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7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8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9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50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1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2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3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4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5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6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7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8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60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61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2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3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4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5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6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7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8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9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0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71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2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3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C:\Users\20784\AppData\Local\Temp\Mxt220\RemoteFiles\725208_3_16\"/>
    </mc:Choice>
  </mc:AlternateContent>
  <xr:revisionPtr revIDLastSave="0" documentId="13_ncr:1_{01C2243F-CBD5-4E71-BD15-1CC0CE57489A}" xr6:coauthVersionLast="47" xr6:coauthVersionMax="47" xr10:uidLastSave="{00000000-0000-0000-0000-000000000000}"/>
  <bookViews>
    <workbookView xWindow="4740" yWindow="3615" windowWidth="28800" windowHeight="15345" firstSheet="100" activeTab="4" xr2:uid="{00000000-000D-0000-FFFF-FFFF00000000}"/>
  </bookViews>
  <sheets>
    <sheet name="result" sheetId="1" r:id="rId1"/>
    <sheet name="Sheet1" sheetId="2" r:id="rId2"/>
    <sheet name="Sheet2" sheetId="3" r:id="rId3"/>
    <sheet name="Sheet4" sheetId="5" r:id="rId4"/>
    <sheet name="CIFAR100_N_3.813_d1_20%" sheetId="117" r:id="rId5"/>
    <sheet name="CIFAR100_N_3.813_d1_40%" sheetId="118" r:id="rId6"/>
    <sheet name="CIFAR100_N_3.813_d1_45%" sheetId="119" r:id="rId7"/>
    <sheet name="CIFAR100_N_3.813_d1_49%" sheetId="120" r:id="rId8"/>
    <sheet name="CIFAR100_N_3.813_d2_20%" sheetId="121" r:id="rId9"/>
    <sheet name="CIFAR100_N_3.813_d2_40%" sheetId="122" r:id="rId10"/>
    <sheet name="CIFAR100_N_3.813_d2_45%" sheetId="123" r:id="rId11"/>
    <sheet name="CIFAR100_N_3.813_d2_49%" sheetId="124" r:id="rId12"/>
    <sheet name="CIFAR100_N_3.813_d3_20%" sheetId="125" r:id="rId13"/>
    <sheet name="CIFAR100_N_3.813_d3_40%" sheetId="126" r:id="rId14"/>
    <sheet name="CIFAR100_N_3.813_d3_45%" sheetId="127" r:id="rId15"/>
    <sheet name="CIFAR100_N_3.813_d3_49%" sheetId="128" r:id="rId16"/>
    <sheet name="CIFAR100_N_4.325_d1_20%" sheetId="129" r:id="rId17"/>
    <sheet name="CIFAR100_N_4.325_d1_40%" sheetId="130" r:id="rId18"/>
    <sheet name="CIFAR100_N_4.325_d1_45%" sheetId="131" r:id="rId19"/>
    <sheet name="CIFAR100_N_4.325_d1_49%" sheetId="132" r:id="rId20"/>
    <sheet name="CIFAR100_N_4.325_d2_20%" sheetId="141" r:id="rId21"/>
    <sheet name="CIFAR100_N_4.325_d2_40%" sheetId="142" r:id="rId22"/>
    <sheet name="CIFAR100_N_4.325_d2_45%" sheetId="143" r:id="rId23"/>
    <sheet name="CIFAR100_N_4.325_d2_49%" sheetId="144" r:id="rId24"/>
    <sheet name="CIFAR100_N_4.325_d3_20%" sheetId="145" r:id="rId25"/>
    <sheet name="CIFAR100_N_4.325_d3_40%" sheetId="146" r:id="rId26"/>
    <sheet name="CIFAR100_N_4.325_d3_45%" sheetId="147" r:id="rId27"/>
    <sheet name="CIFAR100_N_4.325_d3_49%" sheetId="148" r:id="rId28"/>
    <sheet name="CIFAR100_N_2.893_d1_20%" sheetId="149" r:id="rId29"/>
    <sheet name="CIFAR100_N_2.893_d1_40%" sheetId="150" r:id="rId30"/>
    <sheet name="CIFAR100_N_2.893_d1_45%" sheetId="151" r:id="rId31"/>
    <sheet name="CIFAR100_N_2.893_d1_49%" sheetId="152" r:id="rId32"/>
    <sheet name="CIFAR100_N_2.893_d2_20%" sheetId="153" r:id="rId33"/>
    <sheet name="CIFAR100_N_2.893_d2_40%" sheetId="154" r:id="rId34"/>
    <sheet name="CIFAR100_N_2.893_d2_45%" sheetId="155" r:id="rId35"/>
    <sheet name="CIFAR100_N_2.893_d2_49%" sheetId="156" r:id="rId36"/>
    <sheet name="CIFAR100_N_2.893_d3_20%" sheetId="157" r:id="rId37"/>
    <sheet name="CIFAR100_N_2.893_d3_40%" sheetId="158" r:id="rId38"/>
    <sheet name="CIFAR100_N_2.893_d3_45%" sheetId="159" r:id="rId39"/>
    <sheet name="CIFAR100_N_2.893_d3_49%" sheetId="160" r:id="rId40"/>
    <sheet name="CIFAR100_U_3.813_d1_20%" sheetId="133" r:id="rId41"/>
    <sheet name="CIFAR100_U_3.813_d1_40%" sheetId="134" r:id="rId42"/>
    <sheet name="CIFAR100_U_3.813_d1_45%" sheetId="135" r:id="rId43"/>
    <sheet name="CIFAR100_U_3.813_d1_49%" sheetId="136" r:id="rId44"/>
    <sheet name="CIFAR100_U_3.813_d2_20%" sheetId="161" r:id="rId45"/>
    <sheet name="CIFAR100_U_3.813_d2_40%" sheetId="162" r:id="rId46"/>
    <sheet name="CIFAR100_U_3.813_d2_45%" sheetId="165" r:id="rId47"/>
    <sheet name="CIFAR100_U_3.813_d2_49%" sheetId="166" r:id="rId48"/>
    <sheet name="CIFAR100_U_3.813_d3_20%" sheetId="167" r:id="rId49"/>
    <sheet name="CIFAR100_U_3.813_d3_40%" sheetId="168" r:id="rId50"/>
    <sheet name="CIFAR100_U_3.813_d3_45%" sheetId="169" r:id="rId51"/>
    <sheet name="CIFAR100_U_3.813_d3_49%" sheetId="170" r:id="rId52"/>
    <sheet name="CIFAR100_U_4.325_d1_20%" sheetId="171" r:id="rId53"/>
    <sheet name="CIFAR100_U_4.325_d1_40%" sheetId="173" r:id="rId54"/>
    <sheet name="CIFAR100_U_4.325_d1_45%" sheetId="174" r:id="rId55"/>
    <sheet name="CIFAR100_U_4.325_d1_49%" sheetId="180" r:id="rId56"/>
    <sheet name="CIFAR100_U_4.325_d2_20%" sheetId="185" r:id="rId57"/>
    <sheet name="CIFAR100_U_4.325_d2_40%" sheetId="186" r:id="rId58"/>
    <sheet name="CIFAR100_U_4.325_d2_45%" sheetId="178" r:id="rId59"/>
    <sheet name="CIFAR100_U_4.325_d2_49%" sheetId="183" r:id="rId60"/>
    <sheet name="CIFAR100_U_4.325_d3_20%" sheetId="187" r:id="rId61"/>
    <sheet name="CIFAR100_U_4.325_d3_40%" sheetId="188" r:id="rId62"/>
    <sheet name="CIFAR100_U_4.325_d3_45%" sheetId="179" r:id="rId63"/>
    <sheet name="CIFAR100_U_4.325_d3_49%" sheetId="184" r:id="rId64"/>
    <sheet name="CIFAR100_U_2.893_d1_20%" sheetId="189" r:id="rId65"/>
    <sheet name="CIFAR100_U_2.893_d1_40%" sheetId="192" r:id="rId66"/>
    <sheet name="CIFAR100_U_2.893_d1_45%" sheetId="193" r:id="rId67"/>
    <sheet name="CIFAR100_U_2.893_d1_49%" sheetId="194" r:id="rId68"/>
    <sheet name="CIFAR100_U_2.893_d2_20%" sheetId="196" r:id="rId69"/>
    <sheet name="CIFAR100_U_2.893_d2_40%" sheetId="197" r:id="rId70"/>
    <sheet name="CIFAR100_U_2.893_d2_45%" sheetId="198" r:id="rId71"/>
    <sheet name="CIFAR100_U_2.893_d2_49%" sheetId="199" r:id="rId72"/>
    <sheet name="CIFAR100_U_2.893_d3_20%" sheetId="200" r:id="rId73"/>
    <sheet name="CIFAR100_U_2.893_d3_40%" sheetId="201" r:id="rId74"/>
    <sheet name="CIFAR100_U_2.893_d3_45%" sheetId="202" r:id="rId75"/>
    <sheet name="CIFAR100_U_2.893_d3_49%" sheetId="203" r:id="rId76"/>
    <sheet name="CIFAR100_B_2.893_d1_20%" sheetId="205" r:id="rId77"/>
    <sheet name="CIFAR100_B_2.893_d1_40%" sheetId="206" r:id="rId78"/>
    <sheet name="CIFAR100_B_2.893_d1_45%" sheetId="207" r:id="rId79"/>
    <sheet name="CIFAR100_B_2.893_d1_49%" sheetId="208" r:id="rId80"/>
    <sheet name="CIFAR100_B_2.893_d2_20%" sheetId="209" r:id="rId81"/>
    <sheet name="CIFAR100_B_2.893_d2_40%" sheetId="210" r:id="rId82"/>
    <sheet name="CIFAR100_B_2.893_d2_45%" sheetId="211" r:id="rId83"/>
    <sheet name="CIFAR100_B_2.893_d2_49%" sheetId="212" r:id="rId84"/>
    <sheet name="CIFAR100_B_2.893_d3_20%" sheetId="213" r:id="rId85"/>
    <sheet name="CIFAR100_B_2.893_d3_40%" sheetId="214" r:id="rId86"/>
    <sheet name="CIFAR100_B_2.893_d3_45%" sheetId="215" r:id="rId87"/>
    <sheet name="CIFAR100_B_2.893_d3_49%" sheetId="216" r:id="rId88"/>
    <sheet name="CIFAR100_B_3.813_d1_20%" sheetId="217" r:id="rId89"/>
    <sheet name="CIFAR100_B_3.813_d1_40%" sheetId="218" r:id="rId90"/>
    <sheet name="CIFAR100_B_3.813_d1_45%" sheetId="219" r:id="rId91"/>
    <sheet name="CIFAR100_B_3.813_d1_49%" sheetId="220" r:id="rId92"/>
    <sheet name="CIFAR100_B_3.813_d2_20%" sheetId="221" r:id="rId93"/>
    <sheet name="CIFAR100_B_3.813_d2_40%" sheetId="222" r:id="rId94"/>
    <sheet name="CIFAR100_B_3.813_d2_45%" sheetId="223" r:id="rId95"/>
    <sheet name="CIFAR100_B_3.813_d2_49%" sheetId="224" r:id="rId96"/>
    <sheet name="CIFAR100_B_3.813_d3_20%" sheetId="225" r:id="rId97"/>
    <sheet name="CIFAR100_B_3.813_d3_40%" sheetId="226" r:id="rId98"/>
    <sheet name="CIFAR100_B_3.813_d3_45%" sheetId="227" r:id="rId99"/>
    <sheet name="CIFAR100_B_3.813_d3_49%" sheetId="228" r:id="rId100"/>
    <sheet name="CIFAR100_B_4.325_d1_20%" sheetId="229" r:id="rId101"/>
    <sheet name="CIFAR100_B_4.325_d1_40%" sheetId="230" r:id="rId102"/>
    <sheet name="CIFAR100_B_4.325_d1_45%" sheetId="231" r:id="rId103"/>
    <sheet name="CIFAR100_B_4.325_d1_49%" sheetId="232" r:id="rId104"/>
    <sheet name="CIFAR100_B_4.325_d2_20%" sheetId="97" r:id="rId105"/>
    <sheet name="CIFAR100_B_4.325_d2_40%" sheetId="233" r:id="rId106"/>
    <sheet name="CIFAR100_B_4.325_d2_45%" sheetId="234" r:id="rId107"/>
    <sheet name="CIFAR100_B_4.325_d2_49%" sheetId="235" r:id="rId108"/>
    <sheet name="CIFAR100_B_4.325_d3_20%" sheetId="236" r:id="rId109"/>
    <sheet name="CIFAR100_B_4.325_d3_40%" sheetId="237" r:id="rId110"/>
    <sheet name="CIFAR100_B_4.325_d3_45%" sheetId="238" r:id="rId111"/>
    <sheet name="CIFAR100_B_4.325_d3_49%" sheetId="239" r:id="rId1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94" i="239" l="1"/>
  <c r="L93" i="239"/>
  <c r="L92" i="239"/>
  <c r="L91" i="239"/>
  <c r="L90" i="239"/>
  <c r="L89" i="239"/>
  <c r="L88" i="239"/>
  <c r="L87" i="239"/>
  <c r="L86" i="239"/>
  <c r="L85" i="239"/>
  <c r="L84" i="239"/>
  <c r="L83" i="239"/>
  <c r="L82" i="239"/>
  <c r="L81" i="239"/>
  <c r="L80" i="239"/>
  <c r="L79" i="239"/>
  <c r="L78" i="239"/>
  <c r="L77" i="239"/>
  <c r="L76" i="239"/>
  <c r="L75" i="239"/>
  <c r="L74" i="239"/>
  <c r="L73" i="239"/>
  <c r="L72" i="239"/>
  <c r="L71" i="239"/>
  <c r="L70" i="239"/>
  <c r="L69" i="239"/>
  <c r="L68" i="239"/>
  <c r="L67" i="239"/>
  <c r="L66" i="239"/>
  <c r="L65" i="239"/>
  <c r="L64" i="239"/>
  <c r="L63" i="239"/>
  <c r="AE55" i="239"/>
  <c r="AD55" i="239"/>
  <c r="AC55" i="239"/>
  <c r="AB55" i="239"/>
  <c r="AA55" i="239"/>
  <c r="Z55" i="239"/>
  <c r="W55" i="239"/>
  <c r="L55" i="239"/>
  <c r="AE54" i="239"/>
  <c r="AD54" i="239"/>
  <c r="AC54" i="239"/>
  <c r="AB54" i="239"/>
  <c r="AA54" i="239"/>
  <c r="Z54" i="239"/>
  <c r="W54" i="239"/>
  <c r="L54" i="239"/>
  <c r="AE53" i="239"/>
  <c r="AD53" i="239"/>
  <c r="AC53" i="239"/>
  <c r="AB53" i="239"/>
  <c r="AA53" i="239"/>
  <c r="Z53" i="239"/>
  <c r="W53" i="239"/>
  <c r="L53" i="239"/>
  <c r="S52" i="239"/>
  <c r="S51" i="239"/>
  <c r="S50" i="239"/>
  <c r="S49" i="239"/>
  <c r="S48" i="239"/>
  <c r="S47" i="239"/>
  <c r="S46" i="239"/>
  <c r="S45" i="239"/>
  <c r="S44" i="239"/>
  <c r="S43" i="239"/>
  <c r="S42" i="239"/>
  <c r="S41" i="239"/>
  <c r="S40" i="239"/>
  <c r="S39" i="239"/>
  <c r="S38" i="239"/>
  <c r="S37" i="239"/>
  <c r="S36" i="239"/>
  <c r="S35" i="239"/>
  <c r="S34" i="239"/>
  <c r="S33" i="239"/>
  <c r="S32" i="239"/>
  <c r="S31" i="239"/>
  <c r="S30" i="239"/>
  <c r="S29" i="239"/>
  <c r="S28" i="239"/>
  <c r="S27" i="239"/>
  <c r="S26" i="239"/>
  <c r="S25" i="239"/>
  <c r="S24" i="239"/>
  <c r="S23" i="239"/>
  <c r="S22" i="239"/>
  <c r="S21" i="239"/>
  <c r="S20" i="239"/>
  <c r="S19" i="239"/>
  <c r="S18" i="239"/>
  <c r="S17" i="239"/>
  <c r="S16" i="239"/>
  <c r="S15" i="239"/>
  <c r="S14" i="239"/>
  <c r="S13" i="239"/>
  <c r="S12" i="239"/>
  <c r="S11" i="239"/>
  <c r="S10" i="239"/>
  <c r="S9" i="239"/>
  <c r="S8" i="239"/>
  <c r="S7" i="239"/>
  <c r="S6" i="239"/>
  <c r="S5" i="239"/>
  <c r="S4" i="239"/>
  <c r="S3" i="239"/>
  <c r="S2" i="239"/>
  <c r="L98" i="238"/>
  <c r="L97" i="238"/>
  <c r="L96" i="238"/>
  <c r="L95" i="238"/>
  <c r="L94" i="238"/>
  <c r="L93" i="238"/>
  <c r="L92" i="238"/>
  <c r="L91" i="238"/>
  <c r="L90" i="238"/>
  <c r="L89" i="238"/>
  <c r="L88" i="238"/>
  <c r="L87" i="238"/>
  <c r="L86" i="238"/>
  <c r="L85" i="238"/>
  <c r="L84" i="238"/>
  <c r="L83" i="238"/>
  <c r="L82" i="238"/>
  <c r="L81" i="238"/>
  <c r="L80" i="238"/>
  <c r="L79" i="238"/>
  <c r="L78" i="238"/>
  <c r="L77" i="238"/>
  <c r="L76" i="238"/>
  <c r="L75" i="238"/>
  <c r="L74" i="238"/>
  <c r="L73" i="238"/>
  <c r="L72" i="238"/>
  <c r="L71" i="238"/>
  <c r="L70" i="238"/>
  <c r="L69" i="238"/>
  <c r="L68" i="238"/>
  <c r="L67" i="238"/>
  <c r="AE59" i="238"/>
  <c r="AD59" i="238"/>
  <c r="AC59" i="238"/>
  <c r="AB59" i="238"/>
  <c r="AA59" i="238"/>
  <c r="Z59" i="238"/>
  <c r="W59" i="238"/>
  <c r="L59" i="238"/>
  <c r="AE58" i="238"/>
  <c r="AD58" i="238"/>
  <c r="AC58" i="238"/>
  <c r="AB58" i="238"/>
  <c r="AA58" i="238"/>
  <c r="Z58" i="238"/>
  <c r="W58" i="238"/>
  <c r="L58" i="238"/>
  <c r="AE57" i="238"/>
  <c r="AD57" i="238"/>
  <c r="AC57" i="238"/>
  <c r="AB57" i="238"/>
  <c r="AA57" i="238"/>
  <c r="Z57" i="238"/>
  <c r="W57" i="238"/>
  <c r="L57" i="238"/>
  <c r="S56" i="238"/>
  <c r="S55" i="238"/>
  <c r="S54" i="238"/>
  <c r="S53" i="238"/>
  <c r="S52" i="238"/>
  <c r="S51" i="238"/>
  <c r="S50" i="238"/>
  <c r="S49" i="238"/>
  <c r="S48" i="238"/>
  <c r="S47" i="238"/>
  <c r="S46" i="238"/>
  <c r="S45" i="238"/>
  <c r="S44" i="238"/>
  <c r="S43" i="238"/>
  <c r="S42" i="238"/>
  <c r="S41" i="238"/>
  <c r="S40" i="238"/>
  <c r="S39" i="238"/>
  <c r="S38" i="238"/>
  <c r="S37" i="238"/>
  <c r="S36" i="238"/>
  <c r="S35" i="238"/>
  <c r="S34" i="238"/>
  <c r="S33" i="238"/>
  <c r="S32" i="238"/>
  <c r="S31" i="238"/>
  <c r="S30" i="238"/>
  <c r="S29" i="238"/>
  <c r="S28" i="238"/>
  <c r="S27" i="238"/>
  <c r="S26" i="238"/>
  <c r="S25" i="238"/>
  <c r="S24" i="238"/>
  <c r="S23" i="238"/>
  <c r="S22" i="238"/>
  <c r="S21" i="238"/>
  <c r="S20" i="238"/>
  <c r="S19" i="238"/>
  <c r="S18" i="238"/>
  <c r="S17" i="238"/>
  <c r="S16" i="238"/>
  <c r="S15" i="238"/>
  <c r="S14" i="238"/>
  <c r="S13" i="238"/>
  <c r="S12" i="238"/>
  <c r="S11" i="238"/>
  <c r="S10" i="238"/>
  <c r="S9" i="238"/>
  <c r="S8" i="238"/>
  <c r="S7" i="238"/>
  <c r="S6" i="238"/>
  <c r="S5" i="238"/>
  <c r="S4" i="238"/>
  <c r="S3" i="238"/>
  <c r="S2" i="238"/>
  <c r="L103" i="237"/>
  <c r="L102" i="237"/>
  <c r="L101" i="237"/>
  <c r="L100" i="237"/>
  <c r="L99" i="237"/>
  <c r="L98" i="237"/>
  <c r="L97" i="237"/>
  <c r="L96" i="237"/>
  <c r="L95" i="237"/>
  <c r="L94" i="237"/>
  <c r="L93" i="237"/>
  <c r="L92" i="237"/>
  <c r="L91" i="237"/>
  <c r="L90" i="237"/>
  <c r="L89" i="237"/>
  <c r="L88" i="237"/>
  <c r="L87" i="237"/>
  <c r="L86" i="237"/>
  <c r="L85" i="237"/>
  <c r="L84" i="237"/>
  <c r="L83" i="237"/>
  <c r="L82" i="237"/>
  <c r="L81" i="237"/>
  <c r="L80" i="237"/>
  <c r="L79" i="237"/>
  <c r="L78" i="237"/>
  <c r="L77" i="237"/>
  <c r="L76" i="237"/>
  <c r="L75" i="237"/>
  <c r="L74" i="237"/>
  <c r="L73" i="237"/>
  <c r="L72" i="237"/>
  <c r="AE64" i="237"/>
  <c r="AD64" i="237"/>
  <c r="AC64" i="237"/>
  <c r="AB64" i="237"/>
  <c r="AA64" i="237"/>
  <c r="Z64" i="237"/>
  <c r="W64" i="237"/>
  <c r="L64" i="237"/>
  <c r="AE63" i="237"/>
  <c r="AD63" i="237"/>
  <c r="AC63" i="237"/>
  <c r="AB63" i="237"/>
  <c r="AA63" i="237"/>
  <c r="Z63" i="237"/>
  <c r="W63" i="237"/>
  <c r="L63" i="237"/>
  <c r="AE62" i="237"/>
  <c r="AD62" i="237"/>
  <c r="AC62" i="237"/>
  <c r="AB62" i="237"/>
  <c r="AA62" i="237"/>
  <c r="Z62" i="237"/>
  <c r="W62" i="237"/>
  <c r="L62" i="237"/>
  <c r="S61" i="237"/>
  <c r="S60" i="237"/>
  <c r="S59" i="237"/>
  <c r="S58" i="237"/>
  <c r="S57" i="237"/>
  <c r="S56" i="237"/>
  <c r="S55" i="237"/>
  <c r="S54" i="237"/>
  <c r="S53" i="237"/>
  <c r="S52" i="237"/>
  <c r="S51" i="237"/>
  <c r="S50" i="237"/>
  <c r="S49" i="237"/>
  <c r="S48" i="237"/>
  <c r="S47" i="237"/>
  <c r="S46" i="237"/>
  <c r="S45" i="237"/>
  <c r="S44" i="237"/>
  <c r="S43" i="237"/>
  <c r="S42" i="237"/>
  <c r="S41" i="237"/>
  <c r="S40" i="237"/>
  <c r="S39" i="237"/>
  <c r="S38" i="237"/>
  <c r="S37" i="237"/>
  <c r="S36" i="237"/>
  <c r="S35" i="237"/>
  <c r="S34" i="237"/>
  <c r="S33" i="237"/>
  <c r="S32" i="237"/>
  <c r="S31" i="237"/>
  <c r="S30" i="237"/>
  <c r="S29" i="237"/>
  <c r="S28" i="237"/>
  <c r="S27" i="237"/>
  <c r="S26" i="237"/>
  <c r="S25" i="237"/>
  <c r="S24" i="237"/>
  <c r="S23" i="237"/>
  <c r="S22" i="237"/>
  <c r="S21" i="237"/>
  <c r="S20" i="237"/>
  <c r="S19" i="237"/>
  <c r="S18" i="237"/>
  <c r="S17" i="237"/>
  <c r="S16" i="237"/>
  <c r="S15" i="237"/>
  <c r="S14" i="237"/>
  <c r="S13" i="237"/>
  <c r="S12" i="237"/>
  <c r="S11" i="237"/>
  <c r="S10" i="237"/>
  <c r="S9" i="237"/>
  <c r="S8" i="237"/>
  <c r="S7" i="237"/>
  <c r="S6" i="237"/>
  <c r="S5" i="237"/>
  <c r="S4" i="237"/>
  <c r="S3" i="237"/>
  <c r="S2" i="237"/>
  <c r="L123" i="236"/>
  <c r="L122" i="236"/>
  <c r="L121" i="236"/>
  <c r="L120" i="236"/>
  <c r="L119" i="236"/>
  <c r="L118" i="236"/>
  <c r="L117" i="236"/>
  <c r="L116" i="236"/>
  <c r="L115" i="236"/>
  <c r="L114" i="236"/>
  <c r="L113" i="236"/>
  <c r="L112" i="236"/>
  <c r="L111" i="236"/>
  <c r="L110" i="236"/>
  <c r="L109" i="236"/>
  <c r="L108" i="236"/>
  <c r="L107" i="236"/>
  <c r="L106" i="236"/>
  <c r="L105" i="236"/>
  <c r="L104" i="236"/>
  <c r="L103" i="236"/>
  <c r="L102" i="236"/>
  <c r="L101" i="236"/>
  <c r="L100" i="236"/>
  <c r="L99" i="236"/>
  <c r="L98" i="236"/>
  <c r="L97" i="236"/>
  <c r="L96" i="236"/>
  <c r="L95" i="236"/>
  <c r="L94" i="236"/>
  <c r="L93" i="236"/>
  <c r="L92" i="236"/>
  <c r="AE84" i="236"/>
  <c r="AD84" i="236"/>
  <c r="AC84" i="236"/>
  <c r="AB84" i="236"/>
  <c r="AA84" i="236"/>
  <c r="Z84" i="236"/>
  <c r="W84" i="236"/>
  <c r="L84" i="236"/>
  <c r="AE83" i="236"/>
  <c r="AD83" i="236"/>
  <c r="AC83" i="236"/>
  <c r="AB83" i="236"/>
  <c r="AA83" i="236"/>
  <c r="Z83" i="236"/>
  <c r="W83" i="236"/>
  <c r="L83" i="236"/>
  <c r="AE82" i="236"/>
  <c r="AD82" i="236"/>
  <c r="AC82" i="236"/>
  <c r="AB82" i="236"/>
  <c r="AA82" i="236"/>
  <c r="Z82" i="236"/>
  <c r="W82" i="236"/>
  <c r="L82" i="236"/>
  <c r="S81" i="236"/>
  <c r="S80" i="236"/>
  <c r="S79" i="236"/>
  <c r="S78" i="236"/>
  <c r="S77" i="236"/>
  <c r="S76" i="236"/>
  <c r="S75" i="236"/>
  <c r="S74" i="236"/>
  <c r="S73" i="236"/>
  <c r="S72" i="236"/>
  <c r="S71" i="236"/>
  <c r="S70" i="236"/>
  <c r="S69" i="236"/>
  <c r="S68" i="236"/>
  <c r="S67" i="236"/>
  <c r="S66" i="236"/>
  <c r="S65" i="236"/>
  <c r="S64" i="236"/>
  <c r="S63" i="236"/>
  <c r="S62" i="236"/>
  <c r="S61" i="236"/>
  <c r="S60" i="236"/>
  <c r="S59" i="236"/>
  <c r="S58" i="236"/>
  <c r="S57" i="236"/>
  <c r="S56" i="236"/>
  <c r="S55" i="236"/>
  <c r="S54" i="236"/>
  <c r="S53" i="236"/>
  <c r="S52" i="236"/>
  <c r="S51" i="236"/>
  <c r="S50" i="236"/>
  <c r="S49" i="236"/>
  <c r="S48" i="236"/>
  <c r="S47" i="236"/>
  <c r="S46" i="236"/>
  <c r="S45" i="236"/>
  <c r="S44" i="236"/>
  <c r="S43" i="236"/>
  <c r="S42" i="236"/>
  <c r="S41" i="236"/>
  <c r="S40" i="236"/>
  <c r="S39" i="236"/>
  <c r="S38" i="236"/>
  <c r="S37" i="236"/>
  <c r="S36" i="236"/>
  <c r="S35" i="236"/>
  <c r="S34" i="236"/>
  <c r="S33" i="236"/>
  <c r="S32" i="236"/>
  <c r="S31" i="236"/>
  <c r="S30" i="236"/>
  <c r="S29" i="236"/>
  <c r="S28" i="236"/>
  <c r="S27" i="236"/>
  <c r="S26" i="236"/>
  <c r="S25" i="236"/>
  <c r="S24" i="236"/>
  <c r="S23" i="236"/>
  <c r="S22" i="236"/>
  <c r="S21" i="236"/>
  <c r="S20" i="236"/>
  <c r="S19" i="236"/>
  <c r="S18" i="236"/>
  <c r="S17" i="236"/>
  <c r="S16" i="236"/>
  <c r="S15" i="236"/>
  <c r="S14" i="236"/>
  <c r="S13" i="236"/>
  <c r="S12" i="236"/>
  <c r="S11" i="236"/>
  <c r="S10" i="236"/>
  <c r="S9" i="236"/>
  <c r="S8" i="236"/>
  <c r="S7" i="236"/>
  <c r="S6" i="236"/>
  <c r="S5" i="236"/>
  <c r="S4" i="236"/>
  <c r="S3" i="236"/>
  <c r="S2" i="236"/>
  <c r="L94" i="235"/>
  <c r="L93" i="235"/>
  <c r="L92" i="235"/>
  <c r="L91" i="235"/>
  <c r="L90" i="235"/>
  <c r="L89" i="235"/>
  <c r="L88" i="235"/>
  <c r="L87" i="235"/>
  <c r="L86" i="235"/>
  <c r="L85" i="235"/>
  <c r="L84" i="235"/>
  <c r="L83" i="235"/>
  <c r="L82" i="235"/>
  <c r="L81" i="235"/>
  <c r="L80" i="235"/>
  <c r="L79" i="235"/>
  <c r="L78" i="235"/>
  <c r="L77" i="235"/>
  <c r="L76" i="235"/>
  <c r="L75" i="235"/>
  <c r="L74" i="235"/>
  <c r="L73" i="235"/>
  <c r="L72" i="235"/>
  <c r="L71" i="235"/>
  <c r="L70" i="235"/>
  <c r="L69" i="235"/>
  <c r="L68" i="235"/>
  <c r="L67" i="235"/>
  <c r="L66" i="235"/>
  <c r="L65" i="235"/>
  <c r="L64" i="235"/>
  <c r="L63" i="235"/>
  <c r="AE55" i="235"/>
  <c r="AD55" i="235"/>
  <c r="AC55" i="235"/>
  <c r="AB55" i="235"/>
  <c r="AA55" i="235"/>
  <c r="Z55" i="235"/>
  <c r="W55" i="235"/>
  <c r="L55" i="235"/>
  <c r="AE54" i="235"/>
  <c r="AD54" i="235"/>
  <c r="AC54" i="235"/>
  <c r="AB54" i="235"/>
  <c r="AA54" i="235"/>
  <c r="Z54" i="235"/>
  <c r="W54" i="235"/>
  <c r="L54" i="235"/>
  <c r="AE53" i="235"/>
  <c r="AD53" i="235"/>
  <c r="AC53" i="235"/>
  <c r="AB53" i="235"/>
  <c r="AA53" i="235"/>
  <c r="Z53" i="235"/>
  <c r="W53" i="235"/>
  <c r="L53" i="235"/>
  <c r="S52" i="235"/>
  <c r="S51" i="235"/>
  <c r="S50" i="235"/>
  <c r="S49" i="235"/>
  <c r="S48" i="235"/>
  <c r="S47" i="235"/>
  <c r="S46" i="235"/>
  <c r="S45" i="235"/>
  <c r="S44" i="235"/>
  <c r="S43" i="235"/>
  <c r="S42" i="235"/>
  <c r="S41" i="235"/>
  <c r="S40" i="235"/>
  <c r="S39" i="235"/>
  <c r="S38" i="235"/>
  <c r="S37" i="235"/>
  <c r="S36" i="235"/>
  <c r="S35" i="235"/>
  <c r="S34" i="235"/>
  <c r="S33" i="235"/>
  <c r="S32" i="235"/>
  <c r="S31" i="235"/>
  <c r="S30" i="235"/>
  <c r="S29" i="235"/>
  <c r="S28" i="235"/>
  <c r="S27" i="235"/>
  <c r="S26" i="235"/>
  <c r="S25" i="235"/>
  <c r="S24" i="235"/>
  <c r="S23" i="235"/>
  <c r="S22" i="235"/>
  <c r="S21" i="235"/>
  <c r="S20" i="235"/>
  <c r="S19" i="235"/>
  <c r="S18" i="235"/>
  <c r="S17" i="235"/>
  <c r="S16" i="235"/>
  <c r="S15" i="235"/>
  <c r="S14" i="235"/>
  <c r="S13" i="235"/>
  <c r="S12" i="235"/>
  <c r="S11" i="235"/>
  <c r="S10" i="235"/>
  <c r="S9" i="235"/>
  <c r="S8" i="235"/>
  <c r="S7" i="235"/>
  <c r="S6" i="235"/>
  <c r="S5" i="235"/>
  <c r="S4" i="235"/>
  <c r="S3" i="235"/>
  <c r="S2" i="235"/>
  <c r="L98" i="234"/>
  <c r="L97" i="234"/>
  <c r="L96" i="234"/>
  <c r="L95" i="234"/>
  <c r="L94" i="234"/>
  <c r="L93" i="234"/>
  <c r="L92" i="234"/>
  <c r="L91" i="234"/>
  <c r="L90" i="234"/>
  <c r="L89" i="234"/>
  <c r="L88" i="234"/>
  <c r="L87" i="234"/>
  <c r="L86" i="234"/>
  <c r="L85" i="234"/>
  <c r="L84" i="234"/>
  <c r="L83" i="234"/>
  <c r="L82" i="234"/>
  <c r="L81" i="234"/>
  <c r="L80" i="234"/>
  <c r="L79" i="234"/>
  <c r="L78" i="234"/>
  <c r="L77" i="234"/>
  <c r="L76" i="234"/>
  <c r="L75" i="234"/>
  <c r="L74" i="234"/>
  <c r="L73" i="234"/>
  <c r="L72" i="234"/>
  <c r="L71" i="234"/>
  <c r="L70" i="234"/>
  <c r="L69" i="234"/>
  <c r="L68" i="234"/>
  <c r="L67" i="234"/>
  <c r="AE59" i="234"/>
  <c r="AD59" i="234"/>
  <c r="AC59" i="234"/>
  <c r="AB59" i="234"/>
  <c r="AA59" i="234"/>
  <c r="Z59" i="234"/>
  <c r="W59" i="234"/>
  <c r="L59" i="234"/>
  <c r="AE58" i="234"/>
  <c r="AD58" i="234"/>
  <c r="AC58" i="234"/>
  <c r="AB58" i="234"/>
  <c r="AA58" i="234"/>
  <c r="Z58" i="234"/>
  <c r="W58" i="234"/>
  <c r="L58" i="234"/>
  <c r="AE57" i="234"/>
  <c r="AD57" i="234"/>
  <c r="AC57" i="234"/>
  <c r="AB57" i="234"/>
  <c r="AA57" i="234"/>
  <c r="Z57" i="234"/>
  <c r="W57" i="234"/>
  <c r="L57" i="234"/>
  <c r="S56" i="234"/>
  <c r="S55" i="234"/>
  <c r="S54" i="234"/>
  <c r="S53" i="234"/>
  <c r="S52" i="234"/>
  <c r="S51" i="234"/>
  <c r="S50" i="234"/>
  <c r="S49" i="234"/>
  <c r="S48" i="234"/>
  <c r="S47" i="234"/>
  <c r="S46" i="234"/>
  <c r="S45" i="234"/>
  <c r="S44" i="234"/>
  <c r="S43" i="234"/>
  <c r="S42" i="234"/>
  <c r="S41" i="234"/>
  <c r="S40" i="234"/>
  <c r="S39" i="234"/>
  <c r="S38" i="234"/>
  <c r="S37" i="234"/>
  <c r="S36" i="234"/>
  <c r="S35" i="234"/>
  <c r="S34" i="234"/>
  <c r="S33" i="234"/>
  <c r="S32" i="234"/>
  <c r="S31" i="234"/>
  <c r="S30" i="234"/>
  <c r="S29" i="234"/>
  <c r="S28" i="234"/>
  <c r="S27" i="234"/>
  <c r="S26" i="234"/>
  <c r="S25" i="234"/>
  <c r="S24" i="234"/>
  <c r="S23" i="234"/>
  <c r="S22" i="234"/>
  <c r="S21" i="234"/>
  <c r="S20" i="234"/>
  <c r="S19" i="234"/>
  <c r="S18" i="234"/>
  <c r="S17" i="234"/>
  <c r="S16" i="234"/>
  <c r="S15" i="234"/>
  <c r="S14" i="234"/>
  <c r="S13" i="234"/>
  <c r="S12" i="234"/>
  <c r="S11" i="234"/>
  <c r="S10" i="234"/>
  <c r="S9" i="234"/>
  <c r="S8" i="234"/>
  <c r="S7" i="234"/>
  <c r="S6" i="234"/>
  <c r="S5" i="234"/>
  <c r="S4" i="234"/>
  <c r="S3" i="234"/>
  <c r="S2" i="234"/>
  <c r="L103" i="233"/>
  <c r="L102" i="233"/>
  <c r="L101" i="233"/>
  <c r="L100" i="233"/>
  <c r="L99" i="233"/>
  <c r="L98" i="233"/>
  <c r="L97" i="233"/>
  <c r="L96" i="233"/>
  <c r="L95" i="233"/>
  <c r="L94" i="233"/>
  <c r="L93" i="233"/>
  <c r="L92" i="233"/>
  <c r="L91" i="233"/>
  <c r="L90" i="233"/>
  <c r="L89" i="233"/>
  <c r="L88" i="233"/>
  <c r="L87" i="233"/>
  <c r="L86" i="233"/>
  <c r="L85" i="233"/>
  <c r="L84" i="233"/>
  <c r="L83" i="233"/>
  <c r="L82" i="233"/>
  <c r="L81" i="233"/>
  <c r="L80" i="233"/>
  <c r="L79" i="233"/>
  <c r="L78" i="233"/>
  <c r="L77" i="233"/>
  <c r="L76" i="233"/>
  <c r="L75" i="233"/>
  <c r="L74" i="233"/>
  <c r="L73" i="233"/>
  <c r="L72" i="233"/>
  <c r="AE64" i="233"/>
  <c r="AD64" i="233"/>
  <c r="AC64" i="233"/>
  <c r="AB64" i="233"/>
  <c r="AA64" i="233"/>
  <c r="Z64" i="233"/>
  <c r="W64" i="233"/>
  <c r="L64" i="233"/>
  <c r="AE63" i="233"/>
  <c r="AD63" i="233"/>
  <c r="AC63" i="233"/>
  <c r="AB63" i="233"/>
  <c r="AA63" i="233"/>
  <c r="Z63" i="233"/>
  <c r="W63" i="233"/>
  <c r="L63" i="233"/>
  <c r="AE62" i="233"/>
  <c r="AD62" i="233"/>
  <c r="AC62" i="233"/>
  <c r="AB62" i="233"/>
  <c r="AA62" i="233"/>
  <c r="Z62" i="233"/>
  <c r="W62" i="233"/>
  <c r="L62" i="233"/>
  <c r="S61" i="233"/>
  <c r="S60" i="233"/>
  <c r="S59" i="233"/>
  <c r="S58" i="233"/>
  <c r="S57" i="233"/>
  <c r="S56" i="233"/>
  <c r="S55" i="233"/>
  <c r="S54" i="233"/>
  <c r="S53" i="233"/>
  <c r="S52" i="233"/>
  <c r="S51" i="233"/>
  <c r="S50" i="233"/>
  <c r="S49" i="233"/>
  <c r="S48" i="233"/>
  <c r="S47" i="233"/>
  <c r="S46" i="233"/>
  <c r="S45" i="233"/>
  <c r="S44" i="233"/>
  <c r="S43" i="233"/>
  <c r="S42" i="233"/>
  <c r="S41" i="233"/>
  <c r="S40" i="233"/>
  <c r="S39" i="233"/>
  <c r="S38" i="233"/>
  <c r="S37" i="233"/>
  <c r="S36" i="233"/>
  <c r="S35" i="233"/>
  <c r="S34" i="233"/>
  <c r="S33" i="233"/>
  <c r="S32" i="233"/>
  <c r="S31" i="233"/>
  <c r="S30" i="233"/>
  <c r="S29" i="233"/>
  <c r="S28" i="233"/>
  <c r="S27" i="233"/>
  <c r="S26" i="233"/>
  <c r="S25" i="233"/>
  <c r="S24" i="233"/>
  <c r="S23" i="233"/>
  <c r="S22" i="233"/>
  <c r="S21" i="233"/>
  <c r="S20" i="233"/>
  <c r="S19" i="233"/>
  <c r="S18" i="233"/>
  <c r="S17" i="233"/>
  <c r="S16" i="233"/>
  <c r="S15" i="233"/>
  <c r="S14" i="233"/>
  <c r="S13" i="233"/>
  <c r="S12" i="233"/>
  <c r="S11" i="233"/>
  <c r="S10" i="233"/>
  <c r="S9" i="233"/>
  <c r="S8" i="233"/>
  <c r="S7" i="233"/>
  <c r="S6" i="233"/>
  <c r="S5" i="233"/>
  <c r="S4" i="233"/>
  <c r="S3" i="233"/>
  <c r="S2" i="233"/>
  <c r="L123" i="97"/>
  <c r="L122" i="97"/>
  <c r="L121" i="97"/>
  <c r="L120" i="97"/>
  <c r="L119" i="97"/>
  <c r="L118" i="97"/>
  <c r="L117" i="97"/>
  <c r="L116" i="97"/>
  <c r="L115" i="97"/>
  <c r="L114" i="97"/>
  <c r="L113" i="97"/>
  <c r="L112" i="97"/>
  <c r="L111" i="97"/>
  <c r="L110" i="97"/>
  <c r="L109" i="97"/>
  <c r="L108" i="97"/>
  <c r="L107" i="97"/>
  <c r="L106" i="97"/>
  <c r="L105" i="97"/>
  <c r="L104" i="97"/>
  <c r="L103" i="97"/>
  <c r="L102" i="97"/>
  <c r="L101" i="97"/>
  <c r="L100" i="97"/>
  <c r="L99" i="97"/>
  <c r="L98" i="97"/>
  <c r="L97" i="97"/>
  <c r="L96" i="97"/>
  <c r="L95" i="97"/>
  <c r="L94" i="97"/>
  <c r="L93" i="97"/>
  <c r="L92" i="97"/>
  <c r="AE84" i="97"/>
  <c r="AD84" i="97"/>
  <c r="AC84" i="97"/>
  <c r="AB84" i="97"/>
  <c r="AA84" i="97"/>
  <c r="Z84" i="97"/>
  <c r="W84" i="97"/>
  <c r="L84" i="97"/>
  <c r="AE83" i="97"/>
  <c r="AD83" i="97"/>
  <c r="AC83" i="97"/>
  <c r="AB83" i="97"/>
  <c r="AA83" i="97"/>
  <c r="Z83" i="97"/>
  <c r="W83" i="97"/>
  <c r="L83" i="97"/>
  <c r="AE82" i="97"/>
  <c r="AD82" i="97"/>
  <c r="AC82" i="97"/>
  <c r="AB82" i="97"/>
  <c r="AA82" i="97"/>
  <c r="Z82" i="97"/>
  <c r="W82" i="97"/>
  <c r="L82" i="97"/>
  <c r="S81" i="97"/>
  <c r="S80" i="97"/>
  <c r="S79" i="97"/>
  <c r="S78" i="97"/>
  <c r="S77" i="97"/>
  <c r="S76" i="97"/>
  <c r="S75" i="97"/>
  <c r="S74" i="97"/>
  <c r="S73" i="97"/>
  <c r="S72" i="97"/>
  <c r="S71" i="97"/>
  <c r="S70" i="97"/>
  <c r="S69" i="97"/>
  <c r="S68" i="97"/>
  <c r="S67" i="97"/>
  <c r="S66" i="97"/>
  <c r="S65" i="97"/>
  <c r="S64" i="97"/>
  <c r="S63" i="97"/>
  <c r="S62" i="97"/>
  <c r="S61" i="97"/>
  <c r="S60" i="97"/>
  <c r="S59" i="97"/>
  <c r="S58" i="97"/>
  <c r="S57" i="97"/>
  <c r="S56" i="97"/>
  <c r="S55" i="97"/>
  <c r="S54" i="97"/>
  <c r="S53" i="97"/>
  <c r="S52" i="97"/>
  <c r="S51" i="97"/>
  <c r="S50" i="97"/>
  <c r="S49" i="97"/>
  <c r="S48" i="97"/>
  <c r="S47" i="97"/>
  <c r="S46" i="97"/>
  <c r="S45" i="97"/>
  <c r="S44" i="97"/>
  <c r="S43" i="97"/>
  <c r="S42" i="97"/>
  <c r="S41" i="97"/>
  <c r="S40" i="97"/>
  <c r="S39" i="97"/>
  <c r="S38" i="97"/>
  <c r="S37" i="97"/>
  <c r="S36" i="97"/>
  <c r="S35" i="97"/>
  <c r="S34" i="97"/>
  <c r="S33" i="97"/>
  <c r="S32" i="97"/>
  <c r="S31" i="97"/>
  <c r="S30" i="97"/>
  <c r="S29" i="97"/>
  <c r="S28" i="97"/>
  <c r="S27" i="97"/>
  <c r="S26" i="97"/>
  <c r="S25" i="97"/>
  <c r="S24" i="97"/>
  <c r="S23" i="97"/>
  <c r="S22" i="97"/>
  <c r="S21" i="97"/>
  <c r="S20" i="97"/>
  <c r="S19" i="97"/>
  <c r="S18" i="97"/>
  <c r="S17" i="97"/>
  <c r="S16" i="97"/>
  <c r="S15" i="97"/>
  <c r="S14" i="97"/>
  <c r="S13" i="97"/>
  <c r="S12" i="97"/>
  <c r="S11" i="97"/>
  <c r="S10" i="97"/>
  <c r="S9" i="97"/>
  <c r="S8" i="97"/>
  <c r="S7" i="97"/>
  <c r="S6" i="97"/>
  <c r="S5" i="97"/>
  <c r="S4" i="97"/>
  <c r="S3" i="97"/>
  <c r="S2" i="97"/>
  <c r="L94" i="232"/>
  <c r="L93" i="232"/>
  <c r="L92" i="232"/>
  <c r="L91" i="232"/>
  <c r="L90" i="232"/>
  <c r="L89" i="232"/>
  <c r="L88" i="232"/>
  <c r="L87" i="232"/>
  <c r="L86" i="232"/>
  <c r="L85" i="232"/>
  <c r="L84" i="232"/>
  <c r="L83" i="232"/>
  <c r="L82" i="232"/>
  <c r="L81" i="232"/>
  <c r="L80" i="232"/>
  <c r="L79" i="232"/>
  <c r="L78" i="232"/>
  <c r="L77" i="232"/>
  <c r="L76" i="232"/>
  <c r="L75" i="232"/>
  <c r="L74" i="232"/>
  <c r="L73" i="232"/>
  <c r="L72" i="232"/>
  <c r="L71" i="232"/>
  <c r="L70" i="232"/>
  <c r="L69" i="232"/>
  <c r="L68" i="232"/>
  <c r="L67" i="232"/>
  <c r="L66" i="232"/>
  <c r="L65" i="232"/>
  <c r="L64" i="232"/>
  <c r="L63" i="232"/>
  <c r="AE55" i="232"/>
  <c r="AD55" i="232"/>
  <c r="AC55" i="232"/>
  <c r="AB55" i="232"/>
  <c r="AA55" i="232"/>
  <c r="Z55" i="232"/>
  <c r="W55" i="232"/>
  <c r="L55" i="232"/>
  <c r="AE54" i="232"/>
  <c r="AD54" i="232"/>
  <c r="AC54" i="232"/>
  <c r="AB54" i="232"/>
  <c r="AA54" i="232"/>
  <c r="Z54" i="232"/>
  <c r="W54" i="232"/>
  <c r="L54" i="232"/>
  <c r="AE53" i="232"/>
  <c r="AD53" i="232"/>
  <c r="AC53" i="232"/>
  <c r="AB53" i="232"/>
  <c r="AA53" i="232"/>
  <c r="Z53" i="232"/>
  <c r="W53" i="232"/>
  <c r="L53" i="232"/>
  <c r="S52" i="232"/>
  <c r="S51" i="232"/>
  <c r="S50" i="232"/>
  <c r="S49" i="232"/>
  <c r="S48" i="232"/>
  <c r="S47" i="232"/>
  <c r="S46" i="232"/>
  <c r="S45" i="232"/>
  <c r="S44" i="232"/>
  <c r="S43" i="232"/>
  <c r="S42" i="232"/>
  <c r="S41" i="232"/>
  <c r="S40" i="232"/>
  <c r="S39" i="232"/>
  <c r="S38" i="232"/>
  <c r="S37" i="232"/>
  <c r="S36" i="232"/>
  <c r="S35" i="232"/>
  <c r="S34" i="232"/>
  <c r="S33" i="232"/>
  <c r="S32" i="232"/>
  <c r="S31" i="232"/>
  <c r="S30" i="232"/>
  <c r="S29" i="232"/>
  <c r="S28" i="232"/>
  <c r="S27" i="232"/>
  <c r="S26" i="232"/>
  <c r="S25" i="232"/>
  <c r="S24" i="232"/>
  <c r="S23" i="232"/>
  <c r="S22" i="232"/>
  <c r="S21" i="232"/>
  <c r="S20" i="232"/>
  <c r="S19" i="232"/>
  <c r="S18" i="232"/>
  <c r="S17" i="232"/>
  <c r="S16" i="232"/>
  <c r="S15" i="232"/>
  <c r="S14" i="232"/>
  <c r="S13" i="232"/>
  <c r="S12" i="232"/>
  <c r="S11" i="232"/>
  <c r="S10" i="232"/>
  <c r="S9" i="232"/>
  <c r="S8" i="232"/>
  <c r="S7" i="232"/>
  <c r="S6" i="232"/>
  <c r="S5" i="232"/>
  <c r="S4" i="232"/>
  <c r="S3" i="232"/>
  <c r="S2" i="232"/>
  <c r="L98" i="231"/>
  <c r="L97" i="231"/>
  <c r="L96" i="231"/>
  <c r="L95" i="231"/>
  <c r="L94" i="231"/>
  <c r="L93" i="231"/>
  <c r="L92" i="231"/>
  <c r="L91" i="231"/>
  <c r="L90" i="231"/>
  <c r="L89" i="231"/>
  <c r="L88" i="231"/>
  <c r="L87" i="231"/>
  <c r="L86" i="231"/>
  <c r="L85" i="231"/>
  <c r="L84" i="231"/>
  <c r="L83" i="231"/>
  <c r="L82" i="231"/>
  <c r="L81" i="231"/>
  <c r="L80" i="231"/>
  <c r="L79" i="231"/>
  <c r="L78" i="231"/>
  <c r="L77" i="231"/>
  <c r="L76" i="231"/>
  <c r="L75" i="231"/>
  <c r="L74" i="231"/>
  <c r="L73" i="231"/>
  <c r="L72" i="231"/>
  <c r="L71" i="231"/>
  <c r="L70" i="231"/>
  <c r="L69" i="231"/>
  <c r="L68" i="231"/>
  <c r="L67" i="231"/>
  <c r="AE59" i="231"/>
  <c r="AD59" i="231"/>
  <c r="AC59" i="231"/>
  <c r="AB59" i="231"/>
  <c r="AA59" i="231"/>
  <c r="Z59" i="231"/>
  <c r="W59" i="231"/>
  <c r="L59" i="231"/>
  <c r="AE58" i="231"/>
  <c r="AD58" i="231"/>
  <c r="AC58" i="231"/>
  <c r="AB58" i="231"/>
  <c r="AA58" i="231"/>
  <c r="Z58" i="231"/>
  <c r="W58" i="231"/>
  <c r="L58" i="231"/>
  <c r="AE57" i="231"/>
  <c r="AD57" i="231"/>
  <c r="AC57" i="231"/>
  <c r="AB57" i="231"/>
  <c r="AA57" i="231"/>
  <c r="Z57" i="231"/>
  <c r="W57" i="231"/>
  <c r="L57" i="231"/>
  <c r="S56" i="231"/>
  <c r="S55" i="231"/>
  <c r="S54" i="231"/>
  <c r="S53" i="231"/>
  <c r="S52" i="231"/>
  <c r="S51" i="231"/>
  <c r="S50" i="231"/>
  <c r="S49" i="231"/>
  <c r="S48" i="231"/>
  <c r="S47" i="231"/>
  <c r="S46" i="231"/>
  <c r="S45" i="231"/>
  <c r="S44" i="231"/>
  <c r="S43" i="231"/>
  <c r="S42" i="231"/>
  <c r="S41" i="231"/>
  <c r="S40" i="231"/>
  <c r="S39" i="231"/>
  <c r="S38" i="231"/>
  <c r="S37" i="231"/>
  <c r="S36" i="231"/>
  <c r="S35" i="231"/>
  <c r="S34" i="231"/>
  <c r="S33" i="231"/>
  <c r="S32" i="231"/>
  <c r="S31" i="231"/>
  <c r="S30" i="231"/>
  <c r="S29" i="231"/>
  <c r="S28" i="231"/>
  <c r="S27" i="231"/>
  <c r="S26" i="231"/>
  <c r="S25" i="231"/>
  <c r="S24" i="231"/>
  <c r="S23" i="231"/>
  <c r="S22" i="231"/>
  <c r="S21" i="231"/>
  <c r="S20" i="231"/>
  <c r="S19" i="231"/>
  <c r="S18" i="231"/>
  <c r="S17" i="231"/>
  <c r="S16" i="231"/>
  <c r="S15" i="231"/>
  <c r="S14" i="231"/>
  <c r="S13" i="231"/>
  <c r="S12" i="231"/>
  <c r="S11" i="231"/>
  <c r="S10" i="231"/>
  <c r="S9" i="231"/>
  <c r="S8" i="231"/>
  <c r="S7" i="231"/>
  <c r="S6" i="231"/>
  <c r="S5" i="231"/>
  <c r="S4" i="231"/>
  <c r="S3" i="231"/>
  <c r="S2" i="231"/>
  <c r="L103" i="230"/>
  <c r="L102" i="230"/>
  <c r="L101" i="230"/>
  <c r="L100" i="230"/>
  <c r="L99" i="230"/>
  <c r="L98" i="230"/>
  <c r="L97" i="230"/>
  <c r="L96" i="230"/>
  <c r="L95" i="230"/>
  <c r="L94" i="230"/>
  <c r="L93" i="230"/>
  <c r="L92" i="230"/>
  <c r="L91" i="230"/>
  <c r="L90" i="230"/>
  <c r="L89" i="230"/>
  <c r="L88" i="230"/>
  <c r="L87" i="230"/>
  <c r="L86" i="230"/>
  <c r="L85" i="230"/>
  <c r="L84" i="230"/>
  <c r="L83" i="230"/>
  <c r="L82" i="230"/>
  <c r="L81" i="230"/>
  <c r="L80" i="230"/>
  <c r="L79" i="230"/>
  <c r="L78" i="230"/>
  <c r="L77" i="230"/>
  <c r="L76" i="230"/>
  <c r="L75" i="230"/>
  <c r="L74" i="230"/>
  <c r="L73" i="230"/>
  <c r="L72" i="230"/>
  <c r="AE64" i="230"/>
  <c r="AD64" i="230"/>
  <c r="AC64" i="230"/>
  <c r="AB64" i="230"/>
  <c r="AA64" i="230"/>
  <c r="Z64" i="230"/>
  <c r="W64" i="230"/>
  <c r="L64" i="230"/>
  <c r="AE63" i="230"/>
  <c r="AD63" i="230"/>
  <c r="AC63" i="230"/>
  <c r="AB63" i="230"/>
  <c r="AA63" i="230"/>
  <c r="Z63" i="230"/>
  <c r="W63" i="230"/>
  <c r="L63" i="230"/>
  <c r="AE62" i="230"/>
  <c r="AD62" i="230"/>
  <c r="AC62" i="230"/>
  <c r="AB62" i="230"/>
  <c r="AA62" i="230"/>
  <c r="Z62" i="230"/>
  <c r="W62" i="230"/>
  <c r="L62" i="230"/>
  <c r="S61" i="230"/>
  <c r="S60" i="230"/>
  <c r="S59" i="230"/>
  <c r="S58" i="230"/>
  <c r="S57" i="230"/>
  <c r="S56" i="230"/>
  <c r="S55" i="230"/>
  <c r="S54" i="230"/>
  <c r="S53" i="230"/>
  <c r="S52" i="230"/>
  <c r="S51" i="230"/>
  <c r="S50" i="230"/>
  <c r="S49" i="230"/>
  <c r="S48" i="230"/>
  <c r="S47" i="230"/>
  <c r="S46" i="230"/>
  <c r="S45" i="230"/>
  <c r="S44" i="230"/>
  <c r="S43" i="230"/>
  <c r="S42" i="230"/>
  <c r="S41" i="230"/>
  <c r="S40" i="230"/>
  <c r="S39" i="230"/>
  <c r="S38" i="230"/>
  <c r="S37" i="230"/>
  <c r="S36" i="230"/>
  <c r="S35" i="230"/>
  <c r="S34" i="230"/>
  <c r="S33" i="230"/>
  <c r="S32" i="230"/>
  <c r="S31" i="230"/>
  <c r="S30" i="230"/>
  <c r="S29" i="230"/>
  <c r="S28" i="230"/>
  <c r="S27" i="230"/>
  <c r="S26" i="230"/>
  <c r="S25" i="230"/>
  <c r="S24" i="230"/>
  <c r="S23" i="230"/>
  <c r="S22" i="230"/>
  <c r="S21" i="230"/>
  <c r="S20" i="230"/>
  <c r="S19" i="230"/>
  <c r="S18" i="230"/>
  <c r="S17" i="230"/>
  <c r="S16" i="230"/>
  <c r="S15" i="230"/>
  <c r="S14" i="230"/>
  <c r="S13" i="230"/>
  <c r="S12" i="230"/>
  <c r="S11" i="230"/>
  <c r="S10" i="230"/>
  <c r="S9" i="230"/>
  <c r="S8" i="230"/>
  <c r="S7" i="230"/>
  <c r="S6" i="230"/>
  <c r="S5" i="230"/>
  <c r="S4" i="230"/>
  <c r="S3" i="230"/>
  <c r="S2" i="230"/>
  <c r="L123" i="229"/>
  <c r="L122" i="229"/>
  <c r="L121" i="229"/>
  <c r="L120" i="229"/>
  <c r="L119" i="229"/>
  <c r="L118" i="229"/>
  <c r="L117" i="229"/>
  <c r="L116" i="229"/>
  <c r="L115" i="229"/>
  <c r="L114" i="229"/>
  <c r="L113" i="229"/>
  <c r="L112" i="229"/>
  <c r="L111" i="229"/>
  <c r="L110" i="229"/>
  <c r="L109" i="229"/>
  <c r="L108" i="229"/>
  <c r="L107" i="229"/>
  <c r="L106" i="229"/>
  <c r="L105" i="229"/>
  <c r="L104" i="229"/>
  <c r="L103" i="229"/>
  <c r="L102" i="229"/>
  <c r="L101" i="229"/>
  <c r="L100" i="229"/>
  <c r="L99" i="229"/>
  <c r="L98" i="229"/>
  <c r="L97" i="229"/>
  <c r="L96" i="229"/>
  <c r="L95" i="229"/>
  <c r="L94" i="229"/>
  <c r="L93" i="229"/>
  <c r="L92" i="229"/>
  <c r="AE84" i="229"/>
  <c r="AD84" i="229"/>
  <c r="AC84" i="229"/>
  <c r="AB84" i="229"/>
  <c r="AA84" i="229"/>
  <c r="Z84" i="229"/>
  <c r="W84" i="229"/>
  <c r="L84" i="229"/>
  <c r="AE83" i="229"/>
  <c r="AD83" i="229"/>
  <c r="AC83" i="229"/>
  <c r="AB83" i="229"/>
  <c r="AA83" i="229"/>
  <c r="Z83" i="229"/>
  <c r="W83" i="229"/>
  <c r="L83" i="229"/>
  <c r="AE82" i="229"/>
  <c r="AD82" i="229"/>
  <c r="AC82" i="229"/>
  <c r="AB82" i="229"/>
  <c r="AA82" i="229"/>
  <c r="Z82" i="229"/>
  <c r="W82" i="229"/>
  <c r="L82" i="229"/>
  <c r="S81" i="229"/>
  <c r="S80" i="229"/>
  <c r="S79" i="229"/>
  <c r="S78" i="229"/>
  <c r="S77" i="229"/>
  <c r="S76" i="229"/>
  <c r="S75" i="229"/>
  <c r="S74" i="229"/>
  <c r="S73" i="229"/>
  <c r="S72" i="229"/>
  <c r="S71" i="229"/>
  <c r="S70" i="229"/>
  <c r="S69" i="229"/>
  <c r="S68" i="229"/>
  <c r="S67" i="229"/>
  <c r="S66" i="229"/>
  <c r="S65" i="229"/>
  <c r="S64" i="229"/>
  <c r="S63" i="229"/>
  <c r="S62" i="229"/>
  <c r="S61" i="229"/>
  <c r="S60" i="229"/>
  <c r="S59" i="229"/>
  <c r="S58" i="229"/>
  <c r="S57" i="229"/>
  <c r="S56" i="229"/>
  <c r="S55" i="229"/>
  <c r="S54" i="229"/>
  <c r="S53" i="229"/>
  <c r="S52" i="229"/>
  <c r="S51" i="229"/>
  <c r="S50" i="229"/>
  <c r="S49" i="229"/>
  <c r="S48" i="229"/>
  <c r="S47" i="229"/>
  <c r="S46" i="229"/>
  <c r="S45" i="229"/>
  <c r="S44" i="229"/>
  <c r="S43" i="229"/>
  <c r="S42" i="229"/>
  <c r="S41" i="229"/>
  <c r="S40" i="229"/>
  <c r="S39" i="229"/>
  <c r="S38" i="229"/>
  <c r="S37" i="229"/>
  <c r="S36" i="229"/>
  <c r="S35" i="229"/>
  <c r="S34" i="229"/>
  <c r="S33" i="229"/>
  <c r="S32" i="229"/>
  <c r="S31" i="229"/>
  <c r="S30" i="229"/>
  <c r="S29" i="229"/>
  <c r="S28" i="229"/>
  <c r="S27" i="229"/>
  <c r="S26" i="229"/>
  <c r="S25" i="229"/>
  <c r="S24" i="229"/>
  <c r="S23" i="229"/>
  <c r="S22" i="229"/>
  <c r="S21" i="229"/>
  <c r="S20" i="229"/>
  <c r="S19" i="229"/>
  <c r="S18" i="229"/>
  <c r="S17" i="229"/>
  <c r="S16" i="229"/>
  <c r="S15" i="229"/>
  <c r="S14" i="229"/>
  <c r="S13" i="229"/>
  <c r="S12" i="229"/>
  <c r="S11" i="229"/>
  <c r="S10" i="229"/>
  <c r="S9" i="229"/>
  <c r="S8" i="229"/>
  <c r="S7" i="229"/>
  <c r="S6" i="229"/>
  <c r="S5" i="229"/>
  <c r="S4" i="229"/>
  <c r="S3" i="229"/>
  <c r="S2" i="229"/>
  <c r="L94" i="228"/>
  <c r="L93" i="228"/>
  <c r="L92" i="228"/>
  <c r="L91" i="228"/>
  <c r="L90" i="228"/>
  <c r="L89" i="228"/>
  <c r="L88" i="228"/>
  <c r="L87" i="228"/>
  <c r="L86" i="228"/>
  <c r="L85" i="228"/>
  <c r="L84" i="228"/>
  <c r="L83" i="228"/>
  <c r="L82" i="228"/>
  <c r="L81" i="228"/>
  <c r="L80" i="228"/>
  <c r="L79" i="228"/>
  <c r="L78" i="228"/>
  <c r="L77" i="228"/>
  <c r="L76" i="228"/>
  <c r="L75" i="228"/>
  <c r="L74" i="228"/>
  <c r="L73" i="228"/>
  <c r="L72" i="228"/>
  <c r="L71" i="228"/>
  <c r="L70" i="228"/>
  <c r="L69" i="228"/>
  <c r="L68" i="228"/>
  <c r="L67" i="228"/>
  <c r="L66" i="228"/>
  <c r="L65" i="228"/>
  <c r="L64" i="228"/>
  <c r="L63" i="228"/>
  <c r="AE55" i="228"/>
  <c r="AD55" i="228"/>
  <c r="AC55" i="228"/>
  <c r="AB55" i="228"/>
  <c r="AA55" i="228"/>
  <c r="Z55" i="228"/>
  <c r="W55" i="228"/>
  <c r="L55" i="228"/>
  <c r="AE54" i="228"/>
  <c r="AD54" i="228"/>
  <c r="AC54" i="228"/>
  <c r="AB54" i="228"/>
  <c r="AA54" i="228"/>
  <c r="Z54" i="228"/>
  <c r="W54" i="228"/>
  <c r="L54" i="228"/>
  <c r="AE53" i="228"/>
  <c r="AD53" i="228"/>
  <c r="AC53" i="228"/>
  <c r="AB53" i="228"/>
  <c r="AA53" i="228"/>
  <c r="Z53" i="228"/>
  <c r="W53" i="228"/>
  <c r="L53" i="228"/>
  <c r="S52" i="228"/>
  <c r="S51" i="228"/>
  <c r="S50" i="228"/>
  <c r="S49" i="228"/>
  <c r="S48" i="228"/>
  <c r="S47" i="228"/>
  <c r="S46" i="228"/>
  <c r="S45" i="228"/>
  <c r="S44" i="228"/>
  <c r="S43" i="228"/>
  <c r="S42" i="228"/>
  <c r="S41" i="228"/>
  <c r="S40" i="228"/>
  <c r="S39" i="228"/>
  <c r="S38" i="228"/>
  <c r="S37" i="228"/>
  <c r="S36" i="228"/>
  <c r="S35" i="228"/>
  <c r="S34" i="228"/>
  <c r="S33" i="228"/>
  <c r="S32" i="228"/>
  <c r="S31" i="228"/>
  <c r="S30" i="228"/>
  <c r="S29" i="228"/>
  <c r="S28" i="228"/>
  <c r="S27" i="228"/>
  <c r="S26" i="228"/>
  <c r="S25" i="228"/>
  <c r="S24" i="228"/>
  <c r="S23" i="228"/>
  <c r="S22" i="228"/>
  <c r="S21" i="228"/>
  <c r="S20" i="228"/>
  <c r="S19" i="228"/>
  <c r="S18" i="228"/>
  <c r="S17" i="228"/>
  <c r="S16" i="228"/>
  <c r="S15" i="228"/>
  <c r="S14" i="228"/>
  <c r="S13" i="228"/>
  <c r="S12" i="228"/>
  <c r="S11" i="228"/>
  <c r="S10" i="228"/>
  <c r="S9" i="228"/>
  <c r="S8" i="228"/>
  <c r="S7" i="228"/>
  <c r="S6" i="228"/>
  <c r="S5" i="228"/>
  <c r="S4" i="228"/>
  <c r="S3" i="228"/>
  <c r="S2" i="228"/>
  <c r="L98" i="227"/>
  <c r="L97" i="227"/>
  <c r="L96" i="227"/>
  <c r="L95" i="227"/>
  <c r="L94" i="227"/>
  <c r="L93" i="227"/>
  <c r="L92" i="227"/>
  <c r="L91" i="227"/>
  <c r="L90" i="227"/>
  <c r="L89" i="227"/>
  <c r="L88" i="227"/>
  <c r="L87" i="227"/>
  <c r="L86" i="227"/>
  <c r="L85" i="227"/>
  <c r="L84" i="227"/>
  <c r="L83" i="227"/>
  <c r="L82" i="227"/>
  <c r="L81" i="227"/>
  <c r="L80" i="227"/>
  <c r="L79" i="227"/>
  <c r="L78" i="227"/>
  <c r="L77" i="227"/>
  <c r="L76" i="227"/>
  <c r="L75" i="227"/>
  <c r="L74" i="227"/>
  <c r="L73" i="227"/>
  <c r="L72" i="227"/>
  <c r="L71" i="227"/>
  <c r="L70" i="227"/>
  <c r="L69" i="227"/>
  <c r="L68" i="227"/>
  <c r="L67" i="227"/>
  <c r="AE59" i="227"/>
  <c r="AD59" i="227"/>
  <c r="AC59" i="227"/>
  <c r="AB59" i="227"/>
  <c r="AA59" i="227"/>
  <c r="Z59" i="227"/>
  <c r="W59" i="227"/>
  <c r="L59" i="227"/>
  <c r="AE58" i="227"/>
  <c r="AD58" i="227"/>
  <c r="AC58" i="227"/>
  <c r="AB58" i="227"/>
  <c r="AA58" i="227"/>
  <c r="Z58" i="227"/>
  <c r="W58" i="227"/>
  <c r="L58" i="227"/>
  <c r="AE57" i="227"/>
  <c r="AD57" i="227"/>
  <c r="AC57" i="227"/>
  <c r="AB57" i="227"/>
  <c r="AA57" i="227"/>
  <c r="Z57" i="227"/>
  <c r="W57" i="227"/>
  <c r="L57" i="227"/>
  <c r="S56" i="227"/>
  <c r="S55" i="227"/>
  <c r="S54" i="227"/>
  <c r="S53" i="227"/>
  <c r="S52" i="227"/>
  <c r="S51" i="227"/>
  <c r="S50" i="227"/>
  <c r="S49" i="227"/>
  <c r="S48" i="227"/>
  <c r="S47" i="227"/>
  <c r="S46" i="227"/>
  <c r="S45" i="227"/>
  <c r="S44" i="227"/>
  <c r="S43" i="227"/>
  <c r="S42" i="227"/>
  <c r="S41" i="227"/>
  <c r="S40" i="227"/>
  <c r="S39" i="227"/>
  <c r="S38" i="227"/>
  <c r="S37" i="227"/>
  <c r="S36" i="227"/>
  <c r="S35" i="227"/>
  <c r="S34" i="227"/>
  <c r="S33" i="227"/>
  <c r="S32" i="227"/>
  <c r="S31" i="227"/>
  <c r="S30" i="227"/>
  <c r="S29" i="227"/>
  <c r="S28" i="227"/>
  <c r="S27" i="227"/>
  <c r="S26" i="227"/>
  <c r="S25" i="227"/>
  <c r="S24" i="227"/>
  <c r="S23" i="227"/>
  <c r="S22" i="227"/>
  <c r="S21" i="227"/>
  <c r="S20" i="227"/>
  <c r="S19" i="227"/>
  <c r="S18" i="227"/>
  <c r="S17" i="227"/>
  <c r="S16" i="227"/>
  <c r="S15" i="227"/>
  <c r="S14" i="227"/>
  <c r="S13" i="227"/>
  <c r="S12" i="227"/>
  <c r="S11" i="227"/>
  <c r="S10" i="227"/>
  <c r="S9" i="227"/>
  <c r="S8" i="227"/>
  <c r="S7" i="227"/>
  <c r="S6" i="227"/>
  <c r="S5" i="227"/>
  <c r="S4" i="227"/>
  <c r="S3" i="227"/>
  <c r="S2" i="227"/>
  <c r="L103" i="226"/>
  <c r="L102" i="226"/>
  <c r="L101" i="226"/>
  <c r="L100" i="226"/>
  <c r="L99" i="226"/>
  <c r="L98" i="226"/>
  <c r="L97" i="226"/>
  <c r="L96" i="226"/>
  <c r="L95" i="226"/>
  <c r="L94" i="226"/>
  <c r="L93" i="226"/>
  <c r="L92" i="226"/>
  <c r="L91" i="226"/>
  <c r="L90" i="226"/>
  <c r="L89" i="226"/>
  <c r="L88" i="226"/>
  <c r="L87" i="226"/>
  <c r="L86" i="226"/>
  <c r="L85" i="226"/>
  <c r="L84" i="226"/>
  <c r="L83" i="226"/>
  <c r="L82" i="226"/>
  <c r="L81" i="226"/>
  <c r="L80" i="226"/>
  <c r="L79" i="226"/>
  <c r="L78" i="226"/>
  <c r="L77" i="226"/>
  <c r="L76" i="226"/>
  <c r="L75" i="226"/>
  <c r="L74" i="226"/>
  <c r="L73" i="226"/>
  <c r="L72" i="226"/>
  <c r="AE64" i="226"/>
  <c r="AD64" i="226"/>
  <c r="AC64" i="226"/>
  <c r="AB64" i="226"/>
  <c r="AA64" i="226"/>
  <c r="Z64" i="226"/>
  <c r="W64" i="226"/>
  <c r="L64" i="226"/>
  <c r="AE63" i="226"/>
  <c r="AD63" i="226"/>
  <c r="AC63" i="226"/>
  <c r="AB63" i="226"/>
  <c r="AA63" i="226"/>
  <c r="Z63" i="226"/>
  <c r="W63" i="226"/>
  <c r="L63" i="226"/>
  <c r="AE62" i="226"/>
  <c r="AD62" i="226"/>
  <c r="AC62" i="226"/>
  <c r="AB62" i="226"/>
  <c r="AA62" i="226"/>
  <c r="Z62" i="226"/>
  <c r="W62" i="226"/>
  <c r="L62" i="226"/>
  <c r="S61" i="226"/>
  <c r="S60" i="226"/>
  <c r="S59" i="226"/>
  <c r="S58" i="226"/>
  <c r="S57" i="226"/>
  <c r="S56" i="226"/>
  <c r="S55" i="226"/>
  <c r="S54" i="226"/>
  <c r="S53" i="226"/>
  <c r="S52" i="226"/>
  <c r="S51" i="226"/>
  <c r="S50" i="226"/>
  <c r="S49" i="226"/>
  <c r="S48" i="226"/>
  <c r="S47" i="226"/>
  <c r="S46" i="226"/>
  <c r="S45" i="226"/>
  <c r="S44" i="226"/>
  <c r="S43" i="226"/>
  <c r="S42" i="226"/>
  <c r="S41" i="226"/>
  <c r="S40" i="226"/>
  <c r="S39" i="226"/>
  <c r="S38" i="226"/>
  <c r="S37" i="226"/>
  <c r="S36" i="226"/>
  <c r="S35" i="226"/>
  <c r="S34" i="226"/>
  <c r="S33" i="226"/>
  <c r="S32" i="226"/>
  <c r="S31" i="226"/>
  <c r="S30" i="226"/>
  <c r="S29" i="226"/>
  <c r="S28" i="226"/>
  <c r="S27" i="226"/>
  <c r="S26" i="226"/>
  <c r="S25" i="226"/>
  <c r="S24" i="226"/>
  <c r="S23" i="226"/>
  <c r="S22" i="226"/>
  <c r="S21" i="226"/>
  <c r="S20" i="226"/>
  <c r="S19" i="226"/>
  <c r="S18" i="226"/>
  <c r="S17" i="226"/>
  <c r="S16" i="226"/>
  <c r="S15" i="226"/>
  <c r="S14" i="226"/>
  <c r="S13" i="226"/>
  <c r="S12" i="226"/>
  <c r="S11" i="226"/>
  <c r="S10" i="226"/>
  <c r="S9" i="226"/>
  <c r="S8" i="226"/>
  <c r="S7" i="226"/>
  <c r="S6" i="226"/>
  <c r="S5" i="226"/>
  <c r="S4" i="226"/>
  <c r="S3" i="226"/>
  <c r="S2" i="226"/>
  <c r="L123" i="225"/>
  <c r="L122" i="225"/>
  <c r="L121" i="225"/>
  <c r="L120" i="225"/>
  <c r="L119" i="225"/>
  <c r="L118" i="225"/>
  <c r="L117" i="225"/>
  <c r="L116" i="225"/>
  <c r="L115" i="225"/>
  <c r="L114" i="225"/>
  <c r="L113" i="225"/>
  <c r="L112" i="225"/>
  <c r="L111" i="225"/>
  <c r="L110" i="225"/>
  <c r="L109" i="225"/>
  <c r="L108" i="225"/>
  <c r="L107" i="225"/>
  <c r="L106" i="225"/>
  <c r="L105" i="225"/>
  <c r="L104" i="225"/>
  <c r="L103" i="225"/>
  <c r="L102" i="225"/>
  <c r="L101" i="225"/>
  <c r="L100" i="225"/>
  <c r="L99" i="225"/>
  <c r="L98" i="225"/>
  <c r="L97" i="225"/>
  <c r="L96" i="225"/>
  <c r="L95" i="225"/>
  <c r="L94" i="225"/>
  <c r="L93" i="225"/>
  <c r="L92" i="225"/>
  <c r="AE84" i="225"/>
  <c r="AD84" i="225"/>
  <c r="AC84" i="225"/>
  <c r="AB84" i="225"/>
  <c r="AA84" i="225"/>
  <c r="Z84" i="225"/>
  <c r="W84" i="225"/>
  <c r="L84" i="225"/>
  <c r="AE83" i="225"/>
  <c r="AD83" i="225"/>
  <c r="AC83" i="225"/>
  <c r="AB83" i="225"/>
  <c r="AA83" i="225"/>
  <c r="Z83" i="225"/>
  <c r="W83" i="225"/>
  <c r="L83" i="225"/>
  <c r="AE82" i="225"/>
  <c r="AD82" i="225"/>
  <c r="AC82" i="225"/>
  <c r="AB82" i="225"/>
  <c r="AA82" i="225"/>
  <c r="Z82" i="225"/>
  <c r="W82" i="225"/>
  <c r="L82" i="225"/>
  <c r="S81" i="225"/>
  <c r="S80" i="225"/>
  <c r="S79" i="225"/>
  <c r="S78" i="225"/>
  <c r="S77" i="225"/>
  <c r="S76" i="225"/>
  <c r="S75" i="225"/>
  <c r="S74" i="225"/>
  <c r="S73" i="225"/>
  <c r="S72" i="225"/>
  <c r="S71" i="225"/>
  <c r="S70" i="225"/>
  <c r="S69" i="225"/>
  <c r="S68" i="225"/>
  <c r="S67" i="225"/>
  <c r="S66" i="225"/>
  <c r="S65" i="225"/>
  <c r="S64" i="225"/>
  <c r="S63" i="225"/>
  <c r="S62" i="225"/>
  <c r="S61" i="225"/>
  <c r="S60" i="225"/>
  <c r="S59" i="225"/>
  <c r="S58" i="225"/>
  <c r="S57" i="225"/>
  <c r="S56" i="225"/>
  <c r="S55" i="225"/>
  <c r="S54" i="225"/>
  <c r="S53" i="225"/>
  <c r="S52" i="225"/>
  <c r="S51" i="225"/>
  <c r="S50" i="225"/>
  <c r="S49" i="225"/>
  <c r="S48" i="225"/>
  <c r="S47" i="225"/>
  <c r="S46" i="225"/>
  <c r="S45" i="225"/>
  <c r="S44" i="225"/>
  <c r="S43" i="225"/>
  <c r="S42" i="225"/>
  <c r="S41" i="225"/>
  <c r="S40" i="225"/>
  <c r="S39" i="225"/>
  <c r="S38" i="225"/>
  <c r="S37" i="225"/>
  <c r="S36" i="225"/>
  <c r="S35" i="225"/>
  <c r="S34" i="225"/>
  <c r="S33" i="225"/>
  <c r="S32" i="225"/>
  <c r="S31" i="225"/>
  <c r="S30" i="225"/>
  <c r="S29" i="225"/>
  <c r="S28" i="225"/>
  <c r="S27" i="225"/>
  <c r="S26" i="225"/>
  <c r="S25" i="225"/>
  <c r="S24" i="225"/>
  <c r="S23" i="225"/>
  <c r="S22" i="225"/>
  <c r="S21" i="225"/>
  <c r="S20" i="225"/>
  <c r="S19" i="225"/>
  <c r="S18" i="225"/>
  <c r="S17" i="225"/>
  <c r="S16" i="225"/>
  <c r="S15" i="225"/>
  <c r="S14" i="225"/>
  <c r="S13" i="225"/>
  <c r="S12" i="225"/>
  <c r="S11" i="225"/>
  <c r="S10" i="225"/>
  <c r="S9" i="225"/>
  <c r="S8" i="225"/>
  <c r="S7" i="225"/>
  <c r="S6" i="225"/>
  <c r="S5" i="225"/>
  <c r="S4" i="225"/>
  <c r="S3" i="225"/>
  <c r="S2" i="225"/>
  <c r="L94" i="224"/>
  <c r="L93" i="224"/>
  <c r="L92" i="224"/>
  <c r="L91" i="224"/>
  <c r="L90" i="224"/>
  <c r="L89" i="224"/>
  <c r="L88" i="224"/>
  <c r="L87" i="224"/>
  <c r="L86" i="224"/>
  <c r="L85" i="224"/>
  <c r="L84" i="224"/>
  <c r="L83" i="224"/>
  <c r="L82" i="224"/>
  <c r="L81" i="224"/>
  <c r="L80" i="224"/>
  <c r="L79" i="224"/>
  <c r="L78" i="224"/>
  <c r="L77" i="224"/>
  <c r="L76" i="224"/>
  <c r="L75" i="224"/>
  <c r="L74" i="224"/>
  <c r="L73" i="224"/>
  <c r="L72" i="224"/>
  <c r="L71" i="224"/>
  <c r="L70" i="224"/>
  <c r="L69" i="224"/>
  <c r="L68" i="224"/>
  <c r="L67" i="224"/>
  <c r="L66" i="224"/>
  <c r="L65" i="224"/>
  <c r="L64" i="224"/>
  <c r="L63" i="224"/>
  <c r="AE55" i="224"/>
  <c r="AD55" i="224"/>
  <c r="AC55" i="224"/>
  <c r="AB55" i="224"/>
  <c r="AA55" i="224"/>
  <c r="Z55" i="224"/>
  <c r="W55" i="224"/>
  <c r="L55" i="224"/>
  <c r="AE54" i="224"/>
  <c r="AD54" i="224"/>
  <c r="AC54" i="224"/>
  <c r="AB54" i="224"/>
  <c r="AA54" i="224"/>
  <c r="Z54" i="224"/>
  <c r="W54" i="224"/>
  <c r="L54" i="224"/>
  <c r="AE53" i="224"/>
  <c r="AD53" i="224"/>
  <c r="AC53" i="224"/>
  <c r="AB53" i="224"/>
  <c r="AA53" i="224"/>
  <c r="Z53" i="224"/>
  <c r="W53" i="224"/>
  <c r="L53" i="224"/>
  <c r="S52" i="224"/>
  <c r="S51" i="224"/>
  <c r="S50" i="224"/>
  <c r="S49" i="224"/>
  <c r="S48" i="224"/>
  <c r="S47" i="224"/>
  <c r="S46" i="224"/>
  <c r="S45" i="224"/>
  <c r="S44" i="224"/>
  <c r="S43" i="224"/>
  <c r="S42" i="224"/>
  <c r="S41" i="224"/>
  <c r="S40" i="224"/>
  <c r="S39" i="224"/>
  <c r="S38" i="224"/>
  <c r="S37" i="224"/>
  <c r="S36" i="224"/>
  <c r="S35" i="224"/>
  <c r="S34" i="224"/>
  <c r="S33" i="224"/>
  <c r="S32" i="224"/>
  <c r="S31" i="224"/>
  <c r="S30" i="224"/>
  <c r="S29" i="224"/>
  <c r="S28" i="224"/>
  <c r="S27" i="224"/>
  <c r="S26" i="224"/>
  <c r="S25" i="224"/>
  <c r="S24" i="224"/>
  <c r="S23" i="224"/>
  <c r="S22" i="224"/>
  <c r="S21" i="224"/>
  <c r="S20" i="224"/>
  <c r="S19" i="224"/>
  <c r="S18" i="224"/>
  <c r="S17" i="224"/>
  <c r="S16" i="224"/>
  <c r="S15" i="224"/>
  <c r="S14" i="224"/>
  <c r="S13" i="224"/>
  <c r="S12" i="224"/>
  <c r="S11" i="224"/>
  <c r="S10" i="224"/>
  <c r="S9" i="224"/>
  <c r="S8" i="224"/>
  <c r="S7" i="224"/>
  <c r="S6" i="224"/>
  <c r="S5" i="224"/>
  <c r="S4" i="224"/>
  <c r="S3" i="224"/>
  <c r="S2" i="224"/>
  <c r="L98" i="223"/>
  <c r="L97" i="223"/>
  <c r="L96" i="223"/>
  <c r="L95" i="223"/>
  <c r="L94" i="223"/>
  <c r="L93" i="223"/>
  <c r="L92" i="223"/>
  <c r="L91" i="223"/>
  <c r="L90" i="223"/>
  <c r="L89" i="223"/>
  <c r="L88" i="223"/>
  <c r="L87" i="223"/>
  <c r="L86" i="223"/>
  <c r="L85" i="223"/>
  <c r="L84" i="223"/>
  <c r="L83" i="223"/>
  <c r="L82" i="223"/>
  <c r="L81" i="223"/>
  <c r="L80" i="223"/>
  <c r="L79" i="223"/>
  <c r="L78" i="223"/>
  <c r="L77" i="223"/>
  <c r="L76" i="223"/>
  <c r="L75" i="223"/>
  <c r="L74" i="223"/>
  <c r="L73" i="223"/>
  <c r="L72" i="223"/>
  <c r="L71" i="223"/>
  <c r="L70" i="223"/>
  <c r="L69" i="223"/>
  <c r="L68" i="223"/>
  <c r="L67" i="223"/>
  <c r="AE59" i="223"/>
  <c r="AD59" i="223"/>
  <c r="AC59" i="223"/>
  <c r="AB59" i="223"/>
  <c r="AA59" i="223"/>
  <c r="Z59" i="223"/>
  <c r="W59" i="223"/>
  <c r="L59" i="223"/>
  <c r="AE58" i="223"/>
  <c r="AD58" i="223"/>
  <c r="AC58" i="223"/>
  <c r="AB58" i="223"/>
  <c r="AA58" i="223"/>
  <c r="Z58" i="223"/>
  <c r="W58" i="223"/>
  <c r="L58" i="223"/>
  <c r="AE57" i="223"/>
  <c r="AD57" i="223"/>
  <c r="AC57" i="223"/>
  <c r="AB57" i="223"/>
  <c r="AA57" i="223"/>
  <c r="Z57" i="223"/>
  <c r="W57" i="223"/>
  <c r="L57" i="223"/>
  <c r="S56" i="223"/>
  <c r="S55" i="223"/>
  <c r="S54" i="223"/>
  <c r="S53" i="223"/>
  <c r="S52" i="223"/>
  <c r="S51" i="223"/>
  <c r="S50" i="223"/>
  <c r="S49" i="223"/>
  <c r="S48" i="223"/>
  <c r="S47" i="223"/>
  <c r="S46" i="223"/>
  <c r="S45" i="223"/>
  <c r="S44" i="223"/>
  <c r="S43" i="223"/>
  <c r="S42" i="223"/>
  <c r="S41" i="223"/>
  <c r="S40" i="223"/>
  <c r="S39" i="223"/>
  <c r="S38" i="223"/>
  <c r="S37" i="223"/>
  <c r="S36" i="223"/>
  <c r="S35" i="223"/>
  <c r="S34" i="223"/>
  <c r="S33" i="223"/>
  <c r="S32" i="223"/>
  <c r="S31" i="223"/>
  <c r="S30" i="223"/>
  <c r="S29" i="223"/>
  <c r="S28" i="223"/>
  <c r="S27" i="223"/>
  <c r="S26" i="223"/>
  <c r="S25" i="223"/>
  <c r="S24" i="223"/>
  <c r="S23" i="223"/>
  <c r="S22" i="223"/>
  <c r="S21" i="223"/>
  <c r="S20" i="223"/>
  <c r="S19" i="223"/>
  <c r="S18" i="223"/>
  <c r="S17" i="223"/>
  <c r="S16" i="223"/>
  <c r="S15" i="223"/>
  <c r="S14" i="223"/>
  <c r="S13" i="223"/>
  <c r="S12" i="223"/>
  <c r="S11" i="223"/>
  <c r="S10" i="223"/>
  <c r="S9" i="223"/>
  <c r="S8" i="223"/>
  <c r="S7" i="223"/>
  <c r="S6" i="223"/>
  <c r="S5" i="223"/>
  <c r="S4" i="223"/>
  <c r="S3" i="223"/>
  <c r="S2" i="223"/>
  <c r="L103" i="222"/>
  <c r="L102" i="222"/>
  <c r="L101" i="222"/>
  <c r="L100" i="222"/>
  <c r="L99" i="222"/>
  <c r="L98" i="222"/>
  <c r="L97" i="222"/>
  <c r="L96" i="222"/>
  <c r="L95" i="222"/>
  <c r="L94" i="222"/>
  <c r="L93" i="222"/>
  <c r="L92" i="222"/>
  <c r="L91" i="222"/>
  <c r="L90" i="222"/>
  <c r="L89" i="222"/>
  <c r="L88" i="222"/>
  <c r="L87" i="222"/>
  <c r="L86" i="222"/>
  <c r="L85" i="222"/>
  <c r="L84" i="222"/>
  <c r="L83" i="222"/>
  <c r="L82" i="222"/>
  <c r="L81" i="222"/>
  <c r="L80" i="222"/>
  <c r="L79" i="222"/>
  <c r="L78" i="222"/>
  <c r="L77" i="222"/>
  <c r="L76" i="222"/>
  <c r="L75" i="222"/>
  <c r="L74" i="222"/>
  <c r="L73" i="222"/>
  <c r="L72" i="222"/>
  <c r="AE64" i="222"/>
  <c r="AD64" i="222"/>
  <c r="AC64" i="222"/>
  <c r="AB64" i="222"/>
  <c r="AA64" i="222"/>
  <c r="Z64" i="222"/>
  <c r="W64" i="222"/>
  <c r="L64" i="222"/>
  <c r="AE63" i="222"/>
  <c r="AD63" i="222"/>
  <c r="AC63" i="222"/>
  <c r="AB63" i="222"/>
  <c r="AA63" i="222"/>
  <c r="Z63" i="222"/>
  <c r="W63" i="222"/>
  <c r="L63" i="222"/>
  <c r="AE62" i="222"/>
  <c r="AD62" i="222"/>
  <c r="AC62" i="222"/>
  <c r="AB62" i="222"/>
  <c r="AA62" i="222"/>
  <c r="Z62" i="222"/>
  <c r="W62" i="222"/>
  <c r="L62" i="222"/>
  <c r="S61" i="222"/>
  <c r="S60" i="222"/>
  <c r="S59" i="222"/>
  <c r="S58" i="222"/>
  <c r="S57" i="222"/>
  <c r="S56" i="222"/>
  <c r="S55" i="222"/>
  <c r="S54" i="222"/>
  <c r="S53" i="222"/>
  <c r="S52" i="222"/>
  <c r="S51" i="222"/>
  <c r="S50" i="222"/>
  <c r="S49" i="222"/>
  <c r="S48" i="222"/>
  <c r="S47" i="222"/>
  <c r="S46" i="222"/>
  <c r="S45" i="222"/>
  <c r="S44" i="222"/>
  <c r="S43" i="222"/>
  <c r="S42" i="222"/>
  <c r="S41" i="222"/>
  <c r="S40" i="222"/>
  <c r="S39" i="222"/>
  <c r="S38" i="222"/>
  <c r="S37" i="222"/>
  <c r="S36" i="222"/>
  <c r="S35" i="222"/>
  <c r="S34" i="222"/>
  <c r="S33" i="222"/>
  <c r="S32" i="222"/>
  <c r="S31" i="222"/>
  <c r="S30" i="222"/>
  <c r="S29" i="222"/>
  <c r="S28" i="222"/>
  <c r="S27" i="222"/>
  <c r="S26" i="222"/>
  <c r="S25" i="222"/>
  <c r="S24" i="222"/>
  <c r="S23" i="222"/>
  <c r="S22" i="222"/>
  <c r="S21" i="222"/>
  <c r="S20" i="222"/>
  <c r="S19" i="222"/>
  <c r="S18" i="222"/>
  <c r="S17" i="222"/>
  <c r="S16" i="222"/>
  <c r="S15" i="222"/>
  <c r="S14" i="222"/>
  <c r="S13" i="222"/>
  <c r="S12" i="222"/>
  <c r="S11" i="222"/>
  <c r="S10" i="222"/>
  <c r="S9" i="222"/>
  <c r="S8" i="222"/>
  <c r="S7" i="222"/>
  <c r="S6" i="222"/>
  <c r="S5" i="222"/>
  <c r="S4" i="222"/>
  <c r="S3" i="222"/>
  <c r="S2" i="222"/>
  <c r="L123" i="221"/>
  <c r="L122" i="221"/>
  <c r="L121" i="221"/>
  <c r="L120" i="221"/>
  <c r="L119" i="221"/>
  <c r="L118" i="221"/>
  <c r="L117" i="221"/>
  <c r="L116" i="221"/>
  <c r="L115" i="221"/>
  <c r="L114" i="221"/>
  <c r="L113" i="221"/>
  <c r="L112" i="221"/>
  <c r="L111" i="221"/>
  <c r="L110" i="221"/>
  <c r="L109" i="221"/>
  <c r="L108" i="221"/>
  <c r="L107" i="221"/>
  <c r="L106" i="221"/>
  <c r="L105" i="221"/>
  <c r="L104" i="221"/>
  <c r="L103" i="221"/>
  <c r="L102" i="221"/>
  <c r="L101" i="221"/>
  <c r="L100" i="221"/>
  <c r="L99" i="221"/>
  <c r="L98" i="221"/>
  <c r="L97" i="221"/>
  <c r="L96" i="221"/>
  <c r="L95" i="221"/>
  <c r="L94" i="221"/>
  <c r="L93" i="221"/>
  <c r="L92" i="221"/>
  <c r="AE84" i="221"/>
  <c r="AD84" i="221"/>
  <c r="AC84" i="221"/>
  <c r="AB84" i="221"/>
  <c r="AA84" i="221"/>
  <c r="Z84" i="221"/>
  <c r="W84" i="221"/>
  <c r="L84" i="221"/>
  <c r="AE83" i="221"/>
  <c r="AD83" i="221"/>
  <c r="AC83" i="221"/>
  <c r="AB83" i="221"/>
  <c r="AA83" i="221"/>
  <c r="Z83" i="221"/>
  <c r="W83" i="221"/>
  <c r="L83" i="221"/>
  <c r="AE82" i="221"/>
  <c r="AD82" i="221"/>
  <c r="AC82" i="221"/>
  <c r="AB82" i="221"/>
  <c r="AA82" i="221"/>
  <c r="Z82" i="221"/>
  <c r="W82" i="221"/>
  <c r="L82" i="221"/>
  <c r="S81" i="221"/>
  <c r="S80" i="221"/>
  <c r="S79" i="221"/>
  <c r="S78" i="221"/>
  <c r="S77" i="221"/>
  <c r="S76" i="221"/>
  <c r="S75" i="221"/>
  <c r="S74" i="221"/>
  <c r="S73" i="221"/>
  <c r="S72" i="221"/>
  <c r="S71" i="221"/>
  <c r="S70" i="221"/>
  <c r="S69" i="221"/>
  <c r="S68" i="221"/>
  <c r="S67" i="221"/>
  <c r="S66" i="221"/>
  <c r="S65" i="221"/>
  <c r="S64" i="221"/>
  <c r="S63" i="221"/>
  <c r="S62" i="221"/>
  <c r="S61" i="221"/>
  <c r="S60" i="221"/>
  <c r="S59" i="221"/>
  <c r="S58" i="221"/>
  <c r="S57" i="221"/>
  <c r="S56" i="221"/>
  <c r="S55" i="221"/>
  <c r="S54" i="221"/>
  <c r="S53" i="221"/>
  <c r="S52" i="221"/>
  <c r="S51" i="221"/>
  <c r="S50" i="221"/>
  <c r="S49" i="221"/>
  <c r="S48" i="221"/>
  <c r="S47" i="221"/>
  <c r="S46" i="221"/>
  <c r="S45" i="221"/>
  <c r="S44" i="221"/>
  <c r="S43" i="221"/>
  <c r="S42" i="221"/>
  <c r="S41" i="221"/>
  <c r="S40" i="221"/>
  <c r="S39" i="221"/>
  <c r="S38" i="221"/>
  <c r="S37" i="221"/>
  <c r="S36" i="221"/>
  <c r="S35" i="221"/>
  <c r="S34" i="221"/>
  <c r="S33" i="221"/>
  <c r="S32" i="221"/>
  <c r="S31" i="221"/>
  <c r="S30" i="221"/>
  <c r="S29" i="221"/>
  <c r="S28" i="221"/>
  <c r="S27" i="221"/>
  <c r="S26" i="221"/>
  <c r="S25" i="221"/>
  <c r="S24" i="221"/>
  <c r="S23" i="221"/>
  <c r="S22" i="221"/>
  <c r="S21" i="221"/>
  <c r="S20" i="221"/>
  <c r="S19" i="221"/>
  <c r="S18" i="221"/>
  <c r="S17" i="221"/>
  <c r="S16" i="221"/>
  <c r="S15" i="221"/>
  <c r="S14" i="221"/>
  <c r="S13" i="221"/>
  <c r="S12" i="221"/>
  <c r="S11" i="221"/>
  <c r="S10" i="221"/>
  <c r="S9" i="221"/>
  <c r="S8" i="221"/>
  <c r="S7" i="221"/>
  <c r="S6" i="221"/>
  <c r="S5" i="221"/>
  <c r="S4" i="221"/>
  <c r="S3" i="221"/>
  <c r="S2" i="221"/>
  <c r="L94" i="220"/>
  <c r="L93" i="220"/>
  <c r="L92" i="220"/>
  <c r="L91" i="220"/>
  <c r="L90" i="220"/>
  <c r="L89" i="220"/>
  <c r="L88" i="220"/>
  <c r="L87" i="220"/>
  <c r="L86" i="220"/>
  <c r="L85" i="220"/>
  <c r="L84" i="220"/>
  <c r="L83" i="220"/>
  <c r="L82" i="220"/>
  <c r="L81" i="220"/>
  <c r="L80" i="220"/>
  <c r="L79" i="220"/>
  <c r="L78" i="220"/>
  <c r="L77" i="220"/>
  <c r="L76" i="220"/>
  <c r="L75" i="220"/>
  <c r="L74" i="220"/>
  <c r="L73" i="220"/>
  <c r="L72" i="220"/>
  <c r="L71" i="220"/>
  <c r="L70" i="220"/>
  <c r="L69" i="220"/>
  <c r="L68" i="220"/>
  <c r="L67" i="220"/>
  <c r="L66" i="220"/>
  <c r="L65" i="220"/>
  <c r="L64" i="220"/>
  <c r="L63" i="220"/>
  <c r="AE55" i="220"/>
  <c r="AD55" i="220"/>
  <c r="AC55" i="220"/>
  <c r="AB55" i="220"/>
  <c r="AA55" i="220"/>
  <c r="Z55" i="220"/>
  <c r="W55" i="220"/>
  <c r="L55" i="220"/>
  <c r="AE54" i="220"/>
  <c r="AD54" i="220"/>
  <c r="AC54" i="220"/>
  <c r="AB54" i="220"/>
  <c r="AA54" i="220"/>
  <c r="Z54" i="220"/>
  <c r="W54" i="220"/>
  <c r="L54" i="220"/>
  <c r="AE53" i="220"/>
  <c r="AD53" i="220"/>
  <c r="AC53" i="220"/>
  <c r="AB53" i="220"/>
  <c r="AA53" i="220"/>
  <c r="Z53" i="220"/>
  <c r="W53" i="220"/>
  <c r="L53" i="220"/>
  <c r="S52" i="220"/>
  <c r="S51" i="220"/>
  <c r="S50" i="220"/>
  <c r="S49" i="220"/>
  <c r="S48" i="220"/>
  <c r="S47" i="220"/>
  <c r="S46" i="220"/>
  <c r="S45" i="220"/>
  <c r="S44" i="220"/>
  <c r="S43" i="220"/>
  <c r="S42" i="220"/>
  <c r="S41" i="220"/>
  <c r="S40" i="220"/>
  <c r="S39" i="220"/>
  <c r="S38" i="220"/>
  <c r="S37" i="220"/>
  <c r="S36" i="220"/>
  <c r="S35" i="220"/>
  <c r="S34" i="220"/>
  <c r="S33" i="220"/>
  <c r="S32" i="220"/>
  <c r="S31" i="220"/>
  <c r="S30" i="220"/>
  <c r="S29" i="220"/>
  <c r="S28" i="220"/>
  <c r="S27" i="220"/>
  <c r="S26" i="220"/>
  <c r="S25" i="220"/>
  <c r="S24" i="220"/>
  <c r="S23" i="220"/>
  <c r="S22" i="220"/>
  <c r="S21" i="220"/>
  <c r="S20" i="220"/>
  <c r="S19" i="220"/>
  <c r="S18" i="220"/>
  <c r="S17" i="220"/>
  <c r="S16" i="220"/>
  <c r="S15" i="220"/>
  <c r="S14" i="220"/>
  <c r="S13" i="220"/>
  <c r="S12" i="220"/>
  <c r="S11" i="220"/>
  <c r="S10" i="220"/>
  <c r="S9" i="220"/>
  <c r="S8" i="220"/>
  <c r="S7" i="220"/>
  <c r="S6" i="220"/>
  <c r="S5" i="220"/>
  <c r="S4" i="220"/>
  <c r="S3" i="220"/>
  <c r="S2" i="220"/>
  <c r="L98" i="219"/>
  <c r="L97" i="219"/>
  <c r="L96" i="219"/>
  <c r="L95" i="219"/>
  <c r="L94" i="219"/>
  <c r="L93" i="219"/>
  <c r="L92" i="219"/>
  <c r="L91" i="219"/>
  <c r="L90" i="219"/>
  <c r="L89" i="219"/>
  <c r="L88" i="219"/>
  <c r="L87" i="219"/>
  <c r="L86" i="219"/>
  <c r="L85" i="219"/>
  <c r="L84" i="219"/>
  <c r="L83" i="219"/>
  <c r="L82" i="219"/>
  <c r="L81" i="219"/>
  <c r="L80" i="219"/>
  <c r="L79" i="219"/>
  <c r="L78" i="219"/>
  <c r="L77" i="219"/>
  <c r="L76" i="219"/>
  <c r="L75" i="219"/>
  <c r="L74" i="219"/>
  <c r="L73" i="219"/>
  <c r="L72" i="219"/>
  <c r="L71" i="219"/>
  <c r="L70" i="219"/>
  <c r="L69" i="219"/>
  <c r="L68" i="219"/>
  <c r="L67" i="219"/>
  <c r="AE59" i="219"/>
  <c r="AD59" i="219"/>
  <c r="AC59" i="219"/>
  <c r="AB59" i="219"/>
  <c r="AA59" i="219"/>
  <c r="Z59" i="219"/>
  <c r="W59" i="219"/>
  <c r="L59" i="219"/>
  <c r="AE58" i="219"/>
  <c r="AD58" i="219"/>
  <c r="AC58" i="219"/>
  <c r="AB58" i="219"/>
  <c r="AA58" i="219"/>
  <c r="Z58" i="219"/>
  <c r="W58" i="219"/>
  <c r="L58" i="219"/>
  <c r="AE57" i="219"/>
  <c r="AD57" i="219"/>
  <c r="AC57" i="219"/>
  <c r="AB57" i="219"/>
  <c r="AA57" i="219"/>
  <c r="Z57" i="219"/>
  <c r="W57" i="219"/>
  <c r="L57" i="219"/>
  <c r="S56" i="219"/>
  <c r="S55" i="219"/>
  <c r="S54" i="219"/>
  <c r="S53" i="219"/>
  <c r="S52" i="219"/>
  <c r="S51" i="219"/>
  <c r="S50" i="219"/>
  <c r="S49" i="219"/>
  <c r="S48" i="219"/>
  <c r="S47" i="219"/>
  <c r="S46" i="219"/>
  <c r="S45" i="219"/>
  <c r="S44" i="219"/>
  <c r="S43" i="219"/>
  <c r="S42" i="219"/>
  <c r="S41" i="219"/>
  <c r="S40" i="219"/>
  <c r="S39" i="219"/>
  <c r="S38" i="219"/>
  <c r="S37" i="219"/>
  <c r="S36" i="219"/>
  <c r="S35" i="219"/>
  <c r="S34" i="219"/>
  <c r="S33" i="219"/>
  <c r="S32" i="219"/>
  <c r="S31" i="219"/>
  <c r="S30" i="219"/>
  <c r="S29" i="219"/>
  <c r="S28" i="219"/>
  <c r="S27" i="219"/>
  <c r="S26" i="219"/>
  <c r="S25" i="219"/>
  <c r="S24" i="219"/>
  <c r="S23" i="219"/>
  <c r="S22" i="219"/>
  <c r="S21" i="219"/>
  <c r="S20" i="219"/>
  <c r="S19" i="219"/>
  <c r="S18" i="219"/>
  <c r="S17" i="219"/>
  <c r="S16" i="219"/>
  <c r="S15" i="219"/>
  <c r="S14" i="219"/>
  <c r="S13" i="219"/>
  <c r="S12" i="219"/>
  <c r="S11" i="219"/>
  <c r="S10" i="219"/>
  <c r="S9" i="219"/>
  <c r="S8" i="219"/>
  <c r="S7" i="219"/>
  <c r="S6" i="219"/>
  <c r="S5" i="219"/>
  <c r="S4" i="219"/>
  <c r="S3" i="219"/>
  <c r="S2" i="219"/>
  <c r="L103" i="218"/>
  <c r="L102" i="218"/>
  <c r="L101" i="218"/>
  <c r="L100" i="218"/>
  <c r="L99" i="218"/>
  <c r="L98" i="218"/>
  <c r="L97" i="218"/>
  <c r="L96" i="218"/>
  <c r="L95" i="218"/>
  <c r="L94" i="218"/>
  <c r="L93" i="218"/>
  <c r="L92" i="218"/>
  <c r="L91" i="218"/>
  <c r="L90" i="218"/>
  <c r="L89" i="218"/>
  <c r="L88" i="218"/>
  <c r="L87" i="218"/>
  <c r="L86" i="218"/>
  <c r="L85" i="218"/>
  <c r="L84" i="218"/>
  <c r="L83" i="218"/>
  <c r="L82" i="218"/>
  <c r="L81" i="218"/>
  <c r="L80" i="218"/>
  <c r="L79" i="218"/>
  <c r="L78" i="218"/>
  <c r="L77" i="218"/>
  <c r="L76" i="218"/>
  <c r="L75" i="218"/>
  <c r="L74" i="218"/>
  <c r="L73" i="218"/>
  <c r="L72" i="218"/>
  <c r="AE64" i="218"/>
  <c r="AD64" i="218"/>
  <c r="AC64" i="218"/>
  <c r="AB64" i="218"/>
  <c r="AA64" i="218"/>
  <c r="Z64" i="218"/>
  <c r="W64" i="218"/>
  <c r="L64" i="218"/>
  <c r="AE63" i="218"/>
  <c r="AD63" i="218"/>
  <c r="AC63" i="218"/>
  <c r="AB63" i="218"/>
  <c r="AA63" i="218"/>
  <c r="Z63" i="218"/>
  <c r="W63" i="218"/>
  <c r="L63" i="218"/>
  <c r="AE62" i="218"/>
  <c r="AD62" i="218"/>
  <c r="AC62" i="218"/>
  <c r="AB62" i="218"/>
  <c r="AA62" i="218"/>
  <c r="Z62" i="218"/>
  <c r="W62" i="218"/>
  <c r="L62" i="218"/>
  <c r="S61" i="218"/>
  <c r="S60" i="218"/>
  <c r="S59" i="218"/>
  <c r="S58" i="218"/>
  <c r="S57" i="218"/>
  <c r="S56" i="218"/>
  <c r="S55" i="218"/>
  <c r="S54" i="218"/>
  <c r="S53" i="218"/>
  <c r="S52" i="218"/>
  <c r="S51" i="218"/>
  <c r="S50" i="218"/>
  <c r="S49" i="218"/>
  <c r="S48" i="218"/>
  <c r="S47" i="218"/>
  <c r="S46" i="218"/>
  <c r="S45" i="218"/>
  <c r="S44" i="218"/>
  <c r="S43" i="218"/>
  <c r="S42" i="218"/>
  <c r="S41" i="218"/>
  <c r="S40" i="218"/>
  <c r="S39" i="218"/>
  <c r="S38" i="218"/>
  <c r="S37" i="218"/>
  <c r="S36" i="218"/>
  <c r="S35" i="218"/>
  <c r="S34" i="218"/>
  <c r="S33" i="218"/>
  <c r="S32" i="218"/>
  <c r="S31" i="218"/>
  <c r="S30" i="218"/>
  <c r="S29" i="218"/>
  <c r="S28" i="218"/>
  <c r="S27" i="218"/>
  <c r="S26" i="218"/>
  <c r="S25" i="218"/>
  <c r="S24" i="218"/>
  <c r="S23" i="218"/>
  <c r="S22" i="218"/>
  <c r="S21" i="218"/>
  <c r="S20" i="218"/>
  <c r="S19" i="218"/>
  <c r="S18" i="218"/>
  <c r="S17" i="218"/>
  <c r="S16" i="218"/>
  <c r="S15" i="218"/>
  <c r="S14" i="218"/>
  <c r="S13" i="218"/>
  <c r="S12" i="218"/>
  <c r="S11" i="218"/>
  <c r="S10" i="218"/>
  <c r="S9" i="218"/>
  <c r="S8" i="218"/>
  <c r="S7" i="218"/>
  <c r="S6" i="218"/>
  <c r="S5" i="218"/>
  <c r="S4" i="218"/>
  <c r="S3" i="218"/>
  <c r="S2" i="218"/>
  <c r="L123" i="217"/>
  <c r="L122" i="217"/>
  <c r="L121" i="217"/>
  <c r="L120" i="217"/>
  <c r="L119" i="217"/>
  <c r="L118" i="217"/>
  <c r="L117" i="217"/>
  <c r="L116" i="217"/>
  <c r="L115" i="217"/>
  <c r="L114" i="217"/>
  <c r="L113" i="217"/>
  <c r="L112" i="217"/>
  <c r="L111" i="217"/>
  <c r="L110" i="217"/>
  <c r="L109" i="217"/>
  <c r="L108" i="217"/>
  <c r="L107" i="217"/>
  <c r="L106" i="217"/>
  <c r="L105" i="217"/>
  <c r="L104" i="217"/>
  <c r="L103" i="217"/>
  <c r="L102" i="217"/>
  <c r="L101" i="217"/>
  <c r="L100" i="217"/>
  <c r="L99" i="217"/>
  <c r="L98" i="217"/>
  <c r="L97" i="217"/>
  <c r="L96" i="217"/>
  <c r="L95" i="217"/>
  <c r="L94" i="217"/>
  <c r="L93" i="217"/>
  <c r="L92" i="217"/>
  <c r="AE84" i="217"/>
  <c r="AD84" i="217"/>
  <c r="AC84" i="217"/>
  <c r="AB84" i="217"/>
  <c r="AA84" i="217"/>
  <c r="Z84" i="217"/>
  <c r="W84" i="217"/>
  <c r="L84" i="217"/>
  <c r="AE83" i="217"/>
  <c r="AD83" i="217"/>
  <c r="AC83" i="217"/>
  <c r="AB83" i="217"/>
  <c r="AA83" i="217"/>
  <c r="Z83" i="217"/>
  <c r="W83" i="217"/>
  <c r="L83" i="217"/>
  <c r="AE82" i="217"/>
  <c r="AD82" i="217"/>
  <c r="AC82" i="217"/>
  <c r="AB82" i="217"/>
  <c r="AA82" i="217"/>
  <c r="Z82" i="217"/>
  <c r="W82" i="217"/>
  <c r="L82" i="217"/>
  <c r="S81" i="217"/>
  <c r="S80" i="217"/>
  <c r="S79" i="217"/>
  <c r="S78" i="217"/>
  <c r="S77" i="217"/>
  <c r="S76" i="217"/>
  <c r="S75" i="217"/>
  <c r="S74" i="217"/>
  <c r="S73" i="217"/>
  <c r="S72" i="217"/>
  <c r="S71" i="217"/>
  <c r="S70" i="217"/>
  <c r="S69" i="217"/>
  <c r="S68" i="217"/>
  <c r="S67" i="217"/>
  <c r="S66" i="217"/>
  <c r="S65" i="217"/>
  <c r="S64" i="217"/>
  <c r="S63" i="217"/>
  <c r="S62" i="217"/>
  <c r="S61" i="217"/>
  <c r="S60" i="217"/>
  <c r="S59" i="217"/>
  <c r="S58" i="217"/>
  <c r="S57" i="217"/>
  <c r="S56" i="217"/>
  <c r="S55" i="217"/>
  <c r="S54" i="217"/>
  <c r="S53" i="217"/>
  <c r="S52" i="217"/>
  <c r="S51" i="217"/>
  <c r="S50" i="217"/>
  <c r="S49" i="217"/>
  <c r="S48" i="217"/>
  <c r="S47" i="217"/>
  <c r="S46" i="217"/>
  <c r="S45" i="217"/>
  <c r="S44" i="217"/>
  <c r="S43" i="217"/>
  <c r="S42" i="217"/>
  <c r="S41" i="217"/>
  <c r="S40" i="217"/>
  <c r="S39" i="217"/>
  <c r="S38" i="217"/>
  <c r="S37" i="217"/>
  <c r="S36" i="217"/>
  <c r="S35" i="217"/>
  <c r="S34" i="217"/>
  <c r="S33" i="217"/>
  <c r="S32" i="217"/>
  <c r="S31" i="217"/>
  <c r="S30" i="217"/>
  <c r="S29" i="217"/>
  <c r="S28" i="217"/>
  <c r="S27" i="217"/>
  <c r="S26" i="217"/>
  <c r="S25" i="217"/>
  <c r="S24" i="217"/>
  <c r="S23" i="217"/>
  <c r="S22" i="217"/>
  <c r="S21" i="217"/>
  <c r="S20" i="217"/>
  <c r="S19" i="217"/>
  <c r="S18" i="217"/>
  <c r="S17" i="217"/>
  <c r="S16" i="217"/>
  <c r="S15" i="217"/>
  <c r="S14" i="217"/>
  <c r="S13" i="217"/>
  <c r="S12" i="217"/>
  <c r="S11" i="217"/>
  <c r="S10" i="217"/>
  <c r="S9" i="217"/>
  <c r="S8" i="217"/>
  <c r="S7" i="217"/>
  <c r="S6" i="217"/>
  <c r="S5" i="217"/>
  <c r="S4" i="217"/>
  <c r="S3" i="217"/>
  <c r="S2" i="217"/>
  <c r="L94" i="216"/>
  <c r="L93" i="216"/>
  <c r="L92" i="216"/>
  <c r="L91" i="216"/>
  <c r="L90" i="216"/>
  <c r="L89" i="216"/>
  <c r="L88" i="216"/>
  <c r="L87" i="216"/>
  <c r="L86" i="216"/>
  <c r="L85" i="216"/>
  <c r="L84" i="216"/>
  <c r="L83" i="216"/>
  <c r="L82" i="216"/>
  <c r="L81" i="216"/>
  <c r="L80" i="216"/>
  <c r="L79" i="216"/>
  <c r="L78" i="216"/>
  <c r="L77" i="216"/>
  <c r="L76" i="216"/>
  <c r="L75" i="216"/>
  <c r="L74" i="216"/>
  <c r="L73" i="216"/>
  <c r="L72" i="216"/>
  <c r="L71" i="216"/>
  <c r="L70" i="216"/>
  <c r="L69" i="216"/>
  <c r="L68" i="216"/>
  <c r="L67" i="216"/>
  <c r="L66" i="216"/>
  <c r="L65" i="216"/>
  <c r="L64" i="216"/>
  <c r="L63" i="216"/>
  <c r="AE55" i="216"/>
  <c r="AD55" i="216"/>
  <c r="AC55" i="216"/>
  <c r="AB55" i="216"/>
  <c r="AA55" i="216"/>
  <c r="Z55" i="216"/>
  <c r="W55" i="216"/>
  <c r="L55" i="216"/>
  <c r="AE54" i="216"/>
  <c r="AD54" i="216"/>
  <c r="AC54" i="216"/>
  <c r="AB54" i="216"/>
  <c r="AA54" i="216"/>
  <c r="Z54" i="216"/>
  <c r="W54" i="216"/>
  <c r="L54" i="216"/>
  <c r="AE53" i="216"/>
  <c r="AD53" i="216"/>
  <c r="AC53" i="216"/>
  <c r="AB53" i="216"/>
  <c r="AA53" i="216"/>
  <c r="Z53" i="216"/>
  <c r="W53" i="216"/>
  <c r="L53" i="216"/>
  <c r="S52" i="216"/>
  <c r="S51" i="216"/>
  <c r="S50" i="216"/>
  <c r="S49" i="216"/>
  <c r="S48" i="216"/>
  <c r="S47" i="216"/>
  <c r="S46" i="216"/>
  <c r="S45" i="216"/>
  <c r="S44" i="216"/>
  <c r="S43" i="216"/>
  <c r="S42" i="216"/>
  <c r="S41" i="216"/>
  <c r="S40" i="216"/>
  <c r="S39" i="216"/>
  <c r="S38" i="216"/>
  <c r="S37" i="216"/>
  <c r="S36" i="216"/>
  <c r="S35" i="216"/>
  <c r="S34" i="216"/>
  <c r="S33" i="216"/>
  <c r="S32" i="216"/>
  <c r="S31" i="216"/>
  <c r="S30" i="216"/>
  <c r="S29" i="216"/>
  <c r="S28" i="216"/>
  <c r="S27" i="216"/>
  <c r="S26" i="216"/>
  <c r="S25" i="216"/>
  <c r="S24" i="216"/>
  <c r="S23" i="216"/>
  <c r="S22" i="216"/>
  <c r="S21" i="216"/>
  <c r="S20" i="216"/>
  <c r="S19" i="216"/>
  <c r="S18" i="216"/>
  <c r="S17" i="216"/>
  <c r="S16" i="216"/>
  <c r="S15" i="216"/>
  <c r="S14" i="216"/>
  <c r="S13" i="216"/>
  <c r="S12" i="216"/>
  <c r="S11" i="216"/>
  <c r="S10" i="216"/>
  <c r="S9" i="216"/>
  <c r="S8" i="216"/>
  <c r="S7" i="216"/>
  <c r="S6" i="216"/>
  <c r="S5" i="216"/>
  <c r="S4" i="216"/>
  <c r="S3" i="216"/>
  <c r="S2" i="216"/>
  <c r="L98" i="215"/>
  <c r="L97" i="215"/>
  <c r="L96" i="215"/>
  <c r="L95" i="215"/>
  <c r="L94" i="215"/>
  <c r="L93" i="215"/>
  <c r="L92" i="215"/>
  <c r="L91" i="215"/>
  <c r="L90" i="215"/>
  <c r="L89" i="215"/>
  <c r="L88" i="215"/>
  <c r="L87" i="215"/>
  <c r="L86" i="215"/>
  <c r="L85" i="215"/>
  <c r="L84" i="215"/>
  <c r="L83" i="215"/>
  <c r="L82" i="215"/>
  <c r="L81" i="215"/>
  <c r="L80" i="215"/>
  <c r="L79" i="215"/>
  <c r="L78" i="215"/>
  <c r="L77" i="215"/>
  <c r="L76" i="215"/>
  <c r="L75" i="215"/>
  <c r="L74" i="215"/>
  <c r="L73" i="215"/>
  <c r="L72" i="215"/>
  <c r="L71" i="215"/>
  <c r="L70" i="215"/>
  <c r="L69" i="215"/>
  <c r="L68" i="215"/>
  <c r="L67" i="215"/>
  <c r="AE59" i="215"/>
  <c r="AD59" i="215"/>
  <c r="AC59" i="215"/>
  <c r="AB59" i="215"/>
  <c r="AA59" i="215"/>
  <c r="Z59" i="215"/>
  <c r="W59" i="215"/>
  <c r="L59" i="215"/>
  <c r="AE58" i="215"/>
  <c r="AD58" i="215"/>
  <c r="AC58" i="215"/>
  <c r="AB58" i="215"/>
  <c r="AA58" i="215"/>
  <c r="Z58" i="215"/>
  <c r="W58" i="215"/>
  <c r="L58" i="215"/>
  <c r="AE57" i="215"/>
  <c r="AD57" i="215"/>
  <c r="AC57" i="215"/>
  <c r="AB57" i="215"/>
  <c r="AA57" i="215"/>
  <c r="Z57" i="215"/>
  <c r="W57" i="215"/>
  <c r="L57" i="215"/>
  <c r="S56" i="215"/>
  <c r="S55" i="215"/>
  <c r="S54" i="215"/>
  <c r="S53" i="215"/>
  <c r="S52" i="215"/>
  <c r="S51" i="215"/>
  <c r="S50" i="215"/>
  <c r="S49" i="215"/>
  <c r="S48" i="215"/>
  <c r="S47" i="215"/>
  <c r="S46" i="215"/>
  <c r="S45" i="215"/>
  <c r="S44" i="215"/>
  <c r="S43" i="215"/>
  <c r="S42" i="215"/>
  <c r="S41" i="215"/>
  <c r="S40" i="215"/>
  <c r="S39" i="215"/>
  <c r="S38" i="215"/>
  <c r="S37" i="215"/>
  <c r="S36" i="215"/>
  <c r="S35" i="215"/>
  <c r="S34" i="215"/>
  <c r="S33" i="215"/>
  <c r="S32" i="215"/>
  <c r="S31" i="215"/>
  <c r="S30" i="215"/>
  <c r="S29" i="215"/>
  <c r="S28" i="215"/>
  <c r="S27" i="215"/>
  <c r="S26" i="215"/>
  <c r="S25" i="215"/>
  <c r="S24" i="215"/>
  <c r="S23" i="215"/>
  <c r="S22" i="215"/>
  <c r="S21" i="215"/>
  <c r="S20" i="215"/>
  <c r="S19" i="215"/>
  <c r="S18" i="215"/>
  <c r="S17" i="215"/>
  <c r="S16" i="215"/>
  <c r="S15" i="215"/>
  <c r="S14" i="215"/>
  <c r="S13" i="215"/>
  <c r="S12" i="215"/>
  <c r="S11" i="215"/>
  <c r="S10" i="215"/>
  <c r="S9" i="215"/>
  <c r="S8" i="215"/>
  <c r="S7" i="215"/>
  <c r="S6" i="215"/>
  <c r="S5" i="215"/>
  <c r="S4" i="215"/>
  <c r="S3" i="215"/>
  <c r="S2" i="215"/>
  <c r="L103" i="214"/>
  <c r="L102" i="214"/>
  <c r="L101" i="214"/>
  <c r="L100" i="214"/>
  <c r="L99" i="214"/>
  <c r="L98" i="214"/>
  <c r="L97" i="214"/>
  <c r="L96" i="214"/>
  <c r="L95" i="214"/>
  <c r="L94" i="214"/>
  <c r="L93" i="214"/>
  <c r="L92" i="214"/>
  <c r="L91" i="214"/>
  <c r="L90" i="214"/>
  <c r="L89" i="214"/>
  <c r="L88" i="214"/>
  <c r="L87" i="214"/>
  <c r="L86" i="214"/>
  <c r="L85" i="214"/>
  <c r="L84" i="214"/>
  <c r="L83" i="214"/>
  <c r="L82" i="214"/>
  <c r="L81" i="214"/>
  <c r="L80" i="214"/>
  <c r="L79" i="214"/>
  <c r="L78" i="214"/>
  <c r="L77" i="214"/>
  <c r="L76" i="214"/>
  <c r="L75" i="214"/>
  <c r="L74" i="214"/>
  <c r="L73" i="214"/>
  <c r="L72" i="214"/>
  <c r="AE64" i="214"/>
  <c r="AD64" i="214"/>
  <c r="AC64" i="214"/>
  <c r="AB64" i="214"/>
  <c r="AA64" i="214"/>
  <c r="Z64" i="214"/>
  <c r="W64" i="214"/>
  <c r="L64" i="214"/>
  <c r="AE63" i="214"/>
  <c r="AD63" i="214"/>
  <c r="AC63" i="214"/>
  <c r="AB63" i="214"/>
  <c r="AA63" i="214"/>
  <c r="Z63" i="214"/>
  <c r="W63" i="214"/>
  <c r="L63" i="214"/>
  <c r="AE62" i="214"/>
  <c r="AD62" i="214"/>
  <c r="AC62" i="214"/>
  <c r="AB62" i="214"/>
  <c r="AA62" i="214"/>
  <c r="Z62" i="214"/>
  <c r="W62" i="214"/>
  <c r="L62" i="214"/>
  <c r="S61" i="214"/>
  <c r="S60" i="214"/>
  <c r="S59" i="214"/>
  <c r="S58" i="214"/>
  <c r="S57" i="214"/>
  <c r="S56" i="214"/>
  <c r="S55" i="214"/>
  <c r="S54" i="214"/>
  <c r="S53" i="214"/>
  <c r="S52" i="214"/>
  <c r="S51" i="214"/>
  <c r="S50" i="214"/>
  <c r="S49" i="214"/>
  <c r="S48" i="214"/>
  <c r="S47" i="214"/>
  <c r="S46" i="214"/>
  <c r="S45" i="214"/>
  <c r="S44" i="214"/>
  <c r="S43" i="214"/>
  <c r="S42" i="214"/>
  <c r="S41" i="214"/>
  <c r="S40" i="214"/>
  <c r="S39" i="214"/>
  <c r="S38" i="214"/>
  <c r="S37" i="214"/>
  <c r="S36" i="214"/>
  <c r="S35" i="214"/>
  <c r="S34" i="214"/>
  <c r="S33" i="214"/>
  <c r="S32" i="214"/>
  <c r="S31" i="214"/>
  <c r="S30" i="214"/>
  <c r="S29" i="214"/>
  <c r="S28" i="214"/>
  <c r="S27" i="214"/>
  <c r="S26" i="214"/>
  <c r="S25" i="214"/>
  <c r="S24" i="214"/>
  <c r="S23" i="214"/>
  <c r="S22" i="214"/>
  <c r="S21" i="214"/>
  <c r="S20" i="214"/>
  <c r="S19" i="214"/>
  <c r="S18" i="214"/>
  <c r="S17" i="214"/>
  <c r="S16" i="214"/>
  <c r="S15" i="214"/>
  <c r="S14" i="214"/>
  <c r="S13" i="214"/>
  <c r="S12" i="214"/>
  <c r="S11" i="214"/>
  <c r="S10" i="214"/>
  <c r="S9" i="214"/>
  <c r="S8" i="214"/>
  <c r="S7" i="214"/>
  <c r="S6" i="214"/>
  <c r="S5" i="214"/>
  <c r="S4" i="214"/>
  <c r="S3" i="214"/>
  <c r="S2" i="214"/>
  <c r="L124" i="213"/>
  <c r="L123" i="213"/>
  <c r="L122" i="213"/>
  <c r="L121" i="213"/>
  <c r="L120" i="213"/>
  <c r="L119" i="213"/>
  <c r="L118" i="213"/>
  <c r="L117" i="213"/>
  <c r="L116" i="213"/>
  <c r="L115" i="213"/>
  <c r="L114" i="213"/>
  <c r="L113" i="213"/>
  <c r="L112" i="213"/>
  <c r="L111" i="213"/>
  <c r="L110" i="213"/>
  <c r="L109" i="213"/>
  <c r="L108" i="213"/>
  <c r="L107" i="213"/>
  <c r="L106" i="213"/>
  <c r="L105" i="213"/>
  <c r="L104" i="213"/>
  <c r="L103" i="213"/>
  <c r="L102" i="213"/>
  <c r="L101" i="213"/>
  <c r="L100" i="213"/>
  <c r="L99" i="213"/>
  <c r="L98" i="213"/>
  <c r="L97" i="213"/>
  <c r="L96" i="213"/>
  <c r="L95" i="213"/>
  <c r="L94" i="213"/>
  <c r="L93" i="213"/>
  <c r="AE85" i="213"/>
  <c r="AD85" i="213"/>
  <c r="AC85" i="213"/>
  <c r="AB85" i="213"/>
  <c r="AA85" i="213"/>
  <c r="Z85" i="213"/>
  <c r="W85" i="213"/>
  <c r="L85" i="213"/>
  <c r="AE84" i="213"/>
  <c r="AD84" i="213"/>
  <c r="AC84" i="213"/>
  <c r="AB84" i="213"/>
  <c r="AA84" i="213"/>
  <c r="Z84" i="213"/>
  <c r="W84" i="213"/>
  <c r="L84" i="213"/>
  <c r="AE83" i="213"/>
  <c r="AD83" i="213"/>
  <c r="AC83" i="213"/>
  <c r="AB83" i="213"/>
  <c r="AA83" i="213"/>
  <c r="Z83" i="213"/>
  <c r="W83" i="213"/>
  <c r="L83" i="213"/>
  <c r="S82" i="213"/>
  <c r="S81" i="213"/>
  <c r="S80" i="213"/>
  <c r="S79" i="213"/>
  <c r="S78" i="213"/>
  <c r="S77" i="213"/>
  <c r="S76" i="213"/>
  <c r="S75" i="213"/>
  <c r="S74" i="213"/>
  <c r="S73" i="213"/>
  <c r="S72" i="213"/>
  <c r="S71" i="213"/>
  <c r="S70" i="213"/>
  <c r="S69" i="213"/>
  <c r="S68" i="213"/>
  <c r="S67" i="213"/>
  <c r="S66" i="213"/>
  <c r="S65" i="213"/>
  <c r="S64" i="213"/>
  <c r="S63" i="213"/>
  <c r="S62" i="213"/>
  <c r="S61" i="213"/>
  <c r="S60" i="213"/>
  <c r="S59" i="213"/>
  <c r="S58" i="213"/>
  <c r="S57" i="213"/>
  <c r="S56" i="213"/>
  <c r="S55" i="213"/>
  <c r="S54" i="213"/>
  <c r="S53" i="213"/>
  <c r="S52" i="213"/>
  <c r="S51" i="213"/>
  <c r="S50" i="213"/>
  <c r="S49" i="213"/>
  <c r="S48" i="213"/>
  <c r="S47" i="213"/>
  <c r="S46" i="213"/>
  <c r="S45" i="213"/>
  <c r="S44" i="213"/>
  <c r="S43" i="213"/>
  <c r="S42" i="213"/>
  <c r="S41" i="213"/>
  <c r="S40" i="213"/>
  <c r="S39" i="213"/>
  <c r="S38" i="213"/>
  <c r="S37" i="213"/>
  <c r="S36" i="213"/>
  <c r="S35" i="213"/>
  <c r="S34" i="213"/>
  <c r="S33" i="213"/>
  <c r="S32" i="213"/>
  <c r="S31" i="213"/>
  <c r="S30" i="213"/>
  <c r="S29" i="213"/>
  <c r="S28" i="213"/>
  <c r="S27" i="213"/>
  <c r="S26" i="213"/>
  <c r="S25" i="213"/>
  <c r="S24" i="213"/>
  <c r="S23" i="213"/>
  <c r="S22" i="213"/>
  <c r="S21" i="213"/>
  <c r="S20" i="213"/>
  <c r="S19" i="213"/>
  <c r="S18" i="213"/>
  <c r="S17" i="213"/>
  <c r="S16" i="213"/>
  <c r="S15" i="213"/>
  <c r="S14" i="213"/>
  <c r="S13" i="213"/>
  <c r="S12" i="213"/>
  <c r="S11" i="213"/>
  <c r="S10" i="213"/>
  <c r="S9" i="213"/>
  <c r="S8" i="213"/>
  <c r="S7" i="213"/>
  <c r="S6" i="213"/>
  <c r="S5" i="213"/>
  <c r="S4" i="213"/>
  <c r="S3" i="213"/>
  <c r="S2" i="213"/>
  <c r="L94" i="212"/>
  <c r="L93" i="212"/>
  <c r="L92" i="212"/>
  <c r="L91" i="212"/>
  <c r="L90" i="212"/>
  <c r="L89" i="212"/>
  <c r="L88" i="212"/>
  <c r="L87" i="212"/>
  <c r="L86" i="212"/>
  <c r="L85" i="212"/>
  <c r="L84" i="212"/>
  <c r="L83" i="212"/>
  <c r="L82" i="212"/>
  <c r="L81" i="212"/>
  <c r="L80" i="212"/>
  <c r="L79" i="212"/>
  <c r="L78" i="212"/>
  <c r="L77" i="212"/>
  <c r="L76" i="212"/>
  <c r="L75" i="212"/>
  <c r="L74" i="212"/>
  <c r="L73" i="212"/>
  <c r="L72" i="212"/>
  <c r="L71" i="212"/>
  <c r="L70" i="212"/>
  <c r="L69" i="212"/>
  <c r="L68" i="212"/>
  <c r="L67" i="212"/>
  <c r="L66" i="212"/>
  <c r="L65" i="212"/>
  <c r="L64" i="212"/>
  <c r="L63" i="212"/>
  <c r="AE55" i="212"/>
  <c r="AD55" i="212"/>
  <c r="AC55" i="212"/>
  <c r="AB55" i="212"/>
  <c r="AA55" i="212"/>
  <c r="Z55" i="212"/>
  <c r="W55" i="212"/>
  <c r="L55" i="212"/>
  <c r="AE54" i="212"/>
  <c r="AD54" i="212"/>
  <c r="AC54" i="212"/>
  <c r="AB54" i="212"/>
  <c r="AA54" i="212"/>
  <c r="Z54" i="212"/>
  <c r="W54" i="212"/>
  <c r="L54" i="212"/>
  <c r="AE53" i="212"/>
  <c r="AD53" i="212"/>
  <c r="AC53" i="212"/>
  <c r="AB53" i="212"/>
  <c r="AA53" i="212"/>
  <c r="Z53" i="212"/>
  <c r="W53" i="212"/>
  <c r="L53" i="212"/>
  <c r="S52" i="212"/>
  <c r="S51" i="212"/>
  <c r="S50" i="212"/>
  <c r="S49" i="212"/>
  <c r="S48" i="212"/>
  <c r="S47" i="212"/>
  <c r="S46" i="212"/>
  <c r="S45" i="212"/>
  <c r="S44" i="212"/>
  <c r="S43" i="212"/>
  <c r="S42" i="212"/>
  <c r="S41" i="212"/>
  <c r="S40" i="212"/>
  <c r="S39" i="212"/>
  <c r="S38" i="212"/>
  <c r="S37" i="212"/>
  <c r="S36" i="212"/>
  <c r="S35" i="212"/>
  <c r="S34" i="212"/>
  <c r="S33" i="212"/>
  <c r="S32" i="212"/>
  <c r="S31" i="212"/>
  <c r="S30" i="212"/>
  <c r="S29" i="212"/>
  <c r="S28" i="212"/>
  <c r="S27" i="212"/>
  <c r="S26" i="212"/>
  <c r="S25" i="212"/>
  <c r="S24" i="212"/>
  <c r="S23" i="212"/>
  <c r="S22" i="212"/>
  <c r="S21" i="212"/>
  <c r="S20" i="212"/>
  <c r="S19" i="212"/>
  <c r="S18" i="212"/>
  <c r="S17" i="212"/>
  <c r="S16" i="212"/>
  <c r="S15" i="212"/>
  <c r="S14" i="212"/>
  <c r="S13" i="212"/>
  <c r="S12" i="212"/>
  <c r="S11" i="212"/>
  <c r="S10" i="212"/>
  <c r="S9" i="212"/>
  <c r="S8" i="212"/>
  <c r="S7" i="212"/>
  <c r="S6" i="212"/>
  <c r="S5" i="212"/>
  <c r="S4" i="212"/>
  <c r="S3" i="212"/>
  <c r="S2" i="212"/>
  <c r="L98" i="211"/>
  <c r="L97" i="211"/>
  <c r="L96" i="211"/>
  <c r="L95" i="211"/>
  <c r="L94" i="211"/>
  <c r="L93" i="211"/>
  <c r="L92" i="211"/>
  <c r="L91" i="211"/>
  <c r="L90" i="211"/>
  <c r="L89" i="211"/>
  <c r="L88" i="211"/>
  <c r="L87" i="211"/>
  <c r="L86" i="211"/>
  <c r="L85" i="211"/>
  <c r="L84" i="211"/>
  <c r="L83" i="211"/>
  <c r="L82" i="211"/>
  <c r="L81" i="211"/>
  <c r="L80" i="211"/>
  <c r="L79" i="211"/>
  <c r="L78" i="211"/>
  <c r="L77" i="211"/>
  <c r="L76" i="211"/>
  <c r="L75" i="211"/>
  <c r="L74" i="211"/>
  <c r="L73" i="211"/>
  <c r="L72" i="211"/>
  <c r="L71" i="211"/>
  <c r="L70" i="211"/>
  <c r="L69" i="211"/>
  <c r="L68" i="211"/>
  <c r="L67" i="211"/>
  <c r="AE59" i="211"/>
  <c r="AD59" i="211"/>
  <c r="AC59" i="211"/>
  <c r="AB59" i="211"/>
  <c r="AA59" i="211"/>
  <c r="Z59" i="211"/>
  <c r="W59" i="211"/>
  <c r="L59" i="211"/>
  <c r="AE58" i="211"/>
  <c r="AD58" i="211"/>
  <c r="AC58" i="211"/>
  <c r="AB58" i="211"/>
  <c r="AA58" i="211"/>
  <c r="Z58" i="211"/>
  <c r="W58" i="211"/>
  <c r="L58" i="211"/>
  <c r="AE57" i="211"/>
  <c r="AD57" i="211"/>
  <c r="AC57" i="211"/>
  <c r="AB57" i="211"/>
  <c r="AA57" i="211"/>
  <c r="Z57" i="211"/>
  <c r="W57" i="211"/>
  <c r="L57" i="211"/>
  <c r="S56" i="211"/>
  <c r="S55" i="211"/>
  <c r="S54" i="211"/>
  <c r="S53" i="211"/>
  <c r="S52" i="211"/>
  <c r="S51" i="211"/>
  <c r="S50" i="211"/>
  <c r="S49" i="211"/>
  <c r="S48" i="211"/>
  <c r="S47" i="211"/>
  <c r="S46" i="211"/>
  <c r="S45" i="211"/>
  <c r="S44" i="211"/>
  <c r="S43" i="211"/>
  <c r="S42" i="211"/>
  <c r="S41" i="211"/>
  <c r="S40" i="211"/>
  <c r="S39" i="211"/>
  <c r="S38" i="211"/>
  <c r="S37" i="211"/>
  <c r="S36" i="211"/>
  <c r="S35" i="211"/>
  <c r="S34" i="211"/>
  <c r="S33" i="211"/>
  <c r="S32" i="211"/>
  <c r="S31" i="211"/>
  <c r="S30" i="211"/>
  <c r="S29" i="211"/>
  <c r="S28" i="211"/>
  <c r="S27" i="211"/>
  <c r="S26" i="211"/>
  <c r="S25" i="211"/>
  <c r="S24" i="211"/>
  <c r="S23" i="211"/>
  <c r="S22" i="211"/>
  <c r="S21" i="211"/>
  <c r="S20" i="211"/>
  <c r="S19" i="211"/>
  <c r="S18" i="211"/>
  <c r="S17" i="211"/>
  <c r="S16" i="211"/>
  <c r="S15" i="211"/>
  <c r="S14" i="211"/>
  <c r="S13" i="211"/>
  <c r="S12" i="211"/>
  <c r="S11" i="211"/>
  <c r="S10" i="211"/>
  <c r="S9" i="211"/>
  <c r="S8" i="211"/>
  <c r="S7" i="211"/>
  <c r="S6" i="211"/>
  <c r="S5" i="211"/>
  <c r="S4" i="211"/>
  <c r="S3" i="211"/>
  <c r="S2" i="211"/>
  <c r="L103" i="210"/>
  <c r="L102" i="210"/>
  <c r="L101" i="210"/>
  <c r="L100" i="210"/>
  <c r="L99" i="210"/>
  <c r="L98" i="210"/>
  <c r="L97" i="210"/>
  <c r="L96" i="210"/>
  <c r="L95" i="210"/>
  <c r="L94" i="210"/>
  <c r="L93" i="210"/>
  <c r="L92" i="210"/>
  <c r="L91" i="210"/>
  <c r="L90" i="210"/>
  <c r="L89" i="210"/>
  <c r="L88" i="210"/>
  <c r="L87" i="210"/>
  <c r="L86" i="210"/>
  <c r="L85" i="210"/>
  <c r="L84" i="210"/>
  <c r="L83" i="210"/>
  <c r="L82" i="210"/>
  <c r="L81" i="210"/>
  <c r="L80" i="210"/>
  <c r="L79" i="210"/>
  <c r="L78" i="210"/>
  <c r="L77" i="210"/>
  <c r="L76" i="210"/>
  <c r="L75" i="210"/>
  <c r="L74" i="210"/>
  <c r="L73" i="210"/>
  <c r="L72" i="210"/>
  <c r="AE64" i="210"/>
  <c r="AD64" i="210"/>
  <c r="AC64" i="210"/>
  <c r="AB64" i="210"/>
  <c r="AA64" i="210"/>
  <c r="Z64" i="210"/>
  <c r="W64" i="210"/>
  <c r="L64" i="210"/>
  <c r="AE63" i="210"/>
  <c r="AD63" i="210"/>
  <c r="AC63" i="210"/>
  <c r="AB63" i="210"/>
  <c r="AA63" i="210"/>
  <c r="Z63" i="210"/>
  <c r="W63" i="210"/>
  <c r="L63" i="210"/>
  <c r="AE62" i="210"/>
  <c r="AD62" i="210"/>
  <c r="AC62" i="210"/>
  <c r="AB62" i="210"/>
  <c r="AA62" i="210"/>
  <c r="Z62" i="210"/>
  <c r="W62" i="210"/>
  <c r="L62" i="210"/>
  <c r="S61" i="210"/>
  <c r="S60" i="210"/>
  <c r="S59" i="210"/>
  <c r="S58" i="210"/>
  <c r="S57" i="210"/>
  <c r="S56" i="210"/>
  <c r="S55" i="210"/>
  <c r="S54" i="210"/>
  <c r="S53" i="210"/>
  <c r="S52" i="210"/>
  <c r="S51" i="210"/>
  <c r="S50" i="210"/>
  <c r="S49" i="210"/>
  <c r="S48" i="210"/>
  <c r="S47" i="210"/>
  <c r="S46" i="210"/>
  <c r="S45" i="210"/>
  <c r="S44" i="210"/>
  <c r="S43" i="210"/>
  <c r="S42" i="210"/>
  <c r="S41" i="210"/>
  <c r="S40" i="210"/>
  <c r="S39" i="210"/>
  <c r="S38" i="210"/>
  <c r="S37" i="210"/>
  <c r="S36" i="210"/>
  <c r="S35" i="210"/>
  <c r="S34" i="210"/>
  <c r="S33" i="210"/>
  <c r="S32" i="210"/>
  <c r="S31" i="210"/>
  <c r="S30" i="210"/>
  <c r="S29" i="210"/>
  <c r="S28" i="210"/>
  <c r="S27" i="210"/>
  <c r="S26" i="210"/>
  <c r="S25" i="210"/>
  <c r="S24" i="210"/>
  <c r="S23" i="210"/>
  <c r="S22" i="210"/>
  <c r="S21" i="210"/>
  <c r="S20" i="210"/>
  <c r="S19" i="210"/>
  <c r="S18" i="210"/>
  <c r="S17" i="210"/>
  <c r="S16" i="210"/>
  <c r="S15" i="210"/>
  <c r="S14" i="210"/>
  <c r="S13" i="210"/>
  <c r="S12" i="210"/>
  <c r="S11" i="210"/>
  <c r="S10" i="210"/>
  <c r="S9" i="210"/>
  <c r="S8" i="210"/>
  <c r="S7" i="210"/>
  <c r="S6" i="210"/>
  <c r="S5" i="210"/>
  <c r="S4" i="210"/>
  <c r="S3" i="210"/>
  <c r="S2" i="210"/>
  <c r="L123" i="209"/>
  <c r="L122" i="209"/>
  <c r="L121" i="209"/>
  <c r="L120" i="209"/>
  <c r="L119" i="209"/>
  <c r="L118" i="209"/>
  <c r="L117" i="209"/>
  <c r="L116" i="209"/>
  <c r="L115" i="209"/>
  <c r="L114" i="209"/>
  <c r="L113" i="209"/>
  <c r="L112" i="209"/>
  <c r="L111" i="209"/>
  <c r="L110" i="209"/>
  <c r="L109" i="209"/>
  <c r="L108" i="209"/>
  <c r="L107" i="209"/>
  <c r="L106" i="209"/>
  <c r="L105" i="209"/>
  <c r="L104" i="209"/>
  <c r="L103" i="209"/>
  <c r="L102" i="209"/>
  <c r="L101" i="209"/>
  <c r="L100" i="209"/>
  <c r="L99" i="209"/>
  <c r="L98" i="209"/>
  <c r="L97" i="209"/>
  <c r="L96" i="209"/>
  <c r="L95" i="209"/>
  <c r="L94" i="209"/>
  <c r="L93" i="209"/>
  <c r="L92" i="209"/>
  <c r="AE84" i="209"/>
  <c r="AD84" i="209"/>
  <c r="AC84" i="209"/>
  <c r="AB84" i="209"/>
  <c r="AA84" i="209"/>
  <c r="Z84" i="209"/>
  <c r="W84" i="209"/>
  <c r="L84" i="209"/>
  <c r="AE83" i="209"/>
  <c r="AD83" i="209"/>
  <c r="AC83" i="209"/>
  <c r="AB83" i="209"/>
  <c r="AA83" i="209"/>
  <c r="Z83" i="209"/>
  <c r="W83" i="209"/>
  <c r="L83" i="209"/>
  <c r="AE82" i="209"/>
  <c r="AD82" i="209"/>
  <c r="AC82" i="209"/>
  <c r="AB82" i="209"/>
  <c r="AA82" i="209"/>
  <c r="Z82" i="209"/>
  <c r="W82" i="209"/>
  <c r="L82" i="209"/>
  <c r="S81" i="209"/>
  <c r="S80" i="209"/>
  <c r="S79" i="209"/>
  <c r="S78" i="209"/>
  <c r="S77" i="209"/>
  <c r="S76" i="209"/>
  <c r="S75" i="209"/>
  <c r="S74" i="209"/>
  <c r="S73" i="209"/>
  <c r="S72" i="209"/>
  <c r="S71" i="209"/>
  <c r="S70" i="209"/>
  <c r="S69" i="209"/>
  <c r="S68" i="209"/>
  <c r="S67" i="209"/>
  <c r="S66" i="209"/>
  <c r="S65" i="209"/>
  <c r="S64" i="209"/>
  <c r="S63" i="209"/>
  <c r="S62" i="209"/>
  <c r="S61" i="209"/>
  <c r="S60" i="209"/>
  <c r="S59" i="209"/>
  <c r="S58" i="209"/>
  <c r="S57" i="209"/>
  <c r="S56" i="209"/>
  <c r="S55" i="209"/>
  <c r="S54" i="209"/>
  <c r="S53" i="209"/>
  <c r="S52" i="209"/>
  <c r="S51" i="209"/>
  <c r="S50" i="209"/>
  <c r="S49" i="209"/>
  <c r="S48" i="209"/>
  <c r="S47" i="209"/>
  <c r="S46" i="209"/>
  <c r="S45" i="209"/>
  <c r="S44" i="209"/>
  <c r="S43" i="209"/>
  <c r="S42" i="209"/>
  <c r="S41" i="209"/>
  <c r="S40" i="209"/>
  <c r="S39" i="209"/>
  <c r="S38" i="209"/>
  <c r="S37" i="209"/>
  <c r="S36" i="209"/>
  <c r="S35" i="209"/>
  <c r="S34" i="209"/>
  <c r="S33" i="209"/>
  <c r="S32" i="209"/>
  <c r="S31" i="209"/>
  <c r="S30" i="209"/>
  <c r="S29" i="209"/>
  <c r="S28" i="209"/>
  <c r="S27" i="209"/>
  <c r="S26" i="209"/>
  <c r="S25" i="209"/>
  <c r="S24" i="209"/>
  <c r="S23" i="209"/>
  <c r="S22" i="209"/>
  <c r="S21" i="209"/>
  <c r="S20" i="209"/>
  <c r="S19" i="209"/>
  <c r="S18" i="209"/>
  <c r="S17" i="209"/>
  <c r="S16" i="209"/>
  <c r="S15" i="209"/>
  <c r="S14" i="209"/>
  <c r="S13" i="209"/>
  <c r="S12" i="209"/>
  <c r="S11" i="209"/>
  <c r="S10" i="209"/>
  <c r="S9" i="209"/>
  <c r="S8" i="209"/>
  <c r="S7" i="209"/>
  <c r="S6" i="209"/>
  <c r="S5" i="209"/>
  <c r="S4" i="209"/>
  <c r="S3" i="209"/>
  <c r="S2" i="209"/>
  <c r="L94" i="208"/>
  <c r="L93" i="208"/>
  <c r="L92" i="208"/>
  <c r="L91" i="208"/>
  <c r="L90" i="208"/>
  <c r="L89" i="208"/>
  <c r="L88" i="208"/>
  <c r="L87" i="208"/>
  <c r="L86" i="208"/>
  <c r="L85" i="208"/>
  <c r="L84" i="208"/>
  <c r="L83" i="208"/>
  <c r="L82" i="208"/>
  <c r="L81" i="208"/>
  <c r="L80" i="208"/>
  <c r="L79" i="208"/>
  <c r="L78" i="208"/>
  <c r="L77" i="208"/>
  <c r="L76" i="208"/>
  <c r="L75" i="208"/>
  <c r="L74" i="208"/>
  <c r="L73" i="208"/>
  <c r="L72" i="208"/>
  <c r="L71" i="208"/>
  <c r="L70" i="208"/>
  <c r="L69" i="208"/>
  <c r="L68" i="208"/>
  <c r="L67" i="208"/>
  <c r="L66" i="208"/>
  <c r="L65" i="208"/>
  <c r="L64" i="208"/>
  <c r="L63" i="208"/>
  <c r="AE55" i="208"/>
  <c r="AD55" i="208"/>
  <c r="AC55" i="208"/>
  <c r="AB55" i="208"/>
  <c r="AA55" i="208"/>
  <c r="Z55" i="208"/>
  <c r="W55" i="208"/>
  <c r="L55" i="208"/>
  <c r="AE54" i="208"/>
  <c r="AD54" i="208"/>
  <c r="AC54" i="208"/>
  <c r="AB54" i="208"/>
  <c r="AA54" i="208"/>
  <c r="Z54" i="208"/>
  <c r="W54" i="208"/>
  <c r="L54" i="208"/>
  <c r="AE53" i="208"/>
  <c r="AD53" i="208"/>
  <c r="AC53" i="208"/>
  <c r="AB53" i="208"/>
  <c r="AA53" i="208"/>
  <c r="Z53" i="208"/>
  <c r="W53" i="208"/>
  <c r="L53" i="208"/>
  <c r="S52" i="208"/>
  <c r="S51" i="208"/>
  <c r="S50" i="208"/>
  <c r="S49" i="208"/>
  <c r="S48" i="208"/>
  <c r="S47" i="208"/>
  <c r="S46" i="208"/>
  <c r="S45" i="208"/>
  <c r="S44" i="208"/>
  <c r="S43" i="208"/>
  <c r="S42" i="208"/>
  <c r="S41" i="208"/>
  <c r="S40" i="208"/>
  <c r="S39" i="208"/>
  <c r="S38" i="208"/>
  <c r="S37" i="208"/>
  <c r="S36" i="208"/>
  <c r="S35" i="208"/>
  <c r="S34" i="208"/>
  <c r="S33" i="208"/>
  <c r="S32" i="208"/>
  <c r="S31" i="208"/>
  <c r="S30" i="208"/>
  <c r="S29" i="208"/>
  <c r="S28" i="208"/>
  <c r="S27" i="208"/>
  <c r="S26" i="208"/>
  <c r="S25" i="208"/>
  <c r="S24" i="208"/>
  <c r="S23" i="208"/>
  <c r="S22" i="208"/>
  <c r="S21" i="208"/>
  <c r="S20" i="208"/>
  <c r="S19" i="208"/>
  <c r="S18" i="208"/>
  <c r="S17" i="208"/>
  <c r="S16" i="208"/>
  <c r="S15" i="208"/>
  <c r="S14" i="208"/>
  <c r="S13" i="208"/>
  <c r="S12" i="208"/>
  <c r="S11" i="208"/>
  <c r="S10" i="208"/>
  <c r="S9" i="208"/>
  <c r="S8" i="208"/>
  <c r="S7" i="208"/>
  <c r="S6" i="208"/>
  <c r="S5" i="208"/>
  <c r="S4" i="208"/>
  <c r="S3" i="208"/>
  <c r="S2" i="208"/>
  <c r="L98" i="207"/>
  <c r="L97" i="207"/>
  <c r="L96" i="207"/>
  <c r="L95" i="207"/>
  <c r="L94" i="207"/>
  <c r="L93" i="207"/>
  <c r="L92" i="207"/>
  <c r="L91" i="207"/>
  <c r="L90" i="207"/>
  <c r="L89" i="207"/>
  <c r="L88" i="207"/>
  <c r="L87" i="207"/>
  <c r="L86" i="207"/>
  <c r="L85" i="207"/>
  <c r="L84" i="207"/>
  <c r="L83" i="207"/>
  <c r="L82" i="207"/>
  <c r="L81" i="207"/>
  <c r="L80" i="207"/>
  <c r="L79" i="207"/>
  <c r="L78" i="207"/>
  <c r="L77" i="207"/>
  <c r="L76" i="207"/>
  <c r="L75" i="207"/>
  <c r="L74" i="207"/>
  <c r="L73" i="207"/>
  <c r="L72" i="207"/>
  <c r="L71" i="207"/>
  <c r="L70" i="207"/>
  <c r="L69" i="207"/>
  <c r="L68" i="207"/>
  <c r="L67" i="207"/>
  <c r="AE59" i="207"/>
  <c r="AD59" i="207"/>
  <c r="AC59" i="207"/>
  <c r="AB59" i="207"/>
  <c r="AA59" i="207"/>
  <c r="Z59" i="207"/>
  <c r="W59" i="207"/>
  <c r="L59" i="207"/>
  <c r="AE58" i="207"/>
  <c r="AD58" i="207"/>
  <c r="AC58" i="207"/>
  <c r="AB58" i="207"/>
  <c r="AA58" i="207"/>
  <c r="Z58" i="207"/>
  <c r="W58" i="207"/>
  <c r="L58" i="207"/>
  <c r="AE57" i="207"/>
  <c r="AD57" i="207"/>
  <c r="AC57" i="207"/>
  <c r="AB57" i="207"/>
  <c r="AA57" i="207"/>
  <c r="Z57" i="207"/>
  <c r="W57" i="207"/>
  <c r="L57" i="207"/>
  <c r="S56" i="207"/>
  <c r="S55" i="207"/>
  <c r="S54" i="207"/>
  <c r="S53" i="207"/>
  <c r="S52" i="207"/>
  <c r="S51" i="207"/>
  <c r="S50" i="207"/>
  <c r="S49" i="207"/>
  <c r="S48" i="207"/>
  <c r="S47" i="207"/>
  <c r="S46" i="207"/>
  <c r="S45" i="207"/>
  <c r="S44" i="207"/>
  <c r="S43" i="207"/>
  <c r="S42" i="207"/>
  <c r="S41" i="207"/>
  <c r="S40" i="207"/>
  <c r="S39" i="207"/>
  <c r="S38" i="207"/>
  <c r="S37" i="207"/>
  <c r="S36" i="207"/>
  <c r="S35" i="207"/>
  <c r="S34" i="207"/>
  <c r="S33" i="207"/>
  <c r="S32" i="207"/>
  <c r="S31" i="207"/>
  <c r="S30" i="207"/>
  <c r="S29" i="207"/>
  <c r="S28" i="207"/>
  <c r="S27" i="207"/>
  <c r="S26" i="207"/>
  <c r="S25" i="207"/>
  <c r="S24" i="207"/>
  <c r="S23" i="207"/>
  <c r="S22" i="207"/>
  <c r="S21" i="207"/>
  <c r="S20" i="207"/>
  <c r="S19" i="207"/>
  <c r="S18" i="207"/>
  <c r="S17" i="207"/>
  <c r="S16" i="207"/>
  <c r="S15" i="207"/>
  <c r="S14" i="207"/>
  <c r="S13" i="207"/>
  <c r="S12" i="207"/>
  <c r="S11" i="207"/>
  <c r="S10" i="207"/>
  <c r="S9" i="207"/>
  <c r="S8" i="207"/>
  <c r="S7" i="207"/>
  <c r="S6" i="207"/>
  <c r="S5" i="207"/>
  <c r="S4" i="207"/>
  <c r="S3" i="207"/>
  <c r="S2" i="207"/>
  <c r="L103" i="206"/>
  <c r="L102" i="206"/>
  <c r="L101" i="206"/>
  <c r="L100" i="206"/>
  <c r="L99" i="206"/>
  <c r="L98" i="206"/>
  <c r="L97" i="206"/>
  <c r="L96" i="206"/>
  <c r="L95" i="206"/>
  <c r="L94" i="206"/>
  <c r="L93" i="206"/>
  <c r="L92" i="206"/>
  <c r="L91" i="206"/>
  <c r="L90" i="206"/>
  <c r="L89" i="206"/>
  <c r="L88" i="206"/>
  <c r="L87" i="206"/>
  <c r="L86" i="206"/>
  <c r="L85" i="206"/>
  <c r="L84" i="206"/>
  <c r="L83" i="206"/>
  <c r="L82" i="206"/>
  <c r="L81" i="206"/>
  <c r="L80" i="206"/>
  <c r="L79" i="206"/>
  <c r="L78" i="206"/>
  <c r="L77" i="206"/>
  <c r="L76" i="206"/>
  <c r="L75" i="206"/>
  <c r="L74" i="206"/>
  <c r="L73" i="206"/>
  <c r="L72" i="206"/>
  <c r="AE64" i="206"/>
  <c r="AD64" i="206"/>
  <c r="AC64" i="206"/>
  <c r="AB64" i="206"/>
  <c r="AA64" i="206"/>
  <c r="Z64" i="206"/>
  <c r="W64" i="206"/>
  <c r="L64" i="206"/>
  <c r="AE63" i="206"/>
  <c r="AD63" i="206"/>
  <c r="AC63" i="206"/>
  <c r="AB63" i="206"/>
  <c r="AA63" i="206"/>
  <c r="Z63" i="206"/>
  <c r="W63" i="206"/>
  <c r="L63" i="206"/>
  <c r="AE62" i="206"/>
  <c r="AD62" i="206"/>
  <c r="AC62" i="206"/>
  <c r="AB62" i="206"/>
  <c r="AA62" i="206"/>
  <c r="Z62" i="206"/>
  <c r="W62" i="206"/>
  <c r="L62" i="206"/>
  <c r="S61" i="206"/>
  <c r="S60" i="206"/>
  <c r="S59" i="206"/>
  <c r="S58" i="206"/>
  <c r="S57" i="206"/>
  <c r="S56" i="206"/>
  <c r="S55" i="206"/>
  <c r="S54" i="206"/>
  <c r="S53" i="206"/>
  <c r="S52" i="206"/>
  <c r="S51" i="206"/>
  <c r="S50" i="206"/>
  <c r="S49" i="206"/>
  <c r="S48" i="206"/>
  <c r="S47" i="206"/>
  <c r="S46" i="206"/>
  <c r="S45" i="206"/>
  <c r="S44" i="206"/>
  <c r="S43" i="206"/>
  <c r="S42" i="206"/>
  <c r="S41" i="206"/>
  <c r="S40" i="206"/>
  <c r="S39" i="206"/>
  <c r="S38" i="206"/>
  <c r="S37" i="206"/>
  <c r="S36" i="206"/>
  <c r="S35" i="206"/>
  <c r="S34" i="206"/>
  <c r="S33" i="206"/>
  <c r="S32" i="206"/>
  <c r="S31" i="206"/>
  <c r="S30" i="206"/>
  <c r="S29" i="206"/>
  <c r="S28" i="206"/>
  <c r="S27" i="206"/>
  <c r="S26" i="206"/>
  <c r="S25" i="206"/>
  <c r="S24" i="206"/>
  <c r="S23" i="206"/>
  <c r="S22" i="206"/>
  <c r="S21" i="206"/>
  <c r="S20" i="206"/>
  <c r="S19" i="206"/>
  <c r="S18" i="206"/>
  <c r="S17" i="206"/>
  <c r="S16" i="206"/>
  <c r="S15" i="206"/>
  <c r="S14" i="206"/>
  <c r="S13" i="206"/>
  <c r="S12" i="206"/>
  <c r="S11" i="206"/>
  <c r="S10" i="206"/>
  <c r="S9" i="206"/>
  <c r="S8" i="206"/>
  <c r="S7" i="206"/>
  <c r="S6" i="206"/>
  <c r="S5" i="206"/>
  <c r="S4" i="206"/>
  <c r="S3" i="206"/>
  <c r="S2" i="206"/>
  <c r="L123" i="205"/>
  <c r="L122" i="205"/>
  <c r="L121" i="205"/>
  <c r="L120" i="205"/>
  <c r="L119" i="205"/>
  <c r="L118" i="205"/>
  <c r="L117" i="205"/>
  <c r="L116" i="205"/>
  <c r="L115" i="205"/>
  <c r="L114" i="205"/>
  <c r="L113" i="205"/>
  <c r="L112" i="205"/>
  <c r="L111" i="205"/>
  <c r="L110" i="205"/>
  <c r="L109" i="205"/>
  <c r="L108" i="205"/>
  <c r="L107" i="205"/>
  <c r="L106" i="205"/>
  <c r="L105" i="205"/>
  <c r="L104" i="205"/>
  <c r="L103" i="205"/>
  <c r="L102" i="205"/>
  <c r="L101" i="205"/>
  <c r="L100" i="205"/>
  <c r="L99" i="205"/>
  <c r="L98" i="205"/>
  <c r="L97" i="205"/>
  <c r="L96" i="205"/>
  <c r="L95" i="205"/>
  <c r="L94" i="205"/>
  <c r="L93" i="205"/>
  <c r="L92" i="205"/>
  <c r="AE84" i="205"/>
  <c r="AD84" i="205"/>
  <c r="AC84" i="205"/>
  <c r="AB84" i="205"/>
  <c r="AA84" i="205"/>
  <c r="Z84" i="205"/>
  <c r="W84" i="205"/>
  <c r="L84" i="205"/>
  <c r="AE83" i="205"/>
  <c r="AD83" i="205"/>
  <c r="AC83" i="205"/>
  <c r="AB83" i="205"/>
  <c r="AA83" i="205"/>
  <c r="Z83" i="205"/>
  <c r="W83" i="205"/>
  <c r="L83" i="205"/>
  <c r="AE82" i="205"/>
  <c r="AD82" i="205"/>
  <c r="AC82" i="205"/>
  <c r="AB82" i="205"/>
  <c r="AA82" i="205"/>
  <c r="Z82" i="205"/>
  <c r="W82" i="205"/>
  <c r="L82" i="205"/>
  <c r="S81" i="205"/>
  <c r="S80" i="205"/>
  <c r="S79" i="205"/>
  <c r="S78" i="205"/>
  <c r="S77" i="205"/>
  <c r="S76" i="205"/>
  <c r="S75" i="205"/>
  <c r="S74" i="205"/>
  <c r="S73" i="205"/>
  <c r="S72" i="205"/>
  <c r="S71" i="205"/>
  <c r="S70" i="205"/>
  <c r="S69" i="205"/>
  <c r="S68" i="205"/>
  <c r="S67" i="205"/>
  <c r="S66" i="205"/>
  <c r="S65" i="205"/>
  <c r="S64" i="205"/>
  <c r="S63" i="205"/>
  <c r="S62" i="205"/>
  <c r="S61" i="205"/>
  <c r="S60" i="205"/>
  <c r="S59" i="205"/>
  <c r="S58" i="205"/>
  <c r="S57" i="205"/>
  <c r="S56" i="205"/>
  <c r="S55" i="205"/>
  <c r="S54" i="205"/>
  <c r="S53" i="205"/>
  <c r="S52" i="205"/>
  <c r="S51" i="205"/>
  <c r="S50" i="205"/>
  <c r="S49" i="205"/>
  <c r="S48" i="205"/>
  <c r="S47" i="205"/>
  <c r="S46" i="205"/>
  <c r="S45" i="205"/>
  <c r="S44" i="205"/>
  <c r="S43" i="205"/>
  <c r="S42" i="205"/>
  <c r="S41" i="205"/>
  <c r="S40" i="205"/>
  <c r="S39" i="205"/>
  <c r="S38" i="205"/>
  <c r="S37" i="205"/>
  <c r="S36" i="205"/>
  <c r="S35" i="205"/>
  <c r="S34" i="205"/>
  <c r="S33" i="205"/>
  <c r="S32" i="205"/>
  <c r="S31" i="205"/>
  <c r="S30" i="205"/>
  <c r="S29" i="205"/>
  <c r="S28" i="205"/>
  <c r="S27" i="205"/>
  <c r="S26" i="205"/>
  <c r="S25" i="205"/>
  <c r="S24" i="205"/>
  <c r="S23" i="205"/>
  <c r="S22" i="205"/>
  <c r="S21" i="205"/>
  <c r="S20" i="205"/>
  <c r="S19" i="205"/>
  <c r="S18" i="205"/>
  <c r="S17" i="205"/>
  <c r="S16" i="205"/>
  <c r="S15" i="205"/>
  <c r="S14" i="205"/>
  <c r="S13" i="205"/>
  <c r="S12" i="205"/>
  <c r="S11" i="205"/>
  <c r="S10" i="205"/>
  <c r="S9" i="205"/>
  <c r="S8" i="205"/>
  <c r="S7" i="205"/>
  <c r="S6" i="205"/>
  <c r="S5" i="205"/>
  <c r="S4" i="205"/>
  <c r="S3" i="205"/>
  <c r="S2" i="205"/>
  <c r="L94" i="203"/>
  <c r="L93" i="203"/>
  <c r="L92" i="203"/>
  <c r="L91" i="203"/>
  <c r="L90" i="203"/>
  <c r="L89" i="203"/>
  <c r="L88" i="203"/>
  <c r="L87" i="203"/>
  <c r="L86" i="203"/>
  <c r="L85" i="203"/>
  <c r="L84" i="203"/>
  <c r="L83" i="203"/>
  <c r="L82" i="203"/>
  <c r="L81" i="203"/>
  <c r="L80" i="203"/>
  <c r="L79" i="203"/>
  <c r="L78" i="203"/>
  <c r="L77" i="203"/>
  <c r="L76" i="203"/>
  <c r="L75" i="203"/>
  <c r="L74" i="203"/>
  <c r="L73" i="203"/>
  <c r="L72" i="203"/>
  <c r="L71" i="203"/>
  <c r="L70" i="203"/>
  <c r="L69" i="203"/>
  <c r="L68" i="203"/>
  <c r="L67" i="203"/>
  <c r="L66" i="203"/>
  <c r="L65" i="203"/>
  <c r="L64" i="203"/>
  <c r="L63" i="203"/>
  <c r="AE55" i="203"/>
  <c r="AD55" i="203"/>
  <c r="AC55" i="203"/>
  <c r="AB55" i="203"/>
  <c r="AA55" i="203"/>
  <c r="Z55" i="203"/>
  <c r="W55" i="203"/>
  <c r="L55" i="203"/>
  <c r="AE54" i="203"/>
  <c r="AD54" i="203"/>
  <c r="AC54" i="203"/>
  <c r="AB54" i="203"/>
  <c r="AA54" i="203"/>
  <c r="Z54" i="203"/>
  <c r="W54" i="203"/>
  <c r="L54" i="203"/>
  <c r="AE53" i="203"/>
  <c r="AD53" i="203"/>
  <c r="AC53" i="203"/>
  <c r="AB53" i="203"/>
  <c r="AA53" i="203"/>
  <c r="Z53" i="203"/>
  <c r="W53" i="203"/>
  <c r="L53" i="203"/>
  <c r="S52" i="203"/>
  <c r="S51" i="203"/>
  <c r="S50" i="203"/>
  <c r="S49" i="203"/>
  <c r="S48" i="203"/>
  <c r="S47" i="203"/>
  <c r="S46" i="203"/>
  <c r="S45" i="203"/>
  <c r="S44" i="203"/>
  <c r="S43" i="203"/>
  <c r="S42" i="203"/>
  <c r="S41" i="203"/>
  <c r="S40" i="203"/>
  <c r="S39" i="203"/>
  <c r="S38" i="203"/>
  <c r="S37" i="203"/>
  <c r="S36" i="203"/>
  <c r="S35" i="203"/>
  <c r="S34" i="203"/>
  <c r="S33" i="203"/>
  <c r="S32" i="203"/>
  <c r="S31" i="203"/>
  <c r="S30" i="203"/>
  <c r="S29" i="203"/>
  <c r="S28" i="203"/>
  <c r="S27" i="203"/>
  <c r="S26" i="203"/>
  <c r="S25" i="203"/>
  <c r="S24" i="203"/>
  <c r="S23" i="203"/>
  <c r="S22" i="203"/>
  <c r="S21" i="203"/>
  <c r="S20" i="203"/>
  <c r="S19" i="203"/>
  <c r="S18" i="203"/>
  <c r="S17" i="203"/>
  <c r="S16" i="203"/>
  <c r="S15" i="203"/>
  <c r="S14" i="203"/>
  <c r="S13" i="203"/>
  <c r="S12" i="203"/>
  <c r="S11" i="203"/>
  <c r="S10" i="203"/>
  <c r="S9" i="203"/>
  <c r="S8" i="203"/>
  <c r="S7" i="203"/>
  <c r="S6" i="203"/>
  <c r="S5" i="203"/>
  <c r="S4" i="203"/>
  <c r="S3" i="203"/>
  <c r="S2" i="203"/>
  <c r="L98" i="202"/>
  <c r="L97" i="202"/>
  <c r="L96" i="202"/>
  <c r="L95" i="202"/>
  <c r="L94" i="202"/>
  <c r="L93" i="202"/>
  <c r="L92" i="202"/>
  <c r="L91" i="202"/>
  <c r="L90" i="202"/>
  <c r="L89" i="202"/>
  <c r="L88" i="202"/>
  <c r="L87" i="202"/>
  <c r="L86" i="202"/>
  <c r="L85" i="202"/>
  <c r="L84" i="202"/>
  <c r="L83" i="202"/>
  <c r="L82" i="202"/>
  <c r="L81" i="202"/>
  <c r="L80" i="202"/>
  <c r="L79" i="202"/>
  <c r="L78" i="202"/>
  <c r="L77" i="202"/>
  <c r="L76" i="202"/>
  <c r="L75" i="202"/>
  <c r="L74" i="202"/>
  <c r="L73" i="202"/>
  <c r="L72" i="202"/>
  <c r="L71" i="202"/>
  <c r="L70" i="202"/>
  <c r="L69" i="202"/>
  <c r="L68" i="202"/>
  <c r="L67" i="202"/>
  <c r="AE59" i="202"/>
  <c r="AD59" i="202"/>
  <c r="AC59" i="202"/>
  <c r="AB59" i="202"/>
  <c r="AA59" i="202"/>
  <c r="Z59" i="202"/>
  <c r="W59" i="202"/>
  <c r="L59" i="202"/>
  <c r="AE58" i="202"/>
  <c r="AD58" i="202"/>
  <c r="AC58" i="202"/>
  <c r="AB58" i="202"/>
  <c r="AA58" i="202"/>
  <c r="Z58" i="202"/>
  <c r="W58" i="202"/>
  <c r="L58" i="202"/>
  <c r="AE57" i="202"/>
  <c r="AD57" i="202"/>
  <c r="AC57" i="202"/>
  <c r="AB57" i="202"/>
  <c r="AA57" i="202"/>
  <c r="Z57" i="202"/>
  <c r="W57" i="202"/>
  <c r="L57" i="202"/>
  <c r="S56" i="202"/>
  <c r="S55" i="202"/>
  <c r="S54" i="202"/>
  <c r="S53" i="202"/>
  <c r="S52" i="202"/>
  <c r="S51" i="202"/>
  <c r="S50" i="202"/>
  <c r="S49" i="202"/>
  <c r="S48" i="202"/>
  <c r="S47" i="202"/>
  <c r="S46" i="202"/>
  <c r="S45" i="202"/>
  <c r="S44" i="202"/>
  <c r="S43" i="202"/>
  <c r="S42" i="202"/>
  <c r="S41" i="202"/>
  <c r="S40" i="202"/>
  <c r="S39" i="202"/>
  <c r="S38" i="202"/>
  <c r="S37" i="202"/>
  <c r="S36" i="202"/>
  <c r="S35" i="202"/>
  <c r="S34" i="202"/>
  <c r="S33" i="202"/>
  <c r="S32" i="202"/>
  <c r="S31" i="202"/>
  <c r="S30" i="202"/>
  <c r="S29" i="202"/>
  <c r="S28" i="202"/>
  <c r="S27" i="202"/>
  <c r="S26" i="202"/>
  <c r="S25" i="202"/>
  <c r="S24" i="202"/>
  <c r="S23" i="202"/>
  <c r="S22" i="202"/>
  <c r="S21" i="202"/>
  <c r="S20" i="202"/>
  <c r="S19" i="202"/>
  <c r="S18" i="202"/>
  <c r="S17" i="202"/>
  <c r="S16" i="202"/>
  <c r="S15" i="202"/>
  <c r="S14" i="202"/>
  <c r="S13" i="202"/>
  <c r="S12" i="202"/>
  <c r="S11" i="202"/>
  <c r="S10" i="202"/>
  <c r="S9" i="202"/>
  <c r="S8" i="202"/>
  <c r="S7" i="202"/>
  <c r="S6" i="202"/>
  <c r="S5" i="202"/>
  <c r="S4" i="202"/>
  <c r="S3" i="202"/>
  <c r="S2" i="202"/>
  <c r="L103" i="201"/>
  <c r="L102" i="201"/>
  <c r="L101" i="201"/>
  <c r="L100" i="201"/>
  <c r="L99" i="201"/>
  <c r="L98" i="201"/>
  <c r="L97" i="201"/>
  <c r="L96" i="201"/>
  <c r="L95" i="201"/>
  <c r="L94" i="201"/>
  <c r="L83" i="201"/>
  <c r="L82" i="201"/>
  <c r="L81" i="201"/>
  <c r="L80" i="201"/>
  <c r="L79" i="201"/>
  <c r="L78" i="201"/>
  <c r="L77" i="201"/>
  <c r="L76" i="201"/>
  <c r="L75" i="201"/>
  <c r="L74" i="201"/>
  <c r="L73" i="201"/>
  <c r="L72" i="201"/>
  <c r="AE64" i="201"/>
  <c r="AD64" i="201"/>
  <c r="AC64" i="201"/>
  <c r="AB64" i="201"/>
  <c r="AA64" i="201"/>
  <c r="Z64" i="201"/>
  <c r="W64" i="201"/>
  <c r="L64" i="201"/>
  <c r="AE63" i="201"/>
  <c r="AD63" i="201"/>
  <c r="AC63" i="201"/>
  <c r="AB63" i="201"/>
  <c r="AA63" i="201"/>
  <c r="Z63" i="201"/>
  <c r="W63" i="201"/>
  <c r="L63" i="201"/>
  <c r="AE62" i="201"/>
  <c r="AD62" i="201"/>
  <c r="AC62" i="201"/>
  <c r="AB62" i="201"/>
  <c r="AA62" i="201"/>
  <c r="Z62" i="201"/>
  <c r="W62" i="201"/>
  <c r="L62" i="201"/>
  <c r="S61" i="201"/>
  <c r="S60" i="201"/>
  <c r="S59" i="201"/>
  <c r="S58" i="201"/>
  <c r="S57" i="201"/>
  <c r="S56" i="201"/>
  <c r="S55" i="201"/>
  <c r="S54" i="201"/>
  <c r="S53" i="201"/>
  <c r="S52" i="201"/>
  <c r="S51" i="201"/>
  <c r="S50" i="201"/>
  <c r="S49" i="201"/>
  <c r="S48" i="201"/>
  <c r="S47" i="201"/>
  <c r="S46" i="201"/>
  <c r="S45" i="201"/>
  <c r="S44" i="201"/>
  <c r="S43" i="201"/>
  <c r="S42" i="201"/>
  <c r="S41" i="201"/>
  <c r="S40" i="201"/>
  <c r="S39" i="201"/>
  <c r="S38" i="201"/>
  <c r="S37" i="201"/>
  <c r="S36" i="201"/>
  <c r="S35" i="201"/>
  <c r="S34" i="201"/>
  <c r="S33" i="201"/>
  <c r="S32" i="201"/>
  <c r="S31" i="201"/>
  <c r="S30" i="201"/>
  <c r="S29" i="201"/>
  <c r="S28" i="201"/>
  <c r="S27" i="201"/>
  <c r="S26" i="201"/>
  <c r="S25" i="201"/>
  <c r="S24" i="201"/>
  <c r="S23" i="201"/>
  <c r="S22" i="201"/>
  <c r="S21" i="201"/>
  <c r="S20" i="201"/>
  <c r="S19" i="201"/>
  <c r="S18" i="201"/>
  <c r="S17" i="201"/>
  <c r="S16" i="201"/>
  <c r="S15" i="201"/>
  <c r="S14" i="201"/>
  <c r="S13" i="201"/>
  <c r="S12" i="201"/>
  <c r="S11" i="201"/>
  <c r="S10" i="201"/>
  <c r="S9" i="201"/>
  <c r="S8" i="201"/>
  <c r="S7" i="201"/>
  <c r="S6" i="201"/>
  <c r="S5" i="201"/>
  <c r="S4" i="201"/>
  <c r="S3" i="201"/>
  <c r="S2" i="201"/>
  <c r="L123" i="200"/>
  <c r="L122" i="200"/>
  <c r="L121" i="200"/>
  <c r="L120" i="200"/>
  <c r="L119" i="200"/>
  <c r="L118" i="200"/>
  <c r="L117" i="200"/>
  <c r="L116" i="200"/>
  <c r="L115" i="200"/>
  <c r="L114" i="200"/>
  <c r="L103" i="200"/>
  <c r="L102" i="200"/>
  <c r="L101" i="200"/>
  <c r="L100" i="200"/>
  <c r="L99" i="200"/>
  <c r="L98" i="200"/>
  <c r="L97" i="200"/>
  <c r="L96" i="200"/>
  <c r="L95" i="200"/>
  <c r="L94" i="200"/>
  <c r="L93" i="200"/>
  <c r="L92" i="200"/>
  <c r="AE84" i="200"/>
  <c r="AD84" i="200"/>
  <c r="AC84" i="200"/>
  <c r="AB84" i="200"/>
  <c r="AA84" i="200"/>
  <c r="Z84" i="200"/>
  <c r="W84" i="200"/>
  <c r="L84" i="200"/>
  <c r="AE83" i="200"/>
  <c r="AD83" i="200"/>
  <c r="AC83" i="200"/>
  <c r="AB83" i="200"/>
  <c r="AA83" i="200"/>
  <c r="Z83" i="200"/>
  <c r="W83" i="200"/>
  <c r="L83" i="200"/>
  <c r="AE82" i="200"/>
  <c r="AD82" i="200"/>
  <c r="AC82" i="200"/>
  <c r="AB82" i="200"/>
  <c r="AA82" i="200"/>
  <c r="Z82" i="200"/>
  <c r="W82" i="200"/>
  <c r="L82" i="200"/>
  <c r="S81" i="200"/>
  <c r="S80" i="200"/>
  <c r="S79" i="200"/>
  <c r="S78" i="200"/>
  <c r="S77" i="200"/>
  <c r="S76" i="200"/>
  <c r="S75" i="200"/>
  <c r="S74" i="200"/>
  <c r="S73" i="200"/>
  <c r="S72" i="200"/>
  <c r="S71" i="200"/>
  <c r="S70" i="200"/>
  <c r="S69" i="200"/>
  <c r="S68" i="200"/>
  <c r="S67" i="200"/>
  <c r="S66" i="200"/>
  <c r="S65" i="200"/>
  <c r="S64" i="200"/>
  <c r="S63" i="200"/>
  <c r="S62" i="200"/>
  <c r="S61" i="200"/>
  <c r="S60" i="200"/>
  <c r="S59" i="200"/>
  <c r="S58" i="200"/>
  <c r="S57" i="200"/>
  <c r="S56" i="200"/>
  <c r="S55" i="200"/>
  <c r="S54" i="200"/>
  <c r="S53" i="200"/>
  <c r="S52" i="200"/>
  <c r="S51" i="200"/>
  <c r="S50" i="200"/>
  <c r="S49" i="200"/>
  <c r="S48" i="200"/>
  <c r="S47" i="200"/>
  <c r="S46" i="200"/>
  <c r="S45" i="200"/>
  <c r="S44" i="200"/>
  <c r="S43" i="200"/>
  <c r="S42" i="200"/>
  <c r="S41" i="200"/>
  <c r="S40" i="200"/>
  <c r="S39" i="200"/>
  <c r="S38" i="200"/>
  <c r="S37" i="200"/>
  <c r="S36" i="200"/>
  <c r="S35" i="200"/>
  <c r="S34" i="200"/>
  <c r="S33" i="200"/>
  <c r="S32" i="200"/>
  <c r="S31" i="200"/>
  <c r="S30" i="200"/>
  <c r="S29" i="200"/>
  <c r="S28" i="200"/>
  <c r="S27" i="200"/>
  <c r="S26" i="200"/>
  <c r="S25" i="200"/>
  <c r="S24" i="200"/>
  <c r="S23" i="200"/>
  <c r="S22" i="200"/>
  <c r="S21" i="200"/>
  <c r="S20" i="200"/>
  <c r="S19" i="200"/>
  <c r="S18" i="200"/>
  <c r="S17" i="200"/>
  <c r="S16" i="200"/>
  <c r="S15" i="200"/>
  <c r="S14" i="200"/>
  <c r="S13" i="200"/>
  <c r="S12" i="200"/>
  <c r="S11" i="200"/>
  <c r="S10" i="200"/>
  <c r="S9" i="200"/>
  <c r="S8" i="200"/>
  <c r="S7" i="200"/>
  <c r="S6" i="200"/>
  <c r="S5" i="200"/>
  <c r="S4" i="200"/>
  <c r="S3" i="200"/>
  <c r="S2" i="200"/>
  <c r="L94" i="199"/>
  <c r="L93" i="199"/>
  <c r="L92" i="199"/>
  <c r="L91" i="199"/>
  <c r="L90" i="199"/>
  <c r="L89" i="199"/>
  <c r="L88" i="199"/>
  <c r="L87" i="199"/>
  <c r="L86" i="199"/>
  <c r="L85" i="199"/>
  <c r="L84" i="199"/>
  <c r="L83" i="199"/>
  <c r="L82" i="199"/>
  <c r="L81" i="199"/>
  <c r="L80" i="199"/>
  <c r="L79" i="199"/>
  <c r="L78" i="199"/>
  <c r="L77" i="199"/>
  <c r="L76" i="199"/>
  <c r="L75" i="199"/>
  <c r="L74" i="199"/>
  <c r="L73" i="199"/>
  <c r="L72" i="199"/>
  <c r="L71" i="199"/>
  <c r="L70" i="199"/>
  <c r="L69" i="199"/>
  <c r="L68" i="199"/>
  <c r="L67" i="199"/>
  <c r="L66" i="199"/>
  <c r="L65" i="199"/>
  <c r="L64" i="199"/>
  <c r="L63" i="199"/>
  <c r="AE55" i="199"/>
  <c r="AD55" i="199"/>
  <c r="AC55" i="199"/>
  <c r="AB55" i="199"/>
  <c r="AA55" i="199"/>
  <c r="Z55" i="199"/>
  <c r="W55" i="199"/>
  <c r="L55" i="199"/>
  <c r="AE54" i="199"/>
  <c r="AD54" i="199"/>
  <c r="AC54" i="199"/>
  <c r="AB54" i="199"/>
  <c r="AA54" i="199"/>
  <c r="Z54" i="199"/>
  <c r="W54" i="199"/>
  <c r="L54" i="199"/>
  <c r="AE53" i="199"/>
  <c r="AD53" i="199"/>
  <c r="AC53" i="199"/>
  <c r="AB53" i="199"/>
  <c r="AA53" i="199"/>
  <c r="Z53" i="199"/>
  <c r="W53" i="199"/>
  <c r="L53" i="199"/>
  <c r="S52" i="199"/>
  <c r="S51" i="199"/>
  <c r="S50" i="199"/>
  <c r="S49" i="199"/>
  <c r="S48" i="199"/>
  <c r="S47" i="199"/>
  <c r="S46" i="199"/>
  <c r="S45" i="199"/>
  <c r="S44" i="199"/>
  <c r="S43" i="199"/>
  <c r="S42" i="199"/>
  <c r="S41" i="199"/>
  <c r="S40" i="199"/>
  <c r="S39" i="199"/>
  <c r="S38" i="199"/>
  <c r="S37" i="199"/>
  <c r="S36" i="199"/>
  <c r="S35" i="199"/>
  <c r="S34" i="199"/>
  <c r="S33" i="199"/>
  <c r="S32" i="199"/>
  <c r="S31" i="199"/>
  <c r="S30" i="199"/>
  <c r="S29" i="199"/>
  <c r="S28" i="199"/>
  <c r="S27" i="199"/>
  <c r="S26" i="199"/>
  <c r="S25" i="199"/>
  <c r="S24" i="199"/>
  <c r="S23" i="199"/>
  <c r="S22" i="199"/>
  <c r="S21" i="199"/>
  <c r="S20" i="199"/>
  <c r="S19" i="199"/>
  <c r="S18" i="199"/>
  <c r="S17" i="199"/>
  <c r="S16" i="199"/>
  <c r="S15" i="199"/>
  <c r="S14" i="199"/>
  <c r="S13" i="199"/>
  <c r="S12" i="199"/>
  <c r="S11" i="199"/>
  <c r="S10" i="199"/>
  <c r="S9" i="199"/>
  <c r="S8" i="199"/>
  <c r="S7" i="199"/>
  <c r="S6" i="199"/>
  <c r="S5" i="199"/>
  <c r="S4" i="199"/>
  <c r="S3" i="199"/>
  <c r="S2" i="199"/>
  <c r="L98" i="198"/>
  <c r="L97" i="198"/>
  <c r="L96" i="198"/>
  <c r="L95" i="198"/>
  <c r="L94" i="198"/>
  <c r="L93" i="198"/>
  <c r="L92" i="198"/>
  <c r="L91" i="198"/>
  <c r="L90" i="198"/>
  <c r="L89" i="198"/>
  <c r="L88" i="198"/>
  <c r="L87" i="198"/>
  <c r="L86" i="198"/>
  <c r="L85" i="198"/>
  <c r="L84" i="198"/>
  <c r="L83" i="198"/>
  <c r="L82" i="198"/>
  <c r="L81" i="198"/>
  <c r="L80" i="198"/>
  <c r="L79" i="198"/>
  <c r="L78" i="198"/>
  <c r="L77" i="198"/>
  <c r="L76" i="198"/>
  <c r="L75" i="198"/>
  <c r="L74" i="198"/>
  <c r="L73" i="198"/>
  <c r="L72" i="198"/>
  <c r="L71" i="198"/>
  <c r="L70" i="198"/>
  <c r="L69" i="198"/>
  <c r="L68" i="198"/>
  <c r="L67" i="198"/>
  <c r="AE59" i="198"/>
  <c r="AD59" i="198"/>
  <c r="AC59" i="198"/>
  <c r="AB59" i="198"/>
  <c r="AA59" i="198"/>
  <c r="Z59" i="198"/>
  <c r="W59" i="198"/>
  <c r="L59" i="198"/>
  <c r="AE58" i="198"/>
  <c r="AD58" i="198"/>
  <c r="AC58" i="198"/>
  <c r="AB58" i="198"/>
  <c r="AA58" i="198"/>
  <c r="Z58" i="198"/>
  <c r="W58" i="198"/>
  <c r="L58" i="198"/>
  <c r="AE57" i="198"/>
  <c r="AD57" i="198"/>
  <c r="AC57" i="198"/>
  <c r="AB57" i="198"/>
  <c r="AA57" i="198"/>
  <c r="Z57" i="198"/>
  <c r="W57" i="198"/>
  <c r="L57" i="198"/>
  <c r="S56" i="198"/>
  <c r="S55" i="198"/>
  <c r="S54" i="198"/>
  <c r="S53" i="198"/>
  <c r="S52" i="198"/>
  <c r="S51" i="198"/>
  <c r="S50" i="198"/>
  <c r="S49" i="198"/>
  <c r="S48" i="198"/>
  <c r="S47" i="198"/>
  <c r="S46" i="198"/>
  <c r="S45" i="198"/>
  <c r="S44" i="198"/>
  <c r="S43" i="198"/>
  <c r="S42" i="198"/>
  <c r="S41" i="198"/>
  <c r="S40" i="198"/>
  <c r="S39" i="198"/>
  <c r="S38" i="198"/>
  <c r="S37" i="198"/>
  <c r="S36" i="198"/>
  <c r="S35" i="198"/>
  <c r="S34" i="198"/>
  <c r="S33" i="198"/>
  <c r="S32" i="198"/>
  <c r="S31" i="198"/>
  <c r="S30" i="198"/>
  <c r="S29" i="198"/>
  <c r="S28" i="198"/>
  <c r="S27" i="198"/>
  <c r="S26" i="198"/>
  <c r="S25" i="198"/>
  <c r="S24" i="198"/>
  <c r="S23" i="198"/>
  <c r="S22" i="198"/>
  <c r="S21" i="198"/>
  <c r="S20" i="198"/>
  <c r="S19" i="198"/>
  <c r="S18" i="198"/>
  <c r="S17" i="198"/>
  <c r="S16" i="198"/>
  <c r="S15" i="198"/>
  <c r="S14" i="198"/>
  <c r="S13" i="198"/>
  <c r="S12" i="198"/>
  <c r="S11" i="198"/>
  <c r="S10" i="198"/>
  <c r="S9" i="198"/>
  <c r="S8" i="198"/>
  <c r="S7" i="198"/>
  <c r="S6" i="198"/>
  <c r="S5" i="198"/>
  <c r="S4" i="198"/>
  <c r="S3" i="198"/>
  <c r="S2" i="198"/>
  <c r="L103" i="197"/>
  <c r="L102" i="197"/>
  <c r="L101" i="197"/>
  <c r="L100" i="197"/>
  <c r="L99" i="197"/>
  <c r="L98" i="197"/>
  <c r="L97" i="197"/>
  <c r="L96" i="197"/>
  <c r="L95" i="197"/>
  <c r="L94" i="197"/>
  <c r="L83" i="197"/>
  <c r="L82" i="197"/>
  <c r="L81" i="197"/>
  <c r="L80" i="197"/>
  <c r="L79" i="197"/>
  <c r="L78" i="197"/>
  <c r="L77" i="197"/>
  <c r="L76" i="197"/>
  <c r="L75" i="197"/>
  <c r="L74" i="197"/>
  <c r="L73" i="197"/>
  <c r="L72" i="197"/>
  <c r="AE64" i="197"/>
  <c r="AD64" i="197"/>
  <c r="AC64" i="197"/>
  <c r="AB64" i="197"/>
  <c r="AA64" i="197"/>
  <c r="Z64" i="197"/>
  <c r="W64" i="197"/>
  <c r="L64" i="197"/>
  <c r="AE63" i="197"/>
  <c r="AD63" i="197"/>
  <c r="AC63" i="197"/>
  <c r="AB63" i="197"/>
  <c r="AA63" i="197"/>
  <c r="Z63" i="197"/>
  <c r="W63" i="197"/>
  <c r="L63" i="197"/>
  <c r="AE62" i="197"/>
  <c r="AD62" i="197"/>
  <c r="AC62" i="197"/>
  <c r="AB62" i="197"/>
  <c r="AA62" i="197"/>
  <c r="Z62" i="197"/>
  <c r="W62" i="197"/>
  <c r="L62" i="197"/>
  <c r="S61" i="197"/>
  <c r="S60" i="197"/>
  <c r="S59" i="197"/>
  <c r="S58" i="197"/>
  <c r="S57" i="197"/>
  <c r="S56" i="197"/>
  <c r="S55" i="197"/>
  <c r="S54" i="197"/>
  <c r="S53" i="197"/>
  <c r="S52" i="197"/>
  <c r="S51" i="197"/>
  <c r="S50" i="197"/>
  <c r="S49" i="197"/>
  <c r="S48" i="197"/>
  <c r="S47" i="197"/>
  <c r="S46" i="197"/>
  <c r="S45" i="197"/>
  <c r="S44" i="197"/>
  <c r="S43" i="197"/>
  <c r="S42" i="197"/>
  <c r="S41" i="197"/>
  <c r="S40" i="197"/>
  <c r="S39" i="197"/>
  <c r="S38" i="197"/>
  <c r="S37" i="197"/>
  <c r="S36" i="197"/>
  <c r="S35" i="197"/>
  <c r="S34" i="197"/>
  <c r="S33" i="197"/>
  <c r="S32" i="197"/>
  <c r="S31" i="197"/>
  <c r="S30" i="197"/>
  <c r="S29" i="197"/>
  <c r="S28" i="197"/>
  <c r="S27" i="197"/>
  <c r="S26" i="197"/>
  <c r="S25" i="197"/>
  <c r="S24" i="197"/>
  <c r="S23" i="197"/>
  <c r="S22" i="197"/>
  <c r="S21" i="197"/>
  <c r="S20" i="197"/>
  <c r="S19" i="197"/>
  <c r="S18" i="197"/>
  <c r="S17" i="197"/>
  <c r="S16" i="197"/>
  <c r="S15" i="197"/>
  <c r="S14" i="197"/>
  <c r="S13" i="197"/>
  <c r="S12" i="197"/>
  <c r="S11" i="197"/>
  <c r="S10" i="197"/>
  <c r="S9" i="197"/>
  <c r="S8" i="197"/>
  <c r="S7" i="197"/>
  <c r="S6" i="197"/>
  <c r="S5" i="197"/>
  <c r="S4" i="197"/>
  <c r="S3" i="197"/>
  <c r="S2" i="197"/>
  <c r="L123" i="196"/>
  <c r="L122" i="196"/>
  <c r="L121" i="196"/>
  <c r="L120" i="196"/>
  <c r="L119" i="196"/>
  <c r="L118" i="196"/>
  <c r="L117" i="196"/>
  <c r="L116" i="196"/>
  <c r="L115" i="196"/>
  <c r="L114" i="196"/>
  <c r="L103" i="196"/>
  <c r="L102" i="196"/>
  <c r="L101" i="196"/>
  <c r="L100" i="196"/>
  <c r="L99" i="196"/>
  <c r="L98" i="196"/>
  <c r="L97" i="196"/>
  <c r="L96" i="196"/>
  <c r="L95" i="196"/>
  <c r="L94" i="196"/>
  <c r="L93" i="196"/>
  <c r="L92" i="196"/>
  <c r="AE84" i="196"/>
  <c r="AD84" i="196"/>
  <c r="AC84" i="196"/>
  <c r="AB84" i="196"/>
  <c r="AA84" i="196"/>
  <c r="Z84" i="196"/>
  <c r="W84" i="196"/>
  <c r="L84" i="196"/>
  <c r="AE83" i="196"/>
  <c r="AD83" i="196"/>
  <c r="AC83" i="196"/>
  <c r="AB83" i="196"/>
  <c r="AA83" i="196"/>
  <c r="Z83" i="196"/>
  <c r="W83" i="196"/>
  <c r="L83" i="196"/>
  <c r="AE82" i="196"/>
  <c r="AD82" i="196"/>
  <c r="AC82" i="196"/>
  <c r="AB82" i="196"/>
  <c r="AA82" i="196"/>
  <c r="Z82" i="196"/>
  <c r="W82" i="196"/>
  <c r="L82" i="196"/>
  <c r="S81" i="196"/>
  <c r="S80" i="196"/>
  <c r="S79" i="196"/>
  <c r="S78" i="196"/>
  <c r="S77" i="196"/>
  <c r="S76" i="196"/>
  <c r="S75" i="196"/>
  <c r="S74" i="196"/>
  <c r="S73" i="196"/>
  <c r="S72" i="196"/>
  <c r="S71" i="196"/>
  <c r="S70" i="196"/>
  <c r="S69" i="196"/>
  <c r="S68" i="196"/>
  <c r="S67" i="196"/>
  <c r="S66" i="196"/>
  <c r="S65" i="196"/>
  <c r="S64" i="196"/>
  <c r="S63" i="196"/>
  <c r="S62" i="196"/>
  <c r="S61" i="196"/>
  <c r="S60" i="196"/>
  <c r="S59" i="196"/>
  <c r="S58" i="196"/>
  <c r="S57" i="196"/>
  <c r="S56" i="196"/>
  <c r="S55" i="196"/>
  <c r="S54" i="196"/>
  <c r="S53" i="196"/>
  <c r="S52" i="196"/>
  <c r="S51" i="196"/>
  <c r="S50" i="196"/>
  <c r="S49" i="196"/>
  <c r="S48" i="196"/>
  <c r="S47" i="196"/>
  <c r="S46" i="196"/>
  <c r="S45" i="196"/>
  <c r="S44" i="196"/>
  <c r="S43" i="196"/>
  <c r="S42" i="196"/>
  <c r="S41" i="196"/>
  <c r="S40" i="196"/>
  <c r="S39" i="196"/>
  <c r="S38" i="196"/>
  <c r="S37" i="196"/>
  <c r="S36" i="196"/>
  <c r="S35" i="196"/>
  <c r="S34" i="196"/>
  <c r="S33" i="196"/>
  <c r="S32" i="196"/>
  <c r="S31" i="196"/>
  <c r="S30" i="196"/>
  <c r="S29" i="196"/>
  <c r="S28" i="196"/>
  <c r="S27" i="196"/>
  <c r="S26" i="196"/>
  <c r="S25" i="196"/>
  <c r="S24" i="196"/>
  <c r="S23" i="196"/>
  <c r="S22" i="196"/>
  <c r="S21" i="196"/>
  <c r="S20" i="196"/>
  <c r="S19" i="196"/>
  <c r="S18" i="196"/>
  <c r="S17" i="196"/>
  <c r="S16" i="196"/>
  <c r="S15" i="196"/>
  <c r="S14" i="196"/>
  <c r="S13" i="196"/>
  <c r="S12" i="196"/>
  <c r="S11" i="196"/>
  <c r="S10" i="196"/>
  <c r="S9" i="196"/>
  <c r="S8" i="196"/>
  <c r="S7" i="196"/>
  <c r="S6" i="196"/>
  <c r="S5" i="196"/>
  <c r="S4" i="196"/>
  <c r="S3" i="196"/>
  <c r="S2" i="196"/>
  <c r="L94" i="194"/>
  <c r="L93" i="194"/>
  <c r="L92" i="194"/>
  <c r="L91" i="194"/>
  <c r="L90" i="194"/>
  <c r="L89" i="194"/>
  <c r="L88" i="194"/>
  <c r="L87" i="194"/>
  <c r="L86" i="194"/>
  <c r="L85" i="194"/>
  <c r="L84" i="194"/>
  <c r="L83" i="194"/>
  <c r="L82" i="194"/>
  <c r="L81" i="194"/>
  <c r="L80" i="194"/>
  <c r="L79" i="194"/>
  <c r="L78" i="194"/>
  <c r="L77" i="194"/>
  <c r="L76" i="194"/>
  <c r="L75" i="194"/>
  <c r="L74" i="194"/>
  <c r="L73" i="194"/>
  <c r="L72" i="194"/>
  <c r="L71" i="194"/>
  <c r="L70" i="194"/>
  <c r="L69" i="194"/>
  <c r="L68" i="194"/>
  <c r="L67" i="194"/>
  <c r="L66" i="194"/>
  <c r="L65" i="194"/>
  <c r="L64" i="194"/>
  <c r="L63" i="194"/>
  <c r="AE55" i="194"/>
  <c r="AD55" i="194"/>
  <c r="AC55" i="194"/>
  <c r="AB55" i="194"/>
  <c r="AA55" i="194"/>
  <c r="Z55" i="194"/>
  <c r="W55" i="194"/>
  <c r="L55" i="194"/>
  <c r="AE54" i="194"/>
  <c r="AD54" i="194"/>
  <c r="AC54" i="194"/>
  <c r="AB54" i="194"/>
  <c r="AA54" i="194"/>
  <c r="Z54" i="194"/>
  <c r="W54" i="194"/>
  <c r="L54" i="194"/>
  <c r="AE53" i="194"/>
  <c r="AD53" i="194"/>
  <c r="AC53" i="194"/>
  <c r="AB53" i="194"/>
  <c r="AA53" i="194"/>
  <c r="Z53" i="194"/>
  <c r="W53" i="194"/>
  <c r="L53" i="194"/>
  <c r="S52" i="194"/>
  <c r="S51" i="194"/>
  <c r="S50" i="194"/>
  <c r="S49" i="194"/>
  <c r="S48" i="194"/>
  <c r="S47" i="194"/>
  <c r="S46" i="194"/>
  <c r="S45" i="194"/>
  <c r="S44" i="194"/>
  <c r="S43" i="194"/>
  <c r="S42" i="194"/>
  <c r="S41" i="194"/>
  <c r="S40" i="194"/>
  <c r="S39" i="194"/>
  <c r="S38" i="194"/>
  <c r="S37" i="194"/>
  <c r="S36" i="194"/>
  <c r="S35" i="194"/>
  <c r="S34" i="194"/>
  <c r="S33" i="194"/>
  <c r="S32" i="194"/>
  <c r="S31" i="194"/>
  <c r="S30" i="194"/>
  <c r="S29" i="194"/>
  <c r="S28" i="194"/>
  <c r="S27" i="194"/>
  <c r="S26" i="194"/>
  <c r="S25" i="194"/>
  <c r="S24" i="194"/>
  <c r="S23" i="194"/>
  <c r="S22" i="194"/>
  <c r="S21" i="194"/>
  <c r="S20" i="194"/>
  <c r="S19" i="194"/>
  <c r="S18" i="194"/>
  <c r="S17" i="194"/>
  <c r="S16" i="194"/>
  <c r="S15" i="194"/>
  <c r="S14" i="194"/>
  <c r="S13" i="194"/>
  <c r="S12" i="194"/>
  <c r="S11" i="194"/>
  <c r="S10" i="194"/>
  <c r="S9" i="194"/>
  <c r="S8" i="194"/>
  <c r="S7" i="194"/>
  <c r="S6" i="194"/>
  <c r="S5" i="194"/>
  <c r="S4" i="194"/>
  <c r="S3" i="194"/>
  <c r="S2" i="194"/>
  <c r="L98" i="193"/>
  <c r="L97" i="193"/>
  <c r="L96" i="193"/>
  <c r="L95" i="193"/>
  <c r="L94" i="193"/>
  <c r="L93" i="193"/>
  <c r="L92" i="193"/>
  <c r="L91" i="193"/>
  <c r="L90" i="193"/>
  <c r="L89" i="193"/>
  <c r="L88" i="193"/>
  <c r="L87" i="193"/>
  <c r="L86" i="193"/>
  <c r="L85" i="193"/>
  <c r="L84" i="193"/>
  <c r="L83" i="193"/>
  <c r="L82" i="193"/>
  <c r="L81" i="193"/>
  <c r="L80" i="193"/>
  <c r="L79" i="193"/>
  <c r="L78" i="193"/>
  <c r="L77" i="193"/>
  <c r="L76" i="193"/>
  <c r="L75" i="193"/>
  <c r="L74" i="193"/>
  <c r="L73" i="193"/>
  <c r="L72" i="193"/>
  <c r="L71" i="193"/>
  <c r="L70" i="193"/>
  <c r="L69" i="193"/>
  <c r="L68" i="193"/>
  <c r="L67" i="193"/>
  <c r="AE59" i="193"/>
  <c r="AD59" i="193"/>
  <c r="AC59" i="193"/>
  <c r="AB59" i="193"/>
  <c r="AA59" i="193"/>
  <c r="Z59" i="193"/>
  <c r="W59" i="193"/>
  <c r="L59" i="193"/>
  <c r="AE58" i="193"/>
  <c r="AD58" i="193"/>
  <c r="AC58" i="193"/>
  <c r="AB58" i="193"/>
  <c r="AA58" i="193"/>
  <c r="Z58" i="193"/>
  <c r="W58" i="193"/>
  <c r="L58" i="193"/>
  <c r="AE57" i="193"/>
  <c r="AD57" i="193"/>
  <c r="AC57" i="193"/>
  <c r="AB57" i="193"/>
  <c r="AA57" i="193"/>
  <c r="Z57" i="193"/>
  <c r="W57" i="193"/>
  <c r="L57" i="193"/>
  <c r="S56" i="193"/>
  <c r="S55" i="193"/>
  <c r="S54" i="193"/>
  <c r="S53" i="193"/>
  <c r="S52" i="193"/>
  <c r="S51" i="193"/>
  <c r="S50" i="193"/>
  <c r="S49" i="193"/>
  <c r="S48" i="193"/>
  <c r="S47" i="193"/>
  <c r="S46" i="193"/>
  <c r="S45" i="193"/>
  <c r="S44" i="193"/>
  <c r="S43" i="193"/>
  <c r="S42" i="193"/>
  <c r="S41" i="193"/>
  <c r="S40" i="193"/>
  <c r="S39" i="193"/>
  <c r="S38" i="193"/>
  <c r="S37" i="193"/>
  <c r="S36" i="193"/>
  <c r="S35" i="193"/>
  <c r="S34" i="193"/>
  <c r="S33" i="193"/>
  <c r="S32" i="193"/>
  <c r="S31" i="193"/>
  <c r="S30" i="193"/>
  <c r="S29" i="193"/>
  <c r="S28" i="193"/>
  <c r="S27" i="193"/>
  <c r="S26" i="193"/>
  <c r="S25" i="193"/>
  <c r="S24" i="193"/>
  <c r="S23" i="193"/>
  <c r="S22" i="193"/>
  <c r="S21" i="193"/>
  <c r="S20" i="193"/>
  <c r="S19" i="193"/>
  <c r="S18" i="193"/>
  <c r="S17" i="193"/>
  <c r="S16" i="193"/>
  <c r="S15" i="193"/>
  <c r="S14" i="193"/>
  <c r="S13" i="193"/>
  <c r="S12" i="193"/>
  <c r="S11" i="193"/>
  <c r="S10" i="193"/>
  <c r="S9" i="193"/>
  <c r="S8" i="193"/>
  <c r="S7" i="193"/>
  <c r="S6" i="193"/>
  <c r="S5" i="193"/>
  <c r="S4" i="193"/>
  <c r="S3" i="193"/>
  <c r="S2" i="193"/>
  <c r="L103" i="192"/>
  <c r="L102" i="192"/>
  <c r="L101" i="192"/>
  <c r="L100" i="192"/>
  <c r="L99" i="192"/>
  <c r="L98" i="192"/>
  <c r="L97" i="192"/>
  <c r="L96" i="192"/>
  <c r="L95" i="192"/>
  <c r="L94" i="192"/>
  <c r="L83" i="192"/>
  <c r="L82" i="192"/>
  <c r="L81" i="192"/>
  <c r="L80" i="192"/>
  <c r="L79" i="192"/>
  <c r="L78" i="192"/>
  <c r="L77" i="192"/>
  <c r="L76" i="192"/>
  <c r="L75" i="192"/>
  <c r="L74" i="192"/>
  <c r="L73" i="192"/>
  <c r="L72" i="192"/>
  <c r="AE64" i="192"/>
  <c r="AD64" i="192"/>
  <c r="AC64" i="192"/>
  <c r="AB64" i="192"/>
  <c r="AA64" i="192"/>
  <c r="Z64" i="192"/>
  <c r="W64" i="192"/>
  <c r="L64" i="192"/>
  <c r="AE63" i="192"/>
  <c r="AD63" i="192"/>
  <c r="AC63" i="192"/>
  <c r="AB63" i="192"/>
  <c r="AA63" i="192"/>
  <c r="Z63" i="192"/>
  <c r="W63" i="192"/>
  <c r="L63" i="192"/>
  <c r="AE62" i="192"/>
  <c r="AD62" i="192"/>
  <c r="AC62" i="192"/>
  <c r="AB62" i="192"/>
  <c r="AA62" i="192"/>
  <c r="Z62" i="192"/>
  <c r="W62" i="192"/>
  <c r="L62" i="192"/>
  <c r="S61" i="192"/>
  <c r="S60" i="192"/>
  <c r="S59" i="192"/>
  <c r="S58" i="192"/>
  <c r="S57" i="192"/>
  <c r="S56" i="192"/>
  <c r="S55" i="192"/>
  <c r="S54" i="192"/>
  <c r="S53" i="192"/>
  <c r="S52" i="192"/>
  <c r="S51" i="192"/>
  <c r="S50" i="192"/>
  <c r="S49" i="192"/>
  <c r="S48" i="192"/>
  <c r="S47" i="192"/>
  <c r="S46" i="192"/>
  <c r="S45" i="192"/>
  <c r="S44" i="192"/>
  <c r="S43" i="192"/>
  <c r="S42" i="192"/>
  <c r="S41" i="192"/>
  <c r="S40" i="192"/>
  <c r="S39" i="192"/>
  <c r="S38" i="192"/>
  <c r="S37" i="192"/>
  <c r="S36" i="192"/>
  <c r="S35" i="192"/>
  <c r="S34" i="192"/>
  <c r="S33" i="192"/>
  <c r="S32" i="192"/>
  <c r="S31" i="192"/>
  <c r="S30" i="192"/>
  <c r="S29" i="192"/>
  <c r="S28" i="192"/>
  <c r="S27" i="192"/>
  <c r="S26" i="192"/>
  <c r="S25" i="192"/>
  <c r="S24" i="192"/>
  <c r="S23" i="192"/>
  <c r="S22" i="192"/>
  <c r="S21" i="192"/>
  <c r="S20" i="192"/>
  <c r="S19" i="192"/>
  <c r="S18" i="192"/>
  <c r="S17" i="192"/>
  <c r="S16" i="192"/>
  <c r="S15" i="192"/>
  <c r="S14" i="192"/>
  <c r="S13" i="192"/>
  <c r="S12" i="192"/>
  <c r="S11" i="192"/>
  <c r="S10" i="192"/>
  <c r="S9" i="192"/>
  <c r="S8" i="192"/>
  <c r="S7" i="192"/>
  <c r="S6" i="192"/>
  <c r="S5" i="192"/>
  <c r="S4" i="192"/>
  <c r="S3" i="192"/>
  <c r="S2" i="192"/>
  <c r="L123" i="189"/>
  <c r="L122" i="189"/>
  <c r="L121" i="189"/>
  <c r="L120" i="189"/>
  <c r="L119" i="189"/>
  <c r="L118" i="189"/>
  <c r="L117" i="189"/>
  <c r="L116" i="189"/>
  <c r="L115" i="189"/>
  <c r="L114" i="189"/>
  <c r="L103" i="189"/>
  <c r="L102" i="189"/>
  <c r="L101" i="189"/>
  <c r="L100" i="189"/>
  <c r="L99" i="189"/>
  <c r="L98" i="189"/>
  <c r="L97" i="189"/>
  <c r="L96" i="189"/>
  <c r="L95" i="189"/>
  <c r="L94" i="189"/>
  <c r="L93" i="189"/>
  <c r="L92" i="189"/>
  <c r="AE84" i="189"/>
  <c r="AD84" i="189"/>
  <c r="AC84" i="189"/>
  <c r="AB84" i="189"/>
  <c r="AA84" i="189"/>
  <c r="Z84" i="189"/>
  <c r="W84" i="189"/>
  <c r="L84" i="189"/>
  <c r="AE83" i="189"/>
  <c r="AD83" i="189"/>
  <c r="AC83" i="189"/>
  <c r="AB83" i="189"/>
  <c r="AA83" i="189"/>
  <c r="Z83" i="189"/>
  <c r="W83" i="189"/>
  <c r="L83" i="189"/>
  <c r="AE82" i="189"/>
  <c r="AD82" i="189"/>
  <c r="AC82" i="189"/>
  <c r="AB82" i="189"/>
  <c r="AA82" i="189"/>
  <c r="Z82" i="189"/>
  <c r="W82" i="189"/>
  <c r="L82" i="189"/>
  <c r="S81" i="189"/>
  <c r="S80" i="189"/>
  <c r="S79" i="189"/>
  <c r="S78" i="189"/>
  <c r="S77" i="189"/>
  <c r="S76" i="189"/>
  <c r="S75" i="189"/>
  <c r="S74" i="189"/>
  <c r="S73" i="189"/>
  <c r="S72" i="189"/>
  <c r="S71" i="189"/>
  <c r="S70" i="189"/>
  <c r="S69" i="189"/>
  <c r="S68" i="189"/>
  <c r="S67" i="189"/>
  <c r="S66" i="189"/>
  <c r="S65" i="189"/>
  <c r="S64" i="189"/>
  <c r="S63" i="189"/>
  <c r="S62" i="189"/>
  <c r="S61" i="189"/>
  <c r="S60" i="189"/>
  <c r="S59" i="189"/>
  <c r="S58" i="189"/>
  <c r="S57" i="189"/>
  <c r="S56" i="189"/>
  <c r="S55" i="189"/>
  <c r="S54" i="189"/>
  <c r="S53" i="189"/>
  <c r="S52" i="189"/>
  <c r="S51" i="189"/>
  <c r="S50" i="189"/>
  <c r="S49" i="189"/>
  <c r="S48" i="189"/>
  <c r="S47" i="189"/>
  <c r="S46" i="189"/>
  <c r="S45" i="189"/>
  <c r="S44" i="189"/>
  <c r="S43" i="189"/>
  <c r="S42" i="189"/>
  <c r="S41" i="189"/>
  <c r="S40" i="189"/>
  <c r="S39" i="189"/>
  <c r="S38" i="189"/>
  <c r="S37" i="189"/>
  <c r="S36" i="189"/>
  <c r="S35" i="189"/>
  <c r="S34" i="189"/>
  <c r="S33" i="189"/>
  <c r="S32" i="189"/>
  <c r="S31" i="189"/>
  <c r="S30" i="189"/>
  <c r="S29" i="189"/>
  <c r="S28" i="189"/>
  <c r="S27" i="189"/>
  <c r="S26" i="189"/>
  <c r="S25" i="189"/>
  <c r="S24" i="189"/>
  <c r="S23" i="189"/>
  <c r="S22" i="189"/>
  <c r="S21" i="189"/>
  <c r="S20" i="189"/>
  <c r="S19" i="189"/>
  <c r="S18" i="189"/>
  <c r="S17" i="189"/>
  <c r="S16" i="189"/>
  <c r="S15" i="189"/>
  <c r="S14" i="189"/>
  <c r="S13" i="189"/>
  <c r="S12" i="189"/>
  <c r="S11" i="189"/>
  <c r="S10" i="189"/>
  <c r="S9" i="189"/>
  <c r="S8" i="189"/>
  <c r="S7" i="189"/>
  <c r="S6" i="189"/>
  <c r="S5" i="189"/>
  <c r="S4" i="189"/>
  <c r="S3" i="189"/>
  <c r="S2" i="189"/>
  <c r="L94" i="184"/>
  <c r="L93" i="184"/>
  <c r="L92" i="184"/>
  <c r="L91" i="184"/>
  <c r="L90" i="184"/>
  <c r="L89" i="184"/>
  <c r="L88" i="184"/>
  <c r="L87" i="184"/>
  <c r="L86" i="184"/>
  <c r="L85" i="184"/>
  <c r="L84" i="184"/>
  <c r="L83" i="184"/>
  <c r="L82" i="184"/>
  <c r="L81" i="184"/>
  <c r="L80" i="184"/>
  <c r="L79" i="184"/>
  <c r="L78" i="184"/>
  <c r="L77" i="184"/>
  <c r="L76" i="184"/>
  <c r="L75" i="184"/>
  <c r="L74" i="184"/>
  <c r="L73" i="184"/>
  <c r="L72" i="184"/>
  <c r="L71" i="184"/>
  <c r="L70" i="184"/>
  <c r="L69" i="184"/>
  <c r="L68" i="184"/>
  <c r="L67" i="184"/>
  <c r="L66" i="184"/>
  <c r="L65" i="184"/>
  <c r="L64" i="184"/>
  <c r="L63" i="184"/>
  <c r="AE55" i="184"/>
  <c r="AD55" i="184"/>
  <c r="AC55" i="184"/>
  <c r="AB55" i="184"/>
  <c r="AA55" i="184"/>
  <c r="Z55" i="184"/>
  <c r="W55" i="184"/>
  <c r="L55" i="184"/>
  <c r="AE54" i="184"/>
  <c r="AD54" i="184"/>
  <c r="AC54" i="184"/>
  <c r="AB54" i="184"/>
  <c r="AA54" i="184"/>
  <c r="Z54" i="184"/>
  <c r="W54" i="184"/>
  <c r="L54" i="184"/>
  <c r="AE53" i="184"/>
  <c r="AD53" i="184"/>
  <c r="AC53" i="184"/>
  <c r="AB53" i="184"/>
  <c r="AA53" i="184"/>
  <c r="Z53" i="184"/>
  <c r="W53" i="184"/>
  <c r="L53" i="184"/>
  <c r="S52" i="184"/>
  <c r="S51" i="184"/>
  <c r="S50" i="184"/>
  <c r="S49" i="184"/>
  <c r="S48" i="184"/>
  <c r="S47" i="184"/>
  <c r="S46" i="184"/>
  <c r="S45" i="184"/>
  <c r="S44" i="184"/>
  <c r="S43" i="184"/>
  <c r="S42" i="184"/>
  <c r="S41" i="184"/>
  <c r="S40" i="184"/>
  <c r="S39" i="184"/>
  <c r="S38" i="184"/>
  <c r="S37" i="184"/>
  <c r="S36" i="184"/>
  <c r="S35" i="184"/>
  <c r="S34" i="184"/>
  <c r="S33" i="184"/>
  <c r="S32" i="184"/>
  <c r="S31" i="184"/>
  <c r="S30" i="184"/>
  <c r="S29" i="184"/>
  <c r="S28" i="184"/>
  <c r="S27" i="184"/>
  <c r="S26" i="184"/>
  <c r="S25" i="184"/>
  <c r="S24" i="184"/>
  <c r="S23" i="184"/>
  <c r="S22" i="184"/>
  <c r="S21" i="184"/>
  <c r="S20" i="184"/>
  <c r="S19" i="184"/>
  <c r="S18" i="184"/>
  <c r="S17" i="184"/>
  <c r="S16" i="184"/>
  <c r="S15" i="184"/>
  <c r="S14" i="184"/>
  <c r="S13" i="184"/>
  <c r="S12" i="184"/>
  <c r="S11" i="184"/>
  <c r="S10" i="184"/>
  <c r="S9" i="184"/>
  <c r="S8" i="184"/>
  <c r="S7" i="184"/>
  <c r="S6" i="184"/>
  <c r="S5" i="184"/>
  <c r="S4" i="184"/>
  <c r="S3" i="184"/>
  <c r="S2" i="184"/>
  <c r="L98" i="179"/>
  <c r="L97" i="179"/>
  <c r="L96" i="179"/>
  <c r="L95" i="179"/>
  <c r="L94" i="179"/>
  <c r="L93" i="179"/>
  <c r="L92" i="179"/>
  <c r="L91" i="179"/>
  <c r="L90" i="179"/>
  <c r="L89" i="179"/>
  <c r="L88" i="179"/>
  <c r="L87" i="179"/>
  <c r="L86" i="179"/>
  <c r="L85" i="179"/>
  <c r="L84" i="179"/>
  <c r="L83" i="179"/>
  <c r="L82" i="179"/>
  <c r="L81" i="179"/>
  <c r="L80" i="179"/>
  <c r="L79" i="179"/>
  <c r="L78" i="179"/>
  <c r="L77" i="179"/>
  <c r="L76" i="179"/>
  <c r="L75" i="179"/>
  <c r="L74" i="179"/>
  <c r="L73" i="179"/>
  <c r="L72" i="179"/>
  <c r="L71" i="179"/>
  <c r="L70" i="179"/>
  <c r="L69" i="179"/>
  <c r="L68" i="179"/>
  <c r="L67" i="179"/>
  <c r="AE59" i="179"/>
  <c r="AD59" i="179"/>
  <c r="AC59" i="179"/>
  <c r="AB59" i="179"/>
  <c r="AA59" i="179"/>
  <c r="Z59" i="179"/>
  <c r="W59" i="179"/>
  <c r="L59" i="179"/>
  <c r="AE58" i="179"/>
  <c r="AD58" i="179"/>
  <c r="AC58" i="179"/>
  <c r="AB58" i="179"/>
  <c r="AA58" i="179"/>
  <c r="Z58" i="179"/>
  <c r="W58" i="179"/>
  <c r="L58" i="179"/>
  <c r="AE57" i="179"/>
  <c r="AD57" i="179"/>
  <c r="AC57" i="179"/>
  <c r="AB57" i="179"/>
  <c r="AA57" i="179"/>
  <c r="Z57" i="179"/>
  <c r="W57" i="179"/>
  <c r="L57" i="179"/>
  <c r="S56" i="179"/>
  <c r="S55" i="179"/>
  <c r="S54" i="179"/>
  <c r="S53" i="179"/>
  <c r="S52" i="179"/>
  <c r="S51" i="179"/>
  <c r="S50" i="179"/>
  <c r="S49" i="179"/>
  <c r="S48" i="179"/>
  <c r="S47" i="179"/>
  <c r="S46" i="179"/>
  <c r="S45" i="179"/>
  <c r="S44" i="179"/>
  <c r="S43" i="179"/>
  <c r="S42" i="179"/>
  <c r="S41" i="179"/>
  <c r="S40" i="179"/>
  <c r="S39" i="179"/>
  <c r="S38" i="179"/>
  <c r="S37" i="179"/>
  <c r="S36" i="179"/>
  <c r="S35" i="179"/>
  <c r="S34" i="179"/>
  <c r="S33" i="179"/>
  <c r="S32" i="179"/>
  <c r="S31" i="179"/>
  <c r="S30" i="179"/>
  <c r="S29" i="179"/>
  <c r="S28" i="179"/>
  <c r="S27" i="179"/>
  <c r="S26" i="179"/>
  <c r="S25" i="179"/>
  <c r="S24" i="179"/>
  <c r="S23" i="179"/>
  <c r="S22" i="179"/>
  <c r="S21" i="179"/>
  <c r="S20" i="179"/>
  <c r="S19" i="179"/>
  <c r="S18" i="179"/>
  <c r="S17" i="179"/>
  <c r="S16" i="179"/>
  <c r="S15" i="179"/>
  <c r="S14" i="179"/>
  <c r="S13" i="179"/>
  <c r="S12" i="179"/>
  <c r="S11" i="179"/>
  <c r="S10" i="179"/>
  <c r="S9" i="179"/>
  <c r="S8" i="179"/>
  <c r="S7" i="179"/>
  <c r="S6" i="179"/>
  <c r="S5" i="179"/>
  <c r="S4" i="179"/>
  <c r="S3" i="179"/>
  <c r="S2" i="179"/>
  <c r="L103" i="188"/>
  <c r="L102" i="188"/>
  <c r="L101" i="188"/>
  <c r="L100" i="188"/>
  <c r="L99" i="188"/>
  <c r="L98" i="188"/>
  <c r="L93" i="188"/>
  <c r="L92" i="188"/>
  <c r="L91" i="188"/>
  <c r="L90" i="188"/>
  <c r="L89" i="188"/>
  <c r="L88" i="188"/>
  <c r="L87" i="188"/>
  <c r="L86" i="188"/>
  <c r="L85" i="188"/>
  <c r="L84" i="188"/>
  <c r="L83" i="188"/>
  <c r="L82" i="188"/>
  <c r="L81" i="188"/>
  <c r="L80" i="188"/>
  <c r="L79" i="188"/>
  <c r="L78" i="188"/>
  <c r="L77" i="188"/>
  <c r="L76" i="188"/>
  <c r="L75" i="188"/>
  <c r="L74" i="188"/>
  <c r="L73" i="188"/>
  <c r="L72" i="188"/>
  <c r="AE64" i="188"/>
  <c r="AD64" i="188"/>
  <c r="AC64" i="188"/>
  <c r="AB64" i="188"/>
  <c r="AA64" i="188"/>
  <c r="Z64" i="188"/>
  <c r="W64" i="188"/>
  <c r="L64" i="188"/>
  <c r="AE63" i="188"/>
  <c r="AD63" i="188"/>
  <c r="AC63" i="188"/>
  <c r="AB63" i="188"/>
  <c r="AA63" i="188"/>
  <c r="Z63" i="188"/>
  <c r="W63" i="188"/>
  <c r="L63" i="188"/>
  <c r="AE62" i="188"/>
  <c r="AD62" i="188"/>
  <c r="AC62" i="188"/>
  <c r="AB62" i="188"/>
  <c r="AA62" i="188"/>
  <c r="Z62" i="188"/>
  <c r="W62" i="188"/>
  <c r="L62" i="188"/>
  <c r="S61" i="188"/>
  <c r="S60" i="188"/>
  <c r="S59" i="188"/>
  <c r="S58" i="188"/>
  <c r="S57" i="188"/>
  <c r="S56" i="188"/>
  <c r="S55" i="188"/>
  <c r="S54" i="188"/>
  <c r="S53" i="188"/>
  <c r="S52" i="188"/>
  <c r="S51" i="188"/>
  <c r="S50" i="188"/>
  <c r="S49" i="188"/>
  <c r="S48" i="188"/>
  <c r="S47" i="188"/>
  <c r="S46" i="188"/>
  <c r="S45" i="188"/>
  <c r="S44" i="188"/>
  <c r="S43" i="188"/>
  <c r="S42" i="188"/>
  <c r="S41" i="188"/>
  <c r="S40" i="188"/>
  <c r="S39" i="188"/>
  <c r="S38" i="188"/>
  <c r="S37" i="188"/>
  <c r="S36" i="188"/>
  <c r="S35" i="188"/>
  <c r="S34" i="188"/>
  <c r="S33" i="188"/>
  <c r="S32" i="188"/>
  <c r="S31" i="188"/>
  <c r="S30" i="188"/>
  <c r="S29" i="188"/>
  <c r="S28" i="188"/>
  <c r="S27" i="188"/>
  <c r="S26" i="188"/>
  <c r="S25" i="188"/>
  <c r="S24" i="188"/>
  <c r="S23" i="188"/>
  <c r="S22" i="188"/>
  <c r="S21" i="188"/>
  <c r="S20" i="188"/>
  <c r="S19" i="188"/>
  <c r="S18" i="188"/>
  <c r="S17" i="188"/>
  <c r="S16" i="188"/>
  <c r="S15" i="188"/>
  <c r="S14" i="188"/>
  <c r="S13" i="188"/>
  <c r="S12" i="188"/>
  <c r="S11" i="188"/>
  <c r="S10" i="188"/>
  <c r="S9" i="188"/>
  <c r="S8" i="188"/>
  <c r="S7" i="188"/>
  <c r="S6" i="188"/>
  <c r="S5" i="188"/>
  <c r="S4" i="188"/>
  <c r="S3" i="188"/>
  <c r="S2" i="188"/>
  <c r="L123" i="187"/>
  <c r="L122" i="187"/>
  <c r="L121" i="187"/>
  <c r="L120" i="187"/>
  <c r="L119" i="187"/>
  <c r="L118" i="187"/>
  <c r="L113" i="187"/>
  <c r="L112" i="187"/>
  <c r="L111" i="187"/>
  <c r="L110" i="187"/>
  <c r="L109" i="187"/>
  <c r="L108" i="187"/>
  <c r="L107" i="187"/>
  <c r="L106" i="187"/>
  <c r="L105" i="187"/>
  <c r="L104" i="187"/>
  <c r="L103" i="187"/>
  <c r="L102" i="187"/>
  <c r="L101" i="187"/>
  <c r="L100" i="187"/>
  <c r="L99" i="187"/>
  <c r="L98" i="187"/>
  <c r="L97" i="187"/>
  <c r="L96" i="187"/>
  <c r="L95" i="187"/>
  <c r="L94" i="187"/>
  <c r="L93" i="187"/>
  <c r="L92" i="187"/>
  <c r="AE84" i="187"/>
  <c r="AD84" i="187"/>
  <c r="AC84" i="187"/>
  <c r="AB84" i="187"/>
  <c r="AA84" i="187"/>
  <c r="Z84" i="187"/>
  <c r="W84" i="187"/>
  <c r="L84" i="187"/>
  <c r="AE83" i="187"/>
  <c r="AD83" i="187"/>
  <c r="AC83" i="187"/>
  <c r="AB83" i="187"/>
  <c r="AA83" i="187"/>
  <c r="Z83" i="187"/>
  <c r="W83" i="187"/>
  <c r="L83" i="187"/>
  <c r="AE82" i="187"/>
  <c r="AD82" i="187"/>
  <c r="AC82" i="187"/>
  <c r="AB82" i="187"/>
  <c r="AA82" i="187"/>
  <c r="Z82" i="187"/>
  <c r="W82" i="187"/>
  <c r="L82" i="187"/>
  <c r="S81" i="187"/>
  <c r="S80" i="187"/>
  <c r="S79" i="187"/>
  <c r="S78" i="187"/>
  <c r="S77" i="187"/>
  <c r="S76" i="187"/>
  <c r="S75" i="187"/>
  <c r="S74" i="187"/>
  <c r="S73" i="187"/>
  <c r="S72" i="187"/>
  <c r="S71" i="187"/>
  <c r="S70" i="187"/>
  <c r="S69" i="187"/>
  <c r="S68" i="187"/>
  <c r="S67" i="187"/>
  <c r="S66" i="187"/>
  <c r="S65" i="187"/>
  <c r="S64" i="187"/>
  <c r="S63" i="187"/>
  <c r="S62" i="187"/>
  <c r="S61" i="187"/>
  <c r="S60" i="187"/>
  <c r="S59" i="187"/>
  <c r="S58" i="187"/>
  <c r="S57" i="187"/>
  <c r="S56" i="187"/>
  <c r="S55" i="187"/>
  <c r="S54" i="187"/>
  <c r="S53" i="187"/>
  <c r="S52" i="187"/>
  <c r="S51" i="187"/>
  <c r="S50" i="187"/>
  <c r="S49" i="187"/>
  <c r="S48" i="187"/>
  <c r="S47" i="187"/>
  <c r="S46" i="187"/>
  <c r="S45" i="187"/>
  <c r="S44" i="187"/>
  <c r="S43" i="187"/>
  <c r="S42" i="187"/>
  <c r="S41" i="187"/>
  <c r="S40" i="187"/>
  <c r="S39" i="187"/>
  <c r="S38" i="187"/>
  <c r="S37" i="187"/>
  <c r="S36" i="187"/>
  <c r="S35" i="187"/>
  <c r="S34" i="187"/>
  <c r="S33" i="187"/>
  <c r="S32" i="187"/>
  <c r="S31" i="187"/>
  <c r="S30" i="187"/>
  <c r="S29" i="187"/>
  <c r="S28" i="187"/>
  <c r="S27" i="187"/>
  <c r="S26" i="187"/>
  <c r="S25" i="187"/>
  <c r="S24" i="187"/>
  <c r="S23" i="187"/>
  <c r="S22" i="187"/>
  <c r="S21" i="187"/>
  <c r="S20" i="187"/>
  <c r="S19" i="187"/>
  <c r="S18" i="187"/>
  <c r="S17" i="187"/>
  <c r="S16" i="187"/>
  <c r="S15" i="187"/>
  <c r="S14" i="187"/>
  <c r="S13" i="187"/>
  <c r="S12" i="187"/>
  <c r="S11" i="187"/>
  <c r="S10" i="187"/>
  <c r="S9" i="187"/>
  <c r="S8" i="187"/>
  <c r="S7" i="187"/>
  <c r="S6" i="187"/>
  <c r="S5" i="187"/>
  <c r="S4" i="187"/>
  <c r="S3" i="187"/>
  <c r="S2" i="187"/>
  <c r="L94" i="183"/>
  <c r="L93" i="183"/>
  <c r="L92" i="183"/>
  <c r="L91" i="183"/>
  <c r="L90" i="183"/>
  <c r="L89" i="183"/>
  <c r="L88" i="183"/>
  <c r="L87" i="183"/>
  <c r="L86" i="183"/>
  <c r="L85" i="183"/>
  <c r="L84" i="183"/>
  <c r="L83" i="183"/>
  <c r="L82" i="183"/>
  <c r="L81" i="183"/>
  <c r="L80" i="183"/>
  <c r="L79" i="183"/>
  <c r="L78" i="183"/>
  <c r="L77" i="183"/>
  <c r="L76" i="183"/>
  <c r="L75" i="183"/>
  <c r="L74" i="183"/>
  <c r="L73" i="183"/>
  <c r="L72" i="183"/>
  <c r="L71" i="183"/>
  <c r="L70" i="183"/>
  <c r="L69" i="183"/>
  <c r="L68" i="183"/>
  <c r="L67" i="183"/>
  <c r="L66" i="183"/>
  <c r="L65" i="183"/>
  <c r="L64" i="183"/>
  <c r="L63" i="183"/>
  <c r="AE55" i="183"/>
  <c r="AD55" i="183"/>
  <c r="AC55" i="183"/>
  <c r="AB55" i="183"/>
  <c r="AA55" i="183"/>
  <c r="Z55" i="183"/>
  <c r="W55" i="183"/>
  <c r="L55" i="183"/>
  <c r="AE54" i="183"/>
  <c r="AD54" i="183"/>
  <c r="AC54" i="183"/>
  <c r="AB54" i="183"/>
  <c r="AA54" i="183"/>
  <c r="Z54" i="183"/>
  <c r="W54" i="183"/>
  <c r="L54" i="183"/>
  <c r="AE53" i="183"/>
  <c r="AD53" i="183"/>
  <c r="AC53" i="183"/>
  <c r="AB53" i="183"/>
  <c r="AA53" i="183"/>
  <c r="Z53" i="183"/>
  <c r="W53" i="183"/>
  <c r="L53" i="183"/>
  <c r="S52" i="183"/>
  <c r="S51" i="183"/>
  <c r="S50" i="183"/>
  <c r="S49" i="183"/>
  <c r="S48" i="183"/>
  <c r="S47" i="183"/>
  <c r="S46" i="183"/>
  <c r="S45" i="183"/>
  <c r="S44" i="183"/>
  <c r="S43" i="183"/>
  <c r="S42" i="183"/>
  <c r="S41" i="183"/>
  <c r="S40" i="183"/>
  <c r="S39" i="183"/>
  <c r="S38" i="183"/>
  <c r="S37" i="183"/>
  <c r="S36" i="183"/>
  <c r="S35" i="183"/>
  <c r="S34" i="183"/>
  <c r="S33" i="183"/>
  <c r="S32" i="183"/>
  <c r="S31" i="183"/>
  <c r="S30" i="183"/>
  <c r="S29" i="183"/>
  <c r="S28" i="183"/>
  <c r="S27" i="183"/>
  <c r="S26" i="183"/>
  <c r="S25" i="183"/>
  <c r="S24" i="183"/>
  <c r="S23" i="183"/>
  <c r="S22" i="183"/>
  <c r="S21" i="183"/>
  <c r="S20" i="183"/>
  <c r="S19" i="183"/>
  <c r="S18" i="183"/>
  <c r="S17" i="183"/>
  <c r="S16" i="183"/>
  <c r="S15" i="183"/>
  <c r="S14" i="183"/>
  <c r="S13" i="183"/>
  <c r="S12" i="183"/>
  <c r="S11" i="183"/>
  <c r="S10" i="183"/>
  <c r="S9" i="183"/>
  <c r="S8" i="183"/>
  <c r="S7" i="183"/>
  <c r="S6" i="183"/>
  <c r="S5" i="183"/>
  <c r="S4" i="183"/>
  <c r="S3" i="183"/>
  <c r="S2" i="183"/>
  <c r="L98" i="178"/>
  <c r="L97" i="178"/>
  <c r="L96" i="178"/>
  <c r="L95" i="178"/>
  <c r="L94" i="178"/>
  <c r="L93" i="178"/>
  <c r="L92" i="178"/>
  <c r="L91" i="178"/>
  <c r="L90" i="178"/>
  <c r="L89" i="178"/>
  <c r="L88" i="178"/>
  <c r="L87" i="178"/>
  <c r="L86" i="178"/>
  <c r="L85" i="178"/>
  <c r="L84" i="178"/>
  <c r="L83" i="178"/>
  <c r="L82" i="178"/>
  <c r="L81" i="178"/>
  <c r="L80" i="178"/>
  <c r="L79" i="178"/>
  <c r="L78" i="178"/>
  <c r="L77" i="178"/>
  <c r="L76" i="178"/>
  <c r="L75" i="178"/>
  <c r="L74" i="178"/>
  <c r="L73" i="178"/>
  <c r="L72" i="178"/>
  <c r="L71" i="178"/>
  <c r="L70" i="178"/>
  <c r="L69" i="178"/>
  <c r="L68" i="178"/>
  <c r="L67" i="178"/>
  <c r="AE59" i="178"/>
  <c r="AD59" i="178"/>
  <c r="AC59" i="178"/>
  <c r="AB59" i="178"/>
  <c r="AA59" i="178"/>
  <c r="Z59" i="178"/>
  <c r="W59" i="178"/>
  <c r="L59" i="178"/>
  <c r="AE58" i="178"/>
  <c r="AD58" i="178"/>
  <c r="AC58" i="178"/>
  <c r="AB58" i="178"/>
  <c r="AA58" i="178"/>
  <c r="Z58" i="178"/>
  <c r="W58" i="178"/>
  <c r="L58" i="178"/>
  <c r="AE57" i="178"/>
  <c r="AD57" i="178"/>
  <c r="AC57" i="178"/>
  <c r="AB57" i="178"/>
  <c r="AA57" i="178"/>
  <c r="Z57" i="178"/>
  <c r="W57" i="178"/>
  <c r="L57" i="178"/>
  <c r="S56" i="178"/>
  <c r="S55" i="178"/>
  <c r="S54" i="178"/>
  <c r="S53" i="178"/>
  <c r="S52" i="178"/>
  <c r="S51" i="178"/>
  <c r="S50" i="178"/>
  <c r="S49" i="178"/>
  <c r="S48" i="178"/>
  <c r="S47" i="178"/>
  <c r="S46" i="178"/>
  <c r="S45" i="178"/>
  <c r="S44" i="178"/>
  <c r="S43" i="178"/>
  <c r="S42" i="178"/>
  <c r="S41" i="178"/>
  <c r="S40" i="178"/>
  <c r="S39" i="178"/>
  <c r="S38" i="178"/>
  <c r="S37" i="178"/>
  <c r="S36" i="178"/>
  <c r="S35" i="178"/>
  <c r="S34" i="178"/>
  <c r="S33" i="178"/>
  <c r="S32" i="178"/>
  <c r="S31" i="178"/>
  <c r="S30" i="178"/>
  <c r="S29" i="178"/>
  <c r="S28" i="178"/>
  <c r="S27" i="178"/>
  <c r="S26" i="178"/>
  <c r="S25" i="178"/>
  <c r="S24" i="178"/>
  <c r="S23" i="178"/>
  <c r="S22" i="178"/>
  <c r="S21" i="178"/>
  <c r="S20" i="178"/>
  <c r="S19" i="178"/>
  <c r="S18" i="178"/>
  <c r="S17" i="178"/>
  <c r="S16" i="178"/>
  <c r="S15" i="178"/>
  <c r="S14" i="178"/>
  <c r="S13" i="178"/>
  <c r="S12" i="178"/>
  <c r="S11" i="178"/>
  <c r="S10" i="178"/>
  <c r="S9" i="178"/>
  <c r="S8" i="178"/>
  <c r="S7" i="178"/>
  <c r="S6" i="178"/>
  <c r="S5" i="178"/>
  <c r="S4" i="178"/>
  <c r="S3" i="178"/>
  <c r="S2" i="178"/>
  <c r="L103" i="186"/>
  <c r="L102" i="186"/>
  <c r="L101" i="186"/>
  <c r="L100" i="186"/>
  <c r="L99" i="186"/>
  <c r="L98" i="186"/>
  <c r="L93" i="186"/>
  <c r="L92" i="186"/>
  <c r="L91" i="186"/>
  <c r="L90" i="186"/>
  <c r="L89" i="186"/>
  <c r="L88" i="186"/>
  <c r="L87" i="186"/>
  <c r="L86" i="186"/>
  <c r="L85" i="186"/>
  <c r="L84" i="186"/>
  <c r="L83" i="186"/>
  <c r="L82" i="186"/>
  <c r="L81" i="186"/>
  <c r="L80" i="186"/>
  <c r="L79" i="186"/>
  <c r="L78" i="186"/>
  <c r="L77" i="186"/>
  <c r="L76" i="186"/>
  <c r="L75" i="186"/>
  <c r="L74" i="186"/>
  <c r="L73" i="186"/>
  <c r="L72" i="186"/>
  <c r="AE64" i="186"/>
  <c r="AD64" i="186"/>
  <c r="AC64" i="186"/>
  <c r="AB64" i="186"/>
  <c r="AA64" i="186"/>
  <c r="Z64" i="186"/>
  <c r="W64" i="186"/>
  <c r="L64" i="186"/>
  <c r="AE63" i="186"/>
  <c r="AD63" i="186"/>
  <c r="AC63" i="186"/>
  <c r="AB63" i="186"/>
  <c r="AA63" i="186"/>
  <c r="Z63" i="186"/>
  <c r="W63" i="186"/>
  <c r="L63" i="186"/>
  <c r="AE62" i="186"/>
  <c r="AD62" i="186"/>
  <c r="AC62" i="186"/>
  <c r="AB62" i="186"/>
  <c r="AA62" i="186"/>
  <c r="Z62" i="186"/>
  <c r="W62" i="186"/>
  <c r="L62" i="186"/>
  <c r="S61" i="186"/>
  <c r="S60" i="186"/>
  <c r="S59" i="186"/>
  <c r="S58" i="186"/>
  <c r="S57" i="186"/>
  <c r="S56" i="186"/>
  <c r="S55" i="186"/>
  <c r="S54" i="186"/>
  <c r="S53" i="186"/>
  <c r="S52" i="186"/>
  <c r="S51" i="186"/>
  <c r="S50" i="186"/>
  <c r="S49" i="186"/>
  <c r="S48" i="186"/>
  <c r="S47" i="186"/>
  <c r="S46" i="186"/>
  <c r="S45" i="186"/>
  <c r="S44" i="186"/>
  <c r="S43" i="186"/>
  <c r="S42" i="186"/>
  <c r="S41" i="186"/>
  <c r="S40" i="186"/>
  <c r="S39" i="186"/>
  <c r="S38" i="186"/>
  <c r="S37" i="186"/>
  <c r="S36" i="186"/>
  <c r="S35" i="186"/>
  <c r="S34" i="186"/>
  <c r="S33" i="186"/>
  <c r="S32" i="186"/>
  <c r="S31" i="186"/>
  <c r="S30" i="186"/>
  <c r="S29" i="186"/>
  <c r="S28" i="186"/>
  <c r="S27" i="186"/>
  <c r="S26" i="186"/>
  <c r="S25" i="186"/>
  <c r="S24" i="186"/>
  <c r="S23" i="186"/>
  <c r="S22" i="186"/>
  <c r="S21" i="186"/>
  <c r="S20" i="186"/>
  <c r="S19" i="186"/>
  <c r="S18" i="186"/>
  <c r="S17" i="186"/>
  <c r="S16" i="186"/>
  <c r="S15" i="186"/>
  <c r="S14" i="186"/>
  <c r="S13" i="186"/>
  <c r="S12" i="186"/>
  <c r="S11" i="186"/>
  <c r="S10" i="186"/>
  <c r="S9" i="186"/>
  <c r="S8" i="186"/>
  <c r="S7" i="186"/>
  <c r="S6" i="186"/>
  <c r="S5" i="186"/>
  <c r="S4" i="186"/>
  <c r="S3" i="186"/>
  <c r="S2" i="186"/>
  <c r="L123" i="185"/>
  <c r="L122" i="185"/>
  <c r="L121" i="185"/>
  <c r="L120" i="185"/>
  <c r="L119" i="185"/>
  <c r="L118" i="185"/>
  <c r="L113" i="185"/>
  <c r="L112" i="185"/>
  <c r="L111" i="185"/>
  <c r="L110" i="185"/>
  <c r="L109" i="185"/>
  <c r="L108" i="185"/>
  <c r="L107" i="185"/>
  <c r="L106" i="185"/>
  <c r="L105" i="185"/>
  <c r="L104" i="185"/>
  <c r="L103" i="185"/>
  <c r="L102" i="185"/>
  <c r="L101" i="185"/>
  <c r="L100" i="185"/>
  <c r="L99" i="185"/>
  <c r="L98" i="185"/>
  <c r="L97" i="185"/>
  <c r="L96" i="185"/>
  <c r="L95" i="185"/>
  <c r="L94" i="185"/>
  <c r="L93" i="185"/>
  <c r="L92" i="185"/>
  <c r="AE84" i="185"/>
  <c r="AD84" i="185"/>
  <c r="AC84" i="185"/>
  <c r="AB84" i="185"/>
  <c r="AA84" i="185"/>
  <c r="Z84" i="185"/>
  <c r="W84" i="185"/>
  <c r="L84" i="185"/>
  <c r="AE83" i="185"/>
  <c r="AD83" i="185"/>
  <c r="AC83" i="185"/>
  <c r="AB83" i="185"/>
  <c r="AA83" i="185"/>
  <c r="Z83" i="185"/>
  <c r="W83" i="185"/>
  <c r="L83" i="185"/>
  <c r="AE82" i="185"/>
  <c r="AD82" i="185"/>
  <c r="AC82" i="185"/>
  <c r="AB82" i="185"/>
  <c r="AA82" i="185"/>
  <c r="Z82" i="185"/>
  <c r="W82" i="185"/>
  <c r="L82" i="185"/>
  <c r="S81" i="185"/>
  <c r="S80" i="185"/>
  <c r="S79" i="185"/>
  <c r="S78" i="185"/>
  <c r="S77" i="185"/>
  <c r="S76" i="185"/>
  <c r="S75" i="185"/>
  <c r="S74" i="185"/>
  <c r="S73" i="185"/>
  <c r="S72" i="185"/>
  <c r="S71" i="185"/>
  <c r="S70" i="185"/>
  <c r="S69" i="185"/>
  <c r="S68" i="185"/>
  <c r="S67" i="185"/>
  <c r="S66" i="185"/>
  <c r="S65" i="185"/>
  <c r="S64" i="185"/>
  <c r="S63" i="185"/>
  <c r="S62" i="185"/>
  <c r="S61" i="185"/>
  <c r="S60" i="185"/>
  <c r="S59" i="185"/>
  <c r="S58" i="185"/>
  <c r="S57" i="185"/>
  <c r="S56" i="185"/>
  <c r="S55" i="185"/>
  <c r="S54" i="185"/>
  <c r="S53" i="185"/>
  <c r="S52" i="185"/>
  <c r="S51" i="185"/>
  <c r="S50" i="185"/>
  <c r="S49" i="185"/>
  <c r="S48" i="185"/>
  <c r="S47" i="185"/>
  <c r="S46" i="185"/>
  <c r="S45" i="185"/>
  <c r="S44" i="185"/>
  <c r="S43" i="185"/>
  <c r="S42" i="185"/>
  <c r="S41" i="185"/>
  <c r="S40" i="185"/>
  <c r="S39" i="185"/>
  <c r="S38" i="185"/>
  <c r="S37" i="185"/>
  <c r="S36" i="185"/>
  <c r="S35" i="185"/>
  <c r="S34" i="185"/>
  <c r="S33" i="185"/>
  <c r="S32" i="185"/>
  <c r="S31" i="185"/>
  <c r="S30" i="185"/>
  <c r="S29" i="185"/>
  <c r="S28" i="185"/>
  <c r="S27" i="185"/>
  <c r="S26" i="185"/>
  <c r="S25" i="185"/>
  <c r="S24" i="185"/>
  <c r="S23" i="185"/>
  <c r="S22" i="185"/>
  <c r="S21" i="185"/>
  <c r="S20" i="185"/>
  <c r="S19" i="185"/>
  <c r="S18" i="185"/>
  <c r="S17" i="185"/>
  <c r="S16" i="185"/>
  <c r="S15" i="185"/>
  <c r="S14" i="185"/>
  <c r="S13" i="185"/>
  <c r="S12" i="185"/>
  <c r="S11" i="185"/>
  <c r="S10" i="185"/>
  <c r="S9" i="185"/>
  <c r="S8" i="185"/>
  <c r="S7" i="185"/>
  <c r="S6" i="185"/>
  <c r="S5" i="185"/>
  <c r="S4" i="185"/>
  <c r="S3" i="185"/>
  <c r="S2" i="185"/>
  <c r="L94" i="180"/>
  <c r="L93" i="180"/>
  <c r="L92" i="180"/>
  <c r="L91" i="180"/>
  <c r="L90" i="180"/>
  <c r="L89" i="180"/>
  <c r="L88" i="180"/>
  <c r="L87" i="180"/>
  <c r="L86" i="180"/>
  <c r="L85" i="180"/>
  <c r="L84" i="180"/>
  <c r="L83" i="180"/>
  <c r="L82" i="180"/>
  <c r="L81" i="180"/>
  <c r="L80" i="180"/>
  <c r="L79" i="180"/>
  <c r="L78" i="180"/>
  <c r="L77" i="180"/>
  <c r="L76" i="180"/>
  <c r="L75" i="180"/>
  <c r="L74" i="180"/>
  <c r="L73" i="180"/>
  <c r="L72" i="180"/>
  <c r="L71" i="180"/>
  <c r="L70" i="180"/>
  <c r="L69" i="180"/>
  <c r="L68" i="180"/>
  <c r="L67" i="180"/>
  <c r="L66" i="180"/>
  <c r="L65" i="180"/>
  <c r="L64" i="180"/>
  <c r="L63" i="180"/>
  <c r="AE55" i="180"/>
  <c r="AD55" i="180"/>
  <c r="AC55" i="180"/>
  <c r="AB55" i="180"/>
  <c r="AA55" i="180"/>
  <c r="Z55" i="180"/>
  <c r="W55" i="180"/>
  <c r="L55" i="180"/>
  <c r="AE54" i="180"/>
  <c r="AD54" i="180"/>
  <c r="AC54" i="180"/>
  <c r="AB54" i="180"/>
  <c r="AA54" i="180"/>
  <c r="Z54" i="180"/>
  <c r="W54" i="180"/>
  <c r="L54" i="180"/>
  <c r="AE53" i="180"/>
  <c r="AD53" i="180"/>
  <c r="AC53" i="180"/>
  <c r="AB53" i="180"/>
  <c r="AA53" i="180"/>
  <c r="Z53" i="180"/>
  <c r="W53" i="180"/>
  <c r="L53" i="180"/>
  <c r="S52" i="180"/>
  <c r="S51" i="180"/>
  <c r="S50" i="180"/>
  <c r="S49" i="180"/>
  <c r="S48" i="180"/>
  <c r="S47" i="180"/>
  <c r="S46" i="180"/>
  <c r="S45" i="180"/>
  <c r="S44" i="180"/>
  <c r="S43" i="180"/>
  <c r="S42" i="180"/>
  <c r="S41" i="180"/>
  <c r="S40" i="180"/>
  <c r="S39" i="180"/>
  <c r="S38" i="180"/>
  <c r="S37" i="180"/>
  <c r="S36" i="180"/>
  <c r="S35" i="180"/>
  <c r="S34" i="180"/>
  <c r="S33" i="180"/>
  <c r="S32" i="180"/>
  <c r="S31" i="180"/>
  <c r="S30" i="180"/>
  <c r="S29" i="180"/>
  <c r="S28" i="180"/>
  <c r="S27" i="180"/>
  <c r="S26" i="180"/>
  <c r="S25" i="180"/>
  <c r="S24" i="180"/>
  <c r="S23" i="180"/>
  <c r="S22" i="180"/>
  <c r="S21" i="180"/>
  <c r="S20" i="180"/>
  <c r="S19" i="180"/>
  <c r="S18" i="180"/>
  <c r="S17" i="180"/>
  <c r="S16" i="180"/>
  <c r="S15" i="180"/>
  <c r="S14" i="180"/>
  <c r="S13" i="180"/>
  <c r="S12" i="180"/>
  <c r="S11" i="180"/>
  <c r="S10" i="180"/>
  <c r="S9" i="180"/>
  <c r="S8" i="180"/>
  <c r="S7" i="180"/>
  <c r="S6" i="180"/>
  <c r="S5" i="180"/>
  <c r="S4" i="180"/>
  <c r="S3" i="180"/>
  <c r="S2" i="180"/>
  <c r="L98" i="174"/>
  <c r="L97" i="174"/>
  <c r="L96" i="174"/>
  <c r="L95" i="174"/>
  <c r="L94" i="174"/>
  <c r="L93" i="174"/>
  <c r="L92" i="174"/>
  <c r="L91" i="174"/>
  <c r="L90" i="174"/>
  <c r="L89" i="174"/>
  <c r="L88" i="174"/>
  <c r="L87" i="174"/>
  <c r="L86" i="174"/>
  <c r="L85" i="174"/>
  <c r="L84" i="174"/>
  <c r="L83" i="174"/>
  <c r="L82" i="174"/>
  <c r="L81" i="174"/>
  <c r="L80" i="174"/>
  <c r="L79" i="174"/>
  <c r="L78" i="174"/>
  <c r="L77" i="174"/>
  <c r="L76" i="174"/>
  <c r="L75" i="174"/>
  <c r="L74" i="174"/>
  <c r="L73" i="174"/>
  <c r="L72" i="174"/>
  <c r="L71" i="174"/>
  <c r="L70" i="174"/>
  <c r="L69" i="174"/>
  <c r="L68" i="174"/>
  <c r="L67" i="174"/>
  <c r="AE59" i="174"/>
  <c r="AD59" i="174"/>
  <c r="AC59" i="174"/>
  <c r="AB59" i="174"/>
  <c r="AA59" i="174"/>
  <c r="Z59" i="174"/>
  <c r="W59" i="174"/>
  <c r="L59" i="174"/>
  <c r="AE58" i="174"/>
  <c r="AD58" i="174"/>
  <c r="AC58" i="174"/>
  <c r="AB58" i="174"/>
  <c r="AA58" i="174"/>
  <c r="Z58" i="174"/>
  <c r="W58" i="174"/>
  <c r="L58" i="174"/>
  <c r="AE57" i="174"/>
  <c r="AD57" i="174"/>
  <c r="AC57" i="174"/>
  <c r="AB57" i="174"/>
  <c r="AA57" i="174"/>
  <c r="Z57" i="174"/>
  <c r="W57" i="174"/>
  <c r="L57" i="174"/>
  <c r="S56" i="174"/>
  <c r="S55" i="174"/>
  <c r="S54" i="174"/>
  <c r="S53" i="174"/>
  <c r="S52" i="174"/>
  <c r="S51" i="174"/>
  <c r="S50" i="174"/>
  <c r="S49" i="174"/>
  <c r="S48" i="174"/>
  <c r="S47" i="174"/>
  <c r="S46" i="174"/>
  <c r="S45" i="174"/>
  <c r="S44" i="174"/>
  <c r="S43" i="174"/>
  <c r="S42" i="174"/>
  <c r="S41" i="174"/>
  <c r="S40" i="174"/>
  <c r="S39" i="174"/>
  <c r="S38" i="174"/>
  <c r="S37" i="174"/>
  <c r="S36" i="174"/>
  <c r="S35" i="174"/>
  <c r="S34" i="174"/>
  <c r="S33" i="174"/>
  <c r="S32" i="174"/>
  <c r="S31" i="174"/>
  <c r="S30" i="174"/>
  <c r="S29" i="174"/>
  <c r="S28" i="174"/>
  <c r="S27" i="174"/>
  <c r="S26" i="174"/>
  <c r="S25" i="174"/>
  <c r="S24" i="174"/>
  <c r="S23" i="174"/>
  <c r="S22" i="174"/>
  <c r="S21" i="174"/>
  <c r="S20" i="174"/>
  <c r="S19" i="174"/>
  <c r="S18" i="174"/>
  <c r="S17" i="174"/>
  <c r="S16" i="174"/>
  <c r="S15" i="174"/>
  <c r="S14" i="174"/>
  <c r="S13" i="174"/>
  <c r="S12" i="174"/>
  <c r="S11" i="174"/>
  <c r="S10" i="174"/>
  <c r="S9" i="174"/>
  <c r="S8" i="174"/>
  <c r="S7" i="174"/>
  <c r="S6" i="174"/>
  <c r="S5" i="174"/>
  <c r="S4" i="174"/>
  <c r="S3" i="174"/>
  <c r="S2" i="174"/>
  <c r="L103" i="173"/>
  <c r="L102" i="173"/>
  <c r="L101" i="173"/>
  <c r="L100" i="173"/>
  <c r="L99" i="173"/>
  <c r="L98" i="173"/>
  <c r="L93" i="173"/>
  <c r="L92" i="173"/>
  <c r="L91" i="173"/>
  <c r="L90" i="173"/>
  <c r="L89" i="173"/>
  <c r="L88" i="173"/>
  <c r="L87" i="173"/>
  <c r="L86" i="173"/>
  <c r="L85" i="173"/>
  <c r="L84" i="173"/>
  <c r="L83" i="173"/>
  <c r="L82" i="173"/>
  <c r="L81" i="173"/>
  <c r="L80" i="173"/>
  <c r="L79" i="173"/>
  <c r="L78" i="173"/>
  <c r="L77" i="173"/>
  <c r="L76" i="173"/>
  <c r="L75" i="173"/>
  <c r="L74" i="173"/>
  <c r="L73" i="173"/>
  <c r="L72" i="173"/>
  <c r="AE64" i="173"/>
  <c r="AD64" i="173"/>
  <c r="AC64" i="173"/>
  <c r="AB64" i="173"/>
  <c r="AA64" i="173"/>
  <c r="Z64" i="173"/>
  <c r="W64" i="173"/>
  <c r="L64" i="173"/>
  <c r="AE63" i="173"/>
  <c r="AD63" i="173"/>
  <c r="AC63" i="173"/>
  <c r="AB63" i="173"/>
  <c r="AA63" i="173"/>
  <c r="Z63" i="173"/>
  <c r="W63" i="173"/>
  <c r="L63" i="173"/>
  <c r="AE62" i="173"/>
  <c r="AD62" i="173"/>
  <c r="AC62" i="173"/>
  <c r="AB62" i="173"/>
  <c r="AA62" i="173"/>
  <c r="Z62" i="173"/>
  <c r="W62" i="173"/>
  <c r="L62" i="173"/>
  <c r="S61" i="173"/>
  <c r="S60" i="173"/>
  <c r="S59" i="173"/>
  <c r="S58" i="173"/>
  <c r="S57" i="173"/>
  <c r="S56" i="173"/>
  <c r="S55" i="173"/>
  <c r="S54" i="173"/>
  <c r="S53" i="173"/>
  <c r="S52" i="173"/>
  <c r="S51" i="173"/>
  <c r="S50" i="173"/>
  <c r="S49" i="173"/>
  <c r="S48" i="173"/>
  <c r="S47" i="173"/>
  <c r="S46" i="173"/>
  <c r="S45" i="173"/>
  <c r="S44" i="173"/>
  <c r="S43" i="173"/>
  <c r="S42" i="173"/>
  <c r="S41" i="173"/>
  <c r="S40" i="173"/>
  <c r="S39" i="173"/>
  <c r="S38" i="173"/>
  <c r="S37" i="173"/>
  <c r="S36" i="173"/>
  <c r="S35" i="173"/>
  <c r="S34" i="173"/>
  <c r="S33" i="173"/>
  <c r="S32" i="173"/>
  <c r="S31" i="173"/>
  <c r="S30" i="173"/>
  <c r="S29" i="173"/>
  <c r="S28" i="173"/>
  <c r="S27" i="173"/>
  <c r="S26" i="173"/>
  <c r="S25" i="173"/>
  <c r="S24" i="173"/>
  <c r="S23" i="173"/>
  <c r="S22" i="173"/>
  <c r="S21" i="173"/>
  <c r="S20" i="173"/>
  <c r="S19" i="173"/>
  <c r="S18" i="173"/>
  <c r="S17" i="173"/>
  <c r="S16" i="173"/>
  <c r="S15" i="173"/>
  <c r="S14" i="173"/>
  <c r="S13" i="173"/>
  <c r="S12" i="173"/>
  <c r="S11" i="173"/>
  <c r="S10" i="173"/>
  <c r="S9" i="173"/>
  <c r="S8" i="173"/>
  <c r="S7" i="173"/>
  <c r="S6" i="173"/>
  <c r="S5" i="173"/>
  <c r="S4" i="173"/>
  <c r="S3" i="173"/>
  <c r="S2" i="173"/>
  <c r="L123" i="171"/>
  <c r="L122" i="171"/>
  <c r="L121" i="171"/>
  <c r="L120" i="171"/>
  <c r="L119" i="171"/>
  <c r="L118" i="171"/>
  <c r="L113" i="171"/>
  <c r="L112" i="171"/>
  <c r="L111" i="171"/>
  <c r="L110" i="171"/>
  <c r="L109" i="171"/>
  <c r="L108" i="171"/>
  <c r="L107" i="171"/>
  <c r="L106" i="171"/>
  <c r="L105" i="171"/>
  <c r="L104" i="171"/>
  <c r="L103" i="171"/>
  <c r="L102" i="171"/>
  <c r="L101" i="171"/>
  <c r="L100" i="171"/>
  <c r="L99" i="171"/>
  <c r="L98" i="171"/>
  <c r="L97" i="171"/>
  <c r="L96" i="171"/>
  <c r="L95" i="171"/>
  <c r="L94" i="171"/>
  <c r="L93" i="171"/>
  <c r="L92" i="171"/>
  <c r="AE84" i="171"/>
  <c r="AD84" i="171"/>
  <c r="AC84" i="171"/>
  <c r="AB84" i="171"/>
  <c r="AA84" i="171"/>
  <c r="Z84" i="171"/>
  <c r="W84" i="171"/>
  <c r="L84" i="171"/>
  <c r="AE83" i="171"/>
  <c r="AD83" i="171"/>
  <c r="AC83" i="171"/>
  <c r="AB83" i="171"/>
  <c r="AA83" i="171"/>
  <c r="Z83" i="171"/>
  <c r="W83" i="171"/>
  <c r="L83" i="171"/>
  <c r="AE82" i="171"/>
  <c r="AD82" i="171"/>
  <c r="AC82" i="171"/>
  <c r="AB82" i="171"/>
  <c r="AA82" i="171"/>
  <c r="Z82" i="171"/>
  <c r="W82" i="171"/>
  <c r="L82" i="171"/>
  <c r="S81" i="171"/>
  <c r="S80" i="171"/>
  <c r="S79" i="171"/>
  <c r="S78" i="171"/>
  <c r="S77" i="171"/>
  <c r="S76" i="171"/>
  <c r="S75" i="171"/>
  <c r="S74" i="171"/>
  <c r="S73" i="171"/>
  <c r="S72" i="171"/>
  <c r="S71" i="171"/>
  <c r="S70" i="171"/>
  <c r="S69" i="171"/>
  <c r="S68" i="171"/>
  <c r="S67" i="171"/>
  <c r="S66" i="171"/>
  <c r="S65" i="171"/>
  <c r="S64" i="171"/>
  <c r="S63" i="171"/>
  <c r="S62" i="171"/>
  <c r="S61" i="171"/>
  <c r="S60" i="171"/>
  <c r="S59" i="171"/>
  <c r="S58" i="171"/>
  <c r="S57" i="171"/>
  <c r="S56" i="171"/>
  <c r="S55" i="171"/>
  <c r="S54" i="171"/>
  <c r="S53" i="171"/>
  <c r="S52" i="171"/>
  <c r="S51" i="171"/>
  <c r="S50" i="171"/>
  <c r="S49" i="171"/>
  <c r="S48" i="171"/>
  <c r="S47" i="171"/>
  <c r="S46" i="171"/>
  <c r="S45" i="171"/>
  <c r="S44" i="171"/>
  <c r="S43" i="171"/>
  <c r="S42" i="171"/>
  <c r="S41" i="171"/>
  <c r="S40" i="171"/>
  <c r="S39" i="171"/>
  <c r="S38" i="171"/>
  <c r="S37" i="171"/>
  <c r="S36" i="171"/>
  <c r="S35" i="171"/>
  <c r="S34" i="171"/>
  <c r="S33" i="171"/>
  <c r="S32" i="171"/>
  <c r="S31" i="171"/>
  <c r="S30" i="171"/>
  <c r="S29" i="171"/>
  <c r="S28" i="171"/>
  <c r="S27" i="171"/>
  <c r="S26" i="171"/>
  <c r="S25" i="171"/>
  <c r="S24" i="171"/>
  <c r="S23" i="171"/>
  <c r="S22" i="171"/>
  <c r="S21" i="171"/>
  <c r="S20" i="171"/>
  <c r="S19" i="171"/>
  <c r="S18" i="171"/>
  <c r="S17" i="171"/>
  <c r="S16" i="171"/>
  <c r="S15" i="171"/>
  <c r="S14" i="171"/>
  <c r="S13" i="171"/>
  <c r="S12" i="171"/>
  <c r="S11" i="171"/>
  <c r="S10" i="171"/>
  <c r="S9" i="171"/>
  <c r="S8" i="171"/>
  <c r="S7" i="171"/>
  <c r="S6" i="171"/>
  <c r="S5" i="171"/>
  <c r="S4" i="171"/>
  <c r="S3" i="171"/>
  <c r="S2" i="171"/>
  <c r="L94" i="170"/>
  <c r="L93" i="170"/>
  <c r="L92" i="170"/>
  <c r="L91" i="170"/>
  <c r="L90" i="170"/>
  <c r="L89" i="170"/>
  <c r="L88" i="170"/>
  <c r="L87" i="170"/>
  <c r="L86" i="170"/>
  <c r="L85" i="170"/>
  <c r="L84" i="170"/>
  <c r="L83" i="170"/>
  <c r="L82" i="170"/>
  <c r="L81" i="170"/>
  <c r="L80" i="170"/>
  <c r="L79" i="170"/>
  <c r="L78" i="170"/>
  <c r="L77" i="170"/>
  <c r="L76" i="170"/>
  <c r="L75" i="170"/>
  <c r="L74" i="170"/>
  <c r="L73" i="170"/>
  <c r="L72" i="170"/>
  <c r="L71" i="170"/>
  <c r="L70" i="170"/>
  <c r="L69" i="170"/>
  <c r="L68" i="170"/>
  <c r="L67" i="170"/>
  <c r="L66" i="170"/>
  <c r="L65" i="170"/>
  <c r="L64" i="170"/>
  <c r="L63" i="170"/>
  <c r="AE55" i="170"/>
  <c r="AD55" i="170"/>
  <c r="AC55" i="170"/>
  <c r="AB55" i="170"/>
  <c r="AA55" i="170"/>
  <c r="Z55" i="170"/>
  <c r="W55" i="170"/>
  <c r="L55" i="170"/>
  <c r="AE54" i="170"/>
  <c r="AD54" i="170"/>
  <c r="AC54" i="170"/>
  <c r="AB54" i="170"/>
  <c r="AA54" i="170"/>
  <c r="Z54" i="170"/>
  <c r="W54" i="170"/>
  <c r="L54" i="170"/>
  <c r="AE53" i="170"/>
  <c r="AD53" i="170"/>
  <c r="AC53" i="170"/>
  <c r="AB53" i="170"/>
  <c r="AA53" i="170"/>
  <c r="Z53" i="170"/>
  <c r="W53" i="170"/>
  <c r="L53" i="170"/>
  <c r="S52" i="170"/>
  <c r="S51" i="170"/>
  <c r="S50" i="170"/>
  <c r="S49" i="170"/>
  <c r="S48" i="170"/>
  <c r="S47" i="170"/>
  <c r="S46" i="170"/>
  <c r="S45" i="170"/>
  <c r="S44" i="170"/>
  <c r="S43" i="170"/>
  <c r="S42" i="170"/>
  <c r="S41" i="170"/>
  <c r="S40" i="170"/>
  <c r="S39" i="170"/>
  <c r="S38" i="170"/>
  <c r="S37" i="170"/>
  <c r="S36" i="170"/>
  <c r="S35" i="170"/>
  <c r="S34" i="170"/>
  <c r="S33" i="170"/>
  <c r="S32" i="170"/>
  <c r="S31" i="170"/>
  <c r="S30" i="170"/>
  <c r="S29" i="170"/>
  <c r="S28" i="170"/>
  <c r="S27" i="170"/>
  <c r="S26" i="170"/>
  <c r="S25" i="170"/>
  <c r="S24" i="170"/>
  <c r="S23" i="170"/>
  <c r="S22" i="170"/>
  <c r="S21" i="170"/>
  <c r="S20" i="170"/>
  <c r="S19" i="170"/>
  <c r="S18" i="170"/>
  <c r="S17" i="170"/>
  <c r="S16" i="170"/>
  <c r="S15" i="170"/>
  <c r="S14" i="170"/>
  <c r="S13" i="170"/>
  <c r="S12" i="170"/>
  <c r="S11" i="170"/>
  <c r="S10" i="170"/>
  <c r="S9" i="170"/>
  <c r="S8" i="170"/>
  <c r="S7" i="170"/>
  <c r="S6" i="170"/>
  <c r="S5" i="170"/>
  <c r="S4" i="170"/>
  <c r="S3" i="170"/>
  <c r="S2" i="170"/>
  <c r="L98" i="169"/>
  <c r="L97" i="169"/>
  <c r="L96" i="169"/>
  <c r="L95" i="169"/>
  <c r="L94" i="169"/>
  <c r="L93" i="169"/>
  <c r="L92" i="169"/>
  <c r="L91" i="169"/>
  <c r="L90" i="169"/>
  <c r="L89" i="169"/>
  <c r="L88" i="169"/>
  <c r="L87" i="169"/>
  <c r="L86" i="169"/>
  <c r="L85" i="169"/>
  <c r="L84" i="169"/>
  <c r="L83" i="169"/>
  <c r="L82" i="169"/>
  <c r="L81" i="169"/>
  <c r="L80" i="169"/>
  <c r="L79" i="169"/>
  <c r="L78" i="169"/>
  <c r="L77" i="169"/>
  <c r="L76" i="169"/>
  <c r="L75" i="169"/>
  <c r="L74" i="169"/>
  <c r="L73" i="169"/>
  <c r="L72" i="169"/>
  <c r="L71" i="169"/>
  <c r="L70" i="169"/>
  <c r="L69" i="169"/>
  <c r="L68" i="169"/>
  <c r="L67" i="169"/>
  <c r="AE59" i="169"/>
  <c r="AD59" i="169"/>
  <c r="AC59" i="169"/>
  <c r="AB59" i="169"/>
  <c r="AA59" i="169"/>
  <c r="Z59" i="169"/>
  <c r="W59" i="169"/>
  <c r="L59" i="169"/>
  <c r="AE58" i="169"/>
  <c r="AD58" i="169"/>
  <c r="AC58" i="169"/>
  <c r="AB58" i="169"/>
  <c r="AA58" i="169"/>
  <c r="Z58" i="169"/>
  <c r="W58" i="169"/>
  <c r="L58" i="169"/>
  <c r="AE57" i="169"/>
  <c r="AD57" i="169"/>
  <c r="AC57" i="169"/>
  <c r="AB57" i="169"/>
  <c r="AA57" i="169"/>
  <c r="Z57" i="169"/>
  <c r="W57" i="169"/>
  <c r="L57" i="169"/>
  <c r="S56" i="169"/>
  <c r="S55" i="169"/>
  <c r="S54" i="169"/>
  <c r="S53" i="169"/>
  <c r="S52" i="169"/>
  <c r="S51" i="169"/>
  <c r="S50" i="169"/>
  <c r="S49" i="169"/>
  <c r="S48" i="169"/>
  <c r="S47" i="169"/>
  <c r="S46" i="169"/>
  <c r="S45" i="169"/>
  <c r="S44" i="169"/>
  <c r="S43" i="169"/>
  <c r="S42" i="169"/>
  <c r="S41" i="169"/>
  <c r="S40" i="169"/>
  <c r="S39" i="169"/>
  <c r="S38" i="169"/>
  <c r="S37" i="169"/>
  <c r="S36" i="169"/>
  <c r="S35" i="169"/>
  <c r="S34" i="169"/>
  <c r="S33" i="169"/>
  <c r="S32" i="169"/>
  <c r="S31" i="169"/>
  <c r="S30" i="169"/>
  <c r="S29" i="169"/>
  <c r="S28" i="169"/>
  <c r="S27" i="169"/>
  <c r="S26" i="169"/>
  <c r="S25" i="169"/>
  <c r="S24" i="169"/>
  <c r="S23" i="169"/>
  <c r="S22" i="169"/>
  <c r="S21" i="169"/>
  <c r="S20" i="169"/>
  <c r="S19" i="169"/>
  <c r="S18" i="169"/>
  <c r="S17" i="169"/>
  <c r="S16" i="169"/>
  <c r="S15" i="169"/>
  <c r="S14" i="169"/>
  <c r="S13" i="169"/>
  <c r="S12" i="169"/>
  <c r="S11" i="169"/>
  <c r="S10" i="169"/>
  <c r="S9" i="169"/>
  <c r="S8" i="169"/>
  <c r="S7" i="169"/>
  <c r="S6" i="169"/>
  <c r="S5" i="169"/>
  <c r="S4" i="169"/>
  <c r="S3" i="169"/>
  <c r="S2" i="169"/>
  <c r="L103" i="168"/>
  <c r="L102" i="168"/>
  <c r="L101" i="168"/>
  <c r="L100" i="168"/>
  <c r="L99" i="168"/>
  <c r="L98" i="168"/>
  <c r="L97" i="168"/>
  <c r="L96" i="168"/>
  <c r="L95" i="168"/>
  <c r="L89" i="168"/>
  <c r="L88" i="168"/>
  <c r="L87" i="168"/>
  <c r="L86" i="168"/>
  <c r="L85" i="168"/>
  <c r="L84" i="168"/>
  <c r="L83" i="168"/>
  <c r="L82" i="168"/>
  <c r="L81" i="168"/>
  <c r="L80" i="168"/>
  <c r="L79" i="168"/>
  <c r="L78" i="168"/>
  <c r="L77" i="168"/>
  <c r="L76" i="168"/>
  <c r="L75" i="168"/>
  <c r="L74" i="168"/>
  <c r="L73" i="168"/>
  <c r="L72" i="168"/>
  <c r="AE64" i="168"/>
  <c r="AD64" i="168"/>
  <c r="AC64" i="168"/>
  <c r="AB64" i="168"/>
  <c r="AA64" i="168"/>
  <c r="Z64" i="168"/>
  <c r="W64" i="168"/>
  <c r="L64" i="168"/>
  <c r="AE63" i="168"/>
  <c r="AD63" i="168"/>
  <c r="AC63" i="168"/>
  <c r="AB63" i="168"/>
  <c r="AA63" i="168"/>
  <c r="Z63" i="168"/>
  <c r="W63" i="168"/>
  <c r="L63" i="168"/>
  <c r="AE62" i="168"/>
  <c r="AD62" i="168"/>
  <c r="AC62" i="168"/>
  <c r="AB62" i="168"/>
  <c r="AA62" i="168"/>
  <c r="Z62" i="168"/>
  <c r="W62" i="168"/>
  <c r="L62" i="168"/>
  <c r="S61" i="168"/>
  <c r="S60" i="168"/>
  <c r="S59" i="168"/>
  <c r="S58" i="168"/>
  <c r="S57" i="168"/>
  <c r="S56" i="168"/>
  <c r="S55" i="168"/>
  <c r="S54" i="168"/>
  <c r="S53" i="168"/>
  <c r="S52" i="168"/>
  <c r="S51" i="168"/>
  <c r="S50" i="168"/>
  <c r="S49" i="168"/>
  <c r="S48" i="168"/>
  <c r="S47" i="168"/>
  <c r="S46" i="168"/>
  <c r="S45" i="168"/>
  <c r="S44" i="168"/>
  <c r="S43" i="168"/>
  <c r="S42" i="168"/>
  <c r="S41" i="168"/>
  <c r="S40" i="168"/>
  <c r="S39" i="168"/>
  <c r="S38" i="168"/>
  <c r="S37" i="168"/>
  <c r="S36" i="168"/>
  <c r="S35" i="168"/>
  <c r="S34" i="168"/>
  <c r="S33" i="168"/>
  <c r="S32" i="168"/>
  <c r="S31" i="168"/>
  <c r="S30" i="168"/>
  <c r="S29" i="168"/>
  <c r="S28" i="168"/>
  <c r="S27" i="168"/>
  <c r="S26" i="168"/>
  <c r="S25" i="168"/>
  <c r="S24" i="168"/>
  <c r="S23" i="168"/>
  <c r="S22" i="168"/>
  <c r="S21" i="168"/>
  <c r="S20" i="168"/>
  <c r="S19" i="168"/>
  <c r="S18" i="168"/>
  <c r="S17" i="168"/>
  <c r="S16" i="168"/>
  <c r="S15" i="168"/>
  <c r="S14" i="168"/>
  <c r="S13" i="168"/>
  <c r="S12" i="168"/>
  <c r="S11" i="168"/>
  <c r="S10" i="168"/>
  <c r="S9" i="168"/>
  <c r="S8" i="168"/>
  <c r="S7" i="168"/>
  <c r="S6" i="168"/>
  <c r="S5" i="168"/>
  <c r="S4" i="168"/>
  <c r="S3" i="168"/>
  <c r="S2" i="168"/>
  <c r="L123" i="167"/>
  <c r="L122" i="167"/>
  <c r="L121" i="167"/>
  <c r="L120" i="167"/>
  <c r="L119" i="167"/>
  <c r="L118" i="167"/>
  <c r="L117" i="167"/>
  <c r="L116" i="167"/>
  <c r="L115" i="167"/>
  <c r="L109" i="167"/>
  <c r="L108" i="167"/>
  <c r="L107" i="167"/>
  <c r="L106" i="167"/>
  <c r="L105" i="167"/>
  <c r="L104" i="167"/>
  <c r="L103" i="167"/>
  <c r="L102" i="167"/>
  <c r="L101" i="167"/>
  <c r="L100" i="167"/>
  <c r="L99" i="167"/>
  <c r="L98" i="167"/>
  <c r="L97" i="167"/>
  <c r="L96" i="167"/>
  <c r="L95" i="167"/>
  <c r="L94" i="167"/>
  <c r="L93" i="167"/>
  <c r="L92" i="167"/>
  <c r="AE84" i="167"/>
  <c r="AD84" i="167"/>
  <c r="AC84" i="167"/>
  <c r="AB84" i="167"/>
  <c r="AA84" i="167"/>
  <c r="Z84" i="167"/>
  <c r="W84" i="167"/>
  <c r="L84" i="167"/>
  <c r="AE83" i="167"/>
  <c r="AD83" i="167"/>
  <c r="AC83" i="167"/>
  <c r="AB83" i="167"/>
  <c r="AA83" i="167"/>
  <c r="Z83" i="167"/>
  <c r="W83" i="167"/>
  <c r="L83" i="167"/>
  <c r="AE82" i="167"/>
  <c r="AD82" i="167"/>
  <c r="AC82" i="167"/>
  <c r="AB82" i="167"/>
  <c r="AA82" i="167"/>
  <c r="Z82" i="167"/>
  <c r="W82" i="167"/>
  <c r="L82" i="167"/>
  <c r="S81" i="167"/>
  <c r="S80" i="167"/>
  <c r="S79" i="167"/>
  <c r="S78" i="167"/>
  <c r="S77" i="167"/>
  <c r="S76" i="167"/>
  <c r="S75" i="167"/>
  <c r="S74" i="167"/>
  <c r="S73" i="167"/>
  <c r="S72" i="167"/>
  <c r="S71" i="167"/>
  <c r="S70" i="167"/>
  <c r="S69" i="167"/>
  <c r="S68" i="167"/>
  <c r="S67" i="167"/>
  <c r="S66" i="167"/>
  <c r="S65" i="167"/>
  <c r="S64" i="167"/>
  <c r="S63" i="167"/>
  <c r="S62" i="167"/>
  <c r="S61" i="167"/>
  <c r="S60" i="167"/>
  <c r="S59" i="167"/>
  <c r="S58" i="167"/>
  <c r="S57" i="167"/>
  <c r="S56" i="167"/>
  <c r="S55" i="167"/>
  <c r="S54" i="167"/>
  <c r="S53" i="167"/>
  <c r="S52" i="167"/>
  <c r="S51" i="167"/>
  <c r="S50" i="167"/>
  <c r="S49" i="167"/>
  <c r="S48" i="167"/>
  <c r="S47" i="167"/>
  <c r="S46" i="167"/>
  <c r="S45" i="167"/>
  <c r="S44" i="167"/>
  <c r="S43" i="167"/>
  <c r="S42" i="167"/>
  <c r="S41" i="167"/>
  <c r="S40" i="167"/>
  <c r="S39" i="167"/>
  <c r="S38" i="167"/>
  <c r="S37" i="167"/>
  <c r="S36" i="167"/>
  <c r="S35" i="167"/>
  <c r="S34" i="167"/>
  <c r="S33" i="167"/>
  <c r="S32" i="167"/>
  <c r="S31" i="167"/>
  <c r="S30" i="167"/>
  <c r="S29" i="167"/>
  <c r="S28" i="167"/>
  <c r="S27" i="167"/>
  <c r="S26" i="167"/>
  <c r="S25" i="167"/>
  <c r="S24" i="167"/>
  <c r="S23" i="167"/>
  <c r="S22" i="167"/>
  <c r="S21" i="167"/>
  <c r="S20" i="167"/>
  <c r="S19" i="167"/>
  <c r="S18" i="167"/>
  <c r="S17" i="167"/>
  <c r="S16" i="167"/>
  <c r="S15" i="167"/>
  <c r="S14" i="167"/>
  <c r="S13" i="167"/>
  <c r="S12" i="167"/>
  <c r="S11" i="167"/>
  <c r="S10" i="167"/>
  <c r="S9" i="167"/>
  <c r="S8" i="167"/>
  <c r="S7" i="167"/>
  <c r="S6" i="167"/>
  <c r="S5" i="167"/>
  <c r="S4" i="167"/>
  <c r="S3" i="167"/>
  <c r="S2" i="167"/>
  <c r="L94" i="166"/>
  <c r="L93" i="166"/>
  <c r="L92" i="166"/>
  <c r="L91" i="166"/>
  <c r="L90" i="166"/>
  <c r="L89" i="166"/>
  <c r="L88" i="166"/>
  <c r="L87" i="166"/>
  <c r="L86" i="166"/>
  <c r="L85" i="166"/>
  <c r="L84" i="166"/>
  <c r="L83" i="166"/>
  <c r="L82" i="166"/>
  <c r="L81" i="166"/>
  <c r="L80" i="166"/>
  <c r="L79" i="166"/>
  <c r="L78" i="166"/>
  <c r="L77" i="166"/>
  <c r="L76" i="166"/>
  <c r="L75" i="166"/>
  <c r="L74" i="166"/>
  <c r="L73" i="166"/>
  <c r="L72" i="166"/>
  <c r="L71" i="166"/>
  <c r="L70" i="166"/>
  <c r="L69" i="166"/>
  <c r="L68" i="166"/>
  <c r="L67" i="166"/>
  <c r="L66" i="166"/>
  <c r="L65" i="166"/>
  <c r="L64" i="166"/>
  <c r="L63" i="166"/>
  <c r="AE55" i="166"/>
  <c r="AD55" i="166"/>
  <c r="AC55" i="166"/>
  <c r="AB55" i="166"/>
  <c r="AA55" i="166"/>
  <c r="Z55" i="166"/>
  <c r="W55" i="166"/>
  <c r="L55" i="166"/>
  <c r="AE54" i="166"/>
  <c r="AD54" i="166"/>
  <c r="AC54" i="166"/>
  <c r="AB54" i="166"/>
  <c r="AA54" i="166"/>
  <c r="Z54" i="166"/>
  <c r="W54" i="166"/>
  <c r="L54" i="166"/>
  <c r="AE53" i="166"/>
  <c r="AD53" i="166"/>
  <c r="AC53" i="166"/>
  <c r="AB53" i="166"/>
  <c r="AA53" i="166"/>
  <c r="Z53" i="166"/>
  <c r="W53" i="166"/>
  <c r="L53" i="166"/>
  <c r="S52" i="166"/>
  <c r="S51" i="166"/>
  <c r="S50" i="166"/>
  <c r="S49" i="166"/>
  <c r="S48" i="166"/>
  <c r="S47" i="166"/>
  <c r="S46" i="166"/>
  <c r="S45" i="166"/>
  <c r="S44" i="166"/>
  <c r="S43" i="166"/>
  <c r="S42" i="166"/>
  <c r="S41" i="166"/>
  <c r="S40" i="166"/>
  <c r="S39" i="166"/>
  <c r="S38" i="166"/>
  <c r="S37" i="166"/>
  <c r="S36" i="166"/>
  <c r="S35" i="166"/>
  <c r="S34" i="166"/>
  <c r="S33" i="166"/>
  <c r="S32" i="166"/>
  <c r="S31" i="166"/>
  <c r="S30" i="166"/>
  <c r="S29" i="166"/>
  <c r="S28" i="166"/>
  <c r="S27" i="166"/>
  <c r="S26" i="166"/>
  <c r="S25" i="166"/>
  <c r="S24" i="166"/>
  <c r="S23" i="166"/>
  <c r="S22" i="166"/>
  <c r="S21" i="166"/>
  <c r="S20" i="166"/>
  <c r="S19" i="166"/>
  <c r="S18" i="166"/>
  <c r="S17" i="166"/>
  <c r="S16" i="166"/>
  <c r="S15" i="166"/>
  <c r="S14" i="166"/>
  <c r="S13" i="166"/>
  <c r="S12" i="166"/>
  <c r="S11" i="166"/>
  <c r="S10" i="166"/>
  <c r="S9" i="166"/>
  <c r="S8" i="166"/>
  <c r="S7" i="166"/>
  <c r="S6" i="166"/>
  <c r="S5" i="166"/>
  <c r="S4" i="166"/>
  <c r="S3" i="166"/>
  <c r="S2" i="166"/>
  <c r="L98" i="165"/>
  <c r="L97" i="165"/>
  <c r="L96" i="165"/>
  <c r="L95" i="165"/>
  <c r="L94" i="165"/>
  <c r="L93" i="165"/>
  <c r="L92" i="165"/>
  <c r="L91" i="165"/>
  <c r="L90" i="165"/>
  <c r="L89" i="165"/>
  <c r="L88" i="165"/>
  <c r="L87" i="165"/>
  <c r="L86" i="165"/>
  <c r="L85" i="165"/>
  <c r="L84" i="165"/>
  <c r="L83" i="165"/>
  <c r="L82" i="165"/>
  <c r="L81" i="165"/>
  <c r="L80" i="165"/>
  <c r="L79" i="165"/>
  <c r="L78" i="165"/>
  <c r="L77" i="165"/>
  <c r="L76" i="165"/>
  <c r="L75" i="165"/>
  <c r="L74" i="165"/>
  <c r="L73" i="165"/>
  <c r="L72" i="165"/>
  <c r="L71" i="165"/>
  <c r="L70" i="165"/>
  <c r="L69" i="165"/>
  <c r="L68" i="165"/>
  <c r="L67" i="165"/>
  <c r="AE59" i="165"/>
  <c r="AD59" i="165"/>
  <c r="AC59" i="165"/>
  <c r="AB59" i="165"/>
  <c r="AA59" i="165"/>
  <c r="Z59" i="165"/>
  <c r="W59" i="165"/>
  <c r="L59" i="165"/>
  <c r="AE58" i="165"/>
  <c r="AD58" i="165"/>
  <c r="AC58" i="165"/>
  <c r="AB58" i="165"/>
  <c r="AA58" i="165"/>
  <c r="Z58" i="165"/>
  <c r="W58" i="165"/>
  <c r="L58" i="165"/>
  <c r="AE57" i="165"/>
  <c r="AD57" i="165"/>
  <c r="AC57" i="165"/>
  <c r="AB57" i="165"/>
  <c r="AA57" i="165"/>
  <c r="Z57" i="165"/>
  <c r="W57" i="165"/>
  <c r="L57" i="165"/>
  <c r="S56" i="165"/>
  <c r="S55" i="165"/>
  <c r="S54" i="165"/>
  <c r="S53" i="165"/>
  <c r="S52" i="165"/>
  <c r="S51" i="165"/>
  <c r="S50" i="165"/>
  <c r="S49" i="165"/>
  <c r="S48" i="165"/>
  <c r="S47" i="165"/>
  <c r="S46" i="165"/>
  <c r="S45" i="165"/>
  <c r="S44" i="165"/>
  <c r="S43" i="165"/>
  <c r="S42" i="165"/>
  <c r="S41" i="165"/>
  <c r="S40" i="165"/>
  <c r="S39" i="165"/>
  <c r="S38" i="165"/>
  <c r="S37" i="165"/>
  <c r="S36" i="165"/>
  <c r="S35" i="165"/>
  <c r="S34" i="165"/>
  <c r="S33" i="165"/>
  <c r="S32" i="165"/>
  <c r="S31" i="165"/>
  <c r="S30" i="165"/>
  <c r="S29" i="165"/>
  <c r="S28" i="165"/>
  <c r="S27" i="165"/>
  <c r="S26" i="165"/>
  <c r="S25" i="165"/>
  <c r="S24" i="165"/>
  <c r="S23" i="165"/>
  <c r="S22" i="165"/>
  <c r="S21" i="165"/>
  <c r="S20" i="165"/>
  <c r="S19" i="165"/>
  <c r="S18" i="165"/>
  <c r="S17" i="165"/>
  <c r="S16" i="165"/>
  <c r="S15" i="165"/>
  <c r="S14" i="165"/>
  <c r="S13" i="165"/>
  <c r="S12" i="165"/>
  <c r="S11" i="165"/>
  <c r="S10" i="165"/>
  <c r="S9" i="165"/>
  <c r="S8" i="165"/>
  <c r="S7" i="165"/>
  <c r="S6" i="165"/>
  <c r="S5" i="165"/>
  <c r="S4" i="165"/>
  <c r="S3" i="165"/>
  <c r="S2" i="165"/>
  <c r="L103" i="162"/>
  <c r="L102" i="162"/>
  <c r="L101" i="162"/>
  <c r="L100" i="162"/>
  <c r="L99" i="162"/>
  <c r="L98" i="162"/>
  <c r="L97" i="162"/>
  <c r="L96" i="162"/>
  <c r="L95" i="162"/>
  <c r="L89" i="162"/>
  <c r="L88" i="162"/>
  <c r="L87" i="162"/>
  <c r="L86" i="162"/>
  <c r="L85" i="162"/>
  <c r="L84" i="162"/>
  <c r="L83" i="162"/>
  <c r="L82" i="162"/>
  <c r="L81" i="162"/>
  <c r="L80" i="162"/>
  <c r="L79" i="162"/>
  <c r="L78" i="162"/>
  <c r="L77" i="162"/>
  <c r="L76" i="162"/>
  <c r="L75" i="162"/>
  <c r="L74" i="162"/>
  <c r="L73" i="162"/>
  <c r="L72" i="162"/>
  <c r="AE64" i="162"/>
  <c r="AD64" i="162"/>
  <c r="AC64" i="162"/>
  <c r="AB64" i="162"/>
  <c r="AA64" i="162"/>
  <c r="Z64" i="162"/>
  <c r="W64" i="162"/>
  <c r="L64" i="162"/>
  <c r="AE63" i="162"/>
  <c r="AD63" i="162"/>
  <c r="AC63" i="162"/>
  <c r="AB63" i="162"/>
  <c r="AA63" i="162"/>
  <c r="Z63" i="162"/>
  <c r="W63" i="162"/>
  <c r="L63" i="162"/>
  <c r="AE62" i="162"/>
  <c r="AD62" i="162"/>
  <c r="AC62" i="162"/>
  <c r="AB62" i="162"/>
  <c r="AA62" i="162"/>
  <c r="Z62" i="162"/>
  <c r="W62" i="162"/>
  <c r="L62" i="162"/>
  <c r="S61" i="162"/>
  <c r="S60" i="162"/>
  <c r="S59" i="162"/>
  <c r="S58" i="162"/>
  <c r="S57" i="162"/>
  <c r="S56" i="162"/>
  <c r="S55" i="162"/>
  <c r="S54" i="162"/>
  <c r="S53" i="162"/>
  <c r="S52" i="162"/>
  <c r="S51" i="162"/>
  <c r="S50" i="162"/>
  <c r="S49" i="162"/>
  <c r="S48" i="162"/>
  <c r="S47" i="162"/>
  <c r="S46" i="162"/>
  <c r="S45" i="162"/>
  <c r="S44" i="162"/>
  <c r="S43" i="162"/>
  <c r="S42" i="162"/>
  <c r="S41" i="162"/>
  <c r="S40" i="162"/>
  <c r="S39" i="162"/>
  <c r="S38" i="162"/>
  <c r="S37" i="162"/>
  <c r="S36" i="162"/>
  <c r="S35" i="162"/>
  <c r="S34" i="162"/>
  <c r="S33" i="162"/>
  <c r="S32" i="162"/>
  <c r="S31" i="162"/>
  <c r="S30" i="162"/>
  <c r="S29" i="162"/>
  <c r="S28" i="162"/>
  <c r="S27" i="162"/>
  <c r="S26" i="162"/>
  <c r="S25" i="162"/>
  <c r="S24" i="162"/>
  <c r="S23" i="162"/>
  <c r="S22" i="162"/>
  <c r="S21" i="162"/>
  <c r="S20" i="162"/>
  <c r="S19" i="162"/>
  <c r="S18" i="162"/>
  <c r="S17" i="162"/>
  <c r="S16" i="162"/>
  <c r="S15" i="162"/>
  <c r="S14" i="162"/>
  <c r="S13" i="162"/>
  <c r="S12" i="162"/>
  <c r="S11" i="162"/>
  <c r="S10" i="162"/>
  <c r="S9" i="162"/>
  <c r="S8" i="162"/>
  <c r="S7" i="162"/>
  <c r="S6" i="162"/>
  <c r="S5" i="162"/>
  <c r="S4" i="162"/>
  <c r="S3" i="162"/>
  <c r="S2" i="162"/>
  <c r="L123" i="161"/>
  <c r="L122" i="161"/>
  <c r="L121" i="161"/>
  <c r="L120" i="161"/>
  <c r="L119" i="161"/>
  <c r="L118" i="161"/>
  <c r="L117" i="161"/>
  <c r="L116" i="161"/>
  <c r="L115" i="161"/>
  <c r="L109" i="161"/>
  <c r="L108" i="161"/>
  <c r="L107" i="161"/>
  <c r="L106" i="161"/>
  <c r="L105" i="161"/>
  <c r="L104" i="161"/>
  <c r="L103" i="161"/>
  <c r="L102" i="161"/>
  <c r="L101" i="161"/>
  <c r="L100" i="161"/>
  <c r="L99" i="161"/>
  <c r="L98" i="161"/>
  <c r="L97" i="161"/>
  <c r="L96" i="161"/>
  <c r="L95" i="161"/>
  <c r="L94" i="161"/>
  <c r="L93" i="161"/>
  <c r="L92" i="161"/>
  <c r="AE84" i="161"/>
  <c r="AD84" i="161"/>
  <c r="AC84" i="161"/>
  <c r="AB84" i="161"/>
  <c r="AA84" i="161"/>
  <c r="Z84" i="161"/>
  <c r="W84" i="161"/>
  <c r="L84" i="161"/>
  <c r="AE83" i="161"/>
  <c r="AD83" i="161"/>
  <c r="AC83" i="161"/>
  <c r="AB83" i="161"/>
  <c r="AA83" i="161"/>
  <c r="Z83" i="161"/>
  <c r="W83" i="161"/>
  <c r="L83" i="161"/>
  <c r="AE82" i="161"/>
  <c r="AD82" i="161"/>
  <c r="AC82" i="161"/>
  <c r="AB82" i="161"/>
  <c r="AA82" i="161"/>
  <c r="Z82" i="161"/>
  <c r="W82" i="161"/>
  <c r="L82" i="161"/>
  <c r="S81" i="161"/>
  <c r="S80" i="161"/>
  <c r="S79" i="161"/>
  <c r="S78" i="161"/>
  <c r="S77" i="161"/>
  <c r="S76" i="161"/>
  <c r="S75" i="161"/>
  <c r="S74" i="161"/>
  <c r="S73" i="161"/>
  <c r="S72" i="161"/>
  <c r="S71" i="161"/>
  <c r="S70" i="161"/>
  <c r="S69" i="161"/>
  <c r="S68" i="161"/>
  <c r="S67" i="161"/>
  <c r="S66" i="161"/>
  <c r="S65" i="161"/>
  <c r="S64" i="161"/>
  <c r="S63" i="161"/>
  <c r="S62" i="161"/>
  <c r="S61" i="161"/>
  <c r="S60" i="161"/>
  <c r="S59" i="161"/>
  <c r="S58" i="161"/>
  <c r="S57" i="161"/>
  <c r="S56" i="161"/>
  <c r="S55" i="161"/>
  <c r="S54" i="161"/>
  <c r="S53" i="161"/>
  <c r="S52" i="161"/>
  <c r="S51" i="161"/>
  <c r="S50" i="161"/>
  <c r="S49" i="161"/>
  <c r="S48" i="161"/>
  <c r="S47" i="161"/>
  <c r="S46" i="161"/>
  <c r="S45" i="161"/>
  <c r="S44" i="161"/>
  <c r="S43" i="161"/>
  <c r="S42" i="161"/>
  <c r="S41" i="161"/>
  <c r="S40" i="161"/>
  <c r="S39" i="161"/>
  <c r="S38" i="161"/>
  <c r="S37" i="161"/>
  <c r="S36" i="161"/>
  <c r="S35" i="161"/>
  <c r="S34" i="161"/>
  <c r="S33" i="161"/>
  <c r="S32" i="161"/>
  <c r="S31" i="161"/>
  <c r="S30" i="161"/>
  <c r="S29" i="161"/>
  <c r="S28" i="161"/>
  <c r="S27" i="161"/>
  <c r="S26" i="161"/>
  <c r="S25" i="161"/>
  <c r="S24" i="161"/>
  <c r="S23" i="161"/>
  <c r="S22" i="161"/>
  <c r="S21" i="161"/>
  <c r="S20" i="161"/>
  <c r="S19" i="161"/>
  <c r="S18" i="161"/>
  <c r="S17" i="161"/>
  <c r="S16" i="161"/>
  <c r="S15" i="161"/>
  <c r="S14" i="161"/>
  <c r="S13" i="161"/>
  <c r="S12" i="161"/>
  <c r="S11" i="161"/>
  <c r="S10" i="161"/>
  <c r="S9" i="161"/>
  <c r="S8" i="161"/>
  <c r="S7" i="161"/>
  <c r="S6" i="161"/>
  <c r="S5" i="161"/>
  <c r="S4" i="161"/>
  <c r="S3" i="161"/>
  <c r="S2" i="161"/>
  <c r="L94" i="136"/>
  <c r="L93" i="136"/>
  <c r="L92" i="136"/>
  <c r="L91" i="136"/>
  <c r="L90" i="136"/>
  <c r="L89" i="136"/>
  <c r="L88" i="136"/>
  <c r="L87" i="136"/>
  <c r="L86" i="136"/>
  <c r="L85" i="136"/>
  <c r="L84" i="136"/>
  <c r="L83" i="136"/>
  <c r="L82" i="136"/>
  <c r="L81" i="136"/>
  <c r="L80" i="136"/>
  <c r="L79" i="136"/>
  <c r="L78" i="136"/>
  <c r="L77" i="136"/>
  <c r="L76" i="136"/>
  <c r="L75" i="136"/>
  <c r="L74" i="136"/>
  <c r="L73" i="136"/>
  <c r="L72" i="136"/>
  <c r="L71" i="136"/>
  <c r="L70" i="136"/>
  <c r="L69" i="136"/>
  <c r="L68" i="136"/>
  <c r="L67" i="136"/>
  <c r="L66" i="136"/>
  <c r="L65" i="136"/>
  <c r="L64" i="136"/>
  <c r="L63" i="136"/>
  <c r="AE55" i="136"/>
  <c r="AD55" i="136"/>
  <c r="AC55" i="136"/>
  <c r="AB55" i="136"/>
  <c r="AA55" i="136"/>
  <c r="Z55" i="136"/>
  <c r="W55" i="136"/>
  <c r="L55" i="136"/>
  <c r="AE54" i="136"/>
  <c r="AD54" i="136"/>
  <c r="AC54" i="136"/>
  <c r="AB54" i="136"/>
  <c r="AA54" i="136"/>
  <c r="Z54" i="136"/>
  <c r="W54" i="136"/>
  <c r="L54" i="136"/>
  <c r="AE53" i="136"/>
  <c r="AD53" i="136"/>
  <c r="AC53" i="136"/>
  <c r="AB53" i="136"/>
  <c r="AA53" i="136"/>
  <c r="Z53" i="136"/>
  <c r="W53" i="136"/>
  <c r="L53" i="136"/>
  <c r="S52" i="136"/>
  <c r="S51" i="136"/>
  <c r="S50" i="136"/>
  <c r="S49" i="136"/>
  <c r="S48" i="136"/>
  <c r="S47" i="136"/>
  <c r="S46" i="136"/>
  <c r="S45" i="136"/>
  <c r="S44" i="136"/>
  <c r="S43" i="136"/>
  <c r="S42" i="136"/>
  <c r="S41" i="136"/>
  <c r="S40" i="136"/>
  <c r="S39" i="136"/>
  <c r="S38" i="136"/>
  <c r="S37" i="136"/>
  <c r="S36" i="136"/>
  <c r="S35" i="136"/>
  <c r="S34" i="136"/>
  <c r="S33" i="136"/>
  <c r="S32" i="136"/>
  <c r="S31" i="136"/>
  <c r="S30" i="136"/>
  <c r="S29" i="136"/>
  <c r="S28" i="136"/>
  <c r="S27" i="136"/>
  <c r="S26" i="136"/>
  <c r="S25" i="136"/>
  <c r="S24" i="136"/>
  <c r="S23" i="136"/>
  <c r="S22" i="136"/>
  <c r="S21" i="136"/>
  <c r="S20" i="136"/>
  <c r="S19" i="136"/>
  <c r="S18" i="136"/>
  <c r="S17" i="136"/>
  <c r="S16" i="136"/>
  <c r="S15" i="136"/>
  <c r="S14" i="136"/>
  <c r="S13" i="136"/>
  <c r="S12" i="136"/>
  <c r="S11" i="136"/>
  <c r="S10" i="136"/>
  <c r="S9" i="136"/>
  <c r="S8" i="136"/>
  <c r="S7" i="136"/>
  <c r="S6" i="136"/>
  <c r="S5" i="136"/>
  <c r="S4" i="136"/>
  <c r="S3" i="136"/>
  <c r="S2" i="136"/>
  <c r="L98" i="135"/>
  <c r="L97" i="135"/>
  <c r="L96" i="135"/>
  <c r="L95" i="135"/>
  <c r="L94" i="135"/>
  <c r="L93" i="135"/>
  <c r="L92" i="135"/>
  <c r="L91" i="135"/>
  <c r="L90" i="135"/>
  <c r="L89" i="135"/>
  <c r="L88" i="135"/>
  <c r="L87" i="135"/>
  <c r="L86" i="135"/>
  <c r="L85" i="135"/>
  <c r="L84" i="135"/>
  <c r="L83" i="135"/>
  <c r="L82" i="135"/>
  <c r="L81" i="135"/>
  <c r="L80" i="135"/>
  <c r="L79" i="135"/>
  <c r="L78" i="135"/>
  <c r="L77" i="135"/>
  <c r="L76" i="135"/>
  <c r="L75" i="135"/>
  <c r="L74" i="135"/>
  <c r="L73" i="135"/>
  <c r="L72" i="135"/>
  <c r="L71" i="135"/>
  <c r="L70" i="135"/>
  <c r="L69" i="135"/>
  <c r="L68" i="135"/>
  <c r="L67" i="135"/>
  <c r="AE59" i="135"/>
  <c r="AD59" i="135"/>
  <c r="AC59" i="135"/>
  <c r="AB59" i="135"/>
  <c r="AA59" i="135"/>
  <c r="Z59" i="135"/>
  <c r="W59" i="135"/>
  <c r="L59" i="135"/>
  <c r="AE58" i="135"/>
  <c r="AD58" i="135"/>
  <c r="AC58" i="135"/>
  <c r="AB58" i="135"/>
  <c r="AA58" i="135"/>
  <c r="Z58" i="135"/>
  <c r="W58" i="135"/>
  <c r="L58" i="135"/>
  <c r="AE57" i="135"/>
  <c r="AD57" i="135"/>
  <c r="AC57" i="135"/>
  <c r="AB57" i="135"/>
  <c r="AA57" i="135"/>
  <c r="Z57" i="135"/>
  <c r="W57" i="135"/>
  <c r="L57" i="135"/>
  <c r="S56" i="135"/>
  <c r="S55" i="135"/>
  <c r="S54" i="135"/>
  <c r="S53" i="135"/>
  <c r="S52" i="135"/>
  <c r="S51" i="135"/>
  <c r="S50" i="135"/>
  <c r="S49" i="135"/>
  <c r="S48" i="135"/>
  <c r="S47" i="135"/>
  <c r="S46" i="135"/>
  <c r="S45" i="135"/>
  <c r="S44" i="135"/>
  <c r="S43" i="135"/>
  <c r="S42" i="135"/>
  <c r="S41" i="135"/>
  <c r="S40" i="135"/>
  <c r="S39" i="135"/>
  <c r="S38" i="135"/>
  <c r="S37" i="135"/>
  <c r="S36" i="135"/>
  <c r="S35" i="135"/>
  <c r="S34" i="135"/>
  <c r="S33" i="135"/>
  <c r="S32" i="135"/>
  <c r="S31" i="135"/>
  <c r="S30" i="135"/>
  <c r="S29" i="135"/>
  <c r="S28" i="135"/>
  <c r="S27" i="135"/>
  <c r="S26" i="135"/>
  <c r="S25" i="135"/>
  <c r="S24" i="135"/>
  <c r="S23" i="135"/>
  <c r="S22" i="135"/>
  <c r="S21" i="135"/>
  <c r="S20" i="135"/>
  <c r="S19" i="135"/>
  <c r="S18" i="135"/>
  <c r="S17" i="135"/>
  <c r="S16" i="135"/>
  <c r="S15" i="135"/>
  <c r="S14" i="135"/>
  <c r="S13" i="135"/>
  <c r="S12" i="135"/>
  <c r="S11" i="135"/>
  <c r="S10" i="135"/>
  <c r="S9" i="135"/>
  <c r="S8" i="135"/>
  <c r="S7" i="135"/>
  <c r="S6" i="135"/>
  <c r="S5" i="135"/>
  <c r="S4" i="135"/>
  <c r="S3" i="135"/>
  <c r="S2" i="135"/>
  <c r="L103" i="134"/>
  <c r="L102" i="134"/>
  <c r="L101" i="134"/>
  <c r="L100" i="134"/>
  <c r="L99" i="134"/>
  <c r="L98" i="134"/>
  <c r="L97" i="134"/>
  <c r="L96" i="134"/>
  <c r="L95" i="134"/>
  <c r="L89" i="134"/>
  <c r="L88" i="134"/>
  <c r="L87" i="134"/>
  <c r="L86" i="134"/>
  <c r="L85" i="134"/>
  <c r="L84" i="134"/>
  <c r="L83" i="134"/>
  <c r="L82" i="134"/>
  <c r="L81" i="134"/>
  <c r="L80" i="134"/>
  <c r="L79" i="134"/>
  <c r="L78" i="134"/>
  <c r="L77" i="134"/>
  <c r="L76" i="134"/>
  <c r="L75" i="134"/>
  <c r="L74" i="134"/>
  <c r="L73" i="134"/>
  <c r="L72" i="134"/>
  <c r="AE64" i="134"/>
  <c r="AD64" i="134"/>
  <c r="AC64" i="134"/>
  <c r="AB64" i="134"/>
  <c r="AA64" i="134"/>
  <c r="Z64" i="134"/>
  <c r="W64" i="134"/>
  <c r="L64" i="134"/>
  <c r="AE63" i="134"/>
  <c r="AD63" i="134"/>
  <c r="AC63" i="134"/>
  <c r="AB63" i="134"/>
  <c r="AA63" i="134"/>
  <c r="Z63" i="134"/>
  <c r="W63" i="134"/>
  <c r="L63" i="134"/>
  <c r="AE62" i="134"/>
  <c r="AD62" i="134"/>
  <c r="AC62" i="134"/>
  <c r="AB62" i="134"/>
  <c r="AA62" i="134"/>
  <c r="Z62" i="134"/>
  <c r="W62" i="134"/>
  <c r="L62" i="134"/>
  <c r="S61" i="134"/>
  <c r="S60" i="134"/>
  <c r="S59" i="134"/>
  <c r="S58" i="134"/>
  <c r="S57" i="134"/>
  <c r="S56" i="134"/>
  <c r="S55" i="134"/>
  <c r="S54" i="134"/>
  <c r="S53" i="134"/>
  <c r="S52" i="134"/>
  <c r="S51" i="134"/>
  <c r="S50" i="134"/>
  <c r="S49" i="134"/>
  <c r="S48" i="134"/>
  <c r="S47" i="134"/>
  <c r="S46" i="134"/>
  <c r="S45" i="134"/>
  <c r="S44" i="134"/>
  <c r="S43" i="134"/>
  <c r="S42" i="134"/>
  <c r="S41" i="134"/>
  <c r="S40" i="134"/>
  <c r="S39" i="134"/>
  <c r="S38" i="134"/>
  <c r="S37" i="134"/>
  <c r="S36" i="134"/>
  <c r="S35" i="134"/>
  <c r="S34" i="134"/>
  <c r="S33" i="134"/>
  <c r="S32" i="134"/>
  <c r="S31" i="134"/>
  <c r="S30" i="134"/>
  <c r="S29" i="134"/>
  <c r="S28" i="134"/>
  <c r="S27" i="134"/>
  <c r="S26" i="134"/>
  <c r="S25" i="134"/>
  <c r="S24" i="134"/>
  <c r="S23" i="134"/>
  <c r="S22" i="134"/>
  <c r="S21" i="134"/>
  <c r="S20" i="134"/>
  <c r="S19" i="134"/>
  <c r="S18" i="134"/>
  <c r="S17" i="134"/>
  <c r="S16" i="134"/>
  <c r="S15" i="134"/>
  <c r="S14" i="134"/>
  <c r="S13" i="134"/>
  <c r="S12" i="134"/>
  <c r="S11" i="134"/>
  <c r="S10" i="134"/>
  <c r="S9" i="134"/>
  <c r="S8" i="134"/>
  <c r="S7" i="134"/>
  <c r="S6" i="134"/>
  <c r="S5" i="134"/>
  <c r="S4" i="134"/>
  <c r="S3" i="134"/>
  <c r="S2" i="134"/>
  <c r="L123" i="133"/>
  <c r="L122" i="133"/>
  <c r="L121" i="133"/>
  <c r="L120" i="133"/>
  <c r="L119" i="133"/>
  <c r="L118" i="133"/>
  <c r="L117" i="133"/>
  <c r="L116" i="133"/>
  <c r="L115" i="133"/>
  <c r="L109" i="133"/>
  <c r="L108" i="133"/>
  <c r="L107" i="133"/>
  <c r="L106" i="133"/>
  <c r="L105" i="133"/>
  <c r="L104" i="133"/>
  <c r="L103" i="133"/>
  <c r="L102" i="133"/>
  <c r="L101" i="133"/>
  <c r="L100" i="133"/>
  <c r="L99" i="133"/>
  <c r="L98" i="133"/>
  <c r="L97" i="133"/>
  <c r="L96" i="133"/>
  <c r="L95" i="133"/>
  <c r="L94" i="133"/>
  <c r="L93" i="133"/>
  <c r="L92" i="133"/>
  <c r="AE84" i="133"/>
  <c r="AD84" i="133"/>
  <c r="AC84" i="133"/>
  <c r="AB84" i="133"/>
  <c r="AA84" i="133"/>
  <c r="Z84" i="133"/>
  <c r="W84" i="133"/>
  <c r="L84" i="133"/>
  <c r="AE83" i="133"/>
  <c r="AD83" i="133"/>
  <c r="AC83" i="133"/>
  <c r="AB83" i="133"/>
  <c r="AA83" i="133"/>
  <c r="Z83" i="133"/>
  <c r="W83" i="133"/>
  <c r="L83" i="133"/>
  <c r="AE82" i="133"/>
  <c r="AD82" i="133"/>
  <c r="AC82" i="133"/>
  <c r="AB82" i="133"/>
  <c r="AA82" i="133"/>
  <c r="Z82" i="133"/>
  <c r="W82" i="133"/>
  <c r="L82" i="133"/>
  <c r="S81" i="133"/>
  <c r="S80" i="133"/>
  <c r="S79" i="133"/>
  <c r="S78" i="133"/>
  <c r="S77" i="133"/>
  <c r="S76" i="133"/>
  <c r="S75" i="133"/>
  <c r="S74" i="133"/>
  <c r="S73" i="133"/>
  <c r="S72" i="133"/>
  <c r="S71" i="133"/>
  <c r="S70" i="133"/>
  <c r="S69" i="133"/>
  <c r="S68" i="133"/>
  <c r="S67" i="133"/>
  <c r="S66" i="133"/>
  <c r="S65" i="133"/>
  <c r="S64" i="133"/>
  <c r="S63" i="133"/>
  <c r="S62" i="133"/>
  <c r="S61" i="133"/>
  <c r="S60" i="133"/>
  <c r="S59" i="133"/>
  <c r="S58" i="133"/>
  <c r="S57" i="133"/>
  <c r="S56" i="133"/>
  <c r="S55" i="133"/>
  <c r="S54" i="133"/>
  <c r="S53" i="133"/>
  <c r="S52" i="133"/>
  <c r="S51" i="133"/>
  <c r="S50" i="133"/>
  <c r="S49" i="133"/>
  <c r="S48" i="133"/>
  <c r="S47" i="133"/>
  <c r="S46" i="133"/>
  <c r="S45" i="133"/>
  <c r="S44" i="133"/>
  <c r="S43" i="133"/>
  <c r="S42" i="133"/>
  <c r="S41" i="133"/>
  <c r="S40" i="133"/>
  <c r="S39" i="133"/>
  <c r="S38" i="133"/>
  <c r="S37" i="133"/>
  <c r="S36" i="133"/>
  <c r="S35" i="133"/>
  <c r="S34" i="133"/>
  <c r="S33" i="133"/>
  <c r="S32" i="133"/>
  <c r="S31" i="133"/>
  <c r="S30" i="133"/>
  <c r="S29" i="133"/>
  <c r="S28" i="133"/>
  <c r="S27" i="133"/>
  <c r="S26" i="133"/>
  <c r="S25" i="133"/>
  <c r="S24" i="133"/>
  <c r="S23" i="133"/>
  <c r="S22" i="133"/>
  <c r="S21" i="133"/>
  <c r="S20" i="133"/>
  <c r="S19" i="133"/>
  <c r="S18" i="133"/>
  <c r="S17" i="133"/>
  <c r="S16" i="133"/>
  <c r="S15" i="133"/>
  <c r="S14" i="133"/>
  <c r="S13" i="133"/>
  <c r="S12" i="133"/>
  <c r="S11" i="133"/>
  <c r="S10" i="133"/>
  <c r="S9" i="133"/>
  <c r="S8" i="133"/>
  <c r="S7" i="133"/>
  <c r="S6" i="133"/>
  <c r="S5" i="133"/>
  <c r="S4" i="133"/>
  <c r="S3" i="133"/>
  <c r="S2" i="133"/>
  <c r="L94" i="160"/>
  <c r="L93" i="160"/>
  <c r="L92" i="160"/>
  <c r="L91" i="160"/>
  <c r="L90" i="160"/>
  <c r="L89" i="160"/>
  <c r="L88" i="160"/>
  <c r="L87" i="160"/>
  <c r="L86" i="160"/>
  <c r="L85" i="160"/>
  <c r="L84" i="160"/>
  <c r="L83" i="160"/>
  <c r="L82" i="160"/>
  <c r="L81" i="160"/>
  <c r="L80" i="160"/>
  <c r="L79" i="160"/>
  <c r="L78" i="160"/>
  <c r="L77" i="160"/>
  <c r="L76" i="160"/>
  <c r="L75" i="160"/>
  <c r="L74" i="160"/>
  <c r="L73" i="160"/>
  <c r="L72" i="160"/>
  <c r="L71" i="160"/>
  <c r="L70" i="160"/>
  <c r="L69" i="160"/>
  <c r="L68" i="160"/>
  <c r="L67" i="160"/>
  <c r="L66" i="160"/>
  <c r="L65" i="160"/>
  <c r="L64" i="160"/>
  <c r="L63" i="160"/>
  <c r="AE55" i="160"/>
  <c r="AD55" i="160"/>
  <c r="AC55" i="160"/>
  <c r="AB55" i="160"/>
  <c r="AA55" i="160"/>
  <c r="Z55" i="160"/>
  <c r="W55" i="160"/>
  <c r="L55" i="160"/>
  <c r="AE54" i="160"/>
  <c r="AD54" i="160"/>
  <c r="AC54" i="160"/>
  <c r="AB54" i="160"/>
  <c r="AA54" i="160"/>
  <c r="Z54" i="160"/>
  <c r="W54" i="160"/>
  <c r="L54" i="160"/>
  <c r="AE53" i="160"/>
  <c r="AD53" i="160"/>
  <c r="AC53" i="160"/>
  <c r="AB53" i="160"/>
  <c r="AA53" i="160"/>
  <c r="Z53" i="160"/>
  <c r="W53" i="160"/>
  <c r="L53" i="160"/>
  <c r="S52" i="160"/>
  <c r="S51" i="160"/>
  <c r="S50" i="160"/>
  <c r="S49" i="160"/>
  <c r="S48" i="160"/>
  <c r="S47" i="160"/>
  <c r="S46" i="160"/>
  <c r="S45" i="160"/>
  <c r="S44" i="160"/>
  <c r="S43" i="160"/>
  <c r="S42" i="160"/>
  <c r="S41" i="160"/>
  <c r="S40" i="160"/>
  <c r="S39" i="160"/>
  <c r="S38" i="160"/>
  <c r="S37" i="160"/>
  <c r="S36" i="160"/>
  <c r="S35" i="160"/>
  <c r="S34" i="160"/>
  <c r="S33" i="160"/>
  <c r="S32" i="160"/>
  <c r="S31" i="160"/>
  <c r="S30" i="160"/>
  <c r="S29" i="160"/>
  <c r="S28" i="160"/>
  <c r="S27" i="160"/>
  <c r="S26" i="160"/>
  <c r="S25" i="160"/>
  <c r="S24" i="160"/>
  <c r="S23" i="160"/>
  <c r="S22" i="160"/>
  <c r="S21" i="160"/>
  <c r="S20" i="160"/>
  <c r="S19" i="160"/>
  <c r="S18" i="160"/>
  <c r="S17" i="160"/>
  <c r="S16" i="160"/>
  <c r="S15" i="160"/>
  <c r="S14" i="160"/>
  <c r="S13" i="160"/>
  <c r="S12" i="160"/>
  <c r="S11" i="160"/>
  <c r="S10" i="160"/>
  <c r="S9" i="160"/>
  <c r="S8" i="160"/>
  <c r="S7" i="160"/>
  <c r="S6" i="160"/>
  <c r="S5" i="160"/>
  <c r="S4" i="160"/>
  <c r="S3" i="160"/>
  <c r="S2" i="160"/>
  <c r="L98" i="159"/>
  <c r="L97" i="159"/>
  <c r="L96" i="159"/>
  <c r="L95" i="159"/>
  <c r="L94" i="159"/>
  <c r="L93" i="159"/>
  <c r="L92" i="159"/>
  <c r="L91" i="159"/>
  <c r="L90" i="159"/>
  <c r="L89" i="159"/>
  <c r="L88" i="159"/>
  <c r="L87" i="159"/>
  <c r="L86" i="159"/>
  <c r="L85" i="159"/>
  <c r="L84" i="159"/>
  <c r="L83" i="159"/>
  <c r="L82" i="159"/>
  <c r="L81" i="159"/>
  <c r="L80" i="159"/>
  <c r="L79" i="159"/>
  <c r="L78" i="159"/>
  <c r="L77" i="159"/>
  <c r="L76" i="159"/>
  <c r="L75" i="159"/>
  <c r="L74" i="159"/>
  <c r="L73" i="159"/>
  <c r="L72" i="159"/>
  <c r="L71" i="159"/>
  <c r="L70" i="159"/>
  <c r="L69" i="159"/>
  <c r="L68" i="159"/>
  <c r="L67" i="159"/>
  <c r="AE59" i="159"/>
  <c r="AD59" i="159"/>
  <c r="AC59" i="159"/>
  <c r="AB59" i="159"/>
  <c r="AA59" i="159"/>
  <c r="Z59" i="159"/>
  <c r="W59" i="159"/>
  <c r="L59" i="159"/>
  <c r="AE58" i="159"/>
  <c r="AD58" i="159"/>
  <c r="AC58" i="159"/>
  <c r="AB58" i="159"/>
  <c r="AA58" i="159"/>
  <c r="Z58" i="159"/>
  <c r="W58" i="159"/>
  <c r="L58" i="159"/>
  <c r="AE57" i="159"/>
  <c r="AD57" i="159"/>
  <c r="AC57" i="159"/>
  <c r="AB57" i="159"/>
  <c r="AA57" i="159"/>
  <c r="Z57" i="159"/>
  <c r="W57" i="159"/>
  <c r="L57" i="159"/>
  <c r="S56" i="159"/>
  <c r="S55" i="159"/>
  <c r="S54" i="159"/>
  <c r="S53" i="159"/>
  <c r="S52" i="159"/>
  <c r="S51" i="159"/>
  <c r="S50" i="159"/>
  <c r="S49" i="159"/>
  <c r="S48" i="159"/>
  <c r="S47" i="159"/>
  <c r="S46" i="159"/>
  <c r="S45" i="159"/>
  <c r="S44" i="159"/>
  <c r="S43" i="159"/>
  <c r="S42" i="159"/>
  <c r="S41" i="159"/>
  <c r="S40" i="159"/>
  <c r="S39" i="159"/>
  <c r="S38" i="159"/>
  <c r="S37" i="159"/>
  <c r="S36" i="159"/>
  <c r="S35" i="159"/>
  <c r="S34" i="159"/>
  <c r="S33" i="159"/>
  <c r="S32" i="159"/>
  <c r="S31" i="159"/>
  <c r="S30" i="159"/>
  <c r="S29" i="159"/>
  <c r="S28" i="159"/>
  <c r="S27" i="159"/>
  <c r="S26" i="159"/>
  <c r="S25" i="159"/>
  <c r="S24" i="159"/>
  <c r="S23" i="159"/>
  <c r="S22" i="159"/>
  <c r="S21" i="159"/>
  <c r="S20" i="159"/>
  <c r="S19" i="159"/>
  <c r="S18" i="159"/>
  <c r="S17" i="159"/>
  <c r="S16" i="159"/>
  <c r="S15" i="159"/>
  <c r="S14" i="159"/>
  <c r="S13" i="159"/>
  <c r="S12" i="159"/>
  <c r="S11" i="159"/>
  <c r="S10" i="159"/>
  <c r="S9" i="159"/>
  <c r="S8" i="159"/>
  <c r="S7" i="159"/>
  <c r="S6" i="159"/>
  <c r="S5" i="159"/>
  <c r="S4" i="159"/>
  <c r="S3" i="159"/>
  <c r="S2" i="159"/>
  <c r="L103" i="158"/>
  <c r="L102" i="158"/>
  <c r="L101" i="158"/>
  <c r="L100" i="158"/>
  <c r="L99" i="158"/>
  <c r="L98" i="158"/>
  <c r="L97" i="158"/>
  <c r="L96" i="158"/>
  <c r="L95" i="158"/>
  <c r="L94" i="158"/>
  <c r="L93" i="158"/>
  <c r="L92" i="158"/>
  <c r="L91" i="158"/>
  <c r="L90" i="158"/>
  <c r="L89" i="158"/>
  <c r="L88" i="158"/>
  <c r="L87" i="158"/>
  <c r="L86" i="158"/>
  <c r="L85" i="158"/>
  <c r="L84" i="158"/>
  <c r="L83" i="158"/>
  <c r="L82" i="158"/>
  <c r="L81" i="158"/>
  <c r="L80" i="158"/>
  <c r="L79" i="158"/>
  <c r="L78" i="158"/>
  <c r="L77" i="158"/>
  <c r="L76" i="158"/>
  <c r="L75" i="158"/>
  <c r="L74" i="158"/>
  <c r="L73" i="158"/>
  <c r="L72" i="158"/>
  <c r="AE64" i="158"/>
  <c r="AD64" i="158"/>
  <c r="AC64" i="158"/>
  <c r="AB64" i="158"/>
  <c r="AA64" i="158"/>
  <c r="Z64" i="158"/>
  <c r="W64" i="158"/>
  <c r="L64" i="158"/>
  <c r="AE63" i="158"/>
  <c r="AD63" i="158"/>
  <c r="AC63" i="158"/>
  <c r="AB63" i="158"/>
  <c r="AA63" i="158"/>
  <c r="Z63" i="158"/>
  <c r="W63" i="158"/>
  <c r="L63" i="158"/>
  <c r="AE62" i="158"/>
  <c r="AD62" i="158"/>
  <c r="AC62" i="158"/>
  <c r="AB62" i="158"/>
  <c r="AA62" i="158"/>
  <c r="Z62" i="158"/>
  <c r="W62" i="158"/>
  <c r="L62" i="158"/>
  <c r="S61" i="158"/>
  <c r="S60" i="158"/>
  <c r="S59" i="158"/>
  <c r="S58" i="158"/>
  <c r="S57" i="158"/>
  <c r="S56" i="158"/>
  <c r="S55" i="158"/>
  <c r="S54" i="158"/>
  <c r="S53" i="158"/>
  <c r="S52" i="158"/>
  <c r="S51" i="158"/>
  <c r="S50" i="158"/>
  <c r="S49" i="158"/>
  <c r="S48" i="158"/>
  <c r="S47" i="158"/>
  <c r="S46" i="158"/>
  <c r="S45" i="158"/>
  <c r="S44" i="158"/>
  <c r="S43" i="158"/>
  <c r="S42" i="158"/>
  <c r="S41" i="158"/>
  <c r="S40" i="158"/>
  <c r="S39" i="158"/>
  <c r="S38" i="158"/>
  <c r="S37" i="158"/>
  <c r="S36" i="158"/>
  <c r="S35" i="158"/>
  <c r="S34" i="158"/>
  <c r="S33" i="158"/>
  <c r="S32" i="158"/>
  <c r="S31" i="158"/>
  <c r="S30" i="158"/>
  <c r="S29" i="158"/>
  <c r="S28" i="158"/>
  <c r="S27" i="158"/>
  <c r="S26" i="158"/>
  <c r="S25" i="158"/>
  <c r="S24" i="158"/>
  <c r="S23" i="158"/>
  <c r="S22" i="158"/>
  <c r="S21" i="158"/>
  <c r="S20" i="158"/>
  <c r="S19" i="158"/>
  <c r="S18" i="158"/>
  <c r="S17" i="158"/>
  <c r="S16" i="158"/>
  <c r="S15" i="158"/>
  <c r="S14" i="158"/>
  <c r="S13" i="158"/>
  <c r="S12" i="158"/>
  <c r="S11" i="158"/>
  <c r="S10" i="158"/>
  <c r="S9" i="158"/>
  <c r="S8" i="158"/>
  <c r="S7" i="158"/>
  <c r="S6" i="158"/>
  <c r="S5" i="158"/>
  <c r="S4" i="158"/>
  <c r="S3" i="158"/>
  <c r="S2" i="158"/>
  <c r="L123" i="157"/>
  <c r="L122" i="157"/>
  <c r="L121" i="157"/>
  <c r="L120" i="157"/>
  <c r="L119" i="157"/>
  <c r="L118" i="157"/>
  <c r="L117" i="157"/>
  <c r="L116" i="157"/>
  <c r="L115" i="157"/>
  <c r="L114" i="157"/>
  <c r="L113" i="157"/>
  <c r="L112" i="157"/>
  <c r="L111" i="157"/>
  <c r="L110" i="157"/>
  <c r="L109" i="157"/>
  <c r="L108" i="157"/>
  <c r="L107" i="157"/>
  <c r="L106" i="157"/>
  <c r="L105" i="157"/>
  <c r="L104" i="157"/>
  <c r="L103" i="157"/>
  <c r="L102" i="157"/>
  <c r="L101" i="157"/>
  <c r="L100" i="157"/>
  <c r="L99" i="157"/>
  <c r="L98" i="157"/>
  <c r="L97" i="157"/>
  <c r="L96" i="157"/>
  <c r="L95" i="157"/>
  <c r="L94" i="157"/>
  <c r="L93" i="157"/>
  <c r="L92" i="157"/>
  <c r="AE84" i="157"/>
  <c r="AD84" i="157"/>
  <c r="AC84" i="157"/>
  <c r="AB84" i="157"/>
  <c r="AA84" i="157"/>
  <c r="Z84" i="157"/>
  <c r="W84" i="157"/>
  <c r="L84" i="157"/>
  <c r="AE83" i="157"/>
  <c r="AD83" i="157"/>
  <c r="AC83" i="157"/>
  <c r="AB83" i="157"/>
  <c r="AA83" i="157"/>
  <c r="Z83" i="157"/>
  <c r="W83" i="157"/>
  <c r="L83" i="157"/>
  <c r="AE82" i="157"/>
  <c r="AD82" i="157"/>
  <c r="AC82" i="157"/>
  <c r="AB82" i="157"/>
  <c r="AA82" i="157"/>
  <c r="Z82" i="157"/>
  <c r="W82" i="157"/>
  <c r="L82" i="157"/>
  <c r="S81" i="157"/>
  <c r="S80" i="157"/>
  <c r="S79" i="157"/>
  <c r="S78" i="157"/>
  <c r="S77" i="157"/>
  <c r="S76" i="157"/>
  <c r="S75" i="157"/>
  <c r="S74" i="157"/>
  <c r="S73" i="157"/>
  <c r="S72" i="157"/>
  <c r="S71" i="157"/>
  <c r="S70" i="157"/>
  <c r="S69" i="157"/>
  <c r="S68" i="157"/>
  <c r="S67" i="157"/>
  <c r="S66" i="157"/>
  <c r="S65" i="157"/>
  <c r="S64" i="157"/>
  <c r="S63" i="157"/>
  <c r="S62" i="157"/>
  <c r="S61" i="157"/>
  <c r="S60" i="157"/>
  <c r="S59" i="157"/>
  <c r="S58" i="157"/>
  <c r="S57" i="157"/>
  <c r="S56" i="157"/>
  <c r="S55" i="157"/>
  <c r="S54" i="157"/>
  <c r="S53" i="157"/>
  <c r="S52" i="157"/>
  <c r="S51" i="157"/>
  <c r="S50" i="157"/>
  <c r="S49" i="157"/>
  <c r="S48" i="157"/>
  <c r="S47" i="157"/>
  <c r="S46" i="157"/>
  <c r="S45" i="157"/>
  <c r="S44" i="157"/>
  <c r="S43" i="157"/>
  <c r="S42" i="157"/>
  <c r="S41" i="157"/>
  <c r="S40" i="157"/>
  <c r="S39" i="157"/>
  <c r="S38" i="157"/>
  <c r="S37" i="157"/>
  <c r="S36" i="157"/>
  <c r="S35" i="157"/>
  <c r="S34" i="157"/>
  <c r="S33" i="157"/>
  <c r="S32" i="157"/>
  <c r="S31" i="157"/>
  <c r="S30" i="157"/>
  <c r="S29" i="157"/>
  <c r="S28" i="157"/>
  <c r="S27" i="157"/>
  <c r="S26" i="157"/>
  <c r="S25" i="157"/>
  <c r="S24" i="157"/>
  <c r="S23" i="157"/>
  <c r="S22" i="157"/>
  <c r="S21" i="157"/>
  <c r="S20" i="157"/>
  <c r="S19" i="157"/>
  <c r="S18" i="157"/>
  <c r="S17" i="157"/>
  <c r="S16" i="157"/>
  <c r="S15" i="157"/>
  <c r="S14" i="157"/>
  <c r="S13" i="157"/>
  <c r="S12" i="157"/>
  <c r="S11" i="157"/>
  <c r="S10" i="157"/>
  <c r="S9" i="157"/>
  <c r="S8" i="157"/>
  <c r="S7" i="157"/>
  <c r="S6" i="157"/>
  <c r="S5" i="157"/>
  <c r="S4" i="157"/>
  <c r="S3" i="157"/>
  <c r="S2" i="157"/>
  <c r="L94" i="156"/>
  <c r="L93" i="156"/>
  <c r="L92" i="156"/>
  <c r="L91" i="156"/>
  <c r="L90" i="156"/>
  <c r="L89" i="156"/>
  <c r="L88" i="156"/>
  <c r="L87" i="156"/>
  <c r="L86" i="156"/>
  <c r="L85" i="156"/>
  <c r="L84" i="156"/>
  <c r="L83" i="156"/>
  <c r="L82" i="156"/>
  <c r="L81" i="156"/>
  <c r="L80" i="156"/>
  <c r="L79" i="156"/>
  <c r="L78" i="156"/>
  <c r="L77" i="156"/>
  <c r="L76" i="156"/>
  <c r="L75" i="156"/>
  <c r="L74" i="156"/>
  <c r="L73" i="156"/>
  <c r="L72" i="156"/>
  <c r="L71" i="156"/>
  <c r="L70" i="156"/>
  <c r="L69" i="156"/>
  <c r="L68" i="156"/>
  <c r="L67" i="156"/>
  <c r="L66" i="156"/>
  <c r="L65" i="156"/>
  <c r="L64" i="156"/>
  <c r="L63" i="156"/>
  <c r="AE55" i="156"/>
  <c r="AD55" i="156"/>
  <c r="AC55" i="156"/>
  <c r="AB55" i="156"/>
  <c r="AA55" i="156"/>
  <c r="Z55" i="156"/>
  <c r="W55" i="156"/>
  <c r="L55" i="156"/>
  <c r="AE54" i="156"/>
  <c r="AD54" i="156"/>
  <c r="AC54" i="156"/>
  <c r="AB54" i="156"/>
  <c r="AA54" i="156"/>
  <c r="Z54" i="156"/>
  <c r="W54" i="156"/>
  <c r="L54" i="156"/>
  <c r="AE53" i="156"/>
  <c r="AD53" i="156"/>
  <c r="AC53" i="156"/>
  <c r="AB53" i="156"/>
  <c r="AA53" i="156"/>
  <c r="Z53" i="156"/>
  <c r="W53" i="156"/>
  <c r="L53" i="156"/>
  <c r="S52" i="156"/>
  <c r="S51" i="156"/>
  <c r="S50" i="156"/>
  <c r="S49" i="156"/>
  <c r="S48" i="156"/>
  <c r="S47" i="156"/>
  <c r="S46" i="156"/>
  <c r="S45" i="156"/>
  <c r="S44" i="156"/>
  <c r="S43" i="156"/>
  <c r="S42" i="156"/>
  <c r="S41" i="156"/>
  <c r="S40" i="156"/>
  <c r="S39" i="156"/>
  <c r="S38" i="156"/>
  <c r="S37" i="156"/>
  <c r="S36" i="156"/>
  <c r="S35" i="156"/>
  <c r="S34" i="156"/>
  <c r="S33" i="156"/>
  <c r="S32" i="156"/>
  <c r="S31" i="156"/>
  <c r="S30" i="156"/>
  <c r="S29" i="156"/>
  <c r="S28" i="156"/>
  <c r="S27" i="156"/>
  <c r="S26" i="156"/>
  <c r="S25" i="156"/>
  <c r="S24" i="156"/>
  <c r="S23" i="156"/>
  <c r="S22" i="156"/>
  <c r="S21" i="156"/>
  <c r="S20" i="156"/>
  <c r="S19" i="156"/>
  <c r="S18" i="156"/>
  <c r="S17" i="156"/>
  <c r="S16" i="156"/>
  <c r="S15" i="156"/>
  <c r="S14" i="156"/>
  <c r="S13" i="156"/>
  <c r="S12" i="156"/>
  <c r="S11" i="156"/>
  <c r="S10" i="156"/>
  <c r="S9" i="156"/>
  <c r="S8" i="156"/>
  <c r="S7" i="156"/>
  <c r="S6" i="156"/>
  <c r="S5" i="156"/>
  <c r="S4" i="156"/>
  <c r="S3" i="156"/>
  <c r="S2" i="156"/>
  <c r="L98" i="155"/>
  <c r="L97" i="155"/>
  <c r="L96" i="155"/>
  <c r="L95" i="155"/>
  <c r="L94" i="155"/>
  <c r="L93" i="155"/>
  <c r="L92" i="155"/>
  <c r="L91" i="155"/>
  <c r="L90" i="155"/>
  <c r="L89" i="155"/>
  <c r="L88" i="155"/>
  <c r="L87" i="155"/>
  <c r="L86" i="155"/>
  <c r="L85" i="155"/>
  <c r="L84" i="155"/>
  <c r="L83" i="155"/>
  <c r="L82" i="155"/>
  <c r="L81" i="155"/>
  <c r="L80" i="155"/>
  <c r="L79" i="155"/>
  <c r="L78" i="155"/>
  <c r="L77" i="155"/>
  <c r="L76" i="155"/>
  <c r="L75" i="155"/>
  <c r="L74" i="155"/>
  <c r="L73" i="155"/>
  <c r="L72" i="155"/>
  <c r="L71" i="155"/>
  <c r="L70" i="155"/>
  <c r="L69" i="155"/>
  <c r="L68" i="155"/>
  <c r="L67" i="155"/>
  <c r="AE59" i="155"/>
  <c r="AD59" i="155"/>
  <c r="AC59" i="155"/>
  <c r="AB59" i="155"/>
  <c r="AA59" i="155"/>
  <c r="Z59" i="155"/>
  <c r="W59" i="155"/>
  <c r="L59" i="155"/>
  <c r="AE58" i="155"/>
  <c r="AD58" i="155"/>
  <c r="AC58" i="155"/>
  <c r="AB58" i="155"/>
  <c r="AA58" i="155"/>
  <c r="Z58" i="155"/>
  <c r="W58" i="155"/>
  <c r="L58" i="155"/>
  <c r="AE57" i="155"/>
  <c r="AD57" i="155"/>
  <c r="AC57" i="155"/>
  <c r="AB57" i="155"/>
  <c r="AA57" i="155"/>
  <c r="Z57" i="155"/>
  <c r="W57" i="155"/>
  <c r="L57" i="155"/>
  <c r="S56" i="155"/>
  <c r="S55" i="155"/>
  <c r="S54" i="155"/>
  <c r="S53" i="155"/>
  <c r="S52" i="155"/>
  <c r="S51" i="155"/>
  <c r="S50" i="155"/>
  <c r="S49" i="155"/>
  <c r="S48" i="155"/>
  <c r="S47" i="155"/>
  <c r="S46" i="155"/>
  <c r="S45" i="155"/>
  <c r="S44" i="155"/>
  <c r="S43" i="155"/>
  <c r="S42" i="155"/>
  <c r="S41" i="155"/>
  <c r="S40" i="155"/>
  <c r="S39" i="155"/>
  <c r="S38" i="155"/>
  <c r="S37" i="155"/>
  <c r="S36" i="155"/>
  <c r="S35" i="155"/>
  <c r="S34" i="155"/>
  <c r="S33" i="155"/>
  <c r="S32" i="155"/>
  <c r="S31" i="155"/>
  <c r="S30" i="155"/>
  <c r="S29" i="155"/>
  <c r="S28" i="155"/>
  <c r="S27" i="155"/>
  <c r="S26" i="155"/>
  <c r="S25" i="155"/>
  <c r="S24" i="155"/>
  <c r="S23" i="155"/>
  <c r="S22" i="155"/>
  <c r="S21" i="155"/>
  <c r="S20" i="155"/>
  <c r="S19" i="155"/>
  <c r="S18" i="155"/>
  <c r="S17" i="155"/>
  <c r="S16" i="155"/>
  <c r="S15" i="155"/>
  <c r="S14" i="155"/>
  <c r="S13" i="155"/>
  <c r="S12" i="155"/>
  <c r="S11" i="155"/>
  <c r="S10" i="155"/>
  <c r="S9" i="155"/>
  <c r="S8" i="155"/>
  <c r="S7" i="155"/>
  <c r="S6" i="155"/>
  <c r="S5" i="155"/>
  <c r="S4" i="155"/>
  <c r="S3" i="155"/>
  <c r="S2" i="155"/>
  <c r="L103" i="154"/>
  <c r="L102" i="154"/>
  <c r="L101" i="154"/>
  <c r="L100" i="154"/>
  <c r="L99" i="154"/>
  <c r="L98" i="154"/>
  <c r="L97" i="154"/>
  <c r="L96" i="154"/>
  <c r="L95" i="154"/>
  <c r="L94" i="154"/>
  <c r="L93" i="154"/>
  <c r="L92" i="154"/>
  <c r="L91" i="154"/>
  <c r="L90" i="154"/>
  <c r="L89" i="154"/>
  <c r="L88" i="154"/>
  <c r="L87" i="154"/>
  <c r="L86" i="154"/>
  <c r="L85" i="154"/>
  <c r="L84" i="154"/>
  <c r="L83" i="154"/>
  <c r="L82" i="154"/>
  <c r="L81" i="154"/>
  <c r="L80" i="154"/>
  <c r="L79" i="154"/>
  <c r="L78" i="154"/>
  <c r="L77" i="154"/>
  <c r="L76" i="154"/>
  <c r="L75" i="154"/>
  <c r="L74" i="154"/>
  <c r="L73" i="154"/>
  <c r="L72" i="154"/>
  <c r="AE64" i="154"/>
  <c r="AD64" i="154"/>
  <c r="AC64" i="154"/>
  <c r="AB64" i="154"/>
  <c r="AA64" i="154"/>
  <c r="Z64" i="154"/>
  <c r="W64" i="154"/>
  <c r="L64" i="154"/>
  <c r="AE63" i="154"/>
  <c r="AD63" i="154"/>
  <c r="AC63" i="154"/>
  <c r="AB63" i="154"/>
  <c r="AA63" i="154"/>
  <c r="Z63" i="154"/>
  <c r="W63" i="154"/>
  <c r="L63" i="154"/>
  <c r="AE62" i="154"/>
  <c r="AD62" i="154"/>
  <c r="AC62" i="154"/>
  <c r="AB62" i="154"/>
  <c r="AA62" i="154"/>
  <c r="Z62" i="154"/>
  <c r="W62" i="154"/>
  <c r="L62" i="154"/>
  <c r="S61" i="154"/>
  <c r="S60" i="154"/>
  <c r="S59" i="154"/>
  <c r="S58" i="154"/>
  <c r="S57" i="154"/>
  <c r="S56" i="154"/>
  <c r="S55" i="154"/>
  <c r="S54" i="154"/>
  <c r="S53" i="154"/>
  <c r="S52" i="154"/>
  <c r="S51" i="154"/>
  <c r="S50" i="154"/>
  <c r="S49" i="154"/>
  <c r="S48" i="154"/>
  <c r="S47" i="154"/>
  <c r="S46" i="154"/>
  <c r="S45" i="154"/>
  <c r="S44" i="154"/>
  <c r="S43" i="154"/>
  <c r="S42" i="154"/>
  <c r="S41" i="154"/>
  <c r="S40" i="154"/>
  <c r="S39" i="154"/>
  <c r="S38" i="154"/>
  <c r="S37" i="154"/>
  <c r="S36" i="154"/>
  <c r="S35" i="154"/>
  <c r="S34" i="154"/>
  <c r="S33" i="154"/>
  <c r="S32" i="154"/>
  <c r="S31" i="154"/>
  <c r="S30" i="154"/>
  <c r="S29" i="154"/>
  <c r="S28" i="154"/>
  <c r="S27" i="154"/>
  <c r="S26" i="154"/>
  <c r="S25" i="154"/>
  <c r="S24" i="154"/>
  <c r="S23" i="154"/>
  <c r="S22" i="154"/>
  <c r="S21" i="154"/>
  <c r="S20" i="154"/>
  <c r="S19" i="154"/>
  <c r="S18" i="154"/>
  <c r="S17" i="154"/>
  <c r="S16" i="154"/>
  <c r="S15" i="154"/>
  <c r="S14" i="154"/>
  <c r="S13" i="154"/>
  <c r="S12" i="154"/>
  <c r="S11" i="154"/>
  <c r="S10" i="154"/>
  <c r="S9" i="154"/>
  <c r="S8" i="154"/>
  <c r="S7" i="154"/>
  <c r="S6" i="154"/>
  <c r="S5" i="154"/>
  <c r="S4" i="154"/>
  <c r="S3" i="154"/>
  <c r="S2" i="154"/>
  <c r="L123" i="153"/>
  <c r="L122" i="153"/>
  <c r="L121" i="153"/>
  <c r="L120" i="153"/>
  <c r="L119" i="153"/>
  <c r="L118" i="153"/>
  <c r="L117" i="153"/>
  <c r="L116" i="153"/>
  <c r="L115" i="153"/>
  <c r="L114" i="153"/>
  <c r="L113" i="153"/>
  <c r="L112" i="153"/>
  <c r="L111" i="153"/>
  <c r="L110" i="153"/>
  <c r="L109" i="153"/>
  <c r="L108" i="153"/>
  <c r="L107" i="153"/>
  <c r="L106" i="153"/>
  <c r="L105" i="153"/>
  <c r="L104" i="153"/>
  <c r="L103" i="153"/>
  <c r="L102" i="153"/>
  <c r="L101" i="153"/>
  <c r="L100" i="153"/>
  <c r="L99" i="153"/>
  <c r="L98" i="153"/>
  <c r="L97" i="153"/>
  <c r="L96" i="153"/>
  <c r="L95" i="153"/>
  <c r="L94" i="153"/>
  <c r="L93" i="153"/>
  <c r="L92" i="153"/>
  <c r="AE84" i="153"/>
  <c r="AD84" i="153"/>
  <c r="AC84" i="153"/>
  <c r="AB84" i="153"/>
  <c r="AA84" i="153"/>
  <c r="Z84" i="153"/>
  <c r="W84" i="153"/>
  <c r="L84" i="153"/>
  <c r="AE83" i="153"/>
  <c r="AD83" i="153"/>
  <c r="AC83" i="153"/>
  <c r="AB83" i="153"/>
  <c r="AA83" i="153"/>
  <c r="Z83" i="153"/>
  <c r="W83" i="153"/>
  <c r="L83" i="153"/>
  <c r="AE82" i="153"/>
  <c r="AD82" i="153"/>
  <c r="AC82" i="153"/>
  <c r="AB82" i="153"/>
  <c r="AA82" i="153"/>
  <c r="Z82" i="153"/>
  <c r="W82" i="153"/>
  <c r="L82" i="153"/>
  <c r="S81" i="153"/>
  <c r="S80" i="153"/>
  <c r="S79" i="153"/>
  <c r="S78" i="153"/>
  <c r="S77" i="153"/>
  <c r="S76" i="153"/>
  <c r="S75" i="153"/>
  <c r="S74" i="153"/>
  <c r="S73" i="153"/>
  <c r="S72" i="153"/>
  <c r="S71" i="153"/>
  <c r="S70" i="153"/>
  <c r="S69" i="153"/>
  <c r="S68" i="153"/>
  <c r="S67" i="153"/>
  <c r="S66" i="153"/>
  <c r="S65" i="153"/>
  <c r="S64" i="153"/>
  <c r="S63" i="153"/>
  <c r="S62" i="153"/>
  <c r="S61" i="153"/>
  <c r="S60" i="153"/>
  <c r="S59" i="153"/>
  <c r="S58" i="153"/>
  <c r="S57" i="153"/>
  <c r="S56" i="153"/>
  <c r="S55" i="153"/>
  <c r="S54" i="153"/>
  <c r="S53" i="153"/>
  <c r="S52" i="153"/>
  <c r="S51" i="153"/>
  <c r="S50" i="153"/>
  <c r="S49" i="153"/>
  <c r="S48" i="153"/>
  <c r="S47" i="153"/>
  <c r="S46" i="153"/>
  <c r="S45" i="153"/>
  <c r="S44" i="153"/>
  <c r="S43" i="153"/>
  <c r="S42" i="153"/>
  <c r="S41" i="153"/>
  <c r="S40" i="153"/>
  <c r="S39" i="153"/>
  <c r="S38" i="153"/>
  <c r="S37" i="153"/>
  <c r="S36" i="153"/>
  <c r="S35" i="153"/>
  <c r="S34" i="153"/>
  <c r="S33" i="153"/>
  <c r="S32" i="153"/>
  <c r="S31" i="153"/>
  <c r="S30" i="153"/>
  <c r="S29" i="153"/>
  <c r="S28" i="153"/>
  <c r="S27" i="153"/>
  <c r="S26" i="153"/>
  <c r="S25" i="153"/>
  <c r="S24" i="153"/>
  <c r="S23" i="153"/>
  <c r="S22" i="153"/>
  <c r="S21" i="153"/>
  <c r="S20" i="153"/>
  <c r="S19" i="153"/>
  <c r="S18" i="153"/>
  <c r="S17" i="153"/>
  <c r="S16" i="153"/>
  <c r="S15" i="153"/>
  <c r="S14" i="153"/>
  <c r="S13" i="153"/>
  <c r="S12" i="153"/>
  <c r="S11" i="153"/>
  <c r="S10" i="153"/>
  <c r="S9" i="153"/>
  <c r="S8" i="153"/>
  <c r="S7" i="153"/>
  <c r="S6" i="153"/>
  <c r="S5" i="153"/>
  <c r="S4" i="153"/>
  <c r="S3" i="153"/>
  <c r="S2" i="153"/>
  <c r="L94" i="152"/>
  <c r="L93" i="152"/>
  <c r="L92" i="152"/>
  <c r="L91" i="152"/>
  <c r="L90" i="152"/>
  <c r="L89" i="152"/>
  <c r="L88" i="152"/>
  <c r="L87" i="152"/>
  <c r="L86" i="152"/>
  <c r="L85" i="152"/>
  <c r="L84" i="152"/>
  <c r="L83" i="152"/>
  <c r="L82" i="152"/>
  <c r="L81" i="152"/>
  <c r="L80" i="152"/>
  <c r="L79" i="152"/>
  <c r="L78" i="152"/>
  <c r="L77" i="152"/>
  <c r="L76" i="152"/>
  <c r="L75" i="152"/>
  <c r="L74" i="152"/>
  <c r="L73" i="152"/>
  <c r="L72" i="152"/>
  <c r="L71" i="152"/>
  <c r="L70" i="152"/>
  <c r="L69" i="152"/>
  <c r="L68" i="152"/>
  <c r="L67" i="152"/>
  <c r="L66" i="152"/>
  <c r="L65" i="152"/>
  <c r="L64" i="152"/>
  <c r="L63" i="152"/>
  <c r="AE55" i="152"/>
  <c r="AD55" i="152"/>
  <c r="AC55" i="152"/>
  <c r="AB55" i="152"/>
  <c r="AA55" i="152"/>
  <c r="Z55" i="152"/>
  <c r="W55" i="152"/>
  <c r="L55" i="152"/>
  <c r="AE54" i="152"/>
  <c r="AD54" i="152"/>
  <c r="AC54" i="152"/>
  <c r="AB54" i="152"/>
  <c r="AA54" i="152"/>
  <c r="Z54" i="152"/>
  <c r="W54" i="152"/>
  <c r="L54" i="152"/>
  <c r="AE53" i="152"/>
  <c r="AD53" i="152"/>
  <c r="AC53" i="152"/>
  <c r="AB53" i="152"/>
  <c r="AA53" i="152"/>
  <c r="Z53" i="152"/>
  <c r="W53" i="152"/>
  <c r="L53" i="152"/>
  <c r="S52" i="152"/>
  <c r="S51" i="152"/>
  <c r="S50" i="152"/>
  <c r="S49" i="152"/>
  <c r="S48" i="152"/>
  <c r="S47" i="152"/>
  <c r="S46" i="152"/>
  <c r="S45" i="152"/>
  <c r="S44" i="152"/>
  <c r="S43" i="152"/>
  <c r="S42" i="152"/>
  <c r="S41" i="152"/>
  <c r="S40" i="152"/>
  <c r="S39" i="152"/>
  <c r="S38" i="152"/>
  <c r="S37" i="152"/>
  <c r="S36" i="152"/>
  <c r="S35" i="152"/>
  <c r="S34" i="152"/>
  <c r="S33" i="152"/>
  <c r="S32" i="152"/>
  <c r="S31" i="152"/>
  <c r="S30" i="152"/>
  <c r="S29" i="152"/>
  <c r="S28" i="152"/>
  <c r="S27" i="152"/>
  <c r="S26" i="152"/>
  <c r="S25" i="152"/>
  <c r="S24" i="152"/>
  <c r="S23" i="152"/>
  <c r="S22" i="152"/>
  <c r="S21" i="152"/>
  <c r="S20" i="152"/>
  <c r="S19" i="152"/>
  <c r="S18" i="152"/>
  <c r="S17" i="152"/>
  <c r="S16" i="152"/>
  <c r="S15" i="152"/>
  <c r="S14" i="152"/>
  <c r="S13" i="152"/>
  <c r="S12" i="152"/>
  <c r="S11" i="152"/>
  <c r="S10" i="152"/>
  <c r="S9" i="152"/>
  <c r="S8" i="152"/>
  <c r="S7" i="152"/>
  <c r="S6" i="152"/>
  <c r="S5" i="152"/>
  <c r="S4" i="152"/>
  <c r="S3" i="152"/>
  <c r="S2" i="152"/>
  <c r="L98" i="151"/>
  <c r="L97" i="151"/>
  <c r="L96" i="151"/>
  <c r="L95" i="151"/>
  <c r="L94" i="151"/>
  <c r="L93" i="151"/>
  <c r="L92" i="151"/>
  <c r="L91" i="151"/>
  <c r="L90" i="151"/>
  <c r="L89" i="151"/>
  <c r="L88" i="151"/>
  <c r="L87" i="151"/>
  <c r="L86" i="151"/>
  <c r="L85" i="151"/>
  <c r="L84" i="151"/>
  <c r="L83" i="151"/>
  <c r="L82" i="151"/>
  <c r="L81" i="151"/>
  <c r="L80" i="151"/>
  <c r="L79" i="151"/>
  <c r="L78" i="151"/>
  <c r="L77" i="151"/>
  <c r="L76" i="151"/>
  <c r="L75" i="151"/>
  <c r="L74" i="151"/>
  <c r="L73" i="151"/>
  <c r="L72" i="151"/>
  <c r="L71" i="151"/>
  <c r="L70" i="151"/>
  <c r="L69" i="151"/>
  <c r="L68" i="151"/>
  <c r="L67" i="151"/>
  <c r="AE59" i="151"/>
  <c r="AD59" i="151"/>
  <c r="AC59" i="151"/>
  <c r="AB59" i="151"/>
  <c r="AA59" i="151"/>
  <c r="Z59" i="151"/>
  <c r="W59" i="151"/>
  <c r="L59" i="151"/>
  <c r="AE58" i="151"/>
  <c r="AD58" i="151"/>
  <c r="AC58" i="151"/>
  <c r="AB58" i="151"/>
  <c r="AA58" i="151"/>
  <c r="Z58" i="151"/>
  <c r="W58" i="151"/>
  <c r="L58" i="151"/>
  <c r="AE57" i="151"/>
  <c r="AD57" i="151"/>
  <c r="AC57" i="151"/>
  <c r="AB57" i="151"/>
  <c r="AA57" i="151"/>
  <c r="Z57" i="151"/>
  <c r="W57" i="151"/>
  <c r="L57" i="151"/>
  <c r="S56" i="151"/>
  <c r="S55" i="151"/>
  <c r="S54" i="151"/>
  <c r="S53" i="151"/>
  <c r="S52" i="151"/>
  <c r="S51" i="151"/>
  <c r="S50" i="151"/>
  <c r="S49" i="151"/>
  <c r="S48" i="151"/>
  <c r="S47" i="151"/>
  <c r="S46" i="151"/>
  <c r="S45" i="151"/>
  <c r="S44" i="151"/>
  <c r="S43" i="151"/>
  <c r="S42" i="151"/>
  <c r="S41" i="151"/>
  <c r="S40" i="151"/>
  <c r="S39" i="151"/>
  <c r="S38" i="151"/>
  <c r="S37" i="151"/>
  <c r="S36" i="151"/>
  <c r="S35" i="151"/>
  <c r="S34" i="151"/>
  <c r="S33" i="151"/>
  <c r="S32" i="151"/>
  <c r="S31" i="151"/>
  <c r="S30" i="151"/>
  <c r="S29" i="151"/>
  <c r="S28" i="151"/>
  <c r="S27" i="151"/>
  <c r="S26" i="151"/>
  <c r="S25" i="151"/>
  <c r="S24" i="151"/>
  <c r="S23" i="151"/>
  <c r="S22" i="151"/>
  <c r="S21" i="151"/>
  <c r="S20" i="151"/>
  <c r="S19" i="151"/>
  <c r="S18" i="151"/>
  <c r="S17" i="151"/>
  <c r="S16" i="151"/>
  <c r="S15" i="151"/>
  <c r="S14" i="151"/>
  <c r="S13" i="151"/>
  <c r="S12" i="151"/>
  <c r="S11" i="151"/>
  <c r="S10" i="151"/>
  <c r="S9" i="151"/>
  <c r="S8" i="151"/>
  <c r="S7" i="151"/>
  <c r="S6" i="151"/>
  <c r="S5" i="151"/>
  <c r="S4" i="151"/>
  <c r="S3" i="151"/>
  <c r="S2" i="151"/>
  <c r="L103" i="150"/>
  <c r="L102" i="150"/>
  <c r="L101" i="150"/>
  <c r="L100" i="150"/>
  <c r="L99" i="150"/>
  <c r="L98" i="150"/>
  <c r="L97" i="150"/>
  <c r="L96" i="150"/>
  <c r="L95" i="150"/>
  <c r="L94" i="150"/>
  <c r="L93" i="150"/>
  <c r="L92" i="150"/>
  <c r="L91" i="150"/>
  <c r="L90" i="150"/>
  <c r="L89" i="150"/>
  <c r="L88" i="150"/>
  <c r="L87" i="150"/>
  <c r="L86" i="150"/>
  <c r="L85" i="150"/>
  <c r="L84" i="150"/>
  <c r="L83" i="150"/>
  <c r="L82" i="150"/>
  <c r="L81" i="150"/>
  <c r="L80" i="150"/>
  <c r="L79" i="150"/>
  <c r="L78" i="150"/>
  <c r="L77" i="150"/>
  <c r="L76" i="150"/>
  <c r="L75" i="150"/>
  <c r="L74" i="150"/>
  <c r="L73" i="150"/>
  <c r="L72" i="150"/>
  <c r="AE64" i="150"/>
  <c r="AD64" i="150"/>
  <c r="AC64" i="150"/>
  <c r="AB64" i="150"/>
  <c r="AA64" i="150"/>
  <c r="Z64" i="150"/>
  <c r="W64" i="150"/>
  <c r="L64" i="150"/>
  <c r="AE63" i="150"/>
  <c r="AD63" i="150"/>
  <c r="AC63" i="150"/>
  <c r="AB63" i="150"/>
  <c r="AA63" i="150"/>
  <c r="Z63" i="150"/>
  <c r="W63" i="150"/>
  <c r="L63" i="150"/>
  <c r="AE62" i="150"/>
  <c r="AD62" i="150"/>
  <c r="AC62" i="150"/>
  <c r="AB62" i="150"/>
  <c r="AA62" i="150"/>
  <c r="Z62" i="150"/>
  <c r="W62" i="150"/>
  <c r="L62" i="150"/>
  <c r="S61" i="150"/>
  <c r="S60" i="150"/>
  <c r="S59" i="150"/>
  <c r="S58" i="150"/>
  <c r="S57" i="150"/>
  <c r="S56" i="150"/>
  <c r="S55" i="150"/>
  <c r="S54" i="150"/>
  <c r="S53" i="150"/>
  <c r="S52" i="150"/>
  <c r="S51" i="150"/>
  <c r="S50" i="150"/>
  <c r="S49" i="150"/>
  <c r="S48" i="150"/>
  <c r="S47" i="150"/>
  <c r="S46" i="150"/>
  <c r="S45" i="150"/>
  <c r="S44" i="150"/>
  <c r="S43" i="150"/>
  <c r="S42" i="150"/>
  <c r="S41" i="150"/>
  <c r="S40" i="150"/>
  <c r="S39" i="150"/>
  <c r="S38" i="150"/>
  <c r="S37" i="150"/>
  <c r="S36" i="150"/>
  <c r="S35" i="150"/>
  <c r="S34" i="150"/>
  <c r="S33" i="150"/>
  <c r="S32" i="150"/>
  <c r="S31" i="150"/>
  <c r="S30" i="150"/>
  <c r="S29" i="150"/>
  <c r="S28" i="150"/>
  <c r="S27" i="150"/>
  <c r="S26" i="150"/>
  <c r="S25" i="150"/>
  <c r="S24" i="150"/>
  <c r="S23" i="150"/>
  <c r="S22" i="150"/>
  <c r="S21" i="150"/>
  <c r="S20" i="150"/>
  <c r="S19" i="150"/>
  <c r="S18" i="150"/>
  <c r="S17" i="150"/>
  <c r="S16" i="150"/>
  <c r="S15" i="150"/>
  <c r="S14" i="150"/>
  <c r="S13" i="150"/>
  <c r="S12" i="150"/>
  <c r="S11" i="150"/>
  <c r="S10" i="150"/>
  <c r="S9" i="150"/>
  <c r="S8" i="150"/>
  <c r="S7" i="150"/>
  <c r="S6" i="150"/>
  <c r="S5" i="150"/>
  <c r="S4" i="150"/>
  <c r="S3" i="150"/>
  <c r="S2" i="150"/>
  <c r="L123" i="149"/>
  <c r="L122" i="149"/>
  <c r="L121" i="149"/>
  <c r="L120" i="149"/>
  <c r="L119" i="149"/>
  <c r="L118" i="149"/>
  <c r="L117" i="149"/>
  <c r="L116" i="149"/>
  <c r="L115" i="149"/>
  <c r="L114" i="149"/>
  <c r="L113" i="149"/>
  <c r="L112" i="149"/>
  <c r="L111" i="149"/>
  <c r="L110" i="149"/>
  <c r="L109" i="149"/>
  <c r="L108" i="149"/>
  <c r="L107" i="149"/>
  <c r="L106" i="149"/>
  <c r="L105" i="149"/>
  <c r="L104" i="149"/>
  <c r="L103" i="149"/>
  <c r="L102" i="149"/>
  <c r="L101" i="149"/>
  <c r="L100" i="149"/>
  <c r="L99" i="149"/>
  <c r="L98" i="149"/>
  <c r="L97" i="149"/>
  <c r="L96" i="149"/>
  <c r="L95" i="149"/>
  <c r="L94" i="149"/>
  <c r="L93" i="149"/>
  <c r="L92" i="149"/>
  <c r="AE84" i="149"/>
  <c r="AD84" i="149"/>
  <c r="AC84" i="149"/>
  <c r="AB84" i="149"/>
  <c r="AA84" i="149"/>
  <c r="Z84" i="149"/>
  <c r="W84" i="149"/>
  <c r="L84" i="149"/>
  <c r="AE83" i="149"/>
  <c r="AD83" i="149"/>
  <c r="AC83" i="149"/>
  <c r="AB83" i="149"/>
  <c r="AA83" i="149"/>
  <c r="Z83" i="149"/>
  <c r="W83" i="149"/>
  <c r="L83" i="149"/>
  <c r="AE82" i="149"/>
  <c r="AD82" i="149"/>
  <c r="AC82" i="149"/>
  <c r="AB82" i="149"/>
  <c r="AA82" i="149"/>
  <c r="Z82" i="149"/>
  <c r="W82" i="149"/>
  <c r="L82" i="149"/>
  <c r="S81" i="149"/>
  <c r="S80" i="149"/>
  <c r="S79" i="149"/>
  <c r="S78" i="149"/>
  <c r="S77" i="149"/>
  <c r="S76" i="149"/>
  <c r="S75" i="149"/>
  <c r="S74" i="149"/>
  <c r="S73" i="149"/>
  <c r="S72" i="149"/>
  <c r="S71" i="149"/>
  <c r="S70" i="149"/>
  <c r="S69" i="149"/>
  <c r="S68" i="149"/>
  <c r="S67" i="149"/>
  <c r="S66" i="149"/>
  <c r="S65" i="149"/>
  <c r="S64" i="149"/>
  <c r="S63" i="149"/>
  <c r="S62" i="149"/>
  <c r="S61" i="149"/>
  <c r="S60" i="149"/>
  <c r="S59" i="149"/>
  <c r="S58" i="149"/>
  <c r="S57" i="149"/>
  <c r="S56" i="149"/>
  <c r="S55" i="149"/>
  <c r="S54" i="149"/>
  <c r="S53" i="149"/>
  <c r="S52" i="149"/>
  <c r="S51" i="149"/>
  <c r="S50" i="149"/>
  <c r="S49" i="149"/>
  <c r="S48" i="149"/>
  <c r="S47" i="149"/>
  <c r="S46" i="149"/>
  <c r="S45" i="149"/>
  <c r="S44" i="149"/>
  <c r="S43" i="149"/>
  <c r="S42" i="149"/>
  <c r="S41" i="149"/>
  <c r="S40" i="149"/>
  <c r="S39" i="149"/>
  <c r="S38" i="149"/>
  <c r="S37" i="149"/>
  <c r="S36" i="149"/>
  <c r="S35" i="149"/>
  <c r="S34" i="149"/>
  <c r="S33" i="149"/>
  <c r="S32" i="149"/>
  <c r="S31" i="149"/>
  <c r="S30" i="149"/>
  <c r="S29" i="149"/>
  <c r="S28" i="149"/>
  <c r="S27" i="149"/>
  <c r="S26" i="149"/>
  <c r="S25" i="149"/>
  <c r="S24" i="149"/>
  <c r="S23" i="149"/>
  <c r="S22" i="149"/>
  <c r="S21" i="149"/>
  <c r="S20" i="149"/>
  <c r="S19" i="149"/>
  <c r="S18" i="149"/>
  <c r="S17" i="149"/>
  <c r="S16" i="149"/>
  <c r="S15" i="149"/>
  <c r="S14" i="149"/>
  <c r="S13" i="149"/>
  <c r="S12" i="149"/>
  <c r="S11" i="149"/>
  <c r="S10" i="149"/>
  <c r="S9" i="149"/>
  <c r="S8" i="149"/>
  <c r="S7" i="149"/>
  <c r="S6" i="149"/>
  <c r="S5" i="149"/>
  <c r="S4" i="149"/>
  <c r="S3" i="149"/>
  <c r="S2" i="149"/>
  <c r="L94" i="148"/>
  <c r="L93" i="148"/>
  <c r="L92" i="148"/>
  <c r="L91" i="148"/>
  <c r="L90" i="148"/>
  <c r="L89" i="148"/>
  <c r="L88" i="148"/>
  <c r="L87" i="148"/>
  <c r="L86" i="148"/>
  <c r="L85" i="148"/>
  <c r="L84" i="148"/>
  <c r="L83" i="148"/>
  <c r="L82" i="148"/>
  <c r="L81" i="148"/>
  <c r="L80" i="148"/>
  <c r="L79" i="148"/>
  <c r="L78" i="148"/>
  <c r="L77" i="148"/>
  <c r="L76" i="148"/>
  <c r="L75" i="148"/>
  <c r="L74" i="148"/>
  <c r="L73" i="148"/>
  <c r="L72" i="148"/>
  <c r="L71" i="148"/>
  <c r="L70" i="148"/>
  <c r="L69" i="148"/>
  <c r="L68" i="148"/>
  <c r="L67" i="148"/>
  <c r="L66" i="148"/>
  <c r="L65" i="148"/>
  <c r="L64" i="148"/>
  <c r="L63" i="148"/>
  <c r="AE55" i="148"/>
  <c r="AD55" i="148"/>
  <c r="AC55" i="148"/>
  <c r="AB55" i="148"/>
  <c r="AA55" i="148"/>
  <c r="Z55" i="148"/>
  <c r="W55" i="148"/>
  <c r="L55" i="148"/>
  <c r="AE54" i="148"/>
  <c r="AD54" i="148"/>
  <c r="AC54" i="148"/>
  <c r="AB54" i="148"/>
  <c r="AA54" i="148"/>
  <c r="Z54" i="148"/>
  <c r="W54" i="148"/>
  <c r="L54" i="148"/>
  <c r="AE53" i="148"/>
  <c r="AD53" i="148"/>
  <c r="AC53" i="148"/>
  <c r="AB53" i="148"/>
  <c r="AA53" i="148"/>
  <c r="Z53" i="148"/>
  <c r="W53" i="148"/>
  <c r="L53" i="148"/>
  <c r="S52" i="148"/>
  <c r="S51" i="148"/>
  <c r="S50" i="148"/>
  <c r="S49" i="148"/>
  <c r="S48" i="148"/>
  <c r="S47" i="148"/>
  <c r="S46" i="148"/>
  <c r="S45" i="148"/>
  <c r="S44" i="148"/>
  <c r="S43" i="148"/>
  <c r="S42" i="148"/>
  <c r="S41" i="148"/>
  <c r="S40" i="148"/>
  <c r="S39" i="148"/>
  <c r="S38" i="148"/>
  <c r="S37" i="148"/>
  <c r="S36" i="148"/>
  <c r="S35" i="148"/>
  <c r="S34" i="148"/>
  <c r="S33" i="148"/>
  <c r="S32" i="148"/>
  <c r="S31" i="148"/>
  <c r="S30" i="148"/>
  <c r="S29" i="148"/>
  <c r="S28" i="148"/>
  <c r="S27" i="148"/>
  <c r="S26" i="148"/>
  <c r="S25" i="148"/>
  <c r="S24" i="148"/>
  <c r="S23" i="148"/>
  <c r="S22" i="148"/>
  <c r="S21" i="148"/>
  <c r="S20" i="148"/>
  <c r="S19" i="148"/>
  <c r="S18" i="148"/>
  <c r="S17" i="148"/>
  <c r="S16" i="148"/>
  <c r="S15" i="148"/>
  <c r="S14" i="148"/>
  <c r="S13" i="148"/>
  <c r="S12" i="148"/>
  <c r="S11" i="148"/>
  <c r="S10" i="148"/>
  <c r="S9" i="148"/>
  <c r="S8" i="148"/>
  <c r="S7" i="148"/>
  <c r="S6" i="148"/>
  <c r="S5" i="148"/>
  <c r="S4" i="148"/>
  <c r="S3" i="148"/>
  <c r="S2" i="148"/>
  <c r="L98" i="147"/>
  <c r="L97" i="147"/>
  <c r="L96" i="147"/>
  <c r="L95" i="147"/>
  <c r="L94" i="147"/>
  <c r="L93" i="147"/>
  <c r="L92" i="147"/>
  <c r="L91" i="147"/>
  <c r="L90" i="147"/>
  <c r="L89" i="147"/>
  <c r="L88" i="147"/>
  <c r="L87" i="147"/>
  <c r="L86" i="147"/>
  <c r="L85" i="147"/>
  <c r="L84" i="147"/>
  <c r="L83" i="147"/>
  <c r="L82" i="147"/>
  <c r="L81" i="147"/>
  <c r="L80" i="147"/>
  <c r="L79" i="147"/>
  <c r="L78" i="147"/>
  <c r="L77" i="147"/>
  <c r="L76" i="147"/>
  <c r="L75" i="147"/>
  <c r="L74" i="147"/>
  <c r="L73" i="147"/>
  <c r="L72" i="147"/>
  <c r="L71" i="147"/>
  <c r="L70" i="147"/>
  <c r="L69" i="147"/>
  <c r="L68" i="147"/>
  <c r="L67" i="147"/>
  <c r="AE59" i="147"/>
  <c r="AD59" i="147"/>
  <c r="AC59" i="147"/>
  <c r="AB59" i="147"/>
  <c r="AA59" i="147"/>
  <c r="Z59" i="147"/>
  <c r="W59" i="147"/>
  <c r="L59" i="147"/>
  <c r="AE58" i="147"/>
  <c r="AD58" i="147"/>
  <c r="AC58" i="147"/>
  <c r="AB58" i="147"/>
  <c r="AA58" i="147"/>
  <c r="Z58" i="147"/>
  <c r="W58" i="147"/>
  <c r="L58" i="147"/>
  <c r="AE57" i="147"/>
  <c r="AD57" i="147"/>
  <c r="AC57" i="147"/>
  <c r="AB57" i="147"/>
  <c r="AA57" i="147"/>
  <c r="Z57" i="147"/>
  <c r="W57" i="147"/>
  <c r="L57" i="147"/>
  <c r="S56" i="147"/>
  <c r="S55" i="147"/>
  <c r="S54" i="147"/>
  <c r="S53" i="147"/>
  <c r="S52" i="147"/>
  <c r="S51" i="147"/>
  <c r="S50" i="147"/>
  <c r="S49" i="147"/>
  <c r="S48" i="147"/>
  <c r="S47" i="147"/>
  <c r="S46" i="147"/>
  <c r="S45" i="147"/>
  <c r="S44" i="147"/>
  <c r="S43" i="147"/>
  <c r="S42" i="147"/>
  <c r="S41" i="147"/>
  <c r="S40" i="147"/>
  <c r="S39" i="147"/>
  <c r="S38" i="147"/>
  <c r="S37" i="147"/>
  <c r="S36" i="147"/>
  <c r="S35" i="147"/>
  <c r="S34" i="147"/>
  <c r="S33" i="147"/>
  <c r="S32" i="147"/>
  <c r="S31" i="147"/>
  <c r="S30" i="147"/>
  <c r="S29" i="147"/>
  <c r="S28" i="147"/>
  <c r="S27" i="147"/>
  <c r="S26" i="147"/>
  <c r="S25" i="147"/>
  <c r="S24" i="147"/>
  <c r="S23" i="147"/>
  <c r="S22" i="147"/>
  <c r="S21" i="147"/>
  <c r="S20" i="147"/>
  <c r="S19" i="147"/>
  <c r="S18" i="147"/>
  <c r="S17" i="147"/>
  <c r="S16" i="147"/>
  <c r="S15" i="147"/>
  <c r="S14" i="147"/>
  <c r="S13" i="147"/>
  <c r="S12" i="147"/>
  <c r="S11" i="147"/>
  <c r="S10" i="147"/>
  <c r="S9" i="147"/>
  <c r="S8" i="147"/>
  <c r="S7" i="147"/>
  <c r="S6" i="147"/>
  <c r="S5" i="147"/>
  <c r="S4" i="147"/>
  <c r="S3" i="147"/>
  <c r="S2" i="147"/>
  <c r="L103" i="146"/>
  <c r="L102" i="146"/>
  <c r="L101" i="146"/>
  <c r="L100" i="146"/>
  <c r="L99" i="146"/>
  <c r="L98" i="146"/>
  <c r="L97" i="146"/>
  <c r="L96" i="146"/>
  <c r="L95" i="146"/>
  <c r="L94" i="146"/>
  <c r="L93" i="146"/>
  <c r="L92" i="146"/>
  <c r="L91" i="146"/>
  <c r="L90" i="146"/>
  <c r="L89" i="146"/>
  <c r="L88" i="146"/>
  <c r="L87" i="146"/>
  <c r="L86" i="146"/>
  <c r="L85" i="146"/>
  <c r="L84" i="146"/>
  <c r="L83" i="146"/>
  <c r="L82" i="146"/>
  <c r="L81" i="146"/>
  <c r="L80" i="146"/>
  <c r="L79" i="146"/>
  <c r="L78" i="146"/>
  <c r="L77" i="146"/>
  <c r="L76" i="146"/>
  <c r="L75" i="146"/>
  <c r="L74" i="146"/>
  <c r="L73" i="146"/>
  <c r="L72" i="146"/>
  <c r="AE64" i="146"/>
  <c r="AD64" i="146"/>
  <c r="AC64" i="146"/>
  <c r="AB64" i="146"/>
  <c r="AA64" i="146"/>
  <c r="Z64" i="146"/>
  <c r="W64" i="146"/>
  <c r="L64" i="146"/>
  <c r="AE63" i="146"/>
  <c r="AD63" i="146"/>
  <c r="AC63" i="146"/>
  <c r="AB63" i="146"/>
  <c r="AA63" i="146"/>
  <c r="Z63" i="146"/>
  <c r="W63" i="146"/>
  <c r="L63" i="146"/>
  <c r="AE62" i="146"/>
  <c r="AD62" i="146"/>
  <c r="AC62" i="146"/>
  <c r="AB62" i="146"/>
  <c r="AA62" i="146"/>
  <c r="Z62" i="146"/>
  <c r="W62" i="146"/>
  <c r="L62" i="146"/>
  <c r="S61" i="146"/>
  <c r="S60" i="146"/>
  <c r="S59" i="146"/>
  <c r="S58" i="146"/>
  <c r="S57" i="146"/>
  <c r="S56" i="146"/>
  <c r="S55" i="146"/>
  <c r="S54" i="146"/>
  <c r="S53" i="146"/>
  <c r="S52" i="146"/>
  <c r="S51" i="146"/>
  <c r="S50" i="146"/>
  <c r="S49" i="146"/>
  <c r="S48" i="146"/>
  <c r="S47" i="146"/>
  <c r="S46" i="146"/>
  <c r="S45" i="146"/>
  <c r="S44" i="146"/>
  <c r="S43" i="146"/>
  <c r="S42" i="146"/>
  <c r="S41" i="146"/>
  <c r="S40" i="146"/>
  <c r="S39" i="146"/>
  <c r="S38" i="146"/>
  <c r="S37" i="146"/>
  <c r="S36" i="146"/>
  <c r="S35" i="146"/>
  <c r="S34" i="146"/>
  <c r="S33" i="146"/>
  <c r="S32" i="146"/>
  <c r="S31" i="146"/>
  <c r="S30" i="146"/>
  <c r="S29" i="146"/>
  <c r="S28" i="146"/>
  <c r="S27" i="146"/>
  <c r="S26" i="146"/>
  <c r="S25" i="146"/>
  <c r="S24" i="146"/>
  <c r="S23" i="146"/>
  <c r="S22" i="146"/>
  <c r="S21" i="146"/>
  <c r="S20" i="146"/>
  <c r="S19" i="146"/>
  <c r="S18" i="146"/>
  <c r="S17" i="146"/>
  <c r="S16" i="146"/>
  <c r="S15" i="146"/>
  <c r="S14" i="146"/>
  <c r="S13" i="146"/>
  <c r="S12" i="146"/>
  <c r="S11" i="146"/>
  <c r="S10" i="146"/>
  <c r="S9" i="146"/>
  <c r="S8" i="146"/>
  <c r="S7" i="146"/>
  <c r="S6" i="146"/>
  <c r="S5" i="146"/>
  <c r="S4" i="146"/>
  <c r="S3" i="146"/>
  <c r="S2" i="146"/>
  <c r="L123" i="145"/>
  <c r="L122" i="145"/>
  <c r="L121" i="145"/>
  <c r="L120" i="145"/>
  <c r="L119" i="145"/>
  <c r="L118" i="145"/>
  <c r="L117" i="145"/>
  <c r="L116" i="145"/>
  <c r="L115" i="145"/>
  <c r="L114" i="145"/>
  <c r="L113" i="145"/>
  <c r="L112" i="145"/>
  <c r="L111" i="145"/>
  <c r="L110" i="145"/>
  <c r="L109" i="145"/>
  <c r="L108" i="145"/>
  <c r="L107" i="145"/>
  <c r="L106" i="145"/>
  <c r="L105" i="145"/>
  <c r="L104" i="145"/>
  <c r="L103" i="145"/>
  <c r="L102" i="145"/>
  <c r="L101" i="145"/>
  <c r="L100" i="145"/>
  <c r="L99" i="145"/>
  <c r="L98" i="145"/>
  <c r="L97" i="145"/>
  <c r="L96" i="145"/>
  <c r="L95" i="145"/>
  <c r="L94" i="145"/>
  <c r="L93" i="145"/>
  <c r="L92" i="145"/>
  <c r="AE84" i="145"/>
  <c r="AD84" i="145"/>
  <c r="AC84" i="145"/>
  <c r="AB84" i="145"/>
  <c r="AA84" i="145"/>
  <c r="Z84" i="145"/>
  <c r="W84" i="145"/>
  <c r="L84" i="145"/>
  <c r="AE83" i="145"/>
  <c r="AD83" i="145"/>
  <c r="AC83" i="145"/>
  <c r="AB83" i="145"/>
  <c r="AA83" i="145"/>
  <c r="Z83" i="145"/>
  <c r="W83" i="145"/>
  <c r="L83" i="145"/>
  <c r="AE82" i="145"/>
  <c r="AD82" i="145"/>
  <c r="AC82" i="145"/>
  <c r="AB82" i="145"/>
  <c r="AA82" i="145"/>
  <c r="Z82" i="145"/>
  <c r="W82" i="145"/>
  <c r="L82" i="145"/>
  <c r="S81" i="145"/>
  <c r="S80" i="145"/>
  <c r="S79" i="145"/>
  <c r="S78" i="145"/>
  <c r="S77" i="145"/>
  <c r="S76" i="145"/>
  <c r="S75" i="145"/>
  <c r="S74" i="145"/>
  <c r="S73" i="145"/>
  <c r="S72" i="145"/>
  <c r="S71" i="145"/>
  <c r="S70" i="145"/>
  <c r="S69" i="145"/>
  <c r="S68" i="145"/>
  <c r="S67" i="145"/>
  <c r="S66" i="145"/>
  <c r="S65" i="145"/>
  <c r="S64" i="145"/>
  <c r="S63" i="145"/>
  <c r="S62" i="145"/>
  <c r="S61" i="145"/>
  <c r="S60" i="145"/>
  <c r="S59" i="145"/>
  <c r="S58" i="145"/>
  <c r="S57" i="145"/>
  <c r="S56" i="145"/>
  <c r="S55" i="145"/>
  <c r="S54" i="145"/>
  <c r="S53" i="145"/>
  <c r="S52" i="145"/>
  <c r="S51" i="145"/>
  <c r="S50" i="145"/>
  <c r="S49" i="145"/>
  <c r="S48" i="145"/>
  <c r="S47" i="145"/>
  <c r="S46" i="145"/>
  <c r="S45" i="145"/>
  <c r="S44" i="145"/>
  <c r="S43" i="145"/>
  <c r="S42" i="145"/>
  <c r="S41" i="145"/>
  <c r="S40" i="145"/>
  <c r="S39" i="145"/>
  <c r="S38" i="145"/>
  <c r="S37" i="145"/>
  <c r="S36" i="145"/>
  <c r="S35" i="145"/>
  <c r="S34" i="145"/>
  <c r="S33" i="145"/>
  <c r="S32" i="145"/>
  <c r="S31" i="145"/>
  <c r="S30" i="145"/>
  <c r="S29" i="145"/>
  <c r="S28" i="145"/>
  <c r="S27" i="145"/>
  <c r="S26" i="145"/>
  <c r="S25" i="145"/>
  <c r="S24" i="145"/>
  <c r="S23" i="145"/>
  <c r="S22" i="145"/>
  <c r="S21" i="145"/>
  <c r="S20" i="145"/>
  <c r="S19" i="145"/>
  <c r="S18" i="145"/>
  <c r="S17" i="145"/>
  <c r="S16" i="145"/>
  <c r="S15" i="145"/>
  <c r="S14" i="145"/>
  <c r="S13" i="145"/>
  <c r="S12" i="145"/>
  <c r="S11" i="145"/>
  <c r="S10" i="145"/>
  <c r="S9" i="145"/>
  <c r="S8" i="145"/>
  <c r="S7" i="145"/>
  <c r="S6" i="145"/>
  <c r="S5" i="145"/>
  <c r="S4" i="145"/>
  <c r="S3" i="145"/>
  <c r="S2" i="145"/>
  <c r="L94" i="144"/>
  <c r="L93" i="144"/>
  <c r="L92" i="144"/>
  <c r="L91" i="144"/>
  <c r="L90" i="144"/>
  <c r="L89" i="144"/>
  <c r="L88" i="144"/>
  <c r="L87" i="144"/>
  <c r="L86" i="144"/>
  <c r="L85" i="144"/>
  <c r="L84" i="144"/>
  <c r="L83" i="144"/>
  <c r="L82" i="144"/>
  <c r="L81" i="144"/>
  <c r="L80" i="144"/>
  <c r="L79" i="144"/>
  <c r="L78" i="144"/>
  <c r="L77" i="144"/>
  <c r="L76" i="144"/>
  <c r="L75" i="144"/>
  <c r="L74" i="144"/>
  <c r="L73" i="144"/>
  <c r="L72" i="144"/>
  <c r="L71" i="144"/>
  <c r="L70" i="144"/>
  <c r="L69" i="144"/>
  <c r="L68" i="144"/>
  <c r="L67" i="144"/>
  <c r="L66" i="144"/>
  <c r="L65" i="144"/>
  <c r="L64" i="144"/>
  <c r="L63" i="144"/>
  <c r="AE55" i="144"/>
  <c r="AD55" i="144"/>
  <c r="AC55" i="144"/>
  <c r="AB55" i="144"/>
  <c r="AA55" i="144"/>
  <c r="Z55" i="144"/>
  <c r="W55" i="144"/>
  <c r="L55" i="144"/>
  <c r="AE54" i="144"/>
  <c r="AD54" i="144"/>
  <c r="AC54" i="144"/>
  <c r="AB54" i="144"/>
  <c r="AA54" i="144"/>
  <c r="Z54" i="144"/>
  <c r="W54" i="144"/>
  <c r="L54" i="144"/>
  <c r="AE53" i="144"/>
  <c r="AD53" i="144"/>
  <c r="AC53" i="144"/>
  <c r="AB53" i="144"/>
  <c r="AA53" i="144"/>
  <c r="Z53" i="144"/>
  <c r="W53" i="144"/>
  <c r="L53" i="144"/>
  <c r="S52" i="144"/>
  <c r="S51" i="144"/>
  <c r="S50" i="144"/>
  <c r="S49" i="144"/>
  <c r="S48" i="144"/>
  <c r="S47" i="144"/>
  <c r="S46" i="144"/>
  <c r="S45" i="144"/>
  <c r="S44" i="144"/>
  <c r="S43" i="144"/>
  <c r="S42" i="144"/>
  <c r="S41" i="144"/>
  <c r="S40" i="144"/>
  <c r="S39" i="144"/>
  <c r="S38" i="144"/>
  <c r="S37" i="144"/>
  <c r="S36" i="144"/>
  <c r="S35" i="144"/>
  <c r="S34" i="144"/>
  <c r="S33" i="144"/>
  <c r="S32" i="144"/>
  <c r="S31" i="144"/>
  <c r="S30" i="144"/>
  <c r="S29" i="144"/>
  <c r="S28" i="144"/>
  <c r="S27" i="144"/>
  <c r="S26" i="144"/>
  <c r="S25" i="144"/>
  <c r="S24" i="144"/>
  <c r="S23" i="144"/>
  <c r="S22" i="144"/>
  <c r="S21" i="144"/>
  <c r="S20" i="144"/>
  <c r="S19" i="144"/>
  <c r="S18" i="144"/>
  <c r="S17" i="144"/>
  <c r="S16" i="144"/>
  <c r="S15" i="144"/>
  <c r="S14" i="144"/>
  <c r="S13" i="144"/>
  <c r="S12" i="144"/>
  <c r="S11" i="144"/>
  <c r="S10" i="144"/>
  <c r="S9" i="144"/>
  <c r="S8" i="144"/>
  <c r="S7" i="144"/>
  <c r="S6" i="144"/>
  <c r="S5" i="144"/>
  <c r="S4" i="144"/>
  <c r="S3" i="144"/>
  <c r="S2" i="144"/>
  <c r="L98" i="143"/>
  <c r="L97" i="143"/>
  <c r="L96" i="143"/>
  <c r="L95" i="143"/>
  <c r="L94" i="143"/>
  <c r="L93" i="143"/>
  <c r="L92" i="143"/>
  <c r="L91" i="143"/>
  <c r="L90" i="143"/>
  <c r="L89" i="143"/>
  <c r="L88" i="143"/>
  <c r="L87" i="143"/>
  <c r="L86" i="143"/>
  <c r="L85" i="143"/>
  <c r="L84" i="143"/>
  <c r="L83" i="143"/>
  <c r="L82" i="143"/>
  <c r="L81" i="143"/>
  <c r="L80" i="143"/>
  <c r="L79" i="143"/>
  <c r="L78" i="143"/>
  <c r="L77" i="143"/>
  <c r="L76" i="143"/>
  <c r="L75" i="143"/>
  <c r="L74" i="143"/>
  <c r="L73" i="143"/>
  <c r="L72" i="143"/>
  <c r="L71" i="143"/>
  <c r="L70" i="143"/>
  <c r="L69" i="143"/>
  <c r="L68" i="143"/>
  <c r="L67" i="143"/>
  <c r="AE59" i="143"/>
  <c r="AD59" i="143"/>
  <c r="AC59" i="143"/>
  <c r="AB59" i="143"/>
  <c r="AA59" i="143"/>
  <c r="Z59" i="143"/>
  <c r="W59" i="143"/>
  <c r="L59" i="143"/>
  <c r="AE58" i="143"/>
  <c r="AD58" i="143"/>
  <c r="AC58" i="143"/>
  <c r="AB58" i="143"/>
  <c r="AA58" i="143"/>
  <c r="Z58" i="143"/>
  <c r="W58" i="143"/>
  <c r="L58" i="143"/>
  <c r="AE57" i="143"/>
  <c r="AD57" i="143"/>
  <c r="AC57" i="143"/>
  <c r="AB57" i="143"/>
  <c r="AA57" i="143"/>
  <c r="Z57" i="143"/>
  <c r="W57" i="143"/>
  <c r="L57" i="143"/>
  <c r="S56" i="143"/>
  <c r="S55" i="143"/>
  <c r="S54" i="143"/>
  <c r="S53" i="143"/>
  <c r="S52" i="143"/>
  <c r="S51" i="143"/>
  <c r="S50" i="143"/>
  <c r="S49" i="143"/>
  <c r="S48" i="143"/>
  <c r="S47" i="143"/>
  <c r="S46" i="143"/>
  <c r="S45" i="143"/>
  <c r="S44" i="143"/>
  <c r="S43" i="143"/>
  <c r="S42" i="143"/>
  <c r="S41" i="143"/>
  <c r="S40" i="143"/>
  <c r="S39" i="143"/>
  <c r="S38" i="143"/>
  <c r="S37" i="143"/>
  <c r="S36" i="143"/>
  <c r="S35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S8" i="143"/>
  <c r="S7" i="143"/>
  <c r="S6" i="143"/>
  <c r="S5" i="143"/>
  <c r="S4" i="143"/>
  <c r="S3" i="143"/>
  <c r="S2" i="143"/>
  <c r="L103" i="142"/>
  <c r="L102" i="142"/>
  <c r="L101" i="142"/>
  <c r="L100" i="142"/>
  <c r="L99" i="142"/>
  <c r="L98" i="142"/>
  <c r="L97" i="142"/>
  <c r="L96" i="142"/>
  <c r="L95" i="142"/>
  <c r="L94" i="142"/>
  <c r="L93" i="142"/>
  <c r="L92" i="142"/>
  <c r="L91" i="142"/>
  <c r="L90" i="142"/>
  <c r="L89" i="142"/>
  <c r="L88" i="142"/>
  <c r="L87" i="142"/>
  <c r="L86" i="142"/>
  <c r="L85" i="142"/>
  <c r="L84" i="142"/>
  <c r="L83" i="142"/>
  <c r="L82" i="142"/>
  <c r="L81" i="142"/>
  <c r="L80" i="142"/>
  <c r="L79" i="142"/>
  <c r="L78" i="142"/>
  <c r="L77" i="142"/>
  <c r="L76" i="142"/>
  <c r="L75" i="142"/>
  <c r="L74" i="142"/>
  <c r="L73" i="142"/>
  <c r="L72" i="142"/>
  <c r="AE64" i="142"/>
  <c r="AD64" i="142"/>
  <c r="AC64" i="142"/>
  <c r="AB64" i="142"/>
  <c r="AA64" i="142"/>
  <c r="Z64" i="142"/>
  <c r="W64" i="142"/>
  <c r="L64" i="142"/>
  <c r="AE63" i="142"/>
  <c r="AD63" i="142"/>
  <c r="AC63" i="142"/>
  <c r="AB63" i="142"/>
  <c r="AA63" i="142"/>
  <c r="Z63" i="142"/>
  <c r="W63" i="142"/>
  <c r="L63" i="142"/>
  <c r="AE62" i="142"/>
  <c r="AD62" i="142"/>
  <c r="AC62" i="142"/>
  <c r="AB62" i="142"/>
  <c r="AA62" i="142"/>
  <c r="Z62" i="142"/>
  <c r="W62" i="142"/>
  <c r="L62" i="142"/>
  <c r="S61" i="142"/>
  <c r="S60" i="142"/>
  <c r="S59" i="142"/>
  <c r="S58" i="142"/>
  <c r="S57" i="142"/>
  <c r="S56" i="142"/>
  <c r="S55" i="142"/>
  <c r="S54" i="142"/>
  <c r="S53" i="142"/>
  <c r="S52" i="142"/>
  <c r="S51" i="142"/>
  <c r="S50" i="142"/>
  <c r="S49" i="142"/>
  <c r="S48" i="142"/>
  <c r="S47" i="142"/>
  <c r="S46" i="142"/>
  <c r="S45" i="142"/>
  <c r="S44" i="142"/>
  <c r="S43" i="142"/>
  <c r="S42" i="142"/>
  <c r="S41" i="142"/>
  <c r="S40" i="142"/>
  <c r="S39" i="142"/>
  <c r="S38" i="142"/>
  <c r="S37" i="142"/>
  <c r="S36" i="142"/>
  <c r="S35" i="142"/>
  <c r="S34" i="142"/>
  <c r="S33" i="142"/>
  <c r="S32" i="142"/>
  <c r="S31" i="142"/>
  <c r="S30" i="142"/>
  <c r="S29" i="142"/>
  <c r="S28" i="142"/>
  <c r="S27" i="142"/>
  <c r="S26" i="142"/>
  <c r="S25" i="142"/>
  <c r="S24" i="142"/>
  <c r="S23" i="142"/>
  <c r="S22" i="142"/>
  <c r="S21" i="142"/>
  <c r="S20" i="142"/>
  <c r="S19" i="142"/>
  <c r="S18" i="142"/>
  <c r="S17" i="142"/>
  <c r="S16" i="142"/>
  <c r="S15" i="142"/>
  <c r="S14" i="142"/>
  <c r="S13" i="142"/>
  <c r="S12" i="142"/>
  <c r="S11" i="142"/>
  <c r="S10" i="142"/>
  <c r="S9" i="142"/>
  <c r="S8" i="142"/>
  <c r="S7" i="142"/>
  <c r="S6" i="142"/>
  <c r="S5" i="142"/>
  <c r="S4" i="142"/>
  <c r="S3" i="142"/>
  <c r="S2" i="142"/>
  <c r="L123" i="141"/>
  <c r="L122" i="141"/>
  <c r="L121" i="141"/>
  <c r="L120" i="141"/>
  <c r="L119" i="141"/>
  <c r="L118" i="141"/>
  <c r="L117" i="141"/>
  <c r="L116" i="141"/>
  <c r="L115" i="141"/>
  <c r="L114" i="141"/>
  <c r="L113" i="141"/>
  <c r="L112" i="141"/>
  <c r="L111" i="141"/>
  <c r="L110" i="141"/>
  <c r="L109" i="141"/>
  <c r="L108" i="141"/>
  <c r="L107" i="141"/>
  <c r="L106" i="141"/>
  <c r="L105" i="141"/>
  <c r="L104" i="141"/>
  <c r="L103" i="141"/>
  <c r="L102" i="141"/>
  <c r="L101" i="141"/>
  <c r="L100" i="141"/>
  <c r="L99" i="141"/>
  <c r="L98" i="141"/>
  <c r="L97" i="141"/>
  <c r="L96" i="141"/>
  <c r="L95" i="141"/>
  <c r="L94" i="141"/>
  <c r="L93" i="141"/>
  <c r="L92" i="141"/>
  <c r="AE84" i="141"/>
  <c r="AD84" i="141"/>
  <c r="AC84" i="141"/>
  <c r="AB84" i="141"/>
  <c r="AA84" i="141"/>
  <c r="Z84" i="141"/>
  <c r="W84" i="141"/>
  <c r="L84" i="141"/>
  <c r="AE83" i="141"/>
  <c r="AD83" i="141"/>
  <c r="AC83" i="141"/>
  <c r="AB83" i="141"/>
  <c r="AA83" i="141"/>
  <c r="Z83" i="141"/>
  <c r="W83" i="141"/>
  <c r="L83" i="141"/>
  <c r="AE82" i="141"/>
  <c r="AD82" i="141"/>
  <c r="AC82" i="141"/>
  <c r="AB82" i="141"/>
  <c r="AA82" i="141"/>
  <c r="Z82" i="141"/>
  <c r="W82" i="141"/>
  <c r="L82" i="141"/>
  <c r="S81" i="141"/>
  <c r="S80" i="141"/>
  <c r="S79" i="141"/>
  <c r="S78" i="141"/>
  <c r="S77" i="141"/>
  <c r="S76" i="141"/>
  <c r="S75" i="141"/>
  <c r="S74" i="141"/>
  <c r="S73" i="141"/>
  <c r="S72" i="141"/>
  <c r="S71" i="141"/>
  <c r="S70" i="141"/>
  <c r="S69" i="141"/>
  <c r="S68" i="141"/>
  <c r="S67" i="141"/>
  <c r="S66" i="141"/>
  <c r="S65" i="141"/>
  <c r="S64" i="141"/>
  <c r="S63" i="141"/>
  <c r="S62" i="141"/>
  <c r="S61" i="141"/>
  <c r="S60" i="141"/>
  <c r="S59" i="141"/>
  <c r="S58" i="141"/>
  <c r="S57" i="141"/>
  <c r="S56" i="141"/>
  <c r="S55" i="141"/>
  <c r="S54" i="141"/>
  <c r="S53" i="141"/>
  <c r="S52" i="141"/>
  <c r="S51" i="141"/>
  <c r="S50" i="141"/>
  <c r="S49" i="141"/>
  <c r="S48" i="141"/>
  <c r="S47" i="141"/>
  <c r="S46" i="141"/>
  <c r="S45" i="141"/>
  <c r="S44" i="141"/>
  <c r="S43" i="141"/>
  <c r="S42" i="141"/>
  <c r="S41" i="141"/>
  <c r="S40" i="141"/>
  <c r="S39" i="141"/>
  <c r="S38" i="141"/>
  <c r="S37" i="141"/>
  <c r="S36" i="141"/>
  <c r="S35" i="141"/>
  <c r="S34" i="141"/>
  <c r="S33" i="141"/>
  <c r="S32" i="141"/>
  <c r="S31" i="141"/>
  <c r="S30" i="141"/>
  <c r="S29" i="141"/>
  <c r="S28" i="141"/>
  <c r="S27" i="141"/>
  <c r="S26" i="141"/>
  <c r="S25" i="141"/>
  <c r="S24" i="141"/>
  <c r="S23" i="141"/>
  <c r="S22" i="141"/>
  <c r="S21" i="141"/>
  <c r="S20" i="141"/>
  <c r="S19" i="141"/>
  <c r="S18" i="141"/>
  <c r="S17" i="141"/>
  <c r="S16" i="141"/>
  <c r="S15" i="141"/>
  <c r="S14" i="141"/>
  <c r="S13" i="141"/>
  <c r="S12" i="141"/>
  <c r="S11" i="141"/>
  <c r="S10" i="141"/>
  <c r="S9" i="141"/>
  <c r="S8" i="141"/>
  <c r="S7" i="141"/>
  <c r="S6" i="141"/>
  <c r="S5" i="141"/>
  <c r="S4" i="141"/>
  <c r="S3" i="141"/>
  <c r="S2" i="141"/>
  <c r="L94" i="132"/>
  <c r="L93" i="132"/>
  <c r="L92" i="132"/>
  <c r="L91" i="132"/>
  <c r="L90" i="132"/>
  <c r="L89" i="132"/>
  <c r="L88" i="132"/>
  <c r="L87" i="132"/>
  <c r="L86" i="132"/>
  <c r="L85" i="132"/>
  <c r="L84" i="132"/>
  <c r="L83" i="132"/>
  <c r="L82" i="132"/>
  <c r="L81" i="132"/>
  <c r="L80" i="132"/>
  <c r="L79" i="132"/>
  <c r="L78" i="132"/>
  <c r="L77" i="132"/>
  <c r="L76" i="132"/>
  <c r="L75" i="132"/>
  <c r="L74" i="132"/>
  <c r="L73" i="132"/>
  <c r="L72" i="132"/>
  <c r="L71" i="132"/>
  <c r="L70" i="132"/>
  <c r="L69" i="132"/>
  <c r="L68" i="132"/>
  <c r="L67" i="132"/>
  <c r="L66" i="132"/>
  <c r="L65" i="132"/>
  <c r="L64" i="132"/>
  <c r="L63" i="132"/>
  <c r="AE55" i="132"/>
  <c r="AD55" i="132"/>
  <c r="AC55" i="132"/>
  <c r="AB55" i="132"/>
  <c r="AA55" i="132"/>
  <c r="Z55" i="132"/>
  <c r="W55" i="132"/>
  <c r="L55" i="132"/>
  <c r="AE54" i="132"/>
  <c r="AD54" i="132"/>
  <c r="AC54" i="132"/>
  <c r="AB54" i="132"/>
  <c r="AA54" i="132"/>
  <c r="Z54" i="132"/>
  <c r="W54" i="132"/>
  <c r="L54" i="132"/>
  <c r="AE53" i="132"/>
  <c r="AD53" i="132"/>
  <c r="AC53" i="132"/>
  <c r="AB53" i="132"/>
  <c r="AA53" i="132"/>
  <c r="Z53" i="132"/>
  <c r="W53" i="132"/>
  <c r="L53" i="132"/>
  <c r="S52" i="132"/>
  <c r="S51" i="132"/>
  <c r="S50" i="132"/>
  <c r="S49" i="132"/>
  <c r="S48" i="132"/>
  <c r="S47" i="132"/>
  <c r="S46" i="132"/>
  <c r="S45" i="132"/>
  <c r="S44" i="132"/>
  <c r="S43" i="132"/>
  <c r="S42" i="132"/>
  <c r="S41" i="132"/>
  <c r="S40" i="132"/>
  <c r="S39" i="132"/>
  <c r="S38" i="132"/>
  <c r="S37" i="132"/>
  <c r="S36" i="132"/>
  <c r="S35" i="132"/>
  <c r="S34" i="132"/>
  <c r="S33" i="132"/>
  <c r="S32" i="132"/>
  <c r="S31" i="132"/>
  <c r="S30" i="132"/>
  <c r="S29" i="132"/>
  <c r="S28" i="132"/>
  <c r="S27" i="132"/>
  <c r="S26" i="132"/>
  <c r="S25" i="132"/>
  <c r="S24" i="132"/>
  <c r="S23" i="132"/>
  <c r="S22" i="132"/>
  <c r="S21" i="132"/>
  <c r="S20" i="132"/>
  <c r="S19" i="132"/>
  <c r="S18" i="132"/>
  <c r="S17" i="132"/>
  <c r="S16" i="132"/>
  <c r="S15" i="132"/>
  <c r="S14" i="132"/>
  <c r="S13" i="132"/>
  <c r="S12" i="132"/>
  <c r="S11" i="132"/>
  <c r="S10" i="132"/>
  <c r="S9" i="132"/>
  <c r="S8" i="132"/>
  <c r="S7" i="132"/>
  <c r="S6" i="132"/>
  <c r="S5" i="132"/>
  <c r="S4" i="132"/>
  <c r="S3" i="132"/>
  <c r="S2" i="132"/>
  <c r="L98" i="131"/>
  <c r="L97" i="131"/>
  <c r="L96" i="131"/>
  <c r="L95" i="131"/>
  <c r="L94" i="131"/>
  <c r="L93" i="131"/>
  <c r="L92" i="131"/>
  <c r="L91" i="131"/>
  <c r="L90" i="131"/>
  <c r="L89" i="131"/>
  <c r="L88" i="131"/>
  <c r="L87" i="131"/>
  <c r="L86" i="131"/>
  <c r="L85" i="131"/>
  <c r="L84" i="131"/>
  <c r="L83" i="131"/>
  <c r="L82" i="131"/>
  <c r="L81" i="131"/>
  <c r="L80" i="131"/>
  <c r="L79" i="131"/>
  <c r="L78" i="131"/>
  <c r="L77" i="131"/>
  <c r="L76" i="131"/>
  <c r="L75" i="131"/>
  <c r="L74" i="131"/>
  <c r="L73" i="131"/>
  <c r="L72" i="131"/>
  <c r="L71" i="131"/>
  <c r="L70" i="131"/>
  <c r="L69" i="131"/>
  <c r="L68" i="131"/>
  <c r="L67" i="131"/>
  <c r="AE59" i="131"/>
  <c r="AD59" i="131"/>
  <c r="AC59" i="131"/>
  <c r="AB59" i="131"/>
  <c r="AA59" i="131"/>
  <c r="Z59" i="131"/>
  <c r="W59" i="131"/>
  <c r="L59" i="131"/>
  <c r="AE58" i="131"/>
  <c r="AD58" i="131"/>
  <c r="AC58" i="131"/>
  <c r="AB58" i="131"/>
  <c r="AA58" i="131"/>
  <c r="Z58" i="131"/>
  <c r="W58" i="131"/>
  <c r="L58" i="131"/>
  <c r="AE57" i="131"/>
  <c r="AD57" i="131"/>
  <c r="AC57" i="131"/>
  <c r="AB57" i="131"/>
  <c r="AA57" i="131"/>
  <c r="Z57" i="131"/>
  <c r="W57" i="131"/>
  <c r="L57" i="131"/>
  <c r="S56" i="131"/>
  <c r="S55" i="131"/>
  <c r="S54" i="131"/>
  <c r="S53" i="131"/>
  <c r="S52" i="131"/>
  <c r="S51" i="131"/>
  <c r="S50" i="131"/>
  <c r="S49" i="131"/>
  <c r="S48" i="131"/>
  <c r="S47" i="131"/>
  <c r="S46" i="131"/>
  <c r="S45" i="131"/>
  <c r="S44" i="131"/>
  <c r="S43" i="131"/>
  <c r="S42" i="131"/>
  <c r="S41" i="131"/>
  <c r="S40" i="131"/>
  <c r="S39" i="131"/>
  <c r="S38" i="131"/>
  <c r="S37" i="131"/>
  <c r="S36" i="131"/>
  <c r="S35" i="131"/>
  <c r="S34" i="131"/>
  <c r="S33" i="131"/>
  <c r="S32" i="131"/>
  <c r="S31" i="131"/>
  <c r="S30" i="131"/>
  <c r="S29" i="131"/>
  <c r="S28" i="131"/>
  <c r="S27" i="131"/>
  <c r="S26" i="131"/>
  <c r="S25" i="131"/>
  <c r="S24" i="131"/>
  <c r="S23" i="131"/>
  <c r="S22" i="131"/>
  <c r="S21" i="131"/>
  <c r="S20" i="131"/>
  <c r="S19" i="131"/>
  <c r="S18" i="131"/>
  <c r="S17" i="131"/>
  <c r="S16" i="131"/>
  <c r="S15" i="131"/>
  <c r="S14" i="131"/>
  <c r="S13" i="131"/>
  <c r="S12" i="131"/>
  <c r="S11" i="131"/>
  <c r="S10" i="131"/>
  <c r="S9" i="131"/>
  <c r="S8" i="131"/>
  <c r="S7" i="131"/>
  <c r="S6" i="131"/>
  <c r="S5" i="131"/>
  <c r="S4" i="131"/>
  <c r="S3" i="131"/>
  <c r="S2" i="131"/>
  <c r="L103" i="130"/>
  <c r="L102" i="130"/>
  <c r="L101" i="130"/>
  <c r="L100" i="130"/>
  <c r="L99" i="130"/>
  <c r="L98" i="130"/>
  <c r="L97" i="130"/>
  <c r="L96" i="130"/>
  <c r="L95" i="130"/>
  <c r="L94" i="130"/>
  <c r="L93" i="130"/>
  <c r="L92" i="130"/>
  <c r="L91" i="130"/>
  <c r="L90" i="130"/>
  <c r="L89" i="130"/>
  <c r="L88" i="130"/>
  <c r="L87" i="130"/>
  <c r="L86" i="130"/>
  <c r="L85" i="130"/>
  <c r="L84" i="130"/>
  <c r="L83" i="130"/>
  <c r="L82" i="130"/>
  <c r="L81" i="130"/>
  <c r="L80" i="130"/>
  <c r="L79" i="130"/>
  <c r="L78" i="130"/>
  <c r="L77" i="130"/>
  <c r="L76" i="130"/>
  <c r="L75" i="130"/>
  <c r="L74" i="130"/>
  <c r="L73" i="130"/>
  <c r="L72" i="130"/>
  <c r="AE64" i="130"/>
  <c r="AD64" i="130"/>
  <c r="AC64" i="130"/>
  <c r="AB64" i="130"/>
  <c r="AA64" i="130"/>
  <c r="Z64" i="130"/>
  <c r="W64" i="130"/>
  <c r="L64" i="130"/>
  <c r="AE63" i="130"/>
  <c r="AD63" i="130"/>
  <c r="AC63" i="130"/>
  <c r="AB63" i="130"/>
  <c r="AA63" i="130"/>
  <c r="Z63" i="130"/>
  <c r="W63" i="130"/>
  <c r="L63" i="130"/>
  <c r="AE62" i="130"/>
  <c r="AD62" i="130"/>
  <c r="AC62" i="130"/>
  <c r="AB62" i="130"/>
  <c r="AA62" i="130"/>
  <c r="Z62" i="130"/>
  <c r="W62" i="130"/>
  <c r="L62" i="130"/>
  <c r="S61" i="130"/>
  <c r="S60" i="130"/>
  <c r="S59" i="130"/>
  <c r="S58" i="130"/>
  <c r="S57" i="130"/>
  <c r="S56" i="130"/>
  <c r="S55" i="130"/>
  <c r="S54" i="130"/>
  <c r="S53" i="130"/>
  <c r="S52" i="130"/>
  <c r="S51" i="130"/>
  <c r="S50" i="130"/>
  <c r="S49" i="130"/>
  <c r="S48" i="130"/>
  <c r="S47" i="130"/>
  <c r="S46" i="130"/>
  <c r="S45" i="130"/>
  <c r="S44" i="130"/>
  <c r="S43" i="130"/>
  <c r="S42" i="130"/>
  <c r="S41" i="130"/>
  <c r="S40" i="130"/>
  <c r="S39" i="130"/>
  <c r="S38" i="130"/>
  <c r="S37" i="130"/>
  <c r="S36" i="130"/>
  <c r="S35" i="130"/>
  <c r="S34" i="130"/>
  <c r="S33" i="130"/>
  <c r="S32" i="130"/>
  <c r="S31" i="130"/>
  <c r="S30" i="130"/>
  <c r="S29" i="130"/>
  <c r="S28" i="130"/>
  <c r="S27" i="130"/>
  <c r="S26" i="130"/>
  <c r="S25" i="130"/>
  <c r="S24" i="130"/>
  <c r="S23" i="130"/>
  <c r="S22" i="130"/>
  <c r="S21" i="130"/>
  <c r="S20" i="130"/>
  <c r="S19" i="130"/>
  <c r="S18" i="130"/>
  <c r="S17" i="130"/>
  <c r="S16" i="130"/>
  <c r="S15" i="130"/>
  <c r="S14" i="130"/>
  <c r="S13" i="130"/>
  <c r="S12" i="130"/>
  <c r="S11" i="130"/>
  <c r="S10" i="130"/>
  <c r="S9" i="130"/>
  <c r="S8" i="130"/>
  <c r="S7" i="130"/>
  <c r="S6" i="130"/>
  <c r="S5" i="130"/>
  <c r="S4" i="130"/>
  <c r="S3" i="130"/>
  <c r="S2" i="130"/>
  <c r="L123" i="129"/>
  <c r="L122" i="129"/>
  <c r="L121" i="129"/>
  <c r="L120" i="129"/>
  <c r="L119" i="129"/>
  <c r="L118" i="129"/>
  <c r="L117" i="129"/>
  <c r="L116" i="129"/>
  <c r="L115" i="129"/>
  <c r="L114" i="129"/>
  <c r="L113" i="129"/>
  <c r="L112" i="129"/>
  <c r="L111" i="129"/>
  <c r="L110" i="129"/>
  <c r="L109" i="129"/>
  <c r="L108" i="129"/>
  <c r="L107" i="129"/>
  <c r="L106" i="129"/>
  <c r="L105" i="129"/>
  <c r="L104" i="129"/>
  <c r="L103" i="129"/>
  <c r="L102" i="129"/>
  <c r="L101" i="129"/>
  <c r="L100" i="129"/>
  <c r="L99" i="129"/>
  <c r="L98" i="129"/>
  <c r="L97" i="129"/>
  <c r="L96" i="129"/>
  <c r="L95" i="129"/>
  <c r="L94" i="129"/>
  <c r="L93" i="129"/>
  <c r="L92" i="129"/>
  <c r="AE84" i="129"/>
  <c r="AD84" i="129"/>
  <c r="AC84" i="129"/>
  <c r="AB84" i="129"/>
  <c r="AA84" i="129"/>
  <c r="Z84" i="129"/>
  <c r="W84" i="129"/>
  <c r="L84" i="129"/>
  <c r="AE83" i="129"/>
  <c r="AD83" i="129"/>
  <c r="AC83" i="129"/>
  <c r="AB83" i="129"/>
  <c r="AA83" i="129"/>
  <c r="Z83" i="129"/>
  <c r="W83" i="129"/>
  <c r="L83" i="129"/>
  <c r="AE82" i="129"/>
  <c r="AD82" i="129"/>
  <c r="AC82" i="129"/>
  <c r="AB82" i="129"/>
  <c r="AA82" i="129"/>
  <c r="Z82" i="129"/>
  <c r="W82" i="129"/>
  <c r="L82" i="129"/>
  <c r="S81" i="129"/>
  <c r="S80" i="129"/>
  <c r="S79" i="129"/>
  <c r="S78" i="129"/>
  <c r="S77" i="129"/>
  <c r="S76" i="129"/>
  <c r="S75" i="129"/>
  <c r="S74" i="129"/>
  <c r="S73" i="129"/>
  <c r="S72" i="129"/>
  <c r="S71" i="129"/>
  <c r="S70" i="129"/>
  <c r="S69" i="129"/>
  <c r="S68" i="129"/>
  <c r="S67" i="129"/>
  <c r="S66" i="129"/>
  <c r="S65" i="129"/>
  <c r="S64" i="129"/>
  <c r="S63" i="129"/>
  <c r="S62" i="129"/>
  <c r="S61" i="129"/>
  <c r="S60" i="129"/>
  <c r="S59" i="129"/>
  <c r="S58" i="129"/>
  <c r="S57" i="129"/>
  <c r="S56" i="129"/>
  <c r="S55" i="129"/>
  <c r="S54" i="129"/>
  <c r="S53" i="129"/>
  <c r="S52" i="129"/>
  <c r="S51" i="129"/>
  <c r="S50" i="129"/>
  <c r="S49" i="129"/>
  <c r="S48" i="129"/>
  <c r="S47" i="129"/>
  <c r="S46" i="129"/>
  <c r="S45" i="129"/>
  <c r="S44" i="129"/>
  <c r="S43" i="129"/>
  <c r="S42" i="129"/>
  <c r="S41" i="129"/>
  <c r="S40" i="129"/>
  <c r="S39" i="129"/>
  <c r="S38" i="129"/>
  <c r="S37" i="129"/>
  <c r="S36" i="129"/>
  <c r="S35" i="129"/>
  <c r="S34" i="129"/>
  <c r="S33" i="129"/>
  <c r="S32" i="129"/>
  <c r="S31" i="129"/>
  <c r="S30" i="129"/>
  <c r="S29" i="129"/>
  <c r="S28" i="129"/>
  <c r="S27" i="129"/>
  <c r="S26" i="129"/>
  <c r="S25" i="129"/>
  <c r="S24" i="129"/>
  <c r="S23" i="129"/>
  <c r="S22" i="129"/>
  <c r="S21" i="129"/>
  <c r="S20" i="129"/>
  <c r="S19" i="129"/>
  <c r="S18" i="129"/>
  <c r="S17" i="129"/>
  <c r="S16" i="129"/>
  <c r="S15" i="129"/>
  <c r="S14" i="129"/>
  <c r="S13" i="129"/>
  <c r="S12" i="129"/>
  <c r="S11" i="129"/>
  <c r="S10" i="129"/>
  <c r="S9" i="129"/>
  <c r="S8" i="129"/>
  <c r="S7" i="129"/>
  <c r="S6" i="129"/>
  <c r="S5" i="129"/>
  <c r="S4" i="129"/>
  <c r="S3" i="129"/>
  <c r="S2" i="129"/>
  <c r="L94" i="128"/>
  <c r="L93" i="128"/>
  <c r="L92" i="128"/>
  <c r="L91" i="128"/>
  <c r="L90" i="128"/>
  <c r="L89" i="128"/>
  <c r="L88" i="128"/>
  <c r="L87" i="128"/>
  <c r="L86" i="128"/>
  <c r="L85" i="128"/>
  <c r="L84" i="128"/>
  <c r="L83" i="128"/>
  <c r="L82" i="128"/>
  <c r="L81" i="128"/>
  <c r="L80" i="128"/>
  <c r="L79" i="128"/>
  <c r="L78" i="128"/>
  <c r="L77" i="128"/>
  <c r="L76" i="128"/>
  <c r="L75" i="128"/>
  <c r="L74" i="128"/>
  <c r="L73" i="128"/>
  <c r="L72" i="128"/>
  <c r="L71" i="128"/>
  <c r="L70" i="128"/>
  <c r="L69" i="128"/>
  <c r="L68" i="128"/>
  <c r="L67" i="128"/>
  <c r="L66" i="128"/>
  <c r="L65" i="128"/>
  <c r="L64" i="128"/>
  <c r="L63" i="128"/>
  <c r="AE55" i="128"/>
  <c r="AD55" i="128"/>
  <c r="AC55" i="128"/>
  <c r="AB55" i="128"/>
  <c r="AA55" i="128"/>
  <c r="Z55" i="128"/>
  <c r="W55" i="128"/>
  <c r="L55" i="128"/>
  <c r="AE54" i="128"/>
  <c r="AD54" i="128"/>
  <c r="AC54" i="128"/>
  <c r="AB54" i="128"/>
  <c r="AA54" i="128"/>
  <c r="Z54" i="128"/>
  <c r="W54" i="128"/>
  <c r="L54" i="128"/>
  <c r="AE53" i="128"/>
  <c r="AD53" i="128"/>
  <c r="AC53" i="128"/>
  <c r="AB53" i="128"/>
  <c r="AA53" i="128"/>
  <c r="Z53" i="128"/>
  <c r="W53" i="128"/>
  <c r="L53" i="128"/>
  <c r="S52" i="128"/>
  <c r="S51" i="128"/>
  <c r="S50" i="128"/>
  <c r="S49" i="128"/>
  <c r="S48" i="128"/>
  <c r="S47" i="128"/>
  <c r="S46" i="128"/>
  <c r="S45" i="128"/>
  <c r="S44" i="128"/>
  <c r="S43" i="128"/>
  <c r="S42" i="128"/>
  <c r="S41" i="128"/>
  <c r="S40" i="128"/>
  <c r="S39" i="128"/>
  <c r="S38" i="128"/>
  <c r="S37" i="128"/>
  <c r="S36" i="128"/>
  <c r="S35" i="128"/>
  <c r="S34" i="128"/>
  <c r="S33" i="128"/>
  <c r="S32" i="128"/>
  <c r="S31" i="128"/>
  <c r="S30" i="128"/>
  <c r="S29" i="128"/>
  <c r="S28" i="128"/>
  <c r="S27" i="128"/>
  <c r="S26" i="128"/>
  <c r="S25" i="128"/>
  <c r="S24" i="128"/>
  <c r="S23" i="128"/>
  <c r="S22" i="128"/>
  <c r="S21" i="128"/>
  <c r="S20" i="128"/>
  <c r="S19" i="128"/>
  <c r="S18" i="128"/>
  <c r="S17" i="128"/>
  <c r="S16" i="128"/>
  <c r="S15" i="128"/>
  <c r="S14" i="128"/>
  <c r="S13" i="128"/>
  <c r="S12" i="128"/>
  <c r="S11" i="128"/>
  <c r="S10" i="128"/>
  <c r="S9" i="128"/>
  <c r="S8" i="128"/>
  <c r="S7" i="128"/>
  <c r="S6" i="128"/>
  <c r="S5" i="128"/>
  <c r="S4" i="128"/>
  <c r="S3" i="128"/>
  <c r="S2" i="128"/>
  <c r="L98" i="127"/>
  <c r="L97" i="127"/>
  <c r="L96" i="127"/>
  <c r="L95" i="127"/>
  <c r="L94" i="127"/>
  <c r="L93" i="127"/>
  <c r="L92" i="127"/>
  <c r="L91" i="127"/>
  <c r="L90" i="127"/>
  <c r="L89" i="127"/>
  <c r="L88" i="127"/>
  <c r="L87" i="127"/>
  <c r="L86" i="127"/>
  <c r="L85" i="127"/>
  <c r="L84" i="127"/>
  <c r="L83" i="127"/>
  <c r="L82" i="127"/>
  <c r="L81" i="127"/>
  <c r="L80" i="127"/>
  <c r="L79" i="127"/>
  <c r="L78" i="127"/>
  <c r="L77" i="127"/>
  <c r="L76" i="127"/>
  <c r="L75" i="127"/>
  <c r="L74" i="127"/>
  <c r="L73" i="127"/>
  <c r="L72" i="127"/>
  <c r="L71" i="127"/>
  <c r="L70" i="127"/>
  <c r="L69" i="127"/>
  <c r="L68" i="127"/>
  <c r="L67" i="127"/>
  <c r="AE59" i="127"/>
  <c r="AD59" i="127"/>
  <c r="AC59" i="127"/>
  <c r="AB59" i="127"/>
  <c r="AA59" i="127"/>
  <c r="Z59" i="127"/>
  <c r="W59" i="127"/>
  <c r="L59" i="127"/>
  <c r="AE58" i="127"/>
  <c r="AD58" i="127"/>
  <c r="AC58" i="127"/>
  <c r="AB58" i="127"/>
  <c r="AA58" i="127"/>
  <c r="Z58" i="127"/>
  <c r="W58" i="127"/>
  <c r="L58" i="127"/>
  <c r="AE57" i="127"/>
  <c r="AD57" i="127"/>
  <c r="AC57" i="127"/>
  <c r="AB57" i="127"/>
  <c r="AA57" i="127"/>
  <c r="Z57" i="127"/>
  <c r="W57" i="127"/>
  <c r="L57" i="127"/>
  <c r="S56" i="127"/>
  <c r="S55" i="127"/>
  <c r="S54" i="127"/>
  <c r="S53" i="127"/>
  <c r="S52" i="127"/>
  <c r="S51" i="127"/>
  <c r="S50" i="127"/>
  <c r="S49" i="127"/>
  <c r="S48" i="127"/>
  <c r="S47" i="127"/>
  <c r="S46" i="127"/>
  <c r="S45" i="127"/>
  <c r="S44" i="127"/>
  <c r="S43" i="127"/>
  <c r="S42" i="127"/>
  <c r="S41" i="127"/>
  <c r="S40" i="127"/>
  <c r="S39" i="127"/>
  <c r="S38" i="127"/>
  <c r="S37" i="127"/>
  <c r="S36" i="127"/>
  <c r="S35" i="127"/>
  <c r="S34" i="127"/>
  <c r="S33" i="127"/>
  <c r="S32" i="127"/>
  <c r="S31" i="127"/>
  <c r="S30" i="127"/>
  <c r="S2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S8" i="127"/>
  <c r="S7" i="127"/>
  <c r="S6" i="127"/>
  <c r="S5" i="127"/>
  <c r="S4" i="127"/>
  <c r="S3" i="127"/>
  <c r="S2" i="127"/>
  <c r="L103" i="126"/>
  <c r="L102" i="126"/>
  <c r="L101" i="126"/>
  <c r="L100" i="126"/>
  <c r="L99" i="126"/>
  <c r="L98" i="126"/>
  <c r="L97" i="126"/>
  <c r="L96" i="126"/>
  <c r="L95" i="126"/>
  <c r="L94" i="126"/>
  <c r="L93" i="126"/>
  <c r="L92" i="126"/>
  <c r="L91" i="126"/>
  <c r="L90" i="126"/>
  <c r="L89" i="126"/>
  <c r="L88" i="126"/>
  <c r="L87" i="126"/>
  <c r="L86" i="126"/>
  <c r="L85" i="126"/>
  <c r="L84" i="126"/>
  <c r="L83" i="126"/>
  <c r="L82" i="126"/>
  <c r="L81" i="126"/>
  <c r="L80" i="126"/>
  <c r="L79" i="126"/>
  <c r="L78" i="126"/>
  <c r="L77" i="126"/>
  <c r="L76" i="126"/>
  <c r="L75" i="126"/>
  <c r="L74" i="126"/>
  <c r="L73" i="126"/>
  <c r="L72" i="126"/>
  <c r="AE64" i="126"/>
  <c r="AD64" i="126"/>
  <c r="AC64" i="126"/>
  <c r="AB64" i="126"/>
  <c r="AA64" i="126"/>
  <c r="Z64" i="126"/>
  <c r="W64" i="126"/>
  <c r="L64" i="126"/>
  <c r="AE63" i="126"/>
  <c r="AD63" i="126"/>
  <c r="AC63" i="126"/>
  <c r="AB63" i="126"/>
  <c r="AA63" i="126"/>
  <c r="Z63" i="126"/>
  <c r="W63" i="126"/>
  <c r="L63" i="126"/>
  <c r="AE62" i="126"/>
  <c r="AD62" i="126"/>
  <c r="AC62" i="126"/>
  <c r="AB62" i="126"/>
  <c r="AA62" i="126"/>
  <c r="Z62" i="126"/>
  <c r="W62" i="126"/>
  <c r="L62" i="126"/>
  <c r="S61" i="126"/>
  <c r="S60" i="126"/>
  <c r="S59" i="126"/>
  <c r="S58" i="126"/>
  <c r="S57" i="126"/>
  <c r="S56" i="126"/>
  <c r="S55" i="126"/>
  <c r="S54" i="126"/>
  <c r="S53" i="126"/>
  <c r="S52" i="126"/>
  <c r="S51" i="126"/>
  <c r="S50" i="126"/>
  <c r="S49" i="126"/>
  <c r="S48" i="126"/>
  <c r="S47" i="126"/>
  <c r="S46" i="126"/>
  <c r="S45" i="126"/>
  <c r="S44" i="126"/>
  <c r="S43" i="126"/>
  <c r="S42" i="126"/>
  <c r="S41" i="126"/>
  <c r="S40" i="126"/>
  <c r="S39" i="126"/>
  <c r="S38" i="126"/>
  <c r="S37" i="126"/>
  <c r="S36" i="126"/>
  <c r="S35" i="126"/>
  <c r="S34" i="126"/>
  <c r="S33" i="126"/>
  <c r="S32" i="126"/>
  <c r="S31" i="126"/>
  <c r="S30" i="126"/>
  <c r="S29" i="126"/>
  <c r="S28" i="126"/>
  <c r="S27" i="126"/>
  <c r="S26" i="126"/>
  <c r="S25" i="126"/>
  <c r="S24" i="126"/>
  <c r="S23" i="126"/>
  <c r="S22" i="126"/>
  <c r="S21" i="126"/>
  <c r="S20" i="126"/>
  <c r="S19" i="126"/>
  <c r="S18" i="126"/>
  <c r="S17" i="126"/>
  <c r="S16" i="126"/>
  <c r="S15" i="126"/>
  <c r="S14" i="126"/>
  <c r="S13" i="126"/>
  <c r="S12" i="126"/>
  <c r="S11" i="126"/>
  <c r="S10" i="126"/>
  <c r="S9" i="126"/>
  <c r="S8" i="126"/>
  <c r="S7" i="126"/>
  <c r="S6" i="126"/>
  <c r="S5" i="126"/>
  <c r="S4" i="126"/>
  <c r="S3" i="126"/>
  <c r="S2" i="126"/>
  <c r="L123" i="125"/>
  <c r="L122" i="125"/>
  <c r="L121" i="125"/>
  <c r="L120" i="125"/>
  <c r="L119" i="125"/>
  <c r="L118" i="125"/>
  <c r="L117" i="125"/>
  <c r="L116" i="125"/>
  <c r="L115" i="125"/>
  <c r="L114" i="125"/>
  <c r="L113" i="125"/>
  <c r="L112" i="125"/>
  <c r="L111" i="125"/>
  <c r="L110" i="125"/>
  <c r="L109" i="125"/>
  <c r="L108" i="125"/>
  <c r="L107" i="125"/>
  <c r="L106" i="125"/>
  <c r="L105" i="125"/>
  <c r="L104" i="125"/>
  <c r="L103" i="125"/>
  <c r="L102" i="125"/>
  <c r="L101" i="125"/>
  <c r="L100" i="125"/>
  <c r="L99" i="125"/>
  <c r="L98" i="125"/>
  <c r="L97" i="125"/>
  <c r="L96" i="125"/>
  <c r="L95" i="125"/>
  <c r="L94" i="125"/>
  <c r="L93" i="125"/>
  <c r="L92" i="125"/>
  <c r="AE84" i="125"/>
  <c r="AD84" i="125"/>
  <c r="AC84" i="125"/>
  <c r="AB84" i="125"/>
  <c r="AA84" i="125"/>
  <c r="Z84" i="125"/>
  <c r="W84" i="125"/>
  <c r="L84" i="125"/>
  <c r="AE83" i="125"/>
  <c r="AD83" i="125"/>
  <c r="AC83" i="125"/>
  <c r="AB83" i="125"/>
  <c r="AA83" i="125"/>
  <c r="Z83" i="125"/>
  <c r="W83" i="125"/>
  <c r="L83" i="125"/>
  <c r="AE82" i="125"/>
  <c r="AD82" i="125"/>
  <c r="AC82" i="125"/>
  <c r="AB82" i="125"/>
  <c r="AA82" i="125"/>
  <c r="Z82" i="125"/>
  <c r="W82" i="125"/>
  <c r="L82" i="125"/>
  <c r="S81" i="125"/>
  <c r="S80" i="125"/>
  <c r="S79" i="125"/>
  <c r="S78" i="125"/>
  <c r="S77" i="125"/>
  <c r="S76" i="125"/>
  <c r="S75" i="125"/>
  <c r="S74" i="125"/>
  <c r="S73" i="125"/>
  <c r="S72" i="125"/>
  <c r="S71" i="125"/>
  <c r="S70" i="125"/>
  <c r="S69" i="125"/>
  <c r="S68" i="125"/>
  <c r="S67" i="125"/>
  <c r="S66" i="125"/>
  <c r="S65" i="125"/>
  <c r="S64" i="125"/>
  <c r="S63" i="125"/>
  <c r="S62" i="125"/>
  <c r="S61" i="125"/>
  <c r="S60" i="125"/>
  <c r="S59" i="125"/>
  <c r="S58" i="125"/>
  <c r="S57" i="125"/>
  <c r="S56" i="125"/>
  <c r="S55" i="125"/>
  <c r="S54" i="125"/>
  <c r="S53" i="125"/>
  <c r="S52" i="125"/>
  <c r="S51" i="125"/>
  <c r="S50" i="125"/>
  <c r="S49" i="125"/>
  <c r="S48" i="125"/>
  <c r="S47" i="125"/>
  <c r="S46" i="125"/>
  <c r="S45" i="125"/>
  <c r="S44" i="125"/>
  <c r="S43" i="125"/>
  <c r="S42" i="125"/>
  <c r="S41" i="125"/>
  <c r="S40" i="125"/>
  <c r="S39" i="125"/>
  <c r="S38" i="125"/>
  <c r="S37" i="125"/>
  <c r="S36" i="125"/>
  <c r="S35" i="125"/>
  <c r="S34" i="125"/>
  <c r="S33" i="125"/>
  <c r="S32" i="125"/>
  <c r="S31" i="125"/>
  <c r="S30" i="125"/>
  <c r="S29" i="125"/>
  <c r="S28" i="125"/>
  <c r="S27" i="125"/>
  <c r="S26" i="125"/>
  <c r="S25" i="125"/>
  <c r="S24" i="125"/>
  <c r="S23" i="125"/>
  <c r="S22" i="125"/>
  <c r="S21" i="125"/>
  <c r="S20" i="125"/>
  <c r="S19" i="125"/>
  <c r="S18" i="125"/>
  <c r="S17" i="125"/>
  <c r="S16" i="125"/>
  <c r="S15" i="125"/>
  <c r="S14" i="125"/>
  <c r="S13" i="125"/>
  <c r="S12" i="125"/>
  <c r="S11" i="125"/>
  <c r="S10" i="125"/>
  <c r="S9" i="125"/>
  <c r="S8" i="125"/>
  <c r="S7" i="125"/>
  <c r="S6" i="125"/>
  <c r="S5" i="125"/>
  <c r="S4" i="125"/>
  <c r="S3" i="125"/>
  <c r="S2" i="125"/>
  <c r="L94" i="124"/>
  <c r="L93" i="124"/>
  <c r="L92" i="124"/>
  <c r="L91" i="124"/>
  <c r="L90" i="124"/>
  <c r="L89" i="124"/>
  <c r="L88" i="124"/>
  <c r="L87" i="124"/>
  <c r="L86" i="124"/>
  <c r="L85" i="124"/>
  <c r="L84" i="124"/>
  <c r="L83" i="124"/>
  <c r="L82" i="124"/>
  <c r="L81" i="124"/>
  <c r="L80" i="124"/>
  <c r="L79" i="124"/>
  <c r="L78" i="124"/>
  <c r="L77" i="124"/>
  <c r="L76" i="124"/>
  <c r="L75" i="124"/>
  <c r="L74" i="124"/>
  <c r="L73" i="124"/>
  <c r="L72" i="124"/>
  <c r="L71" i="124"/>
  <c r="L70" i="124"/>
  <c r="L69" i="124"/>
  <c r="L68" i="124"/>
  <c r="L67" i="124"/>
  <c r="L66" i="124"/>
  <c r="L65" i="124"/>
  <c r="L64" i="124"/>
  <c r="L63" i="124"/>
  <c r="AE55" i="124"/>
  <c r="AD55" i="124"/>
  <c r="AC55" i="124"/>
  <c r="AB55" i="124"/>
  <c r="AA55" i="124"/>
  <c r="Z55" i="124"/>
  <c r="W55" i="124"/>
  <c r="L55" i="124"/>
  <c r="AE54" i="124"/>
  <c r="AD54" i="124"/>
  <c r="AC54" i="124"/>
  <c r="AB54" i="124"/>
  <c r="AA54" i="124"/>
  <c r="Z54" i="124"/>
  <c r="W54" i="124"/>
  <c r="L54" i="124"/>
  <c r="AE53" i="124"/>
  <c r="AD53" i="124"/>
  <c r="AC53" i="124"/>
  <c r="AB53" i="124"/>
  <c r="AA53" i="124"/>
  <c r="Z53" i="124"/>
  <c r="W53" i="124"/>
  <c r="L53" i="124"/>
  <c r="S52" i="124"/>
  <c r="S51" i="124"/>
  <c r="S50" i="124"/>
  <c r="S49" i="124"/>
  <c r="S48" i="124"/>
  <c r="S47" i="124"/>
  <c r="S46" i="124"/>
  <c r="S45" i="124"/>
  <c r="S44" i="124"/>
  <c r="S43" i="124"/>
  <c r="S42" i="124"/>
  <c r="S41" i="124"/>
  <c r="S40" i="124"/>
  <c r="S39" i="124"/>
  <c r="S38" i="124"/>
  <c r="S37" i="124"/>
  <c r="S36" i="124"/>
  <c r="S35" i="124"/>
  <c r="S34" i="124"/>
  <c r="S33" i="124"/>
  <c r="S32" i="124"/>
  <c r="S31" i="124"/>
  <c r="S30" i="124"/>
  <c r="S29" i="124"/>
  <c r="S28" i="124"/>
  <c r="S27" i="124"/>
  <c r="S26" i="124"/>
  <c r="S25" i="124"/>
  <c r="S24" i="124"/>
  <c r="S23" i="124"/>
  <c r="S22" i="124"/>
  <c r="S21" i="124"/>
  <c r="S20" i="124"/>
  <c r="S19" i="124"/>
  <c r="S18" i="124"/>
  <c r="S17" i="124"/>
  <c r="S16" i="124"/>
  <c r="S15" i="124"/>
  <c r="S14" i="124"/>
  <c r="S13" i="124"/>
  <c r="S12" i="124"/>
  <c r="S11" i="124"/>
  <c r="S10" i="124"/>
  <c r="S9" i="124"/>
  <c r="S8" i="124"/>
  <c r="S7" i="124"/>
  <c r="S6" i="124"/>
  <c r="S5" i="124"/>
  <c r="S4" i="124"/>
  <c r="S3" i="124"/>
  <c r="S2" i="124"/>
  <c r="L98" i="123"/>
  <c r="L97" i="123"/>
  <c r="L96" i="123"/>
  <c r="L95" i="123"/>
  <c r="L94" i="123"/>
  <c r="L93" i="123"/>
  <c r="L92" i="123"/>
  <c r="L91" i="123"/>
  <c r="L90" i="123"/>
  <c r="L89" i="123"/>
  <c r="L88" i="123"/>
  <c r="L87" i="123"/>
  <c r="L86" i="123"/>
  <c r="L85" i="123"/>
  <c r="L84" i="123"/>
  <c r="L83" i="123"/>
  <c r="L82" i="123"/>
  <c r="L81" i="123"/>
  <c r="L80" i="123"/>
  <c r="L79" i="123"/>
  <c r="L78" i="123"/>
  <c r="L77" i="123"/>
  <c r="L76" i="123"/>
  <c r="L75" i="123"/>
  <c r="L74" i="123"/>
  <c r="L73" i="123"/>
  <c r="L72" i="123"/>
  <c r="L71" i="123"/>
  <c r="L70" i="123"/>
  <c r="L69" i="123"/>
  <c r="L68" i="123"/>
  <c r="L67" i="123"/>
  <c r="AE59" i="123"/>
  <c r="AD59" i="123"/>
  <c r="AC59" i="123"/>
  <c r="AB59" i="123"/>
  <c r="AA59" i="123"/>
  <c r="Z59" i="123"/>
  <c r="W59" i="123"/>
  <c r="L59" i="123"/>
  <c r="AE58" i="123"/>
  <c r="AD58" i="123"/>
  <c r="AC58" i="123"/>
  <c r="AB58" i="123"/>
  <c r="AA58" i="123"/>
  <c r="Z58" i="123"/>
  <c r="W58" i="123"/>
  <c r="L58" i="123"/>
  <c r="AE57" i="123"/>
  <c r="AD57" i="123"/>
  <c r="AC57" i="123"/>
  <c r="AB57" i="123"/>
  <c r="AA57" i="123"/>
  <c r="Z57" i="123"/>
  <c r="W57" i="123"/>
  <c r="L57" i="123"/>
  <c r="S56" i="123"/>
  <c r="S55" i="123"/>
  <c r="S54" i="123"/>
  <c r="S53" i="123"/>
  <c r="S52" i="123"/>
  <c r="S51" i="123"/>
  <c r="S50" i="123"/>
  <c r="S49" i="123"/>
  <c r="S48" i="123"/>
  <c r="S47" i="123"/>
  <c r="S46" i="123"/>
  <c r="S45" i="123"/>
  <c r="S44" i="123"/>
  <c r="S43" i="123"/>
  <c r="S42" i="123"/>
  <c r="S41" i="123"/>
  <c r="S40" i="123"/>
  <c r="S39" i="123"/>
  <c r="S38" i="123"/>
  <c r="S37" i="123"/>
  <c r="S36" i="123"/>
  <c r="S35" i="123"/>
  <c r="S34" i="123"/>
  <c r="S33" i="123"/>
  <c r="S32" i="123"/>
  <c r="S31" i="123"/>
  <c r="S30" i="123"/>
  <c r="S29" i="123"/>
  <c r="S28" i="123"/>
  <c r="S27" i="123"/>
  <c r="S26" i="123"/>
  <c r="S25" i="123"/>
  <c r="S24" i="123"/>
  <c r="S23" i="123"/>
  <c r="S22" i="123"/>
  <c r="S21" i="123"/>
  <c r="S20" i="123"/>
  <c r="S19" i="123"/>
  <c r="S18" i="123"/>
  <c r="S17" i="123"/>
  <c r="S16" i="123"/>
  <c r="S15" i="123"/>
  <c r="S14" i="123"/>
  <c r="S13" i="123"/>
  <c r="S12" i="123"/>
  <c r="S11" i="123"/>
  <c r="S10" i="123"/>
  <c r="S9" i="123"/>
  <c r="S8" i="123"/>
  <c r="S7" i="123"/>
  <c r="S6" i="123"/>
  <c r="S5" i="123"/>
  <c r="S4" i="123"/>
  <c r="S3" i="123"/>
  <c r="S2" i="123"/>
  <c r="L103" i="122"/>
  <c r="L102" i="122"/>
  <c r="L101" i="122"/>
  <c r="L100" i="122"/>
  <c r="L99" i="122"/>
  <c r="L98" i="122"/>
  <c r="L97" i="122"/>
  <c r="L96" i="122"/>
  <c r="L95" i="122"/>
  <c r="L94" i="122"/>
  <c r="L93" i="122"/>
  <c r="L92" i="122"/>
  <c r="L91" i="122"/>
  <c r="L90" i="122"/>
  <c r="L89" i="122"/>
  <c r="L88" i="122"/>
  <c r="L87" i="122"/>
  <c r="L86" i="122"/>
  <c r="L85" i="122"/>
  <c r="L84" i="122"/>
  <c r="L83" i="122"/>
  <c r="L82" i="122"/>
  <c r="L81" i="122"/>
  <c r="L80" i="122"/>
  <c r="L79" i="122"/>
  <c r="L78" i="122"/>
  <c r="L77" i="122"/>
  <c r="L76" i="122"/>
  <c r="L75" i="122"/>
  <c r="L74" i="122"/>
  <c r="L73" i="122"/>
  <c r="L72" i="122"/>
  <c r="AE64" i="122"/>
  <c r="AD64" i="122"/>
  <c r="AC64" i="122"/>
  <c r="AB64" i="122"/>
  <c r="AA64" i="122"/>
  <c r="Z64" i="122"/>
  <c r="W64" i="122"/>
  <c r="L64" i="122"/>
  <c r="AE63" i="122"/>
  <c r="AD63" i="122"/>
  <c r="AC63" i="122"/>
  <c r="AB63" i="122"/>
  <c r="AA63" i="122"/>
  <c r="Z63" i="122"/>
  <c r="W63" i="122"/>
  <c r="L63" i="122"/>
  <c r="AE62" i="122"/>
  <c r="AD62" i="122"/>
  <c r="AC62" i="122"/>
  <c r="AB62" i="122"/>
  <c r="AA62" i="122"/>
  <c r="Z62" i="122"/>
  <c r="W62" i="122"/>
  <c r="L62" i="122"/>
  <c r="S61" i="122"/>
  <c r="S60" i="122"/>
  <c r="S59" i="122"/>
  <c r="S58" i="122"/>
  <c r="S57" i="122"/>
  <c r="S56" i="122"/>
  <c r="S55" i="122"/>
  <c r="S54" i="122"/>
  <c r="S53" i="122"/>
  <c r="S52" i="122"/>
  <c r="S51" i="122"/>
  <c r="S50" i="122"/>
  <c r="S49" i="122"/>
  <c r="S48" i="122"/>
  <c r="S47" i="122"/>
  <c r="S46" i="122"/>
  <c r="S45" i="122"/>
  <c r="S44" i="122"/>
  <c r="S43" i="122"/>
  <c r="S42" i="122"/>
  <c r="S41" i="122"/>
  <c r="S40" i="122"/>
  <c r="S39" i="122"/>
  <c r="S38" i="122"/>
  <c r="S37" i="122"/>
  <c r="S36" i="122"/>
  <c r="S35" i="122"/>
  <c r="S34" i="122"/>
  <c r="S33" i="122"/>
  <c r="S32" i="122"/>
  <c r="S31" i="122"/>
  <c r="S30" i="122"/>
  <c r="S29" i="122"/>
  <c r="S28" i="122"/>
  <c r="S27" i="122"/>
  <c r="S26" i="122"/>
  <c r="S25" i="122"/>
  <c r="S24" i="122"/>
  <c r="S23" i="122"/>
  <c r="S22" i="122"/>
  <c r="S21" i="122"/>
  <c r="S20" i="122"/>
  <c r="S19" i="122"/>
  <c r="S18" i="122"/>
  <c r="S17" i="122"/>
  <c r="S16" i="122"/>
  <c r="S15" i="122"/>
  <c r="S14" i="122"/>
  <c r="S13" i="122"/>
  <c r="S12" i="122"/>
  <c r="S11" i="122"/>
  <c r="S10" i="122"/>
  <c r="S9" i="122"/>
  <c r="S8" i="122"/>
  <c r="S7" i="122"/>
  <c r="S6" i="122"/>
  <c r="S5" i="122"/>
  <c r="S4" i="122"/>
  <c r="S3" i="122"/>
  <c r="S2" i="122"/>
  <c r="L123" i="121"/>
  <c r="L122" i="121"/>
  <c r="L121" i="121"/>
  <c r="L120" i="121"/>
  <c r="L119" i="121"/>
  <c r="L118" i="121"/>
  <c r="L117" i="121"/>
  <c r="L116" i="121"/>
  <c r="L115" i="121"/>
  <c r="L114" i="121"/>
  <c r="L113" i="121"/>
  <c r="L112" i="121"/>
  <c r="L111" i="121"/>
  <c r="L110" i="121"/>
  <c r="L109" i="121"/>
  <c r="L108" i="121"/>
  <c r="L107" i="121"/>
  <c r="L106" i="121"/>
  <c r="L105" i="121"/>
  <c r="L104" i="121"/>
  <c r="L103" i="121"/>
  <c r="L102" i="121"/>
  <c r="L101" i="121"/>
  <c r="L100" i="121"/>
  <c r="L99" i="121"/>
  <c r="L98" i="121"/>
  <c r="L97" i="121"/>
  <c r="L96" i="121"/>
  <c r="L95" i="121"/>
  <c r="L94" i="121"/>
  <c r="L93" i="121"/>
  <c r="L92" i="121"/>
  <c r="AE84" i="121"/>
  <c r="AD84" i="121"/>
  <c r="AC84" i="121"/>
  <c r="AB84" i="121"/>
  <c r="AA84" i="121"/>
  <c r="Z84" i="121"/>
  <c r="W84" i="121"/>
  <c r="L84" i="121"/>
  <c r="AE83" i="121"/>
  <c r="AD83" i="121"/>
  <c r="AC83" i="121"/>
  <c r="AB83" i="121"/>
  <c r="AA83" i="121"/>
  <c r="Z83" i="121"/>
  <c r="W83" i="121"/>
  <c r="L83" i="121"/>
  <c r="AE82" i="121"/>
  <c r="AD82" i="121"/>
  <c r="AC82" i="121"/>
  <c r="AB82" i="121"/>
  <c r="AA82" i="121"/>
  <c r="Z82" i="121"/>
  <c r="W82" i="121"/>
  <c r="L82" i="121"/>
  <c r="S81" i="121"/>
  <c r="S80" i="121"/>
  <c r="S79" i="121"/>
  <c r="S78" i="121"/>
  <c r="S77" i="121"/>
  <c r="S76" i="121"/>
  <c r="S75" i="121"/>
  <c r="S74" i="121"/>
  <c r="S73" i="121"/>
  <c r="S72" i="121"/>
  <c r="S71" i="121"/>
  <c r="S70" i="121"/>
  <c r="S69" i="121"/>
  <c r="S68" i="121"/>
  <c r="S67" i="121"/>
  <c r="S66" i="121"/>
  <c r="S65" i="121"/>
  <c r="S64" i="121"/>
  <c r="S63" i="121"/>
  <c r="S62" i="121"/>
  <c r="S61" i="121"/>
  <c r="S60" i="121"/>
  <c r="S59" i="121"/>
  <c r="S58" i="121"/>
  <c r="S57" i="121"/>
  <c r="S56" i="121"/>
  <c r="S55" i="121"/>
  <c r="S54" i="121"/>
  <c r="S53" i="121"/>
  <c r="S52" i="121"/>
  <c r="S51" i="121"/>
  <c r="S50" i="121"/>
  <c r="S49" i="121"/>
  <c r="S48" i="121"/>
  <c r="S47" i="121"/>
  <c r="S46" i="121"/>
  <c r="S45" i="121"/>
  <c r="S44" i="121"/>
  <c r="S43" i="121"/>
  <c r="S42" i="121"/>
  <c r="S41" i="121"/>
  <c r="S40" i="121"/>
  <c r="S39" i="121"/>
  <c r="S38" i="121"/>
  <c r="S37" i="121"/>
  <c r="S36" i="121"/>
  <c r="S35" i="121"/>
  <c r="S34" i="121"/>
  <c r="S33" i="121"/>
  <c r="S32" i="121"/>
  <c r="S31" i="121"/>
  <c r="S30" i="121"/>
  <c r="S29" i="121"/>
  <c r="S28" i="121"/>
  <c r="S27" i="121"/>
  <c r="S26" i="121"/>
  <c r="S25" i="121"/>
  <c r="S24" i="121"/>
  <c r="S23" i="121"/>
  <c r="S22" i="121"/>
  <c r="S21" i="121"/>
  <c r="S20" i="121"/>
  <c r="S19" i="121"/>
  <c r="S18" i="121"/>
  <c r="S17" i="121"/>
  <c r="S16" i="121"/>
  <c r="S15" i="121"/>
  <c r="S14" i="121"/>
  <c r="S13" i="121"/>
  <c r="S12" i="121"/>
  <c r="S11" i="121"/>
  <c r="S10" i="121"/>
  <c r="S9" i="121"/>
  <c r="S8" i="121"/>
  <c r="S7" i="121"/>
  <c r="S6" i="121"/>
  <c r="S5" i="121"/>
  <c r="S4" i="121"/>
  <c r="S3" i="121"/>
  <c r="S2" i="121"/>
  <c r="L94" i="120"/>
  <c r="L93" i="120"/>
  <c r="L92" i="120"/>
  <c r="L91" i="120"/>
  <c r="L90" i="120"/>
  <c r="L89" i="120"/>
  <c r="L88" i="120"/>
  <c r="L87" i="120"/>
  <c r="L86" i="120"/>
  <c r="L85" i="120"/>
  <c r="L84" i="120"/>
  <c r="L83" i="120"/>
  <c r="L82" i="120"/>
  <c r="L81" i="120"/>
  <c r="L80" i="120"/>
  <c r="L79" i="120"/>
  <c r="L78" i="120"/>
  <c r="L77" i="120"/>
  <c r="L76" i="120"/>
  <c r="L75" i="120"/>
  <c r="L74" i="120"/>
  <c r="L73" i="120"/>
  <c r="L72" i="120"/>
  <c r="L71" i="120"/>
  <c r="L70" i="120"/>
  <c r="L69" i="120"/>
  <c r="L68" i="120"/>
  <c r="L67" i="120"/>
  <c r="L66" i="120"/>
  <c r="L65" i="120"/>
  <c r="L64" i="120"/>
  <c r="L63" i="120"/>
  <c r="AE55" i="120"/>
  <c r="AD55" i="120"/>
  <c r="AC55" i="120"/>
  <c r="AB55" i="120"/>
  <c r="AA55" i="120"/>
  <c r="Z55" i="120"/>
  <c r="W55" i="120"/>
  <c r="L55" i="120"/>
  <c r="AE54" i="120"/>
  <c r="AD54" i="120"/>
  <c r="AC54" i="120"/>
  <c r="AB54" i="120"/>
  <c r="AA54" i="120"/>
  <c r="Z54" i="120"/>
  <c r="W54" i="120"/>
  <c r="L54" i="120"/>
  <c r="AE53" i="120"/>
  <c r="AD53" i="120"/>
  <c r="AC53" i="120"/>
  <c r="AB53" i="120"/>
  <c r="AA53" i="120"/>
  <c r="Z53" i="120"/>
  <c r="W53" i="120"/>
  <c r="L53" i="120"/>
  <c r="S52" i="120"/>
  <c r="S51" i="120"/>
  <c r="S50" i="120"/>
  <c r="S49" i="120"/>
  <c r="S48" i="120"/>
  <c r="S47" i="120"/>
  <c r="S46" i="120"/>
  <c r="S45" i="120"/>
  <c r="S44" i="120"/>
  <c r="S43" i="120"/>
  <c r="S42" i="120"/>
  <c r="S41" i="120"/>
  <c r="S40" i="120"/>
  <c r="S39" i="120"/>
  <c r="S38" i="120"/>
  <c r="S37" i="120"/>
  <c r="S36" i="120"/>
  <c r="S35" i="120"/>
  <c r="S34" i="120"/>
  <c r="S33" i="120"/>
  <c r="S32" i="120"/>
  <c r="S31" i="120"/>
  <c r="S30" i="120"/>
  <c r="S29" i="120"/>
  <c r="S28" i="120"/>
  <c r="S27" i="120"/>
  <c r="S26" i="120"/>
  <c r="S25" i="120"/>
  <c r="S24" i="120"/>
  <c r="S23" i="120"/>
  <c r="S22" i="120"/>
  <c r="S21" i="120"/>
  <c r="S20" i="120"/>
  <c r="S19" i="120"/>
  <c r="S18" i="120"/>
  <c r="S17" i="120"/>
  <c r="S16" i="120"/>
  <c r="S15" i="120"/>
  <c r="S14" i="120"/>
  <c r="S13" i="120"/>
  <c r="S12" i="120"/>
  <c r="S11" i="120"/>
  <c r="S10" i="120"/>
  <c r="S9" i="120"/>
  <c r="S8" i="120"/>
  <c r="S7" i="120"/>
  <c r="S6" i="120"/>
  <c r="S5" i="120"/>
  <c r="S4" i="120"/>
  <c r="S3" i="120"/>
  <c r="S2" i="120"/>
  <c r="L98" i="119"/>
  <c r="L97" i="119"/>
  <c r="L96" i="119"/>
  <c r="L95" i="119"/>
  <c r="L94" i="119"/>
  <c r="L93" i="119"/>
  <c r="L92" i="119"/>
  <c r="L91" i="119"/>
  <c r="L90" i="119"/>
  <c r="L89" i="119"/>
  <c r="L88" i="119"/>
  <c r="L87" i="119"/>
  <c r="L86" i="119"/>
  <c r="L85" i="119"/>
  <c r="L84" i="119"/>
  <c r="L83" i="119"/>
  <c r="L82" i="119"/>
  <c r="L81" i="119"/>
  <c r="L80" i="119"/>
  <c r="L79" i="119"/>
  <c r="L78" i="119"/>
  <c r="L77" i="119"/>
  <c r="L76" i="119"/>
  <c r="L75" i="119"/>
  <c r="L74" i="119"/>
  <c r="L73" i="119"/>
  <c r="L72" i="119"/>
  <c r="L71" i="119"/>
  <c r="L70" i="119"/>
  <c r="L69" i="119"/>
  <c r="L68" i="119"/>
  <c r="L67" i="119"/>
  <c r="AE59" i="119"/>
  <c r="AD59" i="119"/>
  <c r="AC59" i="119"/>
  <c r="AB59" i="119"/>
  <c r="AA59" i="119"/>
  <c r="Z59" i="119"/>
  <c r="W59" i="119"/>
  <c r="L59" i="119"/>
  <c r="AE58" i="119"/>
  <c r="AD58" i="119"/>
  <c r="AC58" i="119"/>
  <c r="AB58" i="119"/>
  <c r="AA58" i="119"/>
  <c r="Z58" i="119"/>
  <c r="W58" i="119"/>
  <c r="L58" i="119"/>
  <c r="AE57" i="119"/>
  <c r="AD57" i="119"/>
  <c r="AC57" i="119"/>
  <c r="AB57" i="119"/>
  <c r="AA57" i="119"/>
  <c r="Z57" i="119"/>
  <c r="W57" i="119"/>
  <c r="L57" i="119"/>
  <c r="S56" i="119"/>
  <c r="S55" i="119"/>
  <c r="S54" i="119"/>
  <c r="S53" i="119"/>
  <c r="S52" i="119"/>
  <c r="S51" i="119"/>
  <c r="S50" i="119"/>
  <c r="S49" i="119"/>
  <c r="S48" i="119"/>
  <c r="S47" i="119"/>
  <c r="S46" i="119"/>
  <c r="S45" i="119"/>
  <c r="S44" i="119"/>
  <c r="S43" i="119"/>
  <c r="S42" i="119"/>
  <c r="S41" i="119"/>
  <c r="S40" i="119"/>
  <c r="S39" i="119"/>
  <c r="S38" i="119"/>
  <c r="S37" i="119"/>
  <c r="S36" i="119"/>
  <c r="S35" i="119"/>
  <c r="S34" i="119"/>
  <c r="S33" i="119"/>
  <c r="S32" i="119"/>
  <c r="S31" i="119"/>
  <c r="S30" i="119"/>
  <c r="S29" i="119"/>
  <c r="S28" i="119"/>
  <c r="S27" i="119"/>
  <c r="S26" i="119"/>
  <c r="S25" i="119"/>
  <c r="S24" i="119"/>
  <c r="S23" i="119"/>
  <c r="S22" i="119"/>
  <c r="S21" i="119"/>
  <c r="S20" i="119"/>
  <c r="S19" i="119"/>
  <c r="S18" i="119"/>
  <c r="S17" i="119"/>
  <c r="S16" i="119"/>
  <c r="S15" i="119"/>
  <c r="S14" i="119"/>
  <c r="S13" i="119"/>
  <c r="S12" i="119"/>
  <c r="S11" i="119"/>
  <c r="S10" i="119"/>
  <c r="S9" i="119"/>
  <c r="S8" i="119"/>
  <c r="S7" i="119"/>
  <c r="S6" i="119"/>
  <c r="S5" i="119"/>
  <c r="S4" i="119"/>
  <c r="S3" i="119"/>
  <c r="S2" i="119"/>
  <c r="L103" i="118"/>
  <c r="L102" i="118"/>
  <c r="L101" i="118"/>
  <c r="L100" i="118"/>
  <c r="L99" i="118"/>
  <c r="L98" i="118"/>
  <c r="L97" i="118"/>
  <c r="L96" i="118"/>
  <c r="L95" i="118"/>
  <c r="L94" i="118"/>
  <c r="L93" i="118"/>
  <c r="L92" i="118"/>
  <c r="L91" i="118"/>
  <c r="L90" i="118"/>
  <c r="L89" i="118"/>
  <c r="L88" i="118"/>
  <c r="L87" i="118"/>
  <c r="L86" i="118"/>
  <c r="L85" i="118"/>
  <c r="L84" i="118"/>
  <c r="L83" i="118"/>
  <c r="L82" i="118"/>
  <c r="L81" i="118"/>
  <c r="L80" i="118"/>
  <c r="L79" i="118"/>
  <c r="L78" i="118"/>
  <c r="L77" i="118"/>
  <c r="L76" i="118"/>
  <c r="L75" i="118"/>
  <c r="L74" i="118"/>
  <c r="L73" i="118"/>
  <c r="L72" i="118"/>
  <c r="AE64" i="118"/>
  <c r="AD64" i="118"/>
  <c r="AC64" i="118"/>
  <c r="AB64" i="118"/>
  <c r="AA64" i="118"/>
  <c r="Z64" i="118"/>
  <c r="W64" i="118"/>
  <c r="L64" i="118"/>
  <c r="AE63" i="118"/>
  <c r="AD63" i="118"/>
  <c r="AC63" i="118"/>
  <c r="AB63" i="118"/>
  <c r="AA63" i="118"/>
  <c r="Z63" i="118"/>
  <c r="W63" i="118"/>
  <c r="L63" i="118"/>
  <c r="AE62" i="118"/>
  <c r="AD62" i="118"/>
  <c r="AC62" i="118"/>
  <c r="AB62" i="118"/>
  <c r="AA62" i="118"/>
  <c r="Z62" i="118"/>
  <c r="W62" i="118"/>
  <c r="L62" i="118"/>
  <c r="S61" i="118"/>
  <c r="S60" i="118"/>
  <c r="S59" i="118"/>
  <c r="S58" i="118"/>
  <c r="S57" i="118"/>
  <c r="S56" i="118"/>
  <c r="S55" i="118"/>
  <c r="S54" i="118"/>
  <c r="S53" i="118"/>
  <c r="S52" i="118"/>
  <c r="S51" i="118"/>
  <c r="S50" i="118"/>
  <c r="S49" i="118"/>
  <c r="S48" i="118"/>
  <c r="S47" i="118"/>
  <c r="S46" i="118"/>
  <c r="S45" i="118"/>
  <c r="S44" i="118"/>
  <c r="S43" i="118"/>
  <c r="S42" i="118"/>
  <c r="S41" i="118"/>
  <c r="S40" i="118"/>
  <c r="S39" i="118"/>
  <c r="S38" i="118"/>
  <c r="S37" i="118"/>
  <c r="S36" i="118"/>
  <c r="S35" i="118"/>
  <c r="S34" i="118"/>
  <c r="S33" i="118"/>
  <c r="S32" i="118"/>
  <c r="S31" i="118"/>
  <c r="S30" i="118"/>
  <c r="S29" i="118"/>
  <c r="S28" i="118"/>
  <c r="S27" i="118"/>
  <c r="S26" i="118"/>
  <c r="S25" i="118"/>
  <c r="S24" i="118"/>
  <c r="S23" i="118"/>
  <c r="S22" i="118"/>
  <c r="S21" i="118"/>
  <c r="S20" i="118"/>
  <c r="S19" i="118"/>
  <c r="S18" i="118"/>
  <c r="S17" i="118"/>
  <c r="S16" i="118"/>
  <c r="S15" i="118"/>
  <c r="S14" i="118"/>
  <c r="S13" i="118"/>
  <c r="S12" i="118"/>
  <c r="S11" i="118"/>
  <c r="S10" i="118"/>
  <c r="S9" i="118"/>
  <c r="S8" i="118"/>
  <c r="S7" i="118"/>
  <c r="S6" i="118"/>
  <c r="S5" i="118"/>
  <c r="S4" i="118"/>
  <c r="S3" i="118"/>
  <c r="S2" i="118"/>
  <c r="L123" i="117"/>
  <c r="L122" i="117"/>
  <c r="L121" i="117"/>
  <c r="L120" i="117"/>
  <c r="L119" i="117"/>
  <c r="L118" i="117"/>
  <c r="L117" i="117"/>
  <c r="L116" i="117"/>
  <c r="L115" i="117"/>
  <c r="L114" i="117"/>
  <c r="L113" i="117"/>
  <c r="L112" i="117"/>
  <c r="L111" i="117"/>
  <c r="L110" i="117"/>
  <c r="L109" i="117"/>
  <c r="L108" i="117"/>
  <c r="L107" i="117"/>
  <c r="L106" i="117"/>
  <c r="L105" i="117"/>
  <c r="L104" i="117"/>
  <c r="L103" i="117"/>
  <c r="L102" i="117"/>
  <c r="L101" i="117"/>
  <c r="L100" i="117"/>
  <c r="L99" i="117"/>
  <c r="L98" i="117"/>
  <c r="L97" i="117"/>
  <c r="L96" i="117"/>
  <c r="L95" i="117"/>
  <c r="L94" i="117"/>
  <c r="L93" i="117"/>
  <c r="L92" i="117"/>
  <c r="AE84" i="117"/>
  <c r="AD84" i="117"/>
  <c r="AC84" i="117"/>
  <c r="AB84" i="117"/>
  <c r="AA84" i="117"/>
  <c r="Z84" i="117"/>
  <c r="W84" i="117"/>
  <c r="L84" i="117"/>
  <c r="AE83" i="117"/>
  <c r="AD83" i="117"/>
  <c r="AC83" i="117"/>
  <c r="AB83" i="117"/>
  <c r="AA83" i="117"/>
  <c r="Z83" i="117"/>
  <c r="W83" i="117"/>
  <c r="L83" i="117"/>
  <c r="AE82" i="117"/>
  <c r="AD82" i="117"/>
  <c r="AC82" i="117"/>
  <c r="AB82" i="117"/>
  <c r="AA82" i="117"/>
  <c r="Z82" i="117"/>
  <c r="W82" i="117"/>
  <c r="L82" i="117"/>
  <c r="S81" i="117"/>
  <c r="S80" i="117"/>
  <c r="S79" i="117"/>
  <c r="S78" i="117"/>
  <c r="S77" i="117"/>
  <c r="S76" i="117"/>
  <c r="S75" i="117"/>
  <c r="S74" i="117"/>
  <c r="S73" i="117"/>
  <c r="S72" i="117"/>
  <c r="S71" i="117"/>
  <c r="S70" i="117"/>
  <c r="S69" i="117"/>
  <c r="S68" i="117"/>
  <c r="S67" i="117"/>
  <c r="S66" i="117"/>
  <c r="S65" i="117"/>
  <c r="S64" i="117"/>
  <c r="S63" i="117"/>
  <c r="S62" i="117"/>
  <c r="S61" i="117"/>
  <c r="S60" i="117"/>
  <c r="S59" i="117"/>
  <c r="S58" i="117"/>
  <c r="S57" i="117"/>
  <c r="S56" i="117"/>
  <c r="S55" i="117"/>
  <c r="S54" i="117"/>
  <c r="S53" i="117"/>
  <c r="S52" i="117"/>
  <c r="S51" i="117"/>
  <c r="S50" i="117"/>
  <c r="S49" i="117"/>
  <c r="S48" i="117"/>
  <c r="S47" i="117"/>
  <c r="S46" i="117"/>
  <c r="S45" i="117"/>
  <c r="S44" i="117"/>
  <c r="S43" i="117"/>
  <c r="S42" i="117"/>
  <c r="S41" i="117"/>
  <c r="S40" i="117"/>
  <c r="S39" i="117"/>
  <c r="S38" i="117"/>
  <c r="S37" i="117"/>
  <c r="S36" i="117"/>
  <c r="S35" i="117"/>
  <c r="S34" i="117"/>
  <c r="S33" i="117"/>
  <c r="S32" i="117"/>
  <c r="S31" i="117"/>
  <c r="S30" i="117"/>
  <c r="S29" i="117"/>
  <c r="S28" i="117"/>
  <c r="S27" i="117"/>
  <c r="S26" i="117"/>
  <c r="S25" i="117"/>
  <c r="S24" i="117"/>
  <c r="S23" i="117"/>
  <c r="S22" i="117"/>
  <c r="S21" i="117"/>
  <c r="S20" i="117"/>
  <c r="S19" i="117"/>
  <c r="S18" i="117"/>
  <c r="S17" i="117"/>
  <c r="S16" i="117"/>
  <c r="S15" i="117"/>
  <c r="S14" i="117"/>
  <c r="S13" i="117"/>
  <c r="S12" i="117"/>
  <c r="S11" i="117"/>
  <c r="S10" i="117"/>
  <c r="S9" i="117"/>
  <c r="S8" i="117"/>
  <c r="S7" i="117"/>
  <c r="S6" i="117"/>
  <c r="S5" i="117"/>
  <c r="S4" i="117"/>
  <c r="S3" i="117"/>
  <c r="S2" i="117"/>
  <c r="L1006" i="5"/>
  <c r="L1005" i="5"/>
  <c r="L1004" i="5"/>
  <c r="L1003" i="5"/>
  <c r="L1002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AE967" i="5"/>
  <c r="AD967" i="5"/>
  <c r="AC967" i="5"/>
  <c r="AB967" i="5"/>
  <c r="AA967" i="5"/>
  <c r="Z967" i="5"/>
  <c r="W967" i="5"/>
  <c r="L967" i="5"/>
  <c r="AE966" i="5"/>
  <c r="AD966" i="5"/>
  <c r="AC966" i="5"/>
  <c r="AB966" i="5"/>
  <c r="AA966" i="5"/>
  <c r="Z966" i="5"/>
  <c r="W966" i="5"/>
  <c r="L966" i="5"/>
  <c r="AE965" i="5"/>
  <c r="AD965" i="5"/>
  <c r="AC965" i="5"/>
  <c r="AB965" i="5"/>
  <c r="AA965" i="5"/>
  <c r="Z965" i="5"/>
  <c r="W965" i="5"/>
  <c r="L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AE967" i="2"/>
  <c r="AD967" i="2"/>
  <c r="AC967" i="2"/>
  <c r="AB967" i="2"/>
  <c r="AA967" i="2"/>
  <c r="Z967" i="2"/>
  <c r="W967" i="2"/>
  <c r="L967" i="2"/>
  <c r="AE966" i="2"/>
  <c r="AD966" i="2"/>
  <c r="AC966" i="2"/>
  <c r="AB966" i="2"/>
  <c r="AA966" i="2"/>
  <c r="Z966" i="2"/>
  <c r="W966" i="2"/>
  <c r="L966" i="2"/>
  <c r="AE965" i="2"/>
  <c r="AD965" i="2"/>
  <c r="AC965" i="2"/>
  <c r="AB965" i="2"/>
  <c r="AA965" i="2"/>
  <c r="Z965" i="2"/>
  <c r="W965" i="2"/>
  <c r="L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AE1004" i="1"/>
  <c r="AD1004" i="1"/>
  <c r="AC1004" i="1"/>
  <c r="AB1004" i="1"/>
  <c r="AA1004" i="1"/>
  <c r="Z1004" i="1"/>
  <c r="W1004" i="1"/>
  <c r="L1004" i="1"/>
  <c r="AE1003" i="1"/>
  <c r="AD1003" i="1"/>
  <c r="AC1003" i="1"/>
  <c r="AB1003" i="1"/>
  <c r="AA1003" i="1"/>
  <c r="Z1003" i="1"/>
  <c r="W1003" i="1"/>
  <c r="L1003" i="1"/>
  <c r="AE1002" i="1"/>
  <c r="AD1002" i="1"/>
  <c r="AC1002" i="1"/>
  <c r="AB1002" i="1"/>
  <c r="AA1002" i="1"/>
  <c r="Z1002" i="1"/>
  <c r="W1002" i="1"/>
  <c r="L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</calcChain>
</file>

<file path=xl/sharedStrings.xml><?xml version="1.0" encoding="utf-8"?>
<sst xmlns="http://schemas.openxmlformats.org/spreadsheetml/2006/main" count="7463" uniqueCount="129">
  <si>
    <t>correct</t>
  </si>
  <si>
    <t>incorrect</t>
  </si>
  <si>
    <t>member</t>
  </si>
  <si>
    <t>nonmember</t>
  </si>
  <si>
    <t>corr_mem</t>
  </si>
  <si>
    <t>incorr_mem</t>
  </si>
  <si>
    <t>corr_nonmem</t>
  </si>
  <si>
    <t>incorr_nonmem</t>
  </si>
  <si>
    <t>precision</t>
  </si>
  <si>
    <t>mem_nonmeme</t>
  </si>
  <si>
    <t>mem_nonmem</t>
  </si>
  <si>
    <t>mem_nonmemc</t>
  </si>
  <si>
    <t>nonmemc_nonmeme</t>
  </si>
  <si>
    <t>nonmem_in_mem</t>
  </si>
  <si>
    <t>nonmem_corr_in_mem</t>
  </si>
  <si>
    <t>total_mem</t>
  </si>
  <si>
    <t>err_ratio</t>
  </si>
  <si>
    <t>nonmember_in_result/nonmember</t>
  </si>
  <si>
    <t>dis_ori</t>
  </si>
  <si>
    <t>dis_mov_corr</t>
  </si>
  <si>
    <t>dis_mov_mem</t>
  </si>
  <si>
    <t>dis_corr_mem</t>
  </si>
  <si>
    <t>dis_ori_mem</t>
  </si>
  <si>
    <t>dis_ori_corr</t>
  </si>
  <si>
    <t>FPR</t>
  </si>
  <si>
    <t>TPR</t>
  </si>
  <si>
    <t>f1-score</t>
  </si>
  <si>
    <t>FNR</t>
  </si>
  <si>
    <t>MA</t>
  </si>
  <si>
    <t/>
  </si>
  <si>
    <t>CIFAR100</t>
  </si>
  <si>
    <t>Equal</t>
  </si>
  <si>
    <t>去掉9999</t>
  </si>
  <si>
    <t>实验次数</t>
  </si>
  <si>
    <t>距离(1.352,1.513]</t>
  </si>
  <si>
    <t>距离(1.513,1.674]</t>
  </si>
  <si>
    <t>距离(1.674,1.835]</t>
  </si>
  <si>
    <t>距离(1.835,1.996]</t>
  </si>
  <si>
    <t>距离(1.996,2.157]</t>
  </si>
  <si>
    <t>距离(2.157,2.318]</t>
  </si>
  <si>
    <t>距离(2.318,2.479]</t>
  </si>
  <si>
    <t>距离(2.479,2.64]</t>
  </si>
  <si>
    <t>距离(2.64,2.801]</t>
  </si>
  <si>
    <t>距离(2.801,2.962]</t>
  </si>
  <si>
    <t>距离(2.962,3.123]</t>
  </si>
  <si>
    <t>距离(3.123,3.284]</t>
  </si>
  <si>
    <t>距离(3.284,3.445]</t>
  </si>
  <si>
    <t>距离(3.445,3.606]</t>
  </si>
  <si>
    <t>距离(3.606,3.767]</t>
  </si>
  <si>
    <t>距离(3.767,3.928]</t>
  </si>
  <si>
    <t>距离(3.928,4.089]</t>
  </si>
  <si>
    <t>距离(4.089,4.25]</t>
  </si>
  <si>
    <t>距离(4.25,4.411]</t>
  </si>
  <si>
    <t>距离(4.411,4.572]</t>
  </si>
  <si>
    <t>距离(4.572,4.733]</t>
  </si>
  <si>
    <t>距离(4.733,4.894]</t>
  </si>
  <si>
    <t>距离(4.894,5.055]</t>
  </si>
  <si>
    <t>距离(5.055,5.216]</t>
  </si>
  <si>
    <t>距离(5.216,5.377]</t>
  </si>
  <si>
    <t>距离(5.377,5.538]</t>
  </si>
  <si>
    <t>距离(5.538,5.699]</t>
  </si>
  <si>
    <t>距离(5.699,5.86]</t>
  </si>
  <si>
    <t>距离(5.86,6.021]</t>
  </si>
  <si>
    <t>距离(6.021,6.182]</t>
  </si>
  <si>
    <t>距离(6.182,6.343]</t>
  </si>
  <si>
    <t>距离(6.343,6.504]</t>
  </si>
  <si>
    <t>剔除比例</t>
  </si>
  <si>
    <t>距离(2.64,2.881]</t>
  </si>
  <si>
    <t>距离(2.881,3.122]</t>
  </si>
  <si>
    <t>距离(3.122,3.363]</t>
  </si>
  <si>
    <t>距离(3.363,3.604]</t>
  </si>
  <si>
    <t>距离(3.604,3.845]</t>
  </si>
  <si>
    <t>距离(3.845,4.086]</t>
  </si>
  <si>
    <t>距离(4.086,4.327]</t>
  </si>
  <si>
    <t>距离(4.327,4.568]</t>
  </si>
  <si>
    <t>距离(4.568,4.809]</t>
  </si>
  <si>
    <t>距离(4.809,5.05]</t>
  </si>
  <si>
    <t>距离(3.123,3.412]</t>
  </si>
  <si>
    <t>距离(3.412,3.701]</t>
  </si>
  <si>
    <t>距离(3.701,3.99]</t>
  </si>
  <si>
    <t>距离(3.99,4.279]</t>
  </si>
  <si>
    <t>距离(4.279,4.568]</t>
  </si>
  <si>
    <t>距离(4.568,4.857]</t>
  </si>
  <si>
    <t>距离(4.857,5.146]</t>
  </si>
  <si>
    <t>距离(5.146,5.435]</t>
  </si>
  <si>
    <t>距离(5.435,5.724]</t>
  </si>
  <si>
    <t>距离(3.123,3.606]</t>
  </si>
  <si>
    <t>距离(3.606,4.089]</t>
  </si>
  <si>
    <t>距离(4.089,4.572]</t>
  </si>
  <si>
    <t>距离(3.123,3.364]</t>
  </si>
  <si>
    <t>距离(3.364,3.605]</t>
  </si>
  <si>
    <t>距离(3.605,3.846]</t>
  </si>
  <si>
    <t>距离(3.846,4.087]</t>
  </si>
  <si>
    <t>距离(4.087,4.328]</t>
  </si>
  <si>
    <t>距离(4.328,4.569]</t>
  </si>
  <si>
    <t>距离(4.569,4.81]</t>
  </si>
  <si>
    <t>距离(4.81,5.051]</t>
  </si>
  <si>
    <t>距离(5.051,5.292]</t>
  </si>
  <si>
    <t>距离(5.292,5.533]</t>
  </si>
  <si>
    <t>距离(5.533,5.774]</t>
  </si>
  <si>
    <t>距离(3.606,3.895]</t>
  </si>
  <si>
    <t>距离(3.895,4.184]</t>
  </si>
  <si>
    <t>距离(4.184,4.473]</t>
  </si>
  <si>
    <t>距离(4.473,4.762]</t>
  </si>
  <si>
    <t>距离(4.762,4.5.051]</t>
  </si>
  <si>
    <t>距离(4.572,5.055]</t>
  </si>
  <si>
    <t>距离(1.674,1.915]</t>
  </si>
  <si>
    <t>距离(1.915,2.156]</t>
  </si>
  <si>
    <t>距离(2.156,2.397]</t>
  </si>
  <si>
    <t>距离(2.397,2.638]</t>
  </si>
  <si>
    <t>距离(2.638,2.879]</t>
  </si>
  <si>
    <t>距离(2.879,3.12]</t>
  </si>
  <si>
    <t>距离(3.12,3.361]</t>
  </si>
  <si>
    <t>距离(3.361,3.602]</t>
  </si>
  <si>
    <t>距离(3.602,3.843]</t>
  </si>
  <si>
    <t>距离(3.843,4.084]</t>
  </si>
  <si>
    <t>距离(2.157,2.446]</t>
  </si>
  <si>
    <t>距离(2.446,2.735]</t>
  </si>
  <si>
    <t>距离(2.735,3.024]</t>
  </si>
  <si>
    <t>距离(3.024,3.313]</t>
  </si>
  <si>
    <t>距离(3.313,3.602]</t>
  </si>
  <si>
    <t>距离(2.157,2.64]</t>
  </si>
  <si>
    <t>距离(2.64,3.123]</t>
  </si>
  <si>
    <t>参数0.3</t>
  </si>
  <si>
    <t>认为&lt;2.479成功</t>
  </si>
  <si>
    <t>认为&lt;2.962成功</t>
  </si>
  <si>
    <t>认为&lt;3.846成功</t>
  </si>
  <si>
    <t>认为&lt;3.284成功</t>
  </si>
  <si>
    <t>index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</si>
</sst>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10" fontId="1" fillId="0" borderId="1" xfId="0" applyNumberFormat="1" applyFont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  <xf numFmtId="10" fontId="0" fillId="0" borderId="0" xfId="0" applyNumberFormat="1"/>
    <xf numFmtId="0" fontId="0" fillId="5" borderId="0" xfId="0" applyFill="1"/>
    <xf numFmtId="10" fontId="0" fillId="2" borderId="0" xfId="0" applyNumberFormat="1" applyFill="1"/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2" fillId="3" borderId="1" xfId="0" applyFont="1" applyFill="1" applyBorder="1" applyAlignment="1">
      <alignment horizontal="center" vertical="top"/>
    </xf>
    <xf numFmtId="10" fontId="0" fillId="3" borderId="0" xfId="0" applyNumberFormat="1" applyFill="1"/>
    <xf numFmtId="0" fontId="0" fillId="6" borderId="0" xfId="0" applyFill="1"/>
    <xf numFmtId="0" fontId="0" fillId="7" borderId="0" xfId="0" applyFill="1"/>
    <xf numFmtId="0" fontId="2" fillId="6" borderId="1" xfId="0" applyFont="1" applyFill="1" applyBorder="1" applyAlignment="1">
      <alignment horizontal="center" vertical="top"/>
    </xf>
    <xf numFmtId="10" fontId="0" fillId="6" borderId="0" xfId="0" applyNumberFormat="1" applyFill="1"/>
    <xf numFmtId="0" fontId="0" fillId="7" borderId="0" xfId="0" applyFill="1" applyAlignment="1">
      <alignment horizontal="center"/>
    </xf>
    <xf numFmtId="0" fontId="2" fillId="4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 vertical="top"/>
    </xf>
    <xf numFmtId="10" fontId="0" fillId="4" borderId="0" xfId="0" applyNumberFormat="1" applyFill="1"/>
    <xf numFmtId="10" fontId="0" fillId="7" borderId="0" xfId="0" applyNumberFormat="1" applyFill="1"/>
    <xf numFmtId="0" fontId="0" fillId="2" borderId="0" xfId="0" applyFill="1" applyAlignment="1">
      <alignment horizont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2" fillId="8" borderId="1" xfId="0" applyFont="1" applyFill="1" applyBorder="1" applyAlignment="1">
      <alignment horizontal="center" vertical="top"/>
    </xf>
    <xf numFmtId="0" fontId="2" fillId="9" borderId="1" xfId="0" applyFont="1" applyFill="1" applyBorder="1" applyAlignment="1">
      <alignment horizontal="center" vertical="top"/>
    </xf>
    <xf numFmtId="10" fontId="0" fillId="8" borderId="0" xfId="0" applyNumberFormat="1" applyFill="1"/>
    <xf numFmtId="10" fontId="0" fillId="9" borderId="0" xfId="0" applyNumberFormat="1" applyFill="1"/>
    <xf numFmtId="0" fontId="0" fillId="10" borderId="0" xfId="0" applyFill="1" applyAlignment="1">
      <alignment horizontal="center"/>
    </xf>
    <xf numFmtId="0" fontId="0" fillId="6" borderId="0" xfId="0" applyFill="1" applyAlignment="1">
      <alignment horizontal="center"/>
    </xf>
    <xf numFmtId="9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10" borderId="0" xfId="0" applyFill="1" applyAlignment="1">
      <alignment horizontal="center" wrapText="1"/>
    </xf>
    <xf numFmtId="0" fontId="1" fillId="11" borderId="1" xfId="0" applyFont="1" applyFill="1" applyBorder="1" applyAlignment="1">
      <alignment horizontal="center" vertical="top"/>
    </xf>
    <xf numFmtId="0" fontId="1" fillId="10" borderId="1" xfId="0" applyFont="1" applyFill="1" applyBorder="1" applyAlignment="1">
      <alignment horizontal="center" vertical="top"/>
    </xf>
    <xf numFmtId="0" fontId="0" fillId="7" borderId="0" xfId="0" applyFill="1" applyAlignment="1">
      <alignment horizontal="center" wrapText="1"/>
    </xf>
    <xf numFmtId="0" fontId="0" fillId="9" borderId="0" xfId="0" applyFill="1" applyAlignment="1">
      <alignment horizontal="center" wrapText="1"/>
    </xf>
    <xf numFmtId="0" fontId="1" fillId="9" borderId="1" xfId="0" applyFont="1" applyFill="1" applyBorder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" fillId="12" borderId="0" xfId="0" applyFont="1" applyFill="1" applyAlignment="1">
      <alignment horizontal="center"/>
    </xf>
    <xf numFmtId="0" fontId="1" fillId="8" borderId="0" xfId="0" applyFont="1" applyFill="1" applyAlignment="1">
      <alignment horizontal="center" vertical="center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Sheet4!$K$975:$K$1006</c:f>
              <c:strCache>
                <c:ptCount val="32"/>
                <c:pt idx="0">
                  <c:v>距离(1.352,1.513]</c:v>
                </c:pt>
                <c:pt idx="1">
                  <c:v>距离(1.513,1.674]</c:v>
                </c:pt>
                <c:pt idx="2">
                  <c:v>距离(1.674,1.835]</c:v>
                </c:pt>
                <c:pt idx="3">
                  <c:v>距离(1.835,1.996]</c:v>
                </c:pt>
                <c:pt idx="4">
                  <c:v>距离(1.996,2.157]</c:v>
                </c:pt>
                <c:pt idx="5">
                  <c:v>距离(2.157,2.318]</c:v>
                </c:pt>
                <c:pt idx="6">
                  <c:v>距离(2.318,2.479]</c:v>
                </c:pt>
                <c:pt idx="7">
                  <c:v>距离(2.479,2.64]</c:v>
                </c:pt>
                <c:pt idx="8">
                  <c:v>距离(2.64,2.801]</c:v>
                </c:pt>
                <c:pt idx="9">
                  <c:v>距离(2.801,2.962]</c:v>
                </c:pt>
                <c:pt idx="10">
                  <c:v>距离(2.962,3.123]</c:v>
                </c:pt>
                <c:pt idx="11">
                  <c:v>距离(3.123,3.284]</c:v>
                </c:pt>
                <c:pt idx="12">
                  <c:v>距离(3.284,3.445]</c:v>
                </c:pt>
                <c:pt idx="13">
                  <c:v>距离(3.445,3.606]</c:v>
                </c:pt>
                <c:pt idx="14">
                  <c:v>距离(3.606,3.767]</c:v>
                </c:pt>
                <c:pt idx="15">
                  <c:v>距离(3.767,3.928]</c:v>
                </c:pt>
                <c:pt idx="16">
                  <c:v>距离(3.928,4.089]</c:v>
                </c:pt>
                <c:pt idx="17">
                  <c:v>距离(4.089,4.25]</c:v>
                </c:pt>
                <c:pt idx="18">
                  <c:v>距离(4.25,4.411]</c:v>
                </c:pt>
                <c:pt idx="19">
                  <c:v>距离(4.411,4.572]</c:v>
                </c:pt>
                <c:pt idx="20">
                  <c:v>距离(4.572,4.733]</c:v>
                </c:pt>
                <c:pt idx="21">
                  <c:v>距离(4.733,4.894]</c:v>
                </c:pt>
                <c:pt idx="22">
                  <c:v>距离(4.894,5.055]</c:v>
                </c:pt>
                <c:pt idx="23">
                  <c:v>距离(5.055,5.216]</c:v>
                </c:pt>
                <c:pt idx="24">
                  <c:v>距离(5.216,5.377]</c:v>
                </c:pt>
                <c:pt idx="25">
                  <c:v>距离(5.377,5.538]</c:v>
                </c:pt>
                <c:pt idx="26">
                  <c:v>距离(5.538,5.699]</c:v>
                </c:pt>
                <c:pt idx="27">
                  <c:v>距离(5.699,5.86]</c:v>
                </c:pt>
                <c:pt idx="28">
                  <c:v>距离(5.86,6.021]</c:v>
                </c:pt>
                <c:pt idx="29">
                  <c:v>距离(6.021,6.182]</c:v>
                </c:pt>
                <c:pt idx="30">
                  <c:v>距离(6.182,6.343]</c:v>
                </c:pt>
                <c:pt idx="31">
                  <c:v>距离(6.343,6.504]</c:v>
                </c:pt>
              </c:strCache>
            </c:strRef>
          </c:cat>
          <c:val>
            <c:numRef>
              <c:f>Sheet4!$L$975:$L$1006</c:f>
              <c:numCache>
                <c:formatCode>General</c:formatCode>
                <c:ptCount val="32"/>
                <c:pt idx="0">
                  <c:v>5</c:v>
                </c:pt>
                <c:pt idx="1">
                  <c:v>5</c:v>
                </c:pt>
                <c:pt idx="2">
                  <c:v>9</c:v>
                </c:pt>
                <c:pt idx="3">
                  <c:v>4</c:v>
                </c:pt>
                <c:pt idx="4">
                  <c:v>11</c:v>
                </c:pt>
                <c:pt idx="5">
                  <c:v>17</c:v>
                </c:pt>
                <c:pt idx="6">
                  <c:v>17</c:v>
                </c:pt>
                <c:pt idx="7">
                  <c:v>32</c:v>
                </c:pt>
                <c:pt idx="8">
                  <c:v>34</c:v>
                </c:pt>
                <c:pt idx="9">
                  <c:v>54</c:v>
                </c:pt>
                <c:pt idx="10">
                  <c:v>45</c:v>
                </c:pt>
                <c:pt idx="11">
                  <c:v>44</c:v>
                </c:pt>
                <c:pt idx="12">
                  <c:v>68</c:v>
                </c:pt>
                <c:pt idx="13">
                  <c:v>66</c:v>
                </c:pt>
                <c:pt idx="14">
                  <c:v>61</c:v>
                </c:pt>
                <c:pt idx="15">
                  <c:v>73</c:v>
                </c:pt>
                <c:pt idx="16">
                  <c:v>62</c:v>
                </c:pt>
                <c:pt idx="17">
                  <c:v>59</c:v>
                </c:pt>
                <c:pt idx="18">
                  <c:v>57</c:v>
                </c:pt>
                <c:pt idx="19">
                  <c:v>50</c:v>
                </c:pt>
                <c:pt idx="20">
                  <c:v>43</c:v>
                </c:pt>
                <c:pt idx="21">
                  <c:v>44</c:v>
                </c:pt>
                <c:pt idx="22">
                  <c:v>25</c:v>
                </c:pt>
                <c:pt idx="23">
                  <c:v>34</c:v>
                </c:pt>
                <c:pt idx="24">
                  <c:v>7</c:v>
                </c:pt>
                <c:pt idx="25">
                  <c:v>12</c:v>
                </c:pt>
                <c:pt idx="26">
                  <c:v>13</c:v>
                </c:pt>
                <c:pt idx="27">
                  <c:v>2</c:v>
                </c:pt>
                <c:pt idx="28">
                  <c:v>7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2-46EA-9F9A-D0F9F3D56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690249"/>
        <c:axId val="316229174"/>
      </c:barChart>
      <c:catAx>
        <c:axId val="11269024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6229174"/>
        <c:crosses val="autoZero"/>
        <c:auto val="1"/>
        <c:lblAlgn val="ctr"/>
        <c:lblOffset val="100"/>
        <c:noMultiLvlLbl val="0"/>
      </c:catAx>
      <c:valAx>
        <c:axId val="3162291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6902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'CIFAR100_N_3.813_d1_20%'!$K$101:$K$113</c:f>
              <c:strCache>
                <c:ptCount val="13"/>
                <c:pt idx="0">
                  <c:v>距离(2.801,2.962]</c:v>
                </c:pt>
                <c:pt idx="1">
                  <c:v>距离(2.962,3.123]</c:v>
                </c:pt>
                <c:pt idx="2">
                  <c:v>距离(3.123,3.284]</c:v>
                </c:pt>
                <c:pt idx="3">
                  <c:v>距离(3.284,3.445]</c:v>
                </c:pt>
                <c:pt idx="4">
                  <c:v>距离(3.445,3.606]</c:v>
                </c:pt>
                <c:pt idx="5">
                  <c:v>距离(3.606,3.767]</c:v>
                </c:pt>
                <c:pt idx="6">
                  <c:v>距离(3.767,3.928]</c:v>
                </c:pt>
                <c:pt idx="7">
                  <c:v>距离(3.928,4.089]</c:v>
                </c:pt>
                <c:pt idx="8">
                  <c:v>距离(4.089,4.25]</c:v>
                </c:pt>
                <c:pt idx="9">
                  <c:v>距离(4.25,4.411]</c:v>
                </c:pt>
                <c:pt idx="10">
                  <c:v>距离(4.411,4.572]</c:v>
                </c:pt>
                <c:pt idx="11">
                  <c:v>距离(4.572,4.733]</c:v>
                </c:pt>
                <c:pt idx="12">
                  <c:v>距离(4.733,4.894]</c:v>
                </c:pt>
              </c:strCache>
            </c:strRef>
          </c:cat>
          <c:val>
            <c:numRef>
              <c:f>'CIFAR100_N_3.813_d1_20%'!$L$101:$L$113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12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5-455E-9051-715E7BCC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560972"/>
        <c:axId val="425299891"/>
      </c:barChart>
      <c:catAx>
        <c:axId val="4985609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299891"/>
        <c:crosses val="autoZero"/>
        <c:auto val="1"/>
        <c:lblAlgn val="ctr"/>
        <c:lblOffset val="100"/>
        <c:noMultiLvlLbl val="0"/>
      </c:catAx>
      <c:valAx>
        <c:axId val="425299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85609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'CIFAR100_N_3.813_d1_40%'!$K$82:$K$92</c:f>
              <c:strCache>
                <c:ptCount val="11"/>
                <c:pt idx="0">
                  <c:v>距离(2.962,3.123]</c:v>
                </c:pt>
                <c:pt idx="1">
                  <c:v>距离(3.123,3.284]</c:v>
                </c:pt>
                <c:pt idx="2">
                  <c:v>距离(3.284,3.445]</c:v>
                </c:pt>
                <c:pt idx="3">
                  <c:v>距离(3.445,3.606]</c:v>
                </c:pt>
                <c:pt idx="4">
                  <c:v>距离(3.606,3.767]</c:v>
                </c:pt>
                <c:pt idx="5">
                  <c:v>距离(3.767,3.928]</c:v>
                </c:pt>
                <c:pt idx="6">
                  <c:v>距离(3.928,4.089]</c:v>
                </c:pt>
                <c:pt idx="7">
                  <c:v>距离(4.089,4.25]</c:v>
                </c:pt>
                <c:pt idx="8">
                  <c:v>距离(4.25,4.411]</c:v>
                </c:pt>
                <c:pt idx="9">
                  <c:v>距离(4.411,4.572]</c:v>
                </c:pt>
                <c:pt idx="10">
                  <c:v>距离(4.572,4.733]</c:v>
                </c:pt>
              </c:strCache>
            </c:strRef>
          </c:cat>
          <c:val>
            <c:numRef>
              <c:f>'CIFAR100_N_3.813_d1_40%'!$L$82:$L$92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9-416B-840D-503D9E346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8878962"/>
        <c:axId val="243204327"/>
      </c:barChart>
      <c:catAx>
        <c:axId val="83887896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3204327"/>
        <c:crosses val="autoZero"/>
        <c:auto val="1"/>
        <c:lblAlgn val="ctr"/>
        <c:lblOffset val="100"/>
        <c:noMultiLvlLbl val="0"/>
      </c:catAx>
      <c:valAx>
        <c:axId val="243204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87896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'CIFAR100_N_3.813_d1_45%'!$K$77:$K$87</c:f>
              <c:strCache>
                <c:ptCount val="11"/>
                <c:pt idx="0">
                  <c:v>距离(2.962,3.123]</c:v>
                </c:pt>
                <c:pt idx="1">
                  <c:v>距离(3.123,3.284]</c:v>
                </c:pt>
                <c:pt idx="2">
                  <c:v>距离(3.284,3.445]</c:v>
                </c:pt>
                <c:pt idx="3">
                  <c:v>距离(3.445,3.606]</c:v>
                </c:pt>
                <c:pt idx="4">
                  <c:v>距离(3.606,3.767]</c:v>
                </c:pt>
                <c:pt idx="5">
                  <c:v>距离(3.767,3.928]</c:v>
                </c:pt>
                <c:pt idx="6">
                  <c:v>距离(3.928,4.089]</c:v>
                </c:pt>
                <c:pt idx="7">
                  <c:v>距离(4.089,4.25]</c:v>
                </c:pt>
                <c:pt idx="8">
                  <c:v>距离(4.25,4.411]</c:v>
                </c:pt>
                <c:pt idx="9">
                  <c:v>距离(4.411,4.572]</c:v>
                </c:pt>
                <c:pt idx="10">
                  <c:v>距离(4.572,4.733]</c:v>
                </c:pt>
              </c:strCache>
            </c:strRef>
          </c:cat>
          <c:val>
            <c:numRef>
              <c:f>'CIFAR100_N_3.813_d1_45%'!$L$77:$L$87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2-4402-95FF-8DBC0F0FB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791159"/>
        <c:axId val="334345095"/>
      </c:barChart>
      <c:catAx>
        <c:axId val="8979115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4345095"/>
        <c:crosses val="autoZero"/>
        <c:auto val="1"/>
        <c:lblAlgn val="ctr"/>
        <c:lblOffset val="100"/>
        <c:noMultiLvlLbl val="0"/>
      </c:catAx>
      <c:valAx>
        <c:axId val="334345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91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'CIFAR100_N_3.813_d1_49%'!$K$73:$K$83</c:f>
              <c:strCache>
                <c:ptCount val="11"/>
                <c:pt idx="0">
                  <c:v>距离(2.962,3.123]</c:v>
                </c:pt>
                <c:pt idx="1">
                  <c:v>距离(3.123,3.284]</c:v>
                </c:pt>
                <c:pt idx="2">
                  <c:v>距离(3.284,3.445]</c:v>
                </c:pt>
                <c:pt idx="3">
                  <c:v>距离(3.445,3.606]</c:v>
                </c:pt>
                <c:pt idx="4">
                  <c:v>距离(3.606,3.767]</c:v>
                </c:pt>
                <c:pt idx="5">
                  <c:v>距离(3.767,3.928]</c:v>
                </c:pt>
                <c:pt idx="6">
                  <c:v>距离(3.928,4.089]</c:v>
                </c:pt>
                <c:pt idx="7">
                  <c:v>距离(4.089,4.25]</c:v>
                </c:pt>
                <c:pt idx="8">
                  <c:v>距离(4.25,4.411]</c:v>
                </c:pt>
                <c:pt idx="9">
                  <c:v>距离(4.411,4.572]</c:v>
                </c:pt>
                <c:pt idx="10">
                  <c:v>距离(4.572,4.733]</c:v>
                </c:pt>
              </c:strCache>
            </c:strRef>
          </c:cat>
          <c:val>
            <c:numRef>
              <c:f>'CIFAR100_N_3.813_d1_49%'!$L$73:$L$83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2-4845-A522-7660C2806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224311"/>
        <c:axId val="999260293"/>
      </c:barChart>
      <c:catAx>
        <c:axId val="12322431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9260293"/>
        <c:crosses val="autoZero"/>
        <c:auto val="1"/>
        <c:lblAlgn val="ctr"/>
        <c:lblOffset val="100"/>
        <c:noMultiLvlLbl val="0"/>
      </c:catAx>
      <c:valAx>
        <c:axId val="9992602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224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'CIFAR100_N_3.813_d2_20%'!#REF!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'CIFAR100_N_3.813_d2_20%'!#REF!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930-456D-9D20-6E7C2027F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8098653"/>
        <c:axId val="518571740"/>
      </c:barChart>
      <c:catAx>
        <c:axId val="94809865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8571740"/>
        <c:crosses val="autoZero"/>
        <c:auto val="1"/>
        <c:lblAlgn val="ctr"/>
        <c:lblOffset val="100"/>
        <c:noMultiLvlLbl val="0"/>
      </c:catAx>
      <c:valAx>
        <c:axId val="5185717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80986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'CIFAR100_N_3.813_d2_40%'!$K$82:$K$92</c:f>
              <c:strCache>
                <c:ptCount val="11"/>
                <c:pt idx="0">
                  <c:v>距离(2.962,3.123]</c:v>
                </c:pt>
                <c:pt idx="1">
                  <c:v>距离(3.123,3.284]</c:v>
                </c:pt>
                <c:pt idx="2">
                  <c:v>距离(3.284,3.445]</c:v>
                </c:pt>
                <c:pt idx="3">
                  <c:v>距离(3.445,3.606]</c:v>
                </c:pt>
                <c:pt idx="4">
                  <c:v>距离(3.606,3.767]</c:v>
                </c:pt>
                <c:pt idx="5">
                  <c:v>距离(3.767,3.928]</c:v>
                </c:pt>
                <c:pt idx="6">
                  <c:v>距离(3.928,4.089]</c:v>
                </c:pt>
                <c:pt idx="7">
                  <c:v>距离(4.089,4.25]</c:v>
                </c:pt>
                <c:pt idx="8">
                  <c:v>距离(4.25,4.411]</c:v>
                </c:pt>
                <c:pt idx="9">
                  <c:v>距离(4.411,4.572]</c:v>
                </c:pt>
                <c:pt idx="10">
                  <c:v>距离(4.572,4.733]</c:v>
                </c:pt>
              </c:strCache>
            </c:strRef>
          </c:cat>
          <c:val>
            <c:numRef>
              <c:f>'CIFAR100_N_3.813_d2_40%'!$L$82:$L$92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F-44AE-AEF9-D2BEB68C7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1218517"/>
        <c:axId val="521697485"/>
      </c:barChart>
      <c:catAx>
        <c:axId val="98121851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1697485"/>
        <c:crosses val="autoZero"/>
        <c:auto val="1"/>
        <c:lblAlgn val="ctr"/>
        <c:lblOffset val="100"/>
        <c:noMultiLvlLbl val="0"/>
      </c:catAx>
      <c:valAx>
        <c:axId val="5216974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8121851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'CIFAR100_N_3.813_d2_45%'!$K$77:$K$87</c:f>
              <c:strCache>
                <c:ptCount val="11"/>
                <c:pt idx="0">
                  <c:v>距离(2.962,3.123]</c:v>
                </c:pt>
                <c:pt idx="1">
                  <c:v>距离(3.123,3.284]</c:v>
                </c:pt>
                <c:pt idx="2">
                  <c:v>距离(3.284,3.445]</c:v>
                </c:pt>
                <c:pt idx="3">
                  <c:v>距离(3.445,3.606]</c:v>
                </c:pt>
                <c:pt idx="4">
                  <c:v>距离(3.606,3.767]</c:v>
                </c:pt>
                <c:pt idx="5">
                  <c:v>距离(3.767,3.928]</c:v>
                </c:pt>
                <c:pt idx="6">
                  <c:v>距离(3.928,4.089]</c:v>
                </c:pt>
                <c:pt idx="7">
                  <c:v>距离(4.089,4.25]</c:v>
                </c:pt>
                <c:pt idx="8">
                  <c:v>距离(4.25,4.411]</c:v>
                </c:pt>
                <c:pt idx="9">
                  <c:v>距离(4.411,4.572]</c:v>
                </c:pt>
                <c:pt idx="10">
                  <c:v>距离(4.572,4.733]</c:v>
                </c:pt>
              </c:strCache>
            </c:strRef>
          </c:cat>
          <c:val>
            <c:numRef>
              <c:f>'CIFAR100_N_3.813_d2_45%'!$L$77:$L$87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0-4CCC-9606-93EC5190C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3124520"/>
        <c:axId val="179584249"/>
      </c:barChart>
      <c:catAx>
        <c:axId val="9731245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584249"/>
        <c:crosses val="autoZero"/>
        <c:auto val="1"/>
        <c:lblAlgn val="ctr"/>
        <c:lblOffset val="100"/>
        <c:noMultiLvlLbl val="0"/>
      </c:catAx>
      <c:valAx>
        <c:axId val="1795842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3124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'CIFAR100_N_3.813_d2_49%'!$K$73:$K$83</c:f>
              <c:strCache>
                <c:ptCount val="11"/>
                <c:pt idx="0">
                  <c:v>距离(2.962,3.123]</c:v>
                </c:pt>
                <c:pt idx="1">
                  <c:v>距离(3.123,3.284]</c:v>
                </c:pt>
                <c:pt idx="2">
                  <c:v>距离(3.284,3.445]</c:v>
                </c:pt>
                <c:pt idx="3">
                  <c:v>距离(3.445,3.606]</c:v>
                </c:pt>
                <c:pt idx="4">
                  <c:v>距离(3.606,3.767]</c:v>
                </c:pt>
                <c:pt idx="5">
                  <c:v>距离(3.767,3.928]</c:v>
                </c:pt>
                <c:pt idx="6">
                  <c:v>距离(3.928,4.089]</c:v>
                </c:pt>
                <c:pt idx="7">
                  <c:v>距离(4.089,4.25]</c:v>
                </c:pt>
                <c:pt idx="8">
                  <c:v>距离(4.25,4.411]</c:v>
                </c:pt>
                <c:pt idx="9">
                  <c:v>距离(4.411,4.572]</c:v>
                </c:pt>
                <c:pt idx="10">
                  <c:v>距离(4.572,4.733]</c:v>
                </c:pt>
              </c:strCache>
            </c:strRef>
          </c:cat>
          <c:val>
            <c:numRef>
              <c:f>'CIFAR100_N_3.813_d2_49%'!$L$73:$L$83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4-472F-9FF7-A4B88A6C2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684491"/>
        <c:axId val="842392533"/>
      </c:barChart>
      <c:catAx>
        <c:axId val="52568449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392533"/>
        <c:crosses val="autoZero"/>
        <c:auto val="1"/>
        <c:lblAlgn val="ctr"/>
        <c:lblOffset val="100"/>
        <c:noMultiLvlLbl val="0"/>
      </c:catAx>
      <c:valAx>
        <c:axId val="8423925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6844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'CIFAR100_N_3.813_d3_20%'!$K$101:$K$113</c:f>
              <c:strCache>
                <c:ptCount val="13"/>
                <c:pt idx="0">
                  <c:v>距离(2.801,2.962]</c:v>
                </c:pt>
                <c:pt idx="1">
                  <c:v>距离(2.962,3.123]</c:v>
                </c:pt>
                <c:pt idx="2">
                  <c:v>距离(3.123,3.284]</c:v>
                </c:pt>
                <c:pt idx="3">
                  <c:v>距离(3.284,3.445]</c:v>
                </c:pt>
                <c:pt idx="4">
                  <c:v>距离(3.445,3.606]</c:v>
                </c:pt>
                <c:pt idx="5">
                  <c:v>距离(3.606,3.767]</c:v>
                </c:pt>
                <c:pt idx="6">
                  <c:v>距离(3.767,3.928]</c:v>
                </c:pt>
                <c:pt idx="7">
                  <c:v>距离(3.928,4.089]</c:v>
                </c:pt>
                <c:pt idx="8">
                  <c:v>距离(4.089,4.25]</c:v>
                </c:pt>
                <c:pt idx="9">
                  <c:v>距离(4.25,4.411]</c:v>
                </c:pt>
                <c:pt idx="10">
                  <c:v>距离(4.411,4.572]</c:v>
                </c:pt>
                <c:pt idx="11">
                  <c:v>距离(4.572,4.733]</c:v>
                </c:pt>
                <c:pt idx="12">
                  <c:v>距离(4.733,4.894]</c:v>
                </c:pt>
              </c:strCache>
            </c:strRef>
          </c:cat>
          <c:val>
            <c:numRef>
              <c:f>'CIFAR100_N_3.813_d3_20%'!$L$101:$L$113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12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6-4CD8-9594-1FACEFC25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638332"/>
        <c:axId val="449628905"/>
      </c:barChart>
      <c:catAx>
        <c:axId val="1996383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628905"/>
        <c:crosses val="autoZero"/>
        <c:auto val="1"/>
        <c:lblAlgn val="ctr"/>
        <c:lblOffset val="100"/>
        <c:noMultiLvlLbl val="0"/>
      </c:catAx>
      <c:valAx>
        <c:axId val="4496289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383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'CIFAR100_N_3.813_d3_40%'!$K$82:$K$92</c:f>
              <c:strCache>
                <c:ptCount val="11"/>
                <c:pt idx="0">
                  <c:v>距离(2.962,3.123]</c:v>
                </c:pt>
                <c:pt idx="1">
                  <c:v>距离(3.123,3.284]</c:v>
                </c:pt>
                <c:pt idx="2">
                  <c:v>距离(3.284,3.445]</c:v>
                </c:pt>
                <c:pt idx="3">
                  <c:v>距离(3.445,3.606]</c:v>
                </c:pt>
                <c:pt idx="4">
                  <c:v>距离(3.606,3.767]</c:v>
                </c:pt>
                <c:pt idx="5">
                  <c:v>距离(3.767,3.928]</c:v>
                </c:pt>
                <c:pt idx="6">
                  <c:v>距离(3.928,4.089]</c:v>
                </c:pt>
                <c:pt idx="7">
                  <c:v>距离(4.089,4.25]</c:v>
                </c:pt>
                <c:pt idx="8">
                  <c:v>距离(4.25,4.411]</c:v>
                </c:pt>
                <c:pt idx="9">
                  <c:v>距离(4.411,4.572]</c:v>
                </c:pt>
                <c:pt idx="10">
                  <c:v>距离(4.572,4.733]</c:v>
                </c:pt>
              </c:strCache>
            </c:strRef>
          </c:cat>
          <c:val>
            <c:numRef>
              <c:f>'CIFAR100_N_3.813_d3_40%'!$L$82:$L$92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B-4994-A1CE-111C82E0F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9015672"/>
        <c:axId val="34518165"/>
      </c:barChart>
      <c:catAx>
        <c:axId val="4390156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18165"/>
        <c:crosses val="autoZero"/>
        <c:auto val="1"/>
        <c:lblAlgn val="ctr"/>
        <c:lblOffset val="100"/>
        <c:noMultiLvlLbl val="0"/>
      </c:catAx>
      <c:valAx>
        <c:axId val="345181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9015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'CIFAR100_N_3.813_d3_45%'!$K$77:$K$87</c:f>
              <c:strCache>
                <c:ptCount val="11"/>
                <c:pt idx="0">
                  <c:v>距离(2.962,3.123]</c:v>
                </c:pt>
                <c:pt idx="1">
                  <c:v>距离(3.123,3.284]</c:v>
                </c:pt>
                <c:pt idx="2">
                  <c:v>距离(3.284,3.445]</c:v>
                </c:pt>
                <c:pt idx="3">
                  <c:v>距离(3.445,3.606]</c:v>
                </c:pt>
                <c:pt idx="4">
                  <c:v>距离(3.606,3.767]</c:v>
                </c:pt>
                <c:pt idx="5">
                  <c:v>距离(3.767,3.928]</c:v>
                </c:pt>
                <c:pt idx="6">
                  <c:v>距离(3.928,4.089]</c:v>
                </c:pt>
                <c:pt idx="7">
                  <c:v>距离(4.089,4.25]</c:v>
                </c:pt>
                <c:pt idx="8">
                  <c:v>距离(4.25,4.411]</c:v>
                </c:pt>
                <c:pt idx="9">
                  <c:v>距离(4.411,4.572]</c:v>
                </c:pt>
                <c:pt idx="10">
                  <c:v>距离(4.572,4.733]</c:v>
                </c:pt>
              </c:strCache>
            </c:strRef>
          </c:cat>
          <c:val>
            <c:numRef>
              <c:f>'CIFAR100_N_3.813_d3_45%'!$L$77:$L$87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4-413A-840A-B6FDCFE8B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69329"/>
        <c:axId val="405969016"/>
      </c:barChart>
      <c:catAx>
        <c:axId val="80286932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5969016"/>
        <c:crosses val="autoZero"/>
        <c:auto val="1"/>
        <c:lblAlgn val="ctr"/>
        <c:lblOffset val="100"/>
        <c:noMultiLvlLbl val="0"/>
      </c:catAx>
      <c:valAx>
        <c:axId val="40596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86932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'CIFAR100_N_3.813_d3_49%'!$K$73:$K$83</c:f>
              <c:strCache>
                <c:ptCount val="11"/>
                <c:pt idx="0">
                  <c:v>距离(2.962,3.123]</c:v>
                </c:pt>
                <c:pt idx="1">
                  <c:v>距离(3.123,3.284]</c:v>
                </c:pt>
                <c:pt idx="2">
                  <c:v>距离(3.284,3.445]</c:v>
                </c:pt>
                <c:pt idx="3">
                  <c:v>距离(3.445,3.606]</c:v>
                </c:pt>
                <c:pt idx="4">
                  <c:v>距离(3.606,3.767]</c:v>
                </c:pt>
                <c:pt idx="5">
                  <c:v>距离(3.767,3.928]</c:v>
                </c:pt>
                <c:pt idx="6">
                  <c:v>距离(3.928,4.089]</c:v>
                </c:pt>
                <c:pt idx="7">
                  <c:v>距离(4.089,4.25]</c:v>
                </c:pt>
                <c:pt idx="8">
                  <c:v>距离(4.25,4.411]</c:v>
                </c:pt>
                <c:pt idx="9">
                  <c:v>距离(4.411,4.572]</c:v>
                </c:pt>
                <c:pt idx="10">
                  <c:v>距离(4.572,4.733]</c:v>
                </c:pt>
              </c:strCache>
            </c:strRef>
          </c:cat>
          <c:val>
            <c:numRef>
              <c:f>'CIFAR100_N_3.813_d3_49%'!$L$73:$L$83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A-445B-A898-2ABD7C651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445651"/>
        <c:axId val="760672558"/>
      </c:barChart>
      <c:catAx>
        <c:axId val="70144565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0672558"/>
        <c:crosses val="autoZero"/>
        <c:auto val="1"/>
        <c:lblAlgn val="ctr"/>
        <c:lblOffset val="100"/>
        <c:noMultiLvlLbl val="0"/>
      </c:catAx>
      <c:valAx>
        <c:axId val="76067255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14456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'CIFAR100_N_4.325_d1_20%'!$K$104:$K$116</c:f>
              <c:strCache>
                <c:ptCount val="13"/>
                <c:pt idx="0">
                  <c:v>距离(3.284,3.445]</c:v>
                </c:pt>
                <c:pt idx="1">
                  <c:v>距离(3.445,3.606]</c:v>
                </c:pt>
                <c:pt idx="2">
                  <c:v>距离(3.606,3.767]</c:v>
                </c:pt>
                <c:pt idx="3">
                  <c:v>距离(3.767,3.928]</c:v>
                </c:pt>
                <c:pt idx="4">
                  <c:v>距离(3.928,4.089]</c:v>
                </c:pt>
                <c:pt idx="5">
                  <c:v>距离(4.089,4.25]</c:v>
                </c:pt>
                <c:pt idx="6">
                  <c:v>距离(4.25,4.411]</c:v>
                </c:pt>
                <c:pt idx="7">
                  <c:v>距离(4.411,4.572]</c:v>
                </c:pt>
                <c:pt idx="8">
                  <c:v>距离(4.572,4.733]</c:v>
                </c:pt>
                <c:pt idx="9">
                  <c:v>距离(4.733,4.894]</c:v>
                </c:pt>
                <c:pt idx="10">
                  <c:v>距离(4.894,5.055]</c:v>
                </c:pt>
                <c:pt idx="11">
                  <c:v>距离(5.055,5.216]</c:v>
                </c:pt>
                <c:pt idx="12">
                  <c:v>距离(5.216,5.377]</c:v>
                </c:pt>
              </c:strCache>
            </c:strRef>
          </c:cat>
          <c:val>
            <c:numRef>
              <c:f>'CIFAR100_N_4.325_d1_20%'!$L$104:$L$116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12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9-465A-AB75-021ECB1BD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9765166"/>
        <c:axId val="953169221"/>
      </c:barChart>
      <c:catAx>
        <c:axId val="58976516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169221"/>
        <c:crosses val="autoZero"/>
        <c:auto val="1"/>
        <c:lblAlgn val="ctr"/>
        <c:lblOffset val="100"/>
        <c:noMultiLvlLbl val="0"/>
      </c:catAx>
      <c:valAx>
        <c:axId val="9531692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976516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'CIFAR100_N_4.325_d1_40%'!$K$85:$K$95</c:f>
              <c:strCache>
                <c:ptCount val="11"/>
                <c:pt idx="0">
                  <c:v>距离(3.445,3.606]</c:v>
                </c:pt>
                <c:pt idx="1">
                  <c:v>距离(3.606,3.767]</c:v>
                </c:pt>
                <c:pt idx="2">
                  <c:v>距离(3.767,3.928]</c:v>
                </c:pt>
                <c:pt idx="3">
                  <c:v>距离(3.928,4.089]</c:v>
                </c:pt>
                <c:pt idx="4">
                  <c:v>距离(4.089,4.25]</c:v>
                </c:pt>
                <c:pt idx="5">
                  <c:v>距离(4.25,4.411]</c:v>
                </c:pt>
                <c:pt idx="6">
                  <c:v>距离(4.411,4.572]</c:v>
                </c:pt>
                <c:pt idx="7">
                  <c:v>距离(4.572,4.733]</c:v>
                </c:pt>
                <c:pt idx="8">
                  <c:v>距离(4.733,4.894]</c:v>
                </c:pt>
                <c:pt idx="9">
                  <c:v>距离(4.894,5.055]</c:v>
                </c:pt>
                <c:pt idx="10">
                  <c:v>距离(5.055,5.216]</c:v>
                </c:pt>
              </c:strCache>
            </c:strRef>
          </c:cat>
          <c:val>
            <c:numRef>
              <c:f>'CIFAR100_N_4.325_d1_40%'!$L$85:$L$95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4-4C40-8B6C-A06A3A03F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0359841"/>
        <c:axId val="716298143"/>
      </c:barChart>
      <c:catAx>
        <c:axId val="22035984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298143"/>
        <c:crosses val="autoZero"/>
        <c:auto val="1"/>
        <c:lblAlgn val="ctr"/>
        <c:lblOffset val="100"/>
        <c:noMultiLvlLbl val="0"/>
      </c:catAx>
      <c:valAx>
        <c:axId val="7162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03598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'CIFAR100_N_4.325_d1_45%'!$K$80:$K$90</c:f>
              <c:strCache>
                <c:ptCount val="11"/>
                <c:pt idx="0">
                  <c:v>距离(3.445,3.606]</c:v>
                </c:pt>
                <c:pt idx="1">
                  <c:v>距离(3.606,3.767]</c:v>
                </c:pt>
                <c:pt idx="2">
                  <c:v>距离(3.767,3.928]</c:v>
                </c:pt>
                <c:pt idx="3">
                  <c:v>距离(3.928,4.089]</c:v>
                </c:pt>
                <c:pt idx="4">
                  <c:v>距离(4.089,4.25]</c:v>
                </c:pt>
                <c:pt idx="5">
                  <c:v>距离(4.25,4.411]</c:v>
                </c:pt>
                <c:pt idx="6">
                  <c:v>距离(4.411,4.572]</c:v>
                </c:pt>
                <c:pt idx="7">
                  <c:v>距离(4.572,4.733]</c:v>
                </c:pt>
                <c:pt idx="8">
                  <c:v>距离(4.733,4.894]</c:v>
                </c:pt>
                <c:pt idx="9">
                  <c:v>距离(4.894,5.055]</c:v>
                </c:pt>
                <c:pt idx="10">
                  <c:v>距离(5.055,5.216]</c:v>
                </c:pt>
              </c:strCache>
            </c:strRef>
          </c:cat>
          <c:val>
            <c:numRef>
              <c:f>'CIFAR100_N_4.325_d1_45%'!$L$80:$L$90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D-49AF-8E64-CF8D43150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661349"/>
        <c:axId val="953936231"/>
      </c:barChart>
      <c:catAx>
        <c:axId val="15466134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936231"/>
        <c:crosses val="autoZero"/>
        <c:auto val="1"/>
        <c:lblAlgn val="ctr"/>
        <c:lblOffset val="100"/>
        <c:noMultiLvlLbl val="0"/>
      </c:catAx>
      <c:valAx>
        <c:axId val="953936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6613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'CIFAR100_N_4.325_d1_49%'!$K$76:$K$86</c:f>
              <c:strCache>
                <c:ptCount val="11"/>
                <c:pt idx="0">
                  <c:v>距离(3.445,3.606]</c:v>
                </c:pt>
                <c:pt idx="1">
                  <c:v>距离(3.606,3.767]</c:v>
                </c:pt>
                <c:pt idx="2">
                  <c:v>距离(3.767,3.928]</c:v>
                </c:pt>
                <c:pt idx="3">
                  <c:v>距离(3.928,4.089]</c:v>
                </c:pt>
                <c:pt idx="4">
                  <c:v>距离(4.089,4.25]</c:v>
                </c:pt>
                <c:pt idx="5">
                  <c:v>距离(4.25,4.411]</c:v>
                </c:pt>
                <c:pt idx="6">
                  <c:v>距离(4.411,4.572]</c:v>
                </c:pt>
                <c:pt idx="7">
                  <c:v>距离(4.572,4.733]</c:v>
                </c:pt>
                <c:pt idx="8">
                  <c:v>距离(4.733,4.894]</c:v>
                </c:pt>
                <c:pt idx="9">
                  <c:v>距离(4.894,5.055]</c:v>
                </c:pt>
                <c:pt idx="10">
                  <c:v>距离(5.055,5.216]</c:v>
                </c:pt>
              </c:strCache>
            </c:strRef>
          </c:cat>
          <c:val>
            <c:numRef>
              <c:f>'CIFAR100_N_4.325_d1_49%'!$L$76:$L$86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1-4A1C-BB8D-066FAB39E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677924"/>
        <c:axId val="367524677"/>
      </c:barChart>
      <c:catAx>
        <c:axId val="6616779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7524677"/>
        <c:crosses val="autoZero"/>
        <c:auto val="1"/>
        <c:lblAlgn val="ctr"/>
        <c:lblOffset val="100"/>
        <c:noMultiLvlLbl val="0"/>
      </c:catAx>
      <c:valAx>
        <c:axId val="3675246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16779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'CIFAR100_N_4.325_d2_20%'!$K$104:$K$116</c:f>
              <c:strCache>
                <c:ptCount val="13"/>
                <c:pt idx="0">
                  <c:v>距离(3.284,3.445]</c:v>
                </c:pt>
                <c:pt idx="1">
                  <c:v>距离(3.445,3.606]</c:v>
                </c:pt>
                <c:pt idx="2">
                  <c:v>距离(3.606,3.767]</c:v>
                </c:pt>
                <c:pt idx="3">
                  <c:v>距离(3.767,3.928]</c:v>
                </c:pt>
                <c:pt idx="4">
                  <c:v>距离(3.928,4.089]</c:v>
                </c:pt>
                <c:pt idx="5">
                  <c:v>距离(4.089,4.25]</c:v>
                </c:pt>
                <c:pt idx="6">
                  <c:v>距离(4.25,4.411]</c:v>
                </c:pt>
                <c:pt idx="7">
                  <c:v>距离(4.411,4.572]</c:v>
                </c:pt>
                <c:pt idx="8">
                  <c:v>距离(4.572,4.733]</c:v>
                </c:pt>
                <c:pt idx="9">
                  <c:v>距离(4.733,4.894]</c:v>
                </c:pt>
                <c:pt idx="10">
                  <c:v>距离(4.894,5.055]</c:v>
                </c:pt>
                <c:pt idx="11">
                  <c:v>距离(5.055,5.216]</c:v>
                </c:pt>
                <c:pt idx="12">
                  <c:v>距离(5.216,5.377]</c:v>
                </c:pt>
              </c:strCache>
            </c:strRef>
          </c:cat>
          <c:val>
            <c:numRef>
              <c:f>'CIFAR100_N_4.325_d2_20%'!$L$104:$L$116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12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F-4E44-A543-42102D64E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532656"/>
        <c:axId val="473890269"/>
      </c:barChart>
      <c:catAx>
        <c:axId val="7905326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890269"/>
        <c:crosses val="autoZero"/>
        <c:auto val="1"/>
        <c:lblAlgn val="ctr"/>
        <c:lblOffset val="100"/>
        <c:noMultiLvlLbl val="0"/>
      </c:catAx>
      <c:valAx>
        <c:axId val="4738902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532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'CIFAR100_N_4.325_d2_40%'!$K$85:$K$95</c:f>
              <c:strCache>
                <c:ptCount val="11"/>
                <c:pt idx="0">
                  <c:v>距离(3.445,3.606]</c:v>
                </c:pt>
                <c:pt idx="1">
                  <c:v>距离(3.606,3.767]</c:v>
                </c:pt>
                <c:pt idx="2">
                  <c:v>距离(3.767,3.928]</c:v>
                </c:pt>
                <c:pt idx="3">
                  <c:v>距离(3.928,4.089]</c:v>
                </c:pt>
                <c:pt idx="4">
                  <c:v>距离(4.089,4.25]</c:v>
                </c:pt>
                <c:pt idx="5">
                  <c:v>距离(4.25,4.411]</c:v>
                </c:pt>
                <c:pt idx="6">
                  <c:v>距离(4.411,4.572]</c:v>
                </c:pt>
                <c:pt idx="7">
                  <c:v>距离(4.572,4.733]</c:v>
                </c:pt>
                <c:pt idx="8">
                  <c:v>距离(4.733,4.894]</c:v>
                </c:pt>
                <c:pt idx="9">
                  <c:v>距离(4.894,5.055]</c:v>
                </c:pt>
                <c:pt idx="10">
                  <c:v>距离(5.055,5.216]</c:v>
                </c:pt>
              </c:strCache>
            </c:strRef>
          </c:cat>
          <c:val>
            <c:numRef>
              <c:f>'CIFAR100_N_4.325_d2_40%'!$L$85:$L$95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F-43A6-ACFE-BBAA67DFB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2242936"/>
        <c:axId val="902476410"/>
      </c:barChart>
      <c:catAx>
        <c:axId val="272242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2476410"/>
        <c:crosses val="autoZero"/>
        <c:auto val="1"/>
        <c:lblAlgn val="ctr"/>
        <c:lblOffset val="100"/>
        <c:noMultiLvlLbl val="0"/>
      </c:catAx>
      <c:valAx>
        <c:axId val="9024764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224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'CIFAR100_N_4.325_d2_45%'!$K$80:$K$90</c:f>
              <c:strCache>
                <c:ptCount val="11"/>
                <c:pt idx="0">
                  <c:v>距离(3.445,3.606]</c:v>
                </c:pt>
                <c:pt idx="1">
                  <c:v>距离(3.606,3.767]</c:v>
                </c:pt>
                <c:pt idx="2">
                  <c:v>距离(3.767,3.928]</c:v>
                </c:pt>
                <c:pt idx="3">
                  <c:v>距离(3.928,4.089]</c:v>
                </c:pt>
                <c:pt idx="4">
                  <c:v>距离(4.089,4.25]</c:v>
                </c:pt>
                <c:pt idx="5">
                  <c:v>距离(4.25,4.411]</c:v>
                </c:pt>
                <c:pt idx="6">
                  <c:v>距离(4.411,4.572]</c:v>
                </c:pt>
                <c:pt idx="7">
                  <c:v>距离(4.572,4.733]</c:v>
                </c:pt>
                <c:pt idx="8">
                  <c:v>距离(4.733,4.894]</c:v>
                </c:pt>
                <c:pt idx="9">
                  <c:v>距离(4.894,5.055]</c:v>
                </c:pt>
                <c:pt idx="10">
                  <c:v>距离(5.055,5.216]</c:v>
                </c:pt>
              </c:strCache>
            </c:strRef>
          </c:cat>
          <c:val>
            <c:numRef>
              <c:f>'CIFAR100_N_4.325_d2_45%'!$L$80:$L$90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F-4C1D-A335-71B66B6FC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990678"/>
        <c:axId val="649994681"/>
      </c:barChart>
      <c:catAx>
        <c:axId val="19899067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9994681"/>
        <c:crosses val="autoZero"/>
        <c:auto val="1"/>
        <c:lblAlgn val="ctr"/>
        <c:lblOffset val="100"/>
        <c:noMultiLvlLbl val="0"/>
      </c:catAx>
      <c:valAx>
        <c:axId val="64999468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99067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'CIFAR100_N_4.325_d2_49%'!$K$76:$K$86</c:f>
              <c:strCache>
                <c:ptCount val="11"/>
                <c:pt idx="0">
                  <c:v>距离(3.445,3.606]</c:v>
                </c:pt>
                <c:pt idx="1">
                  <c:v>距离(3.606,3.767]</c:v>
                </c:pt>
                <c:pt idx="2">
                  <c:v>距离(3.767,3.928]</c:v>
                </c:pt>
                <c:pt idx="3">
                  <c:v>距离(3.928,4.089]</c:v>
                </c:pt>
                <c:pt idx="4">
                  <c:v>距离(4.089,4.25]</c:v>
                </c:pt>
                <c:pt idx="5">
                  <c:v>距离(4.25,4.411]</c:v>
                </c:pt>
                <c:pt idx="6">
                  <c:v>距离(4.411,4.572]</c:v>
                </c:pt>
                <c:pt idx="7">
                  <c:v>距离(4.572,4.733]</c:v>
                </c:pt>
                <c:pt idx="8">
                  <c:v>距离(4.733,4.894]</c:v>
                </c:pt>
                <c:pt idx="9">
                  <c:v>距离(4.894,5.055]</c:v>
                </c:pt>
                <c:pt idx="10">
                  <c:v>距离(5.055,5.216]</c:v>
                </c:pt>
              </c:strCache>
            </c:strRef>
          </c:cat>
          <c:val>
            <c:numRef>
              <c:f>'CIFAR100_N_4.325_d2_49%'!$L$76:$L$86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4-44DC-BCAE-B791A16F4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6670673"/>
        <c:axId val="892153169"/>
      </c:barChart>
      <c:catAx>
        <c:axId val="37667067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2153169"/>
        <c:crosses val="autoZero"/>
        <c:auto val="1"/>
        <c:lblAlgn val="ctr"/>
        <c:lblOffset val="100"/>
        <c:noMultiLvlLbl val="0"/>
      </c:catAx>
      <c:valAx>
        <c:axId val="8921531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66706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'CIFAR100_N_4.325_d3_20%'!$K$104:$K$116</c:f>
              <c:strCache>
                <c:ptCount val="13"/>
                <c:pt idx="0">
                  <c:v>距离(3.284,3.445]</c:v>
                </c:pt>
                <c:pt idx="1">
                  <c:v>距离(3.445,3.606]</c:v>
                </c:pt>
                <c:pt idx="2">
                  <c:v>距离(3.606,3.767]</c:v>
                </c:pt>
                <c:pt idx="3">
                  <c:v>距离(3.767,3.928]</c:v>
                </c:pt>
                <c:pt idx="4">
                  <c:v>距离(3.928,4.089]</c:v>
                </c:pt>
                <c:pt idx="5">
                  <c:v>距离(4.089,4.25]</c:v>
                </c:pt>
                <c:pt idx="6">
                  <c:v>距离(4.25,4.411]</c:v>
                </c:pt>
                <c:pt idx="7">
                  <c:v>距离(4.411,4.572]</c:v>
                </c:pt>
                <c:pt idx="8">
                  <c:v>距离(4.572,4.733]</c:v>
                </c:pt>
                <c:pt idx="9">
                  <c:v>距离(4.733,4.894]</c:v>
                </c:pt>
                <c:pt idx="10">
                  <c:v>距离(4.894,5.055]</c:v>
                </c:pt>
                <c:pt idx="11">
                  <c:v>距离(5.055,5.216]</c:v>
                </c:pt>
                <c:pt idx="12">
                  <c:v>距离(5.216,5.377]</c:v>
                </c:pt>
              </c:strCache>
            </c:strRef>
          </c:cat>
          <c:val>
            <c:numRef>
              <c:f>'CIFAR100_N_4.325_d3_20%'!$L$104:$L$116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12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6-429C-A741-E3B8E940C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073731"/>
        <c:axId val="501730185"/>
      </c:barChart>
      <c:catAx>
        <c:axId val="28107373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730185"/>
        <c:crosses val="autoZero"/>
        <c:auto val="1"/>
        <c:lblAlgn val="ctr"/>
        <c:lblOffset val="100"/>
        <c:noMultiLvlLbl val="0"/>
      </c:catAx>
      <c:valAx>
        <c:axId val="5017301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810737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'CIFAR100_N_4.325_d3_40%'!$K$85:$K$95</c:f>
              <c:strCache>
                <c:ptCount val="11"/>
                <c:pt idx="0">
                  <c:v>距离(3.445,3.606]</c:v>
                </c:pt>
                <c:pt idx="1">
                  <c:v>距离(3.606,3.767]</c:v>
                </c:pt>
                <c:pt idx="2">
                  <c:v>距离(3.767,3.928]</c:v>
                </c:pt>
                <c:pt idx="3">
                  <c:v>距离(3.928,4.089]</c:v>
                </c:pt>
                <c:pt idx="4">
                  <c:v>距离(4.089,4.25]</c:v>
                </c:pt>
                <c:pt idx="5">
                  <c:v>距离(4.25,4.411]</c:v>
                </c:pt>
                <c:pt idx="6">
                  <c:v>距离(4.411,4.572]</c:v>
                </c:pt>
                <c:pt idx="7">
                  <c:v>距离(4.572,4.733]</c:v>
                </c:pt>
                <c:pt idx="8">
                  <c:v>距离(4.733,4.894]</c:v>
                </c:pt>
                <c:pt idx="9">
                  <c:v>距离(4.894,5.055]</c:v>
                </c:pt>
                <c:pt idx="10">
                  <c:v>距离(5.055,5.216]</c:v>
                </c:pt>
              </c:strCache>
            </c:strRef>
          </c:cat>
          <c:val>
            <c:numRef>
              <c:f>'CIFAR100_N_4.325_d3_40%'!$L$85:$L$95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5-433C-A5F3-B42A92A72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58617"/>
        <c:axId val="33380920"/>
      </c:barChart>
      <c:catAx>
        <c:axId val="13865861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380920"/>
        <c:crosses val="autoZero"/>
        <c:auto val="1"/>
        <c:lblAlgn val="ctr"/>
        <c:lblOffset val="100"/>
        <c:noMultiLvlLbl val="0"/>
      </c:catAx>
      <c:valAx>
        <c:axId val="3338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65861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'CIFAR100_N_4.325_d3_45%'!$K$80:$K$90</c:f>
              <c:strCache>
                <c:ptCount val="11"/>
                <c:pt idx="0">
                  <c:v>距离(3.445,3.606]</c:v>
                </c:pt>
                <c:pt idx="1">
                  <c:v>距离(3.606,3.767]</c:v>
                </c:pt>
                <c:pt idx="2">
                  <c:v>距离(3.767,3.928]</c:v>
                </c:pt>
                <c:pt idx="3">
                  <c:v>距离(3.928,4.089]</c:v>
                </c:pt>
                <c:pt idx="4">
                  <c:v>距离(4.089,4.25]</c:v>
                </c:pt>
                <c:pt idx="5">
                  <c:v>距离(4.25,4.411]</c:v>
                </c:pt>
                <c:pt idx="6">
                  <c:v>距离(4.411,4.572]</c:v>
                </c:pt>
                <c:pt idx="7">
                  <c:v>距离(4.572,4.733]</c:v>
                </c:pt>
                <c:pt idx="8">
                  <c:v>距离(4.733,4.894]</c:v>
                </c:pt>
                <c:pt idx="9">
                  <c:v>距离(4.894,5.055]</c:v>
                </c:pt>
                <c:pt idx="10">
                  <c:v>距离(5.055,5.216]</c:v>
                </c:pt>
              </c:strCache>
            </c:strRef>
          </c:cat>
          <c:val>
            <c:numRef>
              <c:f>'CIFAR100_N_4.325_d3_45%'!$L$80:$L$90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7-4E1F-8AC7-FED6AEAA0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010523"/>
        <c:axId val="303632127"/>
      </c:barChart>
      <c:catAx>
        <c:axId val="46801052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3632127"/>
        <c:crosses val="autoZero"/>
        <c:auto val="1"/>
        <c:lblAlgn val="ctr"/>
        <c:lblOffset val="100"/>
        <c:noMultiLvlLbl val="0"/>
      </c:catAx>
      <c:valAx>
        <c:axId val="30363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80105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'CIFAR100_N_4.325_d3_49%'!$K$76:$K$86</c:f>
              <c:strCache>
                <c:ptCount val="11"/>
                <c:pt idx="0">
                  <c:v>距离(3.445,3.606]</c:v>
                </c:pt>
                <c:pt idx="1">
                  <c:v>距离(3.606,3.767]</c:v>
                </c:pt>
                <c:pt idx="2">
                  <c:v>距离(3.767,3.928]</c:v>
                </c:pt>
                <c:pt idx="3">
                  <c:v>距离(3.928,4.089]</c:v>
                </c:pt>
                <c:pt idx="4">
                  <c:v>距离(4.089,4.25]</c:v>
                </c:pt>
                <c:pt idx="5">
                  <c:v>距离(4.25,4.411]</c:v>
                </c:pt>
                <c:pt idx="6">
                  <c:v>距离(4.411,4.572]</c:v>
                </c:pt>
                <c:pt idx="7">
                  <c:v>距离(4.572,4.733]</c:v>
                </c:pt>
                <c:pt idx="8">
                  <c:v>距离(4.733,4.894]</c:v>
                </c:pt>
                <c:pt idx="9">
                  <c:v>距离(4.894,5.055]</c:v>
                </c:pt>
                <c:pt idx="10">
                  <c:v>距离(5.055,5.216]</c:v>
                </c:pt>
              </c:strCache>
            </c:strRef>
          </c:cat>
          <c:val>
            <c:numRef>
              <c:f>'CIFAR100_N_4.325_d3_49%'!$L$76:$L$86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D-4225-A38C-C3A87BD32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027531"/>
        <c:axId val="865532531"/>
      </c:barChart>
      <c:catAx>
        <c:axId val="11802753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5532531"/>
        <c:crosses val="autoZero"/>
        <c:auto val="1"/>
        <c:lblAlgn val="ctr"/>
        <c:lblOffset val="100"/>
        <c:noMultiLvlLbl val="0"/>
      </c:catAx>
      <c:valAx>
        <c:axId val="865532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0275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'CIFAR100_N_2.893_d1_20%'!$K$95:$K$107</c:f>
              <c:strCache>
                <c:ptCount val="13"/>
                <c:pt idx="0">
                  <c:v>距离(1.835,1.996]</c:v>
                </c:pt>
                <c:pt idx="1">
                  <c:v>距离(1.996,2.157]</c:v>
                </c:pt>
                <c:pt idx="2">
                  <c:v>距离(2.157,2.318]</c:v>
                </c:pt>
                <c:pt idx="3">
                  <c:v>距离(2.318,2.479]</c:v>
                </c:pt>
                <c:pt idx="4">
                  <c:v>距离(2.479,2.64]</c:v>
                </c:pt>
                <c:pt idx="5">
                  <c:v>距离(2.64,2.801]</c:v>
                </c:pt>
                <c:pt idx="6">
                  <c:v>距离(2.801,2.962]</c:v>
                </c:pt>
                <c:pt idx="7">
                  <c:v>距离(2.962,3.123]</c:v>
                </c:pt>
                <c:pt idx="8">
                  <c:v>距离(3.123,3.284]</c:v>
                </c:pt>
                <c:pt idx="9">
                  <c:v>距离(3.284,3.445]</c:v>
                </c:pt>
                <c:pt idx="10">
                  <c:v>距离(3.445,3.606]</c:v>
                </c:pt>
                <c:pt idx="11">
                  <c:v>距离(3.606,3.767]</c:v>
                </c:pt>
                <c:pt idx="12">
                  <c:v>距离(3.767,3.928]</c:v>
                </c:pt>
              </c:strCache>
            </c:strRef>
          </c:cat>
          <c:val>
            <c:numRef>
              <c:f>'CIFAR100_N_2.893_d1_20%'!$L$95:$L$107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12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E-4BD5-9BC5-02C770BE1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0172592"/>
        <c:axId val="164282598"/>
      </c:barChart>
      <c:catAx>
        <c:axId val="5601725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282598"/>
        <c:crosses val="autoZero"/>
        <c:auto val="1"/>
        <c:lblAlgn val="ctr"/>
        <c:lblOffset val="100"/>
        <c:noMultiLvlLbl val="0"/>
      </c:catAx>
      <c:valAx>
        <c:axId val="1642825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17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'CIFAR100_N_2.893_d1_40%'!$K$76:$K$86</c:f>
              <c:strCache>
                <c:ptCount val="11"/>
                <c:pt idx="0">
                  <c:v>距离(1.996,2.157]</c:v>
                </c:pt>
                <c:pt idx="1">
                  <c:v>距离(2.157,2.318]</c:v>
                </c:pt>
                <c:pt idx="2">
                  <c:v>距离(2.318,2.479]</c:v>
                </c:pt>
                <c:pt idx="3">
                  <c:v>距离(2.479,2.64]</c:v>
                </c:pt>
                <c:pt idx="4">
                  <c:v>距离(2.64,2.801]</c:v>
                </c:pt>
                <c:pt idx="5">
                  <c:v>距离(2.801,2.962]</c:v>
                </c:pt>
                <c:pt idx="6">
                  <c:v>距离(2.962,3.123]</c:v>
                </c:pt>
                <c:pt idx="7">
                  <c:v>距离(3.123,3.284]</c:v>
                </c:pt>
                <c:pt idx="8">
                  <c:v>距离(3.284,3.445]</c:v>
                </c:pt>
                <c:pt idx="9">
                  <c:v>距离(3.445,3.606]</c:v>
                </c:pt>
                <c:pt idx="10">
                  <c:v>距离(3.606,3.767]</c:v>
                </c:pt>
              </c:strCache>
            </c:strRef>
          </c:cat>
          <c:val>
            <c:numRef>
              <c:f>'CIFAR100_N_2.893_d1_40%'!$L$76:$L$86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8-426B-B4F4-0C9DFE07D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8650442"/>
        <c:axId val="704325165"/>
      </c:barChart>
      <c:catAx>
        <c:axId val="70865044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4325165"/>
        <c:crosses val="autoZero"/>
        <c:auto val="1"/>
        <c:lblAlgn val="ctr"/>
        <c:lblOffset val="100"/>
        <c:noMultiLvlLbl val="0"/>
      </c:catAx>
      <c:valAx>
        <c:axId val="7043251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6504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'CIFAR100_N_2.893_d1_45%'!$K$71:$K$81</c:f>
              <c:strCache>
                <c:ptCount val="11"/>
                <c:pt idx="0">
                  <c:v>距离(1.996,2.157]</c:v>
                </c:pt>
                <c:pt idx="1">
                  <c:v>距离(2.157,2.318]</c:v>
                </c:pt>
                <c:pt idx="2">
                  <c:v>距离(2.318,2.479]</c:v>
                </c:pt>
                <c:pt idx="3">
                  <c:v>距离(2.479,2.64]</c:v>
                </c:pt>
                <c:pt idx="4">
                  <c:v>距离(2.64,2.801]</c:v>
                </c:pt>
                <c:pt idx="5">
                  <c:v>距离(2.801,2.962]</c:v>
                </c:pt>
                <c:pt idx="6">
                  <c:v>距离(2.962,3.123]</c:v>
                </c:pt>
                <c:pt idx="7">
                  <c:v>距离(3.123,3.284]</c:v>
                </c:pt>
                <c:pt idx="8">
                  <c:v>距离(3.284,3.445]</c:v>
                </c:pt>
                <c:pt idx="9">
                  <c:v>距离(3.445,3.606]</c:v>
                </c:pt>
                <c:pt idx="10">
                  <c:v>距离(3.606,3.767]</c:v>
                </c:pt>
              </c:strCache>
            </c:strRef>
          </c:cat>
          <c:val>
            <c:numRef>
              <c:f>'CIFAR100_N_2.893_d1_45%'!$L$71:$L$81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3-48C1-AC78-014524758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1495260"/>
        <c:axId val="23970118"/>
      </c:barChart>
      <c:catAx>
        <c:axId val="6114952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970118"/>
        <c:crosses val="autoZero"/>
        <c:auto val="1"/>
        <c:lblAlgn val="ctr"/>
        <c:lblOffset val="100"/>
        <c:noMultiLvlLbl val="0"/>
      </c:catAx>
      <c:valAx>
        <c:axId val="239701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4952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'CIFAR100_N_2.893_d1_49%'!$K$67:$K$77</c:f>
              <c:strCache>
                <c:ptCount val="11"/>
                <c:pt idx="0">
                  <c:v>距离(1.996,2.157]</c:v>
                </c:pt>
                <c:pt idx="1">
                  <c:v>距离(2.157,2.318]</c:v>
                </c:pt>
                <c:pt idx="2">
                  <c:v>距离(2.318,2.479]</c:v>
                </c:pt>
                <c:pt idx="3">
                  <c:v>距离(2.479,2.64]</c:v>
                </c:pt>
                <c:pt idx="4">
                  <c:v>距离(2.64,2.801]</c:v>
                </c:pt>
                <c:pt idx="5">
                  <c:v>距离(2.801,2.962]</c:v>
                </c:pt>
                <c:pt idx="6">
                  <c:v>距离(2.962,3.123]</c:v>
                </c:pt>
                <c:pt idx="7">
                  <c:v>距离(3.123,3.284]</c:v>
                </c:pt>
                <c:pt idx="8">
                  <c:v>距离(3.284,3.445]</c:v>
                </c:pt>
                <c:pt idx="9">
                  <c:v>距离(3.445,3.606]</c:v>
                </c:pt>
                <c:pt idx="10">
                  <c:v>距离(3.606,3.767]</c:v>
                </c:pt>
              </c:strCache>
            </c:strRef>
          </c:cat>
          <c:val>
            <c:numRef>
              <c:f>'CIFAR100_N_2.893_d1_49%'!$L$67:$L$77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D-4830-A017-B65621277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487405"/>
        <c:axId val="900185583"/>
      </c:barChart>
      <c:catAx>
        <c:axId val="18748740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0185583"/>
        <c:crosses val="autoZero"/>
        <c:auto val="1"/>
        <c:lblAlgn val="ctr"/>
        <c:lblOffset val="100"/>
        <c:noMultiLvlLbl val="0"/>
      </c:catAx>
      <c:valAx>
        <c:axId val="90018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748740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'CIFAR100_N_2.893_d2_20%'!$K$95:$K$107</c:f>
              <c:strCache>
                <c:ptCount val="13"/>
                <c:pt idx="0">
                  <c:v>距离(1.835,1.996]</c:v>
                </c:pt>
                <c:pt idx="1">
                  <c:v>距离(1.996,2.157]</c:v>
                </c:pt>
                <c:pt idx="2">
                  <c:v>距离(2.157,2.318]</c:v>
                </c:pt>
                <c:pt idx="3">
                  <c:v>距离(2.318,2.479]</c:v>
                </c:pt>
                <c:pt idx="4">
                  <c:v>距离(2.479,2.64]</c:v>
                </c:pt>
                <c:pt idx="5">
                  <c:v>距离(2.64,2.801]</c:v>
                </c:pt>
                <c:pt idx="6">
                  <c:v>距离(2.801,2.962]</c:v>
                </c:pt>
                <c:pt idx="7">
                  <c:v>距离(2.962,3.123]</c:v>
                </c:pt>
                <c:pt idx="8">
                  <c:v>距离(3.123,3.284]</c:v>
                </c:pt>
                <c:pt idx="9">
                  <c:v>距离(3.284,3.445]</c:v>
                </c:pt>
                <c:pt idx="10">
                  <c:v>距离(3.445,3.606]</c:v>
                </c:pt>
                <c:pt idx="11">
                  <c:v>距离(3.606,3.767]</c:v>
                </c:pt>
                <c:pt idx="12">
                  <c:v>距离(3.767,3.928]</c:v>
                </c:pt>
              </c:strCache>
            </c:strRef>
          </c:cat>
          <c:val>
            <c:numRef>
              <c:f>'CIFAR100_N_2.893_d2_20%'!$L$95:$L$107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12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6-46E1-AF5E-1485573B6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10848"/>
        <c:axId val="159224177"/>
      </c:barChart>
      <c:catAx>
        <c:axId val="460108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224177"/>
        <c:crosses val="autoZero"/>
        <c:auto val="1"/>
        <c:lblAlgn val="ctr"/>
        <c:lblOffset val="100"/>
        <c:noMultiLvlLbl val="0"/>
      </c:catAx>
      <c:valAx>
        <c:axId val="1592241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01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'CIFAR100_N_2.893_d2_40%'!$K$76:$K$86</c:f>
              <c:strCache>
                <c:ptCount val="11"/>
                <c:pt idx="0">
                  <c:v>距离(1.996,2.157]</c:v>
                </c:pt>
                <c:pt idx="1">
                  <c:v>距离(2.157,2.318]</c:v>
                </c:pt>
                <c:pt idx="2">
                  <c:v>距离(2.318,2.479]</c:v>
                </c:pt>
                <c:pt idx="3">
                  <c:v>距离(2.479,2.64]</c:v>
                </c:pt>
                <c:pt idx="4">
                  <c:v>距离(2.64,2.801]</c:v>
                </c:pt>
                <c:pt idx="5">
                  <c:v>距离(2.801,2.962]</c:v>
                </c:pt>
                <c:pt idx="6">
                  <c:v>距离(2.962,3.123]</c:v>
                </c:pt>
                <c:pt idx="7">
                  <c:v>距离(3.123,3.284]</c:v>
                </c:pt>
                <c:pt idx="8">
                  <c:v>距离(3.284,3.445]</c:v>
                </c:pt>
                <c:pt idx="9">
                  <c:v>距离(3.445,3.606]</c:v>
                </c:pt>
                <c:pt idx="10">
                  <c:v>距离(3.606,3.767]</c:v>
                </c:pt>
              </c:strCache>
            </c:strRef>
          </c:cat>
          <c:val>
            <c:numRef>
              <c:f>'CIFAR100_N_2.893_d2_40%'!$L$76:$L$86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1-4D08-9227-D54E829B2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670869"/>
        <c:axId val="181869960"/>
      </c:barChart>
      <c:catAx>
        <c:axId val="7046708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869960"/>
        <c:crosses val="autoZero"/>
        <c:auto val="1"/>
        <c:lblAlgn val="ctr"/>
        <c:lblOffset val="100"/>
        <c:noMultiLvlLbl val="0"/>
      </c:catAx>
      <c:valAx>
        <c:axId val="18186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467086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'CIFAR100_N_2.893_d2_45%'!$K$71:$K$81</c:f>
              <c:strCache>
                <c:ptCount val="11"/>
                <c:pt idx="0">
                  <c:v>距离(1.996,2.157]</c:v>
                </c:pt>
                <c:pt idx="1">
                  <c:v>距离(2.157,2.318]</c:v>
                </c:pt>
                <c:pt idx="2">
                  <c:v>距离(2.318,2.479]</c:v>
                </c:pt>
                <c:pt idx="3">
                  <c:v>距离(2.479,2.64]</c:v>
                </c:pt>
                <c:pt idx="4">
                  <c:v>距离(2.64,2.801]</c:v>
                </c:pt>
                <c:pt idx="5">
                  <c:v>距离(2.801,2.962]</c:v>
                </c:pt>
                <c:pt idx="6">
                  <c:v>距离(2.962,3.123]</c:v>
                </c:pt>
                <c:pt idx="7">
                  <c:v>距离(3.123,3.284]</c:v>
                </c:pt>
                <c:pt idx="8">
                  <c:v>距离(3.284,3.445]</c:v>
                </c:pt>
                <c:pt idx="9">
                  <c:v>距离(3.445,3.606]</c:v>
                </c:pt>
                <c:pt idx="10">
                  <c:v>距离(3.606,3.767]</c:v>
                </c:pt>
              </c:strCache>
            </c:strRef>
          </c:cat>
          <c:val>
            <c:numRef>
              <c:f>'CIFAR100_N_2.893_d2_45%'!$L$71:$L$81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4-4F46-9770-3726892C4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3530026"/>
        <c:axId val="225135022"/>
      </c:barChart>
      <c:catAx>
        <c:axId val="34353002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5135022"/>
        <c:crosses val="autoZero"/>
        <c:auto val="1"/>
        <c:lblAlgn val="ctr"/>
        <c:lblOffset val="100"/>
        <c:noMultiLvlLbl val="0"/>
      </c:catAx>
      <c:valAx>
        <c:axId val="2251350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53002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'CIFAR100_N_2.893_d2_49%'!$K$67:$K$77</c:f>
              <c:strCache>
                <c:ptCount val="11"/>
                <c:pt idx="0">
                  <c:v>距离(1.996,2.157]</c:v>
                </c:pt>
                <c:pt idx="1">
                  <c:v>距离(2.157,2.318]</c:v>
                </c:pt>
                <c:pt idx="2">
                  <c:v>距离(2.318,2.479]</c:v>
                </c:pt>
                <c:pt idx="3">
                  <c:v>距离(2.479,2.64]</c:v>
                </c:pt>
                <c:pt idx="4">
                  <c:v>距离(2.64,2.801]</c:v>
                </c:pt>
                <c:pt idx="5">
                  <c:v>距离(2.801,2.962]</c:v>
                </c:pt>
                <c:pt idx="6">
                  <c:v>距离(2.962,3.123]</c:v>
                </c:pt>
                <c:pt idx="7">
                  <c:v>距离(3.123,3.284]</c:v>
                </c:pt>
                <c:pt idx="8">
                  <c:v>距离(3.284,3.445]</c:v>
                </c:pt>
                <c:pt idx="9">
                  <c:v>距离(3.445,3.606]</c:v>
                </c:pt>
                <c:pt idx="10">
                  <c:v>距离(3.606,3.767]</c:v>
                </c:pt>
              </c:strCache>
            </c:strRef>
          </c:cat>
          <c:val>
            <c:numRef>
              <c:f>'CIFAR100_N_2.893_d2_49%'!$L$67:$L$77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F-4745-814B-4FDA4F055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321973"/>
        <c:axId val="12625777"/>
      </c:barChart>
      <c:catAx>
        <c:axId val="76932197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25777"/>
        <c:crosses val="autoZero"/>
        <c:auto val="1"/>
        <c:lblAlgn val="ctr"/>
        <c:lblOffset val="100"/>
        <c:noMultiLvlLbl val="0"/>
      </c:catAx>
      <c:valAx>
        <c:axId val="126257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93219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'CIFAR100_N_2.893_d3_40%'!$K$76:$K$86</c:f>
              <c:strCache>
                <c:ptCount val="11"/>
                <c:pt idx="0">
                  <c:v>距离(1.996,2.157]</c:v>
                </c:pt>
                <c:pt idx="1">
                  <c:v>距离(2.157,2.318]</c:v>
                </c:pt>
                <c:pt idx="2">
                  <c:v>距离(2.318,2.479]</c:v>
                </c:pt>
                <c:pt idx="3">
                  <c:v>距离(2.479,2.64]</c:v>
                </c:pt>
                <c:pt idx="4">
                  <c:v>距离(2.64,2.801]</c:v>
                </c:pt>
                <c:pt idx="5">
                  <c:v>距离(2.801,2.962]</c:v>
                </c:pt>
                <c:pt idx="6">
                  <c:v>距离(2.962,3.123]</c:v>
                </c:pt>
                <c:pt idx="7">
                  <c:v>距离(3.123,3.284]</c:v>
                </c:pt>
                <c:pt idx="8">
                  <c:v>距离(3.284,3.445]</c:v>
                </c:pt>
                <c:pt idx="9">
                  <c:v>距离(3.445,3.606]</c:v>
                </c:pt>
                <c:pt idx="10">
                  <c:v>距离(3.606,3.767]</c:v>
                </c:pt>
              </c:strCache>
            </c:strRef>
          </c:cat>
          <c:val>
            <c:numRef>
              <c:f>'CIFAR100_N_2.893_d3_40%'!$L$76:$L$86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B-4C25-B4DF-8F68F318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5367951"/>
        <c:axId val="215973742"/>
      </c:barChart>
      <c:catAx>
        <c:axId val="73536795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5973742"/>
        <c:crosses val="autoZero"/>
        <c:auto val="1"/>
        <c:lblAlgn val="ctr"/>
        <c:lblOffset val="100"/>
        <c:noMultiLvlLbl val="0"/>
      </c:catAx>
      <c:valAx>
        <c:axId val="2159737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5367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'CIFAR100_N_2.893_d3_45%'!$K$71:$K$81</c:f>
              <c:strCache>
                <c:ptCount val="11"/>
                <c:pt idx="0">
                  <c:v>距离(1.996,2.157]</c:v>
                </c:pt>
                <c:pt idx="1">
                  <c:v>距离(2.157,2.318]</c:v>
                </c:pt>
                <c:pt idx="2">
                  <c:v>距离(2.318,2.479]</c:v>
                </c:pt>
                <c:pt idx="3">
                  <c:v>距离(2.479,2.64]</c:v>
                </c:pt>
                <c:pt idx="4">
                  <c:v>距离(2.64,2.801]</c:v>
                </c:pt>
                <c:pt idx="5">
                  <c:v>距离(2.801,2.962]</c:v>
                </c:pt>
                <c:pt idx="6">
                  <c:v>距离(2.962,3.123]</c:v>
                </c:pt>
                <c:pt idx="7">
                  <c:v>距离(3.123,3.284]</c:v>
                </c:pt>
                <c:pt idx="8">
                  <c:v>距离(3.284,3.445]</c:v>
                </c:pt>
                <c:pt idx="9">
                  <c:v>距离(3.445,3.606]</c:v>
                </c:pt>
                <c:pt idx="10">
                  <c:v>距离(3.606,3.767]</c:v>
                </c:pt>
              </c:strCache>
            </c:strRef>
          </c:cat>
          <c:val>
            <c:numRef>
              <c:f>'CIFAR100_N_2.893_d3_45%'!$L$71:$L$81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F4-483E-9D17-DEEE68359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360368"/>
        <c:axId val="829537000"/>
      </c:barChart>
      <c:catAx>
        <c:axId val="2043603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9537000"/>
        <c:crosses val="autoZero"/>
        <c:auto val="1"/>
        <c:lblAlgn val="ctr"/>
        <c:lblOffset val="100"/>
        <c:noMultiLvlLbl val="0"/>
      </c:catAx>
      <c:valAx>
        <c:axId val="82953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436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'CIFAR100_N_2.893_d3_49%'!$K$67:$K$77</c:f>
              <c:strCache>
                <c:ptCount val="11"/>
                <c:pt idx="0">
                  <c:v>距离(1.996,2.157]</c:v>
                </c:pt>
                <c:pt idx="1">
                  <c:v>距离(2.157,2.318]</c:v>
                </c:pt>
                <c:pt idx="2">
                  <c:v>距离(2.318,2.479]</c:v>
                </c:pt>
                <c:pt idx="3">
                  <c:v>距离(2.479,2.64]</c:v>
                </c:pt>
                <c:pt idx="4">
                  <c:v>距离(2.64,2.801]</c:v>
                </c:pt>
                <c:pt idx="5">
                  <c:v>距离(2.801,2.962]</c:v>
                </c:pt>
                <c:pt idx="6">
                  <c:v>距离(2.962,3.123]</c:v>
                </c:pt>
                <c:pt idx="7">
                  <c:v>距离(3.123,3.284]</c:v>
                </c:pt>
                <c:pt idx="8">
                  <c:v>距离(3.284,3.445]</c:v>
                </c:pt>
                <c:pt idx="9">
                  <c:v>距离(3.445,3.606]</c:v>
                </c:pt>
                <c:pt idx="10">
                  <c:v>距离(3.606,3.767]</c:v>
                </c:pt>
              </c:strCache>
            </c:strRef>
          </c:cat>
          <c:val>
            <c:numRef>
              <c:f>'CIFAR100_N_2.893_d3_49%'!$L$67:$L$77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5-49DF-8A45-D0481788E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8015656"/>
        <c:axId val="897683709"/>
      </c:barChart>
      <c:catAx>
        <c:axId val="9380156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683709"/>
        <c:crosses val="autoZero"/>
        <c:auto val="1"/>
        <c:lblAlgn val="ctr"/>
        <c:lblOffset val="100"/>
        <c:noMultiLvlLbl val="0"/>
      </c:catAx>
      <c:valAx>
        <c:axId val="897683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8015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'CIFAR100_U_3.813_d2_20%'!#REF!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'CIFAR100_U_3.813_d2_20%'!#REF!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E7D-4422-96B8-7560D82A5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819890"/>
        <c:axId val="935978555"/>
      </c:barChart>
      <c:catAx>
        <c:axId val="1118198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5978555"/>
        <c:crosses val="autoZero"/>
        <c:auto val="1"/>
        <c:lblAlgn val="ctr"/>
        <c:lblOffset val="100"/>
        <c:noMultiLvlLbl val="0"/>
      </c:catAx>
      <c:valAx>
        <c:axId val="9359785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81989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'CIFAR100_U_3.813_d1_40%'!$K$82:$K$87</c:f>
              <c:strCache>
                <c:ptCount val="6"/>
                <c:pt idx="0">
                  <c:v>距离(3.122,3.363]</c:v>
                </c:pt>
                <c:pt idx="1">
                  <c:v>距离(3.363,3.604]</c:v>
                </c:pt>
                <c:pt idx="2">
                  <c:v>距离(3.604,3.845]</c:v>
                </c:pt>
                <c:pt idx="3">
                  <c:v>距离(3.845,4.086]</c:v>
                </c:pt>
                <c:pt idx="4">
                  <c:v>距离(4.086,4.327]</c:v>
                </c:pt>
                <c:pt idx="5">
                  <c:v>距离(4.327,4.568]</c:v>
                </c:pt>
              </c:strCache>
            </c:strRef>
          </c:cat>
          <c:val>
            <c:numRef>
              <c:f>'CIFAR100_U_3.813_d1_40%'!$L$82:$L$87</c:f>
              <c:numCache>
                <c:formatCode>General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2-4AD8-8D12-9FE289845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983036"/>
        <c:axId val="379032593"/>
      </c:barChart>
      <c:catAx>
        <c:axId val="2669830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9032593"/>
        <c:crosses val="autoZero"/>
        <c:auto val="1"/>
        <c:lblAlgn val="ctr"/>
        <c:lblOffset val="100"/>
        <c:noMultiLvlLbl val="0"/>
      </c:catAx>
      <c:valAx>
        <c:axId val="3790325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69830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'CIFAR100_U_3.813_d1_45%'!$K$78:$K$82</c:f>
              <c:strCache>
                <c:ptCount val="5"/>
                <c:pt idx="0">
                  <c:v>距离(3.123,3.412]</c:v>
                </c:pt>
                <c:pt idx="1">
                  <c:v>距离(3.412,3.701]</c:v>
                </c:pt>
                <c:pt idx="2">
                  <c:v>距离(3.701,3.99]</c:v>
                </c:pt>
                <c:pt idx="3">
                  <c:v>距离(3.99,4.279]</c:v>
                </c:pt>
                <c:pt idx="4">
                  <c:v>距离(4.279,4.568]</c:v>
                </c:pt>
              </c:strCache>
            </c:strRef>
          </c:cat>
          <c:val>
            <c:numRef>
              <c:f>'CIFAR100_U_3.813_d1_45%'!$L$78:$L$82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17-40F3-976F-8C2E58F83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0338652"/>
        <c:axId val="755265660"/>
      </c:barChart>
      <c:catAx>
        <c:axId val="4503386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5265660"/>
        <c:crosses val="autoZero"/>
        <c:auto val="1"/>
        <c:lblAlgn val="ctr"/>
        <c:lblOffset val="100"/>
        <c:noMultiLvlLbl val="0"/>
      </c:catAx>
      <c:valAx>
        <c:axId val="7552656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3386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'CIFAR100_U_3.813_d2_20%'!#REF!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'CIFAR100_U_3.813_d2_20%'!#REF!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486-45CF-AF25-D5A89E630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819890"/>
        <c:axId val="935978555"/>
      </c:barChart>
      <c:catAx>
        <c:axId val="1118198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5978555"/>
        <c:crosses val="autoZero"/>
        <c:auto val="1"/>
        <c:lblAlgn val="ctr"/>
        <c:lblOffset val="100"/>
        <c:noMultiLvlLbl val="0"/>
      </c:catAx>
      <c:valAx>
        <c:axId val="9359785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81989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'CIFAR100_U_3.813_d2_20%'!#REF!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'CIFAR100_U_3.813_d2_20%'!#REF!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EF4-42B3-80ED-FB0F919D1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819890"/>
        <c:axId val="935978555"/>
      </c:barChart>
      <c:catAx>
        <c:axId val="1118198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5978555"/>
        <c:crosses val="autoZero"/>
        <c:auto val="1"/>
        <c:lblAlgn val="ctr"/>
        <c:lblOffset val="100"/>
        <c:noMultiLvlLbl val="0"/>
      </c:catAx>
      <c:valAx>
        <c:axId val="9359785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81989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'CIFAR100_U_3.813_d1_45%'!$K$78:$K$82</c:f>
              <c:strCache>
                <c:ptCount val="5"/>
                <c:pt idx="0">
                  <c:v>距离(3.123,3.412]</c:v>
                </c:pt>
                <c:pt idx="1">
                  <c:v>距离(3.412,3.701]</c:v>
                </c:pt>
                <c:pt idx="2">
                  <c:v>距离(3.701,3.99]</c:v>
                </c:pt>
                <c:pt idx="3">
                  <c:v>距离(3.99,4.279]</c:v>
                </c:pt>
                <c:pt idx="4">
                  <c:v>距离(4.279,4.568]</c:v>
                </c:pt>
              </c:strCache>
            </c:strRef>
          </c:cat>
          <c:val>
            <c:numRef>
              <c:f>'CIFAR100_U_3.813_d1_45%'!$L$78:$L$82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B0-4885-9F28-03394A96B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0338652"/>
        <c:axId val="755265660"/>
      </c:barChart>
      <c:catAx>
        <c:axId val="4503386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5265660"/>
        <c:crosses val="autoZero"/>
        <c:auto val="1"/>
        <c:lblAlgn val="ctr"/>
        <c:lblOffset val="100"/>
        <c:noMultiLvlLbl val="0"/>
      </c:catAx>
      <c:valAx>
        <c:axId val="7552656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3386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'CIFAR100_U_3.813_d2_49%'!$K$74:$K$76</c:f>
              <c:strCache>
                <c:ptCount val="3"/>
                <c:pt idx="0">
                  <c:v>距离(3.123,3.606]</c:v>
                </c:pt>
                <c:pt idx="1">
                  <c:v>距离(3.606,4.089]</c:v>
                </c:pt>
                <c:pt idx="2">
                  <c:v>距离(4.089,4.572]</c:v>
                </c:pt>
              </c:strCache>
            </c:strRef>
          </c:cat>
          <c:val>
            <c:numRef>
              <c:f>'CIFAR100_U_3.813_d2_49%'!$L$74:$L$76</c:f>
              <c:numCache>
                <c:formatCode>General</c:formatCode>
                <c:ptCount val="3"/>
                <c:pt idx="0">
                  <c:v>17</c:v>
                </c:pt>
                <c:pt idx="1">
                  <c:v>17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A-4387-BF31-A9A3001C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762899"/>
        <c:axId val="767524287"/>
      </c:barChart>
      <c:catAx>
        <c:axId val="58676289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7524287"/>
        <c:crosses val="autoZero"/>
        <c:auto val="1"/>
        <c:lblAlgn val="ctr"/>
        <c:lblOffset val="100"/>
        <c:noMultiLvlLbl val="0"/>
      </c:catAx>
      <c:valAx>
        <c:axId val="76752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67628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'CIFAR100_U_3.813_d3_20%'!#REF!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'CIFAR100_U_3.813_d3_20%'!#REF!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631-4C3C-B23E-AF8477B99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40534"/>
        <c:axId val="510855208"/>
      </c:barChart>
      <c:catAx>
        <c:axId val="695405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0855208"/>
        <c:crosses val="autoZero"/>
        <c:auto val="1"/>
        <c:lblAlgn val="ctr"/>
        <c:lblOffset val="100"/>
        <c:noMultiLvlLbl val="0"/>
      </c:catAx>
      <c:valAx>
        <c:axId val="51085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4053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'CIFAR100_U_3.813_d3_20%'!#REF!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'CIFAR100_U_3.813_d3_20%'!#REF!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C66-432C-8EDB-69000A941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40534"/>
        <c:axId val="510855208"/>
      </c:barChart>
      <c:catAx>
        <c:axId val="695405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0855208"/>
        <c:crosses val="autoZero"/>
        <c:auto val="1"/>
        <c:lblAlgn val="ctr"/>
        <c:lblOffset val="100"/>
        <c:noMultiLvlLbl val="0"/>
      </c:catAx>
      <c:valAx>
        <c:axId val="51085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4053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'CIFAR100_U_3.813_d1_45%'!$K$78:$K$82</c:f>
              <c:strCache>
                <c:ptCount val="5"/>
                <c:pt idx="0">
                  <c:v>距离(3.123,3.412]</c:v>
                </c:pt>
                <c:pt idx="1">
                  <c:v>距离(3.412,3.701]</c:v>
                </c:pt>
                <c:pt idx="2">
                  <c:v>距离(3.701,3.99]</c:v>
                </c:pt>
                <c:pt idx="3">
                  <c:v>距离(3.99,4.279]</c:v>
                </c:pt>
                <c:pt idx="4">
                  <c:v>距离(4.279,4.568]</c:v>
                </c:pt>
              </c:strCache>
            </c:strRef>
          </c:cat>
          <c:val>
            <c:numRef>
              <c:f>'CIFAR100_U_3.813_d1_45%'!$L$78:$L$82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3-4845-962F-5EB1E9F59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0338652"/>
        <c:axId val="755265660"/>
      </c:barChart>
      <c:catAx>
        <c:axId val="4503386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5265660"/>
        <c:crosses val="autoZero"/>
        <c:auto val="1"/>
        <c:lblAlgn val="ctr"/>
        <c:lblOffset val="100"/>
        <c:noMultiLvlLbl val="0"/>
      </c:catAx>
      <c:valAx>
        <c:axId val="7552656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3386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'CIFAR100_U_3.813_d2_49%'!$K$74:$K$76</c:f>
              <c:strCache>
                <c:ptCount val="3"/>
                <c:pt idx="0">
                  <c:v>距离(3.123,3.606]</c:v>
                </c:pt>
                <c:pt idx="1">
                  <c:v>距离(3.606,4.089]</c:v>
                </c:pt>
                <c:pt idx="2">
                  <c:v>距离(4.089,4.572]</c:v>
                </c:pt>
              </c:strCache>
            </c:strRef>
          </c:cat>
          <c:val>
            <c:numRef>
              <c:f>'CIFAR100_U_3.813_d2_49%'!$L$74:$L$76</c:f>
              <c:numCache>
                <c:formatCode>General</c:formatCode>
                <c:ptCount val="3"/>
                <c:pt idx="0">
                  <c:v>17</c:v>
                </c:pt>
                <c:pt idx="1">
                  <c:v>17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2-496C-A93D-7846A4613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762899"/>
        <c:axId val="767524287"/>
      </c:barChart>
      <c:catAx>
        <c:axId val="58676289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7524287"/>
        <c:crosses val="autoZero"/>
        <c:auto val="1"/>
        <c:lblAlgn val="ctr"/>
        <c:lblOffset val="100"/>
        <c:noMultiLvlLbl val="0"/>
      </c:catAx>
      <c:valAx>
        <c:axId val="76752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67628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'CIFAR100_U_4.325_d3_20%'!#REF!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'CIFAR100_U_4.325_d3_20%'!#REF!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DC2-459E-81C3-381A5E45B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9177373"/>
        <c:axId val="171960977"/>
      </c:barChart>
      <c:catAx>
        <c:axId val="239177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960977"/>
        <c:crosses val="autoZero"/>
        <c:auto val="1"/>
        <c:lblAlgn val="ctr"/>
        <c:lblOffset val="100"/>
        <c:noMultiLvlLbl val="0"/>
      </c:catAx>
      <c:valAx>
        <c:axId val="1719609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91773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'CIFAR100_U_4.325_d3_20%'!#REF!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'CIFAR100_U_4.325_d3_20%'!#REF!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8D4-4AF9-91DB-14F9BF632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9177373"/>
        <c:axId val="171960977"/>
      </c:barChart>
      <c:catAx>
        <c:axId val="239177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960977"/>
        <c:crosses val="autoZero"/>
        <c:auto val="1"/>
        <c:lblAlgn val="ctr"/>
        <c:lblOffset val="100"/>
        <c:noMultiLvlLbl val="0"/>
      </c:catAx>
      <c:valAx>
        <c:axId val="1719609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91773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Sheet4!$K$975:$K$1006</c:f>
              <c:strCache>
                <c:ptCount val="32"/>
                <c:pt idx="0">
                  <c:v>距离(1.352,1.513]</c:v>
                </c:pt>
                <c:pt idx="1">
                  <c:v>距离(1.513,1.674]</c:v>
                </c:pt>
                <c:pt idx="2">
                  <c:v>距离(1.674,1.835]</c:v>
                </c:pt>
                <c:pt idx="3">
                  <c:v>距离(1.835,1.996]</c:v>
                </c:pt>
                <c:pt idx="4">
                  <c:v>距离(1.996,2.157]</c:v>
                </c:pt>
                <c:pt idx="5">
                  <c:v>距离(2.157,2.318]</c:v>
                </c:pt>
                <c:pt idx="6">
                  <c:v>距离(2.318,2.479]</c:v>
                </c:pt>
                <c:pt idx="7">
                  <c:v>距离(2.479,2.64]</c:v>
                </c:pt>
                <c:pt idx="8">
                  <c:v>距离(2.64,2.801]</c:v>
                </c:pt>
                <c:pt idx="9">
                  <c:v>距离(2.801,2.962]</c:v>
                </c:pt>
                <c:pt idx="10">
                  <c:v>距离(2.962,3.123]</c:v>
                </c:pt>
                <c:pt idx="11">
                  <c:v>距离(3.123,3.284]</c:v>
                </c:pt>
                <c:pt idx="12">
                  <c:v>距离(3.284,3.445]</c:v>
                </c:pt>
                <c:pt idx="13">
                  <c:v>距离(3.445,3.606]</c:v>
                </c:pt>
                <c:pt idx="14">
                  <c:v>距离(3.606,3.767]</c:v>
                </c:pt>
                <c:pt idx="15">
                  <c:v>距离(3.767,3.928]</c:v>
                </c:pt>
                <c:pt idx="16">
                  <c:v>距离(3.928,4.089]</c:v>
                </c:pt>
                <c:pt idx="17">
                  <c:v>距离(4.089,4.25]</c:v>
                </c:pt>
                <c:pt idx="18">
                  <c:v>距离(4.25,4.411]</c:v>
                </c:pt>
                <c:pt idx="19">
                  <c:v>距离(4.411,4.572]</c:v>
                </c:pt>
                <c:pt idx="20">
                  <c:v>距离(4.572,4.733]</c:v>
                </c:pt>
                <c:pt idx="21">
                  <c:v>距离(4.733,4.894]</c:v>
                </c:pt>
                <c:pt idx="22">
                  <c:v>距离(4.894,5.055]</c:v>
                </c:pt>
                <c:pt idx="23">
                  <c:v>距离(5.055,5.216]</c:v>
                </c:pt>
                <c:pt idx="24">
                  <c:v>距离(5.216,5.377]</c:v>
                </c:pt>
                <c:pt idx="25">
                  <c:v>距离(5.377,5.538]</c:v>
                </c:pt>
                <c:pt idx="26">
                  <c:v>距离(5.538,5.699]</c:v>
                </c:pt>
                <c:pt idx="27">
                  <c:v>距离(5.699,5.86]</c:v>
                </c:pt>
                <c:pt idx="28">
                  <c:v>距离(5.86,6.021]</c:v>
                </c:pt>
                <c:pt idx="29">
                  <c:v>距离(6.021,6.182]</c:v>
                </c:pt>
                <c:pt idx="30">
                  <c:v>距离(6.182,6.343]</c:v>
                </c:pt>
                <c:pt idx="31">
                  <c:v>距离(6.343,6.504]</c:v>
                </c:pt>
              </c:strCache>
            </c:strRef>
          </c:cat>
          <c:val>
            <c:numRef>
              <c:f>Sheet4!$L$975:$L$1006</c:f>
              <c:numCache>
                <c:formatCode>General</c:formatCode>
                <c:ptCount val="32"/>
                <c:pt idx="0">
                  <c:v>5</c:v>
                </c:pt>
                <c:pt idx="1">
                  <c:v>5</c:v>
                </c:pt>
                <c:pt idx="2">
                  <c:v>9</c:v>
                </c:pt>
                <c:pt idx="3">
                  <c:v>4</c:v>
                </c:pt>
                <c:pt idx="4">
                  <c:v>11</c:v>
                </c:pt>
                <c:pt idx="5">
                  <c:v>17</c:v>
                </c:pt>
                <c:pt idx="6">
                  <c:v>17</c:v>
                </c:pt>
                <c:pt idx="7">
                  <c:v>32</c:v>
                </c:pt>
                <c:pt idx="8">
                  <c:v>34</c:v>
                </c:pt>
                <c:pt idx="9">
                  <c:v>54</c:v>
                </c:pt>
                <c:pt idx="10">
                  <c:v>45</c:v>
                </c:pt>
                <c:pt idx="11">
                  <c:v>44</c:v>
                </c:pt>
                <c:pt idx="12">
                  <c:v>68</c:v>
                </c:pt>
                <c:pt idx="13">
                  <c:v>66</c:v>
                </c:pt>
                <c:pt idx="14">
                  <c:v>61</c:v>
                </c:pt>
                <c:pt idx="15">
                  <c:v>73</c:v>
                </c:pt>
                <c:pt idx="16">
                  <c:v>62</c:v>
                </c:pt>
                <c:pt idx="17">
                  <c:v>59</c:v>
                </c:pt>
                <c:pt idx="18">
                  <c:v>57</c:v>
                </c:pt>
                <c:pt idx="19">
                  <c:v>50</c:v>
                </c:pt>
                <c:pt idx="20">
                  <c:v>43</c:v>
                </c:pt>
                <c:pt idx="21">
                  <c:v>44</c:v>
                </c:pt>
                <c:pt idx="22">
                  <c:v>25</c:v>
                </c:pt>
                <c:pt idx="23">
                  <c:v>34</c:v>
                </c:pt>
                <c:pt idx="24">
                  <c:v>7</c:v>
                </c:pt>
                <c:pt idx="25">
                  <c:v>12</c:v>
                </c:pt>
                <c:pt idx="26">
                  <c:v>13</c:v>
                </c:pt>
                <c:pt idx="27">
                  <c:v>2</c:v>
                </c:pt>
                <c:pt idx="28">
                  <c:v>7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3-4FAB-930A-6B4AF723B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690249"/>
        <c:axId val="316229174"/>
      </c:barChart>
      <c:catAx>
        <c:axId val="11269024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6229174"/>
        <c:crosses val="autoZero"/>
        <c:auto val="1"/>
        <c:lblAlgn val="ctr"/>
        <c:lblOffset val="100"/>
        <c:noMultiLvlLbl val="0"/>
      </c:catAx>
      <c:valAx>
        <c:axId val="3162291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6902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Sheet4!$K$975:$K$1006</c:f>
              <c:strCache>
                <c:ptCount val="32"/>
                <c:pt idx="0">
                  <c:v>距离(1.352,1.513]</c:v>
                </c:pt>
                <c:pt idx="1">
                  <c:v>距离(1.513,1.674]</c:v>
                </c:pt>
                <c:pt idx="2">
                  <c:v>距离(1.674,1.835]</c:v>
                </c:pt>
                <c:pt idx="3">
                  <c:v>距离(1.835,1.996]</c:v>
                </c:pt>
                <c:pt idx="4">
                  <c:v>距离(1.996,2.157]</c:v>
                </c:pt>
                <c:pt idx="5">
                  <c:v>距离(2.157,2.318]</c:v>
                </c:pt>
                <c:pt idx="6">
                  <c:v>距离(2.318,2.479]</c:v>
                </c:pt>
                <c:pt idx="7">
                  <c:v>距离(2.479,2.64]</c:v>
                </c:pt>
                <c:pt idx="8">
                  <c:v>距离(2.64,2.801]</c:v>
                </c:pt>
                <c:pt idx="9">
                  <c:v>距离(2.801,2.962]</c:v>
                </c:pt>
                <c:pt idx="10">
                  <c:v>距离(2.962,3.123]</c:v>
                </c:pt>
                <c:pt idx="11">
                  <c:v>距离(3.123,3.284]</c:v>
                </c:pt>
                <c:pt idx="12">
                  <c:v>距离(3.284,3.445]</c:v>
                </c:pt>
                <c:pt idx="13">
                  <c:v>距离(3.445,3.606]</c:v>
                </c:pt>
                <c:pt idx="14">
                  <c:v>距离(3.606,3.767]</c:v>
                </c:pt>
                <c:pt idx="15">
                  <c:v>距离(3.767,3.928]</c:v>
                </c:pt>
                <c:pt idx="16">
                  <c:v>距离(3.928,4.089]</c:v>
                </c:pt>
                <c:pt idx="17">
                  <c:v>距离(4.089,4.25]</c:v>
                </c:pt>
                <c:pt idx="18">
                  <c:v>距离(4.25,4.411]</c:v>
                </c:pt>
                <c:pt idx="19">
                  <c:v>距离(4.411,4.572]</c:v>
                </c:pt>
                <c:pt idx="20">
                  <c:v>距离(4.572,4.733]</c:v>
                </c:pt>
                <c:pt idx="21">
                  <c:v>距离(4.733,4.894]</c:v>
                </c:pt>
                <c:pt idx="22">
                  <c:v>距离(4.894,5.055]</c:v>
                </c:pt>
                <c:pt idx="23">
                  <c:v>距离(5.055,5.216]</c:v>
                </c:pt>
                <c:pt idx="24">
                  <c:v>距离(5.216,5.377]</c:v>
                </c:pt>
                <c:pt idx="25">
                  <c:v>距离(5.377,5.538]</c:v>
                </c:pt>
                <c:pt idx="26">
                  <c:v>距离(5.538,5.699]</c:v>
                </c:pt>
                <c:pt idx="27">
                  <c:v>距离(5.699,5.86]</c:v>
                </c:pt>
                <c:pt idx="28">
                  <c:v>距离(5.86,6.021]</c:v>
                </c:pt>
                <c:pt idx="29">
                  <c:v>距离(6.021,6.182]</c:v>
                </c:pt>
                <c:pt idx="30">
                  <c:v>距离(6.182,6.343]</c:v>
                </c:pt>
                <c:pt idx="31">
                  <c:v>距离(6.343,6.504]</c:v>
                </c:pt>
              </c:strCache>
            </c:strRef>
          </c:cat>
          <c:val>
            <c:numRef>
              <c:f>Sheet4!$L$975:$L$1006</c:f>
              <c:numCache>
                <c:formatCode>General</c:formatCode>
                <c:ptCount val="32"/>
                <c:pt idx="0">
                  <c:v>5</c:v>
                </c:pt>
                <c:pt idx="1">
                  <c:v>5</c:v>
                </c:pt>
                <c:pt idx="2">
                  <c:v>9</c:v>
                </c:pt>
                <c:pt idx="3">
                  <c:v>4</c:v>
                </c:pt>
                <c:pt idx="4">
                  <c:v>11</c:v>
                </c:pt>
                <c:pt idx="5">
                  <c:v>17</c:v>
                </c:pt>
                <c:pt idx="6">
                  <c:v>17</c:v>
                </c:pt>
                <c:pt idx="7">
                  <c:v>32</c:v>
                </c:pt>
                <c:pt idx="8">
                  <c:v>34</c:v>
                </c:pt>
                <c:pt idx="9">
                  <c:v>54</c:v>
                </c:pt>
                <c:pt idx="10">
                  <c:v>45</c:v>
                </c:pt>
                <c:pt idx="11">
                  <c:v>44</c:v>
                </c:pt>
                <c:pt idx="12">
                  <c:v>68</c:v>
                </c:pt>
                <c:pt idx="13">
                  <c:v>66</c:v>
                </c:pt>
                <c:pt idx="14">
                  <c:v>61</c:v>
                </c:pt>
                <c:pt idx="15">
                  <c:v>73</c:v>
                </c:pt>
                <c:pt idx="16">
                  <c:v>62</c:v>
                </c:pt>
                <c:pt idx="17">
                  <c:v>59</c:v>
                </c:pt>
                <c:pt idx="18">
                  <c:v>57</c:v>
                </c:pt>
                <c:pt idx="19">
                  <c:v>50</c:v>
                </c:pt>
                <c:pt idx="20">
                  <c:v>43</c:v>
                </c:pt>
                <c:pt idx="21">
                  <c:v>44</c:v>
                </c:pt>
                <c:pt idx="22">
                  <c:v>25</c:v>
                </c:pt>
                <c:pt idx="23">
                  <c:v>34</c:v>
                </c:pt>
                <c:pt idx="24">
                  <c:v>7</c:v>
                </c:pt>
                <c:pt idx="25">
                  <c:v>12</c:v>
                </c:pt>
                <c:pt idx="26">
                  <c:v>13</c:v>
                </c:pt>
                <c:pt idx="27">
                  <c:v>2</c:v>
                </c:pt>
                <c:pt idx="28">
                  <c:v>7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1-4D2E-A8C8-D07E5E752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690249"/>
        <c:axId val="316229174"/>
      </c:barChart>
      <c:catAx>
        <c:axId val="11269024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6229174"/>
        <c:crosses val="autoZero"/>
        <c:auto val="1"/>
        <c:lblAlgn val="ctr"/>
        <c:lblOffset val="100"/>
        <c:noMultiLvlLbl val="0"/>
      </c:catAx>
      <c:valAx>
        <c:axId val="3162291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6902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'CIFAR100_U_4.325_d3_20%'!#REF!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'CIFAR100_U_4.325_d3_20%'!#REF!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FFC-4EA1-AAAE-48DD1AE96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9177373"/>
        <c:axId val="171960977"/>
      </c:barChart>
      <c:catAx>
        <c:axId val="239177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960977"/>
        <c:crosses val="autoZero"/>
        <c:auto val="1"/>
        <c:lblAlgn val="ctr"/>
        <c:lblOffset val="100"/>
        <c:noMultiLvlLbl val="0"/>
      </c:catAx>
      <c:valAx>
        <c:axId val="1719609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91773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'CIFAR100_U_4.325_d3_20%'!#REF!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'CIFAR100_U_4.325_d3_20%'!#REF!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1A6-4764-A2EC-A987AA02E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9177373"/>
        <c:axId val="171960977"/>
      </c:barChart>
      <c:catAx>
        <c:axId val="239177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960977"/>
        <c:crosses val="autoZero"/>
        <c:auto val="1"/>
        <c:lblAlgn val="ctr"/>
        <c:lblOffset val="100"/>
        <c:noMultiLvlLbl val="0"/>
      </c:catAx>
      <c:valAx>
        <c:axId val="1719609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91773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Sheet4!$K$975:$K$1006</c:f>
              <c:strCache>
                <c:ptCount val="32"/>
                <c:pt idx="0">
                  <c:v>距离(1.352,1.513]</c:v>
                </c:pt>
                <c:pt idx="1">
                  <c:v>距离(1.513,1.674]</c:v>
                </c:pt>
                <c:pt idx="2">
                  <c:v>距离(1.674,1.835]</c:v>
                </c:pt>
                <c:pt idx="3">
                  <c:v>距离(1.835,1.996]</c:v>
                </c:pt>
                <c:pt idx="4">
                  <c:v>距离(1.996,2.157]</c:v>
                </c:pt>
                <c:pt idx="5">
                  <c:v>距离(2.157,2.318]</c:v>
                </c:pt>
                <c:pt idx="6">
                  <c:v>距离(2.318,2.479]</c:v>
                </c:pt>
                <c:pt idx="7">
                  <c:v>距离(2.479,2.64]</c:v>
                </c:pt>
                <c:pt idx="8">
                  <c:v>距离(2.64,2.801]</c:v>
                </c:pt>
                <c:pt idx="9">
                  <c:v>距离(2.801,2.962]</c:v>
                </c:pt>
                <c:pt idx="10">
                  <c:v>距离(2.962,3.123]</c:v>
                </c:pt>
                <c:pt idx="11">
                  <c:v>距离(3.123,3.284]</c:v>
                </c:pt>
                <c:pt idx="12">
                  <c:v>距离(3.284,3.445]</c:v>
                </c:pt>
                <c:pt idx="13">
                  <c:v>距离(3.445,3.606]</c:v>
                </c:pt>
                <c:pt idx="14">
                  <c:v>距离(3.606,3.767]</c:v>
                </c:pt>
                <c:pt idx="15">
                  <c:v>距离(3.767,3.928]</c:v>
                </c:pt>
                <c:pt idx="16">
                  <c:v>距离(3.928,4.089]</c:v>
                </c:pt>
                <c:pt idx="17">
                  <c:v>距离(4.089,4.25]</c:v>
                </c:pt>
                <c:pt idx="18">
                  <c:v>距离(4.25,4.411]</c:v>
                </c:pt>
                <c:pt idx="19">
                  <c:v>距离(4.411,4.572]</c:v>
                </c:pt>
                <c:pt idx="20">
                  <c:v>距离(4.572,4.733]</c:v>
                </c:pt>
                <c:pt idx="21">
                  <c:v>距离(4.733,4.894]</c:v>
                </c:pt>
                <c:pt idx="22">
                  <c:v>距离(4.894,5.055]</c:v>
                </c:pt>
                <c:pt idx="23">
                  <c:v>距离(5.055,5.216]</c:v>
                </c:pt>
                <c:pt idx="24">
                  <c:v>距离(5.216,5.377]</c:v>
                </c:pt>
                <c:pt idx="25">
                  <c:v>距离(5.377,5.538]</c:v>
                </c:pt>
                <c:pt idx="26">
                  <c:v>距离(5.538,5.699]</c:v>
                </c:pt>
                <c:pt idx="27">
                  <c:v>距离(5.699,5.86]</c:v>
                </c:pt>
                <c:pt idx="28">
                  <c:v>距离(5.86,6.021]</c:v>
                </c:pt>
                <c:pt idx="29">
                  <c:v>距离(6.021,6.182]</c:v>
                </c:pt>
                <c:pt idx="30">
                  <c:v>距离(6.182,6.343]</c:v>
                </c:pt>
                <c:pt idx="31">
                  <c:v>距离(6.343,6.504]</c:v>
                </c:pt>
              </c:strCache>
            </c:strRef>
          </c:cat>
          <c:val>
            <c:numRef>
              <c:f>Sheet4!$L$975:$L$1006</c:f>
              <c:numCache>
                <c:formatCode>General</c:formatCode>
                <c:ptCount val="32"/>
                <c:pt idx="0">
                  <c:v>5</c:v>
                </c:pt>
                <c:pt idx="1">
                  <c:v>5</c:v>
                </c:pt>
                <c:pt idx="2">
                  <c:v>9</c:v>
                </c:pt>
                <c:pt idx="3">
                  <c:v>4</c:v>
                </c:pt>
                <c:pt idx="4">
                  <c:v>11</c:v>
                </c:pt>
                <c:pt idx="5">
                  <c:v>17</c:v>
                </c:pt>
                <c:pt idx="6">
                  <c:v>17</c:v>
                </c:pt>
                <c:pt idx="7">
                  <c:v>32</c:v>
                </c:pt>
                <c:pt idx="8">
                  <c:v>34</c:v>
                </c:pt>
                <c:pt idx="9">
                  <c:v>54</c:v>
                </c:pt>
                <c:pt idx="10">
                  <c:v>45</c:v>
                </c:pt>
                <c:pt idx="11">
                  <c:v>44</c:v>
                </c:pt>
                <c:pt idx="12">
                  <c:v>68</c:v>
                </c:pt>
                <c:pt idx="13">
                  <c:v>66</c:v>
                </c:pt>
                <c:pt idx="14">
                  <c:v>61</c:v>
                </c:pt>
                <c:pt idx="15">
                  <c:v>73</c:v>
                </c:pt>
                <c:pt idx="16">
                  <c:v>62</c:v>
                </c:pt>
                <c:pt idx="17">
                  <c:v>59</c:v>
                </c:pt>
                <c:pt idx="18">
                  <c:v>57</c:v>
                </c:pt>
                <c:pt idx="19">
                  <c:v>50</c:v>
                </c:pt>
                <c:pt idx="20">
                  <c:v>43</c:v>
                </c:pt>
                <c:pt idx="21">
                  <c:v>44</c:v>
                </c:pt>
                <c:pt idx="22">
                  <c:v>25</c:v>
                </c:pt>
                <c:pt idx="23">
                  <c:v>34</c:v>
                </c:pt>
                <c:pt idx="24">
                  <c:v>7</c:v>
                </c:pt>
                <c:pt idx="25">
                  <c:v>12</c:v>
                </c:pt>
                <c:pt idx="26">
                  <c:v>13</c:v>
                </c:pt>
                <c:pt idx="27">
                  <c:v>2</c:v>
                </c:pt>
                <c:pt idx="28">
                  <c:v>7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F7-4643-88F1-47B0C755B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690249"/>
        <c:axId val="316229174"/>
      </c:barChart>
      <c:catAx>
        <c:axId val="11269024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6229174"/>
        <c:crosses val="autoZero"/>
        <c:auto val="1"/>
        <c:lblAlgn val="ctr"/>
        <c:lblOffset val="100"/>
        <c:noMultiLvlLbl val="0"/>
      </c:catAx>
      <c:valAx>
        <c:axId val="3162291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6902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Sheet4!$K$975:$K$1006</c:f>
              <c:strCache>
                <c:ptCount val="32"/>
                <c:pt idx="0">
                  <c:v>距离(1.352,1.513]</c:v>
                </c:pt>
                <c:pt idx="1">
                  <c:v>距离(1.513,1.674]</c:v>
                </c:pt>
                <c:pt idx="2">
                  <c:v>距离(1.674,1.835]</c:v>
                </c:pt>
                <c:pt idx="3">
                  <c:v>距离(1.835,1.996]</c:v>
                </c:pt>
                <c:pt idx="4">
                  <c:v>距离(1.996,2.157]</c:v>
                </c:pt>
                <c:pt idx="5">
                  <c:v>距离(2.157,2.318]</c:v>
                </c:pt>
                <c:pt idx="6">
                  <c:v>距离(2.318,2.479]</c:v>
                </c:pt>
                <c:pt idx="7">
                  <c:v>距离(2.479,2.64]</c:v>
                </c:pt>
                <c:pt idx="8">
                  <c:v>距离(2.64,2.801]</c:v>
                </c:pt>
                <c:pt idx="9">
                  <c:v>距离(2.801,2.962]</c:v>
                </c:pt>
                <c:pt idx="10">
                  <c:v>距离(2.962,3.123]</c:v>
                </c:pt>
                <c:pt idx="11">
                  <c:v>距离(3.123,3.284]</c:v>
                </c:pt>
                <c:pt idx="12">
                  <c:v>距离(3.284,3.445]</c:v>
                </c:pt>
                <c:pt idx="13">
                  <c:v>距离(3.445,3.606]</c:v>
                </c:pt>
                <c:pt idx="14">
                  <c:v>距离(3.606,3.767]</c:v>
                </c:pt>
                <c:pt idx="15">
                  <c:v>距离(3.767,3.928]</c:v>
                </c:pt>
                <c:pt idx="16">
                  <c:v>距离(3.928,4.089]</c:v>
                </c:pt>
                <c:pt idx="17">
                  <c:v>距离(4.089,4.25]</c:v>
                </c:pt>
                <c:pt idx="18">
                  <c:v>距离(4.25,4.411]</c:v>
                </c:pt>
                <c:pt idx="19">
                  <c:v>距离(4.411,4.572]</c:v>
                </c:pt>
                <c:pt idx="20">
                  <c:v>距离(4.572,4.733]</c:v>
                </c:pt>
                <c:pt idx="21">
                  <c:v>距离(4.733,4.894]</c:v>
                </c:pt>
                <c:pt idx="22">
                  <c:v>距离(4.894,5.055]</c:v>
                </c:pt>
                <c:pt idx="23">
                  <c:v>距离(5.055,5.216]</c:v>
                </c:pt>
                <c:pt idx="24">
                  <c:v>距离(5.216,5.377]</c:v>
                </c:pt>
                <c:pt idx="25">
                  <c:v>距离(5.377,5.538]</c:v>
                </c:pt>
                <c:pt idx="26">
                  <c:v>距离(5.538,5.699]</c:v>
                </c:pt>
                <c:pt idx="27">
                  <c:v>距离(5.699,5.86]</c:v>
                </c:pt>
                <c:pt idx="28">
                  <c:v>距离(5.86,6.021]</c:v>
                </c:pt>
                <c:pt idx="29">
                  <c:v>距离(6.021,6.182]</c:v>
                </c:pt>
                <c:pt idx="30">
                  <c:v>距离(6.182,6.343]</c:v>
                </c:pt>
                <c:pt idx="31">
                  <c:v>距离(6.343,6.504]</c:v>
                </c:pt>
              </c:strCache>
            </c:strRef>
          </c:cat>
          <c:val>
            <c:numRef>
              <c:f>Sheet4!$L$975:$L$1006</c:f>
              <c:numCache>
                <c:formatCode>General</c:formatCode>
                <c:ptCount val="32"/>
                <c:pt idx="0">
                  <c:v>5</c:v>
                </c:pt>
                <c:pt idx="1">
                  <c:v>5</c:v>
                </c:pt>
                <c:pt idx="2">
                  <c:v>9</c:v>
                </c:pt>
                <c:pt idx="3">
                  <c:v>4</c:v>
                </c:pt>
                <c:pt idx="4">
                  <c:v>11</c:v>
                </c:pt>
                <c:pt idx="5">
                  <c:v>17</c:v>
                </c:pt>
                <c:pt idx="6">
                  <c:v>17</c:v>
                </c:pt>
                <c:pt idx="7">
                  <c:v>32</c:v>
                </c:pt>
                <c:pt idx="8">
                  <c:v>34</c:v>
                </c:pt>
                <c:pt idx="9">
                  <c:v>54</c:v>
                </c:pt>
                <c:pt idx="10">
                  <c:v>45</c:v>
                </c:pt>
                <c:pt idx="11">
                  <c:v>44</c:v>
                </c:pt>
                <c:pt idx="12">
                  <c:v>68</c:v>
                </c:pt>
                <c:pt idx="13">
                  <c:v>66</c:v>
                </c:pt>
                <c:pt idx="14">
                  <c:v>61</c:v>
                </c:pt>
                <c:pt idx="15">
                  <c:v>73</c:v>
                </c:pt>
                <c:pt idx="16">
                  <c:v>62</c:v>
                </c:pt>
                <c:pt idx="17">
                  <c:v>59</c:v>
                </c:pt>
                <c:pt idx="18">
                  <c:v>57</c:v>
                </c:pt>
                <c:pt idx="19">
                  <c:v>50</c:v>
                </c:pt>
                <c:pt idx="20">
                  <c:v>43</c:v>
                </c:pt>
                <c:pt idx="21">
                  <c:v>44</c:v>
                </c:pt>
                <c:pt idx="22">
                  <c:v>25</c:v>
                </c:pt>
                <c:pt idx="23">
                  <c:v>34</c:v>
                </c:pt>
                <c:pt idx="24">
                  <c:v>7</c:v>
                </c:pt>
                <c:pt idx="25">
                  <c:v>12</c:v>
                </c:pt>
                <c:pt idx="26">
                  <c:v>13</c:v>
                </c:pt>
                <c:pt idx="27">
                  <c:v>2</c:v>
                </c:pt>
                <c:pt idx="28">
                  <c:v>7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3-4E64-8692-49DF9D5DA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690249"/>
        <c:axId val="316229174"/>
      </c:barChart>
      <c:catAx>
        <c:axId val="11269024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6229174"/>
        <c:crosses val="autoZero"/>
        <c:auto val="1"/>
        <c:lblAlgn val="ctr"/>
        <c:lblOffset val="100"/>
        <c:noMultiLvlLbl val="0"/>
      </c:catAx>
      <c:valAx>
        <c:axId val="3162291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6902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'CIFAR100_U_4.325_d3_20%'!#REF!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'CIFAR100_U_4.325_d3_20%'!#REF!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86E-4573-90AF-9499999B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9177373"/>
        <c:axId val="171960977"/>
      </c:barChart>
      <c:catAx>
        <c:axId val="239177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960977"/>
        <c:crosses val="autoZero"/>
        <c:auto val="1"/>
        <c:lblAlgn val="ctr"/>
        <c:lblOffset val="100"/>
        <c:noMultiLvlLbl val="0"/>
      </c:catAx>
      <c:valAx>
        <c:axId val="1719609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91773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'CIFAR100_U_4.325_d3_20%'!#REF!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'CIFAR100_U_4.325_d3_20%'!#REF!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B108-4D90-8114-3AEFBF088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9177373"/>
        <c:axId val="171960977"/>
      </c:barChart>
      <c:catAx>
        <c:axId val="239177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960977"/>
        <c:crosses val="autoZero"/>
        <c:auto val="1"/>
        <c:lblAlgn val="ctr"/>
        <c:lblOffset val="100"/>
        <c:noMultiLvlLbl val="0"/>
      </c:catAx>
      <c:valAx>
        <c:axId val="1719609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91773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Sheet4!$K$975:$K$1006</c:f>
              <c:strCache>
                <c:ptCount val="32"/>
                <c:pt idx="0">
                  <c:v>距离(1.352,1.513]</c:v>
                </c:pt>
                <c:pt idx="1">
                  <c:v>距离(1.513,1.674]</c:v>
                </c:pt>
                <c:pt idx="2">
                  <c:v>距离(1.674,1.835]</c:v>
                </c:pt>
                <c:pt idx="3">
                  <c:v>距离(1.835,1.996]</c:v>
                </c:pt>
                <c:pt idx="4">
                  <c:v>距离(1.996,2.157]</c:v>
                </c:pt>
                <c:pt idx="5">
                  <c:v>距离(2.157,2.318]</c:v>
                </c:pt>
                <c:pt idx="6">
                  <c:v>距离(2.318,2.479]</c:v>
                </c:pt>
                <c:pt idx="7">
                  <c:v>距离(2.479,2.64]</c:v>
                </c:pt>
                <c:pt idx="8">
                  <c:v>距离(2.64,2.801]</c:v>
                </c:pt>
                <c:pt idx="9">
                  <c:v>距离(2.801,2.962]</c:v>
                </c:pt>
                <c:pt idx="10">
                  <c:v>距离(2.962,3.123]</c:v>
                </c:pt>
                <c:pt idx="11">
                  <c:v>距离(3.123,3.284]</c:v>
                </c:pt>
                <c:pt idx="12">
                  <c:v>距离(3.284,3.445]</c:v>
                </c:pt>
                <c:pt idx="13">
                  <c:v>距离(3.445,3.606]</c:v>
                </c:pt>
                <c:pt idx="14">
                  <c:v>距离(3.606,3.767]</c:v>
                </c:pt>
                <c:pt idx="15">
                  <c:v>距离(3.767,3.928]</c:v>
                </c:pt>
                <c:pt idx="16">
                  <c:v>距离(3.928,4.089]</c:v>
                </c:pt>
                <c:pt idx="17">
                  <c:v>距离(4.089,4.25]</c:v>
                </c:pt>
                <c:pt idx="18">
                  <c:v>距离(4.25,4.411]</c:v>
                </c:pt>
                <c:pt idx="19">
                  <c:v>距离(4.411,4.572]</c:v>
                </c:pt>
                <c:pt idx="20">
                  <c:v>距离(4.572,4.733]</c:v>
                </c:pt>
                <c:pt idx="21">
                  <c:v>距离(4.733,4.894]</c:v>
                </c:pt>
                <c:pt idx="22">
                  <c:v>距离(4.894,5.055]</c:v>
                </c:pt>
                <c:pt idx="23">
                  <c:v>距离(5.055,5.216]</c:v>
                </c:pt>
                <c:pt idx="24">
                  <c:v>距离(5.216,5.377]</c:v>
                </c:pt>
                <c:pt idx="25">
                  <c:v>距离(5.377,5.538]</c:v>
                </c:pt>
                <c:pt idx="26">
                  <c:v>距离(5.538,5.699]</c:v>
                </c:pt>
                <c:pt idx="27">
                  <c:v>距离(5.699,5.86]</c:v>
                </c:pt>
                <c:pt idx="28">
                  <c:v>距离(5.86,6.021]</c:v>
                </c:pt>
                <c:pt idx="29">
                  <c:v>距离(6.021,6.182]</c:v>
                </c:pt>
                <c:pt idx="30">
                  <c:v>距离(6.182,6.343]</c:v>
                </c:pt>
                <c:pt idx="31">
                  <c:v>距离(6.343,6.504]</c:v>
                </c:pt>
              </c:strCache>
            </c:strRef>
          </c:cat>
          <c:val>
            <c:numRef>
              <c:f>Sheet4!$L$975:$L$1006</c:f>
              <c:numCache>
                <c:formatCode>General</c:formatCode>
                <c:ptCount val="32"/>
                <c:pt idx="0">
                  <c:v>5</c:v>
                </c:pt>
                <c:pt idx="1">
                  <c:v>5</c:v>
                </c:pt>
                <c:pt idx="2">
                  <c:v>9</c:v>
                </c:pt>
                <c:pt idx="3">
                  <c:v>4</c:v>
                </c:pt>
                <c:pt idx="4">
                  <c:v>11</c:v>
                </c:pt>
                <c:pt idx="5">
                  <c:v>17</c:v>
                </c:pt>
                <c:pt idx="6">
                  <c:v>17</c:v>
                </c:pt>
                <c:pt idx="7">
                  <c:v>32</c:v>
                </c:pt>
                <c:pt idx="8">
                  <c:v>34</c:v>
                </c:pt>
                <c:pt idx="9">
                  <c:v>54</c:v>
                </c:pt>
                <c:pt idx="10">
                  <c:v>45</c:v>
                </c:pt>
                <c:pt idx="11">
                  <c:v>44</c:v>
                </c:pt>
                <c:pt idx="12">
                  <c:v>68</c:v>
                </c:pt>
                <c:pt idx="13">
                  <c:v>66</c:v>
                </c:pt>
                <c:pt idx="14">
                  <c:v>61</c:v>
                </c:pt>
                <c:pt idx="15">
                  <c:v>73</c:v>
                </c:pt>
                <c:pt idx="16">
                  <c:v>62</c:v>
                </c:pt>
                <c:pt idx="17">
                  <c:v>59</c:v>
                </c:pt>
                <c:pt idx="18">
                  <c:v>57</c:v>
                </c:pt>
                <c:pt idx="19">
                  <c:v>50</c:v>
                </c:pt>
                <c:pt idx="20">
                  <c:v>43</c:v>
                </c:pt>
                <c:pt idx="21">
                  <c:v>44</c:v>
                </c:pt>
                <c:pt idx="22">
                  <c:v>25</c:v>
                </c:pt>
                <c:pt idx="23">
                  <c:v>34</c:v>
                </c:pt>
                <c:pt idx="24">
                  <c:v>7</c:v>
                </c:pt>
                <c:pt idx="25">
                  <c:v>12</c:v>
                </c:pt>
                <c:pt idx="26">
                  <c:v>13</c:v>
                </c:pt>
                <c:pt idx="27">
                  <c:v>2</c:v>
                </c:pt>
                <c:pt idx="28">
                  <c:v>7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CF-4860-8803-FC87E537D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690249"/>
        <c:axId val="316229174"/>
      </c:barChart>
      <c:catAx>
        <c:axId val="11269024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6229174"/>
        <c:crosses val="autoZero"/>
        <c:auto val="1"/>
        <c:lblAlgn val="ctr"/>
        <c:lblOffset val="100"/>
        <c:noMultiLvlLbl val="0"/>
      </c:catAx>
      <c:valAx>
        <c:axId val="3162291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6902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Sheet4!$K$975:$K$1006</c:f>
              <c:strCache>
                <c:ptCount val="32"/>
                <c:pt idx="0">
                  <c:v>距离(1.352,1.513]</c:v>
                </c:pt>
                <c:pt idx="1">
                  <c:v>距离(1.513,1.674]</c:v>
                </c:pt>
                <c:pt idx="2">
                  <c:v>距离(1.674,1.835]</c:v>
                </c:pt>
                <c:pt idx="3">
                  <c:v>距离(1.835,1.996]</c:v>
                </c:pt>
                <c:pt idx="4">
                  <c:v>距离(1.996,2.157]</c:v>
                </c:pt>
                <c:pt idx="5">
                  <c:v>距离(2.157,2.318]</c:v>
                </c:pt>
                <c:pt idx="6">
                  <c:v>距离(2.318,2.479]</c:v>
                </c:pt>
                <c:pt idx="7">
                  <c:v>距离(2.479,2.64]</c:v>
                </c:pt>
                <c:pt idx="8">
                  <c:v>距离(2.64,2.801]</c:v>
                </c:pt>
                <c:pt idx="9">
                  <c:v>距离(2.801,2.962]</c:v>
                </c:pt>
                <c:pt idx="10">
                  <c:v>距离(2.962,3.123]</c:v>
                </c:pt>
                <c:pt idx="11">
                  <c:v>距离(3.123,3.284]</c:v>
                </c:pt>
                <c:pt idx="12">
                  <c:v>距离(3.284,3.445]</c:v>
                </c:pt>
                <c:pt idx="13">
                  <c:v>距离(3.445,3.606]</c:v>
                </c:pt>
                <c:pt idx="14">
                  <c:v>距离(3.606,3.767]</c:v>
                </c:pt>
                <c:pt idx="15">
                  <c:v>距离(3.767,3.928]</c:v>
                </c:pt>
                <c:pt idx="16">
                  <c:v>距离(3.928,4.089]</c:v>
                </c:pt>
                <c:pt idx="17">
                  <c:v>距离(4.089,4.25]</c:v>
                </c:pt>
                <c:pt idx="18">
                  <c:v>距离(4.25,4.411]</c:v>
                </c:pt>
                <c:pt idx="19">
                  <c:v>距离(4.411,4.572]</c:v>
                </c:pt>
                <c:pt idx="20">
                  <c:v>距离(4.572,4.733]</c:v>
                </c:pt>
                <c:pt idx="21">
                  <c:v>距离(4.733,4.894]</c:v>
                </c:pt>
                <c:pt idx="22">
                  <c:v>距离(4.894,5.055]</c:v>
                </c:pt>
                <c:pt idx="23">
                  <c:v>距离(5.055,5.216]</c:v>
                </c:pt>
                <c:pt idx="24">
                  <c:v>距离(5.216,5.377]</c:v>
                </c:pt>
                <c:pt idx="25">
                  <c:v>距离(5.377,5.538]</c:v>
                </c:pt>
                <c:pt idx="26">
                  <c:v>距离(5.538,5.699]</c:v>
                </c:pt>
                <c:pt idx="27">
                  <c:v>距离(5.699,5.86]</c:v>
                </c:pt>
                <c:pt idx="28">
                  <c:v>距离(5.86,6.021]</c:v>
                </c:pt>
                <c:pt idx="29">
                  <c:v>距离(6.021,6.182]</c:v>
                </c:pt>
                <c:pt idx="30">
                  <c:v>距离(6.182,6.343]</c:v>
                </c:pt>
                <c:pt idx="31">
                  <c:v>距离(6.343,6.504]</c:v>
                </c:pt>
              </c:strCache>
            </c:strRef>
          </c:cat>
          <c:val>
            <c:numRef>
              <c:f>Sheet4!$L$975:$L$1006</c:f>
              <c:numCache>
                <c:formatCode>General</c:formatCode>
                <c:ptCount val="32"/>
                <c:pt idx="0">
                  <c:v>5</c:v>
                </c:pt>
                <c:pt idx="1">
                  <c:v>5</c:v>
                </c:pt>
                <c:pt idx="2">
                  <c:v>9</c:v>
                </c:pt>
                <c:pt idx="3">
                  <c:v>4</c:v>
                </c:pt>
                <c:pt idx="4">
                  <c:v>11</c:v>
                </c:pt>
                <c:pt idx="5">
                  <c:v>17</c:v>
                </c:pt>
                <c:pt idx="6">
                  <c:v>17</c:v>
                </c:pt>
                <c:pt idx="7">
                  <c:v>32</c:v>
                </c:pt>
                <c:pt idx="8">
                  <c:v>34</c:v>
                </c:pt>
                <c:pt idx="9">
                  <c:v>54</c:v>
                </c:pt>
                <c:pt idx="10">
                  <c:v>45</c:v>
                </c:pt>
                <c:pt idx="11">
                  <c:v>44</c:v>
                </c:pt>
                <c:pt idx="12">
                  <c:v>68</c:v>
                </c:pt>
                <c:pt idx="13">
                  <c:v>66</c:v>
                </c:pt>
                <c:pt idx="14">
                  <c:v>61</c:v>
                </c:pt>
                <c:pt idx="15">
                  <c:v>73</c:v>
                </c:pt>
                <c:pt idx="16">
                  <c:v>62</c:v>
                </c:pt>
                <c:pt idx="17">
                  <c:v>59</c:v>
                </c:pt>
                <c:pt idx="18">
                  <c:v>57</c:v>
                </c:pt>
                <c:pt idx="19">
                  <c:v>50</c:v>
                </c:pt>
                <c:pt idx="20">
                  <c:v>43</c:v>
                </c:pt>
                <c:pt idx="21">
                  <c:v>44</c:v>
                </c:pt>
                <c:pt idx="22">
                  <c:v>25</c:v>
                </c:pt>
                <c:pt idx="23">
                  <c:v>34</c:v>
                </c:pt>
                <c:pt idx="24">
                  <c:v>7</c:v>
                </c:pt>
                <c:pt idx="25">
                  <c:v>12</c:v>
                </c:pt>
                <c:pt idx="26">
                  <c:v>13</c:v>
                </c:pt>
                <c:pt idx="27">
                  <c:v>2</c:v>
                </c:pt>
                <c:pt idx="28">
                  <c:v>7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2-490D-99D0-7DAE0C3D6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690249"/>
        <c:axId val="316229174"/>
      </c:barChart>
      <c:catAx>
        <c:axId val="11269024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6229174"/>
        <c:crosses val="autoZero"/>
        <c:auto val="1"/>
        <c:lblAlgn val="ctr"/>
        <c:lblOffset val="100"/>
        <c:noMultiLvlLbl val="0"/>
      </c:catAx>
      <c:valAx>
        <c:axId val="3162291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26902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'CIFAR100_U_2.893_d2_20%'!#REF!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'CIFAR100_U_2.893_d2_20%'!#REF!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203-4311-8A5E-8DC0A009D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712631"/>
        <c:axId val="720569050"/>
      </c:barChart>
      <c:catAx>
        <c:axId val="628712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0569050"/>
        <c:crosses val="autoZero"/>
        <c:auto val="1"/>
        <c:lblAlgn val="ctr"/>
        <c:lblOffset val="100"/>
        <c:noMultiLvlLbl val="0"/>
      </c:catAx>
      <c:valAx>
        <c:axId val="7205690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8712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'CIFAR100_U_2.893_d2_20%'!#REF!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'CIFAR100_U_2.893_d2_20%'!#REF!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D03-4062-82F3-1EA7E7524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712631"/>
        <c:axId val="720569050"/>
      </c:barChart>
      <c:catAx>
        <c:axId val="628712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0569050"/>
        <c:crosses val="autoZero"/>
        <c:auto val="1"/>
        <c:lblAlgn val="ctr"/>
        <c:lblOffset val="100"/>
        <c:noMultiLvlLbl val="0"/>
      </c:catAx>
      <c:valAx>
        <c:axId val="7205690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8712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'CIFAR100_U_2.893_d1_45%'!$K$72:$K$76</c:f>
              <c:strCache>
                <c:ptCount val="5"/>
                <c:pt idx="0">
                  <c:v>距离(2.157,2.446]</c:v>
                </c:pt>
                <c:pt idx="1">
                  <c:v>距离(2.446,2.735]</c:v>
                </c:pt>
                <c:pt idx="2">
                  <c:v>距离(2.735,3.024]</c:v>
                </c:pt>
                <c:pt idx="3">
                  <c:v>距离(3.024,3.313]</c:v>
                </c:pt>
                <c:pt idx="4">
                  <c:v>距离(3.313,3.602]</c:v>
                </c:pt>
              </c:strCache>
            </c:strRef>
          </c:cat>
          <c:val>
            <c:numRef>
              <c:f>'CIFAR100_U_2.893_d1_45%'!$L$72:$L$76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4-4539-952D-2BA0414D5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889501"/>
        <c:axId val="453403303"/>
      </c:barChart>
      <c:catAx>
        <c:axId val="61288950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3403303"/>
        <c:crosses val="autoZero"/>
        <c:auto val="1"/>
        <c:lblAlgn val="ctr"/>
        <c:lblOffset val="100"/>
        <c:noMultiLvlLbl val="0"/>
      </c:catAx>
      <c:valAx>
        <c:axId val="453403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28895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'CIFAR100_U_2.893_d1_49%'!$K$68:$K$70</c:f>
              <c:strCache>
                <c:ptCount val="3"/>
                <c:pt idx="0">
                  <c:v>距离(2.157,2.64]</c:v>
                </c:pt>
                <c:pt idx="1">
                  <c:v>距离(2.64,3.123]</c:v>
                </c:pt>
                <c:pt idx="2">
                  <c:v>距离(3.123,3.606]</c:v>
                </c:pt>
              </c:strCache>
            </c:strRef>
          </c:cat>
          <c:val>
            <c:numRef>
              <c:f>'CIFAR100_U_2.893_d1_49%'!$L$68:$L$70</c:f>
              <c:numCache>
                <c:formatCode>General</c:formatCode>
                <c:ptCount val="3"/>
                <c:pt idx="0">
                  <c:v>17</c:v>
                </c:pt>
                <c:pt idx="1">
                  <c:v>17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0-4C8A-9B82-E4A8F4F81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1420523"/>
        <c:axId val="456565429"/>
      </c:barChart>
      <c:catAx>
        <c:axId val="78142052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6565429"/>
        <c:crosses val="autoZero"/>
        <c:auto val="1"/>
        <c:lblAlgn val="ctr"/>
        <c:lblOffset val="100"/>
        <c:noMultiLvlLbl val="0"/>
      </c:catAx>
      <c:valAx>
        <c:axId val="4565654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4205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'CIFAR100_U_2.893_d2_20%'!#REF!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'CIFAR100_U_2.893_d2_20%'!#REF!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CA24-4ABE-BF9B-BE622B95B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712631"/>
        <c:axId val="720569050"/>
      </c:barChart>
      <c:catAx>
        <c:axId val="628712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0569050"/>
        <c:crosses val="autoZero"/>
        <c:auto val="1"/>
        <c:lblAlgn val="ctr"/>
        <c:lblOffset val="100"/>
        <c:noMultiLvlLbl val="0"/>
      </c:catAx>
      <c:valAx>
        <c:axId val="7205690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8712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'CIFAR100_U_2.893_d2_20%'!#REF!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'CIFAR100_U_2.893_d2_20%'!#REF!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68A-46DA-8D77-8F765DBF1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712631"/>
        <c:axId val="720569050"/>
      </c:barChart>
      <c:catAx>
        <c:axId val="628712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0569050"/>
        <c:crosses val="autoZero"/>
        <c:auto val="1"/>
        <c:lblAlgn val="ctr"/>
        <c:lblOffset val="100"/>
        <c:noMultiLvlLbl val="0"/>
      </c:catAx>
      <c:valAx>
        <c:axId val="7205690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8712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'CIFAR100_U_2.893_d1_45%'!$K$72:$K$76</c:f>
              <c:strCache>
                <c:ptCount val="5"/>
                <c:pt idx="0">
                  <c:v>距离(2.157,2.446]</c:v>
                </c:pt>
                <c:pt idx="1">
                  <c:v>距离(2.446,2.735]</c:v>
                </c:pt>
                <c:pt idx="2">
                  <c:v>距离(2.735,3.024]</c:v>
                </c:pt>
                <c:pt idx="3">
                  <c:v>距离(3.024,3.313]</c:v>
                </c:pt>
                <c:pt idx="4">
                  <c:v>距离(3.313,3.602]</c:v>
                </c:pt>
              </c:strCache>
            </c:strRef>
          </c:cat>
          <c:val>
            <c:numRef>
              <c:f>'CIFAR100_U_2.893_d1_45%'!$L$72:$L$76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A-435F-AFC1-E78BB1BBD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889501"/>
        <c:axId val="453403303"/>
      </c:barChart>
      <c:catAx>
        <c:axId val="61288950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3403303"/>
        <c:crosses val="autoZero"/>
        <c:auto val="1"/>
        <c:lblAlgn val="ctr"/>
        <c:lblOffset val="100"/>
        <c:noMultiLvlLbl val="0"/>
      </c:catAx>
      <c:valAx>
        <c:axId val="453403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28895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'CIFAR100_U_2.893_d1_49%'!$K$68:$K$70</c:f>
              <c:strCache>
                <c:ptCount val="3"/>
                <c:pt idx="0">
                  <c:v>距离(2.157,2.64]</c:v>
                </c:pt>
                <c:pt idx="1">
                  <c:v>距离(2.64,3.123]</c:v>
                </c:pt>
                <c:pt idx="2">
                  <c:v>距离(3.123,3.606]</c:v>
                </c:pt>
              </c:strCache>
            </c:strRef>
          </c:cat>
          <c:val>
            <c:numRef>
              <c:f>'CIFAR100_U_2.893_d1_49%'!$L$68:$L$70</c:f>
              <c:numCache>
                <c:formatCode>General</c:formatCode>
                <c:ptCount val="3"/>
                <c:pt idx="0">
                  <c:v>17</c:v>
                </c:pt>
                <c:pt idx="1">
                  <c:v>17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1-4895-AE5E-922653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1420523"/>
        <c:axId val="456565429"/>
      </c:barChart>
      <c:catAx>
        <c:axId val="78142052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6565429"/>
        <c:crosses val="autoZero"/>
        <c:auto val="1"/>
        <c:lblAlgn val="ctr"/>
        <c:lblOffset val="100"/>
        <c:noMultiLvlLbl val="0"/>
      </c:catAx>
      <c:valAx>
        <c:axId val="4565654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4205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'CIFAR100_U_2.893_d3_20%'!#REF!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'CIFAR100_U_2.893_d3_20%'!#REF!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2F9-4AE9-908B-E574D8B71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492345"/>
        <c:axId val="793676497"/>
      </c:barChart>
      <c:catAx>
        <c:axId val="1234923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3676497"/>
        <c:crosses val="autoZero"/>
        <c:auto val="1"/>
        <c:lblAlgn val="ctr"/>
        <c:lblOffset val="100"/>
        <c:noMultiLvlLbl val="0"/>
      </c:catAx>
      <c:valAx>
        <c:axId val="7936764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49234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'CIFAR100_U_2.893_d3_20%'!#REF!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'CIFAR100_U_2.893_d3_20%'!#REF!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2AE-4B89-A925-0A90EF08B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492345"/>
        <c:axId val="793676497"/>
      </c:barChart>
      <c:catAx>
        <c:axId val="1234923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3676497"/>
        <c:crosses val="autoZero"/>
        <c:auto val="1"/>
        <c:lblAlgn val="ctr"/>
        <c:lblOffset val="100"/>
        <c:noMultiLvlLbl val="0"/>
      </c:catAx>
      <c:valAx>
        <c:axId val="7936764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349234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'CIFAR100_U_2.893_d1_45%'!$K$72:$K$76</c:f>
              <c:strCache>
                <c:ptCount val="5"/>
                <c:pt idx="0">
                  <c:v>距离(2.157,2.446]</c:v>
                </c:pt>
                <c:pt idx="1">
                  <c:v>距离(2.446,2.735]</c:v>
                </c:pt>
                <c:pt idx="2">
                  <c:v>距离(2.735,3.024]</c:v>
                </c:pt>
                <c:pt idx="3">
                  <c:v>距离(3.024,3.313]</c:v>
                </c:pt>
                <c:pt idx="4">
                  <c:v>距离(3.313,3.602]</c:v>
                </c:pt>
              </c:strCache>
            </c:strRef>
          </c:cat>
          <c:val>
            <c:numRef>
              <c:f>'CIFAR100_U_2.893_d1_45%'!$L$72:$L$76</c:f>
              <c:numCache>
                <c:formatCode>General</c:formatCode>
                <c:ptCount val="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1-4051-974D-454215D30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889501"/>
        <c:axId val="453403303"/>
      </c:barChart>
      <c:catAx>
        <c:axId val="61288950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3403303"/>
        <c:crosses val="autoZero"/>
        <c:auto val="1"/>
        <c:lblAlgn val="ctr"/>
        <c:lblOffset val="100"/>
        <c:noMultiLvlLbl val="0"/>
      </c:catAx>
      <c:valAx>
        <c:axId val="453403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28895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'CIFAR100_U_2.893_d1_49%'!$K$68:$K$70</c:f>
              <c:strCache>
                <c:ptCount val="3"/>
                <c:pt idx="0">
                  <c:v>距离(2.157,2.64]</c:v>
                </c:pt>
                <c:pt idx="1">
                  <c:v>距离(2.64,3.123]</c:v>
                </c:pt>
                <c:pt idx="2">
                  <c:v>距离(3.123,3.606]</c:v>
                </c:pt>
              </c:strCache>
            </c:strRef>
          </c:cat>
          <c:val>
            <c:numRef>
              <c:f>'CIFAR100_U_2.893_d1_49%'!$L$68:$L$70</c:f>
              <c:numCache>
                <c:formatCode>General</c:formatCode>
                <c:ptCount val="3"/>
                <c:pt idx="0">
                  <c:v>17</c:v>
                </c:pt>
                <c:pt idx="1">
                  <c:v>17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9-456C-9BC9-FA5889CE2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1420523"/>
        <c:axId val="456565429"/>
      </c:barChart>
      <c:catAx>
        <c:axId val="78142052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6565429"/>
        <c:crosses val="autoZero"/>
        <c:auto val="1"/>
        <c:lblAlgn val="ctr"/>
        <c:lblOffset val="100"/>
        <c:noMultiLvlLbl val="0"/>
      </c:catAx>
      <c:valAx>
        <c:axId val="4565654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4205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638175</xdr:colOff>
      <xdr:row>1004</xdr:row>
      <xdr:rowOff>142875</xdr:rowOff>
    </xdr:from>
    <xdr:to>
      <xdr:col>31</xdr:col>
      <xdr:colOff>132715</xdr:colOff>
      <xdr:row>1008</xdr:row>
      <xdr:rowOff>85725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2570" y="183754395"/>
          <a:ext cx="15529560" cy="674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600075</xdr:colOff>
      <xdr:row>1009</xdr:row>
      <xdr:rowOff>0</xdr:rowOff>
    </xdr:from>
    <xdr:to>
      <xdr:col>31</xdr:col>
      <xdr:colOff>102870</xdr:colOff>
      <xdr:row>1012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5425" y="184525920"/>
          <a:ext cx="15516860" cy="5867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968</xdr:row>
      <xdr:rowOff>66675</xdr:rowOff>
    </xdr:from>
    <xdr:to>
      <xdr:col>31</xdr:col>
      <xdr:colOff>28575</xdr:colOff>
      <xdr:row>971</xdr:row>
      <xdr:rowOff>133350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177094515"/>
          <a:ext cx="15377795" cy="61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647700</xdr:colOff>
      <xdr:row>973</xdr:row>
      <xdr:rowOff>104775</xdr:rowOff>
    </xdr:from>
    <xdr:to>
      <xdr:col>31</xdr:col>
      <xdr:colOff>606425</xdr:colOff>
      <xdr:row>976</xdr:row>
      <xdr:rowOff>142875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178047015"/>
          <a:ext cx="15955645" cy="5867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939800</xdr:colOff>
      <xdr:row>972</xdr:row>
      <xdr:rowOff>44450</xdr:rowOff>
    </xdr:from>
    <xdr:to>
      <xdr:col>20</xdr:col>
      <xdr:colOff>158750</xdr:colOff>
      <xdr:row>988</xdr:row>
      <xdr:rowOff>44450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15875</xdr:colOff>
      <xdr:row>98</xdr:row>
      <xdr:rowOff>6350</xdr:rowOff>
    </xdr:from>
    <xdr:to>
      <xdr:col>20</xdr:col>
      <xdr:colOff>882650</xdr:colOff>
      <xdr:row>114</xdr:row>
      <xdr:rowOff>6350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425450</xdr:colOff>
      <xdr:row>79</xdr:row>
      <xdr:rowOff>34925</xdr:rowOff>
    </xdr:from>
    <xdr:to>
      <xdr:col>21</xdr:col>
      <xdr:colOff>330200</xdr:colOff>
      <xdr:row>95</xdr:row>
      <xdr:rowOff>34925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263525</xdr:colOff>
      <xdr:row>74</xdr:row>
      <xdr:rowOff>101600</xdr:rowOff>
    </xdr:from>
    <xdr:to>
      <xdr:col>21</xdr:col>
      <xdr:colOff>854075</xdr:colOff>
      <xdr:row>90</xdr:row>
      <xdr:rowOff>101600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6350</xdr:colOff>
      <xdr:row>70</xdr:row>
      <xdr:rowOff>165100</xdr:rowOff>
    </xdr:from>
    <xdr:to>
      <xdr:col>22</xdr:col>
      <xdr:colOff>1006475</xdr:colOff>
      <xdr:row>86</xdr:row>
      <xdr:rowOff>165100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301625</xdr:colOff>
      <xdr:row>96</xdr:row>
      <xdr:rowOff>149225</xdr:rowOff>
    </xdr:from>
    <xdr:to>
      <xdr:col>21</xdr:col>
      <xdr:colOff>205740</xdr:colOff>
      <xdr:row>112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82550</xdr:colOff>
      <xdr:row>78</xdr:row>
      <xdr:rowOff>117475</xdr:rowOff>
    </xdr:from>
    <xdr:to>
      <xdr:col>21</xdr:col>
      <xdr:colOff>673100</xdr:colOff>
      <xdr:row>94</xdr:row>
      <xdr:rowOff>117475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415925</xdr:colOff>
      <xdr:row>75</xdr:row>
      <xdr:rowOff>53975</xdr:rowOff>
    </xdr:from>
    <xdr:to>
      <xdr:col>22</xdr:col>
      <xdr:colOff>44450</xdr:colOff>
      <xdr:row>91</xdr:row>
      <xdr:rowOff>53975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539750</xdr:colOff>
      <xdr:row>69</xdr:row>
      <xdr:rowOff>107950</xdr:rowOff>
    </xdr:from>
    <xdr:to>
      <xdr:col>22</xdr:col>
      <xdr:colOff>854075</xdr:colOff>
      <xdr:row>85</xdr:row>
      <xdr:rowOff>107950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530225</xdr:colOff>
      <xdr:row>97</xdr:row>
      <xdr:rowOff>136525</xdr:rowOff>
    </xdr:from>
    <xdr:to>
      <xdr:col>20</xdr:col>
      <xdr:colOff>711200</xdr:colOff>
      <xdr:row>113</xdr:row>
      <xdr:rowOff>136525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520700</xdr:colOff>
      <xdr:row>79</xdr:row>
      <xdr:rowOff>12700</xdr:rowOff>
    </xdr:from>
    <xdr:to>
      <xdr:col>21</xdr:col>
      <xdr:colOff>425450</xdr:colOff>
      <xdr:row>95</xdr:row>
      <xdr:rowOff>12700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549275</xdr:colOff>
      <xdr:row>73</xdr:row>
      <xdr:rowOff>149225</xdr:rowOff>
    </xdr:from>
    <xdr:to>
      <xdr:col>22</xdr:col>
      <xdr:colOff>177800</xdr:colOff>
      <xdr:row>89</xdr:row>
      <xdr:rowOff>149225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444500</xdr:colOff>
      <xdr:row>69</xdr:row>
      <xdr:rowOff>111125</xdr:rowOff>
    </xdr:from>
    <xdr:to>
      <xdr:col>22</xdr:col>
      <xdr:colOff>758825</xdr:colOff>
      <xdr:row>85</xdr:row>
      <xdr:rowOff>111125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625475</xdr:colOff>
      <xdr:row>102</xdr:row>
      <xdr:rowOff>79375</xdr:rowOff>
    </xdr:from>
    <xdr:to>
      <xdr:col>20</xdr:col>
      <xdr:colOff>806450</xdr:colOff>
      <xdr:row>118</xdr:row>
      <xdr:rowOff>79375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15875</xdr:colOff>
      <xdr:row>81</xdr:row>
      <xdr:rowOff>31750</xdr:rowOff>
    </xdr:from>
    <xdr:to>
      <xdr:col>21</xdr:col>
      <xdr:colOff>606425</xdr:colOff>
      <xdr:row>97</xdr:row>
      <xdr:rowOff>31750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673100</xdr:colOff>
      <xdr:row>76</xdr:row>
      <xdr:rowOff>69850</xdr:rowOff>
    </xdr:from>
    <xdr:to>
      <xdr:col>22</xdr:col>
      <xdr:colOff>301625</xdr:colOff>
      <xdr:row>92</xdr:row>
      <xdr:rowOff>69850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511175</xdr:colOff>
      <xdr:row>71</xdr:row>
      <xdr:rowOff>41275</xdr:rowOff>
    </xdr:from>
    <xdr:to>
      <xdr:col>22</xdr:col>
      <xdr:colOff>825500</xdr:colOff>
      <xdr:row>87</xdr:row>
      <xdr:rowOff>41275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568325</xdr:colOff>
      <xdr:row>100</xdr:row>
      <xdr:rowOff>69850</xdr:rowOff>
    </xdr:from>
    <xdr:to>
      <xdr:col>20</xdr:col>
      <xdr:colOff>749300</xdr:colOff>
      <xdr:row>116</xdr:row>
      <xdr:rowOff>69850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492125</xdr:colOff>
      <xdr:row>82</xdr:row>
      <xdr:rowOff>149225</xdr:rowOff>
    </xdr:from>
    <xdr:to>
      <xdr:col>21</xdr:col>
      <xdr:colOff>396875</xdr:colOff>
      <xdr:row>98</xdr:row>
      <xdr:rowOff>149225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596900</xdr:colOff>
      <xdr:row>77</xdr:row>
      <xdr:rowOff>25400</xdr:rowOff>
    </xdr:from>
    <xdr:to>
      <xdr:col>22</xdr:col>
      <xdr:colOff>225425</xdr:colOff>
      <xdr:row>93</xdr:row>
      <xdr:rowOff>25400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244475</xdr:colOff>
      <xdr:row>73</xdr:row>
      <xdr:rowOff>50800</xdr:rowOff>
    </xdr:from>
    <xdr:to>
      <xdr:col>22</xdr:col>
      <xdr:colOff>558800</xdr:colOff>
      <xdr:row>89</xdr:row>
      <xdr:rowOff>50800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577850</xdr:colOff>
      <xdr:row>102</xdr:row>
      <xdr:rowOff>98425</xdr:rowOff>
    </xdr:from>
    <xdr:to>
      <xdr:col>20</xdr:col>
      <xdr:colOff>758825</xdr:colOff>
      <xdr:row>118</xdr:row>
      <xdr:rowOff>98425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673100</xdr:colOff>
      <xdr:row>81</xdr:row>
      <xdr:rowOff>63500</xdr:rowOff>
    </xdr:from>
    <xdr:to>
      <xdr:col>21</xdr:col>
      <xdr:colOff>577850</xdr:colOff>
      <xdr:row>97</xdr:row>
      <xdr:rowOff>63500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282575</xdr:colOff>
      <xdr:row>75</xdr:row>
      <xdr:rowOff>120650</xdr:rowOff>
    </xdr:from>
    <xdr:to>
      <xdr:col>21</xdr:col>
      <xdr:colOff>873125</xdr:colOff>
      <xdr:row>91</xdr:row>
      <xdr:rowOff>120650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587375</xdr:colOff>
      <xdr:row>69</xdr:row>
      <xdr:rowOff>168275</xdr:rowOff>
    </xdr:from>
    <xdr:to>
      <xdr:col>22</xdr:col>
      <xdr:colOff>901700</xdr:colOff>
      <xdr:row>85</xdr:row>
      <xdr:rowOff>168275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568325</xdr:colOff>
      <xdr:row>94</xdr:row>
      <xdr:rowOff>139700</xdr:rowOff>
    </xdr:from>
    <xdr:to>
      <xdr:col>20</xdr:col>
      <xdr:colOff>749300</xdr:colOff>
      <xdr:row>110</xdr:row>
      <xdr:rowOff>139700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663575</xdr:colOff>
      <xdr:row>75</xdr:row>
      <xdr:rowOff>120650</xdr:rowOff>
    </xdr:from>
    <xdr:to>
      <xdr:col>22</xdr:col>
      <xdr:colOff>292100</xdr:colOff>
      <xdr:row>91</xdr:row>
      <xdr:rowOff>120650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130175</xdr:colOff>
      <xdr:row>70</xdr:row>
      <xdr:rowOff>158750</xdr:rowOff>
    </xdr:from>
    <xdr:to>
      <xdr:col>22</xdr:col>
      <xdr:colOff>444500</xdr:colOff>
      <xdr:row>86</xdr:row>
      <xdr:rowOff>158750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311150</xdr:colOff>
      <xdr:row>65</xdr:row>
      <xdr:rowOff>146050</xdr:rowOff>
    </xdr:from>
    <xdr:to>
      <xdr:col>22</xdr:col>
      <xdr:colOff>625475</xdr:colOff>
      <xdr:row>81</xdr:row>
      <xdr:rowOff>146050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368300</xdr:colOff>
      <xdr:row>95</xdr:row>
      <xdr:rowOff>139700</xdr:rowOff>
    </xdr:from>
    <xdr:to>
      <xdr:col>21</xdr:col>
      <xdr:colOff>273050</xdr:colOff>
      <xdr:row>111</xdr:row>
      <xdr:rowOff>139700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568325</xdr:colOff>
      <xdr:row>75</xdr:row>
      <xdr:rowOff>155575</xdr:rowOff>
    </xdr:from>
    <xdr:to>
      <xdr:col>21</xdr:col>
      <xdr:colOff>473075</xdr:colOff>
      <xdr:row>91</xdr:row>
      <xdr:rowOff>155575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101600</xdr:colOff>
      <xdr:row>72</xdr:row>
      <xdr:rowOff>6350</xdr:rowOff>
    </xdr:from>
    <xdr:to>
      <xdr:col>22</xdr:col>
      <xdr:colOff>415925</xdr:colOff>
      <xdr:row>88</xdr:row>
      <xdr:rowOff>6350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587375</xdr:colOff>
      <xdr:row>65</xdr:row>
      <xdr:rowOff>127000</xdr:rowOff>
    </xdr:from>
    <xdr:to>
      <xdr:col>22</xdr:col>
      <xdr:colOff>901700</xdr:colOff>
      <xdr:row>81</xdr:row>
      <xdr:rowOff>127000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368300</xdr:colOff>
      <xdr:row>74</xdr:row>
      <xdr:rowOff>53975</xdr:rowOff>
    </xdr:from>
    <xdr:to>
      <xdr:col>21</xdr:col>
      <xdr:colOff>958850</xdr:colOff>
      <xdr:row>90</xdr:row>
      <xdr:rowOff>53975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311150</xdr:colOff>
      <xdr:row>70</xdr:row>
      <xdr:rowOff>41275</xdr:rowOff>
    </xdr:from>
    <xdr:to>
      <xdr:col>21</xdr:col>
      <xdr:colOff>901700</xdr:colOff>
      <xdr:row>86</xdr:row>
      <xdr:rowOff>41275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549275</xdr:colOff>
      <xdr:row>66</xdr:row>
      <xdr:rowOff>22225</xdr:rowOff>
    </xdr:from>
    <xdr:to>
      <xdr:col>22</xdr:col>
      <xdr:colOff>863600</xdr:colOff>
      <xdr:row>82</xdr:row>
      <xdr:rowOff>22225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244475</xdr:colOff>
      <xdr:row>97</xdr:row>
      <xdr:rowOff>136525</xdr:rowOff>
    </xdr:from>
    <xdr:to>
      <xdr:col>19</xdr:col>
      <xdr:colOff>15875</xdr:colOff>
      <xdr:row>113</xdr:row>
      <xdr:rowOff>136525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558800</xdr:colOff>
      <xdr:row>76</xdr:row>
      <xdr:rowOff>127000</xdr:rowOff>
    </xdr:from>
    <xdr:to>
      <xdr:col>19</xdr:col>
      <xdr:colOff>739775</xdr:colOff>
      <xdr:row>92</xdr:row>
      <xdr:rowOff>127000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101600</xdr:colOff>
      <xdr:row>72</xdr:row>
      <xdr:rowOff>101600</xdr:rowOff>
    </xdr:from>
    <xdr:to>
      <xdr:col>19</xdr:col>
      <xdr:colOff>282575</xdr:colOff>
      <xdr:row>88</xdr:row>
      <xdr:rowOff>101600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244475</xdr:colOff>
      <xdr:row>97</xdr:row>
      <xdr:rowOff>136525</xdr:rowOff>
    </xdr:from>
    <xdr:to>
      <xdr:col>19</xdr:col>
      <xdr:colOff>15875</xdr:colOff>
      <xdr:row>113</xdr:row>
      <xdr:rowOff>136525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244475</xdr:colOff>
      <xdr:row>77</xdr:row>
      <xdr:rowOff>136525</xdr:rowOff>
    </xdr:from>
    <xdr:to>
      <xdr:col>19</xdr:col>
      <xdr:colOff>15875</xdr:colOff>
      <xdr:row>93</xdr:row>
      <xdr:rowOff>136525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101600</xdr:colOff>
      <xdr:row>72</xdr:row>
      <xdr:rowOff>101600</xdr:rowOff>
    </xdr:from>
    <xdr:to>
      <xdr:col>19</xdr:col>
      <xdr:colOff>282575</xdr:colOff>
      <xdr:row>88</xdr:row>
      <xdr:rowOff>101600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292100</xdr:colOff>
      <xdr:row>67</xdr:row>
      <xdr:rowOff>88900</xdr:rowOff>
    </xdr:from>
    <xdr:to>
      <xdr:col>20</xdr:col>
      <xdr:colOff>63500</xdr:colOff>
      <xdr:row>83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958850</xdr:colOff>
      <xdr:row>98</xdr:row>
      <xdr:rowOff>60325</xdr:rowOff>
    </xdr:from>
    <xdr:to>
      <xdr:col>19</xdr:col>
      <xdr:colOff>177800</xdr:colOff>
      <xdr:row>114</xdr:row>
      <xdr:rowOff>60325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958850</xdr:colOff>
      <xdr:row>78</xdr:row>
      <xdr:rowOff>60325</xdr:rowOff>
    </xdr:from>
    <xdr:to>
      <xdr:col>19</xdr:col>
      <xdr:colOff>177800</xdr:colOff>
      <xdr:row>94</xdr:row>
      <xdr:rowOff>60325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101600</xdr:colOff>
      <xdr:row>72</xdr:row>
      <xdr:rowOff>101600</xdr:rowOff>
    </xdr:from>
    <xdr:to>
      <xdr:col>19</xdr:col>
      <xdr:colOff>282575</xdr:colOff>
      <xdr:row>88</xdr:row>
      <xdr:rowOff>101600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292100</xdr:colOff>
      <xdr:row>67</xdr:row>
      <xdr:rowOff>88900</xdr:rowOff>
    </xdr:from>
    <xdr:to>
      <xdr:col>20</xdr:col>
      <xdr:colOff>63500</xdr:colOff>
      <xdr:row>83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825500</xdr:colOff>
      <xdr:row>97</xdr:row>
      <xdr:rowOff>33020</xdr:rowOff>
    </xdr:from>
    <xdr:to>
      <xdr:col>19</xdr:col>
      <xdr:colOff>543560</xdr:colOff>
      <xdr:row>112</xdr:row>
      <xdr:rowOff>33020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825500</xdr:colOff>
      <xdr:row>77</xdr:row>
      <xdr:rowOff>33020</xdr:rowOff>
    </xdr:from>
    <xdr:to>
      <xdr:col>19</xdr:col>
      <xdr:colOff>543560</xdr:colOff>
      <xdr:row>92</xdr:row>
      <xdr:rowOff>33020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939800</xdr:colOff>
      <xdr:row>64</xdr:row>
      <xdr:rowOff>44450</xdr:rowOff>
    </xdr:from>
    <xdr:to>
      <xdr:col>20</xdr:col>
      <xdr:colOff>158750</xdr:colOff>
      <xdr:row>80</xdr:row>
      <xdr:rowOff>44450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939800</xdr:colOff>
      <xdr:row>60</xdr:row>
      <xdr:rowOff>44450</xdr:rowOff>
    </xdr:from>
    <xdr:to>
      <xdr:col>20</xdr:col>
      <xdr:colOff>158750</xdr:colOff>
      <xdr:row>76</xdr:row>
      <xdr:rowOff>44450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825500</xdr:colOff>
      <xdr:row>97</xdr:row>
      <xdr:rowOff>33020</xdr:rowOff>
    </xdr:from>
    <xdr:to>
      <xdr:col>19</xdr:col>
      <xdr:colOff>543560</xdr:colOff>
      <xdr:row>112</xdr:row>
      <xdr:rowOff>33020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825500</xdr:colOff>
      <xdr:row>77</xdr:row>
      <xdr:rowOff>33020</xdr:rowOff>
    </xdr:from>
    <xdr:to>
      <xdr:col>19</xdr:col>
      <xdr:colOff>543560</xdr:colOff>
      <xdr:row>92</xdr:row>
      <xdr:rowOff>33020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438150</xdr:colOff>
      <xdr:row>68</xdr:row>
      <xdr:rowOff>92075</xdr:rowOff>
    </xdr:from>
    <xdr:to>
      <xdr:col>22</xdr:col>
      <xdr:colOff>596900</xdr:colOff>
      <xdr:row>84</xdr:row>
      <xdr:rowOff>92075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939800</xdr:colOff>
      <xdr:row>60</xdr:row>
      <xdr:rowOff>44450</xdr:rowOff>
    </xdr:from>
    <xdr:to>
      <xdr:col>20</xdr:col>
      <xdr:colOff>158750</xdr:colOff>
      <xdr:row>76</xdr:row>
      <xdr:rowOff>44450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825500</xdr:colOff>
      <xdr:row>97</xdr:row>
      <xdr:rowOff>33020</xdr:rowOff>
    </xdr:from>
    <xdr:to>
      <xdr:col>19</xdr:col>
      <xdr:colOff>543560</xdr:colOff>
      <xdr:row>112</xdr:row>
      <xdr:rowOff>33020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825500</xdr:colOff>
      <xdr:row>77</xdr:row>
      <xdr:rowOff>33020</xdr:rowOff>
    </xdr:from>
    <xdr:to>
      <xdr:col>19</xdr:col>
      <xdr:colOff>543560</xdr:colOff>
      <xdr:row>92</xdr:row>
      <xdr:rowOff>33020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73</xdr:row>
      <xdr:rowOff>34925</xdr:rowOff>
    </xdr:from>
    <xdr:to>
      <xdr:col>20</xdr:col>
      <xdr:colOff>177800</xdr:colOff>
      <xdr:row>89</xdr:row>
      <xdr:rowOff>34925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180975</xdr:colOff>
      <xdr:row>67</xdr:row>
      <xdr:rowOff>25400</xdr:rowOff>
    </xdr:from>
    <xdr:to>
      <xdr:col>20</xdr:col>
      <xdr:colOff>339725</xdr:colOff>
      <xdr:row>83</xdr:row>
      <xdr:rowOff>25400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120650</xdr:colOff>
      <xdr:row>96</xdr:row>
      <xdr:rowOff>120650</xdr:rowOff>
    </xdr:from>
    <xdr:to>
      <xdr:col>20</xdr:col>
      <xdr:colOff>577850</xdr:colOff>
      <xdr:row>112</xdr:row>
      <xdr:rowOff>120650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120650</xdr:colOff>
      <xdr:row>76</xdr:row>
      <xdr:rowOff>120650</xdr:rowOff>
    </xdr:from>
    <xdr:to>
      <xdr:col>20</xdr:col>
      <xdr:colOff>577850</xdr:colOff>
      <xdr:row>92</xdr:row>
      <xdr:rowOff>120650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635000</xdr:colOff>
      <xdr:row>70</xdr:row>
      <xdr:rowOff>53975</xdr:rowOff>
    </xdr:from>
    <xdr:to>
      <xdr:col>19</xdr:col>
      <xdr:colOff>815975</xdr:colOff>
      <xdr:row>86</xdr:row>
      <xdr:rowOff>73025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196850</xdr:colOff>
      <xdr:row>67</xdr:row>
      <xdr:rowOff>60325</xdr:rowOff>
    </xdr:from>
    <xdr:to>
      <xdr:col>19</xdr:col>
      <xdr:colOff>377825</xdr:colOff>
      <xdr:row>83</xdr:row>
      <xdr:rowOff>60325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577850</xdr:colOff>
      <xdr:row>95</xdr:row>
      <xdr:rowOff>149225</xdr:rowOff>
    </xdr:from>
    <xdr:to>
      <xdr:col>20</xdr:col>
      <xdr:colOff>349250</xdr:colOff>
      <xdr:row>111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577850</xdr:colOff>
      <xdr:row>75</xdr:row>
      <xdr:rowOff>149225</xdr:rowOff>
    </xdr:from>
    <xdr:to>
      <xdr:col>20</xdr:col>
      <xdr:colOff>349250</xdr:colOff>
      <xdr:row>91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635000</xdr:colOff>
      <xdr:row>70</xdr:row>
      <xdr:rowOff>53975</xdr:rowOff>
    </xdr:from>
    <xdr:to>
      <xdr:col>19</xdr:col>
      <xdr:colOff>815975</xdr:colOff>
      <xdr:row>86</xdr:row>
      <xdr:rowOff>73025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196850</xdr:colOff>
      <xdr:row>67</xdr:row>
      <xdr:rowOff>60325</xdr:rowOff>
    </xdr:from>
    <xdr:to>
      <xdr:col>19</xdr:col>
      <xdr:colOff>377825</xdr:colOff>
      <xdr:row>83</xdr:row>
      <xdr:rowOff>60325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387350</xdr:colOff>
      <xdr:row>97</xdr:row>
      <xdr:rowOff>98425</xdr:rowOff>
    </xdr:from>
    <xdr:to>
      <xdr:col>19</xdr:col>
      <xdr:colOff>568325</xdr:colOff>
      <xdr:row>113</xdr:row>
      <xdr:rowOff>98425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387350</xdr:colOff>
      <xdr:row>77</xdr:row>
      <xdr:rowOff>98425</xdr:rowOff>
    </xdr:from>
    <xdr:to>
      <xdr:col>19</xdr:col>
      <xdr:colOff>568325</xdr:colOff>
      <xdr:row>93</xdr:row>
      <xdr:rowOff>98425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635000</xdr:colOff>
      <xdr:row>70</xdr:row>
      <xdr:rowOff>53975</xdr:rowOff>
    </xdr:from>
    <xdr:to>
      <xdr:col>19</xdr:col>
      <xdr:colOff>815975</xdr:colOff>
      <xdr:row>86</xdr:row>
      <xdr:rowOff>73025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196850</xdr:colOff>
      <xdr:row>67</xdr:row>
      <xdr:rowOff>60325</xdr:rowOff>
    </xdr:from>
    <xdr:to>
      <xdr:col>19</xdr:col>
      <xdr:colOff>377825</xdr:colOff>
      <xdr:row>83</xdr:row>
      <xdr:rowOff>60325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4"/>
  <sheetViews>
    <sheetView topLeftCell="A979" workbookViewId="0">
      <selection sqref="A1:XFD1001"/>
    </sheetView>
  </sheetViews>
  <sheetFormatPr defaultColWidth="9" defaultRowHeight="13.5" x14ac:dyDescent="0.15"/>
  <cols>
    <col min="8" max="8" width="15.125" customWidth="1"/>
    <col min="11" max="12" width="12.875"/>
    <col min="13" max="14" width="8.375" customWidth="1"/>
    <col min="15" max="17" width="5.375" customWidth="1"/>
    <col min="20" max="25" width="12.875"/>
    <col min="26" max="31" width="11.75" customWidth="1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946</v>
      </c>
      <c r="B2">
        <v>12</v>
      </c>
      <c r="C2">
        <v>8</v>
      </c>
      <c r="D2">
        <v>10</v>
      </c>
      <c r="E2">
        <v>10</v>
      </c>
      <c r="F2">
        <v>10</v>
      </c>
      <c r="G2">
        <v>0</v>
      </c>
      <c r="H2">
        <v>2</v>
      </c>
      <c r="I2">
        <v>8</v>
      </c>
      <c r="J2">
        <v>0.6</v>
      </c>
      <c r="K2">
        <v>3.3250389099121098</v>
      </c>
      <c r="L2">
        <v>2.0880012512207</v>
      </c>
      <c r="M2">
        <v>2.8667697906494101</v>
      </c>
      <c r="N2">
        <v>7.1586685180664098</v>
      </c>
      <c r="O2">
        <v>1</v>
      </c>
      <c r="P2">
        <v>1</v>
      </c>
      <c r="Q2">
        <v>4</v>
      </c>
      <c r="R2" s="12">
        <v>0.25</v>
      </c>
      <c r="S2" s="12">
        <f t="shared" ref="S2:S65" si="0">O2/E2</f>
        <v>0.1</v>
      </c>
      <c r="T2">
        <v>1.11629867553711</v>
      </c>
      <c r="U2">
        <v>0.89506816864013705</v>
      </c>
      <c r="V2">
        <v>0.99337136745452903</v>
      </c>
      <c r="W2">
        <v>9.8303198814392104E-2</v>
      </c>
      <c r="X2">
        <v>0.122927308082581</v>
      </c>
      <c r="Y2">
        <v>0.122927308082581</v>
      </c>
      <c r="Z2">
        <v>0.1</v>
      </c>
      <c r="AA2">
        <v>0.3</v>
      </c>
      <c r="AB2">
        <v>0.75</v>
      </c>
      <c r="AC2">
        <v>0.42857142857142799</v>
      </c>
      <c r="AD2">
        <v>0.7</v>
      </c>
      <c r="AE2">
        <v>0.2</v>
      </c>
    </row>
    <row r="3" spans="1:31" x14ac:dyDescent="0.15">
      <c r="A3" s="4">
        <v>527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3.3393001556396502</v>
      </c>
      <c r="L3">
        <v>3.06923484802246</v>
      </c>
      <c r="M3">
        <v>5.3115196228027299</v>
      </c>
      <c r="N3">
        <v>4.1531829833984402</v>
      </c>
      <c r="O3">
        <v>0</v>
      </c>
      <c r="P3">
        <v>0</v>
      </c>
      <c r="Q3">
        <v>7</v>
      </c>
      <c r="R3" s="12">
        <v>0</v>
      </c>
      <c r="S3" s="12">
        <f t="shared" si="0"/>
        <v>0</v>
      </c>
      <c r="T3">
        <v>0.956756591796875</v>
      </c>
      <c r="U3">
        <v>0.95213890075683605</v>
      </c>
      <c r="V3">
        <v>0.83551388978958097</v>
      </c>
      <c r="W3">
        <v>0.116625010967255</v>
      </c>
      <c r="X3">
        <v>0.12124270200729401</v>
      </c>
      <c r="Y3">
        <v>0.12124270200729401</v>
      </c>
      <c r="Z3">
        <v>0</v>
      </c>
      <c r="AA3">
        <v>0.7</v>
      </c>
      <c r="AB3">
        <v>1</v>
      </c>
      <c r="AC3">
        <v>0.82352941176470595</v>
      </c>
      <c r="AD3">
        <v>0.3</v>
      </c>
      <c r="AE3">
        <v>0.7</v>
      </c>
    </row>
    <row r="4" spans="1:31" x14ac:dyDescent="0.15">
      <c r="A4" s="4">
        <v>978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3.4440174102783199</v>
      </c>
      <c r="L4">
        <v>2.0815982818603498</v>
      </c>
      <c r="M4">
        <v>1.84171295166016</v>
      </c>
      <c r="N4">
        <v>4.19870948791504</v>
      </c>
      <c r="O4">
        <v>1</v>
      </c>
      <c r="P4">
        <v>1</v>
      </c>
      <c r="Q4">
        <v>6</v>
      </c>
      <c r="R4" s="12">
        <v>0.16669999999999999</v>
      </c>
      <c r="S4" s="12">
        <f t="shared" si="0"/>
        <v>0.1</v>
      </c>
      <c r="T4">
        <v>1.1796455383300799</v>
      </c>
      <c r="U4">
        <v>1.05387115478516</v>
      </c>
      <c r="V4">
        <v>1.0405982732772801</v>
      </c>
      <c r="W4">
        <v>1.32728815078735E-2</v>
      </c>
      <c r="X4">
        <v>0.13904726505279499</v>
      </c>
      <c r="Y4">
        <v>0.13904726505279499</v>
      </c>
      <c r="Z4">
        <v>0.1</v>
      </c>
      <c r="AA4">
        <v>0.5</v>
      </c>
      <c r="AB4">
        <v>0.83333333333333304</v>
      </c>
      <c r="AC4">
        <v>0.625</v>
      </c>
      <c r="AD4">
        <v>0.5</v>
      </c>
      <c r="AE4">
        <v>0.4</v>
      </c>
    </row>
    <row r="5" spans="1:31" x14ac:dyDescent="0.15">
      <c r="A5" s="4">
        <v>3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3.4469966888427699</v>
      </c>
      <c r="L5">
        <v>2.20548439025879</v>
      </c>
      <c r="M5">
        <v>2.3222503662109402</v>
      </c>
      <c r="N5">
        <v>6.3535041809081996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1.3150730133056601</v>
      </c>
      <c r="U5">
        <v>1.0930585861206099</v>
      </c>
      <c r="V5">
        <v>1.1533352136611901</v>
      </c>
      <c r="W5">
        <v>6.02766275405884E-2</v>
      </c>
      <c r="X5">
        <v>0.16173779964446999</v>
      </c>
      <c r="Y5">
        <v>0.16173779964446999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776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3.4756774902343701</v>
      </c>
      <c r="L6">
        <v>3.3988895416259801</v>
      </c>
      <c r="M6">
        <v>8.0671653747558594</v>
      </c>
      <c r="N6">
        <v>5.9548854827880904</v>
      </c>
      <c r="O6">
        <v>0</v>
      </c>
      <c r="P6">
        <v>0</v>
      </c>
      <c r="Q6">
        <v>0</v>
      </c>
      <c r="R6" s="12">
        <v>0</v>
      </c>
      <c r="S6" s="12">
        <f t="shared" si="0"/>
        <v>0</v>
      </c>
      <c r="T6">
        <v>0.86539077758789096</v>
      </c>
      <c r="U6">
        <v>0.90164756774902299</v>
      </c>
      <c r="V6">
        <v>0.74507296085357699</v>
      </c>
      <c r="W6">
        <v>0.156574606895447</v>
      </c>
      <c r="X6">
        <v>0.12031781673431401</v>
      </c>
      <c r="Y6">
        <v>0.12031781673431401</v>
      </c>
      <c r="Z6">
        <v>0</v>
      </c>
      <c r="AA6">
        <v>0</v>
      </c>
      <c r="AB6" t="s">
        <v>29</v>
      </c>
      <c r="AC6" t="s">
        <v>29</v>
      </c>
      <c r="AD6">
        <v>1</v>
      </c>
      <c r="AE6">
        <v>0</v>
      </c>
    </row>
    <row r="7" spans="1:31" x14ac:dyDescent="0.15">
      <c r="A7" s="4">
        <v>566</v>
      </c>
      <c r="B7">
        <v>11</v>
      </c>
      <c r="C7">
        <v>9</v>
      </c>
      <c r="D7">
        <v>10</v>
      </c>
      <c r="E7">
        <v>10</v>
      </c>
      <c r="F7">
        <v>8</v>
      </c>
      <c r="G7">
        <v>2</v>
      </c>
      <c r="H7">
        <v>3</v>
      </c>
      <c r="I7">
        <v>7</v>
      </c>
      <c r="J7">
        <v>0.55000000000000004</v>
      </c>
      <c r="K7">
        <v>3.4967308044433598</v>
      </c>
      <c r="L7">
        <v>2.6135807037353498</v>
      </c>
      <c r="M7">
        <v>2.78175544738769</v>
      </c>
      <c r="N7">
        <v>3.1840724945068399</v>
      </c>
      <c r="O7">
        <v>0</v>
      </c>
      <c r="P7">
        <v>0</v>
      </c>
      <c r="Q7">
        <v>0</v>
      </c>
      <c r="R7" s="12">
        <v>0</v>
      </c>
      <c r="S7" s="12">
        <f t="shared" si="0"/>
        <v>0</v>
      </c>
      <c r="T7">
        <v>0.94896888732910201</v>
      </c>
      <c r="U7">
        <v>0.88380622863769498</v>
      </c>
      <c r="V7">
        <v>0.86435735225677501</v>
      </c>
      <c r="W7">
        <v>1.94488763809204E-2</v>
      </c>
      <c r="X7">
        <v>8.4611535072326702E-2</v>
      </c>
      <c r="Y7">
        <v>8.4611535072326702E-2</v>
      </c>
      <c r="Z7">
        <v>0</v>
      </c>
      <c r="AA7">
        <v>0</v>
      </c>
      <c r="AB7" t="s">
        <v>29</v>
      </c>
      <c r="AC7" t="s">
        <v>29</v>
      </c>
      <c r="AD7">
        <v>1</v>
      </c>
      <c r="AE7">
        <v>0</v>
      </c>
    </row>
    <row r="8" spans="1:31" x14ac:dyDescent="0.15">
      <c r="A8" s="4">
        <v>180</v>
      </c>
      <c r="B8">
        <v>11</v>
      </c>
      <c r="C8">
        <v>9</v>
      </c>
      <c r="D8">
        <v>10</v>
      </c>
      <c r="E8">
        <v>10</v>
      </c>
      <c r="F8">
        <v>10</v>
      </c>
      <c r="G8">
        <v>0</v>
      </c>
      <c r="H8">
        <v>1</v>
      </c>
      <c r="I8">
        <v>9</v>
      </c>
      <c r="J8">
        <v>0.55000000000000004</v>
      </c>
      <c r="K8">
        <v>3.5106124877929701</v>
      </c>
      <c r="L8">
        <v>3.35249900817871</v>
      </c>
      <c r="M8">
        <v>7.6691055297851598</v>
      </c>
      <c r="N8">
        <v>6.3773784637451199</v>
      </c>
      <c r="O8">
        <v>0</v>
      </c>
      <c r="P8">
        <v>0</v>
      </c>
      <c r="Q8">
        <v>0</v>
      </c>
      <c r="R8" s="12">
        <v>0</v>
      </c>
      <c r="S8" s="12">
        <f t="shared" si="0"/>
        <v>0</v>
      </c>
      <c r="T8">
        <v>0.93243789672851596</v>
      </c>
      <c r="U8">
        <v>0.94818496704101596</v>
      </c>
      <c r="V8">
        <v>0.79976904392242398</v>
      </c>
      <c r="W8">
        <v>0.148415923118591</v>
      </c>
      <c r="X8">
        <v>0.132668852806091</v>
      </c>
      <c r="Y8">
        <v>0.132668852806091</v>
      </c>
      <c r="Z8">
        <v>0</v>
      </c>
      <c r="AA8">
        <v>0</v>
      </c>
      <c r="AB8" t="s">
        <v>29</v>
      </c>
      <c r="AC8" t="s">
        <v>29</v>
      </c>
      <c r="AD8">
        <v>1</v>
      </c>
      <c r="AE8">
        <v>0</v>
      </c>
    </row>
    <row r="9" spans="1:31" x14ac:dyDescent="0.15">
      <c r="A9" s="4">
        <v>203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3.5423221588134801</v>
      </c>
      <c r="L9">
        <v>2.7478790283203098</v>
      </c>
      <c r="M9">
        <v>2.9170284271240199</v>
      </c>
      <c r="N9">
        <v>2.8898010253906201</v>
      </c>
      <c r="O9">
        <v>1</v>
      </c>
      <c r="P9">
        <v>1</v>
      </c>
      <c r="Q9">
        <v>7</v>
      </c>
      <c r="R9" s="12">
        <v>0.1429</v>
      </c>
      <c r="S9" s="12">
        <f t="shared" si="0"/>
        <v>0.1</v>
      </c>
      <c r="T9">
        <v>1.17836761474609</v>
      </c>
      <c r="U9">
        <v>1.1353664398193399</v>
      </c>
      <c r="V9">
        <v>1.0175724029541</v>
      </c>
      <c r="W9">
        <v>0.117794036865234</v>
      </c>
      <c r="X9">
        <v>0.16079521179199199</v>
      </c>
      <c r="Y9">
        <v>0.16079521179199199</v>
      </c>
      <c r="Z9">
        <v>0.1</v>
      </c>
      <c r="AA9">
        <v>0.6</v>
      </c>
      <c r="AB9">
        <v>0.85714285714285698</v>
      </c>
      <c r="AC9">
        <v>0.70588235294117596</v>
      </c>
      <c r="AD9">
        <v>0.4</v>
      </c>
      <c r="AE9">
        <v>0.5</v>
      </c>
    </row>
    <row r="10" spans="1:31" x14ac:dyDescent="0.15">
      <c r="A10" s="4">
        <v>6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3.5581398010253902</v>
      </c>
      <c r="L10">
        <v>3.1621742248535201</v>
      </c>
      <c r="M10">
        <v>4.6742172241210902</v>
      </c>
      <c r="N10">
        <v>3.8698883056640598</v>
      </c>
      <c r="O10">
        <v>0</v>
      </c>
      <c r="P10">
        <v>0</v>
      </c>
      <c r="Q10">
        <v>8</v>
      </c>
      <c r="R10" s="12">
        <v>0</v>
      </c>
      <c r="S10" s="12">
        <f t="shared" si="0"/>
        <v>0</v>
      </c>
      <c r="T10">
        <v>0.97777557373046897</v>
      </c>
      <c r="U10">
        <v>0.98835659027099598</v>
      </c>
      <c r="V10">
        <v>0.84574544429779097</v>
      </c>
      <c r="W10">
        <v>0.14261114597320601</v>
      </c>
      <c r="X10">
        <v>0.132030129432678</v>
      </c>
      <c r="Y10">
        <v>0.132030129432678</v>
      </c>
      <c r="Z10">
        <v>0</v>
      </c>
      <c r="AA10">
        <v>0.8</v>
      </c>
      <c r="AB10">
        <v>1</v>
      </c>
      <c r="AC10">
        <v>0.88888888888888895</v>
      </c>
      <c r="AD10">
        <v>0.2</v>
      </c>
      <c r="AE10">
        <v>0.8</v>
      </c>
    </row>
    <row r="11" spans="1:31" x14ac:dyDescent="0.15">
      <c r="A11" s="4">
        <v>784</v>
      </c>
      <c r="B11">
        <v>11</v>
      </c>
      <c r="C11">
        <v>9</v>
      </c>
      <c r="D11">
        <v>10</v>
      </c>
      <c r="E11">
        <v>10</v>
      </c>
      <c r="F11">
        <v>9</v>
      </c>
      <c r="G11">
        <v>1</v>
      </c>
      <c r="H11">
        <v>2</v>
      </c>
      <c r="I11">
        <v>8</v>
      </c>
      <c r="J11">
        <v>0.55000000000000004</v>
      </c>
      <c r="K11">
        <v>3.57846260070801</v>
      </c>
      <c r="L11">
        <v>2.84365653991699</v>
      </c>
      <c r="M11">
        <v>3.4155635833740199</v>
      </c>
      <c r="N11">
        <v>4.3889198303222701</v>
      </c>
      <c r="O11">
        <v>0</v>
      </c>
      <c r="P11">
        <v>0</v>
      </c>
      <c r="Q11">
        <v>5</v>
      </c>
      <c r="R11" s="12">
        <v>0</v>
      </c>
      <c r="S11" s="12">
        <f t="shared" si="0"/>
        <v>0</v>
      </c>
      <c r="T11">
        <v>0.84338569641113303</v>
      </c>
      <c r="U11">
        <v>0.790066719055176</v>
      </c>
      <c r="V11">
        <v>0.75669401884079002</v>
      </c>
      <c r="W11">
        <v>3.3372700214386E-2</v>
      </c>
      <c r="X11">
        <v>8.6691677570343004E-2</v>
      </c>
      <c r="Y11">
        <v>8.6691677570343004E-2</v>
      </c>
      <c r="Z11">
        <v>0</v>
      </c>
      <c r="AA11">
        <v>0.5</v>
      </c>
      <c r="AB11">
        <v>1</v>
      </c>
      <c r="AC11">
        <v>0.66666666666666696</v>
      </c>
      <c r="AD11">
        <v>0.5</v>
      </c>
      <c r="AE11">
        <v>0.5</v>
      </c>
    </row>
    <row r="12" spans="1:31" x14ac:dyDescent="0.15">
      <c r="A12" s="4">
        <v>836</v>
      </c>
      <c r="B12">
        <v>11</v>
      </c>
      <c r="C12">
        <v>9</v>
      </c>
      <c r="D12">
        <v>10</v>
      </c>
      <c r="E12">
        <v>10</v>
      </c>
      <c r="F12">
        <v>10</v>
      </c>
      <c r="G12">
        <v>0</v>
      </c>
      <c r="H12">
        <v>1</v>
      </c>
      <c r="I12">
        <v>9</v>
      </c>
      <c r="J12">
        <v>0.55000000000000004</v>
      </c>
      <c r="K12">
        <v>3.5985736846923801</v>
      </c>
      <c r="L12">
        <v>2.8937072753906201</v>
      </c>
      <c r="M12">
        <v>4.93465232849121</v>
      </c>
      <c r="N12">
        <v>9.3163528442382795</v>
      </c>
      <c r="O12">
        <v>1</v>
      </c>
      <c r="P12">
        <v>1</v>
      </c>
      <c r="Q12">
        <v>5</v>
      </c>
      <c r="R12" s="12">
        <v>0.2</v>
      </c>
      <c r="S12" s="12">
        <f t="shared" si="0"/>
        <v>0.1</v>
      </c>
      <c r="T12">
        <v>0.96222496032714799</v>
      </c>
      <c r="U12">
        <v>0.78206634521484397</v>
      </c>
      <c r="V12">
        <v>0.85618668794632002</v>
      </c>
      <c r="W12">
        <v>7.4120342731475802E-2</v>
      </c>
      <c r="X12">
        <v>0.106038272380829</v>
      </c>
      <c r="Y12">
        <v>0.106038272380829</v>
      </c>
      <c r="Z12">
        <v>0.1</v>
      </c>
      <c r="AA12">
        <v>0.4</v>
      </c>
      <c r="AB12">
        <v>0.8</v>
      </c>
      <c r="AC12">
        <v>0.53333333333333299</v>
      </c>
      <c r="AD12">
        <v>0.6</v>
      </c>
      <c r="AE12">
        <v>0.3</v>
      </c>
    </row>
    <row r="13" spans="1:31" x14ac:dyDescent="0.15">
      <c r="A13" s="4">
        <v>952</v>
      </c>
      <c r="B13">
        <v>11</v>
      </c>
      <c r="C13">
        <v>9</v>
      </c>
      <c r="D13">
        <v>10</v>
      </c>
      <c r="E13">
        <v>10</v>
      </c>
      <c r="F13">
        <v>9</v>
      </c>
      <c r="G13">
        <v>1</v>
      </c>
      <c r="H13">
        <v>2</v>
      </c>
      <c r="I13">
        <v>8</v>
      </c>
      <c r="J13">
        <v>0.55000000000000004</v>
      </c>
      <c r="K13">
        <v>3.6047267913818399</v>
      </c>
      <c r="L13">
        <v>2.9845962524414098</v>
      </c>
      <c r="M13">
        <v>3.90632247924805</v>
      </c>
      <c r="N13">
        <v>4.2528457641601598</v>
      </c>
      <c r="O13">
        <v>0</v>
      </c>
      <c r="P13">
        <v>0</v>
      </c>
      <c r="Q13">
        <v>6</v>
      </c>
      <c r="R13" s="12">
        <v>0</v>
      </c>
      <c r="S13" s="12">
        <f t="shared" si="0"/>
        <v>0</v>
      </c>
      <c r="T13">
        <v>0.949615478515625</v>
      </c>
      <c r="U13">
        <v>0.89764499664306596</v>
      </c>
      <c r="V13">
        <v>0.83979147672653198</v>
      </c>
      <c r="W13">
        <v>5.7853519916534403E-2</v>
      </c>
      <c r="X13">
        <v>0.109824001789093</v>
      </c>
      <c r="Y13">
        <v>0.109824001789093</v>
      </c>
      <c r="Z13">
        <v>0</v>
      </c>
      <c r="AA13">
        <v>0.6</v>
      </c>
      <c r="AB13">
        <v>1</v>
      </c>
      <c r="AC13">
        <v>0.75</v>
      </c>
      <c r="AD13">
        <v>0.4</v>
      </c>
      <c r="AE13">
        <v>0.6</v>
      </c>
    </row>
    <row r="14" spans="1:31" x14ac:dyDescent="0.15">
      <c r="A14" s="4">
        <v>516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3.6069717407226598</v>
      </c>
      <c r="L14">
        <v>1.9917449951171899</v>
      </c>
      <c r="M14">
        <v>1.77130126953125</v>
      </c>
      <c r="N14">
        <v>3.6706581115722701</v>
      </c>
      <c r="O14">
        <v>0</v>
      </c>
      <c r="P14">
        <v>0</v>
      </c>
      <c r="Q14">
        <v>0</v>
      </c>
      <c r="R14" s="12">
        <v>0</v>
      </c>
      <c r="S14" s="12">
        <f t="shared" si="0"/>
        <v>0</v>
      </c>
      <c r="T14">
        <v>1.02960777282715</v>
      </c>
      <c r="U14">
        <v>0.94697046279907204</v>
      </c>
      <c r="V14">
        <v>0.91221392154693604</v>
      </c>
      <c r="W14">
        <v>3.4756541252136203E-2</v>
      </c>
      <c r="X14">
        <v>0.117393851280212</v>
      </c>
      <c r="Y14">
        <v>0.117393851280212</v>
      </c>
      <c r="Z14">
        <v>0</v>
      </c>
      <c r="AA14">
        <v>0</v>
      </c>
      <c r="AB14" t="s">
        <v>29</v>
      </c>
      <c r="AC14" t="s">
        <v>29</v>
      </c>
      <c r="AD14">
        <v>1</v>
      </c>
      <c r="AE14">
        <v>0</v>
      </c>
    </row>
    <row r="15" spans="1:31" x14ac:dyDescent="0.15">
      <c r="A15" s="4">
        <v>821</v>
      </c>
      <c r="B15">
        <v>12</v>
      </c>
      <c r="C15">
        <v>8</v>
      </c>
      <c r="D15">
        <v>10</v>
      </c>
      <c r="E15">
        <v>10</v>
      </c>
      <c r="F15">
        <v>9</v>
      </c>
      <c r="G15">
        <v>1</v>
      </c>
      <c r="H15">
        <v>3</v>
      </c>
      <c r="I15">
        <v>7</v>
      </c>
      <c r="J15">
        <v>0.6</v>
      </c>
      <c r="K15">
        <v>3.6194763183593701</v>
      </c>
      <c r="L15">
        <v>3.0207595825195299</v>
      </c>
      <c r="M15">
        <v>4.0157241821289098</v>
      </c>
      <c r="N15">
        <v>3.4170894622802699</v>
      </c>
      <c r="O15">
        <v>0</v>
      </c>
      <c r="P15">
        <v>0</v>
      </c>
      <c r="Q15">
        <v>4</v>
      </c>
      <c r="R15" s="12">
        <v>0</v>
      </c>
      <c r="S15" s="12">
        <f t="shared" si="0"/>
        <v>0</v>
      </c>
      <c r="T15">
        <v>0.89939880371093694</v>
      </c>
      <c r="U15">
        <v>0.89622050523757901</v>
      </c>
      <c r="V15">
        <v>0.79238736629486095</v>
      </c>
      <c r="W15">
        <v>0.10383313894271901</v>
      </c>
      <c r="X15">
        <v>0.10701143741607699</v>
      </c>
      <c r="Y15">
        <v>0.10701143741607699</v>
      </c>
      <c r="Z15">
        <v>0</v>
      </c>
      <c r="AA15">
        <v>0.4</v>
      </c>
      <c r="AB15">
        <v>1</v>
      </c>
      <c r="AC15">
        <v>0.57142857142857195</v>
      </c>
      <c r="AD15">
        <v>0.6</v>
      </c>
      <c r="AE15">
        <v>0.4</v>
      </c>
    </row>
    <row r="16" spans="1:31" x14ac:dyDescent="0.15">
      <c r="A16" s="4">
        <v>899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3.6202507019043</v>
      </c>
      <c r="L16">
        <v>2.8440628051757799</v>
      </c>
      <c r="M16">
        <v>3.4852828979492201</v>
      </c>
      <c r="N16">
        <v>4.6824607849121103</v>
      </c>
      <c r="O16">
        <v>0</v>
      </c>
      <c r="P16">
        <v>0</v>
      </c>
      <c r="Q16">
        <v>1</v>
      </c>
      <c r="R16" s="12">
        <v>0</v>
      </c>
      <c r="S16" s="12">
        <f t="shared" si="0"/>
        <v>0</v>
      </c>
      <c r="T16">
        <v>1.32729721069336</v>
      </c>
      <c r="U16">
        <v>1.21584320068359</v>
      </c>
      <c r="V16">
        <v>1.1488128900527901</v>
      </c>
      <c r="W16">
        <v>6.7030310630798298E-2</v>
      </c>
      <c r="X16">
        <v>0.17848432064056399</v>
      </c>
      <c r="Y16">
        <v>0.17848432064056399</v>
      </c>
      <c r="Z16">
        <v>0</v>
      </c>
      <c r="AA16">
        <v>0.1</v>
      </c>
      <c r="AB16">
        <v>1</v>
      </c>
      <c r="AC16">
        <v>0.18181818181818199</v>
      </c>
      <c r="AD16">
        <v>0.9</v>
      </c>
      <c r="AE16">
        <v>0.1</v>
      </c>
    </row>
    <row r="17" spans="1:31" x14ac:dyDescent="0.15">
      <c r="A17" s="4">
        <v>129</v>
      </c>
      <c r="B17">
        <v>12</v>
      </c>
      <c r="C17">
        <v>8</v>
      </c>
      <c r="D17">
        <v>10</v>
      </c>
      <c r="E17">
        <v>10</v>
      </c>
      <c r="F17">
        <v>9</v>
      </c>
      <c r="G17">
        <v>1</v>
      </c>
      <c r="H17">
        <v>3</v>
      </c>
      <c r="I17">
        <v>7</v>
      </c>
      <c r="J17">
        <v>0.6</v>
      </c>
      <c r="K17">
        <v>3.6296329498290998</v>
      </c>
      <c r="L17">
        <v>2.4108963012695299</v>
      </c>
      <c r="M17">
        <v>2.2349205017089799</v>
      </c>
      <c r="N17">
        <v>3.8110599517822301</v>
      </c>
      <c r="O17">
        <v>1</v>
      </c>
      <c r="P17">
        <v>1</v>
      </c>
      <c r="Q17">
        <v>5</v>
      </c>
      <c r="R17" s="12">
        <v>0.2</v>
      </c>
      <c r="S17" s="12">
        <f t="shared" si="0"/>
        <v>0.1</v>
      </c>
      <c r="T17">
        <v>0.90468788146972701</v>
      </c>
      <c r="U17">
        <v>0.83433657884597801</v>
      </c>
      <c r="V17">
        <v>0.81396675109863303</v>
      </c>
      <c r="W17">
        <v>2.0369827747344998E-2</v>
      </c>
      <c r="X17">
        <v>9.0721130371093694E-2</v>
      </c>
      <c r="Y17">
        <v>9.0721130371093694E-2</v>
      </c>
      <c r="Z17">
        <v>0.1</v>
      </c>
      <c r="AA17">
        <v>0.4</v>
      </c>
      <c r="AB17">
        <v>0.8</v>
      </c>
      <c r="AC17">
        <v>0.53333333333333299</v>
      </c>
      <c r="AD17">
        <v>0.6</v>
      </c>
      <c r="AE17">
        <v>0.3</v>
      </c>
    </row>
    <row r="18" spans="1:31" x14ac:dyDescent="0.15">
      <c r="A18" s="4">
        <v>959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3.65567207336426</v>
      </c>
      <c r="L18">
        <v>2.8133773803710902</v>
      </c>
      <c r="M18">
        <v>2.6079769134521502</v>
      </c>
      <c r="N18">
        <v>3.9547061920165998</v>
      </c>
      <c r="O18">
        <v>1</v>
      </c>
      <c r="P18">
        <v>1</v>
      </c>
      <c r="Q18">
        <v>7</v>
      </c>
      <c r="R18" s="12">
        <v>0.1429</v>
      </c>
      <c r="S18" s="12">
        <f t="shared" si="0"/>
        <v>0.1</v>
      </c>
      <c r="T18">
        <v>1.2878055572509799</v>
      </c>
      <c r="U18">
        <v>1.1757125854492201</v>
      </c>
      <c r="V18">
        <v>1.1354678869247401</v>
      </c>
      <c r="W18">
        <v>4.0244698524475098E-2</v>
      </c>
      <c r="X18">
        <v>0.15233767032623299</v>
      </c>
      <c r="Y18">
        <v>0.15233767032623299</v>
      </c>
      <c r="Z18">
        <v>0.1</v>
      </c>
      <c r="AA18">
        <v>0.6</v>
      </c>
      <c r="AB18">
        <v>0.85714285714285698</v>
      </c>
      <c r="AC18">
        <v>0.70588235294117596</v>
      </c>
      <c r="AD18">
        <v>0.4</v>
      </c>
      <c r="AE18">
        <v>0.5</v>
      </c>
    </row>
    <row r="19" spans="1:31" x14ac:dyDescent="0.15">
      <c r="A19" s="4">
        <v>325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3.6576519012451199</v>
      </c>
      <c r="L19">
        <v>2.5685806274414098</v>
      </c>
      <c r="M19">
        <v>2.8675270080566402</v>
      </c>
      <c r="N19">
        <v>5.8190250396728498</v>
      </c>
      <c r="O19">
        <v>1</v>
      </c>
      <c r="P19">
        <v>1</v>
      </c>
      <c r="Q19">
        <v>8</v>
      </c>
      <c r="R19" s="12">
        <v>0.125</v>
      </c>
      <c r="S19" s="12">
        <f t="shared" si="0"/>
        <v>0.1</v>
      </c>
      <c r="T19">
        <v>1.1555366516113299</v>
      </c>
      <c r="U19">
        <v>1.0081539154052701</v>
      </c>
      <c r="V19">
        <v>1.00106644630432</v>
      </c>
      <c r="W19">
        <v>7.0874691009521502E-3</v>
      </c>
      <c r="X19">
        <v>0.154470205307007</v>
      </c>
      <c r="Y19">
        <v>0.154470205307007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556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3.7012767791747998</v>
      </c>
      <c r="L20">
        <v>1.54684638977051</v>
      </c>
      <c r="M20">
        <v>1.53623390197754</v>
      </c>
      <c r="N20">
        <v>4.2876262664794904</v>
      </c>
      <c r="O20">
        <v>3</v>
      </c>
      <c r="P20">
        <v>3</v>
      </c>
      <c r="Q20">
        <v>10</v>
      </c>
      <c r="R20" s="12">
        <v>0.3</v>
      </c>
      <c r="S20" s="12">
        <f t="shared" si="0"/>
        <v>0.3</v>
      </c>
      <c r="T20">
        <v>1.4628334045410201</v>
      </c>
      <c r="U20">
        <v>1.3139282464981099</v>
      </c>
      <c r="V20">
        <v>1.32518422603607</v>
      </c>
      <c r="W20">
        <v>1.12559795379639E-2</v>
      </c>
      <c r="X20">
        <v>0.13764917850494399</v>
      </c>
      <c r="Y20">
        <v>0.13764917850494399</v>
      </c>
      <c r="Z20">
        <v>0.3</v>
      </c>
      <c r="AA20">
        <v>0.7</v>
      </c>
      <c r="AB20">
        <v>0.7</v>
      </c>
      <c r="AC20">
        <v>0.7</v>
      </c>
      <c r="AD20">
        <v>0.3</v>
      </c>
      <c r="AE20">
        <v>0.4</v>
      </c>
    </row>
    <row r="21" spans="1:31" x14ac:dyDescent="0.15">
      <c r="A21" s="4">
        <v>868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3.7255001068115199</v>
      </c>
      <c r="L21">
        <v>2.12992668151856</v>
      </c>
      <c r="M21">
        <v>1.7113456726074201</v>
      </c>
      <c r="N21">
        <v>3.2912960052490199</v>
      </c>
      <c r="O21">
        <v>1</v>
      </c>
      <c r="P21">
        <v>1</v>
      </c>
      <c r="Q21">
        <v>5</v>
      </c>
      <c r="R21" s="12">
        <v>0.2</v>
      </c>
      <c r="S21" s="12">
        <f t="shared" si="0"/>
        <v>0.1</v>
      </c>
      <c r="T21">
        <v>1.2244358062744101</v>
      </c>
      <c r="U21">
        <v>1.1473345756530799</v>
      </c>
      <c r="V21">
        <v>1.07429599761963</v>
      </c>
      <c r="W21">
        <v>7.3038578033447293E-2</v>
      </c>
      <c r="X21">
        <v>0.15013980865478499</v>
      </c>
      <c r="Y21">
        <v>0.15013980865478499</v>
      </c>
      <c r="Z21">
        <v>0.1</v>
      </c>
      <c r="AA21">
        <v>0.4</v>
      </c>
      <c r="AB21">
        <v>0.8</v>
      </c>
      <c r="AC21">
        <v>0.53333333333333299</v>
      </c>
      <c r="AD21">
        <v>0.6</v>
      </c>
      <c r="AE21">
        <v>0.3</v>
      </c>
    </row>
    <row r="22" spans="1:31" x14ac:dyDescent="0.15">
      <c r="A22" s="4">
        <v>115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3.7429008483886701</v>
      </c>
      <c r="L22">
        <v>1.6002998352050799</v>
      </c>
      <c r="M22">
        <v>1.2773971557617201</v>
      </c>
      <c r="N22">
        <v>3.6393928527832</v>
      </c>
      <c r="O22">
        <v>1</v>
      </c>
      <c r="P22">
        <v>1</v>
      </c>
      <c r="Q22">
        <v>3</v>
      </c>
      <c r="R22" s="12">
        <v>0.33329999999999999</v>
      </c>
      <c r="S22" s="12">
        <f t="shared" si="0"/>
        <v>0.1</v>
      </c>
      <c r="T22">
        <v>1.34428215026855</v>
      </c>
      <c r="U22">
        <v>1.2323249578475901</v>
      </c>
      <c r="V22">
        <v>1.2008581161498999</v>
      </c>
      <c r="W22">
        <v>3.1466841697692899E-2</v>
      </c>
      <c r="X22">
        <v>0.14342403411865201</v>
      </c>
      <c r="Y22">
        <v>0.14342403411865201</v>
      </c>
      <c r="Z22">
        <v>0.1</v>
      </c>
      <c r="AA22">
        <v>0.2</v>
      </c>
      <c r="AB22">
        <v>0.66666666666666696</v>
      </c>
      <c r="AC22">
        <v>0.30769230769230799</v>
      </c>
      <c r="AD22">
        <v>0.8</v>
      </c>
      <c r="AE22">
        <v>0.1</v>
      </c>
    </row>
    <row r="23" spans="1:31" x14ac:dyDescent="0.15">
      <c r="A23" s="4">
        <v>467</v>
      </c>
      <c r="B23">
        <v>10</v>
      </c>
      <c r="C23">
        <v>10</v>
      </c>
      <c r="D23">
        <v>10</v>
      </c>
      <c r="E23">
        <v>10</v>
      </c>
      <c r="F23">
        <v>9</v>
      </c>
      <c r="G23">
        <v>1</v>
      </c>
      <c r="H23">
        <v>1</v>
      </c>
      <c r="I23">
        <v>9</v>
      </c>
      <c r="J23">
        <v>0.5</v>
      </c>
      <c r="K23">
        <v>3.79365730285644</v>
      </c>
      <c r="L23">
        <v>3.46811866760254</v>
      </c>
      <c r="M23">
        <v>7.0973854064941397</v>
      </c>
      <c r="N23">
        <v>7.2878856658935502</v>
      </c>
      <c r="O23">
        <v>0</v>
      </c>
      <c r="P23">
        <v>0</v>
      </c>
      <c r="Q23">
        <v>5</v>
      </c>
      <c r="R23" s="12">
        <v>0</v>
      </c>
      <c r="S23" s="12">
        <f t="shared" si="0"/>
        <v>0</v>
      </c>
      <c r="T23">
        <v>0.85738182067871105</v>
      </c>
      <c r="U23">
        <v>0.83528518676757801</v>
      </c>
      <c r="V23">
        <v>0.75791454315185502</v>
      </c>
      <c r="W23">
        <v>7.7370643615722698E-2</v>
      </c>
      <c r="X23">
        <v>9.9467277526855497E-2</v>
      </c>
      <c r="Y23">
        <v>9.9467277526855497E-2</v>
      </c>
      <c r="Z23">
        <v>0</v>
      </c>
      <c r="AA23">
        <v>0.5</v>
      </c>
      <c r="AB23">
        <v>1</v>
      </c>
      <c r="AC23">
        <v>0.66666666666666696</v>
      </c>
      <c r="AD23">
        <v>0.5</v>
      </c>
      <c r="AE23">
        <v>0.5</v>
      </c>
    </row>
    <row r="24" spans="1:31" x14ac:dyDescent="0.15">
      <c r="A24" s="4">
        <v>759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3.7937984466552699</v>
      </c>
      <c r="L24">
        <v>2.5276584625244101</v>
      </c>
      <c r="M24">
        <v>3.0060405731201199</v>
      </c>
      <c r="N24">
        <v>4.9038772583007804</v>
      </c>
      <c r="O24">
        <v>1</v>
      </c>
      <c r="P24">
        <v>1</v>
      </c>
      <c r="Q24">
        <v>9</v>
      </c>
      <c r="R24" s="12">
        <v>0.1111</v>
      </c>
      <c r="S24" s="12">
        <f t="shared" si="0"/>
        <v>0.1</v>
      </c>
      <c r="T24">
        <v>1.3877544403076201</v>
      </c>
      <c r="U24">
        <v>1.2317727804184</v>
      </c>
      <c r="V24">
        <v>1.2042396068573</v>
      </c>
      <c r="W24">
        <v>2.7533173561096198E-2</v>
      </c>
      <c r="X24">
        <v>0.18351483345031699</v>
      </c>
      <c r="Y24">
        <v>0.18351483345031699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879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3.79835700988769</v>
      </c>
      <c r="L25">
        <v>2.8496761322021502</v>
      </c>
      <c r="M25">
        <v>2.6690654754638699</v>
      </c>
      <c r="N25">
        <v>4.5176372528076199</v>
      </c>
      <c r="O25">
        <v>1</v>
      </c>
      <c r="P25">
        <v>1</v>
      </c>
      <c r="Q25">
        <v>6</v>
      </c>
      <c r="R25" s="12">
        <v>0.16669999999999999</v>
      </c>
      <c r="S25" s="12">
        <f t="shared" si="0"/>
        <v>0.1</v>
      </c>
      <c r="T25">
        <v>1.1837024688720701</v>
      </c>
      <c r="U25">
        <v>1.06768226623535</v>
      </c>
      <c r="V25">
        <v>1.02378106117248</v>
      </c>
      <c r="W25">
        <v>4.3901205062866197E-2</v>
      </c>
      <c r="X25">
        <v>0.15992140769958499</v>
      </c>
      <c r="Y25">
        <v>0.15992140769958499</v>
      </c>
      <c r="Z25">
        <v>0.1</v>
      </c>
      <c r="AA25">
        <v>0.5</v>
      </c>
      <c r="AB25">
        <v>0.83333333333333304</v>
      </c>
      <c r="AC25">
        <v>0.625</v>
      </c>
      <c r="AD25">
        <v>0.5</v>
      </c>
      <c r="AE25">
        <v>0.4</v>
      </c>
    </row>
    <row r="26" spans="1:31" x14ac:dyDescent="0.15">
      <c r="A26" s="4">
        <v>558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>
        <v>3.7984390258789098</v>
      </c>
      <c r="L26">
        <v>2.78622245788574</v>
      </c>
      <c r="M26">
        <v>3.10385322570801</v>
      </c>
      <c r="N26">
        <v>3.8278179168701199</v>
      </c>
      <c r="O26">
        <v>0</v>
      </c>
      <c r="P26">
        <v>0</v>
      </c>
      <c r="Q26">
        <v>7</v>
      </c>
      <c r="R26" s="12">
        <v>0</v>
      </c>
      <c r="S26" s="12">
        <f t="shared" si="0"/>
        <v>0</v>
      </c>
      <c r="T26">
        <v>1.1538619995117201</v>
      </c>
      <c r="U26">
        <v>1.09488105773926</v>
      </c>
      <c r="V26">
        <v>0.99403131008148204</v>
      </c>
      <c r="W26">
        <v>0.100849747657776</v>
      </c>
      <c r="X26">
        <v>0.15983068943023701</v>
      </c>
      <c r="Y26">
        <v>0.15983068943023701</v>
      </c>
      <c r="Z26">
        <v>0</v>
      </c>
      <c r="AA26">
        <v>0.7</v>
      </c>
      <c r="AB26">
        <v>1</v>
      </c>
      <c r="AC26">
        <v>0.82352941176470595</v>
      </c>
      <c r="AD26">
        <v>0.3</v>
      </c>
      <c r="AE26">
        <v>0.7</v>
      </c>
    </row>
    <row r="27" spans="1:31" x14ac:dyDescent="0.15">
      <c r="A27" s="4">
        <v>739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3.81196784973144</v>
      </c>
      <c r="L27">
        <v>3.60494041442871</v>
      </c>
      <c r="M27">
        <v>7.8649196624755904</v>
      </c>
      <c r="N27">
        <v>6.8035812377929696</v>
      </c>
      <c r="O27">
        <v>0</v>
      </c>
      <c r="P27">
        <v>0</v>
      </c>
      <c r="Q27">
        <v>6</v>
      </c>
      <c r="R27" s="12">
        <v>0</v>
      </c>
      <c r="S27" s="12">
        <f t="shared" si="0"/>
        <v>0</v>
      </c>
      <c r="T27">
        <v>1.0069885253906199</v>
      </c>
      <c r="U27">
        <v>1.0335826873779299</v>
      </c>
      <c r="V27">
        <v>0.86194741725921598</v>
      </c>
      <c r="W27">
        <v>0.17163527011871299</v>
      </c>
      <c r="X27">
        <v>0.145041108131409</v>
      </c>
      <c r="Y27">
        <v>0.145041108131409</v>
      </c>
      <c r="Z27">
        <v>0</v>
      </c>
      <c r="AA27">
        <v>0.6</v>
      </c>
      <c r="AB27">
        <v>1</v>
      </c>
      <c r="AC27">
        <v>0.75</v>
      </c>
      <c r="AD27">
        <v>0.4</v>
      </c>
      <c r="AE27">
        <v>0.6</v>
      </c>
    </row>
    <row r="28" spans="1:31" x14ac:dyDescent="0.15">
      <c r="A28" s="4">
        <v>197</v>
      </c>
      <c r="B28">
        <v>12</v>
      </c>
      <c r="C28">
        <v>8</v>
      </c>
      <c r="D28">
        <v>10</v>
      </c>
      <c r="E28">
        <v>10</v>
      </c>
      <c r="F28">
        <v>9</v>
      </c>
      <c r="G28">
        <v>1</v>
      </c>
      <c r="H28">
        <v>3</v>
      </c>
      <c r="I28">
        <v>7</v>
      </c>
      <c r="J28">
        <v>0.6</v>
      </c>
      <c r="K28">
        <v>3.8198337554931601</v>
      </c>
      <c r="L28">
        <v>2.52430915832519</v>
      </c>
      <c r="M28">
        <v>2.09195137023926</v>
      </c>
      <c r="N28">
        <v>3.7007579803466801</v>
      </c>
      <c r="O28">
        <v>1</v>
      </c>
      <c r="P28">
        <v>1</v>
      </c>
      <c r="Q28">
        <v>3</v>
      </c>
      <c r="R28" s="12">
        <v>0.33329999999999999</v>
      </c>
      <c r="S28" s="12">
        <f t="shared" si="0"/>
        <v>0.1</v>
      </c>
      <c r="T28">
        <v>1.22678375244141</v>
      </c>
      <c r="U28">
        <v>1.1461054086685201</v>
      </c>
      <c r="V28">
        <v>1.0785820484161399</v>
      </c>
      <c r="W28">
        <v>6.7523360252380399E-2</v>
      </c>
      <c r="X28">
        <v>0.148201704025269</v>
      </c>
      <c r="Y28">
        <v>0.148201704025269</v>
      </c>
      <c r="Z28">
        <v>0.1</v>
      </c>
      <c r="AA28">
        <v>0.2</v>
      </c>
      <c r="AB28">
        <v>0.66666666666666696</v>
      </c>
      <c r="AC28">
        <v>0.30769230769230799</v>
      </c>
      <c r="AD28">
        <v>0.8</v>
      </c>
      <c r="AE28">
        <v>0.1</v>
      </c>
    </row>
    <row r="29" spans="1:31" x14ac:dyDescent="0.15">
      <c r="A29" s="4">
        <v>712</v>
      </c>
      <c r="B29">
        <v>13</v>
      </c>
      <c r="C29">
        <v>7</v>
      </c>
      <c r="D29">
        <v>10</v>
      </c>
      <c r="E29">
        <v>10</v>
      </c>
      <c r="F29">
        <v>10</v>
      </c>
      <c r="G29">
        <v>0</v>
      </c>
      <c r="H29">
        <v>3</v>
      </c>
      <c r="I29">
        <v>7</v>
      </c>
      <c r="J29">
        <v>0.65</v>
      </c>
      <c r="K29">
        <v>3.8304862976074201</v>
      </c>
      <c r="L29">
        <v>2.4365577697753902</v>
      </c>
      <c r="M29">
        <v>2.0268630981445299</v>
      </c>
      <c r="N29">
        <v>4.0611400604248002</v>
      </c>
      <c r="O29">
        <v>1</v>
      </c>
      <c r="P29">
        <v>1</v>
      </c>
      <c r="Q29">
        <v>8</v>
      </c>
      <c r="R29" s="12">
        <v>0.125</v>
      </c>
      <c r="S29" s="12">
        <f t="shared" si="0"/>
        <v>0.1</v>
      </c>
      <c r="T29">
        <v>1.32381820678711</v>
      </c>
      <c r="U29">
        <v>1.19930648803711</v>
      </c>
      <c r="V29">
        <v>1.15740430355072</v>
      </c>
      <c r="W29">
        <v>4.1902184486389202E-2</v>
      </c>
      <c r="X29">
        <v>0.16641390323638899</v>
      </c>
      <c r="Y29">
        <v>0.16641390323638899</v>
      </c>
      <c r="Z29">
        <v>0.1</v>
      </c>
      <c r="AA29">
        <v>0.7</v>
      </c>
      <c r="AB29">
        <v>0.875</v>
      </c>
      <c r="AC29">
        <v>0.77777777777777801</v>
      </c>
      <c r="AD29">
        <v>0.3</v>
      </c>
      <c r="AE29">
        <v>0.6</v>
      </c>
    </row>
    <row r="30" spans="1:31" x14ac:dyDescent="0.15">
      <c r="A30" s="4">
        <v>856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3.8481559753418</v>
      </c>
      <c r="L30">
        <v>1.6839523315429701</v>
      </c>
      <c r="M30">
        <v>1.2768402099609399</v>
      </c>
      <c r="N30">
        <v>3.51418113708496</v>
      </c>
      <c r="O30">
        <v>3</v>
      </c>
      <c r="P30">
        <v>3</v>
      </c>
      <c r="Q30">
        <v>9</v>
      </c>
      <c r="R30" s="12">
        <v>0.33329999999999999</v>
      </c>
      <c r="S30" s="12">
        <f t="shared" si="0"/>
        <v>0.3</v>
      </c>
      <c r="T30">
        <v>1.43549728393555</v>
      </c>
      <c r="U30">
        <v>1.31741070747376</v>
      </c>
      <c r="V30">
        <v>1.26906430721283</v>
      </c>
      <c r="W30">
        <v>4.83464002609253E-2</v>
      </c>
      <c r="X30">
        <v>0.16643297672271701</v>
      </c>
      <c r="Y30">
        <v>0.16643297672271701</v>
      </c>
      <c r="Z30">
        <v>0.3</v>
      </c>
      <c r="AA30">
        <v>0.6</v>
      </c>
      <c r="AB30">
        <v>0.66666666666666696</v>
      </c>
      <c r="AC30">
        <v>0.63157894736842102</v>
      </c>
      <c r="AD30">
        <v>0.4</v>
      </c>
      <c r="AE30">
        <v>0.3</v>
      </c>
    </row>
    <row r="31" spans="1:31" x14ac:dyDescent="0.15">
      <c r="A31" s="4">
        <v>420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>
        <v>3.8813323974609402</v>
      </c>
      <c r="L31">
        <v>2.7536201477050799</v>
      </c>
      <c r="M31">
        <v>3.0833549499511701</v>
      </c>
      <c r="N31">
        <v>3.36883544921875</v>
      </c>
      <c r="O31">
        <v>0</v>
      </c>
      <c r="P31">
        <v>0</v>
      </c>
      <c r="Q31">
        <v>0</v>
      </c>
      <c r="R31" s="12">
        <v>0</v>
      </c>
      <c r="S31" s="12">
        <f t="shared" si="0"/>
        <v>0</v>
      </c>
      <c r="T31">
        <v>1.26645278930664</v>
      </c>
      <c r="U31">
        <v>1.2079992294311499</v>
      </c>
      <c r="V31">
        <v>1.0940902233123799</v>
      </c>
      <c r="W31">
        <v>0.113909006118774</v>
      </c>
      <c r="X31">
        <v>0.172362565994263</v>
      </c>
      <c r="Y31">
        <v>0.172362565994263</v>
      </c>
      <c r="Z31">
        <v>0</v>
      </c>
      <c r="AA31">
        <v>0</v>
      </c>
      <c r="AB31" t="s">
        <v>29</v>
      </c>
      <c r="AC31" t="s">
        <v>29</v>
      </c>
      <c r="AD31">
        <v>1</v>
      </c>
      <c r="AE31">
        <v>0</v>
      </c>
    </row>
    <row r="32" spans="1:31" x14ac:dyDescent="0.15">
      <c r="A32" s="4">
        <v>811</v>
      </c>
      <c r="B32">
        <v>12</v>
      </c>
      <c r="C32">
        <v>8</v>
      </c>
      <c r="D32">
        <v>10</v>
      </c>
      <c r="E32">
        <v>10</v>
      </c>
      <c r="F32">
        <v>8</v>
      </c>
      <c r="G32">
        <v>2</v>
      </c>
      <c r="H32">
        <v>4</v>
      </c>
      <c r="I32">
        <v>6</v>
      </c>
      <c r="J32">
        <v>0.6</v>
      </c>
      <c r="K32">
        <v>3.88374900817871</v>
      </c>
      <c r="L32">
        <v>1.7531051635742201</v>
      </c>
      <c r="M32">
        <v>1.7762870788574201</v>
      </c>
      <c r="N32">
        <v>5.365234375</v>
      </c>
      <c r="O32">
        <v>3</v>
      </c>
      <c r="P32">
        <v>3</v>
      </c>
      <c r="Q32">
        <v>7</v>
      </c>
      <c r="R32" s="12">
        <v>0.42859999999999998</v>
      </c>
      <c r="S32" s="12">
        <f t="shared" si="0"/>
        <v>0.3</v>
      </c>
      <c r="T32">
        <v>1.3153209686279299</v>
      </c>
      <c r="U32">
        <v>1.09116888046265</v>
      </c>
      <c r="V32">
        <v>1.2036616802215601</v>
      </c>
      <c r="W32">
        <v>0.11249279975891099</v>
      </c>
      <c r="X32">
        <v>0.111659288406372</v>
      </c>
      <c r="Y32">
        <v>0.111659288406372</v>
      </c>
      <c r="Z32">
        <v>0.3</v>
      </c>
      <c r="AA32">
        <v>0.4</v>
      </c>
      <c r="AB32">
        <v>0.57142857142857095</v>
      </c>
      <c r="AC32">
        <v>0.47058823529411797</v>
      </c>
      <c r="AD32">
        <v>0.6</v>
      </c>
      <c r="AE32">
        <v>0.1</v>
      </c>
    </row>
    <row r="33" spans="1:31" x14ac:dyDescent="0.15">
      <c r="A33" s="4">
        <v>525</v>
      </c>
      <c r="B33">
        <v>12</v>
      </c>
      <c r="C33">
        <v>8</v>
      </c>
      <c r="D33">
        <v>10</v>
      </c>
      <c r="E33">
        <v>10</v>
      </c>
      <c r="F33">
        <v>9</v>
      </c>
      <c r="G33">
        <v>1</v>
      </c>
      <c r="H33">
        <v>3</v>
      </c>
      <c r="I33">
        <v>7</v>
      </c>
      <c r="J33">
        <v>0.6</v>
      </c>
      <c r="K33">
        <v>3.8928985595703098</v>
      </c>
      <c r="L33">
        <v>2.7612323760986301</v>
      </c>
      <c r="M33">
        <v>2.8354415893554701</v>
      </c>
      <c r="N33">
        <v>3.8782310485839799</v>
      </c>
      <c r="O33">
        <v>1</v>
      </c>
      <c r="P33">
        <v>1</v>
      </c>
      <c r="Q33">
        <v>7</v>
      </c>
      <c r="R33" s="12">
        <v>0.1429</v>
      </c>
      <c r="S33" s="12">
        <f t="shared" si="0"/>
        <v>0.1</v>
      </c>
      <c r="T33">
        <v>0.99554634094238303</v>
      </c>
      <c r="U33">
        <v>0.93878620862960804</v>
      </c>
      <c r="V33">
        <v>0.873407542705536</v>
      </c>
      <c r="W33">
        <v>6.5378665924072293E-2</v>
      </c>
      <c r="X33">
        <v>0.12213879823684699</v>
      </c>
      <c r="Y33">
        <v>0.12213879823684699</v>
      </c>
      <c r="Z33">
        <v>0.1</v>
      </c>
      <c r="AA33">
        <v>0.6</v>
      </c>
      <c r="AB33">
        <v>0.85714285714285698</v>
      </c>
      <c r="AC33">
        <v>0.70588235294117596</v>
      </c>
      <c r="AD33">
        <v>0.4</v>
      </c>
      <c r="AE33">
        <v>0.5</v>
      </c>
    </row>
    <row r="34" spans="1:31" x14ac:dyDescent="0.15">
      <c r="A34" s="4">
        <v>677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3.8947849273681601</v>
      </c>
      <c r="L34">
        <v>2.6793117523193399</v>
      </c>
      <c r="M34">
        <v>2.7569541931152299</v>
      </c>
      <c r="N34">
        <v>6.1744194030761701</v>
      </c>
      <c r="O34">
        <v>1</v>
      </c>
      <c r="P34">
        <v>1</v>
      </c>
      <c r="Q34">
        <v>8</v>
      </c>
      <c r="R34" s="12">
        <v>0.125</v>
      </c>
      <c r="S34" s="12">
        <f t="shared" si="0"/>
        <v>0.1</v>
      </c>
      <c r="T34">
        <v>1.2062225341796899</v>
      </c>
      <c r="U34">
        <v>1.0235748291015601</v>
      </c>
      <c r="V34">
        <v>1.0341088771820099</v>
      </c>
      <c r="W34">
        <v>1.05340480804443E-2</v>
      </c>
      <c r="X34">
        <v>0.172113656997681</v>
      </c>
      <c r="Y34">
        <v>0.172113656997681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x14ac:dyDescent="0.15">
      <c r="A35" s="4">
        <v>787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3.9055423736572301</v>
      </c>
      <c r="L35">
        <v>3.6385574340820299</v>
      </c>
      <c r="M35">
        <v>7.54058837890625</v>
      </c>
      <c r="N35">
        <v>7.0054244995117196</v>
      </c>
      <c r="O35">
        <v>0</v>
      </c>
      <c r="P35">
        <v>0</v>
      </c>
      <c r="Q35">
        <v>3</v>
      </c>
      <c r="R35" s="12">
        <v>0</v>
      </c>
      <c r="S35" s="12">
        <f t="shared" si="0"/>
        <v>0</v>
      </c>
      <c r="T35">
        <v>0.93784523010253895</v>
      </c>
      <c r="U35">
        <v>0.95177268981933605</v>
      </c>
      <c r="V35">
        <v>0.82268255949020397</v>
      </c>
      <c r="W35">
        <v>0.129090130329132</v>
      </c>
      <c r="X35">
        <v>0.115162670612335</v>
      </c>
      <c r="Y35">
        <v>0.115162670612335</v>
      </c>
      <c r="Z35">
        <v>0</v>
      </c>
      <c r="AA35">
        <v>0.3</v>
      </c>
      <c r="AB35">
        <v>1</v>
      </c>
      <c r="AC35">
        <v>0.46153846153846201</v>
      </c>
      <c r="AD35">
        <v>0.7</v>
      </c>
      <c r="AE35">
        <v>0.3</v>
      </c>
    </row>
    <row r="36" spans="1:31" x14ac:dyDescent="0.15">
      <c r="A36" s="4">
        <v>801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3.9280147552490199</v>
      </c>
      <c r="L36">
        <v>3.3010444641113299</v>
      </c>
      <c r="M36">
        <v>5.33199119567871</v>
      </c>
      <c r="N36">
        <v>8.5263271331787092</v>
      </c>
      <c r="O36">
        <v>0</v>
      </c>
      <c r="P36">
        <v>0</v>
      </c>
      <c r="Q36">
        <v>4</v>
      </c>
      <c r="R36" s="12">
        <v>0</v>
      </c>
      <c r="S36" s="12">
        <f t="shared" si="0"/>
        <v>0</v>
      </c>
      <c r="T36">
        <v>0.95838737487793002</v>
      </c>
      <c r="U36">
        <v>0.81316375732421897</v>
      </c>
      <c r="V36">
        <v>0.84063547849655196</v>
      </c>
      <c r="W36">
        <v>2.7471721172332798E-2</v>
      </c>
      <c r="X36">
        <v>0.11775189638137799</v>
      </c>
      <c r="Y36">
        <v>0.11775189638137799</v>
      </c>
      <c r="Z36">
        <v>0</v>
      </c>
      <c r="AA36">
        <v>0.4</v>
      </c>
      <c r="AB36">
        <v>1</v>
      </c>
      <c r="AC36">
        <v>0.57142857142857195</v>
      </c>
      <c r="AD36">
        <v>0.6</v>
      </c>
      <c r="AE36">
        <v>0.4</v>
      </c>
    </row>
    <row r="37" spans="1:31" x14ac:dyDescent="0.15">
      <c r="A37" s="4">
        <v>383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3.9303359985351598</v>
      </c>
      <c r="L37">
        <v>2.9631099700927699</v>
      </c>
      <c r="M37">
        <v>3.2686786651611301</v>
      </c>
      <c r="N37">
        <v>3.6606101989746098</v>
      </c>
      <c r="O37">
        <v>0</v>
      </c>
      <c r="P37">
        <v>0</v>
      </c>
      <c r="Q37">
        <v>6</v>
      </c>
      <c r="R37" s="12">
        <v>0</v>
      </c>
      <c r="S37" s="12">
        <f t="shared" si="0"/>
        <v>0</v>
      </c>
      <c r="T37">
        <v>1.24178123474121</v>
      </c>
      <c r="U37">
        <v>1.1926892995834399</v>
      </c>
      <c r="V37">
        <v>1.0662806034088099</v>
      </c>
      <c r="W37">
        <v>0.126408696174622</v>
      </c>
      <c r="X37">
        <v>0.17550063133239699</v>
      </c>
      <c r="Y37">
        <v>0.17550063133239699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590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3.9374294281005899</v>
      </c>
      <c r="L38">
        <v>2.5695896148681601</v>
      </c>
      <c r="M38">
        <v>1.99250984191895</v>
      </c>
      <c r="N38">
        <v>3.7350692749023402</v>
      </c>
      <c r="O38">
        <v>1</v>
      </c>
      <c r="P38">
        <v>1</v>
      </c>
      <c r="Q38">
        <v>7</v>
      </c>
      <c r="R38" s="12">
        <v>0.1429</v>
      </c>
      <c r="S38" s="12">
        <f t="shared" si="0"/>
        <v>0.1</v>
      </c>
      <c r="T38">
        <v>1.22636795043945</v>
      </c>
      <c r="U38">
        <v>1.1238899230957</v>
      </c>
      <c r="V38">
        <v>1.06413578987122</v>
      </c>
      <c r="W38">
        <v>5.9754133224487298E-2</v>
      </c>
      <c r="X38">
        <v>0.162232160568237</v>
      </c>
      <c r="Y38">
        <v>0.162232160568237</v>
      </c>
      <c r="Z38">
        <v>0.1</v>
      </c>
      <c r="AA38">
        <v>0.6</v>
      </c>
      <c r="AB38">
        <v>0.85714285714285698</v>
      </c>
      <c r="AC38">
        <v>0.70588235294117596</v>
      </c>
      <c r="AD38">
        <v>0.4</v>
      </c>
      <c r="AE38">
        <v>0.5</v>
      </c>
    </row>
    <row r="39" spans="1:31" x14ac:dyDescent="0.15">
      <c r="A39" s="4">
        <v>984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3.9414424896240199</v>
      </c>
      <c r="L39">
        <v>2.5734882354736301</v>
      </c>
      <c r="M39">
        <v>2.4895496368408199</v>
      </c>
      <c r="N39">
        <v>3.27999687194824</v>
      </c>
      <c r="O39">
        <v>0</v>
      </c>
      <c r="P39">
        <v>0</v>
      </c>
      <c r="Q39">
        <v>2</v>
      </c>
      <c r="R39" s="12">
        <v>0</v>
      </c>
      <c r="S39" s="12">
        <f t="shared" si="0"/>
        <v>0</v>
      </c>
      <c r="T39">
        <v>1.18917465209961</v>
      </c>
      <c r="U39">
        <v>1.1361932754516599</v>
      </c>
      <c r="V39">
        <v>1.0291330814361599</v>
      </c>
      <c r="W39">
        <v>0.107060194015503</v>
      </c>
      <c r="X39">
        <v>0.16004157066345201</v>
      </c>
      <c r="Y39">
        <v>0.16004157066345201</v>
      </c>
      <c r="Z39">
        <v>0</v>
      </c>
      <c r="AA39">
        <v>0.2</v>
      </c>
      <c r="AB39">
        <v>1</v>
      </c>
      <c r="AC39">
        <v>0.33333333333333298</v>
      </c>
      <c r="AD39">
        <v>0.8</v>
      </c>
      <c r="AE39">
        <v>0.2</v>
      </c>
    </row>
    <row r="40" spans="1:31" x14ac:dyDescent="0.15">
      <c r="A40" s="4">
        <v>181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3.9442367553710902</v>
      </c>
      <c r="L40">
        <v>3.1594772338867201</v>
      </c>
      <c r="M40">
        <v>3.9970455169677699</v>
      </c>
      <c r="N40">
        <v>8.7781925201415998</v>
      </c>
      <c r="O40">
        <v>1</v>
      </c>
      <c r="P40">
        <v>1</v>
      </c>
      <c r="Q40">
        <v>5</v>
      </c>
      <c r="R40" s="12">
        <v>0.2</v>
      </c>
      <c r="S40" s="12">
        <f t="shared" si="0"/>
        <v>0.1</v>
      </c>
      <c r="T40">
        <v>1.11856269836426</v>
      </c>
      <c r="U40">
        <v>0.86124801635742199</v>
      </c>
      <c r="V40">
        <v>0.94603329896926902</v>
      </c>
      <c r="W40">
        <v>8.4785282611846896E-2</v>
      </c>
      <c r="X40">
        <v>0.17252939939498901</v>
      </c>
      <c r="Y40">
        <v>0.17252939939498901</v>
      </c>
      <c r="Z40">
        <v>0.1</v>
      </c>
      <c r="AA40">
        <v>0.4</v>
      </c>
      <c r="AB40">
        <v>0.8</v>
      </c>
      <c r="AC40">
        <v>0.53333333333333299</v>
      </c>
      <c r="AD40">
        <v>0.6</v>
      </c>
      <c r="AE40">
        <v>0.3</v>
      </c>
    </row>
    <row r="41" spans="1:31" x14ac:dyDescent="0.15">
      <c r="A41" s="4">
        <v>563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3.9511833190918</v>
      </c>
      <c r="L41">
        <v>3.48569679260254</v>
      </c>
      <c r="M41">
        <v>6.5865135192871103</v>
      </c>
      <c r="N41">
        <v>8.1002254486084002</v>
      </c>
      <c r="O41">
        <v>0</v>
      </c>
      <c r="P41">
        <v>0</v>
      </c>
      <c r="Q41">
        <v>4</v>
      </c>
      <c r="R41" s="12">
        <v>0</v>
      </c>
      <c r="S41" s="12">
        <f t="shared" si="0"/>
        <v>0</v>
      </c>
      <c r="T41">
        <v>1.02622222900391</v>
      </c>
      <c r="U41">
        <v>0.93819999694824197</v>
      </c>
      <c r="V41">
        <v>0.87008571624755904</v>
      </c>
      <c r="W41">
        <v>6.8114280700683594E-2</v>
      </c>
      <c r="X41">
        <v>0.15613651275634799</v>
      </c>
      <c r="Y41">
        <v>0.15613651275634799</v>
      </c>
      <c r="Z41">
        <v>0</v>
      </c>
      <c r="AA41">
        <v>0.4</v>
      </c>
      <c r="AB41">
        <v>1</v>
      </c>
      <c r="AC41">
        <v>0.57142857142857195</v>
      </c>
      <c r="AD41">
        <v>0.6</v>
      </c>
      <c r="AE41">
        <v>0.4</v>
      </c>
    </row>
    <row r="42" spans="1:31" x14ac:dyDescent="0.15">
      <c r="A42" s="4">
        <v>553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3.9548435211181601</v>
      </c>
      <c r="L42">
        <v>3.47005271911621</v>
      </c>
      <c r="M42">
        <v>4.9503021240234402</v>
      </c>
      <c r="N42">
        <v>4.2742691040039098</v>
      </c>
      <c r="O42">
        <v>0</v>
      </c>
      <c r="P42">
        <v>0</v>
      </c>
      <c r="Q42">
        <v>4</v>
      </c>
      <c r="R42" s="12">
        <v>0</v>
      </c>
      <c r="S42" s="12">
        <f t="shared" si="0"/>
        <v>0</v>
      </c>
      <c r="T42">
        <v>1.0873832702636701</v>
      </c>
      <c r="U42">
        <v>1.0727958679199201</v>
      </c>
      <c r="V42">
        <v>0.92517566680908203</v>
      </c>
      <c r="W42">
        <v>0.14762020111084001</v>
      </c>
      <c r="X42">
        <v>0.16220760345459001</v>
      </c>
      <c r="Y42">
        <v>0.16220760345459001</v>
      </c>
      <c r="Z42">
        <v>0</v>
      </c>
      <c r="AA42">
        <v>0.4</v>
      </c>
      <c r="AB42">
        <v>1</v>
      </c>
      <c r="AC42">
        <v>0.57142857142857195</v>
      </c>
      <c r="AD42">
        <v>0.6</v>
      </c>
      <c r="AE42">
        <v>0.4</v>
      </c>
    </row>
    <row r="43" spans="1:31" x14ac:dyDescent="0.15">
      <c r="A43" s="4">
        <v>697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3.9623908996582</v>
      </c>
      <c r="L43">
        <v>2.9867649078369101</v>
      </c>
      <c r="M43">
        <v>2.3076324462890598</v>
      </c>
      <c r="N43">
        <v>4.0291919708251998</v>
      </c>
      <c r="O43">
        <v>1</v>
      </c>
      <c r="P43">
        <v>1</v>
      </c>
      <c r="Q43">
        <v>7</v>
      </c>
      <c r="R43" s="12">
        <v>0.1429</v>
      </c>
      <c r="S43" s="12">
        <f t="shared" si="0"/>
        <v>0.1</v>
      </c>
      <c r="T43">
        <v>1.25894355773926</v>
      </c>
      <c r="U43">
        <v>1.1423988342285201</v>
      </c>
      <c r="V43">
        <v>1.0782562494277901</v>
      </c>
      <c r="W43">
        <v>6.4142584800720201E-2</v>
      </c>
      <c r="X43">
        <v>0.18068730831146201</v>
      </c>
      <c r="Y43">
        <v>0.18068730831146201</v>
      </c>
      <c r="Z43">
        <v>0.1</v>
      </c>
      <c r="AA43">
        <v>0.6</v>
      </c>
      <c r="AB43">
        <v>0.85714285714285698</v>
      </c>
      <c r="AC43">
        <v>0.70588235294117596</v>
      </c>
      <c r="AD43">
        <v>0.4</v>
      </c>
      <c r="AE43">
        <v>0.5</v>
      </c>
    </row>
    <row r="44" spans="1:31" x14ac:dyDescent="0.15">
      <c r="A44" s="4">
        <v>342</v>
      </c>
      <c r="B44">
        <v>10</v>
      </c>
      <c r="C44">
        <v>10</v>
      </c>
      <c r="D44">
        <v>10</v>
      </c>
      <c r="E44">
        <v>10</v>
      </c>
      <c r="F44">
        <v>9</v>
      </c>
      <c r="G44">
        <v>1</v>
      </c>
      <c r="H44">
        <v>1</v>
      </c>
      <c r="I44">
        <v>9</v>
      </c>
      <c r="J44">
        <v>0.5</v>
      </c>
      <c r="K44">
        <v>3.9689807891845699</v>
      </c>
      <c r="L44">
        <v>3.3774032592773402</v>
      </c>
      <c r="M44">
        <v>5.6953468322753897</v>
      </c>
      <c r="N44">
        <v>8.4912815093994105</v>
      </c>
      <c r="O44">
        <v>0</v>
      </c>
      <c r="P44">
        <v>0</v>
      </c>
      <c r="Q44">
        <v>6</v>
      </c>
      <c r="R44" s="12">
        <v>0</v>
      </c>
      <c r="S44" s="12">
        <f t="shared" si="0"/>
        <v>0</v>
      </c>
      <c r="T44">
        <v>1.0138454437255899</v>
      </c>
      <c r="U44">
        <v>0.87673568725585904</v>
      </c>
      <c r="V44">
        <v>0.87574040889740001</v>
      </c>
      <c r="W44">
        <v>9.9527835845947309E-4</v>
      </c>
      <c r="X44">
        <v>0.13810503482818601</v>
      </c>
      <c r="Y44">
        <v>0.13810503482818601</v>
      </c>
      <c r="Z44">
        <v>0</v>
      </c>
      <c r="AA44">
        <v>0.6</v>
      </c>
      <c r="AB44">
        <v>1</v>
      </c>
      <c r="AC44">
        <v>0.75</v>
      </c>
      <c r="AD44">
        <v>0.4</v>
      </c>
      <c r="AE44">
        <v>0.6</v>
      </c>
    </row>
    <row r="45" spans="1:31" x14ac:dyDescent="0.15">
      <c r="A45" s="4">
        <v>290</v>
      </c>
      <c r="B45">
        <v>12</v>
      </c>
      <c r="C45">
        <v>8</v>
      </c>
      <c r="D45">
        <v>10</v>
      </c>
      <c r="E45">
        <v>10</v>
      </c>
      <c r="F45">
        <v>9</v>
      </c>
      <c r="G45">
        <v>1</v>
      </c>
      <c r="H45">
        <v>3</v>
      </c>
      <c r="I45">
        <v>7</v>
      </c>
      <c r="J45">
        <v>0.6</v>
      </c>
      <c r="K45">
        <v>3.9731216430664098</v>
      </c>
      <c r="L45">
        <v>2.7283134460449201</v>
      </c>
      <c r="M45">
        <v>2.6962318420410201</v>
      </c>
      <c r="N45">
        <v>4.1035308837890598</v>
      </c>
      <c r="O45">
        <v>1</v>
      </c>
      <c r="P45">
        <v>1</v>
      </c>
      <c r="Q45">
        <v>7</v>
      </c>
      <c r="R45" s="12">
        <v>0.1429</v>
      </c>
      <c r="S45" s="12">
        <f t="shared" si="0"/>
        <v>0.1</v>
      </c>
      <c r="T45">
        <v>1.0356311798095701</v>
      </c>
      <c r="U45">
        <v>0.95635414123535201</v>
      </c>
      <c r="V45">
        <v>0.92265146970748901</v>
      </c>
      <c r="W45">
        <v>3.37026715278625E-2</v>
      </c>
      <c r="X45">
        <v>0.11297971010208099</v>
      </c>
      <c r="Y45">
        <v>0.11297971010208099</v>
      </c>
      <c r="Z45">
        <v>0.1</v>
      </c>
      <c r="AA45">
        <v>0.6</v>
      </c>
      <c r="AB45">
        <v>0.85714285714285698</v>
      </c>
      <c r="AC45">
        <v>0.70588235294117596</v>
      </c>
      <c r="AD45">
        <v>0.4</v>
      </c>
      <c r="AE45">
        <v>0.5</v>
      </c>
    </row>
    <row r="46" spans="1:31" x14ac:dyDescent="0.15">
      <c r="A46" s="4">
        <v>682</v>
      </c>
      <c r="B46">
        <v>10</v>
      </c>
      <c r="C46">
        <v>10</v>
      </c>
      <c r="D46">
        <v>10</v>
      </c>
      <c r="E46">
        <v>10</v>
      </c>
      <c r="F46">
        <v>7</v>
      </c>
      <c r="G46">
        <v>3</v>
      </c>
      <c r="H46">
        <v>3</v>
      </c>
      <c r="I46">
        <v>7</v>
      </c>
      <c r="J46">
        <v>0.5</v>
      </c>
      <c r="K46">
        <v>3.9829730987548801</v>
      </c>
      <c r="L46">
        <v>2.52255058288574</v>
      </c>
      <c r="M46">
        <v>1.8901195526123</v>
      </c>
      <c r="N46">
        <v>3.9645938873290998</v>
      </c>
      <c r="O46">
        <v>2</v>
      </c>
      <c r="P46">
        <v>2</v>
      </c>
      <c r="Q46">
        <v>8</v>
      </c>
      <c r="R46" s="12">
        <v>0.25</v>
      </c>
      <c r="S46" s="12">
        <f t="shared" si="0"/>
        <v>0.2</v>
      </c>
      <c r="T46">
        <v>1.0342979431152299</v>
      </c>
      <c r="U46">
        <v>0.91195487976074197</v>
      </c>
      <c r="V46">
        <v>0.94726067781448398</v>
      </c>
      <c r="W46">
        <v>3.5305798053741497E-2</v>
      </c>
      <c r="X46">
        <v>8.7037265300750705E-2</v>
      </c>
      <c r="Y46">
        <v>8.7037265300750705E-2</v>
      </c>
      <c r="Z46">
        <v>0.2</v>
      </c>
      <c r="AA46">
        <v>0.6</v>
      </c>
      <c r="AB46">
        <v>0.75</v>
      </c>
      <c r="AC46">
        <v>0.66666666666666696</v>
      </c>
      <c r="AD46">
        <v>0.4</v>
      </c>
      <c r="AE46">
        <v>0.4</v>
      </c>
    </row>
    <row r="47" spans="1:31" x14ac:dyDescent="0.15">
      <c r="A47" s="4">
        <v>914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4.00803565979004</v>
      </c>
      <c r="L47">
        <v>3.1308231353759801</v>
      </c>
      <c r="M47">
        <v>2.9757652282714799</v>
      </c>
      <c r="N47">
        <v>4.1922264099121103</v>
      </c>
      <c r="O47">
        <v>0</v>
      </c>
      <c r="P47">
        <v>0</v>
      </c>
      <c r="Q47">
        <v>3</v>
      </c>
      <c r="R47" s="12">
        <v>0</v>
      </c>
      <c r="S47" s="12">
        <f t="shared" si="0"/>
        <v>0</v>
      </c>
      <c r="T47">
        <v>1.4854278564453101</v>
      </c>
      <c r="U47">
        <v>1.36808586120605</v>
      </c>
      <c r="V47">
        <v>1.2691304683685301</v>
      </c>
      <c r="W47">
        <v>9.89553928375244E-2</v>
      </c>
      <c r="X47">
        <v>0.216297388076782</v>
      </c>
      <c r="Y47">
        <v>0.216297388076782</v>
      </c>
      <c r="Z47">
        <v>0</v>
      </c>
      <c r="AA47">
        <v>0.3</v>
      </c>
      <c r="AB47">
        <v>1</v>
      </c>
      <c r="AC47">
        <v>0.46153846153846201</v>
      </c>
      <c r="AD47">
        <v>0.7</v>
      </c>
      <c r="AE47">
        <v>0.3</v>
      </c>
    </row>
    <row r="48" spans="1:31" x14ac:dyDescent="0.15">
      <c r="A48" s="4">
        <v>113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4.0190277099609402</v>
      </c>
      <c r="L48">
        <v>2.9592247009277299</v>
      </c>
      <c r="M48">
        <v>3.0995292663574201</v>
      </c>
      <c r="N48">
        <v>5.4743957519531197</v>
      </c>
      <c r="O48">
        <v>0</v>
      </c>
      <c r="P48">
        <v>0</v>
      </c>
      <c r="Q48">
        <v>6</v>
      </c>
      <c r="R48" s="12">
        <v>0</v>
      </c>
      <c r="S48" s="12">
        <f t="shared" si="0"/>
        <v>0</v>
      </c>
      <c r="T48">
        <v>1.23481941223145</v>
      </c>
      <c r="U48">
        <v>1.0928773880004901</v>
      </c>
      <c r="V48">
        <v>1.0505173206329399</v>
      </c>
      <c r="W48">
        <v>4.2360067367553697E-2</v>
      </c>
      <c r="X48">
        <v>0.18430209159851099</v>
      </c>
      <c r="Y48">
        <v>0.18430209159851099</v>
      </c>
      <c r="Z48">
        <v>0</v>
      </c>
      <c r="AA48">
        <v>0.6</v>
      </c>
      <c r="AB48">
        <v>1</v>
      </c>
      <c r="AC48">
        <v>0.75</v>
      </c>
      <c r="AD48">
        <v>0.4</v>
      </c>
      <c r="AE48">
        <v>0.6</v>
      </c>
    </row>
    <row r="49" spans="1:31" x14ac:dyDescent="0.15">
      <c r="A49" s="4">
        <v>287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>
        <v>4.0195064544677699</v>
      </c>
      <c r="L49">
        <v>2.9595031738281201</v>
      </c>
      <c r="M49">
        <v>3.0390090942382799</v>
      </c>
      <c r="N49">
        <v>3.6469268798828098</v>
      </c>
      <c r="O49">
        <v>1</v>
      </c>
      <c r="P49">
        <v>1</v>
      </c>
      <c r="Q49">
        <v>9</v>
      </c>
      <c r="R49" s="12">
        <v>0.1111</v>
      </c>
      <c r="S49" s="12">
        <f t="shared" si="0"/>
        <v>0.1</v>
      </c>
      <c r="T49">
        <v>1.19313812255859</v>
      </c>
      <c r="U49">
        <v>1.1318773031234699</v>
      </c>
      <c r="V49">
        <v>1.01965427398682</v>
      </c>
      <c r="W49">
        <v>0.11222302913665801</v>
      </c>
      <c r="X49">
        <v>0.17348384857177701</v>
      </c>
      <c r="Y49">
        <v>0.17348384857177701</v>
      </c>
      <c r="Z49">
        <v>0.1</v>
      </c>
      <c r="AA49">
        <v>0.8</v>
      </c>
      <c r="AB49">
        <v>0.88888888888888895</v>
      </c>
      <c r="AC49">
        <v>0.84210526315789502</v>
      </c>
      <c r="AD49">
        <v>0.2</v>
      </c>
      <c r="AE49">
        <v>0.7</v>
      </c>
    </row>
    <row r="50" spans="1:31" x14ac:dyDescent="0.15">
      <c r="A50" s="4">
        <v>456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4.0207824707031197</v>
      </c>
      <c r="L50">
        <v>3.5219211578369101</v>
      </c>
      <c r="M50">
        <v>4.4787120819091797</v>
      </c>
      <c r="N50">
        <v>3.69028663635254</v>
      </c>
      <c r="O50">
        <v>0</v>
      </c>
      <c r="P50">
        <v>0</v>
      </c>
      <c r="Q50">
        <v>7</v>
      </c>
      <c r="R50" s="12">
        <v>0</v>
      </c>
      <c r="S50" s="12">
        <f t="shared" si="0"/>
        <v>0</v>
      </c>
      <c r="T50">
        <v>1.0705375671386701</v>
      </c>
      <c r="U50">
        <v>1.0349884033203101</v>
      </c>
      <c r="V50">
        <v>0.92946720123291005</v>
      </c>
      <c r="W50">
        <v>0.105521202087402</v>
      </c>
      <c r="X50">
        <v>0.141070365905762</v>
      </c>
      <c r="Y50">
        <v>0.141070365905762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555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4.0242748260498002</v>
      </c>
      <c r="L51">
        <v>3.21450614929199</v>
      </c>
      <c r="M51">
        <v>3.6152820587158199</v>
      </c>
      <c r="N51">
        <v>8.5429801940918004</v>
      </c>
      <c r="O51">
        <v>1</v>
      </c>
      <c r="P51">
        <v>1</v>
      </c>
      <c r="Q51">
        <v>10</v>
      </c>
      <c r="R51" s="12">
        <v>0.1</v>
      </c>
      <c r="S51" s="12">
        <f t="shared" si="0"/>
        <v>0.1</v>
      </c>
      <c r="T51">
        <v>1.3912353515625</v>
      </c>
      <c r="U51">
        <v>1.09366607666016</v>
      </c>
      <c r="V51">
        <v>1.1821482181549099</v>
      </c>
      <c r="W51">
        <v>8.8482141494751004E-2</v>
      </c>
      <c r="X51">
        <v>0.209087133407593</v>
      </c>
      <c r="Y51">
        <v>0.209087133407593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704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4.02461814880371</v>
      </c>
      <c r="L52">
        <v>2.4749088287353498</v>
      </c>
      <c r="M52">
        <v>2.04274177551269</v>
      </c>
      <c r="N52">
        <v>4.5483264923095703</v>
      </c>
      <c r="O52">
        <v>2</v>
      </c>
      <c r="P52">
        <v>2</v>
      </c>
      <c r="Q52">
        <v>11</v>
      </c>
      <c r="R52" s="12">
        <v>0.18179999999999999</v>
      </c>
      <c r="S52" s="12">
        <f t="shared" si="0"/>
        <v>0.2</v>
      </c>
      <c r="T52">
        <v>1.2865447998046899</v>
      </c>
      <c r="U52">
        <v>1.1468582153320299</v>
      </c>
      <c r="V52">
        <v>1.11094510555267</v>
      </c>
      <c r="W52">
        <v>3.5913109779357903E-2</v>
      </c>
      <c r="X52">
        <v>0.17559969425201399</v>
      </c>
      <c r="Y52">
        <v>0.17559969425201399</v>
      </c>
      <c r="Z52">
        <v>0.2</v>
      </c>
      <c r="AA52">
        <v>0.9</v>
      </c>
      <c r="AB52">
        <v>0.81818181818181801</v>
      </c>
      <c r="AC52">
        <v>0.85714285714285698</v>
      </c>
      <c r="AD52">
        <v>0.1</v>
      </c>
      <c r="AE52">
        <v>0.7</v>
      </c>
    </row>
    <row r="53" spans="1:31" x14ac:dyDescent="0.15">
      <c r="A53" s="4">
        <v>549</v>
      </c>
      <c r="B53">
        <v>12</v>
      </c>
      <c r="C53">
        <v>8</v>
      </c>
      <c r="D53">
        <v>10</v>
      </c>
      <c r="E53">
        <v>10</v>
      </c>
      <c r="F53">
        <v>10</v>
      </c>
      <c r="G53">
        <v>0</v>
      </c>
      <c r="H53">
        <v>2</v>
      </c>
      <c r="I53">
        <v>8</v>
      </c>
      <c r="J53">
        <v>0.6</v>
      </c>
      <c r="K53">
        <v>4.0262298583984402</v>
      </c>
      <c r="L53">
        <v>3.7699832916259801</v>
      </c>
      <c r="M53">
        <v>5.9156455993652299</v>
      </c>
      <c r="N53">
        <v>3.9633140563964799</v>
      </c>
      <c r="O53">
        <v>0</v>
      </c>
      <c r="P53">
        <v>0</v>
      </c>
      <c r="Q53">
        <v>6</v>
      </c>
      <c r="R53" s="12">
        <v>0</v>
      </c>
      <c r="S53" s="12">
        <f t="shared" si="0"/>
        <v>0</v>
      </c>
      <c r="T53">
        <v>1.0845794677734399</v>
      </c>
      <c r="U53">
        <v>1.1104812622070299</v>
      </c>
      <c r="V53">
        <v>0.92453879117965698</v>
      </c>
      <c r="W53">
        <v>0.18594247102737399</v>
      </c>
      <c r="X53">
        <v>0.16004067659377999</v>
      </c>
      <c r="Y53">
        <v>0.16004067659377999</v>
      </c>
      <c r="Z53">
        <v>0</v>
      </c>
      <c r="AA53">
        <v>0.6</v>
      </c>
      <c r="AB53">
        <v>1</v>
      </c>
      <c r="AC53">
        <v>0.75</v>
      </c>
      <c r="AD53">
        <v>0.4</v>
      </c>
      <c r="AE53">
        <v>0.6</v>
      </c>
    </row>
    <row r="54" spans="1:31" x14ac:dyDescent="0.15">
      <c r="A54" s="4">
        <v>940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4.0316200256347701</v>
      </c>
      <c r="L54">
        <v>3.7080211639404301</v>
      </c>
      <c r="M54">
        <v>7.4120903015136701</v>
      </c>
      <c r="N54">
        <v>7.3516082763671902</v>
      </c>
      <c r="O54">
        <v>0</v>
      </c>
      <c r="P54">
        <v>0</v>
      </c>
      <c r="Q54">
        <v>4</v>
      </c>
      <c r="R54" s="12">
        <v>0</v>
      </c>
      <c r="S54" s="12">
        <f t="shared" si="0"/>
        <v>0</v>
      </c>
      <c r="T54">
        <v>1.0373706817627</v>
      </c>
      <c r="U54">
        <v>1.0376434326171899</v>
      </c>
      <c r="V54">
        <v>0.90658473968505904</v>
      </c>
      <c r="W54">
        <v>0.13105869293212899</v>
      </c>
      <c r="X54">
        <v>0.130785942077637</v>
      </c>
      <c r="Y54">
        <v>0.130785942077637</v>
      </c>
      <c r="Z54">
        <v>0</v>
      </c>
      <c r="AA54">
        <v>0.4</v>
      </c>
      <c r="AB54">
        <v>1</v>
      </c>
      <c r="AC54">
        <v>0.57142857142857195</v>
      </c>
      <c r="AD54">
        <v>0.6</v>
      </c>
      <c r="AE54">
        <v>0.4</v>
      </c>
    </row>
    <row r="55" spans="1:31" x14ac:dyDescent="0.15">
      <c r="A55" s="4">
        <v>768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4.0332775115966797</v>
      </c>
      <c r="L55">
        <v>3.0472412109375</v>
      </c>
      <c r="M55">
        <v>2.6838493347168</v>
      </c>
      <c r="N55">
        <v>4.4759693145751998</v>
      </c>
      <c r="O55">
        <v>1</v>
      </c>
      <c r="P55">
        <v>1</v>
      </c>
      <c r="Q55">
        <v>7</v>
      </c>
      <c r="R55" s="12">
        <v>0.1429</v>
      </c>
      <c r="S55" s="12">
        <f t="shared" si="0"/>
        <v>0.1</v>
      </c>
      <c r="T55">
        <v>1.2858581542968699</v>
      </c>
      <c r="U55">
        <v>1.17226219177246</v>
      </c>
      <c r="V55">
        <v>1.08879566192627</v>
      </c>
      <c r="W55">
        <v>8.3466529846191406E-2</v>
      </c>
      <c r="X55">
        <v>0.197062492370605</v>
      </c>
      <c r="Y55">
        <v>0.197062492370605</v>
      </c>
      <c r="Z55">
        <v>0.1</v>
      </c>
      <c r="AA55">
        <v>0.6</v>
      </c>
      <c r="AB55">
        <v>0.85714285714285698</v>
      </c>
      <c r="AC55">
        <v>0.70588235294117596</v>
      </c>
      <c r="AD55">
        <v>0.4</v>
      </c>
      <c r="AE55">
        <v>0.5</v>
      </c>
    </row>
    <row r="56" spans="1:31" x14ac:dyDescent="0.15">
      <c r="A56" s="4">
        <v>686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4.0363006591796902</v>
      </c>
      <c r="L56">
        <v>2.8377552032470699</v>
      </c>
      <c r="M56">
        <v>2.8797664642334002</v>
      </c>
      <c r="N56">
        <v>6.0452499389648402</v>
      </c>
      <c r="O56">
        <v>2</v>
      </c>
      <c r="P56">
        <v>2</v>
      </c>
      <c r="Q56">
        <v>11</v>
      </c>
      <c r="R56" s="12">
        <v>0.18179999999999999</v>
      </c>
      <c r="S56" s="12">
        <f t="shared" si="0"/>
        <v>0.2</v>
      </c>
      <c r="T56">
        <v>1.1505279541015601</v>
      </c>
      <c r="U56">
        <v>0.97551059722900402</v>
      </c>
      <c r="V56">
        <v>0.98745936155319203</v>
      </c>
      <c r="W56">
        <v>1.1948764324188199E-2</v>
      </c>
      <c r="X56">
        <v>0.16306859254837</v>
      </c>
      <c r="Y56">
        <v>0.16306859254837</v>
      </c>
      <c r="Z56">
        <v>0.2</v>
      </c>
      <c r="AA56">
        <v>0.9</v>
      </c>
      <c r="AB56">
        <v>0.81818181818181801</v>
      </c>
      <c r="AC56">
        <v>0.85714285714285698</v>
      </c>
      <c r="AD56">
        <v>0.1</v>
      </c>
      <c r="AE56">
        <v>0.7</v>
      </c>
    </row>
    <row r="57" spans="1:31" x14ac:dyDescent="0.15">
      <c r="A57" s="4">
        <v>0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4.0378952026367196</v>
      </c>
      <c r="L57">
        <v>3.57025146484375</v>
      </c>
      <c r="M57">
        <v>6.4616508483886701</v>
      </c>
      <c r="N57">
        <v>7.8890914916992196</v>
      </c>
      <c r="O57">
        <v>0</v>
      </c>
      <c r="P57">
        <v>0</v>
      </c>
      <c r="Q57">
        <v>2</v>
      </c>
      <c r="R57" s="12">
        <v>0</v>
      </c>
      <c r="S57" s="12">
        <f t="shared" si="0"/>
        <v>0</v>
      </c>
      <c r="T57">
        <v>1.0456638336181601</v>
      </c>
      <c r="U57">
        <v>0.96678543090820301</v>
      </c>
      <c r="V57">
        <v>0.89906847476959195</v>
      </c>
      <c r="W57">
        <v>6.7716956138610798E-2</v>
      </c>
      <c r="X57">
        <v>0.146595358848572</v>
      </c>
      <c r="Y57">
        <v>0.146595358848572</v>
      </c>
      <c r="Z57">
        <v>0</v>
      </c>
      <c r="AA57">
        <v>0.2</v>
      </c>
      <c r="AB57">
        <v>1</v>
      </c>
      <c r="AC57">
        <v>0.33333333333333298</v>
      </c>
      <c r="AD57">
        <v>0.8</v>
      </c>
      <c r="AE57">
        <v>0.2</v>
      </c>
    </row>
    <row r="58" spans="1:31" x14ac:dyDescent="0.15">
      <c r="A58" s="4">
        <v>141</v>
      </c>
      <c r="B58">
        <v>13</v>
      </c>
      <c r="C58">
        <v>7</v>
      </c>
      <c r="D58">
        <v>10</v>
      </c>
      <c r="E58">
        <v>10</v>
      </c>
      <c r="F58">
        <v>9</v>
      </c>
      <c r="G58">
        <v>1</v>
      </c>
      <c r="H58">
        <v>4</v>
      </c>
      <c r="I58">
        <v>6</v>
      </c>
      <c r="J58">
        <v>0.65</v>
      </c>
      <c r="K58">
        <v>4.0659866333007804</v>
      </c>
      <c r="L58">
        <v>1.8378162384033201</v>
      </c>
      <c r="M58">
        <v>1.66242599487305</v>
      </c>
      <c r="N58">
        <v>5.2781143188476598</v>
      </c>
      <c r="O58">
        <v>3</v>
      </c>
      <c r="P58">
        <v>3</v>
      </c>
      <c r="Q58">
        <v>10</v>
      </c>
      <c r="R58" s="12">
        <v>0.3</v>
      </c>
      <c r="S58" s="12">
        <f t="shared" si="0"/>
        <v>0.3</v>
      </c>
      <c r="T58">
        <v>1.2126522064209</v>
      </c>
      <c r="U58">
        <v>1.04799509048462</v>
      </c>
      <c r="V58">
        <v>1.0893205404281601</v>
      </c>
      <c r="W58">
        <v>4.1325449943542501E-2</v>
      </c>
      <c r="X58">
        <v>0.123331665992737</v>
      </c>
      <c r="Y58">
        <v>0.123331665992737</v>
      </c>
      <c r="Z58">
        <v>0.3</v>
      </c>
      <c r="AA58">
        <v>0.7</v>
      </c>
      <c r="AB58">
        <v>0.7</v>
      </c>
      <c r="AC58">
        <v>0.7</v>
      </c>
      <c r="AD58">
        <v>0.3</v>
      </c>
      <c r="AE58">
        <v>0.4</v>
      </c>
    </row>
    <row r="59" spans="1:31" x14ac:dyDescent="0.15">
      <c r="A59" s="4">
        <v>925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4.0810928344726598</v>
      </c>
      <c r="L59">
        <v>3.1442070007324201</v>
      </c>
      <c r="M59">
        <v>2.86460304260254</v>
      </c>
      <c r="N59">
        <v>4.3349437713623002</v>
      </c>
      <c r="O59">
        <v>1</v>
      </c>
      <c r="P59">
        <v>1</v>
      </c>
      <c r="Q59">
        <v>8</v>
      </c>
      <c r="R59" s="12">
        <v>0.125</v>
      </c>
      <c r="S59" s="12">
        <f t="shared" si="0"/>
        <v>0.1</v>
      </c>
      <c r="T59">
        <v>1.32900619506836</v>
      </c>
      <c r="U59">
        <v>1.22207260131836</v>
      </c>
      <c r="V59">
        <v>1.13348841667175</v>
      </c>
      <c r="W59">
        <v>8.8584184646606404E-2</v>
      </c>
      <c r="X59">
        <v>0.195517778396606</v>
      </c>
      <c r="Y59">
        <v>0.195517778396606</v>
      </c>
      <c r="Z59">
        <v>0.1</v>
      </c>
      <c r="AA59">
        <v>0.7</v>
      </c>
      <c r="AB59">
        <v>0.875</v>
      </c>
      <c r="AC59">
        <v>0.77777777777777801</v>
      </c>
      <c r="AD59">
        <v>0.3</v>
      </c>
      <c r="AE59">
        <v>0.6</v>
      </c>
    </row>
    <row r="60" spans="1:31" x14ac:dyDescent="0.15">
      <c r="A60" s="4">
        <v>89</v>
      </c>
      <c r="B60">
        <v>13</v>
      </c>
      <c r="C60">
        <v>7</v>
      </c>
      <c r="D60">
        <v>10</v>
      </c>
      <c r="E60">
        <v>10</v>
      </c>
      <c r="F60">
        <v>10</v>
      </c>
      <c r="G60">
        <v>0</v>
      </c>
      <c r="H60">
        <v>3</v>
      </c>
      <c r="I60">
        <v>7</v>
      </c>
      <c r="J60">
        <v>0.65</v>
      </c>
      <c r="K60">
        <v>4.0854053497314498</v>
      </c>
      <c r="L60">
        <v>2.6490402221679701</v>
      </c>
      <c r="M60">
        <v>2.0861511230468701</v>
      </c>
      <c r="N60">
        <v>3.9837646484375</v>
      </c>
      <c r="O60">
        <v>1</v>
      </c>
      <c r="P60">
        <v>1</v>
      </c>
      <c r="Q60">
        <v>7</v>
      </c>
      <c r="R60" s="12">
        <v>0.1429</v>
      </c>
      <c r="S60" s="12">
        <f t="shared" si="0"/>
        <v>0.1</v>
      </c>
      <c r="T60">
        <v>1.3392028808593699</v>
      </c>
      <c r="U60">
        <v>1.23076951503754</v>
      </c>
      <c r="V60">
        <v>1.1641756296157799</v>
      </c>
      <c r="W60">
        <v>6.6593885421752902E-2</v>
      </c>
      <c r="X60">
        <v>0.175027251243591</v>
      </c>
      <c r="Y60">
        <v>0.175027251243591</v>
      </c>
      <c r="Z60">
        <v>0.1</v>
      </c>
      <c r="AA60">
        <v>0.6</v>
      </c>
      <c r="AB60">
        <v>0.85714285714285698</v>
      </c>
      <c r="AC60">
        <v>0.70588235294117596</v>
      </c>
      <c r="AD60">
        <v>0.4</v>
      </c>
      <c r="AE60">
        <v>0.5</v>
      </c>
    </row>
    <row r="61" spans="1:31" x14ac:dyDescent="0.15">
      <c r="A61" s="4">
        <v>833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4.0872383117675799</v>
      </c>
      <c r="L61">
        <v>3.6415843963622998</v>
      </c>
      <c r="M61">
        <v>6.4734554290771502</v>
      </c>
      <c r="N61">
        <v>7.6030693054199201</v>
      </c>
      <c r="O61">
        <v>0</v>
      </c>
      <c r="P61">
        <v>0</v>
      </c>
      <c r="Q61">
        <v>4</v>
      </c>
      <c r="R61" s="12">
        <v>0</v>
      </c>
      <c r="S61" s="12">
        <f t="shared" si="0"/>
        <v>0</v>
      </c>
      <c r="T61">
        <v>1.19169425964355</v>
      </c>
      <c r="U61">
        <v>1.0847110748291</v>
      </c>
      <c r="V61">
        <v>0.99596291780471802</v>
      </c>
      <c r="W61">
        <v>8.8748157024383503E-2</v>
      </c>
      <c r="X61">
        <v>0.195731341838837</v>
      </c>
      <c r="Y61">
        <v>0.195731341838837</v>
      </c>
      <c r="Z61">
        <v>0</v>
      </c>
      <c r="AA61">
        <v>0.4</v>
      </c>
      <c r="AB61">
        <v>1</v>
      </c>
      <c r="AC61">
        <v>0.57142857142857195</v>
      </c>
      <c r="AD61">
        <v>0.6</v>
      </c>
      <c r="AE61">
        <v>0.4</v>
      </c>
    </row>
    <row r="62" spans="1:31" x14ac:dyDescent="0.15">
      <c r="A62" s="4">
        <v>615</v>
      </c>
      <c r="B62">
        <v>12</v>
      </c>
      <c r="C62">
        <v>8</v>
      </c>
      <c r="D62">
        <v>10</v>
      </c>
      <c r="E62">
        <v>10</v>
      </c>
      <c r="F62">
        <v>10</v>
      </c>
      <c r="G62">
        <v>0</v>
      </c>
      <c r="H62">
        <v>2</v>
      </c>
      <c r="I62">
        <v>8</v>
      </c>
      <c r="J62">
        <v>0.6</v>
      </c>
      <c r="K62">
        <v>4.0900764465331996</v>
      </c>
      <c r="L62">
        <v>3.3818874359130899</v>
      </c>
      <c r="M62">
        <v>3.9633979797363299</v>
      </c>
      <c r="N62">
        <v>4.2678508758544904</v>
      </c>
      <c r="O62">
        <v>0</v>
      </c>
      <c r="P62">
        <v>0</v>
      </c>
      <c r="Q62">
        <v>5</v>
      </c>
      <c r="R62" s="12">
        <v>0</v>
      </c>
      <c r="S62" s="12">
        <f t="shared" si="0"/>
        <v>0</v>
      </c>
      <c r="T62">
        <v>1.0389328002929701</v>
      </c>
      <c r="U62">
        <v>1.00468826293945</v>
      </c>
      <c r="V62">
        <v>0.89417761564254805</v>
      </c>
      <c r="W62">
        <v>0.110510647296906</v>
      </c>
      <c r="X62">
        <v>0.144755184650421</v>
      </c>
      <c r="Y62">
        <v>0.144755184650421</v>
      </c>
      <c r="Z62">
        <v>0</v>
      </c>
      <c r="AA62">
        <v>0.5</v>
      </c>
      <c r="AB62">
        <v>1</v>
      </c>
      <c r="AC62">
        <v>0.66666666666666696</v>
      </c>
      <c r="AD62">
        <v>0.5</v>
      </c>
      <c r="AE62">
        <v>0.5</v>
      </c>
    </row>
    <row r="63" spans="1:31" x14ac:dyDescent="0.15">
      <c r="A63" s="4">
        <v>58</v>
      </c>
      <c r="B63">
        <v>12</v>
      </c>
      <c r="C63">
        <v>8</v>
      </c>
      <c r="D63">
        <v>10</v>
      </c>
      <c r="E63">
        <v>10</v>
      </c>
      <c r="F63">
        <v>9</v>
      </c>
      <c r="G63">
        <v>1</v>
      </c>
      <c r="H63">
        <v>3</v>
      </c>
      <c r="I63">
        <v>7</v>
      </c>
      <c r="J63">
        <v>0.6</v>
      </c>
      <c r="K63">
        <v>4.0925922393798801</v>
      </c>
      <c r="L63">
        <v>2.6972236633300799</v>
      </c>
      <c r="M63">
        <v>2.3413047790527299</v>
      </c>
      <c r="N63">
        <v>4.1427917480468697</v>
      </c>
      <c r="O63">
        <v>1</v>
      </c>
      <c r="P63">
        <v>1</v>
      </c>
      <c r="Q63">
        <v>5</v>
      </c>
      <c r="R63" s="12">
        <v>0.2</v>
      </c>
      <c r="S63" s="12">
        <f t="shared" si="0"/>
        <v>0.1</v>
      </c>
      <c r="T63">
        <v>1.1348972320556601</v>
      </c>
      <c r="U63">
        <v>1.02525770664215</v>
      </c>
      <c r="V63">
        <v>0.99197465181350697</v>
      </c>
      <c r="W63">
        <v>3.3283054828643799E-2</v>
      </c>
      <c r="X63">
        <v>0.14292258024215701</v>
      </c>
      <c r="Y63">
        <v>0.14292258024215701</v>
      </c>
      <c r="Z63">
        <v>0.1</v>
      </c>
      <c r="AA63">
        <v>0.4</v>
      </c>
      <c r="AB63">
        <v>0.8</v>
      </c>
      <c r="AC63">
        <v>0.53333333333333299</v>
      </c>
      <c r="AD63">
        <v>0.6</v>
      </c>
      <c r="AE63">
        <v>0.3</v>
      </c>
    </row>
    <row r="64" spans="1:31" x14ac:dyDescent="0.15">
      <c r="A64" s="4">
        <v>435</v>
      </c>
      <c r="B64">
        <v>12</v>
      </c>
      <c r="C64">
        <v>8</v>
      </c>
      <c r="D64">
        <v>10</v>
      </c>
      <c r="E64">
        <v>10</v>
      </c>
      <c r="F64">
        <v>10</v>
      </c>
      <c r="G64">
        <v>0</v>
      </c>
      <c r="H64">
        <v>2</v>
      </c>
      <c r="I64">
        <v>8</v>
      </c>
      <c r="J64">
        <v>0.6</v>
      </c>
      <c r="K64">
        <v>4.1058616638183603</v>
      </c>
      <c r="L64">
        <v>3.4123592376709002</v>
      </c>
      <c r="M64">
        <v>3.8157482147216801</v>
      </c>
      <c r="N64">
        <v>3.9717445373535201</v>
      </c>
      <c r="O64">
        <v>0</v>
      </c>
      <c r="P64">
        <v>0</v>
      </c>
      <c r="Q64">
        <v>4</v>
      </c>
      <c r="R64" s="12">
        <v>0</v>
      </c>
      <c r="S64" s="12">
        <f t="shared" si="0"/>
        <v>0</v>
      </c>
      <c r="T64">
        <v>1.2033233642578101</v>
      </c>
      <c r="U64">
        <v>1.1638040542602499</v>
      </c>
      <c r="V64">
        <v>1.0170538425445601</v>
      </c>
      <c r="W64">
        <v>0.14675021171569799</v>
      </c>
      <c r="X64">
        <v>0.186269521713257</v>
      </c>
      <c r="Y64">
        <v>0.186269521713257</v>
      </c>
      <c r="Z64">
        <v>0</v>
      </c>
      <c r="AA64">
        <v>0.4</v>
      </c>
      <c r="AB64">
        <v>1</v>
      </c>
      <c r="AC64">
        <v>0.57142857142857195</v>
      </c>
      <c r="AD64">
        <v>0.6</v>
      </c>
      <c r="AE64">
        <v>0.4</v>
      </c>
    </row>
    <row r="65" spans="1:31" x14ac:dyDescent="0.15">
      <c r="A65" s="4">
        <v>104</v>
      </c>
      <c r="B65">
        <v>12</v>
      </c>
      <c r="C65">
        <v>8</v>
      </c>
      <c r="D65">
        <v>10</v>
      </c>
      <c r="E65">
        <v>10</v>
      </c>
      <c r="F65">
        <v>10</v>
      </c>
      <c r="G65">
        <v>0</v>
      </c>
      <c r="H65">
        <v>2</v>
      </c>
      <c r="I65">
        <v>8</v>
      </c>
      <c r="J65">
        <v>0.6</v>
      </c>
      <c r="K65">
        <v>4.1068992614746103</v>
      </c>
      <c r="L65">
        <v>2.9443111419677699</v>
      </c>
      <c r="M65">
        <v>3.3899517059326199</v>
      </c>
      <c r="N65">
        <v>6.3699817657470703</v>
      </c>
      <c r="O65">
        <v>1</v>
      </c>
      <c r="P65">
        <v>1</v>
      </c>
      <c r="Q65">
        <v>8</v>
      </c>
      <c r="R65" s="12">
        <v>0.125</v>
      </c>
      <c r="S65" s="12">
        <f t="shared" si="0"/>
        <v>0.1</v>
      </c>
      <c r="T65">
        <v>1.1274662017822299</v>
      </c>
      <c r="U65">
        <v>0.98210525512695301</v>
      </c>
      <c r="V65">
        <v>0.97070252895355202</v>
      </c>
      <c r="W65">
        <v>1.14027261734009E-2</v>
      </c>
      <c r="X65">
        <v>0.15676367282867401</v>
      </c>
      <c r="Y65">
        <v>0.15676367282867401</v>
      </c>
      <c r="Z65">
        <v>0.1</v>
      </c>
      <c r="AA65">
        <v>0.7</v>
      </c>
      <c r="AB65">
        <v>0.875</v>
      </c>
      <c r="AC65">
        <v>0.77777777777777801</v>
      </c>
      <c r="AD65">
        <v>0.3</v>
      </c>
      <c r="AE65">
        <v>0.6</v>
      </c>
    </row>
    <row r="66" spans="1:31" x14ac:dyDescent="0.15">
      <c r="A66" s="4">
        <v>397</v>
      </c>
      <c r="B66">
        <v>13</v>
      </c>
      <c r="C66">
        <v>7</v>
      </c>
      <c r="D66">
        <v>10</v>
      </c>
      <c r="E66">
        <v>10</v>
      </c>
      <c r="F66">
        <v>10</v>
      </c>
      <c r="G66">
        <v>0</v>
      </c>
      <c r="H66">
        <v>3</v>
      </c>
      <c r="I66">
        <v>7</v>
      </c>
      <c r="J66">
        <v>0.65</v>
      </c>
      <c r="K66">
        <v>4.1088352203369096</v>
      </c>
      <c r="L66">
        <v>2.8833198547363299</v>
      </c>
      <c r="M66">
        <v>2.3335666656494101</v>
      </c>
      <c r="N66">
        <v>3.2997093200683598</v>
      </c>
      <c r="O66">
        <v>1</v>
      </c>
      <c r="P66">
        <v>1</v>
      </c>
      <c r="Q66">
        <v>7</v>
      </c>
      <c r="R66" s="12">
        <v>0.1429</v>
      </c>
      <c r="S66" s="12">
        <f t="shared" ref="S66:S129" si="1">O66/E66</f>
        <v>0.1</v>
      </c>
      <c r="T66">
        <v>1.3040294647216799</v>
      </c>
      <c r="U66">
        <v>1.2294629812240601</v>
      </c>
      <c r="V66">
        <v>1.1086437702178999</v>
      </c>
      <c r="W66">
        <v>0.12081921100616499</v>
      </c>
      <c r="X66">
        <v>0.19538569450378401</v>
      </c>
      <c r="Y66">
        <v>0.19538569450378401</v>
      </c>
      <c r="Z66">
        <v>0.1</v>
      </c>
      <c r="AA66">
        <v>0.6</v>
      </c>
      <c r="AB66">
        <v>0.85714285714285698</v>
      </c>
      <c r="AC66">
        <v>0.70588235294117596</v>
      </c>
      <c r="AD66">
        <v>0.4</v>
      </c>
      <c r="AE66">
        <v>0.5</v>
      </c>
    </row>
    <row r="67" spans="1:31" x14ac:dyDescent="0.15">
      <c r="A67" s="4">
        <v>544</v>
      </c>
      <c r="B67">
        <v>13</v>
      </c>
      <c r="C67">
        <v>7</v>
      </c>
      <c r="D67">
        <v>10</v>
      </c>
      <c r="E67">
        <v>10</v>
      </c>
      <c r="F67">
        <v>10</v>
      </c>
      <c r="G67">
        <v>0</v>
      </c>
      <c r="H67">
        <v>3</v>
      </c>
      <c r="I67">
        <v>7</v>
      </c>
      <c r="J67">
        <v>0.65</v>
      </c>
      <c r="K67">
        <v>4.1114177703857404</v>
      </c>
      <c r="L67">
        <v>2.5711975097656201</v>
      </c>
      <c r="M67">
        <v>1.8759117126464799</v>
      </c>
      <c r="N67">
        <v>4.1407909393310502</v>
      </c>
      <c r="O67">
        <v>2</v>
      </c>
      <c r="P67">
        <v>2</v>
      </c>
      <c r="Q67">
        <v>11</v>
      </c>
      <c r="R67" s="12">
        <v>0.18179999999999999</v>
      </c>
      <c r="S67" s="12">
        <f t="shared" si="1"/>
        <v>0.2</v>
      </c>
      <c r="T67">
        <v>1.3933811187744101</v>
      </c>
      <c r="U67">
        <v>1.2558135986328101</v>
      </c>
      <c r="V67">
        <v>1.2013132572174099</v>
      </c>
      <c r="W67">
        <v>5.4500341415405301E-2</v>
      </c>
      <c r="X67">
        <v>0.192067861557007</v>
      </c>
      <c r="Y67">
        <v>0.192067861557007</v>
      </c>
      <c r="Z67">
        <v>0.2</v>
      </c>
      <c r="AA67">
        <v>0.9</v>
      </c>
      <c r="AB67">
        <v>0.81818181818181801</v>
      </c>
      <c r="AC67">
        <v>0.85714285714285698</v>
      </c>
      <c r="AD67">
        <v>0.1</v>
      </c>
      <c r="AE67">
        <v>0.7</v>
      </c>
    </row>
    <row r="68" spans="1:31" x14ac:dyDescent="0.15">
      <c r="A68" s="4">
        <v>74</v>
      </c>
      <c r="B68">
        <v>13</v>
      </c>
      <c r="C68">
        <v>7</v>
      </c>
      <c r="D68">
        <v>10</v>
      </c>
      <c r="E68">
        <v>10</v>
      </c>
      <c r="F68">
        <v>9</v>
      </c>
      <c r="G68">
        <v>1</v>
      </c>
      <c r="H68">
        <v>4</v>
      </c>
      <c r="I68">
        <v>6</v>
      </c>
      <c r="J68">
        <v>0.65</v>
      </c>
      <c r="K68">
        <v>4.1202735900878897</v>
      </c>
      <c r="L68">
        <v>2.51906013488769</v>
      </c>
      <c r="M68">
        <v>2.0179328918457</v>
      </c>
      <c r="N68">
        <v>3.1678295135497998</v>
      </c>
      <c r="O68">
        <v>2</v>
      </c>
      <c r="P68">
        <v>2</v>
      </c>
      <c r="Q68">
        <v>9</v>
      </c>
      <c r="R68" s="12">
        <v>0.22220000000000001</v>
      </c>
      <c r="S68" s="12">
        <f t="shared" si="1"/>
        <v>0.2</v>
      </c>
      <c r="T68">
        <v>1.1829662322998</v>
      </c>
      <c r="U68">
        <v>1.1179018020629901</v>
      </c>
      <c r="V68">
        <v>1.04061579704285</v>
      </c>
      <c r="W68">
        <v>7.7286005020141602E-2</v>
      </c>
      <c r="X68">
        <v>0.14235043525695801</v>
      </c>
      <c r="Y68">
        <v>0.14235043525695801</v>
      </c>
      <c r="Z68">
        <v>0.2</v>
      </c>
      <c r="AA68">
        <v>0.7</v>
      </c>
      <c r="AB68">
        <v>0.77777777777777801</v>
      </c>
      <c r="AC68">
        <v>0.73684210526315796</v>
      </c>
      <c r="AD68">
        <v>0.3</v>
      </c>
      <c r="AE68">
        <v>0.5</v>
      </c>
    </row>
    <row r="69" spans="1:31" x14ac:dyDescent="0.15">
      <c r="A69" s="4">
        <v>204</v>
      </c>
      <c r="B69">
        <v>13</v>
      </c>
      <c r="C69">
        <v>7</v>
      </c>
      <c r="D69">
        <v>10</v>
      </c>
      <c r="E69">
        <v>10</v>
      </c>
      <c r="F69">
        <v>10</v>
      </c>
      <c r="G69">
        <v>0</v>
      </c>
      <c r="H69">
        <v>3</v>
      </c>
      <c r="I69">
        <v>7</v>
      </c>
      <c r="J69">
        <v>0.65</v>
      </c>
      <c r="K69">
        <v>4.1210136413574201</v>
      </c>
      <c r="L69">
        <v>3.0621032714843701</v>
      </c>
      <c r="M69">
        <v>2.6656322479247998</v>
      </c>
      <c r="N69">
        <v>2.9633274078369101</v>
      </c>
      <c r="O69">
        <v>1</v>
      </c>
      <c r="P69">
        <v>1</v>
      </c>
      <c r="Q69">
        <v>7</v>
      </c>
      <c r="R69" s="12">
        <v>0.1429</v>
      </c>
      <c r="S69" s="12">
        <f t="shared" si="1"/>
        <v>0.1</v>
      </c>
      <c r="T69">
        <v>1.3481616973877</v>
      </c>
      <c r="U69">
        <v>1.2863235473632799</v>
      </c>
      <c r="V69">
        <v>1.1500141620636</v>
      </c>
      <c r="W69">
        <v>0.13630938529968301</v>
      </c>
      <c r="X69">
        <v>0.19814753532409701</v>
      </c>
      <c r="Y69">
        <v>0.19814753532409701</v>
      </c>
      <c r="Z69">
        <v>0.1</v>
      </c>
      <c r="AA69">
        <v>0.6</v>
      </c>
      <c r="AB69">
        <v>0.85714285714285698</v>
      </c>
      <c r="AC69">
        <v>0.70588235294117596</v>
      </c>
      <c r="AD69">
        <v>0.4</v>
      </c>
      <c r="AE69">
        <v>0.5</v>
      </c>
    </row>
    <row r="70" spans="1:31" x14ac:dyDescent="0.15">
      <c r="A70" s="4">
        <v>236</v>
      </c>
      <c r="B70">
        <v>12</v>
      </c>
      <c r="C70">
        <v>8</v>
      </c>
      <c r="D70">
        <v>10</v>
      </c>
      <c r="E70">
        <v>10</v>
      </c>
      <c r="F70">
        <v>9</v>
      </c>
      <c r="G70">
        <v>1</v>
      </c>
      <c r="H70">
        <v>3</v>
      </c>
      <c r="I70">
        <v>7</v>
      </c>
      <c r="J70">
        <v>0.6</v>
      </c>
      <c r="K70">
        <v>4.1250190734863299</v>
      </c>
      <c r="L70">
        <v>2.65274238586426</v>
      </c>
      <c r="M70">
        <v>2.5325450897216801</v>
      </c>
      <c r="N70">
        <v>4.7358875274658203</v>
      </c>
      <c r="O70">
        <v>2</v>
      </c>
      <c r="P70">
        <v>2</v>
      </c>
      <c r="Q70">
        <v>9</v>
      </c>
      <c r="R70" s="12">
        <v>0.22220000000000001</v>
      </c>
      <c r="S70" s="12">
        <f t="shared" si="1"/>
        <v>0.2</v>
      </c>
      <c r="T70">
        <v>1.1364994049072299</v>
      </c>
      <c r="U70">
        <v>1.01352822780609</v>
      </c>
      <c r="V70">
        <v>0.99596577882766701</v>
      </c>
      <c r="W70">
        <v>1.75624489784241E-2</v>
      </c>
      <c r="X70">
        <v>0.14053362607955899</v>
      </c>
      <c r="Y70">
        <v>0.14053362607955899</v>
      </c>
      <c r="Z70">
        <v>0.2</v>
      </c>
      <c r="AA70">
        <v>0.7</v>
      </c>
      <c r="AB70">
        <v>0.77777777777777801</v>
      </c>
      <c r="AC70">
        <v>0.73684210526315796</v>
      </c>
      <c r="AD70">
        <v>0.3</v>
      </c>
      <c r="AE70">
        <v>0.5</v>
      </c>
    </row>
    <row r="71" spans="1:31" x14ac:dyDescent="0.15">
      <c r="A71" s="4">
        <v>613</v>
      </c>
      <c r="B71">
        <v>15</v>
      </c>
      <c r="C71">
        <v>5</v>
      </c>
      <c r="D71">
        <v>10</v>
      </c>
      <c r="E71">
        <v>10</v>
      </c>
      <c r="F71">
        <v>10</v>
      </c>
      <c r="G71">
        <v>0</v>
      </c>
      <c r="H71">
        <v>5</v>
      </c>
      <c r="I71">
        <v>5</v>
      </c>
      <c r="J71">
        <v>0.75</v>
      </c>
      <c r="K71">
        <v>4.1262054443359402</v>
      </c>
      <c r="L71">
        <v>2.30923271179199</v>
      </c>
      <c r="M71">
        <v>2.0504150390625</v>
      </c>
      <c r="N71">
        <v>3.11630058288574</v>
      </c>
      <c r="O71">
        <v>2</v>
      </c>
      <c r="P71">
        <v>2</v>
      </c>
      <c r="Q71">
        <v>10</v>
      </c>
      <c r="R71" s="12">
        <v>0.2</v>
      </c>
      <c r="S71" s="12">
        <f t="shared" si="1"/>
        <v>0.2</v>
      </c>
      <c r="T71">
        <v>1.39303970336914</v>
      </c>
      <c r="U71">
        <v>1.32696604728699</v>
      </c>
      <c r="V71">
        <v>1.2175832986831701</v>
      </c>
      <c r="W71">
        <v>0.109382748603821</v>
      </c>
      <c r="X71">
        <v>0.17545640468597401</v>
      </c>
      <c r="Y71">
        <v>0.17545640468597401</v>
      </c>
      <c r="Z71">
        <v>0.2</v>
      </c>
      <c r="AA71">
        <v>0.8</v>
      </c>
      <c r="AB71">
        <v>0.8</v>
      </c>
      <c r="AC71">
        <v>0.8</v>
      </c>
      <c r="AD71">
        <v>0.2</v>
      </c>
      <c r="AE71">
        <v>0.6</v>
      </c>
    </row>
    <row r="72" spans="1:31" x14ac:dyDescent="0.15">
      <c r="A72" s="4">
        <v>357</v>
      </c>
      <c r="B72">
        <v>14</v>
      </c>
      <c r="C72">
        <v>6</v>
      </c>
      <c r="D72">
        <v>10</v>
      </c>
      <c r="E72">
        <v>10</v>
      </c>
      <c r="F72">
        <v>9</v>
      </c>
      <c r="G72">
        <v>1</v>
      </c>
      <c r="H72">
        <v>5</v>
      </c>
      <c r="I72">
        <v>5</v>
      </c>
      <c r="J72">
        <v>0.7</v>
      </c>
      <c r="K72">
        <v>4.1341533660888699</v>
      </c>
      <c r="L72">
        <v>1.5621299743652299</v>
      </c>
      <c r="M72">
        <v>1.6451530456543</v>
      </c>
      <c r="N72">
        <v>5.3100910186767596</v>
      </c>
      <c r="O72">
        <v>5</v>
      </c>
      <c r="P72">
        <v>5</v>
      </c>
      <c r="Q72">
        <v>11</v>
      </c>
      <c r="R72" s="12">
        <v>0.45450000000000002</v>
      </c>
      <c r="S72" s="12">
        <f t="shared" si="1"/>
        <v>0.5</v>
      </c>
      <c r="T72">
        <v>1.5082473754882799</v>
      </c>
      <c r="U72">
        <v>1.28916704654694</v>
      </c>
      <c r="V72">
        <v>1.3686891794204701</v>
      </c>
      <c r="W72">
        <v>7.9522132873535198E-2</v>
      </c>
      <c r="X72">
        <v>0.13955819606781</v>
      </c>
      <c r="Y72">
        <v>0.13955819606781</v>
      </c>
      <c r="Z72">
        <v>0.5</v>
      </c>
      <c r="AA72">
        <v>0.6</v>
      </c>
      <c r="AB72">
        <v>0.54545454545454497</v>
      </c>
      <c r="AC72">
        <v>0.57142857142857095</v>
      </c>
      <c r="AD72">
        <v>0.4</v>
      </c>
      <c r="AE72">
        <v>0.1</v>
      </c>
    </row>
    <row r="73" spans="1:31" x14ac:dyDescent="0.15">
      <c r="A73" s="4">
        <v>126</v>
      </c>
      <c r="B73">
        <v>12</v>
      </c>
      <c r="C73">
        <v>8</v>
      </c>
      <c r="D73">
        <v>10</v>
      </c>
      <c r="E73">
        <v>10</v>
      </c>
      <c r="F73">
        <v>10</v>
      </c>
      <c r="G73">
        <v>0</v>
      </c>
      <c r="H73">
        <v>2</v>
      </c>
      <c r="I73">
        <v>8</v>
      </c>
      <c r="J73">
        <v>0.6</v>
      </c>
      <c r="K73">
        <v>4.1392936706543004</v>
      </c>
      <c r="L73">
        <v>2.77408027648926</v>
      </c>
      <c r="M73">
        <v>4.36417579650879</v>
      </c>
      <c r="N73">
        <v>8.8136711120605504</v>
      </c>
      <c r="O73">
        <v>2</v>
      </c>
      <c r="P73">
        <v>2</v>
      </c>
      <c r="Q73">
        <v>10</v>
      </c>
      <c r="R73" s="12">
        <v>0.2</v>
      </c>
      <c r="S73" s="12">
        <f t="shared" si="1"/>
        <v>0.2</v>
      </c>
      <c r="T73">
        <v>1.34274673461914</v>
      </c>
      <c r="U73">
        <v>1.0541810989379901</v>
      </c>
      <c r="V73">
        <v>1.1562700271606401</v>
      </c>
      <c r="W73">
        <v>0.102088928222656</v>
      </c>
      <c r="X73">
        <v>0.18647670745849601</v>
      </c>
      <c r="Y73">
        <v>0.18647670745849601</v>
      </c>
      <c r="Z73">
        <v>0.2</v>
      </c>
      <c r="AA73">
        <v>0.8</v>
      </c>
      <c r="AB73">
        <v>0.8</v>
      </c>
      <c r="AC73">
        <v>0.8</v>
      </c>
      <c r="AD73">
        <v>0.2</v>
      </c>
      <c r="AE73">
        <v>0.6</v>
      </c>
    </row>
    <row r="74" spans="1:31" x14ac:dyDescent="0.15">
      <c r="A74" s="4">
        <v>464</v>
      </c>
      <c r="B74">
        <v>11</v>
      </c>
      <c r="C74">
        <v>9</v>
      </c>
      <c r="D74">
        <v>10</v>
      </c>
      <c r="E74">
        <v>10</v>
      </c>
      <c r="F74">
        <v>10</v>
      </c>
      <c r="G74">
        <v>0</v>
      </c>
      <c r="H74">
        <v>1</v>
      </c>
      <c r="I74">
        <v>9</v>
      </c>
      <c r="J74">
        <v>0.55000000000000004</v>
      </c>
      <c r="K74">
        <v>4.1431808471679696</v>
      </c>
      <c r="L74">
        <v>3.8183002471923801</v>
      </c>
      <c r="M74">
        <v>7.5853233337402299</v>
      </c>
      <c r="N74">
        <v>7.4343547821044904</v>
      </c>
      <c r="O74">
        <v>0</v>
      </c>
      <c r="P74">
        <v>0</v>
      </c>
      <c r="Q74">
        <v>3</v>
      </c>
      <c r="R74" s="12">
        <v>0</v>
      </c>
      <c r="S74" s="12">
        <f t="shared" si="1"/>
        <v>0</v>
      </c>
      <c r="T74">
        <v>1.0831661224365201</v>
      </c>
      <c r="U74">
        <v>1.0678882598877</v>
      </c>
      <c r="V74">
        <v>0.91377985477447499</v>
      </c>
      <c r="W74">
        <v>0.15410840511321999</v>
      </c>
      <c r="X74">
        <v>0.16938626766204801</v>
      </c>
      <c r="Y74">
        <v>0.16938626766204801</v>
      </c>
      <c r="Z74">
        <v>0</v>
      </c>
      <c r="AA74">
        <v>0.3</v>
      </c>
      <c r="AB74">
        <v>1</v>
      </c>
      <c r="AC74">
        <v>0.46153846153846201</v>
      </c>
      <c r="AD74">
        <v>0.7</v>
      </c>
      <c r="AE74">
        <v>0.3</v>
      </c>
    </row>
    <row r="75" spans="1:31" x14ac:dyDescent="0.15">
      <c r="A75" s="4">
        <v>815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4.1563549041748002</v>
      </c>
      <c r="L75">
        <v>3.50982666015625</v>
      </c>
      <c r="M75">
        <v>5.4898319244384801</v>
      </c>
      <c r="N75">
        <v>8.6652622222900408</v>
      </c>
      <c r="O75">
        <v>0</v>
      </c>
      <c r="P75">
        <v>0</v>
      </c>
      <c r="Q75">
        <v>1</v>
      </c>
      <c r="R75" s="12">
        <v>0</v>
      </c>
      <c r="S75" s="12">
        <f t="shared" si="1"/>
        <v>0</v>
      </c>
      <c r="T75">
        <v>1.1235179901123</v>
      </c>
      <c r="U75">
        <v>0.97376060485839799</v>
      </c>
      <c r="V75">
        <v>0.97085225582122803</v>
      </c>
      <c r="W75">
        <v>2.9083490371704102E-3</v>
      </c>
      <c r="X75">
        <v>0.15266573429107699</v>
      </c>
      <c r="Y75">
        <v>0.15266573429107699</v>
      </c>
      <c r="Z75">
        <v>0</v>
      </c>
      <c r="AA75">
        <v>0.1</v>
      </c>
      <c r="AB75">
        <v>1</v>
      </c>
      <c r="AC75">
        <v>0.18181818181818199</v>
      </c>
      <c r="AD75">
        <v>0.9</v>
      </c>
      <c r="AE75">
        <v>0.1</v>
      </c>
    </row>
    <row r="76" spans="1:31" x14ac:dyDescent="0.15">
      <c r="A76" s="4">
        <v>173</v>
      </c>
      <c r="B76">
        <v>13</v>
      </c>
      <c r="C76">
        <v>7</v>
      </c>
      <c r="D76">
        <v>10</v>
      </c>
      <c r="E76">
        <v>10</v>
      </c>
      <c r="F76">
        <v>10</v>
      </c>
      <c r="G76">
        <v>0</v>
      </c>
      <c r="H76">
        <v>3</v>
      </c>
      <c r="I76">
        <v>7</v>
      </c>
      <c r="J76">
        <v>0.65</v>
      </c>
      <c r="K76">
        <v>4.1566066741943404</v>
      </c>
      <c r="L76">
        <v>2.9127616882324201</v>
      </c>
      <c r="M76">
        <v>2.3548946380615199</v>
      </c>
      <c r="N76">
        <v>3.3491764068603498</v>
      </c>
      <c r="O76">
        <v>1</v>
      </c>
      <c r="P76">
        <v>1</v>
      </c>
      <c r="Q76">
        <v>9</v>
      </c>
      <c r="R76" s="12">
        <v>0.1111</v>
      </c>
      <c r="S76" s="12">
        <f t="shared" si="1"/>
        <v>0.1</v>
      </c>
      <c r="T76">
        <v>1.2314300537109399</v>
      </c>
      <c r="U76">
        <v>1.1641731262207</v>
      </c>
      <c r="V76">
        <v>1.0476678609848</v>
      </c>
      <c r="W76">
        <v>0.116505265235901</v>
      </c>
      <c r="X76">
        <v>0.183762192726135</v>
      </c>
      <c r="Y76">
        <v>0.183762192726135</v>
      </c>
      <c r="Z76">
        <v>0.1</v>
      </c>
      <c r="AA76">
        <v>0.8</v>
      </c>
      <c r="AB76">
        <v>0.88888888888888895</v>
      </c>
      <c r="AC76">
        <v>0.84210526315789502</v>
      </c>
      <c r="AD76">
        <v>0.2</v>
      </c>
      <c r="AE76">
        <v>0.7</v>
      </c>
    </row>
    <row r="77" spans="1:31" x14ac:dyDescent="0.15">
      <c r="A77" s="4">
        <v>42</v>
      </c>
      <c r="B77">
        <v>11</v>
      </c>
      <c r="C77">
        <v>9</v>
      </c>
      <c r="D77">
        <v>10</v>
      </c>
      <c r="E77">
        <v>10</v>
      </c>
      <c r="F77">
        <v>9</v>
      </c>
      <c r="G77">
        <v>1</v>
      </c>
      <c r="H77">
        <v>2</v>
      </c>
      <c r="I77">
        <v>8</v>
      </c>
      <c r="J77">
        <v>0.55000000000000004</v>
      </c>
      <c r="K77">
        <v>4.15983009338379</v>
      </c>
      <c r="L77">
        <v>3.6392021179199201</v>
      </c>
      <c r="M77">
        <v>5.3954162597656197</v>
      </c>
      <c r="N77">
        <v>4.79842185974121</v>
      </c>
      <c r="O77">
        <v>0</v>
      </c>
      <c r="P77">
        <v>0</v>
      </c>
      <c r="Q77">
        <v>4</v>
      </c>
      <c r="R77" s="12">
        <v>0</v>
      </c>
      <c r="S77" s="12">
        <f t="shared" si="1"/>
        <v>0</v>
      </c>
      <c r="T77">
        <v>0.97676467895507801</v>
      </c>
      <c r="U77">
        <v>0.95202255249023404</v>
      </c>
      <c r="V77">
        <v>0.85072916746139504</v>
      </c>
      <c r="W77">
        <v>0.101293385028839</v>
      </c>
      <c r="X77">
        <v>0.126035511493683</v>
      </c>
      <c r="Y77">
        <v>0.126035511493683</v>
      </c>
      <c r="Z77">
        <v>0</v>
      </c>
      <c r="AA77">
        <v>0.4</v>
      </c>
      <c r="AB77">
        <v>1</v>
      </c>
      <c r="AC77">
        <v>0.57142857142857195</v>
      </c>
      <c r="AD77">
        <v>0.6</v>
      </c>
      <c r="AE77">
        <v>0.4</v>
      </c>
    </row>
    <row r="78" spans="1:31" x14ac:dyDescent="0.15">
      <c r="A78" s="4">
        <v>581</v>
      </c>
      <c r="B78">
        <v>10</v>
      </c>
      <c r="C78">
        <v>10</v>
      </c>
      <c r="D78">
        <v>10</v>
      </c>
      <c r="E78">
        <v>10</v>
      </c>
      <c r="F78">
        <v>9</v>
      </c>
      <c r="G78">
        <v>1</v>
      </c>
      <c r="H78">
        <v>1</v>
      </c>
      <c r="I78">
        <v>9</v>
      </c>
      <c r="J78">
        <v>0.5</v>
      </c>
      <c r="K78">
        <v>4.1604652404785201</v>
      </c>
      <c r="L78">
        <v>3.4826793670654301</v>
      </c>
      <c r="M78">
        <v>4.8837795257568404</v>
      </c>
      <c r="N78">
        <v>8.3346195220947301</v>
      </c>
      <c r="O78">
        <v>1</v>
      </c>
      <c r="P78">
        <v>1</v>
      </c>
      <c r="Q78">
        <v>8</v>
      </c>
      <c r="R78" s="12">
        <v>0.125</v>
      </c>
      <c r="S78" s="12">
        <f t="shared" si="1"/>
        <v>0.1</v>
      </c>
      <c r="T78">
        <v>1.0950679779052701</v>
      </c>
      <c r="U78">
        <v>0.90730857849121105</v>
      </c>
      <c r="V78">
        <v>0.94215565919876099</v>
      </c>
      <c r="W78">
        <v>3.484708070755E-2</v>
      </c>
      <c r="X78">
        <v>0.15291231870651301</v>
      </c>
      <c r="Y78">
        <v>0.15291231870651301</v>
      </c>
      <c r="Z78">
        <v>0.1</v>
      </c>
      <c r="AA78">
        <v>0.7</v>
      </c>
      <c r="AB78">
        <v>0.875</v>
      </c>
      <c r="AC78">
        <v>0.77777777777777801</v>
      </c>
      <c r="AD78">
        <v>0.3</v>
      </c>
      <c r="AE78">
        <v>0.6</v>
      </c>
    </row>
    <row r="79" spans="1:31" x14ac:dyDescent="0.15">
      <c r="A79" s="4">
        <v>421</v>
      </c>
      <c r="B79">
        <v>15</v>
      </c>
      <c r="C79">
        <v>5</v>
      </c>
      <c r="D79">
        <v>10</v>
      </c>
      <c r="E79">
        <v>10</v>
      </c>
      <c r="F79">
        <v>10</v>
      </c>
      <c r="G79">
        <v>0</v>
      </c>
      <c r="H79">
        <v>5</v>
      </c>
      <c r="I79">
        <v>5</v>
      </c>
      <c r="J79">
        <v>0.75</v>
      </c>
      <c r="K79">
        <v>4.1676616668701199</v>
      </c>
      <c r="L79">
        <v>1.8069324493408201</v>
      </c>
      <c r="M79">
        <v>1.5868015289306601</v>
      </c>
      <c r="N79">
        <v>4.2812080383300799</v>
      </c>
      <c r="O79">
        <v>1</v>
      </c>
      <c r="P79">
        <v>1</v>
      </c>
      <c r="Q79">
        <v>7</v>
      </c>
      <c r="R79" s="12">
        <v>0.1429</v>
      </c>
      <c r="S79" s="12">
        <f t="shared" si="1"/>
        <v>0.1</v>
      </c>
      <c r="T79">
        <v>1.46426773071289</v>
      </c>
      <c r="U79">
        <v>1.32818603515625</v>
      </c>
      <c r="V79">
        <v>1.2893693447112999</v>
      </c>
      <c r="W79">
        <v>3.8816690444946303E-2</v>
      </c>
      <c r="X79">
        <v>0.174898386001587</v>
      </c>
      <c r="Y79">
        <v>0.174898386001587</v>
      </c>
      <c r="Z79">
        <v>0.1</v>
      </c>
      <c r="AA79">
        <v>0.6</v>
      </c>
      <c r="AB79">
        <v>0.85714285714285698</v>
      </c>
      <c r="AC79">
        <v>0.70588235294117596</v>
      </c>
      <c r="AD79">
        <v>0.4</v>
      </c>
      <c r="AE79">
        <v>0.5</v>
      </c>
    </row>
    <row r="80" spans="1:31" x14ac:dyDescent="0.15">
      <c r="A80" s="4">
        <v>578</v>
      </c>
      <c r="B80">
        <v>11</v>
      </c>
      <c r="C80">
        <v>9</v>
      </c>
      <c r="D80">
        <v>10</v>
      </c>
      <c r="E80">
        <v>10</v>
      </c>
      <c r="F80">
        <v>10</v>
      </c>
      <c r="G80">
        <v>0</v>
      </c>
      <c r="H80">
        <v>1</v>
      </c>
      <c r="I80">
        <v>9</v>
      </c>
      <c r="J80">
        <v>0.55000000000000004</v>
      </c>
      <c r="K80">
        <v>4.1692657470703098</v>
      </c>
      <c r="L80">
        <v>3.8152217864990199</v>
      </c>
      <c r="M80">
        <v>7.4068946838378897</v>
      </c>
      <c r="N80">
        <v>7.5311965942382804</v>
      </c>
      <c r="O80">
        <v>0</v>
      </c>
      <c r="P80">
        <v>0</v>
      </c>
      <c r="Q80">
        <v>5</v>
      </c>
      <c r="R80" s="12">
        <v>0</v>
      </c>
      <c r="S80" s="12">
        <f t="shared" si="1"/>
        <v>0</v>
      </c>
      <c r="T80">
        <v>1.0505294799804701</v>
      </c>
      <c r="U80">
        <v>1.0349884033203101</v>
      </c>
      <c r="V80">
        <v>0.89299964904785201</v>
      </c>
      <c r="W80">
        <v>0.14198875427246099</v>
      </c>
      <c r="X80">
        <v>0.15752983093261699</v>
      </c>
      <c r="Y80">
        <v>0.15752983093261699</v>
      </c>
      <c r="Z80">
        <v>0</v>
      </c>
      <c r="AA80">
        <v>0.5</v>
      </c>
      <c r="AB80">
        <v>1</v>
      </c>
      <c r="AC80">
        <v>0.66666666666666696</v>
      </c>
      <c r="AD80">
        <v>0.5</v>
      </c>
      <c r="AE80">
        <v>0.5</v>
      </c>
    </row>
    <row r="81" spans="1:31" x14ac:dyDescent="0.15">
      <c r="A81" s="4">
        <v>484</v>
      </c>
      <c r="B81">
        <v>12</v>
      </c>
      <c r="C81">
        <v>8</v>
      </c>
      <c r="D81">
        <v>10</v>
      </c>
      <c r="E81">
        <v>10</v>
      </c>
      <c r="F81">
        <v>10</v>
      </c>
      <c r="G81">
        <v>0</v>
      </c>
      <c r="H81">
        <v>2</v>
      </c>
      <c r="I81">
        <v>8</v>
      </c>
      <c r="J81">
        <v>0.6</v>
      </c>
      <c r="K81">
        <v>4.1711597442626998</v>
      </c>
      <c r="L81">
        <v>2.6411380767822301</v>
      </c>
      <c r="M81">
        <v>1.94698333740234</v>
      </c>
      <c r="N81">
        <v>6.7824249267578098</v>
      </c>
      <c r="O81">
        <v>2</v>
      </c>
      <c r="P81">
        <v>2</v>
      </c>
      <c r="Q81">
        <v>9</v>
      </c>
      <c r="R81" s="12">
        <v>0.22220000000000001</v>
      </c>
      <c r="S81" s="12">
        <f t="shared" si="1"/>
        <v>0.2</v>
      </c>
      <c r="T81">
        <v>1.3788089752197299</v>
      </c>
      <c r="U81">
        <v>1.1105432510376001</v>
      </c>
      <c r="V81">
        <v>1.1821749210357699</v>
      </c>
      <c r="W81">
        <v>7.1631669998168904E-2</v>
      </c>
      <c r="X81">
        <v>0.19663405418395999</v>
      </c>
      <c r="Y81">
        <v>0.19663405418395999</v>
      </c>
      <c r="Z81">
        <v>0.2</v>
      </c>
      <c r="AA81">
        <v>0.7</v>
      </c>
      <c r="AB81">
        <v>0.77777777777777801</v>
      </c>
      <c r="AC81">
        <v>0.73684210526315796</v>
      </c>
      <c r="AD81">
        <v>0.3</v>
      </c>
      <c r="AE81">
        <v>0.5</v>
      </c>
    </row>
    <row r="82" spans="1:31" x14ac:dyDescent="0.15">
      <c r="A82" s="4">
        <v>809</v>
      </c>
      <c r="B82">
        <v>11</v>
      </c>
      <c r="C82">
        <v>9</v>
      </c>
      <c r="D82">
        <v>10</v>
      </c>
      <c r="E82">
        <v>10</v>
      </c>
      <c r="F82">
        <v>10</v>
      </c>
      <c r="G82">
        <v>0</v>
      </c>
      <c r="H82">
        <v>1</v>
      </c>
      <c r="I82">
        <v>9</v>
      </c>
      <c r="J82">
        <v>0.55000000000000004</v>
      </c>
      <c r="K82">
        <v>4.1750411987304696</v>
      </c>
      <c r="L82">
        <v>3.9905300140380899</v>
      </c>
      <c r="M82">
        <v>8.4229564666747994</v>
      </c>
      <c r="N82">
        <v>6.7700443267822301</v>
      </c>
      <c r="O82">
        <v>0</v>
      </c>
      <c r="P82">
        <v>0</v>
      </c>
      <c r="Q82">
        <v>5</v>
      </c>
      <c r="R82" s="12">
        <v>0</v>
      </c>
      <c r="S82" s="12">
        <f t="shared" si="1"/>
        <v>0</v>
      </c>
      <c r="T82">
        <v>1.1835918426513701</v>
      </c>
      <c r="U82">
        <v>1.2380943298339799</v>
      </c>
      <c r="V82">
        <v>1.0107113122940099</v>
      </c>
      <c r="W82">
        <v>0.227383017539978</v>
      </c>
      <c r="X82">
        <v>0.17288053035736101</v>
      </c>
      <c r="Y82">
        <v>0.17288053035736101</v>
      </c>
      <c r="Z82">
        <v>0</v>
      </c>
      <c r="AA82">
        <v>0.5</v>
      </c>
      <c r="AB82">
        <v>1</v>
      </c>
      <c r="AC82">
        <v>0.66666666666666696</v>
      </c>
      <c r="AD82">
        <v>0.5</v>
      </c>
      <c r="AE82">
        <v>0.5</v>
      </c>
    </row>
    <row r="83" spans="1:31" x14ac:dyDescent="0.15">
      <c r="A83" s="4">
        <v>642</v>
      </c>
      <c r="B83">
        <v>13</v>
      </c>
      <c r="C83">
        <v>7</v>
      </c>
      <c r="D83">
        <v>10</v>
      </c>
      <c r="E83">
        <v>10</v>
      </c>
      <c r="F83">
        <v>10</v>
      </c>
      <c r="G83">
        <v>0</v>
      </c>
      <c r="H83">
        <v>3</v>
      </c>
      <c r="I83">
        <v>7</v>
      </c>
      <c r="J83">
        <v>0.65</v>
      </c>
      <c r="K83">
        <v>4.1888847351074201</v>
      </c>
      <c r="L83">
        <v>2.9654579162597701</v>
      </c>
      <c r="M83">
        <v>2.7530498504638699</v>
      </c>
      <c r="N83">
        <v>3.7746524810790998</v>
      </c>
      <c r="O83">
        <v>1</v>
      </c>
      <c r="P83">
        <v>1</v>
      </c>
      <c r="Q83">
        <v>8</v>
      </c>
      <c r="R83" s="12">
        <v>0.125</v>
      </c>
      <c r="S83" s="12">
        <f t="shared" si="1"/>
        <v>0.1</v>
      </c>
      <c r="T83">
        <v>1.20439529418945</v>
      </c>
      <c r="U83">
        <v>1.13566398620605</v>
      </c>
      <c r="V83">
        <v>1.0273334980011</v>
      </c>
      <c r="W83">
        <v>0.108330488204956</v>
      </c>
      <c r="X83">
        <v>0.17706179618835399</v>
      </c>
      <c r="Y83">
        <v>0.17706179618835399</v>
      </c>
      <c r="Z83">
        <v>0.1</v>
      </c>
      <c r="AA83">
        <v>0.7</v>
      </c>
      <c r="AB83">
        <v>0.875</v>
      </c>
      <c r="AC83">
        <v>0.77777777777777801</v>
      </c>
      <c r="AD83">
        <v>0.3</v>
      </c>
      <c r="AE83">
        <v>0.6</v>
      </c>
    </row>
    <row r="84" spans="1:31" x14ac:dyDescent="0.15">
      <c r="A84" s="4">
        <v>346</v>
      </c>
      <c r="B84">
        <v>12</v>
      </c>
      <c r="C84">
        <v>8</v>
      </c>
      <c r="D84">
        <v>10</v>
      </c>
      <c r="E84">
        <v>10</v>
      </c>
      <c r="F84">
        <v>10</v>
      </c>
      <c r="G84">
        <v>0</v>
      </c>
      <c r="H84">
        <v>2</v>
      </c>
      <c r="I84">
        <v>8</v>
      </c>
      <c r="J84">
        <v>0.6</v>
      </c>
      <c r="K84">
        <v>4.1924304962158203</v>
      </c>
      <c r="L84">
        <v>3.2258605957031201</v>
      </c>
      <c r="M84">
        <v>2.8930606842040998</v>
      </c>
      <c r="N84">
        <v>4.4168701171875</v>
      </c>
      <c r="O84">
        <v>1</v>
      </c>
      <c r="P84">
        <v>1</v>
      </c>
      <c r="Q84">
        <v>7</v>
      </c>
      <c r="R84" s="12">
        <v>0.1429</v>
      </c>
      <c r="S84" s="12">
        <f t="shared" si="1"/>
        <v>0.1</v>
      </c>
      <c r="T84">
        <v>1.28238868713379</v>
      </c>
      <c r="U84">
        <v>1.17039966583252</v>
      </c>
      <c r="V84">
        <v>1.0868120193481401</v>
      </c>
      <c r="W84">
        <v>8.3587646484375E-2</v>
      </c>
      <c r="X84">
        <v>0.195576667785645</v>
      </c>
      <c r="Y84">
        <v>0.195576667785645</v>
      </c>
      <c r="Z84">
        <v>0.1</v>
      </c>
      <c r="AA84">
        <v>0.6</v>
      </c>
      <c r="AB84">
        <v>0.85714285714285698</v>
      </c>
      <c r="AC84">
        <v>0.70588235294117596</v>
      </c>
      <c r="AD84">
        <v>0.4</v>
      </c>
      <c r="AE84">
        <v>0.5</v>
      </c>
    </row>
    <row r="85" spans="1:31" x14ac:dyDescent="0.15">
      <c r="A85" s="4">
        <v>87</v>
      </c>
      <c r="B85">
        <v>10</v>
      </c>
      <c r="C85">
        <v>10</v>
      </c>
      <c r="D85">
        <v>10</v>
      </c>
      <c r="E85">
        <v>10</v>
      </c>
      <c r="F85">
        <v>9</v>
      </c>
      <c r="G85">
        <v>1</v>
      </c>
      <c r="H85">
        <v>1</v>
      </c>
      <c r="I85">
        <v>9</v>
      </c>
      <c r="J85">
        <v>0.5</v>
      </c>
      <c r="K85">
        <v>4.1965789794921902</v>
      </c>
      <c r="L85">
        <v>3.9215717315673801</v>
      </c>
      <c r="M85">
        <v>7.6973400115966797</v>
      </c>
      <c r="N85">
        <v>6.9453601837158203</v>
      </c>
      <c r="O85">
        <v>0</v>
      </c>
      <c r="P85">
        <v>0</v>
      </c>
      <c r="Q85">
        <v>4</v>
      </c>
      <c r="R85" s="12">
        <v>0</v>
      </c>
      <c r="S85" s="12">
        <f t="shared" si="1"/>
        <v>0</v>
      </c>
      <c r="T85">
        <v>0.99306106567382801</v>
      </c>
      <c r="U85">
        <v>0.97198295593261697</v>
      </c>
      <c r="V85">
        <v>0.85219192504882801</v>
      </c>
      <c r="W85">
        <v>0.11979103088378899</v>
      </c>
      <c r="X85">
        <v>0.140869140625</v>
      </c>
      <c r="Y85">
        <v>0.140869140625</v>
      </c>
      <c r="Z85">
        <v>0</v>
      </c>
      <c r="AA85">
        <v>0.4</v>
      </c>
      <c r="AB85">
        <v>1</v>
      </c>
      <c r="AC85">
        <v>0.57142857142857195</v>
      </c>
      <c r="AD85">
        <v>0.6</v>
      </c>
      <c r="AE85">
        <v>0.4</v>
      </c>
    </row>
    <row r="86" spans="1:31" x14ac:dyDescent="0.15">
      <c r="A86" s="4">
        <v>136</v>
      </c>
      <c r="B86">
        <v>15</v>
      </c>
      <c r="C86">
        <v>5</v>
      </c>
      <c r="D86">
        <v>10</v>
      </c>
      <c r="E86">
        <v>10</v>
      </c>
      <c r="F86">
        <v>10</v>
      </c>
      <c r="G86">
        <v>0</v>
      </c>
      <c r="H86">
        <v>5</v>
      </c>
      <c r="I86">
        <v>5</v>
      </c>
      <c r="J86">
        <v>0.75</v>
      </c>
      <c r="K86">
        <v>4.1978225708007804</v>
      </c>
      <c r="L86">
        <v>1.46551513671875</v>
      </c>
      <c r="M86">
        <v>1.1099166870117201</v>
      </c>
      <c r="N86">
        <v>4.7534065246581996</v>
      </c>
      <c r="O86">
        <v>2</v>
      </c>
      <c r="P86">
        <v>2</v>
      </c>
      <c r="Q86">
        <v>8</v>
      </c>
      <c r="R86" s="12">
        <v>0.25</v>
      </c>
      <c r="S86" s="12">
        <f t="shared" si="1"/>
        <v>0.2</v>
      </c>
      <c r="T86">
        <v>1.85651206970215</v>
      </c>
      <c r="U86">
        <v>1.6274513006210301</v>
      </c>
      <c r="V86">
        <v>1.6413886547088601</v>
      </c>
      <c r="W86">
        <v>1.39373540878296E-2</v>
      </c>
      <c r="X86">
        <v>0.21512341499328599</v>
      </c>
      <c r="Y86">
        <v>0.21512341499328599</v>
      </c>
      <c r="Z86">
        <v>0.2</v>
      </c>
      <c r="AA86">
        <v>0.6</v>
      </c>
      <c r="AB86">
        <v>0.75</v>
      </c>
      <c r="AC86">
        <v>0.66666666666666696</v>
      </c>
      <c r="AD86">
        <v>0.4</v>
      </c>
      <c r="AE86">
        <v>0.4</v>
      </c>
    </row>
    <row r="87" spans="1:31" x14ac:dyDescent="0.15">
      <c r="A87" s="4">
        <v>124</v>
      </c>
      <c r="B87">
        <v>12</v>
      </c>
      <c r="C87">
        <v>8</v>
      </c>
      <c r="D87">
        <v>10</v>
      </c>
      <c r="E87">
        <v>10</v>
      </c>
      <c r="F87">
        <v>10</v>
      </c>
      <c r="G87">
        <v>0</v>
      </c>
      <c r="H87">
        <v>2</v>
      </c>
      <c r="I87">
        <v>8</v>
      </c>
      <c r="J87">
        <v>0.6</v>
      </c>
      <c r="K87">
        <v>4.1992244720459002</v>
      </c>
      <c r="L87">
        <v>3.9701271057128902</v>
      </c>
      <c r="M87">
        <v>6.1469230651855504</v>
      </c>
      <c r="N87">
        <v>3.8664970397949201</v>
      </c>
      <c r="O87">
        <v>0</v>
      </c>
      <c r="P87">
        <v>0</v>
      </c>
      <c r="Q87">
        <v>6</v>
      </c>
      <c r="R87" s="12">
        <v>0</v>
      </c>
      <c r="S87" s="12">
        <f t="shared" si="1"/>
        <v>0</v>
      </c>
      <c r="T87">
        <v>1.1960391998291</v>
      </c>
      <c r="U87">
        <v>1.21494960784912</v>
      </c>
      <c r="V87">
        <v>0.99489152431488004</v>
      </c>
      <c r="W87">
        <v>0.220058083534241</v>
      </c>
      <c r="X87">
        <v>0.201147675514221</v>
      </c>
      <c r="Y87">
        <v>0.201147675514221</v>
      </c>
      <c r="Z87">
        <v>0</v>
      </c>
      <c r="AA87">
        <v>0.6</v>
      </c>
      <c r="AB87">
        <v>1</v>
      </c>
      <c r="AC87">
        <v>0.75</v>
      </c>
      <c r="AD87">
        <v>0.4</v>
      </c>
      <c r="AE87">
        <v>0.6</v>
      </c>
    </row>
    <row r="88" spans="1:31" x14ac:dyDescent="0.15">
      <c r="A88" s="4">
        <v>413</v>
      </c>
      <c r="B88">
        <v>14</v>
      </c>
      <c r="C88">
        <v>6</v>
      </c>
      <c r="D88">
        <v>10</v>
      </c>
      <c r="E88">
        <v>10</v>
      </c>
      <c r="F88">
        <v>10</v>
      </c>
      <c r="G88">
        <v>0</v>
      </c>
      <c r="H88">
        <v>4</v>
      </c>
      <c r="I88">
        <v>6</v>
      </c>
      <c r="J88">
        <v>0.7</v>
      </c>
      <c r="K88">
        <v>4.1994304656982404</v>
      </c>
      <c r="L88">
        <v>3.1208076477050799</v>
      </c>
      <c r="M88">
        <v>4.0579986572265598</v>
      </c>
      <c r="N88">
        <v>4.2585430145263699</v>
      </c>
      <c r="O88">
        <v>0</v>
      </c>
      <c r="P88">
        <v>0</v>
      </c>
      <c r="Q88">
        <v>8</v>
      </c>
      <c r="R88" s="12">
        <v>0</v>
      </c>
      <c r="S88" s="12">
        <f t="shared" si="1"/>
        <v>0</v>
      </c>
      <c r="T88">
        <v>1.21917152404785</v>
      </c>
      <c r="U88">
        <v>1.1606140136718699</v>
      </c>
      <c r="V88">
        <v>1.0528433322906501</v>
      </c>
      <c r="W88">
        <v>0.107770681381226</v>
      </c>
      <c r="X88">
        <v>0.16632819175720201</v>
      </c>
      <c r="Y88">
        <v>0.16632819175720201</v>
      </c>
      <c r="Z88">
        <v>0</v>
      </c>
      <c r="AA88">
        <v>0.8</v>
      </c>
      <c r="AB88">
        <v>1</v>
      </c>
      <c r="AC88">
        <v>0.88888888888888895</v>
      </c>
      <c r="AD88">
        <v>0.2</v>
      </c>
      <c r="AE88">
        <v>0.8</v>
      </c>
    </row>
    <row r="89" spans="1:31" x14ac:dyDescent="0.15">
      <c r="A89" s="4">
        <v>234</v>
      </c>
      <c r="B89">
        <v>11</v>
      </c>
      <c r="C89">
        <v>9</v>
      </c>
      <c r="D89">
        <v>10</v>
      </c>
      <c r="E89">
        <v>10</v>
      </c>
      <c r="F89">
        <v>10</v>
      </c>
      <c r="G89">
        <v>0</v>
      </c>
      <c r="H89">
        <v>1</v>
      </c>
      <c r="I89">
        <v>9</v>
      </c>
      <c r="J89">
        <v>0.55000000000000004</v>
      </c>
      <c r="K89">
        <v>4.2028827667236301</v>
      </c>
      <c r="L89">
        <v>3.90842628479004</v>
      </c>
      <c r="M89">
        <v>7.7904586791992196</v>
      </c>
      <c r="N89">
        <v>7.2579383850097701</v>
      </c>
      <c r="O89">
        <v>0</v>
      </c>
      <c r="P89">
        <v>0</v>
      </c>
      <c r="Q89">
        <v>2</v>
      </c>
      <c r="R89" s="12">
        <v>0</v>
      </c>
      <c r="S89" s="12">
        <f t="shared" si="1"/>
        <v>0</v>
      </c>
      <c r="T89">
        <v>0.983062744140625</v>
      </c>
      <c r="U89">
        <v>0.99154853820800803</v>
      </c>
      <c r="V89">
        <v>0.83387356996536299</v>
      </c>
      <c r="W89">
        <v>0.15767496824264501</v>
      </c>
      <c r="X89">
        <v>0.14918917417526301</v>
      </c>
      <c r="Y89">
        <v>0.14918917417526301</v>
      </c>
      <c r="Z89">
        <v>0</v>
      </c>
      <c r="AA89">
        <v>0.2</v>
      </c>
      <c r="AB89">
        <v>1</v>
      </c>
      <c r="AC89">
        <v>0.33333333333333298</v>
      </c>
      <c r="AD89">
        <v>0.8</v>
      </c>
      <c r="AE89">
        <v>0.2</v>
      </c>
    </row>
    <row r="90" spans="1:31" x14ac:dyDescent="0.15">
      <c r="A90" s="4">
        <v>15</v>
      </c>
      <c r="B90">
        <v>11</v>
      </c>
      <c r="C90">
        <v>9</v>
      </c>
      <c r="D90">
        <v>10</v>
      </c>
      <c r="E90">
        <v>10</v>
      </c>
      <c r="F90">
        <v>10</v>
      </c>
      <c r="G90">
        <v>0</v>
      </c>
      <c r="H90">
        <v>1</v>
      </c>
      <c r="I90">
        <v>9</v>
      </c>
      <c r="J90">
        <v>0.55000000000000004</v>
      </c>
      <c r="K90">
        <v>4.2029914855956996</v>
      </c>
      <c r="L90">
        <v>4.0679645538330096</v>
      </c>
      <c r="M90">
        <v>8.3883075714111293</v>
      </c>
      <c r="N90">
        <v>6.1506290435790998</v>
      </c>
      <c r="O90">
        <v>0</v>
      </c>
      <c r="P90">
        <v>0</v>
      </c>
      <c r="Q90">
        <v>6</v>
      </c>
      <c r="R90" s="12">
        <v>0</v>
      </c>
      <c r="S90" s="12">
        <f t="shared" si="1"/>
        <v>0</v>
      </c>
      <c r="T90">
        <v>0.97606468200683605</v>
      </c>
      <c r="U90">
        <v>1.0272102355957</v>
      </c>
      <c r="V90">
        <v>0.83292597532272294</v>
      </c>
      <c r="W90">
        <v>0.19428426027297999</v>
      </c>
      <c r="X90">
        <v>0.14313870668411199</v>
      </c>
      <c r="Y90">
        <v>0.14313870668411199</v>
      </c>
      <c r="Z90">
        <v>0</v>
      </c>
      <c r="AA90">
        <v>0.6</v>
      </c>
      <c r="AB90">
        <v>1</v>
      </c>
      <c r="AC90">
        <v>0.75</v>
      </c>
      <c r="AD90">
        <v>0.4</v>
      </c>
      <c r="AE90">
        <v>0.6</v>
      </c>
    </row>
    <row r="91" spans="1:31" x14ac:dyDescent="0.15">
      <c r="A91" s="4">
        <v>648</v>
      </c>
      <c r="B91">
        <v>12</v>
      </c>
      <c r="C91">
        <v>8</v>
      </c>
      <c r="D91">
        <v>10</v>
      </c>
      <c r="E91">
        <v>10</v>
      </c>
      <c r="F91">
        <v>10</v>
      </c>
      <c r="G91">
        <v>0</v>
      </c>
      <c r="H91">
        <v>2</v>
      </c>
      <c r="I91">
        <v>8</v>
      </c>
      <c r="J91">
        <v>0.6</v>
      </c>
      <c r="K91">
        <v>4.2091865539550799</v>
      </c>
      <c r="L91">
        <v>3.30891036987305</v>
      </c>
      <c r="M91">
        <v>3.2442569732665998</v>
      </c>
      <c r="N91">
        <v>4.4205493927001998</v>
      </c>
      <c r="O91">
        <v>0</v>
      </c>
      <c r="P91">
        <v>0</v>
      </c>
      <c r="Q91">
        <v>0</v>
      </c>
      <c r="R91" s="12">
        <v>0</v>
      </c>
      <c r="S91" s="12">
        <f t="shared" si="1"/>
        <v>0</v>
      </c>
      <c r="T91">
        <v>1.11370277404785</v>
      </c>
      <c r="U91">
        <v>1.0334901809692401</v>
      </c>
      <c r="V91">
        <v>0.954742431640625</v>
      </c>
      <c r="W91">
        <v>7.8747749328613295E-2</v>
      </c>
      <c r="X91">
        <v>0.15896034240722701</v>
      </c>
      <c r="Y91">
        <v>0.15896034240722701</v>
      </c>
      <c r="Z91">
        <v>0</v>
      </c>
      <c r="AA91">
        <v>0</v>
      </c>
      <c r="AB91" t="s">
        <v>29</v>
      </c>
      <c r="AC91" t="s">
        <v>29</v>
      </c>
      <c r="AD91">
        <v>1</v>
      </c>
      <c r="AE91">
        <v>0</v>
      </c>
    </row>
    <row r="92" spans="1:31" x14ac:dyDescent="0.15">
      <c r="A92" s="4">
        <v>198</v>
      </c>
      <c r="B92">
        <v>12</v>
      </c>
      <c r="C92">
        <v>8</v>
      </c>
      <c r="D92">
        <v>10</v>
      </c>
      <c r="E92">
        <v>10</v>
      </c>
      <c r="F92">
        <v>10</v>
      </c>
      <c r="G92">
        <v>0</v>
      </c>
      <c r="H92">
        <v>2</v>
      </c>
      <c r="I92">
        <v>8</v>
      </c>
      <c r="J92">
        <v>0.6</v>
      </c>
      <c r="K92">
        <v>4.2108287811279297</v>
      </c>
      <c r="L92">
        <v>3.0666809082031201</v>
      </c>
      <c r="M92">
        <v>2.43770408630371</v>
      </c>
      <c r="N92">
        <v>4.9345226287841797</v>
      </c>
      <c r="O92">
        <v>1</v>
      </c>
      <c r="P92">
        <v>1</v>
      </c>
      <c r="Q92">
        <v>5</v>
      </c>
      <c r="R92" s="12">
        <v>0.2</v>
      </c>
      <c r="S92" s="12">
        <f t="shared" si="1"/>
        <v>0.1</v>
      </c>
      <c r="T92">
        <v>1.2976112365722701</v>
      </c>
      <c r="U92">
        <v>1.1497278213501001</v>
      </c>
      <c r="V92">
        <v>1.0980796813964799</v>
      </c>
      <c r="W92">
        <v>5.1648139953613302E-2</v>
      </c>
      <c r="X92">
        <v>0.199531555175781</v>
      </c>
      <c r="Y92">
        <v>0.199531555175781</v>
      </c>
      <c r="Z92">
        <v>0.1</v>
      </c>
      <c r="AA92">
        <v>0.4</v>
      </c>
      <c r="AB92">
        <v>0.8</v>
      </c>
      <c r="AC92">
        <v>0.53333333333333299</v>
      </c>
      <c r="AD92">
        <v>0.6</v>
      </c>
      <c r="AE92">
        <v>0.3</v>
      </c>
    </row>
    <row r="93" spans="1:31" x14ac:dyDescent="0.15">
      <c r="A93" s="4">
        <v>629</v>
      </c>
      <c r="B93">
        <v>12</v>
      </c>
      <c r="C93">
        <v>8</v>
      </c>
      <c r="D93">
        <v>10</v>
      </c>
      <c r="E93">
        <v>10</v>
      </c>
      <c r="F93">
        <v>10</v>
      </c>
      <c r="G93">
        <v>0</v>
      </c>
      <c r="H93">
        <v>2</v>
      </c>
      <c r="I93">
        <v>8</v>
      </c>
      <c r="J93">
        <v>0.6</v>
      </c>
      <c r="K93">
        <v>4.2166881561279297</v>
      </c>
      <c r="L93">
        <v>2.6505470275878902</v>
      </c>
      <c r="M93">
        <v>2.3378963470459002</v>
      </c>
      <c r="N93">
        <v>7.4398937225341797</v>
      </c>
      <c r="O93">
        <v>2</v>
      </c>
      <c r="P93">
        <v>2</v>
      </c>
      <c r="Q93">
        <v>10</v>
      </c>
      <c r="R93" s="12">
        <v>0.2</v>
      </c>
      <c r="S93" s="12">
        <f t="shared" si="1"/>
        <v>0.2</v>
      </c>
      <c r="T93">
        <v>1.44822120666504</v>
      </c>
      <c r="U93">
        <v>1.14296722412109</v>
      </c>
      <c r="V93">
        <v>1.23837530612946</v>
      </c>
      <c r="W93">
        <v>9.5408082008361803E-2</v>
      </c>
      <c r="X93">
        <v>0.209845900535583</v>
      </c>
      <c r="Y93">
        <v>0.209845900535583</v>
      </c>
      <c r="Z93">
        <v>0.2</v>
      </c>
      <c r="AA93">
        <v>0.8</v>
      </c>
      <c r="AB93">
        <v>0.8</v>
      </c>
      <c r="AC93">
        <v>0.8</v>
      </c>
      <c r="AD93">
        <v>0.2</v>
      </c>
      <c r="AE93">
        <v>0.6</v>
      </c>
    </row>
    <row r="94" spans="1:31" x14ac:dyDescent="0.15">
      <c r="A94" s="4">
        <v>422</v>
      </c>
      <c r="B94">
        <v>12</v>
      </c>
      <c r="C94">
        <v>8</v>
      </c>
      <c r="D94">
        <v>10</v>
      </c>
      <c r="E94">
        <v>10</v>
      </c>
      <c r="F94">
        <v>10</v>
      </c>
      <c r="G94">
        <v>0</v>
      </c>
      <c r="H94">
        <v>2</v>
      </c>
      <c r="I94">
        <v>8</v>
      </c>
      <c r="J94">
        <v>0.6</v>
      </c>
      <c r="K94">
        <v>4.2176342010498002</v>
      </c>
      <c r="L94">
        <v>3.2667388916015598</v>
      </c>
      <c r="M94">
        <v>3.14193916320801</v>
      </c>
      <c r="N94">
        <v>4.5984687805175799</v>
      </c>
      <c r="O94">
        <v>1</v>
      </c>
      <c r="P94">
        <v>1</v>
      </c>
      <c r="Q94">
        <v>8</v>
      </c>
      <c r="R94" s="12">
        <v>0.125</v>
      </c>
      <c r="S94" s="12">
        <f t="shared" si="1"/>
        <v>0.1</v>
      </c>
      <c r="T94">
        <v>1.14847755432129</v>
      </c>
      <c r="U94">
        <v>1.0601978302002</v>
      </c>
      <c r="V94">
        <v>0.98540532588958696</v>
      </c>
      <c r="W94">
        <v>7.4792504310607896E-2</v>
      </c>
      <c r="X94">
        <v>0.16307222843170199</v>
      </c>
      <c r="Y94">
        <v>0.16307222843170199</v>
      </c>
      <c r="Z94">
        <v>0.1</v>
      </c>
      <c r="AA94">
        <v>0.7</v>
      </c>
      <c r="AB94">
        <v>0.875</v>
      </c>
      <c r="AC94">
        <v>0.77777777777777801</v>
      </c>
      <c r="AD94">
        <v>0.3</v>
      </c>
      <c r="AE94">
        <v>0.6</v>
      </c>
    </row>
    <row r="95" spans="1:31" x14ac:dyDescent="0.15">
      <c r="A95" s="4">
        <v>637</v>
      </c>
      <c r="B95">
        <v>12</v>
      </c>
      <c r="C95">
        <v>8</v>
      </c>
      <c r="D95">
        <v>10</v>
      </c>
      <c r="E95">
        <v>10</v>
      </c>
      <c r="F95">
        <v>10</v>
      </c>
      <c r="G95">
        <v>0</v>
      </c>
      <c r="H95">
        <v>2</v>
      </c>
      <c r="I95">
        <v>8</v>
      </c>
      <c r="J95">
        <v>0.6</v>
      </c>
      <c r="K95">
        <v>4.2193889617919904</v>
      </c>
      <c r="L95">
        <v>3.5903911590576199</v>
      </c>
      <c r="M95">
        <v>4.8642349243164098</v>
      </c>
      <c r="N95">
        <v>4.7372875213623002</v>
      </c>
      <c r="O95">
        <v>0</v>
      </c>
      <c r="P95">
        <v>0</v>
      </c>
      <c r="Q95">
        <v>7</v>
      </c>
      <c r="R95" s="12">
        <v>0</v>
      </c>
      <c r="S95" s="12">
        <f t="shared" si="1"/>
        <v>0</v>
      </c>
      <c r="T95">
        <v>1.0876979827880899</v>
      </c>
      <c r="U95">
        <v>1.07196617126465</v>
      </c>
      <c r="V95">
        <v>0.92742574214935303</v>
      </c>
      <c r="W95">
        <v>0.14454042911529499</v>
      </c>
      <c r="X95">
        <v>0.16027224063873299</v>
      </c>
      <c r="Y95">
        <v>0.16027224063873299</v>
      </c>
      <c r="Z95">
        <v>0</v>
      </c>
      <c r="AA95">
        <v>0.7</v>
      </c>
      <c r="AB95">
        <v>1</v>
      </c>
      <c r="AC95">
        <v>0.82352941176470595</v>
      </c>
      <c r="AD95">
        <v>0.3</v>
      </c>
      <c r="AE95">
        <v>0.7</v>
      </c>
    </row>
    <row r="96" spans="1:31" x14ac:dyDescent="0.15">
      <c r="A96" s="4">
        <v>521</v>
      </c>
      <c r="B96">
        <v>16</v>
      </c>
      <c r="C96">
        <v>4</v>
      </c>
      <c r="D96">
        <v>10</v>
      </c>
      <c r="E96">
        <v>10</v>
      </c>
      <c r="F96">
        <v>10</v>
      </c>
      <c r="G96">
        <v>0</v>
      </c>
      <c r="H96">
        <v>6</v>
      </c>
      <c r="I96">
        <v>4</v>
      </c>
      <c r="J96">
        <v>0.8</v>
      </c>
      <c r="K96">
        <v>4.2232189178466797</v>
      </c>
      <c r="L96">
        <v>1.35283851623535</v>
      </c>
      <c r="M96">
        <v>1.28128814697266</v>
      </c>
      <c r="N96">
        <v>4.6050910949706996</v>
      </c>
      <c r="O96">
        <v>2</v>
      </c>
      <c r="P96">
        <v>2</v>
      </c>
      <c r="Q96">
        <v>7</v>
      </c>
      <c r="R96" s="12">
        <v>0.28570000000000001</v>
      </c>
      <c r="S96" s="12">
        <f t="shared" si="1"/>
        <v>0.2</v>
      </c>
      <c r="T96">
        <v>1.4549427032470701</v>
      </c>
      <c r="U96">
        <v>1.31028020381927</v>
      </c>
      <c r="V96">
        <v>1.3144772052764899</v>
      </c>
      <c r="W96">
        <v>4.1970014572143503E-3</v>
      </c>
      <c r="X96">
        <v>0.140465497970581</v>
      </c>
      <c r="Y96">
        <v>0.140465497970581</v>
      </c>
      <c r="Z96">
        <v>0.2</v>
      </c>
      <c r="AA96">
        <v>0.5</v>
      </c>
      <c r="AB96">
        <v>0.71428571428571397</v>
      </c>
      <c r="AC96">
        <v>0.58823529411764697</v>
      </c>
      <c r="AD96">
        <v>0.5</v>
      </c>
      <c r="AE96">
        <v>0.3</v>
      </c>
    </row>
    <row r="97" spans="1:31" x14ac:dyDescent="0.15">
      <c r="A97" s="4">
        <v>528</v>
      </c>
      <c r="B97">
        <v>13</v>
      </c>
      <c r="C97">
        <v>7</v>
      </c>
      <c r="D97">
        <v>10</v>
      </c>
      <c r="E97">
        <v>10</v>
      </c>
      <c r="F97">
        <v>10</v>
      </c>
      <c r="G97">
        <v>0</v>
      </c>
      <c r="H97">
        <v>3</v>
      </c>
      <c r="I97">
        <v>7</v>
      </c>
      <c r="J97">
        <v>0.65</v>
      </c>
      <c r="K97">
        <v>4.22662353515625</v>
      </c>
      <c r="L97">
        <v>2.8184108734130899</v>
      </c>
      <c r="M97">
        <v>2.7188568115234402</v>
      </c>
      <c r="N97">
        <v>4.5518131256103498</v>
      </c>
      <c r="O97">
        <v>2</v>
      </c>
      <c r="P97">
        <v>2</v>
      </c>
      <c r="Q97">
        <v>10</v>
      </c>
      <c r="R97" s="12">
        <v>0.2</v>
      </c>
      <c r="S97" s="12">
        <f t="shared" si="1"/>
        <v>0.2</v>
      </c>
      <c r="T97">
        <v>1.5997905731201201</v>
      </c>
      <c r="U97">
        <v>1.4405320882797199</v>
      </c>
      <c r="V97">
        <v>1.36628794670105</v>
      </c>
      <c r="W97">
        <v>7.4244141578674303E-2</v>
      </c>
      <c r="X97">
        <v>0.23350262641906699</v>
      </c>
      <c r="Y97">
        <v>0.23350262641906699</v>
      </c>
      <c r="Z97">
        <v>0.2</v>
      </c>
      <c r="AA97">
        <v>0.8</v>
      </c>
      <c r="AB97">
        <v>0.8</v>
      </c>
      <c r="AC97">
        <v>0.8</v>
      </c>
      <c r="AD97">
        <v>0.2</v>
      </c>
      <c r="AE97">
        <v>0.6</v>
      </c>
    </row>
    <row r="98" spans="1:31" x14ac:dyDescent="0.15">
      <c r="A98" s="4">
        <v>170</v>
      </c>
      <c r="B98">
        <v>13</v>
      </c>
      <c r="C98">
        <v>7</v>
      </c>
      <c r="D98">
        <v>10</v>
      </c>
      <c r="E98">
        <v>10</v>
      </c>
      <c r="F98">
        <v>10</v>
      </c>
      <c r="G98">
        <v>0</v>
      </c>
      <c r="H98">
        <v>3</v>
      </c>
      <c r="I98">
        <v>7</v>
      </c>
      <c r="J98">
        <v>0.65</v>
      </c>
      <c r="K98">
        <v>4.2273998260498002</v>
      </c>
      <c r="L98">
        <v>2.8033866882324201</v>
      </c>
      <c r="M98">
        <v>2.1472530364990199</v>
      </c>
      <c r="N98">
        <v>3.8093795776367201</v>
      </c>
      <c r="O98">
        <v>1</v>
      </c>
      <c r="P98">
        <v>1</v>
      </c>
      <c r="Q98">
        <v>7</v>
      </c>
      <c r="R98" s="12">
        <v>0.1429</v>
      </c>
      <c r="S98" s="12">
        <f t="shared" si="1"/>
        <v>0.1</v>
      </c>
      <c r="T98">
        <v>1.3213596343994101</v>
      </c>
      <c r="U98">
        <v>1.2217559814453101</v>
      </c>
      <c r="V98">
        <v>1.1346476078033401</v>
      </c>
      <c r="W98">
        <v>8.7108373641967801E-2</v>
      </c>
      <c r="X98">
        <v>0.186712026596069</v>
      </c>
      <c r="Y98">
        <v>0.186712026596069</v>
      </c>
      <c r="Z98">
        <v>0.1</v>
      </c>
      <c r="AA98">
        <v>0.6</v>
      </c>
      <c r="AB98">
        <v>0.85714285714285698</v>
      </c>
      <c r="AC98">
        <v>0.70588235294117596</v>
      </c>
      <c r="AD98">
        <v>0.4</v>
      </c>
      <c r="AE98">
        <v>0.5</v>
      </c>
    </row>
    <row r="99" spans="1:31" x14ac:dyDescent="0.15">
      <c r="A99" s="4">
        <v>192</v>
      </c>
      <c r="B99">
        <v>10</v>
      </c>
      <c r="C99">
        <v>10</v>
      </c>
      <c r="D99">
        <v>10</v>
      </c>
      <c r="E99">
        <v>10</v>
      </c>
      <c r="F99">
        <v>9</v>
      </c>
      <c r="G99">
        <v>1</v>
      </c>
      <c r="H99">
        <v>1</v>
      </c>
      <c r="I99">
        <v>9</v>
      </c>
      <c r="J99">
        <v>0.5</v>
      </c>
      <c r="K99">
        <v>4.2299690246581996</v>
      </c>
      <c r="L99">
        <v>3.4063034057617201</v>
      </c>
      <c r="M99">
        <v>4.0737323760986301</v>
      </c>
      <c r="N99">
        <v>8.9782314300537092</v>
      </c>
      <c r="O99">
        <v>1</v>
      </c>
      <c r="P99">
        <v>1</v>
      </c>
      <c r="Q99">
        <v>7</v>
      </c>
      <c r="R99" s="12">
        <v>0.1429</v>
      </c>
      <c r="S99" s="12">
        <f t="shared" si="1"/>
        <v>0.1</v>
      </c>
      <c r="T99">
        <v>0.99621391296386697</v>
      </c>
      <c r="U99">
        <v>0.76201820373535201</v>
      </c>
      <c r="V99">
        <v>0.86021959781646695</v>
      </c>
      <c r="W99">
        <v>9.8201394081115695E-2</v>
      </c>
      <c r="X99">
        <v>0.13599431514740001</v>
      </c>
      <c r="Y99">
        <v>0.13599431514740001</v>
      </c>
      <c r="Z99">
        <v>0.1</v>
      </c>
      <c r="AA99">
        <v>0.6</v>
      </c>
      <c r="AB99">
        <v>0.85714285714285698</v>
      </c>
      <c r="AC99">
        <v>0.70588235294117596</v>
      </c>
      <c r="AD99">
        <v>0.4</v>
      </c>
      <c r="AE99">
        <v>0.5</v>
      </c>
    </row>
    <row r="100" spans="1:31" x14ac:dyDescent="0.15">
      <c r="A100" s="4">
        <v>202</v>
      </c>
      <c r="B100">
        <v>11</v>
      </c>
      <c r="C100">
        <v>9</v>
      </c>
      <c r="D100">
        <v>10</v>
      </c>
      <c r="E100">
        <v>10</v>
      </c>
      <c r="F100">
        <v>10</v>
      </c>
      <c r="G100">
        <v>0</v>
      </c>
      <c r="H100">
        <v>1</v>
      </c>
      <c r="I100">
        <v>9</v>
      </c>
      <c r="J100">
        <v>0.55000000000000004</v>
      </c>
      <c r="K100">
        <v>4.2337989807128897</v>
      </c>
      <c r="L100">
        <v>4.05155372619629</v>
      </c>
      <c r="M100">
        <v>8.3726825714111293</v>
      </c>
      <c r="N100">
        <v>6.6236705780029297</v>
      </c>
      <c r="O100">
        <v>0</v>
      </c>
      <c r="P100">
        <v>0</v>
      </c>
      <c r="Q100">
        <v>6</v>
      </c>
      <c r="R100" s="12">
        <v>0</v>
      </c>
      <c r="S100" s="12">
        <f t="shared" si="1"/>
        <v>0</v>
      </c>
      <c r="T100">
        <v>1.1083240509033201</v>
      </c>
      <c r="U100">
        <v>1.14333915710449</v>
      </c>
      <c r="V100">
        <v>0.92221128940582298</v>
      </c>
      <c r="W100">
        <v>0.22112786769866899</v>
      </c>
      <c r="X100">
        <v>0.186112761497498</v>
      </c>
      <c r="Y100">
        <v>0.186112761497498</v>
      </c>
      <c r="Z100">
        <v>0</v>
      </c>
      <c r="AA100">
        <v>0.6</v>
      </c>
      <c r="AB100">
        <v>1</v>
      </c>
      <c r="AC100">
        <v>0.75</v>
      </c>
      <c r="AD100">
        <v>0.4</v>
      </c>
      <c r="AE100">
        <v>0.6</v>
      </c>
    </row>
    <row r="101" spans="1:31" x14ac:dyDescent="0.15">
      <c r="A101" s="4">
        <v>518</v>
      </c>
      <c r="B101">
        <v>13</v>
      </c>
      <c r="C101">
        <v>7</v>
      </c>
      <c r="D101">
        <v>10</v>
      </c>
      <c r="E101">
        <v>10</v>
      </c>
      <c r="F101">
        <v>10</v>
      </c>
      <c r="G101">
        <v>0</v>
      </c>
      <c r="H101">
        <v>3</v>
      </c>
      <c r="I101">
        <v>7</v>
      </c>
      <c r="J101">
        <v>0.65</v>
      </c>
      <c r="K101">
        <v>4.2386131286621103</v>
      </c>
      <c r="L101">
        <v>3.5993404388427699</v>
      </c>
      <c r="M101">
        <v>4.3402576446533203</v>
      </c>
      <c r="N101">
        <v>3.1893730163574201</v>
      </c>
      <c r="O101">
        <v>0</v>
      </c>
      <c r="P101">
        <v>0</v>
      </c>
      <c r="Q101">
        <v>6</v>
      </c>
      <c r="R101" s="12">
        <v>0</v>
      </c>
      <c r="S101" s="12">
        <f t="shared" si="1"/>
        <v>0</v>
      </c>
      <c r="T101">
        <v>1.2165508270263701</v>
      </c>
      <c r="U101">
        <v>1.22995185852051</v>
      </c>
      <c r="V101">
        <v>1.02359163761139</v>
      </c>
      <c r="W101">
        <v>0.20636022090911901</v>
      </c>
      <c r="X101">
        <v>0.192959189414978</v>
      </c>
      <c r="Y101">
        <v>0.192959189414978</v>
      </c>
      <c r="Z101">
        <v>0</v>
      </c>
      <c r="AA101">
        <v>0.6</v>
      </c>
      <c r="AB101">
        <v>1</v>
      </c>
      <c r="AC101">
        <v>0.75</v>
      </c>
      <c r="AD101">
        <v>0.4</v>
      </c>
      <c r="AE101">
        <v>0.6</v>
      </c>
    </row>
    <row r="102" spans="1:31" x14ac:dyDescent="0.15">
      <c r="A102" s="4">
        <v>39</v>
      </c>
      <c r="B102">
        <v>13</v>
      </c>
      <c r="C102">
        <v>7</v>
      </c>
      <c r="D102">
        <v>10</v>
      </c>
      <c r="E102">
        <v>10</v>
      </c>
      <c r="F102">
        <v>10</v>
      </c>
      <c r="G102">
        <v>0</v>
      </c>
      <c r="H102">
        <v>3</v>
      </c>
      <c r="I102">
        <v>7</v>
      </c>
      <c r="J102">
        <v>0.65</v>
      </c>
      <c r="K102">
        <v>4.2416248321533203</v>
      </c>
      <c r="L102">
        <v>2.6613082885742201</v>
      </c>
      <c r="M102">
        <v>1.87679290771484</v>
      </c>
      <c r="N102">
        <v>4.1469745635986301</v>
      </c>
      <c r="O102">
        <v>2</v>
      </c>
      <c r="P102">
        <v>2</v>
      </c>
      <c r="Q102">
        <v>10</v>
      </c>
      <c r="R102" s="12">
        <v>0.2</v>
      </c>
      <c r="S102" s="12">
        <f t="shared" si="1"/>
        <v>0.2</v>
      </c>
      <c r="T102">
        <v>1.2218875885009799</v>
      </c>
      <c r="U102">
        <v>1.10618340969086</v>
      </c>
      <c r="V102">
        <v>1.06393814086914</v>
      </c>
      <c r="W102">
        <v>4.2245268821716302E-2</v>
      </c>
      <c r="X102">
        <v>0.15794944763183599</v>
      </c>
      <c r="Y102">
        <v>0.15794944763183599</v>
      </c>
      <c r="Z102">
        <v>0.2</v>
      </c>
      <c r="AA102">
        <v>0.8</v>
      </c>
      <c r="AB102">
        <v>0.8</v>
      </c>
      <c r="AC102">
        <v>0.8</v>
      </c>
      <c r="AD102">
        <v>0.2</v>
      </c>
      <c r="AE102">
        <v>0.6</v>
      </c>
    </row>
    <row r="103" spans="1:31" x14ac:dyDescent="0.15">
      <c r="A103" s="4">
        <v>409</v>
      </c>
      <c r="B103">
        <v>15</v>
      </c>
      <c r="C103">
        <v>5</v>
      </c>
      <c r="D103">
        <v>10</v>
      </c>
      <c r="E103">
        <v>10</v>
      </c>
      <c r="F103">
        <v>10</v>
      </c>
      <c r="G103">
        <v>0</v>
      </c>
      <c r="H103">
        <v>5</v>
      </c>
      <c r="I103">
        <v>5</v>
      </c>
      <c r="J103">
        <v>0.75</v>
      </c>
      <c r="K103">
        <v>4.2532577514648402</v>
      </c>
      <c r="L103">
        <v>1.4940166473388701</v>
      </c>
      <c r="M103">
        <v>1.13802719116211</v>
      </c>
      <c r="N103">
        <v>4.8064994812011701</v>
      </c>
      <c r="O103">
        <v>2</v>
      </c>
      <c r="P103">
        <v>2</v>
      </c>
      <c r="Q103">
        <v>7</v>
      </c>
      <c r="R103" s="12">
        <v>0.28570000000000001</v>
      </c>
      <c r="S103" s="12">
        <f t="shared" si="1"/>
        <v>0.2</v>
      </c>
      <c r="T103">
        <v>1.4772377014160201</v>
      </c>
      <c r="U103">
        <v>1.3012046813964799</v>
      </c>
      <c r="V103">
        <v>1.3204714059829701</v>
      </c>
      <c r="W103">
        <v>1.9266724586486799E-2</v>
      </c>
      <c r="X103">
        <v>0.15676629543304399</v>
      </c>
      <c r="Y103">
        <v>0.15676629543304399</v>
      </c>
      <c r="Z103">
        <v>0.2</v>
      </c>
      <c r="AA103">
        <v>0.5</v>
      </c>
      <c r="AB103">
        <v>0.71428571428571397</v>
      </c>
      <c r="AC103">
        <v>0.58823529411764697</v>
      </c>
      <c r="AD103">
        <v>0.5</v>
      </c>
      <c r="AE103">
        <v>0.3</v>
      </c>
    </row>
    <row r="104" spans="1:31" x14ac:dyDescent="0.15">
      <c r="A104" s="4">
        <v>272</v>
      </c>
      <c r="B104">
        <v>13</v>
      </c>
      <c r="C104">
        <v>7</v>
      </c>
      <c r="D104">
        <v>10</v>
      </c>
      <c r="E104">
        <v>10</v>
      </c>
      <c r="F104">
        <v>10</v>
      </c>
      <c r="G104">
        <v>0</v>
      </c>
      <c r="H104">
        <v>3</v>
      </c>
      <c r="I104">
        <v>7</v>
      </c>
      <c r="J104">
        <v>0.65</v>
      </c>
      <c r="K104">
        <v>4.26119041442871</v>
      </c>
      <c r="L104">
        <v>3.3244171142578098</v>
      </c>
      <c r="M104">
        <v>3.6042499542236301</v>
      </c>
      <c r="N104">
        <v>3.5223522186279301</v>
      </c>
      <c r="O104">
        <v>0</v>
      </c>
      <c r="P104">
        <v>0</v>
      </c>
      <c r="Q104">
        <v>4</v>
      </c>
      <c r="R104" s="12">
        <v>0</v>
      </c>
      <c r="S104" s="12">
        <f t="shared" si="1"/>
        <v>0</v>
      </c>
      <c r="T104">
        <v>1.0182018280029299</v>
      </c>
      <c r="U104">
        <v>1.0108222961425799</v>
      </c>
      <c r="V104">
        <v>0.87690293788909901</v>
      </c>
      <c r="W104">
        <v>0.133919358253479</v>
      </c>
      <c r="X104">
        <v>0.14129889011383101</v>
      </c>
      <c r="Y104">
        <v>0.14129889011383101</v>
      </c>
      <c r="Z104">
        <v>0</v>
      </c>
      <c r="AA104">
        <v>0.4</v>
      </c>
      <c r="AB104">
        <v>1</v>
      </c>
      <c r="AC104">
        <v>0.57142857142857195</v>
      </c>
      <c r="AD104">
        <v>0.6</v>
      </c>
      <c r="AE104">
        <v>0.4</v>
      </c>
    </row>
    <row r="105" spans="1:31" x14ac:dyDescent="0.15">
      <c r="A105" s="4">
        <v>865</v>
      </c>
      <c r="B105">
        <v>12</v>
      </c>
      <c r="C105">
        <v>8</v>
      </c>
      <c r="D105">
        <v>10</v>
      </c>
      <c r="E105">
        <v>10</v>
      </c>
      <c r="F105">
        <v>10</v>
      </c>
      <c r="G105">
        <v>0</v>
      </c>
      <c r="H105">
        <v>2</v>
      </c>
      <c r="I105">
        <v>8</v>
      </c>
      <c r="J105">
        <v>0.6</v>
      </c>
      <c r="K105">
        <v>4.26218605041504</v>
      </c>
      <c r="L105">
        <v>3.5626525878906201</v>
      </c>
      <c r="M105">
        <v>4.4527530670165998</v>
      </c>
      <c r="N105">
        <v>4.6102828979492196</v>
      </c>
      <c r="O105">
        <v>0</v>
      </c>
      <c r="P105">
        <v>0</v>
      </c>
      <c r="Q105">
        <v>5</v>
      </c>
      <c r="R105" s="12">
        <v>0</v>
      </c>
      <c r="S105" s="12">
        <f t="shared" si="1"/>
        <v>0</v>
      </c>
      <c r="T105">
        <v>1.0662040710449201</v>
      </c>
      <c r="U105">
        <v>1.0434312820434599</v>
      </c>
      <c r="V105">
        <v>0.90589237213134799</v>
      </c>
      <c r="W105">
        <v>0.13753890991210899</v>
      </c>
      <c r="X105">
        <v>0.160311698913574</v>
      </c>
      <c r="Y105">
        <v>0.160311698913574</v>
      </c>
      <c r="Z105">
        <v>0</v>
      </c>
      <c r="AA105">
        <v>0.5</v>
      </c>
      <c r="AB105">
        <v>1</v>
      </c>
      <c r="AC105">
        <v>0.66666666666666696</v>
      </c>
      <c r="AD105">
        <v>0.5</v>
      </c>
      <c r="AE105">
        <v>0.5</v>
      </c>
    </row>
    <row r="106" spans="1:31" x14ac:dyDescent="0.15">
      <c r="A106" s="4">
        <v>680</v>
      </c>
      <c r="B106">
        <v>13</v>
      </c>
      <c r="C106">
        <v>7</v>
      </c>
      <c r="D106">
        <v>10</v>
      </c>
      <c r="E106">
        <v>10</v>
      </c>
      <c r="F106">
        <v>10</v>
      </c>
      <c r="G106">
        <v>0</v>
      </c>
      <c r="H106">
        <v>3</v>
      </c>
      <c r="I106">
        <v>7</v>
      </c>
      <c r="J106">
        <v>0.65</v>
      </c>
      <c r="K106">
        <v>4.2643280029296902</v>
      </c>
      <c r="L106">
        <v>2.35183525085449</v>
      </c>
      <c r="M106">
        <v>1.6511344909668</v>
      </c>
      <c r="N106">
        <v>5.3739776611328098</v>
      </c>
      <c r="O106">
        <v>2</v>
      </c>
      <c r="P106">
        <v>2</v>
      </c>
      <c r="Q106">
        <v>7</v>
      </c>
      <c r="R106" s="12">
        <v>0.28570000000000001</v>
      </c>
      <c r="S106" s="12">
        <f t="shared" si="1"/>
        <v>0.2</v>
      </c>
      <c r="T106">
        <v>1.25700187683105</v>
      </c>
      <c r="U106">
        <v>1.0969976186752299</v>
      </c>
      <c r="V106">
        <v>1.10044634342194</v>
      </c>
      <c r="W106">
        <v>3.4487247467040998E-3</v>
      </c>
      <c r="X106">
        <v>0.15655553340911901</v>
      </c>
      <c r="Y106">
        <v>0.15655553340911901</v>
      </c>
      <c r="Z106">
        <v>0.2</v>
      </c>
      <c r="AA106">
        <v>0.5</v>
      </c>
      <c r="AB106">
        <v>0.71428571428571397</v>
      </c>
      <c r="AC106">
        <v>0.58823529411764697</v>
      </c>
      <c r="AD106">
        <v>0.5</v>
      </c>
      <c r="AE106">
        <v>0.3</v>
      </c>
    </row>
    <row r="107" spans="1:31" x14ac:dyDescent="0.15">
      <c r="A107" s="4">
        <v>494</v>
      </c>
      <c r="B107">
        <v>12</v>
      </c>
      <c r="C107">
        <v>8</v>
      </c>
      <c r="D107">
        <v>10</v>
      </c>
      <c r="E107">
        <v>10</v>
      </c>
      <c r="F107">
        <v>10</v>
      </c>
      <c r="G107">
        <v>0</v>
      </c>
      <c r="H107">
        <v>2</v>
      </c>
      <c r="I107">
        <v>8</v>
      </c>
      <c r="J107">
        <v>0.6</v>
      </c>
      <c r="K107">
        <v>4.2691421508789098</v>
      </c>
      <c r="L107">
        <v>2.6939640045165998</v>
      </c>
      <c r="M107">
        <v>1.8861732482910201</v>
      </c>
      <c r="N107">
        <v>6.8661632537841797</v>
      </c>
      <c r="O107">
        <v>2</v>
      </c>
      <c r="P107">
        <v>2</v>
      </c>
      <c r="Q107">
        <v>8</v>
      </c>
      <c r="R107" s="12">
        <v>0.25</v>
      </c>
      <c r="S107" s="12">
        <f t="shared" si="1"/>
        <v>0.2</v>
      </c>
      <c r="T107">
        <v>1.37613105773926</v>
      </c>
      <c r="U107">
        <v>1.1125192642211901</v>
      </c>
      <c r="V107">
        <v>1.1892223358154299</v>
      </c>
      <c r="W107">
        <v>7.6703071594238295E-2</v>
      </c>
      <c r="X107">
        <v>0.18690872192382799</v>
      </c>
      <c r="Y107">
        <v>0.18690872192382799</v>
      </c>
      <c r="Z107">
        <v>0.2</v>
      </c>
      <c r="AA107">
        <v>0.6</v>
      </c>
      <c r="AB107">
        <v>0.75</v>
      </c>
      <c r="AC107">
        <v>0.66666666666666696</v>
      </c>
      <c r="AD107">
        <v>0.4</v>
      </c>
      <c r="AE107">
        <v>0.4</v>
      </c>
    </row>
    <row r="108" spans="1:31" x14ac:dyDescent="0.15">
      <c r="A108" s="4">
        <v>155</v>
      </c>
      <c r="B108">
        <v>11</v>
      </c>
      <c r="C108">
        <v>9</v>
      </c>
      <c r="D108">
        <v>10</v>
      </c>
      <c r="E108">
        <v>10</v>
      </c>
      <c r="F108">
        <v>10</v>
      </c>
      <c r="G108">
        <v>0</v>
      </c>
      <c r="H108">
        <v>1</v>
      </c>
      <c r="I108">
        <v>9</v>
      </c>
      <c r="J108">
        <v>0.55000000000000004</v>
      </c>
      <c r="K108">
        <v>4.2721099853515598</v>
      </c>
      <c r="L108">
        <v>4.1688804626464799</v>
      </c>
      <c r="M108">
        <v>8.6910991668701207</v>
      </c>
      <c r="N108">
        <v>6.0570030212402299</v>
      </c>
      <c r="O108">
        <v>0</v>
      </c>
      <c r="P108">
        <v>0</v>
      </c>
      <c r="Q108">
        <v>3</v>
      </c>
      <c r="R108" s="12">
        <v>0</v>
      </c>
      <c r="S108" s="12">
        <f t="shared" si="1"/>
        <v>0</v>
      </c>
      <c r="T108">
        <v>1.14569664001465</v>
      </c>
      <c r="U108">
        <v>1.1862697601318399</v>
      </c>
      <c r="V108">
        <v>0.96228158473968495</v>
      </c>
      <c r="W108">
        <v>0.22398817539215099</v>
      </c>
      <c r="X108">
        <v>0.18341505527496299</v>
      </c>
      <c r="Y108">
        <v>0.18341505527496299</v>
      </c>
      <c r="Z108">
        <v>0</v>
      </c>
      <c r="AA108">
        <v>0.3</v>
      </c>
      <c r="AB108">
        <v>1</v>
      </c>
      <c r="AC108">
        <v>0.46153846153846201</v>
      </c>
      <c r="AD108">
        <v>0.7</v>
      </c>
      <c r="AE108">
        <v>0.3</v>
      </c>
    </row>
    <row r="109" spans="1:31" x14ac:dyDescent="0.15">
      <c r="A109" s="4">
        <v>471</v>
      </c>
      <c r="B109">
        <v>11</v>
      </c>
      <c r="C109">
        <v>9</v>
      </c>
      <c r="D109">
        <v>10</v>
      </c>
      <c r="E109">
        <v>10</v>
      </c>
      <c r="F109">
        <v>10</v>
      </c>
      <c r="G109">
        <v>0</v>
      </c>
      <c r="H109">
        <v>1</v>
      </c>
      <c r="I109">
        <v>9</v>
      </c>
      <c r="J109">
        <v>0.55000000000000004</v>
      </c>
      <c r="K109">
        <v>4.2736682891845703</v>
      </c>
      <c r="L109">
        <v>3.3611640930175799</v>
      </c>
      <c r="M109">
        <v>3.4669933319091801</v>
      </c>
      <c r="N109">
        <v>9.2425975799560494</v>
      </c>
      <c r="O109">
        <v>1</v>
      </c>
      <c r="P109">
        <v>1</v>
      </c>
      <c r="Q109">
        <v>6</v>
      </c>
      <c r="R109" s="12">
        <v>0.16669999999999999</v>
      </c>
      <c r="S109" s="12">
        <f t="shared" si="1"/>
        <v>0.1</v>
      </c>
      <c r="T109">
        <v>1.1396465301513701</v>
      </c>
      <c r="U109">
        <v>0.86487007141113303</v>
      </c>
      <c r="V109">
        <v>0.97195512056350697</v>
      </c>
      <c r="W109">
        <v>0.107085049152374</v>
      </c>
      <c r="X109">
        <v>0.16769140958786</v>
      </c>
      <c r="Y109">
        <v>0.16769140958786</v>
      </c>
      <c r="Z109">
        <v>0.1</v>
      </c>
      <c r="AA109">
        <v>0.5</v>
      </c>
      <c r="AB109">
        <v>0.83333333333333304</v>
      </c>
      <c r="AC109">
        <v>0.625</v>
      </c>
      <c r="AD109">
        <v>0.5</v>
      </c>
      <c r="AE109">
        <v>0.4</v>
      </c>
    </row>
    <row r="110" spans="1:31" x14ac:dyDescent="0.15">
      <c r="A110" s="4">
        <v>7</v>
      </c>
      <c r="B110">
        <v>12</v>
      </c>
      <c r="C110">
        <v>8</v>
      </c>
      <c r="D110">
        <v>10</v>
      </c>
      <c r="E110">
        <v>10</v>
      </c>
      <c r="F110">
        <v>10</v>
      </c>
      <c r="G110">
        <v>0</v>
      </c>
      <c r="H110">
        <v>2</v>
      </c>
      <c r="I110">
        <v>8</v>
      </c>
      <c r="J110">
        <v>0.6</v>
      </c>
      <c r="K110">
        <v>4.2781314849853498</v>
      </c>
      <c r="L110">
        <v>3.3072052001953098</v>
      </c>
      <c r="M110">
        <v>4.1250362396240199</v>
      </c>
      <c r="N110">
        <v>5.87693214416504</v>
      </c>
      <c r="O110">
        <v>0</v>
      </c>
      <c r="P110">
        <v>0</v>
      </c>
      <c r="Q110">
        <v>8</v>
      </c>
      <c r="R110" s="12">
        <v>0</v>
      </c>
      <c r="S110" s="12">
        <f t="shared" si="1"/>
        <v>0</v>
      </c>
      <c r="T110">
        <v>1.3412513732910201</v>
      </c>
      <c r="U110">
        <v>1.20595932006836</v>
      </c>
      <c r="V110">
        <v>1.1355855464935301</v>
      </c>
      <c r="W110">
        <v>7.0373773574829102E-2</v>
      </c>
      <c r="X110">
        <v>0.20566582679748499</v>
      </c>
      <c r="Y110">
        <v>0.20566582679748499</v>
      </c>
      <c r="Z110">
        <v>0</v>
      </c>
      <c r="AA110">
        <v>0.8</v>
      </c>
      <c r="AB110">
        <v>1</v>
      </c>
      <c r="AC110">
        <v>0.88888888888888895</v>
      </c>
      <c r="AD110">
        <v>0.2</v>
      </c>
      <c r="AE110">
        <v>0.8</v>
      </c>
    </row>
    <row r="111" spans="1:31" x14ac:dyDescent="0.15">
      <c r="A111" s="4">
        <v>211</v>
      </c>
      <c r="B111">
        <v>13</v>
      </c>
      <c r="C111">
        <v>7</v>
      </c>
      <c r="D111">
        <v>10</v>
      </c>
      <c r="E111">
        <v>10</v>
      </c>
      <c r="F111">
        <v>10</v>
      </c>
      <c r="G111">
        <v>0</v>
      </c>
      <c r="H111">
        <v>3</v>
      </c>
      <c r="I111">
        <v>7</v>
      </c>
      <c r="J111">
        <v>0.65</v>
      </c>
      <c r="K111">
        <v>4.28120994567871</v>
      </c>
      <c r="L111">
        <v>2.8389472961425799</v>
      </c>
      <c r="M111">
        <v>2.4049091339111301</v>
      </c>
      <c r="N111">
        <v>4.1874961853027299</v>
      </c>
      <c r="O111">
        <v>1</v>
      </c>
      <c r="P111">
        <v>1</v>
      </c>
      <c r="Q111">
        <v>6</v>
      </c>
      <c r="R111" s="12">
        <v>0.16669999999999999</v>
      </c>
      <c r="S111" s="12">
        <f t="shared" si="1"/>
        <v>0.1</v>
      </c>
      <c r="T111">
        <v>1.1540355682373</v>
      </c>
      <c r="U111">
        <v>1.0657571554184</v>
      </c>
      <c r="V111">
        <v>0.99937975406646695</v>
      </c>
      <c r="W111">
        <v>6.6377401351928697E-2</v>
      </c>
      <c r="X111">
        <v>0.15465581417083701</v>
      </c>
      <c r="Y111">
        <v>0.15465581417083701</v>
      </c>
      <c r="Z111">
        <v>0.1</v>
      </c>
      <c r="AA111">
        <v>0.5</v>
      </c>
      <c r="AB111">
        <v>0.83333333333333304</v>
      </c>
      <c r="AC111">
        <v>0.625</v>
      </c>
      <c r="AD111">
        <v>0.5</v>
      </c>
      <c r="AE111">
        <v>0.4</v>
      </c>
    </row>
    <row r="112" spans="1:31" x14ac:dyDescent="0.15">
      <c r="A112" s="4">
        <v>529</v>
      </c>
      <c r="B112">
        <v>13</v>
      </c>
      <c r="C112">
        <v>7</v>
      </c>
      <c r="D112">
        <v>10</v>
      </c>
      <c r="E112">
        <v>10</v>
      </c>
      <c r="F112">
        <v>10</v>
      </c>
      <c r="G112">
        <v>0</v>
      </c>
      <c r="H112">
        <v>3</v>
      </c>
      <c r="I112">
        <v>7</v>
      </c>
      <c r="J112">
        <v>0.65</v>
      </c>
      <c r="K112">
        <v>4.2820549011230504</v>
      </c>
      <c r="L112">
        <v>3.3630924224853498</v>
      </c>
      <c r="M112">
        <v>3.40646171569824</v>
      </c>
      <c r="N112">
        <v>3.12514305114746</v>
      </c>
      <c r="O112">
        <v>0</v>
      </c>
      <c r="P112">
        <v>0</v>
      </c>
      <c r="Q112">
        <v>4</v>
      </c>
      <c r="R112" s="12">
        <v>0</v>
      </c>
      <c r="S112" s="12">
        <f t="shared" si="1"/>
        <v>0</v>
      </c>
      <c r="T112">
        <v>1.1142559051513701</v>
      </c>
      <c r="U112">
        <v>1.0965442657470701</v>
      </c>
      <c r="V112">
        <v>0.958346366882324</v>
      </c>
      <c r="W112">
        <v>0.13819789886474601</v>
      </c>
      <c r="X112">
        <v>0.155909538269043</v>
      </c>
      <c r="Y112">
        <v>0.155909538269043</v>
      </c>
      <c r="Z112">
        <v>0</v>
      </c>
      <c r="AA112">
        <v>0.4</v>
      </c>
      <c r="AB112">
        <v>1</v>
      </c>
      <c r="AC112">
        <v>0.57142857142857195</v>
      </c>
      <c r="AD112">
        <v>0.6</v>
      </c>
      <c r="AE112">
        <v>0.4</v>
      </c>
    </row>
    <row r="113" spans="1:31" x14ac:dyDescent="0.15">
      <c r="A113" s="4">
        <v>139</v>
      </c>
      <c r="B113">
        <v>14</v>
      </c>
      <c r="C113">
        <v>6</v>
      </c>
      <c r="D113">
        <v>10</v>
      </c>
      <c r="E113">
        <v>10</v>
      </c>
      <c r="F113">
        <v>10</v>
      </c>
      <c r="G113">
        <v>0</v>
      </c>
      <c r="H113">
        <v>4</v>
      </c>
      <c r="I113">
        <v>6</v>
      </c>
      <c r="J113">
        <v>0.7</v>
      </c>
      <c r="K113">
        <v>4.28236961364746</v>
      </c>
      <c r="L113">
        <v>2.6555042266845699</v>
      </c>
      <c r="M113">
        <v>2.20978927612305</v>
      </c>
      <c r="N113">
        <v>3.32430076599121</v>
      </c>
      <c r="O113">
        <v>1</v>
      </c>
      <c r="P113">
        <v>1</v>
      </c>
      <c r="Q113">
        <v>8</v>
      </c>
      <c r="R113" s="12">
        <v>0.125</v>
      </c>
      <c r="S113" s="12">
        <f t="shared" si="1"/>
        <v>0.1</v>
      </c>
      <c r="T113">
        <v>1.31381416320801</v>
      </c>
      <c r="U113">
        <v>1.24677658081055</v>
      </c>
      <c r="V113">
        <v>1.1291205883026101</v>
      </c>
      <c r="W113">
        <v>0.117655992507935</v>
      </c>
      <c r="X113">
        <v>0.18469357490539601</v>
      </c>
      <c r="Y113">
        <v>0.18469357490539601</v>
      </c>
      <c r="Z113">
        <v>0.1</v>
      </c>
      <c r="AA113">
        <v>0.7</v>
      </c>
      <c r="AB113">
        <v>0.875</v>
      </c>
      <c r="AC113">
        <v>0.77777777777777801</v>
      </c>
      <c r="AD113">
        <v>0.3</v>
      </c>
      <c r="AE113">
        <v>0.6</v>
      </c>
    </row>
    <row r="114" spans="1:31" x14ac:dyDescent="0.15">
      <c r="A114" s="4">
        <v>30</v>
      </c>
      <c r="B114">
        <v>12</v>
      </c>
      <c r="C114">
        <v>8</v>
      </c>
      <c r="D114">
        <v>10</v>
      </c>
      <c r="E114">
        <v>10</v>
      </c>
      <c r="F114">
        <v>10</v>
      </c>
      <c r="G114">
        <v>0</v>
      </c>
      <c r="H114">
        <v>2</v>
      </c>
      <c r="I114">
        <v>8</v>
      </c>
      <c r="J114">
        <v>0.6</v>
      </c>
      <c r="K114">
        <v>4.2830791473388699</v>
      </c>
      <c r="L114">
        <v>3.3248138427734402</v>
      </c>
      <c r="M114">
        <v>3.1268062591552699</v>
      </c>
      <c r="N114">
        <v>4.5438060760498002</v>
      </c>
      <c r="O114">
        <v>1</v>
      </c>
      <c r="P114">
        <v>1</v>
      </c>
      <c r="Q114">
        <v>6</v>
      </c>
      <c r="R114" s="12">
        <v>0.16669999999999999</v>
      </c>
      <c r="S114" s="12">
        <f t="shared" si="1"/>
        <v>0.1</v>
      </c>
      <c r="T114">
        <v>1.17972755432129</v>
      </c>
      <c r="U114">
        <v>1.0818786621093699</v>
      </c>
      <c r="V114">
        <v>1.00865578651428</v>
      </c>
      <c r="W114">
        <v>7.3222875595092801E-2</v>
      </c>
      <c r="X114">
        <v>0.171071767807007</v>
      </c>
      <c r="Y114">
        <v>0.171071767807007</v>
      </c>
      <c r="Z114">
        <v>0.1</v>
      </c>
      <c r="AA114">
        <v>0.5</v>
      </c>
      <c r="AB114">
        <v>0.83333333333333304</v>
      </c>
      <c r="AC114">
        <v>0.625</v>
      </c>
      <c r="AD114">
        <v>0.5</v>
      </c>
      <c r="AE114">
        <v>0.4</v>
      </c>
    </row>
    <row r="115" spans="1:31" x14ac:dyDescent="0.15">
      <c r="A115" s="4">
        <v>246</v>
      </c>
      <c r="B115">
        <v>13</v>
      </c>
      <c r="C115">
        <v>7</v>
      </c>
      <c r="D115">
        <v>10</v>
      </c>
      <c r="E115">
        <v>10</v>
      </c>
      <c r="F115">
        <v>9</v>
      </c>
      <c r="G115">
        <v>1</v>
      </c>
      <c r="H115">
        <v>4</v>
      </c>
      <c r="I115">
        <v>6</v>
      </c>
      <c r="J115">
        <v>0.65</v>
      </c>
      <c r="K115">
        <v>4.2861633300781197</v>
      </c>
      <c r="L115">
        <v>2.1190052032470699</v>
      </c>
      <c r="M115">
        <v>1.8084888458252</v>
      </c>
      <c r="N115">
        <v>4.90036964416504</v>
      </c>
      <c r="O115">
        <v>3</v>
      </c>
      <c r="P115">
        <v>3</v>
      </c>
      <c r="Q115">
        <v>6</v>
      </c>
      <c r="R115" s="12">
        <v>0.5</v>
      </c>
      <c r="S115" s="12">
        <f t="shared" si="1"/>
        <v>0.3</v>
      </c>
      <c r="T115">
        <v>1.24371337890625</v>
      </c>
      <c r="U115">
        <v>1.0877833366394001</v>
      </c>
      <c r="V115">
        <v>1.1121841669082599</v>
      </c>
      <c r="W115">
        <v>2.4400830268859901E-2</v>
      </c>
      <c r="X115">
        <v>0.13152921199798601</v>
      </c>
      <c r="Y115">
        <v>0.13152921199798601</v>
      </c>
      <c r="Z115">
        <v>0.3</v>
      </c>
      <c r="AA115">
        <v>0.3</v>
      </c>
      <c r="AB115">
        <v>0.5</v>
      </c>
      <c r="AC115">
        <v>0.375</v>
      </c>
      <c r="AD115">
        <v>0.7</v>
      </c>
      <c r="AE115">
        <v>0</v>
      </c>
    </row>
    <row r="116" spans="1:31" x14ac:dyDescent="0.15">
      <c r="A116" s="4">
        <v>832</v>
      </c>
      <c r="B116">
        <v>12</v>
      </c>
      <c r="C116">
        <v>8</v>
      </c>
      <c r="D116">
        <v>10</v>
      </c>
      <c r="E116">
        <v>10</v>
      </c>
      <c r="F116">
        <v>10</v>
      </c>
      <c r="G116">
        <v>0</v>
      </c>
      <c r="H116">
        <v>2</v>
      </c>
      <c r="I116">
        <v>8</v>
      </c>
      <c r="J116">
        <v>0.6</v>
      </c>
      <c r="K116">
        <v>4.2901248931884801</v>
      </c>
      <c r="L116">
        <v>3.7785949707031201</v>
      </c>
      <c r="M116">
        <v>4.8093986511230504</v>
      </c>
      <c r="N116">
        <v>3.8461742401122998</v>
      </c>
      <c r="O116">
        <v>0</v>
      </c>
      <c r="P116">
        <v>0</v>
      </c>
      <c r="Q116">
        <v>6</v>
      </c>
      <c r="R116" s="12">
        <v>0</v>
      </c>
      <c r="S116" s="12">
        <f t="shared" si="1"/>
        <v>0</v>
      </c>
      <c r="T116">
        <v>1.24553871154785</v>
      </c>
      <c r="U116">
        <v>1.23843193054199</v>
      </c>
      <c r="V116">
        <v>1.0484485626220701</v>
      </c>
      <c r="W116">
        <v>0.18998336791992201</v>
      </c>
      <c r="X116">
        <v>0.197090148925781</v>
      </c>
      <c r="Y116">
        <v>0.197090148925781</v>
      </c>
      <c r="Z116">
        <v>0</v>
      </c>
      <c r="AA116">
        <v>0.6</v>
      </c>
      <c r="AB116">
        <v>1</v>
      </c>
      <c r="AC116">
        <v>0.75</v>
      </c>
      <c r="AD116">
        <v>0.4</v>
      </c>
      <c r="AE116">
        <v>0.6</v>
      </c>
    </row>
    <row r="117" spans="1:31" x14ac:dyDescent="0.15">
      <c r="A117" s="4">
        <v>727</v>
      </c>
      <c r="B117">
        <v>12</v>
      </c>
      <c r="C117">
        <v>8</v>
      </c>
      <c r="D117">
        <v>10</v>
      </c>
      <c r="E117">
        <v>10</v>
      </c>
      <c r="F117">
        <v>10</v>
      </c>
      <c r="G117">
        <v>0</v>
      </c>
      <c r="H117">
        <v>2</v>
      </c>
      <c r="I117">
        <v>8</v>
      </c>
      <c r="J117">
        <v>0.6</v>
      </c>
      <c r="K117">
        <v>4.2910022735595703</v>
      </c>
      <c r="L117">
        <v>3.04237937927246</v>
      </c>
      <c r="M117">
        <v>2.7141036987304701</v>
      </c>
      <c r="N117">
        <v>5.832763671875</v>
      </c>
      <c r="O117">
        <v>1</v>
      </c>
      <c r="P117">
        <v>1</v>
      </c>
      <c r="Q117">
        <v>9</v>
      </c>
      <c r="R117" s="12">
        <v>0.1111</v>
      </c>
      <c r="S117" s="12">
        <f t="shared" si="1"/>
        <v>0.1</v>
      </c>
      <c r="T117">
        <v>1.3028316497802701</v>
      </c>
      <c r="U117">
        <v>1.1215858459472701</v>
      </c>
      <c r="V117">
        <v>1.1060100793838501</v>
      </c>
      <c r="W117">
        <v>1.55757665634155E-2</v>
      </c>
      <c r="X117">
        <v>0.19682157039642301</v>
      </c>
      <c r="Y117">
        <v>0.19682157039642301</v>
      </c>
      <c r="Z117">
        <v>0.1</v>
      </c>
      <c r="AA117">
        <v>0.8</v>
      </c>
      <c r="AB117">
        <v>0.88888888888888895</v>
      </c>
      <c r="AC117">
        <v>0.84210526315789502</v>
      </c>
      <c r="AD117">
        <v>0.2</v>
      </c>
      <c r="AE117">
        <v>0.7</v>
      </c>
    </row>
    <row r="118" spans="1:31" x14ac:dyDescent="0.15">
      <c r="A118" s="4">
        <v>249</v>
      </c>
      <c r="B118">
        <v>13</v>
      </c>
      <c r="C118">
        <v>7</v>
      </c>
      <c r="D118">
        <v>10</v>
      </c>
      <c r="E118">
        <v>10</v>
      </c>
      <c r="F118">
        <v>10</v>
      </c>
      <c r="G118">
        <v>0</v>
      </c>
      <c r="H118">
        <v>3</v>
      </c>
      <c r="I118">
        <v>7</v>
      </c>
      <c r="J118">
        <v>0.65</v>
      </c>
      <c r="K118">
        <v>4.2921829223632804</v>
      </c>
      <c r="L118">
        <v>2.5624923706054701</v>
      </c>
      <c r="M118">
        <v>1.62411880493164</v>
      </c>
      <c r="N118">
        <v>4.4251022338867196</v>
      </c>
      <c r="O118">
        <v>2</v>
      </c>
      <c r="P118">
        <v>2</v>
      </c>
      <c r="Q118">
        <v>10</v>
      </c>
      <c r="R118" s="12">
        <v>0.2</v>
      </c>
      <c r="S118" s="12">
        <f t="shared" si="1"/>
        <v>0.2</v>
      </c>
      <c r="T118">
        <v>1.3647041320800799</v>
      </c>
      <c r="U118">
        <v>1.20877325534821</v>
      </c>
      <c r="V118">
        <v>1.17450499534607</v>
      </c>
      <c r="W118">
        <v>3.4268260002136203E-2</v>
      </c>
      <c r="X118">
        <v>0.19019913673400901</v>
      </c>
      <c r="Y118">
        <v>0.19019913673400901</v>
      </c>
      <c r="Z118">
        <v>0.2</v>
      </c>
      <c r="AA118">
        <v>0.8</v>
      </c>
      <c r="AB118">
        <v>0.8</v>
      </c>
      <c r="AC118">
        <v>0.8</v>
      </c>
      <c r="AD118">
        <v>0.2</v>
      </c>
      <c r="AE118">
        <v>0.6</v>
      </c>
    </row>
    <row r="119" spans="1:31" x14ac:dyDescent="0.15">
      <c r="A119" s="4">
        <v>886</v>
      </c>
      <c r="B119">
        <v>13</v>
      </c>
      <c r="C119">
        <v>7</v>
      </c>
      <c r="D119">
        <v>10</v>
      </c>
      <c r="E119">
        <v>10</v>
      </c>
      <c r="F119">
        <v>10</v>
      </c>
      <c r="G119">
        <v>0</v>
      </c>
      <c r="H119">
        <v>3</v>
      </c>
      <c r="I119">
        <v>7</v>
      </c>
      <c r="J119">
        <v>0.65</v>
      </c>
      <c r="K119">
        <v>4.3056831359863299</v>
      </c>
      <c r="L119">
        <v>2.9554023742675799</v>
      </c>
      <c r="M119">
        <v>2.3007888793945299</v>
      </c>
      <c r="N119">
        <v>3.56577491760254</v>
      </c>
      <c r="O119">
        <v>1</v>
      </c>
      <c r="P119">
        <v>1</v>
      </c>
      <c r="Q119">
        <v>7</v>
      </c>
      <c r="R119" s="12">
        <v>0.1429</v>
      </c>
      <c r="S119" s="12">
        <f t="shared" si="1"/>
        <v>0.1</v>
      </c>
      <c r="T119">
        <v>1.3386402130127</v>
      </c>
      <c r="U119">
        <v>1.2534433603286701</v>
      </c>
      <c r="V119">
        <v>1.1390419006347701</v>
      </c>
      <c r="W119">
        <v>0.114401459693909</v>
      </c>
      <c r="X119">
        <v>0.19959831237792999</v>
      </c>
      <c r="Y119">
        <v>0.19959831237792999</v>
      </c>
      <c r="Z119">
        <v>0.1</v>
      </c>
      <c r="AA119">
        <v>0.6</v>
      </c>
      <c r="AB119">
        <v>0.85714285714285698</v>
      </c>
      <c r="AC119">
        <v>0.70588235294117596</v>
      </c>
      <c r="AD119">
        <v>0.4</v>
      </c>
      <c r="AE119">
        <v>0.5</v>
      </c>
    </row>
    <row r="120" spans="1:31" x14ac:dyDescent="0.15">
      <c r="A120" s="4">
        <v>245</v>
      </c>
      <c r="B120">
        <v>12</v>
      </c>
      <c r="C120">
        <v>8</v>
      </c>
      <c r="D120">
        <v>10</v>
      </c>
      <c r="E120">
        <v>10</v>
      </c>
      <c r="F120">
        <v>10</v>
      </c>
      <c r="G120">
        <v>0</v>
      </c>
      <c r="H120">
        <v>2</v>
      </c>
      <c r="I120">
        <v>8</v>
      </c>
      <c r="J120">
        <v>0.6</v>
      </c>
      <c r="K120">
        <v>4.3127307891845703</v>
      </c>
      <c r="L120">
        <v>3.1697463989257799</v>
      </c>
      <c r="M120">
        <v>2.68559646606445</v>
      </c>
      <c r="N120">
        <v>5.1097354888915998</v>
      </c>
      <c r="O120">
        <v>1</v>
      </c>
      <c r="P120">
        <v>1</v>
      </c>
      <c r="Q120">
        <v>8</v>
      </c>
      <c r="R120" s="12">
        <v>0.125</v>
      </c>
      <c r="S120" s="12">
        <f t="shared" si="1"/>
        <v>0.1</v>
      </c>
      <c r="T120">
        <v>1.26699638366699</v>
      </c>
      <c r="U120">
        <v>1.12522315979004</v>
      </c>
      <c r="V120">
        <v>1.07661688327789</v>
      </c>
      <c r="W120">
        <v>4.8606276512146003E-2</v>
      </c>
      <c r="X120">
        <v>0.19037950038909901</v>
      </c>
      <c r="Y120">
        <v>0.19037950038909901</v>
      </c>
      <c r="Z120">
        <v>0.1</v>
      </c>
      <c r="AA120">
        <v>0.7</v>
      </c>
      <c r="AB120">
        <v>0.875</v>
      </c>
      <c r="AC120">
        <v>0.77777777777777801</v>
      </c>
      <c r="AD120">
        <v>0.3</v>
      </c>
      <c r="AE120">
        <v>0.6</v>
      </c>
    </row>
    <row r="121" spans="1:31" x14ac:dyDescent="0.15">
      <c r="A121" s="4">
        <v>659</v>
      </c>
      <c r="B121">
        <v>12</v>
      </c>
      <c r="C121">
        <v>8</v>
      </c>
      <c r="D121">
        <v>10</v>
      </c>
      <c r="E121">
        <v>10</v>
      </c>
      <c r="F121">
        <v>10</v>
      </c>
      <c r="G121">
        <v>0</v>
      </c>
      <c r="H121">
        <v>2</v>
      </c>
      <c r="I121">
        <v>8</v>
      </c>
      <c r="J121">
        <v>0.6</v>
      </c>
      <c r="K121">
        <v>4.3166465759277299</v>
      </c>
      <c r="L121">
        <v>2.7985477447509801</v>
      </c>
      <c r="M121">
        <v>1.8221378326416</v>
      </c>
      <c r="N121">
        <v>6.3699645996093697</v>
      </c>
      <c r="O121">
        <v>2</v>
      </c>
      <c r="P121">
        <v>2</v>
      </c>
      <c r="Q121">
        <v>10</v>
      </c>
      <c r="R121" s="12">
        <v>0.2</v>
      </c>
      <c r="S121" s="12">
        <f t="shared" si="1"/>
        <v>0.2</v>
      </c>
      <c r="T121">
        <v>1.3508815765380899</v>
      </c>
      <c r="U121">
        <v>1.10294342041016</v>
      </c>
      <c r="V121">
        <v>1.1480643749237101</v>
      </c>
      <c r="W121">
        <v>4.5120954513549798E-2</v>
      </c>
      <c r="X121">
        <v>0.20281720161437999</v>
      </c>
      <c r="Y121">
        <v>0.20281720161437999</v>
      </c>
      <c r="Z121">
        <v>0.2</v>
      </c>
      <c r="AA121">
        <v>0.8</v>
      </c>
      <c r="AB121">
        <v>0.8</v>
      </c>
      <c r="AC121">
        <v>0.8</v>
      </c>
      <c r="AD121">
        <v>0.2</v>
      </c>
      <c r="AE121">
        <v>0.6</v>
      </c>
    </row>
    <row r="122" spans="1:31" x14ac:dyDescent="0.15">
      <c r="A122" s="4">
        <v>847</v>
      </c>
      <c r="B122">
        <v>11</v>
      </c>
      <c r="C122">
        <v>9</v>
      </c>
      <c r="D122">
        <v>10</v>
      </c>
      <c r="E122">
        <v>10</v>
      </c>
      <c r="F122">
        <v>10</v>
      </c>
      <c r="G122">
        <v>0</v>
      </c>
      <c r="H122">
        <v>1</v>
      </c>
      <c r="I122">
        <v>9</v>
      </c>
      <c r="J122">
        <v>0.55000000000000004</v>
      </c>
      <c r="K122">
        <v>4.31831932067871</v>
      </c>
      <c r="L122">
        <v>3.7645530700683598</v>
      </c>
      <c r="M122">
        <v>6.3622398376464799</v>
      </c>
      <c r="N122">
        <v>8.4240264892578107</v>
      </c>
      <c r="O122">
        <v>0</v>
      </c>
      <c r="P122">
        <v>0</v>
      </c>
      <c r="Q122">
        <v>6</v>
      </c>
      <c r="R122" s="12">
        <v>0</v>
      </c>
      <c r="S122" s="12">
        <f t="shared" si="1"/>
        <v>0</v>
      </c>
      <c r="T122">
        <v>1.0919151306152299</v>
      </c>
      <c r="U122">
        <v>0.98460388183593694</v>
      </c>
      <c r="V122">
        <v>0.92126655578613303</v>
      </c>
      <c r="W122">
        <v>6.3337326049804701E-2</v>
      </c>
      <c r="X122">
        <v>0.17064857482910201</v>
      </c>
      <c r="Y122">
        <v>0.17064857482910201</v>
      </c>
      <c r="Z122">
        <v>0</v>
      </c>
      <c r="AA122">
        <v>0.6</v>
      </c>
      <c r="AB122">
        <v>1</v>
      </c>
      <c r="AC122">
        <v>0.75</v>
      </c>
      <c r="AD122">
        <v>0.4</v>
      </c>
      <c r="AE122">
        <v>0.6</v>
      </c>
    </row>
    <row r="123" spans="1:31" x14ac:dyDescent="0.15">
      <c r="A123" s="4">
        <v>489</v>
      </c>
      <c r="B123">
        <v>11</v>
      </c>
      <c r="C123">
        <v>9</v>
      </c>
      <c r="D123">
        <v>10</v>
      </c>
      <c r="E123">
        <v>10</v>
      </c>
      <c r="F123">
        <v>9</v>
      </c>
      <c r="G123">
        <v>1</v>
      </c>
      <c r="H123">
        <v>2</v>
      </c>
      <c r="I123">
        <v>8</v>
      </c>
      <c r="J123">
        <v>0.55000000000000004</v>
      </c>
      <c r="K123">
        <v>4.3217144012451199</v>
      </c>
      <c r="L123">
        <v>3.1896743774414098</v>
      </c>
      <c r="M123">
        <v>3.3888969421386701</v>
      </c>
      <c r="N123">
        <v>5.9092235565185502</v>
      </c>
      <c r="O123">
        <v>1</v>
      </c>
      <c r="P123">
        <v>1</v>
      </c>
      <c r="Q123">
        <v>8</v>
      </c>
      <c r="R123" s="12">
        <v>0.125</v>
      </c>
      <c r="S123" s="12">
        <f t="shared" si="1"/>
        <v>0.1</v>
      </c>
      <c r="T123">
        <v>1.1985721588134799</v>
      </c>
      <c r="U123">
        <v>1.0709590911865201</v>
      </c>
      <c r="V123">
        <v>1.04778981208801</v>
      </c>
      <c r="W123">
        <v>2.3169279098510701E-2</v>
      </c>
      <c r="X123">
        <v>0.15078234672546401</v>
      </c>
      <c r="Y123">
        <v>0.15078234672546401</v>
      </c>
      <c r="Z123">
        <v>0.1</v>
      </c>
      <c r="AA123">
        <v>0.7</v>
      </c>
      <c r="AB123">
        <v>0.875</v>
      </c>
      <c r="AC123">
        <v>0.77777777777777801</v>
      </c>
      <c r="AD123">
        <v>0.3</v>
      </c>
      <c r="AE123">
        <v>0.6</v>
      </c>
    </row>
    <row r="124" spans="1:31" x14ac:dyDescent="0.15">
      <c r="A124" s="4">
        <v>376</v>
      </c>
      <c r="B124">
        <v>10</v>
      </c>
      <c r="C124">
        <v>10</v>
      </c>
      <c r="D124">
        <v>10</v>
      </c>
      <c r="E124">
        <v>10</v>
      </c>
      <c r="F124">
        <v>8</v>
      </c>
      <c r="G124">
        <v>2</v>
      </c>
      <c r="H124">
        <v>2</v>
      </c>
      <c r="I124">
        <v>8</v>
      </c>
      <c r="J124">
        <v>0.5</v>
      </c>
      <c r="K124">
        <v>4.3238182067871103</v>
      </c>
      <c r="L124">
        <v>3.5703048706054701</v>
      </c>
      <c r="M124">
        <v>3.7889537811279301</v>
      </c>
      <c r="N124">
        <v>4.0408744812011701</v>
      </c>
      <c r="O124">
        <v>0</v>
      </c>
      <c r="P124">
        <v>0</v>
      </c>
      <c r="Q124">
        <v>2</v>
      </c>
      <c r="R124" s="12">
        <v>0</v>
      </c>
      <c r="S124" s="12">
        <f t="shared" si="1"/>
        <v>0</v>
      </c>
      <c r="T124">
        <v>0.96358299255371105</v>
      </c>
      <c r="U124">
        <v>0.91312217712402299</v>
      </c>
      <c r="V124">
        <v>0.86276054382324197</v>
      </c>
      <c r="W124">
        <v>5.0361633300781299E-2</v>
      </c>
      <c r="X124">
        <v>0.100822448730469</v>
      </c>
      <c r="Y124">
        <v>0.100822448730469</v>
      </c>
      <c r="Z124">
        <v>0</v>
      </c>
      <c r="AA124">
        <v>0.2</v>
      </c>
      <c r="AB124">
        <v>1</v>
      </c>
      <c r="AC124">
        <v>0.33333333333333298</v>
      </c>
      <c r="AD124">
        <v>0.8</v>
      </c>
      <c r="AE124">
        <v>0.2</v>
      </c>
    </row>
    <row r="125" spans="1:31" x14ac:dyDescent="0.15">
      <c r="A125" s="4">
        <v>707</v>
      </c>
      <c r="B125">
        <v>9</v>
      </c>
      <c r="C125">
        <v>11</v>
      </c>
      <c r="D125">
        <v>10</v>
      </c>
      <c r="E125">
        <v>10</v>
      </c>
      <c r="F125">
        <v>8</v>
      </c>
      <c r="G125">
        <v>2</v>
      </c>
      <c r="H125">
        <v>1</v>
      </c>
      <c r="I125">
        <v>9</v>
      </c>
      <c r="J125">
        <v>0.45</v>
      </c>
      <c r="K125">
        <v>4.3270149230956996</v>
      </c>
      <c r="L125">
        <v>3.73388671875</v>
      </c>
      <c r="M125">
        <v>6.2665863037109402</v>
      </c>
      <c r="N125">
        <v>8.7453765869140607</v>
      </c>
      <c r="O125">
        <v>0</v>
      </c>
      <c r="P125">
        <v>0</v>
      </c>
      <c r="Q125">
        <v>5</v>
      </c>
      <c r="R125" s="12">
        <v>0</v>
      </c>
      <c r="S125" s="12">
        <f t="shared" si="1"/>
        <v>0</v>
      </c>
      <c r="T125">
        <v>0.89112091064453103</v>
      </c>
      <c r="U125">
        <v>0.80277824401855502</v>
      </c>
      <c r="V125">
        <v>0.80086404085159302</v>
      </c>
      <c r="W125">
        <v>1.9142031669616699E-3</v>
      </c>
      <c r="X125">
        <v>9.0256869792938205E-2</v>
      </c>
      <c r="Y125">
        <v>9.0256869792938205E-2</v>
      </c>
      <c r="Z125">
        <v>0</v>
      </c>
      <c r="AA125">
        <v>0.5</v>
      </c>
      <c r="AB125">
        <v>1</v>
      </c>
      <c r="AC125">
        <v>0.66666666666666696</v>
      </c>
      <c r="AD125">
        <v>0.5</v>
      </c>
      <c r="AE125">
        <v>0.5</v>
      </c>
    </row>
    <row r="126" spans="1:31" x14ac:dyDescent="0.15">
      <c r="A126" s="4">
        <v>86</v>
      </c>
      <c r="B126">
        <v>13</v>
      </c>
      <c r="C126">
        <v>7</v>
      </c>
      <c r="D126">
        <v>10</v>
      </c>
      <c r="E126">
        <v>10</v>
      </c>
      <c r="F126">
        <v>10</v>
      </c>
      <c r="G126">
        <v>0</v>
      </c>
      <c r="H126">
        <v>3</v>
      </c>
      <c r="I126">
        <v>7</v>
      </c>
      <c r="J126">
        <v>0.65</v>
      </c>
      <c r="K126">
        <v>4.3319129943847701</v>
      </c>
      <c r="L126">
        <v>2.9027118682861301</v>
      </c>
      <c r="M126">
        <v>2.3022232055664098</v>
      </c>
      <c r="N126">
        <v>3.9061813354492201</v>
      </c>
      <c r="O126">
        <v>1</v>
      </c>
      <c r="P126">
        <v>1</v>
      </c>
      <c r="Q126">
        <v>7</v>
      </c>
      <c r="R126" s="12">
        <v>0.1429</v>
      </c>
      <c r="S126" s="12">
        <f t="shared" si="1"/>
        <v>0.1</v>
      </c>
      <c r="T126">
        <v>1.37740707397461</v>
      </c>
      <c r="U126">
        <v>1.28510665893555</v>
      </c>
      <c r="V126">
        <v>1.1911151409149201</v>
      </c>
      <c r="W126">
        <v>9.3991518020629897E-2</v>
      </c>
      <c r="X126">
        <v>0.18629193305969199</v>
      </c>
      <c r="Y126">
        <v>0.18629193305969199</v>
      </c>
      <c r="Z126">
        <v>0.1</v>
      </c>
      <c r="AA126">
        <v>0.6</v>
      </c>
      <c r="AB126">
        <v>0.85714285714285698</v>
      </c>
      <c r="AC126">
        <v>0.70588235294117596</v>
      </c>
      <c r="AD126">
        <v>0.4</v>
      </c>
      <c r="AE126">
        <v>0.5</v>
      </c>
    </row>
    <row r="127" spans="1:31" x14ac:dyDescent="0.15">
      <c r="A127" s="4">
        <v>543</v>
      </c>
      <c r="B127">
        <v>12</v>
      </c>
      <c r="C127">
        <v>8</v>
      </c>
      <c r="D127">
        <v>10</v>
      </c>
      <c r="E127">
        <v>10</v>
      </c>
      <c r="F127">
        <v>10</v>
      </c>
      <c r="G127">
        <v>0</v>
      </c>
      <c r="H127">
        <v>2</v>
      </c>
      <c r="I127">
        <v>8</v>
      </c>
      <c r="J127">
        <v>0.6</v>
      </c>
      <c r="K127">
        <v>4.3405895233154297</v>
      </c>
      <c r="L127">
        <v>2.74839210510254</v>
      </c>
      <c r="M127">
        <v>2.13142585754394</v>
      </c>
      <c r="N127">
        <v>7.1897716522216797</v>
      </c>
      <c r="O127">
        <v>1</v>
      </c>
      <c r="P127">
        <v>1</v>
      </c>
      <c r="Q127">
        <v>7</v>
      </c>
      <c r="R127" s="12">
        <v>0.1429</v>
      </c>
      <c r="S127" s="12">
        <f t="shared" si="1"/>
        <v>0.1</v>
      </c>
      <c r="T127">
        <v>1.2742061614990201</v>
      </c>
      <c r="U127">
        <v>1.0492906570434599</v>
      </c>
      <c r="V127">
        <v>1.10149037837982</v>
      </c>
      <c r="W127">
        <v>5.2199721336364802E-2</v>
      </c>
      <c r="X127">
        <v>0.17271578311920199</v>
      </c>
      <c r="Y127">
        <v>0.17271578311920199</v>
      </c>
      <c r="Z127">
        <v>0.1</v>
      </c>
      <c r="AA127">
        <v>0.6</v>
      </c>
      <c r="AB127">
        <v>0.85714285714285698</v>
      </c>
      <c r="AC127">
        <v>0.70588235294117596</v>
      </c>
      <c r="AD127">
        <v>0.4</v>
      </c>
      <c r="AE127">
        <v>0.5</v>
      </c>
    </row>
    <row r="128" spans="1:31" x14ac:dyDescent="0.15">
      <c r="A128" s="4">
        <v>604</v>
      </c>
      <c r="B128">
        <v>10</v>
      </c>
      <c r="C128">
        <v>10</v>
      </c>
      <c r="D128">
        <v>10</v>
      </c>
      <c r="E128">
        <v>10</v>
      </c>
      <c r="F128">
        <v>8</v>
      </c>
      <c r="G128">
        <v>2</v>
      </c>
      <c r="H128">
        <v>2</v>
      </c>
      <c r="I128">
        <v>8</v>
      </c>
      <c r="J128">
        <v>0.5</v>
      </c>
      <c r="K128">
        <v>4.3437328338623002</v>
      </c>
      <c r="L128">
        <v>3.3163509368896502</v>
      </c>
      <c r="M128">
        <v>2.4744281768798801</v>
      </c>
      <c r="N128">
        <v>4.0845184326171902</v>
      </c>
      <c r="O128">
        <v>1</v>
      </c>
      <c r="P128">
        <v>1</v>
      </c>
      <c r="Q128">
        <v>6</v>
      </c>
      <c r="R128" s="12">
        <v>0.16669999999999999</v>
      </c>
      <c r="S128" s="12">
        <f t="shared" si="1"/>
        <v>0.1</v>
      </c>
      <c r="T128">
        <v>1.0695743560791</v>
      </c>
      <c r="U128">
        <v>0.94902133941650402</v>
      </c>
      <c r="V128">
        <v>0.94115483760833696</v>
      </c>
      <c r="W128">
        <v>7.8665018081665004E-3</v>
      </c>
      <c r="X128">
        <v>0.12841951847076399</v>
      </c>
      <c r="Y128">
        <v>0.12841951847076399</v>
      </c>
      <c r="Z128">
        <v>0.1</v>
      </c>
      <c r="AA128">
        <v>0.5</v>
      </c>
      <c r="AB128">
        <v>0.83333333333333304</v>
      </c>
      <c r="AC128">
        <v>0.625</v>
      </c>
      <c r="AD128">
        <v>0.5</v>
      </c>
      <c r="AE128">
        <v>0.4</v>
      </c>
    </row>
    <row r="129" spans="1:31" x14ac:dyDescent="0.15">
      <c r="A129" s="4">
        <v>643</v>
      </c>
      <c r="B129">
        <v>10</v>
      </c>
      <c r="C129">
        <v>10</v>
      </c>
      <c r="D129">
        <v>10</v>
      </c>
      <c r="E129">
        <v>10</v>
      </c>
      <c r="F129">
        <v>9</v>
      </c>
      <c r="G129">
        <v>1</v>
      </c>
      <c r="H129">
        <v>1</v>
      </c>
      <c r="I129">
        <v>9</v>
      </c>
      <c r="J129">
        <v>0.5</v>
      </c>
      <c r="K129">
        <v>4.3437461853027299</v>
      </c>
      <c r="L129">
        <v>4.24359130859375</v>
      </c>
      <c r="M129">
        <v>8.7521076202392596</v>
      </c>
      <c r="N129">
        <v>6.0110340118408203</v>
      </c>
      <c r="O129">
        <v>0</v>
      </c>
      <c r="P129">
        <v>0</v>
      </c>
      <c r="Q129">
        <v>6</v>
      </c>
      <c r="R129" s="12">
        <v>0</v>
      </c>
      <c r="S129" s="12">
        <f t="shared" si="1"/>
        <v>0</v>
      </c>
      <c r="T129">
        <v>0.82534027099609397</v>
      </c>
      <c r="U129">
        <v>0.85276794433593694</v>
      </c>
      <c r="V129">
        <v>0.72618329524993896</v>
      </c>
      <c r="W129">
        <v>0.12658464908599901</v>
      </c>
      <c r="X129">
        <v>9.9156975746154799E-2</v>
      </c>
      <c r="Y129">
        <v>9.9156975746154799E-2</v>
      </c>
      <c r="Z129">
        <v>0</v>
      </c>
      <c r="AA129">
        <v>0.6</v>
      </c>
      <c r="AB129">
        <v>1</v>
      </c>
      <c r="AC129">
        <v>0.75</v>
      </c>
      <c r="AD129">
        <v>0.4</v>
      </c>
      <c r="AE129">
        <v>0.6</v>
      </c>
    </row>
    <row r="130" spans="1:31" x14ac:dyDescent="0.15">
      <c r="A130" s="4">
        <v>924</v>
      </c>
      <c r="B130">
        <v>13</v>
      </c>
      <c r="C130">
        <v>7</v>
      </c>
      <c r="D130">
        <v>10</v>
      </c>
      <c r="E130">
        <v>10</v>
      </c>
      <c r="F130">
        <v>10</v>
      </c>
      <c r="G130">
        <v>0</v>
      </c>
      <c r="H130">
        <v>3</v>
      </c>
      <c r="I130">
        <v>7</v>
      </c>
      <c r="J130">
        <v>0.65</v>
      </c>
      <c r="K130">
        <v>4.3488922119140598</v>
      </c>
      <c r="L130">
        <v>3.7881221771240199</v>
      </c>
      <c r="M130">
        <v>4.8672332763671902</v>
      </c>
      <c r="N130">
        <v>3.41081619262695</v>
      </c>
      <c r="O130">
        <v>0</v>
      </c>
      <c r="P130">
        <v>0</v>
      </c>
      <c r="Q130">
        <v>9</v>
      </c>
      <c r="R130" s="12">
        <v>0</v>
      </c>
      <c r="S130" s="12">
        <f t="shared" ref="S130:S193" si="2">O130/E130</f>
        <v>0</v>
      </c>
      <c r="T130">
        <v>1.20578765869141</v>
      </c>
      <c r="U130">
        <v>1.2268537282943699</v>
      </c>
      <c r="V130">
        <v>1.0055620670318599</v>
      </c>
      <c r="W130">
        <v>0.22129166126251201</v>
      </c>
      <c r="X130">
        <v>0.20022559165954601</v>
      </c>
      <c r="Y130">
        <v>0.20022559165954601</v>
      </c>
      <c r="Z130">
        <v>0</v>
      </c>
      <c r="AA130">
        <v>0.9</v>
      </c>
      <c r="AB130">
        <v>1</v>
      </c>
      <c r="AC130">
        <v>0.94736842105263197</v>
      </c>
      <c r="AD130">
        <v>0.1</v>
      </c>
      <c r="AE130">
        <v>0.9</v>
      </c>
    </row>
    <row r="131" spans="1:31" x14ac:dyDescent="0.15">
      <c r="A131" s="4">
        <v>472</v>
      </c>
      <c r="B131">
        <v>12</v>
      </c>
      <c r="C131">
        <v>8</v>
      </c>
      <c r="D131">
        <v>10</v>
      </c>
      <c r="E131">
        <v>10</v>
      </c>
      <c r="F131">
        <v>10</v>
      </c>
      <c r="G131">
        <v>0</v>
      </c>
      <c r="H131">
        <v>2</v>
      </c>
      <c r="I131">
        <v>8</v>
      </c>
      <c r="J131">
        <v>0.6</v>
      </c>
      <c r="K131">
        <v>4.3504905700683603</v>
      </c>
      <c r="L131">
        <v>3.3133850097656201</v>
      </c>
      <c r="M131">
        <v>3.5816726684570299</v>
      </c>
      <c r="N131">
        <v>5.5208835601806596</v>
      </c>
      <c r="O131">
        <v>0</v>
      </c>
      <c r="P131">
        <v>0</v>
      </c>
      <c r="Q131">
        <v>0</v>
      </c>
      <c r="R131" s="12">
        <v>0</v>
      </c>
      <c r="S131" s="12">
        <f t="shared" si="2"/>
        <v>0</v>
      </c>
      <c r="T131">
        <v>1.07547187805176</v>
      </c>
      <c r="U131">
        <v>1.00114250183105</v>
      </c>
      <c r="V131">
        <v>0.93540400266647294</v>
      </c>
      <c r="W131">
        <v>6.5738499164581299E-2</v>
      </c>
      <c r="X131">
        <v>0.14006787538528401</v>
      </c>
      <c r="Y131">
        <v>0.14006787538528401</v>
      </c>
      <c r="Z131">
        <v>0</v>
      </c>
      <c r="AA131">
        <v>0</v>
      </c>
      <c r="AB131" t="s">
        <v>29</v>
      </c>
      <c r="AC131" t="s">
        <v>29</v>
      </c>
      <c r="AD131">
        <v>1</v>
      </c>
      <c r="AE131">
        <v>0</v>
      </c>
    </row>
    <row r="132" spans="1:31" x14ac:dyDescent="0.15">
      <c r="A132" s="4">
        <v>546</v>
      </c>
      <c r="B132">
        <v>10</v>
      </c>
      <c r="C132">
        <v>10</v>
      </c>
      <c r="D132">
        <v>10</v>
      </c>
      <c r="E132">
        <v>10</v>
      </c>
      <c r="F132">
        <v>9</v>
      </c>
      <c r="G132">
        <v>1</v>
      </c>
      <c r="H132">
        <v>1</v>
      </c>
      <c r="I132">
        <v>9</v>
      </c>
      <c r="J132">
        <v>0.5</v>
      </c>
      <c r="K132">
        <v>4.3516159057617196</v>
      </c>
      <c r="L132">
        <v>4.13596534729004</v>
      </c>
      <c r="M132">
        <v>8.3209362030029297</v>
      </c>
      <c r="N132">
        <v>6.8064727783203098</v>
      </c>
      <c r="O132">
        <v>0</v>
      </c>
      <c r="P132">
        <v>0</v>
      </c>
      <c r="Q132">
        <v>7</v>
      </c>
      <c r="R132" s="12">
        <v>0</v>
      </c>
      <c r="S132" s="12">
        <f t="shared" si="2"/>
        <v>0</v>
      </c>
      <c r="T132">
        <v>0.92034149169921897</v>
      </c>
      <c r="U132">
        <v>0.94248390197753895</v>
      </c>
      <c r="V132">
        <v>0.78947222232818604</v>
      </c>
      <c r="W132">
        <v>0.153011679649353</v>
      </c>
      <c r="X132">
        <v>0.13086926937103299</v>
      </c>
      <c r="Y132">
        <v>0.13086926937103299</v>
      </c>
      <c r="Z132">
        <v>0</v>
      </c>
      <c r="AA132">
        <v>0.7</v>
      </c>
      <c r="AB132">
        <v>1</v>
      </c>
      <c r="AC132">
        <v>0.82352941176470595</v>
      </c>
      <c r="AD132">
        <v>0.3</v>
      </c>
      <c r="AE132">
        <v>0.7</v>
      </c>
    </row>
    <row r="133" spans="1:31" x14ac:dyDescent="0.15">
      <c r="A133" s="4">
        <v>210</v>
      </c>
      <c r="B133">
        <v>12</v>
      </c>
      <c r="C133">
        <v>8</v>
      </c>
      <c r="D133">
        <v>10</v>
      </c>
      <c r="E133">
        <v>10</v>
      </c>
      <c r="F133">
        <v>10</v>
      </c>
      <c r="G133">
        <v>0</v>
      </c>
      <c r="H133">
        <v>2</v>
      </c>
      <c r="I133">
        <v>8</v>
      </c>
      <c r="J133">
        <v>0.6</v>
      </c>
      <c r="K133">
        <v>4.36161231994629</v>
      </c>
      <c r="L133">
        <v>3.4236698150634801</v>
      </c>
      <c r="M133">
        <v>4.0025310516357404</v>
      </c>
      <c r="N133">
        <v>5.4132823944091797</v>
      </c>
      <c r="O133">
        <v>0</v>
      </c>
      <c r="P133">
        <v>0</v>
      </c>
      <c r="Q133">
        <v>8</v>
      </c>
      <c r="R133" s="12">
        <v>0</v>
      </c>
      <c r="S133" s="12">
        <f t="shared" si="2"/>
        <v>0</v>
      </c>
      <c r="T133">
        <v>1.1368865966796899</v>
      </c>
      <c r="U133">
        <v>1.06051826477051</v>
      </c>
      <c r="V133">
        <v>0.96184885501861594</v>
      </c>
      <c r="W133">
        <v>9.8669409751892104E-2</v>
      </c>
      <c r="X133">
        <v>0.175037741661072</v>
      </c>
      <c r="Y133">
        <v>0.175037741661072</v>
      </c>
      <c r="Z133">
        <v>0</v>
      </c>
      <c r="AA133">
        <v>0.8</v>
      </c>
      <c r="AB133">
        <v>1</v>
      </c>
      <c r="AC133">
        <v>0.88888888888888895</v>
      </c>
      <c r="AD133">
        <v>0.2</v>
      </c>
      <c r="AE133">
        <v>0.8</v>
      </c>
    </row>
    <row r="134" spans="1:31" x14ac:dyDescent="0.15">
      <c r="A134" s="4">
        <v>612</v>
      </c>
      <c r="B134">
        <v>11</v>
      </c>
      <c r="C134">
        <v>9</v>
      </c>
      <c r="D134">
        <v>10</v>
      </c>
      <c r="E134">
        <v>10</v>
      </c>
      <c r="F134">
        <v>10</v>
      </c>
      <c r="G134">
        <v>0</v>
      </c>
      <c r="H134">
        <v>1</v>
      </c>
      <c r="I134">
        <v>9</v>
      </c>
      <c r="J134">
        <v>0.55000000000000004</v>
      </c>
      <c r="K134">
        <v>4.3646373748779297</v>
      </c>
      <c r="L134">
        <v>4.2281417846679696</v>
      </c>
      <c r="M134">
        <v>8.7971401214599592</v>
      </c>
      <c r="N134">
        <v>6.4415969848632804</v>
      </c>
      <c r="O134">
        <v>0</v>
      </c>
      <c r="P134">
        <v>0</v>
      </c>
      <c r="Q134">
        <v>7</v>
      </c>
      <c r="R134" s="12">
        <v>0</v>
      </c>
      <c r="S134" s="12">
        <f t="shared" si="2"/>
        <v>0</v>
      </c>
      <c r="T134">
        <v>1.02359199523926</v>
      </c>
      <c r="U134">
        <v>1.0973358154296899</v>
      </c>
      <c r="V134">
        <v>0.85296857357025102</v>
      </c>
      <c r="W134">
        <v>0.24436724185943601</v>
      </c>
      <c r="X134">
        <v>0.17062342166900599</v>
      </c>
      <c r="Y134">
        <v>0.17062342166900599</v>
      </c>
      <c r="Z134">
        <v>0</v>
      </c>
      <c r="AA134">
        <v>0.7</v>
      </c>
      <c r="AB134">
        <v>1</v>
      </c>
      <c r="AC134">
        <v>0.82352941176470595</v>
      </c>
      <c r="AD134">
        <v>0.3</v>
      </c>
      <c r="AE134">
        <v>0.7</v>
      </c>
    </row>
    <row r="135" spans="1:31" x14ac:dyDescent="0.15">
      <c r="A135" s="4">
        <v>119</v>
      </c>
      <c r="B135">
        <v>14</v>
      </c>
      <c r="C135">
        <v>6</v>
      </c>
      <c r="D135">
        <v>10</v>
      </c>
      <c r="E135">
        <v>10</v>
      </c>
      <c r="F135">
        <v>10</v>
      </c>
      <c r="G135">
        <v>0</v>
      </c>
      <c r="H135">
        <v>4</v>
      </c>
      <c r="I135">
        <v>6</v>
      </c>
      <c r="J135">
        <v>0.7</v>
      </c>
      <c r="K135">
        <v>4.3686408996581996</v>
      </c>
      <c r="L135">
        <v>2.4335365295410201</v>
      </c>
      <c r="M135">
        <v>2.13887214660644</v>
      </c>
      <c r="N135">
        <v>4.3466472625732404</v>
      </c>
      <c r="O135">
        <v>1</v>
      </c>
      <c r="P135">
        <v>1</v>
      </c>
      <c r="Q135">
        <v>7</v>
      </c>
      <c r="R135" s="12">
        <v>0.1429</v>
      </c>
      <c r="S135" s="12">
        <f t="shared" si="2"/>
        <v>0.1</v>
      </c>
      <c r="T135">
        <v>1.4554977416992201</v>
      </c>
      <c r="U135">
        <v>1.32540655136108</v>
      </c>
      <c r="V135">
        <v>1.2578763961792001</v>
      </c>
      <c r="W135">
        <v>6.7530155181884793E-2</v>
      </c>
      <c r="X135">
        <v>0.19762134552002</v>
      </c>
      <c r="Y135">
        <v>0.19762134552002</v>
      </c>
      <c r="Z135">
        <v>0.1</v>
      </c>
      <c r="AA135">
        <v>0.6</v>
      </c>
      <c r="AB135">
        <v>0.85714285714285698</v>
      </c>
      <c r="AC135">
        <v>0.70588235294117596</v>
      </c>
      <c r="AD135">
        <v>0.4</v>
      </c>
      <c r="AE135">
        <v>0.5</v>
      </c>
    </row>
    <row r="136" spans="1:31" x14ac:dyDescent="0.15">
      <c r="A136" s="4">
        <v>410</v>
      </c>
      <c r="B136">
        <v>15</v>
      </c>
      <c r="C136">
        <v>5</v>
      </c>
      <c r="D136">
        <v>10</v>
      </c>
      <c r="E136">
        <v>10</v>
      </c>
      <c r="F136">
        <v>10</v>
      </c>
      <c r="G136">
        <v>0</v>
      </c>
      <c r="H136">
        <v>5</v>
      </c>
      <c r="I136">
        <v>5</v>
      </c>
      <c r="J136">
        <v>0.75</v>
      </c>
      <c r="K136">
        <v>4.3733692169189498</v>
      </c>
      <c r="L136">
        <v>2.50955390930176</v>
      </c>
      <c r="M136">
        <v>2.11284255981445</v>
      </c>
      <c r="N136">
        <v>2.93422126770019</v>
      </c>
      <c r="O136">
        <v>1</v>
      </c>
      <c r="P136">
        <v>1</v>
      </c>
      <c r="Q136">
        <v>9</v>
      </c>
      <c r="R136" s="12">
        <v>0.1111</v>
      </c>
      <c r="S136" s="12">
        <f t="shared" si="2"/>
        <v>0.1</v>
      </c>
      <c r="T136">
        <v>1.4309444427490201</v>
      </c>
      <c r="U136">
        <v>1.36985206604004</v>
      </c>
      <c r="V136">
        <v>1.2371801137924201</v>
      </c>
      <c r="W136">
        <v>0.13267195224761999</v>
      </c>
      <c r="X136">
        <v>0.193764328956604</v>
      </c>
      <c r="Y136">
        <v>0.193764328956604</v>
      </c>
      <c r="Z136">
        <v>0.1</v>
      </c>
      <c r="AA136">
        <v>0.8</v>
      </c>
      <c r="AB136">
        <v>0.88888888888888895</v>
      </c>
      <c r="AC136">
        <v>0.84210526315789502</v>
      </c>
      <c r="AD136">
        <v>0.2</v>
      </c>
      <c r="AE136">
        <v>0.7</v>
      </c>
    </row>
    <row r="137" spans="1:31" x14ac:dyDescent="0.15">
      <c r="A137" s="4">
        <v>603</v>
      </c>
      <c r="B137">
        <v>13</v>
      </c>
      <c r="C137">
        <v>7</v>
      </c>
      <c r="D137">
        <v>10</v>
      </c>
      <c r="E137">
        <v>10</v>
      </c>
      <c r="F137">
        <v>10</v>
      </c>
      <c r="G137">
        <v>0</v>
      </c>
      <c r="H137">
        <v>3</v>
      </c>
      <c r="I137">
        <v>7</v>
      </c>
      <c r="J137">
        <v>0.65</v>
      </c>
      <c r="K137">
        <v>4.3765792846679696</v>
      </c>
      <c r="L137">
        <v>3.6355686187744101</v>
      </c>
      <c r="M137">
        <v>3.9231529235839799</v>
      </c>
      <c r="N137">
        <v>2.8808670043945299</v>
      </c>
      <c r="O137">
        <v>0</v>
      </c>
      <c r="P137">
        <v>0</v>
      </c>
      <c r="Q137">
        <v>7</v>
      </c>
      <c r="R137" s="12">
        <v>0</v>
      </c>
      <c r="S137" s="12">
        <f t="shared" si="2"/>
        <v>0</v>
      </c>
      <c r="T137">
        <v>1.3274383544921899</v>
      </c>
      <c r="U137">
        <v>1.3228759765625</v>
      </c>
      <c r="V137">
        <v>1.12683546543121</v>
      </c>
      <c r="W137">
        <v>0.19604051113128701</v>
      </c>
      <c r="X137">
        <v>0.20060288906097401</v>
      </c>
      <c r="Y137">
        <v>0.20060288906097401</v>
      </c>
      <c r="Z137">
        <v>0</v>
      </c>
      <c r="AA137">
        <v>0.7</v>
      </c>
      <c r="AB137">
        <v>1</v>
      </c>
      <c r="AC137">
        <v>0.82352941176470595</v>
      </c>
      <c r="AD137">
        <v>0.3</v>
      </c>
      <c r="AE137">
        <v>0.7</v>
      </c>
    </row>
    <row r="138" spans="1:31" x14ac:dyDescent="0.15">
      <c r="A138" s="4">
        <v>488</v>
      </c>
      <c r="B138">
        <v>12</v>
      </c>
      <c r="C138">
        <v>8</v>
      </c>
      <c r="D138">
        <v>10</v>
      </c>
      <c r="E138">
        <v>10</v>
      </c>
      <c r="F138">
        <v>10</v>
      </c>
      <c r="G138">
        <v>0</v>
      </c>
      <c r="H138">
        <v>2</v>
      </c>
      <c r="I138">
        <v>8</v>
      </c>
      <c r="J138">
        <v>0.6</v>
      </c>
      <c r="K138">
        <v>4.3781681060790998</v>
      </c>
      <c r="L138">
        <v>3.8583965301513699</v>
      </c>
      <c r="M138">
        <v>4.9362545013427699</v>
      </c>
      <c r="N138">
        <v>3.9461822509765598</v>
      </c>
      <c r="O138">
        <v>0</v>
      </c>
      <c r="P138">
        <v>0</v>
      </c>
      <c r="Q138">
        <v>4</v>
      </c>
      <c r="R138" s="12">
        <v>0</v>
      </c>
      <c r="S138" s="12">
        <f t="shared" si="2"/>
        <v>0</v>
      </c>
      <c r="T138">
        <v>1.1378917694091799</v>
      </c>
      <c r="U138">
        <v>1.1502046585082999</v>
      </c>
      <c r="V138">
        <v>0.94630050659179699</v>
      </c>
      <c r="W138">
        <v>0.20390415191650399</v>
      </c>
      <c r="X138">
        <v>0.19159126281738301</v>
      </c>
      <c r="Y138">
        <v>0.19159126281738301</v>
      </c>
      <c r="Z138">
        <v>0</v>
      </c>
      <c r="AA138">
        <v>0.4</v>
      </c>
      <c r="AB138">
        <v>1</v>
      </c>
      <c r="AC138">
        <v>0.57142857142857195</v>
      </c>
      <c r="AD138">
        <v>0.6</v>
      </c>
      <c r="AE138">
        <v>0.4</v>
      </c>
    </row>
    <row r="139" spans="1:31" x14ac:dyDescent="0.15">
      <c r="A139" s="4">
        <v>158</v>
      </c>
      <c r="B139">
        <v>11</v>
      </c>
      <c r="C139">
        <v>9</v>
      </c>
      <c r="D139">
        <v>10</v>
      </c>
      <c r="E139">
        <v>10</v>
      </c>
      <c r="F139">
        <v>10</v>
      </c>
      <c r="G139">
        <v>0</v>
      </c>
      <c r="H139">
        <v>1</v>
      </c>
      <c r="I139">
        <v>9</v>
      </c>
      <c r="J139">
        <v>0.55000000000000004</v>
      </c>
      <c r="K139">
        <v>4.3849468231201199</v>
      </c>
      <c r="L139">
        <v>4.1795768737793004</v>
      </c>
      <c r="M139">
        <v>8.6985549926757795</v>
      </c>
      <c r="N139">
        <v>7.0747909545898402</v>
      </c>
      <c r="O139">
        <v>0</v>
      </c>
      <c r="P139">
        <v>0</v>
      </c>
      <c r="Q139">
        <v>7</v>
      </c>
      <c r="R139" s="12">
        <v>0</v>
      </c>
      <c r="S139" s="12">
        <f t="shared" si="2"/>
        <v>0</v>
      </c>
      <c r="T139">
        <v>1.16912841796875</v>
      </c>
      <c r="U139">
        <v>1.2108860015869101</v>
      </c>
      <c r="V139">
        <v>0.96442317962646495</v>
      </c>
      <c r="W139">
        <v>0.246462821960449</v>
      </c>
      <c r="X139">
        <v>0.20470523834228499</v>
      </c>
      <c r="Y139">
        <v>0.20470523834228499</v>
      </c>
      <c r="Z139">
        <v>0</v>
      </c>
      <c r="AA139">
        <v>0.7</v>
      </c>
      <c r="AB139">
        <v>1</v>
      </c>
      <c r="AC139">
        <v>0.82352941176470595</v>
      </c>
      <c r="AD139">
        <v>0.3</v>
      </c>
      <c r="AE139">
        <v>0.7</v>
      </c>
    </row>
    <row r="140" spans="1:31" x14ac:dyDescent="0.15">
      <c r="A140" s="4">
        <v>280</v>
      </c>
      <c r="B140">
        <v>12</v>
      </c>
      <c r="C140">
        <v>8</v>
      </c>
      <c r="D140">
        <v>10</v>
      </c>
      <c r="E140">
        <v>10</v>
      </c>
      <c r="F140">
        <v>10</v>
      </c>
      <c r="G140">
        <v>0</v>
      </c>
      <c r="H140">
        <v>2</v>
      </c>
      <c r="I140">
        <v>8</v>
      </c>
      <c r="J140">
        <v>0.6</v>
      </c>
      <c r="K140">
        <v>4.3861675262451199</v>
      </c>
      <c r="L140">
        <v>3.3747482299804701</v>
      </c>
      <c r="M140">
        <v>3.7577571868896502</v>
      </c>
      <c r="N140">
        <v>5.5358333587646502</v>
      </c>
      <c r="O140">
        <v>0</v>
      </c>
      <c r="P140">
        <v>0</v>
      </c>
      <c r="Q140">
        <v>4</v>
      </c>
      <c r="R140" s="12">
        <v>0</v>
      </c>
      <c r="S140" s="12">
        <f t="shared" si="2"/>
        <v>0</v>
      </c>
      <c r="T140">
        <v>1.28707504272461</v>
      </c>
      <c r="U140">
        <v>1.1645965576171899</v>
      </c>
      <c r="V140">
        <v>1.08410203456879</v>
      </c>
      <c r="W140">
        <v>8.0494523048400907E-2</v>
      </c>
      <c r="X140">
        <v>0.202973008155823</v>
      </c>
      <c r="Y140">
        <v>0.202973008155823</v>
      </c>
      <c r="Z140">
        <v>0</v>
      </c>
      <c r="AA140">
        <v>0.4</v>
      </c>
      <c r="AB140">
        <v>1</v>
      </c>
      <c r="AC140">
        <v>0.57142857142857195</v>
      </c>
      <c r="AD140">
        <v>0.6</v>
      </c>
      <c r="AE140">
        <v>0.4</v>
      </c>
    </row>
    <row r="141" spans="1:31" x14ac:dyDescent="0.15">
      <c r="A141" s="4">
        <v>390</v>
      </c>
      <c r="B141">
        <v>14</v>
      </c>
      <c r="C141">
        <v>6</v>
      </c>
      <c r="D141">
        <v>10</v>
      </c>
      <c r="E141">
        <v>10</v>
      </c>
      <c r="F141">
        <v>10</v>
      </c>
      <c r="G141">
        <v>0</v>
      </c>
      <c r="H141">
        <v>4</v>
      </c>
      <c r="I141">
        <v>6</v>
      </c>
      <c r="J141">
        <v>0.7</v>
      </c>
      <c r="K141">
        <v>4.38785743713379</v>
      </c>
      <c r="L141">
        <v>2.17059326171875</v>
      </c>
      <c r="M141">
        <v>1.5167388916015601</v>
      </c>
      <c r="N141">
        <v>4.4534053802490199</v>
      </c>
      <c r="O141">
        <v>2</v>
      </c>
      <c r="P141">
        <v>2</v>
      </c>
      <c r="Q141">
        <v>7</v>
      </c>
      <c r="R141" s="12">
        <v>0.28570000000000001</v>
      </c>
      <c r="S141" s="12">
        <f t="shared" si="2"/>
        <v>0.2</v>
      </c>
      <c r="T141">
        <v>1.5736713409423799</v>
      </c>
      <c r="U141">
        <v>1.3941802978515601</v>
      </c>
      <c r="V141">
        <v>1.3693425655364999</v>
      </c>
      <c r="W141">
        <v>2.4837732315063501E-2</v>
      </c>
      <c r="X141">
        <v>0.20432877540588401</v>
      </c>
      <c r="Y141">
        <v>0.20432877540588401</v>
      </c>
      <c r="Z141">
        <v>0.2</v>
      </c>
      <c r="AA141">
        <v>0.5</v>
      </c>
      <c r="AB141">
        <v>0.71428571428571397</v>
      </c>
      <c r="AC141">
        <v>0.58823529411764697</v>
      </c>
      <c r="AD141">
        <v>0.5</v>
      </c>
      <c r="AE141">
        <v>0.3</v>
      </c>
    </row>
    <row r="142" spans="1:31" x14ac:dyDescent="0.15">
      <c r="A142" s="4">
        <v>813</v>
      </c>
      <c r="B142">
        <v>11</v>
      </c>
      <c r="C142">
        <v>9</v>
      </c>
      <c r="D142">
        <v>10</v>
      </c>
      <c r="E142">
        <v>10</v>
      </c>
      <c r="F142">
        <v>9</v>
      </c>
      <c r="G142">
        <v>1</v>
      </c>
      <c r="H142">
        <v>2</v>
      </c>
      <c r="I142">
        <v>8</v>
      </c>
      <c r="J142">
        <v>0.55000000000000004</v>
      </c>
      <c r="K142">
        <v>4.3897132873535201</v>
      </c>
      <c r="L142">
        <v>3.7646255493164098</v>
      </c>
      <c r="M142">
        <v>5.1236228942871103</v>
      </c>
      <c r="N142">
        <v>4.8241767883300799</v>
      </c>
      <c r="O142">
        <v>0</v>
      </c>
      <c r="P142">
        <v>0</v>
      </c>
      <c r="Q142">
        <v>6</v>
      </c>
      <c r="R142" s="12">
        <v>0</v>
      </c>
      <c r="S142" s="12">
        <f t="shared" si="2"/>
        <v>0</v>
      </c>
      <c r="T142">
        <v>1.0410614013671899</v>
      </c>
      <c r="U142">
        <v>1.0060014724731401</v>
      </c>
      <c r="V142">
        <v>0.90065652132034302</v>
      </c>
      <c r="W142">
        <v>0.105344951152801</v>
      </c>
      <c r="X142">
        <v>0.14040488004684501</v>
      </c>
      <c r="Y142">
        <v>0.14040488004684501</v>
      </c>
      <c r="Z142">
        <v>0</v>
      </c>
      <c r="AA142">
        <v>0.6</v>
      </c>
      <c r="AB142">
        <v>1</v>
      </c>
      <c r="AC142">
        <v>0.75</v>
      </c>
      <c r="AD142">
        <v>0.4</v>
      </c>
      <c r="AE142">
        <v>0.6</v>
      </c>
    </row>
    <row r="143" spans="1:31" x14ac:dyDescent="0.15">
      <c r="A143" s="4">
        <v>945</v>
      </c>
      <c r="B143">
        <v>13</v>
      </c>
      <c r="C143">
        <v>7</v>
      </c>
      <c r="D143">
        <v>10</v>
      </c>
      <c r="E143">
        <v>10</v>
      </c>
      <c r="F143">
        <v>10</v>
      </c>
      <c r="G143">
        <v>0</v>
      </c>
      <c r="H143">
        <v>3</v>
      </c>
      <c r="I143">
        <v>7</v>
      </c>
      <c r="J143">
        <v>0.65</v>
      </c>
      <c r="K143">
        <v>4.3899574279785201</v>
      </c>
      <c r="L143">
        <v>3.3915061950683598</v>
      </c>
      <c r="M143">
        <v>3.5092906951904301</v>
      </c>
      <c r="N143">
        <v>3.4964332580566402</v>
      </c>
      <c r="O143">
        <v>0</v>
      </c>
      <c r="P143">
        <v>0</v>
      </c>
      <c r="Q143">
        <v>7</v>
      </c>
      <c r="R143" s="12">
        <v>0</v>
      </c>
      <c r="S143" s="12">
        <f t="shared" si="2"/>
        <v>0</v>
      </c>
      <c r="T143">
        <v>1.1930084228515601</v>
      </c>
      <c r="U143">
        <v>1.1709060668945299</v>
      </c>
      <c r="V143">
        <v>1.0080589056014999</v>
      </c>
      <c r="W143">
        <v>0.16284716129303001</v>
      </c>
      <c r="X143">
        <v>0.18494951725006101</v>
      </c>
      <c r="Y143">
        <v>0.18494951725006101</v>
      </c>
      <c r="Z143">
        <v>0</v>
      </c>
      <c r="AA143">
        <v>0.7</v>
      </c>
      <c r="AB143">
        <v>1</v>
      </c>
      <c r="AC143">
        <v>0.82352941176470595</v>
      </c>
      <c r="AD143">
        <v>0.3</v>
      </c>
      <c r="AE143">
        <v>0.7</v>
      </c>
    </row>
    <row r="144" spans="1:31" x14ac:dyDescent="0.15">
      <c r="A144" s="4">
        <v>412</v>
      </c>
      <c r="B144">
        <v>12</v>
      </c>
      <c r="C144">
        <v>8</v>
      </c>
      <c r="D144">
        <v>10</v>
      </c>
      <c r="E144">
        <v>10</v>
      </c>
      <c r="F144">
        <v>10</v>
      </c>
      <c r="G144">
        <v>0</v>
      </c>
      <c r="H144">
        <v>2</v>
      </c>
      <c r="I144">
        <v>8</v>
      </c>
      <c r="J144">
        <v>0.6</v>
      </c>
      <c r="K144">
        <v>4.39042091369629</v>
      </c>
      <c r="L144">
        <v>3.0820903778076199</v>
      </c>
      <c r="M144">
        <v>2.6876201629638699</v>
      </c>
      <c r="N144">
        <v>6.0485725402831996</v>
      </c>
      <c r="O144">
        <v>2</v>
      </c>
      <c r="P144">
        <v>2</v>
      </c>
      <c r="Q144">
        <v>11</v>
      </c>
      <c r="R144" s="12">
        <v>0.18179999999999999</v>
      </c>
      <c r="S144" s="12">
        <f t="shared" si="2"/>
        <v>0.2</v>
      </c>
      <c r="T144">
        <v>1.3361968994140601</v>
      </c>
      <c r="U144">
        <v>1.1570014953613299</v>
      </c>
      <c r="V144">
        <v>1.1461765766143801</v>
      </c>
      <c r="W144">
        <v>1.0824918746948201E-2</v>
      </c>
      <c r="X144">
        <v>0.19002032279968301</v>
      </c>
      <c r="Y144">
        <v>0.19002032279968301</v>
      </c>
      <c r="Z144">
        <v>0.2</v>
      </c>
      <c r="AA144">
        <v>0.9</v>
      </c>
      <c r="AB144">
        <v>0.81818181818181801</v>
      </c>
      <c r="AC144">
        <v>0.85714285714285698</v>
      </c>
      <c r="AD144">
        <v>0.1</v>
      </c>
      <c r="AE144">
        <v>0.7</v>
      </c>
    </row>
    <row r="145" spans="1:31" x14ac:dyDescent="0.15">
      <c r="A145" s="4">
        <v>885</v>
      </c>
      <c r="B145">
        <v>11</v>
      </c>
      <c r="C145">
        <v>9</v>
      </c>
      <c r="D145">
        <v>10</v>
      </c>
      <c r="E145">
        <v>10</v>
      </c>
      <c r="F145">
        <v>10</v>
      </c>
      <c r="G145">
        <v>0</v>
      </c>
      <c r="H145">
        <v>1</v>
      </c>
      <c r="I145">
        <v>9</v>
      </c>
      <c r="J145">
        <v>0.55000000000000004</v>
      </c>
      <c r="K145">
        <v>4.39335060119629</v>
      </c>
      <c r="L145">
        <v>3.5494155883789098</v>
      </c>
      <c r="M145">
        <v>4.4152355194091797</v>
      </c>
      <c r="N145">
        <v>9.4013633728027308</v>
      </c>
      <c r="O145">
        <v>1</v>
      </c>
      <c r="P145">
        <v>1</v>
      </c>
      <c r="Q145">
        <v>8</v>
      </c>
      <c r="R145" s="12">
        <v>0.125</v>
      </c>
      <c r="S145" s="12">
        <f t="shared" si="2"/>
        <v>0.1</v>
      </c>
      <c r="T145">
        <v>1.1193790435791</v>
      </c>
      <c r="U145">
        <v>0.89612579345703103</v>
      </c>
      <c r="V145">
        <v>0.96533697843551602</v>
      </c>
      <c r="W145">
        <v>6.9211184978485094E-2</v>
      </c>
      <c r="X145">
        <v>0.15404206514358501</v>
      </c>
      <c r="Y145">
        <v>0.15404206514358501</v>
      </c>
      <c r="Z145">
        <v>0.1</v>
      </c>
      <c r="AA145">
        <v>0.7</v>
      </c>
      <c r="AB145">
        <v>0.875</v>
      </c>
      <c r="AC145">
        <v>0.77777777777777801</v>
      </c>
      <c r="AD145">
        <v>0.3</v>
      </c>
      <c r="AE145">
        <v>0.6</v>
      </c>
    </row>
    <row r="146" spans="1:31" x14ac:dyDescent="0.15">
      <c r="A146" s="4">
        <v>937</v>
      </c>
      <c r="B146">
        <v>12</v>
      </c>
      <c r="C146">
        <v>8</v>
      </c>
      <c r="D146">
        <v>10</v>
      </c>
      <c r="E146">
        <v>10</v>
      </c>
      <c r="F146">
        <v>10</v>
      </c>
      <c r="G146">
        <v>0</v>
      </c>
      <c r="H146">
        <v>2</v>
      </c>
      <c r="I146">
        <v>8</v>
      </c>
      <c r="J146">
        <v>0.6</v>
      </c>
      <c r="K146">
        <v>4.3971443176269496</v>
      </c>
      <c r="L146">
        <v>3.4609031677246098</v>
      </c>
      <c r="M146">
        <v>3.1506271362304701</v>
      </c>
      <c r="N146">
        <v>4.2933692932128897</v>
      </c>
      <c r="O146">
        <v>1</v>
      </c>
      <c r="P146">
        <v>1</v>
      </c>
      <c r="Q146">
        <v>8</v>
      </c>
      <c r="R146" s="12">
        <v>0.125</v>
      </c>
      <c r="S146" s="12">
        <f t="shared" si="2"/>
        <v>0.1</v>
      </c>
      <c r="T146">
        <v>1.22861671447754</v>
      </c>
      <c r="U146">
        <v>1.1407651901245099</v>
      </c>
      <c r="V146">
        <v>1.0489526987075799</v>
      </c>
      <c r="W146">
        <v>9.1812491416931194E-2</v>
      </c>
      <c r="X146">
        <v>0.179664015769958</v>
      </c>
      <c r="Y146">
        <v>0.179664015769958</v>
      </c>
      <c r="Z146">
        <v>0.1</v>
      </c>
      <c r="AA146">
        <v>0.7</v>
      </c>
      <c r="AB146">
        <v>0.875</v>
      </c>
      <c r="AC146">
        <v>0.77777777777777801</v>
      </c>
      <c r="AD146">
        <v>0.3</v>
      </c>
      <c r="AE146">
        <v>0.6</v>
      </c>
    </row>
    <row r="147" spans="1:31" x14ac:dyDescent="0.15">
      <c r="A147" s="4">
        <v>941</v>
      </c>
      <c r="B147">
        <v>9</v>
      </c>
      <c r="C147">
        <v>11</v>
      </c>
      <c r="D147">
        <v>10</v>
      </c>
      <c r="E147">
        <v>10</v>
      </c>
      <c r="F147">
        <v>8</v>
      </c>
      <c r="G147">
        <v>2</v>
      </c>
      <c r="H147">
        <v>1</v>
      </c>
      <c r="I147">
        <v>9</v>
      </c>
      <c r="J147">
        <v>0.45</v>
      </c>
      <c r="K147">
        <v>4.4096031188964799</v>
      </c>
      <c r="L147">
        <v>4.0071868896484402</v>
      </c>
      <c r="M147">
        <v>7.4551219940185502</v>
      </c>
      <c r="N147">
        <v>7.8552112579345703</v>
      </c>
      <c r="O147">
        <v>0</v>
      </c>
      <c r="P147">
        <v>0</v>
      </c>
      <c r="Q147">
        <v>2</v>
      </c>
      <c r="R147" s="12">
        <v>0</v>
      </c>
      <c r="S147" s="12">
        <f t="shared" si="2"/>
        <v>0</v>
      </c>
      <c r="T147">
        <v>0.89368820190429699</v>
      </c>
      <c r="U147">
        <v>0.85235214233398404</v>
      </c>
      <c r="V147">
        <v>0.789830982685089</v>
      </c>
      <c r="W147">
        <v>6.2521159648895305E-2</v>
      </c>
      <c r="X147">
        <v>0.103857219219208</v>
      </c>
      <c r="Y147">
        <v>0.103857219219208</v>
      </c>
      <c r="Z147">
        <v>0</v>
      </c>
      <c r="AA147">
        <v>0.2</v>
      </c>
      <c r="AB147">
        <v>1</v>
      </c>
      <c r="AC147">
        <v>0.33333333333333298</v>
      </c>
      <c r="AD147">
        <v>0.8</v>
      </c>
      <c r="AE147">
        <v>0.2</v>
      </c>
    </row>
    <row r="148" spans="1:31" x14ac:dyDescent="0.15">
      <c r="A148" s="4">
        <v>890</v>
      </c>
      <c r="B148">
        <v>12</v>
      </c>
      <c r="C148">
        <v>8</v>
      </c>
      <c r="D148">
        <v>10</v>
      </c>
      <c r="E148">
        <v>10</v>
      </c>
      <c r="F148">
        <v>10</v>
      </c>
      <c r="G148">
        <v>0</v>
      </c>
      <c r="H148">
        <v>2</v>
      </c>
      <c r="I148">
        <v>8</v>
      </c>
      <c r="J148">
        <v>0.6</v>
      </c>
      <c r="K148">
        <v>4.4125251770019496</v>
      </c>
      <c r="L148">
        <v>3.4510746002197301</v>
      </c>
      <c r="M148">
        <v>3.1726989746093701</v>
      </c>
      <c r="N148">
        <v>4.4592933654785201</v>
      </c>
      <c r="O148">
        <v>1</v>
      </c>
      <c r="P148">
        <v>1</v>
      </c>
      <c r="Q148">
        <v>9</v>
      </c>
      <c r="R148" s="12">
        <v>0.1111</v>
      </c>
      <c r="S148" s="12">
        <f t="shared" si="2"/>
        <v>0.1</v>
      </c>
      <c r="T148">
        <v>1.27729988098145</v>
      </c>
      <c r="U148">
        <v>1.1791353225707999</v>
      </c>
      <c r="V148">
        <v>1.0699148178100599</v>
      </c>
      <c r="W148">
        <v>0.10922050476074199</v>
      </c>
      <c r="X148">
        <v>0.207385063171387</v>
      </c>
      <c r="Y148">
        <v>0.207385063171387</v>
      </c>
      <c r="Z148">
        <v>0.1</v>
      </c>
      <c r="AA148">
        <v>0.8</v>
      </c>
      <c r="AB148">
        <v>0.88888888888888895</v>
      </c>
      <c r="AC148">
        <v>0.84210526315789502</v>
      </c>
      <c r="AD148">
        <v>0.2</v>
      </c>
      <c r="AE148">
        <v>0.7</v>
      </c>
    </row>
    <row r="149" spans="1:31" x14ac:dyDescent="0.15">
      <c r="A149" s="4">
        <v>719</v>
      </c>
      <c r="B149">
        <v>13</v>
      </c>
      <c r="C149">
        <v>7</v>
      </c>
      <c r="D149">
        <v>10</v>
      </c>
      <c r="E149">
        <v>10</v>
      </c>
      <c r="F149">
        <v>10</v>
      </c>
      <c r="G149">
        <v>0</v>
      </c>
      <c r="H149">
        <v>3</v>
      </c>
      <c r="I149">
        <v>7</v>
      </c>
      <c r="J149">
        <v>0.65</v>
      </c>
      <c r="K149">
        <v>4.4176273345947301</v>
      </c>
      <c r="L149">
        <v>3.3588333129882799</v>
      </c>
      <c r="M149">
        <v>4.1945629119873002</v>
      </c>
      <c r="N149">
        <v>4.7232170104980504</v>
      </c>
      <c r="O149">
        <v>0</v>
      </c>
      <c r="P149">
        <v>0</v>
      </c>
      <c r="Q149">
        <v>5</v>
      </c>
      <c r="R149" s="12">
        <v>0</v>
      </c>
      <c r="S149" s="12">
        <f t="shared" si="2"/>
        <v>0</v>
      </c>
      <c r="T149">
        <v>1.3185863494873</v>
      </c>
      <c r="U149">
        <v>1.2355085611343399</v>
      </c>
      <c r="V149">
        <v>1.1157577037811299</v>
      </c>
      <c r="W149">
        <v>0.11975085735321001</v>
      </c>
      <c r="X149">
        <v>0.20282864570617701</v>
      </c>
      <c r="Y149">
        <v>0.20282864570617701</v>
      </c>
      <c r="Z149">
        <v>0</v>
      </c>
      <c r="AA149">
        <v>0.5</v>
      </c>
      <c r="AB149">
        <v>1</v>
      </c>
      <c r="AC149">
        <v>0.66666666666666696</v>
      </c>
      <c r="AD149">
        <v>0.5</v>
      </c>
      <c r="AE149">
        <v>0.5</v>
      </c>
    </row>
    <row r="150" spans="1:31" x14ac:dyDescent="0.15">
      <c r="A150" s="4">
        <v>812</v>
      </c>
      <c r="B150">
        <v>15</v>
      </c>
      <c r="C150">
        <v>5</v>
      </c>
      <c r="D150">
        <v>10</v>
      </c>
      <c r="E150">
        <v>10</v>
      </c>
      <c r="F150">
        <v>10</v>
      </c>
      <c r="G150">
        <v>0</v>
      </c>
      <c r="H150">
        <v>5</v>
      </c>
      <c r="I150">
        <v>5</v>
      </c>
      <c r="J150">
        <v>0.75</v>
      </c>
      <c r="K150">
        <v>4.4178123474121103</v>
      </c>
      <c r="L150">
        <v>2.4056224822997998</v>
      </c>
      <c r="M150">
        <v>1.97488021850586</v>
      </c>
      <c r="N150">
        <v>3.1628780364990199</v>
      </c>
      <c r="O150">
        <v>1</v>
      </c>
      <c r="P150">
        <v>1</v>
      </c>
      <c r="Q150">
        <v>3</v>
      </c>
      <c r="R150" s="12">
        <v>0.33329999999999999</v>
      </c>
      <c r="S150" s="12">
        <f t="shared" si="2"/>
        <v>0.1</v>
      </c>
      <c r="T150">
        <v>1.3116340637207</v>
      </c>
      <c r="U150">
        <v>1.25386738777161</v>
      </c>
      <c r="V150">
        <v>1.13772320747376</v>
      </c>
      <c r="W150">
        <v>0.11614418029785201</v>
      </c>
      <c r="X150">
        <v>0.17391085624694799</v>
      </c>
      <c r="Y150">
        <v>0.17391085624694799</v>
      </c>
      <c r="Z150">
        <v>0.1</v>
      </c>
      <c r="AA150">
        <v>0.2</v>
      </c>
      <c r="AB150">
        <v>0.66666666666666696</v>
      </c>
      <c r="AC150">
        <v>0.30769230769230799</v>
      </c>
      <c r="AD150">
        <v>0.8</v>
      </c>
      <c r="AE150">
        <v>0.1</v>
      </c>
    </row>
    <row r="151" spans="1:31" x14ac:dyDescent="0.15">
      <c r="A151" s="4">
        <v>414</v>
      </c>
      <c r="B151">
        <v>12</v>
      </c>
      <c r="C151">
        <v>8</v>
      </c>
      <c r="D151">
        <v>10</v>
      </c>
      <c r="E151">
        <v>10</v>
      </c>
      <c r="F151">
        <v>10</v>
      </c>
      <c r="G151">
        <v>0</v>
      </c>
      <c r="H151">
        <v>2</v>
      </c>
      <c r="I151">
        <v>8</v>
      </c>
      <c r="J151">
        <v>0.6</v>
      </c>
      <c r="K151">
        <v>4.4205131530761701</v>
      </c>
      <c r="L151">
        <v>2.9590759277343701</v>
      </c>
      <c r="M151">
        <v>2.1666221618652299</v>
      </c>
      <c r="N151">
        <v>6.3166141510009801</v>
      </c>
      <c r="O151">
        <v>1</v>
      </c>
      <c r="P151">
        <v>1</v>
      </c>
      <c r="Q151">
        <v>8</v>
      </c>
      <c r="R151" s="12">
        <v>0.125</v>
      </c>
      <c r="S151" s="12">
        <f t="shared" si="2"/>
        <v>0.1</v>
      </c>
      <c r="T151">
        <v>1.4120674133300799</v>
      </c>
      <c r="U151">
        <v>1.1775331497192401</v>
      </c>
      <c r="V151">
        <v>1.1907002925872801</v>
      </c>
      <c r="W151">
        <v>1.3167142868042001E-2</v>
      </c>
      <c r="X151">
        <v>0.22136712074279799</v>
      </c>
      <c r="Y151">
        <v>0.22136712074279799</v>
      </c>
      <c r="Z151">
        <v>0.1</v>
      </c>
      <c r="AA151">
        <v>0.7</v>
      </c>
      <c r="AB151">
        <v>0.875</v>
      </c>
      <c r="AC151">
        <v>0.77777777777777801</v>
      </c>
      <c r="AD151">
        <v>0.3</v>
      </c>
      <c r="AE151">
        <v>0.6</v>
      </c>
    </row>
    <row r="152" spans="1:31" x14ac:dyDescent="0.15">
      <c r="A152" s="4">
        <v>524</v>
      </c>
      <c r="B152">
        <v>10</v>
      </c>
      <c r="C152">
        <v>10</v>
      </c>
      <c r="D152">
        <v>10</v>
      </c>
      <c r="E152">
        <v>10</v>
      </c>
      <c r="F152">
        <v>9</v>
      </c>
      <c r="G152">
        <v>1</v>
      </c>
      <c r="H152">
        <v>1</v>
      </c>
      <c r="I152">
        <v>9</v>
      </c>
      <c r="J152">
        <v>0.5</v>
      </c>
      <c r="K152">
        <v>4.4208927154540998</v>
      </c>
      <c r="L152">
        <v>3.5491886138915998</v>
      </c>
      <c r="M152">
        <v>3.6101016998290998</v>
      </c>
      <c r="N152">
        <v>8.7847270965576207</v>
      </c>
      <c r="O152">
        <v>1</v>
      </c>
      <c r="P152">
        <v>1</v>
      </c>
      <c r="Q152">
        <v>8</v>
      </c>
      <c r="R152" s="12">
        <v>0.125</v>
      </c>
      <c r="S152" s="12">
        <f t="shared" si="2"/>
        <v>0.1</v>
      </c>
      <c r="T152">
        <v>1.1567859649658201</v>
      </c>
      <c r="U152">
        <v>0.88834571838378895</v>
      </c>
      <c r="V152">
        <v>0.98616087436676003</v>
      </c>
      <c r="W152">
        <v>9.7815155982971205E-2</v>
      </c>
      <c r="X152">
        <v>0.17062509059906</v>
      </c>
      <c r="Y152">
        <v>0.17062509059906</v>
      </c>
      <c r="Z152">
        <v>0.1</v>
      </c>
      <c r="AA152">
        <v>0.7</v>
      </c>
      <c r="AB152">
        <v>0.875</v>
      </c>
      <c r="AC152">
        <v>0.77777777777777801</v>
      </c>
      <c r="AD152">
        <v>0.3</v>
      </c>
      <c r="AE152">
        <v>0.6</v>
      </c>
    </row>
    <row r="153" spans="1:31" x14ac:dyDescent="0.15">
      <c r="A153" s="4">
        <v>825</v>
      </c>
      <c r="B153">
        <v>14</v>
      </c>
      <c r="C153">
        <v>6</v>
      </c>
      <c r="D153">
        <v>10</v>
      </c>
      <c r="E153">
        <v>10</v>
      </c>
      <c r="F153">
        <v>9</v>
      </c>
      <c r="G153">
        <v>1</v>
      </c>
      <c r="H153">
        <v>5</v>
      </c>
      <c r="I153">
        <v>5</v>
      </c>
      <c r="J153">
        <v>0.7</v>
      </c>
      <c r="K153">
        <v>4.4214286804199201</v>
      </c>
      <c r="L153">
        <v>1.7271423339843699</v>
      </c>
      <c r="M153">
        <v>1.38176345825195</v>
      </c>
      <c r="N153">
        <v>4.6978225708007804</v>
      </c>
      <c r="O153">
        <v>3</v>
      </c>
      <c r="P153">
        <v>3</v>
      </c>
      <c r="Q153">
        <v>11</v>
      </c>
      <c r="R153" s="12">
        <v>0.2727</v>
      </c>
      <c r="S153" s="12">
        <f t="shared" si="2"/>
        <v>0.3</v>
      </c>
      <c r="T153">
        <v>1.4143486022949201</v>
      </c>
      <c r="U153">
        <v>1.26383817195892</v>
      </c>
      <c r="V153">
        <v>1.2750489711761499</v>
      </c>
      <c r="W153">
        <v>1.12107992172241E-2</v>
      </c>
      <c r="X153">
        <v>0.139299631118774</v>
      </c>
      <c r="Y153">
        <v>0.139299631118774</v>
      </c>
      <c r="Z153">
        <v>0.3</v>
      </c>
      <c r="AA153">
        <v>0.8</v>
      </c>
      <c r="AB153">
        <v>0.72727272727272696</v>
      </c>
      <c r="AC153">
        <v>0.76190476190476197</v>
      </c>
      <c r="AD153">
        <v>0.2</v>
      </c>
      <c r="AE153">
        <v>0.5</v>
      </c>
    </row>
    <row r="154" spans="1:31" x14ac:dyDescent="0.15">
      <c r="A154" s="4">
        <v>737</v>
      </c>
      <c r="B154">
        <v>11</v>
      </c>
      <c r="C154">
        <v>9</v>
      </c>
      <c r="D154">
        <v>10</v>
      </c>
      <c r="E154">
        <v>10</v>
      </c>
      <c r="F154">
        <v>10</v>
      </c>
      <c r="G154">
        <v>0</v>
      </c>
      <c r="H154">
        <v>1</v>
      </c>
      <c r="I154">
        <v>9</v>
      </c>
      <c r="J154">
        <v>0.55000000000000004</v>
      </c>
      <c r="K154">
        <v>4.4217815399169904</v>
      </c>
      <c r="L154">
        <v>4.2797489166259801</v>
      </c>
      <c r="M154">
        <v>8.4204578399658203</v>
      </c>
      <c r="N154">
        <v>6.0211009979248002</v>
      </c>
      <c r="O154">
        <v>0</v>
      </c>
      <c r="P154">
        <v>0</v>
      </c>
      <c r="Q154">
        <v>6</v>
      </c>
      <c r="R154" s="12">
        <v>0</v>
      </c>
      <c r="S154" s="12">
        <f t="shared" si="2"/>
        <v>0</v>
      </c>
      <c r="T154">
        <v>1.0175933837890601</v>
      </c>
      <c r="U154">
        <v>1.0616512298584</v>
      </c>
      <c r="V154">
        <v>0.87704640626907304</v>
      </c>
      <c r="W154">
        <v>0.18460482358932501</v>
      </c>
      <c r="X154">
        <v>0.14054697751998901</v>
      </c>
      <c r="Y154">
        <v>0.14054697751998901</v>
      </c>
      <c r="Z154">
        <v>0</v>
      </c>
      <c r="AA154">
        <v>0.6</v>
      </c>
      <c r="AB154">
        <v>1</v>
      </c>
      <c r="AC154">
        <v>0.75</v>
      </c>
      <c r="AD154">
        <v>0.4</v>
      </c>
      <c r="AE154">
        <v>0.6</v>
      </c>
    </row>
    <row r="155" spans="1:31" x14ac:dyDescent="0.15">
      <c r="A155" s="4">
        <v>819</v>
      </c>
      <c r="B155">
        <v>13</v>
      </c>
      <c r="C155">
        <v>7</v>
      </c>
      <c r="D155">
        <v>10</v>
      </c>
      <c r="E155">
        <v>10</v>
      </c>
      <c r="F155">
        <v>10</v>
      </c>
      <c r="G155">
        <v>0</v>
      </c>
      <c r="H155">
        <v>3</v>
      </c>
      <c r="I155">
        <v>7</v>
      </c>
      <c r="J155">
        <v>0.65</v>
      </c>
      <c r="K155">
        <v>4.4280471801757804</v>
      </c>
      <c r="L155">
        <v>2.5254611968994101</v>
      </c>
      <c r="M155">
        <v>1.8223190307617201</v>
      </c>
      <c r="N155">
        <v>5.3374614715576199</v>
      </c>
      <c r="O155">
        <v>1</v>
      </c>
      <c r="P155">
        <v>1</v>
      </c>
      <c r="Q155">
        <v>5</v>
      </c>
      <c r="R155" s="12">
        <v>0.2</v>
      </c>
      <c r="S155" s="12">
        <f t="shared" si="2"/>
        <v>0.1</v>
      </c>
      <c r="T155">
        <v>1.4050273895263701</v>
      </c>
      <c r="U155">
        <v>1.20898497104645</v>
      </c>
      <c r="V155">
        <v>1.20400238037109</v>
      </c>
      <c r="W155">
        <v>4.9825906753539996E-3</v>
      </c>
      <c r="X155">
        <v>0.20102500915527299</v>
      </c>
      <c r="Y155">
        <v>0.20102500915527299</v>
      </c>
      <c r="Z155">
        <v>0.1</v>
      </c>
      <c r="AA155">
        <v>0.4</v>
      </c>
      <c r="AB155">
        <v>0.8</v>
      </c>
      <c r="AC155">
        <v>0.53333333333333299</v>
      </c>
      <c r="AD155">
        <v>0.6</v>
      </c>
      <c r="AE155">
        <v>0.3</v>
      </c>
    </row>
    <row r="156" spans="1:31" x14ac:dyDescent="0.15">
      <c r="A156" s="4">
        <v>508</v>
      </c>
      <c r="B156">
        <v>10</v>
      </c>
      <c r="C156">
        <v>10</v>
      </c>
      <c r="D156">
        <v>10</v>
      </c>
      <c r="E156">
        <v>10</v>
      </c>
      <c r="F156">
        <v>8</v>
      </c>
      <c r="G156">
        <v>2</v>
      </c>
      <c r="H156">
        <v>2</v>
      </c>
      <c r="I156">
        <v>8</v>
      </c>
      <c r="J156">
        <v>0.5</v>
      </c>
      <c r="K156">
        <v>4.4304294586181596</v>
      </c>
      <c r="L156">
        <v>3.55476951599121</v>
      </c>
      <c r="M156">
        <v>4.0480670928955096</v>
      </c>
      <c r="N156">
        <v>4.9949150085449201</v>
      </c>
      <c r="O156">
        <v>0</v>
      </c>
      <c r="P156">
        <v>0</v>
      </c>
      <c r="Q156">
        <v>6</v>
      </c>
      <c r="R156" s="12">
        <v>0</v>
      </c>
      <c r="S156" s="12">
        <f t="shared" si="2"/>
        <v>0</v>
      </c>
      <c r="T156">
        <v>0.97401237487793002</v>
      </c>
      <c r="U156">
        <v>0.89174747467041005</v>
      </c>
      <c r="V156">
        <v>0.85624045133590698</v>
      </c>
      <c r="W156">
        <v>3.5507023334503202E-2</v>
      </c>
      <c r="X156">
        <v>0.117771923542023</v>
      </c>
      <c r="Y156">
        <v>0.117771923542023</v>
      </c>
      <c r="Z156">
        <v>0</v>
      </c>
      <c r="AA156">
        <v>0.6</v>
      </c>
      <c r="AB156">
        <v>1</v>
      </c>
      <c r="AC156">
        <v>0.75</v>
      </c>
      <c r="AD156">
        <v>0.4</v>
      </c>
      <c r="AE156">
        <v>0.6</v>
      </c>
    </row>
    <row r="157" spans="1:31" x14ac:dyDescent="0.15">
      <c r="A157" s="4">
        <v>145</v>
      </c>
      <c r="B157">
        <v>14</v>
      </c>
      <c r="C157">
        <v>6</v>
      </c>
      <c r="D157">
        <v>10</v>
      </c>
      <c r="E157">
        <v>10</v>
      </c>
      <c r="F157">
        <v>10</v>
      </c>
      <c r="G157">
        <v>0</v>
      </c>
      <c r="H157">
        <v>4</v>
      </c>
      <c r="I157">
        <v>6</v>
      </c>
      <c r="J157">
        <v>0.7</v>
      </c>
      <c r="K157">
        <v>4.4335136413574201</v>
      </c>
      <c r="L157">
        <v>2.3084087371826199</v>
      </c>
      <c r="M157">
        <v>1.77531242370605</v>
      </c>
      <c r="N157">
        <v>4.4242610931396502</v>
      </c>
      <c r="O157">
        <v>3</v>
      </c>
      <c r="P157">
        <v>3</v>
      </c>
      <c r="Q157">
        <v>10</v>
      </c>
      <c r="R157" s="12">
        <v>0.3</v>
      </c>
      <c r="S157" s="12">
        <f t="shared" si="2"/>
        <v>0.3</v>
      </c>
      <c r="T157">
        <v>1.6715850830078101</v>
      </c>
      <c r="U157">
        <v>1.50084352493286</v>
      </c>
      <c r="V157">
        <v>1.4500617980957</v>
      </c>
      <c r="W157">
        <v>5.0781726837158203E-2</v>
      </c>
      <c r="X157">
        <v>0.22152328491210899</v>
      </c>
      <c r="Y157">
        <v>0.22152328491210899</v>
      </c>
      <c r="Z157">
        <v>0.3</v>
      </c>
      <c r="AA157">
        <v>0.7</v>
      </c>
      <c r="AB157">
        <v>0.7</v>
      </c>
      <c r="AC157">
        <v>0.7</v>
      </c>
      <c r="AD157">
        <v>0.3</v>
      </c>
      <c r="AE157">
        <v>0.4</v>
      </c>
    </row>
    <row r="158" spans="1:31" x14ac:dyDescent="0.15">
      <c r="A158" s="4">
        <v>598</v>
      </c>
      <c r="B158">
        <v>12</v>
      </c>
      <c r="C158">
        <v>8</v>
      </c>
      <c r="D158">
        <v>10</v>
      </c>
      <c r="E158">
        <v>10</v>
      </c>
      <c r="F158">
        <v>10</v>
      </c>
      <c r="G158">
        <v>0</v>
      </c>
      <c r="H158">
        <v>2</v>
      </c>
      <c r="I158">
        <v>8</v>
      </c>
      <c r="J158">
        <v>0.6</v>
      </c>
      <c r="K158">
        <v>4.4340534210205096</v>
      </c>
      <c r="L158">
        <v>4.2807788848876998</v>
      </c>
      <c r="M158">
        <v>7.0586624145507804</v>
      </c>
      <c r="N158">
        <v>4.2387237548828098</v>
      </c>
      <c r="O158">
        <v>0</v>
      </c>
      <c r="P158">
        <v>0</v>
      </c>
      <c r="Q158">
        <v>7</v>
      </c>
      <c r="R158" s="12">
        <v>0</v>
      </c>
      <c r="S158" s="12">
        <f t="shared" si="2"/>
        <v>0</v>
      </c>
      <c r="T158">
        <v>1.07766914367676</v>
      </c>
      <c r="U158">
        <v>1.1233320236206099</v>
      </c>
      <c r="V158">
        <v>0.90122735500335704</v>
      </c>
      <c r="W158">
        <v>0.22210466861724901</v>
      </c>
      <c r="X158">
        <v>0.17644178867340099</v>
      </c>
      <c r="Y158">
        <v>0.17644178867340099</v>
      </c>
      <c r="Z158">
        <v>0</v>
      </c>
      <c r="AA158">
        <v>0.7</v>
      </c>
      <c r="AB158">
        <v>1</v>
      </c>
      <c r="AC158">
        <v>0.82352941176470595</v>
      </c>
      <c r="AD158">
        <v>0.3</v>
      </c>
      <c r="AE158">
        <v>0.7</v>
      </c>
    </row>
    <row r="159" spans="1:31" x14ac:dyDescent="0.15">
      <c r="A159" s="4">
        <v>214</v>
      </c>
      <c r="B159">
        <v>12</v>
      </c>
      <c r="C159">
        <v>8</v>
      </c>
      <c r="D159">
        <v>10</v>
      </c>
      <c r="E159">
        <v>10</v>
      </c>
      <c r="F159">
        <v>10</v>
      </c>
      <c r="G159">
        <v>0</v>
      </c>
      <c r="H159">
        <v>2</v>
      </c>
      <c r="I159">
        <v>8</v>
      </c>
      <c r="J159">
        <v>0.6</v>
      </c>
      <c r="K159">
        <v>4.4348030090331996</v>
      </c>
      <c r="L159">
        <v>3.8466434478759801</v>
      </c>
      <c r="M159">
        <v>5.1451759338378897</v>
      </c>
      <c r="N159">
        <v>4.56396484375</v>
      </c>
      <c r="O159">
        <v>0</v>
      </c>
      <c r="P159">
        <v>0</v>
      </c>
      <c r="Q159">
        <v>4</v>
      </c>
      <c r="R159" s="12">
        <v>0</v>
      </c>
      <c r="S159" s="12">
        <f t="shared" si="2"/>
        <v>0</v>
      </c>
      <c r="T159">
        <v>1.1362323760986299</v>
      </c>
      <c r="U159">
        <v>1.13276767730713</v>
      </c>
      <c r="V159">
        <v>0.96033227443695102</v>
      </c>
      <c r="W159">
        <v>0.172435402870178</v>
      </c>
      <c r="X159">
        <v>0.17590010166168199</v>
      </c>
      <c r="Y159">
        <v>0.17590010166168199</v>
      </c>
      <c r="Z159">
        <v>0</v>
      </c>
      <c r="AA159">
        <v>0.4</v>
      </c>
      <c r="AB159">
        <v>1</v>
      </c>
      <c r="AC159">
        <v>0.57142857142857195</v>
      </c>
      <c r="AD159">
        <v>0.6</v>
      </c>
      <c r="AE159">
        <v>0.4</v>
      </c>
    </row>
    <row r="160" spans="1:31" x14ac:dyDescent="0.15">
      <c r="A160" s="4">
        <v>692</v>
      </c>
      <c r="B160">
        <v>12</v>
      </c>
      <c r="C160">
        <v>8</v>
      </c>
      <c r="D160">
        <v>10</v>
      </c>
      <c r="E160">
        <v>10</v>
      </c>
      <c r="F160">
        <v>9</v>
      </c>
      <c r="G160">
        <v>1</v>
      </c>
      <c r="H160">
        <v>3</v>
      </c>
      <c r="I160">
        <v>7</v>
      </c>
      <c r="J160">
        <v>0.6</v>
      </c>
      <c r="K160">
        <v>4.4348239898681596</v>
      </c>
      <c r="L160">
        <v>3.1871223449707</v>
      </c>
      <c r="M160">
        <v>2.7561130523681601</v>
      </c>
      <c r="N160">
        <v>3.5432777404785201</v>
      </c>
      <c r="O160">
        <v>1</v>
      </c>
      <c r="P160">
        <v>1</v>
      </c>
      <c r="Q160">
        <v>7</v>
      </c>
      <c r="R160" s="12">
        <v>0.1429</v>
      </c>
      <c r="S160" s="12">
        <f t="shared" si="2"/>
        <v>0.1</v>
      </c>
      <c r="T160">
        <v>1.0929145812988299</v>
      </c>
      <c r="U160">
        <v>1.0417671203613299</v>
      </c>
      <c r="V160">
        <v>0.95444715023040805</v>
      </c>
      <c r="W160">
        <v>8.7319970130920396E-2</v>
      </c>
      <c r="X160">
        <v>0.13846743106841999</v>
      </c>
      <c r="Y160">
        <v>0.13846743106841999</v>
      </c>
      <c r="Z160">
        <v>0.1</v>
      </c>
      <c r="AA160">
        <v>0.6</v>
      </c>
      <c r="AB160">
        <v>0.85714285714285698</v>
      </c>
      <c r="AC160">
        <v>0.70588235294117596</v>
      </c>
      <c r="AD160">
        <v>0.4</v>
      </c>
      <c r="AE160">
        <v>0.5</v>
      </c>
    </row>
    <row r="161" spans="1:31" x14ac:dyDescent="0.15">
      <c r="A161" s="4">
        <v>678</v>
      </c>
      <c r="B161">
        <v>13</v>
      </c>
      <c r="C161">
        <v>7</v>
      </c>
      <c r="D161">
        <v>10</v>
      </c>
      <c r="E161">
        <v>10</v>
      </c>
      <c r="F161">
        <v>10</v>
      </c>
      <c r="G161">
        <v>0</v>
      </c>
      <c r="H161">
        <v>3</v>
      </c>
      <c r="I161">
        <v>7</v>
      </c>
      <c r="J161">
        <v>0.65</v>
      </c>
      <c r="K161">
        <v>4.44091796875</v>
      </c>
      <c r="L161">
        <v>2.4224262237548801</v>
      </c>
      <c r="M161">
        <v>1.8762359619140601</v>
      </c>
      <c r="N161">
        <v>5.9480266571044904</v>
      </c>
      <c r="O161">
        <v>3</v>
      </c>
      <c r="P161">
        <v>3</v>
      </c>
      <c r="Q161">
        <v>12</v>
      </c>
      <c r="R161" s="12">
        <v>0.25</v>
      </c>
      <c r="S161" s="12">
        <f t="shared" si="2"/>
        <v>0.3</v>
      </c>
      <c r="T161">
        <v>1.51230239868164</v>
      </c>
      <c r="U161">
        <v>1.27843034267425</v>
      </c>
      <c r="V161">
        <v>1.3053216934204099</v>
      </c>
      <c r="W161">
        <v>2.6891350746154799E-2</v>
      </c>
      <c r="X161">
        <v>0.20698070526123</v>
      </c>
      <c r="Y161">
        <v>0.20698070526123</v>
      </c>
      <c r="Z161">
        <v>0.3</v>
      </c>
      <c r="AA161">
        <v>0.9</v>
      </c>
      <c r="AB161">
        <v>0.75</v>
      </c>
      <c r="AC161">
        <v>0.81818181818181801</v>
      </c>
      <c r="AD161">
        <v>0.1</v>
      </c>
      <c r="AE161">
        <v>0.6</v>
      </c>
    </row>
    <row r="162" spans="1:31" x14ac:dyDescent="0.15">
      <c r="A162" s="4">
        <v>892</v>
      </c>
      <c r="B162">
        <v>12</v>
      </c>
      <c r="C162">
        <v>8</v>
      </c>
      <c r="D162">
        <v>10</v>
      </c>
      <c r="E162">
        <v>10</v>
      </c>
      <c r="F162">
        <v>10</v>
      </c>
      <c r="G162">
        <v>0</v>
      </c>
      <c r="H162">
        <v>2</v>
      </c>
      <c r="I162">
        <v>8</v>
      </c>
      <c r="J162">
        <v>0.6</v>
      </c>
      <c r="K162">
        <v>4.4420337677001998</v>
      </c>
      <c r="L162">
        <v>3.82478523254394</v>
      </c>
      <c r="M162">
        <v>4.8300552368164098</v>
      </c>
      <c r="N162">
        <v>4.3428306579589799</v>
      </c>
      <c r="O162">
        <v>0</v>
      </c>
      <c r="P162">
        <v>0</v>
      </c>
      <c r="Q162">
        <v>9</v>
      </c>
      <c r="R162" s="12">
        <v>0</v>
      </c>
      <c r="S162" s="12">
        <f t="shared" si="2"/>
        <v>0</v>
      </c>
      <c r="T162">
        <v>1.3027286529541</v>
      </c>
      <c r="U162">
        <v>1.2597808837890601</v>
      </c>
      <c r="V162">
        <v>1.08521044254303</v>
      </c>
      <c r="W162">
        <v>0.17457044124603299</v>
      </c>
      <c r="X162">
        <v>0.217518210411072</v>
      </c>
      <c r="Y162">
        <v>0.217518210411072</v>
      </c>
      <c r="Z162">
        <v>0</v>
      </c>
      <c r="AA162">
        <v>0.9</v>
      </c>
      <c r="AB162">
        <v>1</v>
      </c>
      <c r="AC162">
        <v>0.94736842105263197</v>
      </c>
      <c r="AD162">
        <v>0.1</v>
      </c>
      <c r="AE162">
        <v>0.9</v>
      </c>
    </row>
    <row r="163" spans="1:31" x14ac:dyDescent="0.15">
      <c r="A163" s="4">
        <v>208</v>
      </c>
      <c r="B163">
        <v>11</v>
      </c>
      <c r="C163">
        <v>9</v>
      </c>
      <c r="D163">
        <v>10</v>
      </c>
      <c r="E163">
        <v>10</v>
      </c>
      <c r="F163">
        <v>9</v>
      </c>
      <c r="G163">
        <v>1</v>
      </c>
      <c r="H163">
        <v>2</v>
      </c>
      <c r="I163">
        <v>8</v>
      </c>
      <c r="J163">
        <v>0.55000000000000004</v>
      </c>
      <c r="K163">
        <v>4.44399070739746</v>
      </c>
      <c r="L163">
        <v>3.6313095092773402</v>
      </c>
      <c r="M163">
        <v>4.6402816772460902</v>
      </c>
      <c r="N163">
        <v>5.3246231079101598</v>
      </c>
      <c r="O163">
        <v>0</v>
      </c>
      <c r="P163">
        <v>0</v>
      </c>
      <c r="Q163">
        <v>9</v>
      </c>
      <c r="R163" s="12">
        <v>0</v>
      </c>
      <c r="S163" s="12">
        <f t="shared" si="2"/>
        <v>0</v>
      </c>
      <c r="T163">
        <v>1.1326980590820299</v>
      </c>
      <c r="U163">
        <v>1.04719161987305</v>
      </c>
      <c r="V163">
        <v>0.97520506381988503</v>
      </c>
      <c r="W163">
        <v>7.1986556053161593E-2</v>
      </c>
      <c r="X163">
        <v>0.157492995262146</v>
      </c>
      <c r="Y163">
        <v>0.157492995262146</v>
      </c>
      <c r="Z163">
        <v>0</v>
      </c>
      <c r="AA163">
        <v>0.9</v>
      </c>
      <c r="AB163">
        <v>1</v>
      </c>
      <c r="AC163">
        <v>0.94736842105263197</v>
      </c>
      <c r="AD163">
        <v>0.1</v>
      </c>
      <c r="AE163">
        <v>0.9</v>
      </c>
    </row>
    <row r="164" spans="1:31" x14ac:dyDescent="0.15">
      <c r="A164" s="4">
        <v>418</v>
      </c>
      <c r="B164">
        <v>15</v>
      </c>
      <c r="C164">
        <v>5</v>
      </c>
      <c r="D164">
        <v>10</v>
      </c>
      <c r="E164">
        <v>10</v>
      </c>
      <c r="F164">
        <v>10</v>
      </c>
      <c r="G164">
        <v>0</v>
      </c>
      <c r="H164">
        <v>5</v>
      </c>
      <c r="I164">
        <v>5</v>
      </c>
      <c r="J164">
        <v>0.75</v>
      </c>
      <c r="K164">
        <v>4.4448013305664098</v>
      </c>
      <c r="L164">
        <v>2.7568054199218701</v>
      </c>
      <c r="M164">
        <v>2.61785888671875</v>
      </c>
      <c r="N164">
        <v>3.09810066223144</v>
      </c>
      <c r="O164">
        <v>1</v>
      </c>
      <c r="P164">
        <v>1</v>
      </c>
      <c r="Q164">
        <v>8</v>
      </c>
      <c r="R164" s="12">
        <v>0.125</v>
      </c>
      <c r="S164" s="12">
        <f t="shared" si="2"/>
        <v>0.1</v>
      </c>
      <c r="T164">
        <v>1.3468818664550799</v>
      </c>
      <c r="U164">
        <v>1.3104225397110001</v>
      </c>
      <c r="V164">
        <v>1.1598522663116499</v>
      </c>
      <c r="W164">
        <v>0.150570273399353</v>
      </c>
      <c r="X164">
        <v>0.18702960014343301</v>
      </c>
      <c r="Y164">
        <v>0.18702960014343301</v>
      </c>
      <c r="Z164">
        <v>0.1</v>
      </c>
      <c r="AA164">
        <v>0.7</v>
      </c>
      <c r="AB164">
        <v>0.875</v>
      </c>
      <c r="AC164">
        <v>0.77777777777777801</v>
      </c>
      <c r="AD164">
        <v>0.3</v>
      </c>
      <c r="AE164">
        <v>0.6</v>
      </c>
    </row>
    <row r="165" spans="1:31" x14ac:dyDescent="0.15">
      <c r="A165" s="4">
        <v>626</v>
      </c>
      <c r="B165">
        <v>15</v>
      </c>
      <c r="C165">
        <v>5</v>
      </c>
      <c r="D165">
        <v>10</v>
      </c>
      <c r="E165">
        <v>10</v>
      </c>
      <c r="F165">
        <v>10</v>
      </c>
      <c r="G165">
        <v>0</v>
      </c>
      <c r="H165">
        <v>5</v>
      </c>
      <c r="I165">
        <v>5</v>
      </c>
      <c r="J165">
        <v>0.75</v>
      </c>
      <c r="K165">
        <v>4.4488945007324201</v>
      </c>
      <c r="L165">
        <v>2.7935333251953098</v>
      </c>
      <c r="M165">
        <v>2.5312194824218701</v>
      </c>
      <c r="N165">
        <v>2.78610038757324</v>
      </c>
      <c r="O165">
        <v>2</v>
      </c>
      <c r="P165">
        <v>2</v>
      </c>
      <c r="Q165">
        <v>11</v>
      </c>
      <c r="R165" s="12">
        <v>0.18179999999999999</v>
      </c>
      <c r="S165" s="12">
        <f t="shared" si="2"/>
        <v>0.2</v>
      </c>
      <c r="T165">
        <v>1.4707450866699201</v>
      </c>
      <c r="U165">
        <v>1.4289009571075399</v>
      </c>
      <c r="V165">
        <v>1.2673585414886499</v>
      </c>
      <c r="W165">
        <v>0.16154241561889701</v>
      </c>
      <c r="X165">
        <v>0.203386545181274</v>
      </c>
      <c r="Y165">
        <v>0.203386545181274</v>
      </c>
      <c r="Z165">
        <v>0.2</v>
      </c>
      <c r="AA165">
        <v>0.9</v>
      </c>
      <c r="AB165">
        <v>0.81818181818181801</v>
      </c>
      <c r="AC165">
        <v>0.85714285714285698</v>
      </c>
      <c r="AD165">
        <v>0.1</v>
      </c>
      <c r="AE165">
        <v>0.7</v>
      </c>
    </row>
    <row r="166" spans="1:31" x14ac:dyDescent="0.15">
      <c r="A166" s="4">
        <v>305</v>
      </c>
      <c r="B166">
        <v>13</v>
      </c>
      <c r="C166">
        <v>7</v>
      </c>
      <c r="D166">
        <v>10</v>
      </c>
      <c r="E166">
        <v>10</v>
      </c>
      <c r="F166">
        <v>10</v>
      </c>
      <c r="G166">
        <v>0</v>
      </c>
      <c r="H166">
        <v>3</v>
      </c>
      <c r="I166">
        <v>7</v>
      </c>
      <c r="J166">
        <v>0.65</v>
      </c>
      <c r="K166">
        <v>4.4502868652343697</v>
      </c>
      <c r="L166">
        <v>3.0485916137695299</v>
      </c>
      <c r="M166">
        <v>2.2497577667236301</v>
      </c>
      <c r="N166">
        <v>3.5311279296875</v>
      </c>
      <c r="O166">
        <v>1</v>
      </c>
      <c r="P166">
        <v>1</v>
      </c>
      <c r="Q166">
        <v>8</v>
      </c>
      <c r="R166" s="12">
        <v>0.125</v>
      </c>
      <c r="S166" s="12">
        <f t="shared" si="2"/>
        <v>0.1</v>
      </c>
      <c r="T166">
        <v>1.48227119445801</v>
      </c>
      <c r="U166">
        <v>1.3686834573745701</v>
      </c>
      <c r="V166">
        <v>1.2705872058868399</v>
      </c>
      <c r="W166">
        <v>9.8096251487731906E-2</v>
      </c>
      <c r="X166">
        <v>0.21168398857116699</v>
      </c>
      <c r="Y166">
        <v>0.21168398857116699</v>
      </c>
      <c r="Z166">
        <v>0.1</v>
      </c>
      <c r="AA166">
        <v>0.7</v>
      </c>
      <c r="AB166">
        <v>0.875</v>
      </c>
      <c r="AC166">
        <v>0.77777777777777801</v>
      </c>
      <c r="AD166">
        <v>0.3</v>
      </c>
      <c r="AE166">
        <v>0.6</v>
      </c>
    </row>
    <row r="167" spans="1:31" x14ac:dyDescent="0.15">
      <c r="A167" s="4">
        <v>655</v>
      </c>
      <c r="B167">
        <v>13</v>
      </c>
      <c r="C167">
        <v>7</v>
      </c>
      <c r="D167">
        <v>10</v>
      </c>
      <c r="E167">
        <v>10</v>
      </c>
      <c r="F167">
        <v>10</v>
      </c>
      <c r="G167">
        <v>0</v>
      </c>
      <c r="H167">
        <v>3</v>
      </c>
      <c r="I167">
        <v>7</v>
      </c>
      <c r="J167">
        <v>0.65</v>
      </c>
      <c r="K167">
        <v>4.4620933532714799</v>
      </c>
      <c r="L167">
        <v>3.48799324035644</v>
      </c>
      <c r="M167">
        <v>3.91378974914551</v>
      </c>
      <c r="N167">
        <v>3.8552780151367201</v>
      </c>
      <c r="O167">
        <v>0</v>
      </c>
      <c r="P167">
        <v>0</v>
      </c>
      <c r="Q167">
        <v>4</v>
      </c>
      <c r="R167" s="12">
        <v>0</v>
      </c>
      <c r="S167" s="12">
        <f t="shared" si="2"/>
        <v>0</v>
      </c>
      <c r="T167">
        <v>1.1270942687988299</v>
      </c>
      <c r="U167">
        <v>1.10918176174164</v>
      </c>
      <c r="V167">
        <v>0.96257668733596802</v>
      </c>
      <c r="W167">
        <v>0.14660507440567</v>
      </c>
      <c r="X167">
        <v>0.16451758146286</v>
      </c>
      <c r="Y167">
        <v>0.16451758146286</v>
      </c>
      <c r="Z167">
        <v>0</v>
      </c>
      <c r="AA167">
        <v>0.4</v>
      </c>
      <c r="AB167">
        <v>1</v>
      </c>
      <c r="AC167">
        <v>0.57142857142857195</v>
      </c>
      <c r="AD167">
        <v>0.6</v>
      </c>
      <c r="AE167">
        <v>0.4</v>
      </c>
    </row>
    <row r="168" spans="1:31" x14ac:dyDescent="0.15">
      <c r="A168" s="4">
        <v>206</v>
      </c>
      <c r="B168">
        <v>16</v>
      </c>
      <c r="C168">
        <v>4</v>
      </c>
      <c r="D168">
        <v>10</v>
      </c>
      <c r="E168">
        <v>10</v>
      </c>
      <c r="F168">
        <v>10</v>
      </c>
      <c r="G168">
        <v>0</v>
      </c>
      <c r="H168">
        <v>6</v>
      </c>
      <c r="I168">
        <v>4</v>
      </c>
      <c r="J168">
        <v>0.8</v>
      </c>
      <c r="K168">
        <v>4.4629192352294904</v>
      </c>
      <c r="L168">
        <v>2.2479228973388699</v>
      </c>
      <c r="M168">
        <v>2.1878547668457</v>
      </c>
      <c r="N168">
        <v>3.5414943695068399</v>
      </c>
      <c r="O168">
        <v>2</v>
      </c>
      <c r="P168">
        <v>2</v>
      </c>
      <c r="Q168">
        <v>10</v>
      </c>
      <c r="R168" s="12">
        <v>0.2</v>
      </c>
      <c r="S168" s="12">
        <f t="shared" si="2"/>
        <v>0.2</v>
      </c>
      <c r="T168">
        <v>1.4795379638671899</v>
      </c>
      <c r="U168">
        <v>1.4095602035522501</v>
      </c>
      <c r="V168">
        <v>1.2945129871368399</v>
      </c>
      <c r="W168">
        <v>0.115047216415405</v>
      </c>
      <c r="X168">
        <v>0.18502497673034701</v>
      </c>
      <c r="Y168">
        <v>0.18502497673034701</v>
      </c>
      <c r="Z168">
        <v>0.2</v>
      </c>
      <c r="AA168">
        <v>0.8</v>
      </c>
      <c r="AB168">
        <v>0.8</v>
      </c>
      <c r="AC168">
        <v>0.8</v>
      </c>
      <c r="AD168">
        <v>0.2</v>
      </c>
      <c r="AE168">
        <v>0.6</v>
      </c>
    </row>
    <row r="169" spans="1:31" x14ac:dyDescent="0.15">
      <c r="A169" s="4">
        <v>695</v>
      </c>
      <c r="B169">
        <v>13</v>
      </c>
      <c r="C169">
        <v>7</v>
      </c>
      <c r="D169">
        <v>10</v>
      </c>
      <c r="E169">
        <v>10</v>
      </c>
      <c r="F169">
        <v>10</v>
      </c>
      <c r="G169">
        <v>0</v>
      </c>
      <c r="H169">
        <v>3</v>
      </c>
      <c r="I169">
        <v>7</v>
      </c>
      <c r="J169">
        <v>0.65</v>
      </c>
      <c r="K169">
        <v>4.4653415679931596</v>
      </c>
      <c r="L169">
        <v>3.3676395416259801</v>
      </c>
      <c r="M169">
        <v>3.1461219787597701</v>
      </c>
      <c r="N169">
        <v>3.3425483703613299</v>
      </c>
      <c r="O169">
        <v>1</v>
      </c>
      <c r="P169">
        <v>1</v>
      </c>
      <c r="Q169">
        <v>8</v>
      </c>
      <c r="R169" s="12">
        <v>0.125</v>
      </c>
      <c r="S169" s="12">
        <f t="shared" si="2"/>
        <v>0.1</v>
      </c>
      <c r="T169">
        <v>1.3353843688964799</v>
      </c>
      <c r="U169">
        <v>1.2914003133773799</v>
      </c>
      <c r="V169">
        <v>1.12832868099213</v>
      </c>
      <c r="W169">
        <v>0.16307163238525399</v>
      </c>
      <c r="X169">
        <v>0.20705568790435799</v>
      </c>
      <c r="Y169">
        <v>0.20705568790435799</v>
      </c>
      <c r="Z169">
        <v>0.1</v>
      </c>
      <c r="AA169">
        <v>0.7</v>
      </c>
      <c r="AB169">
        <v>0.875</v>
      </c>
      <c r="AC169">
        <v>0.77777777777777801</v>
      </c>
      <c r="AD169">
        <v>0.3</v>
      </c>
      <c r="AE169">
        <v>0.6</v>
      </c>
    </row>
    <row r="170" spans="1:31" x14ac:dyDescent="0.15">
      <c r="A170" s="4">
        <v>777</v>
      </c>
      <c r="B170">
        <v>12</v>
      </c>
      <c r="C170">
        <v>8</v>
      </c>
      <c r="D170">
        <v>10</v>
      </c>
      <c r="E170">
        <v>10</v>
      </c>
      <c r="F170">
        <v>10</v>
      </c>
      <c r="G170">
        <v>0</v>
      </c>
      <c r="H170">
        <v>2</v>
      </c>
      <c r="I170">
        <v>8</v>
      </c>
      <c r="J170">
        <v>0.6</v>
      </c>
      <c r="K170">
        <v>4.4665031433105504</v>
      </c>
      <c r="L170">
        <v>2.8712577819824201</v>
      </c>
      <c r="M170">
        <v>2.1287269592285201</v>
      </c>
      <c r="N170">
        <v>7.0480537414550799</v>
      </c>
      <c r="O170">
        <v>1</v>
      </c>
      <c r="P170">
        <v>1</v>
      </c>
      <c r="Q170">
        <v>7</v>
      </c>
      <c r="R170" s="12">
        <v>0.1429</v>
      </c>
      <c r="S170" s="12">
        <f t="shared" si="2"/>
        <v>0.1</v>
      </c>
      <c r="T170">
        <v>1.3028812408447299</v>
      </c>
      <c r="U170">
        <v>1.06840896606445</v>
      </c>
      <c r="V170">
        <v>1.1222727298736599</v>
      </c>
      <c r="W170">
        <v>5.3863763809204102E-2</v>
      </c>
      <c r="X170">
        <v>0.180608510971069</v>
      </c>
      <c r="Y170">
        <v>0.180608510971069</v>
      </c>
      <c r="Z170">
        <v>0.1</v>
      </c>
      <c r="AA170">
        <v>0.6</v>
      </c>
      <c r="AB170">
        <v>0.85714285714285698</v>
      </c>
      <c r="AC170">
        <v>0.70588235294117596</v>
      </c>
      <c r="AD170">
        <v>0.4</v>
      </c>
      <c r="AE170">
        <v>0.5</v>
      </c>
    </row>
    <row r="171" spans="1:31" x14ac:dyDescent="0.15">
      <c r="A171" s="4">
        <v>133</v>
      </c>
      <c r="B171">
        <v>11</v>
      </c>
      <c r="C171">
        <v>9</v>
      </c>
      <c r="D171">
        <v>10</v>
      </c>
      <c r="E171">
        <v>10</v>
      </c>
      <c r="F171">
        <v>9</v>
      </c>
      <c r="G171">
        <v>1</v>
      </c>
      <c r="H171">
        <v>2</v>
      </c>
      <c r="I171">
        <v>8</v>
      </c>
      <c r="J171">
        <v>0.55000000000000004</v>
      </c>
      <c r="K171">
        <v>4.4720001220703098</v>
      </c>
      <c r="L171">
        <v>4.1426849365234402</v>
      </c>
      <c r="M171">
        <v>5.9412174224853498</v>
      </c>
      <c r="N171">
        <v>3.8947200775146502</v>
      </c>
      <c r="O171">
        <v>0</v>
      </c>
      <c r="P171">
        <v>0</v>
      </c>
      <c r="Q171">
        <v>7</v>
      </c>
      <c r="R171" s="12">
        <v>0</v>
      </c>
      <c r="S171" s="12">
        <f t="shared" si="2"/>
        <v>0</v>
      </c>
      <c r="T171">
        <v>0.91735458374023404</v>
      </c>
      <c r="U171">
        <v>0.94526672363281194</v>
      </c>
      <c r="V171">
        <v>0.78429394960403398</v>
      </c>
      <c r="W171">
        <v>0.16097277402877799</v>
      </c>
      <c r="X171">
        <v>0.13306063413620001</v>
      </c>
      <c r="Y171">
        <v>0.13306063413620001</v>
      </c>
      <c r="Z171">
        <v>0</v>
      </c>
      <c r="AA171">
        <v>0.7</v>
      </c>
      <c r="AB171">
        <v>1</v>
      </c>
      <c r="AC171">
        <v>0.82352941176470595</v>
      </c>
      <c r="AD171">
        <v>0.3</v>
      </c>
      <c r="AE171">
        <v>0.7</v>
      </c>
    </row>
    <row r="172" spans="1:31" x14ac:dyDescent="0.15">
      <c r="A172" s="4">
        <v>673</v>
      </c>
      <c r="B172">
        <v>13</v>
      </c>
      <c r="C172">
        <v>7</v>
      </c>
      <c r="D172">
        <v>10</v>
      </c>
      <c r="E172">
        <v>10</v>
      </c>
      <c r="F172">
        <v>10</v>
      </c>
      <c r="G172">
        <v>0</v>
      </c>
      <c r="H172">
        <v>3</v>
      </c>
      <c r="I172">
        <v>7</v>
      </c>
      <c r="J172">
        <v>0.65</v>
      </c>
      <c r="K172">
        <v>4.4750175476074201</v>
      </c>
      <c r="L172">
        <v>2.8171691894531201</v>
      </c>
      <c r="M172">
        <v>2.2918834686279301</v>
      </c>
      <c r="N172">
        <v>4.7757549285888699</v>
      </c>
      <c r="O172">
        <v>2</v>
      </c>
      <c r="P172">
        <v>2</v>
      </c>
      <c r="Q172">
        <v>10</v>
      </c>
      <c r="R172" s="12">
        <v>0.2</v>
      </c>
      <c r="S172" s="12">
        <f t="shared" si="2"/>
        <v>0.2</v>
      </c>
      <c r="T172">
        <v>1.4803524017334</v>
      </c>
      <c r="U172">
        <v>1.3192996978759799</v>
      </c>
      <c r="V172">
        <v>1.2590138912200901</v>
      </c>
      <c r="W172">
        <v>6.0285806655883803E-2</v>
      </c>
      <c r="X172">
        <v>0.221338510513306</v>
      </c>
      <c r="Y172">
        <v>0.221338510513306</v>
      </c>
      <c r="Z172">
        <v>0.2</v>
      </c>
      <c r="AA172">
        <v>0.8</v>
      </c>
      <c r="AB172">
        <v>0.8</v>
      </c>
      <c r="AC172">
        <v>0.8</v>
      </c>
      <c r="AD172">
        <v>0.2</v>
      </c>
      <c r="AE172">
        <v>0.6</v>
      </c>
    </row>
    <row r="173" spans="1:31" x14ac:dyDescent="0.15">
      <c r="A173" s="4">
        <v>451</v>
      </c>
      <c r="B173">
        <v>12</v>
      </c>
      <c r="C173">
        <v>8</v>
      </c>
      <c r="D173">
        <v>10</v>
      </c>
      <c r="E173">
        <v>10</v>
      </c>
      <c r="F173">
        <v>10</v>
      </c>
      <c r="G173">
        <v>0</v>
      </c>
      <c r="H173">
        <v>2</v>
      </c>
      <c r="I173">
        <v>8</v>
      </c>
      <c r="J173">
        <v>0.6</v>
      </c>
      <c r="K173">
        <v>4.4766998291015598</v>
      </c>
      <c r="L173">
        <v>3.5815048217773402</v>
      </c>
      <c r="M173">
        <v>4.1156463623046902</v>
      </c>
      <c r="N173">
        <v>5.14365577697754</v>
      </c>
      <c r="O173">
        <v>0</v>
      </c>
      <c r="P173">
        <v>0</v>
      </c>
      <c r="Q173">
        <v>6</v>
      </c>
      <c r="R173" s="12">
        <v>0</v>
      </c>
      <c r="S173" s="12">
        <f t="shared" si="2"/>
        <v>0</v>
      </c>
      <c r="T173">
        <v>1.2211284637451201</v>
      </c>
      <c r="U173">
        <v>1.16050148010254</v>
      </c>
      <c r="V173">
        <v>1.0355142354965201</v>
      </c>
      <c r="W173">
        <v>0.124987244606018</v>
      </c>
      <c r="X173">
        <v>0.185614228248596</v>
      </c>
      <c r="Y173">
        <v>0.185614228248596</v>
      </c>
      <c r="Z173">
        <v>0</v>
      </c>
      <c r="AA173">
        <v>0.6</v>
      </c>
      <c r="AB173">
        <v>1</v>
      </c>
      <c r="AC173">
        <v>0.75</v>
      </c>
      <c r="AD173">
        <v>0.4</v>
      </c>
      <c r="AE173">
        <v>0.6</v>
      </c>
    </row>
    <row r="174" spans="1:31" x14ac:dyDescent="0.15">
      <c r="A174" s="4">
        <v>619</v>
      </c>
      <c r="B174">
        <v>13</v>
      </c>
      <c r="C174">
        <v>7</v>
      </c>
      <c r="D174">
        <v>10</v>
      </c>
      <c r="E174">
        <v>10</v>
      </c>
      <c r="F174">
        <v>10</v>
      </c>
      <c r="G174">
        <v>0</v>
      </c>
      <c r="H174">
        <v>3</v>
      </c>
      <c r="I174">
        <v>7</v>
      </c>
      <c r="J174">
        <v>0.65</v>
      </c>
      <c r="K174">
        <v>4.4768199920654297</v>
      </c>
      <c r="L174">
        <v>3.4725532531738299</v>
      </c>
      <c r="M174">
        <v>3.68757820129394</v>
      </c>
      <c r="N174">
        <v>3.65473556518555</v>
      </c>
      <c r="O174">
        <v>1</v>
      </c>
      <c r="P174">
        <v>1</v>
      </c>
      <c r="Q174">
        <v>11</v>
      </c>
      <c r="R174" s="12">
        <v>9.0899999999999995E-2</v>
      </c>
      <c r="S174" s="12">
        <f t="shared" si="2"/>
        <v>0.1</v>
      </c>
      <c r="T174">
        <v>1.2065505981445299</v>
      </c>
      <c r="U174">
        <v>1.1761556863784799</v>
      </c>
      <c r="V174">
        <v>1.0265741348266599</v>
      </c>
      <c r="W174">
        <v>0.14958155155181899</v>
      </c>
      <c r="X174">
        <v>0.17997646331787101</v>
      </c>
      <c r="Y174">
        <v>0.17997646331787101</v>
      </c>
      <c r="Z174">
        <v>0.1</v>
      </c>
      <c r="AA174">
        <v>1</v>
      </c>
      <c r="AB174">
        <v>0.90909090909090895</v>
      </c>
      <c r="AC174">
        <v>0.952380952380952</v>
      </c>
      <c r="AD174">
        <v>0</v>
      </c>
      <c r="AE174">
        <v>0.9</v>
      </c>
    </row>
    <row r="175" spans="1:31" x14ac:dyDescent="0.15">
      <c r="A175" s="4">
        <v>605</v>
      </c>
      <c r="B175">
        <v>13</v>
      </c>
      <c r="C175">
        <v>7</v>
      </c>
      <c r="D175">
        <v>10</v>
      </c>
      <c r="E175">
        <v>10</v>
      </c>
      <c r="F175">
        <v>10</v>
      </c>
      <c r="G175">
        <v>0</v>
      </c>
      <c r="H175">
        <v>3</v>
      </c>
      <c r="I175">
        <v>7</v>
      </c>
      <c r="J175">
        <v>0.65</v>
      </c>
      <c r="K175">
        <v>4.4814510345459002</v>
      </c>
      <c r="L175">
        <v>2.57609939575195</v>
      </c>
      <c r="M175">
        <v>1.6025524139404299</v>
      </c>
      <c r="N175">
        <v>4.96038818359375</v>
      </c>
      <c r="O175">
        <v>2</v>
      </c>
      <c r="P175">
        <v>2</v>
      </c>
      <c r="Q175">
        <v>10</v>
      </c>
      <c r="R175" s="12">
        <v>0.2</v>
      </c>
      <c r="S175" s="12">
        <f t="shared" si="2"/>
        <v>0.2</v>
      </c>
      <c r="T175">
        <v>1.52862548828125</v>
      </c>
      <c r="U175">
        <v>1.3239173889160201</v>
      </c>
      <c r="V175">
        <v>1.3039344549179099</v>
      </c>
      <c r="W175">
        <v>1.99829339981079E-2</v>
      </c>
      <c r="X175">
        <v>0.22469103336334201</v>
      </c>
      <c r="Y175">
        <v>0.22469103336334201</v>
      </c>
      <c r="Z175">
        <v>0.2</v>
      </c>
      <c r="AA175">
        <v>0.8</v>
      </c>
      <c r="AB175">
        <v>0.8</v>
      </c>
      <c r="AC175">
        <v>0.8</v>
      </c>
      <c r="AD175">
        <v>0.2</v>
      </c>
      <c r="AE175">
        <v>0.6</v>
      </c>
    </row>
    <row r="176" spans="1:31" x14ac:dyDescent="0.15">
      <c r="A176" s="4">
        <v>81</v>
      </c>
      <c r="B176">
        <v>14</v>
      </c>
      <c r="C176">
        <v>6</v>
      </c>
      <c r="D176">
        <v>10</v>
      </c>
      <c r="E176">
        <v>10</v>
      </c>
      <c r="F176">
        <v>10</v>
      </c>
      <c r="G176">
        <v>0</v>
      </c>
      <c r="H176">
        <v>4</v>
      </c>
      <c r="I176">
        <v>6</v>
      </c>
      <c r="J176">
        <v>0.7</v>
      </c>
      <c r="K176">
        <v>4.4817962646484402</v>
      </c>
      <c r="L176">
        <v>2.99641609191894</v>
      </c>
      <c r="M176">
        <v>2.7919044494628902</v>
      </c>
      <c r="N176">
        <v>3.3726062774658199</v>
      </c>
      <c r="O176">
        <v>0</v>
      </c>
      <c r="P176">
        <v>0</v>
      </c>
      <c r="Q176">
        <v>0</v>
      </c>
      <c r="R176" s="12">
        <v>0</v>
      </c>
      <c r="S176" s="12">
        <f t="shared" si="2"/>
        <v>0</v>
      </c>
      <c r="T176">
        <v>1.3286705017089799</v>
      </c>
      <c r="U176">
        <v>1.28359222412109</v>
      </c>
      <c r="V176">
        <v>1.14824962615967</v>
      </c>
      <c r="W176">
        <v>0.135342597961426</v>
      </c>
      <c r="X176">
        <v>0.18042087554931599</v>
      </c>
      <c r="Y176">
        <v>0.18042087554931599</v>
      </c>
      <c r="Z176">
        <v>0</v>
      </c>
      <c r="AA176">
        <v>0</v>
      </c>
      <c r="AB176" t="s">
        <v>29</v>
      </c>
      <c r="AC176" t="s">
        <v>29</v>
      </c>
      <c r="AD176">
        <v>1</v>
      </c>
      <c r="AE176">
        <v>0</v>
      </c>
    </row>
    <row r="177" spans="1:31" x14ac:dyDescent="0.15">
      <c r="A177" s="4">
        <v>149</v>
      </c>
      <c r="B177">
        <v>11</v>
      </c>
      <c r="C177">
        <v>9</v>
      </c>
      <c r="D177">
        <v>10</v>
      </c>
      <c r="E177">
        <v>10</v>
      </c>
      <c r="F177">
        <v>10</v>
      </c>
      <c r="G177">
        <v>0</v>
      </c>
      <c r="H177">
        <v>1</v>
      </c>
      <c r="I177">
        <v>9</v>
      </c>
      <c r="J177">
        <v>0.55000000000000004</v>
      </c>
      <c r="K177">
        <v>4.4821224212646502</v>
      </c>
      <c r="L177">
        <v>3.75569725036621</v>
      </c>
      <c r="M177">
        <v>4.8786315917968697</v>
      </c>
      <c r="N177">
        <v>8.511962890625</v>
      </c>
      <c r="O177">
        <v>1</v>
      </c>
      <c r="P177">
        <v>1</v>
      </c>
      <c r="Q177">
        <v>10</v>
      </c>
      <c r="R177" s="12">
        <v>0.1</v>
      </c>
      <c r="S177" s="12">
        <f t="shared" si="2"/>
        <v>0.1</v>
      </c>
      <c r="T177">
        <v>1.2563419342041</v>
      </c>
      <c r="U177">
        <v>1.05661201477051</v>
      </c>
      <c r="V177">
        <v>1.0494639873504601</v>
      </c>
      <c r="W177">
        <v>7.1480274200439496E-3</v>
      </c>
      <c r="X177">
        <v>0.206877946853638</v>
      </c>
      <c r="Y177">
        <v>0.206877946853638</v>
      </c>
      <c r="Z177">
        <v>0.1</v>
      </c>
      <c r="AA177">
        <v>0.9</v>
      </c>
      <c r="AB177">
        <v>0.9</v>
      </c>
      <c r="AC177">
        <v>0.9</v>
      </c>
      <c r="AD177">
        <v>0.1</v>
      </c>
      <c r="AE177">
        <v>0.8</v>
      </c>
    </row>
    <row r="178" spans="1:31" x14ac:dyDescent="0.15">
      <c r="A178" s="4">
        <v>837</v>
      </c>
      <c r="B178">
        <v>12</v>
      </c>
      <c r="C178">
        <v>8</v>
      </c>
      <c r="D178">
        <v>10</v>
      </c>
      <c r="E178">
        <v>10</v>
      </c>
      <c r="F178">
        <v>9</v>
      </c>
      <c r="G178">
        <v>1</v>
      </c>
      <c r="H178">
        <v>3</v>
      </c>
      <c r="I178">
        <v>7</v>
      </c>
      <c r="J178">
        <v>0.6</v>
      </c>
      <c r="K178">
        <v>4.48995018005371</v>
      </c>
      <c r="L178">
        <v>2.94857597351074</v>
      </c>
      <c r="M178">
        <v>2.59440040588379</v>
      </c>
      <c r="N178">
        <v>4.6319618225097701</v>
      </c>
      <c r="O178">
        <v>2</v>
      </c>
      <c r="P178">
        <v>2</v>
      </c>
      <c r="Q178">
        <v>9</v>
      </c>
      <c r="R178" s="12">
        <v>0.22220000000000001</v>
      </c>
      <c r="S178" s="12">
        <f t="shared" si="2"/>
        <v>0.2</v>
      </c>
      <c r="T178">
        <v>1.3769226074218699</v>
      </c>
      <c r="U178">
        <v>1.23881340026855</v>
      </c>
      <c r="V178">
        <v>1.1876404285430899</v>
      </c>
      <c r="W178">
        <v>5.1172971725463902E-2</v>
      </c>
      <c r="X178">
        <v>0.18928217887878401</v>
      </c>
      <c r="Y178">
        <v>0.18928217887878401</v>
      </c>
      <c r="Z178">
        <v>0.2</v>
      </c>
      <c r="AA178">
        <v>0.7</v>
      </c>
      <c r="AB178">
        <v>0.77777777777777801</v>
      </c>
      <c r="AC178">
        <v>0.73684210526315796</v>
      </c>
      <c r="AD178">
        <v>0.3</v>
      </c>
      <c r="AE178">
        <v>0.5</v>
      </c>
    </row>
    <row r="179" spans="1:31" x14ac:dyDescent="0.15">
      <c r="A179" s="4">
        <v>226</v>
      </c>
      <c r="B179">
        <v>12</v>
      </c>
      <c r="C179">
        <v>8</v>
      </c>
      <c r="D179">
        <v>10</v>
      </c>
      <c r="E179">
        <v>10</v>
      </c>
      <c r="F179">
        <v>10</v>
      </c>
      <c r="G179">
        <v>0</v>
      </c>
      <c r="H179">
        <v>2</v>
      </c>
      <c r="I179">
        <v>8</v>
      </c>
      <c r="J179">
        <v>0.6</v>
      </c>
      <c r="K179">
        <v>4.4907379150390598</v>
      </c>
      <c r="L179">
        <v>3.6132793426513699</v>
      </c>
      <c r="M179">
        <v>4.1325206756591797</v>
      </c>
      <c r="N179">
        <v>5.0363464355468697</v>
      </c>
      <c r="O179">
        <v>0</v>
      </c>
      <c r="P179">
        <v>0</v>
      </c>
      <c r="Q179">
        <v>8</v>
      </c>
      <c r="R179" s="12">
        <v>0</v>
      </c>
      <c r="S179" s="12">
        <f t="shared" si="2"/>
        <v>0</v>
      </c>
      <c r="T179">
        <v>1.2232551574707</v>
      </c>
      <c r="U179">
        <v>1.1531562805175799</v>
      </c>
      <c r="V179">
        <v>1.0291494131088299</v>
      </c>
      <c r="W179">
        <v>0.124006867408752</v>
      </c>
      <c r="X179">
        <v>0.194105744361877</v>
      </c>
      <c r="Y179">
        <v>0.194105744361877</v>
      </c>
      <c r="Z179">
        <v>0</v>
      </c>
      <c r="AA179">
        <v>0.8</v>
      </c>
      <c r="AB179">
        <v>1</v>
      </c>
      <c r="AC179">
        <v>0.88888888888888895</v>
      </c>
      <c r="AD179">
        <v>0.2</v>
      </c>
      <c r="AE179">
        <v>0.8</v>
      </c>
    </row>
    <row r="180" spans="1:31" x14ac:dyDescent="0.15">
      <c r="A180" s="4">
        <v>263</v>
      </c>
      <c r="B180">
        <v>11</v>
      </c>
      <c r="C180">
        <v>9</v>
      </c>
      <c r="D180">
        <v>10</v>
      </c>
      <c r="E180">
        <v>10</v>
      </c>
      <c r="F180">
        <v>10</v>
      </c>
      <c r="G180">
        <v>0</v>
      </c>
      <c r="H180">
        <v>1</v>
      </c>
      <c r="I180">
        <v>9</v>
      </c>
      <c r="J180">
        <v>0.55000000000000004</v>
      </c>
      <c r="K180">
        <v>4.49503517150879</v>
      </c>
      <c r="L180">
        <v>4.1408271789550799</v>
      </c>
      <c r="M180">
        <v>7.6184921264648402</v>
      </c>
      <c r="N180">
        <v>7.4062194824218697</v>
      </c>
      <c r="O180">
        <v>0</v>
      </c>
      <c r="P180">
        <v>0</v>
      </c>
      <c r="Q180">
        <v>2</v>
      </c>
      <c r="R180" s="12">
        <v>0</v>
      </c>
      <c r="S180" s="12">
        <f t="shared" si="2"/>
        <v>0</v>
      </c>
      <c r="T180">
        <v>1.15388107299805</v>
      </c>
      <c r="U180">
        <v>1.1183834075927701</v>
      </c>
      <c r="V180">
        <v>0.96617126464843694</v>
      </c>
      <c r="W180">
        <v>0.15221214294433599</v>
      </c>
      <c r="X180">
        <v>0.18770980834960899</v>
      </c>
      <c r="Y180">
        <v>0.18770980834960899</v>
      </c>
      <c r="Z180">
        <v>0</v>
      </c>
      <c r="AA180">
        <v>0.2</v>
      </c>
      <c r="AB180">
        <v>1</v>
      </c>
      <c r="AC180">
        <v>0.33333333333333298</v>
      </c>
      <c r="AD180">
        <v>0.8</v>
      </c>
      <c r="AE180">
        <v>0.2</v>
      </c>
    </row>
    <row r="181" spans="1:31" x14ac:dyDescent="0.15">
      <c r="A181" s="4">
        <v>640</v>
      </c>
      <c r="B181">
        <v>12</v>
      </c>
      <c r="C181">
        <v>8</v>
      </c>
      <c r="D181">
        <v>10</v>
      </c>
      <c r="E181">
        <v>10</v>
      </c>
      <c r="F181">
        <v>9</v>
      </c>
      <c r="G181">
        <v>1</v>
      </c>
      <c r="H181">
        <v>3</v>
      </c>
      <c r="I181">
        <v>7</v>
      </c>
      <c r="J181">
        <v>0.6</v>
      </c>
      <c r="K181">
        <v>4.4995250701904297</v>
      </c>
      <c r="L181">
        <v>3.63466072082519</v>
      </c>
      <c r="M181">
        <v>3.8506717681884801</v>
      </c>
      <c r="N181">
        <v>3.1914710998535201</v>
      </c>
      <c r="O181">
        <v>0</v>
      </c>
      <c r="P181">
        <v>0</v>
      </c>
      <c r="Q181">
        <v>6</v>
      </c>
      <c r="R181" s="12">
        <v>0</v>
      </c>
      <c r="S181" s="12">
        <f t="shared" si="2"/>
        <v>0</v>
      </c>
      <c r="T181">
        <v>1.1057205200195299</v>
      </c>
      <c r="U181">
        <v>1.0870399475097701</v>
      </c>
      <c r="V181">
        <v>0.94560891389846802</v>
      </c>
      <c r="W181">
        <v>0.141431033611298</v>
      </c>
      <c r="X181">
        <v>0.16011160612106301</v>
      </c>
      <c r="Y181">
        <v>0.16011160612106301</v>
      </c>
      <c r="Z181">
        <v>0</v>
      </c>
      <c r="AA181">
        <v>0.6</v>
      </c>
      <c r="AB181">
        <v>1</v>
      </c>
      <c r="AC181">
        <v>0.75</v>
      </c>
      <c r="AD181">
        <v>0.4</v>
      </c>
      <c r="AE181">
        <v>0.6</v>
      </c>
    </row>
    <row r="182" spans="1:31" x14ac:dyDescent="0.15">
      <c r="A182" s="4">
        <v>358</v>
      </c>
      <c r="B182">
        <v>9</v>
      </c>
      <c r="C182">
        <v>11</v>
      </c>
      <c r="D182">
        <v>10</v>
      </c>
      <c r="E182">
        <v>10</v>
      </c>
      <c r="F182">
        <v>8</v>
      </c>
      <c r="G182">
        <v>2</v>
      </c>
      <c r="H182">
        <v>1</v>
      </c>
      <c r="I182">
        <v>9</v>
      </c>
      <c r="J182">
        <v>0.45</v>
      </c>
      <c r="K182">
        <v>4.5049304962158203</v>
      </c>
      <c r="L182">
        <v>3.6971168518066402</v>
      </c>
      <c r="M182">
        <v>4.1158676147460902</v>
      </c>
      <c r="N182">
        <v>8.5434150695800799</v>
      </c>
      <c r="O182">
        <v>1</v>
      </c>
      <c r="P182">
        <v>1</v>
      </c>
      <c r="Q182">
        <v>6</v>
      </c>
      <c r="R182" s="12">
        <v>0.16669999999999999</v>
      </c>
      <c r="S182" s="12">
        <f t="shared" si="2"/>
        <v>0.1</v>
      </c>
      <c r="T182">
        <v>1.10688400268555</v>
      </c>
      <c r="U182">
        <v>0.87487411499023404</v>
      </c>
      <c r="V182">
        <v>0.96704882383346602</v>
      </c>
      <c r="W182">
        <v>9.2174708843231201E-2</v>
      </c>
      <c r="X182">
        <v>0.13983517885208099</v>
      </c>
      <c r="Y182">
        <v>0.13983517885208099</v>
      </c>
      <c r="Z182">
        <v>0.1</v>
      </c>
      <c r="AA182">
        <v>0.5</v>
      </c>
      <c r="AB182">
        <v>0.83333333333333304</v>
      </c>
      <c r="AC182">
        <v>0.625</v>
      </c>
      <c r="AD182">
        <v>0.5</v>
      </c>
      <c r="AE182">
        <v>0.4</v>
      </c>
    </row>
    <row r="183" spans="1:31" x14ac:dyDescent="0.15">
      <c r="A183" s="4">
        <v>730</v>
      </c>
      <c r="B183">
        <v>12</v>
      </c>
      <c r="C183">
        <v>8</v>
      </c>
      <c r="D183">
        <v>10</v>
      </c>
      <c r="E183">
        <v>10</v>
      </c>
      <c r="F183">
        <v>9</v>
      </c>
      <c r="G183">
        <v>1</v>
      </c>
      <c r="H183">
        <v>3</v>
      </c>
      <c r="I183">
        <v>7</v>
      </c>
      <c r="J183">
        <v>0.6</v>
      </c>
      <c r="K183">
        <v>4.5073318481445304</v>
      </c>
      <c r="L183">
        <v>3.36848640441894</v>
      </c>
      <c r="M183">
        <v>4.0383281707763699</v>
      </c>
      <c r="N183">
        <v>4.7530708312988299</v>
      </c>
      <c r="O183">
        <v>0</v>
      </c>
      <c r="P183">
        <v>0</v>
      </c>
      <c r="Q183">
        <v>6</v>
      </c>
      <c r="R183" s="12">
        <v>0</v>
      </c>
      <c r="S183" s="12">
        <f t="shared" si="2"/>
        <v>0</v>
      </c>
      <c r="T183">
        <v>0.98513031005859397</v>
      </c>
      <c r="U183">
        <v>0.94690132141113303</v>
      </c>
      <c r="V183">
        <v>0.87177008390426602</v>
      </c>
      <c r="W183">
        <v>7.5131237506866497E-2</v>
      </c>
      <c r="X183">
        <v>0.113360226154327</v>
      </c>
      <c r="Y183">
        <v>0.113360226154327</v>
      </c>
      <c r="Z183">
        <v>0</v>
      </c>
      <c r="AA183">
        <v>0.6</v>
      </c>
      <c r="AB183">
        <v>1</v>
      </c>
      <c r="AC183">
        <v>0.75</v>
      </c>
      <c r="AD183">
        <v>0.4</v>
      </c>
      <c r="AE183">
        <v>0.6</v>
      </c>
    </row>
    <row r="184" spans="1:31" x14ac:dyDescent="0.15">
      <c r="A184" s="4">
        <v>336</v>
      </c>
      <c r="B184">
        <v>10</v>
      </c>
      <c r="C184">
        <v>10</v>
      </c>
      <c r="D184">
        <v>10</v>
      </c>
      <c r="E184">
        <v>10</v>
      </c>
      <c r="F184">
        <v>9</v>
      </c>
      <c r="G184">
        <v>1</v>
      </c>
      <c r="H184">
        <v>1</v>
      </c>
      <c r="I184">
        <v>9</v>
      </c>
      <c r="J184">
        <v>0.5</v>
      </c>
      <c r="K184">
        <v>4.5075740814209002</v>
      </c>
      <c r="L184">
        <v>4.27095603942871</v>
      </c>
      <c r="M184">
        <v>8.1672668457031197</v>
      </c>
      <c r="N184">
        <v>6.6954193115234402</v>
      </c>
      <c r="O184">
        <v>0</v>
      </c>
      <c r="P184">
        <v>0</v>
      </c>
      <c r="Q184">
        <v>7</v>
      </c>
      <c r="R184" s="12">
        <v>0</v>
      </c>
      <c r="S184" s="12">
        <f t="shared" si="2"/>
        <v>0</v>
      </c>
      <c r="T184">
        <v>0.92658424377441395</v>
      </c>
      <c r="U184">
        <v>0.93477821350097701</v>
      </c>
      <c r="V184">
        <v>0.79964578151702903</v>
      </c>
      <c r="W184">
        <v>0.135132431983948</v>
      </c>
      <c r="X184">
        <v>0.126938462257385</v>
      </c>
      <c r="Y184">
        <v>0.126938462257385</v>
      </c>
      <c r="Z184">
        <v>0</v>
      </c>
      <c r="AA184">
        <v>0.7</v>
      </c>
      <c r="AB184">
        <v>1</v>
      </c>
      <c r="AC184">
        <v>0.82352941176470595</v>
      </c>
      <c r="AD184">
        <v>0.3</v>
      </c>
      <c r="AE184">
        <v>0.7</v>
      </c>
    </row>
    <row r="185" spans="1:31" x14ac:dyDescent="0.15">
      <c r="A185" s="4">
        <v>458</v>
      </c>
      <c r="B185">
        <v>10</v>
      </c>
      <c r="C185">
        <v>10</v>
      </c>
      <c r="D185">
        <v>10</v>
      </c>
      <c r="E185">
        <v>10</v>
      </c>
      <c r="F185">
        <v>7</v>
      </c>
      <c r="G185">
        <v>3</v>
      </c>
      <c r="H185">
        <v>3</v>
      </c>
      <c r="I185">
        <v>7</v>
      </c>
      <c r="J185">
        <v>0.5</v>
      </c>
      <c r="K185">
        <v>4.5135078430175799</v>
      </c>
      <c r="L185">
        <v>3.4226341247558598</v>
      </c>
      <c r="M185">
        <v>3.21664237976074</v>
      </c>
      <c r="N185">
        <v>3.3419609069824201</v>
      </c>
      <c r="O185">
        <v>0</v>
      </c>
      <c r="P185">
        <v>0</v>
      </c>
      <c r="Q185">
        <v>0</v>
      </c>
      <c r="R185" s="12">
        <v>0</v>
      </c>
      <c r="S185" s="12">
        <f t="shared" si="2"/>
        <v>0</v>
      </c>
      <c r="T185">
        <v>0.95008087158203103</v>
      </c>
      <c r="U185">
        <v>0.89367359876632702</v>
      </c>
      <c r="V185">
        <v>0.85175305604934703</v>
      </c>
      <c r="W185">
        <v>4.1920542716980001E-2</v>
      </c>
      <c r="X185">
        <v>9.8327815532684298E-2</v>
      </c>
      <c r="Y185">
        <v>9.8327815532684298E-2</v>
      </c>
      <c r="Z185">
        <v>0</v>
      </c>
      <c r="AA185">
        <v>0</v>
      </c>
      <c r="AB185" t="s">
        <v>29</v>
      </c>
      <c r="AC185" t="s">
        <v>29</v>
      </c>
      <c r="AD185">
        <v>1</v>
      </c>
      <c r="AE185">
        <v>0</v>
      </c>
    </row>
    <row r="186" spans="1:31" x14ac:dyDescent="0.15">
      <c r="A186" s="4">
        <v>614</v>
      </c>
      <c r="B186">
        <v>12</v>
      </c>
      <c r="C186">
        <v>8</v>
      </c>
      <c r="D186">
        <v>10</v>
      </c>
      <c r="E186">
        <v>10</v>
      </c>
      <c r="F186">
        <v>10</v>
      </c>
      <c r="G186">
        <v>0</v>
      </c>
      <c r="H186">
        <v>2</v>
      </c>
      <c r="I186">
        <v>8</v>
      </c>
      <c r="J186">
        <v>0.6</v>
      </c>
      <c r="K186">
        <v>4.5145645141601598</v>
      </c>
      <c r="L186">
        <v>3.5504741668701199</v>
      </c>
      <c r="M186">
        <v>3.1070671081543</v>
      </c>
      <c r="N186">
        <v>4.2661819458007804</v>
      </c>
      <c r="O186">
        <v>1</v>
      </c>
      <c r="P186">
        <v>1</v>
      </c>
      <c r="Q186">
        <v>8</v>
      </c>
      <c r="R186" s="12">
        <v>0.125</v>
      </c>
      <c r="S186" s="12">
        <f t="shared" si="2"/>
        <v>0.1</v>
      </c>
      <c r="T186">
        <v>1.4118194580078101</v>
      </c>
      <c r="U186">
        <v>1.30099773406982</v>
      </c>
      <c r="V186">
        <v>1.1864200830459599</v>
      </c>
      <c r="W186">
        <v>0.114577651023865</v>
      </c>
      <c r="X186">
        <v>0.225399374961853</v>
      </c>
      <c r="Y186">
        <v>0.225399374961853</v>
      </c>
      <c r="Z186">
        <v>0.1</v>
      </c>
      <c r="AA186">
        <v>0.7</v>
      </c>
      <c r="AB186">
        <v>0.875</v>
      </c>
      <c r="AC186">
        <v>0.77777777777777801</v>
      </c>
      <c r="AD186">
        <v>0.3</v>
      </c>
      <c r="AE186">
        <v>0.6</v>
      </c>
    </row>
    <row r="187" spans="1:31" x14ac:dyDescent="0.15">
      <c r="A187" s="4">
        <v>545</v>
      </c>
      <c r="B187">
        <v>12</v>
      </c>
      <c r="C187">
        <v>8</v>
      </c>
      <c r="D187">
        <v>10</v>
      </c>
      <c r="E187">
        <v>10</v>
      </c>
      <c r="F187">
        <v>10</v>
      </c>
      <c r="G187">
        <v>0</v>
      </c>
      <c r="H187">
        <v>2</v>
      </c>
      <c r="I187">
        <v>8</v>
      </c>
      <c r="J187">
        <v>0.6</v>
      </c>
      <c r="K187">
        <v>4.5164527893066397</v>
      </c>
      <c r="L187">
        <v>3.1409435272216801</v>
      </c>
      <c r="M187">
        <v>2.5004234313964799</v>
      </c>
      <c r="N187">
        <v>6.0769195556640598</v>
      </c>
      <c r="O187">
        <v>1</v>
      </c>
      <c r="P187">
        <v>1</v>
      </c>
      <c r="Q187">
        <v>7</v>
      </c>
      <c r="R187" s="12">
        <v>0.1429</v>
      </c>
      <c r="S187" s="12">
        <f t="shared" si="2"/>
        <v>0.1</v>
      </c>
      <c r="T187">
        <v>1.3072509765625</v>
      </c>
      <c r="U187">
        <v>1.11740398406982</v>
      </c>
      <c r="V187">
        <v>1.1116291284561199</v>
      </c>
      <c r="W187">
        <v>5.7748556137085004E-3</v>
      </c>
      <c r="X187">
        <v>0.195621848106384</v>
      </c>
      <c r="Y187">
        <v>0.195621848106384</v>
      </c>
      <c r="Z187">
        <v>0.1</v>
      </c>
      <c r="AA187">
        <v>0.6</v>
      </c>
      <c r="AB187">
        <v>0.85714285714285698</v>
      </c>
      <c r="AC187">
        <v>0.70588235294117596</v>
      </c>
      <c r="AD187">
        <v>0.4</v>
      </c>
      <c r="AE187">
        <v>0.5</v>
      </c>
    </row>
    <row r="188" spans="1:31" x14ac:dyDescent="0.15">
      <c r="A188" s="4">
        <v>850</v>
      </c>
      <c r="B188">
        <v>11</v>
      </c>
      <c r="C188">
        <v>9</v>
      </c>
      <c r="D188">
        <v>10</v>
      </c>
      <c r="E188">
        <v>10</v>
      </c>
      <c r="F188">
        <v>10</v>
      </c>
      <c r="G188">
        <v>0</v>
      </c>
      <c r="H188">
        <v>1</v>
      </c>
      <c r="I188">
        <v>9</v>
      </c>
      <c r="J188">
        <v>0.55000000000000004</v>
      </c>
      <c r="K188">
        <v>4.51798439025879</v>
      </c>
      <c r="L188">
        <v>4.2796936035156197</v>
      </c>
      <c r="M188">
        <v>8.3001003265380895</v>
      </c>
      <c r="N188">
        <v>6.8499565124511701</v>
      </c>
      <c r="O188">
        <v>0</v>
      </c>
      <c r="P188">
        <v>0</v>
      </c>
      <c r="Q188">
        <v>2</v>
      </c>
      <c r="R188" s="12">
        <v>0</v>
      </c>
      <c r="S188" s="12">
        <f t="shared" si="2"/>
        <v>0</v>
      </c>
      <c r="T188">
        <v>1.0687160491943399</v>
      </c>
      <c r="U188">
        <v>1.09086036682129</v>
      </c>
      <c r="V188">
        <v>0.88795930147170998</v>
      </c>
      <c r="W188">
        <v>0.202901065349579</v>
      </c>
      <c r="X188">
        <v>0.18075674772262601</v>
      </c>
      <c r="Y188">
        <v>0.18075674772262601</v>
      </c>
      <c r="Z188">
        <v>0</v>
      </c>
      <c r="AA188">
        <v>0.2</v>
      </c>
      <c r="AB188">
        <v>1</v>
      </c>
      <c r="AC188">
        <v>0.33333333333333298</v>
      </c>
      <c r="AD188">
        <v>0.8</v>
      </c>
      <c r="AE188">
        <v>0.2</v>
      </c>
    </row>
    <row r="189" spans="1:31" x14ac:dyDescent="0.15">
      <c r="A189" s="4">
        <v>711</v>
      </c>
      <c r="B189">
        <v>13</v>
      </c>
      <c r="C189">
        <v>7</v>
      </c>
      <c r="D189">
        <v>10</v>
      </c>
      <c r="E189">
        <v>10</v>
      </c>
      <c r="F189">
        <v>10</v>
      </c>
      <c r="G189">
        <v>0</v>
      </c>
      <c r="H189">
        <v>3</v>
      </c>
      <c r="I189">
        <v>7</v>
      </c>
      <c r="J189">
        <v>0.65</v>
      </c>
      <c r="K189">
        <v>4.5205192565918004</v>
      </c>
      <c r="L189">
        <v>3.579833984375</v>
      </c>
      <c r="M189">
        <v>3.6000347137451199</v>
      </c>
      <c r="N189">
        <v>3.1644821166992201</v>
      </c>
      <c r="O189">
        <v>0</v>
      </c>
      <c r="P189">
        <v>0</v>
      </c>
      <c r="Q189">
        <v>4</v>
      </c>
      <c r="R189" s="12">
        <v>0</v>
      </c>
      <c r="S189" s="12">
        <f t="shared" si="2"/>
        <v>0</v>
      </c>
      <c r="T189">
        <v>1.1484889984130899</v>
      </c>
      <c r="U189">
        <v>1.1332601308822601</v>
      </c>
      <c r="V189">
        <v>0.98467141389846802</v>
      </c>
      <c r="W189">
        <v>0.148588716983795</v>
      </c>
      <c r="X189">
        <v>0.163817584514618</v>
      </c>
      <c r="Y189">
        <v>0.163817584514618</v>
      </c>
      <c r="Z189">
        <v>0</v>
      </c>
      <c r="AA189">
        <v>0.4</v>
      </c>
      <c r="AB189">
        <v>1</v>
      </c>
      <c r="AC189">
        <v>0.57142857142857195</v>
      </c>
      <c r="AD189">
        <v>0.6</v>
      </c>
      <c r="AE189">
        <v>0.4</v>
      </c>
    </row>
    <row r="190" spans="1:31" x14ac:dyDescent="0.15">
      <c r="A190" s="4">
        <v>95</v>
      </c>
      <c r="B190">
        <v>11</v>
      </c>
      <c r="C190">
        <v>9</v>
      </c>
      <c r="D190">
        <v>10</v>
      </c>
      <c r="E190">
        <v>10</v>
      </c>
      <c r="F190">
        <v>10</v>
      </c>
      <c r="G190">
        <v>0</v>
      </c>
      <c r="H190">
        <v>1</v>
      </c>
      <c r="I190">
        <v>9</v>
      </c>
      <c r="J190">
        <v>0.55000000000000004</v>
      </c>
      <c r="K190">
        <v>4.5232810974121103</v>
      </c>
      <c r="L190">
        <v>3.9380798339843701</v>
      </c>
      <c r="M190">
        <v>6.0712623596191397</v>
      </c>
      <c r="N190">
        <v>8.2221889495849592</v>
      </c>
      <c r="O190">
        <v>0</v>
      </c>
      <c r="P190">
        <v>0</v>
      </c>
      <c r="Q190">
        <v>7</v>
      </c>
      <c r="R190" s="12">
        <v>0</v>
      </c>
      <c r="S190" s="12">
        <f t="shared" si="2"/>
        <v>0</v>
      </c>
      <c r="T190">
        <v>1.2241744995117201</v>
      </c>
      <c r="U190">
        <v>1.08559799194336</v>
      </c>
      <c r="V190">
        <v>1.02067494392395</v>
      </c>
      <c r="W190">
        <v>6.4923048019409194E-2</v>
      </c>
      <c r="X190">
        <v>0.203499555587769</v>
      </c>
      <c r="Y190">
        <v>0.203499555587769</v>
      </c>
      <c r="Z190">
        <v>0</v>
      </c>
      <c r="AA190">
        <v>0.7</v>
      </c>
      <c r="AB190">
        <v>1</v>
      </c>
      <c r="AC190">
        <v>0.82352941176470595</v>
      </c>
      <c r="AD190">
        <v>0.3</v>
      </c>
      <c r="AE190">
        <v>0.7</v>
      </c>
    </row>
    <row r="191" spans="1:31" x14ac:dyDescent="0.15">
      <c r="A191" s="4">
        <v>312</v>
      </c>
      <c r="B191">
        <v>13</v>
      </c>
      <c r="C191">
        <v>7</v>
      </c>
      <c r="D191">
        <v>10</v>
      </c>
      <c r="E191">
        <v>10</v>
      </c>
      <c r="F191">
        <v>10</v>
      </c>
      <c r="G191">
        <v>0</v>
      </c>
      <c r="H191">
        <v>3</v>
      </c>
      <c r="I191">
        <v>7</v>
      </c>
      <c r="J191">
        <v>0.65</v>
      </c>
      <c r="K191">
        <v>4.5250988006591797</v>
      </c>
      <c r="L191">
        <v>2.4108982086181601</v>
      </c>
      <c r="M191">
        <v>1.9226989746093699</v>
      </c>
      <c r="N191">
        <v>6.3499069213867196</v>
      </c>
      <c r="O191">
        <v>3</v>
      </c>
      <c r="P191">
        <v>3</v>
      </c>
      <c r="Q191">
        <v>9</v>
      </c>
      <c r="R191" s="12">
        <v>0.33329999999999999</v>
      </c>
      <c r="S191" s="12">
        <f t="shared" si="2"/>
        <v>0.3</v>
      </c>
      <c r="T191">
        <v>1.47317695617676</v>
      </c>
      <c r="U191">
        <v>1.22977578639984</v>
      </c>
      <c r="V191">
        <v>1.2733234167098999</v>
      </c>
      <c r="W191">
        <v>4.3547630310058601E-2</v>
      </c>
      <c r="X191">
        <v>0.19985353946685799</v>
      </c>
      <c r="Y191">
        <v>0.19985353946685799</v>
      </c>
      <c r="Z191">
        <v>0.3</v>
      </c>
      <c r="AA191">
        <v>0.6</v>
      </c>
      <c r="AB191">
        <v>0.66666666666666696</v>
      </c>
      <c r="AC191">
        <v>0.63157894736842102</v>
      </c>
      <c r="AD191">
        <v>0.4</v>
      </c>
      <c r="AE191">
        <v>0.3</v>
      </c>
    </row>
    <row r="192" spans="1:31" x14ac:dyDescent="0.15">
      <c r="A192" s="4">
        <v>231</v>
      </c>
      <c r="B192">
        <v>11</v>
      </c>
      <c r="C192">
        <v>9</v>
      </c>
      <c r="D192">
        <v>10</v>
      </c>
      <c r="E192">
        <v>10</v>
      </c>
      <c r="F192">
        <v>10</v>
      </c>
      <c r="G192">
        <v>0</v>
      </c>
      <c r="H192">
        <v>1</v>
      </c>
      <c r="I192">
        <v>9</v>
      </c>
      <c r="J192">
        <v>0.55000000000000004</v>
      </c>
      <c r="K192">
        <v>4.5269851684570304</v>
      </c>
      <c r="L192">
        <v>3.6364479064941402</v>
      </c>
      <c r="M192">
        <v>3.7623424530029301</v>
      </c>
      <c r="N192">
        <v>9.0452537536621094</v>
      </c>
      <c r="O192">
        <v>1</v>
      </c>
      <c r="P192">
        <v>1</v>
      </c>
      <c r="Q192">
        <v>7</v>
      </c>
      <c r="R192" s="12">
        <v>0.1429</v>
      </c>
      <c r="S192" s="12">
        <f t="shared" si="2"/>
        <v>0.1</v>
      </c>
      <c r="T192">
        <v>1.2299785614013701</v>
      </c>
      <c r="U192">
        <v>0.95277786254882801</v>
      </c>
      <c r="V192">
        <v>1.03273677825928</v>
      </c>
      <c r="W192">
        <v>7.9958915710449205E-2</v>
      </c>
      <c r="X192">
        <v>0.19724178314209001</v>
      </c>
      <c r="Y192">
        <v>0.19724178314209001</v>
      </c>
      <c r="Z192">
        <v>0.1</v>
      </c>
      <c r="AA192">
        <v>0.6</v>
      </c>
      <c r="AB192">
        <v>0.85714285714285698</v>
      </c>
      <c r="AC192">
        <v>0.70588235294117596</v>
      </c>
      <c r="AD192">
        <v>0.4</v>
      </c>
      <c r="AE192">
        <v>0.5</v>
      </c>
    </row>
    <row r="193" spans="1:31" x14ac:dyDescent="0.15">
      <c r="A193" s="4">
        <v>293</v>
      </c>
      <c r="B193">
        <v>11</v>
      </c>
      <c r="C193">
        <v>9</v>
      </c>
      <c r="D193">
        <v>10</v>
      </c>
      <c r="E193">
        <v>10</v>
      </c>
      <c r="F193">
        <v>10</v>
      </c>
      <c r="G193">
        <v>0</v>
      </c>
      <c r="H193">
        <v>1</v>
      </c>
      <c r="I193">
        <v>9</v>
      </c>
      <c r="J193">
        <v>0.55000000000000004</v>
      </c>
      <c r="K193">
        <v>4.5278244018554696</v>
      </c>
      <c r="L193">
        <v>3.6683940887451199</v>
      </c>
      <c r="M193">
        <v>3.72488212585449</v>
      </c>
      <c r="N193">
        <v>8.6570835113525408</v>
      </c>
      <c r="O193">
        <v>1</v>
      </c>
      <c r="P193">
        <v>1</v>
      </c>
      <c r="Q193">
        <v>9</v>
      </c>
      <c r="R193" s="12">
        <v>0.1111</v>
      </c>
      <c r="S193" s="12">
        <f t="shared" si="2"/>
        <v>0.1</v>
      </c>
      <c r="T193">
        <v>1.3983211517334</v>
      </c>
      <c r="U193">
        <v>1.10500907897949</v>
      </c>
      <c r="V193">
        <v>1.1644757986068699</v>
      </c>
      <c r="W193">
        <v>5.9466719627380399E-2</v>
      </c>
      <c r="X193">
        <v>0.23384535312652599</v>
      </c>
      <c r="Y193">
        <v>0.23384535312652599</v>
      </c>
      <c r="Z193">
        <v>0.1</v>
      </c>
      <c r="AA193">
        <v>0.8</v>
      </c>
      <c r="AB193">
        <v>0.88888888888888895</v>
      </c>
      <c r="AC193">
        <v>0.84210526315789502</v>
      </c>
      <c r="AD193">
        <v>0.2</v>
      </c>
      <c r="AE193">
        <v>0.7</v>
      </c>
    </row>
    <row r="194" spans="1:31" x14ac:dyDescent="0.15">
      <c r="A194" s="4">
        <v>763</v>
      </c>
      <c r="B194">
        <v>11</v>
      </c>
      <c r="C194">
        <v>9</v>
      </c>
      <c r="D194">
        <v>10</v>
      </c>
      <c r="E194">
        <v>10</v>
      </c>
      <c r="F194">
        <v>9</v>
      </c>
      <c r="G194">
        <v>1</v>
      </c>
      <c r="H194">
        <v>2</v>
      </c>
      <c r="I194">
        <v>8</v>
      </c>
      <c r="J194">
        <v>0.55000000000000004</v>
      </c>
      <c r="K194">
        <v>4.5292816162109402</v>
      </c>
      <c r="L194">
        <v>3.55020332336426</v>
      </c>
      <c r="M194">
        <v>3.1256103515625</v>
      </c>
      <c r="N194">
        <v>4.3646545410156197</v>
      </c>
      <c r="O194">
        <v>1</v>
      </c>
      <c r="P194">
        <v>1</v>
      </c>
      <c r="Q194">
        <v>8</v>
      </c>
      <c r="R194" s="12">
        <v>0.125</v>
      </c>
      <c r="S194" s="12">
        <f t="shared" ref="S194:S257" si="3">O194/E194</f>
        <v>0.1</v>
      </c>
      <c r="T194">
        <v>1.1078014373779299</v>
      </c>
      <c r="U194">
        <v>1.0147686004638701</v>
      </c>
      <c r="V194">
        <v>0.96647834777831998</v>
      </c>
      <c r="W194">
        <v>4.8290252685546903E-2</v>
      </c>
      <c r="X194">
        <v>0.14132308959960899</v>
      </c>
      <c r="Y194">
        <v>0.14132308959960899</v>
      </c>
      <c r="Z194">
        <v>0.1</v>
      </c>
      <c r="AA194">
        <v>0.7</v>
      </c>
      <c r="AB194">
        <v>0.875</v>
      </c>
      <c r="AC194">
        <v>0.77777777777777801</v>
      </c>
      <c r="AD194">
        <v>0.3</v>
      </c>
      <c r="AE194">
        <v>0.6</v>
      </c>
    </row>
    <row r="195" spans="1:31" x14ac:dyDescent="0.15">
      <c r="A195" s="4">
        <v>943</v>
      </c>
      <c r="B195">
        <v>10</v>
      </c>
      <c r="C195">
        <v>10</v>
      </c>
      <c r="D195">
        <v>10</v>
      </c>
      <c r="E195">
        <v>10</v>
      </c>
      <c r="F195">
        <v>9</v>
      </c>
      <c r="G195">
        <v>1</v>
      </c>
      <c r="H195">
        <v>1</v>
      </c>
      <c r="I195">
        <v>9</v>
      </c>
      <c r="J195">
        <v>0.5</v>
      </c>
      <c r="K195">
        <v>4.5295066833496103</v>
      </c>
      <c r="L195">
        <v>3.6052837371826199</v>
      </c>
      <c r="M195">
        <v>3.6922912597656201</v>
      </c>
      <c r="N195">
        <v>9.3389148712158203</v>
      </c>
      <c r="O195">
        <v>1</v>
      </c>
      <c r="P195">
        <v>1</v>
      </c>
      <c r="Q195">
        <v>7</v>
      </c>
      <c r="R195" s="12">
        <v>0.1429</v>
      </c>
      <c r="S195" s="12">
        <f t="shared" si="3"/>
        <v>0.1</v>
      </c>
      <c r="T195">
        <v>1.0779876708984399</v>
      </c>
      <c r="U195">
        <v>0.83984184265136697</v>
      </c>
      <c r="V195">
        <v>0.93902987241744995</v>
      </c>
      <c r="W195">
        <v>9.9188029766082805E-2</v>
      </c>
      <c r="X195">
        <v>0.13895779848098699</v>
      </c>
      <c r="Y195">
        <v>0.13895779848098699</v>
      </c>
      <c r="Z195">
        <v>0.1</v>
      </c>
      <c r="AA195">
        <v>0.6</v>
      </c>
      <c r="AB195">
        <v>0.85714285714285698</v>
      </c>
      <c r="AC195">
        <v>0.70588235294117596</v>
      </c>
      <c r="AD195">
        <v>0.4</v>
      </c>
      <c r="AE195">
        <v>0.5</v>
      </c>
    </row>
    <row r="196" spans="1:31" x14ac:dyDescent="0.15">
      <c r="A196" s="4">
        <v>567</v>
      </c>
      <c r="B196">
        <v>12</v>
      </c>
      <c r="C196">
        <v>8</v>
      </c>
      <c r="D196">
        <v>10</v>
      </c>
      <c r="E196">
        <v>10</v>
      </c>
      <c r="F196">
        <v>10</v>
      </c>
      <c r="G196">
        <v>0</v>
      </c>
      <c r="H196">
        <v>2</v>
      </c>
      <c r="I196">
        <v>8</v>
      </c>
      <c r="J196">
        <v>0.6</v>
      </c>
      <c r="K196">
        <v>4.5404243469238299</v>
      </c>
      <c r="L196">
        <v>2.7869338989257799</v>
      </c>
      <c r="M196">
        <v>1.6486244201660201</v>
      </c>
      <c r="N196">
        <v>7.3445549011230504</v>
      </c>
      <c r="O196">
        <v>2</v>
      </c>
      <c r="P196">
        <v>2</v>
      </c>
      <c r="Q196">
        <v>9</v>
      </c>
      <c r="R196" s="12">
        <v>0.22220000000000001</v>
      </c>
      <c r="S196" s="12">
        <f t="shared" si="3"/>
        <v>0.2</v>
      </c>
      <c r="T196">
        <v>1.5469284057617201</v>
      </c>
      <c r="U196">
        <v>1.20596027374268</v>
      </c>
      <c r="V196">
        <v>1.3117158412933301</v>
      </c>
      <c r="W196">
        <v>0.105755567550659</v>
      </c>
      <c r="X196">
        <v>0.23521256446838401</v>
      </c>
      <c r="Y196">
        <v>0.23521256446838401</v>
      </c>
      <c r="Z196">
        <v>0.2</v>
      </c>
      <c r="AA196">
        <v>0.7</v>
      </c>
      <c r="AB196">
        <v>0.77777777777777801</v>
      </c>
      <c r="AC196">
        <v>0.73684210526315796</v>
      </c>
      <c r="AD196">
        <v>0.3</v>
      </c>
      <c r="AE196">
        <v>0.5</v>
      </c>
    </row>
    <row r="197" spans="1:31" x14ac:dyDescent="0.15">
      <c r="A197" s="4">
        <v>513</v>
      </c>
      <c r="B197">
        <v>11</v>
      </c>
      <c r="C197">
        <v>9</v>
      </c>
      <c r="D197">
        <v>10</v>
      </c>
      <c r="E197">
        <v>10</v>
      </c>
      <c r="F197">
        <v>10</v>
      </c>
      <c r="G197">
        <v>0</v>
      </c>
      <c r="H197">
        <v>1</v>
      </c>
      <c r="I197">
        <v>9</v>
      </c>
      <c r="J197">
        <v>0.55000000000000004</v>
      </c>
      <c r="K197">
        <v>4.5434246063232404</v>
      </c>
      <c r="L197">
        <v>4.1765289306640598</v>
      </c>
      <c r="M197">
        <v>7.3626785278320304</v>
      </c>
      <c r="N197">
        <v>7.2091255187988299</v>
      </c>
      <c r="O197">
        <v>0</v>
      </c>
      <c r="P197">
        <v>0</v>
      </c>
      <c r="Q197">
        <v>5</v>
      </c>
      <c r="R197" s="12">
        <v>0</v>
      </c>
      <c r="S197" s="12">
        <f t="shared" si="3"/>
        <v>0</v>
      </c>
      <c r="T197">
        <v>1.0836296081543</v>
      </c>
      <c r="U197">
        <v>1.0642852783203101</v>
      </c>
      <c r="V197">
        <v>0.91988122463226296</v>
      </c>
      <c r="W197">
        <v>0.14440405368804901</v>
      </c>
      <c r="X197">
        <v>0.163748383522034</v>
      </c>
      <c r="Y197">
        <v>0.163748383522034</v>
      </c>
      <c r="Z197">
        <v>0</v>
      </c>
      <c r="AA197">
        <v>0.5</v>
      </c>
      <c r="AB197">
        <v>1</v>
      </c>
      <c r="AC197">
        <v>0.66666666666666696</v>
      </c>
      <c r="AD197">
        <v>0.5</v>
      </c>
      <c r="AE197">
        <v>0.5</v>
      </c>
    </row>
    <row r="198" spans="1:31" x14ac:dyDescent="0.15">
      <c r="A198" s="4">
        <v>437</v>
      </c>
      <c r="B198">
        <v>14</v>
      </c>
      <c r="C198">
        <v>6</v>
      </c>
      <c r="D198">
        <v>10</v>
      </c>
      <c r="E198">
        <v>10</v>
      </c>
      <c r="F198">
        <v>10</v>
      </c>
      <c r="G198">
        <v>0</v>
      </c>
      <c r="H198">
        <v>4</v>
      </c>
      <c r="I198">
        <v>6</v>
      </c>
      <c r="J198">
        <v>0.7</v>
      </c>
      <c r="K198">
        <v>4.5454158782959002</v>
      </c>
      <c r="L198">
        <v>2.7038211822509801</v>
      </c>
      <c r="M198">
        <v>2.62799072265625</v>
      </c>
      <c r="N198">
        <v>4.4775981903076199</v>
      </c>
      <c r="O198">
        <v>0</v>
      </c>
      <c r="P198">
        <v>0</v>
      </c>
      <c r="Q198">
        <v>0</v>
      </c>
      <c r="R198" s="12">
        <v>0</v>
      </c>
      <c r="S198" s="12">
        <f t="shared" si="3"/>
        <v>0</v>
      </c>
      <c r="T198">
        <v>1.1610412597656199</v>
      </c>
      <c r="U198">
        <v>1.0817279815673799</v>
      </c>
      <c r="V198">
        <v>1.0180457830429099</v>
      </c>
      <c r="W198">
        <v>6.3682198524475098E-2</v>
      </c>
      <c r="X198">
        <v>0.14299547672271701</v>
      </c>
      <c r="Y198">
        <v>0.14299547672271701</v>
      </c>
      <c r="Z198">
        <v>0</v>
      </c>
      <c r="AA198">
        <v>0</v>
      </c>
      <c r="AB198" t="s">
        <v>29</v>
      </c>
      <c r="AC198" t="s">
        <v>29</v>
      </c>
      <c r="AD198">
        <v>1</v>
      </c>
      <c r="AE198">
        <v>0</v>
      </c>
    </row>
    <row r="199" spans="1:31" x14ac:dyDescent="0.15">
      <c r="A199" s="4">
        <v>238</v>
      </c>
      <c r="B199">
        <v>13</v>
      </c>
      <c r="C199">
        <v>7</v>
      </c>
      <c r="D199">
        <v>10</v>
      </c>
      <c r="E199">
        <v>10</v>
      </c>
      <c r="F199">
        <v>10</v>
      </c>
      <c r="G199">
        <v>0</v>
      </c>
      <c r="H199">
        <v>3</v>
      </c>
      <c r="I199">
        <v>7</v>
      </c>
      <c r="J199">
        <v>0.65</v>
      </c>
      <c r="K199">
        <v>4.5557441711425799</v>
      </c>
      <c r="L199">
        <v>2.8092269897460902</v>
      </c>
      <c r="M199">
        <v>2.1367454528808598</v>
      </c>
      <c r="N199">
        <v>4.8610248565673801</v>
      </c>
      <c r="O199">
        <v>1</v>
      </c>
      <c r="P199">
        <v>1</v>
      </c>
      <c r="Q199">
        <v>10</v>
      </c>
      <c r="R199" s="12">
        <v>0.1</v>
      </c>
      <c r="S199" s="12">
        <f t="shared" si="3"/>
        <v>0.1</v>
      </c>
      <c r="T199">
        <v>1.69083023071289</v>
      </c>
      <c r="U199">
        <v>1.4881057739257799</v>
      </c>
      <c r="V199">
        <v>1.4369170665741</v>
      </c>
      <c r="W199">
        <v>5.1188707351684598E-2</v>
      </c>
      <c r="X199">
        <v>0.253913164138794</v>
      </c>
      <c r="Y199">
        <v>0.253913164138794</v>
      </c>
      <c r="Z199">
        <v>0.1</v>
      </c>
      <c r="AA199">
        <v>0.9</v>
      </c>
      <c r="AB199">
        <v>0.9</v>
      </c>
      <c r="AC199">
        <v>0.9</v>
      </c>
      <c r="AD199">
        <v>0.1</v>
      </c>
      <c r="AE199">
        <v>0.8</v>
      </c>
    </row>
    <row r="200" spans="1:31" x14ac:dyDescent="0.15">
      <c r="A200" s="4">
        <v>411</v>
      </c>
      <c r="B200">
        <v>11</v>
      </c>
      <c r="C200">
        <v>9</v>
      </c>
      <c r="D200">
        <v>10</v>
      </c>
      <c r="E200">
        <v>10</v>
      </c>
      <c r="F200">
        <v>10</v>
      </c>
      <c r="G200">
        <v>0</v>
      </c>
      <c r="H200">
        <v>1</v>
      </c>
      <c r="I200">
        <v>9</v>
      </c>
      <c r="J200">
        <v>0.55000000000000004</v>
      </c>
      <c r="K200">
        <v>4.5636615753173801</v>
      </c>
      <c r="L200">
        <v>3.9615821838378902</v>
      </c>
      <c r="M200">
        <v>6.4889163970947301</v>
      </c>
      <c r="N200">
        <v>8.8288898468017596</v>
      </c>
      <c r="O200">
        <v>0</v>
      </c>
      <c r="P200">
        <v>0</v>
      </c>
      <c r="Q200">
        <v>8</v>
      </c>
      <c r="R200" s="12">
        <v>0</v>
      </c>
      <c r="S200" s="12">
        <f t="shared" si="3"/>
        <v>0</v>
      </c>
      <c r="T200">
        <v>1.2576789855957</v>
      </c>
      <c r="U200">
        <v>1.15264892578125</v>
      </c>
      <c r="V200">
        <v>1.0666096210479701</v>
      </c>
      <c r="W200">
        <v>8.6039304733276395E-2</v>
      </c>
      <c r="X200">
        <v>0.19106936454772899</v>
      </c>
      <c r="Y200">
        <v>0.19106936454772899</v>
      </c>
      <c r="Z200">
        <v>0</v>
      </c>
      <c r="AA200">
        <v>0.8</v>
      </c>
      <c r="AB200">
        <v>1</v>
      </c>
      <c r="AC200">
        <v>0.88888888888888895</v>
      </c>
      <c r="AD200">
        <v>0.2</v>
      </c>
      <c r="AE200">
        <v>0.8</v>
      </c>
    </row>
    <row r="201" spans="1:31" x14ac:dyDescent="0.15">
      <c r="A201" s="4">
        <v>260</v>
      </c>
      <c r="B201">
        <v>12</v>
      </c>
      <c r="C201">
        <v>8</v>
      </c>
      <c r="D201">
        <v>10</v>
      </c>
      <c r="E201">
        <v>10</v>
      </c>
      <c r="F201">
        <v>10</v>
      </c>
      <c r="G201">
        <v>0</v>
      </c>
      <c r="H201">
        <v>2</v>
      </c>
      <c r="I201">
        <v>8</v>
      </c>
      <c r="J201">
        <v>0.6</v>
      </c>
      <c r="K201">
        <v>4.5666847229003897</v>
      </c>
      <c r="L201">
        <v>3.49101638793945</v>
      </c>
      <c r="M201">
        <v>2.55055809020996</v>
      </c>
      <c r="N201">
        <v>4.2027778625488299</v>
      </c>
      <c r="O201">
        <v>1</v>
      </c>
      <c r="P201">
        <v>1</v>
      </c>
      <c r="Q201">
        <v>9</v>
      </c>
      <c r="R201" s="12">
        <v>0.1111</v>
      </c>
      <c r="S201" s="12">
        <f t="shared" si="3"/>
        <v>0.1</v>
      </c>
      <c r="T201">
        <v>1.4126682281494101</v>
      </c>
      <c r="U201">
        <v>1.28993320465088</v>
      </c>
      <c r="V201">
        <v>1.1808847188949601</v>
      </c>
      <c r="W201">
        <v>0.10904848575591999</v>
      </c>
      <c r="X201">
        <v>0.23178350925445601</v>
      </c>
      <c r="Y201">
        <v>0.23178350925445601</v>
      </c>
      <c r="Z201">
        <v>0.1</v>
      </c>
      <c r="AA201">
        <v>0.8</v>
      </c>
      <c r="AB201">
        <v>0.88888888888888895</v>
      </c>
      <c r="AC201">
        <v>0.84210526315789502</v>
      </c>
      <c r="AD201">
        <v>0.2</v>
      </c>
      <c r="AE201">
        <v>0.7</v>
      </c>
    </row>
    <row r="202" spans="1:31" x14ac:dyDescent="0.15">
      <c r="A202" s="4">
        <v>374</v>
      </c>
      <c r="B202">
        <v>12</v>
      </c>
      <c r="C202">
        <v>8</v>
      </c>
      <c r="D202">
        <v>10</v>
      </c>
      <c r="E202">
        <v>10</v>
      </c>
      <c r="F202">
        <v>10</v>
      </c>
      <c r="G202">
        <v>0</v>
      </c>
      <c r="H202">
        <v>2</v>
      </c>
      <c r="I202">
        <v>8</v>
      </c>
      <c r="J202">
        <v>0.6</v>
      </c>
      <c r="K202">
        <v>4.5683116912841797</v>
      </c>
      <c r="L202">
        <v>3.52681541442871</v>
      </c>
      <c r="M202">
        <v>3.33041572570801</v>
      </c>
      <c r="N202">
        <v>4.9619617462158203</v>
      </c>
      <c r="O202">
        <v>1</v>
      </c>
      <c r="P202">
        <v>1</v>
      </c>
      <c r="Q202">
        <v>9</v>
      </c>
      <c r="R202" s="12">
        <v>0.1111</v>
      </c>
      <c r="S202" s="12">
        <f t="shared" si="3"/>
        <v>0.1</v>
      </c>
      <c r="T202">
        <v>1.2688961029052701</v>
      </c>
      <c r="U202">
        <v>1.1746940612793</v>
      </c>
      <c r="V202">
        <v>1.0613698959350599</v>
      </c>
      <c r="W202">
        <v>0.113324165344238</v>
      </c>
      <c r="X202">
        <v>0.20752620697021501</v>
      </c>
      <c r="Y202">
        <v>0.20752620697021501</v>
      </c>
      <c r="Z202">
        <v>0.1</v>
      </c>
      <c r="AA202">
        <v>0.8</v>
      </c>
      <c r="AB202">
        <v>0.88888888888888895</v>
      </c>
      <c r="AC202">
        <v>0.84210526315789502</v>
      </c>
      <c r="AD202">
        <v>0.2</v>
      </c>
      <c r="AE202">
        <v>0.7</v>
      </c>
    </row>
    <row r="203" spans="1:31" x14ac:dyDescent="0.15">
      <c r="A203" s="4">
        <v>351</v>
      </c>
      <c r="B203">
        <v>13</v>
      </c>
      <c r="C203">
        <v>7</v>
      </c>
      <c r="D203">
        <v>10</v>
      </c>
      <c r="E203">
        <v>10</v>
      </c>
      <c r="F203">
        <v>10</v>
      </c>
      <c r="G203">
        <v>0</v>
      </c>
      <c r="H203">
        <v>3</v>
      </c>
      <c r="I203">
        <v>7</v>
      </c>
      <c r="J203">
        <v>0.65</v>
      </c>
      <c r="K203">
        <v>4.5734405517578098</v>
      </c>
      <c r="L203">
        <v>2.60239601135254</v>
      </c>
      <c r="M203">
        <v>1.47157859802246</v>
      </c>
      <c r="N203">
        <v>4.9547157287597701</v>
      </c>
      <c r="O203">
        <v>2</v>
      </c>
      <c r="P203">
        <v>2</v>
      </c>
      <c r="Q203">
        <v>9</v>
      </c>
      <c r="R203" s="12">
        <v>0.22220000000000001</v>
      </c>
      <c r="S203" s="12">
        <f t="shared" si="3"/>
        <v>0.2</v>
      </c>
      <c r="T203">
        <v>1.5763092041015601</v>
      </c>
      <c r="U203">
        <v>1.3656297922134399</v>
      </c>
      <c r="V203">
        <v>1.3440344333648699</v>
      </c>
      <c r="W203">
        <v>2.1595358848571802E-2</v>
      </c>
      <c r="X203">
        <v>0.232274770736694</v>
      </c>
      <c r="Y203">
        <v>0.232274770736694</v>
      </c>
      <c r="Z203">
        <v>0.2</v>
      </c>
      <c r="AA203">
        <v>0.7</v>
      </c>
      <c r="AB203">
        <v>0.77777777777777801</v>
      </c>
      <c r="AC203">
        <v>0.73684210526315796</v>
      </c>
      <c r="AD203">
        <v>0.3</v>
      </c>
      <c r="AE203">
        <v>0.5</v>
      </c>
    </row>
    <row r="204" spans="1:31" x14ac:dyDescent="0.15">
      <c r="A204" s="4">
        <v>969</v>
      </c>
      <c r="B204">
        <v>11</v>
      </c>
      <c r="C204">
        <v>9</v>
      </c>
      <c r="D204">
        <v>10</v>
      </c>
      <c r="E204">
        <v>10</v>
      </c>
      <c r="F204">
        <v>9</v>
      </c>
      <c r="G204">
        <v>1</v>
      </c>
      <c r="H204">
        <v>2</v>
      </c>
      <c r="I204">
        <v>8</v>
      </c>
      <c r="J204">
        <v>0.55000000000000004</v>
      </c>
      <c r="K204">
        <v>4.5866241455078098</v>
      </c>
      <c r="L204">
        <v>3.1496391296386701</v>
      </c>
      <c r="M204">
        <v>2.2585201263427699</v>
      </c>
      <c r="N204">
        <v>6.0710334777831996</v>
      </c>
      <c r="O204">
        <v>1</v>
      </c>
      <c r="P204">
        <v>1</v>
      </c>
      <c r="Q204">
        <v>7</v>
      </c>
      <c r="R204" s="12">
        <v>0.1429</v>
      </c>
      <c r="S204" s="12">
        <f t="shared" si="3"/>
        <v>0.1</v>
      </c>
      <c r="T204">
        <v>1.36480140686035</v>
      </c>
      <c r="U204">
        <v>1.1406068801879901</v>
      </c>
      <c r="V204">
        <v>1.1748344898223899</v>
      </c>
      <c r="W204">
        <v>3.42276096343994E-2</v>
      </c>
      <c r="X204">
        <v>0.18996691703796401</v>
      </c>
      <c r="Y204">
        <v>0.18996691703796401</v>
      </c>
      <c r="Z204">
        <v>0.1</v>
      </c>
      <c r="AA204">
        <v>0.6</v>
      </c>
      <c r="AB204">
        <v>0.85714285714285698</v>
      </c>
      <c r="AC204">
        <v>0.70588235294117596</v>
      </c>
      <c r="AD204">
        <v>0.4</v>
      </c>
      <c r="AE204">
        <v>0.5</v>
      </c>
    </row>
    <row r="205" spans="1:31" x14ac:dyDescent="0.15">
      <c r="A205" s="4">
        <v>718</v>
      </c>
      <c r="B205">
        <v>14</v>
      </c>
      <c r="C205">
        <v>6</v>
      </c>
      <c r="D205">
        <v>10</v>
      </c>
      <c r="E205">
        <v>10</v>
      </c>
      <c r="F205">
        <v>10</v>
      </c>
      <c r="G205">
        <v>0</v>
      </c>
      <c r="H205">
        <v>4</v>
      </c>
      <c r="I205">
        <v>6</v>
      </c>
      <c r="J205">
        <v>0.7</v>
      </c>
      <c r="K205">
        <v>4.5876579284668004</v>
      </c>
      <c r="L205">
        <v>3.7149486541747998</v>
      </c>
      <c r="M205">
        <v>4.4152946472168004</v>
      </c>
      <c r="N205">
        <v>3.3490333557128902</v>
      </c>
      <c r="O205">
        <v>0</v>
      </c>
      <c r="P205">
        <v>0</v>
      </c>
      <c r="Q205">
        <v>5</v>
      </c>
      <c r="R205" s="12">
        <v>0</v>
      </c>
      <c r="S205" s="12">
        <f t="shared" si="3"/>
        <v>0</v>
      </c>
      <c r="T205">
        <v>1.3014030456543</v>
      </c>
      <c r="U205">
        <v>1.3160881996154801</v>
      </c>
      <c r="V205">
        <v>1.09932613372803</v>
      </c>
      <c r="W205">
        <v>0.21676206588745101</v>
      </c>
      <c r="X205">
        <v>0.20207691192627</v>
      </c>
      <c r="Y205">
        <v>0.20207691192627</v>
      </c>
      <c r="Z205">
        <v>0</v>
      </c>
      <c r="AA205">
        <v>0.5</v>
      </c>
      <c r="AB205">
        <v>1</v>
      </c>
      <c r="AC205">
        <v>0.66666666666666696</v>
      </c>
      <c r="AD205">
        <v>0.5</v>
      </c>
      <c r="AE205">
        <v>0.5</v>
      </c>
    </row>
    <row r="206" spans="1:31" x14ac:dyDescent="0.15">
      <c r="A206" s="4">
        <v>774</v>
      </c>
      <c r="B206">
        <v>15</v>
      </c>
      <c r="C206">
        <v>5</v>
      </c>
      <c r="D206">
        <v>10</v>
      </c>
      <c r="E206">
        <v>10</v>
      </c>
      <c r="F206">
        <v>10</v>
      </c>
      <c r="G206">
        <v>0</v>
      </c>
      <c r="H206">
        <v>5</v>
      </c>
      <c r="I206">
        <v>5</v>
      </c>
      <c r="J206">
        <v>0.75</v>
      </c>
      <c r="K206">
        <v>4.5879154205322301</v>
      </c>
      <c r="L206">
        <v>2.3017005920410201</v>
      </c>
      <c r="M206">
        <v>1.68941307067871</v>
      </c>
      <c r="N206">
        <v>3.34785652160644</v>
      </c>
      <c r="O206">
        <v>2</v>
      </c>
      <c r="P206">
        <v>2</v>
      </c>
      <c r="Q206">
        <v>9</v>
      </c>
      <c r="R206" s="12">
        <v>0.22220000000000001</v>
      </c>
      <c r="S206" s="12">
        <f t="shared" si="3"/>
        <v>0.2</v>
      </c>
      <c r="T206">
        <v>1.59369468688965</v>
      </c>
      <c r="U206">
        <v>1.4986766576767001</v>
      </c>
      <c r="V206">
        <v>1.38804054260254</v>
      </c>
      <c r="W206">
        <v>0.11063611507415801</v>
      </c>
      <c r="X206">
        <v>0.20565414428710899</v>
      </c>
      <c r="Y206">
        <v>0.20565414428710899</v>
      </c>
      <c r="Z206">
        <v>0.2</v>
      </c>
      <c r="AA206">
        <v>0.7</v>
      </c>
      <c r="AB206">
        <v>0.77777777777777801</v>
      </c>
      <c r="AC206">
        <v>0.73684210526315796</v>
      </c>
      <c r="AD206">
        <v>0.3</v>
      </c>
      <c r="AE206">
        <v>0.5</v>
      </c>
    </row>
    <row r="207" spans="1:31" x14ac:dyDescent="0.15">
      <c r="A207" s="4">
        <v>127</v>
      </c>
      <c r="B207">
        <v>11</v>
      </c>
      <c r="C207">
        <v>9</v>
      </c>
      <c r="D207">
        <v>10</v>
      </c>
      <c r="E207">
        <v>10</v>
      </c>
      <c r="F207">
        <v>10</v>
      </c>
      <c r="G207">
        <v>0</v>
      </c>
      <c r="H207">
        <v>1</v>
      </c>
      <c r="I207">
        <v>9</v>
      </c>
      <c r="J207">
        <v>0.55000000000000004</v>
      </c>
      <c r="K207">
        <v>4.5882797241210902</v>
      </c>
      <c r="L207">
        <v>4.2150363922119096</v>
      </c>
      <c r="M207">
        <v>7.7338390350341797</v>
      </c>
      <c r="N207">
        <v>7.6422290802001998</v>
      </c>
      <c r="O207">
        <v>0</v>
      </c>
      <c r="P207">
        <v>0</v>
      </c>
      <c r="Q207">
        <v>7</v>
      </c>
      <c r="R207" s="12">
        <v>0</v>
      </c>
      <c r="S207" s="12">
        <f t="shared" si="3"/>
        <v>0</v>
      </c>
      <c r="T207">
        <v>1.14548492431641</v>
      </c>
      <c r="U207">
        <v>1.13467216491699</v>
      </c>
      <c r="V207">
        <v>0.964638531208038</v>
      </c>
      <c r="W207">
        <v>0.170033633708954</v>
      </c>
      <c r="X207">
        <v>0.180846393108368</v>
      </c>
      <c r="Y207">
        <v>0.180846393108368</v>
      </c>
      <c r="Z207">
        <v>0</v>
      </c>
      <c r="AA207">
        <v>0.7</v>
      </c>
      <c r="AB207">
        <v>1</v>
      </c>
      <c r="AC207">
        <v>0.82352941176470595</v>
      </c>
      <c r="AD207">
        <v>0.3</v>
      </c>
      <c r="AE207">
        <v>0.7</v>
      </c>
    </row>
    <row r="208" spans="1:31" x14ac:dyDescent="0.15">
      <c r="A208" s="4">
        <v>163</v>
      </c>
      <c r="B208">
        <v>12</v>
      </c>
      <c r="C208">
        <v>8</v>
      </c>
      <c r="D208">
        <v>10</v>
      </c>
      <c r="E208">
        <v>10</v>
      </c>
      <c r="F208">
        <v>9</v>
      </c>
      <c r="G208">
        <v>1</v>
      </c>
      <c r="H208">
        <v>3</v>
      </c>
      <c r="I208">
        <v>7</v>
      </c>
      <c r="J208">
        <v>0.6</v>
      </c>
      <c r="K208">
        <v>4.5899772644043004</v>
      </c>
      <c r="L208">
        <v>3.1828632354736301</v>
      </c>
      <c r="M208">
        <v>2.4919319152832</v>
      </c>
      <c r="N208">
        <v>3.7033329010009801</v>
      </c>
      <c r="O208">
        <v>1</v>
      </c>
      <c r="P208">
        <v>1</v>
      </c>
      <c r="Q208">
        <v>6</v>
      </c>
      <c r="R208" s="12">
        <v>0.16669999999999999</v>
      </c>
      <c r="S208" s="12">
        <f t="shared" si="3"/>
        <v>0.1</v>
      </c>
      <c r="T208">
        <v>1.26642417907715</v>
      </c>
      <c r="U208">
        <v>1.1716390848159799</v>
      </c>
      <c r="V208">
        <v>1.09349572658539</v>
      </c>
      <c r="W208">
        <v>7.8143358230590806E-2</v>
      </c>
      <c r="X208">
        <v>0.17292845249176</v>
      </c>
      <c r="Y208">
        <v>0.17292845249176</v>
      </c>
      <c r="Z208">
        <v>0.1</v>
      </c>
      <c r="AA208">
        <v>0.5</v>
      </c>
      <c r="AB208">
        <v>0.83333333333333304</v>
      </c>
      <c r="AC208">
        <v>0.625</v>
      </c>
      <c r="AD208">
        <v>0.5</v>
      </c>
      <c r="AE208">
        <v>0.4</v>
      </c>
    </row>
    <row r="209" spans="1:31" x14ac:dyDescent="0.15">
      <c r="A209" s="4">
        <v>384</v>
      </c>
      <c r="B209">
        <v>11</v>
      </c>
      <c r="C209">
        <v>9</v>
      </c>
      <c r="D209">
        <v>10</v>
      </c>
      <c r="E209">
        <v>10</v>
      </c>
      <c r="F209">
        <v>10</v>
      </c>
      <c r="G209">
        <v>0</v>
      </c>
      <c r="H209">
        <v>1</v>
      </c>
      <c r="I209">
        <v>9</v>
      </c>
      <c r="J209">
        <v>0.55000000000000004</v>
      </c>
      <c r="K209">
        <v>4.5911006927490199</v>
      </c>
      <c r="L209">
        <v>3.8800086975097701</v>
      </c>
      <c r="M209">
        <v>5.2444934844970703</v>
      </c>
      <c r="N209">
        <v>8.6270236968994105</v>
      </c>
      <c r="O209">
        <v>0</v>
      </c>
      <c r="P209">
        <v>0</v>
      </c>
      <c r="Q209">
        <v>4</v>
      </c>
      <c r="R209" s="12">
        <v>0</v>
      </c>
      <c r="S209" s="12">
        <f t="shared" si="3"/>
        <v>0</v>
      </c>
      <c r="T209">
        <v>1.2782058715820299</v>
      </c>
      <c r="U209">
        <v>1.0991859436035201</v>
      </c>
      <c r="V209">
        <v>1.0689563751220701</v>
      </c>
      <c r="W209">
        <v>3.0229568481445299E-2</v>
      </c>
      <c r="X209">
        <v>0.20924949645996099</v>
      </c>
      <c r="Y209">
        <v>0.20924949645996099</v>
      </c>
      <c r="Z209">
        <v>0</v>
      </c>
      <c r="AA209">
        <v>0.4</v>
      </c>
      <c r="AB209">
        <v>1</v>
      </c>
      <c r="AC209">
        <v>0.57142857142857195</v>
      </c>
      <c r="AD209">
        <v>0.6</v>
      </c>
      <c r="AE209">
        <v>0.4</v>
      </c>
    </row>
    <row r="210" spans="1:31" x14ac:dyDescent="0.15">
      <c r="A210" s="4">
        <v>240</v>
      </c>
      <c r="B210">
        <v>12</v>
      </c>
      <c r="C210">
        <v>8</v>
      </c>
      <c r="D210">
        <v>10</v>
      </c>
      <c r="E210">
        <v>10</v>
      </c>
      <c r="F210">
        <v>10</v>
      </c>
      <c r="G210">
        <v>0</v>
      </c>
      <c r="H210">
        <v>2</v>
      </c>
      <c r="I210">
        <v>8</v>
      </c>
      <c r="J210">
        <v>0.6</v>
      </c>
      <c r="K210">
        <v>4.5962791442871103</v>
      </c>
      <c r="L210">
        <v>3.92881202697754</v>
      </c>
      <c r="M210">
        <v>5.2683124542236301</v>
      </c>
      <c r="N210">
        <v>5.0117206573486301</v>
      </c>
      <c r="O210">
        <v>0</v>
      </c>
      <c r="P210">
        <v>0</v>
      </c>
      <c r="Q210">
        <v>8</v>
      </c>
      <c r="R210" s="12">
        <v>0</v>
      </c>
      <c r="S210" s="12">
        <f t="shared" si="3"/>
        <v>0</v>
      </c>
      <c r="T210">
        <v>1.13723373413086</v>
      </c>
      <c r="U210">
        <v>1.1256027221679701</v>
      </c>
      <c r="V210">
        <v>0.96733397245407104</v>
      </c>
      <c r="W210">
        <v>0.15826874971389801</v>
      </c>
      <c r="X210">
        <v>0.169899761676788</v>
      </c>
      <c r="Y210">
        <v>0.169899761676788</v>
      </c>
      <c r="Z210">
        <v>0</v>
      </c>
      <c r="AA210">
        <v>0.8</v>
      </c>
      <c r="AB210">
        <v>1</v>
      </c>
      <c r="AC210">
        <v>0.88888888888888895</v>
      </c>
      <c r="AD210">
        <v>0.2</v>
      </c>
      <c r="AE210">
        <v>0.8</v>
      </c>
    </row>
    <row r="211" spans="1:31" x14ac:dyDescent="0.15">
      <c r="A211" s="4">
        <v>445</v>
      </c>
      <c r="B211">
        <v>12</v>
      </c>
      <c r="C211">
        <v>8</v>
      </c>
      <c r="D211">
        <v>10</v>
      </c>
      <c r="E211">
        <v>10</v>
      </c>
      <c r="F211">
        <v>10</v>
      </c>
      <c r="G211">
        <v>0</v>
      </c>
      <c r="H211">
        <v>2</v>
      </c>
      <c r="I211">
        <v>8</v>
      </c>
      <c r="J211">
        <v>0.6</v>
      </c>
      <c r="K211">
        <v>4.59633445739746</v>
      </c>
      <c r="L211">
        <v>3.6643772125244101</v>
      </c>
      <c r="M211">
        <v>3.2888526916503902</v>
      </c>
      <c r="N211">
        <v>4.1903934478759801</v>
      </c>
      <c r="O211">
        <v>1</v>
      </c>
      <c r="P211">
        <v>1</v>
      </c>
      <c r="Q211">
        <v>8</v>
      </c>
      <c r="R211" s="12">
        <v>0.125</v>
      </c>
      <c r="S211" s="12">
        <f t="shared" si="3"/>
        <v>0.1</v>
      </c>
      <c r="T211">
        <v>1.29879951477051</v>
      </c>
      <c r="U211">
        <v>1.20981025695801</v>
      </c>
      <c r="V211">
        <v>1.0792939662933301</v>
      </c>
      <c r="W211">
        <v>0.13051629066467299</v>
      </c>
      <c r="X211">
        <v>0.21950554847717299</v>
      </c>
      <c r="Y211">
        <v>0.21950554847717299</v>
      </c>
      <c r="Z211">
        <v>0.1</v>
      </c>
      <c r="AA211">
        <v>0.7</v>
      </c>
      <c r="AB211">
        <v>0.875</v>
      </c>
      <c r="AC211">
        <v>0.77777777777777801</v>
      </c>
      <c r="AD211">
        <v>0.3</v>
      </c>
      <c r="AE211">
        <v>0.6</v>
      </c>
    </row>
    <row r="212" spans="1:31" x14ac:dyDescent="0.15">
      <c r="A212" s="4">
        <v>393</v>
      </c>
      <c r="B212">
        <v>12</v>
      </c>
      <c r="C212">
        <v>8</v>
      </c>
      <c r="D212">
        <v>10</v>
      </c>
      <c r="E212">
        <v>10</v>
      </c>
      <c r="F212">
        <v>10</v>
      </c>
      <c r="G212">
        <v>0</v>
      </c>
      <c r="H212">
        <v>2</v>
      </c>
      <c r="I212">
        <v>8</v>
      </c>
      <c r="J212">
        <v>0.6</v>
      </c>
      <c r="K212">
        <v>4.5985412597656197</v>
      </c>
      <c r="L212">
        <v>3.0201168060302699</v>
      </c>
      <c r="M212">
        <v>1.87105941772461</v>
      </c>
      <c r="N212">
        <v>6.4557991027831996</v>
      </c>
      <c r="O212">
        <v>1</v>
      </c>
      <c r="P212">
        <v>1</v>
      </c>
      <c r="Q212">
        <v>8</v>
      </c>
      <c r="R212" s="12">
        <v>0.125</v>
      </c>
      <c r="S212" s="12">
        <f t="shared" si="3"/>
        <v>0.1</v>
      </c>
      <c r="T212">
        <v>1.4525241851806601</v>
      </c>
      <c r="U212">
        <v>1.19965076446533</v>
      </c>
      <c r="V212">
        <v>1.2234605550766</v>
      </c>
      <c r="W212">
        <v>2.38097906112671E-2</v>
      </c>
      <c r="X212">
        <v>0.229063630104065</v>
      </c>
      <c r="Y212">
        <v>0.229063630104065</v>
      </c>
      <c r="Z212">
        <v>0.1</v>
      </c>
      <c r="AA212">
        <v>0.7</v>
      </c>
      <c r="AB212">
        <v>0.875</v>
      </c>
      <c r="AC212">
        <v>0.77777777777777801</v>
      </c>
      <c r="AD212">
        <v>0.3</v>
      </c>
      <c r="AE212">
        <v>0.6</v>
      </c>
    </row>
    <row r="213" spans="1:31" x14ac:dyDescent="0.15">
      <c r="A213" s="4">
        <v>753</v>
      </c>
      <c r="B213">
        <v>11</v>
      </c>
      <c r="C213">
        <v>9</v>
      </c>
      <c r="D213">
        <v>10</v>
      </c>
      <c r="E213">
        <v>10</v>
      </c>
      <c r="F213">
        <v>10</v>
      </c>
      <c r="G213">
        <v>0</v>
      </c>
      <c r="H213">
        <v>1</v>
      </c>
      <c r="I213">
        <v>9</v>
      </c>
      <c r="J213">
        <v>0.55000000000000004</v>
      </c>
      <c r="K213">
        <v>4.6002426147460902</v>
      </c>
      <c r="L213">
        <v>4.4343643188476598</v>
      </c>
      <c r="M213">
        <v>8.8359603881835902</v>
      </c>
      <c r="N213">
        <v>6.54945945739746</v>
      </c>
      <c r="O213">
        <v>0</v>
      </c>
      <c r="P213">
        <v>0</v>
      </c>
      <c r="Q213">
        <v>7</v>
      </c>
      <c r="R213" s="12">
        <v>0</v>
      </c>
      <c r="S213" s="12">
        <f t="shared" si="3"/>
        <v>0</v>
      </c>
      <c r="T213">
        <v>1.4386138916015601</v>
      </c>
      <c r="U213">
        <v>1.44889640808105</v>
      </c>
      <c r="V213">
        <v>1.1899449825286901</v>
      </c>
      <c r="W213">
        <v>0.258951425552368</v>
      </c>
      <c r="X213">
        <v>0.248668909072876</v>
      </c>
      <c r="Y213">
        <v>0.248668909072876</v>
      </c>
      <c r="Z213">
        <v>0</v>
      </c>
      <c r="AA213">
        <v>0.7</v>
      </c>
      <c r="AB213">
        <v>1</v>
      </c>
      <c r="AC213">
        <v>0.82352941176470595</v>
      </c>
      <c r="AD213">
        <v>0.3</v>
      </c>
      <c r="AE213">
        <v>0.7</v>
      </c>
    </row>
    <row r="214" spans="1:31" x14ac:dyDescent="0.15">
      <c r="A214" s="4">
        <v>537</v>
      </c>
      <c r="B214">
        <v>16</v>
      </c>
      <c r="C214">
        <v>4</v>
      </c>
      <c r="D214">
        <v>10</v>
      </c>
      <c r="E214">
        <v>10</v>
      </c>
      <c r="F214">
        <v>10</v>
      </c>
      <c r="G214">
        <v>0</v>
      </c>
      <c r="H214">
        <v>6</v>
      </c>
      <c r="I214">
        <v>4</v>
      </c>
      <c r="J214">
        <v>0.8</v>
      </c>
      <c r="K214">
        <v>4.60371971130371</v>
      </c>
      <c r="L214">
        <v>2.0028018951415998</v>
      </c>
      <c r="M214">
        <v>1.64546966552734</v>
      </c>
      <c r="N214">
        <v>3.4415245056152299</v>
      </c>
      <c r="O214">
        <v>3</v>
      </c>
      <c r="P214">
        <v>3</v>
      </c>
      <c r="Q214">
        <v>10</v>
      </c>
      <c r="R214" s="12">
        <v>0.3</v>
      </c>
      <c r="S214" s="12">
        <f t="shared" si="3"/>
        <v>0.3</v>
      </c>
      <c r="T214">
        <v>1.86478614807129</v>
      </c>
      <c r="U214">
        <v>1.7448259592056301</v>
      </c>
      <c r="V214">
        <v>1.6271984577178999</v>
      </c>
      <c r="W214">
        <v>0.117627501487732</v>
      </c>
      <c r="X214">
        <v>0.237587690353394</v>
      </c>
      <c r="Y214">
        <v>0.237587690353394</v>
      </c>
      <c r="Z214">
        <v>0.3</v>
      </c>
      <c r="AA214">
        <v>0.7</v>
      </c>
      <c r="AB214">
        <v>0.7</v>
      </c>
      <c r="AC214">
        <v>0.7</v>
      </c>
      <c r="AD214">
        <v>0.3</v>
      </c>
      <c r="AE214">
        <v>0.4</v>
      </c>
    </row>
    <row r="215" spans="1:31" x14ac:dyDescent="0.15">
      <c r="A215" s="4">
        <v>262</v>
      </c>
      <c r="B215">
        <v>12</v>
      </c>
      <c r="C215">
        <v>8</v>
      </c>
      <c r="D215">
        <v>10</v>
      </c>
      <c r="E215">
        <v>10</v>
      </c>
      <c r="F215">
        <v>10</v>
      </c>
      <c r="G215">
        <v>0</v>
      </c>
      <c r="H215">
        <v>2</v>
      </c>
      <c r="I215">
        <v>8</v>
      </c>
      <c r="J215">
        <v>0.6</v>
      </c>
      <c r="K215">
        <v>4.6075305938720703</v>
      </c>
      <c r="L215">
        <v>3.70859718322754</v>
      </c>
      <c r="M215">
        <v>3.84786033630371</v>
      </c>
      <c r="N215">
        <v>4.6687316894531197</v>
      </c>
      <c r="O215">
        <v>0</v>
      </c>
      <c r="P215">
        <v>0</v>
      </c>
      <c r="Q215">
        <v>5</v>
      </c>
      <c r="R215" s="12">
        <v>0</v>
      </c>
      <c r="S215" s="12">
        <f t="shared" si="3"/>
        <v>0</v>
      </c>
      <c r="T215">
        <v>1.32304191589355</v>
      </c>
      <c r="U215">
        <v>1.2531099319457999</v>
      </c>
      <c r="V215">
        <v>1.1089241504669201</v>
      </c>
      <c r="W215">
        <v>0.144185781478882</v>
      </c>
      <c r="X215">
        <v>0.21411776542663599</v>
      </c>
      <c r="Y215">
        <v>0.21411776542663599</v>
      </c>
      <c r="Z215">
        <v>0</v>
      </c>
      <c r="AA215">
        <v>0.5</v>
      </c>
      <c r="AB215">
        <v>1</v>
      </c>
      <c r="AC215">
        <v>0.66666666666666696</v>
      </c>
      <c r="AD215">
        <v>0.5</v>
      </c>
      <c r="AE215">
        <v>0.5</v>
      </c>
    </row>
    <row r="216" spans="1:31" x14ac:dyDescent="0.15">
      <c r="A216" s="4">
        <v>162</v>
      </c>
      <c r="B216">
        <v>14</v>
      </c>
      <c r="C216">
        <v>6</v>
      </c>
      <c r="D216">
        <v>10</v>
      </c>
      <c r="E216">
        <v>10</v>
      </c>
      <c r="F216">
        <v>10</v>
      </c>
      <c r="G216">
        <v>0</v>
      </c>
      <c r="H216">
        <v>4</v>
      </c>
      <c r="I216">
        <v>6</v>
      </c>
      <c r="J216">
        <v>0.7</v>
      </c>
      <c r="K216">
        <v>4.6099319458007804</v>
      </c>
      <c r="L216">
        <v>2.8281841278076199</v>
      </c>
      <c r="M216">
        <v>2.3973312377929701</v>
      </c>
      <c r="N216">
        <v>3.7362899780273402</v>
      </c>
      <c r="O216">
        <v>2</v>
      </c>
      <c r="P216">
        <v>2</v>
      </c>
      <c r="Q216">
        <v>10</v>
      </c>
      <c r="R216" s="12">
        <v>0.2</v>
      </c>
      <c r="S216" s="12">
        <f t="shared" si="3"/>
        <v>0.2</v>
      </c>
      <c r="T216">
        <v>1.31502532958984</v>
      </c>
      <c r="U216">
        <v>1.23371553421021</v>
      </c>
      <c r="V216">
        <v>1.1216983795166</v>
      </c>
      <c r="W216">
        <v>0.112017154693604</v>
      </c>
      <c r="X216">
        <v>0.19332695007324199</v>
      </c>
      <c r="Y216">
        <v>0.19332695007324199</v>
      </c>
      <c r="Z216">
        <v>0.2</v>
      </c>
      <c r="AA216">
        <v>0.8</v>
      </c>
      <c r="AB216">
        <v>0.8</v>
      </c>
      <c r="AC216">
        <v>0.8</v>
      </c>
      <c r="AD216">
        <v>0.2</v>
      </c>
      <c r="AE216">
        <v>0.6</v>
      </c>
    </row>
    <row r="217" spans="1:31" x14ac:dyDescent="0.15">
      <c r="A217" s="4">
        <v>950</v>
      </c>
      <c r="B217">
        <v>11</v>
      </c>
      <c r="C217">
        <v>9</v>
      </c>
      <c r="D217">
        <v>10</v>
      </c>
      <c r="E217">
        <v>10</v>
      </c>
      <c r="F217">
        <v>9</v>
      </c>
      <c r="G217">
        <v>1</v>
      </c>
      <c r="H217">
        <v>2</v>
      </c>
      <c r="I217">
        <v>8</v>
      </c>
      <c r="J217">
        <v>0.55000000000000004</v>
      </c>
      <c r="K217">
        <v>4.61189842224121</v>
      </c>
      <c r="L217">
        <v>3.1345272064209002</v>
      </c>
      <c r="M217">
        <v>2.9375</v>
      </c>
      <c r="N217">
        <v>7.1405925750732404</v>
      </c>
      <c r="O217">
        <v>0</v>
      </c>
      <c r="P217">
        <v>0</v>
      </c>
      <c r="Q217">
        <v>3</v>
      </c>
      <c r="R217" s="12">
        <v>0</v>
      </c>
      <c r="S217" s="12">
        <f t="shared" si="3"/>
        <v>0</v>
      </c>
      <c r="T217">
        <v>1.14448165893555</v>
      </c>
      <c r="U217">
        <v>0.96657943725585904</v>
      </c>
      <c r="V217">
        <v>1.0102901458740201</v>
      </c>
      <c r="W217">
        <v>4.3710708618164097E-2</v>
      </c>
      <c r="X217">
        <v>0.13419151306152299</v>
      </c>
      <c r="Y217">
        <v>0.13419151306152299</v>
      </c>
      <c r="Z217">
        <v>0</v>
      </c>
      <c r="AA217">
        <v>0.3</v>
      </c>
      <c r="AB217">
        <v>1</v>
      </c>
      <c r="AC217">
        <v>0.46153846153846201</v>
      </c>
      <c r="AD217">
        <v>0.7</v>
      </c>
      <c r="AE217">
        <v>0.3</v>
      </c>
    </row>
    <row r="218" spans="1:31" x14ac:dyDescent="0.15">
      <c r="A218" s="4">
        <v>485</v>
      </c>
      <c r="B218">
        <v>13</v>
      </c>
      <c r="C218">
        <v>7</v>
      </c>
      <c r="D218">
        <v>10</v>
      </c>
      <c r="E218">
        <v>10</v>
      </c>
      <c r="F218">
        <v>10</v>
      </c>
      <c r="G218">
        <v>0</v>
      </c>
      <c r="H218">
        <v>3</v>
      </c>
      <c r="I218">
        <v>7</v>
      </c>
      <c r="J218">
        <v>0.65</v>
      </c>
      <c r="K218">
        <v>4.6134319305419904</v>
      </c>
      <c r="L218">
        <v>3.6304302215576199</v>
      </c>
      <c r="M218">
        <v>3.6057147979736301</v>
      </c>
      <c r="N218">
        <v>3.2413635253906201</v>
      </c>
      <c r="O218">
        <v>1</v>
      </c>
      <c r="P218">
        <v>1</v>
      </c>
      <c r="Q218">
        <v>8</v>
      </c>
      <c r="R218" s="12">
        <v>0.125</v>
      </c>
      <c r="S218" s="12">
        <f t="shared" si="3"/>
        <v>0.1</v>
      </c>
      <c r="T218">
        <v>1.1433181762695299</v>
      </c>
      <c r="U218">
        <v>1.1253172159195</v>
      </c>
      <c r="V218">
        <v>0.95602893829345703</v>
      </c>
      <c r="W218">
        <v>0.16928827762603799</v>
      </c>
      <c r="X218">
        <v>0.187289237976074</v>
      </c>
      <c r="Y218">
        <v>0.187289237976074</v>
      </c>
      <c r="Z218">
        <v>0.1</v>
      </c>
      <c r="AA218">
        <v>0.7</v>
      </c>
      <c r="AB218">
        <v>0.875</v>
      </c>
      <c r="AC218">
        <v>0.77777777777777801</v>
      </c>
      <c r="AD218">
        <v>0.3</v>
      </c>
      <c r="AE218">
        <v>0.6</v>
      </c>
    </row>
    <row r="219" spans="1:31" x14ac:dyDescent="0.15">
      <c r="A219" s="4">
        <v>209</v>
      </c>
      <c r="B219">
        <v>12</v>
      </c>
      <c r="C219">
        <v>8</v>
      </c>
      <c r="D219">
        <v>10</v>
      </c>
      <c r="E219">
        <v>10</v>
      </c>
      <c r="F219">
        <v>10</v>
      </c>
      <c r="G219">
        <v>0</v>
      </c>
      <c r="H219">
        <v>2</v>
      </c>
      <c r="I219">
        <v>8</v>
      </c>
      <c r="J219">
        <v>0.6</v>
      </c>
      <c r="K219">
        <v>4.6168327331543004</v>
      </c>
      <c r="L219">
        <v>3.7737503051757799</v>
      </c>
      <c r="M219">
        <v>4.7103729248046902</v>
      </c>
      <c r="N219">
        <v>5.3862018585205096</v>
      </c>
      <c r="O219">
        <v>0</v>
      </c>
      <c r="P219">
        <v>0</v>
      </c>
      <c r="Q219">
        <v>6</v>
      </c>
      <c r="R219" s="12">
        <v>0</v>
      </c>
      <c r="S219" s="12">
        <f t="shared" si="3"/>
        <v>0</v>
      </c>
      <c r="T219">
        <v>1.08429527282715</v>
      </c>
      <c r="U219">
        <v>1.06140041351318</v>
      </c>
      <c r="V219">
        <v>0.93168032169341997</v>
      </c>
      <c r="W219">
        <v>0.12972009181976299</v>
      </c>
      <c r="X219">
        <v>0.152614951133728</v>
      </c>
      <c r="Y219">
        <v>0.152614951133728</v>
      </c>
      <c r="Z219">
        <v>0</v>
      </c>
      <c r="AA219">
        <v>0.6</v>
      </c>
      <c r="AB219">
        <v>1</v>
      </c>
      <c r="AC219">
        <v>0.75</v>
      </c>
      <c r="AD219">
        <v>0.4</v>
      </c>
      <c r="AE219">
        <v>0.6</v>
      </c>
    </row>
    <row r="220" spans="1:31" x14ac:dyDescent="0.15">
      <c r="A220" s="4">
        <v>251</v>
      </c>
      <c r="B220">
        <v>15</v>
      </c>
      <c r="C220">
        <v>5</v>
      </c>
      <c r="D220">
        <v>10</v>
      </c>
      <c r="E220">
        <v>10</v>
      </c>
      <c r="F220">
        <v>10</v>
      </c>
      <c r="G220">
        <v>0</v>
      </c>
      <c r="H220">
        <v>5</v>
      </c>
      <c r="I220">
        <v>5</v>
      </c>
      <c r="J220">
        <v>0.75</v>
      </c>
      <c r="K220">
        <v>4.6187324523925799</v>
      </c>
      <c r="L220">
        <v>2.02512931823731</v>
      </c>
      <c r="M220">
        <v>1.3657150268554701</v>
      </c>
      <c r="N220">
        <v>3.8683719635009801</v>
      </c>
      <c r="O220">
        <v>3</v>
      </c>
      <c r="P220">
        <v>3</v>
      </c>
      <c r="Q220">
        <v>11</v>
      </c>
      <c r="R220" s="12">
        <v>0.2727</v>
      </c>
      <c r="S220" s="12">
        <f t="shared" si="3"/>
        <v>0.3</v>
      </c>
      <c r="T220">
        <v>1.3289260864257799</v>
      </c>
      <c r="U220">
        <v>1.23492360115051</v>
      </c>
      <c r="V220">
        <v>1.1743688583373999</v>
      </c>
      <c r="W220">
        <v>6.05547428131104E-2</v>
      </c>
      <c r="X220">
        <v>0.15455722808837899</v>
      </c>
      <c r="Y220">
        <v>0.15455722808837899</v>
      </c>
      <c r="Z220">
        <v>0.3</v>
      </c>
      <c r="AA220">
        <v>0.8</v>
      </c>
      <c r="AB220">
        <v>0.72727272727272696</v>
      </c>
      <c r="AC220">
        <v>0.76190476190476197</v>
      </c>
      <c r="AD220">
        <v>0.2</v>
      </c>
      <c r="AE220">
        <v>0.5</v>
      </c>
    </row>
    <row r="221" spans="1:31" x14ac:dyDescent="0.15">
      <c r="A221" s="4">
        <v>166</v>
      </c>
      <c r="B221">
        <v>9</v>
      </c>
      <c r="C221">
        <v>11</v>
      </c>
      <c r="D221">
        <v>10</v>
      </c>
      <c r="E221">
        <v>10</v>
      </c>
      <c r="F221">
        <v>8</v>
      </c>
      <c r="G221">
        <v>2</v>
      </c>
      <c r="H221">
        <v>1</v>
      </c>
      <c r="I221">
        <v>9</v>
      </c>
      <c r="J221">
        <v>0.45</v>
      </c>
      <c r="K221">
        <v>4.6205883026123002</v>
      </c>
      <c r="L221">
        <v>4.2118053436279297</v>
      </c>
      <c r="M221">
        <v>7.48451805114746</v>
      </c>
      <c r="N221">
        <v>7.7242012023925799</v>
      </c>
      <c r="O221">
        <v>0</v>
      </c>
      <c r="P221">
        <v>0</v>
      </c>
      <c r="Q221">
        <v>5</v>
      </c>
      <c r="R221" s="12">
        <v>0</v>
      </c>
      <c r="S221" s="12">
        <f t="shared" si="3"/>
        <v>0</v>
      </c>
      <c r="T221">
        <v>0.99028015136718694</v>
      </c>
      <c r="U221">
        <v>0.92626953125</v>
      </c>
      <c r="V221">
        <v>0.86308193206787098</v>
      </c>
      <c r="W221">
        <v>6.3187599182128906E-2</v>
      </c>
      <c r="X221">
        <v>0.12719821929931599</v>
      </c>
      <c r="Y221">
        <v>0.12719821929931599</v>
      </c>
      <c r="Z221">
        <v>0</v>
      </c>
      <c r="AA221">
        <v>0.5</v>
      </c>
      <c r="AB221">
        <v>1</v>
      </c>
      <c r="AC221">
        <v>0.66666666666666696</v>
      </c>
      <c r="AD221">
        <v>0.5</v>
      </c>
      <c r="AE221">
        <v>0.5</v>
      </c>
    </row>
    <row r="222" spans="1:31" x14ac:dyDescent="0.15">
      <c r="A222" s="4">
        <v>980</v>
      </c>
      <c r="B222">
        <v>12</v>
      </c>
      <c r="C222">
        <v>8</v>
      </c>
      <c r="D222">
        <v>10</v>
      </c>
      <c r="E222">
        <v>10</v>
      </c>
      <c r="F222">
        <v>9</v>
      </c>
      <c r="G222">
        <v>1</v>
      </c>
      <c r="H222">
        <v>3</v>
      </c>
      <c r="I222">
        <v>7</v>
      </c>
      <c r="J222">
        <v>0.6</v>
      </c>
      <c r="K222">
        <v>4.6285438537597701</v>
      </c>
      <c r="L222">
        <v>2.9090633392334002</v>
      </c>
      <c r="M222">
        <v>1.88529205322266</v>
      </c>
      <c r="N222">
        <v>4.2690563201904297</v>
      </c>
      <c r="O222">
        <v>1</v>
      </c>
      <c r="P222">
        <v>1</v>
      </c>
      <c r="Q222">
        <v>5</v>
      </c>
      <c r="R222" s="12">
        <v>0.2</v>
      </c>
      <c r="S222" s="12">
        <f t="shared" si="3"/>
        <v>0.1</v>
      </c>
      <c r="T222">
        <v>1.27714920043945</v>
      </c>
      <c r="U222">
        <v>1.1360836029052701</v>
      </c>
      <c r="V222">
        <v>1.1041742563247701</v>
      </c>
      <c r="W222">
        <v>3.1909346580505399E-2</v>
      </c>
      <c r="X222">
        <v>0.172974944114685</v>
      </c>
      <c r="Y222">
        <v>0.172974944114685</v>
      </c>
      <c r="Z222">
        <v>0.1</v>
      </c>
      <c r="AA222">
        <v>0.4</v>
      </c>
      <c r="AB222">
        <v>0.8</v>
      </c>
      <c r="AC222">
        <v>0.53333333333333299</v>
      </c>
      <c r="AD222">
        <v>0.6</v>
      </c>
      <c r="AE222">
        <v>0.3</v>
      </c>
    </row>
    <row r="223" spans="1:31" x14ac:dyDescent="0.15">
      <c r="A223" s="4">
        <v>330</v>
      </c>
      <c r="B223">
        <v>13</v>
      </c>
      <c r="C223">
        <v>7</v>
      </c>
      <c r="D223">
        <v>10</v>
      </c>
      <c r="E223">
        <v>10</v>
      </c>
      <c r="F223">
        <v>9</v>
      </c>
      <c r="G223">
        <v>1</v>
      </c>
      <c r="H223">
        <v>4</v>
      </c>
      <c r="I223">
        <v>6</v>
      </c>
      <c r="J223">
        <v>0.65</v>
      </c>
      <c r="K223">
        <v>4.6339759826660201</v>
      </c>
      <c r="L223">
        <v>3.1699848175048801</v>
      </c>
      <c r="M223">
        <v>2.7539215087890598</v>
      </c>
      <c r="N223">
        <v>2.9665431976318399</v>
      </c>
      <c r="O223">
        <v>1</v>
      </c>
      <c r="P223">
        <v>1</v>
      </c>
      <c r="Q223">
        <v>8</v>
      </c>
      <c r="R223" s="12">
        <v>0.125</v>
      </c>
      <c r="S223" s="12">
        <f t="shared" si="3"/>
        <v>0.1</v>
      </c>
      <c r="T223">
        <v>1.20541572570801</v>
      </c>
      <c r="U223">
        <v>1.1600041389465301</v>
      </c>
      <c r="V223">
        <v>1.0496532917022701</v>
      </c>
      <c r="W223">
        <v>0.110350847244263</v>
      </c>
      <c r="X223">
        <v>0.155762434005737</v>
      </c>
      <c r="Y223">
        <v>0.155762434005737</v>
      </c>
      <c r="Z223">
        <v>0.1</v>
      </c>
      <c r="AA223">
        <v>0.7</v>
      </c>
      <c r="AB223">
        <v>0.875</v>
      </c>
      <c r="AC223">
        <v>0.77777777777777801</v>
      </c>
      <c r="AD223">
        <v>0.3</v>
      </c>
      <c r="AE223">
        <v>0.6</v>
      </c>
    </row>
    <row r="224" spans="1:31" x14ac:dyDescent="0.15">
      <c r="A224" s="4">
        <v>720</v>
      </c>
      <c r="B224">
        <v>12</v>
      </c>
      <c r="C224">
        <v>8</v>
      </c>
      <c r="D224">
        <v>10</v>
      </c>
      <c r="E224">
        <v>10</v>
      </c>
      <c r="F224">
        <v>10</v>
      </c>
      <c r="G224">
        <v>0</v>
      </c>
      <c r="H224">
        <v>2</v>
      </c>
      <c r="I224">
        <v>8</v>
      </c>
      <c r="J224">
        <v>0.6</v>
      </c>
      <c r="K224">
        <v>4.6389961242675799</v>
      </c>
      <c r="L224">
        <v>4.1189231872558603</v>
      </c>
      <c r="M224">
        <v>5.6910133361816397</v>
      </c>
      <c r="N224">
        <v>4.5654659271240199</v>
      </c>
      <c r="O224">
        <v>0</v>
      </c>
      <c r="P224">
        <v>0</v>
      </c>
      <c r="Q224">
        <v>6</v>
      </c>
      <c r="R224" s="12">
        <v>0</v>
      </c>
      <c r="S224" s="12">
        <f t="shared" si="3"/>
        <v>0</v>
      </c>
      <c r="T224">
        <v>1.1883068084716799</v>
      </c>
      <c r="U224">
        <v>1.19769859313965</v>
      </c>
      <c r="V224">
        <v>0.99244481325149503</v>
      </c>
      <c r="W224">
        <v>0.20525377988815299</v>
      </c>
      <c r="X224">
        <v>0.19586199522018399</v>
      </c>
      <c r="Y224">
        <v>0.19586199522018399</v>
      </c>
      <c r="Z224">
        <v>0</v>
      </c>
      <c r="AA224">
        <v>0.6</v>
      </c>
      <c r="AB224">
        <v>1</v>
      </c>
      <c r="AC224">
        <v>0.75</v>
      </c>
      <c r="AD224">
        <v>0.4</v>
      </c>
      <c r="AE224">
        <v>0.6</v>
      </c>
    </row>
    <row r="225" spans="1:31" x14ac:dyDescent="0.15">
      <c r="A225" s="4">
        <v>650</v>
      </c>
      <c r="B225">
        <v>12</v>
      </c>
      <c r="C225">
        <v>8</v>
      </c>
      <c r="D225">
        <v>10</v>
      </c>
      <c r="E225">
        <v>10</v>
      </c>
      <c r="F225">
        <v>10</v>
      </c>
      <c r="G225">
        <v>0</v>
      </c>
      <c r="H225">
        <v>2</v>
      </c>
      <c r="I225">
        <v>8</v>
      </c>
      <c r="J225">
        <v>0.6</v>
      </c>
      <c r="K225">
        <v>4.6398181915283203</v>
      </c>
      <c r="L225">
        <v>3.71859550476074</v>
      </c>
      <c r="M225">
        <v>4.0837516784668004</v>
      </c>
      <c r="N225">
        <v>5.0625476837158203</v>
      </c>
      <c r="O225">
        <v>0</v>
      </c>
      <c r="P225">
        <v>0</v>
      </c>
      <c r="Q225">
        <v>7</v>
      </c>
      <c r="R225" s="12">
        <v>0</v>
      </c>
      <c r="S225" s="12">
        <f t="shared" si="3"/>
        <v>0</v>
      </c>
      <c r="T225">
        <v>1.3007049560546899</v>
      </c>
      <c r="U225">
        <v>1.2102699279785201</v>
      </c>
      <c r="V225">
        <v>1.0839045047760001</v>
      </c>
      <c r="W225">
        <v>0.12636542320251501</v>
      </c>
      <c r="X225">
        <v>0.216800451278686</v>
      </c>
      <c r="Y225">
        <v>0.216800451278686</v>
      </c>
      <c r="Z225">
        <v>0</v>
      </c>
      <c r="AA225">
        <v>0.7</v>
      </c>
      <c r="AB225">
        <v>1</v>
      </c>
      <c r="AC225">
        <v>0.82352941176470595</v>
      </c>
      <c r="AD225">
        <v>0.3</v>
      </c>
      <c r="AE225">
        <v>0.7</v>
      </c>
    </row>
    <row r="226" spans="1:31" x14ac:dyDescent="0.15">
      <c r="A226" s="4">
        <v>377</v>
      </c>
      <c r="B226">
        <v>14</v>
      </c>
      <c r="C226">
        <v>6</v>
      </c>
      <c r="D226">
        <v>10</v>
      </c>
      <c r="E226">
        <v>10</v>
      </c>
      <c r="F226">
        <v>10</v>
      </c>
      <c r="G226">
        <v>0</v>
      </c>
      <c r="H226">
        <v>4</v>
      </c>
      <c r="I226">
        <v>6</v>
      </c>
      <c r="J226">
        <v>0.7</v>
      </c>
      <c r="K226">
        <v>4.6417942047119096</v>
      </c>
      <c r="L226">
        <v>2.7789974212646502</v>
      </c>
      <c r="M226">
        <v>2.2768611907959002</v>
      </c>
      <c r="N226">
        <v>3.82009696960449</v>
      </c>
      <c r="O226">
        <v>1</v>
      </c>
      <c r="P226">
        <v>1</v>
      </c>
      <c r="Q226">
        <v>6</v>
      </c>
      <c r="R226" s="12">
        <v>0.16669999999999999</v>
      </c>
      <c r="S226" s="12">
        <f t="shared" si="3"/>
        <v>0.1</v>
      </c>
      <c r="T226">
        <v>1.52300453186035</v>
      </c>
      <c r="U226">
        <v>1.4237847328186</v>
      </c>
      <c r="V226">
        <v>1.3081401586532599</v>
      </c>
      <c r="W226">
        <v>0.115644574165344</v>
      </c>
      <c r="X226">
        <v>0.21486437320709201</v>
      </c>
      <c r="Y226">
        <v>0.21486437320709201</v>
      </c>
      <c r="Z226">
        <v>0.1</v>
      </c>
      <c r="AA226">
        <v>0.5</v>
      </c>
      <c r="AB226">
        <v>0.83333333333333304</v>
      </c>
      <c r="AC226">
        <v>0.625</v>
      </c>
      <c r="AD226">
        <v>0.5</v>
      </c>
      <c r="AE226">
        <v>0.4</v>
      </c>
    </row>
    <row r="227" spans="1:31" x14ac:dyDescent="0.15">
      <c r="A227" s="4">
        <v>754</v>
      </c>
      <c r="B227">
        <v>12</v>
      </c>
      <c r="C227">
        <v>8</v>
      </c>
      <c r="D227">
        <v>10</v>
      </c>
      <c r="E227">
        <v>10</v>
      </c>
      <c r="F227">
        <v>10</v>
      </c>
      <c r="G227">
        <v>0</v>
      </c>
      <c r="H227">
        <v>2</v>
      </c>
      <c r="I227">
        <v>8</v>
      </c>
      <c r="J227">
        <v>0.6</v>
      </c>
      <c r="K227">
        <v>4.6456451416015598</v>
      </c>
      <c r="L227">
        <v>4.0642604827880904</v>
      </c>
      <c r="M227">
        <v>5.0628128051757804</v>
      </c>
      <c r="N227">
        <v>4.1551094055175799</v>
      </c>
      <c r="O227">
        <v>0</v>
      </c>
      <c r="P227">
        <v>0</v>
      </c>
      <c r="Q227">
        <v>6</v>
      </c>
      <c r="R227" s="12">
        <v>0</v>
      </c>
      <c r="S227" s="12">
        <f t="shared" si="3"/>
        <v>0</v>
      </c>
      <c r="T227">
        <v>1.26003265380859</v>
      </c>
      <c r="U227">
        <v>1.24822330474853</v>
      </c>
      <c r="V227">
        <v>1.0426652431487999</v>
      </c>
      <c r="W227">
        <v>0.205558061599731</v>
      </c>
      <c r="X227">
        <v>0.21736741065979001</v>
      </c>
      <c r="Y227">
        <v>0.21736741065979001</v>
      </c>
      <c r="Z227">
        <v>0</v>
      </c>
      <c r="AA227">
        <v>0.6</v>
      </c>
      <c r="AB227">
        <v>1</v>
      </c>
      <c r="AC227">
        <v>0.75</v>
      </c>
      <c r="AD227">
        <v>0.4</v>
      </c>
      <c r="AE227">
        <v>0.6</v>
      </c>
    </row>
    <row r="228" spans="1:31" x14ac:dyDescent="0.15">
      <c r="A228" s="4">
        <v>347</v>
      </c>
      <c r="B228">
        <v>13</v>
      </c>
      <c r="C228">
        <v>7</v>
      </c>
      <c r="D228">
        <v>10</v>
      </c>
      <c r="E228">
        <v>10</v>
      </c>
      <c r="F228">
        <v>10</v>
      </c>
      <c r="G228">
        <v>0</v>
      </c>
      <c r="H228">
        <v>3</v>
      </c>
      <c r="I228">
        <v>7</v>
      </c>
      <c r="J228">
        <v>0.65</v>
      </c>
      <c r="K228">
        <v>4.6474380493164098</v>
      </c>
      <c r="L228">
        <v>3.1865787506103498</v>
      </c>
      <c r="M228">
        <v>2.9640445709228498</v>
      </c>
      <c r="N228">
        <v>4.5516319274902299</v>
      </c>
      <c r="O228">
        <v>1</v>
      </c>
      <c r="P228">
        <v>1</v>
      </c>
      <c r="Q228">
        <v>8</v>
      </c>
      <c r="R228" s="12">
        <v>0.125</v>
      </c>
      <c r="S228" s="12">
        <f t="shared" si="3"/>
        <v>0.1</v>
      </c>
      <c r="T228">
        <v>1.3141288757324201</v>
      </c>
      <c r="U228">
        <v>1.2203521728515601</v>
      </c>
      <c r="V228">
        <v>1.12253129482269</v>
      </c>
      <c r="W228">
        <v>9.7820878028869601E-2</v>
      </c>
      <c r="X228">
        <v>0.191597580909729</v>
      </c>
      <c r="Y228">
        <v>0.191597580909729</v>
      </c>
      <c r="Z228">
        <v>0.1</v>
      </c>
      <c r="AA228">
        <v>0.7</v>
      </c>
      <c r="AB228">
        <v>0.875</v>
      </c>
      <c r="AC228">
        <v>0.77777777777777801</v>
      </c>
      <c r="AD228">
        <v>0.3</v>
      </c>
      <c r="AE228">
        <v>0.6</v>
      </c>
    </row>
    <row r="229" spans="1:31" x14ac:dyDescent="0.15">
      <c r="A229" s="4">
        <v>997</v>
      </c>
      <c r="B229">
        <v>11</v>
      </c>
      <c r="C229">
        <v>9</v>
      </c>
      <c r="D229">
        <v>10</v>
      </c>
      <c r="E229">
        <v>10</v>
      </c>
      <c r="F229">
        <v>9</v>
      </c>
      <c r="G229">
        <v>1</v>
      </c>
      <c r="H229">
        <v>2</v>
      </c>
      <c r="I229">
        <v>8</v>
      </c>
      <c r="J229">
        <v>0.55000000000000004</v>
      </c>
      <c r="K229">
        <v>4.6516838073730504</v>
      </c>
      <c r="L229">
        <v>4.3425559997558603</v>
      </c>
      <c r="M229">
        <v>6.0293121337890598</v>
      </c>
      <c r="N229">
        <v>3.6540908813476598</v>
      </c>
      <c r="O229">
        <v>0</v>
      </c>
      <c r="P229">
        <v>0</v>
      </c>
      <c r="Q229">
        <v>6</v>
      </c>
      <c r="R229" s="12">
        <v>0</v>
      </c>
      <c r="S229" s="12">
        <f t="shared" si="3"/>
        <v>0</v>
      </c>
      <c r="T229">
        <v>1.04219245910645</v>
      </c>
      <c r="U229">
        <v>1.07353687286377</v>
      </c>
      <c r="V229">
        <v>0.88867664337158203</v>
      </c>
      <c r="W229">
        <v>0.184860229492187</v>
      </c>
      <c r="X229">
        <v>0.153515815734863</v>
      </c>
      <c r="Y229">
        <v>0.153515815734863</v>
      </c>
      <c r="Z229">
        <v>0</v>
      </c>
      <c r="AA229">
        <v>0.6</v>
      </c>
      <c r="AB229">
        <v>1</v>
      </c>
      <c r="AC229">
        <v>0.75</v>
      </c>
      <c r="AD229">
        <v>0.4</v>
      </c>
      <c r="AE229">
        <v>0.6</v>
      </c>
    </row>
    <row r="230" spans="1:31" x14ac:dyDescent="0.15">
      <c r="A230" s="4">
        <v>992</v>
      </c>
      <c r="B230">
        <v>14</v>
      </c>
      <c r="C230">
        <v>6</v>
      </c>
      <c r="D230">
        <v>10</v>
      </c>
      <c r="E230">
        <v>10</v>
      </c>
      <c r="F230">
        <v>10</v>
      </c>
      <c r="G230">
        <v>0</v>
      </c>
      <c r="H230">
        <v>4</v>
      </c>
      <c r="I230">
        <v>6</v>
      </c>
      <c r="J230">
        <v>0.7</v>
      </c>
      <c r="K230">
        <v>4.6607036590576199</v>
      </c>
      <c r="L230">
        <v>2.2809581756591801</v>
      </c>
      <c r="M230">
        <v>2.2537288665771502</v>
      </c>
      <c r="N230">
        <v>5.90397071838379</v>
      </c>
      <c r="O230">
        <v>3</v>
      </c>
      <c r="P230">
        <v>3</v>
      </c>
      <c r="Q230">
        <v>11</v>
      </c>
      <c r="R230" s="12">
        <v>0.2727</v>
      </c>
      <c r="S230" s="12">
        <f t="shared" si="3"/>
        <v>0.3</v>
      </c>
      <c r="T230">
        <v>1.7679386138916</v>
      </c>
      <c r="U230">
        <v>1.5087747573852499</v>
      </c>
      <c r="V230">
        <v>1.53330326080322</v>
      </c>
      <c r="W230">
        <v>2.4528503417968799E-2</v>
      </c>
      <c r="X230">
        <v>0.23463535308837899</v>
      </c>
      <c r="Y230">
        <v>0.23463535308837899</v>
      </c>
      <c r="Z230">
        <v>0.3</v>
      </c>
      <c r="AA230">
        <v>0.8</v>
      </c>
      <c r="AB230">
        <v>0.72727272727272696</v>
      </c>
      <c r="AC230">
        <v>0.76190476190476197</v>
      </c>
      <c r="AD230">
        <v>0.2</v>
      </c>
      <c r="AE230">
        <v>0.5</v>
      </c>
    </row>
    <row r="231" spans="1:31" x14ac:dyDescent="0.15">
      <c r="A231" s="4">
        <v>789</v>
      </c>
      <c r="B231">
        <v>13</v>
      </c>
      <c r="C231">
        <v>7</v>
      </c>
      <c r="D231">
        <v>10</v>
      </c>
      <c r="E231">
        <v>10</v>
      </c>
      <c r="F231">
        <v>10</v>
      </c>
      <c r="G231">
        <v>0</v>
      </c>
      <c r="H231">
        <v>3</v>
      </c>
      <c r="I231">
        <v>7</v>
      </c>
      <c r="J231">
        <v>0.65</v>
      </c>
      <c r="K231">
        <v>4.66107177734375</v>
      </c>
      <c r="L231">
        <v>2.8402652740478498</v>
      </c>
      <c r="M231">
        <v>1.83671951293945</v>
      </c>
      <c r="N231">
        <v>4.6357269287109402</v>
      </c>
      <c r="O231">
        <v>2</v>
      </c>
      <c r="P231">
        <v>2</v>
      </c>
      <c r="Q231">
        <v>9</v>
      </c>
      <c r="R231" s="12">
        <v>0.22220000000000001</v>
      </c>
      <c r="S231" s="12">
        <f t="shared" si="3"/>
        <v>0.2</v>
      </c>
      <c r="T231">
        <v>1.34891510009766</v>
      </c>
      <c r="U231">
        <v>1.2076326608657799</v>
      </c>
      <c r="V231">
        <v>1.15724778175354</v>
      </c>
      <c r="W231">
        <v>5.0384879112243701E-2</v>
      </c>
      <c r="X231">
        <v>0.19166731834411599</v>
      </c>
      <c r="Y231">
        <v>0.19166731834411599</v>
      </c>
      <c r="Z231">
        <v>0.2</v>
      </c>
      <c r="AA231">
        <v>0.7</v>
      </c>
      <c r="AB231">
        <v>0.77777777777777801</v>
      </c>
      <c r="AC231">
        <v>0.73684210526315796</v>
      </c>
      <c r="AD231">
        <v>0.3</v>
      </c>
      <c r="AE231">
        <v>0.5</v>
      </c>
    </row>
    <row r="232" spans="1:31" x14ac:dyDescent="0.15">
      <c r="A232" s="4">
        <v>838</v>
      </c>
      <c r="B232">
        <v>12</v>
      </c>
      <c r="C232">
        <v>8</v>
      </c>
      <c r="D232">
        <v>10</v>
      </c>
      <c r="E232">
        <v>10</v>
      </c>
      <c r="F232">
        <v>9</v>
      </c>
      <c r="G232">
        <v>1</v>
      </c>
      <c r="H232">
        <v>3</v>
      </c>
      <c r="I232">
        <v>7</v>
      </c>
      <c r="J232">
        <v>0.6</v>
      </c>
      <c r="K232">
        <v>4.6613597869873002</v>
      </c>
      <c r="L232">
        <v>2.52195167541504</v>
      </c>
      <c r="M232">
        <v>1.8226261138916</v>
      </c>
      <c r="N232">
        <v>6.13232421875</v>
      </c>
      <c r="O232">
        <v>1</v>
      </c>
      <c r="P232">
        <v>1</v>
      </c>
      <c r="Q232">
        <v>6</v>
      </c>
      <c r="R232" s="12">
        <v>0.16669999999999999</v>
      </c>
      <c r="S232" s="12">
        <f t="shared" si="3"/>
        <v>0.1</v>
      </c>
      <c r="T232">
        <v>1.3787956237793</v>
      </c>
      <c r="U232">
        <v>1.1511770486831701</v>
      </c>
      <c r="V232">
        <v>1.2018883228302</v>
      </c>
      <c r="W232">
        <v>5.0711274147033698E-2</v>
      </c>
      <c r="X232">
        <v>0.17690730094909701</v>
      </c>
      <c r="Y232">
        <v>0.17690730094909701</v>
      </c>
      <c r="Z232">
        <v>0.1</v>
      </c>
      <c r="AA232">
        <v>0.5</v>
      </c>
      <c r="AB232">
        <v>0.83333333333333304</v>
      </c>
      <c r="AC232">
        <v>0.625</v>
      </c>
      <c r="AD232">
        <v>0.5</v>
      </c>
      <c r="AE232">
        <v>0.4</v>
      </c>
    </row>
    <row r="233" spans="1:31" x14ac:dyDescent="0.15">
      <c r="A233" s="4">
        <v>77</v>
      </c>
      <c r="B233">
        <v>14</v>
      </c>
      <c r="C233">
        <v>6</v>
      </c>
      <c r="D233">
        <v>10</v>
      </c>
      <c r="E233">
        <v>10</v>
      </c>
      <c r="F233">
        <v>9</v>
      </c>
      <c r="G233">
        <v>1</v>
      </c>
      <c r="H233">
        <v>5</v>
      </c>
      <c r="I233">
        <v>5</v>
      </c>
      <c r="J233">
        <v>0.7</v>
      </c>
      <c r="K233">
        <v>4.6620712280273402</v>
      </c>
      <c r="L233">
        <v>2.2503967285156201</v>
      </c>
      <c r="M233">
        <v>1.9069194793701201</v>
      </c>
      <c r="N233">
        <v>4.1364078521728498</v>
      </c>
      <c r="O233">
        <v>0</v>
      </c>
      <c r="P233">
        <v>0</v>
      </c>
      <c r="Q233">
        <v>4</v>
      </c>
      <c r="R233" s="12">
        <v>0</v>
      </c>
      <c r="S233" s="12">
        <f t="shared" si="3"/>
        <v>0</v>
      </c>
      <c r="T233">
        <v>1.3414134979248</v>
      </c>
      <c r="U233">
        <v>1.22626912593842</v>
      </c>
      <c r="V233">
        <v>1.1868133544921899</v>
      </c>
      <c r="W233">
        <v>3.9455771446228E-2</v>
      </c>
      <c r="X233">
        <v>0.15460014343261699</v>
      </c>
      <c r="Y233">
        <v>0.15460014343261699</v>
      </c>
      <c r="Z233">
        <v>0</v>
      </c>
      <c r="AA233">
        <v>0.4</v>
      </c>
      <c r="AB233">
        <v>1</v>
      </c>
      <c r="AC233">
        <v>0.57142857142857195</v>
      </c>
      <c r="AD233">
        <v>0.6</v>
      </c>
      <c r="AE233">
        <v>0.4</v>
      </c>
    </row>
    <row r="234" spans="1:31" x14ac:dyDescent="0.15">
      <c r="A234" s="4">
        <v>591</v>
      </c>
      <c r="B234">
        <v>14</v>
      </c>
      <c r="C234">
        <v>6</v>
      </c>
      <c r="D234">
        <v>10</v>
      </c>
      <c r="E234">
        <v>10</v>
      </c>
      <c r="F234">
        <v>10</v>
      </c>
      <c r="G234">
        <v>0</v>
      </c>
      <c r="H234">
        <v>4</v>
      </c>
      <c r="I234">
        <v>6</v>
      </c>
      <c r="J234">
        <v>0.7</v>
      </c>
      <c r="K234">
        <v>4.6628608703613299</v>
      </c>
      <c r="L234">
        <v>2.0548019409179701</v>
      </c>
      <c r="M234">
        <v>1.08113670349121</v>
      </c>
      <c r="N234">
        <v>4.8973674774169904</v>
      </c>
      <c r="O234">
        <v>3</v>
      </c>
      <c r="P234">
        <v>3</v>
      </c>
      <c r="Q234">
        <v>10</v>
      </c>
      <c r="R234" s="12">
        <v>0.3</v>
      </c>
      <c r="S234" s="12">
        <f t="shared" si="3"/>
        <v>0.3</v>
      </c>
      <c r="T234">
        <v>1.8415470123291</v>
      </c>
      <c r="U234">
        <v>1.60388803482056</v>
      </c>
      <c r="V234">
        <v>1.5869390964508101</v>
      </c>
      <c r="W234">
        <v>1.6948938369751001E-2</v>
      </c>
      <c r="X234">
        <v>0.25460791587829601</v>
      </c>
      <c r="Y234">
        <v>0.25460791587829601</v>
      </c>
      <c r="Z234">
        <v>0.3</v>
      </c>
      <c r="AA234">
        <v>0.7</v>
      </c>
      <c r="AB234">
        <v>0.7</v>
      </c>
      <c r="AC234">
        <v>0.7</v>
      </c>
      <c r="AD234">
        <v>0.3</v>
      </c>
      <c r="AE234">
        <v>0.4</v>
      </c>
    </row>
    <row r="235" spans="1:31" x14ac:dyDescent="0.15">
      <c r="A235" s="4">
        <v>843</v>
      </c>
      <c r="B235">
        <v>13</v>
      </c>
      <c r="C235">
        <v>7</v>
      </c>
      <c r="D235">
        <v>10</v>
      </c>
      <c r="E235">
        <v>10</v>
      </c>
      <c r="F235">
        <v>10</v>
      </c>
      <c r="G235">
        <v>0</v>
      </c>
      <c r="H235">
        <v>3</v>
      </c>
      <c r="I235">
        <v>7</v>
      </c>
      <c r="J235">
        <v>0.65</v>
      </c>
      <c r="K235">
        <v>4.6637077331543004</v>
      </c>
      <c r="L235">
        <v>2.96225166320801</v>
      </c>
      <c r="M235">
        <v>2.56338691711426</v>
      </c>
      <c r="N235">
        <v>5.1017150878906197</v>
      </c>
      <c r="O235">
        <v>2</v>
      </c>
      <c r="P235">
        <v>2</v>
      </c>
      <c r="Q235">
        <v>12</v>
      </c>
      <c r="R235" s="12">
        <v>0.16669999999999999</v>
      </c>
      <c r="S235" s="12">
        <f t="shared" si="3"/>
        <v>0.2</v>
      </c>
      <c r="T235">
        <v>1.49188232421875</v>
      </c>
      <c r="U235">
        <v>1.3324565887451201</v>
      </c>
      <c r="V235">
        <v>1.26895523071289</v>
      </c>
      <c r="W235">
        <v>6.3501358032226604E-2</v>
      </c>
      <c r="X235">
        <v>0.22292709350585899</v>
      </c>
      <c r="Y235">
        <v>0.22292709350585899</v>
      </c>
      <c r="Z235">
        <v>0.2</v>
      </c>
      <c r="AA235">
        <v>1</v>
      </c>
      <c r="AB235">
        <v>0.83333333333333304</v>
      </c>
      <c r="AC235">
        <v>0.90909090909090895</v>
      </c>
      <c r="AD235">
        <v>0</v>
      </c>
      <c r="AE235">
        <v>0.8</v>
      </c>
    </row>
    <row r="236" spans="1:31" x14ac:dyDescent="0.15">
      <c r="A236" s="4">
        <v>109</v>
      </c>
      <c r="B236">
        <v>12</v>
      </c>
      <c r="C236">
        <v>8</v>
      </c>
      <c r="D236">
        <v>10</v>
      </c>
      <c r="E236">
        <v>10</v>
      </c>
      <c r="F236">
        <v>9</v>
      </c>
      <c r="G236">
        <v>1</v>
      </c>
      <c r="H236">
        <v>3</v>
      </c>
      <c r="I236">
        <v>7</v>
      </c>
      <c r="J236">
        <v>0.6</v>
      </c>
      <c r="K236">
        <v>4.6658668518066397</v>
      </c>
      <c r="L236">
        <v>3.4990978240966801</v>
      </c>
      <c r="M236">
        <v>2.83070564270019</v>
      </c>
      <c r="N236">
        <v>2.9343814849853498</v>
      </c>
      <c r="O236">
        <v>1</v>
      </c>
      <c r="P236">
        <v>1</v>
      </c>
      <c r="Q236">
        <v>8</v>
      </c>
      <c r="R236" s="12">
        <v>0.125</v>
      </c>
      <c r="S236" s="12">
        <f t="shared" si="3"/>
        <v>0.1</v>
      </c>
      <c r="T236">
        <v>1.26291275024414</v>
      </c>
      <c r="U236">
        <v>1.1983489990234399</v>
      </c>
      <c r="V236">
        <v>1.0971771478652901</v>
      </c>
      <c r="W236">
        <v>0.10117185115814201</v>
      </c>
      <c r="X236">
        <v>0.16573560237884499</v>
      </c>
      <c r="Y236">
        <v>0.16573560237884499</v>
      </c>
      <c r="Z236">
        <v>0.1</v>
      </c>
      <c r="AA236">
        <v>0.7</v>
      </c>
      <c r="AB236">
        <v>0.875</v>
      </c>
      <c r="AC236">
        <v>0.77777777777777801</v>
      </c>
      <c r="AD236">
        <v>0.3</v>
      </c>
      <c r="AE236">
        <v>0.6</v>
      </c>
    </row>
    <row r="237" spans="1:31" x14ac:dyDescent="0.15">
      <c r="A237" s="4">
        <v>255</v>
      </c>
      <c r="B237">
        <v>12</v>
      </c>
      <c r="C237">
        <v>8</v>
      </c>
      <c r="D237">
        <v>10</v>
      </c>
      <c r="E237">
        <v>10</v>
      </c>
      <c r="F237">
        <v>10</v>
      </c>
      <c r="G237">
        <v>0</v>
      </c>
      <c r="H237">
        <v>2</v>
      </c>
      <c r="I237">
        <v>8</v>
      </c>
      <c r="J237">
        <v>0.6</v>
      </c>
      <c r="K237">
        <v>4.6680870056152299</v>
      </c>
      <c r="L237">
        <v>4.5083789825439498</v>
      </c>
      <c r="M237">
        <v>6.98712158203125</v>
      </c>
      <c r="N237">
        <v>3.8969612121582</v>
      </c>
      <c r="O237">
        <v>0</v>
      </c>
      <c r="P237">
        <v>0</v>
      </c>
      <c r="Q237">
        <v>8</v>
      </c>
      <c r="R237" s="12">
        <v>0</v>
      </c>
      <c r="S237" s="12">
        <f t="shared" si="3"/>
        <v>0</v>
      </c>
      <c r="T237">
        <v>1.1928195953369101</v>
      </c>
      <c r="U237">
        <v>1.2534761428832999</v>
      </c>
      <c r="V237">
        <v>0.99118578433990501</v>
      </c>
      <c r="W237">
        <v>0.262290358543396</v>
      </c>
      <c r="X237">
        <v>0.201633810997009</v>
      </c>
      <c r="Y237">
        <v>0.201633810997009</v>
      </c>
      <c r="Z237">
        <v>0</v>
      </c>
      <c r="AA237">
        <v>0.8</v>
      </c>
      <c r="AB237">
        <v>1</v>
      </c>
      <c r="AC237">
        <v>0.88888888888888895</v>
      </c>
      <c r="AD237">
        <v>0.2</v>
      </c>
      <c r="AE237">
        <v>0.8</v>
      </c>
    </row>
    <row r="238" spans="1:31" x14ac:dyDescent="0.15">
      <c r="A238" s="4">
        <v>391</v>
      </c>
      <c r="B238">
        <v>13</v>
      </c>
      <c r="C238">
        <v>7</v>
      </c>
      <c r="D238">
        <v>10</v>
      </c>
      <c r="E238">
        <v>10</v>
      </c>
      <c r="F238">
        <v>10</v>
      </c>
      <c r="G238">
        <v>0</v>
      </c>
      <c r="H238">
        <v>3</v>
      </c>
      <c r="I238">
        <v>7</v>
      </c>
      <c r="J238">
        <v>0.65</v>
      </c>
      <c r="K238">
        <v>4.6694412231445304</v>
      </c>
      <c r="L238">
        <v>3.0039863586425799</v>
      </c>
      <c r="M238">
        <v>2.2867698669433598</v>
      </c>
      <c r="N238">
        <v>4.5269088745117196</v>
      </c>
      <c r="O238">
        <v>1</v>
      </c>
      <c r="P238">
        <v>1</v>
      </c>
      <c r="Q238">
        <v>9</v>
      </c>
      <c r="R238" s="12">
        <v>0.1111</v>
      </c>
      <c r="S238" s="12">
        <f t="shared" si="3"/>
        <v>0.1</v>
      </c>
      <c r="T238">
        <v>1.4494514465332</v>
      </c>
      <c r="U238">
        <v>1.3129037618637101</v>
      </c>
      <c r="V238">
        <v>1.21916580200195</v>
      </c>
      <c r="W238">
        <v>9.3737959861755399E-2</v>
      </c>
      <c r="X238">
        <v>0.23028564453125</v>
      </c>
      <c r="Y238">
        <v>0.23028564453125</v>
      </c>
      <c r="Z238">
        <v>0.1</v>
      </c>
      <c r="AA238">
        <v>0.8</v>
      </c>
      <c r="AB238">
        <v>0.88888888888888895</v>
      </c>
      <c r="AC238">
        <v>0.84210526315789502</v>
      </c>
      <c r="AD238">
        <v>0.2</v>
      </c>
      <c r="AE238">
        <v>0.7</v>
      </c>
    </row>
    <row r="239" spans="1:31" x14ac:dyDescent="0.15">
      <c r="A239" s="4">
        <v>279</v>
      </c>
      <c r="B239">
        <v>12</v>
      </c>
      <c r="C239">
        <v>8</v>
      </c>
      <c r="D239">
        <v>10</v>
      </c>
      <c r="E239">
        <v>10</v>
      </c>
      <c r="F239">
        <v>10</v>
      </c>
      <c r="G239">
        <v>0</v>
      </c>
      <c r="H239">
        <v>2</v>
      </c>
      <c r="I239">
        <v>8</v>
      </c>
      <c r="J239">
        <v>0.6</v>
      </c>
      <c r="K239">
        <v>4.6700000762939498</v>
      </c>
      <c r="L239">
        <v>4.1635437011718697</v>
      </c>
      <c r="M239">
        <v>6.0309200286865199</v>
      </c>
      <c r="N239">
        <v>4.8664989471435502</v>
      </c>
      <c r="O239">
        <v>0</v>
      </c>
      <c r="P239">
        <v>0</v>
      </c>
      <c r="Q239">
        <v>7</v>
      </c>
      <c r="R239" s="12">
        <v>0</v>
      </c>
      <c r="S239" s="12">
        <f t="shared" si="3"/>
        <v>0</v>
      </c>
      <c r="T239">
        <v>1.16501235961914</v>
      </c>
      <c r="U239">
        <v>1.1593332290649401</v>
      </c>
      <c r="V239">
        <v>0.97556209564208995</v>
      </c>
      <c r="W239">
        <v>0.18377113342285201</v>
      </c>
      <c r="X239">
        <v>0.189450263977051</v>
      </c>
      <c r="Y239">
        <v>0.189450263977051</v>
      </c>
      <c r="Z239">
        <v>0</v>
      </c>
      <c r="AA239">
        <v>0.7</v>
      </c>
      <c r="AB239">
        <v>1</v>
      </c>
      <c r="AC239">
        <v>0.82352941176470595</v>
      </c>
      <c r="AD239">
        <v>0.3</v>
      </c>
      <c r="AE239">
        <v>0.7</v>
      </c>
    </row>
    <row r="240" spans="1:31" x14ac:dyDescent="0.15">
      <c r="A240" s="4">
        <v>281</v>
      </c>
      <c r="B240">
        <v>12</v>
      </c>
      <c r="C240">
        <v>8</v>
      </c>
      <c r="D240">
        <v>10</v>
      </c>
      <c r="E240">
        <v>10</v>
      </c>
      <c r="F240">
        <v>9</v>
      </c>
      <c r="G240">
        <v>1</v>
      </c>
      <c r="H240">
        <v>3</v>
      </c>
      <c r="I240">
        <v>7</v>
      </c>
      <c r="J240">
        <v>0.6</v>
      </c>
      <c r="K240">
        <v>4.6705608367919904</v>
      </c>
      <c r="L240">
        <v>2.4998550415039098</v>
      </c>
      <c r="M240">
        <v>1.3630561828613299</v>
      </c>
      <c r="N240">
        <v>5.6116981506347701</v>
      </c>
      <c r="O240">
        <v>2</v>
      </c>
      <c r="P240">
        <v>2</v>
      </c>
      <c r="Q240">
        <v>7</v>
      </c>
      <c r="R240" s="12">
        <v>0.28570000000000001</v>
      </c>
      <c r="S240" s="12">
        <f t="shared" si="3"/>
        <v>0.2</v>
      </c>
      <c r="T240">
        <v>1.33268547058105</v>
      </c>
      <c r="U240">
        <v>1.11784303188324</v>
      </c>
      <c r="V240">
        <v>1.16091179847717</v>
      </c>
      <c r="W240">
        <v>4.3068766593933099E-2</v>
      </c>
      <c r="X240">
        <v>0.171773672103882</v>
      </c>
      <c r="Y240">
        <v>0.171773672103882</v>
      </c>
      <c r="Z240">
        <v>0.2</v>
      </c>
      <c r="AA240">
        <v>0.5</v>
      </c>
      <c r="AB240">
        <v>0.71428571428571397</v>
      </c>
      <c r="AC240">
        <v>0.58823529411764697</v>
      </c>
      <c r="AD240">
        <v>0.5</v>
      </c>
      <c r="AE240">
        <v>0.3</v>
      </c>
    </row>
    <row r="241" spans="1:31" x14ac:dyDescent="0.15">
      <c r="A241" s="4">
        <v>504</v>
      </c>
      <c r="B241">
        <v>13</v>
      </c>
      <c r="C241">
        <v>7</v>
      </c>
      <c r="D241">
        <v>10</v>
      </c>
      <c r="E241">
        <v>10</v>
      </c>
      <c r="F241">
        <v>10</v>
      </c>
      <c r="G241">
        <v>0</v>
      </c>
      <c r="H241">
        <v>3</v>
      </c>
      <c r="I241">
        <v>7</v>
      </c>
      <c r="J241">
        <v>0.65</v>
      </c>
      <c r="K241">
        <v>4.6735877990722701</v>
      </c>
      <c r="L241">
        <v>2.6869544982910201</v>
      </c>
      <c r="M241">
        <v>1.77249908447266</v>
      </c>
      <c r="N241">
        <v>5.31575584411621</v>
      </c>
      <c r="O241">
        <v>2</v>
      </c>
      <c r="P241">
        <v>2</v>
      </c>
      <c r="Q241">
        <v>10</v>
      </c>
      <c r="R241" s="12">
        <v>0.2</v>
      </c>
      <c r="S241" s="12">
        <f t="shared" si="3"/>
        <v>0.2</v>
      </c>
      <c r="T241">
        <v>1.6482028961181601</v>
      </c>
      <c r="U241">
        <v>1.43164122104645</v>
      </c>
      <c r="V241">
        <v>1.39873123168945</v>
      </c>
      <c r="W241">
        <v>3.2909989356994601E-2</v>
      </c>
      <c r="X241">
        <v>0.24947166442871099</v>
      </c>
      <c r="Y241">
        <v>0.24947166442871099</v>
      </c>
      <c r="Z241">
        <v>0.2</v>
      </c>
      <c r="AA241">
        <v>0.8</v>
      </c>
      <c r="AB241">
        <v>0.8</v>
      </c>
      <c r="AC241">
        <v>0.8</v>
      </c>
      <c r="AD241">
        <v>0.2</v>
      </c>
      <c r="AE241">
        <v>0.6</v>
      </c>
    </row>
    <row r="242" spans="1:31" x14ac:dyDescent="0.15">
      <c r="A242" s="4">
        <v>102</v>
      </c>
      <c r="B242">
        <v>14</v>
      </c>
      <c r="C242">
        <v>6</v>
      </c>
      <c r="D242">
        <v>10</v>
      </c>
      <c r="E242">
        <v>10</v>
      </c>
      <c r="F242">
        <v>9</v>
      </c>
      <c r="G242">
        <v>1</v>
      </c>
      <c r="H242">
        <v>5</v>
      </c>
      <c r="I242">
        <v>5</v>
      </c>
      <c r="J242">
        <v>0.7</v>
      </c>
      <c r="K242">
        <v>4.6773967742919904</v>
      </c>
      <c r="L242">
        <v>1.82977867126465</v>
      </c>
      <c r="M242">
        <v>1.0213718414306601</v>
      </c>
      <c r="N242">
        <v>4.0784187316894496</v>
      </c>
      <c r="O242">
        <v>3</v>
      </c>
      <c r="P242">
        <v>3</v>
      </c>
      <c r="Q242">
        <v>9</v>
      </c>
      <c r="R242" s="12">
        <v>0.33329999999999999</v>
      </c>
      <c r="S242" s="12">
        <f t="shared" si="3"/>
        <v>0.3</v>
      </c>
      <c r="T242">
        <v>1.67404556274414</v>
      </c>
      <c r="U242">
        <v>1.4920192956924401</v>
      </c>
      <c r="V242">
        <v>1.47686100006103</v>
      </c>
      <c r="W242">
        <v>1.51582956314087E-2</v>
      </c>
      <c r="X242">
        <v>0.197184562683105</v>
      </c>
      <c r="Y242">
        <v>0.197184562683105</v>
      </c>
      <c r="Z242">
        <v>0.3</v>
      </c>
      <c r="AA242">
        <v>0.6</v>
      </c>
      <c r="AB242">
        <v>0.66666666666666696</v>
      </c>
      <c r="AC242">
        <v>0.63157894736842102</v>
      </c>
      <c r="AD242">
        <v>0.4</v>
      </c>
      <c r="AE242">
        <v>0.3</v>
      </c>
    </row>
    <row r="243" spans="1:31" x14ac:dyDescent="0.15">
      <c r="A243" s="4">
        <v>187</v>
      </c>
      <c r="B243">
        <v>13</v>
      </c>
      <c r="C243">
        <v>7</v>
      </c>
      <c r="D243">
        <v>10</v>
      </c>
      <c r="E243">
        <v>10</v>
      </c>
      <c r="F243">
        <v>9</v>
      </c>
      <c r="G243">
        <v>1</v>
      </c>
      <c r="H243">
        <v>4</v>
      </c>
      <c r="I243">
        <v>6</v>
      </c>
      <c r="J243">
        <v>0.65</v>
      </c>
      <c r="K243">
        <v>4.67765235900879</v>
      </c>
      <c r="L243">
        <v>2.5900535583496098</v>
      </c>
      <c r="M243">
        <v>2.4286422729492201</v>
      </c>
      <c r="N243">
        <v>4.9499797821044904</v>
      </c>
      <c r="O243">
        <v>1</v>
      </c>
      <c r="P243">
        <v>1</v>
      </c>
      <c r="Q243">
        <v>8</v>
      </c>
      <c r="R243" s="12">
        <v>0.125</v>
      </c>
      <c r="S243" s="12">
        <f t="shared" si="3"/>
        <v>0.1</v>
      </c>
      <c r="T243">
        <v>1.4386234283447299</v>
      </c>
      <c r="U243">
        <v>1.28062963485718</v>
      </c>
      <c r="V243">
        <v>1.26911640167236</v>
      </c>
      <c r="W243">
        <v>1.1513233184814399E-2</v>
      </c>
      <c r="X243">
        <v>0.169507026672363</v>
      </c>
      <c r="Y243">
        <v>0.169507026672363</v>
      </c>
      <c r="Z243">
        <v>0.1</v>
      </c>
      <c r="AA243">
        <v>0.7</v>
      </c>
      <c r="AB243">
        <v>0.875</v>
      </c>
      <c r="AC243">
        <v>0.77777777777777801</v>
      </c>
      <c r="AD243">
        <v>0.3</v>
      </c>
      <c r="AE243">
        <v>0.6</v>
      </c>
    </row>
    <row r="244" spans="1:31" x14ac:dyDescent="0.15">
      <c r="A244" s="4">
        <v>433</v>
      </c>
      <c r="B244">
        <v>14</v>
      </c>
      <c r="C244">
        <v>6</v>
      </c>
      <c r="D244">
        <v>10</v>
      </c>
      <c r="E244">
        <v>10</v>
      </c>
      <c r="F244">
        <v>10</v>
      </c>
      <c r="G244">
        <v>0</v>
      </c>
      <c r="H244">
        <v>4</v>
      </c>
      <c r="I244">
        <v>6</v>
      </c>
      <c r="J244">
        <v>0.7</v>
      </c>
      <c r="K244">
        <v>4.6806774139404297</v>
      </c>
      <c r="L244">
        <v>2.7839107513427699</v>
      </c>
      <c r="M244">
        <v>2.11467361450195</v>
      </c>
      <c r="N244">
        <v>3.6265335083007799</v>
      </c>
      <c r="O244">
        <v>2</v>
      </c>
      <c r="P244">
        <v>2</v>
      </c>
      <c r="Q244">
        <v>10</v>
      </c>
      <c r="R244" s="12">
        <v>0.2</v>
      </c>
      <c r="S244" s="12">
        <f t="shared" si="3"/>
        <v>0.2</v>
      </c>
      <c r="T244">
        <v>1.56283950805664</v>
      </c>
      <c r="U244">
        <v>1.46058320999146</v>
      </c>
      <c r="V244">
        <v>1.3274133205413801</v>
      </c>
      <c r="W244">
        <v>0.13316988945007299</v>
      </c>
      <c r="X244">
        <v>0.23542618751525901</v>
      </c>
      <c r="Y244">
        <v>0.23542618751525901</v>
      </c>
      <c r="Z244">
        <v>0.2</v>
      </c>
      <c r="AA244">
        <v>0.8</v>
      </c>
      <c r="AB244">
        <v>0.8</v>
      </c>
      <c r="AC244">
        <v>0.8</v>
      </c>
      <c r="AD244">
        <v>0.2</v>
      </c>
      <c r="AE244">
        <v>0.6</v>
      </c>
    </row>
    <row r="245" spans="1:31" x14ac:dyDescent="0.15">
      <c r="A245" s="4">
        <v>341</v>
      </c>
      <c r="B245">
        <v>13</v>
      </c>
      <c r="C245">
        <v>7</v>
      </c>
      <c r="D245">
        <v>10</v>
      </c>
      <c r="E245">
        <v>10</v>
      </c>
      <c r="F245">
        <v>10</v>
      </c>
      <c r="G245">
        <v>0</v>
      </c>
      <c r="H245">
        <v>3</v>
      </c>
      <c r="I245">
        <v>7</v>
      </c>
      <c r="J245">
        <v>0.65</v>
      </c>
      <c r="K245">
        <v>4.6808929443359402</v>
      </c>
      <c r="L245">
        <v>3.8305625915527299</v>
      </c>
      <c r="M245">
        <v>4.0500564575195304</v>
      </c>
      <c r="N245">
        <v>3.14798927307129</v>
      </c>
      <c r="O245">
        <v>0</v>
      </c>
      <c r="P245">
        <v>0</v>
      </c>
      <c r="Q245">
        <v>5</v>
      </c>
      <c r="R245" s="12">
        <v>0</v>
      </c>
      <c r="S245" s="12">
        <f t="shared" si="3"/>
        <v>0</v>
      </c>
      <c r="T245">
        <v>1.2324581146240201</v>
      </c>
      <c r="U245">
        <v>1.2338308095932</v>
      </c>
      <c r="V245">
        <v>1.03034627437592</v>
      </c>
      <c r="W245">
        <v>0.20348453521728499</v>
      </c>
      <c r="X245">
        <v>0.20211184024810799</v>
      </c>
      <c r="Y245">
        <v>0.20211184024810799</v>
      </c>
      <c r="Z245">
        <v>0</v>
      </c>
      <c r="AA245">
        <v>0.5</v>
      </c>
      <c r="AB245">
        <v>1</v>
      </c>
      <c r="AC245">
        <v>0.66666666666666696</v>
      </c>
      <c r="AD245">
        <v>0.5</v>
      </c>
      <c r="AE245">
        <v>0.5</v>
      </c>
    </row>
    <row r="246" spans="1:31" x14ac:dyDescent="0.15">
      <c r="A246" s="4">
        <v>2</v>
      </c>
      <c r="B246">
        <v>12</v>
      </c>
      <c r="C246">
        <v>8</v>
      </c>
      <c r="D246">
        <v>10</v>
      </c>
      <c r="E246">
        <v>10</v>
      </c>
      <c r="F246">
        <v>10</v>
      </c>
      <c r="G246">
        <v>0</v>
      </c>
      <c r="H246">
        <v>2</v>
      </c>
      <c r="I246">
        <v>8</v>
      </c>
      <c r="J246">
        <v>0.6</v>
      </c>
      <c r="K246">
        <v>4.6858825683593697</v>
      </c>
      <c r="L246">
        <v>4.2559299468994096</v>
      </c>
      <c r="M246">
        <v>6.5469608306884801</v>
      </c>
      <c r="N246">
        <v>5.0135669708251998</v>
      </c>
      <c r="O246">
        <v>0</v>
      </c>
      <c r="P246">
        <v>0</v>
      </c>
      <c r="Q246">
        <v>7</v>
      </c>
      <c r="R246" s="12">
        <v>0</v>
      </c>
      <c r="S246" s="12">
        <f t="shared" si="3"/>
        <v>0</v>
      </c>
      <c r="T246">
        <v>1.2600078582763701</v>
      </c>
      <c r="U246">
        <v>1.2666368484497099</v>
      </c>
      <c r="V246">
        <v>1.0394531488418599</v>
      </c>
      <c r="W246">
        <v>0.22718369960784901</v>
      </c>
      <c r="X246">
        <v>0.220554709434509</v>
      </c>
      <c r="Y246">
        <v>0.220554709434509</v>
      </c>
      <c r="Z246">
        <v>0</v>
      </c>
      <c r="AA246">
        <v>0.7</v>
      </c>
      <c r="AB246">
        <v>1</v>
      </c>
      <c r="AC246">
        <v>0.82352941176470595</v>
      </c>
      <c r="AD246">
        <v>0.3</v>
      </c>
      <c r="AE246">
        <v>0.7</v>
      </c>
    </row>
    <row r="247" spans="1:31" x14ac:dyDescent="0.15">
      <c r="A247" s="4">
        <v>962</v>
      </c>
      <c r="B247">
        <v>16</v>
      </c>
      <c r="C247">
        <v>4</v>
      </c>
      <c r="D247">
        <v>10</v>
      </c>
      <c r="E247">
        <v>10</v>
      </c>
      <c r="F247">
        <v>10</v>
      </c>
      <c r="G247">
        <v>0</v>
      </c>
      <c r="H247">
        <v>6</v>
      </c>
      <c r="I247">
        <v>4</v>
      </c>
      <c r="J247">
        <v>0.8</v>
      </c>
      <c r="K247">
        <v>4.6886062622070304</v>
      </c>
      <c r="L247">
        <v>2.2660045623779301</v>
      </c>
      <c r="M247">
        <v>1.8892669677734399</v>
      </c>
      <c r="N247">
        <v>3.0958251953125</v>
      </c>
      <c r="O247">
        <v>1</v>
      </c>
      <c r="P247">
        <v>1</v>
      </c>
      <c r="Q247">
        <v>8</v>
      </c>
      <c r="R247" s="12">
        <v>0.125</v>
      </c>
      <c r="S247" s="12">
        <f t="shared" si="3"/>
        <v>0.1</v>
      </c>
      <c r="T247">
        <v>1.6115760803222701</v>
      </c>
      <c r="U247">
        <v>1.5397201776504501</v>
      </c>
      <c r="V247">
        <v>1.4006265401840201</v>
      </c>
      <c r="W247">
        <v>0.139093637466431</v>
      </c>
      <c r="X247">
        <v>0.21094954013824499</v>
      </c>
      <c r="Y247">
        <v>0.21094954013824499</v>
      </c>
      <c r="Z247">
        <v>0.1</v>
      </c>
      <c r="AA247">
        <v>0.7</v>
      </c>
      <c r="AB247">
        <v>0.875</v>
      </c>
      <c r="AC247">
        <v>0.77777777777777801</v>
      </c>
      <c r="AD247">
        <v>0.3</v>
      </c>
      <c r="AE247">
        <v>0.6</v>
      </c>
    </row>
    <row r="248" spans="1:31" x14ac:dyDescent="0.15">
      <c r="A248" s="4">
        <v>143</v>
      </c>
      <c r="B248">
        <v>13</v>
      </c>
      <c r="C248">
        <v>7</v>
      </c>
      <c r="D248">
        <v>10</v>
      </c>
      <c r="E248">
        <v>10</v>
      </c>
      <c r="F248">
        <v>10</v>
      </c>
      <c r="G248">
        <v>0</v>
      </c>
      <c r="H248">
        <v>3</v>
      </c>
      <c r="I248">
        <v>7</v>
      </c>
      <c r="J248">
        <v>0.65</v>
      </c>
      <c r="K248">
        <v>4.6902427673339799</v>
      </c>
      <c r="L248">
        <v>2.8154182434082</v>
      </c>
      <c r="M248">
        <v>1.5391139984130899</v>
      </c>
      <c r="N248">
        <v>4.4261226654052699</v>
      </c>
      <c r="O248">
        <v>2</v>
      </c>
      <c r="P248">
        <v>2</v>
      </c>
      <c r="Q248">
        <v>10</v>
      </c>
      <c r="R248" s="12">
        <v>0.2</v>
      </c>
      <c r="S248" s="12">
        <f t="shared" si="3"/>
        <v>0.2</v>
      </c>
      <c r="T248">
        <v>1.4900875091552701</v>
      </c>
      <c r="U248">
        <v>1.3149000406265301</v>
      </c>
      <c r="V248">
        <v>1.27050244808197</v>
      </c>
      <c r="W248">
        <v>4.4397592544555699E-2</v>
      </c>
      <c r="X248">
        <v>0.219585061073303</v>
      </c>
      <c r="Y248">
        <v>0.219585061073303</v>
      </c>
      <c r="Z248">
        <v>0.2</v>
      </c>
      <c r="AA248">
        <v>0.8</v>
      </c>
      <c r="AB248">
        <v>0.8</v>
      </c>
      <c r="AC248">
        <v>0.8</v>
      </c>
      <c r="AD248">
        <v>0.2</v>
      </c>
      <c r="AE248">
        <v>0.6</v>
      </c>
    </row>
    <row r="249" spans="1:31" x14ac:dyDescent="0.15">
      <c r="A249" s="4">
        <v>918</v>
      </c>
      <c r="B249">
        <v>14</v>
      </c>
      <c r="C249">
        <v>6</v>
      </c>
      <c r="D249">
        <v>10</v>
      </c>
      <c r="E249">
        <v>10</v>
      </c>
      <c r="F249">
        <v>10</v>
      </c>
      <c r="G249">
        <v>0</v>
      </c>
      <c r="H249">
        <v>4</v>
      </c>
      <c r="I249">
        <v>6</v>
      </c>
      <c r="J249">
        <v>0.7</v>
      </c>
      <c r="K249">
        <v>4.6910953521728498</v>
      </c>
      <c r="L249">
        <v>2.92262458801269</v>
      </c>
      <c r="M249">
        <v>2.3407936096191402</v>
      </c>
      <c r="N249">
        <v>3.4514465332031201</v>
      </c>
      <c r="O249">
        <v>1</v>
      </c>
      <c r="P249">
        <v>1</v>
      </c>
      <c r="Q249">
        <v>8</v>
      </c>
      <c r="R249" s="12">
        <v>0.125</v>
      </c>
      <c r="S249" s="12">
        <f t="shared" si="3"/>
        <v>0.1</v>
      </c>
      <c r="T249">
        <v>1.4240264892578101</v>
      </c>
      <c r="U249">
        <v>1.3423423767089799</v>
      </c>
      <c r="V249">
        <v>1.2150061130523699</v>
      </c>
      <c r="W249">
        <v>0.12733626365661599</v>
      </c>
      <c r="X249">
        <v>0.209020376205444</v>
      </c>
      <c r="Y249">
        <v>0.209020376205444</v>
      </c>
      <c r="Z249">
        <v>0.1</v>
      </c>
      <c r="AA249">
        <v>0.7</v>
      </c>
      <c r="AB249">
        <v>0.875</v>
      </c>
      <c r="AC249">
        <v>0.77777777777777801</v>
      </c>
      <c r="AD249">
        <v>0.3</v>
      </c>
      <c r="AE249">
        <v>0.6</v>
      </c>
    </row>
    <row r="250" spans="1:31" x14ac:dyDescent="0.15">
      <c r="A250" s="4">
        <v>942</v>
      </c>
      <c r="B250">
        <v>12</v>
      </c>
      <c r="C250">
        <v>8</v>
      </c>
      <c r="D250">
        <v>10</v>
      </c>
      <c r="E250">
        <v>10</v>
      </c>
      <c r="F250">
        <v>10</v>
      </c>
      <c r="G250">
        <v>0</v>
      </c>
      <c r="H250">
        <v>2</v>
      </c>
      <c r="I250">
        <v>8</v>
      </c>
      <c r="J250">
        <v>0.6</v>
      </c>
      <c r="K250">
        <v>4.69378662109375</v>
      </c>
      <c r="L250">
        <v>3.45626640319824</v>
      </c>
      <c r="M250">
        <v>2.3351421356201199</v>
      </c>
      <c r="N250">
        <v>4.7861919403076199</v>
      </c>
      <c r="O250">
        <v>1</v>
      </c>
      <c r="P250">
        <v>1</v>
      </c>
      <c r="Q250">
        <v>7</v>
      </c>
      <c r="R250" s="12">
        <v>0.1429</v>
      </c>
      <c r="S250" s="12">
        <f t="shared" si="3"/>
        <v>0.1</v>
      </c>
      <c r="T250">
        <v>1.4354171752929701</v>
      </c>
      <c r="U250">
        <v>1.2909679412841799</v>
      </c>
      <c r="V250">
        <v>1.2282683849334699</v>
      </c>
      <c r="W250">
        <v>6.2699556350707994E-2</v>
      </c>
      <c r="X250">
        <v>0.20714879035949699</v>
      </c>
      <c r="Y250">
        <v>0.20714879035949699</v>
      </c>
      <c r="Z250">
        <v>0.1</v>
      </c>
      <c r="AA250">
        <v>0.6</v>
      </c>
      <c r="AB250">
        <v>0.85714285714285698</v>
      </c>
      <c r="AC250">
        <v>0.70588235294117596</v>
      </c>
      <c r="AD250">
        <v>0.4</v>
      </c>
      <c r="AE250">
        <v>0.5</v>
      </c>
    </row>
    <row r="251" spans="1:31" x14ac:dyDescent="0.15">
      <c r="A251" s="4">
        <v>498</v>
      </c>
      <c r="B251">
        <v>12</v>
      </c>
      <c r="C251">
        <v>8</v>
      </c>
      <c r="D251">
        <v>10</v>
      </c>
      <c r="E251">
        <v>10</v>
      </c>
      <c r="F251">
        <v>10</v>
      </c>
      <c r="G251">
        <v>0</v>
      </c>
      <c r="H251">
        <v>2</v>
      </c>
      <c r="I251">
        <v>8</v>
      </c>
      <c r="J251">
        <v>0.6</v>
      </c>
      <c r="K251">
        <v>4.6942882537841797</v>
      </c>
      <c r="L251">
        <v>3.5237846374511701</v>
      </c>
      <c r="M251">
        <v>3.4348220825195299</v>
      </c>
      <c r="N251">
        <v>5.7413215637206996</v>
      </c>
      <c r="O251">
        <v>0</v>
      </c>
      <c r="P251">
        <v>0</v>
      </c>
      <c r="Q251">
        <v>7</v>
      </c>
      <c r="R251" s="12">
        <v>0</v>
      </c>
      <c r="S251" s="12">
        <f t="shared" si="3"/>
        <v>0</v>
      </c>
      <c r="T251">
        <v>1.4700241088867201</v>
      </c>
      <c r="U251">
        <v>1.3104104995727499</v>
      </c>
      <c r="V251">
        <v>1.2303674221038801</v>
      </c>
      <c r="W251">
        <v>8.0043077468872098E-2</v>
      </c>
      <c r="X251">
        <v>0.239656686782837</v>
      </c>
      <c r="Y251">
        <v>0.239656686782837</v>
      </c>
      <c r="Z251">
        <v>0</v>
      </c>
      <c r="AA251">
        <v>0.7</v>
      </c>
      <c r="AB251">
        <v>1</v>
      </c>
      <c r="AC251">
        <v>0.82352941176470595</v>
      </c>
      <c r="AD251">
        <v>0.3</v>
      </c>
      <c r="AE251">
        <v>0.7</v>
      </c>
    </row>
    <row r="252" spans="1:31" x14ac:dyDescent="0.15">
      <c r="A252" s="4">
        <v>827</v>
      </c>
      <c r="B252">
        <v>12</v>
      </c>
      <c r="C252">
        <v>8</v>
      </c>
      <c r="D252">
        <v>10</v>
      </c>
      <c r="E252">
        <v>10</v>
      </c>
      <c r="F252">
        <v>10</v>
      </c>
      <c r="G252">
        <v>0</v>
      </c>
      <c r="H252">
        <v>2</v>
      </c>
      <c r="I252">
        <v>8</v>
      </c>
      <c r="J252">
        <v>0.6</v>
      </c>
      <c r="K252">
        <v>4.7000236511230504</v>
      </c>
      <c r="L252">
        <v>4.3390541076660201</v>
      </c>
      <c r="M252">
        <v>5.9430351257324201</v>
      </c>
      <c r="N252">
        <v>3.8098163604736301</v>
      </c>
      <c r="O252">
        <v>0</v>
      </c>
      <c r="P252">
        <v>0</v>
      </c>
      <c r="Q252">
        <v>9</v>
      </c>
      <c r="R252" s="12">
        <v>0</v>
      </c>
      <c r="S252" s="12">
        <f t="shared" si="3"/>
        <v>0</v>
      </c>
      <c r="T252">
        <v>1.2329559326171899</v>
      </c>
      <c r="U252">
        <v>1.2876396179199201</v>
      </c>
      <c r="V252">
        <v>1.01820540428162</v>
      </c>
      <c r="W252">
        <v>0.269434213638306</v>
      </c>
      <c r="X252">
        <v>0.21475052833557101</v>
      </c>
      <c r="Y252">
        <v>0.21475052833557101</v>
      </c>
      <c r="Z252">
        <v>0</v>
      </c>
      <c r="AA252">
        <v>0.9</v>
      </c>
      <c r="AB252">
        <v>1</v>
      </c>
      <c r="AC252">
        <v>0.94736842105263197</v>
      </c>
      <c r="AD252">
        <v>0.1</v>
      </c>
      <c r="AE252">
        <v>0.9</v>
      </c>
    </row>
    <row r="253" spans="1:31" x14ac:dyDescent="0.15">
      <c r="A253" s="4">
        <v>594</v>
      </c>
      <c r="B253">
        <v>12</v>
      </c>
      <c r="C253">
        <v>8</v>
      </c>
      <c r="D253">
        <v>10</v>
      </c>
      <c r="E253">
        <v>10</v>
      </c>
      <c r="F253">
        <v>10</v>
      </c>
      <c r="G253">
        <v>0</v>
      </c>
      <c r="H253">
        <v>2</v>
      </c>
      <c r="I253">
        <v>8</v>
      </c>
      <c r="J253">
        <v>0.6</v>
      </c>
      <c r="K253">
        <v>4.7016735076904297</v>
      </c>
      <c r="L253">
        <v>3.5580291748046902</v>
      </c>
      <c r="M253">
        <v>2.9598388671875</v>
      </c>
      <c r="N253">
        <v>4.9704818725585902</v>
      </c>
      <c r="O253">
        <v>1</v>
      </c>
      <c r="P253">
        <v>1</v>
      </c>
      <c r="Q253">
        <v>9</v>
      </c>
      <c r="R253" s="12">
        <v>0.1111</v>
      </c>
      <c r="S253" s="12">
        <f t="shared" si="3"/>
        <v>0.1</v>
      </c>
      <c r="T253">
        <v>1.33786392211914</v>
      </c>
      <c r="U253">
        <v>1.2097911834716799</v>
      </c>
      <c r="V253">
        <v>1.12012803554535</v>
      </c>
      <c r="W253">
        <v>8.9663147926330594E-2</v>
      </c>
      <c r="X253">
        <v>0.217735886573792</v>
      </c>
      <c r="Y253">
        <v>0.217735886573792</v>
      </c>
      <c r="Z253">
        <v>0.1</v>
      </c>
      <c r="AA253">
        <v>0.8</v>
      </c>
      <c r="AB253">
        <v>0.88888888888888895</v>
      </c>
      <c r="AC253">
        <v>0.84210526315789502</v>
      </c>
      <c r="AD253">
        <v>0.2</v>
      </c>
      <c r="AE253">
        <v>0.7</v>
      </c>
    </row>
    <row r="254" spans="1:31" x14ac:dyDescent="0.15">
      <c r="A254" s="4">
        <v>25</v>
      </c>
      <c r="B254">
        <v>11</v>
      </c>
      <c r="C254">
        <v>9</v>
      </c>
      <c r="D254">
        <v>10</v>
      </c>
      <c r="E254">
        <v>10</v>
      </c>
      <c r="F254">
        <v>10</v>
      </c>
      <c r="G254">
        <v>0</v>
      </c>
      <c r="H254">
        <v>1</v>
      </c>
      <c r="I254">
        <v>9</v>
      </c>
      <c r="J254">
        <v>0.55000000000000004</v>
      </c>
      <c r="K254">
        <v>4.7040328979492196</v>
      </c>
      <c r="L254">
        <v>4.4577541351318404</v>
      </c>
      <c r="M254">
        <v>8.4329319000244105</v>
      </c>
      <c r="N254">
        <v>6.87967872619629</v>
      </c>
      <c r="O254">
        <v>0</v>
      </c>
      <c r="P254">
        <v>0</v>
      </c>
      <c r="Q254">
        <v>6</v>
      </c>
      <c r="R254" s="12">
        <v>0</v>
      </c>
      <c r="S254" s="12">
        <f t="shared" si="3"/>
        <v>0</v>
      </c>
      <c r="T254">
        <v>1.1286315917968699</v>
      </c>
      <c r="U254">
        <v>1.1678295135498</v>
      </c>
      <c r="V254">
        <v>0.94666785001754805</v>
      </c>
      <c r="W254">
        <v>0.221161663532257</v>
      </c>
      <c r="X254">
        <v>0.181963741779327</v>
      </c>
      <c r="Y254">
        <v>0.181963741779327</v>
      </c>
      <c r="Z254">
        <v>0</v>
      </c>
      <c r="AA254">
        <v>0.6</v>
      </c>
      <c r="AB254">
        <v>1</v>
      </c>
      <c r="AC254">
        <v>0.75</v>
      </c>
      <c r="AD254">
        <v>0.4</v>
      </c>
      <c r="AE254">
        <v>0.6</v>
      </c>
    </row>
    <row r="255" spans="1:31" x14ac:dyDescent="0.15">
      <c r="A255" s="4">
        <v>146</v>
      </c>
      <c r="B255">
        <v>13</v>
      </c>
      <c r="C255">
        <v>7</v>
      </c>
      <c r="D255">
        <v>10</v>
      </c>
      <c r="E255">
        <v>10</v>
      </c>
      <c r="F255">
        <v>10</v>
      </c>
      <c r="G255">
        <v>0</v>
      </c>
      <c r="H255">
        <v>3</v>
      </c>
      <c r="I255">
        <v>7</v>
      </c>
      <c r="J255">
        <v>0.65</v>
      </c>
      <c r="K255">
        <v>4.7044925689697301</v>
      </c>
      <c r="L255">
        <v>3.3554229736328098</v>
      </c>
      <c r="M255">
        <v>2.6970977783203098</v>
      </c>
      <c r="N255">
        <v>3.5564308166503902</v>
      </c>
      <c r="O255">
        <v>1</v>
      </c>
      <c r="P255">
        <v>1</v>
      </c>
      <c r="Q255">
        <v>9</v>
      </c>
      <c r="R255" s="12">
        <v>0.1111</v>
      </c>
      <c r="S255" s="12">
        <f t="shared" si="3"/>
        <v>0.1</v>
      </c>
      <c r="T255">
        <v>1.3902053833007799</v>
      </c>
      <c r="U255">
        <v>1.3189888000488299</v>
      </c>
      <c r="V255">
        <v>1.1756007671356199</v>
      </c>
      <c r="W255">
        <v>0.14338803291320801</v>
      </c>
      <c r="X255">
        <v>0.21460461616516099</v>
      </c>
      <c r="Y255">
        <v>0.21460461616516099</v>
      </c>
      <c r="Z255">
        <v>0.1</v>
      </c>
      <c r="AA255">
        <v>0.8</v>
      </c>
      <c r="AB255">
        <v>0.88888888888888895</v>
      </c>
      <c r="AC255">
        <v>0.84210526315789502</v>
      </c>
      <c r="AD255">
        <v>0.2</v>
      </c>
      <c r="AE255">
        <v>0.7</v>
      </c>
    </row>
    <row r="256" spans="1:31" x14ac:dyDescent="0.15">
      <c r="A256" s="4">
        <v>407</v>
      </c>
      <c r="B256">
        <v>12</v>
      </c>
      <c r="C256">
        <v>8</v>
      </c>
      <c r="D256">
        <v>10</v>
      </c>
      <c r="E256">
        <v>10</v>
      </c>
      <c r="F256">
        <v>10</v>
      </c>
      <c r="G256">
        <v>0</v>
      </c>
      <c r="H256">
        <v>2</v>
      </c>
      <c r="I256">
        <v>8</v>
      </c>
      <c r="J256">
        <v>0.6</v>
      </c>
      <c r="K256">
        <v>4.7045860290527299</v>
      </c>
      <c r="L256">
        <v>4.0520343780517596</v>
      </c>
      <c r="M256">
        <v>5.51053810119629</v>
      </c>
      <c r="N256">
        <v>5.0858821868896502</v>
      </c>
      <c r="O256">
        <v>0</v>
      </c>
      <c r="P256">
        <v>0</v>
      </c>
      <c r="Q256">
        <v>7</v>
      </c>
      <c r="R256" s="12">
        <v>0</v>
      </c>
      <c r="S256" s="12">
        <f t="shared" si="3"/>
        <v>0</v>
      </c>
      <c r="T256">
        <v>1.1239089965820299</v>
      </c>
      <c r="U256">
        <v>1.11542797088623</v>
      </c>
      <c r="V256">
        <v>0.94658339023590099</v>
      </c>
      <c r="W256">
        <v>0.16884458065033001</v>
      </c>
      <c r="X256">
        <v>0.17732560634613001</v>
      </c>
      <c r="Y256">
        <v>0.17732560634613001</v>
      </c>
      <c r="Z256">
        <v>0</v>
      </c>
      <c r="AA256">
        <v>0.7</v>
      </c>
      <c r="AB256">
        <v>1</v>
      </c>
      <c r="AC256">
        <v>0.82352941176470595</v>
      </c>
      <c r="AD256">
        <v>0.3</v>
      </c>
      <c r="AE256">
        <v>0.7</v>
      </c>
    </row>
    <row r="257" spans="1:31" x14ac:dyDescent="0.15">
      <c r="A257" s="4">
        <v>862</v>
      </c>
      <c r="B257">
        <v>12</v>
      </c>
      <c r="C257">
        <v>8</v>
      </c>
      <c r="D257">
        <v>10</v>
      </c>
      <c r="E257">
        <v>10</v>
      </c>
      <c r="F257">
        <v>10</v>
      </c>
      <c r="G257">
        <v>0</v>
      </c>
      <c r="H257">
        <v>2</v>
      </c>
      <c r="I257">
        <v>8</v>
      </c>
      <c r="J257">
        <v>0.6</v>
      </c>
      <c r="K257">
        <v>4.7062110900878897</v>
      </c>
      <c r="L257">
        <v>3.5633563995361301</v>
      </c>
      <c r="M257">
        <v>2.88557052612305</v>
      </c>
      <c r="N257">
        <v>4.8670196533203098</v>
      </c>
      <c r="O257">
        <v>1</v>
      </c>
      <c r="P257">
        <v>1</v>
      </c>
      <c r="Q257">
        <v>7</v>
      </c>
      <c r="R257" s="12">
        <v>0.1429</v>
      </c>
      <c r="S257" s="12">
        <f t="shared" si="3"/>
        <v>0.1</v>
      </c>
      <c r="T257">
        <v>1.2125091552734399</v>
      </c>
      <c r="U257">
        <v>1.11071300506592</v>
      </c>
      <c r="V257">
        <v>1.0236179828643801</v>
      </c>
      <c r="W257">
        <v>8.70950222015381E-2</v>
      </c>
      <c r="X257">
        <v>0.18889117240905801</v>
      </c>
      <c r="Y257">
        <v>0.18889117240905801</v>
      </c>
      <c r="Z257">
        <v>0.1</v>
      </c>
      <c r="AA257">
        <v>0.6</v>
      </c>
      <c r="AB257">
        <v>0.85714285714285698</v>
      </c>
      <c r="AC257">
        <v>0.70588235294117596</v>
      </c>
      <c r="AD257">
        <v>0.4</v>
      </c>
      <c r="AE257">
        <v>0.5</v>
      </c>
    </row>
    <row r="258" spans="1:31" x14ac:dyDescent="0.15">
      <c r="A258" s="4">
        <v>757</v>
      </c>
      <c r="B258">
        <v>11</v>
      </c>
      <c r="C258">
        <v>9</v>
      </c>
      <c r="D258">
        <v>10</v>
      </c>
      <c r="E258">
        <v>10</v>
      </c>
      <c r="F258">
        <v>10</v>
      </c>
      <c r="G258">
        <v>0</v>
      </c>
      <c r="H258">
        <v>1</v>
      </c>
      <c r="I258">
        <v>9</v>
      </c>
      <c r="J258">
        <v>0.55000000000000004</v>
      </c>
      <c r="K258">
        <v>4.7082901000976598</v>
      </c>
      <c r="L258">
        <v>4.37430763244629</v>
      </c>
      <c r="M258">
        <v>7.9809551239013699</v>
      </c>
      <c r="N258">
        <v>7.3472042083740199</v>
      </c>
      <c r="O258">
        <v>0</v>
      </c>
      <c r="P258">
        <v>0</v>
      </c>
      <c r="Q258">
        <v>9</v>
      </c>
      <c r="R258" s="12">
        <v>0</v>
      </c>
      <c r="S258" s="12">
        <f t="shared" ref="S258:S321" si="4">O258/E258</f>
        <v>0</v>
      </c>
      <c r="T258">
        <v>1.1592559814453101</v>
      </c>
      <c r="U258">
        <v>1.1633434295654299</v>
      </c>
      <c r="V258">
        <v>0.95717984437942505</v>
      </c>
      <c r="W258">
        <v>0.206163585186005</v>
      </c>
      <c r="X258">
        <v>0.20207613706588801</v>
      </c>
      <c r="Y258">
        <v>0.20207613706588801</v>
      </c>
      <c r="Z258">
        <v>0</v>
      </c>
      <c r="AA258">
        <v>0.9</v>
      </c>
      <c r="AB258">
        <v>1</v>
      </c>
      <c r="AC258">
        <v>0.94736842105263197</v>
      </c>
      <c r="AD258">
        <v>0.1</v>
      </c>
      <c r="AE258">
        <v>0.9</v>
      </c>
    </row>
    <row r="259" spans="1:31" x14ac:dyDescent="0.15">
      <c r="A259" s="4">
        <v>882</v>
      </c>
      <c r="B259">
        <v>11</v>
      </c>
      <c r="C259">
        <v>9</v>
      </c>
      <c r="D259">
        <v>10</v>
      </c>
      <c r="E259">
        <v>10</v>
      </c>
      <c r="F259">
        <v>10</v>
      </c>
      <c r="G259">
        <v>0</v>
      </c>
      <c r="H259">
        <v>1</v>
      </c>
      <c r="I259">
        <v>9</v>
      </c>
      <c r="J259">
        <v>0.55000000000000004</v>
      </c>
      <c r="K259">
        <v>4.7134876251220703</v>
      </c>
      <c r="L259">
        <v>4.5371665954589799</v>
      </c>
      <c r="M259">
        <v>8.6329383850097692</v>
      </c>
      <c r="N259">
        <v>6.3140945434570304</v>
      </c>
      <c r="O259">
        <v>0</v>
      </c>
      <c r="P259">
        <v>0</v>
      </c>
      <c r="Q259">
        <v>4</v>
      </c>
      <c r="R259" s="12">
        <v>0</v>
      </c>
      <c r="S259" s="12">
        <f t="shared" si="4"/>
        <v>0</v>
      </c>
      <c r="T259">
        <v>1.1751632690429701</v>
      </c>
      <c r="U259">
        <v>1.21090507507324</v>
      </c>
      <c r="V259">
        <v>0.98889940977096602</v>
      </c>
      <c r="W259">
        <v>0.222005665302277</v>
      </c>
      <c r="X259">
        <v>0.18626385927200301</v>
      </c>
      <c r="Y259">
        <v>0.18626385927200301</v>
      </c>
      <c r="Z259">
        <v>0</v>
      </c>
      <c r="AA259">
        <v>0.4</v>
      </c>
      <c r="AB259">
        <v>1</v>
      </c>
      <c r="AC259">
        <v>0.57142857142857195</v>
      </c>
      <c r="AD259">
        <v>0.6</v>
      </c>
      <c r="AE259">
        <v>0.4</v>
      </c>
    </row>
    <row r="260" spans="1:31" x14ac:dyDescent="0.15">
      <c r="A260" s="4">
        <v>382</v>
      </c>
      <c r="B260">
        <v>12</v>
      </c>
      <c r="C260">
        <v>8</v>
      </c>
      <c r="D260">
        <v>10</v>
      </c>
      <c r="E260">
        <v>10</v>
      </c>
      <c r="F260">
        <v>10</v>
      </c>
      <c r="G260">
        <v>0</v>
      </c>
      <c r="H260">
        <v>2</v>
      </c>
      <c r="I260">
        <v>8</v>
      </c>
      <c r="J260">
        <v>0.6</v>
      </c>
      <c r="K260">
        <v>4.7142620086669904</v>
      </c>
      <c r="L260">
        <v>3.4475650787353498</v>
      </c>
      <c r="M260">
        <v>2.8322563171386701</v>
      </c>
      <c r="N260">
        <v>5.5643424987793004</v>
      </c>
      <c r="O260">
        <v>1</v>
      </c>
      <c r="P260">
        <v>1</v>
      </c>
      <c r="Q260">
        <v>9</v>
      </c>
      <c r="R260" s="12">
        <v>0.1111</v>
      </c>
      <c r="S260" s="12">
        <f t="shared" si="4"/>
        <v>0.1</v>
      </c>
      <c r="T260">
        <v>1.4583644866943399</v>
      </c>
      <c r="U260">
        <v>1.28215503692627</v>
      </c>
      <c r="V260">
        <v>1.2219209671020499</v>
      </c>
      <c r="W260">
        <v>6.0234069824218799E-2</v>
      </c>
      <c r="X260">
        <v>0.23644351959228499</v>
      </c>
      <c r="Y260">
        <v>0.23644351959228499</v>
      </c>
      <c r="Z260">
        <v>0.1</v>
      </c>
      <c r="AA260">
        <v>0.8</v>
      </c>
      <c r="AB260">
        <v>0.88888888888888895</v>
      </c>
      <c r="AC260">
        <v>0.84210526315789502</v>
      </c>
      <c r="AD260">
        <v>0.2</v>
      </c>
      <c r="AE260">
        <v>0.7</v>
      </c>
    </row>
    <row r="261" spans="1:31" x14ac:dyDescent="0.15">
      <c r="A261" s="4">
        <v>956</v>
      </c>
      <c r="B261">
        <v>12</v>
      </c>
      <c r="C261">
        <v>8</v>
      </c>
      <c r="D261">
        <v>10</v>
      </c>
      <c r="E261">
        <v>10</v>
      </c>
      <c r="F261">
        <v>10</v>
      </c>
      <c r="G261">
        <v>0</v>
      </c>
      <c r="H261">
        <v>2</v>
      </c>
      <c r="I261">
        <v>8</v>
      </c>
      <c r="J261">
        <v>0.6</v>
      </c>
      <c r="K261">
        <v>4.7148609161376998</v>
      </c>
      <c r="L261">
        <v>4.0255050659179696</v>
      </c>
      <c r="M261">
        <v>5.7139720916748002</v>
      </c>
      <c r="N261">
        <v>5.5573711395263699</v>
      </c>
      <c r="O261">
        <v>0</v>
      </c>
      <c r="P261">
        <v>0</v>
      </c>
      <c r="Q261">
        <v>5</v>
      </c>
      <c r="R261" s="12">
        <v>0</v>
      </c>
      <c r="S261" s="12">
        <f t="shared" si="4"/>
        <v>0</v>
      </c>
      <c r="T261">
        <v>1.28237724304199</v>
      </c>
      <c r="U261">
        <v>1.2284069061279299</v>
      </c>
      <c r="V261">
        <v>1.06364750862122</v>
      </c>
      <c r="W261">
        <v>0.16475939750671401</v>
      </c>
      <c r="X261">
        <v>0.21872973442077601</v>
      </c>
      <c r="Y261">
        <v>0.21872973442077601</v>
      </c>
      <c r="Z261">
        <v>0</v>
      </c>
      <c r="AA261">
        <v>0.5</v>
      </c>
      <c r="AB261">
        <v>1</v>
      </c>
      <c r="AC261">
        <v>0.66666666666666696</v>
      </c>
      <c r="AD261">
        <v>0.5</v>
      </c>
      <c r="AE261">
        <v>0.5</v>
      </c>
    </row>
    <row r="262" spans="1:31" x14ac:dyDescent="0.15">
      <c r="A262" s="4">
        <v>223</v>
      </c>
      <c r="B262">
        <v>13</v>
      </c>
      <c r="C262">
        <v>7</v>
      </c>
      <c r="D262">
        <v>10</v>
      </c>
      <c r="E262">
        <v>10</v>
      </c>
      <c r="F262">
        <v>10</v>
      </c>
      <c r="G262">
        <v>0</v>
      </c>
      <c r="H262">
        <v>3</v>
      </c>
      <c r="I262">
        <v>7</v>
      </c>
      <c r="J262">
        <v>0.65</v>
      </c>
      <c r="K262">
        <v>4.7153663635253897</v>
      </c>
      <c r="L262">
        <v>3.5632209777832</v>
      </c>
      <c r="M262">
        <v>3.0068168640136701</v>
      </c>
      <c r="N262">
        <v>3.0456161499023402</v>
      </c>
      <c r="O262">
        <v>1</v>
      </c>
      <c r="P262">
        <v>1</v>
      </c>
      <c r="Q262">
        <v>8</v>
      </c>
      <c r="R262" s="12">
        <v>0.125</v>
      </c>
      <c r="S262" s="12">
        <f t="shared" si="4"/>
        <v>0.1</v>
      </c>
      <c r="T262">
        <v>1.5686683654785201</v>
      </c>
      <c r="U262">
        <v>1.5097084045410201</v>
      </c>
      <c r="V262">
        <v>1.31616818904877</v>
      </c>
      <c r="W262">
        <v>0.19354021549224901</v>
      </c>
      <c r="X262">
        <v>0.25250017642974798</v>
      </c>
      <c r="Y262">
        <v>0.25250017642974798</v>
      </c>
      <c r="Z262">
        <v>0.1</v>
      </c>
      <c r="AA262">
        <v>0.7</v>
      </c>
      <c r="AB262">
        <v>0.875</v>
      </c>
      <c r="AC262">
        <v>0.77777777777777801</v>
      </c>
      <c r="AD262">
        <v>0.3</v>
      </c>
      <c r="AE262">
        <v>0.6</v>
      </c>
    </row>
    <row r="263" spans="1:31" x14ac:dyDescent="0.15">
      <c r="A263" s="4">
        <v>963</v>
      </c>
      <c r="B263">
        <v>11</v>
      </c>
      <c r="C263">
        <v>9</v>
      </c>
      <c r="D263">
        <v>10</v>
      </c>
      <c r="E263">
        <v>10</v>
      </c>
      <c r="F263">
        <v>9</v>
      </c>
      <c r="G263">
        <v>1</v>
      </c>
      <c r="H263">
        <v>2</v>
      </c>
      <c r="I263">
        <v>8</v>
      </c>
      <c r="J263">
        <v>0.55000000000000004</v>
      </c>
      <c r="K263">
        <v>4.71828269958496</v>
      </c>
      <c r="L263">
        <v>3.8894462585449201</v>
      </c>
      <c r="M263">
        <v>4.2295608520507804</v>
      </c>
      <c r="N263">
        <v>4.5693454742431596</v>
      </c>
      <c r="O263">
        <v>0</v>
      </c>
      <c r="P263">
        <v>0</v>
      </c>
      <c r="Q263">
        <v>5</v>
      </c>
      <c r="R263" s="12">
        <v>0</v>
      </c>
      <c r="S263" s="12">
        <f t="shared" si="4"/>
        <v>0</v>
      </c>
      <c r="T263">
        <v>1.1349983215332</v>
      </c>
      <c r="U263">
        <v>1.0830106735229501</v>
      </c>
      <c r="V263">
        <v>0.97356224060058605</v>
      </c>
      <c r="W263">
        <v>0.109448432922363</v>
      </c>
      <c r="X263">
        <v>0.16143608093261699</v>
      </c>
      <c r="Y263">
        <v>0.16143608093261699</v>
      </c>
      <c r="Z263">
        <v>0</v>
      </c>
      <c r="AA263">
        <v>0.5</v>
      </c>
      <c r="AB263">
        <v>1</v>
      </c>
      <c r="AC263">
        <v>0.66666666666666696</v>
      </c>
      <c r="AD263">
        <v>0.5</v>
      </c>
      <c r="AE263">
        <v>0.5</v>
      </c>
    </row>
    <row r="264" spans="1:31" x14ac:dyDescent="0.15">
      <c r="A264" s="4">
        <v>855</v>
      </c>
      <c r="B264">
        <v>12</v>
      </c>
      <c r="C264">
        <v>8</v>
      </c>
      <c r="D264">
        <v>10</v>
      </c>
      <c r="E264">
        <v>10</v>
      </c>
      <c r="F264">
        <v>10</v>
      </c>
      <c r="G264">
        <v>0</v>
      </c>
      <c r="H264">
        <v>2</v>
      </c>
      <c r="I264">
        <v>8</v>
      </c>
      <c r="J264">
        <v>0.6</v>
      </c>
      <c r="K264">
        <v>4.7200279235839799</v>
      </c>
      <c r="L264">
        <v>3.0972805023193399</v>
      </c>
      <c r="M264">
        <v>1.77592849731445</v>
      </c>
      <c r="N264">
        <v>6.4620532989501998</v>
      </c>
      <c r="O264">
        <v>2</v>
      </c>
      <c r="P264">
        <v>2</v>
      </c>
      <c r="Q264">
        <v>10</v>
      </c>
      <c r="R264" s="12">
        <v>0.2</v>
      </c>
      <c r="S264" s="12">
        <f t="shared" si="4"/>
        <v>0.2</v>
      </c>
      <c r="T264">
        <v>1.6574802398681601</v>
      </c>
      <c r="U264">
        <v>1.37122821807861</v>
      </c>
      <c r="V264">
        <v>1.40242600440979</v>
      </c>
      <c r="W264">
        <v>3.1197786331176799E-2</v>
      </c>
      <c r="X264">
        <v>0.25505423545837402</v>
      </c>
      <c r="Y264">
        <v>0.25505423545837402</v>
      </c>
      <c r="Z264">
        <v>0.2</v>
      </c>
      <c r="AA264">
        <v>0.8</v>
      </c>
      <c r="AB264">
        <v>0.8</v>
      </c>
      <c r="AC264">
        <v>0.8</v>
      </c>
      <c r="AD264">
        <v>0.2</v>
      </c>
      <c r="AE264">
        <v>0.6</v>
      </c>
    </row>
    <row r="265" spans="1:31" x14ac:dyDescent="0.15">
      <c r="A265" s="4">
        <v>517</v>
      </c>
      <c r="B265">
        <v>13</v>
      </c>
      <c r="C265">
        <v>7</v>
      </c>
      <c r="D265">
        <v>10</v>
      </c>
      <c r="E265">
        <v>10</v>
      </c>
      <c r="F265">
        <v>10</v>
      </c>
      <c r="G265">
        <v>0</v>
      </c>
      <c r="H265">
        <v>3</v>
      </c>
      <c r="I265">
        <v>7</v>
      </c>
      <c r="J265">
        <v>0.65</v>
      </c>
      <c r="K265">
        <v>4.7208194732665998</v>
      </c>
      <c r="L265">
        <v>2.8725395202636701</v>
      </c>
      <c r="M265">
        <v>1.7823657989502</v>
      </c>
      <c r="N265">
        <v>4.6035461425781197</v>
      </c>
      <c r="O265">
        <v>2</v>
      </c>
      <c r="P265">
        <v>2</v>
      </c>
      <c r="Q265">
        <v>10</v>
      </c>
      <c r="R265" s="12">
        <v>0.2</v>
      </c>
      <c r="S265" s="12">
        <f t="shared" si="4"/>
        <v>0.2</v>
      </c>
      <c r="T265">
        <v>1.4440841674804701</v>
      </c>
      <c r="U265">
        <v>1.2877063751220701</v>
      </c>
      <c r="V265">
        <v>1.2229411602020299</v>
      </c>
      <c r="W265">
        <v>6.4765214920043904E-2</v>
      </c>
      <c r="X265">
        <v>0.22114300727844199</v>
      </c>
      <c r="Y265">
        <v>0.22114300727844199</v>
      </c>
      <c r="Z265">
        <v>0.2</v>
      </c>
      <c r="AA265">
        <v>0.8</v>
      </c>
      <c r="AB265">
        <v>0.8</v>
      </c>
      <c r="AC265">
        <v>0.8</v>
      </c>
      <c r="AD265">
        <v>0.2</v>
      </c>
      <c r="AE265">
        <v>0.6</v>
      </c>
    </row>
    <row r="266" spans="1:31" x14ac:dyDescent="0.15">
      <c r="A266" s="4">
        <v>744</v>
      </c>
      <c r="B266">
        <v>11</v>
      </c>
      <c r="C266">
        <v>9</v>
      </c>
      <c r="D266">
        <v>10</v>
      </c>
      <c r="E266">
        <v>10</v>
      </c>
      <c r="F266">
        <v>10</v>
      </c>
      <c r="G266">
        <v>0</v>
      </c>
      <c r="H266">
        <v>1</v>
      </c>
      <c r="I266">
        <v>9</v>
      </c>
      <c r="J266">
        <v>0.55000000000000004</v>
      </c>
      <c r="K266">
        <v>4.7209663391113299</v>
      </c>
      <c r="L266">
        <v>4.3212051391601598</v>
      </c>
      <c r="M266">
        <v>7.5858478546142596</v>
      </c>
      <c r="N266">
        <v>7.6249656677246103</v>
      </c>
      <c r="O266">
        <v>0</v>
      </c>
      <c r="P266">
        <v>0</v>
      </c>
      <c r="Q266">
        <v>5</v>
      </c>
      <c r="R266" s="12">
        <v>0</v>
      </c>
      <c r="S266" s="12">
        <f t="shared" si="4"/>
        <v>0</v>
      </c>
      <c r="T266">
        <v>1.2106895446777299</v>
      </c>
      <c r="U266">
        <v>1.1806106567382799</v>
      </c>
      <c r="V266">
        <v>1.0100742578506501</v>
      </c>
      <c r="W266">
        <v>0.170536398887634</v>
      </c>
      <c r="X266">
        <v>0.20061528682708701</v>
      </c>
      <c r="Y266">
        <v>0.20061528682708701</v>
      </c>
      <c r="Z266">
        <v>0</v>
      </c>
      <c r="AA266">
        <v>0.5</v>
      </c>
      <c r="AB266">
        <v>1</v>
      </c>
      <c r="AC266">
        <v>0.66666666666666696</v>
      </c>
      <c r="AD266">
        <v>0.5</v>
      </c>
      <c r="AE266">
        <v>0.5</v>
      </c>
    </row>
    <row r="267" spans="1:31" x14ac:dyDescent="0.15">
      <c r="A267" s="4">
        <v>564</v>
      </c>
      <c r="B267">
        <v>12</v>
      </c>
      <c r="C267">
        <v>8</v>
      </c>
      <c r="D267">
        <v>10</v>
      </c>
      <c r="E267">
        <v>10</v>
      </c>
      <c r="F267">
        <v>10</v>
      </c>
      <c r="G267">
        <v>0</v>
      </c>
      <c r="H267">
        <v>2</v>
      </c>
      <c r="I267">
        <v>8</v>
      </c>
      <c r="J267">
        <v>0.6</v>
      </c>
      <c r="K267">
        <v>4.7226066589355504</v>
      </c>
      <c r="L267">
        <v>3.6247806549072301</v>
      </c>
      <c r="M267">
        <v>3.15287208557129</v>
      </c>
      <c r="N267">
        <v>4.8992538452148402</v>
      </c>
      <c r="O267">
        <v>1</v>
      </c>
      <c r="P267">
        <v>1</v>
      </c>
      <c r="Q267">
        <v>9</v>
      </c>
      <c r="R267" s="12">
        <v>0.1111</v>
      </c>
      <c r="S267" s="12">
        <f t="shared" si="4"/>
        <v>0.1</v>
      </c>
      <c r="T267">
        <v>1.46780014038086</v>
      </c>
      <c r="U267">
        <v>1.33816337585449</v>
      </c>
      <c r="V267">
        <v>1.2184540033340401</v>
      </c>
      <c r="W267">
        <v>0.119709372520447</v>
      </c>
      <c r="X267">
        <v>0.24934613704681399</v>
      </c>
      <c r="Y267">
        <v>0.24934613704681399</v>
      </c>
      <c r="Z267">
        <v>0.1</v>
      </c>
      <c r="AA267">
        <v>0.8</v>
      </c>
      <c r="AB267">
        <v>0.88888888888888895</v>
      </c>
      <c r="AC267">
        <v>0.84210526315789502</v>
      </c>
      <c r="AD267">
        <v>0.2</v>
      </c>
      <c r="AE267">
        <v>0.7</v>
      </c>
    </row>
    <row r="268" spans="1:31" x14ac:dyDescent="0.15">
      <c r="A268" s="4">
        <v>898</v>
      </c>
      <c r="B268">
        <v>12</v>
      </c>
      <c r="C268">
        <v>8</v>
      </c>
      <c r="D268">
        <v>10</v>
      </c>
      <c r="E268">
        <v>10</v>
      </c>
      <c r="F268">
        <v>9</v>
      </c>
      <c r="G268">
        <v>1</v>
      </c>
      <c r="H268">
        <v>3</v>
      </c>
      <c r="I268">
        <v>7</v>
      </c>
      <c r="J268">
        <v>0.6</v>
      </c>
      <c r="K268">
        <v>4.7232074737548801</v>
      </c>
      <c r="L268">
        <v>2.6647758483886701</v>
      </c>
      <c r="M268">
        <v>1.5633640289306601</v>
      </c>
      <c r="N268">
        <v>5.2879943847656197</v>
      </c>
      <c r="O268">
        <v>2</v>
      </c>
      <c r="P268">
        <v>2</v>
      </c>
      <c r="Q268">
        <v>6</v>
      </c>
      <c r="R268" s="12">
        <v>0.33329999999999999</v>
      </c>
      <c r="S268" s="12">
        <f t="shared" si="4"/>
        <v>0.2</v>
      </c>
      <c r="T268">
        <v>1.3470478057861299</v>
      </c>
      <c r="U268">
        <v>1.1641877889633201</v>
      </c>
      <c r="V268">
        <v>1.18686103820801</v>
      </c>
      <c r="W268">
        <v>2.26732492446899E-2</v>
      </c>
      <c r="X268">
        <v>0.160186767578125</v>
      </c>
      <c r="Y268">
        <v>0.160186767578125</v>
      </c>
      <c r="Z268">
        <v>0.2</v>
      </c>
      <c r="AA268">
        <v>0.4</v>
      </c>
      <c r="AB268">
        <v>0.66666666666666696</v>
      </c>
      <c r="AC268">
        <v>0.5</v>
      </c>
      <c r="AD268">
        <v>0.6</v>
      </c>
      <c r="AE268">
        <v>0.2</v>
      </c>
    </row>
    <row r="269" spans="1:31" x14ac:dyDescent="0.15">
      <c r="A269" s="4">
        <v>947</v>
      </c>
      <c r="B269">
        <v>11</v>
      </c>
      <c r="C269">
        <v>9</v>
      </c>
      <c r="D269">
        <v>10</v>
      </c>
      <c r="E269">
        <v>10</v>
      </c>
      <c r="F269">
        <v>10</v>
      </c>
      <c r="G269">
        <v>0</v>
      </c>
      <c r="H269">
        <v>1</v>
      </c>
      <c r="I269">
        <v>9</v>
      </c>
      <c r="J269">
        <v>0.55000000000000004</v>
      </c>
      <c r="K269">
        <v>4.7263221740722701</v>
      </c>
      <c r="L269">
        <v>4.5597991943359402</v>
      </c>
      <c r="M269">
        <v>8.7759361267089808</v>
      </c>
      <c r="N269">
        <v>6.3498477935790998</v>
      </c>
      <c r="O269">
        <v>0</v>
      </c>
      <c r="P269">
        <v>0</v>
      </c>
      <c r="Q269">
        <v>7</v>
      </c>
      <c r="R269" s="12">
        <v>0</v>
      </c>
      <c r="S269" s="12">
        <f t="shared" si="4"/>
        <v>0</v>
      </c>
      <c r="T269">
        <v>1.0838317871093699</v>
      </c>
      <c r="U269">
        <v>1.13577651977539</v>
      </c>
      <c r="V269">
        <v>0.91172254085540805</v>
      </c>
      <c r="W269">
        <v>0.22405397891998299</v>
      </c>
      <c r="X269">
        <v>0.17210924625396701</v>
      </c>
      <c r="Y269">
        <v>0.17210924625396701</v>
      </c>
      <c r="Z269">
        <v>0</v>
      </c>
      <c r="AA269">
        <v>0.7</v>
      </c>
      <c r="AB269">
        <v>1</v>
      </c>
      <c r="AC269">
        <v>0.82352941176470595</v>
      </c>
      <c r="AD269">
        <v>0.3</v>
      </c>
      <c r="AE269">
        <v>0.7</v>
      </c>
    </row>
    <row r="270" spans="1:31" x14ac:dyDescent="0.15">
      <c r="A270" s="4">
        <v>29</v>
      </c>
      <c r="B270">
        <v>11</v>
      </c>
      <c r="C270">
        <v>9</v>
      </c>
      <c r="D270">
        <v>10</v>
      </c>
      <c r="E270">
        <v>10</v>
      </c>
      <c r="F270">
        <v>9</v>
      </c>
      <c r="G270">
        <v>1</v>
      </c>
      <c r="H270">
        <v>2</v>
      </c>
      <c r="I270">
        <v>8</v>
      </c>
      <c r="J270">
        <v>0.55000000000000004</v>
      </c>
      <c r="K270">
        <v>4.7264022827148402</v>
      </c>
      <c r="L270">
        <v>3.8251647949218701</v>
      </c>
      <c r="M270">
        <v>4.9203014373779297</v>
      </c>
      <c r="N270">
        <v>5.8750972747802699</v>
      </c>
      <c r="O270">
        <v>0</v>
      </c>
      <c r="P270">
        <v>0</v>
      </c>
      <c r="Q270">
        <v>7</v>
      </c>
      <c r="R270" s="12">
        <v>0</v>
      </c>
      <c r="S270" s="12">
        <f t="shared" si="4"/>
        <v>0</v>
      </c>
      <c r="T270">
        <v>1.0801849365234399</v>
      </c>
      <c r="U270">
        <v>1.00360107421875</v>
      </c>
      <c r="V270">
        <v>0.93322449922561601</v>
      </c>
      <c r="W270">
        <v>7.0376574993133503E-2</v>
      </c>
      <c r="X270">
        <v>0.14696043729782099</v>
      </c>
      <c r="Y270">
        <v>0.14696043729782099</v>
      </c>
      <c r="Z270">
        <v>0</v>
      </c>
      <c r="AA270">
        <v>0.7</v>
      </c>
      <c r="AB270">
        <v>1</v>
      </c>
      <c r="AC270">
        <v>0.82352941176470595</v>
      </c>
      <c r="AD270">
        <v>0.3</v>
      </c>
      <c r="AE270">
        <v>0.7</v>
      </c>
    </row>
    <row r="271" spans="1:31" x14ac:dyDescent="0.15">
      <c r="A271" s="4">
        <v>72</v>
      </c>
      <c r="B271">
        <v>14</v>
      </c>
      <c r="C271">
        <v>6</v>
      </c>
      <c r="D271">
        <v>10</v>
      </c>
      <c r="E271">
        <v>10</v>
      </c>
      <c r="F271">
        <v>10</v>
      </c>
      <c r="G271">
        <v>0</v>
      </c>
      <c r="H271">
        <v>4</v>
      </c>
      <c r="I271">
        <v>6</v>
      </c>
      <c r="J271">
        <v>0.7</v>
      </c>
      <c r="K271">
        <v>4.7297554016113299</v>
      </c>
      <c r="L271">
        <v>2.1201934814453098</v>
      </c>
      <c r="M271">
        <v>1.22868156433105</v>
      </c>
      <c r="N271">
        <v>5.0380516052246103</v>
      </c>
      <c r="O271">
        <v>3</v>
      </c>
      <c r="P271">
        <v>3</v>
      </c>
      <c r="Q271">
        <v>11</v>
      </c>
      <c r="R271" s="12">
        <v>0.2727</v>
      </c>
      <c r="S271" s="12">
        <f t="shared" si="4"/>
        <v>0.3</v>
      </c>
      <c r="T271">
        <v>1.89982986450195</v>
      </c>
      <c r="U271">
        <v>1.6543264389038099</v>
      </c>
      <c r="V271">
        <v>1.6437902450561499</v>
      </c>
      <c r="W271">
        <v>1.05361938476562E-2</v>
      </c>
      <c r="X271">
        <v>0.256039619445801</v>
      </c>
      <c r="Y271">
        <v>0.256039619445801</v>
      </c>
      <c r="Z271">
        <v>0.3</v>
      </c>
      <c r="AA271">
        <v>0.8</v>
      </c>
      <c r="AB271">
        <v>0.72727272727272696</v>
      </c>
      <c r="AC271">
        <v>0.76190476190476197</v>
      </c>
      <c r="AD271">
        <v>0.2</v>
      </c>
      <c r="AE271">
        <v>0.5</v>
      </c>
    </row>
    <row r="272" spans="1:31" x14ac:dyDescent="0.15">
      <c r="A272" s="4">
        <v>381</v>
      </c>
      <c r="B272">
        <v>12</v>
      </c>
      <c r="C272">
        <v>8</v>
      </c>
      <c r="D272">
        <v>10</v>
      </c>
      <c r="E272">
        <v>10</v>
      </c>
      <c r="F272">
        <v>10</v>
      </c>
      <c r="G272">
        <v>0</v>
      </c>
      <c r="H272">
        <v>2</v>
      </c>
      <c r="I272">
        <v>8</v>
      </c>
      <c r="J272">
        <v>0.6</v>
      </c>
      <c r="K272">
        <v>4.7323360443115199</v>
      </c>
      <c r="L272">
        <v>3.51336669921875</v>
      </c>
      <c r="M272">
        <v>3.5437927246093701</v>
      </c>
      <c r="N272">
        <v>6.1328678131103498</v>
      </c>
      <c r="O272">
        <v>1</v>
      </c>
      <c r="P272">
        <v>1</v>
      </c>
      <c r="Q272">
        <v>9</v>
      </c>
      <c r="R272" s="12">
        <v>0.1111</v>
      </c>
      <c r="S272" s="12">
        <f t="shared" si="4"/>
        <v>0.1</v>
      </c>
      <c r="T272">
        <v>1.2363357543945299</v>
      </c>
      <c r="U272">
        <v>1.11941909790039</v>
      </c>
      <c r="V272">
        <v>1.0553888082504299</v>
      </c>
      <c r="W272">
        <v>6.4030289649963407E-2</v>
      </c>
      <c r="X272">
        <v>0.180946946144104</v>
      </c>
      <c r="Y272">
        <v>0.180946946144104</v>
      </c>
      <c r="Z272">
        <v>0.1</v>
      </c>
      <c r="AA272">
        <v>0.8</v>
      </c>
      <c r="AB272">
        <v>0.88888888888888895</v>
      </c>
      <c r="AC272">
        <v>0.84210526315789502</v>
      </c>
      <c r="AD272">
        <v>0.2</v>
      </c>
      <c r="AE272">
        <v>0.7</v>
      </c>
    </row>
    <row r="273" spans="1:31" x14ac:dyDescent="0.15">
      <c r="A273" s="4">
        <v>910</v>
      </c>
      <c r="B273">
        <v>11</v>
      </c>
      <c r="C273">
        <v>9</v>
      </c>
      <c r="D273">
        <v>10</v>
      </c>
      <c r="E273">
        <v>10</v>
      </c>
      <c r="F273">
        <v>10</v>
      </c>
      <c r="G273">
        <v>0</v>
      </c>
      <c r="H273">
        <v>1</v>
      </c>
      <c r="I273">
        <v>9</v>
      </c>
      <c r="J273">
        <v>0.55000000000000004</v>
      </c>
      <c r="K273">
        <v>4.7348575592040998</v>
      </c>
      <c r="L273">
        <v>3.78242683410644</v>
      </c>
      <c r="M273">
        <v>3.8727912902832</v>
      </c>
      <c r="N273">
        <v>9.6246910095214808</v>
      </c>
      <c r="O273">
        <v>1</v>
      </c>
      <c r="P273">
        <v>1</v>
      </c>
      <c r="Q273">
        <v>8</v>
      </c>
      <c r="R273" s="12">
        <v>0.125</v>
      </c>
      <c r="S273" s="12">
        <f t="shared" si="4"/>
        <v>0.1</v>
      </c>
      <c r="T273">
        <v>1.1840057373046899</v>
      </c>
      <c r="U273">
        <v>0.937042236328125</v>
      </c>
      <c r="V273">
        <v>1.0240091085434</v>
      </c>
      <c r="W273">
        <v>8.6966872215270996E-2</v>
      </c>
      <c r="X273">
        <v>0.159996628761292</v>
      </c>
      <c r="Y273">
        <v>0.159996628761292</v>
      </c>
      <c r="Z273">
        <v>0.1</v>
      </c>
      <c r="AA273">
        <v>0.7</v>
      </c>
      <c r="AB273">
        <v>0.875</v>
      </c>
      <c r="AC273">
        <v>0.77777777777777801</v>
      </c>
      <c r="AD273">
        <v>0.3</v>
      </c>
      <c r="AE273">
        <v>0.6</v>
      </c>
    </row>
    <row r="274" spans="1:31" x14ac:dyDescent="0.15">
      <c r="A274" s="4">
        <v>369</v>
      </c>
      <c r="B274">
        <v>12</v>
      </c>
      <c r="C274">
        <v>8</v>
      </c>
      <c r="D274">
        <v>10</v>
      </c>
      <c r="E274">
        <v>10</v>
      </c>
      <c r="F274">
        <v>10</v>
      </c>
      <c r="G274">
        <v>0</v>
      </c>
      <c r="H274">
        <v>2</v>
      </c>
      <c r="I274">
        <v>8</v>
      </c>
      <c r="J274">
        <v>0.6</v>
      </c>
      <c r="K274">
        <v>4.7350654602050799</v>
      </c>
      <c r="L274">
        <v>4.1418609619140598</v>
      </c>
      <c r="M274">
        <v>6.0008373260498002</v>
      </c>
      <c r="N274">
        <v>5.2897377014160201</v>
      </c>
      <c r="O274">
        <v>0</v>
      </c>
      <c r="P274">
        <v>0</v>
      </c>
      <c r="Q274">
        <v>9</v>
      </c>
      <c r="R274" s="12">
        <v>0</v>
      </c>
      <c r="S274" s="12">
        <f t="shared" si="4"/>
        <v>0</v>
      </c>
      <c r="T274">
        <v>1.1931114196777299</v>
      </c>
      <c r="U274">
        <v>1.19661045074463</v>
      </c>
      <c r="V274">
        <v>0.99885237216949496</v>
      </c>
      <c r="W274">
        <v>0.197758078575134</v>
      </c>
      <c r="X274">
        <v>0.19425904750824</v>
      </c>
      <c r="Y274">
        <v>0.19425904750824</v>
      </c>
      <c r="Z274">
        <v>0</v>
      </c>
      <c r="AA274">
        <v>0.9</v>
      </c>
      <c r="AB274">
        <v>1</v>
      </c>
      <c r="AC274">
        <v>0.94736842105263197</v>
      </c>
      <c r="AD274">
        <v>0.1</v>
      </c>
      <c r="AE274">
        <v>0.9</v>
      </c>
    </row>
    <row r="275" spans="1:31" x14ac:dyDescent="0.15">
      <c r="A275" s="4">
        <v>805</v>
      </c>
      <c r="B275">
        <v>15</v>
      </c>
      <c r="C275">
        <v>5</v>
      </c>
      <c r="D275">
        <v>10</v>
      </c>
      <c r="E275">
        <v>10</v>
      </c>
      <c r="F275">
        <v>10</v>
      </c>
      <c r="G275">
        <v>0</v>
      </c>
      <c r="H275">
        <v>5</v>
      </c>
      <c r="I275">
        <v>5</v>
      </c>
      <c r="J275">
        <v>0.75</v>
      </c>
      <c r="K275">
        <v>4.7387371063232404</v>
      </c>
      <c r="L275">
        <v>2.9137649536132799</v>
      </c>
      <c r="M275">
        <v>2.6793842315673801</v>
      </c>
      <c r="N275">
        <v>3.1811828613281201</v>
      </c>
      <c r="O275">
        <v>0</v>
      </c>
      <c r="P275">
        <v>0</v>
      </c>
      <c r="Q275">
        <v>5</v>
      </c>
      <c r="R275" s="12">
        <v>0</v>
      </c>
      <c r="S275" s="12">
        <f t="shared" si="4"/>
        <v>0</v>
      </c>
      <c r="T275">
        <v>1.3934249877929701</v>
      </c>
      <c r="U275">
        <v>1.35218966007233</v>
      </c>
      <c r="V275">
        <v>1.19028437137604</v>
      </c>
      <c r="W275">
        <v>0.16190528869628901</v>
      </c>
      <c r="X275">
        <v>0.20314061641693101</v>
      </c>
      <c r="Y275">
        <v>0.20314061641693101</v>
      </c>
      <c r="Z275">
        <v>0</v>
      </c>
      <c r="AA275">
        <v>0.5</v>
      </c>
      <c r="AB275">
        <v>1</v>
      </c>
      <c r="AC275">
        <v>0.66666666666666696</v>
      </c>
      <c r="AD275">
        <v>0.5</v>
      </c>
      <c r="AE275">
        <v>0.5</v>
      </c>
    </row>
    <row r="276" spans="1:31" x14ac:dyDescent="0.15">
      <c r="A276" s="4">
        <v>726</v>
      </c>
      <c r="B276">
        <v>12</v>
      </c>
      <c r="C276">
        <v>8</v>
      </c>
      <c r="D276">
        <v>10</v>
      </c>
      <c r="E276">
        <v>10</v>
      </c>
      <c r="F276">
        <v>9</v>
      </c>
      <c r="G276">
        <v>1</v>
      </c>
      <c r="H276">
        <v>3</v>
      </c>
      <c r="I276">
        <v>7</v>
      </c>
      <c r="J276">
        <v>0.6</v>
      </c>
      <c r="K276">
        <v>4.7397766113281197</v>
      </c>
      <c r="L276">
        <v>3.3616771697997998</v>
      </c>
      <c r="M276">
        <v>3.0761413574218701</v>
      </c>
      <c r="N276">
        <v>4.1857604980468697</v>
      </c>
      <c r="O276">
        <v>0</v>
      </c>
      <c r="P276">
        <v>0</v>
      </c>
      <c r="Q276">
        <v>7</v>
      </c>
      <c r="R276" s="12">
        <v>0</v>
      </c>
      <c r="S276" s="12">
        <f t="shared" si="4"/>
        <v>0</v>
      </c>
      <c r="T276">
        <v>1.1952877044677701</v>
      </c>
      <c r="U276">
        <v>1.1179383993148799</v>
      </c>
      <c r="V276">
        <v>1.0449979305267301</v>
      </c>
      <c r="W276">
        <v>7.2940468788147E-2</v>
      </c>
      <c r="X276">
        <v>0.15028977394104001</v>
      </c>
      <c r="Y276">
        <v>0.15028977394104001</v>
      </c>
      <c r="Z276">
        <v>0</v>
      </c>
      <c r="AA276">
        <v>0.7</v>
      </c>
      <c r="AB276">
        <v>1</v>
      </c>
      <c r="AC276">
        <v>0.82352941176470595</v>
      </c>
      <c r="AD276">
        <v>0.3</v>
      </c>
      <c r="AE276">
        <v>0.7</v>
      </c>
    </row>
    <row r="277" spans="1:31" x14ac:dyDescent="0.15">
      <c r="A277" s="4">
        <v>512</v>
      </c>
      <c r="B277">
        <v>12</v>
      </c>
      <c r="C277">
        <v>8</v>
      </c>
      <c r="D277">
        <v>10</v>
      </c>
      <c r="E277">
        <v>10</v>
      </c>
      <c r="F277">
        <v>10</v>
      </c>
      <c r="G277">
        <v>0</v>
      </c>
      <c r="H277">
        <v>2</v>
      </c>
      <c r="I277">
        <v>8</v>
      </c>
      <c r="J277">
        <v>0.6</v>
      </c>
      <c r="K277">
        <v>4.7405490875244096</v>
      </c>
      <c r="L277">
        <v>4.3969898223876998</v>
      </c>
      <c r="M277">
        <v>6.4635238647460902</v>
      </c>
      <c r="N277">
        <v>4.3009529113769496</v>
      </c>
      <c r="O277">
        <v>0</v>
      </c>
      <c r="P277">
        <v>0</v>
      </c>
      <c r="Q277">
        <v>6</v>
      </c>
      <c r="R277" s="12">
        <v>0</v>
      </c>
      <c r="S277" s="12">
        <f t="shared" si="4"/>
        <v>0</v>
      </c>
      <c r="T277">
        <v>1.1983737945556601</v>
      </c>
      <c r="U277">
        <v>1.25246810913086</v>
      </c>
      <c r="V277">
        <v>0.99591410160064697</v>
      </c>
      <c r="W277">
        <v>0.25655400753021201</v>
      </c>
      <c r="X277">
        <v>0.20245969295501701</v>
      </c>
      <c r="Y277">
        <v>0.20245969295501701</v>
      </c>
      <c r="Z277">
        <v>0</v>
      </c>
      <c r="AA277">
        <v>0.6</v>
      </c>
      <c r="AB277">
        <v>1</v>
      </c>
      <c r="AC277">
        <v>0.75</v>
      </c>
      <c r="AD277">
        <v>0.4</v>
      </c>
      <c r="AE277">
        <v>0.6</v>
      </c>
    </row>
    <row r="278" spans="1:31" x14ac:dyDescent="0.15">
      <c r="A278" s="4">
        <v>798</v>
      </c>
      <c r="B278">
        <v>11</v>
      </c>
      <c r="C278">
        <v>9</v>
      </c>
      <c r="D278">
        <v>10</v>
      </c>
      <c r="E278">
        <v>10</v>
      </c>
      <c r="F278">
        <v>10</v>
      </c>
      <c r="G278">
        <v>0</v>
      </c>
      <c r="H278">
        <v>1</v>
      </c>
      <c r="I278">
        <v>9</v>
      </c>
      <c r="J278">
        <v>0.55000000000000004</v>
      </c>
      <c r="K278">
        <v>4.7407398223876998</v>
      </c>
      <c r="L278">
        <v>4.0986251831054696</v>
      </c>
      <c r="M278">
        <v>5.7578315734863299</v>
      </c>
      <c r="N278">
        <v>8.2646980285644496</v>
      </c>
      <c r="O278">
        <v>1</v>
      </c>
      <c r="P278">
        <v>1</v>
      </c>
      <c r="Q278">
        <v>11</v>
      </c>
      <c r="R278" s="12">
        <v>9.0899999999999995E-2</v>
      </c>
      <c r="S278" s="12">
        <f t="shared" si="4"/>
        <v>0.1</v>
      </c>
      <c r="T278">
        <v>1.2469062805175799</v>
      </c>
      <c r="U278">
        <v>1.0951004028320299</v>
      </c>
      <c r="V278">
        <v>1.0414686203002901</v>
      </c>
      <c r="W278">
        <v>5.3631782531738302E-2</v>
      </c>
      <c r="X278">
        <v>0.20543766021728499</v>
      </c>
      <c r="Y278">
        <v>0.20543766021728499</v>
      </c>
      <c r="Z278">
        <v>0.1</v>
      </c>
      <c r="AA278">
        <v>1</v>
      </c>
      <c r="AB278">
        <v>0.90909090909090895</v>
      </c>
      <c r="AC278">
        <v>0.952380952380952</v>
      </c>
      <c r="AD278">
        <v>0</v>
      </c>
      <c r="AE278">
        <v>0.9</v>
      </c>
    </row>
    <row r="279" spans="1:31" x14ac:dyDescent="0.15">
      <c r="A279" s="4">
        <v>84</v>
      </c>
      <c r="B279">
        <v>13</v>
      </c>
      <c r="C279">
        <v>7</v>
      </c>
      <c r="D279">
        <v>10</v>
      </c>
      <c r="E279">
        <v>10</v>
      </c>
      <c r="F279">
        <v>10</v>
      </c>
      <c r="G279">
        <v>0</v>
      </c>
      <c r="H279">
        <v>3</v>
      </c>
      <c r="I279">
        <v>7</v>
      </c>
      <c r="J279">
        <v>0.65</v>
      </c>
      <c r="K279">
        <v>4.7410774230956996</v>
      </c>
      <c r="L279">
        <v>3.1606922149658199</v>
      </c>
      <c r="M279">
        <v>2.07509422302246</v>
      </c>
      <c r="N279">
        <v>3.7170944213867201</v>
      </c>
      <c r="O279">
        <v>1</v>
      </c>
      <c r="P279">
        <v>1</v>
      </c>
      <c r="Q279">
        <v>6</v>
      </c>
      <c r="R279" s="12">
        <v>0.16669999999999999</v>
      </c>
      <c r="S279" s="12">
        <f t="shared" si="4"/>
        <v>0.1</v>
      </c>
      <c r="T279">
        <v>1.36391830444336</v>
      </c>
      <c r="U279">
        <v>1.2607218027114899</v>
      </c>
      <c r="V279">
        <v>1.15288770198822</v>
      </c>
      <c r="W279">
        <v>0.107834100723267</v>
      </c>
      <c r="X279">
        <v>0.21103060245513899</v>
      </c>
      <c r="Y279">
        <v>0.21103060245513899</v>
      </c>
      <c r="Z279">
        <v>0.1</v>
      </c>
      <c r="AA279">
        <v>0.5</v>
      </c>
      <c r="AB279">
        <v>0.83333333333333304</v>
      </c>
      <c r="AC279">
        <v>0.625</v>
      </c>
      <c r="AD279">
        <v>0.5</v>
      </c>
      <c r="AE279">
        <v>0.4</v>
      </c>
    </row>
    <row r="280" spans="1:31" x14ac:dyDescent="0.15">
      <c r="A280" s="4">
        <v>278</v>
      </c>
      <c r="B280">
        <v>11</v>
      </c>
      <c r="C280">
        <v>9</v>
      </c>
      <c r="D280">
        <v>10</v>
      </c>
      <c r="E280">
        <v>10</v>
      </c>
      <c r="F280">
        <v>10</v>
      </c>
      <c r="G280">
        <v>0</v>
      </c>
      <c r="H280">
        <v>1</v>
      </c>
      <c r="I280">
        <v>9</v>
      </c>
      <c r="J280">
        <v>0.55000000000000004</v>
      </c>
      <c r="K280">
        <v>4.7435684204101598</v>
      </c>
      <c r="L280">
        <v>3.8879623413085902</v>
      </c>
      <c r="M280">
        <v>4.0030746459960902</v>
      </c>
      <c r="N280">
        <v>8.6839790344238299</v>
      </c>
      <c r="O280">
        <v>1</v>
      </c>
      <c r="P280">
        <v>1</v>
      </c>
      <c r="Q280">
        <v>9</v>
      </c>
      <c r="R280" s="12">
        <v>0.1111</v>
      </c>
      <c r="S280" s="12">
        <f t="shared" si="4"/>
        <v>0.1</v>
      </c>
      <c r="T280">
        <v>1.41017723083496</v>
      </c>
      <c r="U280">
        <v>1.1264400482177701</v>
      </c>
      <c r="V280">
        <v>1.1627676486969001</v>
      </c>
      <c r="W280">
        <v>3.6327600479125997E-2</v>
      </c>
      <c r="X280">
        <v>0.247409582138061</v>
      </c>
      <c r="Y280">
        <v>0.247409582138061</v>
      </c>
      <c r="Z280">
        <v>0.1</v>
      </c>
      <c r="AA280">
        <v>0.8</v>
      </c>
      <c r="AB280">
        <v>0.88888888888888895</v>
      </c>
      <c r="AC280">
        <v>0.84210526315789502</v>
      </c>
      <c r="AD280">
        <v>0.2</v>
      </c>
      <c r="AE280">
        <v>0.7</v>
      </c>
    </row>
    <row r="281" spans="1:31" x14ac:dyDescent="0.15">
      <c r="A281" s="4">
        <v>979</v>
      </c>
      <c r="B281">
        <v>12</v>
      </c>
      <c r="C281">
        <v>8</v>
      </c>
      <c r="D281">
        <v>10</v>
      </c>
      <c r="E281">
        <v>10</v>
      </c>
      <c r="F281">
        <v>10</v>
      </c>
      <c r="G281">
        <v>0</v>
      </c>
      <c r="H281">
        <v>2</v>
      </c>
      <c r="I281">
        <v>8</v>
      </c>
      <c r="J281">
        <v>0.6</v>
      </c>
      <c r="K281">
        <v>4.74538230895996</v>
      </c>
      <c r="L281">
        <v>3.82391357421875</v>
      </c>
      <c r="M281">
        <v>4.6266803741455096</v>
      </c>
      <c r="N281">
        <v>5.6107864379882804</v>
      </c>
      <c r="O281">
        <v>0</v>
      </c>
      <c r="P281">
        <v>0</v>
      </c>
      <c r="Q281">
        <v>8</v>
      </c>
      <c r="R281" s="12">
        <v>0</v>
      </c>
      <c r="S281" s="12">
        <f t="shared" si="4"/>
        <v>0</v>
      </c>
      <c r="T281">
        <v>1.3454437255859399</v>
      </c>
      <c r="U281">
        <v>1.24429607391357</v>
      </c>
      <c r="V281">
        <v>1.1167688369751001</v>
      </c>
      <c r="W281">
        <v>0.12752723693847701</v>
      </c>
      <c r="X281">
        <v>0.22867488861084001</v>
      </c>
      <c r="Y281">
        <v>0.22867488861084001</v>
      </c>
      <c r="Z281">
        <v>0</v>
      </c>
      <c r="AA281">
        <v>0.8</v>
      </c>
      <c r="AB281">
        <v>1</v>
      </c>
      <c r="AC281">
        <v>0.88888888888888895</v>
      </c>
      <c r="AD281">
        <v>0.2</v>
      </c>
      <c r="AE281">
        <v>0.8</v>
      </c>
    </row>
    <row r="282" spans="1:31" x14ac:dyDescent="0.15">
      <c r="A282" s="4">
        <v>27</v>
      </c>
      <c r="B282">
        <v>13</v>
      </c>
      <c r="C282">
        <v>7</v>
      </c>
      <c r="D282">
        <v>10</v>
      </c>
      <c r="E282">
        <v>10</v>
      </c>
      <c r="F282">
        <v>10</v>
      </c>
      <c r="G282">
        <v>0</v>
      </c>
      <c r="H282">
        <v>3</v>
      </c>
      <c r="I282">
        <v>7</v>
      </c>
      <c r="J282">
        <v>0.65</v>
      </c>
      <c r="K282">
        <v>4.7454948425293004</v>
      </c>
      <c r="L282">
        <v>2.9166088104247998</v>
      </c>
      <c r="M282">
        <v>1.91544342041016</v>
      </c>
      <c r="N282">
        <v>4.6660480499267596</v>
      </c>
      <c r="O282">
        <v>2</v>
      </c>
      <c r="P282">
        <v>2</v>
      </c>
      <c r="Q282">
        <v>11</v>
      </c>
      <c r="R282" s="12">
        <v>0.18179999999999999</v>
      </c>
      <c r="S282" s="12">
        <f t="shared" si="4"/>
        <v>0.2</v>
      </c>
      <c r="T282">
        <v>1.5258769989013701</v>
      </c>
      <c r="U282">
        <v>1.36233901977539</v>
      </c>
      <c r="V282">
        <v>1.2990763187408401</v>
      </c>
      <c r="W282">
        <v>6.3262701034545898E-2</v>
      </c>
      <c r="X282">
        <v>0.22680068016052199</v>
      </c>
      <c r="Y282">
        <v>0.22680068016052199</v>
      </c>
      <c r="Z282">
        <v>0.2</v>
      </c>
      <c r="AA282">
        <v>0.9</v>
      </c>
      <c r="AB282">
        <v>0.81818181818181801</v>
      </c>
      <c r="AC282">
        <v>0.85714285714285698</v>
      </c>
      <c r="AD282">
        <v>0.1</v>
      </c>
      <c r="AE282">
        <v>0.7</v>
      </c>
    </row>
    <row r="283" spans="1:31" x14ac:dyDescent="0.15">
      <c r="A283" s="4">
        <v>523</v>
      </c>
      <c r="B283">
        <v>13</v>
      </c>
      <c r="C283">
        <v>7</v>
      </c>
      <c r="D283">
        <v>10</v>
      </c>
      <c r="E283">
        <v>10</v>
      </c>
      <c r="F283">
        <v>10</v>
      </c>
      <c r="G283">
        <v>0</v>
      </c>
      <c r="H283">
        <v>3</v>
      </c>
      <c r="I283">
        <v>7</v>
      </c>
      <c r="J283">
        <v>0.65</v>
      </c>
      <c r="K283">
        <v>4.7455520629882804</v>
      </c>
      <c r="L283">
        <v>3.2295341491699201</v>
      </c>
      <c r="M283">
        <v>2.5285072326660201</v>
      </c>
      <c r="N283">
        <v>4.0519294738769496</v>
      </c>
      <c r="O283">
        <v>2</v>
      </c>
      <c r="P283">
        <v>2</v>
      </c>
      <c r="Q283">
        <v>10</v>
      </c>
      <c r="R283" s="12">
        <v>0.2</v>
      </c>
      <c r="S283" s="12">
        <f t="shared" si="4"/>
        <v>0.2</v>
      </c>
      <c r="T283">
        <v>1.5611324310302701</v>
      </c>
      <c r="U283">
        <v>1.4236984252929701</v>
      </c>
      <c r="V283">
        <v>1.3168647289276101</v>
      </c>
      <c r="W283">
        <v>0.106833696365356</v>
      </c>
      <c r="X283">
        <v>0.24426770210266099</v>
      </c>
      <c r="Y283">
        <v>0.24426770210266099</v>
      </c>
      <c r="Z283">
        <v>0.2</v>
      </c>
      <c r="AA283">
        <v>0.8</v>
      </c>
      <c r="AB283">
        <v>0.8</v>
      </c>
      <c r="AC283">
        <v>0.8</v>
      </c>
      <c r="AD283">
        <v>0.2</v>
      </c>
      <c r="AE283">
        <v>0.6</v>
      </c>
    </row>
    <row r="284" spans="1:31" x14ac:dyDescent="0.15">
      <c r="A284" s="4">
        <v>340</v>
      </c>
      <c r="B284">
        <v>14</v>
      </c>
      <c r="C284">
        <v>6</v>
      </c>
      <c r="D284">
        <v>10</v>
      </c>
      <c r="E284">
        <v>10</v>
      </c>
      <c r="F284">
        <v>10</v>
      </c>
      <c r="G284">
        <v>0</v>
      </c>
      <c r="H284">
        <v>4</v>
      </c>
      <c r="I284">
        <v>6</v>
      </c>
      <c r="J284">
        <v>0.7</v>
      </c>
      <c r="K284">
        <v>4.7457599639892596</v>
      </c>
      <c r="L284">
        <v>2.9280128479003902</v>
      </c>
      <c r="M284">
        <v>2.2725734710693399</v>
      </c>
      <c r="N284">
        <v>3.45197677612305</v>
      </c>
      <c r="O284">
        <v>2</v>
      </c>
      <c r="P284">
        <v>2</v>
      </c>
      <c r="Q284">
        <v>11</v>
      </c>
      <c r="R284" s="12">
        <v>0.18179999999999999</v>
      </c>
      <c r="S284" s="12">
        <f t="shared" si="4"/>
        <v>0.2</v>
      </c>
      <c r="T284">
        <v>1.65671157836914</v>
      </c>
      <c r="U284">
        <v>1.5590281486511199</v>
      </c>
      <c r="V284">
        <v>1.4025862216949501</v>
      </c>
      <c r="W284">
        <v>0.15644192695617701</v>
      </c>
      <c r="X284">
        <v>0.254125356674194</v>
      </c>
      <c r="Y284">
        <v>0.254125356674194</v>
      </c>
      <c r="Z284">
        <v>0.2</v>
      </c>
      <c r="AA284">
        <v>0.9</v>
      </c>
      <c r="AB284">
        <v>0.81818181818181801</v>
      </c>
      <c r="AC284">
        <v>0.85714285714285698</v>
      </c>
      <c r="AD284">
        <v>0.1</v>
      </c>
      <c r="AE284">
        <v>0.7</v>
      </c>
    </row>
    <row r="285" spans="1:31" x14ac:dyDescent="0.15">
      <c r="A285" s="4">
        <v>447</v>
      </c>
      <c r="B285">
        <v>14</v>
      </c>
      <c r="C285">
        <v>6</v>
      </c>
      <c r="D285">
        <v>10</v>
      </c>
      <c r="E285">
        <v>10</v>
      </c>
      <c r="F285">
        <v>10</v>
      </c>
      <c r="G285">
        <v>0</v>
      </c>
      <c r="H285">
        <v>4</v>
      </c>
      <c r="I285">
        <v>6</v>
      </c>
      <c r="J285">
        <v>0.7</v>
      </c>
      <c r="K285">
        <v>4.74755859375</v>
      </c>
      <c r="L285">
        <v>2.5548362731933598</v>
      </c>
      <c r="M285">
        <v>1.7603931427002</v>
      </c>
      <c r="N285">
        <v>4.1577396392822301</v>
      </c>
      <c r="O285">
        <v>2</v>
      </c>
      <c r="P285">
        <v>2</v>
      </c>
      <c r="Q285">
        <v>10</v>
      </c>
      <c r="R285" s="12">
        <v>0.2</v>
      </c>
      <c r="S285" s="12">
        <f t="shared" si="4"/>
        <v>0.2</v>
      </c>
      <c r="T285">
        <v>1.6154193878173799</v>
      </c>
      <c r="U285">
        <v>1.4630270004272501</v>
      </c>
      <c r="V285">
        <v>1.38570332527161</v>
      </c>
      <c r="W285">
        <v>7.7323675155639607E-2</v>
      </c>
      <c r="X285">
        <v>0.22971606254577601</v>
      </c>
      <c r="Y285">
        <v>0.22971606254577601</v>
      </c>
      <c r="Z285">
        <v>0.2</v>
      </c>
      <c r="AA285">
        <v>0.8</v>
      </c>
      <c r="AB285">
        <v>0.8</v>
      </c>
      <c r="AC285">
        <v>0.8</v>
      </c>
      <c r="AD285">
        <v>0.2</v>
      </c>
      <c r="AE285">
        <v>0.6</v>
      </c>
    </row>
    <row r="286" spans="1:31" x14ac:dyDescent="0.15">
      <c r="A286" s="4">
        <v>271</v>
      </c>
      <c r="B286">
        <v>12</v>
      </c>
      <c r="C286">
        <v>8</v>
      </c>
      <c r="D286">
        <v>10</v>
      </c>
      <c r="E286">
        <v>10</v>
      </c>
      <c r="F286">
        <v>10</v>
      </c>
      <c r="G286">
        <v>0</v>
      </c>
      <c r="H286">
        <v>2</v>
      </c>
      <c r="I286">
        <v>8</v>
      </c>
      <c r="J286">
        <v>0.6</v>
      </c>
      <c r="K286">
        <v>4.7497539520263699</v>
      </c>
      <c r="L286">
        <v>3.5515251159668</v>
      </c>
      <c r="M286">
        <v>3.05984687805176</v>
      </c>
      <c r="N286">
        <v>5.3765525817871103</v>
      </c>
      <c r="O286">
        <v>1</v>
      </c>
      <c r="P286">
        <v>1</v>
      </c>
      <c r="Q286">
        <v>8</v>
      </c>
      <c r="R286" s="12">
        <v>0.125</v>
      </c>
      <c r="S286" s="12">
        <f t="shared" si="4"/>
        <v>0.1</v>
      </c>
      <c r="T286">
        <v>1.37164878845215</v>
      </c>
      <c r="U286">
        <v>1.23040103912353</v>
      </c>
      <c r="V286">
        <v>1.1464694738388099</v>
      </c>
      <c r="W286">
        <v>8.3931565284729004E-2</v>
      </c>
      <c r="X286">
        <v>0.22517931461334201</v>
      </c>
      <c r="Y286">
        <v>0.22517931461334201</v>
      </c>
      <c r="Z286">
        <v>0.1</v>
      </c>
      <c r="AA286">
        <v>0.7</v>
      </c>
      <c r="AB286">
        <v>0.875</v>
      </c>
      <c r="AC286">
        <v>0.77777777777777801</v>
      </c>
      <c r="AD286">
        <v>0.3</v>
      </c>
      <c r="AE286">
        <v>0.6</v>
      </c>
    </row>
    <row r="287" spans="1:31" x14ac:dyDescent="0.15">
      <c r="A287" s="4">
        <v>205</v>
      </c>
      <c r="B287">
        <v>13</v>
      </c>
      <c r="C287">
        <v>7</v>
      </c>
      <c r="D287">
        <v>10</v>
      </c>
      <c r="E287">
        <v>10</v>
      </c>
      <c r="F287">
        <v>10</v>
      </c>
      <c r="G287">
        <v>0</v>
      </c>
      <c r="H287">
        <v>3</v>
      </c>
      <c r="I287">
        <v>7</v>
      </c>
      <c r="J287">
        <v>0.65</v>
      </c>
      <c r="K287">
        <v>4.7542304992675799</v>
      </c>
      <c r="L287">
        <v>3.0665321350097701</v>
      </c>
      <c r="M287">
        <v>2.1889591217040998</v>
      </c>
      <c r="N287">
        <v>4.3719825744628897</v>
      </c>
      <c r="O287">
        <v>2</v>
      </c>
      <c r="P287">
        <v>2</v>
      </c>
      <c r="Q287">
        <v>10</v>
      </c>
      <c r="R287" s="12">
        <v>0.2</v>
      </c>
      <c r="S287" s="12">
        <f t="shared" si="4"/>
        <v>0.2</v>
      </c>
      <c r="T287">
        <v>1.4536075592041</v>
      </c>
      <c r="U287">
        <v>1.3158429861068699</v>
      </c>
      <c r="V287">
        <v>1.2301337718963601</v>
      </c>
      <c r="W287">
        <v>8.5709214210510296E-2</v>
      </c>
      <c r="X287">
        <v>0.22347378730773901</v>
      </c>
      <c r="Y287">
        <v>0.22347378730773901</v>
      </c>
      <c r="Z287">
        <v>0.2</v>
      </c>
      <c r="AA287">
        <v>0.8</v>
      </c>
      <c r="AB287">
        <v>0.8</v>
      </c>
      <c r="AC287">
        <v>0.8</v>
      </c>
      <c r="AD287">
        <v>0.2</v>
      </c>
      <c r="AE287">
        <v>0.6</v>
      </c>
    </row>
    <row r="288" spans="1:31" x14ac:dyDescent="0.15">
      <c r="A288" s="4">
        <v>573</v>
      </c>
      <c r="B288">
        <v>12</v>
      </c>
      <c r="C288">
        <v>8</v>
      </c>
      <c r="D288">
        <v>10</v>
      </c>
      <c r="E288">
        <v>10</v>
      </c>
      <c r="F288">
        <v>10</v>
      </c>
      <c r="G288">
        <v>0</v>
      </c>
      <c r="H288">
        <v>2</v>
      </c>
      <c r="I288">
        <v>8</v>
      </c>
      <c r="J288">
        <v>0.6</v>
      </c>
      <c r="K288">
        <v>4.7566814422607404</v>
      </c>
      <c r="L288">
        <v>3.9698867797851598</v>
      </c>
      <c r="M288">
        <v>4.7266368865966797</v>
      </c>
      <c r="N288">
        <v>4.8798942565918004</v>
      </c>
      <c r="O288">
        <v>0</v>
      </c>
      <c r="P288">
        <v>0</v>
      </c>
      <c r="Q288">
        <v>8</v>
      </c>
      <c r="R288" s="12">
        <v>0</v>
      </c>
      <c r="S288" s="12">
        <f t="shared" si="4"/>
        <v>0</v>
      </c>
      <c r="T288">
        <v>1.0231571197509799</v>
      </c>
      <c r="U288">
        <v>1.01384258270264</v>
      </c>
      <c r="V288">
        <v>0.87059956789016701</v>
      </c>
      <c r="W288">
        <v>0.14324301481247001</v>
      </c>
      <c r="X288">
        <v>0.15255755186080899</v>
      </c>
      <c r="Y288">
        <v>0.15255755186080899</v>
      </c>
      <c r="Z288">
        <v>0</v>
      </c>
      <c r="AA288">
        <v>0.8</v>
      </c>
      <c r="AB288">
        <v>1</v>
      </c>
      <c r="AC288">
        <v>0.88888888888888895</v>
      </c>
      <c r="AD288">
        <v>0.2</v>
      </c>
      <c r="AE288">
        <v>0.8</v>
      </c>
    </row>
    <row r="289" spans="1:31" x14ac:dyDescent="0.15">
      <c r="A289" s="4">
        <v>12</v>
      </c>
      <c r="B289">
        <v>11</v>
      </c>
      <c r="C289">
        <v>9</v>
      </c>
      <c r="D289">
        <v>10</v>
      </c>
      <c r="E289">
        <v>10</v>
      </c>
      <c r="F289">
        <v>10</v>
      </c>
      <c r="G289">
        <v>0</v>
      </c>
      <c r="H289">
        <v>1</v>
      </c>
      <c r="I289">
        <v>9</v>
      </c>
      <c r="J289">
        <v>0.55000000000000004</v>
      </c>
      <c r="K289">
        <v>4.7584037780761701</v>
      </c>
      <c r="L289">
        <v>4.5450344085693404</v>
      </c>
      <c r="M289">
        <v>8.6417255401611293</v>
      </c>
      <c r="N289">
        <v>6.6856060028076199</v>
      </c>
      <c r="O289">
        <v>0</v>
      </c>
      <c r="P289">
        <v>0</v>
      </c>
      <c r="Q289">
        <v>7</v>
      </c>
      <c r="R289" s="12">
        <v>0</v>
      </c>
      <c r="S289" s="12">
        <f t="shared" si="4"/>
        <v>0</v>
      </c>
      <c r="T289">
        <v>1.1671447753906199</v>
      </c>
      <c r="U289">
        <v>1.19466209411621</v>
      </c>
      <c r="V289">
        <v>0.96295011043548595</v>
      </c>
      <c r="W289">
        <v>0.23171198368072499</v>
      </c>
      <c r="X289">
        <v>0.20419466495513899</v>
      </c>
      <c r="Y289">
        <v>0.20419466495513899</v>
      </c>
      <c r="Z289">
        <v>0</v>
      </c>
      <c r="AA289">
        <v>0.7</v>
      </c>
      <c r="AB289">
        <v>1</v>
      </c>
      <c r="AC289">
        <v>0.82352941176470595</v>
      </c>
      <c r="AD289">
        <v>0.3</v>
      </c>
      <c r="AE289">
        <v>0.7</v>
      </c>
    </row>
    <row r="290" spans="1:31" x14ac:dyDescent="0.15">
      <c r="A290" s="4">
        <v>905</v>
      </c>
      <c r="B290">
        <v>14</v>
      </c>
      <c r="C290">
        <v>6</v>
      </c>
      <c r="D290">
        <v>10</v>
      </c>
      <c r="E290">
        <v>10</v>
      </c>
      <c r="F290">
        <v>10</v>
      </c>
      <c r="G290">
        <v>0</v>
      </c>
      <c r="H290">
        <v>4</v>
      </c>
      <c r="I290">
        <v>6</v>
      </c>
      <c r="J290">
        <v>0.7</v>
      </c>
      <c r="K290">
        <v>4.7619991302490199</v>
      </c>
      <c r="L290">
        <v>2.8819541931152299</v>
      </c>
      <c r="M290">
        <v>2.3896865844726598</v>
      </c>
      <c r="N290">
        <v>3.87965965270996</v>
      </c>
      <c r="O290">
        <v>2</v>
      </c>
      <c r="P290">
        <v>2</v>
      </c>
      <c r="Q290">
        <v>11</v>
      </c>
      <c r="R290" s="12">
        <v>0.18179999999999999</v>
      </c>
      <c r="S290" s="12">
        <f t="shared" si="4"/>
        <v>0.2</v>
      </c>
      <c r="T290">
        <v>1.50723457336426</v>
      </c>
      <c r="U290">
        <v>1.40195512771606</v>
      </c>
      <c r="V290">
        <v>1.280317902565</v>
      </c>
      <c r="W290">
        <v>0.121637225151062</v>
      </c>
      <c r="X290">
        <v>0.22691667079925501</v>
      </c>
      <c r="Y290">
        <v>0.22691667079925501</v>
      </c>
      <c r="Z290">
        <v>0.2</v>
      </c>
      <c r="AA290">
        <v>0.9</v>
      </c>
      <c r="AB290">
        <v>0.81818181818181801</v>
      </c>
      <c r="AC290">
        <v>0.85714285714285698</v>
      </c>
      <c r="AD290">
        <v>0.1</v>
      </c>
      <c r="AE290">
        <v>0.7</v>
      </c>
    </row>
    <row r="291" spans="1:31" x14ac:dyDescent="0.15">
      <c r="A291" s="4">
        <v>773</v>
      </c>
      <c r="B291">
        <v>13</v>
      </c>
      <c r="C291">
        <v>7</v>
      </c>
      <c r="D291">
        <v>10</v>
      </c>
      <c r="E291">
        <v>10</v>
      </c>
      <c r="F291">
        <v>10</v>
      </c>
      <c r="G291">
        <v>0</v>
      </c>
      <c r="H291">
        <v>3</v>
      </c>
      <c r="I291">
        <v>7</v>
      </c>
      <c r="J291">
        <v>0.65</v>
      </c>
      <c r="K291">
        <v>4.7622509002685502</v>
      </c>
      <c r="L291">
        <v>3.62252998352051</v>
      </c>
      <c r="M291">
        <v>3.93416404724121</v>
      </c>
      <c r="N291">
        <v>4.2442703247070304</v>
      </c>
      <c r="O291">
        <v>0</v>
      </c>
      <c r="P291">
        <v>0</v>
      </c>
      <c r="Q291">
        <v>6</v>
      </c>
      <c r="R291" s="12">
        <v>0</v>
      </c>
      <c r="S291" s="12">
        <f t="shared" si="4"/>
        <v>0</v>
      </c>
      <c r="T291">
        <v>1.5028114318847701</v>
      </c>
      <c r="U291">
        <v>1.4272073507309</v>
      </c>
      <c r="V291">
        <v>1.2630246877670299</v>
      </c>
      <c r="W291">
        <v>0.16418266296386699</v>
      </c>
      <c r="X291">
        <v>0.23978674411773701</v>
      </c>
      <c r="Y291">
        <v>0.23978674411773701</v>
      </c>
      <c r="Z291">
        <v>0</v>
      </c>
      <c r="AA291">
        <v>0.6</v>
      </c>
      <c r="AB291">
        <v>1</v>
      </c>
      <c r="AC291">
        <v>0.75</v>
      </c>
      <c r="AD291">
        <v>0.4</v>
      </c>
      <c r="AE291">
        <v>0.6</v>
      </c>
    </row>
    <row r="292" spans="1:31" x14ac:dyDescent="0.15">
      <c r="A292" s="4">
        <v>438</v>
      </c>
      <c r="B292">
        <v>12</v>
      </c>
      <c r="C292">
        <v>8</v>
      </c>
      <c r="D292">
        <v>10</v>
      </c>
      <c r="E292">
        <v>10</v>
      </c>
      <c r="F292">
        <v>10</v>
      </c>
      <c r="G292">
        <v>0</v>
      </c>
      <c r="H292">
        <v>2</v>
      </c>
      <c r="I292">
        <v>8</v>
      </c>
      <c r="J292">
        <v>0.6</v>
      </c>
      <c r="K292">
        <v>4.7710952758789098</v>
      </c>
      <c r="L292">
        <v>4.1103858947753897</v>
      </c>
      <c r="M292">
        <v>4.6249828338623002</v>
      </c>
      <c r="N292">
        <v>3.9468193054199201</v>
      </c>
      <c r="O292">
        <v>0</v>
      </c>
      <c r="P292">
        <v>0</v>
      </c>
      <c r="Q292">
        <v>9</v>
      </c>
      <c r="R292" s="12">
        <v>0</v>
      </c>
      <c r="S292" s="12">
        <f t="shared" si="4"/>
        <v>0</v>
      </c>
      <c r="T292">
        <v>1.2511692047119101</v>
      </c>
      <c r="U292">
        <v>1.22968006134033</v>
      </c>
      <c r="V292">
        <v>1.03621172904968</v>
      </c>
      <c r="W292">
        <v>0.193468332290649</v>
      </c>
      <c r="X292">
        <v>0.214957475662231</v>
      </c>
      <c r="Y292">
        <v>0.214957475662231</v>
      </c>
      <c r="Z292">
        <v>0</v>
      </c>
      <c r="AA292">
        <v>0.9</v>
      </c>
      <c r="AB292">
        <v>1</v>
      </c>
      <c r="AC292">
        <v>0.94736842105263197</v>
      </c>
      <c r="AD292">
        <v>0.1</v>
      </c>
      <c r="AE292">
        <v>0.9</v>
      </c>
    </row>
    <row r="293" spans="1:31" x14ac:dyDescent="0.15">
      <c r="A293" s="4">
        <v>666</v>
      </c>
      <c r="B293">
        <v>12</v>
      </c>
      <c r="C293">
        <v>8</v>
      </c>
      <c r="D293">
        <v>10</v>
      </c>
      <c r="E293">
        <v>10</v>
      </c>
      <c r="F293">
        <v>10</v>
      </c>
      <c r="G293">
        <v>0</v>
      </c>
      <c r="H293">
        <v>2</v>
      </c>
      <c r="I293">
        <v>8</v>
      </c>
      <c r="J293">
        <v>0.6</v>
      </c>
      <c r="K293">
        <v>4.7770328521728498</v>
      </c>
      <c r="L293">
        <v>3.7466411590576199</v>
      </c>
      <c r="M293">
        <v>3.6191635131835902</v>
      </c>
      <c r="N293">
        <v>4.9926109313964799</v>
      </c>
      <c r="O293">
        <v>1</v>
      </c>
      <c r="P293">
        <v>1</v>
      </c>
      <c r="Q293">
        <v>9</v>
      </c>
      <c r="R293" s="12">
        <v>0.1111</v>
      </c>
      <c r="S293" s="12">
        <f t="shared" si="4"/>
        <v>0.1</v>
      </c>
      <c r="T293">
        <v>1.38015937805176</v>
      </c>
      <c r="U293">
        <v>1.2860050201416</v>
      </c>
      <c r="V293">
        <v>1.1470317840576201</v>
      </c>
      <c r="W293">
        <v>0.13897323608398399</v>
      </c>
      <c r="X293">
        <v>0.23312759399414101</v>
      </c>
      <c r="Y293">
        <v>0.23312759399414101</v>
      </c>
      <c r="Z293">
        <v>0.1</v>
      </c>
      <c r="AA293">
        <v>0.8</v>
      </c>
      <c r="AB293">
        <v>0.88888888888888895</v>
      </c>
      <c r="AC293">
        <v>0.84210526315789502</v>
      </c>
      <c r="AD293">
        <v>0.2</v>
      </c>
      <c r="AE293">
        <v>0.7</v>
      </c>
    </row>
    <row r="294" spans="1:31" x14ac:dyDescent="0.15">
      <c r="A294" s="4">
        <v>986</v>
      </c>
      <c r="B294">
        <v>12</v>
      </c>
      <c r="C294">
        <v>8</v>
      </c>
      <c r="D294">
        <v>10</v>
      </c>
      <c r="E294">
        <v>10</v>
      </c>
      <c r="F294">
        <v>10</v>
      </c>
      <c r="G294">
        <v>0</v>
      </c>
      <c r="H294">
        <v>2</v>
      </c>
      <c r="I294">
        <v>8</v>
      </c>
      <c r="J294">
        <v>0.6</v>
      </c>
      <c r="K294">
        <v>4.7770462036132804</v>
      </c>
      <c r="L294">
        <v>3.4787559509277299</v>
      </c>
      <c r="M294">
        <v>2.8468608856201199</v>
      </c>
      <c r="N294">
        <v>5.7015762329101598</v>
      </c>
      <c r="O294">
        <v>2</v>
      </c>
      <c r="P294">
        <v>2</v>
      </c>
      <c r="Q294">
        <v>12</v>
      </c>
      <c r="R294" s="12">
        <v>0.16669999999999999</v>
      </c>
      <c r="S294" s="12">
        <f t="shared" si="4"/>
        <v>0.2</v>
      </c>
      <c r="T294">
        <v>1.6367340087890601</v>
      </c>
      <c r="U294">
        <v>1.4383745193481401</v>
      </c>
      <c r="V294">
        <v>1.37798404693603</v>
      </c>
      <c r="W294">
        <v>6.0390472412109403E-2</v>
      </c>
      <c r="X294">
        <v>0.25874996185302701</v>
      </c>
      <c r="Y294">
        <v>0.25874996185302701</v>
      </c>
      <c r="Z294">
        <v>0.2</v>
      </c>
      <c r="AA294">
        <v>1</v>
      </c>
      <c r="AB294">
        <v>0.83333333333333304</v>
      </c>
      <c r="AC294">
        <v>0.90909090909090895</v>
      </c>
      <c r="AD294">
        <v>0</v>
      </c>
      <c r="AE294">
        <v>0.8</v>
      </c>
    </row>
    <row r="295" spans="1:31" x14ac:dyDescent="0.15">
      <c r="A295" s="4">
        <v>417</v>
      </c>
      <c r="B295">
        <v>13</v>
      </c>
      <c r="C295">
        <v>7</v>
      </c>
      <c r="D295">
        <v>10</v>
      </c>
      <c r="E295">
        <v>10</v>
      </c>
      <c r="F295">
        <v>9</v>
      </c>
      <c r="G295">
        <v>1</v>
      </c>
      <c r="H295">
        <v>4</v>
      </c>
      <c r="I295">
        <v>6</v>
      </c>
      <c r="J295">
        <v>0.65</v>
      </c>
      <c r="K295">
        <v>4.7771167755126998</v>
      </c>
      <c r="L295">
        <v>2.6599273681640598</v>
      </c>
      <c r="M295">
        <v>2.1201534271240199</v>
      </c>
      <c r="N295">
        <v>4.3933486938476598</v>
      </c>
      <c r="O295">
        <v>1</v>
      </c>
      <c r="P295">
        <v>1</v>
      </c>
      <c r="Q295">
        <v>7</v>
      </c>
      <c r="R295" s="12">
        <v>0.1429</v>
      </c>
      <c r="S295" s="12">
        <f t="shared" si="4"/>
        <v>0.1</v>
      </c>
      <c r="T295">
        <v>1.3006572723388701</v>
      </c>
      <c r="U295">
        <v>1.1764326095581099</v>
      </c>
      <c r="V295">
        <v>1.1367609500885001</v>
      </c>
      <c r="W295">
        <v>3.9671659469604499E-2</v>
      </c>
      <c r="X295">
        <v>0.16389632225036599</v>
      </c>
      <c r="Y295">
        <v>0.16389632225036599</v>
      </c>
      <c r="Z295">
        <v>0.1</v>
      </c>
      <c r="AA295">
        <v>0.6</v>
      </c>
      <c r="AB295">
        <v>0.85714285714285698</v>
      </c>
      <c r="AC295">
        <v>0.70588235294117596</v>
      </c>
      <c r="AD295">
        <v>0.4</v>
      </c>
      <c r="AE295">
        <v>0.5</v>
      </c>
    </row>
    <row r="296" spans="1:31" x14ac:dyDescent="0.15">
      <c r="A296" s="4">
        <v>661</v>
      </c>
      <c r="B296">
        <v>14</v>
      </c>
      <c r="C296">
        <v>6</v>
      </c>
      <c r="D296">
        <v>10</v>
      </c>
      <c r="E296">
        <v>10</v>
      </c>
      <c r="F296">
        <v>9</v>
      </c>
      <c r="G296">
        <v>1</v>
      </c>
      <c r="H296">
        <v>5</v>
      </c>
      <c r="I296">
        <v>5</v>
      </c>
      <c r="J296">
        <v>0.7</v>
      </c>
      <c r="K296">
        <v>4.7773246765136701</v>
      </c>
      <c r="L296">
        <v>1.7005157470703101</v>
      </c>
      <c r="M296">
        <v>1.2293128967285201</v>
      </c>
      <c r="N296">
        <v>5.2112140655517596</v>
      </c>
      <c r="O296">
        <v>3</v>
      </c>
      <c r="P296">
        <v>3</v>
      </c>
      <c r="Q296">
        <v>11</v>
      </c>
      <c r="R296" s="12">
        <v>0.2727</v>
      </c>
      <c r="S296" s="12">
        <f t="shared" si="4"/>
        <v>0.3</v>
      </c>
      <c r="T296">
        <v>1.96810150146484</v>
      </c>
      <c r="U296">
        <v>1.70153272151947</v>
      </c>
      <c r="V296">
        <v>1.74496173858643</v>
      </c>
      <c r="W296">
        <v>4.3429017066955601E-2</v>
      </c>
      <c r="X296">
        <v>0.223139762878418</v>
      </c>
      <c r="Y296">
        <v>0.223139762878418</v>
      </c>
      <c r="Z296">
        <v>0.3</v>
      </c>
      <c r="AA296">
        <v>0.8</v>
      </c>
      <c r="AB296">
        <v>0.72727272727272696</v>
      </c>
      <c r="AC296">
        <v>0.76190476190476197</v>
      </c>
      <c r="AD296">
        <v>0.2</v>
      </c>
      <c r="AE296">
        <v>0.5</v>
      </c>
    </row>
    <row r="297" spans="1:31" x14ac:dyDescent="0.15">
      <c r="A297" s="4">
        <v>858</v>
      </c>
      <c r="B297">
        <v>12</v>
      </c>
      <c r="C297">
        <v>8</v>
      </c>
      <c r="D297">
        <v>10</v>
      </c>
      <c r="E297">
        <v>10</v>
      </c>
      <c r="F297">
        <v>10</v>
      </c>
      <c r="G297">
        <v>0</v>
      </c>
      <c r="H297">
        <v>2</v>
      </c>
      <c r="I297">
        <v>8</v>
      </c>
      <c r="J297">
        <v>0.6</v>
      </c>
      <c r="K297">
        <v>4.7803192138671902</v>
      </c>
      <c r="L297">
        <v>3.4312171936035201</v>
      </c>
      <c r="M297">
        <v>2.7061843872070299</v>
      </c>
      <c r="N297">
        <v>5.8392257690429696</v>
      </c>
      <c r="O297">
        <v>1</v>
      </c>
      <c r="P297">
        <v>1</v>
      </c>
      <c r="Q297">
        <v>9</v>
      </c>
      <c r="R297" s="12">
        <v>0.1111</v>
      </c>
      <c r="S297" s="12">
        <f t="shared" si="4"/>
        <v>0.1</v>
      </c>
      <c r="T297">
        <v>1.5656433105468699</v>
      </c>
      <c r="U297">
        <v>1.36263179779053</v>
      </c>
      <c r="V297">
        <v>1.31848680973053</v>
      </c>
      <c r="W297">
        <v>4.41449880599976E-2</v>
      </c>
      <c r="X297">
        <v>0.24715650081634499</v>
      </c>
      <c r="Y297">
        <v>0.24715650081634499</v>
      </c>
      <c r="Z297">
        <v>0.1</v>
      </c>
      <c r="AA297">
        <v>0.8</v>
      </c>
      <c r="AB297">
        <v>0.88888888888888895</v>
      </c>
      <c r="AC297">
        <v>0.84210526315789502</v>
      </c>
      <c r="AD297">
        <v>0.2</v>
      </c>
      <c r="AE297">
        <v>0.7</v>
      </c>
    </row>
    <row r="298" spans="1:31" x14ac:dyDescent="0.15">
      <c r="A298" s="4">
        <v>803</v>
      </c>
      <c r="B298">
        <v>13</v>
      </c>
      <c r="C298">
        <v>7</v>
      </c>
      <c r="D298">
        <v>10</v>
      </c>
      <c r="E298">
        <v>10</v>
      </c>
      <c r="F298">
        <v>10</v>
      </c>
      <c r="G298">
        <v>0</v>
      </c>
      <c r="H298">
        <v>3</v>
      </c>
      <c r="I298">
        <v>7</v>
      </c>
      <c r="J298">
        <v>0.65</v>
      </c>
      <c r="K298">
        <v>4.7810554504394496</v>
      </c>
      <c r="L298">
        <v>3.42788887023926</v>
      </c>
      <c r="M298">
        <v>2.91549491882324</v>
      </c>
      <c r="N298">
        <v>3.7785625457763699</v>
      </c>
      <c r="O298">
        <v>1</v>
      </c>
      <c r="P298">
        <v>1</v>
      </c>
      <c r="Q298">
        <v>9</v>
      </c>
      <c r="R298" s="12">
        <v>0.1111</v>
      </c>
      <c r="S298" s="12">
        <f t="shared" si="4"/>
        <v>0.1</v>
      </c>
      <c r="T298">
        <v>1.22781562805176</v>
      </c>
      <c r="U298">
        <v>1.1802076101303101</v>
      </c>
      <c r="V298">
        <v>1.04466116428375</v>
      </c>
      <c r="W298">
        <v>0.13554644584655801</v>
      </c>
      <c r="X298">
        <v>0.18315446376800501</v>
      </c>
      <c r="Y298">
        <v>0.18315446376800501</v>
      </c>
      <c r="Z298">
        <v>0.1</v>
      </c>
      <c r="AA298">
        <v>0.8</v>
      </c>
      <c r="AB298">
        <v>0.88888888888888895</v>
      </c>
      <c r="AC298">
        <v>0.84210526315789502</v>
      </c>
      <c r="AD298">
        <v>0.2</v>
      </c>
      <c r="AE298">
        <v>0.7</v>
      </c>
    </row>
    <row r="299" spans="1:31" x14ac:dyDescent="0.15">
      <c r="A299" s="4">
        <v>468</v>
      </c>
      <c r="B299">
        <v>13</v>
      </c>
      <c r="C299">
        <v>7</v>
      </c>
      <c r="D299">
        <v>10</v>
      </c>
      <c r="E299">
        <v>10</v>
      </c>
      <c r="F299">
        <v>10</v>
      </c>
      <c r="G299">
        <v>0</v>
      </c>
      <c r="H299">
        <v>3</v>
      </c>
      <c r="I299">
        <v>7</v>
      </c>
      <c r="J299">
        <v>0.65</v>
      </c>
      <c r="K299">
        <v>4.7812881469726598</v>
      </c>
      <c r="L299">
        <v>3.5305690765380899</v>
      </c>
      <c r="M299">
        <v>3.0025329589843701</v>
      </c>
      <c r="N299">
        <v>3.41473388671875</v>
      </c>
      <c r="O299">
        <v>1</v>
      </c>
      <c r="P299">
        <v>1</v>
      </c>
      <c r="Q299">
        <v>9</v>
      </c>
      <c r="R299" s="12">
        <v>0.1111</v>
      </c>
      <c r="S299" s="12">
        <f t="shared" si="4"/>
        <v>0.1</v>
      </c>
      <c r="T299">
        <v>1.3450813293457</v>
      </c>
      <c r="U299">
        <v>1.2867196798324601</v>
      </c>
      <c r="V299">
        <v>1.1261246204376201</v>
      </c>
      <c r="W299">
        <v>0.16059505939483601</v>
      </c>
      <c r="X299">
        <v>0.218956708908081</v>
      </c>
      <c r="Y299">
        <v>0.218956708908081</v>
      </c>
      <c r="Z299">
        <v>0.1</v>
      </c>
      <c r="AA299">
        <v>0.8</v>
      </c>
      <c r="AB299">
        <v>0.88888888888888895</v>
      </c>
      <c r="AC299">
        <v>0.84210526315789502</v>
      </c>
      <c r="AD299">
        <v>0.2</v>
      </c>
      <c r="AE299">
        <v>0.7</v>
      </c>
    </row>
    <row r="300" spans="1:31" x14ac:dyDescent="0.15">
      <c r="A300" s="4">
        <v>371</v>
      </c>
      <c r="B300">
        <v>13</v>
      </c>
      <c r="C300">
        <v>7</v>
      </c>
      <c r="D300">
        <v>10</v>
      </c>
      <c r="E300">
        <v>10</v>
      </c>
      <c r="F300">
        <v>10</v>
      </c>
      <c r="G300">
        <v>0</v>
      </c>
      <c r="H300">
        <v>3</v>
      </c>
      <c r="I300">
        <v>7</v>
      </c>
      <c r="J300">
        <v>0.65</v>
      </c>
      <c r="K300">
        <v>4.7828636169433603</v>
      </c>
      <c r="L300">
        <v>3.5890541076660201</v>
      </c>
      <c r="M300">
        <v>3.0045146942138699</v>
      </c>
      <c r="N300">
        <v>3.1443138122558598</v>
      </c>
      <c r="O300">
        <v>1</v>
      </c>
      <c r="P300">
        <v>1</v>
      </c>
      <c r="Q300">
        <v>8</v>
      </c>
      <c r="R300" s="12">
        <v>0.125</v>
      </c>
      <c r="S300" s="12">
        <f t="shared" si="4"/>
        <v>0.1</v>
      </c>
      <c r="T300">
        <v>1.4902420043945299</v>
      </c>
      <c r="U300">
        <v>1.43945825099945</v>
      </c>
      <c r="V300">
        <v>1.25491619110107</v>
      </c>
      <c r="W300">
        <v>0.18454205989837599</v>
      </c>
      <c r="X300">
        <v>0.235325813293457</v>
      </c>
      <c r="Y300">
        <v>0.235325813293457</v>
      </c>
      <c r="Z300">
        <v>0.1</v>
      </c>
      <c r="AA300">
        <v>0.7</v>
      </c>
      <c r="AB300">
        <v>0.875</v>
      </c>
      <c r="AC300">
        <v>0.77777777777777801</v>
      </c>
      <c r="AD300">
        <v>0.3</v>
      </c>
      <c r="AE300">
        <v>0.6</v>
      </c>
    </row>
    <row r="301" spans="1:31" x14ac:dyDescent="0.15">
      <c r="A301" s="4">
        <v>576</v>
      </c>
      <c r="B301">
        <v>11</v>
      </c>
      <c r="C301">
        <v>9</v>
      </c>
      <c r="D301">
        <v>10</v>
      </c>
      <c r="E301">
        <v>10</v>
      </c>
      <c r="F301">
        <v>10</v>
      </c>
      <c r="G301">
        <v>0</v>
      </c>
      <c r="H301">
        <v>1</v>
      </c>
      <c r="I301">
        <v>9</v>
      </c>
      <c r="J301">
        <v>0.55000000000000004</v>
      </c>
      <c r="K301">
        <v>4.7839946746826199</v>
      </c>
      <c r="L301">
        <v>4.7330017089843697</v>
      </c>
      <c r="M301">
        <v>9.5716934204101598</v>
      </c>
      <c r="N301">
        <v>5.8862762451171902</v>
      </c>
      <c r="O301">
        <v>0</v>
      </c>
      <c r="P301">
        <v>0</v>
      </c>
      <c r="Q301">
        <v>5</v>
      </c>
      <c r="R301" s="12">
        <v>0</v>
      </c>
      <c r="S301" s="12">
        <f t="shared" si="4"/>
        <v>0</v>
      </c>
      <c r="T301">
        <v>1.25807952880859</v>
      </c>
      <c r="U301">
        <v>1.34701919555664</v>
      </c>
      <c r="V301">
        <v>1.0432751178741499</v>
      </c>
      <c r="W301">
        <v>0.30374407768249501</v>
      </c>
      <c r="X301">
        <v>0.21480441093444799</v>
      </c>
      <c r="Y301">
        <v>0.21480441093444799</v>
      </c>
      <c r="Z301">
        <v>0</v>
      </c>
      <c r="AA301">
        <v>0.5</v>
      </c>
      <c r="AB301">
        <v>1</v>
      </c>
      <c r="AC301">
        <v>0.66666666666666696</v>
      </c>
      <c r="AD301">
        <v>0.5</v>
      </c>
      <c r="AE301">
        <v>0.5</v>
      </c>
    </row>
    <row r="302" spans="1:31" x14ac:dyDescent="0.15">
      <c r="A302" s="4">
        <v>788</v>
      </c>
      <c r="B302">
        <v>11</v>
      </c>
      <c r="C302">
        <v>9</v>
      </c>
      <c r="D302">
        <v>10</v>
      </c>
      <c r="E302">
        <v>10</v>
      </c>
      <c r="F302">
        <v>10</v>
      </c>
      <c r="G302">
        <v>0</v>
      </c>
      <c r="H302">
        <v>1</v>
      </c>
      <c r="I302">
        <v>9</v>
      </c>
      <c r="J302">
        <v>0.55000000000000004</v>
      </c>
      <c r="K302">
        <v>4.7853221893310502</v>
      </c>
      <c r="L302">
        <v>4.5200691223144496</v>
      </c>
      <c r="M302">
        <v>8.4706230163574201</v>
      </c>
      <c r="N302">
        <v>7.04203224182129</v>
      </c>
      <c r="O302">
        <v>0</v>
      </c>
      <c r="P302">
        <v>0</v>
      </c>
      <c r="Q302">
        <v>10</v>
      </c>
      <c r="R302" s="12">
        <v>0</v>
      </c>
      <c r="S302" s="12">
        <f t="shared" si="4"/>
        <v>0</v>
      </c>
      <c r="T302">
        <v>1.1846828460693399</v>
      </c>
      <c r="U302">
        <v>1.2090702056884799</v>
      </c>
      <c r="V302">
        <v>0.97364175319671598</v>
      </c>
      <c r="W302">
        <v>0.23542845249176</v>
      </c>
      <c r="X302">
        <v>0.21104109287261999</v>
      </c>
      <c r="Y302">
        <v>0.21104109287261999</v>
      </c>
      <c r="Z302">
        <v>0</v>
      </c>
      <c r="AA302">
        <v>1</v>
      </c>
      <c r="AB302">
        <v>1</v>
      </c>
      <c r="AC302">
        <v>1</v>
      </c>
      <c r="AD302">
        <v>0</v>
      </c>
      <c r="AE302">
        <v>1</v>
      </c>
    </row>
    <row r="303" spans="1:31" x14ac:dyDescent="0.15">
      <c r="A303" s="4">
        <v>21</v>
      </c>
      <c r="B303">
        <v>11</v>
      </c>
      <c r="C303">
        <v>9</v>
      </c>
      <c r="D303">
        <v>10</v>
      </c>
      <c r="E303">
        <v>10</v>
      </c>
      <c r="F303">
        <v>10</v>
      </c>
      <c r="G303">
        <v>0</v>
      </c>
      <c r="H303">
        <v>1</v>
      </c>
      <c r="I303">
        <v>9</v>
      </c>
      <c r="J303">
        <v>0.55000000000000004</v>
      </c>
      <c r="K303">
        <v>4.7873001098632804</v>
      </c>
      <c r="L303">
        <v>4.4063301086425799</v>
      </c>
      <c r="M303">
        <v>7.7674694061279297</v>
      </c>
      <c r="N303">
        <v>7.5442848205566397</v>
      </c>
      <c r="O303">
        <v>0</v>
      </c>
      <c r="P303">
        <v>0</v>
      </c>
      <c r="Q303">
        <v>8</v>
      </c>
      <c r="R303" s="12">
        <v>0</v>
      </c>
      <c r="S303" s="12">
        <f t="shared" si="4"/>
        <v>0</v>
      </c>
      <c r="T303">
        <v>1.2671356201171899</v>
      </c>
      <c r="U303">
        <v>1.2332763671875</v>
      </c>
      <c r="V303">
        <v>1.04276812076569</v>
      </c>
      <c r="W303">
        <v>0.19050824642181399</v>
      </c>
      <c r="X303">
        <v>0.22436749935150099</v>
      </c>
      <c r="Y303">
        <v>0.22436749935150099</v>
      </c>
      <c r="Z303">
        <v>0</v>
      </c>
      <c r="AA303">
        <v>0.8</v>
      </c>
      <c r="AB303">
        <v>1</v>
      </c>
      <c r="AC303">
        <v>0.88888888888888895</v>
      </c>
      <c r="AD303">
        <v>0.2</v>
      </c>
      <c r="AE303">
        <v>0.8</v>
      </c>
    </row>
    <row r="304" spans="1:31" x14ac:dyDescent="0.15">
      <c r="A304" s="4">
        <v>302</v>
      </c>
      <c r="B304">
        <v>10</v>
      </c>
      <c r="C304">
        <v>10</v>
      </c>
      <c r="D304">
        <v>10</v>
      </c>
      <c r="E304">
        <v>10</v>
      </c>
      <c r="F304">
        <v>9</v>
      </c>
      <c r="G304">
        <v>1</v>
      </c>
      <c r="H304">
        <v>1</v>
      </c>
      <c r="I304">
        <v>9</v>
      </c>
      <c r="J304">
        <v>0.5</v>
      </c>
      <c r="K304">
        <v>4.7890052795410201</v>
      </c>
      <c r="L304">
        <v>4.0009784698486301</v>
      </c>
      <c r="M304">
        <v>4.79604148864746</v>
      </c>
      <c r="N304">
        <v>8.7636318206787092</v>
      </c>
      <c r="O304">
        <v>1</v>
      </c>
      <c r="P304">
        <v>1</v>
      </c>
      <c r="Q304">
        <v>8</v>
      </c>
      <c r="R304" s="12">
        <v>0.125</v>
      </c>
      <c r="S304" s="12">
        <f t="shared" si="4"/>
        <v>0.1</v>
      </c>
      <c r="T304">
        <v>1.1680774688720701</v>
      </c>
      <c r="U304">
        <v>0.96880531311035201</v>
      </c>
      <c r="V304">
        <v>0.99573481082916304</v>
      </c>
      <c r="W304">
        <v>2.6929497718811E-2</v>
      </c>
      <c r="X304">
        <v>0.17234265804290799</v>
      </c>
      <c r="Y304">
        <v>0.17234265804290799</v>
      </c>
      <c r="Z304">
        <v>0.1</v>
      </c>
      <c r="AA304">
        <v>0.7</v>
      </c>
      <c r="AB304">
        <v>0.875</v>
      </c>
      <c r="AC304">
        <v>0.77777777777777801</v>
      </c>
      <c r="AD304">
        <v>0.3</v>
      </c>
      <c r="AE304">
        <v>0.6</v>
      </c>
    </row>
    <row r="305" spans="1:31" x14ac:dyDescent="0.15">
      <c r="A305" s="4">
        <v>20</v>
      </c>
      <c r="B305">
        <v>14</v>
      </c>
      <c r="C305">
        <v>6</v>
      </c>
      <c r="D305">
        <v>10</v>
      </c>
      <c r="E305">
        <v>10</v>
      </c>
      <c r="F305">
        <v>10</v>
      </c>
      <c r="G305">
        <v>0</v>
      </c>
      <c r="H305">
        <v>4</v>
      </c>
      <c r="I305">
        <v>6</v>
      </c>
      <c r="J305">
        <v>0.7</v>
      </c>
      <c r="K305">
        <v>4.7936458587646502</v>
      </c>
      <c r="L305">
        <v>3.21484375</v>
      </c>
      <c r="M305">
        <v>2.74176025390625</v>
      </c>
      <c r="N305">
        <v>3.1585388183593701</v>
      </c>
      <c r="O305">
        <v>1</v>
      </c>
      <c r="P305">
        <v>1</v>
      </c>
      <c r="Q305">
        <v>9</v>
      </c>
      <c r="R305" s="12">
        <v>0.1111</v>
      </c>
      <c r="S305" s="12">
        <f t="shared" si="4"/>
        <v>0.1</v>
      </c>
      <c r="T305">
        <v>1.57986640930176</v>
      </c>
      <c r="U305">
        <v>1.5197329521179199</v>
      </c>
      <c r="V305">
        <v>1.33726954460144</v>
      </c>
      <c r="W305">
        <v>0.18246340751647899</v>
      </c>
      <c r="X305">
        <v>0.24259686470031699</v>
      </c>
      <c r="Y305">
        <v>0.24259686470031699</v>
      </c>
      <c r="Z305">
        <v>0.1</v>
      </c>
      <c r="AA305">
        <v>0.8</v>
      </c>
      <c r="AB305">
        <v>0.88888888888888895</v>
      </c>
      <c r="AC305">
        <v>0.84210526315789502</v>
      </c>
      <c r="AD305">
        <v>0.2</v>
      </c>
      <c r="AE305">
        <v>0.7</v>
      </c>
    </row>
    <row r="306" spans="1:31" x14ac:dyDescent="0.15">
      <c r="A306" s="4">
        <v>175</v>
      </c>
      <c r="B306">
        <v>11</v>
      </c>
      <c r="C306">
        <v>9</v>
      </c>
      <c r="D306">
        <v>10</v>
      </c>
      <c r="E306">
        <v>10</v>
      </c>
      <c r="F306">
        <v>10</v>
      </c>
      <c r="G306">
        <v>0</v>
      </c>
      <c r="H306">
        <v>1</v>
      </c>
      <c r="I306">
        <v>9</v>
      </c>
      <c r="J306">
        <v>0.55000000000000004</v>
      </c>
      <c r="K306">
        <v>4.7946834564209002</v>
      </c>
      <c r="L306">
        <v>4.19866943359375</v>
      </c>
      <c r="M306">
        <v>6.4215850830078098</v>
      </c>
      <c r="N306">
        <v>8.4300422668456996</v>
      </c>
      <c r="O306">
        <v>0</v>
      </c>
      <c r="P306">
        <v>0</v>
      </c>
      <c r="Q306">
        <v>8</v>
      </c>
      <c r="R306" s="12">
        <v>0</v>
      </c>
      <c r="S306" s="12">
        <f t="shared" si="4"/>
        <v>0</v>
      </c>
      <c r="T306">
        <v>1.27755546569824</v>
      </c>
      <c r="U306">
        <v>1.1576099395752</v>
      </c>
      <c r="V306">
        <v>1.06946814060211</v>
      </c>
      <c r="W306">
        <v>8.8141798973083496E-2</v>
      </c>
      <c r="X306">
        <v>0.20808732509613001</v>
      </c>
      <c r="Y306">
        <v>0.20808732509613001</v>
      </c>
      <c r="Z306">
        <v>0</v>
      </c>
      <c r="AA306">
        <v>0.8</v>
      </c>
      <c r="AB306">
        <v>1</v>
      </c>
      <c r="AC306">
        <v>0.88888888888888895</v>
      </c>
      <c r="AD306">
        <v>0.2</v>
      </c>
      <c r="AE306">
        <v>0.8</v>
      </c>
    </row>
    <row r="307" spans="1:31" x14ac:dyDescent="0.15">
      <c r="A307" s="4">
        <v>569</v>
      </c>
      <c r="B307">
        <v>15</v>
      </c>
      <c r="C307">
        <v>5</v>
      </c>
      <c r="D307">
        <v>10</v>
      </c>
      <c r="E307">
        <v>10</v>
      </c>
      <c r="F307">
        <v>10</v>
      </c>
      <c r="G307">
        <v>0</v>
      </c>
      <c r="H307">
        <v>5</v>
      </c>
      <c r="I307">
        <v>5</v>
      </c>
      <c r="J307">
        <v>0.75</v>
      </c>
      <c r="K307">
        <v>4.7960128784179696</v>
      </c>
      <c r="L307">
        <v>3.7810802459716801</v>
      </c>
      <c r="M307">
        <v>4.1834030151367196</v>
      </c>
      <c r="N307">
        <v>2.83451271057129</v>
      </c>
      <c r="O307">
        <v>0</v>
      </c>
      <c r="P307">
        <v>0</v>
      </c>
      <c r="Q307">
        <v>7</v>
      </c>
      <c r="R307" s="12">
        <v>0</v>
      </c>
      <c r="S307" s="12">
        <f t="shared" si="4"/>
        <v>0</v>
      </c>
      <c r="T307">
        <v>1.24053955078125</v>
      </c>
      <c r="U307">
        <v>1.2329406738281199</v>
      </c>
      <c r="V307">
        <v>1.06513047218323</v>
      </c>
      <c r="W307">
        <v>0.16781020164489699</v>
      </c>
      <c r="X307">
        <v>0.17540907859802199</v>
      </c>
      <c r="Y307">
        <v>0.17540907859802199</v>
      </c>
      <c r="Z307">
        <v>0</v>
      </c>
      <c r="AA307">
        <v>0.7</v>
      </c>
      <c r="AB307">
        <v>1</v>
      </c>
      <c r="AC307">
        <v>0.82352941176470595</v>
      </c>
      <c r="AD307">
        <v>0.3</v>
      </c>
      <c r="AE307">
        <v>0.7</v>
      </c>
    </row>
    <row r="308" spans="1:31" x14ac:dyDescent="0.15">
      <c r="A308" s="4">
        <v>423</v>
      </c>
      <c r="B308">
        <v>15</v>
      </c>
      <c r="C308">
        <v>5</v>
      </c>
      <c r="D308">
        <v>10</v>
      </c>
      <c r="E308">
        <v>10</v>
      </c>
      <c r="F308">
        <v>10</v>
      </c>
      <c r="G308">
        <v>0</v>
      </c>
      <c r="H308">
        <v>5</v>
      </c>
      <c r="I308">
        <v>5</v>
      </c>
      <c r="J308">
        <v>0.75</v>
      </c>
      <c r="K308">
        <v>4.79616355895996</v>
      </c>
      <c r="L308">
        <v>1.7705326080322299</v>
      </c>
      <c r="M308">
        <v>1.2137985229492201</v>
      </c>
      <c r="N308">
        <v>4.9377822875976598</v>
      </c>
      <c r="O308">
        <v>2</v>
      </c>
      <c r="P308">
        <v>2</v>
      </c>
      <c r="Q308">
        <v>10</v>
      </c>
      <c r="R308" s="12">
        <v>0.2</v>
      </c>
      <c r="S308" s="12">
        <f t="shared" si="4"/>
        <v>0.2</v>
      </c>
      <c r="T308">
        <v>1.7650852203369101</v>
      </c>
      <c r="U308">
        <v>1.5730403661727901</v>
      </c>
      <c r="V308">
        <v>1.55152571201325</v>
      </c>
      <c r="W308">
        <v>2.1514654159545898E-2</v>
      </c>
      <c r="X308">
        <v>0.21355950832366899</v>
      </c>
      <c r="Y308">
        <v>0.21355950832366899</v>
      </c>
      <c r="Z308">
        <v>0.2</v>
      </c>
      <c r="AA308">
        <v>0.8</v>
      </c>
      <c r="AB308">
        <v>0.8</v>
      </c>
      <c r="AC308">
        <v>0.8</v>
      </c>
      <c r="AD308">
        <v>0.2</v>
      </c>
      <c r="AE308">
        <v>0.6</v>
      </c>
    </row>
    <row r="309" spans="1:31" x14ac:dyDescent="0.15">
      <c r="A309" s="4">
        <v>300</v>
      </c>
      <c r="B309">
        <v>12</v>
      </c>
      <c r="C309">
        <v>8</v>
      </c>
      <c r="D309">
        <v>10</v>
      </c>
      <c r="E309">
        <v>10</v>
      </c>
      <c r="F309">
        <v>10</v>
      </c>
      <c r="G309">
        <v>0</v>
      </c>
      <c r="H309">
        <v>2</v>
      </c>
      <c r="I309">
        <v>8</v>
      </c>
      <c r="J309">
        <v>0.6</v>
      </c>
      <c r="K309">
        <v>4.7968044281005904</v>
      </c>
      <c r="L309">
        <v>3.6432304382324201</v>
      </c>
      <c r="M309">
        <v>2.9660549163818399</v>
      </c>
      <c r="N309">
        <v>4.9214248657226598</v>
      </c>
      <c r="O309">
        <v>1</v>
      </c>
      <c r="P309">
        <v>1</v>
      </c>
      <c r="Q309">
        <v>8</v>
      </c>
      <c r="R309" s="12">
        <v>0.125</v>
      </c>
      <c r="S309" s="12">
        <f t="shared" si="4"/>
        <v>0.1</v>
      </c>
      <c r="T309">
        <v>1.2761936187744101</v>
      </c>
      <c r="U309">
        <v>1.1665229797363299</v>
      </c>
      <c r="V309">
        <v>1.07015228271484</v>
      </c>
      <c r="W309">
        <v>9.6370697021484403E-2</v>
      </c>
      <c r="X309">
        <v>0.20604133605957001</v>
      </c>
      <c r="Y309">
        <v>0.20604133605957001</v>
      </c>
      <c r="Z309">
        <v>0.1</v>
      </c>
      <c r="AA309">
        <v>0.7</v>
      </c>
      <c r="AB309">
        <v>0.875</v>
      </c>
      <c r="AC309">
        <v>0.77777777777777801</v>
      </c>
      <c r="AD309">
        <v>0.3</v>
      </c>
      <c r="AE309">
        <v>0.6</v>
      </c>
    </row>
    <row r="310" spans="1:31" x14ac:dyDescent="0.15">
      <c r="A310" s="4">
        <v>820</v>
      </c>
      <c r="B310">
        <v>11</v>
      </c>
      <c r="C310">
        <v>9</v>
      </c>
      <c r="D310">
        <v>10</v>
      </c>
      <c r="E310">
        <v>10</v>
      </c>
      <c r="F310">
        <v>9</v>
      </c>
      <c r="G310">
        <v>1</v>
      </c>
      <c r="H310">
        <v>2</v>
      </c>
      <c r="I310">
        <v>8</v>
      </c>
      <c r="J310">
        <v>0.55000000000000004</v>
      </c>
      <c r="K310">
        <v>4.7977256774902299</v>
      </c>
      <c r="L310">
        <v>4.3049468994140598</v>
      </c>
      <c r="M310">
        <v>5.6994037628173801</v>
      </c>
      <c r="N310">
        <v>4.2069530487060502</v>
      </c>
      <c r="O310">
        <v>0</v>
      </c>
      <c r="P310">
        <v>0</v>
      </c>
      <c r="Q310">
        <v>5</v>
      </c>
      <c r="R310" s="12">
        <v>0</v>
      </c>
      <c r="S310" s="12">
        <f t="shared" si="4"/>
        <v>0</v>
      </c>
      <c r="T310">
        <v>1.08317375183105</v>
      </c>
      <c r="U310">
        <v>1.09180355072022</v>
      </c>
      <c r="V310">
        <v>0.91722142696380604</v>
      </c>
      <c r="W310">
        <v>0.174582123756409</v>
      </c>
      <c r="X310">
        <v>0.16595232486724901</v>
      </c>
      <c r="Y310">
        <v>0.16595232486724901</v>
      </c>
      <c r="Z310">
        <v>0</v>
      </c>
      <c r="AA310">
        <v>0.5</v>
      </c>
      <c r="AB310">
        <v>1</v>
      </c>
      <c r="AC310">
        <v>0.66666666666666696</v>
      </c>
      <c r="AD310">
        <v>0.5</v>
      </c>
      <c r="AE310">
        <v>0.5</v>
      </c>
    </row>
    <row r="311" spans="1:31" x14ac:dyDescent="0.15">
      <c r="A311" s="4">
        <v>306</v>
      </c>
      <c r="B311">
        <v>11</v>
      </c>
      <c r="C311">
        <v>9</v>
      </c>
      <c r="D311">
        <v>10</v>
      </c>
      <c r="E311">
        <v>10</v>
      </c>
      <c r="F311">
        <v>8</v>
      </c>
      <c r="G311">
        <v>2</v>
      </c>
      <c r="H311">
        <v>3</v>
      </c>
      <c r="I311">
        <v>7</v>
      </c>
      <c r="J311">
        <v>0.55000000000000004</v>
      </c>
      <c r="K311">
        <v>4.8031330108642596</v>
      </c>
      <c r="L311">
        <v>3.3020248413085902</v>
      </c>
      <c r="M311">
        <v>2.6972179412841801</v>
      </c>
      <c r="N311">
        <v>4.1396846771240199</v>
      </c>
      <c r="O311">
        <v>1</v>
      </c>
      <c r="P311">
        <v>1</v>
      </c>
      <c r="Q311">
        <v>7</v>
      </c>
      <c r="R311" s="12">
        <v>0.1429</v>
      </c>
      <c r="S311" s="12">
        <f t="shared" si="4"/>
        <v>0.1</v>
      </c>
      <c r="T311">
        <v>1.04092216491699</v>
      </c>
      <c r="U311">
        <v>0.95526629686355602</v>
      </c>
      <c r="V311">
        <v>0.91726362705230702</v>
      </c>
      <c r="W311">
        <v>3.80026698112488E-2</v>
      </c>
      <c r="X311">
        <v>0.123658537864685</v>
      </c>
      <c r="Y311">
        <v>0.123658537864685</v>
      </c>
      <c r="Z311">
        <v>0.1</v>
      </c>
      <c r="AA311">
        <v>0.6</v>
      </c>
      <c r="AB311">
        <v>0.85714285714285698</v>
      </c>
      <c r="AC311">
        <v>0.70588235294117596</v>
      </c>
      <c r="AD311">
        <v>0.4</v>
      </c>
      <c r="AE311">
        <v>0.5</v>
      </c>
    </row>
    <row r="312" spans="1:31" x14ac:dyDescent="0.15">
      <c r="A312" s="4">
        <v>463</v>
      </c>
      <c r="B312">
        <v>13</v>
      </c>
      <c r="C312">
        <v>7</v>
      </c>
      <c r="D312">
        <v>10</v>
      </c>
      <c r="E312">
        <v>10</v>
      </c>
      <c r="F312">
        <v>9</v>
      </c>
      <c r="G312">
        <v>1</v>
      </c>
      <c r="H312">
        <v>4</v>
      </c>
      <c r="I312">
        <v>6</v>
      </c>
      <c r="J312">
        <v>0.65</v>
      </c>
      <c r="K312">
        <v>4.80428123474121</v>
      </c>
      <c r="L312">
        <v>3.0306911468505899</v>
      </c>
      <c r="M312">
        <v>2.87204933166504</v>
      </c>
      <c r="N312">
        <v>4.1695690155029297</v>
      </c>
      <c r="O312">
        <v>0</v>
      </c>
      <c r="P312">
        <v>0</v>
      </c>
      <c r="Q312">
        <v>5</v>
      </c>
      <c r="R312" s="12">
        <v>0</v>
      </c>
      <c r="S312" s="12">
        <f t="shared" si="4"/>
        <v>0</v>
      </c>
      <c r="T312">
        <v>1.1744461059570299</v>
      </c>
      <c r="U312">
        <v>1.0940027236938501</v>
      </c>
      <c r="V312">
        <v>1.02216815948486</v>
      </c>
      <c r="W312">
        <v>7.1834564208984403E-2</v>
      </c>
      <c r="X312">
        <v>0.152277946472168</v>
      </c>
      <c r="Y312">
        <v>0.152277946472168</v>
      </c>
      <c r="Z312">
        <v>0</v>
      </c>
      <c r="AA312">
        <v>0.5</v>
      </c>
      <c r="AB312">
        <v>1</v>
      </c>
      <c r="AC312">
        <v>0.66666666666666696</v>
      </c>
      <c r="AD312">
        <v>0.5</v>
      </c>
      <c r="AE312">
        <v>0.5</v>
      </c>
    </row>
    <row r="313" spans="1:31" x14ac:dyDescent="0.15">
      <c r="A313" s="4">
        <v>247</v>
      </c>
      <c r="B313">
        <v>13</v>
      </c>
      <c r="C313">
        <v>7</v>
      </c>
      <c r="D313">
        <v>10</v>
      </c>
      <c r="E313">
        <v>10</v>
      </c>
      <c r="F313">
        <v>10</v>
      </c>
      <c r="G313">
        <v>0</v>
      </c>
      <c r="H313">
        <v>3</v>
      </c>
      <c r="I313">
        <v>7</v>
      </c>
      <c r="J313">
        <v>0.65</v>
      </c>
      <c r="K313">
        <v>4.8043727874755904</v>
      </c>
      <c r="L313">
        <v>4.2196235656738299</v>
      </c>
      <c r="M313">
        <v>5.3867359161376998</v>
      </c>
      <c r="N313">
        <v>3.616455078125</v>
      </c>
      <c r="O313">
        <v>0</v>
      </c>
      <c r="P313">
        <v>0</v>
      </c>
      <c r="Q313">
        <v>7</v>
      </c>
      <c r="R313" s="12">
        <v>0</v>
      </c>
      <c r="S313" s="12">
        <f t="shared" si="4"/>
        <v>0</v>
      </c>
      <c r="T313">
        <v>1.2155742645263701</v>
      </c>
      <c r="U313">
        <v>1.2438005208969101</v>
      </c>
      <c r="V313">
        <v>1.01621210575104</v>
      </c>
      <c r="W313">
        <v>0.227588415145874</v>
      </c>
      <c r="X313">
        <v>0.19936215877533001</v>
      </c>
      <c r="Y313">
        <v>0.19936215877533001</v>
      </c>
      <c r="Z313">
        <v>0</v>
      </c>
      <c r="AA313">
        <v>0.7</v>
      </c>
      <c r="AB313">
        <v>1</v>
      </c>
      <c r="AC313">
        <v>0.82352941176470595</v>
      </c>
      <c r="AD313">
        <v>0.3</v>
      </c>
      <c r="AE313">
        <v>0.7</v>
      </c>
    </row>
    <row r="314" spans="1:31" x14ac:dyDescent="0.15">
      <c r="A314" s="4">
        <v>907</v>
      </c>
      <c r="B314">
        <v>12</v>
      </c>
      <c r="C314">
        <v>8</v>
      </c>
      <c r="D314">
        <v>10</v>
      </c>
      <c r="E314">
        <v>10</v>
      </c>
      <c r="F314">
        <v>9</v>
      </c>
      <c r="G314">
        <v>1</v>
      </c>
      <c r="H314">
        <v>3</v>
      </c>
      <c r="I314">
        <v>7</v>
      </c>
      <c r="J314">
        <v>0.6</v>
      </c>
      <c r="K314">
        <v>4.8048553466796902</v>
      </c>
      <c r="L314">
        <v>4.3209819793701199</v>
      </c>
      <c r="M314">
        <v>5.5042572021484402</v>
      </c>
      <c r="N314">
        <v>3.3033065795898402</v>
      </c>
      <c r="O314">
        <v>0</v>
      </c>
      <c r="P314">
        <v>0</v>
      </c>
      <c r="Q314">
        <v>8</v>
      </c>
      <c r="R314" s="12">
        <v>0</v>
      </c>
      <c r="S314" s="12">
        <f t="shared" si="4"/>
        <v>0</v>
      </c>
      <c r="T314">
        <v>1.05770683288574</v>
      </c>
      <c r="U314">
        <v>1.08261489868164</v>
      </c>
      <c r="V314">
        <v>0.89404332637786899</v>
      </c>
      <c r="W314">
        <v>0.188571572303772</v>
      </c>
      <c r="X314">
        <v>0.16366350650787401</v>
      </c>
      <c r="Y314">
        <v>0.16366350650787401</v>
      </c>
      <c r="Z314">
        <v>0</v>
      </c>
      <c r="AA314">
        <v>0.8</v>
      </c>
      <c r="AB314">
        <v>1</v>
      </c>
      <c r="AC314">
        <v>0.88888888888888895</v>
      </c>
      <c r="AD314">
        <v>0.2</v>
      </c>
      <c r="AE314">
        <v>0.8</v>
      </c>
    </row>
    <row r="315" spans="1:31" x14ac:dyDescent="0.15">
      <c r="A315" s="4">
        <v>670</v>
      </c>
      <c r="B315">
        <v>10</v>
      </c>
      <c r="C315">
        <v>10</v>
      </c>
      <c r="D315">
        <v>10</v>
      </c>
      <c r="E315">
        <v>10</v>
      </c>
      <c r="F315">
        <v>9</v>
      </c>
      <c r="G315">
        <v>1</v>
      </c>
      <c r="H315">
        <v>1</v>
      </c>
      <c r="I315">
        <v>9</v>
      </c>
      <c r="J315">
        <v>0.5</v>
      </c>
      <c r="K315">
        <v>4.8049163818359402</v>
      </c>
      <c r="L315">
        <v>4.16241455078125</v>
      </c>
      <c r="M315">
        <v>6.1471233367919904</v>
      </c>
      <c r="N315">
        <v>8.6302738189697301</v>
      </c>
      <c r="O315">
        <v>0</v>
      </c>
      <c r="P315">
        <v>0</v>
      </c>
      <c r="Q315">
        <v>7</v>
      </c>
      <c r="R315" s="12">
        <v>0</v>
      </c>
      <c r="S315" s="12">
        <f t="shared" si="4"/>
        <v>0</v>
      </c>
      <c r="T315">
        <v>1.1261234283447299</v>
      </c>
      <c r="U315">
        <v>0.99955749511718694</v>
      </c>
      <c r="V315">
        <v>0.961972415447235</v>
      </c>
      <c r="W315">
        <v>3.75850796699524E-2</v>
      </c>
      <c r="X315">
        <v>0.16415101289749201</v>
      </c>
      <c r="Y315">
        <v>0.16415101289749201</v>
      </c>
      <c r="Z315">
        <v>0</v>
      </c>
      <c r="AA315">
        <v>0.7</v>
      </c>
      <c r="AB315">
        <v>1</v>
      </c>
      <c r="AC315">
        <v>0.82352941176470595</v>
      </c>
      <c r="AD315">
        <v>0.3</v>
      </c>
      <c r="AE315">
        <v>0.7</v>
      </c>
    </row>
    <row r="316" spans="1:31" x14ac:dyDescent="0.15">
      <c r="A316" s="4">
        <v>964</v>
      </c>
      <c r="B316">
        <v>16</v>
      </c>
      <c r="C316">
        <v>4</v>
      </c>
      <c r="D316">
        <v>10</v>
      </c>
      <c r="E316">
        <v>10</v>
      </c>
      <c r="F316">
        <v>10</v>
      </c>
      <c r="G316">
        <v>0</v>
      </c>
      <c r="H316">
        <v>6</v>
      </c>
      <c r="I316">
        <v>4</v>
      </c>
      <c r="J316">
        <v>0.8</v>
      </c>
      <c r="K316">
        <v>4.8089675903320304</v>
      </c>
      <c r="L316">
        <v>2.3160915374755899</v>
      </c>
      <c r="M316">
        <v>1.9291191101074201</v>
      </c>
      <c r="N316">
        <v>3.18735694885254</v>
      </c>
      <c r="O316">
        <v>2</v>
      </c>
      <c r="P316">
        <v>2</v>
      </c>
      <c r="Q316">
        <v>9</v>
      </c>
      <c r="R316" s="12">
        <v>0.22220000000000001</v>
      </c>
      <c r="S316" s="12">
        <f t="shared" si="4"/>
        <v>0.2</v>
      </c>
      <c r="T316">
        <v>1.62002754211426</v>
      </c>
      <c r="U316">
        <v>1.55934906005859</v>
      </c>
      <c r="V316">
        <v>1.40135169029236</v>
      </c>
      <c r="W316">
        <v>0.15799736976623499</v>
      </c>
      <c r="X316">
        <v>0.218675851821899</v>
      </c>
      <c r="Y316">
        <v>0.218675851821899</v>
      </c>
      <c r="Z316">
        <v>0.2</v>
      </c>
      <c r="AA316">
        <v>0.7</v>
      </c>
      <c r="AB316">
        <v>0.77777777777777801</v>
      </c>
      <c r="AC316">
        <v>0.73684210526315796</v>
      </c>
      <c r="AD316">
        <v>0.3</v>
      </c>
      <c r="AE316">
        <v>0.5</v>
      </c>
    </row>
    <row r="317" spans="1:31" x14ac:dyDescent="0.15">
      <c r="A317" s="4">
        <v>344</v>
      </c>
      <c r="B317">
        <v>13</v>
      </c>
      <c r="C317">
        <v>7</v>
      </c>
      <c r="D317">
        <v>10</v>
      </c>
      <c r="E317">
        <v>10</v>
      </c>
      <c r="F317">
        <v>10</v>
      </c>
      <c r="G317">
        <v>0</v>
      </c>
      <c r="H317">
        <v>3</v>
      </c>
      <c r="I317">
        <v>7</v>
      </c>
      <c r="J317">
        <v>0.65</v>
      </c>
      <c r="K317">
        <v>4.8095016479492196</v>
      </c>
      <c r="L317">
        <v>3.8024883270263699</v>
      </c>
      <c r="M317">
        <v>4.8251399993896502</v>
      </c>
      <c r="N317">
        <v>4.8176403045654297</v>
      </c>
      <c r="O317">
        <v>0</v>
      </c>
      <c r="P317">
        <v>0</v>
      </c>
      <c r="Q317">
        <v>6</v>
      </c>
      <c r="R317" s="12">
        <v>0</v>
      </c>
      <c r="S317" s="12">
        <f t="shared" si="4"/>
        <v>0</v>
      </c>
      <c r="T317">
        <v>1.40818023681641</v>
      </c>
      <c r="U317">
        <v>1.3545055389404299</v>
      </c>
      <c r="V317">
        <v>1.19014143943787</v>
      </c>
      <c r="W317">
        <v>0.164364099502564</v>
      </c>
      <c r="X317">
        <v>0.21803879737854001</v>
      </c>
      <c r="Y317">
        <v>0.21803879737854001</v>
      </c>
      <c r="Z317">
        <v>0</v>
      </c>
      <c r="AA317">
        <v>0.6</v>
      </c>
      <c r="AB317">
        <v>1</v>
      </c>
      <c r="AC317">
        <v>0.75</v>
      </c>
      <c r="AD317">
        <v>0.4</v>
      </c>
      <c r="AE317">
        <v>0.6</v>
      </c>
    </row>
    <row r="318" spans="1:31" x14ac:dyDescent="0.15">
      <c r="A318" s="4">
        <v>51</v>
      </c>
      <c r="B318">
        <v>13</v>
      </c>
      <c r="C318">
        <v>7</v>
      </c>
      <c r="D318">
        <v>10</v>
      </c>
      <c r="E318">
        <v>10</v>
      </c>
      <c r="F318">
        <v>10</v>
      </c>
      <c r="G318">
        <v>0</v>
      </c>
      <c r="H318">
        <v>3</v>
      </c>
      <c r="I318">
        <v>7</v>
      </c>
      <c r="J318">
        <v>0.65</v>
      </c>
      <c r="K318">
        <v>4.8095359802246103</v>
      </c>
      <c r="L318">
        <v>4.1821174621581996</v>
      </c>
      <c r="M318">
        <v>5.0637359619140598</v>
      </c>
      <c r="N318">
        <v>3.3508529663085902</v>
      </c>
      <c r="O318">
        <v>0</v>
      </c>
      <c r="P318">
        <v>0</v>
      </c>
      <c r="Q318">
        <v>9</v>
      </c>
      <c r="R318" s="12">
        <v>0</v>
      </c>
      <c r="S318" s="12">
        <f t="shared" si="4"/>
        <v>0</v>
      </c>
      <c r="T318">
        <v>1.2537136077880899</v>
      </c>
      <c r="U318">
        <v>1.26175308227539</v>
      </c>
      <c r="V318">
        <v>1.0471998453140301</v>
      </c>
      <c r="W318">
        <v>0.214553236961365</v>
      </c>
      <c r="X318">
        <v>0.20651376247406</v>
      </c>
      <c r="Y318">
        <v>0.20651376247406</v>
      </c>
      <c r="Z318">
        <v>0</v>
      </c>
      <c r="AA318">
        <v>0.9</v>
      </c>
      <c r="AB318">
        <v>1</v>
      </c>
      <c r="AC318">
        <v>0.94736842105263197</v>
      </c>
      <c r="AD318">
        <v>0.1</v>
      </c>
      <c r="AE318">
        <v>0.9</v>
      </c>
    </row>
    <row r="319" spans="1:31" x14ac:dyDescent="0.15">
      <c r="A319" s="4">
        <v>572</v>
      </c>
      <c r="B319">
        <v>11</v>
      </c>
      <c r="C319">
        <v>9</v>
      </c>
      <c r="D319">
        <v>10</v>
      </c>
      <c r="E319">
        <v>10</v>
      </c>
      <c r="F319">
        <v>10</v>
      </c>
      <c r="G319">
        <v>0</v>
      </c>
      <c r="H319">
        <v>1</v>
      </c>
      <c r="I319">
        <v>9</v>
      </c>
      <c r="J319">
        <v>0.55000000000000004</v>
      </c>
      <c r="K319">
        <v>4.80961036682129</v>
      </c>
      <c r="L319">
        <v>4.7175674438476598</v>
      </c>
      <c r="M319">
        <v>9.5134773254394496</v>
      </c>
      <c r="N319">
        <v>6.2492446899414098</v>
      </c>
      <c r="O319">
        <v>0</v>
      </c>
      <c r="P319">
        <v>0</v>
      </c>
      <c r="Q319">
        <v>8</v>
      </c>
      <c r="R319" s="12">
        <v>0</v>
      </c>
      <c r="S319" s="12">
        <f t="shared" si="4"/>
        <v>0</v>
      </c>
      <c r="T319">
        <v>1.1538848876953101</v>
      </c>
      <c r="U319">
        <v>1.21637535095215</v>
      </c>
      <c r="V319">
        <v>0.95439988374710105</v>
      </c>
      <c r="W319">
        <v>0.261975467205048</v>
      </c>
      <c r="X319">
        <v>0.199485003948212</v>
      </c>
      <c r="Y319">
        <v>0.199485003948212</v>
      </c>
      <c r="Z319">
        <v>0</v>
      </c>
      <c r="AA319">
        <v>0.8</v>
      </c>
      <c r="AB319">
        <v>1</v>
      </c>
      <c r="AC319">
        <v>0.88888888888888895</v>
      </c>
      <c r="AD319">
        <v>0.2</v>
      </c>
      <c r="AE319">
        <v>0.8</v>
      </c>
    </row>
    <row r="320" spans="1:31" x14ac:dyDescent="0.15">
      <c r="A320" s="4">
        <v>261</v>
      </c>
      <c r="B320">
        <v>12</v>
      </c>
      <c r="C320">
        <v>8</v>
      </c>
      <c r="D320">
        <v>10</v>
      </c>
      <c r="E320">
        <v>10</v>
      </c>
      <c r="F320">
        <v>9</v>
      </c>
      <c r="G320">
        <v>1</v>
      </c>
      <c r="H320">
        <v>3</v>
      </c>
      <c r="I320">
        <v>7</v>
      </c>
      <c r="J320">
        <v>0.6</v>
      </c>
      <c r="K320">
        <v>4.8096618652343697</v>
      </c>
      <c r="L320">
        <v>3.7243423461914098</v>
      </c>
      <c r="M320">
        <v>4.3535499572753897</v>
      </c>
      <c r="N320">
        <v>4.5166187286376998</v>
      </c>
      <c r="O320">
        <v>0</v>
      </c>
      <c r="P320">
        <v>0</v>
      </c>
      <c r="Q320">
        <v>2</v>
      </c>
      <c r="R320" s="12">
        <v>0</v>
      </c>
      <c r="S320" s="12">
        <f t="shared" si="4"/>
        <v>0</v>
      </c>
      <c r="T320">
        <v>1.14895820617676</v>
      </c>
      <c r="U320">
        <v>1.0930188894271899</v>
      </c>
      <c r="V320">
        <v>1.01623511314392</v>
      </c>
      <c r="W320">
        <v>7.6783776283264202E-2</v>
      </c>
      <c r="X320">
        <v>0.132723093032837</v>
      </c>
      <c r="Y320">
        <v>0.132723093032837</v>
      </c>
      <c r="Z320">
        <v>0</v>
      </c>
      <c r="AA320">
        <v>0.2</v>
      </c>
      <c r="AB320">
        <v>1</v>
      </c>
      <c r="AC320">
        <v>0.33333333333333298</v>
      </c>
      <c r="AD320">
        <v>0.8</v>
      </c>
      <c r="AE320">
        <v>0.2</v>
      </c>
    </row>
    <row r="321" spans="1:31" x14ac:dyDescent="0.15">
      <c r="A321" s="4">
        <v>901</v>
      </c>
      <c r="B321">
        <v>11</v>
      </c>
      <c r="C321">
        <v>9</v>
      </c>
      <c r="D321">
        <v>10</v>
      </c>
      <c r="E321">
        <v>10</v>
      </c>
      <c r="F321">
        <v>9</v>
      </c>
      <c r="G321">
        <v>1</v>
      </c>
      <c r="H321">
        <v>2</v>
      </c>
      <c r="I321">
        <v>8</v>
      </c>
      <c r="J321">
        <v>0.55000000000000004</v>
      </c>
      <c r="K321">
        <v>4.8135433197021502</v>
      </c>
      <c r="L321">
        <v>3.7840099334716801</v>
      </c>
      <c r="M321">
        <v>2.9343147277832</v>
      </c>
      <c r="N321">
        <v>4.0855464935302699</v>
      </c>
      <c r="O321">
        <v>1</v>
      </c>
      <c r="P321">
        <v>1</v>
      </c>
      <c r="Q321">
        <v>5</v>
      </c>
      <c r="R321" s="12">
        <v>0.2</v>
      </c>
      <c r="S321" s="12">
        <f t="shared" si="4"/>
        <v>0.1</v>
      </c>
      <c r="T321">
        <v>1.16604423522949</v>
      </c>
      <c r="U321">
        <v>1.0641937255859399</v>
      </c>
      <c r="V321">
        <v>1.01794397830963</v>
      </c>
      <c r="W321">
        <v>4.6249747276306201E-2</v>
      </c>
      <c r="X321">
        <v>0.14810025691986101</v>
      </c>
      <c r="Y321">
        <v>0.14810025691986101</v>
      </c>
      <c r="Z321">
        <v>0.1</v>
      </c>
      <c r="AA321">
        <v>0.4</v>
      </c>
      <c r="AB321">
        <v>0.8</v>
      </c>
      <c r="AC321">
        <v>0.53333333333333299</v>
      </c>
      <c r="AD321">
        <v>0.6</v>
      </c>
      <c r="AE321">
        <v>0.3</v>
      </c>
    </row>
    <row r="322" spans="1:31" x14ac:dyDescent="0.15">
      <c r="A322" s="4">
        <v>647</v>
      </c>
      <c r="B322">
        <v>14</v>
      </c>
      <c r="C322">
        <v>6</v>
      </c>
      <c r="D322">
        <v>10</v>
      </c>
      <c r="E322">
        <v>10</v>
      </c>
      <c r="F322">
        <v>9</v>
      </c>
      <c r="G322">
        <v>1</v>
      </c>
      <c r="H322">
        <v>5</v>
      </c>
      <c r="I322">
        <v>5</v>
      </c>
      <c r="J322">
        <v>0.7</v>
      </c>
      <c r="K322">
        <v>4.8139362335205096</v>
      </c>
      <c r="L322">
        <v>2.8231849670410201</v>
      </c>
      <c r="M322">
        <v>2.6469459533691402</v>
      </c>
      <c r="N322">
        <v>3.6290359497070299</v>
      </c>
      <c r="O322">
        <v>2</v>
      </c>
      <c r="P322">
        <v>2</v>
      </c>
      <c r="Q322">
        <v>10</v>
      </c>
      <c r="R322" s="12">
        <v>0.2</v>
      </c>
      <c r="S322" s="12">
        <f t="shared" ref="S322:S385" si="5">O322/E322</f>
        <v>0.2</v>
      </c>
      <c r="T322">
        <v>1.70535087585449</v>
      </c>
      <c r="U322">
        <v>1.5722678899764999</v>
      </c>
      <c r="V322">
        <v>1.49663805961609</v>
      </c>
      <c r="W322">
        <v>7.5629830360412598E-2</v>
      </c>
      <c r="X322">
        <v>0.20871281623840299</v>
      </c>
      <c r="Y322">
        <v>0.20871281623840299</v>
      </c>
      <c r="Z322">
        <v>0.2</v>
      </c>
      <c r="AA322">
        <v>0.8</v>
      </c>
      <c r="AB322">
        <v>0.8</v>
      </c>
      <c r="AC322">
        <v>0.8</v>
      </c>
      <c r="AD322">
        <v>0.2</v>
      </c>
      <c r="AE322">
        <v>0.6</v>
      </c>
    </row>
    <row r="323" spans="1:31" x14ac:dyDescent="0.15">
      <c r="A323" s="4">
        <v>319</v>
      </c>
      <c r="B323">
        <v>12</v>
      </c>
      <c r="C323">
        <v>8</v>
      </c>
      <c r="D323">
        <v>10</v>
      </c>
      <c r="E323">
        <v>10</v>
      </c>
      <c r="F323">
        <v>9</v>
      </c>
      <c r="G323">
        <v>1</v>
      </c>
      <c r="H323">
        <v>3</v>
      </c>
      <c r="I323">
        <v>7</v>
      </c>
      <c r="J323">
        <v>0.6</v>
      </c>
      <c r="K323">
        <v>4.8153591156005904</v>
      </c>
      <c r="L323">
        <v>3.1333713531494101</v>
      </c>
      <c r="M323">
        <v>2.0840206146240199</v>
      </c>
      <c r="N323">
        <v>4.1075572967529297</v>
      </c>
      <c r="O323">
        <v>1</v>
      </c>
      <c r="P323">
        <v>1</v>
      </c>
      <c r="Q323">
        <v>6</v>
      </c>
      <c r="R323" s="12">
        <v>0.16669999999999999</v>
      </c>
      <c r="S323" s="12">
        <f t="shared" si="5"/>
        <v>0.1</v>
      </c>
      <c r="T323">
        <v>1.2984619140625</v>
      </c>
      <c r="U323">
        <v>1.17996406555176</v>
      </c>
      <c r="V323">
        <v>1.1260951757430999</v>
      </c>
      <c r="W323">
        <v>5.3868889808654799E-2</v>
      </c>
      <c r="X323">
        <v>0.172366738319397</v>
      </c>
      <c r="Y323">
        <v>0.172366738319397</v>
      </c>
      <c r="Z323">
        <v>0.1</v>
      </c>
      <c r="AA323">
        <v>0.5</v>
      </c>
      <c r="AB323">
        <v>0.83333333333333304</v>
      </c>
      <c r="AC323">
        <v>0.625</v>
      </c>
      <c r="AD323">
        <v>0.5</v>
      </c>
      <c r="AE323">
        <v>0.4</v>
      </c>
    </row>
    <row r="324" spans="1:31" x14ac:dyDescent="0.15">
      <c r="A324" s="4">
        <v>168</v>
      </c>
      <c r="B324">
        <v>14</v>
      </c>
      <c r="C324">
        <v>6</v>
      </c>
      <c r="D324">
        <v>10</v>
      </c>
      <c r="E324">
        <v>10</v>
      </c>
      <c r="F324">
        <v>10</v>
      </c>
      <c r="G324">
        <v>0</v>
      </c>
      <c r="H324">
        <v>4</v>
      </c>
      <c r="I324">
        <v>6</v>
      </c>
      <c r="J324">
        <v>0.7</v>
      </c>
      <c r="K324">
        <v>4.8184127807617196</v>
      </c>
      <c r="L324">
        <v>4.04166603088379</v>
      </c>
      <c r="M324">
        <v>4.7552146911621103</v>
      </c>
      <c r="N324">
        <v>3.1310977935790998</v>
      </c>
      <c r="O324">
        <v>0</v>
      </c>
      <c r="P324">
        <v>0</v>
      </c>
      <c r="Q324">
        <v>6</v>
      </c>
      <c r="R324" s="12">
        <v>0</v>
      </c>
      <c r="S324" s="12">
        <f t="shared" si="5"/>
        <v>0</v>
      </c>
      <c r="T324">
        <v>1.2256946563720701</v>
      </c>
      <c r="U324">
        <v>1.2535152435302701</v>
      </c>
      <c r="V324">
        <v>1.0297540426254299</v>
      </c>
      <c r="W324">
        <v>0.223761200904846</v>
      </c>
      <c r="X324">
        <v>0.19594061374664301</v>
      </c>
      <c r="Y324">
        <v>0.19594061374664301</v>
      </c>
      <c r="Z324">
        <v>0</v>
      </c>
      <c r="AA324">
        <v>0.6</v>
      </c>
      <c r="AB324">
        <v>1</v>
      </c>
      <c r="AC324">
        <v>0.75</v>
      </c>
      <c r="AD324">
        <v>0.4</v>
      </c>
      <c r="AE324">
        <v>0.6</v>
      </c>
    </row>
    <row r="325" spans="1:31" x14ac:dyDescent="0.15">
      <c r="A325" s="4">
        <v>350</v>
      </c>
      <c r="B325">
        <v>12</v>
      </c>
      <c r="C325">
        <v>8</v>
      </c>
      <c r="D325">
        <v>10</v>
      </c>
      <c r="E325">
        <v>10</v>
      </c>
      <c r="F325">
        <v>10</v>
      </c>
      <c r="G325">
        <v>0</v>
      </c>
      <c r="H325">
        <v>2</v>
      </c>
      <c r="I325">
        <v>8</v>
      </c>
      <c r="J325">
        <v>0.6</v>
      </c>
      <c r="K325">
        <v>4.8187522888183603</v>
      </c>
      <c r="L325">
        <v>3.9331512451171902</v>
      </c>
      <c r="M325">
        <v>4.1135559082031197</v>
      </c>
      <c r="N325">
        <v>4.6535282135009801</v>
      </c>
      <c r="O325">
        <v>0</v>
      </c>
      <c r="P325">
        <v>0</v>
      </c>
      <c r="Q325">
        <v>6</v>
      </c>
      <c r="R325" s="12">
        <v>0</v>
      </c>
      <c r="S325" s="12">
        <f t="shared" si="5"/>
        <v>0</v>
      </c>
      <c r="T325">
        <v>1.26987648010254</v>
      </c>
      <c r="U325">
        <v>1.2440757751464799</v>
      </c>
      <c r="V325">
        <v>1.10476839542389</v>
      </c>
      <c r="W325">
        <v>0.13930737972259499</v>
      </c>
      <c r="X325">
        <v>0.16510808467865001</v>
      </c>
      <c r="Y325">
        <v>0.16510808467865001</v>
      </c>
      <c r="Z325">
        <v>0</v>
      </c>
      <c r="AA325">
        <v>0.6</v>
      </c>
      <c r="AB325">
        <v>1</v>
      </c>
      <c r="AC325">
        <v>0.75</v>
      </c>
      <c r="AD325">
        <v>0.4</v>
      </c>
      <c r="AE325">
        <v>0.6</v>
      </c>
    </row>
    <row r="326" spans="1:31" x14ac:dyDescent="0.15">
      <c r="A326" s="4">
        <v>440</v>
      </c>
      <c r="B326">
        <v>10</v>
      </c>
      <c r="C326">
        <v>10</v>
      </c>
      <c r="D326">
        <v>10</v>
      </c>
      <c r="E326">
        <v>10</v>
      </c>
      <c r="F326">
        <v>9</v>
      </c>
      <c r="G326">
        <v>1</v>
      </c>
      <c r="H326">
        <v>1</v>
      </c>
      <c r="I326">
        <v>9</v>
      </c>
      <c r="J326">
        <v>0.5</v>
      </c>
      <c r="K326">
        <v>4.8218250274658203</v>
      </c>
      <c r="L326">
        <v>4.3742256164550799</v>
      </c>
      <c r="M326">
        <v>7.4493465423584002</v>
      </c>
      <c r="N326">
        <v>7.8928146362304696</v>
      </c>
      <c r="O326">
        <v>0</v>
      </c>
      <c r="P326">
        <v>0</v>
      </c>
      <c r="Q326">
        <v>5</v>
      </c>
      <c r="R326" s="12">
        <v>0</v>
      </c>
      <c r="S326" s="12">
        <f t="shared" si="5"/>
        <v>0</v>
      </c>
      <c r="T326">
        <v>1.10649490356445</v>
      </c>
      <c r="U326">
        <v>1.0352840423584</v>
      </c>
      <c r="V326">
        <v>0.92397421598434404</v>
      </c>
      <c r="W326">
        <v>0.111309826374054</v>
      </c>
      <c r="X326">
        <v>0.182520687580109</v>
      </c>
      <c r="Y326">
        <v>0.182520687580109</v>
      </c>
      <c r="Z326">
        <v>0</v>
      </c>
      <c r="AA326">
        <v>0.5</v>
      </c>
      <c r="AB326">
        <v>1</v>
      </c>
      <c r="AC326">
        <v>0.66666666666666696</v>
      </c>
      <c r="AD326">
        <v>0.5</v>
      </c>
      <c r="AE326">
        <v>0.5</v>
      </c>
    </row>
    <row r="327" spans="1:31" x14ac:dyDescent="0.15">
      <c r="A327" s="4">
        <v>571</v>
      </c>
      <c r="B327">
        <v>11</v>
      </c>
      <c r="C327">
        <v>9</v>
      </c>
      <c r="D327">
        <v>10</v>
      </c>
      <c r="E327">
        <v>10</v>
      </c>
      <c r="F327">
        <v>10</v>
      </c>
      <c r="G327">
        <v>0</v>
      </c>
      <c r="H327">
        <v>1</v>
      </c>
      <c r="I327">
        <v>9</v>
      </c>
      <c r="J327">
        <v>0.55000000000000004</v>
      </c>
      <c r="K327">
        <v>4.82706642150879</v>
      </c>
      <c r="L327">
        <v>4.6880455017089799</v>
      </c>
      <c r="M327">
        <v>9.1792182922363299</v>
      </c>
      <c r="N327">
        <v>6.38037109375</v>
      </c>
      <c r="O327">
        <v>0</v>
      </c>
      <c r="P327">
        <v>0</v>
      </c>
      <c r="Q327">
        <v>8</v>
      </c>
      <c r="R327" s="12">
        <v>0</v>
      </c>
      <c r="S327" s="12">
        <f t="shared" si="5"/>
        <v>0</v>
      </c>
      <c r="T327">
        <v>1.1630878448486299</v>
      </c>
      <c r="U327">
        <v>1.2220096588134799</v>
      </c>
      <c r="V327">
        <v>0.95087683200836204</v>
      </c>
      <c r="W327">
        <v>0.27113282680511502</v>
      </c>
      <c r="X327">
        <v>0.212211012840271</v>
      </c>
      <c r="Y327">
        <v>0.212211012840271</v>
      </c>
      <c r="Z327">
        <v>0</v>
      </c>
      <c r="AA327">
        <v>0.8</v>
      </c>
      <c r="AB327">
        <v>1</v>
      </c>
      <c r="AC327">
        <v>0.88888888888888895</v>
      </c>
      <c r="AD327">
        <v>0.2</v>
      </c>
      <c r="AE327">
        <v>0.8</v>
      </c>
    </row>
    <row r="328" spans="1:31" x14ac:dyDescent="0.15">
      <c r="A328" s="4">
        <v>828</v>
      </c>
      <c r="B328">
        <v>14</v>
      </c>
      <c r="C328">
        <v>6</v>
      </c>
      <c r="D328">
        <v>10</v>
      </c>
      <c r="E328">
        <v>10</v>
      </c>
      <c r="F328">
        <v>10</v>
      </c>
      <c r="G328">
        <v>0</v>
      </c>
      <c r="H328">
        <v>4</v>
      </c>
      <c r="I328">
        <v>6</v>
      </c>
      <c r="J328">
        <v>0.7</v>
      </c>
      <c r="K328">
        <v>4.8318023681640598</v>
      </c>
      <c r="L328">
        <v>3.4807167053222701</v>
      </c>
      <c r="M328">
        <v>3.7844886779785201</v>
      </c>
      <c r="N328">
        <v>3.8839988708496098</v>
      </c>
      <c r="O328">
        <v>0</v>
      </c>
      <c r="P328">
        <v>0</v>
      </c>
      <c r="Q328">
        <v>8</v>
      </c>
      <c r="R328" s="12">
        <v>0</v>
      </c>
      <c r="S328" s="12">
        <f t="shared" si="5"/>
        <v>0</v>
      </c>
      <c r="T328">
        <v>1.3466110229492201</v>
      </c>
      <c r="U328">
        <v>1.3206467628478999</v>
      </c>
      <c r="V328">
        <v>1.13943672180176</v>
      </c>
      <c r="W328">
        <v>0.18121004104614299</v>
      </c>
      <c r="X328">
        <v>0.20717430114746099</v>
      </c>
      <c r="Y328">
        <v>0.20717430114746099</v>
      </c>
      <c r="Z328">
        <v>0</v>
      </c>
      <c r="AA328">
        <v>0.8</v>
      </c>
      <c r="AB328">
        <v>1</v>
      </c>
      <c r="AC328">
        <v>0.88888888888888895</v>
      </c>
      <c r="AD328">
        <v>0.2</v>
      </c>
      <c r="AE328">
        <v>0.8</v>
      </c>
    </row>
    <row r="329" spans="1:31" x14ac:dyDescent="0.15">
      <c r="A329" s="4">
        <v>689</v>
      </c>
      <c r="B329">
        <v>11</v>
      </c>
      <c r="C329">
        <v>9</v>
      </c>
      <c r="D329">
        <v>10</v>
      </c>
      <c r="E329">
        <v>10</v>
      </c>
      <c r="F329">
        <v>10</v>
      </c>
      <c r="G329">
        <v>0</v>
      </c>
      <c r="H329">
        <v>1</v>
      </c>
      <c r="I329">
        <v>9</v>
      </c>
      <c r="J329">
        <v>0.55000000000000004</v>
      </c>
      <c r="K329">
        <v>4.8322105407714799</v>
      </c>
      <c r="L329">
        <v>3.8896389007568399</v>
      </c>
      <c r="M329">
        <v>3.7237186431884801</v>
      </c>
      <c r="N329">
        <v>9.2413635253906197</v>
      </c>
      <c r="O329">
        <v>1</v>
      </c>
      <c r="P329">
        <v>1</v>
      </c>
      <c r="Q329">
        <v>6</v>
      </c>
      <c r="R329" s="12">
        <v>0.16669999999999999</v>
      </c>
      <c r="S329" s="12">
        <f t="shared" si="5"/>
        <v>0.1</v>
      </c>
      <c r="T329">
        <v>1.3263187408447299</v>
      </c>
      <c r="U329">
        <v>1.05205726623535</v>
      </c>
      <c r="V329">
        <v>1.12636947631836</v>
      </c>
      <c r="W329">
        <v>7.4312210083007799E-2</v>
      </c>
      <c r="X329">
        <v>0.19994926452636699</v>
      </c>
      <c r="Y329">
        <v>0.19994926452636699</v>
      </c>
      <c r="Z329">
        <v>0.1</v>
      </c>
      <c r="AA329">
        <v>0.5</v>
      </c>
      <c r="AB329">
        <v>0.83333333333333304</v>
      </c>
      <c r="AC329">
        <v>0.625</v>
      </c>
      <c r="AD329">
        <v>0.5</v>
      </c>
      <c r="AE329">
        <v>0.4</v>
      </c>
    </row>
    <row r="330" spans="1:31" x14ac:dyDescent="0.15">
      <c r="A330" s="4">
        <v>53</v>
      </c>
      <c r="B330">
        <v>13</v>
      </c>
      <c r="C330">
        <v>7</v>
      </c>
      <c r="D330">
        <v>10</v>
      </c>
      <c r="E330">
        <v>10</v>
      </c>
      <c r="F330">
        <v>10</v>
      </c>
      <c r="G330">
        <v>0</v>
      </c>
      <c r="H330">
        <v>3</v>
      </c>
      <c r="I330">
        <v>7</v>
      </c>
      <c r="J330">
        <v>0.65</v>
      </c>
      <c r="K330">
        <v>4.8365802764892596</v>
      </c>
      <c r="L330">
        <v>3.13518142700195</v>
      </c>
      <c r="M330">
        <v>2.08717918395996</v>
      </c>
      <c r="N330">
        <v>4.1742057800293004</v>
      </c>
      <c r="O330">
        <v>2</v>
      </c>
      <c r="P330">
        <v>2</v>
      </c>
      <c r="Q330">
        <v>9</v>
      </c>
      <c r="R330" s="12">
        <v>0.22220000000000001</v>
      </c>
      <c r="S330" s="12">
        <f t="shared" si="5"/>
        <v>0.2</v>
      </c>
      <c r="T330">
        <v>1.6766414642334</v>
      </c>
      <c r="U330">
        <v>1.52350425720215</v>
      </c>
      <c r="V330">
        <v>1.4219213724136399</v>
      </c>
      <c r="W330">
        <v>0.101582884788513</v>
      </c>
      <c r="X330">
        <v>0.25472009181976302</v>
      </c>
      <c r="Y330">
        <v>0.25472009181976302</v>
      </c>
      <c r="Z330">
        <v>0.2</v>
      </c>
      <c r="AA330">
        <v>0.7</v>
      </c>
      <c r="AB330">
        <v>0.77777777777777801</v>
      </c>
      <c r="AC330">
        <v>0.73684210526315796</v>
      </c>
      <c r="AD330">
        <v>0.3</v>
      </c>
      <c r="AE330">
        <v>0.5</v>
      </c>
    </row>
    <row r="331" spans="1:31" x14ac:dyDescent="0.15">
      <c r="A331" s="4">
        <v>869</v>
      </c>
      <c r="B331">
        <v>12</v>
      </c>
      <c r="C331">
        <v>8</v>
      </c>
      <c r="D331">
        <v>10</v>
      </c>
      <c r="E331">
        <v>10</v>
      </c>
      <c r="F331">
        <v>10</v>
      </c>
      <c r="G331">
        <v>0</v>
      </c>
      <c r="H331">
        <v>2</v>
      </c>
      <c r="I331">
        <v>8</v>
      </c>
      <c r="J331">
        <v>0.6</v>
      </c>
      <c r="K331">
        <v>4.8372898101806596</v>
      </c>
      <c r="L331">
        <v>4.6377372741699201</v>
      </c>
      <c r="M331">
        <v>6.5717449188232404</v>
      </c>
      <c r="N331">
        <v>3.41525459289551</v>
      </c>
      <c r="O331">
        <v>0</v>
      </c>
      <c r="P331">
        <v>0</v>
      </c>
      <c r="Q331">
        <v>8</v>
      </c>
      <c r="R331" s="12">
        <v>0</v>
      </c>
      <c r="S331" s="12">
        <f t="shared" si="5"/>
        <v>0</v>
      </c>
      <c r="T331">
        <v>1.2750091552734399</v>
      </c>
      <c r="U331">
        <v>1.33116436004639</v>
      </c>
      <c r="V331">
        <v>1.04989910125732</v>
      </c>
      <c r="W331">
        <v>0.281265258789062</v>
      </c>
      <c r="X331">
        <v>0.225110054016113</v>
      </c>
      <c r="Y331">
        <v>0.225110054016113</v>
      </c>
      <c r="Z331">
        <v>0</v>
      </c>
      <c r="AA331">
        <v>0.8</v>
      </c>
      <c r="AB331">
        <v>1</v>
      </c>
      <c r="AC331">
        <v>0.88888888888888895</v>
      </c>
      <c r="AD331">
        <v>0.2</v>
      </c>
      <c r="AE331">
        <v>0.8</v>
      </c>
    </row>
    <row r="332" spans="1:31" x14ac:dyDescent="0.15">
      <c r="A332" s="4">
        <v>736</v>
      </c>
      <c r="B332">
        <v>12</v>
      </c>
      <c r="C332">
        <v>8</v>
      </c>
      <c r="D332">
        <v>10</v>
      </c>
      <c r="E332">
        <v>10</v>
      </c>
      <c r="F332">
        <v>10</v>
      </c>
      <c r="G332">
        <v>0</v>
      </c>
      <c r="H332">
        <v>2</v>
      </c>
      <c r="I332">
        <v>8</v>
      </c>
      <c r="J332">
        <v>0.6</v>
      </c>
      <c r="K332">
        <v>4.8375892639160201</v>
      </c>
      <c r="L332">
        <v>4.5923881530761701</v>
      </c>
      <c r="M332">
        <v>6.6709861755371103</v>
      </c>
      <c r="N332">
        <v>3.8242454528808598</v>
      </c>
      <c r="O332">
        <v>0</v>
      </c>
      <c r="P332">
        <v>0</v>
      </c>
      <c r="Q332">
        <v>7</v>
      </c>
      <c r="R332" s="12">
        <v>0</v>
      </c>
      <c r="S332" s="12">
        <f t="shared" si="5"/>
        <v>0</v>
      </c>
      <c r="T332">
        <v>1.3169803619384799</v>
      </c>
      <c r="U332">
        <v>1.3929300308227499</v>
      </c>
      <c r="V332">
        <v>1.08349549770355</v>
      </c>
      <c r="W332">
        <v>0.30943453311920199</v>
      </c>
      <c r="X332">
        <v>0.23348486423492401</v>
      </c>
      <c r="Y332">
        <v>0.23348486423492401</v>
      </c>
      <c r="Z332">
        <v>0</v>
      </c>
      <c r="AA332">
        <v>0.7</v>
      </c>
      <c r="AB332">
        <v>1</v>
      </c>
      <c r="AC332">
        <v>0.82352941176470595</v>
      </c>
      <c r="AD332">
        <v>0.3</v>
      </c>
      <c r="AE332">
        <v>0.7</v>
      </c>
    </row>
    <row r="333" spans="1:31" x14ac:dyDescent="0.15">
      <c r="A333" s="4">
        <v>893</v>
      </c>
      <c r="B333">
        <v>11</v>
      </c>
      <c r="C333">
        <v>9</v>
      </c>
      <c r="D333">
        <v>10</v>
      </c>
      <c r="E333">
        <v>10</v>
      </c>
      <c r="F333">
        <v>10</v>
      </c>
      <c r="G333">
        <v>0</v>
      </c>
      <c r="H333">
        <v>1</v>
      </c>
      <c r="I333">
        <v>9</v>
      </c>
      <c r="J333">
        <v>0.55000000000000004</v>
      </c>
      <c r="K333">
        <v>4.8524932861328098</v>
      </c>
      <c r="L333">
        <v>4.6660957336425799</v>
      </c>
      <c r="M333">
        <v>9.1862926483154297</v>
      </c>
      <c r="N333">
        <v>6.8863906860351598</v>
      </c>
      <c r="O333">
        <v>0</v>
      </c>
      <c r="P333">
        <v>0</v>
      </c>
      <c r="Q333">
        <v>7</v>
      </c>
      <c r="R333" s="12">
        <v>0</v>
      </c>
      <c r="S333" s="12">
        <f t="shared" si="5"/>
        <v>0</v>
      </c>
      <c r="T333">
        <v>1.45563888549805</v>
      </c>
      <c r="U333">
        <v>1.5271415710449201</v>
      </c>
      <c r="V333">
        <v>1.2090265750885001</v>
      </c>
      <c r="W333">
        <v>0.31811499595642101</v>
      </c>
      <c r="X333">
        <v>0.24661231040954601</v>
      </c>
      <c r="Y333">
        <v>0.24661231040954601</v>
      </c>
      <c r="Z333">
        <v>0</v>
      </c>
      <c r="AA333">
        <v>0.7</v>
      </c>
      <c r="AB333">
        <v>1</v>
      </c>
      <c r="AC333">
        <v>0.82352941176470595</v>
      </c>
      <c r="AD333">
        <v>0.3</v>
      </c>
      <c r="AE333">
        <v>0.7</v>
      </c>
    </row>
    <row r="334" spans="1:31" x14ac:dyDescent="0.15">
      <c r="A334" s="4">
        <v>844</v>
      </c>
      <c r="B334">
        <v>13</v>
      </c>
      <c r="C334">
        <v>7</v>
      </c>
      <c r="D334">
        <v>10</v>
      </c>
      <c r="E334">
        <v>10</v>
      </c>
      <c r="F334">
        <v>10</v>
      </c>
      <c r="G334">
        <v>0</v>
      </c>
      <c r="H334">
        <v>3</v>
      </c>
      <c r="I334">
        <v>7</v>
      </c>
      <c r="J334">
        <v>0.65</v>
      </c>
      <c r="K334">
        <v>4.8539314270019496</v>
      </c>
      <c r="L334">
        <v>3.1886825561523402</v>
      </c>
      <c r="M334">
        <v>2.2266921997070299</v>
      </c>
      <c r="N334">
        <v>4.1765613555908203</v>
      </c>
      <c r="O334">
        <v>2</v>
      </c>
      <c r="P334">
        <v>2</v>
      </c>
      <c r="Q334">
        <v>12</v>
      </c>
      <c r="R334" s="12">
        <v>0.16669999999999999</v>
      </c>
      <c r="S334" s="12">
        <f t="shared" si="5"/>
        <v>0.2</v>
      </c>
      <c r="T334">
        <v>1.3841915130615201</v>
      </c>
      <c r="U334">
        <v>1.2810930013656601</v>
      </c>
      <c r="V334">
        <v>1.1788806915283201</v>
      </c>
      <c r="W334">
        <v>0.102212309837341</v>
      </c>
      <c r="X334">
        <v>0.20531082153320299</v>
      </c>
      <c r="Y334">
        <v>0.20531082153320299</v>
      </c>
      <c r="Z334">
        <v>0.2</v>
      </c>
      <c r="AA334">
        <v>1</v>
      </c>
      <c r="AB334">
        <v>0.83333333333333304</v>
      </c>
      <c r="AC334">
        <v>0.90909090909090895</v>
      </c>
      <c r="AD334">
        <v>0</v>
      </c>
      <c r="AE334">
        <v>0.8</v>
      </c>
    </row>
    <row r="335" spans="1:31" x14ac:dyDescent="0.15">
      <c r="A335" s="4">
        <v>714</v>
      </c>
      <c r="B335">
        <v>11</v>
      </c>
      <c r="C335">
        <v>9</v>
      </c>
      <c r="D335">
        <v>10</v>
      </c>
      <c r="E335">
        <v>10</v>
      </c>
      <c r="F335">
        <v>9</v>
      </c>
      <c r="G335">
        <v>1</v>
      </c>
      <c r="H335">
        <v>2</v>
      </c>
      <c r="I335">
        <v>8</v>
      </c>
      <c r="J335">
        <v>0.55000000000000004</v>
      </c>
      <c r="K335">
        <v>4.8573455810546902</v>
      </c>
      <c r="L335">
        <v>3.9443454742431601</v>
      </c>
      <c r="M335">
        <v>4.2470970153808603</v>
      </c>
      <c r="N335">
        <v>4.9434432983398402</v>
      </c>
      <c r="O335">
        <v>0</v>
      </c>
      <c r="P335">
        <v>0</v>
      </c>
      <c r="Q335">
        <v>7</v>
      </c>
      <c r="R335" s="12">
        <v>0</v>
      </c>
      <c r="S335" s="12">
        <f t="shared" si="5"/>
        <v>0</v>
      </c>
      <c r="T335">
        <v>1.16861724853516</v>
      </c>
      <c r="U335">
        <v>1.10657215118408</v>
      </c>
      <c r="V335">
        <v>0.99026012420654297</v>
      </c>
      <c r="W335">
        <v>0.11631202697753899</v>
      </c>
      <c r="X335">
        <v>0.178357124328613</v>
      </c>
      <c r="Y335">
        <v>0.178357124328613</v>
      </c>
      <c r="Z335">
        <v>0</v>
      </c>
      <c r="AA335">
        <v>0.7</v>
      </c>
      <c r="AB335">
        <v>1</v>
      </c>
      <c r="AC335">
        <v>0.82352941176470595</v>
      </c>
      <c r="AD335">
        <v>0.3</v>
      </c>
      <c r="AE335">
        <v>0.7</v>
      </c>
    </row>
    <row r="336" spans="1:31" x14ac:dyDescent="0.15">
      <c r="A336" s="4">
        <v>130</v>
      </c>
      <c r="B336">
        <v>12</v>
      </c>
      <c r="C336">
        <v>8</v>
      </c>
      <c r="D336">
        <v>10</v>
      </c>
      <c r="E336">
        <v>10</v>
      </c>
      <c r="F336">
        <v>10</v>
      </c>
      <c r="G336">
        <v>0</v>
      </c>
      <c r="H336">
        <v>2</v>
      </c>
      <c r="I336">
        <v>8</v>
      </c>
      <c r="J336">
        <v>0.6</v>
      </c>
      <c r="K336">
        <v>4.8587741851806596</v>
      </c>
      <c r="L336">
        <v>3.3001441955566402</v>
      </c>
      <c r="M336">
        <v>1.8033924102783201</v>
      </c>
      <c r="N336">
        <v>5.9222087860107404</v>
      </c>
      <c r="O336">
        <v>2</v>
      </c>
      <c r="P336">
        <v>2</v>
      </c>
      <c r="Q336">
        <v>12</v>
      </c>
      <c r="R336" s="12">
        <v>0.16669999999999999</v>
      </c>
      <c r="S336" s="12">
        <f t="shared" si="5"/>
        <v>0.2</v>
      </c>
      <c r="T336">
        <v>1.5961437225341799</v>
      </c>
      <c r="U336">
        <v>1.3392248153686499</v>
      </c>
      <c r="V336">
        <v>1.33207058906555</v>
      </c>
      <c r="W336">
        <v>7.1542263031005903E-3</v>
      </c>
      <c r="X336">
        <v>0.26407313346862799</v>
      </c>
      <c r="Y336">
        <v>0.26407313346862799</v>
      </c>
      <c r="Z336">
        <v>0.2</v>
      </c>
      <c r="AA336">
        <v>1</v>
      </c>
      <c r="AB336">
        <v>0.83333333333333304</v>
      </c>
      <c r="AC336">
        <v>0.90909090909090895</v>
      </c>
      <c r="AD336">
        <v>0</v>
      </c>
      <c r="AE336">
        <v>0.8</v>
      </c>
    </row>
    <row r="337" spans="1:31" x14ac:dyDescent="0.15">
      <c r="A337" s="4">
        <v>796</v>
      </c>
      <c r="B337">
        <v>11</v>
      </c>
      <c r="C337">
        <v>9</v>
      </c>
      <c r="D337">
        <v>10</v>
      </c>
      <c r="E337">
        <v>10</v>
      </c>
      <c r="F337">
        <v>9</v>
      </c>
      <c r="G337">
        <v>1</v>
      </c>
      <c r="H337">
        <v>2</v>
      </c>
      <c r="I337">
        <v>8</v>
      </c>
      <c r="J337">
        <v>0.55000000000000004</v>
      </c>
      <c r="K337">
        <v>4.8626766204834002</v>
      </c>
      <c r="L337">
        <v>4.4750595092773402</v>
      </c>
      <c r="M337">
        <v>5.9265327453613299</v>
      </c>
      <c r="N337">
        <v>3.7524261474609402</v>
      </c>
      <c r="O337">
        <v>0</v>
      </c>
      <c r="P337">
        <v>0</v>
      </c>
      <c r="Q337">
        <v>4</v>
      </c>
      <c r="R337" s="12">
        <v>0</v>
      </c>
      <c r="S337" s="12">
        <f t="shared" si="5"/>
        <v>0</v>
      </c>
      <c r="T337">
        <v>1.12472343444824</v>
      </c>
      <c r="U337">
        <v>1.1429090499877901</v>
      </c>
      <c r="V337">
        <v>0.94133055210113503</v>
      </c>
      <c r="W337">
        <v>0.20157849788665799</v>
      </c>
      <c r="X337">
        <v>0.18339288234710699</v>
      </c>
      <c r="Y337">
        <v>0.18339288234710699</v>
      </c>
      <c r="Z337">
        <v>0</v>
      </c>
      <c r="AA337">
        <v>0.4</v>
      </c>
      <c r="AB337">
        <v>1</v>
      </c>
      <c r="AC337">
        <v>0.57142857142857195</v>
      </c>
      <c r="AD337">
        <v>0.6</v>
      </c>
      <c r="AE337">
        <v>0.4</v>
      </c>
    </row>
    <row r="338" spans="1:31" x14ac:dyDescent="0.15">
      <c r="A338" s="4">
        <v>927</v>
      </c>
      <c r="B338">
        <v>13</v>
      </c>
      <c r="C338">
        <v>7</v>
      </c>
      <c r="D338">
        <v>10</v>
      </c>
      <c r="E338">
        <v>10</v>
      </c>
      <c r="F338">
        <v>10</v>
      </c>
      <c r="G338">
        <v>0</v>
      </c>
      <c r="H338">
        <v>3</v>
      </c>
      <c r="I338">
        <v>7</v>
      </c>
      <c r="J338">
        <v>0.65</v>
      </c>
      <c r="K338">
        <v>4.8653717041015598</v>
      </c>
      <c r="L338">
        <v>3.05012130737305</v>
      </c>
      <c r="M338">
        <v>2.10903739929199</v>
      </c>
      <c r="N338">
        <v>4.7064437866210902</v>
      </c>
      <c r="O338">
        <v>1</v>
      </c>
      <c r="P338">
        <v>1</v>
      </c>
      <c r="Q338">
        <v>8</v>
      </c>
      <c r="R338" s="12">
        <v>0.125</v>
      </c>
      <c r="S338" s="12">
        <f t="shared" si="5"/>
        <v>0.1</v>
      </c>
      <c r="T338">
        <v>1.6762886047363299</v>
      </c>
      <c r="U338">
        <v>1.4959055185318</v>
      </c>
      <c r="V338">
        <v>1.40793800354004</v>
      </c>
      <c r="W338">
        <v>8.7967514991760296E-2</v>
      </c>
      <c r="X338">
        <v>0.26835060119628901</v>
      </c>
      <c r="Y338">
        <v>0.26835060119628901</v>
      </c>
      <c r="Z338">
        <v>0.1</v>
      </c>
      <c r="AA338">
        <v>0.7</v>
      </c>
      <c r="AB338">
        <v>0.875</v>
      </c>
      <c r="AC338">
        <v>0.77777777777777801</v>
      </c>
      <c r="AD338">
        <v>0.3</v>
      </c>
      <c r="AE338">
        <v>0.6</v>
      </c>
    </row>
    <row r="339" spans="1:31" x14ac:dyDescent="0.15">
      <c r="A339" s="4">
        <v>998</v>
      </c>
      <c r="B339">
        <v>11</v>
      </c>
      <c r="C339">
        <v>9</v>
      </c>
      <c r="D339">
        <v>10</v>
      </c>
      <c r="E339">
        <v>10</v>
      </c>
      <c r="F339">
        <v>10</v>
      </c>
      <c r="G339">
        <v>0</v>
      </c>
      <c r="H339">
        <v>1</v>
      </c>
      <c r="I339">
        <v>9</v>
      </c>
      <c r="J339">
        <v>0.55000000000000004</v>
      </c>
      <c r="K339">
        <v>4.86680030822754</v>
      </c>
      <c r="L339">
        <v>4.4732856750488299</v>
      </c>
      <c r="M339">
        <v>7.7802162170410201</v>
      </c>
      <c r="N339">
        <v>7.6094837188720703</v>
      </c>
      <c r="O339">
        <v>0</v>
      </c>
      <c r="P339">
        <v>0</v>
      </c>
      <c r="Q339">
        <v>7</v>
      </c>
      <c r="R339" s="12">
        <v>0</v>
      </c>
      <c r="S339" s="12">
        <f t="shared" si="5"/>
        <v>0</v>
      </c>
      <c r="T339">
        <v>1.1977500915527299</v>
      </c>
      <c r="U339">
        <v>1.17185211181641</v>
      </c>
      <c r="V339">
        <v>0.97988015413284302</v>
      </c>
      <c r="W339">
        <v>0.19197195768356301</v>
      </c>
      <c r="X339">
        <v>0.217869937419891</v>
      </c>
      <c r="Y339">
        <v>0.217869937419891</v>
      </c>
      <c r="Z339">
        <v>0</v>
      </c>
      <c r="AA339">
        <v>0.7</v>
      </c>
      <c r="AB339">
        <v>1</v>
      </c>
      <c r="AC339">
        <v>0.82352941176470595</v>
      </c>
      <c r="AD339">
        <v>0.3</v>
      </c>
      <c r="AE339">
        <v>0.7</v>
      </c>
    </row>
    <row r="340" spans="1:31" x14ac:dyDescent="0.15">
      <c r="A340" s="4">
        <v>296</v>
      </c>
      <c r="B340">
        <v>12</v>
      </c>
      <c r="C340">
        <v>8</v>
      </c>
      <c r="D340">
        <v>10</v>
      </c>
      <c r="E340">
        <v>10</v>
      </c>
      <c r="F340">
        <v>10</v>
      </c>
      <c r="G340">
        <v>0</v>
      </c>
      <c r="H340">
        <v>2</v>
      </c>
      <c r="I340">
        <v>8</v>
      </c>
      <c r="J340">
        <v>0.6</v>
      </c>
      <c r="K340">
        <v>4.8693943023681596</v>
      </c>
      <c r="L340">
        <v>4.2925128936767596</v>
      </c>
      <c r="M340">
        <v>5.8519573211669904</v>
      </c>
      <c r="N340">
        <v>4.8337135314941397</v>
      </c>
      <c r="O340">
        <v>0</v>
      </c>
      <c r="P340">
        <v>0</v>
      </c>
      <c r="Q340">
        <v>7</v>
      </c>
      <c r="R340" s="12">
        <v>0</v>
      </c>
      <c r="S340" s="12">
        <f t="shared" si="5"/>
        <v>0</v>
      </c>
      <c r="T340">
        <v>1.2075843811035201</v>
      </c>
      <c r="U340">
        <v>1.2059183120727499</v>
      </c>
      <c r="V340">
        <v>0.99850195646286</v>
      </c>
      <c r="W340">
        <v>0.20741635560989399</v>
      </c>
      <c r="X340">
        <v>0.20908242464065499</v>
      </c>
      <c r="Y340">
        <v>0.20908242464065499</v>
      </c>
      <c r="Z340">
        <v>0</v>
      </c>
      <c r="AA340">
        <v>0.7</v>
      </c>
      <c r="AB340">
        <v>1</v>
      </c>
      <c r="AC340">
        <v>0.82352941176470595</v>
      </c>
      <c r="AD340">
        <v>0.3</v>
      </c>
      <c r="AE340">
        <v>0.7</v>
      </c>
    </row>
    <row r="341" spans="1:31" x14ac:dyDescent="0.15">
      <c r="A341" s="4">
        <v>630</v>
      </c>
      <c r="B341">
        <v>11</v>
      </c>
      <c r="C341">
        <v>9</v>
      </c>
      <c r="D341">
        <v>10</v>
      </c>
      <c r="E341">
        <v>10</v>
      </c>
      <c r="F341">
        <v>10</v>
      </c>
      <c r="G341">
        <v>0</v>
      </c>
      <c r="H341">
        <v>1</v>
      </c>
      <c r="I341">
        <v>9</v>
      </c>
      <c r="J341">
        <v>0.55000000000000004</v>
      </c>
      <c r="K341">
        <v>4.8737621307373002</v>
      </c>
      <c r="L341">
        <v>4.6404495239257804</v>
      </c>
      <c r="M341">
        <v>8.6827888488769496</v>
      </c>
      <c r="N341">
        <v>6.8246402740478498</v>
      </c>
      <c r="O341">
        <v>0</v>
      </c>
      <c r="P341">
        <v>0</v>
      </c>
      <c r="Q341">
        <v>7</v>
      </c>
      <c r="R341" s="12">
        <v>0</v>
      </c>
      <c r="S341" s="12">
        <f t="shared" si="5"/>
        <v>0</v>
      </c>
      <c r="T341">
        <v>1.1846885681152299</v>
      </c>
      <c r="U341">
        <v>1.21083831787109</v>
      </c>
      <c r="V341">
        <v>0.97953510284423795</v>
      </c>
      <c r="W341">
        <v>0.231303215026855</v>
      </c>
      <c r="X341">
        <v>0.20515346527099601</v>
      </c>
      <c r="Y341">
        <v>0.20515346527099601</v>
      </c>
      <c r="Z341">
        <v>0</v>
      </c>
      <c r="AA341">
        <v>0.7</v>
      </c>
      <c r="AB341">
        <v>1</v>
      </c>
      <c r="AC341">
        <v>0.82352941176470595</v>
      </c>
      <c r="AD341">
        <v>0.3</v>
      </c>
      <c r="AE341">
        <v>0.7</v>
      </c>
    </row>
    <row r="342" spans="1:31" x14ac:dyDescent="0.15">
      <c r="A342" s="4">
        <v>611</v>
      </c>
      <c r="B342">
        <v>12</v>
      </c>
      <c r="C342">
        <v>8</v>
      </c>
      <c r="D342">
        <v>10</v>
      </c>
      <c r="E342">
        <v>10</v>
      </c>
      <c r="F342">
        <v>9</v>
      </c>
      <c r="G342">
        <v>1</v>
      </c>
      <c r="H342">
        <v>3</v>
      </c>
      <c r="I342">
        <v>7</v>
      </c>
      <c r="J342">
        <v>0.6</v>
      </c>
      <c r="K342">
        <v>4.8742446899414098</v>
      </c>
      <c r="L342">
        <v>3.3964424133300799</v>
      </c>
      <c r="M342">
        <v>2.6547431945800799</v>
      </c>
      <c r="N342">
        <v>3.8664531707763699</v>
      </c>
      <c r="O342">
        <v>1</v>
      </c>
      <c r="P342">
        <v>1</v>
      </c>
      <c r="Q342">
        <v>9</v>
      </c>
      <c r="R342" s="12">
        <v>0.1111</v>
      </c>
      <c r="S342" s="12">
        <f t="shared" si="5"/>
        <v>0.1</v>
      </c>
      <c r="T342">
        <v>1.2030220031738299</v>
      </c>
      <c r="U342">
        <v>1.1312853097915601</v>
      </c>
      <c r="V342">
        <v>1.0375610589981099</v>
      </c>
      <c r="W342">
        <v>9.3724250793457003E-2</v>
      </c>
      <c r="X342">
        <v>0.16546094417571999</v>
      </c>
      <c r="Y342">
        <v>0.16546094417571999</v>
      </c>
      <c r="Z342">
        <v>0.1</v>
      </c>
      <c r="AA342">
        <v>0.8</v>
      </c>
      <c r="AB342">
        <v>0.88888888888888895</v>
      </c>
      <c r="AC342">
        <v>0.84210526315789502</v>
      </c>
      <c r="AD342">
        <v>0.2</v>
      </c>
      <c r="AE342">
        <v>0.7</v>
      </c>
    </row>
    <row r="343" spans="1:31" x14ac:dyDescent="0.15">
      <c r="A343" s="4">
        <v>487</v>
      </c>
      <c r="B343">
        <v>12</v>
      </c>
      <c r="C343">
        <v>8</v>
      </c>
      <c r="D343">
        <v>10</v>
      </c>
      <c r="E343">
        <v>10</v>
      </c>
      <c r="F343">
        <v>9</v>
      </c>
      <c r="G343">
        <v>1</v>
      </c>
      <c r="H343">
        <v>3</v>
      </c>
      <c r="I343">
        <v>7</v>
      </c>
      <c r="J343">
        <v>0.6</v>
      </c>
      <c r="K343">
        <v>4.8785896301269496</v>
      </c>
      <c r="L343">
        <v>2.8572978973388699</v>
      </c>
      <c r="M343">
        <v>1.7201499938964799</v>
      </c>
      <c r="N343">
        <v>5.1131572723388699</v>
      </c>
      <c r="O343">
        <v>2</v>
      </c>
      <c r="P343">
        <v>2</v>
      </c>
      <c r="Q343">
        <v>9</v>
      </c>
      <c r="R343" s="12">
        <v>0.22220000000000001</v>
      </c>
      <c r="S343" s="12">
        <f t="shared" si="5"/>
        <v>0.2</v>
      </c>
      <c r="T343">
        <v>1.4959297180175799</v>
      </c>
      <c r="U343">
        <v>1.28910255432129</v>
      </c>
      <c r="V343">
        <v>1.28744125366211</v>
      </c>
      <c r="W343">
        <v>1.6613006591796901E-3</v>
      </c>
      <c r="X343">
        <v>0.208488464355469</v>
      </c>
      <c r="Y343">
        <v>0.208488464355469</v>
      </c>
      <c r="Z343">
        <v>0.2</v>
      </c>
      <c r="AA343">
        <v>0.7</v>
      </c>
      <c r="AB343">
        <v>0.77777777777777801</v>
      </c>
      <c r="AC343">
        <v>0.73684210526315796</v>
      </c>
      <c r="AD343">
        <v>0.3</v>
      </c>
      <c r="AE343">
        <v>0.5</v>
      </c>
    </row>
    <row r="344" spans="1:31" x14ac:dyDescent="0.15">
      <c r="A344" s="4">
        <v>676</v>
      </c>
      <c r="B344">
        <v>14</v>
      </c>
      <c r="C344">
        <v>6</v>
      </c>
      <c r="D344">
        <v>10</v>
      </c>
      <c r="E344">
        <v>10</v>
      </c>
      <c r="F344">
        <v>10</v>
      </c>
      <c r="G344">
        <v>0</v>
      </c>
      <c r="H344">
        <v>4</v>
      </c>
      <c r="I344">
        <v>6</v>
      </c>
      <c r="J344">
        <v>0.7</v>
      </c>
      <c r="K344">
        <v>4.8798637390136701</v>
      </c>
      <c r="L344">
        <v>3.9114570617675799</v>
      </c>
      <c r="M344">
        <v>4.0965499877929696</v>
      </c>
      <c r="N344">
        <v>2.7295074462890598</v>
      </c>
      <c r="O344">
        <v>0</v>
      </c>
      <c r="P344">
        <v>0</v>
      </c>
      <c r="Q344">
        <v>5</v>
      </c>
      <c r="R344" s="12">
        <v>0</v>
      </c>
      <c r="S344" s="12">
        <f t="shared" si="5"/>
        <v>0</v>
      </c>
      <c r="T344">
        <v>1.2409019470214799</v>
      </c>
      <c r="U344">
        <v>1.2583427429199201</v>
      </c>
      <c r="V344">
        <v>1.0353854894638099</v>
      </c>
      <c r="W344">
        <v>0.222957253456116</v>
      </c>
      <c r="X344">
        <v>0.205516457557678</v>
      </c>
      <c r="Y344">
        <v>0.205516457557678</v>
      </c>
      <c r="Z344">
        <v>0</v>
      </c>
      <c r="AA344">
        <v>0.5</v>
      </c>
      <c r="AB344">
        <v>1</v>
      </c>
      <c r="AC344">
        <v>0.66666666666666696</v>
      </c>
      <c r="AD344">
        <v>0.5</v>
      </c>
      <c r="AE344">
        <v>0.5</v>
      </c>
    </row>
    <row r="345" spans="1:31" x14ac:dyDescent="0.15">
      <c r="A345" s="4">
        <v>200</v>
      </c>
      <c r="B345">
        <v>12</v>
      </c>
      <c r="C345">
        <v>8</v>
      </c>
      <c r="D345">
        <v>10</v>
      </c>
      <c r="E345">
        <v>10</v>
      </c>
      <c r="F345">
        <v>10</v>
      </c>
      <c r="G345">
        <v>0</v>
      </c>
      <c r="H345">
        <v>2</v>
      </c>
      <c r="I345">
        <v>8</v>
      </c>
      <c r="J345">
        <v>0.6</v>
      </c>
      <c r="K345">
        <v>4.8798980712890598</v>
      </c>
      <c r="L345">
        <v>3.8205795288085902</v>
      </c>
      <c r="M345">
        <v>3.2386112213134801</v>
      </c>
      <c r="N345">
        <v>4.5691146850585902</v>
      </c>
      <c r="O345">
        <v>1</v>
      </c>
      <c r="P345">
        <v>1</v>
      </c>
      <c r="Q345">
        <v>10</v>
      </c>
      <c r="R345" s="12">
        <v>0.1</v>
      </c>
      <c r="S345" s="12">
        <f t="shared" si="5"/>
        <v>0.1</v>
      </c>
      <c r="T345">
        <v>1.3277721405029299</v>
      </c>
      <c r="U345">
        <v>1.22971534729004</v>
      </c>
      <c r="V345">
        <v>1.11372447013855</v>
      </c>
      <c r="W345">
        <v>0.11599087715148899</v>
      </c>
      <c r="X345">
        <v>0.21404767036437999</v>
      </c>
      <c r="Y345">
        <v>0.21404767036437999</v>
      </c>
      <c r="Z345">
        <v>0.1</v>
      </c>
      <c r="AA345">
        <v>0.9</v>
      </c>
      <c r="AB345">
        <v>0.9</v>
      </c>
      <c r="AC345">
        <v>0.9</v>
      </c>
      <c r="AD345">
        <v>0.1</v>
      </c>
      <c r="AE345">
        <v>0.8</v>
      </c>
    </row>
    <row r="346" spans="1:31" x14ac:dyDescent="0.15">
      <c r="A346" s="4">
        <v>627</v>
      </c>
      <c r="B346">
        <v>12</v>
      </c>
      <c r="C346">
        <v>8</v>
      </c>
      <c r="D346">
        <v>10</v>
      </c>
      <c r="E346">
        <v>10</v>
      </c>
      <c r="F346">
        <v>10</v>
      </c>
      <c r="G346">
        <v>0</v>
      </c>
      <c r="H346">
        <v>2</v>
      </c>
      <c r="I346">
        <v>8</v>
      </c>
      <c r="J346">
        <v>0.6</v>
      </c>
      <c r="K346">
        <v>4.88008689880371</v>
      </c>
      <c r="L346">
        <v>3.7571983337402299</v>
      </c>
      <c r="M346">
        <v>3.2347679138183598</v>
      </c>
      <c r="N346">
        <v>4.9613895416259801</v>
      </c>
      <c r="O346">
        <v>1</v>
      </c>
      <c r="P346">
        <v>1</v>
      </c>
      <c r="Q346">
        <v>10</v>
      </c>
      <c r="R346" s="12">
        <v>0.1</v>
      </c>
      <c r="S346" s="12">
        <f t="shared" si="5"/>
        <v>0.1</v>
      </c>
      <c r="T346">
        <v>1.31449317932129</v>
      </c>
      <c r="U346">
        <v>1.2041988372802701</v>
      </c>
      <c r="V346">
        <v>1.09285569190979</v>
      </c>
      <c r="W346">
        <v>0.111343145370483</v>
      </c>
      <c r="X346">
        <v>0.221637487411499</v>
      </c>
      <c r="Y346">
        <v>0.221637487411499</v>
      </c>
      <c r="Z346">
        <v>0.1</v>
      </c>
      <c r="AA346">
        <v>0.9</v>
      </c>
      <c r="AB346">
        <v>0.9</v>
      </c>
      <c r="AC346">
        <v>0.9</v>
      </c>
      <c r="AD346">
        <v>0.1</v>
      </c>
      <c r="AE346">
        <v>0.8</v>
      </c>
    </row>
    <row r="347" spans="1:31" x14ac:dyDescent="0.15">
      <c r="A347" s="4">
        <v>291</v>
      </c>
      <c r="B347">
        <v>13</v>
      </c>
      <c r="C347">
        <v>7</v>
      </c>
      <c r="D347">
        <v>10</v>
      </c>
      <c r="E347">
        <v>10</v>
      </c>
      <c r="F347">
        <v>10</v>
      </c>
      <c r="G347">
        <v>0</v>
      </c>
      <c r="H347">
        <v>3</v>
      </c>
      <c r="I347">
        <v>7</v>
      </c>
      <c r="J347">
        <v>0.65</v>
      </c>
      <c r="K347">
        <v>4.8824920654296902</v>
      </c>
      <c r="L347">
        <v>3.77519607543945</v>
      </c>
      <c r="M347">
        <v>4.3764133453369096</v>
      </c>
      <c r="N347">
        <v>4.5498695373535201</v>
      </c>
      <c r="O347">
        <v>0</v>
      </c>
      <c r="P347">
        <v>0</v>
      </c>
      <c r="Q347">
        <v>9</v>
      </c>
      <c r="R347" s="12">
        <v>0</v>
      </c>
      <c r="S347" s="12">
        <f t="shared" si="5"/>
        <v>0</v>
      </c>
      <c r="T347">
        <v>1.47042465209961</v>
      </c>
      <c r="U347">
        <v>1.3982836008071899</v>
      </c>
      <c r="V347">
        <v>1.2327572107315099</v>
      </c>
      <c r="W347">
        <v>0.16552639007568401</v>
      </c>
      <c r="X347">
        <v>0.237667441368103</v>
      </c>
      <c r="Y347">
        <v>0.237667441368103</v>
      </c>
      <c r="Z347">
        <v>0</v>
      </c>
      <c r="AA347">
        <v>0.9</v>
      </c>
      <c r="AB347">
        <v>1</v>
      </c>
      <c r="AC347">
        <v>0.94736842105263197</v>
      </c>
      <c r="AD347">
        <v>0.1</v>
      </c>
      <c r="AE347">
        <v>0.9</v>
      </c>
    </row>
    <row r="348" spans="1:31" x14ac:dyDescent="0.15">
      <c r="A348" s="4">
        <v>123</v>
      </c>
      <c r="B348">
        <v>11</v>
      </c>
      <c r="C348">
        <v>9</v>
      </c>
      <c r="D348">
        <v>10</v>
      </c>
      <c r="E348">
        <v>10</v>
      </c>
      <c r="F348">
        <v>9</v>
      </c>
      <c r="G348">
        <v>1</v>
      </c>
      <c r="H348">
        <v>2</v>
      </c>
      <c r="I348">
        <v>8</v>
      </c>
      <c r="J348">
        <v>0.55000000000000004</v>
      </c>
      <c r="K348">
        <v>4.8833980560302699</v>
      </c>
      <c r="L348">
        <v>4.5435543060302699</v>
      </c>
      <c r="M348">
        <v>6.4306812286376998</v>
      </c>
      <c r="N348">
        <v>4.0581512451171902</v>
      </c>
      <c r="O348">
        <v>0</v>
      </c>
      <c r="P348">
        <v>0</v>
      </c>
      <c r="Q348">
        <v>7</v>
      </c>
      <c r="R348" s="12">
        <v>0</v>
      </c>
      <c r="S348" s="12">
        <f t="shared" si="5"/>
        <v>0</v>
      </c>
      <c r="T348">
        <v>1.03647041320801</v>
      </c>
      <c r="U348">
        <v>1.0833797454834</v>
      </c>
      <c r="V348">
        <v>0.880545973777771</v>
      </c>
      <c r="W348">
        <v>0.202833771705627</v>
      </c>
      <c r="X348">
        <v>0.15592443943023701</v>
      </c>
      <c r="Y348">
        <v>0.15592443943023701</v>
      </c>
      <c r="Z348">
        <v>0</v>
      </c>
      <c r="AA348">
        <v>0.7</v>
      </c>
      <c r="AB348">
        <v>1</v>
      </c>
      <c r="AC348">
        <v>0.82352941176470595</v>
      </c>
      <c r="AD348">
        <v>0.3</v>
      </c>
      <c r="AE348">
        <v>0.7</v>
      </c>
    </row>
    <row r="349" spans="1:31" x14ac:dyDescent="0.15">
      <c r="A349" s="4">
        <v>241</v>
      </c>
      <c r="B349">
        <v>14</v>
      </c>
      <c r="C349">
        <v>6</v>
      </c>
      <c r="D349">
        <v>10</v>
      </c>
      <c r="E349">
        <v>10</v>
      </c>
      <c r="F349">
        <v>10</v>
      </c>
      <c r="G349">
        <v>0</v>
      </c>
      <c r="H349">
        <v>4</v>
      </c>
      <c r="I349">
        <v>6</v>
      </c>
      <c r="J349">
        <v>0.7</v>
      </c>
      <c r="K349">
        <v>4.8843460083007804</v>
      </c>
      <c r="L349">
        <v>3.7217769622802699</v>
      </c>
      <c r="M349">
        <v>3.8178081512451199</v>
      </c>
      <c r="N349">
        <v>3.0664825439453098</v>
      </c>
      <c r="O349">
        <v>1</v>
      </c>
      <c r="P349">
        <v>1</v>
      </c>
      <c r="Q349">
        <v>10</v>
      </c>
      <c r="R349" s="12">
        <v>0.1</v>
      </c>
      <c r="S349" s="12">
        <f t="shared" si="5"/>
        <v>0.1</v>
      </c>
      <c r="T349">
        <v>1.68599700927734</v>
      </c>
      <c r="U349">
        <v>1.64815330505371</v>
      </c>
      <c r="V349">
        <v>1.4127006530761701</v>
      </c>
      <c r="W349">
        <v>0.23545265197753901</v>
      </c>
      <c r="X349">
        <v>0.27329635620117199</v>
      </c>
      <c r="Y349">
        <v>0.27329635620117199</v>
      </c>
      <c r="Z349">
        <v>0.1</v>
      </c>
      <c r="AA349">
        <v>0.9</v>
      </c>
      <c r="AB349">
        <v>0.9</v>
      </c>
      <c r="AC349">
        <v>0.9</v>
      </c>
      <c r="AD349">
        <v>0.1</v>
      </c>
      <c r="AE349">
        <v>0.8</v>
      </c>
    </row>
    <row r="350" spans="1:31" x14ac:dyDescent="0.15">
      <c r="A350" s="4">
        <v>599</v>
      </c>
      <c r="B350">
        <v>13</v>
      </c>
      <c r="C350">
        <v>7</v>
      </c>
      <c r="D350">
        <v>10</v>
      </c>
      <c r="E350">
        <v>10</v>
      </c>
      <c r="F350">
        <v>10</v>
      </c>
      <c r="G350">
        <v>0</v>
      </c>
      <c r="H350">
        <v>3</v>
      </c>
      <c r="I350">
        <v>7</v>
      </c>
      <c r="J350">
        <v>0.65</v>
      </c>
      <c r="K350">
        <v>4.8885784149169904</v>
      </c>
      <c r="L350">
        <v>3.3122138977050799</v>
      </c>
      <c r="M350">
        <v>2.5843143463134801</v>
      </c>
      <c r="N350">
        <v>4.2146930694580096</v>
      </c>
      <c r="O350">
        <v>1</v>
      </c>
      <c r="P350">
        <v>1</v>
      </c>
      <c r="Q350">
        <v>10</v>
      </c>
      <c r="R350" s="12">
        <v>0.1</v>
      </c>
      <c r="S350" s="12">
        <f t="shared" si="5"/>
        <v>0.1</v>
      </c>
      <c r="T350">
        <v>1.5719909667968699</v>
      </c>
      <c r="U350">
        <v>1.44542253017425</v>
      </c>
      <c r="V350">
        <v>1.31997394561768</v>
      </c>
      <c r="W350">
        <v>0.12544858455658001</v>
      </c>
      <c r="X350">
        <v>0.252017021179199</v>
      </c>
      <c r="Y350">
        <v>0.252017021179199</v>
      </c>
      <c r="Z350">
        <v>0.1</v>
      </c>
      <c r="AA350">
        <v>0.9</v>
      </c>
      <c r="AB350">
        <v>0.9</v>
      </c>
      <c r="AC350">
        <v>0.9</v>
      </c>
      <c r="AD350">
        <v>0.1</v>
      </c>
      <c r="AE350">
        <v>0.8</v>
      </c>
    </row>
    <row r="351" spans="1:31" x14ac:dyDescent="0.15">
      <c r="A351" s="4">
        <v>951</v>
      </c>
      <c r="B351">
        <v>13</v>
      </c>
      <c r="C351">
        <v>7</v>
      </c>
      <c r="D351">
        <v>10</v>
      </c>
      <c r="E351">
        <v>10</v>
      </c>
      <c r="F351">
        <v>10</v>
      </c>
      <c r="G351">
        <v>0</v>
      </c>
      <c r="H351">
        <v>3</v>
      </c>
      <c r="I351">
        <v>7</v>
      </c>
      <c r="J351">
        <v>0.65</v>
      </c>
      <c r="K351">
        <v>4.8907527923584002</v>
      </c>
      <c r="L351">
        <v>3.96365165710449</v>
      </c>
      <c r="M351">
        <v>4.7297039031982404</v>
      </c>
      <c r="N351">
        <v>4.1847000122070304</v>
      </c>
      <c r="O351">
        <v>0</v>
      </c>
      <c r="P351">
        <v>0</v>
      </c>
      <c r="Q351">
        <v>9</v>
      </c>
      <c r="R351" s="12">
        <v>0</v>
      </c>
      <c r="S351" s="12">
        <f t="shared" si="5"/>
        <v>0</v>
      </c>
      <c r="T351">
        <v>1.4093666076660201</v>
      </c>
      <c r="U351">
        <v>1.3626035451889</v>
      </c>
      <c r="V351">
        <v>1.1746526956558201</v>
      </c>
      <c r="W351">
        <v>0.187950849533081</v>
      </c>
      <c r="X351">
        <v>0.23471391201019301</v>
      </c>
      <c r="Y351">
        <v>0.23471391201019301</v>
      </c>
      <c r="Z351">
        <v>0</v>
      </c>
      <c r="AA351">
        <v>0.9</v>
      </c>
      <c r="AB351">
        <v>1</v>
      </c>
      <c r="AC351">
        <v>0.94736842105263197</v>
      </c>
      <c r="AD351">
        <v>0.1</v>
      </c>
      <c r="AE351">
        <v>0.9</v>
      </c>
    </row>
    <row r="352" spans="1:31" x14ac:dyDescent="0.15">
      <c r="A352" s="4">
        <v>679</v>
      </c>
      <c r="B352">
        <v>11</v>
      </c>
      <c r="C352">
        <v>9</v>
      </c>
      <c r="D352">
        <v>10</v>
      </c>
      <c r="E352">
        <v>10</v>
      </c>
      <c r="F352">
        <v>10</v>
      </c>
      <c r="G352">
        <v>0</v>
      </c>
      <c r="H352">
        <v>1</v>
      </c>
      <c r="I352">
        <v>9</v>
      </c>
      <c r="J352">
        <v>0.55000000000000004</v>
      </c>
      <c r="K352">
        <v>4.8914909362793004</v>
      </c>
      <c r="L352">
        <v>3.8787841796875</v>
      </c>
      <c r="M352">
        <v>3.2227210998535201</v>
      </c>
      <c r="N352">
        <v>9.3981132507324201</v>
      </c>
      <c r="O352">
        <v>1</v>
      </c>
      <c r="P352">
        <v>1</v>
      </c>
      <c r="Q352">
        <v>7</v>
      </c>
      <c r="R352" s="12">
        <v>0.1429</v>
      </c>
      <c r="S352" s="12">
        <f t="shared" si="5"/>
        <v>0.1</v>
      </c>
      <c r="T352">
        <v>1.3015651702880899</v>
      </c>
      <c r="U352">
        <v>1.00209617614746</v>
      </c>
      <c r="V352">
        <v>1.1069200038909901</v>
      </c>
      <c r="W352">
        <v>0.10482382774353</v>
      </c>
      <c r="X352">
        <v>0.194645166397095</v>
      </c>
      <c r="Y352">
        <v>0.194645166397095</v>
      </c>
      <c r="Z352">
        <v>0.1</v>
      </c>
      <c r="AA352">
        <v>0.6</v>
      </c>
      <c r="AB352">
        <v>0.85714285714285698</v>
      </c>
      <c r="AC352">
        <v>0.70588235294117596</v>
      </c>
      <c r="AD352">
        <v>0.4</v>
      </c>
      <c r="AE352">
        <v>0.5</v>
      </c>
    </row>
    <row r="353" spans="1:31" x14ac:dyDescent="0.15">
      <c r="A353" s="4">
        <v>810</v>
      </c>
      <c r="B353">
        <v>11</v>
      </c>
      <c r="C353">
        <v>9</v>
      </c>
      <c r="D353">
        <v>10</v>
      </c>
      <c r="E353">
        <v>10</v>
      </c>
      <c r="F353">
        <v>10</v>
      </c>
      <c r="G353">
        <v>0</v>
      </c>
      <c r="H353">
        <v>1</v>
      </c>
      <c r="I353">
        <v>9</v>
      </c>
      <c r="J353">
        <v>0.55000000000000004</v>
      </c>
      <c r="K353">
        <v>4.8922367095947301</v>
      </c>
      <c r="L353">
        <v>4.3384208679199201</v>
      </c>
      <c r="M353">
        <v>6.7345428466796902</v>
      </c>
      <c r="N353">
        <v>8.2005157470703107</v>
      </c>
      <c r="O353">
        <v>0</v>
      </c>
      <c r="P353">
        <v>0</v>
      </c>
      <c r="Q353">
        <v>8</v>
      </c>
      <c r="R353" s="12">
        <v>0</v>
      </c>
      <c r="S353" s="12">
        <f t="shared" si="5"/>
        <v>0</v>
      </c>
      <c r="T353">
        <v>1.2678184509277299</v>
      </c>
      <c r="U353">
        <v>1.1643428802490201</v>
      </c>
      <c r="V353">
        <v>1.0527038574218699</v>
      </c>
      <c r="W353">
        <v>0.11163902282714799</v>
      </c>
      <c r="X353">
        <v>0.21511459350585899</v>
      </c>
      <c r="Y353">
        <v>0.21511459350585899</v>
      </c>
      <c r="Z353">
        <v>0</v>
      </c>
      <c r="AA353">
        <v>0.8</v>
      </c>
      <c r="AB353">
        <v>1</v>
      </c>
      <c r="AC353">
        <v>0.88888888888888895</v>
      </c>
      <c r="AD353">
        <v>0.2</v>
      </c>
      <c r="AE353">
        <v>0.8</v>
      </c>
    </row>
    <row r="354" spans="1:31" x14ac:dyDescent="0.15">
      <c r="A354" s="4">
        <v>769</v>
      </c>
      <c r="B354">
        <v>11</v>
      </c>
      <c r="C354">
        <v>9</v>
      </c>
      <c r="D354">
        <v>10</v>
      </c>
      <c r="E354">
        <v>10</v>
      </c>
      <c r="F354">
        <v>8</v>
      </c>
      <c r="G354">
        <v>2</v>
      </c>
      <c r="H354">
        <v>3</v>
      </c>
      <c r="I354">
        <v>7</v>
      </c>
      <c r="J354">
        <v>0.55000000000000004</v>
      </c>
      <c r="K354">
        <v>4.8956604003906197</v>
      </c>
      <c r="L354">
        <v>3.98703956604004</v>
      </c>
      <c r="M354">
        <v>4.5073719024658203</v>
      </c>
      <c r="N354">
        <v>3.7720642089843701</v>
      </c>
      <c r="O354">
        <v>0</v>
      </c>
      <c r="P354">
        <v>0</v>
      </c>
      <c r="Q354">
        <v>4</v>
      </c>
      <c r="R354" s="12">
        <v>0</v>
      </c>
      <c r="S354" s="12">
        <f t="shared" si="5"/>
        <v>0</v>
      </c>
      <c r="T354">
        <v>1.16617012023926</v>
      </c>
      <c r="U354">
        <v>1.11989974975586</v>
      </c>
      <c r="V354">
        <v>1.0199724435806301</v>
      </c>
      <c r="W354">
        <v>9.9927306175231906E-2</v>
      </c>
      <c r="X354">
        <v>0.14619767665863001</v>
      </c>
      <c r="Y354">
        <v>0.14619767665863001</v>
      </c>
      <c r="Z354">
        <v>0</v>
      </c>
      <c r="AA354">
        <v>0.4</v>
      </c>
      <c r="AB354">
        <v>1</v>
      </c>
      <c r="AC354">
        <v>0.57142857142857195</v>
      </c>
      <c r="AD354">
        <v>0.6</v>
      </c>
      <c r="AE354">
        <v>0.4</v>
      </c>
    </row>
    <row r="355" spans="1:31" x14ac:dyDescent="0.15">
      <c r="A355" s="4">
        <v>691</v>
      </c>
      <c r="B355">
        <v>12</v>
      </c>
      <c r="C355">
        <v>8</v>
      </c>
      <c r="D355">
        <v>10</v>
      </c>
      <c r="E355">
        <v>10</v>
      </c>
      <c r="F355">
        <v>10</v>
      </c>
      <c r="G355">
        <v>0</v>
      </c>
      <c r="H355">
        <v>2</v>
      </c>
      <c r="I355">
        <v>8</v>
      </c>
      <c r="J355">
        <v>0.6</v>
      </c>
      <c r="K355">
        <v>4.8964290618896502</v>
      </c>
      <c r="L355">
        <v>4.3294925689697301</v>
      </c>
      <c r="M355">
        <v>5.4716281890869096</v>
      </c>
      <c r="N355">
        <v>4.26235008239746</v>
      </c>
      <c r="O355">
        <v>0</v>
      </c>
      <c r="P355">
        <v>0</v>
      </c>
      <c r="Q355">
        <v>7</v>
      </c>
      <c r="R355" s="12">
        <v>0</v>
      </c>
      <c r="S355" s="12">
        <f t="shared" si="5"/>
        <v>0</v>
      </c>
      <c r="T355">
        <v>1.1097564697265601</v>
      </c>
      <c r="U355">
        <v>1.1316432952880899</v>
      </c>
      <c r="V355">
        <v>0.93526744842529297</v>
      </c>
      <c r="W355">
        <v>0.196375846862793</v>
      </c>
      <c r="X355">
        <v>0.17448902130127</v>
      </c>
      <c r="Y355">
        <v>0.17448902130127</v>
      </c>
      <c r="Z355">
        <v>0</v>
      </c>
      <c r="AA355">
        <v>0.7</v>
      </c>
      <c r="AB355">
        <v>1</v>
      </c>
      <c r="AC355">
        <v>0.82352941176470595</v>
      </c>
      <c r="AD355">
        <v>0.3</v>
      </c>
      <c r="AE355">
        <v>0.7</v>
      </c>
    </row>
    <row r="356" spans="1:31" x14ac:dyDescent="0.15">
      <c r="A356" s="4">
        <v>672</v>
      </c>
      <c r="B356">
        <v>11</v>
      </c>
      <c r="C356">
        <v>9</v>
      </c>
      <c r="D356">
        <v>10</v>
      </c>
      <c r="E356">
        <v>10</v>
      </c>
      <c r="F356">
        <v>10</v>
      </c>
      <c r="G356">
        <v>0</v>
      </c>
      <c r="H356">
        <v>1</v>
      </c>
      <c r="I356">
        <v>9</v>
      </c>
      <c r="J356">
        <v>0.55000000000000004</v>
      </c>
      <c r="K356">
        <v>4.90431785583496</v>
      </c>
      <c r="L356">
        <v>3.9714603424072301</v>
      </c>
      <c r="M356">
        <v>3.4686317443847701</v>
      </c>
      <c r="N356">
        <v>8.7698516845703107</v>
      </c>
      <c r="O356">
        <v>1</v>
      </c>
      <c r="P356">
        <v>1</v>
      </c>
      <c r="Q356">
        <v>10</v>
      </c>
      <c r="R356" s="12">
        <v>0.1</v>
      </c>
      <c r="S356" s="12">
        <f t="shared" si="5"/>
        <v>0.1</v>
      </c>
      <c r="T356">
        <v>1.4625225067138701</v>
      </c>
      <c r="U356">
        <v>1.1540565490722701</v>
      </c>
      <c r="V356">
        <v>1.2141859531402599</v>
      </c>
      <c r="W356">
        <v>6.0129404067993199E-2</v>
      </c>
      <c r="X356">
        <v>0.24833655357360801</v>
      </c>
      <c r="Y356">
        <v>0.24833655357360801</v>
      </c>
      <c r="Z356">
        <v>0.1</v>
      </c>
      <c r="AA356">
        <v>0.9</v>
      </c>
      <c r="AB356">
        <v>0.9</v>
      </c>
      <c r="AC356">
        <v>0.9</v>
      </c>
      <c r="AD356">
        <v>0.1</v>
      </c>
      <c r="AE356">
        <v>0.8</v>
      </c>
    </row>
    <row r="357" spans="1:31" x14ac:dyDescent="0.15">
      <c r="A357" s="4">
        <v>148</v>
      </c>
      <c r="B357">
        <v>15</v>
      </c>
      <c r="C357">
        <v>5</v>
      </c>
      <c r="D357">
        <v>10</v>
      </c>
      <c r="E357">
        <v>10</v>
      </c>
      <c r="F357">
        <v>10</v>
      </c>
      <c r="G357">
        <v>0</v>
      </c>
      <c r="H357">
        <v>5</v>
      </c>
      <c r="I357">
        <v>5</v>
      </c>
      <c r="J357">
        <v>0.75</v>
      </c>
      <c r="K357">
        <v>4.9044284820556596</v>
      </c>
      <c r="L357">
        <v>2.7793331146240199</v>
      </c>
      <c r="M357">
        <v>2.6688995361328098</v>
      </c>
      <c r="N357">
        <v>4.0293216705322301</v>
      </c>
      <c r="O357">
        <v>0</v>
      </c>
      <c r="P357">
        <v>0</v>
      </c>
      <c r="Q357">
        <v>7</v>
      </c>
      <c r="R357" s="12">
        <v>0</v>
      </c>
      <c r="S357" s="12">
        <f t="shared" si="5"/>
        <v>0</v>
      </c>
      <c r="T357">
        <v>1.4735202789306601</v>
      </c>
      <c r="U357">
        <v>1.3924472332000699</v>
      </c>
      <c r="V357">
        <v>1.27611124515533</v>
      </c>
      <c r="W357">
        <v>0.11633598804473901</v>
      </c>
      <c r="X357">
        <v>0.19740903377533001</v>
      </c>
      <c r="Y357">
        <v>0.19740903377533001</v>
      </c>
      <c r="Z357">
        <v>0</v>
      </c>
      <c r="AA357">
        <v>0.7</v>
      </c>
      <c r="AB357">
        <v>1</v>
      </c>
      <c r="AC357">
        <v>0.82352941176470595</v>
      </c>
      <c r="AD357">
        <v>0.3</v>
      </c>
      <c r="AE357">
        <v>0.7</v>
      </c>
    </row>
    <row r="358" spans="1:31" x14ac:dyDescent="0.15">
      <c r="A358" s="4">
        <v>745</v>
      </c>
      <c r="B358">
        <v>16</v>
      </c>
      <c r="C358">
        <v>4</v>
      </c>
      <c r="D358">
        <v>10</v>
      </c>
      <c r="E358">
        <v>10</v>
      </c>
      <c r="F358">
        <v>10</v>
      </c>
      <c r="G358">
        <v>0</v>
      </c>
      <c r="H358">
        <v>6</v>
      </c>
      <c r="I358">
        <v>4</v>
      </c>
      <c r="J358">
        <v>0.8</v>
      </c>
      <c r="K358">
        <v>4.9114093780517596</v>
      </c>
      <c r="L358">
        <v>1.6529445648193399</v>
      </c>
      <c r="M358">
        <v>1.24441146850586</v>
      </c>
      <c r="N358">
        <v>4.4094429016113299</v>
      </c>
      <c r="O358">
        <v>5</v>
      </c>
      <c r="P358">
        <v>5</v>
      </c>
      <c r="Q358">
        <v>13</v>
      </c>
      <c r="R358" s="12">
        <v>0.3846</v>
      </c>
      <c r="S358" s="12">
        <f t="shared" si="5"/>
        <v>0.5</v>
      </c>
      <c r="T358">
        <v>2.0534439086914098</v>
      </c>
      <c r="U358">
        <v>1.8757520914077801</v>
      </c>
      <c r="V358">
        <v>1.8028939962387101</v>
      </c>
      <c r="W358">
        <v>7.2858095169067397E-2</v>
      </c>
      <c r="X358">
        <v>0.25054991245269798</v>
      </c>
      <c r="Y358">
        <v>0.25054991245269798</v>
      </c>
      <c r="Z358">
        <v>0.5</v>
      </c>
      <c r="AA358">
        <v>0.8</v>
      </c>
      <c r="AB358">
        <v>0.61538461538461497</v>
      </c>
      <c r="AC358">
        <v>0.69565217391304301</v>
      </c>
      <c r="AD358">
        <v>0.2</v>
      </c>
      <c r="AE358">
        <v>0.3</v>
      </c>
    </row>
    <row r="359" spans="1:31" x14ac:dyDescent="0.15">
      <c r="A359" s="4">
        <v>751</v>
      </c>
      <c r="B359">
        <v>14</v>
      </c>
      <c r="C359">
        <v>6</v>
      </c>
      <c r="D359">
        <v>10</v>
      </c>
      <c r="E359">
        <v>10</v>
      </c>
      <c r="F359">
        <v>10</v>
      </c>
      <c r="G359">
        <v>0</v>
      </c>
      <c r="H359">
        <v>4</v>
      </c>
      <c r="I359">
        <v>6</v>
      </c>
      <c r="J359">
        <v>0.7</v>
      </c>
      <c r="K359">
        <v>4.9115619659423801</v>
      </c>
      <c r="L359">
        <v>3.1490116119384801</v>
      </c>
      <c r="M359">
        <v>2.3357124328613299</v>
      </c>
      <c r="N359">
        <v>3.0508842468261701</v>
      </c>
      <c r="O359">
        <v>2</v>
      </c>
      <c r="P359">
        <v>2</v>
      </c>
      <c r="Q359">
        <v>10</v>
      </c>
      <c r="R359" s="12">
        <v>0.2</v>
      </c>
      <c r="S359" s="12">
        <f t="shared" si="5"/>
        <v>0.2</v>
      </c>
      <c r="T359">
        <v>1.60980224609375</v>
      </c>
      <c r="U359">
        <v>1.5278396606445299</v>
      </c>
      <c r="V359">
        <v>1.36089551448822</v>
      </c>
      <c r="W359">
        <v>0.16694414615631101</v>
      </c>
      <c r="X359">
        <v>0.24890673160553001</v>
      </c>
      <c r="Y359">
        <v>0.24890673160553001</v>
      </c>
      <c r="Z359">
        <v>0.2</v>
      </c>
      <c r="AA359">
        <v>0.8</v>
      </c>
      <c r="AB359">
        <v>0.8</v>
      </c>
      <c r="AC359">
        <v>0.8</v>
      </c>
      <c r="AD359">
        <v>0.2</v>
      </c>
      <c r="AE359">
        <v>0.6</v>
      </c>
    </row>
    <row r="360" spans="1:31" x14ac:dyDescent="0.15">
      <c r="A360" s="4">
        <v>735</v>
      </c>
      <c r="B360">
        <v>11</v>
      </c>
      <c r="C360">
        <v>9</v>
      </c>
      <c r="D360">
        <v>10</v>
      </c>
      <c r="E360">
        <v>10</v>
      </c>
      <c r="F360">
        <v>10</v>
      </c>
      <c r="G360">
        <v>0</v>
      </c>
      <c r="H360">
        <v>1</v>
      </c>
      <c r="I360">
        <v>9</v>
      </c>
      <c r="J360">
        <v>0.55000000000000004</v>
      </c>
      <c r="K360">
        <v>4.91204833984375</v>
      </c>
      <c r="L360">
        <v>4.4436683654785201</v>
      </c>
      <c r="M360">
        <v>7.2861309051513699</v>
      </c>
      <c r="N360">
        <v>7.8421268463134801</v>
      </c>
      <c r="O360">
        <v>0</v>
      </c>
      <c r="P360">
        <v>0</v>
      </c>
      <c r="Q360">
        <v>6</v>
      </c>
      <c r="R360" s="12">
        <v>0</v>
      </c>
      <c r="S360" s="12">
        <f t="shared" si="5"/>
        <v>0</v>
      </c>
      <c r="T360">
        <v>1.3446903228759799</v>
      </c>
      <c r="U360">
        <v>1.2616481781005899</v>
      </c>
      <c r="V360">
        <v>1.1078414916992201</v>
      </c>
      <c r="W360">
        <v>0.15380668640136699</v>
      </c>
      <c r="X360">
        <v>0.23684883117675801</v>
      </c>
      <c r="Y360">
        <v>0.23684883117675801</v>
      </c>
      <c r="Z360">
        <v>0</v>
      </c>
      <c r="AA360">
        <v>0.6</v>
      </c>
      <c r="AB360">
        <v>1</v>
      </c>
      <c r="AC360">
        <v>0.75</v>
      </c>
      <c r="AD360">
        <v>0.4</v>
      </c>
      <c r="AE360">
        <v>0.6</v>
      </c>
    </row>
    <row r="361" spans="1:31" x14ac:dyDescent="0.15">
      <c r="A361" s="4">
        <v>483</v>
      </c>
      <c r="B361">
        <v>12</v>
      </c>
      <c r="C361">
        <v>8</v>
      </c>
      <c r="D361">
        <v>10</v>
      </c>
      <c r="E361">
        <v>10</v>
      </c>
      <c r="F361">
        <v>10</v>
      </c>
      <c r="G361">
        <v>0</v>
      </c>
      <c r="H361">
        <v>2</v>
      </c>
      <c r="I361">
        <v>8</v>
      </c>
      <c r="J361">
        <v>0.6</v>
      </c>
      <c r="K361">
        <v>4.9133682250976598</v>
      </c>
      <c r="L361">
        <v>4.4247207641601598</v>
      </c>
      <c r="M361">
        <v>5.8182334899902299</v>
      </c>
      <c r="N361">
        <v>4.1851444244384801</v>
      </c>
      <c r="O361">
        <v>0</v>
      </c>
      <c r="P361">
        <v>0</v>
      </c>
      <c r="Q361">
        <v>5</v>
      </c>
      <c r="R361" s="12">
        <v>0</v>
      </c>
      <c r="S361" s="12">
        <f t="shared" si="5"/>
        <v>0</v>
      </c>
      <c r="T361">
        <v>1.1036186218261701</v>
      </c>
      <c r="U361">
        <v>1.1377468109130899</v>
      </c>
      <c r="V361">
        <v>0.91520059108734098</v>
      </c>
      <c r="W361">
        <v>0.22254621982574499</v>
      </c>
      <c r="X361">
        <v>0.18841803073883101</v>
      </c>
      <c r="Y361">
        <v>0.18841803073883101</v>
      </c>
      <c r="Z361">
        <v>0</v>
      </c>
      <c r="AA361">
        <v>0.5</v>
      </c>
      <c r="AB361">
        <v>1</v>
      </c>
      <c r="AC361">
        <v>0.66666666666666696</v>
      </c>
      <c r="AD361">
        <v>0.5</v>
      </c>
      <c r="AE361">
        <v>0.5</v>
      </c>
    </row>
    <row r="362" spans="1:31" x14ac:dyDescent="0.15">
      <c r="A362" s="4">
        <v>593</v>
      </c>
      <c r="B362">
        <v>11</v>
      </c>
      <c r="C362">
        <v>9</v>
      </c>
      <c r="D362">
        <v>10</v>
      </c>
      <c r="E362">
        <v>10</v>
      </c>
      <c r="F362">
        <v>10</v>
      </c>
      <c r="G362">
        <v>0</v>
      </c>
      <c r="H362">
        <v>1</v>
      </c>
      <c r="I362">
        <v>9</v>
      </c>
      <c r="J362">
        <v>0.55000000000000004</v>
      </c>
      <c r="K362">
        <v>4.9140377044677699</v>
      </c>
      <c r="L362">
        <v>4.4583568572998002</v>
      </c>
      <c r="M362">
        <v>7.5214252471923801</v>
      </c>
      <c r="N362">
        <v>7.9602375030517596</v>
      </c>
      <c r="O362">
        <v>0</v>
      </c>
      <c r="P362">
        <v>0</v>
      </c>
      <c r="Q362">
        <v>7</v>
      </c>
      <c r="R362" s="12">
        <v>0</v>
      </c>
      <c r="S362" s="12">
        <f t="shared" si="5"/>
        <v>0</v>
      </c>
      <c r="T362">
        <v>1.2285671234130899</v>
      </c>
      <c r="U362">
        <v>1.1786937713623</v>
      </c>
      <c r="V362">
        <v>1.0158430337905899</v>
      </c>
      <c r="W362">
        <v>0.162850737571716</v>
      </c>
      <c r="X362">
        <v>0.212724089622498</v>
      </c>
      <c r="Y362">
        <v>0.212724089622498</v>
      </c>
      <c r="Z362">
        <v>0</v>
      </c>
      <c r="AA362">
        <v>0.7</v>
      </c>
      <c r="AB362">
        <v>1</v>
      </c>
      <c r="AC362">
        <v>0.82352941176470595</v>
      </c>
      <c r="AD362">
        <v>0.3</v>
      </c>
      <c r="AE362">
        <v>0.7</v>
      </c>
    </row>
    <row r="363" spans="1:31" x14ac:dyDescent="0.15">
      <c r="A363" s="4">
        <v>349</v>
      </c>
      <c r="B363">
        <v>11</v>
      </c>
      <c r="C363">
        <v>9</v>
      </c>
      <c r="D363">
        <v>10</v>
      </c>
      <c r="E363">
        <v>10</v>
      </c>
      <c r="F363">
        <v>10</v>
      </c>
      <c r="G363">
        <v>0</v>
      </c>
      <c r="H363">
        <v>1</v>
      </c>
      <c r="I363">
        <v>9</v>
      </c>
      <c r="J363">
        <v>0.55000000000000004</v>
      </c>
      <c r="K363">
        <v>4.91693115234375</v>
      </c>
      <c r="L363">
        <v>4.3685417175293004</v>
      </c>
      <c r="M363">
        <v>6.8156318664550799</v>
      </c>
      <c r="N363">
        <v>8.2029056549072301</v>
      </c>
      <c r="O363">
        <v>0</v>
      </c>
      <c r="P363">
        <v>0</v>
      </c>
      <c r="Q363">
        <v>7</v>
      </c>
      <c r="R363" s="12">
        <v>0</v>
      </c>
      <c r="S363" s="12">
        <f t="shared" si="5"/>
        <v>0</v>
      </c>
      <c r="T363">
        <v>1.3518218994140601</v>
      </c>
      <c r="U363">
        <v>1.2499408721923799</v>
      </c>
      <c r="V363">
        <v>1.1307001113891599</v>
      </c>
      <c r="W363">
        <v>0.119240760803223</v>
      </c>
      <c r="X363">
        <v>0.22112178802490201</v>
      </c>
      <c r="Y363">
        <v>0.22112178802490201</v>
      </c>
      <c r="Z363">
        <v>0</v>
      </c>
      <c r="AA363">
        <v>0.7</v>
      </c>
      <c r="AB363">
        <v>1</v>
      </c>
      <c r="AC363">
        <v>0.82352941176470595</v>
      </c>
      <c r="AD363">
        <v>0.3</v>
      </c>
      <c r="AE363">
        <v>0.7</v>
      </c>
    </row>
    <row r="364" spans="1:31" x14ac:dyDescent="0.15">
      <c r="A364" s="4">
        <v>327</v>
      </c>
      <c r="B364">
        <v>13</v>
      </c>
      <c r="C364">
        <v>7</v>
      </c>
      <c r="D364">
        <v>10</v>
      </c>
      <c r="E364">
        <v>10</v>
      </c>
      <c r="F364">
        <v>9</v>
      </c>
      <c r="G364">
        <v>1</v>
      </c>
      <c r="H364">
        <v>4</v>
      </c>
      <c r="I364">
        <v>6</v>
      </c>
      <c r="J364">
        <v>0.65</v>
      </c>
      <c r="K364">
        <v>4.9272022247314498</v>
      </c>
      <c r="L364">
        <v>2.9533176422119101</v>
      </c>
      <c r="M364">
        <v>2.0259857177734402</v>
      </c>
      <c r="N364">
        <v>3.3891696929931601</v>
      </c>
      <c r="O364">
        <v>2</v>
      </c>
      <c r="P364">
        <v>2</v>
      </c>
      <c r="Q364">
        <v>9</v>
      </c>
      <c r="R364" s="12">
        <v>0.22220000000000001</v>
      </c>
      <c r="S364" s="12">
        <f t="shared" si="5"/>
        <v>0.2</v>
      </c>
      <c r="T364">
        <v>1.33107757568359</v>
      </c>
      <c r="U364">
        <v>1.2456364631652801</v>
      </c>
      <c r="V364">
        <v>1.1548923254013099</v>
      </c>
      <c r="W364">
        <v>9.0744137763977106E-2</v>
      </c>
      <c r="X364">
        <v>0.17618525028228799</v>
      </c>
      <c r="Y364">
        <v>0.17618525028228799</v>
      </c>
      <c r="Z364">
        <v>0.2</v>
      </c>
      <c r="AA364">
        <v>0.7</v>
      </c>
      <c r="AB364">
        <v>0.77777777777777801</v>
      </c>
      <c r="AC364">
        <v>0.73684210526315796</v>
      </c>
      <c r="AD364">
        <v>0.3</v>
      </c>
      <c r="AE364">
        <v>0.5</v>
      </c>
    </row>
    <row r="365" spans="1:31" x14ac:dyDescent="0.15">
      <c r="A365" s="4">
        <v>988</v>
      </c>
      <c r="B365">
        <v>11</v>
      </c>
      <c r="C365">
        <v>9</v>
      </c>
      <c r="D365">
        <v>10</v>
      </c>
      <c r="E365">
        <v>10</v>
      </c>
      <c r="F365">
        <v>10</v>
      </c>
      <c r="G365">
        <v>0</v>
      </c>
      <c r="H365">
        <v>1</v>
      </c>
      <c r="I365">
        <v>9</v>
      </c>
      <c r="J365">
        <v>0.55000000000000004</v>
      </c>
      <c r="K365">
        <v>4.9277324676513699</v>
      </c>
      <c r="L365">
        <v>4.8331794738769496</v>
      </c>
      <c r="M365">
        <v>9.5303974151611293</v>
      </c>
      <c r="N365">
        <v>6.1646537780761701</v>
      </c>
      <c r="O365">
        <v>0</v>
      </c>
      <c r="P365">
        <v>0</v>
      </c>
      <c r="Q365">
        <v>8</v>
      </c>
      <c r="R365" s="12">
        <v>0</v>
      </c>
      <c r="S365" s="12">
        <f t="shared" si="5"/>
        <v>0</v>
      </c>
      <c r="T365">
        <v>1.3172740936279299</v>
      </c>
      <c r="U365">
        <v>1.3853302001953101</v>
      </c>
      <c r="V365">
        <v>1.06588900089264</v>
      </c>
      <c r="W365">
        <v>0.31944119930267301</v>
      </c>
      <c r="X365">
        <v>0.25138509273529103</v>
      </c>
      <c r="Y365">
        <v>0.25138509273529103</v>
      </c>
      <c r="Z365">
        <v>0</v>
      </c>
      <c r="AA365">
        <v>0.8</v>
      </c>
      <c r="AB365">
        <v>1</v>
      </c>
      <c r="AC365">
        <v>0.88888888888888895</v>
      </c>
      <c r="AD365">
        <v>0.2</v>
      </c>
      <c r="AE365">
        <v>0.8</v>
      </c>
    </row>
    <row r="366" spans="1:31" x14ac:dyDescent="0.15">
      <c r="A366" s="4">
        <v>887</v>
      </c>
      <c r="B366">
        <v>11</v>
      </c>
      <c r="C366">
        <v>9</v>
      </c>
      <c r="D366">
        <v>10</v>
      </c>
      <c r="E366">
        <v>10</v>
      </c>
      <c r="F366">
        <v>8</v>
      </c>
      <c r="G366">
        <v>2</v>
      </c>
      <c r="H366">
        <v>3</v>
      </c>
      <c r="I366">
        <v>7</v>
      </c>
      <c r="J366">
        <v>0.55000000000000004</v>
      </c>
      <c r="K366">
        <v>4.9289188385009801</v>
      </c>
      <c r="L366">
        <v>4.0581130981445304</v>
      </c>
      <c r="M366">
        <v>4.4414119720459002</v>
      </c>
      <c r="N366">
        <v>3.4502487182617201</v>
      </c>
      <c r="O366">
        <v>0</v>
      </c>
      <c r="P366">
        <v>0</v>
      </c>
      <c r="Q366">
        <v>0</v>
      </c>
      <c r="R366" s="12" t="s">
        <v>29</v>
      </c>
      <c r="S366" s="12">
        <f t="shared" si="5"/>
        <v>0</v>
      </c>
      <c r="T366">
        <v>0.96930503845214799</v>
      </c>
      <c r="U366">
        <v>0.94944381713867199</v>
      </c>
      <c r="V366">
        <v>0.84834444522857699</v>
      </c>
      <c r="W366">
        <v>0.10109937191009501</v>
      </c>
      <c r="X366">
        <v>0.120960593223572</v>
      </c>
      <c r="Y366">
        <v>0.120960593223572</v>
      </c>
      <c r="Z366">
        <v>0</v>
      </c>
      <c r="AA366">
        <v>0</v>
      </c>
      <c r="AB366" t="s">
        <v>29</v>
      </c>
      <c r="AC366" t="s">
        <v>29</v>
      </c>
      <c r="AD366">
        <v>1</v>
      </c>
      <c r="AE366">
        <v>0</v>
      </c>
    </row>
    <row r="367" spans="1:31" x14ac:dyDescent="0.15">
      <c r="A367" s="4">
        <v>73</v>
      </c>
      <c r="B367">
        <v>11</v>
      </c>
      <c r="C367">
        <v>9</v>
      </c>
      <c r="D367">
        <v>10</v>
      </c>
      <c r="E367">
        <v>10</v>
      </c>
      <c r="F367">
        <v>9</v>
      </c>
      <c r="G367">
        <v>1</v>
      </c>
      <c r="H367">
        <v>2</v>
      </c>
      <c r="I367">
        <v>8</v>
      </c>
      <c r="J367">
        <v>0.55000000000000004</v>
      </c>
      <c r="K367">
        <v>4.9290714263915998</v>
      </c>
      <c r="L367">
        <v>3.7013854980468701</v>
      </c>
      <c r="M367">
        <v>2.4768104553222701</v>
      </c>
      <c r="N367">
        <v>4.6076908111572301</v>
      </c>
      <c r="O367">
        <v>1</v>
      </c>
      <c r="P367">
        <v>1</v>
      </c>
      <c r="Q367">
        <v>8</v>
      </c>
      <c r="R367" s="12">
        <v>0.125</v>
      </c>
      <c r="S367" s="12">
        <f t="shared" si="5"/>
        <v>0.1</v>
      </c>
      <c r="T367">
        <v>1.40035629272461</v>
      </c>
      <c r="U367">
        <v>1.2438983917236299</v>
      </c>
      <c r="V367">
        <v>1.18270015716553</v>
      </c>
      <c r="W367">
        <v>6.1198234558105503E-2</v>
      </c>
      <c r="X367">
        <v>0.217656135559082</v>
      </c>
      <c r="Y367">
        <v>0.217656135559082</v>
      </c>
      <c r="Z367">
        <v>0.1</v>
      </c>
      <c r="AA367">
        <v>0.7</v>
      </c>
      <c r="AB367">
        <v>0.875</v>
      </c>
      <c r="AC367">
        <v>0.77777777777777801</v>
      </c>
      <c r="AD367">
        <v>0.3</v>
      </c>
      <c r="AE367">
        <v>0.6</v>
      </c>
    </row>
    <row r="368" spans="1:31" x14ac:dyDescent="0.15">
      <c r="A368" s="4">
        <v>277</v>
      </c>
      <c r="B368">
        <v>14</v>
      </c>
      <c r="C368">
        <v>6</v>
      </c>
      <c r="D368">
        <v>10</v>
      </c>
      <c r="E368">
        <v>10</v>
      </c>
      <c r="F368">
        <v>10</v>
      </c>
      <c r="G368">
        <v>0</v>
      </c>
      <c r="H368">
        <v>4</v>
      </c>
      <c r="I368">
        <v>6</v>
      </c>
      <c r="J368">
        <v>0.7</v>
      </c>
      <c r="K368">
        <v>4.9291152954101598</v>
      </c>
      <c r="L368">
        <v>2.8973941802978498</v>
      </c>
      <c r="M368">
        <v>2.5440120697021502</v>
      </c>
      <c r="N368">
        <v>4.4903316497802699</v>
      </c>
      <c r="O368">
        <v>1</v>
      </c>
      <c r="P368">
        <v>1</v>
      </c>
      <c r="Q368">
        <v>7</v>
      </c>
      <c r="R368" s="12">
        <v>0.1429</v>
      </c>
      <c r="S368" s="12">
        <f t="shared" si="5"/>
        <v>0.1</v>
      </c>
      <c r="T368">
        <v>1.4159984588623</v>
      </c>
      <c r="U368">
        <v>1.3226227760314899</v>
      </c>
      <c r="V368">
        <v>1.2247940301895099</v>
      </c>
      <c r="W368">
        <v>9.7828745841979994E-2</v>
      </c>
      <c r="X368">
        <v>0.19120442867279</v>
      </c>
      <c r="Y368">
        <v>0.19120442867279</v>
      </c>
      <c r="Z368">
        <v>0.1</v>
      </c>
      <c r="AA368">
        <v>0.6</v>
      </c>
      <c r="AB368">
        <v>0.85714285714285698</v>
      </c>
      <c r="AC368">
        <v>0.70588235294117596</v>
      </c>
      <c r="AD368">
        <v>0.4</v>
      </c>
      <c r="AE368">
        <v>0.5</v>
      </c>
    </row>
    <row r="369" spans="1:31" x14ac:dyDescent="0.15">
      <c r="A369" s="4">
        <v>547</v>
      </c>
      <c r="B369">
        <v>13</v>
      </c>
      <c r="C369">
        <v>7</v>
      </c>
      <c r="D369">
        <v>10</v>
      </c>
      <c r="E369">
        <v>10</v>
      </c>
      <c r="F369">
        <v>10</v>
      </c>
      <c r="G369">
        <v>0</v>
      </c>
      <c r="H369">
        <v>3</v>
      </c>
      <c r="I369">
        <v>7</v>
      </c>
      <c r="J369">
        <v>0.65</v>
      </c>
      <c r="K369">
        <v>4.9291801452636701</v>
      </c>
      <c r="L369">
        <v>3.3406124114990199</v>
      </c>
      <c r="M369">
        <v>2.7294063568115199</v>
      </c>
      <c r="N369">
        <v>4.4220771789550799</v>
      </c>
      <c r="O369">
        <v>2</v>
      </c>
      <c r="P369">
        <v>2</v>
      </c>
      <c r="Q369">
        <v>10</v>
      </c>
      <c r="R369" s="12">
        <v>0.2</v>
      </c>
      <c r="S369" s="12">
        <f t="shared" si="5"/>
        <v>0.2</v>
      </c>
      <c r="T369">
        <v>1.3698539733886701</v>
      </c>
      <c r="U369">
        <v>1.2700723409652701</v>
      </c>
      <c r="V369">
        <v>1.14983463287353</v>
      </c>
      <c r="W369">
        <v>0.12023770809173601</v>
      </c>
      <c r="X369">
        <v>0.220019340515137</v>
      </c>
      <c r="Y369">
        <v>0.220019340515137</v>
      </c>
      <c r="Z369">
        <v>0.2</v>
      </c>
      <c r="AA369">
        <v>0.8</v>
      </c>
      <c r="AB369">
        <v>0.8</v>
      </c>
      <c r="AC369">
        <v>0.8</v>
      </c>
      <c r="AD369">
        <v>0.2</v>
      </c>
      <c r="AE369">
        <v>0.6</v>
      </c>
    </row>
    <row r="370" spans="1:31" x14ac:dyDescent="0.15">
      <c r="A370" s="4">
        <v>585</v>
      </c>
      <c r="B370">
        <v>12</v>
      </c>
      <c r="C370">
        <v>8</v>
      </c>
      <c r="D370">
        <v>10</v>
      </c>
      <c r="E370">
        <v>10</v>
      </c>
      <c r="F370">
        <v>10</v>
      </c>
      <c r="G370">
        <v>0</v>
      </c>
      <c r="H370">
        <v>2</v>
      </c>
      <c r="I370">
        <v>8</v>
      </c>
      <c r="J370">
        <v>0.6</v>
      </c>
      <c r="K370">
        <v>4.9303245544433603</v>
      </c>
      <c r="L370">
        <v>3.7386589050293</v>
      </c>
      <c r="M370">
        <v>3.0965881347656201</v>
      </c>
      <c r="N370">
        <v>5.1557579040527299</v>
      </c>
      <c r="O370">
        <v>1</v>
      </c>
      <c r="P370">
        <v>1</v>
      </c>
      <c r="Q370">
        <v>8</v>
      </c>
      <c r="R370" s="12">
        <v>0.125</v>
      </c>
      <c r="S370" s="12">
        <f t="shared" si="5"/>
        <v>0.1</v>
      </c>
      <c r="T370">
        <v>1.2247734069824201</v>
      </c>
      <c r="U370">
        <v>1.1305084228515601</v>
      </c>
      <c r="V370">
        <v>1.0369787216186499</v>
      </c>
      <c r="W370">
        <v>9.3529701232910198E-2</v>
      </c>
      <c r="X370">
        <v>0.18779468536377</v>
      </c>
      <c r="Y370">
        <v>0.18779468536377</v>
      </c>
      <c r="Z370">
        <v>0.1</v>
      </c>
      <c r="AA370">
        <v>0.7</v>
      </c>
      <c r="AB370">
        <v>0.875</v>
      </c>
      <c r="AC370">
        <v>0.77777777777777801</v>
      </c>
      <c r="AD370">
        <v>0.3</v>
      </c>
      <c r="AE370">
        <v>0.6</v>
      </c>
    </row>
    <row r="371" spans="1:31" x14ac:dyDescent="0.15">
      <c r="A371" s="4">
        <v>794</v>
      </c>
      <c r="B371">
        <v>11</v>
      </c>
      <c r="C371">
        <v>9</v>
      </c>
      <c r="D371">
        <v>10</v>
      </c>
      <c r="E371">
        <v>10</v>
      </c>
      <c r="F371">
        <v>10</v>
      </c>
      <c r="G371">
        <v>0</v>
      </c>
      <c r="H371">
        <v>1</v>
      </c>
      <c r="I371">
        <v>9</v>
      </c>
      <c r="J371">
        <v>0.55000000000000004</v>
      </c>
      <c r="K371">
        <v>4.9308834075927699</v>
      </c>
      <c r="L371">
        <v>4.8005237579345703</v>
      </c>
      <c r="M371">
        <v>9.1999721527099592</v>
      </c>
      <c r="N371">
        <v>6.1918849945068404</v>
      </c>
      <c r="O371">
        <v>0</v>
      </c>
      <c r="P371">
        <v>0</v>
      </c>
      <c r="Q371">
        <v>7</v>
      </c>
      <c r="R371" s="12">
        <v>0</v>
      </c>
      <c r="S371" s="12">
        <f t="shared" si="5"/>
        <v>0</v>
      </c>
      <c r="T371">
        <v>1.1304168701171899</v>
      </c>
      <c r="U371">
        <v>1.1967792510986299</v>
      </c>
      <c r="V371">
        <v>0.92333966493606601</v>
      </c>
      <c r="W371">
        <v>0.27343958616256703</v>
      </c>
      <c r="X371">
        <v>0.20707720518112199</v>
      </c>
      <c r="Y371">
        <v>0.20707720518112199</v>
      </c>
      <c r="Z371">
        <v>0</v>
      </c>
      <c r="AA371">
        <v>0.7</v>
      </c>
      <c r="AB371">
        <v>1</v>
      </c>
      <c r="AC371">
        <v>0.82352941176470595</v>
      </c>
      <c r="AD371">
        <v>0.3</v>
      </c>
      <c r="AE371">
        <v>0.7</v>
      </c>
    </row>
    <row r="372" spans="1:31" x14ac:dyDescent="0.15">
      <c r="A372" s="4">
        <v>219</v>
      </c>
      <c r="B372">
        <v>11</v>
      </c>
      <c r="C372">
        <v>9</v>
      </c>
      <c r="D372">
        <v>10</v>
      </c>
      <c r="E372">
        <v>10</v>
      </c>
      <c r="F372">
        <v>9</v>
      </c>
      <c r="G372">
        <v>1</v>
      </c>
      <c r="H372">
        <v>2</v>
      </c>
      <c r="I372">
        <v>8</v>
      </c>
      <c r="J372">
        <v>0.55000000000000004</v>
      </c>
      <c r="K372">
        <v>4.9346370697021502</v>
      </c>
      <c r="L372">
        <v>3.80702781677246</v>
      </c>
      <c r="M372">
        <v>3.3513870239257799</v>
      </c>
      <c r="N372">
        <v>5.0685138702392596</v>
      </c>
      <c r="O372">
        <v>1</v>
      </c>
      <c r="P372">
        <v>1</v>
      </c>
      <c r="Q372">
        <v>9</v>
      </c>
      <c r="R372" s="12">
        <v>0.1111</v>
      </c>
      <c r="S372" s="12">
        <f t="shared" si="5"/>
        <v>0.1</v>
      </c>
      <c r="T372">
        <v>1.2638092041015601</v>
      </c>
      <c r="U372">
        <v>1.1397790908813501</v>
      </c>
      <c r="V372">
        <v>1.0644012689590401</v>
      </c>
      <c r="W372">
        <v>7.5377821922302204E-2</v>
      </c>
      <c r="X372">
        <v>0.19940793514251701</v>
      </c>
      <c r="Y372">
        <v>0.19940793514251701</v>
      </c>
      <c r="Z372">
        <v>0.1</v>
      </c>
      <c r="AA372">
        <v>0.8</v>
      </c>
      <c r="AB372">
        <v>0.88888888888888895</v>
      </c>
      <c r="AC372">
        <v>0.84210526315789502</v>
      </c>
      <c r="AD372">
        <v>0.2</v>
      </c>
      <c r="AE372">
        <v>0.7</v>
      </c>
    </row>
    <row r="373" spans="1:31" x14ac:dyDescent="0.15">
      <c r="A373" s="4">
        <v>540</v>
      </c>
      <c r="B373">
        <v>12</v>
      </c>
      <c r="C373">
        <v>8</v>
      </c>
      <c r="D373">
        <v>10</v>
      </c>
      <c r="E373">
        <v>10</v>
      </c>
      <c r="F373">
        <v>10</v>
      </c>
      <c r="G373">
        <v>0</v>
      </c>
      <c r="H373">
        <v>2</v>
      </c>
      <c r="I373">
        <v>8</v>
      </c>
      <c r="J373">
        <v>0.6</v>
      </c>
      <c r="K373">
        <v>4.93703269958496</v>
      </c>
      <c r="L373">
        <v>3.91409111022949</v>
      </c>
      <c r="M373">
        <v>3.9903507232665998</v>
      </c>
      <c r="N373">
        <v>5.21004295349121</v>
      </c>
      <c r="O373">
        <v>0</v>
      </c>
      <c r="P373">
        <v>0</v>
      </c>
      <c r="Q373">
        <v>4</v>
      </c>
      <c r="R373" s="12">
        <v>0</v>
      </c>
      <c r="S373" s="12">
        <f t="shared" si="5"/>
        <v>0</v>
      </c>
      <c r="T373">
        <v>1.1778373718261701</v>
      </c>
      <c r="U373">
        <v>1.11620616912842</v>
      </c>
      <c r="V373">
        <v>0.99980890750884999</v>
      </c>
      <c r="W373">
        <v>0.116397261619568</v>
      </c>
      <c r="X373">
        <v>0.178028464317322</v>
      </c>
      <c r="Y373">
        <v>0.178028464317322</v>
      </c>
      <c r="Z373">
        <v>0</v>
      </c>
      <c r="AA373">
        <v>0.4</v>
      </c>
      <c r="AB373">
        <v>1</v>
      </c>
      <c r="AC373">
        <v>0.57142857142857195</v>
      </c>
      <c r="AD373">
        <v>0.6</v>
      </c>
      <c r="AE373">
        <v>0.4</v>
      </c>
    </row>
    <row r="374" spans="1:31" x14ac:dyDescent="0.15">
      <c r="A374" s="4">
        <v>288</v>
      </c>
      <c r="B374">
        <v>16</v>
      </c>
      <c r="C374">
        <v>4</v>
      </c>
      <c r="D374">
        <v>10</v>
      </c>
      <c r="E374">
        <v>10</v>
      </c>
      <c r="F374">
        <v>10</v>
      </c>
      <c r="G374">
        <v>0</v>
      </c>
      <c r="H374">
        <v>6</v>
      </c>
      <c r="I374">
        <v>4</v>
      </c>
      <c r="J374">
        <v>0.8</v>
      </c>
      <c r="K374">
        <v>4.9405021667480504</v>
      </c>
      <c r="L374">
        <v>2.04789543151856</v>
      </c>
      <c r="M374">
        <v>1.7635974884033201</v>
      </c>
      <c r="N374">
        <v>4.1102657318115199</v>
      </c>
      <c r="O374">
        <v>1</v>
      </c>
      <c r="P374">
        <v>1</v>
      </c>
      <c r="Q374">
        <v>7</v>
      </c>
      <c r="R374" s="12">
        <v>0.1429</v>
      </c>
      <c r="S374" s="12">
        <f t="shared" si="5"/>
        <v>0.1</v>
      </c>
      <c r="T374">
        <v>1.65744781494141</v>
      </c>
      <c r="U374">
        <v>1.5432714223861701</v>
      </c>
      <c r="V374">
        <v>1.45035707950592</v>
      </c>
      <c r="W374">
        <v>9.2914342880248996E-2</v>
      </c>
      <c r="X374">
        <v>0.20709073543548601</v>
      </c>
      <c r="Y374">
        <v>0.20709073543548601</v>
      </c>
      <c r="Z374">
        <v>0.1</v>
      </c>
      <c r="AA374">
        <v>0.6</v>
      </c>
      <c r="AB374">
        <v>0.85714285714285698</v>
      </c>
      <c r="AC374">
        <v>0.70588235294117596</v>
      </c>
      <c r="AD374">
        <v>0.4</v>
      </c>
      <c r="AE374">
        <v>0.5</v>
      </c>
    </row>
    <row r="375" spans="1:31" x14ac:dyDescent="0.15">
      <c r="A375" s="4">
        <v>767</v>
      </c>
      <c r="B375">
        <v>11</v>
      </c>
      <c r="C375">
        <v>9</v>
      </c>
      <c r="D375">
        <v>10</v>
      </c>
      <c r="E375">
        <v>10</v>
      </c>
      <c r="F375">
        <v>10</v>
      </c>
      <c r="G375">
        <v>0</v>
      </c>
      <c r="H375">
        <v>1</v>
      </c>
      <c r="I375">
        <v>9</v>
      </c>
      <c r="J375">
        <v>0.55000000000000004</v>
      </c>
      <c r="K375">
        <v>4.9437694549560502</v>
      </c>
      <c r="L375">
        <v>4.6128978729248002</v>
      </c>
      <c r="M375">
        <v>8.2027702331543004</v>
      </c>
      <c r="N375">
        <v>7.2974758148193404</v>
      </c>
      <c r="O375">
        <v>0</v>
      </c>
      <c r="P375">
        <v>0</v>
      </c>
      <c r="Q375">
        <v>6</v>
      </c>
      <c r="R375" s="12">
        <v>0</v>
      </c>
      <c r="S375" s="12">
        <f t="shared" si="5"/>
        <v>0</v>
      </c>
      <c r="T375">
        <v>1.1934661865234399</v>
      </c>
      <c r="U375">
        <v>1.20220947265625</v>
      </c>
      <c r="V375">
        <v>0.98839837312698398</v>
      </c>
      <c r="W375">
        <v>0.213811099529266</v>
      </c>
      <c r="X375">
        <v>0.205067813396454</v>
      </c>
      <c r="Y375">
        <v>0.205067813396454</v>
      </c>
      <c r="Z375">
        <v>0</v>
      </c>
      <c r="AA375">
        <v>0.6</v>
      </c>
      <c r="AB375">
        <v>1</v>
      </c>
      <c r="AC375">
        <v>0.75</v>
      </c>
      <c r="AD375">
        <v>0.4</v>
      </c>
      <c r="AE375">
        <v>0.6</v>
      </c>
    </row>
    <row r="376" spans="1:31" x14ac:dyDescent="0.15">
      <c r="A376" s="4">
        <v>474</v>
      </c>
      <c r="B376">
        <v>14</v>
      </c>
      <c r="C376">
        <v>6</v>
      </c>
      <c r="D376">
        <v>10</v>
      </c>
      <c r="E376">
        <v>10</v>
      </c>
      <c r="F376">
        <v>10</v>
      </c>
      <c r="G376">
        <v>0</v>
      </c>
      <c r="H376">
        <v>4</v>
      </c>
      <c r="I376">
        <v>6</v>
      </c>
      <c r="J376">
        <v>0.7</v>
      </c>
      <c r="K376">
        <v>4.9442825317382804</v>
      </c>
      <c r="L376">
        <v>2.4745426177978498</v>
      </c>
      <c r="M376">
        <v>1.9506587982177701</v>
      </c>
      <c r="N376">
        <v>5.3012142181396502</v>
      </c>
      <c r="O376">
        <v>1</v>
      </c>
      <c r="P376">
        <v>1</v>
      </c>
      <c r="Q376">
        <v>6</v>
      </c>
      <c r="R376" s="12">
        <v>0.16669999999999999</v>
      </c>
      <c r="S376" s="12">
        <f t="shared" si="5"/>
        <v>0.1</v>
      </c>
      <c r="T376">
        <v>1.73702049255371</v>
      </c>
      <c r="U376">
        <v>1.53056669235229</v>
      </c>
      <c r="V376">
        <v>1.49135088920593</v>
      </c>
      <c r="W376">
        <v>3.9215803146362298E-2</v>
      </c>
      <c r="X376">
        <v>0.24566960334777799</v>
      </c>
      <c r="Y376">
        <v>0.24566960334777799</v>
      </c>
      <c r="Z376">
        <v>0.1</v>
      </c>
      <c r="AA376">
        <v>0.5</v>
      </c>
      <c r="AB376">
        <v>0.83333333333333304</v>
      </c>
      <c r="AC376">
        <v>0.625</v>
      </c>
      <c r="AD376">
        <v>0.5</v>
      </c>
      <c r="AE376">
        <v>0.4</v>
      </c>
    </row>
    <row r="377" spans="1:31" x14ac:dyDescent="0.15">
      <c r="A377" s="4">
        <v>671</v>
      </c>
      <c r="B377">
        <v>12</v>
      </c>
      <c r="C377">
        <v>8</v>
      </c>
      <c r="D377">
        <v>10</v>
      </c>
      <c r="E377">
        <v>10</v>
      </c>
      <c r="F377">
        <v>10</v>
      </c>
      <c r="G377">
        <v>0</v>
      </c>
      <c r="H377">
        <v>2</v>
      </c>
      <c r="I377">
        <v>8</v>
      </c>
      <c r="J377">
        <v>0.6</v>
      </c>
      <c r="K377">
        <v>4.94826316833496</v>
      </c>
      <c r="L377">
        <v>3.73406982421875</v>
      </c>
      <c r="M377">
        <v>3.8628578186035201</v>
      </c>
      <c r="N377">
        <v>6.2319431304931596</v>
      </c>
      <c r="O377">
        <v>2</v>
      </c>
      <c r="P377">
        <v>2</v>
      </c>
      <c r="Q377">
        <v>11</v>
      </c>
      <c r="R377" s="12">
        <v>0.18179999999999999</v>
      </c>
      <c r="S377" s="12">
        <f t="shared" si="5"/>
        <v>0.2</v>
      </c>
      <c r="T377">
        <v>1.5301380157470701</v>
      </c>
      <c r="U377">
        <v>1.35654544830322</v>
      </c>
      <c r="V377">
        <v>1.27559030056</v>
      </c>
      <c r="W377">
        <v>8.0955147743225098E-2</v>
      </c>
      <c r="X377">
        <v>0.25454771518707298</v>
      </c>
      <c r="Y377">
        <v>0.25454771518707298</v>
      </c>
      <c r="Z377">
        <v>0.2</v>
      </c>
      <c r="AA377">
        <v>0.9</v>
      </c>
      <c r="AB377">
        <v>0.81818181818181801</v>
      </c>
      <c r="AC377">
        <v>0.85714285714285698</v>
      </c>
      <c r="AD377">
        <v>0.1</v>
      </c>
      <c r="AE377">
        <v>0.7</v>
      </c>
    </row>
    <row r="378" spans="1:31" x14ac:dyDescent="0.15">
      <c r="A378" s="4">
        <v>770</v>
      </c>
      <c r="B378">
        <v>11</v>
      </c>
      <c r="C378">
        <v>9</v>
      </c>
      <c r="D378">
        <v>10</v>
      </c>
      <c r="E378">
        <v>10</v>
      </c>
      <c r="F378">
        <v>10</v>
      </c>
      <c r="G378">
        <v>0</v>
      </c>
      <c r="H378">
        <v>1</v>
      </c>
      <c r="I378">
        <v>9</v>
      </c>
      <c r="J378">
        <v>0.55000000000000004</v>
      </c>
      <c r="K378">
        <v>4.9484233856201199</v>
      </c>
      <c r="L378">
        <v>4.7774009704589799</v>
      </c>
      <c r="M378">
        <v>8.9967193603515607</v>
      </c>
      <c r="N378">
        <v>6.39835548400879</v>
      </c>
      <c r="O378">
        <v>0</v>
      </c>
      <c r="P378">
        <v>0</v>
      </c>
      <c r="Q378">
        <v>8</v>
      </c>
      <c r="R378" s="12">
        <v>0</v>
      </c>
      <c r="S378" s="12">
        <f t="shared" si="5"/>
        <v>0</v>
      </c>
      <c r="T378">
        <v>1.0227851867675799</v>
      </c>
      <c r="U378">
        <v>1.09054183959961</v>
      </c>
      <c r="V378">
        <v>0.84685361385345503</v>
      </c>
      <c r="W378">
        <v>0.24368822574615501</v>
      </c>
      <c r="X378">
        <v>0.17593157291412401</v>
      </c>
      <c r="Y378">
        <v>0.17593157291412401</v>
      </c>
      <c r="Z378">
        <v>0</v>
      </c>
      <c r="AA378">
        <v>0.8</v>
      </c>
      <c r="AB378">
        <v>1</v>
      </c>
      <c r="AC378">
        <v>0.88888888888888895</v>
      </c>
      <c r="AD378">
        <v>0.2</v>
      </c>
      <c r="AE378">
        <v>0.8</v>
      </c>
    </row>
    <row r="379" spans="1:31" x14ac:dyDescent="0.15">
      <c r="A379" s="4">
        <v>900</v>
      </c>
      <c r="B379">
        <v>14</v>
      </c>
      <c r="C379">
        <v>6</v>
      </c>
      <c r="D379">
        <v>10</v>
      </c>
      <c r="E379">
        <v>10</v>
      </c>
      <c r="F379">
        <v>9</v>
      </c>
      <c r="G379">
        <v>1</v>
      </c>
      <c r="H379">
        <v>5</v>
      </c>
      <c r="I379">
        <v>5</v>
      </c>
      <c r="J379">
        <v>0.7</v>
      </c>
      <c r="K379">
        <v>4.9544239044189498</v>
      </c>
      <c r="L379">
        <v>3.6246891021728498</v>
      </c>
      <c r="M379">
        <v>4.0056438446044904</v>
      </c>
      <c r="N379">
        <v>3.4213790893554701</v>
      </c>
      <c r="O379">
        <v>0</v>
      </c>
      <c r="P379">
        <v>0</v>
      </c>
      <c r="Q379">
        <v>5</v>
      </c>
      <c r="R379" s="12">
        <v>0</v>
      </c>
      <c r="S379" s="12">
        <f t="shared" si="5"/>
        <v>0</v>
      </c>
      <c r="T379">
        <v>1.43436622619629</v>
      </c>
      <c r="U379">
        <v>1.3748474121093699</v>
      </c>
      <c r="V379">
        <v>1.24401819705963</v>
      </c>
      <c r="W379">
        <v>0.13082921504974401</v>
      </c>
      <c r="X379">
        <v>0.19034802913665799</v>
      </c>
      <c r="Y379">
        <v>0.19034802913665799</v>
      </c>
      <c r="Z379">
        <v>0</v>
      </c>
      <c r="AA379">
        <v>0.5</v>
      </c>
      <c r="AB379">
        <v>1</v>
      </c>
      <c r="AC379">
        <v>0.66666666666666696</v>
      </c>
      <c r="AD379">
        <v>0.5</v>
      </c>
      <c r="AE379">
        <v>0.5</v>
      </c>
    </row>
    <row r="380" spans="1:31" x14ac:dyDescent="0.15">
      <c r="A380" s="4">
        <v>55</v>
      </c>
      <c r="B380">
        <v>11</v>
      </c>
      <c r="C380">
        <v>9</v>
      </c>
      <c r="D380">
        <v>10</v>
      </c>
      <c r="E380">
        <v>10</v>
      </c>
      <c r="F380">
        <v>10</v>
      </c>
      <c r="G380">
        <v>0</v>
      </c>
      <c r="H380">
        <v>1</v>
      </c>
      <c r="I380">
        <v>9</v>
      </c>
      <c r="J380">
        <v>0.55000000000000004</v>
      </c>
      <c r="K380">
        <v>4.9554939270019496</v>
      </c>
      <c r="L380">
        <v>4.7821617126464799</v>
      </c>
      <c r="M380">
        <v>9.1180572509765607</v>
      </c>
      <c r="N380">
        <v>6.5509738922119096</v>
      </c>
      <c r="O380">
        <v>0</v>
      </c>
      <c r="P380">
        <v>0</v>
      </c>
      <c r="Q380">
        <v>7</v>
      </c>
      <c r="R380" s="12">
        <v>0</v>
      </c>
      <c r="S380" s="12">
        <f t="shared" si="5"/>
        <v>0</v>
      </c>
      <c r="T380">
        <v>1.2299823760986299</v>
      </c>
      <c r="U380">
        <v>1.2811126708984399</v>
      </c>
      <c r="V380">
        <v>0.999078929424286</v>
      </c>
      <c r="W380">
        <v>0.282033741474152</v>
      </c>
      <c r="X380">
        <v>0.23090344667434701</v>
      </c>
      <c r="Y380">
        <v>0.23090344667434701</v>
      </c>
      <c r="Z380">
        <v>0</v>
      </c>
      <c r="AA380">
        <v>0.7</v>
      </c>
      <c r="AB380">
        <v>1</v>
      </c>
      <c r="AC380">
        <v>0.82352941176470595</v>
      </c>
      <c r="AD380">
        <v>0.3</v>
      </c>
      <c r="AE380">
        <v>0.7</v>
      </c>
    </row>
    <row r="381" spans="1:31" x14ac:dyDescent="0.15">
      <c r="A381" s="4">
        <v>253</v>
      </c>
      <c r="B381">
        <v>11</v>
      </c>
      <c r="C381">
        <v>9</v>
      </c>
      <c r="D381">
        <v>10</v>
      </c>
      <c r="E381">
        <v>10</v>
      </c>
      <c r="F381">
        <v>8</v>
      </c>
      <c r="G381">
        <v>2</v>
      </c>
      <c r="H381">
        <v>3</v>
      </c>
      <c r="I381">
        <v>7</v>
      </c>
      <c r="J381">
        <v>0.55000000000000004</v>
      </c>
      <c r="K381">
        <v>4.9582500457763699</v>
      </c>
      <c r="L381">
        <v>4.15317726135254</v>
      </c>
      <c r="M381">
        <v>4.7319889068603498</v>
      </c>
      <c r="N381">
        <v>3.51045799255371</v>
      </c>
      <c r="O381">
        <v>0</v>
      </c>
      <c r="P381">
        <v>0</v>
      </c>
      <c r="Q381">
        <v>5</v>
      </c>
      <c r="R381" s="12">
        <v>0</v>
      </c>
      <c r="S381" s="12">
        <f t="shared" si="5"/>
        <v>0</v>
      </c>
      <c r="T381">
        <v>1.07717514038086</v>
      </c>
      <c r="U381">
        <v>1.054643034935</v>
      </c>
      <c r="V381">
        <v>0.92841470241546598</v>
      </c>
      <c r="W381">
        <v>0.126228332519531</v>
      </c>
      <c r="X381">
        <v>0.14876043796539301</v>
      </c>
      <c r="Y381">
        <v>0.14876043796539301</v>
      </c>
      <c r="Z381">
        <v>0</v>
      </c>
      <c r="AA381">
        <v>0.5</v>
      </c>
      <c r="AB381">
        <v>1</v>
      </c>
      <c r="AC381">
        <v>0.66666666666666696</v>
      </c>
      <c r="AD381">
        <v>0.5</v>
      </c>
      <c r="AE381">
        <v>0.5</v>
      </c>
    </row>
    <row r="382" spans="1:31" x14ac:dyDescent="0.15">
      <c r="A382" s="4">
        <v>235</v>
      </c>
      <c r="B382">
        <v>13</v>
      </c>
      <c r="C382">
        <v>7</v>
      </c>
      <c r="D382">
        <v>10</v>
      </c>
      <c r="E382">
        <v>10</v>
      </c>
      <c r="F382">
        <v>10</v>
      </c>
      <c r="G382">
        <v>0</v>
      </c>
      <c r="H382">
        <v>3</v>
      </c>
      <c r="I382">
        <v>7</v>
      </c>
      <c r="J382">
        <v>0.65</v>
      </c>
      <c r="K382">
        <v>4.9593219757080096</v>
      </c>
      <c r="L382">
        <v>3.37563133239746</v>
      </c>
      <c r="M382">
        <v>2.7448692321777299</v>
      </c>
      <c r="N382">
        <v>4.3778800964355504</v>
      </c>
      <c r="O382">
        <v>1</v>
      </c>
      <c r="P382">
        <v>1</v>
      </c>
      <c r="Q382">
        <v>7</v>
      </c>
      <c r="R382" s="12">
        <v>0.1429</v>
      </c>
      <c r="S382" s="12">
        <f t="shared" si="5"/>
        <v>0.1</v>
      </c>
      <c r="T382">
        <v>1.53530502319336</v>
      </c>
      <c r="U382">
        <v>1.42502725124359</v>
      </c>
      <c r="V382">
        <v>1.2906869649887101</v>
      </c>
      <c r="W382">
        <v>0.13434028625488301</v>
      </c>
      <c r="X382">
        <v>0.24461805820465099</v>
      </c>
      <c r="Y382">
        <v>0.24461805820465099</v>
      </c>
      <c r="Z382">
        <v>0.1</v>
      </c>
      <c r="AA382">
        <v>0.6</v>
      </c>
      <c r="AB382">
        <v>0.85714285714285698</v>
      </c>
      <c r="AC382">
        <v>0.70588235294117596</v>
      </c>
      <c r="AD382">
        <v>0.4</v>
      </c>
      <c r="AE382">
        <v>0.5</v>
      </c>
    </row>
    <row r="383" spans="1:31" x14ac:dyDescent="0.15">
      <c r="A383" s="4">
        <v>875</v>
      </c>
      <c r="B383">
        <v>14</v>
      </c>
      <c r="C383">
        <v>6</v>
      </c>
      <c r="D383">
        <v>10</v>
      </c>
      <c r="E383">
        <v>10</v>
      </c>
      <c r="F383">
        <v>10</v>
      </c>
      <c r="G383">
        <v>0</v>
      </c>
      <c r="H383">
        <v>4</v>
      </c>
      <c r="I383">
        <v>6</v>
      </c>
      <c r="J383">
        <v>0.7</v>
      </c>
      <c r="K383">
        <v>4.9618778228759801</v>
      </c>
      <c r="L383">
        <v>2.9850826263427699</v>
      </c>
      <c r="M383">
        <v>2.25918388366699</v>
      </c>
      <c r="N383">
        <v>3.7321662902832</v>
      </c>
      <c r="O383">
        <v>1</v>
      </c>
      <c r="P383">
        <v>1</v>
      </c>
      <c r="Q383">
        <v>8</v>
      </c>
      <c r="R383" s="12">
        <v>0.125</v>
      </c>
      <c r="S383" s="12">
        <f t="shared" si="5"/>
        <v>0.1</v>
      </c>
      <c r="T383">
        <v>1.49424171447754</v>
      </c>
      <c r="U383">
        <v>1.4002046585082999</v>
      </c>
      <c r="V383">
        <v>1.2682718038559</v>
      </c>
      <c r="W383">
        <v>0.13193285465240501</v>
      </c>
      <c r="X383">
        <v>0.22596991062164301</v>
      </c>
      <c r="Y383">
        <v>0.22596991062164301</v>
      </c>
      <c r="Z383">
        <v>0.1</v>
      </c>
      <c r="AA383">
        <v>0.7</v>
      </c>
      <c r="AB383">
        <v>0.875</v>
      </c>
      <c r="AC383">
        <v>0.77777777777777801</v>
      </c>
      <c r="AD383">
        <v>0.3</v>
      </c>
      <c r="AE383">
        <v>0.6</v>
      </c>
    </row>
    <row r="384" spans="1:31" x14ac:dyDescent="0.15">
      <c r="A384" s="4">
        <v>457</v>
      </c>
      <c r="B384">
        <v>14</v>
      </c>
      <c r="C384">
        <v>6</v>
      </c>
      <c r="D384">
        <v>10</v>
      </c>
      <c r="E384">
        <v>10</v>
      </c>
      <c r="F384">
        <v>10</v>
      </c>
      <c r="G384">
        <v>0</v>
      </c>
      <c r="H384">
        <v>4</v>
      </c>
      <c r="I384">
        <v>6</v>
      </c>
      <c r="J384">
        <v>0.7</v>
      </c>
      <c r="K384">
        <v>4.9679260253906197</v>
      </c>
      <c r="L384">
        <v>3.0287418365478498</v>
      </c>
      <c r="M384">
        <v>2.1494007110595699</v>
      </c>
      <c r="N384">
        <v>3.3823757171630899</v>
      </c>
      <c r="O384">
        <v>1</v>
      </c>
      <c r="P384">
        <v>1</v>
      </c>
      <c r="Q384">
        <v>7</v>
      </c>
      <c r="R384" s="12">
        <v>0.1429</v>
      </c>
      <c r="S384" s="12">
        <f t="shared" si="5"/>
        <v>0.1</v>
      </c>
      <c r="T384">
        <v>1.4381275177002</v>
      </c>
      <c r="U384">
        <v>1.3613142967224101</v>
      </c>
      <c r="V384">
        <v>1.21316874027252</v>
      </c>
      <c r="W384">
        <v>0.14814555644989</v>
      </c>
      <c r="X384">
        <v>0.22495877742767301</v>
      </c>
      <c r="Y384">
        <v>0.22495877742767301</v>
      </c>
      <c r="Z384">
        <v>0.1</v>
      </c>
      <c r="AA384">
        <v>0.6</v>
      </c>
      <c r="AB384">
        <v>0.85714285714285698</v>
      </c>
      <c r="AC384">
        <v>0.70588235294117596</v>
      </c>
      <c r="AD384">
        <v>0.4</v>
      </c>
      <c r="AE384">
        <v>0.5</v>
      </c>
    </row>
    <row r="385" spans="1:31" x14ac:dyDescent="0.15">
      <c r="A385" s="4">
        <v>588</v>
      </c>
      <c r="B385">
        <v>13</v>
      </c>
      <c r="C385">
        <v>7</v>
      </c>
      <c r="D385">
        <v>10</v>
      </c>
      <c r="E385">
        <v>10</v>
      </c>
      <c r="F385">
        <v>10</v>
      </c>
      <c r="G385">
        <v>0</v>
      </c>
      <c r="H385">
        <v>3</v>
      </c>
      <c r="I385">
        <v>7</v>
      </c>
      <c r="J385">
        <v>0.65</v>
      </c>
      <c r="K385">
        <v>4.9711399078369096</v>
      </c>
      <c r="L385">
        <v>3.6734447479247998</v>
      </c>
      <c r="M385">
        <v>3.1059226989746098</v>
      </c>
      <c r="N385">
        <v>3.51490974426269</v>
      </c>
      <c r="O385">
        <v>1</v>
      </c>
      <c r="P385">
        <v>1</v>
      </c>
      <c r="Q385">
        <v>9</v>
      </c>
      <c r="R385" s="12">
        <v>0.1111</v>
      </c>
      <c r="S385" s="12">
        <f t="shared" si="5"/>
        <v>0.1</v>
      </c>
      <c r="T385">
        <v>1.4750843048095701</v>
      </c>
      <c r="U385">
        <v>1.41923463344574</v>
      </c>
      <c r="V385">
        <v>1.2414627075195299</v>
      </c>
      <c r="W385">
        <v>0.177771925926208</v>
      </c>
      <c r="X385">
        <v>0.23362159729003901</v>
      </c>
      <c r="Y385">
        <v>0.23362159729003901</v>
      </c>
      <c r="Z385">
        <v>0.1</v>
      </c>
      <c r="AA385">
        <v>0.8</v>
      </c>
      <c r="AB385">
        <v>0.88888888888888895</v>
      </c>
      <c r="AC385">
        <v>0.84210526315789502</v>
      </c>
      <c r="AD385">
        <v>0.2</v>
      </c>
      <c r="AE385">
        <v>0.7</v>
      </c>
    </row>
    <row r="386" spans="1:31" x14ac:dyDescent="0.15">
      <c r="A386" s="4">
        <v>800</v>
      </c>
      <c r="B386">
        <v>11</v>
      </c>
      <c r="C386">
        <v>9</v>
      </c>
      <c r="D386">
        <v>10</v>
      </c>
      <c r="E386">
        <v>10</v>
      </c>
      <c r="F386">
        <v>10</v>
      </c>
      <c r="G386">
        <v>0</v>
      </c>
      <c r="H386">
        <v>1</v>
      </c>
      <c r="I386">
        <v>9</v>
      </c>
      <c r="J386">
        <v>0.55000000000000004</v>
      </c>
      <c r="K386">
        <v>4.9737033843994096</v>
      </c>
      <c r="L386">
        <v>4.8281326293945304</v>
      </c>
      <c r="M386">
        <v>9.1624450683593697</v>
      </c>
      <c r="N386">
        <v>6.2715930938720703</v>
      </c>
      <c r="O386">
        <v>0</v>
      </c>
      <c r="P386">
        <v>0</v>
      </c>
      <c r="Q386">
        <v>8</v>
      </c>
      <c r="R386" s="12">
        <v>0</v>
      </c>
      <c r="S386" s="12">
        <f t="shared" ref="S386:S449" si="6">O386/E386</f>
        <v>0</v>
      </c>
      <c r="T386">
        <v>1.0968055725097701</v>
      </c>
      <c r="U386">
        <v>1.1585578918457</v>
      </c>
      <c r="V386">
        <v>0.90635377168655396</v>
      </c>
      <c r="W386">
        <v>0.252204120159149</v>
      </c>
      <c r="X386">
        <v>0.190451800823212</v>
      </c>
      <c r="Y386">
        <v>0.190451800823212</v>
      </c>
      <c r="Z386">
        <v>0</v>
      </c>
      <c r="AA386">
        <v>0.8</v>
      </c>
      <c r="AB386">
        <v>1</v>
      </c>
      <c r="AC386">
        <v>0.88888888888888895</v>
      </c>
      <c r="AD386">
        <v>0.2</v>
      </c>
      <c r="AE386">
        <v>0.8</v>
      </c>
    </row>
    <row r="387" spans="1:31" x14ac:dyDescent="0.15">
      <c r="A387" s="4">
        <v>331</v>
      </c>
      <c r="B387">
        <v>14</v>
      </c>
      <c r="C387">
        <v>6</v>
      </c>
      <c r="D387">
        <v>10</v>
      </c>
      <c r="E387">
        <v>10</v>
      </c>
      <c r="F387">
        <v>10</v>
      </c>
      <c r="G387">
        <v>0</v>
      </c>
      <c r="H387">
        <v>4</v>
      </c>
      <c r="I387">
        <v>6</v>
      </c>
      <c r="J387">
        <v>0.7</v>
      </c>
      <c r="K387">
        <v>4.9751873016357404</v>
      </c>
      <c r="L387">
        <v>3.11871337890625</v>
      </c>
      <c r="M387">
        <v>2.3487701416015598</v>
      </c>
      <c r="N387">
        <v>3.3579540252685498</v>
      </c>
      <c r="O387">
        <v>2</v>
      </c>
      <c r="P387">
        <v>2</v>
      </c>
      <c r="Q387">
        <v>11</v>
      </c>
      <c r="R387" s="12">
        <v>0.18179999999999999</v>
      </c>
      <c r="S387" s="12">
        <f t="shared" si="6"/>
        <v>0.2</v>
      </c>
      <c r="T387">
        <v>1.7982158660888701</v>
      </c>
      <c r="U387">
        <v>1.7166333198547401</v>
      </c>
      <c r="V387">
        <v>1.5181471109390301</v>
      </c>
      <c r="W387">
        <v>0.19848620891571001</v>
      </c>
      <c r="X387">
        <v>0.28006875514984098</v>
      </c>
      <c r="Y387">
        <v>0.28006875514984098</v>
      </c>
      <c r="Z387">
        <v>0.2</v>
      </c>
      <c r="AA387">
        <v>0.9</v>
      </c>
      <c r="AB387">
        <v>0.81818181818181801</v>
      </c>
      <c r="AC387">
        <v>0.85714285714285698</v>
      </c>
      <c r="AD387">
        <v>0.1</v>
      </c>
      <c r="AE387">
        <v>0.7</v>
      </c>
    </row>
    <row r="388" spans="1:31" x14ac:dyDescent="0.15">
      <c r="A388" s="4">
        <v>582</v>
      </c>
      <c r="B388">
        <v>12</v>
      </c>
      <c r="C388">
        <v>8</v>
      </c>
      <c r="D388">
        <v>10</v>
      </c>
      <c r="E388">
        <v>10</v>
      </c>
      <c r="F388">
        <v>9</v>
      </c>
      <c r="G388">
        <v>1</v>
      </c>
      <c r="H388">
        <v>3</v>
      </c>
      <c r="I388">
        <v>7</v>
      </c>
      <c r="J388">
        <v>0.6</v>
      </c>
      <c r="K388">
        <v>4.9752655029296902</v>
      </c>
      <c r="L388">
        <v>3.6416816711425799</v>
      </c>
      <c r="M388">
        <v>2.99295997619629</v>
      </c>
      <c r="N388">
        <v>3.5185279846191402</v>
      </c>
      <c r="O388">
        <v>1</v>
      </c>
      <c r="P388">
        <v>1</v>
      </c>
      <c r="Q388">
        <v>9</v>
      </c>
      <c r="R388" s="12">
        <v>0.1111</v>
      </c>
      <c r="S388" s="12">
        <f t="shared" si="6"/>
        <v>0.1</v>
      </c>
      <c r="T388">
        <v>1.2245407104492201</v>
      </c>
      <c r="U388">
        <v>1.1654084920883201</v>
      </c>
      <c r="V388">
        <v>1.04580307006836</v>
      </c>
      <c r="W388">
        <v>0.119605422019958</v>
      </c>
      <c r="X388">
        <v>0.17873764038085899</v>
      </c>
      <c r="Y388">
        <v>0.17873764038085899</v>
      </c>
      <c r="Z388">
        <v>0.1</v>
      </c>
      <c r="AA388">
        <v>0.8</v>
      </c>
      <c r="AB388">
        <v>0.88888888888888895</v>
      </c>
      <c r="AC388">
        <v>0.84210526315789502</v>
      </c>
      <c r="AD388">
        <v>0.2</v>
      </c>
      <c r="AE388">
        <v>0.7</v>
      </c>
    </row>
    <row r="389" spans="1:31" x14ac:dyDescent="0.15">
      <c r="A389" s="4">
        <v>761</v>
      </c>
      <c r="B389">
        <v>12</v>
      </c>
      <c r="C389">
        <v>8</v>
      </c>
      <c r="D389">
        <v>10</v>
      </c>
      <c r="E389">
        <v>10</v>
      </c>
      <c r="F389">
        <v>10</v>
      </c>
      <c r="G389">
        <v>0</v>
      </c>
      <c r="H389">
        <v>2</v>
      </c>
      <c r="I389">
        <v>8</v>
      </c>
      <c r="J389">
        <v>0.6</v>
      </c>
      <c r="K389">
        <v>4.9755706787109402</v>
      </c>
      <c r="L389">
        <v>3.38002204895019</v>
      </c>
      <c r="M389">
        <v>1.8139724731445299</v>
      </c>
      <c r="N389">
        <v>6.0201911926269496</v>
      </c>
      <c r="O389">
        <v>1</v>
      </c>
      <c r="P389">
        <v>1</v>
      </c>
      <c r="Q389">
        <v>6</v>
      </c>
      <c r="R389" s="12">
        <v>0.16669999999999999</v>
      </c>
      <c r="S389" s="12">
        <f t="shared" si="6"/>
        <v>0.1</v>
      </c>
      <c r="T389">
        <v>1.6596755981445299</v>
      </c>
      <c r="U389">
        <v>1.3947563171386701</v>
      </c>
      <c r="V389">
        <v>1.3847364187240601</v>
      </c>
      <c r="W389">
        <v>1.0019898414611801E-2</v>
      </c>
      <c r="X389">
        <v>0.27493917942047102</v>
      </c>
      <c r="Y389">
        <v>0.27493917942047102</v>
      </c>
      <c r="Z389">
        <v>0.1</v>
      </c>
      <c r="AA389">
        <v>0.5</v>
      </c>
      <c r="AB389">
        <v>0.83333333333333304</v>
      </c>
      <c r="AC389">
        <v>0.625</v>
      </c>
      <c r="AD389">
        <v>0.5</v>
      </c>
      <c r="AE389">
        <v>0.4</v>
      </c>
    </row>
    <row r="390" spans="1:31" x14ac:dyDescent="0.15">
      <c r="A390" s="4">
        <v>33</v>
      </c>
      <c r="B390">
        <v>10</v>
      </c>
      <c r="C390">
        <v>10</v>
      </c>
      <c r="D390">
        <v>10</v>
      </c>
      <c r="E390">
        <v>10</v>
      </c>
      <c r="F390">
        <v>9</v>
      </c>
      <c r="G390">
        <v>1</v>
      </c>
      <c r="H390">
        <v>1</v>
      </c>
      <c r="I390">
        <v>9</v>
      </c>
      <c r="J390">
        <v>0.5</v>
      </c>
      <c r="K390">
        <v>4.9833641052246103</v>
      </c>
      <c r="L390">
        <v>4.9089469909668004</v>
      </c>
      <c r="M390">
        <v>9.6054744720459002</v>
      </c>
      <c r="N390">
        <v>5.9625358581543004</v>
      </c>
      <c r="O390">
        <v>0</v>
      </c>
      <c r="P390">
        <v>0</v>
      </c>
      <c r="Q390">
        <v>8</v>
      </c>
      <c r="R390" s="12">
        <v>0</v>
      </c>
      <c r="S390" s="12">
        <f t="shared" si="6"/>
        <v>0</v>
      </c>
      <c r="T390">
        <v>1.21500396728516</v>
      </c>
      <c r="U390">
        <v>1.25657081604004</v>
      </c>
      <c r="V390">
        <v>1.02100622653961</v>
      </c>
      <c r="W390">
        <v>0.235564589500427</v>
      </c>
      <c r="X390">
        <v>0.19399774074554399</v>
      </c>
      <c r="Y390">
        <v>0.19399774074554399</v>
      </c>
      <c r="Z390">
        <v>0</v>
      </c>
      <c r="AA390">
        <v>0.8</v>
      </c>
      <c r="AB390">
        <v>1</v>
      </c>
      <c r="AC390">
        <v>0.88888888888888895</v>
      </c>
      <c r="AD390">
        <v>0.2</v>
      </c>
      <c r="AE390">
        <v>0.8</v>
      </c>
    </row>
    <row r="391" spans="1:31" x14ac:dyDescent="0.15">
      <c r="A391" s="4">
        <v>256</v>
      </c>
      <c r="B391">
        <v>11</v>
      </c>
      <c r="C391">
        <v>9</v>
      </c>
      <c r="D391">
        <v>10</v>
      </c>
      <c r="E391">
        <v>10</v>
      </c>
      <c r="F391">
        <v>9</v>
      </c>
      <c r="G391">
        <v>1</v>
      </c>
      <c r="H391">
        <v>2</v>
      </c>
      <c r="I391">
        <v>8</v>
      </c>
      <c r="J391">
        <v>0.55000000000000004</v>
      </c>
      <c r="K391">
        <v>4.9898605346679696</v>
      </c>
      <c r="L391">
        <v>4.6955928802490199</v>
      </c>
      <c r="M391">
        <v>6.6716537475585902</v>
      </c>
      <c r="N391">
        <v>3.9414138793945299</v>
      </c>
      <c r="O391">
        <v>0</v>
      </c>
      <c r="P391">
        <v>0</v>
      </c>
      <c r="Q391">
        <v>7</v>
      </c>
      <c r="R391" s="12">
        <v>0</v>
      </c>
      <c r="S391" s="12">
        <f t="shared" si="6"/>
        <v>0</v>
      </c>
      <c r="T391">
        <v>1.0616340637207</v>
      </c>
      <c r="U391">
        <v>1.1192989349365201</v>
      </c>
      <c r="V391">
        <v>0.89346468448638905</v>
      </c>
      <c r="W391">
        <v>0.225834250450134</v>
      </c>
      <c r="X391">
        <v>0.16816937923431399</v>
      </c>
      <c r="Y391">
        <v>0.16816937923431399</v>
      </c>
      <c r="Z391">
        <v>0</v>
      </c>
      <c r="AA391">
        <v>0.7</v>
      </c>
      <c r="AB391">
        <v>1</v>
      </c>
      <c r="AC391">
        <v>0.82352941176470595</v>
      </c>
      <c r="AD391">
        <v>0.3</v>
      </c>
      <c r="AE391">
        <v>0.7</v>
      </c>
    </row>
    <row r="392" spans="1:31" x14ac:dyDescent="0.15">
      <c r="A392" s="4">
        <v>196</v>
      </c>
      <c r="B392">
        <v>15</v>
      </c>
      <c r="C392">
        <v>5</v>
      </c>
      <c r="D392">
        <v>10</v>
      </c>
      <c r="E392">
        <v>10</v>
      </c>
      <c r="F392">
        <v>10</v>
      </c>
      <c r="G392">
        <v>0</v>
      </c>
      <c r="H392">
        <v>5</v>
      </c>
      <c r="I392">
        <v>5</v>
      </c>
      <c r="J392">
        <v>0.75</v>
      </c>
      <c r="K392">
        <v>4.9900436401367196</v>
      </c>
      <c r="L392">
        <v>1.51131248474121</v>
      </c>
      <c r="M392">
        <v>1.1554584503173799</v>
      </c>
      <c r="N392">
        <v>6.24576759338379</v>
      </c>
      <c r="O392">
        <v>4</v>
      </c>
      <c r="P392">
        <v>4</v>
      </c>
      <c r="Q392">
        <v>11</v>
      </c>
      <c r="R392" s="12">
        <v>0.36359999999999998</v>
      </c>
      <c r="S392" s="12">
        <f t="shared" si="6"/>
        <v>0.4</v>
      </c>
      <c r="T392">
        <v>1.89240646362305</v>
      </c>
      <c r="U392">
        <v>1.6268951892852801</v>
      </c>
      <c r="V392">
        <v>1.6787812709808301</v>
      </c>
      <c r="W392">
        <v>5.1886081695556599E-2</v>
      </c>
      <c r="X392">
        <v>0.213625192642212</v>
      </c>
      <c r="Y392">
        <v>0.213625192642212</v>
      </c>
      <c r="Z392">
        <v>0.4</v>
      </c>
      <c r="AA392">
        <v>0.7</v>
      </c>
      <c r="AB392">
        <v>0.63636363636363602</v>
      </c>
      <c r="AC392">
        <v>0.66666666666666696</v>
      </c>
      <c r="AD392">
        <v>0.3</v>
      </c>
      <c r="AE392">
        <v>0.3</v>
      </c>
    </row>
    <row r="393" spans="1:31" x14ac:dyDescent="0.15">
      <c r="A393" s="4">
        <v>490</v>
      </c>
      <c r="B393">
        <v>11</v>
      </c>
      <c r="C393">
        <v>9</v>
      </c>
      <c r="D393">
        <v>10</v>
      </c>
      <c r="E393">
        <v>10</v>
      </c>
      <c r="F393">
        <v>9</v>
      </c>
      <c r="G393">
        <v>1</v>
      </c>
      <c r="H393">
        <v>2</v>
      </c>
      <c r="I393">
        <v>8</v>
      </c>
      <c r="J393">
        <v>0.55000000000000004</v>
      </c>
      <c r="K393">
        <v>4.9902267456054696</v>
      </c>
      <c r="L393">
        <v>3.2344493865966801</v>
      </c>
      <c r="M393">
        <v>1.9021148681640601</v>
      </c>
      <c r="N393">
        <v>7.1134662628173801</v>
      </c>
      <c r="O393">
        <v>1</v>
      </c>
      <c r="P393">
        <v>1</v>
      </c>
      <c r="Q393">
        <v>5</v>
      </c>
      <c r="R393" s="12">
        <v>0.2</v>
      </c>
      <c r="S393" s="12">
        <f t="shared" si="6"/>
        <v>0.1</v>
      </c>
      <c r="T393">
        <v>1.20302391052246</v>
      </c>
      <c r="U393">
        <v>0.99098777770996105</v>
      </c>
      <c r="V393">
        <v>1.0542227029800399</v>
      </c>
      <c r="W393">
        <v>6.3234925270080594E-2</v>
      </c>
      <c r="X393">
        <v>0.14880120754241899</v>
      </c>
      <c r="Y393">
        <v>0.14880120754241899</v>
      </c>
      <c r="Z393">
        <v>0.1</v>
      </c>
      <c r="AA393">
        <v>0.4</v>
      </c>
      <c r="AB393">
        <v>0.8</v>
      </c>
      <c r="AC393">
        <v>0.53333333333333299</v>
      </c>
      <c r="AD393">
        <v>0.6</v>
      </c>
      <c r="AE393">
        <v>0.3</v>
      </c>
    </row>
    <row r="394" spans="1:31" x14ac:dyDescent="0.15">
      <c r="A394" s="4">
        <v>902</v>
      </c>
      <c r="B394">
        <v>13</v>
      </c>
      <c r="C394">
        <v>7</v>
      </c>
      <c r="D394">
        <v>10</v>
      </c>
      <c r="E394">
        <v>10</v>
      </c>
      <c r="F394">
        <v>10</v>
      </c>
      <c r="G394">
        <v>0</v>
      </c>
      <c r="H394">
        <v>3</v>
      </c>
      <c r="I394">
        <v>7</v>
      </c>
      <c r="J394">
        <v>0.65</v>
      </c>
      <c r="K394">
        <v>4.9942569732665998</v>
      </c>
      <c r="L394">
        <v>4.13761329650879</v>
      </c>
      <c r="M394">
        <v>4.6904621124267596</v>
      </c>
      <c r="N394">
        <v>3.6452674865722701</v>
      </c>
      <c r="O394">
        <v>0</v>
      </c>
      <c r="P394">
        <v>0</v>
      </c>
      <c r="Q394">
        <v>8</v>
      </c>
      <c r="R394" s="12">
        <v>0</v>
      </c>
      <c r="S394" s="12">
        <f t="shared" si="6"/>
        <v>0</v>
      </c>
      <c r="T394">
        <v>1.2903900146484399</v>
      </c>
      <c r="U394">
        <v>1.29183578491211</v>
      </c>
      <c r="V394">
        <v>1.07369649410248</v>
      </c>
      <c r="W394">
        <v>0.21813929080963099</v>
      </c>
      <c r="X394">
        <v>0.21669352054596</v>
      </c>
      <c r="Y394">
        <v>0.21669352054596</v>
      </c>
      <c r="Z394">
        <v>0</v>
      </c>
      <c r="AA394">
        <v>0.8</v>
      </c>
      <c r="AB394">
        <v>1</v>
      </c>
      <c r="AC394">
        <v>0.88888888888888895</v>
      </c>
      <c r="AD394">
        <v>0.2</v>
      </c>
      <c r="AE394">
        <v>0.8</v>
      </c>
    </row>
    <row r="395" spans="1:31" x14ac:dyDescent="0.15">
      <c r="A395" s="4">
        <v>478</v>
      </c>
      <c r="B395">
        <v>11</v>
      </c>
      <c r="C395">
        <v>9</v>
      </c>
      <c r="D395">
        <v>10</v>
      </c>
      <c r="E395">
        <v>10</v>
      </c>
      <c r="F395">
        <v>10</v>
      </c>
      <c r="G395">
        <v>0</v>
      </c>
      <c r="H395">
        <v>1</v>
      </c>
      <c r="I395">
        <v>9</v>
      </c>
      <c r="J395">
        <v>0.55000000000000004</v>
      </c>
      <c r="K395">
        <v>4.9943904876709002</v>
      </c>
      <c r="L395">
        <v>4.1260299682617196</v>
      </c>
      <c r="M395">
        <v>4.0594615936279297</v>
      </c>
      <c r="N395">
        <v>8.6095924377441406</v>
      </c>
      <c r="O395">
        <v>1</v>
      </c>
      <c r="P395">
        <v>1</v>
      </c>
      <c r="Q395">
        <v>10</v>
      </c>
      <c r="R395" s="12">
        <v>0.1</v>
      </c>
      <c r="S395" s="12">
        <f t="shared" si="6"/>
        <v>0.1</v>
      </c>
      <c r="T395">
        <v>1.5057888031005899</v>
      </c>
      <c r="U395">
        <v>1.2243556976318399</v>
      </c>
      <c r="V395">
        <v>1.2418905496597299</v>
      </c>
      <c r="W395">
        <v>1.7534852027893101E-2</v>
      </c>
      <c r="X395">
        <v>0.26389825344085699</v>
      </c>
      <c r="Y395">
        <v>0.26389825344085699</v>
      </c>
      <c r="Z395">
        <v>0.1</v>
      </c>
      <c r="AA395">
        <v>0.9</v>
      </c>
      <c r="AB395">
        <v>0.9</v>
      </c>
      <c r="AC395">
        <v>0.9</v>
      </c>
      <c r="AD395">
        <v>0.1</v>
      </c>
      <c r="AE395">
        <v>0.8</v>
      </c>
    </row>
    <row r="396" spans="1:31" x14ac:dyDescent="0.15">
      <c r="A396" s="4">
        <v>338</v>
      </c>
      <c r="B396">
        <v>12</v>
      </c>
      <c r="C396">
        <v>8</v>
      </c>
      <c r="D396">
        <v>10</v>
      </c>
      <c r="E396">
        <v>10</v>
      </c>
      <c r="F396">
        <v>9</v>
      </c>
      <c r="G396">
        <v>1</v>
      </c>
      <c r="H396">
        <v>3</v>
      </c>
      <c r="I396">
        <v>7</v>
      </c>
      <c r="J396">
        <v>0.6</v>
      </c>
      <c r="K396">
        <v>4.9960231781005904</v>
      </c>
      <c r="L396">
        <v>4.0547065734863299</v>
      </c>
      <c r="M396">
        <v>4.0291233062744096</v>
      </c>
      <c r="N396">
        <v>3.1011848449707</v>
      </c>
      <c r="O396">
        <v>0</v>
      </c>
      <c r="P396">
        <v>0</v>
      </c>
      <c r="Q396">
        <v>6</v>
      </c>
      <c r="R396" s="12">
        <v>0</v>
      </c>
      <c r="S396" s="12">
        <f t="shared" si="6"/>
        <v>0</v>
      </c>
      <c r="T396">
        <v>1.0745887756347701</v>
      </c>
      <c r="U396">
        <v>1.0564569234848</v>
      </c>
      <c r="V396">
        <v>0.93058985471725497</v>
      </c>
      <c r="W396">
        <v>0.125867068767548</v>
      </c>
      <c r="X396">
        <v>0.14399892091751099</v>
      </c>
      <c r="Y396">
        <v>0.14399892091751099</v>
      </c>
      <c r="Z396">
        <v>0</v>
      </c>
      <c r="AA396">
        <v>0.6</v>
      </c>
      <c r="AB396">
        <v>1</v>
      </c>
      <c r="AC396">
        <v>0.75</v>
      </c>
      <c r="AD396">
        <v>0.4</v>
      </c>
      <c r="AE396">
        <v>0.6</v>
      </c>
    </row>
    <row r="397" spans="1:31" x14ac:dyDescent="0.15">
      <c r="A397" s="4">
        <v>496</v>
      </c>
      <c r="B397">
        <v>13</v>
      </c>
      <c r="C397">
        <v>7</v>
      </c>
      <c r="D397">
        <v>10</v>
      </c>
      <c r="E397">
        <v>10</v>
      </c>
      <c r="F397">
        <v>10</v>
      </c>
      <c r="G397">
        <v>0</v>
      </c>
      <c r="H397">
        <v>3</v>
      </c>
      <c r="I397">
        <v>7</v>
      </c>
      <c r="J397">
        <v>0.65</v>
      </c>
      <c r="K397">
        <v>4.9976444244384801</v>
      </c>
      <c r="L397">
        <v>3.9419651031494101</v>
      </c>
      <c r="M397">
        <v>4.4247894287109402</v>
      </c>
      <c r="N397">
        <v>4.2086830139160201</v>
      </c>
      <c r="O397">
        <v>0</v>
      </c>
      <c r="P397">
        <v>0</v>
      </c>
      <c r="Q397">
        <v>6</v>
      </c>
      <c r="R397" s="12">
        <v>0</v>
      </c>
      <c r="S397" s="12">
        <f t="shared" si="6"/>
        <v>0</v>
      </c>
      <c r="T397">
        <v>1.4745349884033201</v>
      </c>
      <c r="U397">
        <v>1.4224662780761701</v>
      </c>
      <c r="V397">
        <v>1.22858119010925</v>
      </c>
      <c r="W397">
        <v>0.193885087966919</v>
      </c>
      <c r="X397">
        <v>0.24595379829406699</v>
      </c>
      <c r="Y397">
        <v>0.24595379829406699</v>
      </c>
      <c r="Z397">
        <v>0</v>
      </c>
      <c r="AA397">
        <v>0.6</v>
      </c>
      <c r="AB397">
        <v>1</v>
      </c>
      <c r="AC397">
        <v>0.75</v>
      </c>
      <c r="AD397">
        <v>0.4</v>
      </c>
      <c r="AE397">
        <v>0.6</v>
      </c>
    </row>
    <row r="398" spans="1:31" x14ac:dyDescent="0.15">
      <c r="A398" s="4">
        <v>944</v>
      </c>
      <c r="B398">
        <v>14</v>
      </c>
      <c r="C398">
        <v>6</v>
      </c>
      <c r="D398">
        <v>10</v>
      </c>
      <c r="E398">
        <v>10</v>
      </c>
      <c r="F398">
        <v>10</v>
      </c>
      <c r="G398">
        <v>0</v>
      </c>
      <c r="H398">
        <v>4</v>
      </c>
      <c r="I398">
        <v>6</v>
      </c>
      <c r="J398">
        <v>0.7</v>
      </c>
      <c r="K398">
        <v>4.9996814727783203</v>
      </c>
      <c r="L398">
        <v>3.9412956237793</v>
      </c>
      <c r="M398">
        <v>4.3097019195556596</v>
      </c>
      <c r="N398">
        <v>3.2599639892578098</v>
      </c>
      <c r="O398">
        <v>2</v>
      </c>
      <c r="P398">
        <v>2</v>
      </c>
      <c r="Q398">
        <v>12</v>
      </c>
      <c r="R398" s="12">
        <v>0.16669999999999999</v>
      </c>
      <c r="S398" s="12">
        <f t="shared" si="6"/>
        <v>0.2</v>
      </c>
      <c r="T398">
        <v>1.59767913818359</v>
      </c>
      <c r="U398">
        <v>1.56864833831787</v>
      </c>
      <c r="V398">
        <v>1.3428252935409599</v>
      </c>
      <c r="W398">
        <v>0.225823044776917</v>
      </c>
      <c r="X398">
        <v>0.25485384464263899</v>
      </c>
      <c r="Y398">
        <v>0.25485384464263899</v>
      </c>
      <c r="Z398">
        <v>0.2</v>
      </c>
      <c r="AA398">
        <v>1</v>
      </c>
      <c r="AB398">
        <v>0.83333333333333304</v>
      </c>
      <c r="AC398">
        <v>0.90909090909090895</v>
      </c>
      <c r="AD398">
        <v>0</v>
      </c>
      <c r="AE398">
        <v>0.8</v>
      </c>
    </row>
    <row r="399" spans="1:31" x14ac:dyDescent="0.15">
      <c r="A399" s="4">
        <v>313</v>
      </c>
      <c r="B399">
        <v>12</v>
      </c>
      <c r="C399">
        <v>8</v>
      </c>
      <c r="D399">
        <v>10</v>
      </c>
      <c r="E399">
        <v>10</v>
      </c>
      <c r="F399">
        <v>10</v>
      </c>
      <c r="G399">
        <v>0</v>
      </c>
      <c r="H399">
        <v>2</v>
      </c>
      <c r="I399">
        <v>8</v>
      </c>
      <c r="J399">
        <v>0.6</v>
      </c>
      <c r="K399">
        <v>5.0005416870117196</v>
      </c>
      <c r="L399">
        <v>4.10288429260254</v>
      </c>
      <c r="M399">
        <v>4.4779319763183603</v>
      </c>
      <c r="N399">
        <v>4.9570789337158203</v>
      </c>
      <c r="O399">
        <v>0</v>
      </c>
      <c r="P399">
        <v>0</v>
      </c>
      <c r="Q399">
        <v>7</v>
      </c>
      <c r="R399" s="12">
        <v>0</v>
      </c>
      <c r="S399" s="12">
        <f t="shared" si="6"/>
        <v>0</v>
      </c>
      <c r="T399">
        <v>1.2379055023193399</v>
      </c>
      <c r="U399">
        <v>1.1993389129638701</v>
      </c>
      <c r="V399">
        <v>1.0426708459854099</v>
      </c>
      <c r="W399">
        <v>0.15666806697845501</v>
      </c>
      <c r="X399">
        <v>0.19523465633392301</v>
      </c>
      <c r="Y399">
        <v>0.19523465633392301</v>
      </c>
      <c r="Z399">
        <v>0</v>
      </c>
      <c r="AA399">
        <v>0.7</v>
      </c>
      <c r="AB399">
        <v>1</v>
      </c>
      <c r="AC399">
        <v>0.82352941176470595</v>
      </c>
      <c r="AD399">
        <v>0.3</v>
      </c>
      <c r="AE399">
        <v>0.7</v>
      </c>
    </row>
    <row r="400" spans="1:31" x14ac:dyDescent="0.15">
      <c r="A400" s="4">
        <v>373</v>
      </c>
      <c r="B400">
        <v>11</v>
      </c>
      <c r="C400">
        <v>9</v>
      </c>
      <c r="D400">
        <v>10</v>
      </c>
      <c r="E400">
        <v>10</v>
      </c>
      <c r="F400">
        <v>10</v>
      </c>
      <c r="G400">
        <v>0</v>
      </c>
      <c r="H400">
        <v>1</v>
      </c>
      <c r="I400">
        <v>9</v>
      </c>
      <c r="J400">
        <v>0.55000000000000004</v>
      </c>
      <c r="K400">
        <v>5.0011024475097701</v>
      </c>
      <c r="L400">
        <v>4.7711372375488299</v>
      </c>
      <c r="M400">
        <v>8.8899898529052699</v>
      </c>
      <c r="N400">
        <v>6.87615966796875</v>
      </c>
      <c r="O400">
        <v>0</v>
      </c>
      <c r="P400">
        <v>0</v>
      </c>
      <c r="Q400">
        <v>6</v>
      </c>
      <c r="R400" s="12">
        <v>0</v>
      </c>
      <c r="S400" s="12">
        <f t="shared" si="6"/>
        <v>0</v>
      </c>
      <c r="T400">
        <v>1.26435470581055</v>
      </c>
      <c r="U400">
        <v>1.3032112121582</v>
      </c>
      <c r="V400">
        <v>1.02695465087891</v>
      </c>
      <c r="W400">
        <v>0.27625656127929699</v>
      </c>
      <c r="X400">
        <v>0.23740005493164101</v>
      </c>
      <c r="Y400">
        <v>0.23740005493164101</v>
      </c>
      <c r="Z400">
        <v>0</v>
      </c>
      <c r="AA400">
        <v>0.6</v>
      </c>
      <c r="AB400">
        <v>1</v>
      </c>
      <c r="AC400">
        <v>0.75</v>
      </c>
      <c r="AD400">
        <v>0.4</v>
      </c>
      <c r="AE400">
        <v>0.6</v>
      </c>
    </row>
    <row r="401" spans="1:31" x14ac:dyDescent="0.15">
      <c r="A401" s="4">
        <v>184</v>
      </c>
      <c r="B401">
        <v>14</v>
      </c>
      <c r="C401">
        <v>6</v>
      </c>
      <c r="D401">
        <v>10</v>
      </c>
      <c r="E401">
        <v>10</v>
      </c>
      <c r="F401">
        <v>10</v>
      </c>
      <c r="G401">
        <v>0</v>
      </c>
      <c r="H401">
        <v>4</v>
      </c>
      <c r="I401">
        <v>6</v>
      </c>
      <c r="J401">
        <v>0.7</v>
      </c>
      <c r="K401">
        <v>5.0016155242919904</v>
      </c>
      <c r="L401">
        <v>2.81101417541504</v>
      </c>
      <c r="M401">
        <v>2.5397472381591801</v>
      </c>
      <c r="N401">
        <v>5.02437400817871</v>
      </c>
      <c r="O401">
        <v>3</v>
      </c>
      <c r="P401">
        <v>3</v>
      </c>
      <c r="Q401">
        <v>11</v>
      </c>
      <c r="R401" s="12">
        <v>0.2727</v>
      </c>
      <c r="S401" s="12">
        <f t="shared" si="6"/>
        <v>0.3</v>
      </c>
      <c r="T401">
        <v>1.61124420166016</v>
      </c>
      <c r="U401">
        <v>1.4556360244751001</v>
      </c>
      <c r="V401">
        <v>1.38182520866394</v>
      </c>
      <c r="W401">
        <v>7.3810815811157199E-2</v>
      </c>
      <c r="X401">
        <v>0.22941899299621599</v>
      </c>
      <c r="Y401">
        <v>0.22941899299621599</v>
      </c>
      <c r="Z401">
        <v>0.3</v>
      </c>
      <c r="AA401">
        <v>0.8</v>
      </c>
      <c r="AB401">
        <v>0.72727272727272696</v>
      </c>
      <c r="AC401">
        <v>0.76190476190476197</v>
      </c>
      <c r="AD401">
        <v>0.2</v>
      </c>
      <c r="AE401">
        <v>0.5</v>
      </c>
    </row>
    <row r="402" spans="1:31" x14ac:dyDescent="0.15">
      <c r="A402" s="4">
        <v>651</v>
      </c>
      <c r="B402">
        <v>14</v>
      </c>
      <c r="C402">
        <v>6</v>
      </c>
      <c r="D402">
        <v>10</v>
      </c>
      <c r="E402">
        <v>10</v>
      </c>
      <c r="F402">
        <v>10</v>
      </c>
      <c r="G402">
        <v>0</v>
      </c>
      <c r="H402">
        <v>4</v>
      </c>
      <c r="I402">
        <v>6</v>
      </c>
      <c r="J402">
        <v>0.7</v>
      </c>
      <c r="K402">
        <v>5.0041980743408203</v>
      </c>
      <c r="L402">
        <v>2.9071922302246098</v>
      </c>
      <c r="M402">
        <v>2.4940986633300799</v>
      </c>
      <c r="N402">
        <v>4.5540332794189498</v>
      </c>
      <c r="O402">
        <v>3</v>
      </c>
      <c r="P402">
        <v>3</v>
      </c>
      <c r="Q402">
        <v>11</v>
      </c>
      <c r="R402" s="12">
        <v>0.2727</v>
      </c>
      <c r="S402" s="12">
        <f t="shared" si="6"/>
        <v>0.3</v>
      </c>
      <c r="T402">
        <v>1.5159378051757799</v>
      </c>
      <c r="U402">
        <v>1.3895969390869101</v>
      </c>
      <c r="V402">
        <v>1.30038666725159</v>
      </c>
      <c r="W402">
        <v>8.9210271835327107E-2</v>
      </c>
      <c r="X402">
        <v>0.215551137924194</v>
      </c>
      <c r="Y402">
        <v>0.215551137924194</v>
      </c>
      <c r="Z402">
        <v>0.3</v>
      </c>
      <c r="AA402">
        <v>0.8</v>
      </c>
      <c r="AB402">
        <v>0.72727272727272696</v>
      </c>
      <c r="AC402">
        <v>0.76190476190476197</v>
      </c>
      <c r="AD402">
        <v>0.2</v>
      </c>
      <c r="AE402">
        <v>0.5</v>
      </c>
    </row>
    <row r="403" spans="1:31" x14ac:dyDescent="0.15">
      <c r="A403" s="4">
        <v>49</v>
      </c>
      <c r="B403">
        <v>13</v>
      </c>
      <c r="C403">
        <v>7</v>
      </c>
      <c r="D403">
        <v>10</v>
      </c>
      <c r="E403">
        <v>10</v>
      </c>
      <c r="F403">
        <v>10</v>
      </c>
      <c r="G403">
        <v>0</v>
      </c>
      <c r="H403">
        <v>3</v>
      </c>
      <c r="I403">
        <v>7</v>
      </c>
      <c r="J403">
        <v>0.65</v>
      </c>
      <c r="K403">
        <v>5.0045814514160201</v>
      </c>
      <c r="L403">
        <v>4.2553730010986301</v>
      </c>
      <c r="M403">
        <v>4.9571990966796902</v>
      </c>
      <c r="N403">
        <v>3.49997138977051</v>
      </c>
      <c r="O403">
        <v>0</v>
      </c>
      <c r="P403">
        <v>0</v>
      </c>
      <c r="Q403">
        <v>9</v>
      </c>
      <c r="R403" s="12">
        <v>0</v>
      </c>
      <c r="S403" s="12">
        <f t="shared" si="6"/>
        <v>0</v>
      </c>
      <c r="T403">
        <v>1.3611412048339799</v>
      </c>
      <c r="U403">
        <v>1.3715972900390601</v>
      </c>
      <c r="V403">
        <v>1.1261905431747401</v>
      </c>
      <c r="W403">
        <v>0.24540674686431899</v>
      </c>
      <c r="X403">
        <v>0.234950661659241</v>
      </c>
      <c r="Y403">
        <v>0.234950661659241</v>
      </c>
      <c r="Z403">
        <v>0</v>
      </c>
      <c r="AA403">
        <v>0.9</v>
      </c>
      <c r="AB403">
        <v>1</v>
      </c>
      <c r="AC403">
        <v>0.94736842105263197</v>
      </c>
      <c r="AD403">
        <v>0.1</v>
      </c>
      <c r="AE403">
        <v>0.9</v>
      </c>
    </row>
    <row r="404" spans="1:31" x14ac:dyDescent="0.15">
      <c r="A404" s="4">
        <v>199</v>
      </c>
      <c r="B404">
        <v>11</v>
      </c>
      <c r="C404">
        <v>9</v>
      </c>
      <c r="D404">
        <v>10</v>
      </c>
      <c r="E404">
        <v>10</v>
      </c>
      <c r="F404">
        <v>9</v>
      </c>
      <c r="G404">
        <v>1</v>
      </c>
      <c r="H404">
        <v>2</v>
      </c>
      <c r="I404">
        <v>8</v>
      </c>
      <c r="J404">
        <v>0.55000000000000004</v>
      </c>
      <c r="K404">
        <v>5.00848388671875</v>
      </c>
      <c r="L404">
        <v>4.0572948455810502</v>
      </c>
      <c r="M404">
        <v>3.46307373046875</v>
      </c>
      <c r="N404">
        <v>4.0131549835205096</v>
      </c>
      <c r="O404">
        <v>1</v>
      </c>
      <c r="P404">
        <v>1</v>
      </c>
      <c r="Q404">
        <v>8</v>
      </c>
      <c r="R404" s="12">
        <v>0.125</v>
      </c>
      <c r="S404" s="12">
        <f t="shared" si="6"/>
        <v>0.1</v>
      </c>
      <c r="T404">
        <v>1.2332077026367201</v>
      </c>
      <c r="U404">
        <v>1.15444660186768</v>
      </c>
      <c r="V404">
        <v>1.0603383779525799</v>
      </c>
      <c r="W404">
        <v>9.4108223915100098E-2</v>
      </c>
      <c r="X404">
        <v>0.17286932468414301</v>
      </c>
      <c r="Y404">
        <v>0.17286932468414301</v>
      </c>
      <c r="Z404">
        <v>0.1</v>
      </c>
      <c r="AA404">
        <v>0.7</v>
      </c>
      <c r="AB404">
        <v>0.875</v>
      </c>
      <c r="AC404">
        <v>0.77777777777777801</v>
      </c>
      <c r="AD404">
        <v>0.3</v>
      </c>
      <c r="AE404">
        <v>0.6</v>
      </c>
    </row>
    <row r="405" spans="1:31" x14ac:dyDescent="0.15">
      <c r="A405" s="4">
        <v>826</v>
      </c>
      <c r="B405">
        <v>11</v>
      </c>
      <c r="C405">
        <v>9</v>
      </c>
      <c r="D405">
        <v>10</v>
      </c>
      <c r="E405">
        <v>10</v>
      </c>
      <c r="F405">
        <v>9</v>
      </c>
      <c r="G405">
        <v>1</v>
      </c>
      <c r="H405">
        <v>2</v>
      </c>
      <c r="I405">
        <v>8</v>
      </c>
      <c r="J405">
        <v>0.55000000000000004</v>
      </c>
      <c r="K405">
        <v>5.0107383728027299</v>
      </c>
      <c r="L405">
        <v>3.30866622924805</v>
      </c>
      <c r="M405">
        <v>1.92861747741699</v>
      </c>
      <c r="N405">
        <v>6.7852935791015598</v>
      </c>
      <c r="O405">
        <v>1</v>
      </c>
      <c r="P405">
        <v>1</v>
      </c>
      <c r="Q405">
        <v>6</v>
      </c>
      <c r="R405" s="12">
        <v>0.16669999999999999</v>
      </c>
      <c r="S405" s="12">
        <f t="shared" si="6"/>
        <v>0.1</v>
      </c>
      <c r="T405">
        <v>1.2926731109619101</v>
      </c>
      <c r="U405">
        <v>1.0684757232666</v>
      </c>
      <c r="V405">
        <v>1.12061154842377</v>
      </c>
      <c r="W405">
        <v>5.21358251571655E-2</v>
      </c>
      <c r="X405">
        <v>0.172061562538147</v>
      </c>
      <c r="Y405">
        <v>0.172061562538147</v>
      </c>
      <c r="Z405">
        <v>0.1</v>
      </c>
      <c r="AA405">
        <v>0.5</v>
      </c>
      <c r="AB405">
        <v>0.83333333333333304</v>
      </c>
      <c r="AC405">
        <v>0.625</v>
      </c>
      <c r="AD405">
        <v>0.5</v>
      </c>
      <c r="AE405">
        <v>0.4</v>
      </c>
    </row>
    <row r="406" spans="1:31" x14ac:dyDescent="0.15">
      <c r="A406" s="4">
        <v>450</v>
      </c>
      <c r="B406">
        <v>11</v>
      </c>
      <c r="C406">
        <v>9</v>
      </c>
      <c r="D406">
        <v>10</v>
      </c>
      <c r="E406">
        <v>10</v>
      </c>
      <c r="F406">
        <v>10</v>
      </c>
      <c r="G406">
        <v>0</v>
      </c>
      <c r="H406">
        <v>1</v>
      </c>
      <c r="I406">
        <v>9</v>
      </c>
      <c r="J406">
        <v>0.55000000000000004</v>
      </c>
      <c r="K406">
        <v>5.0123348236084002</v>
      </c>
      <c r="L406">
        <v>4.4363651275634801</v>
      </c>
      <c r="M406">
        <v>6.9429817199706996</v>
      </c>
      <c r="N406">
        <v>8.5448532104492205</v>
      </c>
      <c r="O406">
        <v>0</v>
      </c>
      <c r="P406">
        <v>0</v>
      </c>
      <c r="Q406">
        <v>8</v>
      </c>
      <c r="R406" s="12">
        <v>0</v>
      </c>
      <c r="S406" s="12">
        <f t="shared" si="6"/>
        <v>0</v>
      </c>
      <c r="T406">
        <v>1.4040107727050799</v>
      </c>
      <c r="U406">
        <v>1.29850006103516</v>
      </c>
      <c r="V406">
        <v>1.16692471504211</v>
      </c>
      <c r="W406">
        <v>0.13157534599304199</v>
      </c>
      <c r="X406">
        <v>0.23708605766296401</v>
      </c>
      <c r="Y406">
        <v>0.23708605766296401</v>
      </c>
      <c r="Z406">
        <v>0</v>
      </c>
      <c r="AA406">
        <v>0.8</v>
      </c>
      <c r="AB406">
        <v>1</v>
      </c>
      <c r="AC406">
        <v>0.88888888888888895</v>
      </c>
      <c r="AD406">
        <v>0.2</v>
      </c>
      <c r="AE406">
        <v>0.8</v>
      </c>
    </row>
    <row r="407" spans="1:31" x14ac:dyDescent="0.15">
      <c r="A407" s="4">
        <v>434</v>
      </c>
      <c r="B407">
        <v>11</v>
      </c>
      <c r="C407">
        <v>9</v>
      </c>
      <c r="D407">
        <v>10</v>
      </c>
      <c r="E407">
        <v>10</v>
      </c>
      <c r="F407">
        <v>10</v>
      </c>
      <c r="G407">
        <v>0</v>
      </c>
      <c r="H407">
        <v>1</v>
      </c>
      <c r="I407">
        <v>9</v>
      </c>
      <c r="J407">
        <v>0.55000000000000004</v>
      </c>
      <c r="K407">
        <v>5.0128135681152299</v>
      </c>
      <c r="L407">
        <v>4.44022560119629</v>
      </c>
      <c r="M407">
        <v>6.7605972290039098</v>
      </c>
      <c r="N407">
        <v>8.3040599822997994</v>
      </c>
      <c r="O407">
        <v>0</v>
      </c>
      <c r="P407">
        <v>0</v>
      </c>
      <c r="Q407">
        <v>7</v>
      </c>
      <c r="R407" s="12">
        <v>0</v>
      </c>
      <c r="S407" s="12">
        <f t="shared" si="6"/>
        <v>0</v>
      </c>
      <c r="T407">
        <v>1.40859222412109</v>
      </c>
      <c r="U407">
        <v>1.2917652130127</v>
      </c>
      <c r="V407">
        <v>1.17002236843109</v>
      </c>
      <c r="W407">
        <v>0.121742844581604</v>
      </c>
      <c r="X407">
        <v>0.238569855690002</v>
      </c>
      <c r="Y407">
        <v>0.238569855690002</v>
      </c>
      <c r="Z407">
        <v>0</v>
      </c>
      <c r="AA407">
        <v>0.7</v>
      </c>
      <c r="AB407">
        <v>1</v>
      </c>
      <c r="AC407">
        <v>0.82352941176470595</v>
      </c>
      <c r="AD407">
        <v>0.3</v>
      </c>
      <c r="AE407">
        <v>0.7</v>
      </c>
    </row>
    <row r="408" spans="1:31" x14ac:dyDescent="0.15">
      <c r="A408" s="4">
        <v>465</v>
      </c>
      <c r="B408">
        <v>11</v>
      </c>
      <c r="C408">
        <v>9</v>
      </c>
      <c r="D408">
        <v>10</v>
      </c>
      <c r="E408">
        <v>10</v>
      </c>
      <c r="F408">
        <v>10</v>
      </c>
      <c r="G408">
        <v>0</v>
      </c>
      <c r="H408">
        <v>1</v>
      </c>
      <c r="I408">
        <v>9</v>
      </c>
      <c r="J408">
        <v>0.55000000000000004</v>
      </c>
      <c r="K408">
        <v>5.0138454437255904</v>
      </c>
      <c r="L408">
        <v>4.15462303161621</v>
      </c>
      <c r="M408">
        <v>4.3726902008056596</v>
      </c>
      <c r="N408">
        <v>8.8344821929931605</v>
      </c>
      <c r="O408">
        <v>1</v>
      </c>
      <c r="P408">
        <v>1</v>
      </c>
      <c r="Q408">
        <v>7</v>
      </c>
      <c r="R408" s="12">
        <v>0.1429</v>
      </c>
      <c r="S408" s="12">
        <f t="shared" si="6"/>
        <v>0.1</v>
      </c>
      <c r="T408">
        <v>1.4022903442382799</v>
      </c>
      <c r="U408">
        <v>1.14689064025879</v>
      </c>
      <c r="V408">
        <v>1.1600641012191799</v>
      </c>
      <c r="W408">
        <v>1.3173460960388199E-2</v>
      </c>
      <c r="X408">
        <v>0.242226243019104</v>
      </c>
      <c r="Y408">
        <v>0.242226243019104</v>
      </c>
      <c r="Z408">
        <v>0.1</v>
      </c>
      <c r="AA408">
        <v>0.6</v>
      </c>
      <c r="AB408">
        <v>0.85714285714285698</v>
      </c>
      <c r="AC408">
        <v>0.70588235294117596</v>
      </c>
      <c r="AD408">
        <v>0.4</v>
      </c>
      <c r="AE408">
        <v>0.5</v>
      </c>
    </row>
    <row r="409" spans="1:31" x14ac:dyDescent="0.15">
      <c r="A409" s="4">
        <v>779</v>
      </c>
      <c r="B409">
        <v>12</v>
      </c>
      <c r="C409">
        <v>8</v>
      </c>
      <c r="D409">
        <v>10</v>
      </c>
      <c r="E409">
        <v>10</v>
      </c>
      <c r="F409">
        <v>10</v>
      </c>
      <c r="G409">
        <v>0</v>
      </c>
      <c r="H409">
        <v>2</v>
      </c>
      <c r="I409">
        <v>8</v>
      </c>
      <c r="J409">
        <v>0.6</v>
      </c>
      <c r="K409">
        <v>5.0166130065918004</v>
      </c>
      <c r="L409">
        <v>3.6003284454345699</v>
      </c>
      <c r="M409">
        <v>2.5267906188964799</v>
      </c>
      <c r="N409">
        <v>5.739501953125</v>
      </c>
      <c r="O409">
        <v>1</v>
      </c>
      <c r="P409">
        <v>1</v>
      </c>
      <c r="Q409">
        <v>9</v>
      </c>
      <c r="R409" s="12">
        <v>0.1111</v>
      </c>
      <c r="S409" s="12">
        <f t="shared" si="6"/>
        <v>0.1</v>
      </c>
      <c r="T409">
        <v>1.5103836059570299</v>
      </c>
      <c r="U409">
        <v>1.31851959228516</v>
      </c>
      <c r="V409">
        <v>1.26403784751892</v>
      </c>
      <c r="W409">
        <v>5.44817447662354E-2</v>
      </c>
      <c r="X409">
        <v>0.24634575843810999</v>
      </c>
      <c r="Y409">
        <v>0.24634575843810999</v>
      </c>
      <c r="Z409">
        <v>0.1</v>
      </c>
      <c r="AA409">
        <v>0.8</v>
      </c>
      <c r="AB409">
        <v>0.88888888888888895</v>
      </c>
      <c r="AC409">
        <v>0.84210526315789502</v>
      </c>
      <c r="AD409">
        <v>0.2</v>
      </c>
      <c r="AE409">
        <v>0.7</v>
      </c>
    </row>
    <row r="410" spans="1:31" x14ac:dyDescent="0.15">
      <c r="A410" s="4">
        <v>92</v>
      </c>
      <c r="B410">
        <v>11</v>
      </c>
      <c r="C410">
        <v>9</v>
      </c>
      <c r="D410">
        <v>10</v>
      </c>
      <c r="E410">
        <v>10</v>
      </c>
      <c r="F410">
        <v>10</v>
      </c>
      <c r="G410">
        <v>0</v>
      </c>
      <c r="H410">
        <v>1</v>
      </c>
      <c r="I410">
        <v>9</v>
      </c>
      <c r="J410">
        <v>0.55000000000000004</v>
      </c>
      <c r="K410">
        <v>5.0181865692138699</v>
      </c>
      <c r="L410">
        <v>4.7155265808105504</v>
      </c>
      <c r="M410">
        <v>8.4773807525634801</v>
      </c>
      <c r="N410">
        <v>7.2064247131347701</v>
      </c>
      <c r="O410">
        <v>0</v>
      </c>
      <c r="P410">
        <v>0</v>
      </c>
      <c r="Q410">
        <v>8</v>
      </c>
      <c r="R410" s="12">
        <v>0</v>
      </c>
      <c r="S410" s="12">
        <f t="shared" si="6"/>
        <v>0</v>
      </c>
      <c r="T410">
        <v>1.3184967041015601</v>
      </c>
      <c r="U410">
        <v>1.3332214355468699</v>
      </c>
      <c r="V410">
        <v>1.0699348449707</v>
      </c>
      <c r="W410">
        <v>0.26328659057617199</v>
      </c>
      <c r="X410">
        <v>0.24856185913085899</v>
      </c>
      <c r="Y410">
        <v>0.24856185913085899</v>
      </c>
      <c r="Z410">
        <v>0</v>
      </c>
      <c r="AA410">
        <v>0.8</v>
      </c>
      <c r="AB410">
        <v>1</v>
      </c>
      <c r="AC410">
        <v>0.88888888888888895</v>
      </c>
      <c r="AD410">
        <v>0.2</v>
      </c>
      <c r="AE410">
        <v>0.8</v>
      </c>
    </row>
    <row r="411" spans="1:31" x14ac:dyDescent="0.15">
      <c r="A411" s="4">
        <v>161</v>
      </c>
      <c r="B411">
        <v>13</v>
      </c>
      <c r="C411">
        <v>7</v>
      </c>
      <c r="D411">
        <v>10</v>
      </c>
      <c r="E411">
        <v>10</v>
      </c>
      <c r="F411">
        <v>10</v>
      </c>
      <c r="G411">
        <v>0</v>
      </c>
      <c r="H411">
        <v>3</v>
      </c>
      <c r="I411">
        <v>7</v>
      </c>
      <c r="J411">
        <v>0.65</v>
      </c>
      <c r="K411">
        <v>5.0195827484130904</v>
      </c>
      <c r="L411">
        <v>4.3128833770751998</v>
      </c>
      <c r="M411">
        <v>5.1159305572509801</v>
      </c>
      <c r="N411">
        <v>3.5028705596923801</v>
      </c>
      <c r="O411">
        <v>0</v>
      </c>
      <c r="P411">
        <v>0</v>
      </c>
      <c r="Q411">
        <v>5</v>
      </c>
      <c r="R411" s="12">
        <v>0</v>
      </c>
      <c r="S411" s="12">
        <f t="shared" si="6"/>
        <v>0</v>
      </c>
      <c r="T411">
        <v>1.3057498931884799</v>
      </c>
      <c r="U411">
        <v>1.3303470611572299</v>
      </c>
      <c r="V411">
        <v>1.0795485973358101</v>
      </c>
      <c r="W411">
        <v>0.25079846382141102</v>
      </c>
      <c r="X411">
        <v>0.22620129585266099</v>
      </c>
      <c r="Y411">
        <v>0.22620129585266099</v>
      </c>
      <c r="Z411">
        <v>0</v>
      </c>
      <c r="AA411">
        <v>0.5</v>
      </c>
      <c r="AB411">
        <v>1</v>
      </c>
      <c r="AC411">
        <v>0.66666666666666696</v>
      </c>
      <c r="AD411">
        <v>0.5</v>
      </c>
      <c r="AE411">
        <v>0.5</v>
      </c>
    </row>
    <row r="412" spans="1:31" x14ac:dyDescent="0.15">
      <c r="A412" s="4">
        <v>993</v>
      </c>
      <c r="B412">
        <v>12</v>
      </c>
      <c r="C412">
        <v>8</v>
      </c>
      <c r="D412">
        <v>10</v>
      </c>
      <c r="E412">
        <v>10</v>
      </c>
      <c r="F412">
        <v>10</v>
      </c>
      <c r="G412">
        <v>0</v>
      </c>
      <c r="H412">
        <v>2</v>
      </c>
      <c r="I412">
        <v>8</v>
      </c>
      <c r="J412">
        <v>0.6</v>
      </c>
      <c r="K412">
        <v>5.0219879150390598</v>
      </c>
      <c r="L412">
        <v>4.3445358276367196</v>
      </c>
      <c r="M412">
        <v>5.1888332366943404</v>
      </c>
      <c r="N412">
        <v>4.4426212310790998</v>
      </c>
      <c r="O412">
        <v>0</v>
      </c>
      <c r="P412">
        <v>0</v>
      </c>
      <c r="Q412">
        <v>9</v>
      </c>
      <c r="R412" s="12">
        <v>0</v>
      </c>
      <c r="S412" s="12">
        <f t="shared" si="6"/>
        <v>0</v>
      </c>
      <c r="T412">
        <v>1.32853507995605</v>
      </c>
      <c r="U412">
        <v>1.3056221008300799</v>
      </c>
      <c r="V412">
        <v>1.0897022485732999</v>
      </c>
      <c r="W412">
        <v>0.21591985225677501</v>
      </c>
      <c r="X412">
        <v>0.23883283138275099</v>
      </c>
      <c r="Y412">
        <v>0.23883283138275099</v>
      </c>
      <c r="Z412">
        <v>0</v>
      </c>
      <c r="AA412">
        <v>0.9</v>
      </c>
      <c r="AB412">
        <v>1</v>
      </c>
      <c r="AC412">
        <v>0.94736842105263197</v>
      </c>
      <c r="AD412">
        <v>0.1</v>
      </c>
      <c r="AE412">
        <v>0.9</v>
      </c>
    </row>
    <row r="413" spans="1:31" x14ac:dyDescent="0.15">
      <c r="A413" s="4">
        <v>408</v>
      </c>
      <c r="B413">
        <v>12</v>
      </c>
      <c r="C413">
        <v>8</v>
      </c>
      <c r="D413">
        <v>10</v>
      </c>
      <c r="E413">
        <v>10</v>
      </c>
      <c r="F413">
        <v>10</v>
      </c>
      <c r="G413">
        <v>0</v>
      </c>
      <c r="H413">
        <v>2</v>
      </c>
      <c r="I413">
        <v>8</v>
      </c>
      <c r="J413">
        <v>0.6</v>
      </c>
      <c r="K413">
        <v>5.0235729217529297</v>
      </c>
      <c r="L413">
        <v>4.4408836364746103</v>
      </c>
      <c r="M413">
        <v>5.6201953887939498</v>
      </c>
      <c r="N413">
        <v>4.3876037597656197</v>
      </c>
      <c r="O413">
        <v>0</v>
      </c>
      <c r="P413">
        <v>0</v>
      </c>
      <c r="Q413">
        <v>7</v>
      </c>
      <c r="R413" s="12">
        <v>0</v>
      </c>
      <c r="S413" s="12">
        <f t="shared" si="6"/>
        <v>0</v>
      </c>
      <c r="T413">
        <v>1.29855728149414</v>
      </c>
      <c r="U413">
        <v>1.30599689483643</v>
      </c>
      <c r="V413">
        <v>1.0538291931152299</v>
      </c>
      <c r="W413">
        <v>0.25216770172119102</v>
      </c>
      <c r="X413">
        <v>0.244728088378906</v>
      </c>
      <c r="Y413">
        <v>0.244728088378906</v>
      </c>
      <c r="Z413">
        <v>0</v>
      </c>
      <c r="AA413">
        <v>0.7</v>
      </c>
      <c r="AB413">
        <v>1</v>
      </c>
      <c r="AC413">
        <v>0.82352941176470595</v>
      </c>
      <c r="AD413">
        <v>0.3</v>
      </c>
      <c r="AE413">
        <v>0.7</v>
      </c>
    </row>
    <row r="414" spans="1:31" x14ac:dyDescent="0.15">
      <c r="A414" s="4">
        <v>538</v>
      </c>
      <c r="B414">
        <v>13</v>
      </c>
      <c r="C414">
        <v>7</v>
      </c>
      <c r="D414">
        <v>10</v>
      </c>
      <c r="E414">
        <v>10</v>
      </c>
      <c r="F414">
        <v>10</v>
      </c>
      <c r="G414">
        <v>0</v>
      </c>
      <c r="H414">
        <v>3</v>
      </c>
      <c r="I414">
        <v>7</v>
      </c>
      <c r="J414">
        <v>0.65</v>
      </c>
      <c r="K414">
        <v>5.02571678161621</v>
      </c>
      <c r="L414">
        <v>3.4117507934570299</v>
      </c>
      <c r="M414">
        <v>2.7751941680908199</v>
      </c>
      <c r="N414">
        <v>4.4705162048339799</v>
      </c>
      <c r="O414">
        <v>0</v>
      </c>
      <c r="P414">
        <v>0</v>
      </c>
      <c r="Q414">
        <v>4</v>
      </c>
      <c r="R414" s="12">
        <v>0</v>
      </c>
      <c r="S414" s="12">
        <f t="shared" si="6"/>
        <v>0</v>
      </c>
      <c r="T414">
        <v>1.5897197723388701</v>
      </c>
      <c r="U414">
        <v>1.4591312408447299</v>
      </c>
      <c r="V414">
        <v>1.3261362314224201</v>
      </c>
      <c r="W414">
        <v>0.132995009422302</v>
      </c>
      <c r="X414">
        <v>0.26358354091644298</v>
      </c>
      <c r="Y414">
        <v>0.26358354091644298</v>
      </c>
      <c r="Z414">
        <v>0</v>
      </c>
      <c r="AA414">
        <v>0.4</v>
      </c>
      <c r="AB414">
        <v>1</v>
      </c>
      <c r="AC414">
        <v>0.57142857142857195</v>
      </c>
      <c r="AD414">
        <v>0.6</v>
      </c>
      <c r="AE414">
        <v>0.4</v>
      </c>
    </row>
    <row r="415" spans="1:31" x14ac:dyDescent="0.15">
      <c r="A415" s="4">
        <v>600</v>
      </c>
      <c r="B415">
        <v>12</v>
      </c>
      <c r="C415">
        <v>8</v>
      </c>
      <c r="D415">
        <v>10</v>
      </c>
      <c r="E415">
        <v>10</v>
      </c>
      <c r="F415">
        <v>10</v>
      </c>
      <c r="G415">
        <v>0</v>
      </c>
      <c r="H415">
        <v>2</v>
      </c>
      <c r="I415">
        <v>8</v>
      </c>
      <c r="J415">
        <v>0.6</v>
      </c>
      <c r="K415">
        <v>5.0289783477783203</v>
      </c>
      <c r="L415">
        <v>3.94351005554199</v>
      </c>
      <c r="M415">
        <v>3.1126842498779301</v>
      </c>
      <c r="N415">
        <v>4.3888282775878897</v>
      </c>
      <c r="O415">
        <v>1</v>
      </c>
      <c r="P415">
        <v>1</v>
      </c>
      <c r="Q415">
        <v>10</v>
      </c>
      <c r="R415" s="12">
        <v>0.1</v>
      </c>
      <c r="S415" s="12">
        <f t="shared" si="6"/>
        <v>0.1</v>
      </c>
      <c r="T415">
        <v>1.4289360046386701</v>
      </c>
      <c r="U415">
        <v>1.32162284851074</v>
      </c>
      <c r="V415">
        <v>1.1824367046356199</v>
      </c>
      <c r="W415">
        <v>0.13918614387512199</v>
      </c>
      <c r="X415">
        <v>0.24649930000305201</v>
      </c>
      <c r="Y415">
        <v>0.24649930000305201</v>
      </c>
      <c r="Z415">
        <v>0.1</v>
      </c>
      <c r="AA415">
        <v>0.9</v>
      </c>
      <c r="AB415">
        <v>0.9</v>
      </c>
      <c r="AC415">
        <v>0.9</v>
      </c>
      <c r="AD415">
        <v>0.1</v>
      </c>
      <c r="AE415">
        <v>0.8</v>
      </c>
    </row>
    <row r="416" spans="1:31" x14ac:dyDescent="0.15">
      <c r="A416" s="4">
        <v>462</v>
      </c>
      <c r="B416">
        <v>13</v>
      </c>
      <c r="C416">
        <v>7</v>
      </c>
      <c r="D416">
        <v>10</v>
      </c>
      <c r="E416">
        <v>10</v>
      </c>
      <c r="F416">
        <v>10</v>
      </c>
      <c r="G416">
        <v>0</v>
      </c>
      <c r="H416">
        <v>3</v>
      </c>
      <c r="I416">
        <v>7</v>
      </c>
      <c r="J416">
        <v>0.65</v>
      </c>
      <c r="K416">
        <v>5.0305004119873002</v>
      </c>
      <c r="L416">
        <v>4.1459312438964799</v>
      </c>
      <c r="M416">
        <v>4.7725563049316397</v>
      </c>
      <c r="N416">
        <v>3.8437538146972701</v>
      </c>
      <c r="O416">
        <v>0</v>
      </c>
      <c r="P416">
        <v>0</v>
      </c>
      <c r="Q416">
        <v>6</v>
      </c>
      <c r="R416" s="12">
        <v>0</v>
      </c>
      <c r="S416" s="12">
        <f t="shared" si="6"/>
        <v>0</v>
      </c>
      <c r="T416">
        <v>1.34450531005859</v>
      </c>
      <c r="U416">
        <v>1.3364995718002299</v>
      </c>
      <c r="V416">
        <v>1.1135402917861901</v>
      </c>
      <c r="W416">
        <v>0.222959280014038</v>
      </c>
      <c r="X416">
        <v>0.23096501827240001</v>
      </c>
      <c r="Y416">
        <v>0.23096501827240001</v>
      </c>
      <c r="Z416">
        <v>0</v>
      </c>
      <c r="AA416">
        <v>0.6</v>
      </c>
      <c r="AB416">
        <v>1</v>
      </c>
      <c r="AC416">
        <v>0.75</v>
      </c>
      <c r="AD416">
        <v>0.4</v>
      </c>
      <c r="AE416">
        <v>0.6</v>
      </c>
    </row>
    <row r="417" spans="1:31" x14ac:dyDescent="0.15">
      <c r="A417" s="4">
        <v>201</v>
      </c>
      <c r="B417">
        <v>14</v>
      </c>
      <c r="C417">
        <v>6</v>
      </c>
      <c r="D417">
        <v>10</v>
      </c>
      <c r="E417">
        <v>10</v>
      </c>
      <c r="F417">
        <v>9</v>
      </c>
      <c r="G417">
        <v>1</v>
      </c>
      <c r="H417">
        <v>5</v>
      </c>
      <c r="I417">
        <v>5</v>
      </c>
      <c r="J417">
        <v>0.7</v>
      </c>
      <c r="K417">
        <v>5.0309906005859402</v>
      </c>
      <c r="L417">
        <v>2.9798831939697301</v>
      </c>
      <c r="M417">
        <v>2.5449810028076199</v>
      </c>
      <c r="N417">
        <v>3.232421875</v>
      </c>
      <c r="O417">
        <v>2</v>
      </c>
      <c r="P417">
        <v>2</v>
      </c>
      <c r="Q417">
        <v>10</v>
      </c>
      <c r="R417" s="12">
        <v>0.2</v>
      </c>
      <c r="S417" s="12">
        <f t="shared" si="6"/>
        <v>0.2</v>
      </c>
      <c r="T417">
        <v>1.53352546691895</v>
      </c>
      <c r="U417">
        <v>1.4598205089569101</v>
      </c>
      <c r="V417">
        <v>1.3306686878204399</v>
      </c>
      <c r="W417">
        <v>0.129151821136475</v>
      </c>
      <c r="X417">
        <v>0.20285677909851099</v>
      </c>
      <c r="Y417">
        <v>0.20285677909851099</v>
      </c>
      <c r="Z417">
        <v>0.2</v>
      </c>
      <c r="AA417">
        <v>0.8</v>
      </c>
      <c r="AB417">
        <v>0.8</v>
      </c>
      <c r="AC417">
        <v>0.8</v>
      </c>
      <c r="AD417">
        <v>0.2</v>
      </c>
      <c r="AE417">
        <v>0.6</v>
      </c>
    </row>
    <row r="418" spans="1:31" x14ac:dyDescent="0.15">
      <c r="A418" s="4">
        <v>848</v>
      </c>
      <c r="B418">
        <v>13</v>
      </c>
      <c r="C418">
        <v>7</v>
      </c>
      <c r="D418">
        <v>10</v>
      </c>
      <c r="E418">
        <v>10</v>
      </c>
      <c r="F418">
        <v>9</v>
      </c>
      <c r="G418">
        <v>1</v>
      </c>
      <c r="H418">
        <v>4</v>
      </c>
      <c r="I418">
        <v>6</v>
      </c>
      <c r="J418">
        <v>0.65</v>
      </c>
      <c r="K418">
        <v>5.0323429107665998</v>
      </c>
      <c r="L418">
        <v>3.3278903961181601</v>
      </c>
      <c r="M418">
        <v>2.6343002319335902</v>
      </c>
      <c r="N418">
        <v>3.1051387786865199</v>
      </c>
      <c r="O418">
        <v>0</v>
      </c>
      <c r="P418">
        <v>0</v>
      </c>
      <c r="Q418">
        <v>3</v>
      </c>
      <c r="R418" s="12">
        <v>0</v>
      </c>
      <c r="S418" s="12">
        <f t="shared" si="6"/>
        <v>0</v>
      </c>
      <c r="T418">
        <v>1.35659027099609</v>
      </c>
      <c r="U418">
        <v>1.29139184951782</v>
      </c>
      <c r="V418">
        <v>1.16566717624664</v>
      </c>
      <c r="W418">
        <v>0.125724673271179</v>
      </c>
      <c r="X418">
        <v>0.19092309474945099</v>
      </c>
      <c r="Y418">
        <v>0.19092309474945099</v>
      </c>
      <c r="Z418">
        <v>0</v>
      </c>
      <c r="AA418">
        <v>0.3</v>
      </c>
      <c r="AB418">
        <v>1</v>
      </c>
      <c r="AC418">
        <v>0.46153846153846201</v>
      </c>
      <c r="AD418">
        <v>0.7</v>
      </c>
      <c r="AE418">
        <v>0.3</v>
      </c>
    </row>
    <row r="419" spans="1:31" x14ac:dyDescent="0.15">
      <c r="A419" s="4">
        <v>428</v>
      </c>
      <c r="B419">
        <v>13</v>
      </c>
      <c r="C419">
        <v>7</v>
      </c>
      <c r="D419">
        <v>10</v>
      </c>
      <c r="E419">
        <v>10</v>
      </c>
      <c r="F419">
        <v>10</v>
      </c>
      <c r="G419">
        <v>0</v>
      </c>
      <c r="H419">
        <v>3</v>
      </c>
      <c r="I419">
        <v>7</v>
      </c>
      <c r="J419">
        <v>0.65</v>
      </c>
      <c r="K419">
        <v>5.0328121185302699</v>
      </c>
      <c r="L419">
        <v>3.8013210296630899</v>
      </c>
      <c r="M419">
        <v>3.51138496398926</v>
      </c>
      <c r="N419">
        <v>3.6907863616943399</v>
      </c>
      <c r="O419">
        <v>0</v>
      </c>
      <c r="P419">
        <v>0</v>
      </c>
      <c r="Q419">
        <v>6</v>
      </c>
      <c r="R419" s="12">
        <v>0</v>
      </c>
      <c r="S419" s="12">
        <f t="shared" si="6"/>
        <v>0</v>
      </c>
      <c r="T419">
        <v>1.28217124938965</v>
      </c>
      <c r="U419">
        <v>1.2510668039321899</v>
      </c>
      <c r="V419">
        <v>1.0721505880355799</v>
      </c>
      <c r="W419">
        <v>0.178916215896606</v>
      </c>
      <c r="X419">
        <v>0.210020661354065</v>
      </c>
      <c r="Y419">
        <v>0.210020661354065</v>
      </c>
      <c r="Z419">
        <v>0</v>
      </c>
      <c r="AA419">
        <v>0.6</v>
      </c>
      <c r="AB419">
        <v>1</v>
      </c>
      <c r="AC419">
        <v>0.75</v>
      </c>
      <c r="AD419">
        <v>0.4</v>
      </c>
      <c r="AE419">
        <v>0.6</v>
      </c>
    </row>
    <row r="420" spans="1:31" x14ac:dyDescent="0.15">
      <c r="A420" s="4">
        <v>361</v>
      </c>
      <c r="B420">
        <v>11</v>
      </c>
      <c r="C420">
        <v>9</v>
      </c>
      <c r="D420">
        <v>10</v>
      </c>
      <c r="E420">
        <v>10</v>
      </c>
      <c r="F420">
        <v>8</v>
      </c>
      <c r="G420">
        <v>2</v>
      </c>
      <c r="H420">
        <v>3</v>
      </c>
      <c r="I420">
        <v>7</v>
      </c>
      <c r="J420">
        <v>0.55000000000000004</v>
      </c>
      <c r="K420">
        <v>5.0333003997802699</v>
      </c>
      <c r="L420">
        <v>4.0698585510253897</v>
      </c>
      <c r="M420">
        <v>4.5034236907959002</v>
      </c>
      <c r="N420">
        <v>3.8308563232421902</v>
      </c>
      <c r="O420">
        <v>0</v>
      </c>
      <c r="P420">
        <v>0</v>
      </c>
      <c r="Q420">
        <v>6</v>
      </c>
      <c r="R420" s="12">
        <v>0</v>
      </c>
      <c r="S420" s="12">
        <f t="shared" si="6"/>
        <v>0</v>
      </c>
      <c r="T420">
        <v>1.1025848388671899</v>
      </c>
      <c r="U420">
        <v>1.0662593841552701</v>
      </c>
      <c r="V420">
        <v>0.95887356996536299</v>
      </c>
      <c r="W420">
        <v>0.107385814189911</v>
      </c>
      <c r="X420">
        <v>0.14371126890182501</v>
      </c>
      <c r="Y420">
        <v>0.14371126890182501</v>
      </c>
      <c r="Z420">
        <v>0</v>
      </c>
      <c r="AA420">
        <v>0.6</v>
      </c>
      <c r="AB420">
        <v>1</v>
      </c>
      <c r="AC420">
        <v>0.75</v>
      </c>
      <c r="AD420">
        <v>0.4</v>
      </c>
      <c r="AE420">
        <v>0.6</v>
      </c>
    </row>
    <row r="421" spans="1:31" x14ac:dyDescent="0.15">
      <c r="A421" s="4">
        <v>368</v>
      </c>
      <c r="B421">
        <v>13</v>
      </c>
      <c r="C421">
        <v>7</v>
      </c>
      <c r="D421">
        <v>10</v>
      </c>
      <c r="E421">
        <v>10</v>
      </c>
      <c r="F421">
        <v>10</v>
      </c>
      <c r="G421">
        <v>0</v>
      </c>
      <c r="H421">
        <v>3</v>
      </c>
      <c r="I421">
        <v>7</v>
      </c>
      <c r="J421">
        <v>0.65</v>
      </c>
      <c r="K421">
        <v>5.0333957672119096</v>
      </c>
      <c r="L421">
        <v>4.4138431549072301</v>
      </c>
      <c r="M421">
        <v>5.0281066894531197</v>
      </c>
      <c r="N421">
        <v>2.9427070617675799</v>
      </c>
      <c r="O421">
        <v>0</v>
      </c>
      <c r="P421">
        <v>0</v>
      </c>
      <c r="Q421">
        <v>8</v>
      </c>
      <c r="R421" s="12">
        <v>0</v>
      </c>
      <c r="S421" s="12">
        <f t="shared" si="6"/>
        <v>0</v>
      </c>
      <c r="T421">
        <v>1.30377197265625</v>
      </c>
      <c r="U421">
        <v>1.32157707214355</v>
      </c>
      <c r="V421">
        <v>1.0790197849273699</v>
      </c>
      <c r="W421">
        <v>0.242557287216186</v>
      </c>
      <c r="X421">
        <v>0.224752187728882</v>
      </c>
      <c r="Y421">
        <v>0.224752187728882</v>
      </c>
      <c r="Z421">
        <v>0</v>
      </c>
      <c r="AA421">
        <v>0.8</v>
      </c>
      <c r="AB421">
        <v>1</v>
      </c>
      <c r="AC421">
        <v>0.88888888888888895</v>
      </c>
      <c r="AD421">
        <v>0.2</v>
      </c>
      <c r="AE421">
        <v>0.8</v>
      </c>
    </row>
    <row r="422" spans="1:31" x14ac:dyDescent="0.15">
      <c r="A422" s="4">
        <v>63</v>
      </c>
      <c r="B422">
        <v>13</v>
      </c>
      <c r="C422">
        <v>7</v>
      </c>
      <c r="D422">
        <v>10</v>
      </c>
      <c r="E422">
        <v>10</v>
      </c>
      <c r="F422">
        <v>10</v>
      </c>
      <c r="G422">
        <v>0</v>
      </c>
      <c r="H422">
        <v>3</v>
      </c>
      <c r="I422">
        <v>7</v>
      </c>
      <c r="J422">
        <v>0.65</v>
      </c>
      <c r="K422">
        <v>5.0342826843261701</v>
      </c>
      <c r="L422">
        <v>3.7977409362793</v>
      </c>
      <c r="M422">
        <v>3.3627967834472701</v>
      </c>
      <c r="N422">
        <v>3.5004634857177699</v>
      </c>
      <c r="O422">
        <v>1</v>
      </c>
      <c r="P422">
        <v>1</v>
      </c>
      <c r="Q422">
        <v>8</v>
      </c>
      <c r="R422" s="12">
        <v>0.125</v>
      </c>
      <c r="S422" s="12">
        <f t="shared" si="6"/>
        <v>0.1</v>
      </c>
      <c r="T422">
        <v>1.4607448577880899</v>
      </c>
      <c r="U422">
        <v>1.4075946807861299</v>
      </c>
      <c r="V422">
        <v>1.2224979400634799</v>
      </c>
      <c r="W422">
        <v>0.185096740722656</v>
      </c>
      <c r="X422">
        <v>0.23824691772460899</v>
      </c>
      <c r="Y422">
        <v>0.23824691772460899</v>
      </c>
      <c r="Z422">
        <v>0.1</v>
      </c>
      <c r="AA422">
        <v>0.7</v>
      </c>
      <c r="AB422">
        <v>0.875</v>
      </c>
      <c r="AC422">
        <v>0.77777777777777801</v>
      </c>
      <c r="AD422">
        <v>0.3</v>
      </c>
      <c r="AE422">
        <v>0.6</v>
      </c>
    </row>
    <row r="423" spans="1:31" x14ac:dyDescent="0.15">
      <c r="A423" s="4">
        <v>580</v>
      </c>
      <c r="B423">
        <v>11</v>
      </c>
      <c r="C423">
        <v>9</v>
      </c>
      <c r="D423">
        <v>10</v>
      </c>
      <c r="E423">
        <v>10</v>
      </c>
      <c r="F423">
        <v>9</v>
      </c>
      <c r="G423">
        <v>1</v>
      </c>
      <c r="H423">
        <v>2</v>
      </c>
      <c r="I423">
        <v>8</v>
      </c>
      <c r="J423">
        <v>0.55000000000000004</v>
      </c>
      <c r="K423">
        <v>5.03513526916504</v>
      </c>
      <c r="L423">
        <v>3.7551288604736301</v>
      </c>
      <c r="M423">
        <v>3.0785770416259801</v>
      </c>
      <c r="N423">
        <v>5.5543289184570304</v>
      </c>
      <c r="O423">
        <v>1</v>
      </c>
      <c r="P423">
        <v>1</v>
      </c>
      <c r="Q423">
        <v>8</v>
      </c>
      <c r="R423" s="12">
        <v>0.125</v>
      </c>
      <c r="S423" s="12">
        <f t="shared" si="6"/>
        <v>0.1</v>
      </c>
      <c r="T423">
        <v>1.4386787414550799</v>
      </c>
      <c r="U423">
        <v>1.26366519927978</v>
      </c>
      <c r="V423">
        <v>1.22721290588379</v>
      </c>
      <c r="W423">
        <v>3.6452293395996101E-2</v>
      </c>
      <c r="X423">
        <v>0.21146583557128901</v>
      </c>
      <c r="Y423">
        <v>0.21146583557128901</v>
      </c>
      <c r="Z423">
        <v>0.1</v>
      </c>
      <c r="AA423">
        <v>0.7</v>
      </c>
      <c r="AB423">
        <v>0.875</v>
      </c>
      <c r="AC423">
        <v>0.77777777777777801</v>
      </c>
      <c r="AD423">
        <v>0.3</v>
      </c>
      <c r="AE423">
        <v>0.6</v>
      </c>
    </row>
    <row r="424" spans="1:31" x14ac:dyDescent="0.15">
      <c r="A424" s="4">
        <v>93</v>
      </c>
      <c r="B424">
        <v>14</v>
      </c>
      <c r="C424">
        <v>6</v>
      </c>
      <c r="D424">
        <v>10</v>
      </c>
      <c r="E424">
        <v>10</v>
      </c>
      <c r="F424">
        <v>10</v>
      </c>
      <c r="G424">
        <v>0</v>
      </c>
      <c r="H424">
        <v>4</v>
      </c>
      <c r="I424">
        <v>6</v>
      </c>
      <c r="J424">
        <v>0.7</v>
      </c>
      <c r="K424">
        <v>5.0393180847168004</v>
      </c>
      <c r="L424">
        <v>3.10598945617676</v>
      </c>
      <c r="M424">
        <v>2.8236770629882799</v>
      </c>
      <c r="N424">
        <v>4.3627948760986301</v>
      </c>
      <c r="O424">
        <v>2</v>
      </c>
      <c r="P424">
        <v>2</v>
      </c>
      <c r="Q424">
        <v>12</v>
      </c>
      <c r="R424" s="12">
        <v>0.16669999999999999</v>
      </c>
      <c r="S424" s="12">
        <f t="shared" si="6"/>
        <v>0.2</v>
      </c>
      <c r="T424">
        <v>1.8650321960449201</v>
      </c>
      <c r="U424">
        <v>1.71892070770264</v>
      </c>
      <c r="V424">
        <v>1.5906730890274099</v>
      </c>
      <c r="W424">
        <v>0.12824761867523199</v>
      </c>
      <c r="X424">
        <v>0.27435910701751698</v>
      </c>
      <c r="Y424">
        <v>0.27435910701751698</v>
      </c>
      <c r="Z424">
        <v>0.2</v>
      </c>
      <c r="AA424">
        <v>1</v>
      </c>
      <c r="AB424">
        <v>0.83333333333333304</v>
      </c>
      <c r="AC424">
        <v>0.90909090909090895</v>
      </c>
      <c r="AD424">
        <v>0</v>
      </c>
      <c r="AE424">
        <v>0.8</v>
      </c>
    </row>
    <row r="425" spans="1:31" x14ac:dyDescent="0.15">
      <c r="A425" s="4">
        <v>668</v>
      </c>
      <c r="B425">
        <v>13</v>
      </c>
      <c r="C425">
        <v>7</v>
      </c>
      <c r="D425">
        <v>10</v>
      </c>
      <c r="E425">
        <v>10</v>
      </c>
      <c r="F425">
        <v>10</v>
      </c>
      <c r="G425">
        <v>0</v>
      </c>
      <c r="H425">
        <v>3</v>
      </c>
      <c r="I425">
        <v>7</v>
      </c>
      <c r="J425">
        <v>0.65</v>
      </c>
      <c r="K425">
        <v>5.0424346923828098</v>
      </c>
      <c r="L425">
        <v>2.9986553192138699</v>
      </c>
      <c r="M425">
        <v>1.7273139953613299</v>
      </c>
      <c r="N425">
        <v>4.99639892578125</v>
      </c>
      <c r="O425">
        <v>2</v>
      </c>
      <c r="P425">
        <v>2</v>
      </c>
      <c r="Q425">
        <v>9</v>
      </c>
      <c r="R425" s="12">
        <v>0.22220000000000001</v>
      </c>
      <c r="S425" s="12">
        <f t="shared" si="6"/>
        <v>0.2</v>
      </c>
      <c r="T425">
        <v>1.5977916717529299</v>
      </c>
      <c r="U425">
        <v>1.40304243564606</v>
      </c>
      <c r="V425">
        <v>1.3566188812255899</v>
      </c>
      <c r="W425">
        <v>4.6423554420471198E-2</v>
      </c>
      <c r="X425">
        <v>0.241172790527344</v>
      </c>
      <c r="Y425">
        <v>0.241172790527344</v>
      </c>
      <c r="Z425">
        <v>0.2</v>
      </c>
      <c r="AA425">
        <v>0.7</v>
      </c>
      <c r="AB425">
        <v>0.77777777777777801</v>
      </c>
      <c r="AC425">
        <v>0.73684210526315796</v>
      </c>
      <c r="AD425">
        <v>0.3</v>
      </c>
      <c r="AE425">
        <v>0.5</v>
      </c>
    </row>
    <row r="426" spans="1:31" x14ac:dyDescent="0.15">
      <c r="A426" s="4">
        <v>574</v>
      </c>
      <c r="B426">
        <v>11</v>
      </c>
      <c r="C426">
        <v>9</v>
      </c>
      <c r="D426">
        <v>10</v>
      </c>
      <c r="E426">
        <v>10</v>
      </c>
      <c r="F426">
        <v>9</v>
      </c>
      <c r="G426">
        <v>1</v>
      </c>
      <c r="H426">
        <v>2</v>
      </c>
      <c r="I426">
        <v>8</v>
      </c>
      <c r="J426">
        <v>0.55000000000000004</v>
      </c>
      <c r="K426">
        <v>5.0445327758789098</v>
      </c>
      <c r="L426">
        <v>3.8555393218994101</v>
      </c>
      <c r="M426">
        <v>3.3375911712646502</v>
      </c>
      <c r="N426">
        <v>5.2975196838378897</v>
      </c>
      <c r="O426">
        <v>1</v>
      </c>
      <c r="P426">
        <v>1</v>
      </c>
      <c r="Q426">
        <v>7</v>
      </c>
      <c r="R426" s="12">
        <v>0.1429</v>
      </c>
      <c r="S426" s="12">
        <f t="shared" si="6"/>
        <v>0.1</v>
      </c>
      <c r="T426">
        <v>1.2057037353515601</v>
      </c>
      <c r="U426">
        <v>1.1022262573242201</v>
      </c>
      <c r="V426">
        <v>1.03332996368408</v>
      </c>
      <c r="W426">
        <v>6.8896293640136705E-2</v>
      </c>
      <c r="X426">
        <v>0.17237377166748</v>
      </c>
      <c r="Y426">
        <v>0.17237377166748</v>
      </c>
      <c r="Z426">
        <v>0.1</v>
      </c>
      <c r="AA426">
        <v>0.6</v>
      </c>
      <c r="AB426">
        <v>0.85714285714285698</v>
      </c>
      <c r="AC426">
        <v>0.70588235294117596</v>
      </c>
      <c r="AD426">
        <v>0.4</v>
      </c>
      <c r="AE426">
        <v>0.5</v>
      </c>
    </row>
    <row r="427" spans="1:31" x14ac:dyDescent="0.15">
      <c r="A427" s="4">
        <v>446</v>
      </c>
      <c r="B427">
        <v>11</v>
      </c>
      <c r="C427">
        <v>9</v>
      </c>
      <c r="D427">
        <v>10</v>
      </c>
      <c r="E427">
        <v>10</v>
      </c>
      <c r="F427">
        <v>10</v>
      </c>
      <c r="G427">
        <v>0</v>
      </c>
      <c r="H427">
        <v>1</v>
      </c>
      <c r="I427">
        <v>9</v>
      </c>
      <c r="J427">
        <v>0.55000000000000004</v>
      </c>
      <c r="K427">
        <v>5.0481433868408203</v>
      </c>
      <c r="L427">
        <v>4.4759140014648402</v>
      </c>
      <c r="M427">
        <v>6.5769271850585902</v>
      </c>
      <c r="N427">
        <v>8.0567321777343697</v>
      </c>
      <c r="O427">
        <v>0</v>
      </c>
      <c r="P427">
        <v>0</v>
      </c>
      <c r="Q427">
        <v>10</v>
      </c>
      <c r="R427" s="12">
        <v>0</v>
      </c>
      <c r="S427" s="12">
        <f t="shared" si="6"/>
        <v>0</v>
      </c>
      <c r="T427">
        <v>1.5019569396972701</v>
      </c>
      <c r="U427">
        <v>1.3634510040283201</v>
      </c>
      <c r="V427">
        <v>1.2322540283203101</v>
      </c>
      <c r="W427">
        <v>0.13119697570800801</v>
      </c>
      <c r="X427">
        <v>0.26970291137695301</v>
      </c>
      <c r="Y427">
        <v>0.26970291137695301</v>
      </c>
      <c r="Z427">
        <v>0</v>
      </c>
      <c r="AA427">
        <v>1</v>
      </c>
      <c r="AB427">
        <v>1</v>
      </c>
      <c r="AC427">
        <v>1</v>
      </c>
      <c r="AD427">
        <v>0</v>
      </c>
      <c r="AE427">
        <v>1</v>
      </c>
    </row>
    <row r="428" spans="1:31" x14ac:dyDescent="0.15">
      <c r="A428" s="4">
        <v>432</v>
      </c>
      <c r="B428">
        <v>11</v>
      </c>
      <c r="C428">
        <v>9</v>
      </c>
      <c r="D428">
        <v>10</v>
      </c>
      <c r="E428">
        <v>10</v>
      </c>
      <c r="F428">
        <v>9</v>
      </c>
      <c r="G428">
        <v>1</v>
      </c>
      <c r="H428">
        <v>2</v>
      </c>
      <c r="I428">
        <v>8</v>
      </c>
      <c r="J428">
        <v>0.55000000000000004</v>
      </c>
      <c r="K428">
        <v>5.0498142242431596</v>
      </c>
      <c r="L428">
        <v>3.4472141265869101</v>
      </c>
      <c r="M428">
        <v>1.9732017517089799</v>
      </c>
      <c r="N428">
        <v>6.1704750061035201</v>
      </c>
      <c r="O428">
        <v>1</v>
      </c>
      <c r="P428">
        <v>1</v>
      </c>
      <c r="Q428">
        <v>7</v>
      </c>
      <c r="R428" s="12">
        <v>0.1429</v>
      </c>
      <c r="S428" s="12">
        <f t="shared" si="6"/>
        <v>0.1</v>
      </c>
      <c r="T428">
        <v>1.3279285430908201</v>
      </c>
      <c r="U428">
        <v>1.0988616943359399</v>
      </c>
      <c r="V428">
        <v>1.12649691104889</v>
      </c>
      <c r="W428">
        <v>2.7635216712951698E-2</v>
      </c>
      <c r="X428">
        <v>0.20143163204193101</v>
      </c>
      <c r="Y428">
        <v>0.20143163204193101</v>
      </c>
      <c r="Z428">
        <v>0.1</v>
      </c>
      <c r="AA428">
        <v>0.6</v>
      </c>
      <c r="AB428">
        <v>0.85714285714285698</v>
      </c>
      <c r="AC428">
        <v>0.70588235294117596</v>
      </c>
      <c r="AD428">
        <v>0.4</v>
      </c>
      <c r="AE428">
        <v>0.5</v>
      </c>
    </row>
    <row r="429" spans="1:31" x14ac:dyDescent="0.15">
      <c r="A429" s="4">
        <v>224</v>
      </c>
      <c r="B429">
        <v>14</v>
      </c>
      <c r="C429">
        <v>6</v>
      </c>
      <c r="D429">
        <v>10</v>
      </c>
      <c r="E429">
        <v>10</v>
      </c>
      <c r="F429">
        <v>10</v>
      </c>
      <c r="G429">
        <v>0</v>
      </c>
      <c r="H429">
        <v>4</v>
      </c>
      <c r="I429">
        <v>6</v>
      </c>
      <c r="J429">
        <v>0.7</v>
      </c>
      <c r="K429">
        <v>5.0522842407226598</v>
      </c>
      <c r="L429">
        <v>2.7149238586425799</v>
      </c>
      <c r="M429">
        <v>1.80949211120605</v>
      </c>
      <c r="N429">
        <v>4.3343524932861301</v>
      </c>
      <c r="O429">
        <v>3</v>
      </c>
      <c r="P429">
        <v>3</v>
      </c>
      <c r="Q429">
        <v>13</v>
      </c>
      <c r="R429" s="12">
        <v>0.23080000000000001</v>
      </c>
      <c r="S429" s="12">
        <f t="shared" si="6"/>
        <v>0.3</v>
      </c>
      <c r="T429">
        <v>1.6859378814697299</v>
      </c>
      <c r="U429">
        <v>1.52864265441895</v>
      </c>
      <c r="V429">
        <v>1.4315664768219001</v>
      </c>
      <c r="W429">
        <v>9.7076177597045898E-2</v>
      </c>
      <c r="X429">
        <v>0.25437140464782698</v>
      </c>
      <c r="Y429">
        <v>0.25437140464782698</v>
      </c>
      <c r="Z429">
        <v>0.3</v>
      </c>
      <c r="AA429">
        <v>1</v>
      </c>
      <c r="AB429">
        <v>0.76923076923076905</v>
      </c>
      <c r="AC429">
        <v>0.86956521739130399</v>
      </c>
      <c r="AD429">
        <v>0</v>
      </c>
      <c r="AE429">
        <v>0.7</v>
      </c>
    </row>
    <row r="430" spans="1:31" x14ac:dyDescent="0.15">
      <c r="A430" s="4">
        <v>535</v>
      </c>
      <c r="B430">
        <v>14</v>
      </c>
      <c r="C430">
        <v>6</v>
      </c>
      <c r="D430">
        <v>10</v>
      </c>
      <c r="E430">
        <v>10</v>
      </c>
      <c r="F430">
        <v>10</v>
      </c>
      <c r="G430">
        <v>0</v>
      </c>
      <c r="H430">
        <v>4</v>
      </c>
      <c r="I430">
        <v>6</v>
      </c>
      <c r="J430">
        <v>0.7</v>
      </c>
      <c r="K430">
        <v>5.0569114685058603</v>
      </c>
      <c r="L430">
        <v>2.3407001495361301</v>
      </c>
      <c r="M430">
        <v>1.0771903991699201</v>
      </c>
      <c r="N430">
        <v>4.6846866607665998</v>
      </c>
      <c r="O430">
        <v>3</v>
      </c>
      <c r="P430">
        <v>3</v>
      </c>
      <c r="Q430">
        <v>12</v>
      </c>
      <c r="R430" s="12">
        <v>0.25</v>
      </c>
      <c r="S430" s="12">
        <f t="shared" si="6"/>
        <v>0.3</v>
      </c>
      <c r="T430">
        <v>1.8147544860839799</v>
      </c>
      <c r="U430">
        <v>1.60621690750122</v>
      </c>
      <c r="V430">
        <v>1.5578960180282599</v>
      </c>
      <c r="W430">
        <v>4.8320889472961398E-2</v>
      </c>
      <c r="X430">
        <v>0.25685846805572499</v>
      </c>
      <c r="Y430">
        <v>0.25685846805572499</v>
      </c>
      <c r="Z430">
        <v>0.3</v>
      </c>
      <c r="AA430">
        <v>0.9</v>
      </c>
      <c r="AB430">
        <v>0.75</v>
      </c>
      <c r="AC430">
        <v>0.81818181818181801</v>
      </c>
      <c r="AD430">
        <v>0.1</v>
      </c>
      <c r="AE430">
        <v>0.6</v>
      </c>
    </row>
    <row r="431" spans="1:31" x14ac:dyDescent="0.15">
      <c r="A431" s="4">
        <v>839</v>
      </c>
      <c r="B431">
        <v>12</v>
      </c>
      <c r="C431">
        <v>8</v>
      </c>
      <c r="D431">
        <v>10</v>
      </c>
      <c r="E431">
        <v>10</v>
      </c>
      <c r="F431">
        <v>10</v>
      </c>
      <c r="G431">
        <v>0</v>
      </c>
      <c r="H431">
        <v>2</v>
      </c>
      <c r="I431">
        <v>8</v>
      </c>
      <c r="J431">
        <v>0.6</v>
      </c>
      <c r="K431">
        <v>5.0619144439697301</v>
      </c>
      <c r="L431">
        <v>4.1715030670165998</v>
      </c>
      <c r="M431">
        <v>4.2801780700683603</v>
      </c>
      <c r="N431">
        <v>4.5879020690918004</v>
      </c>
      <c r="O431">
        <v>1</v>
      </c>
      <c r="P431">
        <v>1</v>
      </c>
      <c r="Q431">
        <v>10</v>
      </c>
      <c r="R431" s="12">
        <v>0.1</v>
      </c>
      <c r="S431" s="12">
        <f t="shared" si="6"/>
        <v>0.1</v>
      </c>
      <c r="T431">
        <v>1.3323440551757799</v>
      </c>
      <c r="U431">
        <v>1.27960777282715</v>
      </c>
      <c r="V431">
        <v>1.1078290939331099</v>
      </c>
      <c r="W431">
        <v>0.171778678894043</v>
      </c>
      <c r="X431">
        <v>0.224514961242676</v>
      </c>
      <c r="Y431">
        <v>0.224514961242676</v>
      </c>
      <c r="Z431">
        <v>0.1</v>
      </c>
      <c r="AA431">
        <v>0.9</v>
      </c>
      <c r="AB431">
        <v>0.9</v>
      </c>
      <c r="AC431">
        <v>0.9</v>
      </c>
      <c r="AD431">
        <v>0.1</v>
      </c>
      <c r="AE431">
        <v>0.8</v>
      </c>
    </row>
    <row r="432" spans="1:31" x14ac:dyDescent="0.15">
      <c r="A432" s="4">
        <v>85</v>
      </c>
      <c r="B432">
        <v>12</v>
      </c>
      <c r="C432">
        <v>8</v>
      </c>
      <c r="D432">
        <v>10</v>
      </c>
      <c r="E432">
        <v>10</v>
      </c>
      <c r="F432">
        <v>10</v>
      </c>
      <c r="G432">
        <v>0</v>
      </c>
      <c r="H432">
        <v>2</v>
      </c>
      <c r="I432">
        <v>8</v>
      </c>
      <c r="J432">
        <v>0.6</v>
      </c>
      <c r="K432">
        <v>5.0657463073730504</v>
      </c>
      <c r="L432">
        <v>3.4890117645263699</v>
      </c>
      <c r="M432">
        <v>2.2325992584228498</v>
      </c>
      <c r="N432">
        <v>6.3131809234619096</v>
      </c>
      <c r="O432">
        <v>1</v>
      </c>
      <c r="P432">
        <v>1</v>
      </c>
      <c r="Q432">
        <v>9</v>
      </c>
      <c r="R432" s="12">
        <v>0.1111</v>
      </c>
      <c r="S432" s="12">
        <f t="shared" si="6"/>
        <v>0.1</v>
      </c>
      <c r="T432">
        <v>1.51486968994141</v>
      </c>
      <c r="U432">
        <v>1.2826061248779299</v>
      </c>
      <c r="V432">
        <v>1.2669804096221899</v>
      </c>
      <c r="W432">
        <v>1.5625715255737301E-2</v>
      </c>
      <c r="X432">
        <v>0.24788928031921401</v>
      </c>
      <c r="Y432">
        <v>0.24788928031921401</v>
      </c>
      <c r="Z432">
        <v>0.1</v>
      </c>
      <c r="AA432">
        <v>0.8</v>
      </c>
      <c r="AB432">
        <v>0.88888888888888895</v>
      </c>
      <c r="AC432">
        <v>0.84210526315789502</v>
      </c>
      <c r="AD432">
        <v>0.2</v>
      </c>
      <c r="AE432">
        <v>0.7</v>
      </c>
    </row>
    <row r="433" spans="1:31" x14ac:dyDescent="0.15">
      <c r="A433" s="4">
        <v>493</v>
      </c>
      <c r="B433">
        <v>14</v>
      </c>
      <c r="C433">
        <v>6</v>
      </c>
      <c r="D433">
        <v>10</v>
      </c>
      <c r="E433">
        <v>10</v>
      </c>
      <c r="F433">
        <v>10</v>
      </c>
      <c r="G433">
        <v>0</v>
      </c>
      <c r="H433">
        <v>4</v>
      </c>
      <c r="I433">
        <v>6</v>
      </c>
      <c r="J433">
        <v>0.7</v>
      </c>
      <c r="K433">
        <v>5.0703258514404297</v>
      </c>
      <c r="L433">
        <v>2.62752342224121</v>
      </c>
      <c r="M433">
        <v>1.81320571899414</v>
      </c>
      <c r="N433">
        <v>4.7498149871826199</v>
      </c>
      <c r="O433">
        <v>2</v>
      </c>
      <c r="P433">
        <v>2</v>
      </c>
      <c r="Q433">
        <v>9</v>
      </c>
      <c r="R433" s="12">
        <v>0.22220000000000001</v>
      </c>
      <c r="S433" s="12">
        <f t="shared" si="6"/>
        <v>0.2</v>
      </c>
      <c r="T433">
        <v>1.41508293151855</v>
      </c>
      <c r="U433">
        <v>1.2839426994323699</v>
      </c>
      <c r="V433">
        <v>1.2195917367935201</v>
      </c>
      <c r="W433">
        <v>6.4350962638854994E-2</v>
      </c>
      <c r="X433">
        <v>0.19549119472503701</v>
      </c>
      <c r="Y433">
        <v>0.19549119472503701</v>
      </c>
      <c r="Z433">
        <v>0.2</v>
      </c>
      <c r="AA433">
        <v>0.7</v>
      </c>
      <c r="AB433">
        <v>0.77777777777777801</v>
      </c>
      <c r="AC433">
        <v>0.73684210526315796</v>
      </c>
      <c r="AD433">
        <v>0.3</v>
      </c>
      <c r="AE433">
        <v>0.5</v>
      </c>
    </row>
    <row r="434" spans="1:31" x14ac:dyDescent="0.15">
      <c r="A434" s="4">
        <v>229</v>
      </c>
      <c r="B434">
        <v>12</v>
      </c>
      <c r="C434">
        <v>8</v>
      </c>
      <c r="D434">
        <v>10</v>
      </c>
      <c r="E434">
        <v>10</v>
      </c>
      <c r="F434">
        <v>9</v>
      </c>
      <c r="G434">
        <v>1</v>
      </c>
      <c r="H434">
        <v>3</v>
      </c>
      <c r="I434">
        <v>7</v>
      </c>
      <c r="J434">
        <v>0.6</v>
      </c>
      <c r="K434">
        <v>5.07279396057129</v>
      </c>
      <c r="L434">
        <v>4.51688575744629</v>
      </c>
      <c r="M434">
        <v>5.6923923492431596</v>
      </c>
      <c r="N434">
        <v>3.5323295593261701</v>
      </c>
      <c r="O434">
        <v>0</v>
      </c>
      <c r="P434">
        <v>0</v>
      </c>
      <c r="Q434">
        <v>8</v>
      </c>
      <c r="R434" s="12">
        <v>0</v>
      </c>
      <c r="S434" s="12">
        <f t="shared" si="6"/>
        <v>0</v>
      </c>
      <c r="T434">
        <v>1.13495445251465</v>
      </c>
      <c r="U434">
        <v>1.1755918264389</v>
      </c>
      <c r="V434">
        <v>0.95447695255279497</v>
      </c>
      <c r="W434">
        <v>0.22111487388610801</v>
      </c>
      <c r="X434">
        <v>0.180477499961853</v>
      </c>
      <c r="Y434">
        <v>0.180477499961853</v>
      </c>
      <c r="Z434">
        <v>0</v>
      </c>
      <c r="AA434">
        <v>0.8</v>
      </c>
      <c r="AB434">
        <v>1</v>
      </c>
      <c r="AC434">
        <v>0.88888888888888895</v>
      </c>
      <c r="AD434">
        <v>0.2</v>
      </c>
      <c r="AE434">
        <v>0.8</v>
      </c>
    </row>
    <row r="435" spans="1:31" x14ac:dyDescent="0.15">
      <c r="A435" s="4">
        <v>66</v>
      </c>
      <c r="B435">
        <v>14</v>
      </c>
      <c r="C435">
        <v>6</v>
      </c>
      <c r="D435">
        <v>10</v>
      </c>
      <c r="E435">
        <v>10</v>
      </c>
      <c r="F435">
        <v>10</v>
      </c>
      <c r="G435">
        <v>0</v>
      </c>
      <c r="H435">
        <v>4</v>
      </c>
      <c r="I435">
        <v>6</v>
      </c>
      <c r="J435">
        <v>0.7</v>
      </c>
      <c r="K435">
        <v>5.0743427276611301</v>
      </c>
      <c r="L435">
        <v>2.5165367126464799</v>
      </c>
      <c r="M435">
        <v>1.51272964477539</v>
      </c>
      <c r="N435">
        <v>4.7215061187744096</v>
      </c>
      <c r="O435">
        <v>2</v>
      </c>
      <c r="P435">
        <v>2</v>
      </c>
      <c r="Q435">
        <v>11</v>
      </c>
      <c r="R435" s="12">
        <v>0.18179999999999999</v>
      </c>
      <c r="S435" s="12">
        <f t="shared" si="6"/>
        <v>0.2</v>
      </c>
      <c r="T435">
        <v>1.86782646179199</v>
      </c>
      <c r="U435">
        <v>1.6660141944885201</v>
      </c>
      <c r="V435">
        <v>1.5985906124114999</v>
      </c>
      <c r="W435">
        <v>6.7423582077026395E-2</v>
      </c>
      <c r="X435">
        <v>0.269235849380493</v>
      </c>
      <c r="Y435">
        <v>0.269235849380493</v>
      </c>
      <c r="Z435">
        <v>0.2</v>
      </c>
      <c r="AA435">
        <v>0.9</v>
      </c>
      <c r="AB435">
        <v>0.81818181818181801</v>
      </c>
      <c r="AC435">
        <v>0.85714285714285698</v>
      </c>
      <c r="AD435">
        <v>0.1</v>
      </c>
      <c r="AE435">
        <v>0.7</v>
      </c>
    </row>
    <row r="436" spans="1:31" x14ac:dyDescent="0.15">
      <c r="A436" s="4">
        <v>153</v>
      </c>
      <c r="B436">
        <v>13</v>
      </c>
      <c r="C436">
        <v>7</v>
      </c>
      <c r="D436">
        <v>10</v>
      </c>
      <c r="E436">
        <v>10</v>
      </c>
      <c r="F436">
        <v>10</v>
      </c>
      <c r="G436">
        <v>0</v>
      </c>
      <c r="H436">
        <v>3</v>
      </c>
      <c r="I436">
        <v>7</v>
      </c>
      <c r="J436">
        <v>0.65</v>
      </c>
      <c r="K436">
        <v>5.0754756927490199</v>
      </c>
      <c r="L436">
        <v>3.71364402770996</v>
      </c>
      <c r="M436">
        <v>3.9423561096191402</v>
      </c>
      <c r="N436">
        <v>4.8661727905273402</v>
      </c>
      <c r="O436">
        <v>0</v>
      </c>
      <c r="P436">
        <v>0</v>
      </c>
      <c r="Q436">
        <v>10</v>
      </c>
      <c r="R436" s="12">
        <v>0</v>
      </c>
      <c r="S436" s="12">
        <f t="shared" si="6"/>
        <v>0</v>
      </c>
      <c r="T436">
        <v>1.63956642150879</v>
      </c>
      <c r="U436">
        <v>1.5415064096450799</v>
      </c>
      <c r="V436">
        <v>1.38884317874908</v>
      </c>
      <c r="W436">
        <v>0.15266323089599601</v>
      </c>
      <c r="X436">
        <v>0.25072324275970498</v>
      </c>
      <c r="Y436">
        <v>0.25072324275970498</v>
      </c>
      <c r="Z436">
        <v>0</v>
      </c>
      <c r="AA436">
        <v>1</v>
      </c>
      <c r="AB436">
        <v>1</v>
      </c>
      <c r="AC436">
        <v>1</v>
      </c>
      <c r="AD436">
        <v>0</v>
      </c>
      <c r="AE436">
        <v>1</v>
      </c>
    </row>
    <row r="437" spans="1:31" x14ac:dyDescent="0.15">
      <c r="A437" s="4">
        <v>897</v>
      </c>
      <c r="B437">
        <v>15</v>
      </c>
      <c r="C437">
        <v>5</v>
      </c>
      <c r="D437">
        <v>10</v>
      </c>
      <c r="E437">
        <v>10</v>
      </c>
      <c r="F437">
        <v>10</v>
      </c>
      <c r="G437">
        <v>0</v>
      </c>
      <c r="H437">
        <v>5</v>
      </c>
      <c r="I437">
        <v>5</v>
      </c>
      <c r="J437">
        <v>0.75</v>
      </c>
      <c r="K437">
        <v>5.0807552337646502</v>
      </c>
      <c r="L437">
        <v>3.5942249298095699</v>
      </c>
      <c r="M437">
        <v>3.5212154388427699</v>
      </c>
      <c r="N437">
        <v>2.8270282745361301</v>
      </c>
      <c r="O437">
        <v>1</v>
      </c>
      <c r="P437">
        <v>1</v>
      </c>
      <c r="Q437">
        <v>9</v>
      </c>
      <c r="R437" s="12">
        <v>0.1111</v>
      </c>
      <c r="S437" s="12">
        <f t="shared" si="6"/>
        <v>0.1</v>
      </c>
      <c r="T437">
        <v>1.6263542175293</v>
      </c>
      <c r="U437">
        <v>1.6224285364151001</v>
      </c>
      <c r="V437">
        <v>1.36819708347321</v>
      </c>
      <c r="W437">
        <v>0.25423145294189398</v>
      </c>
      <c r="X437">
        <v>0.25815713405609098</v>
      </c>
      <c r="Y437">
        <v>0.25815713405609098</v>
      </c>
      <c r="Z437">
        <v>0.1</v>
      </c>
      <c r="AA437">
        <v>0.8</v>
      </c>
      <c r="AB437">
        <v>0.88888888888888895</v>
      </c>
      <c r="AC437">
        <v>0.84210526315789502</v>
      </c>
      <c r="AD437">
        <v>0.2</v>
      </c>
      <c r="AE437">
        <v>0.7</v>
      </c>
    </row>
    <row r="438" spans="1:31" x14ac:dyDescent="0.15">
      <c r="A438" s="4">
        <v>91</v>
      </c>
      <c r="B438">
        <v>14</v>
      </c>
      <c r="C438">
        <v>6</v>
      </c>
      <c r="D438">
        <v>10</v>
      </c>
      <c r="E438">
        <v>10</v>
      </c>
      <c r="F438">
        <v>10</v>
      </c>
      <c r="G438">
        <v>0</v>
      </c>
      <c r="H438">
        <v>4</v>
      </c>
      <c r="I438">
        <v>6</v>
      </c>
      <c r="J438">
        <v>0.7</v>
      </c>
      <c r="K438">
        <v>5.0831279754638699</v>
      </c>
      <c r="L438">
        <v>3.61368751525879</v>
      </c>
      <c r="M438">
        <v>3.3116874694824201</v>
      </c>
      <c r="N438">
        <v>3.17026710510254</v>
      </c>
      <c r="O438">
        <v>0</v>
      </c>
      <c r="P438">
        <v>0</v>
      </c>
      <c r="Q438">
        <v>6</v>
      </c>
      <c r="R438" s="12">
        <v>0</v>
      </c>
      <c r="S438" s="12">
        <f t="shared" si="6"/>
        <v>0</v>
      </c>
      <c r="T438">
        <v>1.3268947601318399</v>
      </c>
      <c r="U438">
        <v>1.3015317916870099</v>
      </c>
      <c r="V438">
        <v>1.12487888336182</v>
      </c>
      <c r="W438">
        <v>0.17665290832519501</v>
      </c>
      <c r="X438">
        <v>0.20201587677002</v>
      </c>
      <c r="Y438">
        <v>0.20201587677002</v>
      </c>
      <c r="Z438">
        <v>0</v>
      </c>
      <c r="AA438">
        <v>0.6</v>
      </c>
      <c r="AB438">
        <v>1</v>
      </c>
      <c r="AC438">
        <v>0.75</v>
      </c>
      <c r="AD438">
        <v>0.4</v>
      </c>
      <c r="AE438">
        <v>0.6</v>
      </c>
    </row>
    <row r="439" spans="1:31" x14ac:dyDescent="0.15">
      <c r="A439" s="4">
        <v>222</v>
      </c>
      <c r="B439">
        <v>12</v>
      </c>
      <c r="C439">
        <v>8</v>
      </c>
      <c r="D439">
        <v>10</v>
      </c>
      <c r="E439">
        <v>10</v>
      </c>
      <c r="F439">
        <v>10</v>
      </c>
      <c r="G439">
        <v>0</v>
      </c>
      <c r="H439">
        <v>2</v>
      </c>
      <c r="I439">
        <v>8</v>
      </c>
      <c r="J439">
        <v>0.6</v>
      </c>
      <c r="K439">
        <v>5.0864124298095703</v>
      </c>
      <c r="L439">
        <v>4.7719993591308603</v>
      </c>
      <c r="M439">
        <v>6.3615207672119096</v>
      </c>
      <c r="N439">
        <v>3.5589866638183598</v>
      </c>
      <c r="O439">
        <v>0</v>
      </c>
      <c r="P439">
        <v>0</v>
      </c>
      <c r="Q439">
        <v>8</v>
      </c>
      <c r="R439" s="12">
        <v>0</v>
      </c>
      <c r="S439" s="12">
        <f t="shared" si="6"/>
        <v>0</v>
      </c>
      <c r="T439">
        <v>1.25457763671875</v>
      </c>
      <c r="U439">
        <v>1.3088674545288099</v>
      </c>
      <c r="V439">
        <v>1.0396203994751001</v>
      </c>
      <c r="W439">
        <v>0.26924705505371099</v>
      </c>
      <c r="X439">
        <v>0.21495723724365201</v>
      </c>
      <c r="Y439">
        <v>0.21495723724365201</v>
      </c>
      <c r="Z439">
        <v>0</v>
      </c>
      <c r="AA439">
        <v>0.8</v>
      </c>
      <c r="AB439">
        <v>1</v>
      </c>
      <c r="AC439">
        <v>0.88888888888888895</v>
      </c>
      <c r="AD439">
        <v>0.2</v>
      </c>
      <c r="AE439">
        <v>0.8</v>
      </c>
    </row>
    <row r="440" spans="1:31" x14ac:dyDescent="0.15">
      <c r="A440" s="4">
        <v>699</v>
      </c>
      <c r="B440">
        <v>12</v>
      </c>
      <c r="C440">
        <v>8</v>
      </c>
      <c r="D440">
        <v>10</v>
      </c>
      <c r="E440">
        <v>10</v>
      </c>
      <c r="F440">
        <v>10</v>
      </c>
      <c r="G440">
        <v>0</v>
      </c>
      <c r="H440">
        <v>2</v>
      </c>
      <c r="I440">
        <v>8</v>
      </c>
      <c r="J440">
        <v>0.6</v>
      </c>
      <c r="K440">
        <v>5.0882682800293004</v>
      </c>
      <c r="L440">
        <v>3.3974666595459002</v>
      </c>
      <c r="M440">
        <v>1.90909767150879</v>
      </c>
      <c r="N440">
        <v>6.5935630798339799</v>
      </c>
      <c r="O440">
        <v>2</v>
      </c>
      <c r="P440">
        <v>2</v>
      </c>
      <c r="Q440">
        <v>11</v>
      </c>
      <c r="R440" s="12">
        <v>0.18179999999999999</v>
      </c>
      <c r="S440" s="12">
        <f t="shared" si="6"/>
        <v>0.2</v>
      </c>
      <c r="T440">
        <v>1.4892158508300799</v>
      </c>
      <c r="U440">
        <v>1.2360038757324201</v>
      </c>
      <c r="V440">
        <v>1.24788475036621</v>
      </c>
      <c r="W440">
        <v>1.1880874633789101E-2</v>
      </c>
      <c r="X440">
        <v>0.24133110046386699</v>
      </c>
      <c r="Y440">
        <v>0.24133110046386699</v>
      </c>
      <c r="Z440">
        <v>0.2</v>
      </c>
      <c r="AA440">
        <v>0.9</v>
      </c>
      <c r="AB440">
        <v>0.81818181818181801</v>
      </c>
      <c r="AC440">
        <v>0.85714285714285698</v>
      </c>
      <c r="AD440">
        <v>0.1</v>
      </c>
      <c r="AE440">
        <v>0.7</v>
      </c>
    </row>
    <row r="441" spans="1:31" x14ac:dyDescent="0.15">
      <c r="A441" s="4">
        <v>965</v>
      </c>
      <c r="B441">
        <v>15</v>
      </c>
      <c r="C441">
        <v>5</v>
      </c>
      <c r="D441">
        <v>10</v>
      </c>
      <c r="E441">
        <v>10</v>
      </c>
      <c r="F441">
        <v>10</v>
      </c>
      <c r="G441">
        <v>0</v>
      </c>
      <c r="H441">
        <v>5</v>
      </c>
      <c r="I441">
        <v>5</v>
      </c>
      <c r="J441">
        <v>0.75</v>
      </c>
      <c r="K441">
        <v>5.0984268188476598</v>
      </c>
      <c r="L441">
        <v>2.9432716369628902</v>
      </c>
      <c r="M441">
        <v>2.3286724090576199</v>
      </c>
      <c r="N441">
        <v>3.0811080932617201</v>
      </c>
      <c r="O441">
        <v>2</v>
      </c>
      <c r="P441">
        <v>2</v>
      </c>
      <c r="Q441">
        <v>10</v>
      </c>
      <c r="R441" s="12">
        <v>0.2</v>
      </c>
      <c r="S441" s="12">
        <f t="shared" si="6"/>
        <v>0.2</v>
      </c>
      <c r="T441">
        <v>1.63821220397949</v>
      </c>
      <c r="U441">
        <v>1.58276402950287</v>
      </c>
      <c r="V441">
        <v>1.38533079624176</v>
      </c>
      <c r="W441">
        <v>0.19743323326110801</v>
      </c>
      <c r="X441">
        <v>0.25288140773773199</v>
      </c>
      <c r="Y441">
        <v>0.25288140773773199</v>
      </c>
      <c r="Z441">
        <v>0.2</v>
      </c>
      <c r="AA441">
        <v>0.8</v>
      </c>
      <c r="AB441">
        <v>0.8</v>
      </c>
      <c r="AC441">
        <v>0.8</v>
      </c>
      <c r="AD441">
        <v>0.2</v>
      </c>
      <c r="AE441">
        <v>0.6</v>
      </c>
    </row>
    <row r="442" spans="1:31" x14ac:dyDescent="0.15">
      <c r="A442" s="4">
        <v>239</v>
      </c>
      <c r="B442">
        <v>13</v>
      </c>
      <c r="C442">
        <v>7</v>
      </c>
      <c r="D442">
        <v>10</v>
      </c>
      <c r="E442">
        <v>10</v>
      </c>
      <c r="F442">
        <v>10</v>
      </c>
      <c r="G442">
        <v>0</v>
      </c>
      <c r="H442">
        <v>3</v>
      </c>
      <c r="I442">
        <v>7</v>
      </c>
      <c r="J442">
        <v>0.65</v>
      </c>
      <c r="K442">
        <v>5.1000061035156197</v>
      </c>
      <c r="L442">
        <v>3.1700057983398402</v>
      </c>
      <c r="M442">
        <v>2.3044471740722701</v>
      </c>
      <c r="N442">
        <v>5.1968040466308603</v>
      </c>
      <c r="O442">
        <v>1</v>
      </c>
      <c r="P442">
        <v>1</v>
      </c>
      <c r="Q442">
        <v>9</v>
      </c>
      <c r="R442" s="12">
        <v>0.1111</v>
      </c>
      <c r="S442" s="12">
        <f t="shared" si="6"/>
        <v>0.1</v>
      </c>
      <c r="T442">
        <v>1.55099296569824</v>
      </c>
      <c r="U442">
        <v>1.38832724094391</v>
      </c>
      <c r="V442">
        <v>1.3118264675140401</v>
      </c>
      <c r="W442">
        <v>7.6500773429870605E-2</v>
      </c>
      <c r="X442">
        <v>0.23916649818420399</v>
      </c>
      <c r="Y442">
        <v>0.23916649818420399</v>
      </c>
      <c r="Z442">
        <v>0.1</v>
      </c>
      <c r="AA442">
        <v>0.8</v>
      </c>
      <c r="AB442">
        <v>0.88888888888888895</v>
      </c>
      <c r="AC442">
        <v>0.84210526315789502</v>
      </c>
      <c r="AD442">
        <v>0.2</v>
      </c>
      <c r="AE442">
        <v>0.7</v>
      </c>
    </row>
    <row r="443" spans="1:31" x14ac:dyDescent="0.15">
      <c r="A443" s="4">
        <v>996</v>
      </c>
      <c r="B443">
        <v>12</v>
      </c>
      <c r="C443">
        <v>8</v>
      </c>
      <c r="D443">
        <v>10</v>
      </c>
      <c r="E443">
        <v>10</v>
      </c>
      <c r="F443">
        <v>9</v>
      </c>
      <c r="G443">
        <v>1</v>
      </c>
      <c r="H443">
        <v>3</v>
      </c>
      <c r="I443">
        <v>7</v>
      </c>
      <c r="J443">
        <v>0.6</v>
      </c>
      <c r="K443">
        <v>5.1008567810058603</v>
      </c>
      <c r="L443">
        <v>4.6699924468994096</v>
      </c>
      <c r="M443">
        <v>5.6418647766113299</v>
      </c>
      <c r="N443">
        <v>2.8246116638183598</v>
      </c>
      <c r="O443">
        <v>0</v>
      </c>
      <c r="P443">
        <v>0</v>
      </c>
      <c r="Q443">
        <v>7</v>
      </c>
      <c r="R443" s="12">
        <v>0</v>
      </c>
      <c r="S443" s="12">
        <f t="shared" si="6"/>
        <v>0</v>
      </c>
      <c r="T443">
        <v>1.1071071624755899</v>
      </c>
      <c r="U443">
        <v>1.14061987400055</v>
      </c>
      <c r="V443">
        <v>0.94887620210647605</v>
      </c>
      <c r="W443">
        <v>0.19174367189407299</v>
      </c>
      <c r="X443">
        <v>0.15823096036911</v>
      </c>
      <c r="Y443">
        <v>0.15823096036911</v>
      </c>
      <c r="Z443">
        <v>0</v>
      </c>
      <c r="AA443">
        <v>0.7</v>
      </c>
      <c r="AB443">
        <v>1</v>
      </c>
      <c r="AC443">
        <v>0.82352941176470595</v>
      </c>
      <c r="AD443">
        <v>0.3</v>
      </c>
      <c r="AE443">
        <v>0.7</v>
      </c>
    </row>
    <row r="444" spans="1:31" x14ac:dyDescent="0.15">
      <c r="A444" s="4">
        <v>781</v>
      </c>
      <c r="B444">
        <v>10</v>
      </c>
      <c r="C444">
        <v>10</v>
      </c>
      <c r="D444">
        <v>10</v>
      </c>
      <c r="E444">
        <v>10</v>
      </c>
      <c r="F444">
        <v>9</v>
      </c>
      <c r="G444">
        <v>1</v>
      </c>
      <c r="H444">
        <v>1</v>
      </c>
      <c r="I444">
        <v>9</v>
      </c>
      <c r="J444">
        <v>0.5</v>
      </c>
      <c r="K444">
        <v>5.1042900085449201</v>
      </c>
      <c r="L444">
        <v>4.9999275207519496</v>
      </c>
      <c r="M444">
        <v>9.5035457611084002</v>
      </c>
      <c r="N444">
        <v>6.0476245880126998</v>
      </c>
      <c r="O444">
        <v>0</v>
      </c>
      <c r="P444">
        <v>0</v>
      </c>
      <c r="Q444">
        <v>9</v>
      </c>
      <c r="R444" s="12">
        <v>0</v>
      </c>
      <c r="S444" s="12">
        <f t="shared" si="6"/>
        <v>0</v>
      </c>
      <c r="T444">
        <v>1.0605278015136701</v>
      </c>
      <c r="U444">
        <v>1.1184196472168</v>
      </c>
      <c r="V444">
        <v>0.88503819704055797</v>
      </c>
      <c r="W444">
        <v>0.23338145017623901</v>
      </c>
      <c r="X444">
        <v>0.17548960447311401</v>
      </c>
      <c r="Y444">
        <v>0.17548960447311401</v>
      </c>
      <c r="Z444">
        <v>0</v>
      </c>
      <c r="AA444">
        <v>0.9</v>
      </c>
      <c r="AB444">
        <v>1</v>
      </c>
      <c r="AC444">
        <v>0.94736842105263197</v>
      </c>
      <c r="AD444">
        <v>0.1</v>
      </c>
      <c r="AE444">
        <v>0.9</v>
      </c>
    </row>
    <row r="445" spans="1:31" x14ac:dyDescent="0.15">
      <c r="A445" s="4">
        <v>367</v>
      </c>
      <c r="B445">
        <v>13</v>
      </c>
      <c r="C445">
        <v>7</v>
      </c>
      <c r="D445">
        <v>10</v>
      </c>
      <c r="E445">
        <v>10</v>
      </c>
      <c r="F445">
        <v>10</v>
      </c>
      <c r="G445">
        <v>0</v>
      </c>
      <c r="H445">
        <v>3</v>
      </c>
      <c r="I445">
        <v>7</v>
      </c>
      <c r="J445">
        <v>0.65</v>
      </c>
      <c r="K445">
        <v>5.1048908233642596</v>
      </c>
      <c r="L445">
        <v>3.3288116455078098</v>
      </c>
      <c r="M445">
        <v>2.6222057342529301</v>
      </c>
      <c r="N445">
        <v>4.9108314514160201</v>
      </c>
      <c r="O445">
        <v>1</v>
      </c>
      <c r="P445">
        <v>1</v>
      </c>
      <c r="Q445">
        <v>9</v>
      </c>
      <c r="R445" s="12">
        <v>0.1111</v>
      </c>
      <c r="S445" s="12">
        <f t="shared" si="6"/>
        <v>0.1</v>
      </c>
      <c r="T445">
        <v>1.6385364532470701</v>
      </c>
      <c r="U445">
        <v>1.4770368337631199</v>
      </c>
      <c r="V445">
        <v>1.3738657236099201</v>
      </c>
      <c r="W445">
        <v>0.10317111015319801</v>
      </c>
      <c r="X445">
        <v>0.264670729637146</v>
      </c>
      <c r="Y445">
        <v>0.264670729637146</v>
      </c>
      <c r="Z445">
        <v>0.1</v>
      </c>
      <c r="AA445">
        <v>0.8</v>
      </c>
      <c r="AB445">
        <v>0.88888888888888895</v>
      </c>
      <c r="AC445">
        <v>0.84210526315789502</v>
      </c>
      <c r="AD445">
        <v>0.2</v>
      </c>
      <c r="AE445">
        <v>0.7</v>
      </c>
    </row>
    <row r="446" spans="1:31" x14ac:dyDescent="0.15">
      <c r="A446" s="4">
        <v>40</v>
      </c>
      <c r="B446">
        <v>12</v>
      </c>
      <c r="C446">
        <v>8</v>
      </c>
      <c r="D446">
        <v>10</v>
      </c>
      <c r="E446">
        <v>10</v>
      </c>
      <c r="F446">
        <v>10</v>
      </c>
      <c r="G446">
        <v>0</v>
      </c>
      <c r="H446">
        <v>2</v>
      </c>
      <c r="I446">
        <v>8</v>
      </c>
      <c r="J446">
        <v>0.6</v>
      </c>
      <c r="K446">
        <v>5.10508155822754</v>
      </c>
      <c r="L446">
        <v>4.3631954193115199</v>
      </c>
      <c r="M446">
        <v>4.6943035125732404</v>
      </c>
      <c r="N446">
        <v>4.1233253479003897</v>
      </c>
      <c r="O446">
        <v>0</v>
      </c>
      <c r="P446">
        <v>0</v>
      </c>
      <c r="Q446">
        <v>8</v>
      </c>
      <c r="R446" s="12">
        <v>0</v>
      </c>
      <c r="S446" s="12">
        <f t="shared" si="6"/>
        <v>0</v>
      </c>
      <c r="T446">
        <v>1.40191078186035</v>
      </c>
      <c r="U446">
        <v>1.3801088333129901</v>
      </c>
      <c r="V446">
        <v>1.1575005054473899</v>
      </c>
      <c r="W446">
        <v>0.222608327865601</v>
      </c>
      <c r="X446">
        <v>0.24441027641296401</v>
      </c>
      <c r="Y446">
        <v>0.24441027641296401</v>
      </c>
      <c r="Z446">
        <v>0</v>
      </c>
      <c r="AA446">
        <v>0.8</v>
      </c>
      <c r="AB446">
        <v>1</v>
      </c>
      <c r="AC446">
        <v>0.88888888888888895</v>
      </c>
      <c r="AD446">
        <v>0.2</v>
      </c>
      <c r="AE446">
        <v>0.8</v>
      </c>
    </row>
    <row r="447" spans="1:31" x14ac:dyDescent="0.15">
      <c r="A447" s="4">
        <v>623</v>
      </c>
      <c r="B447">
        <v>14</v>
      </c>
      <c r="C447">
        <v>6</v>
      </c>
      <c r="D447">
        <v>10</v>
      </c>
      <c r="E447">
        <v>10</v>
      </c>
      <c r="F447">
        <v>10</v>
      </c>
      <c r="G447">
        <v>0</v>
      </c>
      <c r="H447">
        <v>4</v>
      </c>
      <c r="I447">
        <v>6</v>
      </c>
      <c r="J447">
        <v>0.7</v>
      </c>
      <c r="K447">
        <v>5.1097850799560502</v>
      </c>
      <c r="L447">
        <v>2.44809913635254</v>
      </c>
      <c r="M447">
        <v>1.50448989868164</v>
      </c>
      <c r="N447">
        <v>5.08154296875</v>
      </c>
      <c r="O447">
        <v>3</v>
      </c>
      <c r="P447">
        <v>3</v>
      </c>
      <c r="Q447">
        <v>11</v>
      </c>
      <c r="R447" s="12">
        <v>0.2727</v>
      </c>
      <c r="S447" s="12">
        <f t="shared" si="6"/>
        <v>0.3</v>
      </c>
      <c r="T447">
        <v>1.9449977874755899</v>
      </c>
      <c r="U447">
        <v>1.7109842300414999</v>
      </c>
      <c r="V447">
        <v>1.6664686203002901</v>
      </c>
      <c r="W447">
        <v>4.4515609741210903E-2</v>
      </c>
      <c r="X447">
        <v>0.27852916717529302</v>
      </c>
      <c r="Y447">
        <v>0.27852916717529302</v>
      </c>
      <c r="Z447">
        <v>0.3</v>
      </c>
      <c r="AA447">
        <v>0.8</v>
      </c>
      <c r="AB447">
        <v>0.72727272727272696</v>
      </c>
      <c r="AC447">
        <v>0.76190476190476197</v>
      </c>
      <c r="AD447">
        <v>0.2</v>
      </c>
      <c r="AE447">
        <v>0.5</v>
      </c>
    </row>
    <row r="448" spans="1:31" x14ac:dyDescent="0.15">
      <c r="A448" s="4">
        <v>954</v>
      </c>
      <c r="B448">
        <v>14</v>
      </c>
      <c r="C448">
        <v>6</v>
      </c>
      <c r="D448">
        <v>10</v>
      </c>
      <c r="E448">
        <v>10</v>
      </c>
      <c r="F448">
        <v>10</v>
      </c>
      <c r="G448">
        <v>0</v>
      </c>
      <c r="H448">
        <v>4</v>
      </c>
      <c r="I448">
        <v>6</v>
      </c>
      <c r="J448">
        <v>0.7</v>
      </c>
      <c r="K448">
        <v>5.1105079650878897</v>
      </c>
      <c r="L448">
        <v>2.5898952484130899</v>
      </c>
      <c r="M448">
        <v>1.9133110046386701</v>
      </c>
      <c r="N448">
        <v>5.1738872528076199</v>
      </c>
      <c r="O448">
        <v>3</v>
      </c>
      <c r="P448">
        <v>3</v>
      </c>
      <c r="Q448">
        <v>11</v>
      </c>
      <c r="R448" s="12">
        <v>0.2727</v>
      </c>
      <c r="S448" s="12">
        <f t="shared" si="6"/>
        <v>0.3</v>
      </c>
      <c r="T448">
        <v>1.73142242431641</v>
      </c>
      <c r="U448">
        <v>1.55133724212647</v>
      </c>
      <c r="V448">
        <v>1.4921404123306301</v>
      </c>
      <c r="W448">
        <v>5.9196829795837402E-2</v>
      </c>
      <c r="X448">
        <v>0.239282011985779</v>
      </c>
      <c r="Y448">
        <v>0.239282011985779</v>
      </c>
      <c r="Z448">
        <v>0.3</v>
      </c>
      <c r="AA448">
        <v>0.8</v>
      </c>
      <c r="AB448">
        <v>0.72727272727272696</v>
      </c>
      <c r="AC448">
        <v>0.76190476190476197</v>
      </c>
      <c r="AD448">
        <v>0.2</v>
      </c>
      <c r="AE448">
        <v>0.5</v>
      </c>
    </row>
    <row r="449" spans="1:31" x14ac:dyDescent="0.15">
      <c r="A449" s="4">
        <v>448</v>
      </c>
      <c r="B449">
        <v>14</v>
      </c>
      <c r="C449">
        <v>6</v>
      </c>
      <c r="D449">
        <v>10</v>
      </c>
      <c r="E449">
        <v>10</v>
      </c>
      <c r="F449">
        <v>10</v>
      </c>
      <c r="G449">
        <v>0</v>
      </c>
      <c r="H449">
        <v>4</v>
      </c>
      <c r="I449">
        <v>6</v>
      </c>
      <c r="J449">
        <v>0.7</v>
      </c>
      <c r="K449">
        <v>5.1118679046630904</v>
      </c>
      <c r="L449">
        <v>2.9905910491943399</v>
      </c>
      <c r="M449">
        <v>2.9707584381103498</v>
      </c>
      <c r="N449">
        <v>5.2701492309570304</v>
      </c>
      <c r="O449">
        <v>3</v>
      </c>
      <c r="P449">
        <v>3</v>
      </c>
      <c r="Q449">
        <v>12</v>
      </c>
      <c r="R449" s="12">
        <v>0.25</v>
      </c>
      <c r="S449" s="12">
        <f t="shared" si="6"/>
        <v>0.3</v>
      </c>
      <c r="T449">
        <v>1.5867614746093699</v>
      </c>
      <c r="U449">
        <v>1.42831754684448</v>
      </c>
      <c r="V449">
        <v>1.35962522029877</v>
      </c>
      <c r="W449">
        <v>6.8692326545715304E-2</v>
      </c>
      <c r="X449">
        <v>0.22713625431060799</v>
      </c>
      <c r="Y449">
        <v>0.22713625431060799</v>
      </c>
      <c r="Z449">
        <v>0.3</v>
      </c>
      <c r="AA449">
        <v>0.9</v>
      </c>
      <c r="AB449">
        <v>0.75</v>
      </c>
      <c r="AC449">
        <v>0.81818181818181801</v>
      </c>
      <c r="AD449">
        <v>0.1</v>
      </c>
      <c r="AE449">
        <v>0.6</v>
      </c>
    </row>
    <row r="450" spans="1:31" x14ac:dyDescent="0.15">
      <c r="A450" s="4">
        <v>135</v>
      </c>
      <c r="B450">
        <v>11</v>
      </c>
      <c r="C450">
        <v>9</v>
      </c>
      <c r="D450">
        <v>10</v>
      </c>
      <c r="E450">
        <v>10</v>
      </c>
      <c r="F450">
        <v>9</v>
      </c>
      <c r="G450">
        <v>1</v>
      </c>
      <c r="H450">
        <v>2</v>
      </c>
      <c r="I450">
        <v>8</v>
      </c>
      <c r="J450">
        <v>0.55000000000000004</v>
      </c>
      <c r="K450">
        <v>5.1118755340576199</v>
      </c>
      <c r="L450">
        <v>4.2361278533935502</v>
      </c>
      <c r="M450">
        <v>4.0504112243652299</v>
      </c>
      <c r="N450">
        <v>4.1466102600097701</v>
      </c>
      <c r="O450">
        <v>1</v>
      </c>
      <c r="P450">
        <v>1</v>
      </c>
      <c r="Q450">
        <v>9</v>
      </c>
      <c r="R450" s="12">
        <v>0.1111</v>
      </c>
      <c r="S450" s="12">
        <f t="shared" ref="S450:S513" si="7">O450/E450</f>
        <v>0.1</v>
      </c>
      <c r="T450">
        <v>1.1640510559082</v>
      </c>
      <c r="U450">
        <v>1.1161317825317401</v>
      </c>
      <c r="V450">
        <v>0.98579251766204801</v>
      </c>
      <c r="W450">
        <v>0.13033926486969</v>
      </c>
      <c r="X450">
        <v>0.17825853824615501</v>
      </c>
      <c r="Y450">
        <v>0.17825853824615501</v>
      </c>
      <c r="Z450">
        <v>0.1</v>
      </c>
      <c r="AA450">
        <v>0.8</v>
      </c>
      <c r="AB450">
        <v>0.88888888888888895</v>
      </c>
      <c r="AC450">
        <v>0.84210526315789502</v>
      </c>
      <c r="AD450">
        <v>0.2</v>
      </c>
      <c r="AE450">
        <v>0.7</v>
      </c>
    </row>
    <row r="451" spans="1:31" x14ac:dyDescent="0.15">
      <c r="A451" s="4">
        <v>506</v>
      </c>
      <c r="B451">
        <v>15</v>
      </c>
      <c r="C451">
        <v>5</v>
      </c>
      <c r="D451">
        <v>10</v>
      </c>
      <c r="E451">
        <v>10</v>
      </c>
      <c r="F451">
        <v>10</v>
      </c>
      <c r="G451">
        <v>0</v>
      </c>
      <c r="H451">
        <v>5</v>
      </c>
      <c r="I451">
        <v>5</v>
      </c>
      <c r="J451">
        <v>0.75</v>
      </c>
      <c r="K451">
        <v>5.1133480072021502</v>
      </c>
      <c r="L451">
        <v>3.1653194427490199</v>
      </c>
      <c r="M451">
        <v>2.8224906921386701</v>
      </c>
      <c r="N451">
        <v>3.2103939056396502</v>
      </c>
      <c r="O451">
        <v>1</v>
      </c>
      <c r="P451">
        <v>1</v>
      </c>
      <c r="Q451">
        <v>6</v>
      </c>
      <c r="R451" s="12">
        <v>0.16669999999999999</v>
      </c>
      <c r="S451" s="12">
        <f t="shared" si="7"/>
        <v>0.1</v>
      </c>
      <c r="T451">
        <v>1.34306716918945</v>
      </c>
      <c r="U451">
        <v>1.30331194400787</v>
      </c>
      <c r="V451">
        <v>1.1499149799346899</v>
      </c>
      <c r="W451">
        <v>0.15339696407318101</v>
      </c>
      <c r="X451">
        <v>0.19315218925476099</v>
      </c>
      <c r="Y451">
        <v>0.19315218925476099</v>
      </c>
      <c r="Z451">
        <v>0.1</v>
      </c>
      <c r="AA451">
        <v>0.5</v>
      </c>
      <c r="AB451">
        <v>0.83333333333333304</v>
      </c>
      <c r="AC451">
        <v>0.625</v>
      </c>
      <c r="AD451">
        <v>0.5</v>
      </c>
      <c r="AE451">
        <v>0.4</v>
      </c>
    </row>
    <row r="452" spans="1:31" x14ac:dyDescent="0.15">
      <c r="A452" s="4">
        <v>999</v>
      </c>
      <c r="B452">
        <v>12</v>
      </c>
      <c r="C452">
        <v>8</v>
      </c>
      <c r="D452">
        <v>10</v>
      </c>
      <c r="E452">
        <v>10</v>
      </c>
      <c r="F452">
        <v>10</v>
      </c>
      <c r="G452">
        <v>0</v>
      </c>
      <c r="H452">
        <v>2</v>
      </c>
      <c r="I452">
        <v>8</v>
      </c>
      <c r="J452">
        <v>0.6</v>
      </c>
      <c r="K452">
        <v>5.1169872283935502</v>
      </c>
      <c r="L452">
        <v>3.7786159515380899</v>
      </c>
      <c r="M452">
        <v>2.85170173645019</v>
      </c>
      <c r="N452">
        <v>5.5332183837890598</v>
      </c>
      <c r="O452">
        <v>1</v>
      </c>
      <c r="P452">
        <v>1</v>
      </c>
      <c r="Q452">
        <v>10</v>
      </c>
      <c r="R452" s="12">
        <v>0.1</v>
      </c>
      <c r="S452" s="12">
        <f t="shared" si="7"/>
        <v>0.1</v>
      </c>
      <c r="T452">
        <v>1.6485137939453101</v>
      </c>
      <c r="U452">
        <v>1.45768547058105</v>
      </c>
      <c r="V452">
        <v>1.37010073661804</v>
      </c>
      <c r="W452">
        <v>8.7584733963012695E-2</v>
      </c>
      <c r="X452">
        <v>0.27841305732727101</v>
      </c>
      <c r="Y452">
        <v>0.27841305732727101</v>
      </c>
      <c r="Z452">
        <v>0.1</v>
      </c>
      <c r="AA452">
        <v>0.9</v>
      </c>
      <c r="AB452">
        <v>0.9</v>
      </c>
      <c r="AC452">
        <v>0.9</v>
      </c>
      <c r="AD452">
        <v>0.1</v>
      </c>
      <c r="AE452">
        <v>0.8</v>
      </c>
    </row>
    <row r="453" spans="1:31" x14ac:dyDescent="0.15">
      <c r="A453" s="4">
        <v>749</v>
      </c>
      <c r="B453">
        <v>13</v>
      </c>
      <c r="C453">
        <v>7</v>
      </c>
      <c r="D453">
        <v>10</v>
      </c>
      <c r="E453">
        <v>10</v>
      </c>
      <c r="F453">
        <v>10</v>
      </c>
      <c r="G453">
        <v>0</v>
      </c>
      <c r="H453">
        <v>3</v>
      </c>
      <c r="I453">
        <v>7</v>
      </c>
      <c r="J453">
        <v>0.65</v>
      </c>
      <c r="K453">
        <v>5.1232128143310502</v>
      </c>
      <c r="L453">
        <v>3.7932109832763699</v>
      </c>
      <c r="M453">
        <v>4.0382423400878897</v>
      </c>
      <c r="N453">
        <v>4.7833881378173801</v>
      </c>
      <c r="O453">
        <v>0</v>
      </c>
      <c r="P453">
        <v>0</v>
      </c>
      <c r="Q453">
        <v>7</v>
      </c>
      <c r="R453" s="12">
        <v>0</v>
      </c>
      <c r="S453" s="12">
        <f t="shared" si="7"/>
        <v>0</v>
      </c>
      <c r="T453">
        <v>1.538818359375</v>
      </c>
      <c r="U453">
        <v>1.44560050964355</v>
      </c>
      <c r="V453">
        <v>1.2970840930938701</v>
      </c>
      <c r="W453">
        <v>0.14851641654968301</v>
      </c>
      <c r="X453">
        <v>0.24173426628112801</v>
      </c>
      <c r="Y453">
        <v>0.24173426628112801</v>
      </c>
      <c r="Z453">
        <v>0</v>
      </c>
      <c r="AA453">
        <v>0.7</v>
      </c>
      <c r="AB453">
        <v>1</v>
      </c>
      <c r="AC453">
        <v>0.82352941176470595</v>
      </c>
      <c r="AD453">
        <v>0.3</v>
      </c>
      <c r="AE453">
        <v>0.7</v>
      </c>
    </row>
    <row r="454" spans="1:31" x14ac:dyDescent="0.15">
      <c r="A454" s="4">
        <v>849</v>
      </c>
      <c r="B454">
        <v>13</v>
      </c>
      <c r="C454">
        <v>7</v>
      </c>
      <c r="D454">
        <v>10</v>
      </c>
      <c r="E454">
        <v>10</v>
      </c>
      <c r="F454">
        <v>10</v>
      </c>
      <c r="G454">
        <v>0</v>
      </c>
      <c r="H454">
        <v>3</v>
      </c>
      <c r="I454">
        <v>7</v>
      </c>
      <c r="J454">
        <v>0.65</v>
      </c>
      <c r="K454">
        <v>5.1273097991943404</v>
      </c>
      <c r="L454">
        <v>3.8045520782470699</v>
      </c>
      <c r="M454">
        <v>3.5408153533935498</v>
      </c>
      <c r="N454">
        <v>4.0324268341064498</v>
      </c>
      <c r="O454">
        <v>2</v>
      </c>
      <c r="P454">
        <v>2</v>
      </c>
      <c r="Q454">
        <v>12</v>
      </c>
      <c r="R454" s="12">
        <v>0.16669999999999999</v>
      </c>
      <c r="S454" s="12">
        <f t="shared" si="7"/>
        <v>0.2</v>
      </c>
      <c r="T454">
        <v>1.3932514190673799</v>
      </c>
      <c r="U454">
        <v>1.32939016819</v>
      </c>
      <c r="V454">
        <v>1.15613436698914</v>
      </c>
      <c r="W454">
        <v>0.173255801200867</v>
      </c>
      <c r="X454">
        <v>0.23711705207824699</v>
      </c>
      <c r="Y454">
        <v>0.23711705207824699</v>
      </c>
      <c r="Z454">
        <v>0.2</v>
      </c>
      <c r="AA454">
        <v>1</v>
      </c>
      <c r="AB454">
        <v>0.83333333333333304</v>
      </c>
      <c r="AC454">
        <v>0.90909090909090895</v>
      </c>
      <c r="AD454">
        <v>0</v>
      </c>
      <c r="AE454">
        <v>0.8</v>
      </c>
    </row>
    <row r="455" spans="1:31" x14ac:dyDescent="0.15">
      <c r="A455" s="4">
        <v>94</v>
      </c>
      <c r="B455">
        <v>13</v>
      </c>
      <c r="C455">
        <v>7</v>
      </c>
      <c r="D455">
        <v>10</v>
      </c>
      <c r="E455">
        <v>10</v>
      </c>
      <c r="F455">
        <v>10</v>
      </c>
      <c r="G455">
        <v>0</v>
      </c>
      <c r="H455">
        <v>3</v>
      </c>
      <c r="I455">
        <v>7</v>
      </c>
      <c r="J455">
        <v>0.65</v>
      </c>
      <c r="K455">
        <v>5.1298637390136701</v>
      </c>
      <c r="L455">
        <v>3.30388259887695</v>
      </c>
      <c r="M455">
        <v>2.1471214294433598</v>
      </c>
      <c r="N455">
        <v>4.4340934753418004</v>
      </c>
      <c r="O455">
        <v>2</v>
      </c>
      <c r="P455">
        <v>2</v>
      </c>
      <c r="Q455">
        <v>10</v>
      </c>
      <c r="R455" s="12">
        <v>0.2</v>
      </c>
      <c r="S455" s="12">
        <f t="shared" si="7"/>
        <v>0.2</v>
      </c>
      <c r="T455">
        <v>1.5527973175048799</v>
      </c>
      <c r="U455">
        <v>1.4167404174804701</v>
      </c>
      <c r="V455">
        <v>1.30477654933929</v>
      </c>
      <c r="W455">
        <v>0.111963868141174</v>
      </c>
      <c r="X455">
        <v>0.24802076816558799</v>
      </c>
      <c r="Y455">
        <v>0.24802076816558799</v>
      </c>
      <c r="Z455">
        <v>0.2</v>
      </c>
      <c r="AA455">
        <v>0.8</v>
      </c>
      <c r="AB455">
        <v>0.8</v>
      </c>
      <c r="AC455">
        <v>0.8</v>
      </c>
      <c r="AD455">
        <v>0.2</v>
      </c>
      <c r="AE455">
        <v>0.6</v>
      </c>
    </row>
    <row r="456" spans="1:31" x14ac:dyDescent="0.15">
      <c r="A456" s="4">
        <v>295</v>
      </c>
      <c r="B456">
        <v>11</v>
      </c>
      <c r="C456">
        <v>9</v>
      </c>
      <c r="D456">
        <v>10</v>
      </c>
      <c r="E456">
        <v>10</v>
      </c>
      <c r="F456">
        <v>9</v>
      </c>
      <c r="G456">
        <v>1</v>
      </c>
      <c r="H456">
        <v>2</v>
      </c>
      <c r="I456">
        <v>8</v>
      </c>
      <c r="J456">
        <v>0.55000000000000004</v>
      </c>
      <c r="K456">
        <v>5.13289451599121</v>
      </c>
      <c r="L456">
        <v>4.0568084716796902</v>
      </c>
      <c r="M456">
        <v>3.96797370910644</v>
      </c>
      <c r="N456">
        <v>5.2693939208984402</v>
      </c>
      <c r="O456">
        <v>1</v>
      </c>
      <c r="P456">
        <v>1</v>
      </c>
      <c r="Q456">
        <v>10</v>
      </c>
      <c r="R456" s="12">
        <v>0.1</v>
      </c>
      <c r="S456" s="12">
        <f t="shared" si="7"/>
        <v>0.1</v>
      </c>
      <c r="T456">
        <v>1.1693286895752</v>
      </c>
      <c r="U456">
        <v>1.0814447402954099</v>
      </c>
      <c r="V456">
        <v>0.98809909820556596</v>
      </c>
      <c r="W456">
        <v>9.3345642089843694E-2</v>
      </c>
      <c r="X456">
        <v>0.18122959136962899</v>
      </c>
      <c r="Y456">
        <v>0.18122959136962899</v>
      </c>
      <c r="Z456">
        <v>0.1</v>
      </c>
      <c r="AA456">
        <v>0.9</v>
      </c>
      <c r="AB456">
        <v>0.9</v>
      </c>
      <c r="AC456">
        <v>0.9</v>
      </c>
      <c r="AD456">
        <v>0.1</v>
      </c>
      <c r="AE456">
        <v>0.8</v>
      </c>
    </row>
    <row r="457" spans="1:31" x14ac:dyDescent="0.15">
      <c r="A457" s="4">
        <v>389</v>
      </c>
      <c r="B457">
        <v>13</v>
      </c>
      <c r="C457">
        <v>7</v>
      </c>
      <c r="D457">
        <v>10</v>
      </c>
      <c r="E457">
        <v>10</v>
      </c>
      <c r="F457">
        <v>10</v>
      </c>
      <c r="G457">
        <v>0</v>
      </c>
      <c r="H457">
        <v>3</v>
      </c>
      <c r="I457">
        <v>7</v>
      </c>
      <c r="J457">
        <v>0.65</v>
      </c>
      <c r="K457">
        <v>5.1329650878906197</v>
      </c>
      <c r="L457">
        <v>3.99789237976074</v>
      </c>
      <c r="M457">
        <v>3.6099014282226598</v>
      </c>
      <c r="N457">
        <v>3.22932052612305</v>
      </c>
      <c r="O457">
        <v>1</v>
      </c>
      <c r="P457">
        <v>1</v>
      </c>
      <c r="Q457">
        <v>10</v>
      </c>
      <c r="R457" s="12">
        <v>0.1</v>
      </c>
      <c r="S457" s="12">
        <f t="shared" si="7"/>
        <v>0.1</v>
      </c>
      <c r="T457">
        <v>1.4864501953125</v>
      </c>
      <c r="U457">
        <v>1.4500643014907799</v>
      </c>
      <c r="V457">
        <v>1.2307720184326201</v>
      </c>
      <c r="W457">
        <v>0.219292283058167</v>
      </c>
      <c r="X457">
        <v>0.25567817687988298</v>
      </c>
      <c r="Y457">
        <v>0.25567817687988298</v>
      </c>
      <c r="Z457">
        <v>0.1</v>
      </c>
      <c r="AA457">
        <v>0.9</v>
      </c>
      <c r="AB457">
        <v>0.9</v>
      </c>
      <c r="AC457">
        <v>0.9</v>
      </c>
      <c r="AD457">
        <v>0.1</v>
      </c>
      <c r="AE457">
        <v>0.8</v>
      </c>
    </row>
    <row r="458" spans="1:31" x14ac:dyDescent="0.15">
      <c r="A458" s="4">
        <v>783</v>
      </c>
      <c r="B458">
        <v>13</v>
      </c>
      <c r="C458">
        <v>7</v>
      </c>
      <c r="D458">
        <v>10</v>
      </c>
      <c r="E458">
        <v>10</v>
      </c>
      <c r="F458">
        <v>10</v>
      </c>
      <c r="G458">
        <v>0</v>
      </c>
      <c r="H458">
        <v>3</v>
      </c>
      <c r="I458">
        <v>7</v>
      </c>
      <c r="J458">
        <v>0.65</v>
      </c>
      <c r="K458">
        <v>5.1336212158203098</v>
      </c>
      <c r="L458">
        <v>3.4754791259765598</v>
      </c>
      <c r="M458">
        <v>2.3857250213622998</v>
      </c>
      <c r="N458">
        <v>3.9703426361084002</v>
      </c>
      <c r="O458">
        <v>1</v>
      </c>
      <c r="P458">
        <v>1</v>
      </c>
      <c r="Q458">
        <v>7</v>
      </c>
      <c r="R458" s="12">
        <v>0.1429</v>
      </c>
      <c r="S458" s="12">
        <f t="shared" si="7"/>
        <v>0.1</v>
      </c>
      <c r="T458">
        <v>1.49679183959961</v>
      </c>
      <c r="U458">
        <v>1.3862991333007799</v>
      </c>
      <c r="V458">
        <v>1.2597873210907</v>
      </c>
      <c r="W458">
        <v>0.12651181221008301</v>
      </c>
      <c r="X458">
        <v>0.23700451850891099</v>
      </c>
      <c r="Y458">
        <v>0.23700451850891099</v>
      </c>
      <c r="Z458">
        <v>0.1</v>
      </c>
      <c r="AA458">
        <v>0.6</v>
      </c>
      <c r="AB458">
        <v>0.85714285714285698</v>
      </c>
      <c r="AC458">
        <v>0.70588235294117596</v>
      </c>
      <c r="AD458">
        <v>0.4</v>
      </c>
      <c r="AE458">
        <v>0.5</v>
      </c>
    </row>
    <row r="459" spans="1:31" x14ac:dyDescent="0.15">
      <c r="A459" s="4">
        <v>362</v>
      </c>
      <c r="B459">
        <v>14</v>
      </c>
      <c r="C459">
        <v>6</v>
      </c>
      <c r="D459">
        <v>10</v>
      </c>
      <c r="E459">
        <v>10</v>
      </c>
      <c r="F459">
        <v>9</v>
      </c>
      <c r="G459">
        <v>1</v>
      </c>
      <c r="H459">
        <v>5</v>
      </c>
      <c r="I459">
        <v>5</v>
      </c>
      <c r="J459">
        <v>0.7</v>
      </c>
      <c r="K459">
        <v>5.1341094970703098</v>
      </c>
      <c r="L459">
        <v>3.4281635284423801</v>
      </c>
      <c r="M459">
        <v>3.0469264984130899</v>
      </c>
      <c r="N459">
        <v>2.6494369506835902</v>
      </c>
      <c r="O459">
        <v>1</v>
      </c>
      <c r="P459">
        <v>1</v>
      </c>
      <c r="Q459">
        <v>7</v>
      </c>
      <c r="R459" s="12">
        <v>0.1429</v>
      </c>
      <c r="S459" s="12">
        <f t="shared" si="7"/>
        <v>0.1</v>
      </c>
      <c r="T459">
        <v>1.2833843231201201</v>
      </c>
      <c r="U459">
        <v>1.26145780086517</v>
      </c>
      <c r="V459">
        <v>1.1252807378768901</v>
      </c>
      <c r="W459">
        <v>0.136177062988281</v>
      </c>
      <c r="X459">
        <v>0.15810358524322499</v>
      </c>
      <c r="Y459">
        <v>0.15810358524322499</v>
      </c>
      <c r="Z459">
        <v>0.1</v>
      </c>
      <c r="AA459">
        <v>0.6</v>
      </c>
      <c r="AB459">
        <v>0.85714285714285698</v>
      </c>
      <c r="AC459">
        <v>0.70588235294117596</v>
      </c>
      <c r="AD459">
        <v>0.4</v>
      </c>
      <c r="AE459">
        <v>0.5</v>
      </c>
    </row>
    <row r="460" spans="1:31" x14ac:dyDescent="0.15">
      <c r="A460" s="4">
        <v>922</v>
      </c>
      <c r="B460">
        <v>12</v>
      </c>
      <c r="C460">
        <v>8</v>
      </c>
      <c r="D460">
        <v>10</v>
      </c>
      <c r="E460">
        <v>10</v>
      </c>
      <c r="F460">
        <v>10</v>
      </c>
      <c r="G460">
        <v>0</v>
      </c>
      <c r="H460">
        <v>2</v>
      </c>
      <c r="I460">
        <v>8</v>
      </c>
      <c r="J460">
        <v>0.6</v>
      </c>
      <c r="K460">
        <v>5.1360321044921902</v>
      </c>
      <c r="L460">
        <v>4.29762840270996</v>
      </c>
      <c r="M460">
        <v>4.34210205078125</v>
      </c>
      <c r="N460">
        <v>4.24761962890625</v>
      </c>
      <c r="O460">
        <v>1</v>
      </c>
      <c r="P460">
        <v>1</v>
      </c>
      <c r="Q460">
        <v>11</v>
      </c>
      <c r="R460" s="12">
        <v>9.0899999999999995E-2</v>
      </c>
      <c r="S460" s="12">
        <f t="shared" si="7"/>
        <v>0.1</v>
      </c>
      <c r="T460">
        <v>1.4233436584472701</v>
      </c>
      <c r="U460">
        <v>1.37663173675537</v>
      </c>
      <c r="V460">
        <v>1.1699870824813801</v>
      </c>
      <c r="W460">
        <v>0.20664465427398701</v>
      </c>
      <c r="X460">
        <v>0.25335657596588101</v>
      </c>
      <c r="Y460">
        <v>0.25335657596588101</v>
      </c>
      <c r="Z460">
        <v>0.1</v>
      </c>
      <c r="AA460">
        <v>1</v>
      </c>
      <c r="AB460">
        <v>0.90909090909090895</v>
      </c>
      <c r="AC460">
        <v>0.952380952380952</v>
      </c>
      <c r="AD460">
        <v>0</v>
      </c>
      <c r="AE460">
        <v>0.9</v>
      </c>
    </row>
    <row r="461" spans="1:31" x14ac:dyDescent="0.15">
      <c r="A461" s="4">
        <v>665</v>
      </c>
      <c r="B461">
        <v>14</v>
      </c>
      <c r="C461">
        <v>6</v>
      </c>
      <c r="D461">
        <v>10</v>
      </c>
      <c r="E461">
        <v>10</v>
      </c>
      <c r="F461">
        <v>10</v>
      </c>
      <c r="G461">
        <v>0</v>
      </c>
      <c r="H461">
        <v>4</v>
      </c>
      <c r="I461">
        <v>6</v>
      </c>
      <c r="J461">
        <v>0.7</v>
      </c>
      <c r="K461">
        <v>5.1366710662841797</v>
      </c>
      <c r="L461">
        <v>3.4232616424560498</v>
      </c>
      <c r="M461">
        <v>2.92183113098144</v>
      </c>
      <c r="N461">
        <v>3.4478187561035201</v>
      </c>
      <c r="O461">
        <v>1</v>
      </c>
      <c r="P461">
        <v>1</v>
      </c>
      <c r="Q461">
        <v>9</v>
      </c>
      <c r="R461" s="12">
        <v>0.1111</v>
      </c>
      <c r="S461" s="12">
        <f t="shared" si="7"/>
        <v>0.1</v>
      </c>
      <c r="T461">
        <v>1.4868621826171899</v>
      </c>
      <c r="U461">
        <v>1.4358816146850599</v>
      </c>
      <c r="V461">
        <v>1.2538750171661399</v>
      </c>
      <c r="W461">
        <v>0.18200659751892101</v>
      </c>
      <c r="X461">
        <v>0.23298716545105</v>
      </c>
      <c r="Y461">
        <v>0.23298716545105</v>
      </c>
      <c r="Z461">
        <v>0.1</v>
      </c>
      <c r="AA461">
        <v>0.8</v>
      </c>
      <c r="AB461">
        <v>0.88888888888888895</v>
      </c>
      <c r="AC461">
        <v>0.84210526315789502</v>
      </c>
      <c r="AD461">
        <v>0.2</v>
      </c>
      <c r="AE461">
        <v>0.7</v>
      </c>
    </row>
    <row r="462" spans="1:31" x14ac:dyDescent="0.15">
      <c r="A462" s="4">
        <v>250</v>
      </c>
      <c r="B462">
        <v>15</v>
      </c>
      <c r="C462">
        <v>5</v>
      </c>
      <c r="D462">
        <v>10</v>
      </c>
      <c r="E462">
        <v>10</v>
      </c>
      <c r="F462">
        <v>10</v>
      </c>
      <c r="G462">
        <v>0</v>
      </c>
      <c r="H462">
        <v>5</v>
      </c>
      <c r="I462">
        <v>5</v>
      </c>
      <c r="J462">
        <v>0.75</v>
      </c>
      <c r="K462">
        <v>5.1424427032470703</v>
      </c>
      <c r="L462">
        <v>2.4484481811523402</v>
      </c>
      <c r="M462">
        <v>1.6546936035156199</v>
      </c>
      <c r="N462">
        <v>3.80046463012695</v>
      </c>
      <c r="O462">
        <v>2</v>
      </c>
      <c r="P462">
        <v>2</v>
      </c>
      <c r="Q462">
        <v>8</v>
      </c>
      <c r="R462" s="12">
        <v>0.25</v>
      </c>
      <c r="S462" s="12">
        <f t="shared" si="7"/>
        <v>0.2</v>
      </c>
      <c r="T462">
        <v>1.71976661682129</v>
      </c>
      <c r="U462">
        <v>1.5939807891845701</v>
      </c>
      <c r="V462">
        <v>1.47818791866302</v>
      </c>
      <c r="W462">
        <v>0.11579287052154499</v>
      </c>
      <c r="X462">
        <v>0.24157869815826399</v>
      </c>
      <c r="Y462">
        <v>0.24157869815826399</v>
      </c>
      <c r="Z462">
        <v>0.2</v>
      </c>
      <c r="AA462">
        <v>0.6</v>
      </c>
      <c r="AB462">
        <v>0.75</v>
      </c>
      <c r="AC462">
        <v>0.66666666666666696</v>
      </c>
      <c r="AD462">
        <v>0.4</v>
      </c>
      <c r="AE462">
        <v>0.4</v>
      </c>
    </row>
    <row r="463" spans="1:31" x14ac:dyDescent="0.15">
      <c r="A463" s="4">
        <v>363</v>
      </c>
      <c r="B463">
        <v>11</v>
      </c>
      <c r="C463">
        <v>9</v>
      </c>
      <c r="D463">
        <v>10</v>
      </c>
      <c r="E463">
        <v>10</v>
      </c>
      <c r="F463">
        <v>10</v>
      </c>
      <c r="G463">
        <v>0</v>
      </c>
      <c r="H463">
        <v>1</v>
      </c>
      <c r="I463">
        <v>9</v>
      </c>
      <c r="J463">
        <v>0.55000000000000004</v>
      </c>
      <c r="K463">
        <v>5.1446189880371103</v>
      </c>
      <c r="L463">
        <v>4.8236198425293004</v>
      </c>
      <c r="M463">
        <v>8.5200710296630895</v>
      </c>
      <c r="N463">
        <v>7.3171405792236301</v>
      </c>
      <c r="O463">
        <v>0</v>
      </c>
      <c r="P463">
        <v>0</v>
      </c>
      <c r="Q463">
        <v>9</v>
      </c>
      <c r="R463" s="12">
        <v>0</v>
      </c>
      <c r="S463" s="12">
        <f t="shared" si="7"/>
        <v>0</v>
      </c>
      <c r="T463">
        <v>1.1249942779541</v>
      </c>
      <c r="U463">
        <v>1.15530204772949</v>
      </c>
      <c r="V463">
        <v>0.92043054103851296</v>
      </c>
      <c r="W463">
        <v>0.234871506690979</v>
      </c>
      <c r="X463">
        <v>0.20456373691558799</v>
      </c>
      <c r="Y463">
        <v>0.20456373691558799</v>
      </c>
      <c r="Z463">
        <v>0</v>
      </c>
      <c r="AA463">
        <v>0.9</v>
      </c>
      <c r="AB463">
        <v>1</v>
      </c>
      <c r="AC463">
        <v>0.94736842105263197</v>
      </c>
      <c r="AD463">
        <v>0.1</v>
      </c>
      <c r="AE463">
        <v>0.9</v>
      </c>
    </row>
    <row r="464" spans="1:31" x14ac:dyDescent="0.15">
      <c r="A464" s="4">
        <v>289</v>
      </c>
      <c r="B464">
        <v>11</v>
      </c>
      <c r="C464">
        <v>9</v>
      </c>
      <c r="D464">
        <v>10</v>
      </c>
      <c r="E464">
        <v>10</v>
      </c>
      <c r="F464">
        <v>10</v>
      </c>
      <c r="G464">
        <v>0</v>
      </c>
      <c r="H464">
        <v>1</v>
      </c>
      <c r="I464">
        <v>9</v>
      </c>
      <c r="J464">
        <v>0.55000000000000004</v>
      </c>
      <c r="K464">
        <v>5.1458835601806596</v>
      </c>
      <c r="L464">
        <v>4.5300865173339799</v>
      </c>
      <c r="M464">
        <v>6.6752796173095703</v>
      </c>
      <c r="N464">
        <v>8.5415077209472692</v>
      </c>
      <c r="O464">
        <v>0</v>
      </c>
      <c r="P464">
        <v>0</v>
      </c>
      <c r="Q464">
        <v>6</v>
      </c>
      <c r="R464" s="12">
        <v>0</v>
      </c>
      <c r="S464" s="12">
        <f t="shared" si="7"/>
        <v>0</v>
      </c>
      <c r="T464">
        <v>1.2673149108886701</v>
      </c>
      <c r="U464">
        <v>1.1575393676757799</v>
      </c>
      <c r="V464">
        <v>1.0490925312042201</v>
      </c>
      <c r="W464">
        <v>0.10844683647155801</v>
      </c>
      <c r="X464">
        <v>0.21822237968444799</v>
      </c>
      <c r="Y464">
        <v>0.21822237968444799</v>
      </c>
      <c r="Z464">
        <v>0</v>
      </c>
      <c r="AA464">
        <v>0.6</v>
      </c>
      <c r="AB464">
        <v>1</v>
      </c>
      <c r="AC464">
        <v>0.75</v>
      </c>
      <c r="AD464">
        <v>0.4</v>
      </c>
      <c r="AE464">
        <v>0.6</v>
      </c>
    </row>
    <row r="465" spans="1:31" x14ac:dyDescent="0.15">
      <c r="A465" s="4">
        <v>725</v>
      </c>
      <c r="B465">
        <v>12</v>
      </c>
      <c r="C465">
        <v>8</v>
      </c>
      <c r="D465">
        <v>10</v>
      </c>
      <c r="E465">
        <v>10</v>
      </c>
      <c r="F465">
        <v>10</v>
      </c>
      <c r="G465">
        <v>0</v>
      </c>
      <c r="H465">
        <v>2</v>
      </c>
      <c r="I465">
        <v>8</v>
      </c>
      <c r="J465">
        <v>0.6</v>
      </c>
      <c r="K465">
        <v>5.1464004516601598</v>
      </c>
      <c r="L465">
        <v>4.7905807495117196</v>
      </c>
      <c r="M465">
        <v>6.4069099426269496</v>
      </c>
      <c r="N465">
        <v>3.7994976043701199</v>
      </c>
      <c r="O465">
        <v>0</v>
      </c>
      <c r="P465">
        <v>0</v>
      </c>
      <c r="Q465">
        <v>9</v>
      </c>
      <c r="R465" s="12">
        <v>0</v>
      </c>
      <c r="S465" s="12">
        <f t="shared" si="7"/>
        <v>0</v>
      </c>
      <c r="T465">
        <v>1.1766986846923799</v>
      </c>
      <c r="U465">
        <v>1.23418140411377</v>
      </c>
      <c r="V465">
        <v>0.96331560611724898</v>
      </c>
      <c r="W465">
        <v>0.270865797996521</v>
      </c>
      <c r="X465">
        <v>0.213383078575134</v>
      </c>
      <c r="Y465">
        <v>0.213383078575134</v>
      </c>
      <c r="Z465">
        <v>0</v>
      </c>
      <c r="AA465">
        <v>0.9</v>
      </c>
      <c r="AB465">
        <v>1</v>
      </c>
      <c r="AC465">
        <v>0.94736842105263197</v>
      </c>
      <c r="AD465">
        <v>0.1</v>
      </c>
      <c r="AE465">
        <v>0.9</v>
      </c>
    </row>
    <row r="466" spans="1:31" x14ac:dyDescent="0.15">
      <c r="A466" s="4">
        <v>884</v>
      </c>
      <c r="B466">
        <v>13</v>
      </c>
      <c r="C466">
        <v>7</v>
      </c>
      <c r="D466">
        <v>10</v>
      </c>
      <c r="E466">
        <v>10</v>
      </c>
      <c r="F466">
        <v>10</v>
      </c>
      <c r="G466">
        <v>0</v>
      </c>
      <c r="H466">
        <v>3</v>
      </c>
      <c r="I466">
        <v>7</v>
      </c>
      <c r="J466">
        <v>0.65</v>
      </c>
      <c r="K466">
        <v>5.1476211547851598</v>
      </c>
      <c r="L466">
        <v>3.1838417053222701</v>
      </c>
      <c r="M466">
        <v>2.1645317077636701</v>
      </c>
      <c r="N466">
        <v>5.0897922515869096</v>
      </c>
      <c r="O466">
        <v>2</v>
      </c>
      <c r="P466">
        <v>2</v>
      </c>
      <c r="Q466">
        <v>12</v>
      </c>
      <c r="R466" s="12">
        <v>0.16669999999999999</v>
      </c>
      <c r="S466" s="12">
        <f t="shared" si="7"/>
        <v>0.2</v>
      </c>
      <c r="T466">
        <v>1.6790084838867201</v>
      </c>
      <c r="U466">
        <v>1.48879241943359</v>
      </c>
      <c r="V466">
        <v>1.4144386053085301</v>
      </c>
      <c r="W466">
        <v>7.4353814125060994E-2</v>
      </c>
      <c r="X466">
        <v>0.26456987857818598</v>
      </c>
      <c r="Y466">
        <v>0.26456987857818598</v>
      </c>
      <c r="Z466">
        <v>0.2</v>
      </c>
      <c r="AA466">
        <v>1</v>
      </c>
      <c r="AB466">
        <v>0.83333333333333304</v>
      </c>
      <c r="AC466">
        <v>0.90909090909090895</v>
      </c>
      <c r="AD466">
        <v>0</v>
      </c>
      <c r="AE466">
        <v>0.8</v>
      </c>
    </row>
    <row r="467" spans="1:31" x14ac:dyDescent="0.15">
      <c r="A467" s="4">
        <v>480</v>
      </c>
      <c r="B467">
        <v>15</v>
      </c>
      <c r="C467">
        <v>5</v>
      </c>
      <c r="D467">
        <v>10</v>
      </c>
      <c r="E467">
        <v>10</v>
      </c>
      <c r="F467">
        <v>10</v>
      </c>
      <c r="G467">
        <v>0</v>
      </c>
      <c r="H467">
        <v>5</v>
      </c>
      <c r="I467">
        <v>5</v>
      </c>
      <c r="J467">
        <v>0.75</v>
      </c>
      <c r="K467">
        <v>5.1506195068359402</v>
      </c>
      <c r="L467">
        <v>3.3932723999023402</v>
      </c>
      <c r="M467">
        <v>3.2600231170654301</v>
      </c>
      <c r="N467">
        <v>3.2482032775878902</v>
      </c>
      <c r="O467">
        <v>0</v>
      </c>
      <c r="P467">
        <v>0</v>
      </c>
      <c r="Q467">
        <v>5</v>
      </c>
      <c r="R467" s="12">
        <v>0</v>
      </c>
      <c r="S467" s="12">
        <f t="shared" si="7"/>
        <v>0</v>
      </c>
      <c r="T467">
        <v>1.6599922180175799</v>
      </c>
      <c r="U467">
        <v>1.60904240608215</v>
      </c>
      <c r="V467">
        <v>1.40480065345764</v>
      </c>
      <c r="W467">
        <v>0.204241752624512</v>
      </c>
      <c r="X467">
        <v>0.25519156455993702</v>
      </c>
      <c r="Y467">
        <v>0.25519156455993702</v>
      </c>
      <c r="Z467">
        <v>0</v>
      </c>
      <c r="AA467">
        <v>0.5</v>
      </c>
      <c r="AB467">
        <v>1</v>
      </c>
      <c r="AC467">
        <v>0.66666666666666696</v>
      </c>
      <c r="AD467">
        <v>0.5</v>
      </c>
      <c r="AE467">
        <v>0.5</v>
      </c>
    </row>
    <row r="468" spans="1:31" x14ac:dyDescent="0.15">
      <c r="A468" s="4">
        <v>356</v>
      </c>
      <c r="B468">
        <v>11</v>
      </c>
      <c r="C468">
        <v>9</v>
      </c>
      <c r="D468">
        <v>10</v>
      </c>
      <c r="E468">
        <v>10</v>
      </c>
      <c r="F468">
        <v>10</v>
      </c>
      <c r="G468">
        <v>0</v>
      </c>
      <c r="H468">
        <v>1</v>
      </c>
      <c r="I468">
        <v>9</v>
      </c>
      <c r="J468">
        <v>0.55000000000000004</v>
      </c>
      <c r="K468">
        <v>5.1519794464111301</v>
      </c>
      <c r="L468">
        <v>4.8374519348144496</v>
      </c>
      <c r="M468">
        <v>8.3553047180175799</v>
      </c>
      <c r="N468">
        <v>7.0539855957031197</v>
      </c>
      <c r="O468">
        <v>0</v>
      </c>
      <c r="P468">
        <v>0</v>
      </c>
      <c r="Q468">
        <v>8</v>
      </c>
      <c r="R468" s="12">
        <v>0</v>
      </c>
      <c r="S468" s="12">
        <f t="shared" si="7"/>
        <v>0</v>
      </c>
      <c r="T468">
        <v>1.11197090148926</v>
      </c>
      <c r="U468">
        <v>1.1456336975097701</v>
      </c>
      <c r="V468">
        <v>0.92981755733490001</v>
      </c>
      <c r="W468">
        <v>0.215816140174866</v>
      </c>
      <c r="X468">
        <v>0.18215334415435799</v>
      </c>
      <c r="Y468">
        <v>0.18215334415435799</v>
      </c>
      <c r="Z468">
        <v>0</v>
      </c>
      <c r="AA468">
        <v>0.8</v>
      </c>
      <c r="AB468">
        <v>1</v>
      </c>
      <c r="AC468">
        <v>0.88888888888888895</v>
      </c>
      <c r="AD468">
        <v>0.2</v>
      </c>
      <c r="AE468">
        <v>0.8</v>
      </c>
    </row>
    <row r="469" spans="1:31" x14ac:dyDescent="0.15">
      <c r="A469" s="4">
        <v>919</v>
      </c>
      <c r="B469">
        <v>13</v>
      </c>
      <c r="C469">
        <v>7</v>
      </c>
      <c r="D469">
        <v>10</v>
      </c>
      <c r="E469">
        <v>10</v>
      </c>
      <c r="F469">
        <v>10</v>
      </c>
      <c r="G469">
        <v>0</v>
      </c>
      <c r="H469">
        <v>3</v>
      </c>
      <c r="I469">
        <v>7</v>
      </c>
      <c r="J469">
        <v>0.65</v>
      </c>
      <c r="K469">
        <v>5.1572856903076199</v>
      </c>
      <c r="L469">
        <v>4.60166358947754</v>
      </c>
      <c r="M469">
        <v>5.5354804992675799</v>
      </c>
      <c r="N469">
        <v>3.1860828399658199</v>
      </c>
      <c r="O469">
        <v>0</v>
      </c>
      <c r="P469">
        <v>0</v>
      </c>
      <c r="Q469">
        <v>9</v>
      </c>
      <c r="R469" s="12">
        <v>0</v>
      </c>
      <c r="S469" s="12">
        <f t="shared" si="7"/>
        <v>0</v>
      </c>
      <c r="T469">
        <v>1.35525321960449</v>
      </c>
      <c r="U469">
        <v>1.3927377462387101</v>
      </c>
      <c r="V469">
        <v>1.1109470129013099</v>
      </c>
      <c r="W469">
        <v>0.28179073333740201</v>
      </c>
      <c r="X469">
        <v>0.24430620670318601</v>
      </c>
      <c r="Y469">
        <v>0.24430620670318601</v>
      </c>
      <c r="Z469">
        <v>0</v>
      </c>
      <c r="AA469">
        <v>0.9</v>
      </c>
      <c r="AB469">
        <v>1</v>
      </c>
      <c r="AC469">
        <v>0.94736842105263197</v>
      </c>
      <c r="AD469">
        <v>0.1</v>
      </c>
      <c r="AE469">
        <v>0.9</v>
      </c>
    </row>
    <row r="470" spans="1:31" x14ac:dyDescent="0.15">
      <c r="A470" s="4">
        <v>311</v>
      </c>
      <c r="B470">
        <v>13</v>
      </c>
      <c r="C470">
        <v>7</v>
      </c>
      <c r="D470">
        <v>10</v>
      </c>
      <c r="E470">
        <v>10</v>
      </c>
      <c r="F470">
        <v>10</v>
      </c>
      <c r="G470">
        <v>0</v>
      </c>
      <c r="H470">
        <v>3</v>
      </c>
      <c r="I470">
        <v>7</v>
      </c>
      <c r="J470">
        <v>0.65</v>
      </c>
      <c r="K470">
        <v>5.1591262817382804</v>
      </c>
      <c r="L470">
        <v>3.7763519287109402</v>
      </c>
      <c r="M470">
        <v>3.2003479003906201</v>
      </c>
      <c r="N470">
        <v>3.7863864898681601</v>
      </c>
      <c r="O470">
        <v>1</v>
      </c>
      <c r="P470">
        <v>1</v>
      </c>
      <c r="Q470">
        <v>8</v>
      </c>
      <c r="R470" s="12">
        <v>0.125</v>
      </c>
      <c r="S470" s="12">
        <f t="shared" si="7"/>
        <v>0.1</v>
      </c>
      <c r="T470">
        <v>1.4841403961181601</v>
      </c>
      <c r="U470">
        <v>1.41923463344574</v>
      </c>
      <c r="V470">
        <v>1.2409803867340099</v>
      </c>
      <c r="W470">
        <v>0.17825424671173101</v>
      </c>
      <c r="X470">
        <v>0.243160009384155</v>
      </c>
      <c r="Y470">
        <v>0.243160009384155</v>
      </c>
      <c r="Z470">
        <v>0.1</v>
      </c>
      <c r="AA470">
        <v>0.7</v>
      </c>
      <c r="AB470">
        <v>0.875</v>
      </c>
      <c r="AC470">
        <v>0.77777777777777801</v>
      </c>
      <c r="AD470">
        <v>0.3</v>
      </c>
      <c r="AE470">
        <v>0.6</v>
      </c>
    </row>
    <row r="471" spans="1:31" x14ac:dyDescent="0.15">
      <c r="A471" s="4">
        <v>953</v>
      </c>
      <c r="B471">
        <v>12</v>
      </c>
      <c r="C471">
        <v>8</v>
      </c>
      <c r="D471">
        <v>10</v>
      </c>
      <c r="E471">
        <v>10</v>
      </c>
      <c r="F471">
        <v>10</v>
      </c>
      <c r="G471">
        <v>0</v>
      </c>
      <c r="H471">
        <v>2</v>
      </c>
      <c r="I471">
        <v>8</v>
      </c>
      <c r="J471">
        <v>0.6</v>
      </c>
      <c r="K471">
        <v>5.1594581604003897</v>
      </c>
      <c r="L471">
        <v>3.9125919342040998</v>
      </c>
      <c r="M471">
        <v>2.7106781005859402</v>
      </c>
      <c r="N471">
        <v>4.73193359375</v>
      </c>
      <c r="O471">
        <v>1</v>
      </c>
      <c r="P471">
        <v>1</v>
      </c>
      <c r="Q471">
        <v>9</v>
      </c>
      <c r="R471" s="12">
        <v>0.1111</v>
      </c>
      <c r="S471" s="12">
        <f t="shared" si="7"/>
        <v>0.1</v>
      </c>
      <c r="T471">
        <v>1.4209117889404299</v>
      </c>
      <c r="U471">
        <v>1.2919569015502901</v>
      </c>
      <c r="V471">
        <v>1.1769111156463601</v>
      </c>
      <c r="W471">
        <v>0.115045785903931</v>
      </c>
      <c r="X471">
        <v>0.24400067329406699</v>
      </c>
      <c r="Y471">
        <v>0.24400067329406699</v>
      </c>
      <c r="Z471">
        <v>0.1</v>
      </c>
      <c r="AA471">
        <v>0.8</v>
      </c>
      <c r="AB471">
        <v>0.88888888888888895</v>
      </c>
      <c r="AC471">
        <v>0.84210526315789502</v>
      </c>
      <c r="AD471">
        <v>0.2</v>
      </c>
      <c r="AE471">
        <v>0.7</v>
      </c>
    </row>
    <row r="472" spans="1:31" x14ac:dyDescent="0.15">
      <c r="A472" s="4">
        <v>364</v>
      </c>
      <c r="B472">
        <v>12</v>
      </c>
      <c r="C472">
        <v>8</v>
      </c>
      <c r="D472">
        <v>10</v>
      </c>
      <c r="E472">
        <v>10</v>
      </c>
      <c r="F472">
        <v>10</v>
      </c>
      <c r="G472">
        <v>0</v>
      </c>
      <c r="H472">
        <v>2</v>
      </c>
      <c r="I472">
        <v>8</v>
      </c>
      <c r="J472">
        <v>0.6</v>
      </c>
      <c r="K472">
        <v>5.1606426239013699</v>
      </c>
      <c r="L472">
        <v>3.90242576599121</v>
      </c>
      <c r="M472">
        <v>2.6403884887695299</v>
      </c>
      <c r="N472">
        <v>4.7135257720947301</v>
      </c>
      <c r="O472">
        <v>1</v>
      </c>
      <c r="P472">
        <v>1</v>
      </c>
      <c r="Q472">
        <v>10</v>
      </c>
      <c r="R472" s="12">
        <v>0.1</v>
      </c>
      <c r="S472" s="12">
        <f t="shared" si="7"/>
        <v>0.1</v>
      </c>
      <c r="T472">
        <v>1.52999496459961</v>
      </c>
      <c r="U472">
        <v>1.3814334869384799</v>
      </c>
      <c r="V472">
        <v>1.2711083889007599</v>
      </c>
      <c r="W472">
        <v>0.11032509803772</v>
      </c>
      <c r="X472">
        <v>0.25888657569885198</v>
      </c>
      <c r="Y472">
        <v>0.25888657569885198</v>
      </c>
      <c r="Z472">
        <v>0.1</v>
      </c>
      <c r="AA472">
        <v>0.9</v>
      </c>
      <c r="AB472">
        <v>0.9</v>
      </c>
      <c r="AC472">
        <v>0.9</v>
      </c>
      <c r="AD472">
        <v>0.1</v>
      </c>
      <c r="AE472">
        <v>0.8</v>
      </c>
    </row>
    <row r="473" spans="1:31" x14ac:dyDescent="0.15">
      <c r="A473" s="4">
        <v>16</v>
      </c>
      <c r="B473">
        <v>11</v>
      </c>
      <c r="C473">
        <v>9</v>
      </c>
      <c r="D473">
        <v>10</v>
      </c>
      <c r="E473">
        <v>10</v>
      </c>
      <c r="F473">
        <v>9</v>
      </c>
      <c r="G473">
        <v>1</v>
      </c>
      <c r="H473">
        <v>2</v>
      </c>
      <c r="I473">
        <v>8</v>
      </c>
      <c r="J473">
        <v>0.55000000000000004</v>
      </c>
      <c r="K473">
        <v>5.1628284454345703</v>
      </c>
      <c r="L473">
        <v>4.2815456390380904</v>
      </c>
      <c r="M473">
        <v>4.6954097747802699</v>
      </c>
      <c r="N473">
        <v>4.9237403869628897</v>
      </c>
      <c r="O473">
        <v>0</v>
      </c>
      <c r="P473">
        <v>0</v>
      </c>
      <c r="Q473">
        <v>7</v>
      </c>
      <c r="R473" s="12">
        <v>0</v>
      </c>
      <c r="S473" s="12">
        <f t="shared" si="7"/>
        <v>0</v>
      </c>
      <c r="T473">
        <v>1.1375846862793</v>
      </c>
      <c r="U473">
        <v>1.09080791473389</v>
      </c>
      <c r="V473">
        <v>0.96219635009765603</v>
      </c>
      <c r="W473">
        <v>0.12861156463623</v>
      </c>
      <c r="X473">
        <v>0.17538833618164101</v>
      </c>
      <c r="Y473">
        <v>0.17538833618164101</v>
      </c>
      <c r="Z473">
        <v>0</v>
      </c>
      <c r="AA473">
        <v>0.7</v>
      </c>
      <c r="AB473">
        <v>1</v>
      </c>
      <c r="AC473">
        <v>0.82352941176470595</v>
      </c>
      <c r="AD473">
        <v>0.3</v>
      </c>
      <c r="AE473">
        <v>0.7</v>
      </c>
    </row>
    <row r="474" spans="1:31" x14ac:dyDescent="0.15">
      <c r="A474" s="4">
        <v>824</v>
      </c>
      <c r="B474">
        <v>11</v>
      </c>
      <c r="C474">
        <v>9</v>
      </c>
      <c r="D474">
        <v>10</v>
      </c>
      <c r="E474">
        <v>10</v>
      </c>
      <c r="F474">
        <v>10</v>
      </c>
      <c r="G474">
        <v>0</v>
      </c>
      <c r="H474">
        <v>1</v>
      </c>
      <c r="I474">
        <v>9</v>
      </c>
      <c r="J474">
        <v>0.55000000000000004</v>
      </c>
      <c r="K474">
        <v>5.1635837554931596</v>
      </c>
      <c r="L474">
        <v>4.3282947540283203</v>
      </c>
      <c r="M474">
        <v>4.6453266143798801</v>
      </c>
      <c r="N474">
        <v>8.7051639556884801</v>
      </c>
      <c r="O474">
        <v>1</v>
      </c>
      <c r="P474">
        <v>1</v>
      </c>
      <c r="Q474">
        <v>10</v>
      </c>
      <c r="R474" s="12">
        <v>0.1</v>
      </c>
      <c r="S474" s="12">
        <f t="shared" si="7"/>
        <v>0.1</v>
      </c>
      <c r="T474">
        <v>1.5068454742431601</v>
      </c>
      <c r="U474">
        <v>1.2630596160888701</v>
      </c>
      <c r="V474">
        <v>1.2353279590606701</v>
      </c>
      <c r="W474">
        <v>2.7731657028198201E-2</v>
      </c>
      <c r="X474">
        <v>0.27151751518249501</v>
      </c>
      <c r="Y474">
        <v>0.27151751518249501</v>
      </c>
      <c r="Z474">
        <v>0.1</v>
      </c>
      <c r="AA474">
        <v>0.9</v>
      </c>
      <c r="AB474">
        <v>0.9</v>
      </c>
      <c r="AC474">
        <v>0.9</v>
      </c>
      <c r="AD474">
        <v>0.1</v>
      </c>
      <c r="AE474">
        <v>0.8</v>
      </c>
    </row>
    <row r="475" spans="1:31" x14ac:dyDescent="0.15">
      <c r="A475" s="4">
        <v>829</v>
      </c>
      <c r="B475">
        <v>12</v>
      </c>
      <c r="C475">
        <v>8</v>
      </c>
      <c r="D475">
        <v>10</v>
      </c>
      <c r="E475">
        <v>10</v>
      </c>
      <c r="F475">
        <v>10</v>
      </c>
      <c r="G475">
        <v>0</v>
      </c>
      <c r="H475">
        <v>2</v>
      </c>
      <c r="I475">
        <v>8</v>
      </c>
      <c r="J475">
        <v>0.6</v>
      </c>
      <c r="K475">
        <v>5.1654891967773402</v>
      </c>
      <c r="L475">
        <v>4.8482112884521502</v>
      </c>
      <c r="M475">
        <v>6.8591175079345703</v>
      </c>
      <c r="N475">
        <v>4.1000404357910201</v>
      </c>
      <c r="O475">
        <v>0</v>
      </c>
      <c r="P475">
        <v>0</v>
      </c>
      <c r="Q475">
        <v>7</v>
      </c>
      <c r="R475" s="12">
        <v>0</v>
      </c>
      <c r="S475" s="12">
        <f t="shared" si="7"/>
        <v>0</v>
      </c>
      <c r="T475">
        <v>1.2302303314209</v>
      </c>
      <c r="U475">
        <v>1.2920684814453101</v>
      </c>
      <c r="V475">
        <v>1.00746178627014</v>
      </c>
      <c r="W475">
        <v>0.28460669517517101</v>
      </c>
      <c r="X475">
        <v>0.222768545150757</v>
      </c>
      <c r="Y475">
        <v>0.222768545150757</v>
      </c>
      <c r="Z475">
        <v>0</v>
      </c>
      <c r="AA475">
        <v>0.7</v>
      </c>
      <c r="AB475">
        <v>1</v>
      </c>
      <c r="AC475">
        <v>0.82352941176470595</v>
      </c>
      <c r="AD475">
        <v>0.3</v>
      </c>
      <c r="AE475">
        <v>0.7</v>
      </c>
    </row>
    <row r="476" spans="1:31" x14ac:dyDescent="0.15">
      <c r="A476" s="4">
        <v>237</v>
      </c>
      <c r="B476">
        <v>14</v>
      </c>
      <c r="C476">
        <v>6</v>
      </c>
      <c r="D476">
        <v>10</v>
      </c>
      <c r="E476">
        <v>10</v>
      </c>
      <c r="F476">
        <v>10</v>
      </c>
      <c r="G476">
        <v>0</v>
      </c>
      <c r="H476">
        <v>4</v>
      </c>
      <c r="I476">
        <v>6</v>
      </c>
      <c r="J476">
        <v>0.7</v>
      </c>
      <c r="K476">
        <v>5.1663227081298801</v>
      </c>
      <c r="L476">
        <v>3.2032985687255899</v>
      </c>
      <c r="M476">
        <v>2.82036209106445</v>
      </c>
      <c r="N476">
        <v>4.2693386077880904</v>
      </c>
      <c r="O476">
        <v>0</v>
      </c>
      <c r="P476">
        <v>0</v>
      </c>
      <c r="Q476">
        <v>7</v>
      </c>
      <c r="R476" s="12">
        <v>0</v>
      </c>
      <c r="S476" s="12">
        <f t="shared" si="7"/>
        <v>0</v>
      </c>
      <c r="T476">
        <v>1.5902099609375</v>
      </c>
      <c r="U476">
        <v>1.4896488189697299</v>
      </c>
      <c r="V476">
        <v>1.3429822921752901</v>
      </c>
      <c r="W476">
        <v>0.14666652679443401</v>
      </c>
      <c r="X476">
        <v>0.247227668762207</v>
      </c>
      <c r="Y476">
        <v>0.247227668762207</v>
      </c>
      <c r="Z476">
        <v>0</v>
      </c>
      <c r="AA476">
        <v>0.7</v>
      </c>
      <c r="AB476">
        <v>1</v>
      </c>
      <c r="AC476">
        <v>0.82352941176470595</v>
      </c>
      <c r="AD476">
        <v>0.3</v>
      </c>
      <c r="AE476">
        <v>0.7</v>
      </c>
    </row>
    <row r="477" spans="1:31" x14ac:dyDescent="0.15">
      <c r="A477" s="4">
        <v>990</v>
      </c>
      <c r="B477">
        <v>12</v>
      </c>
      <c r="C477">
        <v>8</v>
      </c>
      <c r="D477">
        <v>10</v>
      </c>
      <c r="E477">
        <v>10</v>
      </c>
      <c r="F477">
        <v>10</v>
      </c>
      <c r="G477">
        <v>0</v>
      </c>
      <c r="H477">
        <v>2</v>
      </c>
      <c r="I477">
        <v>8</v>
      </c>
      <c r="J477">
        <v>0.6</v>
      </c>
      <c r="K477">
        <v>5.1670417785644496</v>
      </c>
      <c r="L477">
        <v>4.53196144104004</v>
      </c>
      <c r="M477">
        <v>5.5954170227050799</v>
      </c>
      <c r="N477">
        <v>4.5047264099121103</v>
      </c>
      <c r="O477">
        <v>0</v>
      </c>
      <c r="P477">
        <v>0</v>
      </c>
      <c r="Q477">
        <v>7</v>
      </c>
      <c r="R477" s="12">
        <v>0</v>
      </c>
      <c r="S477" s="12">
        <f t="shared" si="7"/>
        <v>0</v>
      </c>
      <c r="T477">
        <v>1.3214130401611299</v>
      </c>
      <c r="U477">
        <v>1.32422924041748</v>
      </c>
      <c r="V477">
        <v>1.0876985788345299</v>
      </c>
      <c r="W477">
        <v>0.236530661582947</v>
      </c>
      <c r="X477">
        <v>0.23371446132659901</v>
      </c>
      <c r="Y477">
        <v>0.23371446132659901</v>
      </c>
      <c r="Z477">
        <v>0</v>
      </c>
      <c r="AA477">
        <v>0.7</v>
      </c>
      <c r="AB477">
        <v>1</v>
      </c>
      <c r="AC477">
        <v>0.82352941176470595</v>
      </c>
      <c r="AD477">
        <v>0.3</v>
      </c>
      <c r="AE477">
        <v>0.7</v>
      </c>
    </row>
    <row r="478" spans="1:31" x14ac:dyDescent="0.15">
      <c r="A478" s="4">
        <v>870</v>
      </c>
      <c r="B478">
        <v>12</v>
      </c>
      <c r="C478">
        <v>8</v>
      </c>
      <c r="D478">
        <v>10</v>
      </c>
      <c r="E478">
        <v>10</v>
      </c>
      <c r="F478">
        <v>9</v>
      </c>
      <c r="G478">
        <v>1</v>
      </c>
      <c r="H478">
        <v>3</v>
      </c>
      <c r="I478">
        <v>7</v>
      </c>
      <c r="J478">
        <v>0.6</v>
      </c>
      <c r="K478">
        <v>5.1678886413574201</v>
      </c>
      <c r="L478">
        <v>3.5279655456543</v>
      </c>
      <c r="M478">
        <v>2.48696708679199</v>
      </c>
      <c r="N478">
        <v>3.97927665710449</v>
      </c>
      <c r="O478">
        <v>1</v>
      </c>
      <c r="P478">
        <v>1</v>
      </c>
      <c r="Q478">
        <v>8</v>
      </c>
      <c r="R478" s="12">
        <v>0.125</v>
      </c>
      <c r="S478" s="12">
        <f t="shared" si="7"/>
        <v>0.1</v>
      </c>
      <c r="T478">
        <v>1.3648548126220701</v>
      </c>
      <c r="U478">
        <v>1.26025450229645</v>
      </c>
      <c r="V478">
        <v>1.16691553592682</v>
      </c>
      <c r="W478">
        <v>9.3338966369628906E-2</v>
      </c>
      <c r="X478">
        <v>0.19793927669525099</v>
      </c>
      <c r="Y478">
        <v>0.19793927669525099</v>
      </c>
      <c r="Z478">
        <v>0.1</v>
      </c>
      <c r="AA478">
        <v>0.7</v>
      </c>
      <c r="AB478">
        <v>0.875</v>
      </c>
      <c r="AC478">
        <v>0.77777777777777801</v>
      </c>
      <c r="AD478">
        <v>0.3</v>
      </c>
      <c r="AE478">
        <v>0.6</v>
      </c>
    </row>
    <row r="479" spans="1:31" x14ac:dyDescent="0.15">
      <c r="A479" s="4">
        <v>177</v>
      </c>
      <c r="B479">
        <v>13</v>
      </c>
      <c r="C479">
        <v>7</v>
      </c>
      <c r="D479">
        <v>10</v>
      </c>
      <c r="E479">
        <v>10</v>
      </c>
      <c r="F479">
        <v>10</v>
      </c>
      <c r="G479">
        <v>0</v>
      </c>
      <c r="H479">
        <v>3</v>
      </c>
      <c r="I479">
        <v>7</v>
      </c>
      <c r="J479">
        <v>0.65</v>
      </c>
      <c r="K479">
        <v>5.1692657470703098</v>
      </c>
      <c r="L479">
        <v>4.0984668731689498</v>
      </c>
      <c r="M479">
        <v>4.4077281951904297</v>
      </c>
      <c r="N479">
        <v>4.0111160278320304</v>
      </c>
      <c r="O479">
        <v>0</v>
      </c>
      <c r="P479">
        <v>0</v>
      </c>
      <c r="Q479">
        <v>6</v>
      </c>
      <c r="R479" s="12">
        <v>0</v>
      </c>
      <c r="S479" s="12">
        <f t="shared" si="7"/>
        <v>0</v>
      </c>
      <c r="T479">
        <v>1.27835273742676</v>
      </c>
      <c r="U479">
        <v>1.27831518650055</v>
      </c>
      <c r="V479">
        <v>1.08203661441803</v>
      </c>
      <c r="W479">
        <v>0.19627857208252</v>
      </c>
      <c r="X479">
        <v>0.196316123008728</v>
      </c>
      <c r="Y479">
        <v>0.196316123008728</v>
      </c>
      <c r="Z479">
        <v>0</v>
      </c>
      <c r="AA479">
        <v>0.6</v>
      </c>
      <c r="AB479">
        <v>1</v>
      </c>
      <c r="AC479">
        <v>0.75</v>
      </c>
      <c r="AD479">
        <v>0.4</v>
      </c>
      <c r="AE479">
        <v>0.6</v>
      </c>
    </row>
    <row r="480" spans="1:31" x14ac:dyDescent="0.15">
      <c r="A480" s="4">
        <v>321</v>
      </c>
      <c r="B480">
        <v>12</v>
      </c>
      <c r="C480">
        <v>8</v>
      </c>
      <c r="D480">
        <v>10</v>
      </c>
      <c r="E480">
        <v>10</v>
      </c>
      <c r="F480">
        <v>10</v>
      </c>
      <c r="G480">
        <v>0</v>
      </c>
      <c r="H480">
        <v>2</v>
      </c>
      <c r="I480">
        <v>8</v>
      </c>
      <c r="J480">
        <v>0.6</v>
      </c>
      <c r="K480">
        <v>5.16971778869629</v>
      </c>
      <c r="L480">
        <v>4.0147380828857404</v>
      </c>
      <c r="M480">
        <v>3.15516853332519</v>
      </c>
      <c r="N480">
        <v>4.7004356384277299</v>
      </c>
      <c r="O480">
        <v>1</v>
      </c>
      <c r="P480">
        <v>1</v>
      </c>
      <c r="Q480">
        <v>9</v>
      </c>
      <c r="R480" s="12">
        <v>0.1111</v>
      </c>
      <c r="S480" s="12">
        <f t="shared" si="7"/>
        <v>0.1</v>
      </c>
      <c r="T480">
        <v>1.44706535339355</v>
      </c>
      <c r="U480">
        <v>1.3320283889770499</v>
      </c>
      <c r="V480">
        <v>1.19827580451965</v>
      </c>
      <c r="W480">
        <v>0.13375258445739699</v>
      </c>
      <c r="X480">
        <v>0.24878954887390101</v>
      </c>
      <c r="Y480">
        <v>0.24878954887390101</v>
      </c>
      <c r="Z480">
        <v>0.1</v>
      </c>
      <c r="AA480">
        <v>0.8</v>
      </c>
      <c r="AB480">
        <v>0.88888888888888895</v>
      </c>
      <c r="AC480">
        <v>0.84210526315789502</v>
      </c>
      <c r="AD480">
        <v>0.2</v>
      </c>
      <c r="AE480">
        <v>0.7</v>
      </c>
    </row>
    <row r="481" spans="1:31" x14ac:dyDescent="0.15">
      <c r="A481" s="4">
        <v>399</v>
      </c>
      <c r="B481">
        <v>12</v>
      </c>
      <c r="C481">
        <v>8</v>
      </c>
      <c r="D481">
        <v>10</v>
      </c>
      <c r="E481">
        <v>10</v>
      </c>
      <c r="F481">
        <v>10</v>
      </c>
      <c r="G481">
        <v>0</v>
      </c>
      <c r="H481">
        <v>2</v>
      </c>
      <c r="I481">
        <v>8</v>
      </c>
      <c r="J481">
        <v>0.6</v>
      </c>
      <c r="K481">
        <v>5.1713275909423801</v>
      </c>
      <c r="L481">
        <v>3.7275428771972701</v>
      </c>
      <c r="M481">
        <v>2.6149101257324201</v>
      </c>
      <c r="N481">
        <v>5.8281421661376998</v>
      </c>
      <c r="O481">
        <v>1</v>
      </c>
      <c r="P481">
        <v>1</v>
      </c>
      <c r="Q481">
        <v>10</v>
      </c>
      <c r="R481" s="12">
        <v>0.1</v>
      </c>
      <c r="S481" s="12">
        <f t="shared" si="7"/>
        <v>0.1</v>
      </c>
      <c r="T481">
        <v>1.5708465576171899</v>
      </c>
      <c r="U481">
        <v>1.3669281005859399</v>
      </c>
      <c r="V481">
        <v>1.3055603504180899</v>
      </c>
      <c r="W481">
        <v>6.1367750167846701E-2</v>
      </c>
      <c r="X481">
        <v>0.26528620719909701</v>
      </c>
      <c r="Y481">
        <v>0.26528620719909701</v>
      </c>
      <c r="Z481">
        <v>0.1</v>
      </c>
      <c r="AA481">
        <v>0.9</v>
      </c>
      <c r="AB481">
        <v>0.9</v>
      </c>
      <c r="AC481">
        <v>0.9</v>
      </c>
      <c r="AD481">
        <v>0.1</v>
      </c>
      <c r="AE481">
        <v>0.8</v>
      </c>
    </row>
    <row r="482" spans="1:31" x14ac:dyDescent="0.15">
      <c r="A482" s="4">
        <v>366</v>
      </c>
      <c r="B482">
        <v>13</v>
      </c>
      <c r="C482">
        <v>7</v>
      </c>
      <c r="D482">
        <v>10</v>
      </c>
      <c r="E482">
        <v>10</v>
      </c>
      <c r="F482">
        <v>10</v>
      </c>
      <c r="G482">
        <v>0</v>
      </c>
      <c r="H482">
        <v>3</v>
      </c>
      <c r="I482">
        <v>7</v>
      </c>
      <c r="J482">
        <v>0.65</v>
      </c>
      <c r="K482">
        <v>5.1726837158203098</v>
      </c>
      <c r="L482">
        <v>3.81747245788574</v>
      </c>
      <c r="M482">
        <v>3.44047927856445</v>
      </c>
      <c r="N482">
        <v>3.9788265228271502</v>
      </c>
      <c r="O482">
        <v>1</v>
      </c>
      <c r="P482">
        <v>1</v>
      </c>
      <c r="Q482">
        <v>10</v>
      </c>
      <c r="R482" s="12">
        <v>0.1</v>
      </c>
      <c r="S482" s="12">
        <f t="shared" si="7"/>
        <v>0.1</v>
      </c>
      <c r="T482">
        <v>1.5456485748291</v>
      </c>
      <c r="U482">
        <v>1.4702892303466799</v>
      </c>
      <c r="V482">
        <v>1.2885119915008501</v>
      </c>
      <c r="W482">
        <v>0.181777238845825</v>
      </c>
      <c r="X482">
        <v>0.25713658332824701</v>
      </c>
      <c r="Y482">
        <v>0.25713658332824701</v>
      </c>
      <c r="Z482">
        <v>0.1</v>
      </c>
      <c r="AA482">
        <v>0.9</v>
      </c>
      <c r="AB482">
        <v>0.9</v>
      </c>
      <c r="AC482">
        <v>0.9</v>
      </c>
      <c r="AD482">
        <v>0.1</v>
      </c>
      <c r="AE482">
        <v>0.8</v>
      </c>
    </row>
    <row r="483" spans="1:31" x14ac:dyDescent="0.15">
      <c r="A483" s="4">
        <v>949</v>
      </c>
      <c r="B483">
        <v>11</v>
      </c>
      <c r="C483">
        <v>9</v>
      </c>
      <c r="D483">
        <v>10</v>
      </c>
      <c r="E483">
        <v>10</v>
      </c>
      <c r="F483">
        <v>9</v>
      </c>
      <c r="G483">
        <v>1</v>
      </c>
      <c r="H483">
        <v>2</v>
      </c>
      <c r="I483">
        <v>8</v>
      </c>
      <c r="J483">
        <v>0.55000000000000004</v>
      </c>
      <c r="K483">
        <v>5.1730899810790998</v>
      </c>
      <c r="L483">
        <v>4.2519397735595703</v>
      </c>
      <c r="M483">
        <v>4.5035858154296902</v>
      </c>
      <c r="N483">
        <v>4.9203052520751998</v>
      </c>
      <c r="O483">
        <v>0</v>
      </c>
      <c r="P483">
        <v>0</v>
      </c>
      <c r="Q483">
        <v>8</v>
      </c>
      <c r="R483" s="12">
        <v>0</v>
      </c>
      <c r="S483" s="12">
        <f t="shared" si="7"/>
        <v>0</v>
      </c>
      <c r="T483">
        <v>1.1650848388671899</v>
      </c>
      <c r="U483">
        <v>1.1074533462524401</v>
      </c>
      <c r="V483">
        <v>0.98422223329544101</v>
      </c>
      <c r="W483">
        <v>0.123231112957001</v>
      </c>
      <c r="X483">
        <v>0.18086260557174699</v>
      </c>
      <c r="Y483">
        <v>0.18086260557174699</v>
      </c>
      <c r="Z483">
        <v>0</v>
      </c>
      <c r="AA483">
        <v>0.8</v>
      </c>
      <c r="AB483">
        <v>1</v>
      </c>
      <c r="AC483">
        <v>0.88888888888888895</v>
      </c>
      <c r="AD483">
        <v>0.2</v>
      </c>
      <c r="AE483">
        <v>0.8</v>
      </c>
    </row>
    <row r="484" spans="1:31" x14ac:dyDescent="0.15">
      <c r="A484" s="4">
        <v>36</v>
      </c>
      <c r="B484">
        <v>14</v>
      </c>
      <c r="C484">
        <v>6</v>
      </c>
      <c r="D484">
        <v>10</v>
      </c>
      <c r="E484">
        <v>10</v>
      </c>
      <c r="F484">
        <v>10</v>
      </c>
      <c r="G484">
        <v>0</v>
      </c>
      <c r="H484">
        <v>4</v>
      </c>
      <c r="I484">
        <v>6</v>
      </c>
      <c r="J484">
        <v>0.7</v>
      </c>
      <c r="K484">
        <v>5.1732082366943404</v>
      </c>
      <c r="L484">
        <v>2.8128013610839799</v>
      </c>
      <c r="M484">
        <v>1.6549930572509799</v>
      </c>
      <c r="N484">
        <v>3.9713439941406201</v>
      </c>
      <c r="O484">
        <v>3</v>
      </c>
      <c r="P484">
        <v>3</v>
      </c>
      <c r="Q484">
        <v>12</v>
      </c>
      <c r="R484" s="12">
        <v>0.25</v>
      </c>
      <c r="S484" s="12">
        <f t="shared" si="7"/>
        <v>0.3</v>
      </c>
      <c r="T484">
        <v>1.76040840148926</v>
      </c>
      <c r="U484">
        <v>1.61406230926514</v>
      </c>
      <c r="V484">
        <v>1.4958480596542401</v>
      </c>
      <c r="W484">
        <v>0.118214249610901</v>
      </c>
      <c r="X484">
        <v>0.26456034183502197</v>
      </c>
      <c r="Y484">
        <v>0.26456034183502197</v>
      </c>
      <c r="Z484">
        <v>0.3</v>
      </c>
      <c r="AA484">
        <v>0.9</v>
      </c>
      <c r="AB484">
        <v>0.75</v>
      </c>
      <c r="AC484">
        <v>0.81818181818181801</v>
      </c>
      <c r="AD484">
        <v>0.1</v>
      </c>
      <c r="AE484">
        <v>0.6</v>
      </c>
    </row>
    <row r="485" spans="1:31" x14ac:dyDescent="0.15">
      <c r="A485" s="4">
        <v>315</v>
      </c>
      <c r="B485">
        <v>13</v>
      </c>
      <c r="C485">
        <v>7</v>
      </c>
      <c r="D485">
        <v>10</v>
      </c>
      <c r="E485">
        <v>10</v>
      </c>
      <c r="F485">
        <v>10</v>
      </c>
      <c r="G485">
        <v>0</v>
      </c>
      <c r="H485">
        <v>3</v>
      </c>
      <c r="I485">
        <v>7</v>
      </c>
      <c r="J485">
        <v>0.65</v>
      </c>
      <c r="K485">
        <v>5.1745662689209002</v>
      </c>
      <c r="L485">
        <v>3.9155750274658199</v>
      </c>
      <c r="M485">
        <v>3.4082832336425799</v>
      </c>
      <c r="N485">
        <v>3.4719295501709002</v>
      </c>
      <c r="O485">
        <v>1</v>
      </c>
      <c r="P485">
        <v>1</v>
      </c>
      <c r="Q485">
        <v>10</v>
      </c>
      <c r="R485" s="12">
        <v>0.1</v>
      </c>
      <c r="S485" s="12">
        <f t="shared" si="7"/>
        <v>0.1</v>
      </c>
      <c r="T485">
        <v>1.5593776702880899</v>
      </c>
      <c r="U485">
        <v>1.5100402832031199</v>
      </c>
      <c r="V485">
        <v>1.28564953804016</v>
      </c>
      <c r="W485">
        <v>0.22439074516296401</v>
      </c>
      <c r="X485">
        <v>0.27372813224792503</v>
      </c>
      <c r="Y485">
        <v>0.27372813224792503</v>
      </c>
      <c r="Z485">
        <v>0.1</v>
      </c>
      <c r="AA485">
        <v>0.9</v>
      </c>
      <c r="AB485">
        <v>0.9</v>
      </c>
      <c r="AC485">
        <v>0.9</v>
      </c>
      <c r="AD485">
        <v>0.1</v>
      </c>
      <c r="AE485">
        <v>0.8</v>
      </c>
    </row>
    <row r="486" spans="1:31" x14ac:dyDescent="0.15">
      <c r="A486" s="4">
        <v>551</v>
      </c>
      <c r="B486">
        <v>12</v>
      </c>
      <c r="C486">
        <v>8</v>
      </c>
      <c r="D486">
        <v>10</v>
      </c>
      <c r="E486">
        <v>10</v>
      </c>
      <c r="F486">
        <v>10</v>
      </c>
      <c r="G486">
        <v>0</v>
      </c>
      <c r="H486">
        <v>2</v>
      </c>
      <c r="I486">
        <v>8</v>
      </c>
      <c r="J486">
        <v>0.6</v>
      </c>
      <c r="K486">
        <v>5.1748046875</v>
      </c>
      <c r="L486">
        <v>4.8329105377197301</v>
      </c>
      <c r="M486">
        <v>6.2384090423584002</v>
      </c>
      <c r="N486">
        <v>3.46634101867676</v>
      </c>
      <c r="O486">
        <v>0</v>
      </c>
      <c r="P486">
        <v>0</v>
      </c>
      <c r="Q486">
        <v>6</v>
      </c>
      <c r="R486" s="12">
        <v>0</v>
      </c>
      <c r="S486" s="12">
        <f t="shared" si="7"/>
        <v>0</v>
      </c>
      <c r="T486">
        <v>1.2274627685546899</v>
      </c>
      <c r="U486">
        <v>1.2674312591552701</v>
      </c>
      <c r="V486">
        <v>1.0329275131225599</v>
      </c>
      <c r="W486">
        <v>0.23450374603271501</v>
      </c>
      <c r="X486">
        <v>0.19453525543212899</v>
      </c>
      <c r="Y486">
        <v>0.19453525543212899</v>
      </c>
      <c r="Z486">
        <v>0</v>
      </c>
      <c r="AA486">
        <v>0.6</v>
      </c>
      <c r="AB486">
        <v>1</v>
      </c>
      <c r="AC486">
        <v>0.75</v>
      </c>
      <c r="AD486">
        <v>0.4</v>
      </c>
      <c r="AE486">
        <v>0.6</v>
      </c>
    </row>
    <row r="487" spans="1:31" x14ac:dyDescent="0.15">
      <c r="A487" s="4">
        <v>639</v>
      </c>
      <c r="B487">
        <v>12</v>
      </c>
      <c r="C487">
        <v>8</v>
      </c>
      <c r="D487">
        <v>10</v>
      </c>
      <c r="E487">
        <v>10</v>
      </c>
      <c r="F487">
        <v>10</v>
      </c>
      <c r="G487">
        <v>0</v>
      </c>
      <c r="H487">
        <v>2</v>
      </c>
      <c r="I487">
        <v>8</v>
      </c>
      <c r="J487">
        <v>0.6</v>
      </c>
      <c r="K487">
        <v>5.1752643585205096</v>
      </c>
      <c r="L487">
        <v>3.87261962890625</v>
      </c>
      <c r="M487">
        <v>2.8096294403076199</v>
      </c>
      <c r="N487">
        <v>5.1844921112060502</v>
      </c>
      <c r="O487">
        <v>1</v>
      </c>
      <c r="P487">
        <v>1</v>
      </c>
      <c r="Q487">
        <v>8</v>
      </c>
      <c r="R487" s="12">
        <v>0.125</v>
      </c>
      <c r="S487" s="12">
        <f t="shared" si="7"/>
        <v>0.1</v>
      </c>
      <c r="T487">
        <v>1.39388656616211</v>
      </c>
      <c r="U487">
        <v>1.25759601593018</v>
      </c>
      <c r="V487">
        <v>1.15972805023193</v>
      </c>
      <c r="W487">
        <v>9.7867965698242201E-2</v>
      </c>
      <c r="X487">
        <v>0.234158515930176</v>
      </c>
      <c r="Y487">
        <v>0.234158515930176</v>
      </c>
      <c r="Z487">
        <v>0.1</v>
      </c>
      <c r="AA487">
        <v>0.7</v>
      </c>
      <c r="AB487">
        <v>0.875</v>
      </c>
      <c r="AC487">
        <v>0.77777777777777801</v>
      </c>
      <c r="AD487">
        <v>0.3</v>
      </c>
      <c r="AE487">
        <v>0.6</v>
      </c>
    </row>
    <row r="488" spans="1:31" x14ac:dyDescent="0.15">
      <c r="A488" s="4">
        <v>738</v>
      </c>
      <c r="B488">
        <v>11</v>
      </c>
      <c r="C488">
        <v>9</v>
      </c>
      <c r="D488">
        <v>10</v>
      </c>
      <c r="E488">
        <v>10</v>
      </c>
      <c r="F488">
        <v>10</v>
      </c>
      <c r="G488">
        <v>0</v>
      </c>
      <c r="H488">
        <v>1</v>
      </c>
      <c r="I488">
        <v>9</v>
      </c>
      <c r="J488">
        <v>0.55000000000000004</v>
      </c>
      <c r="K488">
        <v>5.1780776977539098</v>
      </c>
      <c r="L488">
        <v>4.5140037536621103</v>
      </c>
      <c r="M488">
        <v>6.2413272857665998</v>
      </c>
      <c r="N488">
        <v>8.5599708557128906</v>
      </c>
      <c r="O488">
        <v>1</v>
      </c>
      <c r="P488">
        <v>1</v>
      </c>
      <c r="Q488">
        <v>11</v>
      </c>
      <c r="R488" s="12">
        <v>9.0899999999999995E-2</v>
      </c>
      <c r="S488" s="12">
        <f t="shared" si="7"/>
        <v>0.1</v>
      </c>
      <c r="T488">
        <v>1.26169586181641</v>
      </c>
      <c r="U488">
        <v>1.1312885284423799</v>
      </c>
      <c r="V488">
        <v>1.04321956634522</v>
      </c>
      <c r="W488">
        <v>8.8068962097167997E-2</v>
      </c>
      <c r="X488">
        <v>0.21847629547119099</v>
      </c>
      <c r="Y488">
        <v>0.21847629547119099</v>
      </c>
      <c r="Z488">
        <v>0.1</v>
      </c>
      <c r="AA488">
        <v>1</v>
      </c>
      <c r="AB488">
        <v>0.90909090909090895</v>
      </c>
      <c r="AC488">
        <v>0.952380952380952</v>
      </c>
      <c r="AD488">
        <v>0</v>
      </c>
      <c r="AE488">
        <v>0.9</v>
      </c>
    </row>
    <row r="489" spans="1:31" x14ac:dyDescent="0.15">
      <c r="A489" s="4">
        <v>18</v>
      </c>
      <c r="B489">
        <v>13</v>
      </c>
      <c r="C489">
        <v>7</v>
      </c>
      <c r="D489">
        <v>10</v>
      </c>
      <c r="E489">
        <v>10</v>
      </c>
      <c r="F489">
        <v>10</v>
      </c>
      <c r="G489">
        <v>0</v>
      </c>
      <c r="H489">
        <v>3</v>
      </c>
      <c r="I489">
        <v>7</v>
      </c>
      <c r="J489">
        <v>0.65</v>
      </c>
      <c r="K489">
        <v>5.1785850524902299</v>
      </c>
      <c r="L489">
        <v>3.74531745910644</v>
      </c>
      <c r="M489">
        <v>3.1265602111816402</v>
      </c>
      <c r="N489">
        <v>3.89362716674805</v>
      </c>
      <c r="O489">
        <v>1</v>
      </c>
      <c r="P489">
        <v>1</v>
      </c>
      <c r="Q489">
        <v>8</v>
      </c>
      <c r="R489" s="12">
        <v>0.125</v>
      </c>
      <c r="S489" s="12">
        <f t="shared" si="7"/>
        <v>0.1</v>
      </c>
      <c r="T489">
        <v>1.4580268859863299</v>
      </c>
      <c r="U489">
        <v>1.3827737569809</v>
      </c>
      <c r="V489">
        <v>1.2093976736068699</v>
      </c>
      <c r="W489">
        <v>0.17337608337402299</v>
      </c>
      <c r="X489">
        <v>0.24862921237945601</v>
      </c>
      <c r="Y489">
        <v>0.24862921237945601</v>
      </c>
      <c r="Z489">
        <v>0.1</v>
      </c>
      <c r="AA489">
        <v>0.7</v>
      </c>
      <c r="AB489">
        <v>0.875</v>
      </c>
      <c r="AC489">
        <v>0.77777777777777801</v>
      </c>
      <c r="AD489">
        <v>0.3</v>
      </c>
      <c r="AE489">
        <v>0.6</v>
      </c>
    </row>
    <row r="490" spans="1:31" x14ac:dyDescent="0.15">
      <c r="A490" s="4">
        <v>909</v>
      </c>
      <c r="B490">
        <v>12</v>
      </c>
      <c r="C490">
        <v>8</v>
      </c>
      <c r="D490">
        <v>10</v>
      </c>
      <c r="E490">
        <v>10</v>
      </c>
      <c r="F490">
        <v>10</v>
      </c>
      <c r="G490">
        <v>0</v>
      </c>
      <c r="H490">
        <v>2</v>
      </c>
      <c r="I490">
        <v>8</v>
      </c>
      <c r="J490">
        <v>0.6</v>
      </c>
      <c r="K490">
        <v>5.1790542602539098</v>
      </c>
      <c r="L490">
        <v>4.4068050384521502</v>
      </c>
      <c r="M490">
        <v>4.7698173522949201</v>
      </c>
      <c r="N490">
        <v>4.3150062561035201</v>
      </c>
      <c r="O490">
        <v>0</v>
      </c>
      <c r="P490">
        <v>0</v>
      </c>
      <c r="Q490">
        <v>8</v>
      </c>
      <c r="R490" s="12">
        <v>0</v>
      </c>
      <c r="S490" s="12">
        <f t="shared" si="7"/>
        <v>0</v>
      </c>
      <c r="T490">
        <v>1.6257133483886701</v>
      </c>
      <c r="U490">
        <v>1.58058261871338</v>
      </c>
      <c r="V490">
        <v>1.3350517749786399</v>
      </c>
      <c r="W490">
        <v>0.24553084373474099</v>
      </c>
      <c r="X490">
        <v>0.29066157341003401</v>
      </c>
      <c r="Y490">
        <v>0.29066157341003401</v>
      </c>
      <c r="Z490">
        <v>0</v>
      </c>
      <c r="AA490">
        <v>0.8</v>
      </c>
      <c r="AB490">
        <v>1</v>
      </c>
      <c r="AC490">
        <v>0.88888888888888895</v>
      </c>
      <c r="AD490">
        <v>0.2</v>
      </c>
      <c r="AE490">
        <v>0.8</v>
      </c>
    </row>
    <row r="491" spans="1:31" x14ac:dyDescent="0.15">
      <c r="A491" s="4">
        <v>706</v>
      </c>
      <c r="B491">
        <v>12</v>
      </c>
      <c r="C491">
        <v>8</v>
      </c>
      <c r="D491">
        <v>10</v>
      </c>
      <c r="E491">
        <v>10</v>
      </c>
      <c r="F491">
        <v>10</v>
      </c>
      <c r="G491">
        <v>0</v>
      </c>
      <c r="H491">
        <v>2</v>
      </c>
      <c r="I491">
        <v>8</v>
      </c>
      <c r="J491">
        <v>0.6</v>
      </c>
      <c r="K491">
        <v>5.1792068481445304</v>
      </c>
      <c r="L491">
        <v>4.3879737854003897</v>
      </c>
      <c r="M491">
        <v>5.0484752655029297</v>
      </c>
      <c r="N491">
        <v>4.7817916870117196</v>
      </c>
      <c r="O491">
        <v>0</v>
      </c>
      <c r="P491">
        <v>0</v>
      </c>
      <c r="Q491">
        <v>10</v>
      </c>
      <c r="R491" s="12">
        <v>0</v>
      </c>
      <c r="S491" s="12">
        <f t="shared" si="7"/>
        <v>0</v>
      </c>
      <c r="T491">
        <v>1.3510284423828101</v>
      </c>
      <c r="U491">
        <v>1.3207101821899401</v>
      </c>
      <c r="V491">
        <v>1.1176512241363501</v>
      </c>
      <c r="W491">
        <v>0.20305895805358901</v>
      </c>
      <c r="X491">
        <v>0.23337721824645999</v>
      </c>
      <c r="Y491">
        <v>0.23337721824645999</v>
      </c>
      <c r="Z491">
        <v>0</v>
      </c>
      <c r="AA491">
        <v>1</v>
      </c>
      <c r="AB491">
        <v>1</v>
      </c>
      <c r="AC491">
        <v>1</v>
      </c>
      <c r="AD491">
        <v>0</v>
      </c>
      <c r="AE491">
        <v>1</v>
      </c>
    </row>
    <row r="492" spans="1:31" x14ac:dyDescent="0.15">
      <c r="A492" s="4">
        <v>482</v>
      </c>
      <c r="B492">
        <v>14</v>
      </c>
      <c r="C492">
        <v>6</v>
      </c>
      <c r="D492">
        <v>10</v>
      </c>
      <c r="E492">
        <v>10</v>
      </c>
      <c r="F492">
        <v>10</v>
      </c>
      <c r="G492">
        <v>0</v>
      </c>
      <c r="H492">
        <v>4</v>
      </c>
      <c r="I492">
        <v>6</v>
      </c>
      <c r="J492">
        <v>0.7</v>
      </c>
      <c r="K492">
        <v>5.1795711517334002</v>
      </c>
      <c r="L492">
        <v>3.4398860931396502</v>
      </c>
      <c r="M492">
        <v>2.7197036743164098</v>
      </c>
      <c r="N492">
        <v>3.1489009857177699</v>
      </c>
      <c r="O492">
        <v>1</v>
      </c>
      <c r="P492">
        <v>1</v>
      </c>
      <c r="Q492">
        <v>7</v>
      </c>
      <c r="R492" s="12">
        <v>0.1429</v>
      </c>
      <c r="S492" s="12">
        <f t="shared" si="7"/>
        <v>0.1</v>
      </c>
      <c r="T492">
        <v>1.4682025909423799</v>
      </c>
      <c r="U492">
        <v>1.42195320129395</v>
      </c>
      <c r="V492">
        <v>1.2352225780487101</v>
      </c>
      <c r="W492">
        <v>0.18673062324523901</v>
      </c>
      <c r="X492">
        <v>0.23298001289367701</v>
      </c>
      <c r="Y492">
        <v>0.23298001289367701</v>
      </c>
      <c r="Z492">
        <v>0.1</v>
      </c>
      <c r="AA492">
        <v>0.6</v>
      </c>
      <c r="AB492">
        <v>0.85714285714285698</v>
      </c>
      <c r="AC492">
        <v>0.70588235294117596</v>
      </c>
      <c r="AD492">
        <v>0.4</v>
      </c>
      <c r="AE492">
        <v>0.5</v>
      </c>
    </row>
    <row r="493" spans="1:31" x14ac:dyDescent="0.15">
      <c r="A493" s="4">
        <v>453</v>
      </c>
      <c r="B493">
        <v>13</v>
      </c>
      <c r="C493">
        <v>7</v>
      </c>
      <c r="D493">
        <v>10</v>
      </c>
      <c r="E493">
        <v>10</v>
      </c>
      <c r="F493">
        <v>10</v>
      </c>
      <c r="G493">
        <v>0</v>
      </c>
      <c r="H493">
        <v>3</v>
      </c>
      <c r="I493">
        <v>7</v>
      </c>
      <c r="J493">
        <v>0.65</v>
      </c>
      <c r="K493">
        <v>5.1834621429443404</v>
      </c>
      <c r="L493">
        <v>4.2591438293456996</v>
      </c>
      <c r="M493">
        <v>4.3353958129882804</v>
      </c>
      <c r="N493">
        <v>3.1899852752685498</v>
      </c>
      <c r="O493">
        <v>0</v>
      </c>
      <c r="P493">
        <v>0</v>
      </c>
      <c r="Q493">
        <v>8</v>
      </c>
      <c r="R493" s="12">
        <v>0</v>
      </c>
      <c r="S493" s="12">
        <f t="shared" si="7"/>
        <v>0</v>
      </c>
      <c r="T493">
        <v>1.4877567291259799</v>
      </c>
      <c r="U493">
        <v>1.48293745517731</v>
      </c>
      <c r="V493">
        <v>1.2256151437759399</v>
      </c>
      <c r="W493">
        <v>0.25732231140136702</v>
      </c>
      <c r="X493">
        <v>0.26214158535003701</v>
      </c>
      <c r="Y493">
        <v>0.26214158535003701</v>
      </c>
      <c r="Z493">
        <v>0</v>
      </c>
      <c r="AA493">
        <v>0.8</v>
      </c>
      <c r="AB493">
        <v>1</v>
      </c>
      <c r="AC493">
        <v>0.88888888888888895</v>
      </c>
      <c r="AD493">
        <v>0.2</v>
      </c>
      <c r="AE493">
        <v>0.8</v>
      </c>
    </row>
    <row r="494" spans="1:31" x14ac:dyDescent="0.15">
      <c r="A494" s="4">
        <v>78</v>
      </c>
      <c r="B494">
        <v>15</v>
      </c>
      <c r="C494">
        <v>5</v>
      </c>
      <c r="D494">
        <v>10</v>
      </c>
      <c r="E494">
        <v>10</v>
      </c>
      <c r="F494">
        <v>10</v>
      </c>
      <c r="G494">
        <v>0</v>
      </c>
      <c r="H494">
        <v>5</v>
      </c>
      <c r="I494">
        <v>5</v>
      </c>
      <c r="J494">
        <v>0.75</v>
      </c>
      <c r="K494">
        <v>5.1870536804199201</v>
      </c>
      <c r="L494">
        <v>2.6121311187744101</v>
      </c>
      <c r="M494">
        <v>2.1877632141113299</v>
      </c>
      <c r="N494">
        <v>4.30110740661621</v>
      </c>
      <c r="O494">
        <v>3</v>
      </c>
      <c r="P494">
        <v>3</v>
      </c>
      <c r="Q494">
        <v>13</v>
      </c>
      <c r="R494" s="12">
        <v>0.23080000000000001</v>
      </c>
      <c r="S494" s="12">
        <f t="shared" si="7"/>
        <v>0.3</v>
      </c>
      <c r="T494">
        <v>1.90737533569336</v>
      </c>
      <c r="U494">
        <v>1.7600345611572299</v>
      </c>
      <c r="V494">
        <v>1.63998091220856</v>
      </c>
      <c r="W494">
        <v>0.120053648948669</v>
      </c>
      <c r="X494">
        <v>0.26739442348480202</v>
      </c>
      <c r="Y494">
        <v>0.26739442348480202</v>
      </c>
      <c r="Z494">
        <v>0.3</v>
      </c>
      <c r="AA494">
        <v>1</v>
      </c>
      <c r="AB494">
        <v>0.76923076923076905</v>
      </c>
      <c r="AC494">
        <v>0.86956521739130399</v>
      </c>
      <c r="AD494">
        <v>0</v>
      </c>
      <c r="AE494">
        <v>0.7</v>
      </c>
    </row>
    <row r="495" spans="1:31" x14ac:dyDescent="0.15">
      <c r="A495" s="4">
        <v>792</v>
      </c>
      <c r="B495">
        <v>11</v>
      </c>
      <c r="C495">
        <v>9</v>
      </c>
      <c r="D495">
        <v>10</v>
      </c>
      <c r="E495">
        <v>10</v>
      </c>
      <c r="F495">
        <v>10</v>
      </c>
      <c r="G495">
        <v>0</v>
      </c>
      <c r="H495">
        <v>1</v>
      </c>
      <c r="I495">
        <v>9</v>
      </c>
      <c r="J495">
        <v>0.55000000000000004</v>
      </c>
      <c r="K495">
        <v>5.1891632080078098</v>
      </c>
      <c r="L495">
        <v>4.9614143371581996</v>
      </c>
      <c r="M495">
        <v>9.0350494384765607</v>
      </c>
      <c r="N495">
        <v>6.8037815093994096</v>
      </c>
      <c r="O495">
        <v>0</v>
      </c>
      <c r="P495">
        <v>0</v>
      </c>
      <c r="Q495">
        <v>6</v>
      </c>
      <c r="R495" s="12">
        <v>0</v>
      </c>
      <c r="S495" s="12">
        <f t="shared" si="7"/>
        <v>0</v>
      </c>
      <c r="T495">
        <v>1.3399124145507799</v>
      </c>
      <c r="U495">
        <v>1.3749351501464799</v>
      </c>
      <c r="V495">
        <v>1.0954065322876001</v>
      </c>
      <c r="W495">
        <v>0.279528617858887</v>
      </c>
      <c r="X495">
        <v>0.24450588226318401</v>
      </c>
      <c r="Y495">
        <v>0.24450588226318401</v>
      </c>
      <c r="Z495">
        <v>0</v>
      </c>
      <c r="AA495">
        <v>0.6</v>
      </c>
      <c r="AB495">
        <v>1</v>
      </c>
      <c r="AC495">
        <v>0.75</v>
      </c>
      <c r="AD495">
        <v>0.4</v>
      </c>
      <c r="AE495">
        <v>0.6</v>
      </c>
    </row>
    <row r="496" spans="1:31" x14ac:dyDescent="0.15">
      <c r="A496" s="4">
        <v>864</v>
      </c>
      <c r="B496">
        <v>11</v>
      </c>
      <c r="C496">
        <v>9</v>
      </c>
      <c r="D496">
        <v>10</v>
      </c>
      <c r="E496">
        <v>10</v>
      </c>
      <c r="F496">
        <v>10</v>
      </c>
      <c r="G496">
        <v>0</v>
      </c>
      <c r="H496">
        <v>1</v>
      </c>
      <c r="I496">
        <v>9</v>
      </c>
      <c r="J496">
        <v>0.55000000000000004</v>
      </c>
      <c r="K496">
        <v>5.1927452087402299</v>
      </c>
      <c r="L496">
        <v>5.06644630432129</v>
      </c>
      <c r="M496">
        <v>9.5925426483154297</v>
      </c>
      <c r="N496">
        <v>6.2920227050781197</v>
      </c>
      <c r="O496">
        <v>0</v>
      </c>
      <c r="P496">
        <v>0</v>
      </c>
      <c r="Q496">
        <v>9</v>
      </c>
      <c r="R496" s="12">
        <v>0</v>
      </c>
      <c r="S496" s="12">
        <f t="shared" si="7"/>
        <v>0</v>
      </c>
      <c r="T496">
        <v>1.31502342224121</v>
      </c>
      <c r="U496">
        <v>1.3832893371582</v>
      </c>
      <c r="V496">
        <v>1.06036829948425</v>
      </c>
      <c r="W496">
        <v>0.32292103767394997</v>
      </c>
      <c r="X496">
        <v>0.25465512275695801</v>
      </c>
      <c r="Y496">
        <v>0.25465512275695801</v>
      </c>
      <c r="Z496">
        <v>0</v>
      </c>
      <c r="AA496">
        <v>0.9</v>
      </c>
      <c r="AB496">
        <v>1</v>
      </c>
      <c r="AC496">
        <v>0.94736842105263197</v>
      </c>
      <c r="AD496">
        <v>0.1</v>
      </c>
      <c r="AE496">
        <v>0.9</v>
      </c>
    </row>
    <row r="497" spans="1:31" x14ac:dyDescent="0.15">
      <c r="A497" s="4">
        <v>762</v>
      </c>
      <c r="B497">
        <v>13</v>
      </c>
      <c r="C497">
        <v>7</v>
      </c>
      <c r="D497">
        <v>10</v>
      </c>
      <c r="E497">
        <v>10</v>
      </c>
      <c r="F497">
        <v>10</v>
      </c>
      <c r="G497">
        <v>0</v>
      </c>
      <c r="H497">
        <v>3</v>
      </c>
      <c r="I497">
        <v>7</v>
      </c>
      <c r="J497">
        <v>0.65</v>
      </c>
      <c r="K497">
        <v>5.1935882568359402</v>
      </c>
      <c r="L497">
        <v>4.1687641143798801</v>
      </c>
      <c r="M497">
        <v>4.6793498992919904</v>
      </c>
      <c r="N497">
        <v>4.14548683166504</v>
      </c>
      <c r="O497">
        <v>0</v>
      </c>
      <c r="P497">
        <v>0</v>
      </c>
      <c r="Q497">
        <v>7</v>
      </c>
      <c r="R497" s="12">
        <v>0</v>
      </c>
      <c r="S497" s="12">
        <f t="shared" si="7"/>
        <v>0</v>
      </c>
      <c r="T497">
        <v>1.14150047302246</v>
      </c>
      <c r="U497">
        <v>1.1451511383056601</v>
      </c>
      <c r="V497">
        <v>0.97063672542571999</v>
      </c>
      <c r="W497">
        <v>0.17451441287994399</v>
      </c>
      <c r="X497">
        <v>0.170863747596741</v>
      </c>
      <c r="Y497">
        <v>0.170863747596741</v>
      </c>
      <c r="Z497">
        <v>0</v>
      </c>
      <c r="AA497">
        <v>0.7</v>
      </c>
      <c r="AB497">
        <v>1</v>
      </c>
      <c r="AC497">
        <v>0.82352941176470595</v>
      </c>
      <c r="AD497">
        <v>0.3</v>
      </c>
      <c r="AE497">
        <v>0.7</v>
      </c>
    </row>
    <row r="498" spans="1:31" x14ac:dyDescent="0.15">
      <c r="A498" s="4">
        <v>121</v>
      </c>
      <c r="B498">
        <v>12</v>
      </c>
      <c r="C498">
        <v>8</v>
      </c>
      <c r="D498">
        <v>10</v>
      </c>
      <c r="E498">
        <v>10</v>
      </c>
      <c r="F498">
        <v>10</v>
      </c>
      <c r="G498">
        <v>0</v>
      </c>
      <c r="H498">
        <v>2</v>
      </c>
      <c r="I498">
        <v>8</v>
      </c>
      <c r="J498">
        <v>0.6</v>
      </c>
      <c r="K498">
        <v>5.1941661834716797</v>
      </c>
      <c r="L498">
        <v>3.91903877258301</v>
      </c>
      <c r="M498">
        <v>2.9078102111816402</v>
      </c>
      <c r="N498">
        <v>5.1116008758544904</v>
      </c>
      <c r="O498">
        <v>1</v>
      </c>
      <c r="P498">
        <v>1</v>
      </c>
      <c r="Q498">
        <v>9</v>
      </c>
      <c r="R498" s="12">
        <v>0.1111</v>
      </c>
      <c r="S498" s="12">
        <f t="shared" si="7"/>
        <v>0.1</v>
      </c>
      <c r="T498">
        <v>1.5424861907959</v>
      </c>
      <c r="U498">
        <v>1.39568042755127</v>
      </c>
      <c r="V498">
        <v>1.2761961221695</v>
      </c>
      <c r="W498">
        <v>0.119484305381775</v>
      </c>
      <c r="X498">
        <v>0.26629006862640398</v>
      </c>
      <c r="Y498">
        <v>0.26629006862640398</v>
      </c>
      <c r="Z498">
        <v>0.1</v>
      </c>
      <c r="AA498">
        <v>0.8</v>
      </c>
      <c r="AB498">
        <v>0.88888888888888895</v>
      </c>
      <c r="AC498">
        <v>0.84210526315789502</v>
      </c>
      <c r="AD498">
        <v>0.2</v>
      </c>
      <c r="AE498">
        <v>0.7</v>
      </c>
    </row>
    <row r="499" spans="1:31" x14ac:dyDescent="0.15">
      <c r="A499" s="4">
        <v>150</v>
      </c>
      <c r="B499">
        <v>13</v>
      </c>
      <c r="C499">
        <v>7</v>
      </c>
      <c r="D499">
        <v>10</v>
      </c>
      <c r="E499">
        <v>10</v>
      </c>
      <c r="F499">
        <v>10</v>
      </c>
      <c r="G499">
        <v>0</v>
      </c>
      <c r="H499">
        <v>3</v>
      </c>
      <c r="I499">
        <v>7</v>
      </c>
      <c r="J499">
        <v>0.65</v>
      </c>
      <c r="K499">
        <v>5.1955280303955096</v>
      </c>
      <c r="L499">
        <v>3.4199886322021502</v>
      </c>
      <c r="M499">
        <v>2.2160167694091801</v>
      </c>
      <c r="N499">
        <v>4.1985225677490199</v>
      </c>
      <c r="O499">
        <v>1</v>
      </c>
      <c r="P499">
        <v>1</v>
      </c>
      <c r="Q499">
        <v>9</v>
      </c>
      <c r="R499" s="12">
        <v>0.1111</v>
      </c>
      <c r="S499" s="12">
        <f t="shared" si="7"/>
        <v>0.1</v>
      </c>
      <c r="T499">
        <v>1.8349590301513701</v>
      </c>
      <c r="U499">
        <v>1.66742956638336</v>
      </c>
      <c r="V499">
        <v>1.5271577835082999</v>
      </c>
      <c r="W499">
        <v>0.14027178287506101</v>
      </c>
      <c r="X499">
        <v>0.30780124664306602</v>
      </c>
      <c r="Y499">
        <v>0.30780124664306602</v>
      </c>
      <c r="Z499">
        <v>0.1</v>
      </c>
      <c r="AA499">
        <v>0.8</v>
      </c>
      <c r="AB499">
        <v>0.88888888888888895</v>
      </c>
      <c r="AC499">
        <v>0.84210526315789502</v>
      </c>
      <c r="AD499">
        <v>0.2</v>
      </c>
      <c r="AE499">
        <v>0.7</v>
      </c>
    </row>
    <row r="500" spans="1:31" x14ac:dyDescent="0.15">
      <c r="A500" s="4">
        <v>584</v>
      </c>
      <c r="B500">
        <v>11</v>
      </c>
      <c r="C500">
        <v>9</v>
      </c>
      <c r="D500">
        <v>10</v>
      </c>
      <c r="E500">
        <v>10</v>
      </c>
      <c r="F500">
        <v>10</v>
      </c>
      <c r="G500">
        <v>0</v>
      </c>
      <c r="H500">
        <v>1</v>
      </c>
      <c r="I500">
        <v>9</v>
      </c>
      <c r="J500">
        <v>0.55000000000000004</v>
      </c>
      <c r="K500">
        <v>5.1984310150146502</v>
      </c>
      <c r="L500">
        <v>5.0410709381103498</v>
      </c>
      <c r="M500">
        <v>9.4680709838867205</v>
      </c>
      <c r="N500">
        <v>6.4925422668456996</v>
      </c>
      <c r="O500">
        <v>0</v>
      </c>
      <c r="P500">
        <v>0</v>
      </c>
      <c r="Q500">
        <v>5</v>
      </c>
      <c r="R500" s="12">
        <v>0</v>
      </c>
      <c r="S500" s="12">
        <f t="shared" si="7"/>
        <v>0</v>
      </c>
      <c r="T500">
        <v>1.25978851318359</v>
      </c>
      <c r="U500">
        <v>1.3258132934570299</v>
      </c>
      <c r="V500">
        <v>1.0266653299331701</v>
      </c>
      <c r="W500">
        <v>0.29914796352386502</v>
      </c>
      <c r="X500">
        <v>0.233123183250427</v>
      </c>
      <c r="Y500">
        <v>0.233123183250427</v>
      </c>
      <c r="Z500">
        <v>0</v>
      </c>
      <c r="AA500">
        <v>0.5</v>
      </c>
      <c r="AB500">
        <v>1</v>
      </c>
      <c r="AC500">
        <v>0.66666666666666696</v>
      </c>
      <c r="AD500">
        <v>0.5</v>
      </c>
      <c r="AE500">
        <v>0.5</v>
      </c>
    </row>
    <row r="501" spans="1:31" x14ac:dyDescent="0.15">
      <c r="A501" s="4">
        <v>929</v>
      </c>
      <c r="B501">
        <v>12</v>
      </c>
      <c r="C501">
        <v>8</v>
      </c>
      <c r="D501">
        <v>10</v>
      </c>
      <c r="E501">
        <v>10</v>
      </c>
      <c r="F501">
        <v>10</v>
      </c>
      <c r="G501">
        <v>0</v>
      </c>
      <c r="H501">
        <v>2</v>
      </c>
      <c r="I501">
        <v>8</v>
      </c>
      <c r="J501">
        <v>0.6</v>
      </c>
      <c r="K501">
        <v>5.2012157440185502</v>
      </c>
      <c r="L501">
        <v>4.8782043457031197</v>
      </c>
      <c r="M501">
        <v>7.3395729064941397</v>
      </c>
      <c r="N501">
        <v>4.6917610168456996</v>
      </c>
      <c r="O501">
        <v>0</v>
      </c>
      <c r="P501">
        <v>0</v>
      </c>
      <c r="Q501">
        <v>8</v>
      </c>
      <c r="R501" s="12">
        <v>0</v>
      </c>
      <c r="S501" s="12">
        <f t="shared" si="7"/>
        <v>0</v>
      </c>
      <c r="T501">
        <v>1.2323017120361299</v>
      </c>
      <c r="U501">
        <v>1.27632236480713</v>
      </c>
      <c r="V501">
        <v>1.0112956762313801</v>
      </c>
      <c r="W501">
        <v>0.26502668857574502</v>
      </c>
      <c r="X501">
        <v>0.22100603580474901</v>
      </c>
      <c r="Y501">
        <v>0.22100603580474901</v>
      </c>
      <c r="Z501">
        <v>0</v>
      </c>
      <c r="AA501">
        <v>0.8</v>
      </c>
      <c r="AB501">
        <v>1</v>
      </c>
      <c r="AC501">
        <v>0.88888888888888895</v>
      </c>
      <c r="AD501">
        <v>0.2</v>
      </c>
      <c r="AE501">
        <v>0.8</v>
      </c>
    </row>
    <row r="502" spans="1:31" x14ac:dyDescent="0.15">
      <c r="A502" s="4">
        <v>960</v>
      </c>
      <c r="B502">
        <v>11</v>
      </c>
      <c r="C502">
        <v>9</v>
      </c>
      <c r="D502">
        <v>10</v>
      </c>
      <c r="E502">
        <v>10</v>
      </c>
      <c r="F502">
        <v>9</v>
      </c>
      <c r="G502">
        <v>1</v>
      </c>
      <c r="H502">
        <v>2</v>
      </c>
      <c r="I502">
        <v>8</v>
      </c>
      <c r="J502">
        <v>0.55000000000000004</v>
      </c>
      <c r="K502">
        <v>5.2020816802978498</v>
      </c>
      <c r="L502">
        <v>4.8402099609375</v>
      </c>
      <c r="M502">
        <v>7.0379219055175799</v>
      </c>
      <c r="N502">
        <v>4.5565204620361301</v>
      </c>
      <c r="O502">
        <v>0</v>
      </c>
      <c r="P502">
        <v>0</v>
      </c>
      <c r="Q502">
        <v>9</v>
      </c>
      <c r="R502" s="12">
        <v>0</v>
      </c>
      <c r="S502" s="12">
        <f t="shared" si="7"/>
        <v>0</v>
      </c>
      <c r="T502">
        <v>1.13420486450195</v>
      </c>
      <c r="U502">
        <v>1.1797981262207</v>
      </c>
      <c r="V502">
        <v>0.94567489624023404</v>
      </c>
      <c r="W502">
        <v>0.234123229980469</v>
      </c>
      <c r="X502">
        <v>0.188529968261719</v>
      </c>
      <c r="Y502">
        <v>0.188529968261719</v>
      </c>
      <c r="Z502">
        <v>0</v>
      </c>
      <c r="AA502">
        <v>0.9</v>
      </c>
      <c r="AB502">
        <v>1</v>
      </c>
      <c r="AC502">
        <v>0.94736842105263197</v>
      </c>
      <c r="AD502">
        <v>0.1</v>
      </c>
      <c r="AE502">
        <v>0.9</v>
      </c>
    </row>
    <row r="503" spans="1:31" x14ac:dyDescent="0.15">
      <c r="A503" s="4">
        <v>178</v>
      </c>
      <c r="B503">
        <v>13</v>
      </c>
      <c r="C503">
        <v>7</v>
      </c>
      <c r="D503">
        <v>10</v>
      </c>
      <c r="E503">
        <v>10</v>
      </c>
      <c r="F503">
        <v>9</v>
      </c>
      <c r="G503">
        <v>1</v>
      </c>
      <c r="H503">
        <v>4</v>
      </c>
      <c r="I503">
        <v>6</v>
      </c>
      <c r="J503">
        <v>0.65</v>
      </c>
      <c r="K503">
        <v>5.2054710388183603</v>
      </c>
      <c r="L503">
        <v>3.3816165924072301</v>
      </c>
      <c r="M503">
        <v>2.90213203430176</v>
      </c>
      <c r="N503">
        <v>3.7604923248290998</v>
      </c>
      <c r="O503">
        <v>1</v>
      </c>
      <c r="P503">
        <v>1</v>
      </c>
      <c r="Q503">
        <v>9</v>
      </c>
      <c r="R503" s="12">
        <v>0.1111</v>
      </c>
      <c r="S503" s="12">
        <f t="shared" si="7"/>
        <v>0.1</v>
      </c>
      <c r="T503">
        <v>1.4835319519043</v>
      </c>
      <c r="U503">
        <v>1.39374303817749</v>
      </c>
      <c r="V503">
        <v>1.2694022655487101</v>
      </c>
      <c r="W503">
        <v>0.124340772628784</v>
      </c>
      <c r="X503">
        <v>0.21412968635559099</v>
      </c>
      <c r="Y503">
        <v>0.21412968635559099</v>
      </c>
      <c r="Z503">
        <v>0.1</v>
      </c>
      <c r="AA503">
        <v>0.8</v>
      </c>
      <c r="AB503">
        <v>0.88888888888888895</v>
      </c>
      <c r="AC503">
        <v>0.84210526315789502</v>
      </c>
      <c r="AD503">
        <v>0.2</v>
      </c>
      <c r="AE503">
        <v>0.7</v>
      </c>
    </row>
    <row r="504" spans="1:31" x14ac:dyDescent="0.15">
      <c r="A504" s="4">
        <v>536</v>
      </c>
      <c r="B504">
        <v>12</v>
      </c>
      <c r="C504">
        <v>8</v>
      </c>
      <c r="D504">
        <v>10</v>
      </c>
      <c r="E504">
        <v>10</v>
      </c>
      <c r="F504">
        <v>10</v>
      </c>
      <c r="G504">
        <v>0</v>
      </c>
      <c r="H504">
        <v>2</v>
      </c>
      <c r="I504">
        <v>8</v>
      </c>
      <c r="J504">
        <v>0.6</v>
      </c>
      <c r="K504">
        <v>5.2057666778564498</v>
      </c>
      <c r="L504">
        <v>4.9095325469970703</v>
      </c>
      <c r="M504">
        <v>7.2112407684326199</v>
      </c>
      <c r="N504">
        <v>4.3582878112793004</v>
      </c>
      <c r="O504">
        <v>0</v>
      </c>
      <c r="P504">
        <v>0</v>
      </c>
      <c r="Q504">
        <v>8</v>
      </c>
      <c r="R504" s="12">
        <v>0</v>
      </c>
      <c r="S504" s="12">
        <f t="shared" si="7"/>
        <v>0</v>
      </c>
      <c r="T504">
        <v>1.3036594390869101</v>
      </c>
      <c r="U504">
        <v>1.3527402877807599</v>
      </c>
      <c r="V504">
        <v>1.0612106323242201</v>
      </c>
      <c r="W504">
        <v>0.29152965545654302</v>
      </c>
      <c r="X504">
        <v>0.24244880676269501</v>
      </c>
      <c r="Y504">
        <v>0.24244880676269501</v>
      </c>
      <c r="Z504">
        <v>0</v>
      </c>
      <c r="AA504">
        <v>0.8</v>
      </c>
      <c r="AB504">
        <v>1</v>
      </c>
      <c r="AC504">
        <v>0.88888888888888895</v>
      </c>
      <c r="AD504">
        <v>0.2</v>
      </c>
      <c r="AE504">
        <v>0.8</v>
      </c>
    </row>
    <row r="505" spans="1:31" x14ac:dyDescent="0.15">
      <c r="A505" s="4">
        <v>380</v>
      </c>
      <c r="B505">
        <v>15</v>
      </c>
      <c r="C505">
        <v>5</v>
      </c>
      <c r="D505">
        <v>10</v>
      </c>
      <c r="E505">
        <v>10</v>
      </c>
      <c r="F505">
        <v>10</v>
      </c>
      <c r="G505">
        <v>0</v>
      </c>
      <c r="H505">
        <v>5</v>
      </c>
      <c r="I505">
        <v>5</v>
      </c>
      <c r="J505">
        <v>0.75</v>
      </c>
      <c r="K505">
        <v>5.2058868408203098</v>
      </c>
      <c r="L505">
        <v>2.8078861236572301</v>
      </c>
      <c r="M505">
        <v>2.09303855895996</v>
      </c>
      <c r="N505">
        <v>3.3663177490234402</v>
      </c>
      <c r="O505">
        <v>2</v>
      </c>
      <c r="P505">
        <v>2</v>
      </c>
      <c r="Q505">
        <v>8</v>
      </c>
      <c r="R505" s="12">
        <v>0.25</v>
      </c>
      <c r="S505" s="12">
        <f t="shared" si="7"/>
        <v>0.2</v>
      </c>
      <c r="T505">
        <v>1.7268104553222701</v>
      </c>
      <c r="U505">
        <v>1.64626276493073</v>
      </c>
      <c r="V505">
        <v>1.47800445556641</v>
      </c>
      <c r="W505">
        <v>0.16825830936431899</v>
      </c>
      <c r="X505">
        <v>0.24880599975585899</v>
      </c>
      <c r="Y505">
        <v>0.24880599975585899</v>
      </c>
      <c r="Z505">
        <v>0.2</v>
      </c>
      <c r="AA505">
        <v>0.6</v>
      </c>
      <c r="AB505">
        <v>0.75</v>
      </c>
      <c r="AC505">
        <v>0.66666666666666696</v>
      </c>
      <c r="AD505">
        <v>0.4</v>
      </c>
      <c r="AE505">
        <v>0.4</v>
      </c>
    </row>
    <row r="506" spans="1:31" x14ac:dyDescent="0.15">
      <c r="A506" s="4">
        <v>863</v>
      </c>
      <c r="B506">
        <v>12</v>
      </c>
      <c r="C506">
        <v>8</v>
      </c>
      <c r="D506">
        <v>10</v>
      </c>
      <c r="E506">
        <v>10</v>
      </c>
      <c r="F506">
        <v>10</v>
      </c>
      <c r="G506">
        <v>0</v>
      </c>
      <c r="H506">
        <v>2</v>
      </c>
      <c r="I506">
        <v>8</v>
      </c>
      <c r="J506">
        <v>0.6</v>
      </c>
      <c r="K506">
        <v>5.2093925476074201</v>
      </c>
      <c r="L506">
        <v>4.0499858856201199</v>
      </c>
      <c r="M506">
        <v>2.9995231628418</v>
      </c>
      <c r="N506">
        <v>4.4839439392089799</v>
      </c>
      <c r="O506">
        <v>1</v>
      </c>
      <c r="P506">
        <v>1</v>
      </c>
      <c r="Q506">
        <v>8</v>
      </c>
      <c r="R506" s="12">
        <v>0.125</v>
      </c>
      <c r="S506" s="12">
        <f t="shared" si="7"/>
        <v>0.1</v>
      </c>
      <c r="T506">
        <v>1.5132255554199201</v>
      </c>
      <c r="U506">
        <v>1.3890228271484399</v>
      </c>
      <c r="V506">
        <v>1.2373011112213099</v>
      </c>
      <c r="W506">
        <v>0.151721715927124</v>
      </c>
      <c r="X506">
        <v>0.27592444419860801</v>
      </c>
      <c r="Y506">
        <v>0.27592444419860801</v>
      </c>
      <c r="Z506">
        <v>0.1</v>
      </c>
      <c r="AA506">
        <v>0.7</v>
      </c>
      <c r="AB506">
        <v>0.875</v>
      </c>
      <c r="AC506">
        <v>0.77777777777777801</v>
      </c>
      <c r="AD506">
        <v>0.3</v>
      </c>
      <c r="AE506">
        <v>0.6</v>
      </c>
    </row>
    <row r="507" spans="1:31" x14ac:dyDescent="0.15">
      <c r="A507" s="4">
        <v>268</v>
      </c>
      <c r="B507">
        <v>13</v>
      </c>
      <c r="C507">
        <v>7</v>
      </c>
      <c r="D507">
        <v>10</v>
      </c>
      <c r="E507">
        <v>10</v>
      </c>
      <c r="F507">
        <v>10</v>
      </c>
      <c r="G507">
        <v>0</v>
      </c>
      <c r="H507">
        <v>3</v>
      </c>
      <c r="I507">
        <v>7</v>
      </c>
      <c r="J507">
        <v>0.65</v>
      </c>
      <c r="K507">
        <v>5.2104263305664098</v>
      </c>
      <c r="L507">
        <v>2.66756248474121</v>
      </c>
      <c r="M507">
        <v>1.4871921539306601</v>
      </c>
      <c r="N507">
        <v>6.7899799346923801</v>
      </c>
      <c r="O507">
        <v>2</v>
      </c>
      <c r="P507">
        <v>2</v>
      </c>
      <c r="Q507">
        <v>9</v>
      </c>
      <c r="R507" s="12">
        <v>0.22220000000000001</v>
      </c>
      <c r="S507" s="12">
        <f t="shared" si="7"/>
        <v>0.2</v>
      </c>
      <c r="T507">
        <v>1.7792549133300799</v>
      </c>
      <c r="U507">
        <v>1.4756660461425799</v>
      </c>
      <c r="V507">
        <v>1.5244987010955799</v>
      </c>
      <c r="W507">
        <v>4.8832654953002902E-2</v>
      </c>
      <c r="X507">
        <v>0.25475621223449701</v>
      </c>
      <c r="Y507">
        <v>0.25475621223449701</v>
      </c>
      <c r="Z507">
        <v>0.2</v>
      </c>
      <c r="AA507">
        <v>0.7</v>
      </c>
      <c r="AB507">
        <v>0.77777777777777801</v>
      </c>
      <c r="AC507">
        <v>0.73684210526315796</v>
      </c>
      <c r="AD507">
        <v>0.3</v>
      </c>
      <c r="AE507">
        <v>0.5</v>
      </c>
    </row>
    <row r="508" spans="1:31" x14ac:dyDescent="0.15">
      <c r="A508" s="4">
        <v>985</v>
      </c>
      <c r="B508">
        <v>13</v>
      </c>
      <c r="C508">
        <v>7</v>
      </c>
      <c r="D508">
        <v>10</v>
      </c>
      <c r="E508">
        <v>10</v>
      </c>
      <c r="F508">
        <v>10</v>
      </c>
      <c r="G508">
        <v>0</v>
      </c>
      <c r="H508">
        <v>3</v>
      </c>
      <c r="I508">
        <v>7</v>
      </c>
      <c r="J508">
        <v>0.65</v>
      </c>
      <c r="K508">
        <v>5.2113685607910201</v>
      </c>
      <c r="L508">
        <v>3.7853221893310498</v>
      </c>
      <c r="M508">
        <v>3.0722961425781201</v>
      </c>
      <c r="N508">
        <v>3.7348823547363299</v>
      </c>
      <c r="O508">
        <v>1</v>
      </c>
      <c r="P508">
        <v>1</v>
      </c>
      <c r="Q508">
        <v>10</v>
      </c>
      <c r="R508" s="12">
        <v>0.1</v>
      </c>
      <c r="S508" s="12">
        <f t="shared" si="7"/>
        <v>0.1</v>
      </c>
      <c r="T508">
        <v>1.55074691772461</v>
      </c>
      <c r="U508">
        <v>1.47884237766266</v>
      </c>
      <c r="V508">
        <v>1.2886216640472401</v>
      </c>
      <c r="W508">
        <v>0.19022071361541801</v>
      </c>
      <c r="X508">
        <v>0.262125253677368</v>
      </c>
      <c r="Y508">
        <v>0.262125253677368</v>
      </c>
      <c r="Z508">
        <v>0.1</v>
      </c>
      <c r="AA508">
        <v>0.9</v>
      </c>
      <c r="AB508">
        <v>0.9</v>
      </c>
      <c r="AC508">
        <v>0.9</v>
      </c>
      <c r="AD508">
        <v>0.1</v>
      </c>
      <c r="AE508">
        <v>0.8</v>
      </c>
    </row>
    <row r="509" spans="1:31" x14ac:dyDescent="0.15">
      <c r="A509" s="4">
        <v>32</v>
      </c>
      <c r="B509">
        <v>14</v>
      </c>
      <c r="C509">
        <v>6</v>
      </c>
      <c r="D509">
        <v>10</v>
      </c>
      <c r="E509">
        <v>10</v>
      </c>
      <c r="F509">
        <v>10</v>
      </c>
      <c r="G509">
        <v>0</v>
      </c>
      <c r="H509">
        <v>4</v>
      </c>
      <c r="I509">
        <v>6</v>
      </c>
      <c r="J509">
        <v>0.7</v>
      </c>
      <c r="K509">
        <v>5.2116031646728498</v>
      </c>
      <c r="L509">
        <v>3.3206729888915998</v>
      </c>
      <c r="M509">
        <v>2.6155529022216801</v>
      </c>
      <c r="N509">
        <v>3.5521106719970699</v>
      </c>
      <c r="O509">
        <v>1</v>
      </c>
      <c r="P509">
        <v>1</v>
      </c>
      <c r="Q509">
        <v>7</v>
      </c>
      <c r="R509" s="12">
        <v>0.1429</v>
      </c>
      <c r="S509" s="12">
        <f t="shared" si="7"/>
        <v>0.1</v>
      </c>
      <c r="T509">
        <v>1.36704254150391</v>
      </c>
      <c r="U509">
        <v>1.30780696868897</v>
      </c>
      <c r="V509">
        <v>1.1610412597656199</v>
      </c>
      <c r="W509">
        <v>0.14676570892334001</v>
      </c>
      <c r="X509">
        <v>0.206001281738281</v>
      </c>
      <c r="Y509">
        <v>0.206001281738281</v>
      </c>
      <c r="Z509">
        <v>0.1</v>
      </c>
      <c r="AA509">
        <v>0.6</v>
      </c>
      <c r="AB509">
        <v>0.85714285714285698</v>
      </c>
      <c r="AC509">
        <v>0.70588235294117596</v>
      </c>
      <c r="AD509">
        <v>0.4</v>
      </c>
      <c r="AE509">
        <v>0.5</v>
      </c>
    </row>
    <row r="510" spans="1:31" x14ac:dyDescent="0.15">
      <c r="A510" s="4">
        <v>398</v>
      </c>
      <c r="B510">
        <v>11</v>
      </c>
      <c r="C510">
        <v>9</v>
      </c>
      <c r="D510">
        <v>10</v>
      </c>
      <c r="E510">
        <v>10</v>
      </c>
      <c r="F510">
        <v>10</v>
      </c>
      <c r="G510">
        <v>0</v>
      </c>
      <c r="H510">
        <v>1</v>
      </c>
      <c r="I510">
        <v>9</v>
      </c>
      <c r="J510">
        <v>0.55000000000000004</v>
      </c>
      <c r="K510">
        <v>5.2117576599121103</v>
      </c>
      <c r="L510">
        <v>5.1125850677490199</v>
      </c>
      <c r="M510">
        <v>9.7682857513427699</v>
      </c>
      <c r="N510">
        <v>6.1647491455078098</v>
      </c>
      <c r="O510">
        <v>0</v>
      </c>
      <c r="P510">
        <v>0</v>
      </c>
      <c r="Q510">
        <v>10</v>
      </c>
      <c r="R510" s="12">
        <v>0</v>
      </c>
      <c r="S510" s="12">
        <f t="shared" si="7"/>
        <v>0</v>
      </c>
      <c r="T510">
        <v>1.1578464508056601</v>
      </c>
      <c r="U510">
        <v>1.24739646911621</v>
      </c>
      <c r="V510">
        <v>0.94691258668899503</v>
      </c>
      <c r="W510">
        <v>0.30048388242721602</v>
      </c>
      <c r="X510">
        <v>0.21093386411666901</v>
      </c>
      <c r="Y510">
        <v>0.21093386411666901</v>
      </c>
      <c r="Z510">
        <v>0</v>
      </c>
      <c r="AA510">
        <v>1</v>
      </c>
      <c r="AB510">
        <v>1</v>
      </c>
      <c r="AC510">
        <v>1</v>
      </c>
      <c r="AD510">
        <v>0</v>
      </c>
      <c r="AE510">
        <v>1</v>
      </c>
    </row>
    <row r="511" spans="1:31" x14ac:dyDescent="0.15">
      <c r="A511" s="4">
        <v>834</v>
      </c>
      <c r="B511">
        <v>12</v>
      </c>
      <c r="C511">
        <v>8</v>
      </c>
      <c r="D511">
        <v>10</v>
      </c>
      <c r="E511">
        <v>10</v>
      </c>
      <c r="F511">
        <v>10</v>
      </c>
      <c r="G511">
        <v>0</v>
      </c>
      <c r="H511">
        <v>2</v>
      </c>
      <c r="I511">
        <v>8</v>
      </c>
      <c r="J511">
        <v>0.6</v>
      </c>
      <c r="K511">
        <v>5.2128944396972701</v>
      </c>
      <c r="L511">
        <v>4.0289802551269496</v>
      </c>
      <c r="M511">
        <v>3.0993232727050799</v>
      </c>
      <c r="N511">
        <v>4.7574844360351598</v>
      </c>
      <c r="O511">
        <v>1</v>
      </c>
      <c r="P511">
        <v>1</v>
      </c>
      <c r="Q511">
        <v>6</v>
      </c>
      <c r="R511" s="12">
        <v>0.16669999999999999</v>
      </c>
      <c r="S511" s="12">
        <f t="shared" si="7"/>
        <v>0.1</v>
      </c>
      <c r="T511">
        <v>1.3826847076416</v>
      </c>
      <c r="U511">
        <v>1.28184795379639</v>
      </c>
      <c r="V511">
        <v>1.1791341304779099</v>
      </c>
      <c r="W511">
        <v>0.102713823318481</v>
      </c>
      <c r="X511">
        <v>0.20355057716369601</v>
      </c>
      <c r="Y511">
        <v>0.20355057716369601</v>
      </c>
      <c r="Z511">
        <v>0.1</v>
      </c>
      <c r="AA511">
        <v>0.5</v>
      </c>
      <c r="AB511">
        <v>0.83333333333333304</v>
      </c>
      <c r="AC511">
        <v>0.625</v>
      </c>
      <c r="AD511">
        <v>0.5</v>
      </c>
      <c r="AE511">
        <v>0.4</v>
      </c>
    </row>
    <row r="512" spans="1:31" x14ac:dyDescent="0.15">
      <c r="A512" s="4">
        <v>492</v>
      </c>
      <c r="B512">
        <v>13</v>
      </c>
      <c r="C512">
        <v>7</v>
      </c>
      <c r="D512">
        <v>10</v>
      </c>
      <c r="E512">
        <v>10</v>
      </c>
      <c r="F512">
        <v>10</v>
      </c>
      <c r="G512">
        <v>0</v>
      </c>
      <c r="H512">
        <v>3</v>
      </c>
      <c r="I512">
        <v>7</v>
      </c>
      <c r="J512">
        <v>0.65</v>
      </c>
      <c r="K512">
        <v>5.2130470275878897</v>
      </c>
      <c r="L512">
        <v>3.4630241394043</v>
      </c>
      <c r="M512">
        <v>3.2511177062988299</v>
      </c>
      <c r="N512">
        <v>5.5306930541992196</v>
      </c>
      <c r="O512">
        <v>1</v>
      </c>
      <c r="P512">
        <v>1</v>
      </c>
      <c r="Q512">
        <v>8</v>
      </c>
      <c r="R512" s="12">
        <v>0.125</v>
      </c>
      <c r="S512" s="12">
        <f t="shared" si="7"/>
        <v>0.1</v>
      </c>
      <c r="T512">
        <v>1.4993801116943399</v>
      </c>
      <c r="U512">
        <v>1.3493016958236701</v>
      </c>
      <c r="V512">
        <v>1.2644078731536901</v>
      </c>
      <c r="W512">
        <v>8.4893822669982896E-2</v>
      </c>
      <c r="X512">
        <v>0.234972238540649</v>
      </c>
      <c r="Y512">
        <v>0.234972238540649</v>
      </c>
      <c r="Z512">
        <v>0.1</v>
      </c>
      <c r="AA512">
        <v>0.7</v>
      </c>
      <c r="AB512">
        <v>0.875</v>
      </c>
      <c r="AC512">
        <v>0.77777777777777801</v>
      </c>
      <c r="AD512">
        <v>0.3</v>
      </c>
      <c r="AE512">
        <v>0.6</v>
      </c>
    </row>
    <row r="513" spans="1:31" x14ac:dyDescent="0.15">
      <c r="A513" s="4">
        <v>696</v>
      </c>
      <c r="B513">
        <v>12</v>
      </c>
      <c r="C513">
        <v>8</v>
      </c>
      <c r="D513">
        <v>10</v>
      </c>
      <c r="E513">
        <v>10</v>
      </c>
      <c r="F513">
        <v>9</v>
      </c>
      <c r="G513">
        <v>1</v>
      </c>
      <c r="H513">
        <v>3</v>
      </c>
      <c r="I513">
        <v>7</v>
      </c>
      <c r="J513">
        <v>0.6</v>
      </c>
      <c r="K513">
        <v>5.2152156829834002</v>
      </c>
      <c r="L513">
        <v>3.4395561218261701</v>
      </c>
      <c r="M513">
        <v>2.4956912994384801</v>
      </c>
      <c r="N513">
        <v>4.5704784393310502</v>
      </c>
      <c r="O513">
        <v>1</v>
      </c>
      <c r="P513">
        <v>1</v>
      </c>
      <c r="Q513">
        <v>6</v>
      </c>
      <c r="R513" s="12">
        <v>0.16669999999999999</v>
      </c>
      <c r="S513" s="12">
        <f t="shared" si="7"/>
        <v>0.1</v>
      </c>
      <c r="T513">
        <v>1.2951908111572299</v>
      </c>
      <c r="U513">
        <v>1.18502616882324</v>
      </c>
      <c r="V513">
        <v>1.1109803915023799</v>
      </c>
      <c r="W513">
        <v>7.4045777320861803E-2</v>
      </c>
      <c r="X513">
        <v>0.184210419654846</v>
      </c>
      <c r="Y513">
        <v>0.184210419654846</v>
      </c>
      <c r="Z513">
        <v>0.1</v>
      </c>
      <c r="AA513">
        <v>0.5</v>
      </c>
      <c r="AB513">
        <v>0.83333333333333304</v>
      </c>
      <c r="AC513">
        <v>0.625</v>
      </c>
      <c r="AD513">
        <v>0.5</v>
      </c>
      <c r="AE513">
        <v>0.4</v>
      </c>
    </row>
    <row r="514" spans="1:31" x14ac:dyDescent="0.15">
      <c r="A514" s="4">
        <v>806</v>
      </c>
      <c r="B514">
        <v>12</v>
      </c>
      <c r="C514">
        <v>8</v>
      </c>
      <c r="D514">
        <v>10</v>
      </c>
      <c r="E514">
        <v>10</v>
      </c>
      <c r="F514">
        <v>10</v>
      </c>
      <c r="G514">
        <v>0</v>
      </c>
      <c r="H514">
        <v>2</v>
      </c>
      <c r="I514">
        <v>8</v>
      </c>
      <c r="J514">
        <v>0.6</v>
      </c>
      <c r="K514">
        <v>5.2158470153808603</v>
      </c>
      <c r="L514">
        <v>3.8636512756347701</v>
      </c>
      <c r="M514">
        <v>3.611328125</v>
      </c>
      <c r="N514">
        <v>6.4455757141113299</v>
      </c>
      <c r="O514">
        <v>2</v>
      </c>
      <c r="P514">
        <v>2</v>
      </c>
      <c r="Q514">
        <v>11</v>
      </c>
      <c r="R514" s="12">
        <v>0.18179999999999999</v>
      </c>
      <c r="S514" s="12">
        <f t="shared" ref="S514:S577" si="8">O514/E514</f>
        <v>0.2</v>
      </c>
      <c r="T514">
        <v>1.5588970184326201</v>
      </c>
      <c r="U514">
        <v>1.3747968673706099</v>
      </c>
      <c r="V514">
        <v>1.2916507720947299</v>
      </c>
      <c r="W514">
        <v>8.3146095275878906E-2</v>
      </c>
      <c r="X514">
        <v>0.26724624633789101</v>
      </c>
      <c r="Y514">
        <v>0.26724624633789101</v>
      </c>
      <c r="Z514">
        <v>0.2</v>
      </c>
      <c r="AA514">
        <v>0.9</v>
      </c>
      <c r="AB514">
        <v>0.81818181818181801</v>
      </c>
      <c r="AC514">
        <v>0.85714285714285698</v>
      </c>
      <c r="AD514">
        <v>0.1</v>
      </c>
      <c r="AE514">
        <v>0.7</v>
      </c>
    </row>
    <row r="515" spans="1:31" x14ac:dyDescent="0.15">
      <c r="A515" s="4">
        <v>284</v>
      </c>
      <c r="B515">
        <v>10</v>
      </c>
      <c r="C515">
        <v>10</v>
      </c>
      <c r="D515">
        <v>10</v>
      </c>
      <c r="E515">
        <v>10</v>
      </c>
      <c r="F515">
        <v>9</v>
      </c>
      <c r="G515">
        <v>1</v>
      </c>
      <c r="H515">
        <v>1</v>
      </c>
      <c r="I515">
        <v>9</v>
      </c>
      <c r="J515">
        <v>0.5</v>
      </c>
      <c r="K515">
        <v>5.2167873382568404</v>
      </c>
      <c r="L515">
        <v>4.4166011810302699</v>
      </c>
      <c r="M515">
        <v>5.1786956787109402</v>
      </c>
      <c r="N515">
        <v>8.8486213684081996</v>
      </c>
      <c r="O515">
        <v>1</v>
      </c>
      <c r="P515">
        <v>1</v>
      </c>
      <c r="Q515">
        <v>9</v>
      </c>
      <c r="R515" s="12">
        <v>0.1111</v>
      </c>
      <c r="S515" s="12">
        <f t="shared" si="8"/>
        <v>0.1</v>
      </c>
      <c r="T515">
        <v>1.0910396575927701</v>
      </c>
      <c r="U515">
        <v>0.92492294311523404</v>
      </c>
      <c r="V515">
        <v>0.93204516172409102</v>
      </c>
      <c r="W515">
        <v>7.1222186088562003E-3</v>
      </c>
      <c r="X515">
        <v>0.158994495868683</v>
      </c>
      <c r="Y515">
        <v>0.158994495868683</v>
      </c>
      <c r="Z515">
        <v>0.1</v>
      </c>
      <c r="AA515">
        <v>0.8</v>
      </c>
      <c r="AB515">
        <v>0.88888888888888895</v>
      </c>
      <c r="AC515">
        <v>0.84210526315789502</v>
      </c>
      <c r="AD515">
        <v>0.2</v>
      </c>
      <c r="AE515">
        <v>0.7</v>
      </c>
    </row>
    <row r="516" spans="1:31" x14ac:dyDescent="0.15">
      <c r="A516" s="4">
        <v>491</v>
      </c>
      <c r="B516">
        <v>11</v>
      </c>
      <c r="C516">
        <v>9</v>
      </c>
      <c r="D516">
        <v>10</v>
      </c>
      <c r="E516">
        <v>10</v>
      </c>
      <c r="F516">
        <v>8</v>
      </c>
      <c r="G516">
        <v>2</v>
      </c>
      <c r="H516">
        <v>3</v>
      </c>
      <c r="I516">
        <v>7</v>
      </c>
      <c r="J516">
        <v>0.55000000000000004</v>
      </c>
      <c r="K516">
        <v>5.2202625274658203</v>
      </c>
      <c r="L516">
        <v>3.4156227111816402</v>
      </c>
      <c r="M516">
        <v>2.3201217651367201</v>
      </c>
      <c r="N516">
        <v>4.4504699707031197</v>
      </c>
      <c r="O516">
        <v>0</v>
      </c>
      <c r="P516">
        <v>0</v>
      </c>
      <c r="Q516">
        <v>3</v>
      </c>
      <c r="R516" s="12">
        <v>0</v>
      </c>
      <c r="S516" s="12">
        <f t="shared" si="8"/>
        <v>0</v>
      </c>
      <c r="T516">
        <v>1.08377456665039</v>
      </c>
      <c r="U516">
        <v>0.98985290527343694</v>
      </c>
      <c r="V516">
        <v>0.96542298793792702</v>
      </c>
      <c r="W516">
        <v>2.4429917335510299E-2</v>
      </c>
      <c r="X516">
        <v>0.118351578712463</v>
      </c>
      <c r="Y516">
        <v>0.118351578712463</v>
      </c>
      <c r="Z516">
        <v>0</v>
      </c>
      <c r="AA516">
        <v>0.3</v>
      </c>
      <c r="AB516">
        <v>1</v>
      </c>
      <c r="AC516">
        <v>0.46153846153846201</v>
      </c>
      <c r="AD516">
        <v>0.7</v>
      </c>
      <c r="AE516">
        <v>0.3</v>
      </c>
    </row>
    <row r="517" spans="1:31" x14ac:dyDescent="0.15">
      <c r="A517" s="4">
        <v>667</v>
      </c>
      <c r="B517">
        <v>11</v>
      </c>
      <c r="C517">
        <v>9</v>
      </c>
      <c r="D517">
        <v>10</v>
      </c>
      <c r="E517">
        <v>10</v>
      </c>
      <c r="F517">
        <v>10</v>
      </c>
      <c r="G517">
        <v>0</v>
      </c>
      <c r="H517">
        <v>1</v>
      </c>
      <c r="I517">
        <v>9</v>
      </c>
      <c r="J517">
        <v>0.55000000000000004</v>
      </c>
      <c r="K517">
        <v>5.22127342224121</v>
      </c>
      <c r="L517">
        <v>4.2043266296386701</v>
      </c>
      <c r="M517">
        <v>3.2085266113281201</v>
      </c>
      <c r="N517">
        <v>9.0629806518554705</v>
      </c>
      <c r="O517">
        <v>1</v>
      </c>
      <c r="P517">
        <v>1</v>
      </c>
      <c r="Q517">
        <v>11</v>
      </c>
      <c r="R517" s="12">
        <v>9.0899999999999995E-2</v>
      </c>
      <c r="S517" s="12">
        <f t="shared" si="8"/>
        <v>0.1</v>
      </c>
      <c r="T517">
        <v>1.4602069854736299</v>
      </c>
      <c r="U517">
        <v>1.14205169677734</v>
      </c>
      <c r="V517">
        <v>1.21240901947022</v>
      </c>
      <c r="W517">
        <v>7.0357322692871094E-2</v>
      </c>
      <c r="X517">
        <v>0.247797966003418</v>
      </c>
      <c r="Y517">
        <v>0.247797966003418</v>
      </c>
      <c r="Z517">
        <v>0.1</v>
      </c>
      <c r="AA517">
        <v>1</v>
      </c>
      <c r="AB517">
        <v>0.90909090909090895</v>
      </c>
      <c r="AC517">
        <v>0.952380952380952</v>
      </c>
      <c r="AD517">
        <v>0</v>
      </c>
      <c r="AE517">
        <v>0.9</v>
      </c>
    </row>
    <row r="518" spans="1:31" x14ac:dyDescent="0.15">
      <c r="A518" s="4">
        <v>915</v>
      </c>
      <c r="B518">
        <v>13</v>
      </c>
      <c r="C518">
        <v>7</v>
      </c>
      <c r="D518">
        <v>10</v>
      </c>
      <c r="E518">
        <v>10</v>
      </c>
      <c r="F518">
        <v>10</v>
      </c>
      <c r="G518">
        <v>0</v>
      </c>
      <c r="H518">
        <v>3</v>
      </c>
      <c r="I518">
        <v>7</v>
      </c>
      <c r="J518">
        <v>0.65</v>
      </c>
      <c r="K518">
        <v>5.2232933044433603</v>
      </c>
      <c r="L518">
        <v>2.9894428253173801</v>
      </c>
      <c r="M518">
        <v>1.63002586364746</v>
      </c>
      <c r="N518">
        <v>5.50412940979004</v>
      </c>
      <c r="O518">
        <v>2</v>
      </c>
      <c r="P518">
        <v>2</v>
      </c>
      <c r="Q518">
        <v>9</v>
      </c>
      <c r="R518" s="12">
        <v>0.22220000000000001</v>
      </c>
      <c r="S518" s="12">
        <f t="shared" si="8"/>
        <v>0.2</v>
      </c>
      <c r="T518">
        <v>1.7261447906494101</v>
      </c>
      <c r="U518">
        <v>1.4880498647689799</v>
      </c>
      <c r="V518">
        <v>1.44968473911285</v>
      </c>
      <c r="W518">
        <v>3.8365125656127902E-2</v>
      </c>
      <c r="X518">
        <v>0.27646005153656</v>
      </c>
      <c r="Y518">
        <v>0.27646005153656</v>
      </c>
      <c r="Z518">
        <v>0.2</v>
      </c>
      <c r="AA518">
        <v>0.7</v>
      </c>
      <c r="AB518">
        <v>0.77777777777777801</v>
      </c>
      <c r="AC518">
        <v>0.73684210526315796</v>
      </c>
      <c r="AD518">
        <v>0.3</v>
      </c>
      <c r="AE518">
        <v>0.5</v>
      </c>
    </row>
    <row r="519" spans="1:31" x14ac:dyDescent="0.15">
      <c r="A519" s="4">
        <v>103</v>
      </c>
      <c r="B519">
        <v>13</v>
      </c>
      <c r="C519">
        <v>7</v>
      </c>
      <c r="D519">
        <v>10</v>
      </c>
      <c r="E519">
        <v>10</v>
      </c>
      <c r="F519">
        <v>10</v>
      </c>
      <c r="G519">
        <v>0</v>
      </c>
      <c r="H519">
        <v>3</v>
      </c>
      <c r="I519">
        <v>7</v>
      </c>
      <c r="J519">
        <v>0.65</v>
      </c>
      <c r="K519">
        <v>5.22414207458496</v>
      </c>
      <c r="L519">
        <v>4.0182113647460902</v>
      </c>
      <c r="M519">
        <v>3.83478927612305</v>
      </c>
      <c r="N519">
        <v>3.7577209472656201</v>
      </c>
      <c r="O519">
        <v>1</v>
      </c>
      <c r="P519">
        <v>1</v>
      </c>
      <c r="Q519">
        <v>10</v>
      </c>
      <c r="R519" s="12">
        <v>0.1</v>
      </c>
      <c r="S519" s="12">
        <f t="shared" si="8"/>
        <v>0.1</v>
      </c>
      <c r="T519">
        <v>1.3757629394531199</v>
      </c>
      <c r="U519">
        <v>1.35261023044586</v>
      </c>
      <c r="V519">
        <v>1.1422548294067401</v>
      </c>
      <c r="W519">
        <v>0.21035540103912401</v>
      </c>
      <c r="X519">
        <v>0.233508110046387</v>
      </c>
      <c r="Y519">
        <v>0.233508110046387</v>
      </c>
      <c r="Z519">
        <v>0.1</v>
      </c>
      <c r="AA519">
        <v>0.9</v>
      </c>
      <c r="AB519">
        <v>0.9</v>
      </c>
      <c r="AC519">
        <v>0.9</v>
      </c>
      <c r="AD519">
        <v>0.1</v>
      </c>
      <c r="AE519">
        <v>0.8</v>
      </c>
    </row>
    <row r="520" spans="1:31" x14ac:dyDescent="0.15">
      <c r="A520" s="4">
        <v>264</v>
      </c>
      <c r="B520">
        <v>14</v>
      </c>
      <c r="C520">
        <v>6</v>
      </c>
      <c r="D520">
        <v>10</v>
      </c>
      <c r="E520">
        <v>10</v>
      </c>
      <c r="F520">
        <v>10</v>
      </c>
      <c r="G520">
        <v>0</v>
      </c>
      <c r="H520">
        <v>4</v>
      </c>
      <c r="I520">
        <v>6</v>
      </c>
      <c r="J520">
        <v>0.7</v>
      </c>
      <c r="K520">
        <v>5.2262763977050799</v>
      </c>
      <c r="L520">
        <v>2.8283634185790998</v>
      </c>
      <c r="M520">
        <v>1.8462715148925799</v>
      </c>
      <c r="N520">
        <v>4.3579692840576199</v>
      </c>
      <c r="O520">
        <v>1</v>
      </c>
      <c r="P520">
        <v>1</v>
      </c>
      <c r="Q520">
        <v>5</v>
      </c>
      <c r="R520" s="12">
        <v>0.2</v>
      </c>
      <c r="S520" s="12">
        <f t="shared" si="8"/>
        <v>0.1</v>
      </c>
      <c r="T520">
        <v>1.45426368713379</v>
      </c>
      <c r="U520">
        <v>1.3388190269470199</v>
      </c>
      <c r="V520">
        <v>1.2457141876220701</v>
      </c>
      <c r="W520">
        <v>9.31048393249512E-2</v>
      </c>
      <c r="X520">
        <v>0.208549499511719</v>
      </c>
      <c r="Y520">
        <v>0.208549499511719</v>
      </c>
      <c r="Z520">
        <v>0.1</v>
      </c>
      <c r="AA520">
        <v>0.4</v>
      </c>
      <c r="AB520">
        <v>0.8</v>
      </c>
      <c r="AC520">
        <v>0.53333333333333299</v>
      </c>
      <c r="AD520">
        <v>0.6</v>
      </c>
      <c r="AE520">
        <v>0.3</v>
      </c>
    </row>
    <row r="521" spans="1:31" x14ac:dyDescent="0.15">
      <c r="A521" s="4">
        <v>917</v>
      </c>
      <c r="B521">
        <v>12</v>
      </c>
      <c r="C521">
        <v>8</v>
      </c>
      <c r="D521">
        <v>10</v>
      </c>
      <c r="E521">
        <v>10</v>
      </c>
      <c r="F521">
        <v>10</v>
      </c>
      <c r="G521">
        <v>0</v>
      </c>
      <c r="H521">
        <v>2</v>
      </c>
      <c r="I521">
        <v>8</v>
      </c>
      <c r="J521">
        <v>0.6</v>
      </c>
      <c r="K521">
        <v>5.2269439697265598</v>
      </c>
      <c r="L521">
        <v>3.5851688385009801</v>
      </c>
      <c r="M521">
        <v>2.25950050354004</v>
      </c>
      <c r="N521">
        <v>6.5517826080322301</v>
      </c>
      <c r="O521">
        <v>2</v>
      </c>
      <c r="P521">
        <v>2</v>
      </c>
      <c r="Q521">
        <v>11</v>
      </c>
      <c r="R521" s="12">
        <v>0.18179999999999999</v>
      </c>
      <c r="S521" s="12">
        <f t="shared" si="8"/>
        <v>0.2</v>
      </c>
      <c r="T521">
        <v>1.72409820556641</v>
      </c>
      <c r="U521">
        <v>1.4496040344238299</v>
      </c>
      <c r="V521">
        <v>1.43392682075501</v>
      </c>
      <c r="W521">
        <v>1.5677213668823201E-2</v>
      </c>
      <c r="X521">
        <v>0.29017138481140098</v>
      </c>
      <c r="Y521">
        <v>0.29017138481140098</v>
      </c>
      <c r="Z521">
        <v>0.2</v>
      </c>
      <c r="AA521">
        <v>0.9</v>
      </c>
      <c r="AB521">
        <v>0.81818181818181801</v>
      </c>
      <c r="AC521">
        <v>0.85714285714285698</v>
      </c>
      <c r="AD521">
        <v>0.1</v>
      </c>
      <c r="AE521">
        <v>0.7</v>
      </c>
    </row>
    <row r="522" spans="1:31" x14ac:dyDescent="0.15">
      <c r="A522" s="4">
        <v>634</v>
      </c>
      <c r="B522">
        <v>14</v>
      </c>
      <c r="C522">
        <v>6</v>
      </c>
      <c r="D522">
        <v>10</v>
      </c>
      <c r="E522">
        <v>10</v>
      </c>
      <c r="F522">
        <v>10</v>
      </c>
      <c r="G522">
        <v>0</v>
      </c>
      <c r="H522">
        <v>4</v>
      </c>
      <c r="I522">
        <v>6</v>
      </c>
      <c r="J522">
        <v>0.7</v>
      </c>
      <c r="K522">
        <v>5.2273178100585902</v>
      </c>
      <c r="L522">
        <v>2.7422637939453098</v>
      </c>
      <c r="M522">
        <v>1.81367111206055</v>
      </c>
      <c r="N522">
        <v>4.6649837493896502</v>
      </c>
      <c r="O522">
        <v>2</v>
      </c>
      <c r="P522">
        <v>2</v>
      </c>
      <c r="Q522">
        <v>11</v>
      </c>
      <c r="R522" s="12">
        <v>0.18179999999999999</v>
      </c>
      <c r="S522" s="12">
        <f t="shared" si="8"/>
        <v>0.2</v>
      </c>
      <c r="T522">
        <v>1.5930709838867201</v>
      </c>
      <c r="U522">
        <v>1.45227003097534</v>
      </c>
      <c r="V522">
        <v>1.3624951839446999</v>
      </c>
      <c r="W522">
        <v>8.9774847030639607E-2</v>
      </c>
      <c r="X522">
        <v>0.23057579994201699</v>
      </c>
      <c r="Y522">
        <v>0.23057579994201699</v>
      </c>
      <c r="Z522">
        <v>0.2</v>
      </c>
      <c r="AA522">
        <v>0.9</v>
      </c>
      <c r="AB522">
        <v>0.81818181818181801</v>
      </c>
      <c r="AC522">
        <v>0.85714285714285698</v>
      </c>
      <c r="AD522">
        <v>0.1</v>
      </c>
      <c r="AE522">
        <v>0.7</v>
      </c>
    </row>
    <row r="523" spans="1:31" x14ac:dyDescent="0.15">
      <c r="A523" s="4">
        <v>823</v>
      </c>
      <c r="B523">
        <v>13</v>
      </c>
      <c r="C523">
        <v>7</v>
      </c>
      <c r="D523">
        <v>10</v>
      </c>
      <c r="E523">
        <v>10</v>
      </c>
      <c r="F523">
        <v>10</v>
      </c>
      <c r="G523">
        <v>0</v>
      </c>
      <c r="H523">
        <v>3</v>
      </c>
      <c r="I523">
        <v>7</v>
      </c>
      <c r="J523">
        <v>0.65</v>
      </c>
      <c r="K523">
        <v>5.2275028228759801</v>
      </c>
      <c r="L523">
        <v>3.7264213562011701</v>
      </c>
      <c r="M523">
        <v>2.7938365936279301</v>
      </c>
      <c r="N523">
        <v>3.67134284973144</v>
      </c>
      <c r="O523">
        <v>1</v>
      </c>
      <c r="P523">
        <v>1</v>
      </c>
      <c r="Q523">
        <v>8</v>
      </c>
      <c r="R523" s="12">
        <v>0.125</v>
      </c>
      <c r="S523" s="12">
        <f t="shared" si="8"/>
        <v>0.1</v>
      </c>
      <c r="T523">
        <v>1.57193756103516</v>
      </c>
      <c r="U523">
        <v>1.49526154994965</v>
      </c>
      <c r="V523">
        <v>1.30262970924377</v>
      </c>
      <c r="W523">
        <v>0.192631840705872</v>
      </c>
      <c r="X523">
        <v>0.269307851791382</v>
      </c>
      <c r="Y523">
        <v>0.269307851791382</v>
      </c>
      <c r="Z523">
        <v>0.1</v>
      </c>
      <c r="AA523">
        <v>0.7</v>
      </c>
      <c r="AB523">
        <v>0.875</v>
      </c>
      <c r="AC523">
        <v>0.77777777777777801</v>
      </c>
      <c r="AD523">
        <v>0.3</v>
      </c>
      <c r="AE523">
        <v>0.6</v>
      </c>
    </row>
    <row r="524" spans="1:31" x14ac:dyDescent="0.15">
      <c r="A524" s="4">
        <v>352</v>
      </c>
      <c r="B524">
        <v>13</v>
      </c>
      <c r="C524">
        <v>7</v>
      </c>
      <c r="D524">
        <v>10</v>
      </c>
      <c r="E524">
        <v>10</v>
      </c>
      <c r="F524">
        <v>10</v>
      </c>
      <c r="G524">
        <v>0</v>
      </c>
      <c r="H524">
        <v>3</v>
      </c>
      <c r="I524">
        <v>7</v>
      </c>
      <c r="J524">
        <v>0.65</v>
      </c>
      <c r="K524">
        <v>5.2281532287597701</v>
      </c>
      <c r="L524">
        <v>3.4595870971679701</v>
      </c>
      <c r="M524">
        <v>2.1043071746826199</v>
      </c>
      <c r="N524">
        <v>3.9591007232665998</v>
      </c>
      <c r="O524">
        <v>1</v>
      </c>
      <c r="P524">
        <v>1</v>
      </c>
      <c r="Q524">
        <v>8</v>
      </c>
      <c r="R524" s="12">
        <v>0.125</v>
      </c>
      <c r="S524" s="12">
        <f t="shared" si="8"/>
        <v>0.1</v>
      </c>
      <c r="T524">
        <v>1.51874923706055</v>
      </c>
      <c r="U524">
        <v>1.396289229393</v>
      </c>
      <c r="V524">
        <v>1.2736009359359699</v>
      </c>
      <c r="W524">
        <v>0.122688293457031</v>
      </c>
      <c r="X524">
        <v>0.245148301124573</v>
      </c>
      <c r="Y524">
        <v>0.245148301124573</v>
      </c>
      <c r="Z524">
        <v>0.1</v>
      </c>
      <c r="AA524">
        <v>0.7</v>
      </c>
      <c r="AB524">
        <v>0.875</v>
      </c>
      <c r="AC524">
        <v>0.77777777777777801</v>
      </c>
      <c r="AD524">
        <v>0.3</v>
      </c>
      <c r="AE524">
        <v>0.6</v>
      </c>
    </row>
    <row r="525" spans="1:31" x14ac:dyDescent="0.15">
      <c r="A525" s="4">
        <v>396</v>
      </c>
      <c r="B525">
        <v>15</v>
      </c>
      <c r="C525">
        <v>5</v>
      </c>
      <c r="D525">
        <v>10</v>
      </c>
      <c r="E525">
        <v>10</v>
      </c>
      <c r="F525">
        <v>10</v>
      </c>
      <c r="G525">
        <v>0</v>
      </c>
      <c r="H525">
        <v>5</v>
      </c>
      <c r="I525">
        <v>5</v>
      </c>
      <c r="J525">
        <v>0.75</v>
      </c>
      <c r="K525">
        <v>5.2291107177734402</v>
      </c>
      <c r="L525">
        <v>2.8822326660156201</v>
      </c>
      <c r="M525">
        <v>2.5267772674560498</v>
      </c>
      <c r="N525">
        <v>3.9828357696533199</v>
      </c>
      <c r="O525">
        <v>1</v>
      </c>
      <c r="P525">
        <v>1</v>
      </c>
      <c r="Q525">
        <v>9</v>
      </c>
      <c r="R525" s="12">
        <v>0.1111</v>
      </c>
      <c r="S525" s="12">
        <f t="shared" si="8"/>
        <v>0.1</v>
      </c>
      <c r="T525">
        <v>1.84275054931641</v>
      </c>
      <c r="U525">
        <v>1.7257038354873699</v>
      </c>
      <c r="V525">
        <v>1.5776679515838601</v>
      </c>
      <c r="W525">
        <v>0.148035883903503</v>
      </c>
      <c r="X525">
        <v>0.265082597732544</v>
      </c>
      <c r="Y525">
        <v>0.265082597732544</v>
      </c>
      <c r="Z525">
        <v>0.1</v>
      </c>
      <c r="AA525">
        <v>0.8</v>
      </c>
      <c r="AB525">
        <v>0.88888888888888895</v>
      </c>
      <c r="AC525">
        <v>0.84210526315789502</v>
      </c>
      <c r="AD525">
        <v>0.2</v>
      </c>
      <c r="AE525">
        <v>0.7</v>
      </c>
    </row>
    <row r="526" spans="1:31" x14ac:dyDescent="0.15">
      <c r="A526" s="4">
        <v>967</v>
      </c>
      <c r="B526">
        <v>14</v>
      </c>
      <c r="C526">
        <v>6</v>
      </c>
      <c r="D526">
        <v>10</v>
      </c>
      <c r="E526">
        <v>10</v>
      </c>
      <c r="F526">
        <v>10</v>
      </c>
      <c r="G526">
        <v>0</v>
      </c>
      <c r="H526">
        <v>4</v>
      </c>
      <c r="I526">
        <v>6</v>
      </c>
      <c r="J526">
        <v>0.7</v>
      </c>
      <c r="K526">
        <v>5.2314033508300799</v>
      </c>
      <c r="L526">
        <v>3.10678291320801</v>
      </c>
      <c r="M526">
        <v>2.1005096435546902</v>
      </c>
      <c r="N526">
        <v>3.6344337463378902</v>
      </c>
      <c r="O526">
        <v>2</v>
      </c>
      <c r="P526">
        <v>2</v>
      </c>
      <c r="Q526">
        <v>11</v>
      </c>
      <c r="R526" s="12">
        <v>0.18179999999999999</v>
      </c>
      <c r="S526" s="12">
        <f t="shared" si="8"/>
        <v>0.2</v>
      </c>
      <c r="T526">
        <v>1.5820407867431601</v>
      </c>
      <c r="U526">
        <v>1.48673439025879</v>
      </c>
      <c r="V526">
        <v>1.3333995342254601</v>
      </c>
      <c r="W526">
        <v>0.153334856033325</v>
      </c>
      <c r="X526">
        <v>0.2486412525177</v>
      </c>
      <c r="Y526">
        <v>0.2486412525177</v>
      </c>
      <c r="Z526">
        <v>0.2</v>
      </c>
      <c r="AA526">
        <v>0.9</v>
      </c>
      <c r="AB526">
        <v>0.81818181818181801</v>
      </c>
      <c r="AC526">
        <v>0.85714285714285698</v>
      </c>
      <c r="AD526">
        <v>0.1</v>
      </c>
      <c r="AE526">
        <v>0.7</v>
      </c>
    </row>
    <row r="527" spans="1:31" x14ac:dyDescent="0.15">
      <c r="A527" s="4">
        <v>752</v>
      </c>
      <c r="B527">
        <v>12</v>
      </c>
      <c r="C527">
        <v>8</v>
      </c>
      <c r="D527">
        <v>10</v>
      </c>
      <c r="E527">
        <v>10</v>
      </c>
      <c r="F527">
        <v>10</v>
      </c>
      <c r="G527">
        <v>0</v>
      </c>
      <c r="H527">
        <v>2</v>
      </c>
      <c r="I527">
        <v>8</v>
      </c>
      <c r="J527">
        <v>0.6</v>
      </c>
      <c r="K527">
        <v>5.2314891815185502</v>
      </c>
      <c r="L527">
        <v>4.3051261901855504</v>
      </c>
      <c r="M527">
        <v>4.5602188110351598</v>
      </c>
      <c r="N527">
        <v>4.9506969451904297</v>
      </c>
      <c r="O527">
        <v>0</v>
      </c>
      <c r="P527">
        <v>0</v>
      </c>
      <c r="Q527">
        <v>6</v>
      </c>
      <c r="R527" s="12">
        <v>0</v>
      </c>
      <c r="S527" s="12">
        <f t="shared" si="8"/>
        <v>0</v>
      </c>
      <c r="T527">
        <v>1.5155086517334</v>
      </c>
      <c r="U527">
        <v>1.45264148712158</v>
      </c>
      <c r="V527">
        <v>1.24185907840729</v>
      </c>
      <c r="W527">
        <v>0.21078240871429399</v>
      </c>
      <c r="X527">
        <v>0.27364957332611101</v>
      </c>
      <c r="Y527">
        <v>0.27364957332611101</v>
      </c>
      <c r="Z527">
        <v>0</v>
      </c>
      <c r="AA527">
        <v>0.6</v>
      </c>
      <c r="AB527">
        <v>1</v>
      </c>
      <c r="AC527">
        <v>0.75</v>
      </c>
      <c r="AD527">
        <v>0.4</v>
      </c>
      <c r="AE527">
        <v>0.6</v>
      </c>
    </row>
    <row r="528" spans="1:31" x14ac:dyDescent="0.15">
      <c r="A528" s="4">
        <v>10</v>
      </c>
      <c r="B528">
        <v>13</v>
      </c>
      <c r="C528">
        <v>7</v>
      </c>
      <c r="D528">
        <v>10</v>
      </c>
      <c r="E528">
        <v>10</v>
      </c>
      <c r="F528">
        <v>10</v>
      </c>
      <c r="G528">
        <v>0</v>
      </c>
      <c r="H528">
        <v>3</v>
      </c>
      <c r="I528">
        <v>7</v>
      </c>
      <c r="J528">
        <v>0.65</v>
      </c>
      <c r="K528">
        <v>5.2318038940429696</v>
      </c>
      <c r="L528">
        <v>3.2878684997558598</v>
      </c>
      <c r="M528">
        <v>2.1175384521484402</v>
      </c>
      <c r="N528">
        <v>4.8078765869140598</v>
      </c>
      <c r="O528">
        <v>2</v>
      </c>
      <c r="P528">
        <v>2</v>
      </c>
      <c r="Q528">
        <v>11</v>
      </c>
      <c r="R528" s="12">
        <v>0.18179999999999999</v>
      </c>
      <c r="S528" s="12">
        <f t="shared" si="8"/>
        <v>0.2</v>
      </c>
      <c r="T528">
        <v>1.6001052856445299</v>
      </c>
      <c r="U528">
        <v>1.4414253234863299</v>
      </c>
      <c r="V528">
        <v>1.33890056610107</v>
      </c>
      <c r="W528">
        <v>0.102524757385254</v>
      </c>
      <c r="X528">
        <v>0.26120471954345698</v>
      </c>
      <c r="Y528">
        <v>0.26120471954345698</v>
      </c>
      <c r="Z528">
        <v>0.2</v>
      </c>
      <c r="AA528">
        <v>0.9</v>
      </c>
      <c r="AB528">
        <v>0.81818181818181801</v>
      </c>
      <c r="AC528">
        <v>0.85714285714285698</v>
      </c>
      <c r="AD528">
        <v>0.1</v>
      </c>
      <c r="AE528">
        <v>0.7</v>
      </c>
    </row>
    <row r="529" spans="1:31" x14ac:dyDescent="0.15">
      <c r="A529" s="4">
        <v>132</v>
      </c>
      <c r="B529">
        <v>11</v>
      </c>
      <c r="C529">
        <v>9</v>
      </c>
      <c r="D529">
        <v>10</v>
      </c>
      <c r="E529">
        <v>10</v>
      </c>
      <c r="F529">
        <v>10</v>
      </c>
      <c r="G529">
        <v>0</v>
      </c>
      <c r="H529">
        <v>1</v>
      </c>
      <c r="I529">
        <v>9</v>
      </c>
      <c r="J529">
        <v>0.55000000000000004</v>
      </c>
      <c r="K529">
        <v>5.2323703765869096</v>
      </c>
      <c r="L529">
        <v>4.6913909912109402</v>
      </c>
      <c r="M529">
        <v>7.08925437927246</v>
      </c>
      <c r="N529">
        <v>8.0740566253662092</v>
      </c>
      <c r="O529">
        <v>0</v>
      </c>
      <c r="P529">
        <v>0</v>
      </c>
      <c r="Q529">
        <v>9</v>
      </c>
      <c r="R529" s="12">
        <v>0</v>
      </c>
      <c r="S529" s="12">
        <f t="shared" si="8"/>
        <v>0</v>
      </c>
      <c r="T529">
        <v>1.42068672180176</v>
      </c>
      <c r="U529">
        <v>1.32106781005859</v>
      </c>
      <c r="V529">
        <v>1.16471600532532</v>
      </c>
      <c r="W529">
        <v>0.15635180473327601</v>
      </c>
      <c r="X529">
        <v>0.25597071647643999</v>
      </c>
      <c r="Y529">
        <v>0.25597071647643999</v>
      </c>
      <c r="Z529">
        <v>0</v>
      </c>
      <c r="AA529">
        <v>0.9</v>
      </c>
      <c r="AB529">
        <v>1</v>
      </c>
      <c r="AC529">
        <v>0.94736842105263197</v>
      </c>
      <c r="AD529">
        <v>0.1</v>
      </c>
      <c r="AE529">
        <v>0.9</v>
      </c>
    </row>
    <row r="530" spans="1:31" x14ac:dyDescent="0.15">
      <c r="A530" s="4">
        <v>904</v>
      </c>
      <c r="B530">
        <v>11</v>
      </c>
      <c r="C530">
        <v>9</v>
      </c>
      <c r="D530">
        <v>10</v>
      </c>
      <c r="E530">
        <v>10</v>
      </c>
      <c r="F530">
        <v>10</v>
      </c>
      <c r="G530">
        <v>0</v>
      </c>
      <c r="H530">
        <v>1</v>
      </c>
      <c r="I530">
        <v>9</v>
      </c>
      <c r="J530">
        <v>0.55000000000000004</v>
      </c>
      <c r="K530">
        <v>5.2344322204589799</v>
      </c>
      <c r="L530">
        <v>4.5122661590576199</v>
      </c>
      <c r="M530">
        <v>5.8526840209960902</v>
      </c>
      <c r="N530">
        <v>8.7110691070556605</v>
      </c>
      <c r="O530">
        <v>0</v>
      </c>
      <c r="P530">
        <v>0</v>
      </c>
      <c r="Q530">
        <v>5</v>
      </c>
      <c r="R530" s="12">
        <v>0</v>
      </c>
      <c r="S530" s="12">
        <f t="shared" si="8"/>
        <v>0</v>
      </c>
      <c r="T530">
        <v>1.5087947845459</v>
      </c>
      <c r="U530">
        <v>1.3497829437255899</v>
      </c>
      <c r="V530">
        <v>1.27078056335449</v>
      </c>
      <c r="W530">
        <v>7.9002380371093694E-2</v>
      </c>
      <c r="X530">
        <v>0.238014221191406</v>
      </c>
      <c r="Y530">
        <v>0.238014221191406</v>
      </c>
      <c r="Z530">
        <v>0</v>
      </c>
      <c r="AA530">
        <v>0.5</v>
      </c>
      <c r="AB530">
        <v>1</v>
      </c>
      <c r="AC530">
        <v>0.66666666666666696</v>
      </c>
      <c r="AD530">
        <v>0.5</v>
      </c>
      <c r="AE530">
        <v>0.5</v>
      </c>
    </row>
    <row r="531" spans="1:31" x14ac:dyDescent="0.15">
      <c r="A531" s="4">
        <v>778</v>
      </c>
      <c r="B531">
        <v>12</v>
      </c>
      <c r="C531">
        <v>8</v>
      </c>
      <c r="D531">
        <v>10</v>
      </c>
      <c r="E531">
        <v>10</v>
      </c>
      <c r="F531">
        <v>10</v>
      </c>
      <c r="G531">
        <v>0</v>
      </c>
      <c r="H531">
        <v>2</v>
      </c>
      <c r="I531">
        <v>8</v>
      </c>
      <c r="J531">
        <v>0.6</v>
      </c>
      <c r="K531">
        <v>5.2346115112304696</v>
      </c>
      <c r="L531">
        <v>3.3134727478027299</v>
      </c>
      <c r="M531">
        <v>2.10855293273926</v>
      </c>
      <c r="N531">
        <v>8.0995292663574201</v>
      </c>
      <c r="O531">
        <v>2</v>
      </c>
      <c r="P531">
        <v>2</v>
      </c>
      <c r="Q531">
        <v>11</v>
      </c>
      <c r="R531" s="12">
        <v>0.18179999999999999</v>
      </c>
      <c r="S531" s="12">
        <f t="shared" si="8"/>
        <v>0.2</v>
      </c>
      <c r="T531">
        <v>1.54792404174805</v>
      </c>
      <c r="U531">
        <v>1.2239751815795901</v>
      </c>
      <c r="V531">
        <v>1.3150274753570601</v>
      </c>
      <c r="W531">
        <v>9.1052293777465806E-2</v>
      </c>
      <c r="X531">
        <v>0.23289656639099099</v>
      </c>
      <c r="Y531">
        <v>0.23289656639099099</v>
      </c>
      <c r="Z531">
        <v>0.2</v>
      </c>
      <c r="AA531">
        <v>0.9</v>
      </c>
      <c r="AB531">
        <v>0.81818181818181801</v>
      </c>
      <c r="AC531">
        <v>0.85714285714285698</v>
      </c>
      <c r="AD531">
        <v>0.1</v>
      </c>
      <c r="AE531">
        <v>0.7</v>
      </c>
    </row>
    <row r="532" spans="1:31" x14ac:dyDescent="0.15">
      <c r="A532" s="4">
        <v>715</v>
      </c>
      <c r="B532">
        <v>13</v>
      </c>
      <c r="C532">
        <v>7</v>
      </c>
      <c r="D532">
        <v>10</v>
      </c>
      <c r="E532">
        <v>10</v>
      </c>
      <c r="F532">
        <v>10</v>
      </c>
      <c r="G532">
        <v>0</v>
      </c>
      <c r="H532">
        <v>3</v>
      </c>
      <c r="I532">
        <v>7</v>
      </c>
      <c r="J532">
        <v>0.65</v>
      </c>
      <c r="K532">
        <v>5.2349529266357404</v>
      </c>
      <c r="L532">
        <v>4.05645751953125</v>
      </c>
      <c r="M532">
        <v>3.5762882232665998</v>
      </c>
      <c r="N532">
        <v>3.2423744201660201</v>
      </c>
      <c r="O532">
        <v>1</v>
      </c>
      <c r="P532">
        <v>1</v>
      </c>
      <c r="Q532">
        <v>10</v>
      </c>
      <c r="R532" s="12">
        <v>0.1</v>
      </c>
      <c r="S532" s="12">
        <f t="shared" si="8"/>
        <v>0.1</v>
      </c>
      <c r="T532">
        <v>1.5559673309326201</v>
      </c>
      <c r="U532">
        <v>1.50804007053375</v>
      </c>
      <c r="V532">
        <v>1.29717481136322</v>
      </c>
      <c r="W532">
        <v>0.210865259170532</v>
      </c>
      <c r="X532">
        <v>0.25879251956939697</v>
      </c>
      <c r="Y532">
        <v>0.25879251956939697</v>
      </c>
      <c r="Z532">
        <v>0.1</v>
      </c>
      <c r="AA532">
        <v>0.9</v>
      </c>
      <c r="AB532">
        <v>0.9</v>
      </c>
      <c r="AC532">
        <v>0.9</v>
      </c>
      <c r="AD532">
        <v>0.1</v>
      </c>
      <c r="AE532">
        <v>0.8</v>
      </c>
    </row>
    <row r="533" spans="1:31" x14ac:dyDescent="0.15">
      <c r="A533" s="4">
        <v>698</v>
      </c>
      <c r="B533">
        <v>10</v>
      </c>
      <c r="C533">
        <v>10</v>
      </c>
      <c r="D533">
        <v>10</v>
      </c>
      <c r="E533">
        <v>10</v>
      </c>
      <c r="F533">
        <v>9</v>
      </c>
      <c r="G533">
        <v>1</v>
      </c>
      <c r="H533">
        <v>1</v>
      </c>
      <c r="I533">
        <v>9</v>
      </c>
      <c r="J533">
        <v>0.5</v>
      </c>
      <c r="K533">
        <v>5.2375583648681596</v>
      </c>
      <c r="L533">
        <v>4.7269954681396502</v>
      </c>
      <c r="M533">
        <v>7.5803375244140598</v>
      </c>
      <c r="N533">
        <v>8.2760295867919904</v>
      </c>
      <c r="O533">
        <v>0</v>
      </c>
      <c r="P533">
        <v>0</v>
      </c>
      <c r="Q533">
        <v>7</v>
      </c>
      <c r="R533" s="12">
        <v>0</v>
      </c>
      <c r="S533" s="12">
        <f t="shared" si="8"/>
        <v>0</v>
      </c>
      <c r="T533">
        <v>1.1105251312255899</v>
      </c>
      <c r="U533">
        <v>1.0638675689697299</v>
      </c>
      <c r="V533">
        <v>0.94494706392288197</v>
      </c>
      <c r="W533">
        <v>0.118920505046844</v>
      </c>
      <c r="X533">
        <v>0.165578067302704</v>
      </c>
      <c r="Y533">
        <v>0.165578067302704</v>
      </c>
      <c r="Z533">
        <v>0</v>
      </c>
      <c r="AA533">
        <v>0.7</v>
      </c>
      <c r="AB533">
        <v>1</v>
      </c>
      <c r="AC533">
        <v>0.82352941176470595</v>
      </c>
      <c r="AD533">
        <v>0.3</v>
      </c>
      <c r="AE533">
        <v>0.7</v>
      </c>
    </row>
    <row r="534" spans="1:31" x14ac:dyDescent="0.15">
      <c r="A534" s="4">
        <v>22</v>
      </c>
      <c r="B534">
        <v>12</v>
      </c>
      <c r="C534">
        <v>8</v>
      </c>
      <c r="D534">
        <v>10</v>
      </c>
      <c r="E534">
        <v>10</v>
      </c>
      <c r="F534">
        <v>10</v>
      </c>
      <c r="G534">
        <v>0</v>
      </c>
      <c r="H534">
        <v>2</v>
      </c>
      <c r="I534">
        <v>8</v>
      </c>
      <c r="J534">
        <v>0.6</v>
      </c>
      <c r="K534">
        <v>5.2417869567871103</v>
      </c>
      <c r="L534">
        <v>4.0368499755859402</v>
      </c>
      <c r="M534">
        <v>3.8379344940185498</v>
      </c>
      <c r="N534">
        <v>5.7760429382324201</v>
      </c>
      <c r="O534">
        <v>0</v>
      </c>
      <c r="P534">
        <v>0</v>
      </c>
      <c r="Q534">
        <v>7</v>
      </c>
      <c r="R534" s="12">
        <v>0</v>
      </c>
      <c r="S534" s="12">
        <f t="shared" si="8"/>
        <v>0</v>
      </c>
      <c r="T534">
        <v>1.3502140045166</v>
      </c>
      <c r="U534">
        <v>1.2410087585449201</v>
      </c>
      <c r="V534">
        <v>1.1191766262054399</v>
      </c>
      <c r="W534">
        <v>0.121832132339477</v>
      </c>
      <c r="X534">
        <v>0.231037378311157</v>
      </c>
      <c r="Y534">
        <v>0.231037378311157</v>
      </c>
      <c r="Z534">
        <v>0</v>
      </c>
      <c r="AA534">
        <v>0.7</v>
      </c>
      <c r="AB534">
        <v>1</v>
      </c>
      <c r="AC534">
        <v>0.82352941176470595</v>
      </c>
      <c r="AD534">
        <v>0.3</v>
      </c>
      <c r="AE534">
        <v>0.7</v>
      </c>
    </row>
    <row r="535" spans="1:31" x14ac:dyDescent="0.15">
      <c r="A535" s="4">
        <v>722</v>
      </c>
      <c r="B535">
        <v>11</v>
      </c>
      <c r="C535">
        <v>9</v>
      </c>
      <c r="D535">
        <v>10</v>
      </c>
      <c r="E535">
        <v>10</v>
      </c>
      <c r="F535">
        <v>9</v>
      </c>
      <c r="G535">
        <v>1</v>
      </c>
      <c r="H535">
        <v>2</v>
      </c>
      <c r="I535">
        <v>8</v>
      </c>
      <c r="J535">
        <v>0.55000000000000004</v>
      </c>
      <c r="K535">
        <v>5.2429428100585902</v>
      </c>
      <c r="L535">
        <v>4.3295440673828098</v>
      </c>
      <c r="M535">
        <v>4.3462657928466797</v>
      </c>
      <c r="N535">
        <v>4.5878963470459002</v>
      </c>
      <c r="O535">
        <v>0</v>
      </c>
      <c r="P535">
        <v>0</v>
      </c>
      <c r="Q535">
        <v>7</v>
      </c>
      <c r="R535" s="12">
        <v>0</v>
      </c>
      <c r="S535" s="12">
        <f t="shared" si="8"/>
        <v>0</v>
      </c>
      <c r="T535">
        <v>1.10601234436035</v>
      </c>
      <c r="U535">
        <v>1.06958103179932</v>
      </c>
      <c r="V535">
        <v>0.93851566314697299</v>
      </c>
      <c r="W535">
        <v>0.131065368652344</v>
      </c>
      <c r="X535">
        <v>0.16749668121337899</v>
      </c>
      <c r="Y535">
        <v>0.16749668121337899</v>
      </c>
      <c r="Z535">
        <v>0</v>
      </c>
      <c r="AA535">
        <v>0.7</v>
      </c>
      <c r="AB535">
        <v>1</v>
      </c>
      <c r="AC535">
        <v>0.82352941176470595</v>
      </c>
      <c r="AD535">
        <v>0.3</v>
      </c>
      <c r="AE535">
        <v>0.7</v>
      </c>
    </row>
    <row r="536" spans="1:31" x14ac:dyDescent="0.15">
      <c r="A536" s="4">
        <v>160</v>
      </c>
      <c r="B536">
        <v>12</v>
      </c>
      <c r="C536">
        <v>8</v>
      </c>
      <c r="D536">
        <v>10</v>
      </c>
      <c r="E536">
        <v>10</v>
      </c>
      <c r="F536">
        <v>10</v>
      </c>
      <c r="G536">
        <v>0</v>
      </c>
      <c r="H536">
        <v>2</v>
      </c>
      <c r="I536">
        <v>8</v>
      </c>
      <c r="J536">
        <v>0.6</v>
      </c>
      <c r="K536">
        <v>5.2444000244140598</v>
      </c>
      <c r="L536">
        <v>4.8585510253906197</v>
      </c>
      <c r="M536">
        <v>6.5633850097656197</v>
      </c>
      <c r="N536">
        <v>4.0602970123290998</v>
      </c>
      <c r="O536">
        <v>0</v>
      </c>
      <c r="P536">
        <v>0</v>
      </c>
      <c r="Q536">
        <v>8</v>
      </c>
      <c r="R536" s="12">
        <v>0</v>
      </c>
      <c r="S536" s="12">
        <f t="shared" si="8"/>
        <v>0</v>
      </c>
      <c r="T536">
        <v>1.3119144439697299</v>
      </c>
      <c r="U536">
        <v>1.3666067123413099</v>
      </c>
      <c r="V536">
        <v>1.0758860111236599</v>
      </c>
      <c r="W536">
        <v>0.29072070121765098</v>
      </c>
      <c r="X536">
        <v>0.236028432846069</v>
      </c>
      <c r="Y536">
        <v>0.236028432846069</v>
      </c>
      <c r="Z536">
        <v>0</v>
      </c>
      <c r="AA536">
        <v>0.8</v>
      </c>
      <c r="AB536">
        <v>1</v>
      </c>
      <c r="AC536">
        <v>0.88888888888888895</v>
      </c>
      <c r="AD536">
        <v>0.2</v>
      </c>
      <c r="AE536">
        <v>0.8</v>
      </c>
    </row>
    <row r="537" spans="1:31" x14ac:dyDescent="0.15">
      <c r="A537" s="4">
        <v>385</v>
      </c>
      <c r="B537">
        <v>13</v>
      </c>
      <c r="C537">
        <v>7</v>
      </c>
      <c r="D537">
        <v>10</v>
      </c>
      <c r="E537">
        <v>10</v>
      </c>
      <c r="F537">
        <v>10</v>
      </c>
      <c r="G537">
        <v>0</v>
      </c>
      <c r="H537">
        <v>3</v>
      </c>
      <c r="I537">
        <v>7</v>
      </c>
      <c r="J537">
        <v>0.65</v>
      </c>
      <c r="K537">
        <v>5.2460403442382804</v>
      </c>
      <c r="L537">
        <v>2.9169464111328098</v>
      </c>
      <c r="M537">
        <v>1.6693115234375</v>
      </c>
      <c r="N537">
        <v>5.9812927246093697</v>
      </c>
      <c r="O537">
        <v>1</v>
      </c>
      <c r="P537">
        <v>1</v>
      </c>
      <c r="Q537">
        <v>6</v>
      </c>
      <c r="R537" s="12">
        <v>0.16669999999999999</v>
      </c>
      <c r="S537" s="12">
        <f t="shared" si="8"/>
        <v>0.1</v>
      </c>
      <c r="T537">
        <v>1.4900016784668</v>
      </c>
      <c r="U537">
        <v>1.2837930917739899</v>
      </c>
      <c r="V537">
        <v>1.27593898773193</v>
      </c>
      <c r="W537">
        <v>7.8541040420532192E-3</v>
      </c>
      <c r="X537">
        <v>0.214062690734863</v>
      </c>
      <c r="Y537">
        <v>0.214062690734863</v>
      </c>
      <c r="Z537">
        <v>0.1</v>
      </c>
      <c r="AA537">
        <v>0.5</v>
      </c>
      <c r="AB537">
        <v>0.83333333333333304</v>
      </c>
      <c r="AC537">
        <v>0.625</v>
      </c>
      <c r="AD537">
        <v>0.5</v>
      </c>
      <c r="AE537">
        <v>0.4</v>
      </c>
    </row>
    <row r="538" spans="1:31" x14ac:dyDescent="0.15">
      <c r="A538" s="4">
        <v>683</v>
      </c>
      <c r="B538">
        <v>12</v>
      </c>
      <c r="C538">
        <v>8</v>
      </c>
      <c r="D538">
        <v>10</v>
      </c>
      <c r="E538">
        <v>10</v>
      </c>
      <c r="F538">
        <v>10</v>
      </c>
      <c r="G538">
        <v>0</v>
      </c>
      <c r="H538">
        <v>2</v>
      </c>
      <c r="I538">
        <v>8</v>
      </c>
      <c r="J538">
        <v>0.6</v>
      </c>
      <c r="K538">
        <v>5.2466278076171902</v>
      </c>
      <c r="L538">
        <v>4.0615577697753897</v>
      </c>
      <c r="M538">
        <v>2.6705455780029301</v>
      </c>
      <c r="N538">
        <v>4.1865711212158203</v>
      </c>
      <c r="O538">
        <v>1</v>
      </c>
      <c r="P538">
        <v>1</v>
      </c>
      <c r="Q538">
        <v>8</v>
      </c>
      <c r="R538" s="12">
        <v>0.125</v>
      </c>
      <c r="S538" s="12">
        <f t="shared" si="8"/>
        <v>0.1</v>
      </c>
      <c r="T538">
        <v>1.4362545013427701</v>
      </c>
      <c r="U538">
        <v>1.3136281967163099</v>
      </c>
      <c r="V538">
        <v>1.1952813863754299</v>
      </c>
      <c r="W538">
        <v>0.118346810340881</v>
      </c>
      <c r="X538">
        <v>0.240973114967346</v>
      </c>
      <c r="Y538">
        <v>0.240973114967346</v>
      </c>
      <c r="Z538">
        <v>0.1</v>
      </c>
      <c r="AA538">
        <v>0.7</v>
      </c>
      <c r="AB538">
        <v>0.875</v>
      </c>
      <c r="AC538">
        <v>0.77777777777777801</v>
      </c>
      <c r="AD538">
        <v>0.3</v>
      </c>
      <c r="AE538">
        <v>0.6</v>
      </c>
    </row>
    <row r="539" spans="1:31" x14ac:dyDescent="0.15">
      <c r="A539" s="4">
        <v>911</v>
      </c>
      <c r="B539">
        <v>12</v>
      </c>
      <c r="C539">
        <v>8</v>
      </c>
      <c r="D539">
        <v>10</v>
      </c>
      <c r="E539">
        <v>10</v>
      </c>
      <c r="F539">
        <v>9</v>
      </c>
      <c r="G539">
        <v>1</v>
      </c>
      <c r="H539">
        <v>3</v>
      </c>
      <c r="I539">
        <v>7</v>
      </c>
      <c r="J539">
        <v>0.6</v>
      </c>
      <c r="K539">
        <v>5.24822998046875</v>
      </c>
      <c r="L539">
        <v>4.49965476989746</v>
      </c>
      <c r="M539">
        <v>4.9572391510009801</v>
      </c>
      <c r="N539">
        <v>3.14894676208496</v>
      </c>
      <c r="O539">
        <v>0</v>
      </c>
      <c r="P539">
        <v>0</v>
      </c>
      <c r="Q539">
        <v>8</v>
      </c>
      <c r="R539" s="12">
        <v>0</v>
      </c>
      <c r="S539" s="12">
        <f t="shared" si="8"/>
        <v>0</v>
      </c>
      <c r="T539">
        <v>1.22099685668945</v>
      </c>
      <c r="U539">
        <v>1.23646676540375</v>
      </c>
      <c r="V539">
        <v>1.04569971561432</v>
      </c>
      <c r="W539">
        <v>0.19076704978942899</v>
      </c>
      <c r="X539">
        <v>0.175297141075134</v>
      </c>
      <c r="Y539">
        <v>0.175297141075134</v>
      </c>
      <c r="Z539">
        <v>0</v>
      </c>
      <c r="AA539">
        <v>0.8</v>
      </c>
      <c r="AB539">
        <v>1</v>
      </c>
      <c r="AC539">
        <v>0.88888888888888895</v>
      </c>
      <c r="AD539">
        <v>0.2</v>
      </c>
      <c r="AE539">
        <v>0.8</v>
      </c>
    </row>
    <row r="540" spans="1:31" x14ac:dyDescent="0.15">
      <c r="A540" s="4">
        <v>808</v>
      </c>
      <c r="B540">
        <v>11</v>
      </c>
      <c r="C540">
        <v>9</v>
      </c>
      <c r="D540">
        <v>10</v>
      </c>
      <c r="E540">
        <v>10</v>
      </c>
      <c r="F540">
        <v>9</v>
      </c>
      <c r="G540">
        <v>1</v>
      </c>
      <c r="H540">
        <v>2</v>
      </c>
      <c r="I540">
        <v>8</v>
      </c>
      <c r="J540">
        <v>0.55000000000000004</v>
      </c>
      <c r="K540">
        <v>5.24959373474121</v>
      </c>
      <c r="L540">
        <v>4.6149578094482404</v>
      </c>
      <c r="M540">
        <v>5.8292007446289098</v>
      </c>
      <c r="N540">
        <v>4.6909656524658203</v>
      </c>
      <c r="O540">
        <v>0</v>
      </c>
      <c r="P540">
        <v>0</v>
      </c>
      <c r="Q540">
        <v>7</v>
      </c>
      <c r="R540" s="12">
        <v>0</v>
      </c>
      <c r="S540" s="12">
        <f t="shared" si="8"/>
        <v>0</v>
      </c>
      <c r="T540">
        <v>1.1644649505615201</v>
      </c>
      <c r="U540">
        <v>1.1498107910156199</v>
      </c>
      <c r="V540">
        <v>0.97379130125045799</v>
      </c>
      <c r="W540">
        <v>0.17601948976516699</v>
      </c>
      <c r="X540">
        <v>0.19067364931106601</v>
      </c>
      <c r="Y540">
        <v>0.19067364931106601</v>
      </c>
      <c r="Z540">
        <v>0</v>
      </c>
      <c r="AA540">
        <v>0.7</v>
      </c>
      <c r="AB540">
        <v>1</v>
      </c>
      <c r="AC540">
        <v>0.82352941176470595</v>
      </c>
      <c r="AD540">
        <v>0.3</v>
      </c>
      <c r="AE540">
        <v>0.7</v>
      </c>
    </row>
    <row r="541" spans="1:31" x14ac:dyDescent="0.15">
      <c r="A541" s="4">
        <v>147</v>
      </c>
      <c r="B541">
        <v>12</v>
      </c>
      <c r="C541">
        <v>8</v>
      </c>
      <c r="D541">
        <v>10</v>
      </c>
      <c r="E541">
        <v>10</v>
      </c>
      <c r="F541">
        <v>10</v>
      </c>
      <c r="G541">
        <v>0</v>
      </c>
      <c r="H541">
        <v>2</v>
      </c>
      <c r="I541">
        <v>8</v>
      </c>
      <c r="J541">
        <v>0.6</v>
      </c>
      <c r="K541">
        <v>5.2499046325683603</v>
      </c>
      <c r="L541">
        <v>3.7217960357665998</v>
      </c>
      <c r="M541">
        <v>2.3423271179199201</v>
      </c>
      <c r="N541">
        <v>5.9162006378173801</v>
      </c>
      <c r="O541">
        <v>1</v>
      </c>
      <c r="P541">
        <v>1</v>
      </c>
      <c r="Q541">
        <v>10</v>
      </c>
      <c r="R541" s="12">
        <v>0.1</v>
      </c>
      <c r="S541" s="12">
        <f t="shared" si="8"/>
        <v>0.1</v>
      </c>
      <c r="T541">
        <v>1.60506248474121</v>
      </c>
      <c r="U541">
        <v>1.39200210571289</v>
      </c>
      <c r="V541">
        <v>1.3447176218032799</v>
      </c>
      <c r="W541">
        <v>4.7284483909606899E-2</v>
      </c>
      <c r="X541">
        <v>0.26034486293792702</v>
      </c>
      <c r="Y541">
        <v>0.26034486293792702</v>
      </c>
      <c r="Z541">
        <v>0.1</v>
      </c>
      <c r="AA541">
        <v>0.9</v>
      </c>
      <c r="AB541">
        <v>0.9</v>
      </c>
      <c r="AC541">
        <v>0.9</v>
      </c>
      <c r="AD541">
        <v>0.1</v>
      </c>
      <c r="AE541">
        <v>0.8</v>
      </c>
    </row>
    <row r="542" spans="1:31" x14ac:dyDescent="0.15">
      <c r="A542" s="4">
        <v>372</v>
      </c>
      <c r="B542">
        <v>12</v>
      </c>
      <c r="C542">
        <v>8</v>
      </c>
      <c r="D542">
        <v>10</v>
      </c>
      <c r="E542">
        <v>10</v>
      </c>
      <c r="F542">
        <v>10</v>
      </c>
      <c r="G542">
        <v>0</v>
      </c>
      <c r="H542">
        <v>2</v>
      </c>
      <c r="I542">
        <v>8</v>
      </c>
      <c r="J542">
        <v>0.6</v>
      </c>
      <c r="K542">
        <v>5.2530250549316397</v>
      </c>
      <c r="L542">
        <v>3.77020263671875</v>
      </c>
      <c r="M542">
        <v>2.6948833465576199</v>
      </c>
      <c r="N542">
        <v>6.0699577331543004</v>
      </c>
      <c r="O542">
        <v>1</v>
      </c>
      <c r="P542">
        <v>1</v>
      </c>
      <c r="Q542">
        <v>10</v>
      </c>
      <c r="R542" s="12">
        <v>0.1</v>
      </c>
      <c r="S542" s="12">
        <f t="shared" si="8"/>
        <v>0.1</v>
      </c>
      <c r="T542">
        <v>1.53898429870605</v>
      </c>
      <c r="U542">
        <v>1.3301429748535201</v>
      </c>
      <c r="V542">
        <v>1.27590692043304</v>
      </c>
      <c r="W542">
        <v>5.4236054420471198E-2</v>
      </c>
      <c r="X542">
        <v>0.26307737827300998</v>
      </c>
      <c r="Y542">
        <v>0.26307737827300998</v>
      </c>
      <c r="Z542">
        <v>0.1</v>
      </c>
      <c r="AA542">
        <v>0.9</v>
      </c>
      <c r="AB542">
        <v>0.9</v>
      </c>
      <c r="AC542">
        <v>0.9</v>
      </c>
      <c r="AD542">
        <v>0.1</v>
      </c>
      <c r="AE542">
        <v>0.8</v>
      </c>
    </row>
    <row r="543" spans="1:31" x14ac:dyDescent="0.15">
      <c r="A543" s="4">
        <v>602</v>
      </c>
      <c r="B543">
        <v>14</v>
      </c>
      <c r="C543">
        <v>6</v>
      </c>
      <c r="D543">
        <v>10</v>
      </c>
      <c r="E543">
        <v>10</v>
      </c>
      <c r="F543">
        <v>10</v>
      </c>
      <c r="G543">
        <v>0</v>
      </c>
      <c r="H543">
        <v>4</v>
      </c>
      <c r="I543">
        <v>6</v>
      </c>
      <c r="J543">
        <v>0.7</v>
      </c>
      <c r="K543">
        <v>5.2545204162597701</v>
      </c>
      <c r="L543">
        <v>3.6870269775390598</v>
      </c>
      <c r="M543">
        <v>3.4748802185058598</v>
      </c>
      <c r="N543">
        <v>3.5651435852050799</v>
      </c>
      <c r="O543">
        <v>0</v>
      </c>
      <c r="P543">
        <v>0</v>
      </c>
      <c r="Q543">
        <v>8</v>
      </c>
      <c r="R543" s="12">
        <v>0</v>
      </c>
      <c r="S543" s="12">
        <f t="shared" si="8"/>
        <v>0</v>
      </c>
      <c r="T543">
        <v>1.24787521362305</v>
      </c>
      <c r="U543">
        <v>1.23331069946289</v>
      </c>
      <c r="V543">
        <v>1.0568389892578101</v>
      </c>
      <c r="W543">
        <v>0.17647171020507799</v>
      </c>
      <c r="X543">
        <v>0.19103622436523399</v>
      </c>
      <c r="Y543">
        <v>0.19103622436523399</v>
      </c>
      <c r="Z543">
        <v>0</v>
      </c>
      <c r="AA543">
        <v>0.8</v>
      </c>
      <c r="AB543">
        <v>1</v>
      </c>
      <c r="AC543">
        <v>0.88888888888888895</v>
      </c>
      <c r="AD543">
        <v>0.2</v>
      </c>
      <c r="AE543">
        <v>0.8</v>
      </c>
    </row>
    <row r="544" spans="1:31" x14ac:dyDescent="0.15">
      <c r="A544" s="4">
        <v>26</v>
      </c>
      <c r="B544">
        <v>12</v>
      </c>
      <c r="C544">
        <v>8</v>
      </c>
      <c r="D544">
        <v>10</v>
      </c>
      <c r="E544">
        <v>10</v>
      </c>
      <c r="F544">
        <v>10</v>
      </c>
      <c r="G544">
        <v>0</v>
      </c>
      <c r="H544">
        <v>2</v>
      </c>
      <c r="I544">
        <v>8</v>
      </c>
      <c r="J544">
        <v>0.6</v>
      </c>
      <c r="K544">
        <v>5.2552204132080096</v>
      </c>
      <c r="L544">
        <v>4.3341083526611301</v>
      </c>
      <c r="M544">
        <v>4.9047622680664098</v>
      </c>
      <c r="N544">
        <v>5.3188915252685502</v>
      </c>
      <c r="O544">
        <v>0</v>
      </c>
      <c r="P544">
        <v>0</v>
      </c>
      <c r="Q544">
        <v>4</v>
      </c>
      <c r="R544" s="12">
        <v>0</v>
      </c>
      <c r="S544" s="12">
        <f t="shared" si="8"/>
        <v>0</v>
      </c>
      <c r="T544">
        <v>1.20943450927734</v>
      </c>
      <c r="U544">
        <v>1.1855440139770499</v>
      </c>
      <c r="V544">
        <v>1.0173877477645901</v>
      </c>
      <c r="W544">
        <v>0.16815626621246299</v>
      </c>
      <c r="X544">
        <v>0.19204676151275599</v>
      </c>
      <c r="Y544">
        <v>0.19204676151275599</v>
      </c>
      <c r="Z544">
        <v>0</v>
      </c>
      <c r="AA544">
        <v>0.4</v>
      </c>
      <c r="AB544">
        <v>1</v>
      </c>
      <c r="AC544">
        <v>0.57142857142857195</v>
      </c>
      <c r="AD544">
        <v>0.6</v>
      </c>
      <c r="AE544">
        <v>0.4</v>
      </c>
    </row>
    <row r="545" spans="1:31" x14ac:dyDescent="0.15">
      <c r="A545" s="4">
        <v>215</v>
      </c>
      <c r="B545">
        <v>12</v>
      </c>
      <c r="C545">
        <v>8</v>
      </c>
      <c r="D545">
        <v>10</v>
      </c>
      <c r="E545">
        <v>10</v>
      </c>
      <c r="F545">
        <v>9</v>
      </c>
      <c r="G545">
        <v>1</v>
      </c>
      <c r="H545">
        <v>3</v>
      </c>
      <c r="I545">
        <v>7</v>
      </c>
      <c r="J545">
        <v>0.6</v>
      </c>
      <c r="K545">
        <v>5.2566280364990199</v>
      </c>
      <c r="L545">
        <v>3.3056793212890598</v>
      </c>
      <c r="M545">
        <v>2.2393951416015598</v>
      </c>
      <c r="N545">
        <v>4.9798965454101598</v>
      </c>
      <c r="O545">
        <v>2</v>
      </c>
      <c r="P545">
        <v>2</v>
      </c>
      <c r="Q545">
        <v>9</v>
      </c>
      <c r="R545" s="12">
        <v>0.22220000000000001</v>
      </c>
      <c r="S545" s="12">
        <f t="shared" si="8"/>
        <v>0.2</v>
      </c>
      <c r="T545">
        <v>1.32211112976074</v>
      </c>
      <c r="U545">
        <v>1.18551826477051</v>
      </c>
      <c r="V545">
        <v>1.1410505771637001</v>
      </c>
      <c r="W545">
        <v>4.4467687606811503E-2</v>
      </c>
      <c r="X545">
        <v>0.18106055259704601</v>
      </c>
      <c r="Y545">
        <v>0.18106055259704601</v>
      </c>
      <c r="Z545">
        <v>0.2</v>
      </c>
      <c r="AA545">
        <v>0.7</v>
      </c>
      <c r="AB545">
        <v>0.77777777777777801</v>
      </c>
      <c r="AC545">
        <v>0.73684210526315796</v>
      </c>
      <c r="AD545">
        <v>0.3</v>
      </c>
      <c r="AE545">
        <v>0.5</v>
      </c>
    </row>
    <row r="546" spans="1:31" x14ac:dyDescent="0.15">
      <c r="A546" s="4">
        <v>764</v>
      </c>
      <c r="B546">
        <v>14</v>
      </c>
      <c r="C546">
        <v>6</v>
      </c>
      <c r="D546">
        <v>10</v>
      </c>
      <c r="E546">
        <v>10</v>
      </c>
      <c r="F546">
        <v>10</v>
      </c>
      <c r="G546">
        <v>0</v>
      </c>
      <c r="H546">
        <v>4</v>
      </c>
      <c r="I546">
        <v>6</v>
      </c>
      <c r="J546">
        <v>0.7</v>
      </c>
      <c r="K546">
        <v>5.2570705413818404</v>
      </c>
      <c r="L546">
        <v>3.0274314880371098</v>
      </c>
      <c r="M546">
        <v>1.9834022521972701</v>
      </c>
      <c r="N546">
        <v>3.8340377807617201</v>
      </c>
      <c r="O546">
        <v>1</v>
      </c>
      <c r="P546">
        <v>1</v>
      </c>
      <c r="Q546">
        <v>7</v>
      </c>
      <c r="R546" s="12">
        <v>0.1429</v>
      </c>
      <c r="S546" s="12">
        <f t="shared" si="8"/>
        <v>0.1</v>
      </c>
      <c r="T546">
        <v>1.52462005615234</v>
      </c>
      <c r="U546">
        <v>1.4226202964782699</v>
      </c>
      <c r="V546">
        <v>1.3050342798232999</v>
      </c>
      <c r="W546">
        <v>0.117586016654968</v>
      </c>
      <c r="X546">
        <v>0.21958577632904</v>
      </c>
      <c r="Y546">
        <v>0.21958577632904</v>
      </c>
      <c r="Z546">
        <v>0.1</v>
      </c>
      <c r="AA546">
        <v>0.6</v>
      </c>
      <c r="AB546">
        <v>0.85714285714285698</v>
      </c>
      <c r="AC546">
        <v>0.70588235294117596</v>
      </c>
      <c r="AD546">
        <v>0.4</v>
      </c>
      <c r="AE546">
        <v>0.5</v>
      </c>
    </row>
    <row r="547" spans="1:31" x14ac:dyDescent="0.15">
      <c r="A547" s="4">
        <v>424</v>
      </c>
      <c r="B547">
        <v>12</v>
      </c>
      <c r="C547">
        <v>8</v>
      </c>
      <c r="D547">
        <v>10</v>
      </c>
      <c r="E547">
        <v>10</v>
      </c>
      <c r="F547">
        <v>10</v>
      </c>
      <c r="G547">
        <v>0</v>
      </c>
      <c r="H547">
        <v>2</v>
      </c>
      <c r="I547">
        <v>8</v>
      </c>
      <c r="J547">
        <v>0.6</v>
      </c>
      <c r="K547">
        <v>5.2577819824218697</v>
      </c>
      <c r="L547">
        <v>4.1119956970214799</v>
      </c>
      <c r="M547">
        <v>3.1658897399902299</v>
      </c>
      <c r="N547">
        <v>4.54630470275879</v>
      </c>
      <c r="O547">
        <v>1</v>
      </c>
      <c r="P547">
        <v>1</v>
      </c>
      <c r="Q547">
        <v>9</v>
      </c>
      <c r="R547" s="12">
        <v>0.1111</v>
      </c>
      <c r="S547" s="12">
        <f t="shared" si="8"/>
        <v>0.1</v>
      </c>
      <c r="T547">
        <v>1.5468807220459</v>
      </c>
      <c r="U547">
        <v>1.4206733703613299</v>
      </c>
      <c r="V547">
        <v>1.2741607427597099</v>
      </c>
      <c r="W547">
        <v>0.14651262760162401</v>
      </c>
      <c r="X547">
        <v>0.27271997928619401</v>
      </c>
      <c r="Y547">
        <v>0.27271997928619401</v>
      </c>
      <c r="Z547">
        <v>0.1</v>
      </c>
      <c r="AA547">
        <v>0.8</v>
      </c>
      <c r="AB547">
        <v>0.88888888888888895</v>
      </c>
      <c r="AC547">
        <v>0.84210526315789502</v>
      </c>
      <c r="AD547">
        <v>0.2</v>
      </c>
      <c r="AE547">
        <v>0.7</v>
      </c>
    </row>
    <row r="548" spans="1:31" x14ac:dyDescent="0.15">
      <c r="A548" s="4">
        <v>443</v>
      </c>
      <c r="B548">
        <v>15</v>
      </c>
      <c r="C548">
        <v>5</v>
      </c>
      <c r="D548">
        <v>10</v>
      </c>
      <c r="E548">
        <v>10</v>
      </c>
      <c r="F548">
        <v>10</v>
      </c>
      <c r="G548">
        <v>0</v>
      </c>
      <c r="H548">
        <v>5</v>
      </c>
      <c r="I548">
        <v>5</v>
      </c>
      <c r="J548">
        <v>0.75</v>
      </c>
      <c r="K548">
        <v>5.2589397430419904</v>
      </c>
      <c r="L548">
        <v>2.4586219787597701</v>
      </c>
      <c r="M548">
        <v>1.5735111236572299</v>
      </c>
      <c r="N548">
        <v>3.8304176330566402</v>
      </c>
      <c r="O548">
        <v>3</v>
      </c>
      <c r="P548">
        <v>3</v>
      </c>
      <c r="Q548">
        <v>12</v>
      </c>
      <c r="R548" s="12">
        <v>0.25</v>
      </c>
      <c r="S548" s="12">
        <f t="shared" si="8"/>
        <v>0.3</v>
      </c>
      <c r="T548">
        <v>1.7043972015380899</v>
      </c>
      <c r="U548">
        <v>1.58232617378235</v>
      </c>
      <c r="V548">
        <v>1.4602359533309901</v>
      </c>
      <c r="W548">
        <v>0.12209022045135499</v>
      </c>
      <c r="X548">
        <v>0.24416124820709201</v>
      </c>
      <c r="Y548">
        <v>0.24416124820709201</v>
      </c>
      <c r="Z548">
        <v>0.3</v>
      </c>
      <c r="AA548">
        <v>0.9</v>
      </c>
      <c r="AB548">
        <v>0.75</v>
      </c>
      <c r="AC548">
        <v>0.81818181818181801</v>
      </c>
      <c r="AD548">
        <v>0.1</v>
      </c>
      <c r="AE548">
        <v>0.6</v>
      </c>
    </row>
    <row r="549" spans="1:31" x14ac:dyDescent="0.15">
      <c r="A549" s="4">
        <v>193</v>
      </c>
      <c r="B549">
        <v>15</v>
      </c>
      <c r="C549">
        <v>5</v>
      </c>
      <c r="D549">
        <v>10</v>
      </c>
      <c r="E549">
        <v>10</v>
      </c>
      <c r="F549">
        <v>10</v>
      </c>
      <c r="G549">
        <v>0</v>
      </c>
      <c r="H549">
        <v>5</v>
      </c>
      <c r="I549">
        <v>5</v>
      </c>
      <c r="J549">
        <v>0.75</v>
      </c>
      <c r="K549">
        <v>5.2592811584472701</v>
      </c>
      <c r="L549">
        <v>3.9027290344238299</v>
      </c>
      <c r="M549">
        <v>3.9978733062744101</v>
      </c>
      <c r="N549">
        <v>2.9033946990966801</v>
      </c>
      <c r="O549">
        <v>0</v>
      </c>
      <c r="P549">
        <v>0</v>
      </c>
      <c r="Q549">
        <v>8</v>
      </c>
      <c r="R549" s="12">
        <v>0</v>
      </c>
      <c r="S549" s="12">
        <f t="shared" si="8"/>
        <v>0</v>
      </c>
      <c r="T549">
        <v>1.4490165710449201</v>
      </c>
      <c r="U549">
        <v>1.44656026363373</v>
      </c>
      <c r="V549">
        <v>1.2215931415557899</v>
      </c>
      <c r="W549">
        <v>0.22496712207794201</v>
      </c>
      <c r="X549">
        <v>0.22742342948913599</v>
      </c>
      <c r="Y549">
        <v>0.22742342948913599</v>
      </c>
      <c r="Z549">
        <v>0</v>
      </c>
      <c r="AA549">
        <v>0.8</v>
      </c>
      <c r="AB549">
        <v>1</v>
      </c>
      <c r="AC549">
        <v>0.88888888888888895</v>
      </c>
      <c r="AD549">
        <v>0.2</v>
      </c>
      <c r="AE549">
        <v>0.8</v>
      </c>
    </row>
    <row r="550" spans="1:31" x14ac:dyDescent="0.15">
      <c r="A550" s="4">
        <v>520</v>
      </c>
      <c r="B550">
        <v>12</v>
      </c>
      <c r="C550">
        <v>8</v>
      </c>
      <c r="D550">
        <v>10</v>
      </c>
      <c r="E550">
        <v>10</v>
      </c>
      <c r="F550">
        <v>10</v>
      </c>
      <c r="G550">
        <v>0</v>
      </c>
      <c r="H550">
        <v>2</v>
      </c>
      <c r="I550">
        <v>8</v>
      </c>
      <c r="J550">
        <v>0.6</v>
      </c>
      <c r="K550">
        <v>5.25994873046875</v>
      </c>
      <c r="L550">
        <v>3.82373046875</v>
      </c>
      <c r="M550">
        <v>2.8424625396728498</v>
      </c>
      <c r="N550">
        <v>5.9545173645019496</v>
      </c>
      <c r="O550">
        <v>1</v>
      </c>
      <c r="P550">
        <v>1</v>
      </c>
      <c r="Q550">
        <v>9</v>
      </c>
      <c r="R550" s="12">
        <v>0.1111</v>
      </c>
      <c r="S550" s="12">
        <f t="shared" si="8"/>
        <v>0.1</v>
      </c>
      <c r="T550">
        <v>1.53349113464355</v>
      </c>
      <c r="U550">
        <v>1.33817386627197</v>
      </c>
      <c r="V550">
        <v>1.26590347290039</v>
      </c>
      <c r="W550">
        <v>7.2270393371582003E-2</v>
      </c>
      <c r="X550">
        <v>0.26758766174316401</v>
      </c>
      <c r="Y550">
        <v>0.26758766174316401</v>
      </c>
      <c r="Z550">
        <v>0.1</v>
      </c>
      <c r="AA550">
        <v>0.8</v>
      </c>
      <c r="AB550">
        <v>0.88888888888888895</v>
      </c>
      <c r="AC550">
        <v>0.84210526315789502</v>
      </c>
      <c r="AD550">
        <v>0.2</v>
      </c>
      <c r="AE550">
        <v>0.7</v>
      </c>
    </row>
    <row r="551" spans="1:31" x14ac:dyDescent="0.15">
      <c r="A551" s="4">
        <v>972</v>
      </c>
      <c r="B551">
        <v>11</v>
      </c>
      <c r="C551">
        <v>9</v>
      </c>
      <c r="D551">
        <v>10</v>
      </c>
      <c r="E551">
        <v>10</v>
      </c>
      <c r="F551">
        <v>10</v>
      </c>
      <c r="G551">
        <v>0</v>
      </c>
      <c r="H551">
        <v>1</v>
      </c>
      <c r="I551">
        <v>9</v>
      </c>
      <c r="J551">
        <v>0.55000000000000004</v>
      </c>
      <c r="K551">
        <v>5.2602310180664098</v>
      </c>
      <c r="L551">
        <v>4.6755256652831996</v>
      </c>
      <c r="M551">
        <v>6.73954200744629</v>
      </c>
      <c r="N551">
        <v>8.1403903961181605</v>
      </c>
      <c r="O551">
        <v>0</v>
      </c>
      <c r="P551">
        <v>0</v>
      </c>
      <c r="Q551">
        <v>9</v>
      </c>
      <c r="R551" s="12">
        <v>0</v>
      </c>
      <c r="S551" s="12">
        <f t="shared" si="8"/>
        <v>0</v>
      </c>
      <c r="T551">
        <v>1.4900951385498</v>
      </c>
      <c r="U551">
        <v>1.35793304443359</v>
      </c>
      <c r="V551">
        <v>1.21432232856751</v>
      </c>
      <c r="W551">
        <v>0.14361071586608901</v>
      </c>
      <c r="X551">
        <v>0.27577280998230003</v>
      </c>
      <c r="Y551">
        <v>0.27577280998230003</v>
      </c>
      <c r="Z551">
        <v>0</v>
      </c>
      <c r="AA551">
        <v>0.9</v>
      </c>
      <c r="AB551">
        <v>1</v>
      </c>
      <c r="AC551">
        <v>0.94736842105263197</v>
      </c>
      <c r="AD551">
        <v>0.1</v>
      </c>
      <c r="AE551">
        <v>0.9</v>
      </c>
    </row>
    <row r="552" spans="1:31" x14ac:dyDescent="0.15">
      <c r="A552" s="4">
        <v>122</v>
      </c>
      <c r="B552">
        <v>10</v>
      </c>
      <c r="C552">
        <v>10</v>
      </c>
      <c r="D552">
        <v>10</v>
      </c>
      <c r="E552">
        <v>10</v>
      </c>
      <c r="F552">
        <v>9</v>
      </c>
      <c r="G552">
        <v>1</v>
      </c>
      <c r="H552">
        <v>1</v>
      </c>
      <c r="I552">
        <v>9</v>
      </c>
      <c r="J552">
        <v>0.5</v>
      </c>
      <c r="K552">
        <v>5.2604942321777299</v>
      </c>
      <c r="L552">
        <v>5.2048263549804696</v>
      </c>
      <c r="M552">
        <v>10.0736446380615</v>
      </c>
      <c r="N552">
        <v>5.9664535522460902</v>
      </c>
      <c r="O552">
        <v>0</v>
      </c>
      <c r="P552">
        <v>0</v>
      </c>
      <c r="Q552">
        <v>6</v>
      </c>
      <c r="R552" s="12">
        <v>0</v>
      </c>
      <c r="S552" s="12">
        <f t="shared" si="8"/>
        <v>0</v>
      </c>
      <c r="T552">
        <v>1.0759696960449201</v>
      </c>
      <c r="U552">
        <v>1.1248531341552701</v>
      </c>
      <c r="V552">
        <v>0.89975929260253895</v>
      </c>
      <c r="W552">
        <v>0.22509384155273399</v>
      </c>
      <c r="X552">
        <v>0.17621040344238301</v>
      </c>
      <c r="Y552">
        <v>0.17621040344238301</v>
      </c>
      <c r="Z552">
        <v>0</v>
      </c>
      <c r="AA552">
        <v>0.6</v>
      </c>
      <c r="AB552">
        <v>1</v>
      </c>
      <c r="AC552">
        <v>0.75</v>
      </c>
      <c r="AD552">
        <v>0.4</v>
      </c>
      <c r="AE552">
        <v>0.6</v>
      </c>
    </row>
    <row r="553" spans="1:31" x14ac:dyDescent="0.15">
      <c r="A553" s="4">
        <v>700</v>
      </c>
      <c r="B553">
        <v>13</v>
      </c>
      <c r="C553">
        <v>7</v>
      </c>
      <c r="D553">
        <v>10</v>
      </c>
      <c r="E553">
        <v>10</v>
      </c>
      <c r="F553">
        <v>10</v>
      </c>
      <c r="G553">
        <v>0</v>
      </c>
      <c r="H553">
        <v>3</v>
      </c>
      <c r="I553">
        <v>7</v>
      </c>
      <c r="J553">
        <v>0.65</v>
      </c>
      <c r="K553">
        <v>5.2608013153076199</v>
      </c>
      <c r="L553">
        <v>3.8317852020263699</v>
      </c>
      <c r="M553">
        <v>3.6856346130371098</v>
      </c>
      <c r="N553">
        <v>4.5546035766601598</v>
      </c>
      <c r="O553">
        <v>0</v>
      </c>
      <c r="P553">
        <v>0</v>
      </c>
      <c r="Q553">
        <v>9</v>
      </c>
      <c r="R553" s="12">
        <v>0</v>
      </c>
      <c r="S553" s="12">
        <f t="shared" si="8"/>
        <v>0</v>
      </c>
      <c r="T553">
        <v>1.45002365112305</v>
      </c>
      <c r="U553">
        <v>1.36887872219086</v>
      </c>
      <c r="V553">
        <v>1.2093544006347701</v>
      </c>
      <c r="W553">
        <v>0.159524321556091</v>
      </c>
      <c r="X553">
        <v>0.240669250488281</v>
      </c>
      <c r="Y553">
        <v>0.240669250488281</v>
      </c>
      <c r="Z553">
        <v>0</v>
      </c>
      <c r="AA553">
        <v>0.9</v>
      </c>
      <c r="AB553">
        <v>1</v>
      </c>
      <c r="AC553">
        <v>0.94736842105263197</v>
      </c>
      <c r="AD553">
        <v>0.1</v>
      </c>
      <c r="AE553">
        <v>0.9</v>
      </c>
    </row>
    <row r="554" spans="1:31" x14ac:dyDescent="0.15">
      <c r="A554" s="4">
        <v>622</v>
      </c>
      <c r="B554">
        <v>12</v>
      </c>
      <c r="C554">
        <v>8</v>
      </c>
      <c r="D554">
        <v>10</v>
      </c>
      <c r="E554">
        <v>10</v>
      </c>
      <c r="F554">
        <v>10</v>
      </c>
      <c r="G554">
        <v>0</v>
      </c>
      <c r="H554">
        <v>2</v>
      </c>
      <c r="I554">
        <v>8</v>
      </c>
      <c r="J554">
        <v>0.6</v>
      </c>
      <c r="K554">
        <v>5.2672996520996103</v>
      </c>
      <c r="L554">
        <v>4.1830253601074201</v>
      </c>
      <c r="M554">
        <v>3.34225654602051</v>
      </c>
      <c r="N554">
        <v>4.3703956604003897</v>
      </c>
      <c r="O554">
        <v>1</v>
      </c>
      <c r="P554">
        <v>1</v>
      </c>
      <c r="Q554">
        <v>11</v>
      </c>
      <c r="R554" s="12">
        <v>9.0899999999999995E-2</v>
      </c>
      <c r="S554" s="12">
        <f t="shared" si="8"/>
        <v>0.1</v>
      </c>
      <c r="T554">
        <v>1.3595542907714799</v>
      </c>
      <c r="U554">
        <v>1.2623195648193399</v>
      </c>
      <c r="V554">
        <v>1.1344785690307599</v>
      </c>
      <c r="W554">
        <v>0.127840995788574</v>
      </c>
      <c r="X554">
        <v>0.22507572174072299</v>
      </c>
      <c r="Y554">
        <v>0.22507572174072299</v>
      </c>
      <c r="Z554">
        <v>0.1</v>
      </c>
      <c r="AA554">
        <v>1</v>
      </c>
      <c r="AB554">
        <v>0.90909090909090895</v>
      </c>
      <c r="AC554">
        <v>0.952380952380952</v>
      </c>
      <c r="AD554">
        <v>0</v>
      </c>
      <c r="AE554">
        <v>0.9</v>
      </c>
    </row>
    <row r="555" spans="1:31" x14ac:dyDescent="0.15">
      <c r="A555" s="4">
        <v>497</v>
      </c>
      <c r="B555">
        <v>12</v>
      </c>
      <c r="C555">
        <v>8</v>
      </c>
      <c r="D555">
        <v>10</v>
      </c>
      <c r="E555">
        <v>10</v>
      </c>
      <c r="F555">
        <v>10</v>
      </c>
      <c r="G555">
        <v>0</v>
      </c>
      <c r="H555">
        <v>2</v>
      </c>
      <c r="I555">
        <v>8</v>
      </c>
      <c r="J555">
        <v>0.6</v>
      </c>
      <c r="K555">
        <v>5.2678565979003897</v>
      </c>
      <c r="L555">
        <v>4.26422119140625</v>
      </c>
      <c r="M555">
        <v>5.6409072875976598</v>
      </c>
      <c r="N555">
        <v>6.7390251159668004</v>
      </c>
      <c r="O555">
        <v>0</v>
      </c>
      <c r="P555">
        <v>0</v>
      </c>
      <c r="Q555">
        <v>9</v>
      </c>
      <c r="R555" s="12">
        <v>0</v>
      </c>
      <c r="S555" s="12">
        <f t="shared" si="8"/>
        <v>0</v>
      </c>
      <c r="T555">
        <v>1.4800109863281199</v>
      </c>
      <c r="U555">
        <v>1.3582391738891599</v>
      </c>
      <c r="V555">
        <v>1.22838747501373</v>
      </c>
      <c r="W555">
        <v>0.129851698875427</v>
      </c>
      <c r="X555">
        <v>0.25162351131439198</v>
      </c>
      <c r="Y555">
        <v>0.25162351131439198</v>
      </c>
      <c r="Z555">
        <v>0</v>
      </c>
      <c r="AA555">
        <v>0.9</v>
      </c>
      <c r="AB555">
        <v>1</v>
      </c>
      <c r="AC555">
        <v>0.94736842105263197</v>
      </c>
      <c r="AD555">
        <v>0.1</v>
      </c>
      <c r="AE555">
        <v>0.9</v>
      </c>
    </row>
    <row r="556" spans="1:31" x14ac:dyDescent="0.15">
      <c r="A556" s="4">
        <v>717</v>
      </c>
      <c r="B556">
        <v>12</v>
      </c>
      <c r="C556">
        <v>8</v>
      </c>
      <c r="D556">
        <v>10</v>
      </c>
      <c r="E556">
        <v>10</v>
      </c>
      <c r="F556">
        <v>10</v>
      </c>
      <c r="G556">
        <v>0</v>
      </c>
      <c r="H556">
        <v>2</v>
      </c>
      <c r="I556">
        <v>8</v>
      </c>
      <c r="J556">
        <v>0.6</v>
      </c>
      <c r="K556">
        <v>5.2685546875</v>
      </c>
      <c r="L556">
        <v>4.5125064849853498</v>
      </c>
      <c r="M556">
        <v>5.1284236907959002</v>
      </c>
      <c r="N556">
        <v>4.5501155853271502</v>
      </c>
      <c r="O556">
        <v>0</v>
      </c>
      <c r="P556">
        <v>0</v>
      </c>
      <c r="Q556">
        <v>7</v>
      </c>
      <c r="R556" s="12">
        <v>0</v>
      </c>
      <c r="S556" s="12">
        <f t="shared" si="8"/>
        <v>0</v>
      </c>
      <c r="T556">
        <v>1.48982429504395</v>
      </c>
      <c r="U556">
        <v>1.4381408691406199</v>
      </c>
      <c r="V556">
        <v>1.2312934398651101</v>
      </c>
      <c r="W556">
        <v>0.206847429275513</v>
      </c>
      <c r="X556">
        <v>0.25853085517883301</v>
      </c>
      <c r="Y556">
        <v>0.25853085517883301</v>
      </c>
      <c r="Z556">
        <v>0</v>
      </c>
      <c r="AA556">
        <v>0.7</v>
      </c>
      <c r="AB556">
        <v>1</v>
      </c>
      <c r="AC556">
        <v>0.82352941176470595</v>
      </c>
      <c r="AD556">
        <v>0.3</v>
      </c>
      <c r="AE556">
        <v>0.7</v>
      </c>
    </row>
    <row r="557" spans="1:31" x14ac:dyDescent="0.15">
      <c r="A557" s="4">
        <v>723</v>
      </c>
      <c r="B557">
        <v>11</v>
      </c>
      <c r="C557">
        <v>9</v>
      </c>
      <c r="D557">
        <v>10</v>
      </c>
      <c r="E557">
        <v>10</v>
      </c>
      <c r="F557">
        <v>9</v>
      </c>
      <c r="G557">
        <v>1</v>
      </c>
      <c r="H557">
        <v>2</v>
      </c>
      <c r="I557">
        <v>8</v>
      </c>
      <c r="J557">
        <v>0.55000000000000004</v>
      </c>
      <c r="K557">
        <v>5.2692165374755904</v>
      </c>
      <c r="L557">
        <v>3.4465522766113299</v>
      </c>
      <c r="M557">
        <v>1.9875640869140601</v>
      </c>
      <c r="N557">
        <v>7.2895889282226598</v>
      </c>
      <c r="O557">
        <v>2</v>
      </c>
      <c r="P557">
        <v>2</v>
      </c>
      <c r="Q557">
        <v>9</v>
      </c>
      <c r="R557" s="12">
        <v>0.22220000000000001</v>
      </c>
      <c r="S557" s="12">
        <f t="shared" si="8"/>
        <v>0.2</v>
      </c>
      <c r="T557">
        <v>1.38669586181641</v>
      </c>
      <c r="U557">
        <v>1.1331691741943399</v>
      </c>
      <c r="V557">
        <v>1.2032120227813701</v>
      </c>
      <c r="W557">
        <v>7.0042848587036105E-2</v>
      </c>
      <c r="X557">
        <v>0.18348383903503401</v>
      </c>
      <c r="Y557">
        <v>0.18348383903503401</v>
      </c>
      <c r="Z557">
        <v>0.2</v>
      </c>
      <c r="AA557">
        <v>0.7</v>
      </c>
      <c r="AB557">
        <v>0.77777777777777801</v>
      </c>
      <c r="AC557">
        <v>0.73684210526315796</v>
      </c>
      <c r="AD557">
        <v>0.3</v>
      </c>
      <c r="AE557">
        <v>0.5</v>
      </c>
    </row>
    <row r="558" spans="1:31" x14ac:dyDescent="0.15">
      <c r="A558" s="4">
        <v>510</v>
      </c>
      <c r="B558">
        <v>11</v>
      </c>
      <c r="C558">
        <v>9</v>
      </c>
      <c r="D558">
        <v>10</v>
      </c>
      <c r="E558">
        <v>10</v>
      </c>
      <c r="F558">
        <v>9</v>
      </c>
      <c r="G558">
        <v>1</v>
      </c>
      <c r="H558">
        <v>2</v>
      </c>
      <c r="I558">
        <v>8</v>
      </c>
      <c r="J558">
        <v>0.55000000000000004</v>
      </c>
      <c r="K558">
        <v>5.2699260711669904</v>
      </c>
      <c r="L558">
        <v>4.07041358947754</v>
      </c>
      <c r="M558">
        <v>3.5633850097656201</v>
      </c>
      <c r="N558">
        <v>5.3638019561767596</v>
      </c>
      <c r="O558">
        <v>1</v>
      </c>
      <c r="P558">
        <v>1</v>
      </c>
      <c r="Q558">
        <v>8</v>
      </c>
      <c r="R558" s="12">
        <v>0.125</v>
      </c>
      <c r="S558" s="12">
        <f t="shared" si="8"/>
        <v>0.1</v>
      </c>
      <c r="T558">
        <v>1.2037658691406199</v>
      </c>
      <c r="U558">
        <v>1.0961942672729501</v>
      </c>
      <c r="V558">
        <v>1.0095958709716799</v>
      </c>
      <c r="W558">
        <v>8.6598396301269503E-2</v>
      </c>
      <c r="X558">
        <v>0.19416999816894501</v>
      </c>
      <c r="Y558">
        <v>0.19416999816894501</v>
      </c>
      <c r="Z558">
        <v>0.1</v>
      </c>
      <c r="AA558">
        <v>0.7</v>
      </c>
      <c r="AB558">
        <v>0.875</v>
      </c>
      <c r="AC558">
        <v>0.77777777777777801</v>
      </c>
      <c r="AD558">
        <v>0.3</v>
      </c>
      <c r="AE558">
        <v>0.6</v>
      </c>
    </row>
    <row r="559" spans="1:31" x14ac:dyDescent="0.15">
      <c r="A559" s="4">
        <v>966</v>
      </c>
      <c r="B559">
        <v>14</v>
      </c>
      <c r="C559">
        <v>6</v>
      </c>
      <c r="D559">
        <v>10</v>
      </c>
      <c r="E559">
        <v>10</v>
      </c>
      <c r="F559">
        <v>10</v>
      </c>
      <c r="G559">
        <v>0</v>
      </c>
      <c r="H559">
        <v>4</v>
      </c>
      <c r="I559">
        <v>6</v>
      </c>
      <c r="J559">
        <v>0.7</v>
      </c>
      <c r="K559">
        <v>5.2709732055664098</v>
      </c>
      <c r="L559">
        <v>3.2951068878173801</v>
      </c>
      <c r="M559">
        <v>2.5684242248535201</v>
      </c>
      <c r="N559">
        <v>3.7285404205322301</v>
      </c>
      <c r="O559">
        <v>1</v>
      </c>
      <c r="P559">
        <v>1</v>
      </c>
      <c r="Q559">
        <v>9</v>
      </c>
      <c r="R559" s="12">
        <v>0.1111</v>
      </c>
      <c r="S559" s="12">
        <f t="shared" si="8"/>
        <v>0.1</v>
      </c>
      <c r="T559">
        <v>1.46040534973145</v>
      </c>
      <c r="U559">
        <v>1.3896837234497099</v>
      </c>
      <c r="V559">
        <v>1.2370574474334699</v>
      </c>
      <c r="W559">
        <v>0.15262627601623499</v>
      </c>
      <c r="X559">
        <v>0.22334790229797399</v>
      </c>
      <c r="Y559">
        <v>0.22334790229797399</v>
      </c>
      <c r="Z559">
        <v>0.1</v>
      </c>
      <c r="AA559">
        <v>0.8</v>
      </c>
      <c r="AB559">
        <v>0.88888888888888895</v>
      </c>
      <c r="AC559">
        <v>0.84210526315789502</v>
      </c>
      <c r="AD559">
        <v>0.2</v>
      </c>
      <c r="AE559">
        <v>0.7</v>
      </c>
    </row>
    <row r="560" spans="1:31" x14ac:dyDescent="0.15">
      <c r="A560" s="4">
        <v>233</v>
      </c>
      <c r="B560">
        <v>12</v>
      </c>
      <c r="C560">
        <v>8</v>
      </c>
      <c r="D560">
        <v>10</v>
      </c>
      <c r="E560">
        <v>10</v>
      </c>
      <c r="F560">
        <v>10</v>
      </c>
      <c r="G560">
        <v>0</v>
      </c>
      <c r="H560">
        <v>2</v>
      </c>
      <c r="I560">
        <v>8</v>
      </c>
      <c r="J560">
        <v>0.6</v>
      </c>
      <c r="K560">
        <v>5.2728767395019496</v>
      </c>
      <c r="L560">
        <v>3.9398574829101598</v>
      </c>
      <c r="M560">
        <v>3.7976055145263699</v>
      </c>
      <c r="N560">
        <v>6.48728370666504</v>
      </c>
      <c r="O560">
        <v>0</v>
      </c>
      <c r="P560">
        <v>0</v>
      </c>
      <c r="Q560">
        <v>7</v>
      </c>
      <c r="R560" s="12">
        <v>0</v>
      </c>
      <c r="S560" s="12">
        <f t="shared" si="8"/>
        <v>0</v>
      </c>
      <c r="T560">
        <v>1.3574104309082</v>
      </c>
      <c r="U560">
        <v>1.2056035995483401</v>
      </c>
      <c r="V560">
        <v>1.1285890340805</v>
      </c>
      <c r="W560">
        <v>7.70145654678345E-2</v>
      </c>
      <c r="X560">
        <v>0.228821396827698</v>
      </c>
      <c r="Y560">
        <v>0.228821396827698</v>
      </c>
      <c r="Z560">
        <v>0</v>
      </c>
      <c r="AA560">
        <v>0.7</v>
      </c>
      <c r="AB560">
        <v>1</v>
      </c>
      <c r="AC560">
        <v>0.82352941176470595</v>
      </c>
      <c r="AD560">
        <v>0.3</v>
      </c>
      <c r="AE560">
        <v>0.7</v>
      </c>
    </row>
    <row r="561" spans="1:31" x14ac:dyDescent="0.15">
      <c r="A561" s="4">
        <v>304</v>
      </c>
      <c r="B561">
        <v>13</v>
      </c>
      <c r="C561">
        <v>7</v>
      </c>
      <c r="D561">
        <v>10</v>
      </c>
      <c r="E561">
        <v>10</v>
      </c>
      <c r="F561">
        <v>10</v>
      </c>
      <c r="G561">
        <v>0</v>
      </c>
      <c r="H561">
        <v>3</v>
      </c>
      <c r="I561">
        <v>7</v>
      </c>
      <c r="J561">
        <v>0.65</v>
      </c>
      <c r="K561">
        <v>5.2770843505859402</v>
      </c>
      <c r="L561">
        <v>4.1100559234619096</v>
      </c>
      <c r="M561">
        <v>3.9915294647216801</v>
      </c>
      <c r="N561">
        <v>3.7207717895507799</v>
      </c>
      <c r="O561">
        <v>0</v>
      </c>
      <c r="P561">
        <v>0</v>
      </c>
      <c r="Q561">
        <v>4</v>
      </c>
      <c r="R561" s="12">
        <v>0</v>
      </c>
      <c r="S561" s="12">
        <f t="shared" si="8"/>
        <v>0</v>
      </c>
      <c r="T561">
        <v>1.3906764984130899</v>
      </c>
      <c r="U561">
        <v>1.371777176857</v>
      </c>
      <c r="V561">
        <v>1.1445516347885101</v>
      </c>
      <c r="W561">
        <v>0.227225542068481</v>
      </c>
      <c r="X561">
        <v>0.246124863624573</v>
      </c>
      <c r="Y561">
        <v>0.246124863624573</v>
      </c>
      <c r="Z561">
        <v>0</v>
      </c>
      <c r="AA561">
        <v>0.4</v>
      </c>
      <c r="AB561">
        <v>1</v>
      </c>
      <c r="AC561">
        <v>0.57142857142857195</v>
      </c>
      <c r="AD561">
        <v>0.6</v>
      </c>
      <c r="AE561">
        <v>0.4</v>
      </c>
    </row>
    <row r="562" spans="1:31" x14ac:dyDescent="0.15">
      <c r="A562" s="4">
        <v>179</v>
      </c>
      <c r="B562">
        <v>11</v>
      </c>
      <c r="C562">
        <v>9</v>
      </c>
      <c r="D562">
        <v>10</v>
      </c>
      <c r="E562">
        <v>10</v>
      </c>
      <c r="F562">
        <v>10</v>
      </c>
      <c r="G562">
        <v>0</v>
      </c>
      <c r="H562">
        <v>1</v>
      </c>
      <c r="I562">
        <v>9</v>
      </c>
      <c r="J562">
        <v>0.55000000000000004</v>
      </c>
      <c r="K562">
        <v>5.2801361083984402</v>
      </c>
      <c r="L562">
        <v>4.8413734436035201</v>
      </c>
      <c r="M562">
        <v>8.1291599273681605</v>
      </c>
      <c r="N562">
        <v>8.0407562255859393</v>
      </c>
      <c r="O562">
        <v>0</v>
      </c>
      <c r="P562">
        <v>0</v>
      </c>
      <c r="Q562">
        <v>8</v>
      </c>
      <c r="R562" s="12">
        <v>0</v>
      </c>
      <c r="S562" s="12">
        <f t="shared" si="8"/>
        <v>0</v>
      </c>
      <c r="T562">
        <v>1.2432918548584</v>
      </c>
      <c r="U562">
        <v>1.2110080718994101</v>
      </c>
      <c r="V562">
        <v>1.0145747661590601</v>
      </c>
      <c r="W562">
        <v>0.196433305740356</v>
      </c>
      <c r="X562">
        <v>0.22871708869934099</v>
      </c>
      <c r="Y562">
        <v>0.22871708869934099</v>
      </c>
      <c r="Z562">
        <v>0</v>
      </c>
      <c r="AA562">
        <v>0.8</v>
      </c>
      <c r="AB562">
        <v>1</v>
      </c>
      <c r="AC562">
        <v>0.88888888888888895</v>
      </c>
      <c r="AD562">
        <v>0.2</v>
      </c>
      <c r="AE562">
        <v>0.8</v>
      </c>
    </row>
    <row r="563" spans="1:31" x14ac:dyDescent="0.15">
      <c r="A563" s="4">
        <v>878</v>
      </c>
      <c r="B563">
        <v>13</v>
      </c>
      <c r="C563">
        <v>7</v>
      </c>
      <c r="D563">
        <v>10</v>
      </c>
      <c r="E563">
        <v>10</v>
      </c>
      <c r="F563">
        <v>10</v>
      </c>
      <c r="G563">
        <v>0</v>
      </c>
      <c r="H563">
        <v>3</v>
      </c>
      <c r="I563">
        <v>7</v>
      </c>
      <c r="J563">
        <v>0.65</v>
      </c>
      <c r="K563">
        <v>5.2804584503173801</v>
      </c>
      <c r="L563">
        <v>4.3076705932617196</v>
      </c>
      <c r="M563">
        <v>4.4217872619628897</v>
      </c>
      <c r="N563">
        <v>3.4056377410888699</v>
      </c>
      <c r="O563">
        <v>0</v>
      </c>
      <c r="P563">
        <v>0</v>
      </c>
      <c r="Q563">
        <v>6</v>
      </c>
      <c r="R563" s="12">
        <v>0</v>
      </c>
      <c r="S563" s="12">
        <f t="shared" si="8"/>
        <v>0</v>
      </c>
      <c r="T563">
        <v>1.35372161865234</v>
      </c>
      <c r="U563">
        <v>1.3720499277114899</v>
      </c>
      <c r="V563">
        <v>1.1247593164444001</v>
      </c>
      <c r="W563">
        <v>0.24729061126709001</v>
      </c>
      <c r="X563">
        <v>0.228962302207947</v>
      </c>
      <c r="Y563">
        <v>0.228962302207947</v>
      </c>
      <c r="Z563">
        <v>0</v>
      </c>
      <c r="AA563">
        <v>0.6</v>
      </c>
      <c r="AB563">
        <v>1</v>
      </c>
      <c r="AC563">
        <v>0.75</v>
      </c>
      <c r="AD563">
        <v>0.4</v>
      </c>
      <c r="AE563">
        <v>0.6</v>
      </c>
    </row>
    <row r="564" spans="1:31" x14ac:dyDescent="0.15">
      <c r="A564" s="4">
        <v>641</v>
      </c>
      <c r="B564">
        <v>13</v>
      </c>
      <c r="C564">
        <v>7</v>
      </c>
      <c r="D564">
        <v>10</v>
      </c>
      <c r="E564">
        <v>10</v>
      </c>
      <c r="F564">
        <v>10</v>
      </c>
      <c r="G564">
        <v>0</v>
      </c>
      <c r="H564">
        <v>3</v>
      </c>
      <c r="I564">
        <v>7</v>
      </c>
      <c r="J564">
        <v>0.65</v>
      </c>
      <c r="K564">
        <v>5.2806148529052699</v>
      </c>
      <c r="L564">
        <v>2.6689376831054701</v>
      </c>
      <c r="M564">
        <v>1.7712497711181601</v>
      </c>
      <c r="N564">
        <v>7.4231948852539098</v>
      </c>
      <c r="O564">
        <v>3</v>
      </c>
      <c r="P564">
        <v>3</v>
      </c>
      <c r="Q564">
        <v>12</v>
      </c>
      <c r="R564" s="12">
        <v>0.25</v>
      </c>
      <c r="S564" s="12">
        <f t="shared" si="8"/>
        <v>0.3</v>
      </c>
      <c r="T564">
        <v>2.0164928436279301</v>
      </c>
      <c r="U564">
        <v>1.640429854393</v>
      </c>
      <c r="V564">
        <v>1.7219352722168</v>
      </c>
      <c r="W564">
        <v>8.1505417823791504E-2</v>
      </c>
      <c r="X564">
        <v>0.29455757141113298</v>
      </c>
      <c r="Y564">
        <v>0.29455757141113298</v>
      </c>
      <c r="Z564">
        <v>0.3</v>
      </c>
      <c r="AA564">
        <v>0.9</v>
      </c>
      <c r="AB564">
        <v>0.75</v>
      </c>
      <c r="AC564">
        <v>0.81818181818181801</v>
      </c>
      <c r="AD564">
        <v>0.1</v>
      </c>
      <c r="AE564">
        <v>0.6</v>
      </c>
    </row>
    <row r="565" spans="1:31" x14ac:dyDescent="0.15">
      <c r="A565" s="4">
        <v>906</v>
      </c>
      <c r="B565">
        <v>11</v>
      </c>
      <c r="C565">
        <v>9</v>
      </c>
      <c r="D565">
        <v>10</v>
      </c>
      <c r="E565">
        <v>10</v>
      </c>
      <c r="F565">
        <v>10</v>
      </c>
      <c r="G565">
        <v>0</v>
      </c>
      <c r="H565">
        <v>1</v>
      </c>
      <c r="I565">
        <v>9</v>
      </c>
      <c r="J565">
        <v>0.55000000000000004</v>
      </c>
      <c r="K565">
        <v>5.28098487854004</v>
      </c>
      <c r="L565">
        <v>4.7435150146484402</v>
      </c>
      <c r="M565">
        <v>7.2541580200195304</v>
      </c>
      <c r="N565">
        <v>8.1643104553222692</v>
      </c>
      <c r="O565">
        <v>0</v>
      </c>
      <c r="P565">
        <v>0</v>
      </c>
      <c r="Q565">
        <v>8</v>
      </c>
      <c r="R565" s="12">
        <v>0</v>
      </c>
      <c r="S565" s="12">
        <f t="shared" si="8"/>
        <v>0</v>
      </c>
      <c r="T565">
        <v>1.4273567199707</v>
      </c>
      <c r="U565">
        <v>1.3246994018554701</v>
      </c>
      <c r="V565">
        <v>1.15462934970856</v>
      </c>
      <c r="W565">
        <v>0.17007005214691201</v>
      </c>
      <c r="X565">
        <v>0.272727370262146</v>
      </c>
      <c r="Y565">
        <v>0.272727370262146</v>
      </c>
      <c r="Z565">
        <v>0</v>
      </c>
      <c r="AA565">
        <v>0.8</v>
      </c>
      <c r="AB565">
        <v>1</v>
      </c>
      <c r="AC565">
        <v>0.88888888888888895</v>
      </c>
      <c r="AD565">
        <v>0.2</v>
      </c>
      <c r="AE565">
        <v>0.8</v>
      </c>
    </row>
    <row r="566" spans="1:31" x14ac:dyDescent="0.15">
      <c r="A566" s="4">
        <v>83</v>
      </c>
      <c r="B566">
        <v>13</v>
      </c>
      <c r="C566">
        <v>7</v>
      </c>
      <c r="D566">
        <v>10</v>
      </c>
      <c r="E566">
        <v>10</v>
      </c>
      <c r="F566">
        <v>9</v>
      </c>
      <c r="G566">
        <v>1</v>
      </c>
      <c r="H566">
        <v>4</v>
      </c>
      <c r="I566">
        <v>6</v>
      </c>
      <c r="J566">
        <v>0.65</v>
      </c>
      <c r="K566">
        <v>5.28350830078125</v>
      </c>
      <c r="L566">
        <v>3.8555164337158199</v>
      </c>
      <c r="M566">
        <v>3.6796112060546902</v>
      </c>
      <c r="N566">
        <v>3.27681541442871</v>
      </c>
      <c r="O566">
        <v>1</v>
      </c>
      <c r="P566">
        <v>1</v>
      </c>
      <c r="Q566">
        <v>9</v>
      </c>
      <c r="R566" s="12">
        <v>0.1111</v>
      </c>
      <c r="S566" s="12">
        <f t="shared" si="8"/>
        <v>0.1</v>
      </c>
      <c r="T566">
        <v>1.39971923828125</v>
      </c>
      <c r="U566">
        <v>1.34933662414551</v>
      </c>
      <c r="V566">
        <v>1.1942123174667401</v>
      </c>
      <c r="W566">
        <v>0.155124306678772</v>
      </c>
      <c r="X566">
        <v>0.20550692081451399</v>
      </c>
      <c r="Y566">
        <v>0.20550692081451399</v>
      </c>
      <c r="Z566">
        <v>0.1</v>
      </c>
      <c r="AA566">
        <v>0.8</v>
      </c>
      <c r="AB566">
        <v>0.88888888888888895</v>
      </c>
      <c r="AC566">
        <v>0.84210526315789502</v>
      </c>
      <c r="AD566">
        <v>0.2</v>
      </c>
      <c r="AE566">
        <v>0.7</v>
      </c>
    </row>
    <row r="567" spans="1:31" x14ac:dyDescent="0.15">
      <c r="A567" s="4">
        <v>961</v>
      </c>
      <c r="B567">
        <v>10</v>
      </c>
      <c r="C567">
        <v>10</v>
      </c>
      <c r="D567">
        <v>10</v>
      </c>
      <c r="E567">
        <v>10</v>
      </c>
      <c r="F567">
        <v>9</v>
      </c>
      <c r="G567">
        <v>1</v>
      </c>
      <c r="H567">
        <v>1</v>
      </c>
      <c r="I567">
        <v>9</v>
      </c>
      <c r="J567">
        <v>0.5</v>
      </c>
      <c r="K567">
        <v>5.28835105895996</v>
      </c>
      <c r="L567">
        <v>4.8606586456298801</v>
      </c>
      <c r="M567">
        <v>7.9808425903320304</v>
      </c>
      <c r="N567">
        <v>7.7437896728515598</v>
      </c>
      <c r="O567">
        <v>0</v>
      </c>
      <c r="P567">
        <v>0</v>
      </c>
      <c r="Q567">
        <v>7</v>
      </c>
      <c r="R567" s="12">
        <v>0</v>
      </c>
      <c r="S567" s="12">
        <f t="shared" si="8"/>
        <v>0</v>
      </c>
      <c r="T567">
        <v>1.14042472839355</v>
      </c>
      <c r="U567">
        <v>1.11396408081055</v>
      </c>
      <c r="V567">
        <v>0.96445715427398704</v>
      </c>
      <c r="W567">
        <v>0.14950692653656</v>
      </c>
      <c r="X567">
        <v>0.17596757411956801</v>
      </c>
      <c r="Y567">
        <v>0.17596757411956801</v>
      </c>
      <c r="Z567">
        <v>0</v>
      </c>
      <c r="AA567">
        <v>0.7</v>
      </c>
      <c r="AB567">
        <v>1</v>
      </c>
      <c r="AC567">
        <v>0.82352941176470595</v>
      </c>
      <c r="AD567">
        <v>0.3</v>
      </c>
      <c r="AE567">
        <v>0.7</v>
      </c>
    </row>
    <row r="568" spans="1:31" x14ac:dyDescent="0.15">
      <c r="A568" s="4">
        <v>873</v>
      </c>
      <c r="B568">
        <v>17</v>
      </c>
      <c r="C568">
        <v>3</v>
      </c>
      <c r="D568">
        <v>10</v>
      </c>
      <c r="E568">
        <v>10</v>
      </c>
      <c r="F568">
        <v>10</v>
      </c>
      <c r="G568">
        <v>0</v>
      </c>
      <c r="H568">
        <v>7</v>
      </c>
      <c r="I568">
        <v>3</v>
      </c>
      <c r="J568">
        <v>0.85</v>
      </c>
      <c r="K568">
        <v>5.2897453308105504</v>
      </c>
      <c r="L568">
        <v>1.4777965545654299</v>
      </c>
      <c r="M568">
        <v>1.2688083648681601</v>
      </c>
      <c r="N568">
        <v>4.7490062713623002</v>
      </c>
      <c r="O568">
        <v>5</v>
      </c>
      <c r="P568">
        <v>5</v>
      </c>
      <c r="Q568">
        <v>13</v>
      </c>
      <c r="R568" s="12">
        <v>0.3846</v>
      </c>
      <c r="S568" s="12">
        <f t="shared" si="8"/>
        <v>0.5</v>
      </c>
      <c r="T568">
        <v>1.6473693847656199</v>
      </c>
      <c r="U568">
        <v>1.5243099927902199</v>
      </c>
      <c r="V568">
        <v>1.4759824275970499</v>
      </c>
      <c r="W568">
        <v>4.8327565193176297E-2</v>
      </c>
      <c r="X568">
        <v>0.17138695716857899</v>
      </c>
      <c r="Y568">
        <v>0.17138695716857899</v>
      </c>
      <c r="Z568">
        <v>0.5</v>
      </c>
      <c r="AA568">
        <v>0.8</v>
      </c>
      <c r="AB568">
        <v>0.61538461538461497</v>
      </c>
      <c r="AC568">
        <v>0.69565217391304301</v>
      </c>
      <c r="AD568">
        <v>0.2</v>
      </c>
      <c r="AE568">
        <v>0.3</v>
      </c>
    </row>
    <row r="569" spans="1:31" x14ac:dyDescent="0.15">
      <c r="A569" s="4">
        <v>212</v>
      </c>
      <c r="B569">
        <v>13</v>
      </c>
      <c r="C569">
        <v>7</v>
      </c>
      <c r="D569">
        <v>10</v>
      </c>
      <c r="E569">
        <v>10</v>
      </c>
      <c r="F569">
        <v>10</v>
      </c>
      <c r="G569">
        <v>0</v>
      </c>
      <c r="H569">
        <v>3</v>
      </c>
      <c r="I569">
        <v>7</v>
      </c>
      <c r="J569">
        <v>0.65</v>
      </c>
      <c r="K569">
        <v>5.2904129028320304</v>
      </c>
      <c r="L569">
        <v>3.5933742523193399</v>
      </c>
      <c r="M569">
        <v>3.05055809020996</v>
      </c>
      <c r="N569">
        <v>4.8813419342040998</v>
      </c>
      <c r="O569">
        <v>1</v>
      </c>
      <c r="P569">
        <v>1</v>
      </c>
      <c r="Q569">
        <v>10</v>
      </c>
      <c r="R569" s="12">
        <v>0.1</v>
      </c>
      <c r="S569" s="12">
        <f t="shared" si="8"/>
        <v>0.1</v>
      </c>
      <c r="T569">
        <v>1.5709247589111299</v>
      </c>
      <c r="U569">
        <v>1.4433015584945701</v>
      </c>
      <c r="V569">
        <v>1.3166961669921899</v>
      </c>
      <c r="W569">
        <v>0.12660539150238001</v>
      </c>
      <c r="X569">
        <v>0.25422859191894498</v>
      </c>
      <c r="Y569">
        <v>0.25422859191894498</v>
      </c>
      <c r="Z569">
        <v>0.1</v>
      </c>
      <c r="AA569">
        <v>0.9</v>
      </c>
      <c r="AB569">
        <v>0.9</v>
      </c>
      <c r="AC569">
        <v>0.9</v>
      </c>
      <c r="AD569">
        <v>0.1</v>
      </c>
      <c r="AE569">
        <v>0.8</v>
      </c>
    </row>
    <row r="570" spans="1:31" x14ac:dyDescent="0.15">
      <c r="A570" s="4">
        <v>505</v>
      </c>
      <c r="B570">
        <v>12</v>
      </c>
      <c r="C570">
        <v>8</v>
      </c>
      <c r="D570">
        <v>10</v>
      </c>
      <c r="E570">
        <v>10</v>
      </c>
      <c r="F570">
        <v>10</v>
      </c>
      <c r="G570">
        <v>0</v>
      </c>
      <c r="H570">
        <v>2</v>
      </c>
      <c r="I570">
        <v>8</v>
      </c>
      <c r="J570">
        <v>0.6</v>
      </c>
      <c r="K570">
        <v>5.2908496856689498</v>
      </c>
      <c r="L570">
        <v>4.0397033691406197</v>
      </c>
      <c r="M570">
        <v>3.3529243469238299</v>
      </c>
      <c r="N570">
        <v>5.3972797393798801</v>
      </c>
      <c r="O570">
        <v>1</v>
      </c>
      <c r="P570">
        <v>1</v>
      </c>
      <c r="Q570">
        <v>10</v>
      </c>
      <c r="R570" s="12">
        <v>0.1</v>
      </c>
      <c r="S570" s="12">
        <f t="shared" si="8"/>
        <v>0.1</v>
      </c>
      <c r="T570">
        <v>1.4455604553222701</v>
      </c>
      <c r="U570">
        <v>1.32004547119141</v>
      </c>
      <c r="V570">
        <v>1.1943336725235001</v>
      </c>
      <c r="W570">
        <v>0.12571179866790799</v>
      </c>
      <c r="X570">
        <v>0.25122678279876698</v>
      </c>
      <c r="Y570">
        <v>0.25122678279876698</v>
      </c>
      <c r="Z570">
        <v>0.1</v>
      </c>
      <c r="AA570">
        <v>0.9</v>
      </c>
      <c r="AB570">
        <v>0.9</v>
      </c>
      <c r="AC570">
        <v>0.9</v>
      </c>
      <c r="AD570">
        <v>0.1</v>
      </c>
      <c r="AE570">
        <v>0.8</v>
      </c>
    </row>
    <row r="571" spans="1:31" x14ac:dyDescent="0.15">
      <c r="A571" s="4">
        <v>174</v>
      </c>
      <c r="B571">
        <v>13</v>
      </c>
      <c r="C571">
        <v>7</v>
      </c>
      <c r="D571">
        <v>10</v>
      </c>
      <c r="E571">
        <v>10</v>
      </c>
      <c r="F571">
        <v>10</v>
      </c>
      <c r="G571">
        <v>0</v>
      </c>
      <c r="H571">
        <v>3</v>
      </c>
      <c r="I571">
        <v>7</v>
      </c>
      <c r="J571">
        <v>0.65</v>
      </c>
      <c r="K571">
        <v>5.2946453094482404</v>
      </c>
      <c r="L571">
        <v>4.1494293212890598</v>
      </c>
      <c r="M571">
        <v>4.2572479248046902</v>
      </c>
      <c r="N571">
        <v>3.9714107513427699</v>
      </c>
      <c r="O571">
        <v>0</v>
      </c>
      <c r="P571">
        <v>0</v>
      </c>
      <c r="Q571">
        <v>8</v>
      </c>
      <c r="R571" s="12">
        <v>0</v>
      </c>
      <c r="S571" s="12">
        <f t="shared" si="8"/>
        <v>0</v>
      </c>
      <c r="T571">
        <v>1.5909271240234399</v>
      </c>
      <c r="U571">
        <v>1.5533815622329701</v>
      </c>
      <c r="V571">
        <v>1.32271456718445</v>
      </c>
      <c r="W571">
        <v>0.230666995048523</v>
      </c>
      <c r="X571">
        <v>0.26821255683898898</v>
      </c>
      <c r="Y571">
        <v>0.26821255683898898</v>
      </c>
      <c r="Z571">
        <v>0</v>
      </c>
      <c r="AA571">
        <v>0.8</v>
      </c>
      <c r="AB571">
        <v>1</v>
      </c>
      <c r="AC571">
        <v>0.88888888888888895</v>
      </c>
      <c r="AD571">
        <v>0.2</v>
      </c>
      <c r="AE571">
        <v>0.8</v>
      </c>
    </row>
    <row r="572" spans="1:31" x14ac:dyDescent="0.15">
      <c r="A572" s="4">
        <v>804</v>
      </c>
      <c r="B572">
        <v>16</v>
      </c>
      <c r="C572">
        <v>4</v>
      </c>
      <c r="D572">
        <v>10</v>
      </c>
      <c r="E572">
        <v>10</v>
      </c>
      <c r="F572">
        <v>10</v>
      </c>
      <c r="G572">
        <v>0</v>
      </c>
      <c r="H572">
        <v>6</v>
      </c>
      <c r="I572">
        <v>4</v>
      </c>
      <c r="J572">
        <v>0.8</v>
      </c>
      <c r="K572">
        <v>5.2993335723876998</v>
      </c>
      <c r="L572">
        <v>1.8145503997802701</v>
      </c>
      <c r="M572">
        <v>1.2339725494384799</v>
      </c>
      <c r="N572">
        <v>4.3565196990966797</v>
      </c>
      <c r="O572">
        <v>3</v>
      </c>
      <c r="P572">
        <v>3</v>
      </c>
      <c r="Q572">
        <v>11</v>
      </c>
      <c r="R572" s="12">
        <v>0.2727</v>
      </c>
      <c r="S572" s="12">
        <f t="shared" si="8"/>
        <v>0.3</v>
      </c>
      <c r="T572">
        <v>1.8279266357421899</v>
      </c>
      <c r="U572">
        <v>1.6875041723251301</v>
      </c>
      <c r="V572">
        <v>1.59646248817444</v>
      </c>
      <c r="W572">
        <v>9.1041684150695801E-2</v>
      </c>
      <c r="X572">
        <v>0.231464147567749</v>
      </c>
      <c r="Y572">
        <v>0.231464147567749</v>
      </c>
      <c r="Z572">
        <v>0.3</v>
      </c>
      <c r="AA572">
        <v>0.8</v>
      </c>
      <c r="AB572">
        <v>0.72727272727272696</v>
      </c>
      <c r="AC572">
        <v>0.76190476190476197</v>
      </c>
      <c r="AD572">
        <v>0.2</v>
      </c>
      <c r="AE572">
        <v>0.5</v>
      </c>
    </row>
    <row r="573" spans="1:31" x14ac:dyDescent="0.15">
      <c r="A573" s="4">
        <v>958</v>
      </c>
      <c r="B573">
        <v>12</v>
      </c>
      <c r="C573">
        <v>8</v>
      </c>
      <c r="D573">
        <v>10</v>
      </c>
      <c r="E573">
        <v>10</v>
      </c>
      <c r="F573">
        <v>10</v>
      </c>
      <c r="G573">
        <v>0</v>
      </c>
      <c r="H573">
        <v>2</v>
      </c>
      <c r="I573">
        <v>8</v>
      </c>
      <c r="J573">
        <v>0.6</v>
      </c>
      <c r="K573">
        <v>5.3049640655517596</v>
      </c>
      <c r="L573">
        <v>4.8455982208251998</v>
      </c>
      <c r="M573">
        <v>6.3762683868408203</v>
      </c>
      <c r="N573">
        <v>4.2101516723632804</v>
      </c>
      <c r="O573">
        <v>0</v>
      </c>
      <c r="P573">
        <v>0</v>
      </c>
      <c r="Q573">
        <v>8</v>
      </c>
      <c r="R573" s="12">
        <v>0</v>
      </c>
      <c r="S573" s="12">
        <f t="shared" si="8"/>
        <v>0</v>
      </c>
      <c r="T573">
        <v>1.16910171508789</v>
      </c>
      <c r="U573">
        <v>1.2185239791870099</v>
      </c>
      <c r="V573">
        <v>0.97713851928710904</v>
      </c>
      <c r="W573">
        <v>0.24138545989990201</v>
      </c>
      <c r="X573">
        <v>0.191963195800781</v>
      </c>
      <c r="Y573">
        <v>0.191963195800781</v>
      </c>
      <c r="Z573">
        <v>0</v>
      </c>
      <c r="AA573">
        <v>0.8</v>
      </c>
      <c r="AB573">
        <v>1</v>
      </c>
      <c r="AC573">
        <v>0.88888888888888895</v>
      </c>
      <c r="AD573">
        <v>0.2</v>
      </c>
      <c r="AE573">
        <v>0.8</v>
      </c>
    </row>
    <row r="574" spans="1:31" x14ac:dyDescent="0.15">
      <c r="A574" s="4">
        <v>337</v>
      </c>
      <c r="B574">
        <v>12</v>
      </c>
      <c r="C574">
        <v>8</v>
      </c>
      <c r="D574">
        <v>10</v>
      </c>
      <c r="E574">
        <v>10</v>
      </c>
      <c r="F574">
        <v>10</v>
      </c>
      <c r="G574">
        <v>0</v>
      </c>
      <c r="H574">
        <v>2</v>
      </c>
      <c r="I574">
        <v>8</v>
      </c>
      <c r="J574">
        <v>0.6</v>
      </c>
      <c r="K574">
        <v>5.3052711486816397</v>
      </c>
      <c r="L574">
        <v>4.5086822509765598</v>
      </c>
      <c r="M574">
        <v>5.2993297576904297</v>
      </c>
      <c r="N574">
        <v>4.9712429046630904</v>
      </c>
      <c r="O574">
        <v>0</v>
      </c>
      <c r="P574">
        <v>0</v>
      </c>
      <c r="Q574">
        <v>9</v>
      </c>
      <c r="R574" s="12">
        <v>0</v>
      </c>
      <c r="S574" s="12">
        <f t="shared" si="8"/>
        <v>0</v>
      </c>
      <c r="T574">
        <v>1.1610107421875</v>
      </c>
      <c r="U574">
        <v>1.17128658294678</v>
      </c>
      <c r="V574">
        <v>0.98865890502929699</v>
      </c>
      <c r="W574">
        <v>0.18262767791748</v>
      </c>
      <c r="X574">
        <v>0.17235183715820299</v>
      </c>
      <c r="Y574">
        <v>0.17235183715820299</v>
      </c>
      <c r="Z574">
        <v>0</v>
      </c>
      <c r="AA574">
        <v>0.9</v>
      </c>
      <c r="AB574">
        <v>1</v>
      </c>
      <c r="AC574">
        <v>0.94736842105263197</v>
      </c>
      <c r="AD574">
        <v>0.1</v>
      </c>
      <c r="AE574">
        <v>0.9</v>
      </c>
    </row>
    <row r="575" spans="1:31" x14ac:dyDescent="0.15">
      <c r="A575" s="4">
        <v>270</v>
      </c>
      <c r="B575">
        <v>14</v>
      </c>
      <c r="C575">
        <v>6</v>
      </c>
      <c r="D575">
        <v>10</v>
      </c>
      <c r="E575">
        <v>10</v>
      </c>
      <c r="F575">
        <v>10</v>
      </c>
      <c r="G575">
        <v>0</v>
      </c>
      <c r="H575">
        <v>4</v>
      </c>
      <c r="I575">
        <v>6</v>
      </c>
      <c r="J575">
        <v>0.7</v>
      </c>
      <c r="K575">
        <v>5.3071403503418004</v>
      </c>
      <c r="L575">
        <v>4.4227523803710902</v>
      </c>
      <c r="M575">
        <v>5.2439403533935502</v>
      </c>
      <c r="N575">
        <v>3.5796089172363299</v>
      </c>
      <c r="O575">
        <v>0</v>
      </c>
      <c r="P575">
        <v>0</v>
      </c>
      <c r="Q575">
        <v>7</v>
      </c>
      <c r="R575" s="12">
        <v>0</v>
      </c>
      <c r="S575" s="12">
        <f t="shared" si="8"/>
        <v>0</v>
      </c>
      <c r="T575">
        <v>1.6881046295166</v>
      </c>
      <c r="U575">
        <v>1.66382884979248</v>
      </c>
      <c r="V575">
        <v>1.4027459621429399</v>
      </c>
      <c r="W575">
        <v>0.26108288764953602</v>
      </c>
      <c r="X575">
        <v>0.285358667373657</v>
      </c>
      <c r="Y575">
        <v>0.285358667373657</v>
      </c>
      <c r="Z575">
        <v>0</v>
      </c>
      <c r="AA575">
        <v>0.7</v>
      </c>
      <c r="AB575">
        <v>1</v>
      </c>
      <c r="AC575">
        <v>0.82352941176470595</v>
      </c>
      <c r="AD575">
        <v>0.3</v>
      </c>
      <c r="AE575">
        <v>0.7</v>
      </c>
    </row>
    <row r="576" spans="1:31" x14ac:dyDescent="0.15">
      <c r="A576" s="4">
        <v>96</v>
      </c>
      <c r="B576">
        <v>15</v>
      </c>
      <c r="C576">
        <v>5</v>
      </c>
      <c r="D576">
        <v>10</v>
      </c>
      <c r="E576">
        <v>10</v>
      </c>
      <c r="F576">
        <v>10</v>
      </c>
      <c r="G576">
        <v>0</v>
      </c>
      <c r="H576">
        <v>5</v>
      </c>
      <c r="I576">
        <v>5</v>
      </c>
      <c r="J576">
        <v>0.75</v>
      </c>
      <c r="K576">
        <v>5.3072776794433603</v>
      </c>
      <c r="L576">
        <v>2.9212284088134801</v>
      </c>
      <c r="M576">
        <v>2.3924045562744101</v>
      </c>
      <c r="N576">
        <v>3.7144584655761701</v>
      </c>
      <c r="O576">
        <v>1</v>
      </c>
      <c r="P576">
        <v>1</v>
      </c>
      <c r="Q576">
        <v>9</v>
      </c>
      <c r="R576" s="12">
        <v>0.1111</v>
      </c>
      <c r="S576" s="12">
        <f t="shared" si="8"/>
        <v>0.1</v>
      </c>
      <c r="T576">
        <v>1.420654296875</v>
      </c>
      <c r="U576">
        <v>1.36475253105164</v>
      </c>
      <c r="V576">
        <v>1.21532559394836</v>
      </c>
      <c r="W576">
        <v>0.14942693710327201</v>
      </c>
      <c r="X576">
        <v>0.20532870292663599</v>
      </c>
      <c r="Y576">
        <v>0.20532870292663599</v>
      </c>
      <c r="Z576">
        <v>0.1</v>
      </c>
      <c r="AA576">
        <v>0.8</v>
      </c>
      <c r="AB576">
        <v>0.88888888888888895</v>
      </c>
      <c r="AC576">
        <v>0.84210526315789502</v>
      </c>
      <c r="AD576">
        <v>0.2</v>
      </c>
      <c r="AE576">
        <v>0.7</v>
      </c>
    </row>
    <row r="577" spans="1:31" x14ac:dyDescent="0.15">
      <c r="A577" s="4">
        <v>320</v>
      </c>
      <c r="B577">
        <v>13</v>
      </c>
      <c r="C577">
        <v>7</v>
      </c>
      <c r="D577">
        <v>10</v>
      </c>
      <c r="E577">
        <v>10</v>
      </c>
      <c r="F577">
        <v>10</v>
      </c>
      <c r="G577">
        <v>0</v>
      </c>
      <c r="H577">
        <v>3</v>
      </c>
      <c r="I577">
        <v>7</v>
      </c>
      <c r="J577">
        <v>0.65</v>
      </c>
      <c r="K577">
        <v>5.3089351654052699</v>
      </c>
      <c r="L577">
        <v>3.5397872924804701</v>
      </c>
      <c r="M577">
        <v>2.13160896301269</v>
      </c>
      <c r="N577">
        <v>3.8854827880859402</v>
      </c>
      <c r="O577">
        <v>2</v>
      </c>
      <c r="P577">
        <v>2</v>
      </c>
      <c r="Q577">
        <v>11</v>
      </c>
      <c r="R577" s="12">
        <v>0.18179999999999999</v>
      </c>
      <c r="S577" s="12">
        <f t="shared" si="8"/>
        <v>0.2</v>
      </c>
      <c r="T577">
        <v>1.6018314361572299</v>
      </c>
      <c r="U577">
        <v>1.4670938253402701</v>
      </c>
      <c r="V577">
        <v>1.33253633975983</v>
      </c>
      <c r="W577">
        <v>0.134557485580444</v>
      </c>
      <c r="X577">
        <v>0.26929509639740001</v>
      </c>
      <c r="Y577">
        <v>0.26929509639740001</v>
      </c>
      <c r="Z577">
        <v>0.2</v>
      </c>
      <c r="AA577">
        <v>0.9</v>
      </c>
      <c r="AB577">
        <v>0.81818181818181801</v>
      </c>
      <c r="AC577">
        <v>0.85714285714285698</v>
      </c>
      <c r="AD577">
        <v>0.1</v>
      </c>
      <c r="AE577">
        <v>0.7</v>
      </c>
    </row>
    <row r="578" spans="1:31" x14ac:dyDescent="0.15">
      <c r="A578" s="4">
        <v>542</v>
      </c>
      <c r="B578">
        <v>13</v>
      </c>
      <c r="C578">
        <v>7</v>
      </c>
      <c r="D578">
        <v>10</v>
      </c>
      <c r="E578">
        <v>10</v>
      </c>
      <c r="F578">
        <v>10</v>
      </c>
      <c r="G578">
        <v>0</v>
      </c>
      <c r="H578">
        <v>3</v>
      </c>
      <c r="I578">
        <v>7</v>
      </c>
      <c r="J578">
        <v>0.65</v>
      </c>
      <c r="K578">
        <v>5.3090305328369096</v>
      </c>
      <c r="L578">
        <v>4.4758853912353498</v>
      </c>
      <c r="M578">
        <v>5.1009407043456996</v>
      </c>
      <c r="N578">
        <v>3.6700954437255899</v>
      </c>
      <c r="O578">
        <v>0</v>
      </c>
      <c r="P578">
        <v>0</v>
      </c>
      <c r="Q578">
        <v>10</v>
      </c>
      <c r="R578" s="12">
        <v>0</v>
      </c>
      <c r="S578" s="12">
        <f t="shared" ref="S578:S641" si="9">O578/E578</f>
        <v>0</v>
      </c>
      <c r="T578">
        <v>1.3403949737548799</v>
      </c>
      <c r="U578">
        <v>1.35523664951325</v>
      </c>
      <c r="V578">
        <v>1.1192318201065099</v>
      </c>
      <c r="W578">
        <v>0.236004829406738</v>
      </c>
      <c r="X578">
        <v>0.22116315364837599</v>
      </c>
      <c r="Y578">
        <v>0.22116315364837599</v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1</v>
      </c>
    </row>
    <row r="579" spans="1:31" x14ac:dyDescent="0.15">
      <c r="A579" s="4">
        <v>308</v>
      </c>
      <c r="B579">
        <v>11</v>
      </c>
      <c r="C579">
        <v>9</v>
      </c>
      <c r="D579">
        <v>10</v>
      </c>
      <c r="E579">
        <v>10</v>
      </c>
      <c r="F579">
        <v>10</v>
      </c>
      <c r="G579">
        <v>0</v>
      </c>
      <c r="H579">
        <v>1</v>
      </c>
      <c r="I579">
        <v>9</v>
      </c>
      <c r="J579">
        <v>0.55000000000000004</v>
      </c>
      <c r="K579">
        <v>5.3177032470703098</v>
      </c>
      <c r="L579">
        <v>4.8272476196289098</v>
      </c>
      <c r="M579">
        <v>7.6337261199951199</v>
      </c>
      <c r="N579">
        <v>8.0228576660156197</v>
      </c>
      <c r="O579">
        <v>0</v>
      </c>
      <c r="P579">
        <v>0</v>
      </c>
      <c r="Q579">
        <v>5</v>
      </c>
      <c r="R579" s="12">
        <v>0</v>
      </c>
      <c r="S579" s="12">
        <f t="shared" si="9"/>
        <v>0</v>
      </c>
      <c r="T579">
        <v>1.35099220275879</v>
      </c>
      <c r="U579">
        <v>1.2902698516845701</v>
      </c>
      <c r="V579">
        <v>1.10474145412445</v>
      </c>
      <c r="W579">
        <v>0.18552839756011999</v>
      </c>
      <c r="X579">
        <v>0.24625074863433799</v>
      </c>
      <c r="Y579">
        <v>0.24625074863433799</v>
      </c>
      <c r="Z579">
        <v>0</v>
      </c>
      <c r="AA579">
        <v>0.5</v>
      </c>
      <c r="AB579">
        <v>1</v>
      </c>
      <c r="AC579">
        <v>0.66666666666666696</v>
      </c>
      <c r="AD579">
        <v>0.5</v>
      </c>
      <c r="AE579">
        <v>0.5</v>
      </c>
    </row>
    <row r="580" spans="1:31" x14ac:dyDescent="0.15">
      <c r="A580" s="4">
        <v>275</v>
      </c>
      <c r="B580">
        <v>10</v>
      </c>
      <c r="C580">
        <v>10</v>
      </c>
      <c r="D580">
        <v>10</v>
      </c>
      <c r="E580">
        <v>10</v>
      </c>
      <c r="F580">
        <v>9</v>
      </c>
      <c r="G580">
        <v>1</v>
      </c>
      <c r="H580">
        <v>1</v>
      </c>
      <c r="I580">
        <v>9</v>
      </c>
      <c r="J580">
        <v>0.5</v>
      </c>
      <c r="K580">
        <v>5.3192253112793004</v>
      </c>
      <c r="L580">
        <v>4.7831707000732404</v>
      </c>
      <c r="M580">
        <v>7.2593650817871103</v>
      </c>
      <c r="N580">
        <v>8.1118850708007795</v>
      </c>
      <c r="O580">
        <v>0</v>
      </c>
      <c r="P580">
        <v>0</v>
      </c>
      <c r="Q580">
        <v>5</v>
      </c>
      <c r="R580" s="12">
        <v>0</v>
      </c>
      <c r="S580" s="12">
        <f t="shared" si="9"/>
        <v>0</v>
      </c>
      <c r="T580">
        <v>1.21672439575195</v>
      </c>
      <c r="U580">
        <v>1.1233673095703101</v>
      </c>
      <c r="V580">
        <v>1.01289594173431</v>
      </c>
      <c r="W580">
        <v>0.11047136783599799</v>
      </c>
      <c r="X580">
        <v>0.20382845401763899</v>
      </c>
      <c r="Y580">
        <v>0.20382845401763899</v>
      </c>
      <c r="Z580">
        <v>0</v>
      </c>
      <c r="AA580">
        <v>0.5</v>
      </c>
      <c r="AB580">
        <v>1</v>
      </c>
      <c r="AC580">
        <v>0.66666666666666696</v>
      </c>
      <c r="AD580">
        <v>0.5</v>
      </c>
      <c r="AE580">
        <v>0.5</v>
      </c>
    </row>
    <row r="581" spans="1:31" x14ac:dyDescent="0.15">
      <c r="A581" s="4">
        <v>684</v>
      </c>
      <c r="B581">
        <v>12</v>
      </c>
      <c r="C581">
        <v>8</v>
      </c>
      <c r="D581">
        <v>10</v>
      </c>
      <c r="E581">
        <v>10</v>
      </c>
      <c r="F581">
        <v>9</v>
      </c>
      <c r="G581">
        <v>1</v>
      </c>
      <c r="H581">
        <v>3</v>
      </c>
      <c r="I581">
        <v>7</v>
      </c>
      <c r="J581">
        <v>0.6</v>
      </c>
      <c r="K581">
        <v>5.3193225860595703</v>
      </c>
      <c r="L581">
        <v>4.0100460052490199</v>
      </c>
      <c r="M581">
        <v>3.5286941528320299</v>
      </c>
      <c r="N581">
        <v>3.6766185760497998</v>
      </c>
      <c r="O581">
        <v>1</v>
      </c>
      <c r="P581">
        <v>1</v>
      </c>
      <c r="Q581">
        <v>10</v>
      </c>
      <c r="R581" s="12">
        <v>0.1</v>
      </c>
      <c r="S581" s="12">
        <f t="shared" si="9"/>
        <v>0.1</v>
      </c>
      <c r="T581">
        <v>1.22385025024414</v>
      </c>
      <c r="U581">
        <v>1.1715183258056601</v>
      </c>
      <c r="V581">
        <v>1.0360521078109699</v>
      </c>
      <c r="W581">
        <v>0.13546621799469</v>
      </c>
      <c r="X581">
        <v>0.187798142433167</v>
      </c>
      <c r="Y581">
        <v>0.187798142433167</v>
      </c>
      <c r="Z581">
        <v>0.1</v>
      </c>
      <c r="AA581">
        <v>0.9</v>
      </c>
      <c r="AB581">
        <v>0.9</v>
      </c>
      <c r="AC581">
        <v>0.9</v>
      </c>
      <c r="AD581">
        <v>0.1</v>
      </c>
      <c r="AE581">
        <v>0.8</v>
      </c>
    </row>
    <row r="582" spans="1:31" x14ac:dyDescent="0.15">
      <c r="A582" s="4">
        <v>888</v>
      </c>
      <c r="B582">
        <v>11</v>
      </c>
      <c r="C582">
        <v>9</v>
      </c>
      <c r="D582">
        <v>10</v>
      </c>
      <c r="E582">
        <v>10</v>
      </c>
      <c r="F582">
        <v>8</v>
      </c>
      <c r="G582">
        <v>2</v>
      </c>
      <c r="H582">
        <v>3</v>
      </c>
      <c r="I582">
        <v>7</v>
      </c>
      <c r="J582">
        <v>0.55000000000000004</v>
      </c>
      <c r="K582">
        <v>5.3221569061279297</v>
      </c>
      <c r="L582">
        <v>2.9267635345459002</v>
      </c>
      <c r="M582">
        <v>1.6298122406005899</v>
      </c>
      <c r="N582">
        <v>6.1318473815918004</v>
      </c>
      <c r="O582">
        <v>3</v>
      </c>
      <c r="P582">
        <v>3</v>
      </c>
      <c r="Q582">
        <v>10</v>
      </c>
      <c r="R582" s="12">
        <v>0.3</v>
      </c>
      <c r="S582" s="12">
        <f t="shared" si="9"/>
        <v>0.3</v>
      </c>
      <c r="T582">
        <v>1.49039459228516</v>
      </c>
      <c r="U582">
        <v>1.2271867990493801</v>
      </c>
      <c r="V582">
        <v>1.30383849143982</v>
      </c>
      <c r="W582">
        <v>7.6651692390441895E-2</v>
      </c>
      <c r="X582">
        <v>0.186556100845337</v>
      </c>
      <c r="Y582">
        <v>0.186556100845337</v>
      </c>
      <c r="Z582">
        <v>0.3</v>
      </c>
      <c r="AA582">
        <v>0.7</v>
      </c>
      <c r="AB582">
        <v>0.7</v>
      </c>
      <c r="AC582">
        <v>0.7</v>
      </c>
      <c r="AD582">
        <v>0.3</v>
      </c>
      <c r="AE582">
        <v>0.4</v>
      </c>
    </row>
    <row r="583" spans="1:31" x14ac:dyDescent="0.15">
      <c r="A583" s="4">
        <v>740</v>
      </c>
      <c r="B583">
        <v>11</v>
      </c>
      <c r="C583">
        <v>9</v>
      </c>
      <c r="D583">
        <v>10</v>
      </c>
      <c r="E583">
        <v>10</v>
      </c>
      <c r="F583">
        <v>10</v>
      </c>
      <c r="G583">
        <v>0</v>
      </c>
      <c r="H583">
        <v>1</v>
      </c>
      <c r="I583">
        <v>9</v>
      </c>
      <c r="J583">
        <v>0.55000000000000004</v>
      </c>
      <c r="K583">
        <v>5.3228893280029297</v>
      </c>
      <c r="L583">
        <v>5.1798381805419904</v>
      </c>
      <c r="M583">
        <v>9.6140422821044904</v>
      </c>
      <c r="N583">
        <v>6.35744285583496</v>
      </c>
      <c r="O583">
        <v>0</v>
      </c>
      <c r="P583">
        <v>0</v>
      </c>
      <c r="Q583">
        <v>8</v>
      </c>
      <c r="R583" s="12">
        <v>0</v>
      </c>
      <c r="S583" s="12">
        <f t="shared" si="9"/>
        <v>0</v>
      </c>
      <c r="T583">
        <v>1.2323532104492201</v>
      </c>
      <c r="U583">
        <v>1.31089019775391</v>
      </c>
      <c r="V583">
        <v>0.99155080318450906</v>
      </c>
      <c r="W583">
        <v>0.31933939456939697</v>
      </c>
      <c r="X583">
        <v>0.24080240726471</v>
      </c>
      <c r="Y583">
        <v>0.24080240726471</v>
      </c>
      <c r="Z583">
        <v>0</v>
      </c>
      <c r="AA583">
        <v>0.8</v>
      </c>
      <c r="AB583">
        <v>1</v>
      </c>
      <c r="AC583">
        <v>0.88888888888888895</v>
      </c>
      <c r="AD583">
        <v>0.2</v>
      </c>
      <c r="AE583">
        <v>0.8</v>
      </c>
    </row>
    <row r="584" spans="1:31" x14ac:dyDescent="0.15">
      <c r="A584" s="4">
        <v>872</v>
      </c>
      <c r="B584">
        <v>16</v>
      </c>
      <c r="C584">
        <v>4</v>
      </c>
      <c r="D584">
        <v>10</v>
      </c>
      <c r="E584">
        <v>10</v>
      </c>
      <c r="F584">
        <v>10</v>
      </c>
      <c r="G584">
        <v>0</v>
      </c>
      <c r="H584">
        <v>6</v>
      </c>
      <c r="I584">
        <v>4</v>
      </c>
      <c r="J584">
        <v>0.8</v>
      </c>
      <c r="K584">
        <v>5.3238983154296902</v>
      </c>
      <c r="L584">
        <v>2.03757667541504</v>
      </c>
      <c r="M584">
        <v>1.3505783081054701</v>
      </c>
      <c r="N584">
        <v>3.7597122192382799</v>
      </c>
      <c r="O584">
        <v>3</v>
      </c>
      <c r="P584">
        <v>3</v>
      </c>
      <c r="Q584">
        <v>11</v>
      </c>
      <c r="R584" s="12">
        <v>0.2727</v>
      </c>
      <c r="S584" s="12">
        <f t="shared" si="9"/>
        <v>0.3</v>
      </c>
      <c r="T584">
        <v>2.0535583496093701</v>
      </c>
      <c r="U584">
        <v>1.9050794839859</v>
      </c>
      <c r="V584">
        <v>1.78297066688538</v>
      </c>
      <c r="W584">
        <v>0.122108817100525</v>
      </c>
      <c r="X584">
        <v>0.27058768272399902</v>
      </c>
      <c r="Y584">
        <v>0.27058768272399902</v>
      </c>
      <c r="Z584">
        <v>0.3</v>
      </c>
      <c r="AA584">
        <v>0.8</v>
      </c>
      <c r="AB584">
        <v>0.72727272727272696</v>
      </c>
      <c r="AC584">
        <v>0.76190476190476197</v>
      </c>
      <c r="AD584">
        <v>0.2</v>
      </c>
      <c r="AE584">
        <v>0.5</v>
      </c>
    </row>
    <row r="585" spans="1:31" x14ac:dyDescent="0.15">
      <c r="A585" s="4">
        <v>742</v>
      </c>
      <c r="B585">
        <v>14</v>
      </c>
      <c r="C585">
        <v>6</v>
      </c>
      <c r="D585">
        <v>10</v>
      </c>
      <c r="E585">
        <v>10</v>
      </c>
      <c r="F585">
        <v>10</v>
      </c>
      <c r="G585">
        <v>0</v>
      </c>
      <c r="H585">
        <v>4</v>
      </c>
      <c r="I585">
        <v>6</v>
      </c>
      <c r="J585">
        <v>0.7</v>
      </c>
      <c r="K585">
        <v>5.32865333557129</v>
      </c>
      <c r="L585">
        <v>3.02945899963379</v>
      </c>
      <c r="M585">
        <v>2.38541603088379</v>
      </c>
      <c r="N585">
        <v>4.6745910644531197</v>
      </c>
      <c r="O585">
        <v>3</v>
      </c>
      <c r="P585">
        <v>3</v>
      </c>
      <c r="Q585">
        <v>12</v>
      </c>
      <c r="R585" s="12">
        <v>0.25</v>
      </c>
      <c r="S585" s="12">
        <f t="shared" si="9"/>
        <v>0.3</v>
      </c>
      <c r="T585">
        <v>1.5461444854736299</v>
      </c>
      <c r="U585">
        <v>1.4164686203002901</v>
      </c>
      <c r="V585">
        <v>1.30941045284271</v>
      </c>
      <c r="W585">
        <v>0.107058167457581</v>
      </c>
      <c r="X585">
        <v>0.23673403263091999</v>
      </c>
      <c r="Y585">
        <v>0.23673403263091999</v>
      </c>
      <c r="Z585">
        <v>0.3</v>
      </c>
      <c r="AA585">
        <v>0.9</v>
      </c>
      <c r="AB585">
        <v>0.75</v>
      </c>
      <c r="AC585">
        <v>0.81818181818181801</v>
      </c>
      <c r="AD585">
        <v>0.1</v>
      </c>
      <c r="AE585">
        <v>0.6</v>
      </c>
    </row>
    <row r="586" spans="1:31" x14ac:dyDescent="0.15">
      <c r="A586" s="4">
        <v>977</v>
      </c>
      <c r="B586">
        <v>12</v>
      </c>
      <c r="C586">
        <v>8</v>
      </c>
      <c r="D586">
        <v>10</v>
      </c>
      <c r="E586">
        <v>10</v>
      </c>
      <c r="F586">
        <v>10</v>
      </c>
      <c r="G586">
        <v>0</v>
      </c>
      <c r="H586">
        <v>2</v>
      </c>
      <c r="I586">
        <v>8</v>
      </c>
      <c r="J586">
        <v>0.6</v>
      </c>
      <c r="K586">
        <v>5.3293190002441397</v>
      </c>
      <c r="L586">
        <v>4.6381454467773402</v>
      </c>
      <c r="M586">
        <v>5.3530960083007804</v>
      </c>
      <c r="N586">
        <v>4.3495903015136701</v>
      </c>
      <c r="O586">
        <v>0</v>
      </c>
      <c r="P586">
        <v>0</v>
      </c>
      <c r="Q586">
        <v>7</v>
      </c>
      <c r="R586" s="12">
        <v>0</v>
      </c>
      <c r="S586" s="12">
        <f t="shared" si="9"/>
        <v>0</v>
      </c>
      <c r="T586">
        <v>1.3380870819091799</v>
      </c>
      <c r="U586">
        <v>1.3476543426513701</v>
      </c>
      <c r="V586">
        <v>1.1207853555679299</v>
      </c>
      <c r="W586">
        <v>0.226868987083435</v>
      </c>
      <c r="X586">
        <v>0.217301726341248</v>
      </c>
      <c r="Y586">
        <v>0.217301726341248</v>
      </c>
      <c r="Z586">
        <v>0</v>
      </c>
      <c r="AA586">
        <v>0.7</v>
      </c>
      <c r="AB586">
        <v>1</v>
      </c>
      <c r="AC586">
        <v>0.82352941176470595</v>
      </c>
      <c r="AD586">
        <v>0.3</v>
      </c>
      <c r="AE586">
        <v>0.7</v>
      </c>
    </row>
    <row r="587" spans="1:31" x14ac:dyDescent="0.15">
      <c r="A587" s="4">
        <v>45</v>
      </c>
      <c r="B587">
        <v>11</v>
      </c>
      <c r="C587">
        <v>9</v>
      </c>
      <c r="D587">
        <v>10</v>
      </c>
      <c r="E587">
        <v>10</v>
      </c>
      <c r="F587">
        <v>8</v>
      </c>
      <c r="G587">
        <v>2</v>
      </c>
      <c r="H587">
        <v>3</v>
      </c>
      <c r="I587">
        <v>7</v>
      </c>
      <c r="J587">
        <v>0.55000000000000004</v>
      </c>
      <c r="K587">
        <v>5.3309612274169904</v>
      </c>
      <c r="L587">
        <v>4.0510063171386701</v>
      </c>
      <c r="M587">
        <v>3.8715572357177699</v>
      </c>
      <c r="N587">
        <v>4.0101757049560502</v>
      </c>
      <c r="O587">
        <v>0</v>
      </c>
      <c r="P587">
        <v>0</v>
      </c>
      <c r="Q587">
        <v>7</v>
      </c>
      <c r="R587" s="12">
        <v>0</v>
      </c>
      <c r="S587" s="12">
        <f t="shared" si="9"/>
        <v>0</v>
      </c>
      <c r="T587">
        <v>1.1314105987548799</v>
      </c>
      <c r="U587">
        <v>1.0633016824722299</v>
      </c>
      <c r="V587">
        <v>0.977758228778839</v>
      </c>
      <c r="W587">
        <v>8.5543453693389906E-2</v>
      </c>
      <c r="X587">
        <v>0.15365236997604401</v>
      </c>
      <c r="Y587">
        <v>0.15365236997604401</v>
      </c>
      <c r="Z587">
        <v>0</v>
      </c>
      <c r="AA587">
        <v>0.7</v>
      </c>
      <c r="AB587">
        <v>1</v>
      </c>
      <c r="AC587">
        <v>0.82352941176470595</v>
      </c>
      <c r="AD587">
        <v>0.3</v>
      </c>
      <c r="AE587">
        <v>0.7</v>
      </c>
    </row>
    <row r="588" spans="1:31" x14ac:dyDescent="0.15">
      <c r="A588" s="4">
        <v>871</v>
      </c>
      <c r="B588">
        <v>10</v>
      </c>
      <c r="C588">
        <v>10</v>
      </c>
      <c r="D588">
        <v>10</v>
      </c>
      <c r="E588">
        <v>10</v>
      </c>
      <c r="F588">
        <v>9</v>
      </c>
      <c r="G588">
        <v>1</v>
      </c>
      <c r="H588">
        <v>1</v>
      </c>
      <c r="I588">
        <v>9</v>
      </c>
      <c r="J588">
        <v>0.5</v>
      </c>
      <c r="K588">
        <v>5.3317241668701199</v>
      </c>
      <c r="L588">
        <v>4.4379978179931596</v>
      </c>
      <c r="M588">
        <v>4.2536773681640598</v>
      </c>
      <c r="N588">
        <v>8.7324657440185494</v>
      </c>
      <c r="O588">
        <v>1</v>
      </c>
      <c r="P588">
        <v>1</v>
      </c>
      <c r="Q588">
        <v>9</v>
      </c>
      <c r="R588" s="12">
        <v>0.1111</v>
      </c>
      <c r="S588" s="12">
        <f t="shared" si="9"/>
        <v>0.1</v>
      </c>
      <c r="T588">
        <v>1.28287506103516</v>
      </c>
      <c r="U588">
        <v>1.03861808776855</v>
      </c>
      <c r="V588">
        <v>1.0701758861541799</v>
      </c>
      <c r="W588">
        <v>3.1557798385620103E-2</v>
      </c>
      <c r="X588">
        <v>0.212699174880981</v>
      </c>
      <c r="Y588">
        <v>0.212699174880981</v>
      </c>
      <c r="Z588">
        <v>0.1</v>
      </c>
      <c r="AA588">
        <v>0.8</v>
      </c>
      <c r="AB588">
        <v>0.88888888888888895</v>
      </c>
      <c r="AC588">
        <v>0.84210526315789502</v>
      </c>
      <c r="AD588">
        <v>0.2</v>
      </c>
      <c r="AE588">
        <v>0.7</v>
      </c>
    </row>
    <row r="589" spans="1:31" x14ac:dyDescent="0.15">
      <c r="A589" s="4">
        <v>299</v>
      </c>
      <c r="B589">
        <v>11</v>
      </c>
      <c r="C589">
        <v>9</v>
      </c>
      <c r="D589">
        <v>10</v>
      </c>
      <c r="E589">
        <v>10</v>
      </c>
      <c r="F589">
        <v>10</v>
      </c>
      <c r="G589">
        <v>0</v>
      </c>
      <c r="H589">
        <v>1</v>
      </c>
      <c r="I589">
        <v>9</v>
      </c>
      <c r="J589">
        <v>0.55000000000000004</v>
      </c>
      <c r="K589">
        <v>5.3350582122802699</v>
      </c>
      <c r="L589">
        <v>5.1006450653076199</v>
      </c>
      <c r="M589">
        <v>9.2449569702148402</v>
      </c>
      <c r="N589">
        <v>6.9489288330078098</v>
      </c>
      <c r="O589">
        <v>0</v>
      </c>
      <c r="P589">
        <v>0</v>
      </c>
      <c r="Q589">
        <v>8</v>
      </c>
      <c r="R589" s="12">
        <v>0</v>
      </c>
      <c r="S589" s="12">
        <f t="shared" si="9"/>
        <v>0</v>
      </c>
      <c r="T589">
        <v>1.2673759460449201</v>
      </c>
      <c r="U589">
        <v>1.32200050354004</v>
      </c>
      <c r="V589">
        <v>1.0258585214614899</v>
      </c>
      <c r="W589">
        <v>0.29614198207855202</v>
      </c>
      <c r="X589">
        <v>0.241517424583435</v>
      </c>
      <c r="Y589">
        <v>0.241517424583435</v>
      </c>
      <c r="Z589">
        <v>0</v>
      </c>
      <c r="AA589">
        <v>0.8</v>
      </c>
      <c r="AB589">
        <v>1</v>
      </c>
      <c r="AC589">
        <v>0.88888888888888895</v>
      </c>
      <c r="AD589">
        <v>0.2</v>
      </c>
      <c r="AE589">
        <v>0.8</v>
      </c>
    </row>
    <row r="590" spans="1:31" x14ac:dyDescent="0.15">
      <c r="A590" s="4">
        <v>322</v>
      </c>
      <c r="B590">
        <v>13</v>
      </c>
      <c r="C590">
        <v>7</v>
      </c>
      <c r="D590">
        <v>10</v>
      </c>
      <c r="E590">
        <v>10</v>
      </c>
      <c r="F590">
        <v>10</v>
      </c>
      <c r="G590">
        <v>0</v>
      </c>
      <c r="H590">
        <v>3</v>
      </c>
      <c r="I590">
        <v>7</v>
      </c>
      <c r="J590">
        <v>0.65</v>
      </c>
      <c r="K590">
        <v>5.3351268768310502</v>
      </c>
      <c r="L590">
        <v>4.20664405822754</v>
      </c>
      <c r="M590">
        <v>4.1332874298095703</v>
      </c>
      <c r="N590">
        <v>3.6568260192871098</v>
      </c>
      <c r="O590">
        <v>1</v>
      </c>
      <c r="P590">
        <v>1</v>
      </c>
      <c r="Q590">
        <v>11</v>
      </c>
      <c r="R590" s="12">
        <v>9.0899999999999995E-2</v>
      </c>
      <c r="S590" s="12">
        <f t="shared" si="9"/>
        <v>0.1</v>
      </c>
      <c r="T590">
        <v>1.5717411041259799</v>
      </c>
      <c r="U590">
        <v>1.5341047048568699</v>
      </c>
      <c r="V590">
        <v>1.2923166751861599</v>
      </c>
      <c r="W590">
        <v>0.241788029670715</v>
      </c>
      <c r="X590">
        <v>0.279424428939819</v>
      </c>
      <c r="Y590">
        <v>0.279424428939819</v>
      </c>
      <c r="Z590">
        <v>0.1</v>
      </c>
      <c r="AA590">
        <v>1</v>
      </c>
      <c r="AB590">
        <v>0.90909090909090895</v>
      </c>
      <c r="AC590">
        <v>0.952380952380952</v>
      </c>
      <c r="AD590">
        <v>0</v>
      </c>
      <c r="AE590">
        <v>0.9</v>
      </c>
    </row>
    <row r="591" spans="1:31" x14ac:dyDescent="0.15">
      <c r="A591" s="4">
        <v>128</v>
      </c>
      <c r="B591">
        <v>15</v>
      </c>
      <c r="C591">
        <v>5</v>
      </c>
      <c r="D591">
        <v>10</v>
      </c>
      <c r="E591">
        <v>10</v>
      </c>
      <c r="F591">
        <v>10</v>
      </c>
      <c r="G591">
        <v>0</v>
      </c>
      <c r="H591">
        <v>5</v>
      </c>
      <c r="I591">
        <v>5</v>
      </c>
      <c r="J591">
        <v>0.75</v>
      </c>
      <c r="K591">
        <v>5.3409328460693404</v>
      </c>
      <c r="L591">
        <v>2.52885818481445</v>
      </c>
      <c r="M591">
        <v>1.66196632385254</v>
      </c>
      <c r="N591">
        <v>3.8903579711914098</v>
      </c>
      <c r="O591">
        <v>2</v>
      </c>
      <c r="P591">
        <v>2</v>
      </c>
      <c r="Q591">
        <v>7</v>
      </c>
      <c r="R591" s="12">
        <v>0.28570000000000001</v>
      </c>
      <c r="S591" s="12">
        <f t="shared" si="9"/>
        <v>0.2</v>
      </c>
      <c r="T591">
        <v>1.6895065307617201</v>
      </c>
      <c r="U591">
        <v>1.57126080989838</v>
      </c>
      <c r="V591">
        <v>1.4560174942016599</v>
      </c>
      <c r="W591">
        <v>0.115243315696716</v>
      </c>
      <c r="X591">
        <v>0.23348903656005901</v>
      </c>
      <c r="Y591">
        <v>0.23348903656005901</v>
      </c>
      <c r="Z591">
        <v>0.2</v>
      </c>
      <c r="AA591">
        <v>0.5</v>
      </c>
      <c r="AB591">
        <v>0.71428571428571397</v>
      </c>
      <c r="AC591">
        <v>0.58823529411764697</v>
      </c>
      <c r="AD591">
        <v>0.5</v>
      </c>
      <c r="AE591">
        <v>0.3</v>
      </c>
    </row>
    <row r="592" spans="1:31" x14ac:dyDescent="0.15">
      <c r="A592" s="4">
        <v>360</v>
      </c>
      <c r="B592">
        <v>11</v>
      </c>
      <c r="C592">
        <v>9</v>
      </c>
      <c r="D592">
        <v>10</v>
      </c>
      <c r="E592">
        <v>10</v>
      </c>
      <c r="F592">
        <v>9</v>
      </c>
      <c r="G592">
        <v>1</v>
      </c>
      <c r="H592">
        <v>2</v>
      </c>
      <c r="I592">
        <v>8</v>
      </c>
      <c r="J592">
        <v>0.55000000000000004</v>
      </c>
      <c r="K592">
        <v>5.3443012237548801</v>
      </c>
      <c r="L592">
        <v>4.5982418060302699</v>
      </c>
      <c r="M592">
        <v>6.4494686126709002</v>
      </c>
      <c r="N592">
        <v>6.0443191528320304</v>
      </c>
      <c r="O592">
        <v>0</v>
      </c>
      <c r="P592">
        <v>0</v>
      </c>
      <c r="Q592">
        <v>7</v>
      </c>
      <c r="R592" s="12">
        <v>0</v>
      </c>
      <c r="S592" s="12">
        <f t="shared" si="9"/>
        <v>0</v>
      </c>
      <c r="T592">
        <v>1.17680740356445</v>
      </c>
      <c r="U592">
        <v>1.1521081924438501</v>
      </c>
      <c r="V592">
        <v>1.0103794336319001</v>
      </c>
      <c r="W592">
        <v>0.14172875881195099</v>
      </c>
      <c r="X592">
        <v>0.16642796993255601</v>
      </c>
      <c r="Y592">
        <v>0.16642796993255601</v>
      </c>
      <c r="Z592">
        <v>0</v>
      </c>
      <c r="AA592">
        <v>0.7</v>
      </c>
      <c r="AB592">
        <v>1</v>
      </c>
      <c r="AC592">
        <v>0.82352941176470595</v>
      </c>
      <c r="AD592">
        <v>0.3</v>
      </c>
      <c r="AE592">
        <v>0.7</v>
      </c>
    </row>
    <row r="593" spans="1:31" x14ac:dyDescent="0.15">
      <c r="A593" s="4">
        <v>194</v>
      </c>
      <c r="B593">
        <v>13</v>
      </c>
      <c r="C593">
        <v>7</v>
      </c>
      <c r="D593">
        <v>10</v>
      </c>
      <c r="E593">
        <v>10</v>
      </c>
      <c r="F593">
        <v>10</v>
      </c>
      <c r="G593">
        <v>0</v>
      </c>
      <c r="H593">
        <v>3</v>
      </c>
      <c r="I593">
        <v>7</v>
      </c>
      <c r="J593">
        <v>0.65</v>
      </c>
      <c r="K593">
        <v>5.3460388183593697</v>
      </c>
      <c r="L593">
        <v>3.8178062438964799</v>
      </c>
      <c r="M593">
        <v>4.0279216766357404</v>
      </c>
      <c r="N593">
        <v>5.3942756652831996</v>
      </c>
      <c r="O593">
        <v>2</v>
      </c>
      <c r="P593">
        <v>2</v>
      </c>
      <c r="Q593">
        <v>11</v>
      </c>
      <c r="R593" s="12">
        <v>0.18179999999999999</v>
      </c>
      <c r="S593" s="12">
        <f t="shared" si="9"/>
        <v>0.2</v>
      </c>
      <c r="T593">
        <v>1.55862808227539</v>
      </c>
      <c r="U593">
        <v>1.4325441122055</v>
      </c>
      <c r="V593">
        <v>1.2989876270294201</v>
      </c>
      <c r="W593">
        <v>0.13355648517608601</v>
      </c>
      <c r="X593">
        <v>0.25964045524597201</v>
      </c>
      <c r="Y593">
        <v>0.25964045524597201</v>
      </c>
      <c r="Z593">
        <v>0.2</v>
      </c>
      <c r="AA593">
        <v>0.9</v>
      </c>
      <c r="AB593">
        <v>0.81818181818181801</v>
      </c>
      <c r="AC593">
        <v>0.85714285714285698</v>
      </c>
      <c r="AD593">
        <v>0.1</v>
      </c>
      <c r="AE593">
        <v>0.7</v>
      </c>
    </row>
    <row r="594" spans="1:31" x14ac:dyDescent="0.15">
      <c r="A594" s="4">
        <v>785</v>
      </c>
      <c r="B594">
        <v>13</v>
      </c>
      <c r="C594">
        <v>7</v>
      </c>
      <c r="D594">
        <v>10</v>
      </c>
      <c r="E594">
        <v>10</v>
      </c>
      <c r="F594">
        <v>10</v>
      </c>
      <c r="G594">
        <v>0</v>
      </c>
      <c r="H594">
        <v>3</v>
      </c>
      <c r="I594">
        <v>7</v>
      </c>
      <c r="J594">
        <v>0.65</v>
      </c>
      <c r="K594">
        <v>5.3491306304931596</v>
      </c>
      <c r="L594">
        <v>4.1130180358886701</v>
      </c>
      <c r="M594">
        <v>3.4775466918945299</v>
      </c>
      <c r="N594">
        <v>3.2125549316406201</v>
      </c>
      <c r="O594">
        <v>1</v>
      </c>
      <c r="P594">
        <v>1</v>
      </c>
      <c r="Q594">
        <v>11</v>
      </c>
      <c r="R594" s="12">
        <v>9.0899999999999995E-2</v>
      </c>
      <c r="S594" s="12">
        <f t="shared" si="9"/>
        <v>0.1</v>
      </c>
      <c r="T594">
        <v>1.4333667755127</v>
      </c>
      <c r="U594">
        <v>1.40033400058746</v>
      </c>
      <c r="V594">
        <v>1.2011299133300799</v>
      </c>
      <c r="W594">
        <v>0.199204087257385</v>
      </c>
      <c r="X594">
        <v>0.23223686218261699</v>
      </c>
      <c r="Y594">
        <v>0.23223686218261699</v>
      </c>
      <c r="Z594">
        <v>0.1</v>
      </c>
      <c r="AA594">
        <v>1</v>
      </c>
      <c r="AB594">
        <v>0.90909090909090895</v>
      </c>
      <c r="AC594">
        <v>0.952380952380952</v>
      </c>
      <c r="AD594">
        <v>0</v>
      </c>
      <c r="AE594">
        <v>0.9</v>
      </c>
    </row>
    <row r="595" spans="1:31" x14ac:dyDescent="0.15">
      <c r="A595" s="4">
        <v>4</v>
      </c>
      <c r="B595">
        <v>12</v>
      </c>
      <c r="C595">
        <v>8</v>
      </c>
      <c r="D595">
        <v>10</v>
      </c>
      <c r="E595">
        <v>10</v>
      </c>
      <c r="F595">
        <v>10</v>
      </c>
      <c r="G595">
        <v>0</v>
      </c>
      <c r="H595">
        <v>2</v>
      </c>
      <c r="I595">
        <v>8</v>
      </c>
      <c r="J595">
        <v>0.6</v>
      </c>
      <c r="K595">
        <v>5.3502464294433603</v>
      </c>
      <c r="L595">
        <v>3.7187023162841801</v>
      </c>
      <c r="M595">
        <v>2.52266120910644</v>
      </c>
      <c r="N595">
        <v>6.6626472473144496</v>
      </c>
      <c r="O595">
        <v>2</v>
      </c>
      <c r="P595">
        <v>2</v>
      </c>
      <c r="Q595">
        <v>11</v>
      </c>
      <c r="R595" s="12">
        <v>0.18179999999999999</v>
      </c>
      <c r="S595" s="12">
        <f t="shared" si="9"/>
        <v>0.2</v>
      </c>
      <c r="T595">
        <v>1.5006961822509799</v>
      </c>
      <c r="U595">
        <v>1.27388763427734</v>
      </c>
      <c r="V595">
        <v>1.25015091896057</v>
      </c>
      <c r="W595">
        <v>2.3736715316772499E-2</v>
      </c>
      <c r="X595">
        <v>0.250545263290405</v>
      </c>
      <c r="Y595">
        <v>0.250545263290405</v>
      </c>
      <c r="Z595">
        <v>0.2</v>
      </c>
      <c r="AA595">
        <v>0.9</v>
      </c>
      <c r="AB595">
        <v>0.81818181818181801</v>
      </c>
      <c r="AC595">
        <v>0.85714285714285698</v>
      </c>
      <c r="AD595">
        <v>0.1</v>
      </c>
      <c r="AE595">
        <v>0.7</v>
      </c>
    </row>
    <row r="596" spans="1:31" x14ac:dyDescent="0.15">
      <c r="A596" s="4">
        <v>402</v>
      </c>
      <c r="B596">
        <v>14</v>
      </c>
      <c r="C596">
        <v>6</v>
      </c>
      <c r="D596">
        <v>10</v>
      </c>
      <c r="E596">
        <v>10</v>
      </c>
      <c r="F596">
        <v>10</v>
      </c>
      <c r="G596">
        <v>0</v>
      </c>
      <c r="H596">
        <v>4</v>
      </c>
      <c r="I596">
        <v>6</v>
      </c>
      <c r="J596">
        <v>0.7</v>
      </c>
      <c r="K596">
        <v>5.3525123596191397</v>
      </c>
      <c r="L596">
        <v>2.9465026855468701</v>
      </c>
      <c r="M596">
        <v>1.9305171966552701</v>
      </c>
      <c r="N596">
        <v>4.3217105865478498</v>
      </c>
      <c r="O596">
        <v>2</v>
      </c>
      <c r="P596">
        <v>2</v>
      </c>
      <c r="Q596">
        <v>11</v>
      </c>
      <c r="R596" s="12">
        <v>0.18179999999999999</v>
      </c>
      <c r="S596" s="12">
        <f t="shared" si="9"/>
        <v>0.2</v>
      </c>
      <c r="T596">
        <v>1.6804618835449201</v>
      </c>
      <c r="U596">
        <v>1.54594802856445</v>
      </c>
      <c r="V596">
        <v>1.4212274551391599</v>
      </c>
      <c r="W596">
        <v>0.124720573425293</v>
      </c>
      <c r="X596">
        <v>0.259234428405762</v>
      </c>
      <c r="Y596">
        <v>0.259234428405762</v>
      </c>
      <c r="Z596">
        <v>0.2</v>
      </c>
      <c r="AA596">
        <v>0.9</v>
      </c>
      <c r="AB596">
        <v>0.81818181818181801</v>
      </c>
      <c r="AC596">
        <v>0.85714285714285698</v>
      </c>
      <c r="AD596">
        <v>0.1</v>
      </c>
      <c r="AE596">
        <v>0.7</v>
      </c>
    </row>
    <row r="597" spans="1:31" x14ac:dyDescent="0.15">
      <c r="A597" s="4">
        <v>230</v>
      </c>
      <c r="B597">
        <v>12</v>
      </c>
      <c r="C597">
        <v>8</v>
      </c>
      <c r="D597">
        <v>10</v>
      </c>
      <c r="E597">
        <v>10</v>
      </c>
      <c r="F597">
        <v>10</v>
      </c>
      <c r="G597">
        <v>0</v>
      </c>
      <c r="H597">
        <v>2</v>
      </c>
      <c r="I597">
        <v>8</v>
      </c>
      <c r="J597">
        <v>0.6</v>
      </c>
      <c r="K597">
        <v>5.35481834411621</v>
      </c>
      <c r="L597">
        <v>4.7269535064697301</v>
      </c>
      <c r="M597">
        <v>6.3789978027343697</v>
      </c>
      <c r="N597">
        <v>5.2043704986572301</v>
      </c>
      <c r="O597">
        <v>0</v>
      </c>
      <c r="P597">
        <v>0</v>
      </c>
      <c r="Q597">
        <v>6</v>
      </c>
      <c r="R597" s="12">
        <v>0</v>
      </c>
      <c r="S597" s="12">
        <f t="shared" si="9"/>
        <v>0</v>
      </c>
      <c r="T597">
        <v>1.28388595581055</v>
      </c>
      <c r="U597">
        <v>1.28670406341553</v>
      </c>
      <c r="V597">
        <v>1.0583314895629901</v>
      </c>
      <c r="W597">
        <v>0.22837257385253901</v>
      </c>
      <c r="X597">
        <v>0.22555446624755901</v>
      </c>
      <c r="Y597">
        <v>0.22555446624755901</v>
      </c>
      <c r="Z597">
        <v>0</v>
      </c>
      <c r="AA597">
        <v>0.6</v>
      </c>
      <c r="AB597">
        <v>1</v>
      </c>
      <c r="AC597">
        <v>0.75</v>
      </c>
      <c r="AD597">
        <v>0.4</v>
      </c>
      <c r="AE597">
        <v>0.6</v>
      </c>
    </row>
    <row r="598" spans="1:31" x14ac:dyDescent="0.15">
      <c r="A598" s="4">
        <v>790</v>
      </c>
      <c r="B598">
        <v>10</v>
      </c>
      <c r="C598">
        <v>10</v>
      </c>
      <c r="D598">
        <v>10</v>
      </c>
      <c r="E598">
        <v>10</v>
      </c>
      <c r="F598">
        <v>9</v>
      </c>
      <c r="G598">
        <v>1</v>
      </c>
      <c r="H598">
        <v>1</v>
      </c>
      <c r="I598">
        <v>9</v>
      </c>
      <c r="J598">
        <v>0.5</v>
      </c>
      <c r="K598">
        <v>5.3551158905029297</v>
      </c>
      <c r="L598">
        <v>5.1650123596191397</v>
      </c>
      <c r="M598">
        <v>9.3147354125976598</v>
      </c>
      <c r="N598">
        <v>6.5118122100830096</v>
      </c>
      <c r="O598">
        <v>0</v>
      </c>
      <c r="P598">
        <v>0</v>
      </c>
      <c r="Q598">
        <v>6</v>
      </c>
      <c r="R598" s="12">
        <v>0</v>
      </c>
      <c r="S598" s="12">
        <f t="shared" si="9"/>
        <v>0</v>
      </c>
      <c r="T598">
        <v>1.0275192260742201</v>
      </c>
      <c r="U598">
        <v>1.0669136047363299</v>
      </c>
      <c r="V598">
        <v>0.85900861024856601</v>
      </c>
      <c r="W598">
        <v>0.20790499448776301</v>
      </c>
      <c r="X598">
        <v>0.16851061582565299</v>
      </c>
      <c r="Y598">
        <v>0.16851061582565299</v>
      </c>
      <c r="Z598">
        <v>0</v>
      </c>
      <c r="AA598">
        <v>0.6</v>
      </c>
      <c r="AB598">
        <v>1</v>
      </c>
      <c r="AC598">
        <v>0.75</v>
      </c>
      <c r="AD598">
        <v>0.4</v>
      </c>
      <c r="AE598">
        <v>0.6</v>
      </c>
    </row>
    <row r="599" spans="1:31" x14ac:dyDescent="0.15">
      <c r="A599" s="4">
        <v>56</v>
      </c>
      <c r="B599">
        <v>12</v>
      </c>
      <c r="C599">
        <v>8</v>
      </c>
      <c r="D599">
        <v>10</v>
      </c>
      <c r="E599">
        <v>10</v>
      </c>
      <c r="F599">
        <v>10</v>
      </c>
      <c r="G599">
        <v>0</v>
      </c>
      <c r="H599">
        <v>2</v>
      </c>
      <c r="I599">
        <v>8</v>
      </c>
      <c r="J599">
        <v>0.6</v>
      </c>
      <c r="K599">
        <v>5.3575820922851598</v>
      </c>
      <c r="L599">
        <v>4.1447906494140598</v>
      </c>
      <c r="M599">
        <v>3.0157890319824201</v>
      </c>
      <c r="N599">
        <v>4.6526908874511701</v>
      </c>
      <c r="O599">
        <v>1</v>
      </c>
      <c r="P599">
        <v>1</v>
      </c>
      <c r="Q599">
        <v>7</v>
      </c>
      <c r="R599" s="12">
        <v>0.1429</v>
      </c>
      <c r="S599" s="12">
        <f t="shared" si="9"/>
        <v>0.1</v>
      </c>
      <c r="T599">
        <v>1.5300655364990201</v>
      </c>
      <c r="U599">
        <v>1.4055480957031199</v>
      </c>
      <c r="V599">
        <v>1.2627422809600799</v>
      </c>
      <c r="W599">
        <v>0.14280581474304199</v>
      </c>
      <c r="X599">
        <v>0.26732325553893999</v>
      </c>
      <c r="Y599">
        <v>0.26732325553893999</v>
      </c>
      <c r="Z599">
        <v>0.1</v>
      </c>
      <c r="AA599">
        <v>0.6</v>
      </c>
      <c r="AB599">
        <v>0.85714285714285698</v>
      </c>
      <c r="AC599">
        <v>0.70588235294117596</v>
      </c>
      <c r="AD599">
        <v>0.4</v>
      </c>
      <c r="AE599">
        <v>0.5</v>
      </c>
    </row>
    <row r="600" spans="1:31" x14ac:dyDescent="0.15">
      <c r="A600" s="4">
        <v>41</v>
      </c>
      <c r="B600">
        <v>11</v>
      </c>
      <c r="C600">
        <v>9</v>
      </c>
      <c r="D600">
        <v>10</v>
      </c>
      <c r="E600">
        <v>10</v>
      </c>
      <c r="F600">
        <v>10</v>
      </c>
      <c r="G600">
        <v>0</v>
      </c>
      <c r="H600">
        <v>1</v>
      </c>
      <c r="I600">
        <v>9</v>
      </c>
      <c r="J600">
        <v>0.55000000000000004</v>
      </c>
      <c r="K600">
        <v>5.3602142333984402</v>
      </c>
      <c r="L600">
        <v>4.7271423339843697</v>
      </c>
      <c r="M600">
        <v>6.8746147155761701</v>
      </c>
      <c r="N600">
        <v>8.7168292999267596</v>
      </c>
      <c r="O600">
        <v>0</v>
      </c>
      <c r="P600">
        <v>0</v>
      </c>
      <c r="Q600">
        <v>7</v>
      </c>
      <c r="R600" s="12">
        <v>0</v>
      </c>
      <c r="S600" s="12">
        <f t="shared" si="9"/>
        <v>0</v>
      </c>
      <c r="T600">
        <v>1.3085193634033201</v>
      </c>
      <c r="U600">
        <v>1.2106952667236299</v>
      </c>
      <c r="V600">
        <v>1.0796823501586901</v>
      </c>
      <c r="W600">
        <v>0.13101291656494099</v>
      </c>
      <c r="X600">
        <v>0.22883701324462899</v>
      </c>
      <c r="Y600">
        <v>0.22883701324462899</v>
      </c>
      <c r="Z600">
        <v>0</v>
      </c>
      <c r="AA600">
        <v>0.7</v>
      </c>
      <c r="AB600">
        <v>1</v>
      </c>
      <c r="AC600">
        <v>0.82352941176470595</v>
      </c>
      <c r="AD600">
        <v>0.3</v>
      </c>
      <c r="AE600">
        <v>0.7</v>
      </c>
    </row>
    <row r="601" spans="1:31" x14ac:dyDescent="0.15">
      <c r="A601" s="4">
        <v>814</v>
      </c>
      <c r="B601">
        <v>13</v>
      </c>
      <c r="C601">
        <v>7</v>
      </c>
      <c r="D601">
        <v>10</v>
      </c>
      <c r="E601">
        <v>10</v>
      </c>
      <c r="F601">
        <v>10</v>
      </c>
      <c r="G601">
        <v>0</v>
      </c>
      <c r="H601">
        <v>3</v>
      </c>
      <c r="I601">
        <v>7</v>
      </c>
      <c r="J601">
        <v>0.65</v>
      </c>
      <c r="K601">
        <v>5.3610000610351598</v>
      </c>
      <c r="L601">
        <v>2.9282779693603498</v>
      </c>
      <c r="M601">
        <v>1.5498352050781199</v>
      </c>
      <c r="N601">
        <v>6.1398696899414098</v>
      </c>
      <c r="O601">
        <v>3</v>
      </c>
      <c r="P601">
        <v>3</v>
      </c>
      <c r="Q601">
        <v>12</v>
      </c>
      <c r="R601" s="12">
        <v>0.25</v>
      </c>
      <c r="S601" s="12">
        <f t="shared" si="9"/>
        <v>0.3</v>
      </c>
      <c r="T601">
        <v>1.6367664337158201</v>
      </c>
      <c r="U601">
        <v>1.39278221130371</v>
      </c>
      <c r="V601">
        <v>1.3882811069488501</v>
      </c>
      <c r="W601">
        <v>4.5011043548584002E-3</v>
      </c>
      <c r="X601">
        <v>0.248485326766968</v>
      </c>
      <c r="Y601">
        <v>0.248485326766968</v>
      </c>
      <c r="Z601">
        <v>0.3</v>
      </c>
      <c r="AA601">
        <v>0.9</v>
      </c>
      <c r="AB601">
        <v>0.75</v>
      </c>
      <c r="AC601">
        <v>0.81818181818181801</v>
      </c>
      <c r="AD601">
        <v>0.1</v>
      </c>
      <c r="AE601">
        <v>0.6</v>
      </c>
    </row>
    <row r="602" spans="1:31" x14ac:dyDescent="0.15">
      <c r="A602" s="4">
        <v>713</v>
      </c>
      <c r="B602">
        <v>12</v>
      </c>
      <c r="C602">
        <v>8</v>
      </c>
      <c r="D602">
        <v>10</v>
      </c>
      <c r="E602">
        <v>10</v>
      </c>
      <c r="F602">
        <v>10</v>
      </c>
      <c r="G602">
        <v>0</v>
      </c>
      <c r="H602">
        <v>2</v>
      </c>
      <c r="I602">
        <v>8</v>
      </c>
      <c r="J602">
        <v>0.6</v>
      </c>
      <c r="K602">
        <v>5.3670501708984402</v>
      </c>
      <c r="L602">
        <v>4.2337970733642596</v>
      </c>
      <c r="M602">
        <v>3.1635761260986301</v>
      </c>
      <c r="N602">
        <v>4.3284873962402299</v>
      </c>
      <c r="O602">
        <v>1</v>
      </c>
      <c r="P602">
        <v>1</v>
      </c>
      <c r="Q602">
        <v>9</v>
      </c>
      <c r="R602" s="12">
        <v>0.1111</v>
      </c>
      <c r="S602" s="12">
        <f t="shared" si="9"/>
        <v>0.1</v>
      </c>
      <c r="T602">
        <v>1.5429782867431601</v>
      </c>
      <c r="U602">
        <v>1.4417095184326201</v>
      </c>
      <c r="V602">
        <v>1.2681801319122299</v>
      </c>
      <c r="W602">
        <v>0.17352938652038599</v>
      </c>
      <c r="X602">
        <v>0.27479815483093301</v>
      </c>
      <c r="Y602">
        <v>0.27479815483093301</v>
      </c>
      <c r="Z602">
        <v>0.1</v>
      </c>
      <c r="AA602">
        <v>0.8</v>
      </c>
      <c r="AB602">
        <v>0.88888888888888895</v>
      </c>
      <c r="AC602">
        <v>0.84210526315789502</v>
      </c>
      <c r="AD602">
        <v>0.2</v>
      </c>
      <c r="AE602">
        <v>0.7</v>
      </c>
    </row>
    <row r="603" spans="1:31" x14ac:dyDescent="0.15">
      <c r="A603" s="4">
        <v>500</v>
      </c>
      <c r="B603">
        <v>16</v>
      </c>
      <c r="C603">
        <v>4</v>
      </c>
      <c r="D603">
        <v>10</v>
      </c>
      <c r="E603">
        <v>10</v>
      </c>
      <c r="F603">
        <v>10</v>
      </c>
      <c r="G603">
        <v>0</v>
      </c>
      <c r="H603">
        <v>6</v>
      </c>
      <c r="I603">
        <v>4</v>
      </c>
      <c r="J603">
        <v>0.8</v>
      </c>
      <c r="K603">
        <v>5.3677730560302699</v>
      </c>
      <c r="L603">
        <v>2.49630546569824</v>
      </c>
      <c r="M603">
        <v>2.0828208923339799</v>
      </c>
      <c r="N603">
        <v>3.7520809173584002</v>
      </c>
      <c r="O603">
        <v>2</v>
      </c>
      <c r="P603">
        <v>2</v>
      </c>
      <c r="Q603">
        <v>10</v>
      </c>
      <c r="R603" s="12">
        <v>0.2</v>
      </c>
      <c r="S603" s="12">
        <f t="shared" si="9"/>
        <v>0.2</v>
      </c>
      <c r="T603">
        <v>2.1302337646484402</v>
      </c>
      <c r="U603">
        <v>2.01200127601623</v>
      </c>
      <c r="V603">
        <v>1.8438333272934</v>
      </c>
      <c r="W603">
        <v>0.16816794872283899</v>
      </c>
      <c r="X603">
        <v>0.286400437355042</v>
      </c>
      <c r="Y603">
        <v>0.286400437355042</v>
      </c>
      <c r="Z603">
        <v>0.2</v>
      </c>
      <c r="AA603">
        <v>0.8</v>
      </c>
      <c r="AB603">
        <v>0.8</v>
      </c>
      <c r="AC603">
        <v>0.8</v>
      </c>
      <c r="AD603">
        <v>0.2</v>
      </c>
      <c r="AE603">
        <v>0.6</v>
      </c>
    </row>
    <row r="604" spans="1:31" x14ac:dyDescent="0.15">
      <c r="A604" s="4">
        <v>974</v>
      </c>
      <c r="B604">
        <v>15</v>
      </c>
      <c r="C604">
        <v>5</v>
      </c>
      <c r="D604">
        <v>10</v>
      </c>
      <c r="E604">
        <v>10</v>
      </c>
      <c r="F604">
        <v>10</v>
      </c>
      <c r="G604">
        <v>0</v>
      </c>
      <c r="H604">
        <v>5</v>
      </c>
      <c r="I604">
        <v>5</v>
      </c>
      <c r="J604">
        <v>0.75</v>
      </c>
      <c r="K604">
        <v>5.3685245513915998</v>
      </c>
      <c r="L604">
        <v>3.2771472930908199</v>
      </c>
      <c r="M604">
        <v>2.8307132720947301</v>
      </c>
      <c r="N604">
        <v>3.2898807525634801</v>
      </c>
      <c r="O604">
        <v>1</v>
      </c>
      <c r="P604">
        <v>1</v>
      </c>
      <c r="Q604">
        <v>10</v>
      </c>
      <c r="R604" s="12">
        <v>0.1</v>
      </c>
      <c r="S604" s="12">
        <f t="shared" si="9"/>
        <v>0.1</v>
      </c>
      <c r="T604">
        <v>1.6221961975097701</v>
      </c>
      <c r="U604">
        <v>1.5725250244140601</v>
      </c>
      <c r="V604">
        <v>1.3714082241058301</v>
      </c>
      <c r="W604">
        <v>0.20111680030822801</v>
      </c>
      <c r="X604">
        <v>0.250787973403931</v>
      </c>
      <c r="Y604">
        <v>0.250787973403931</v>
      </c>
      <c r="Z604">
        <v>0.1</v>
      </c>
      <c r="AA604">
        <v>0.9</v>
      </c>
      <c r="AB604">
        <v>0.9</v>
      </c>
      <c r="AC604">
        <v>0.9</v>
      </c>
      <c r="AD604">
        <v>0.1</v>
      </c>
      <c r="AE604">
        <v>0.8</v>
      </c>
    </row>
    <row r="605" spans="1:31" x14ac:dyDescent="0.15">
      <c r="A605" s="4">
        <v>227</v>
      </c>
      <c r="B605">
        <v>13</v>
      </c>
      <c r="C605">
        <v>7</v>
      </c>
      <c r="D605">
        <v>10</v>
      </c>
      <c r="E605">
        <v>10</v>
      </c>
      <c r="F605">
        <v>10</v>
      </c>
      <c r="G605">
        <v>0</v>
      </c>
      <c r="H605">
        <v>3</v>
      </c>
      <c r="I605">
        <v>7</v>
      </c>
      <c r="J605">
        <v>0.65</v>
      </c>
      <c r="K605">
        <v>5.3744926452636701</v>
      </c>
      <c r="L605">
        <v>4.1527462005615199</v>
      </c>
      <c r="M605">
        <v>3.7260227203369101</v>
      </c>
      <c r="N605">
        <v>3.4628772735595699</v>
      </c>
      <c r="O605">
        <v>1</v>
      </c>
      <c r="P605">
        <v>1</v>
      </c>
      <c r="Q605">
        <v>10</v>
      </c>
      <c r="R605" s="12">
        <v>0.1</v>
      </c>
      <c r="S605" s="12">
        <f t="shared" si="9"/>
        <v>0.1</v>
      </c>
      <c r="T605">
        <v>1.4141483306884799</v>
      </c>
      <c r="U605">
        <v>1.3841196298599201</v>
      </c>
      <c r="V605">
        <v>1.18422186374664</v>
      </c>
      <c r="W605">
        <v>0.199897766113281</v>
      </c>
      <c r="X605">
        <v>0.229926466941833</v>
      </c>
      <c r="Y605">
        <v>0.229926466941833</v>
      </c>
      <c r="Z605">
        <v>0.1</v>
      </c>
      <c r="AA605">
        <v>0.9</v>
      </c>
      <c r="AB605">
        <v>0.9</v>
      </c>
      <c r="AC605">
        <v>0.9</v>
      </c>
      <c r="AD605">
        <v>0.1</v>
      </c>
      <c r="AE605">
        <v>0.8</v>
      </c>
    </row>
    <row r="606" spans="1:31" x14ac:dyDescent="0.15">
      <c r="A606" s="4">
        <v>955</v>
      </c>
      <c r="B606">
        <v>14</v>
      </c>
      <c r="C606">
        <v>6</v>
      </c>
      <c r="D606">
        <v>10</v>
      </c>
      <c r="E606">
        <v>10</v>
      </c>
      <c r="F606">
        <v>10</v>
      </c>
      <c r="G606">
        <v>0</v>
      </c>
      <c r="H606">
        <v>4</v>
      </c>
      <c r="I606">
        <v>6</v>
      </c>
      <c r="J606">
        <v>0.7</v>
      </c>
      <c r="K606">
        <v>5.3781013488769496</v>
      </c>
      <c r="L606">
        <v>2.8527870178222701</v>
      </c>
      <c r="M606">
        <v>1.61575698852539</v>
      </c>
      <c r="N606">
        <v>4.25156593322754</v>
      </c>
      <c r="O606">
        <v>2</v>
      </c>
      <c r="P606">
        <v>2</v>
      </c>
      <c r="Q606">
        <v>9</v>
      </c>
      <c r="R606" s="12">
        <v>0.22220000000000001</v>
      </c>
      <c r="S606" s="12">
        <f t="shared" si="9"/>
        <v>0.2</v>
      </c>
      <c r="T606">
        <v>1.6290874481201201</v>
      </c>
      <c r="U606">
        <v>1.4803428649902299</v>
      </c>
      <c r="V606">
        <v>1.38972723484039</v>
      </c>
      <c r="W606">
        <v>9.0615630149841295E-2</v>
      </c>
      <c r="X606">
        <v>0.23936021327972401</v>
      </c>
      <c r="Y606">
        <v>0.23936021327972401</v>
      </c>
      <c r="Z606">
        <v>0.2</v>
      </c>
      <c r="AA606">
        <v>0.7</v>
      </c>
      <c r="AB606">
        <v>0.77777777777777801</v>
      </c>
      <c r="AC606">
        <v>0.73684210526315796</v>
      </c>
      <c r="AD606">
        <v>0.3</v>
      </c>
      <c r="AE606">
        <v>0.5</v>
      </c>
    </row>
    <row r="607" spans="1:31" x14ac:dyDescent="0.15">
      <c r="A607" s="4">
        <v>840</v>
      </c>
      <c r="B607">
        <v>13</v>
      </c>
      <c r="C607">
        <v>7</v>
      </c>
      <c r="D607">
        <v>10</v>
      </c>
      <c r="E607">
        <v>10</v>
      </c>
      <c r="F607">
        <v>10</v>
      </c>
      <c r="G607">
        <v>0</v>
      </c>
      <c r="H607">
        <v>3</v>
      </c>
      <c r="I607">
        <v>7</v>
      </c>
      <c r="J607">
        <v>0.65</v>
      </c>
      <c r="K607">
        <v>5.3783435821533203</v>
      </c>
      <c r="L607">
        <v>3.5478610992431601</v>
      </c>
      <c r="M607">
        <v>2.5381450653076199</v>
      </c>
      <c r="N607">
        <v>4.6591548919677699</v>
      </c>
      <c r="O607">
        <v>1</v>
      </c>
      <c r="P607">
        <v>1</v>
      </c>
      <c r="Q607">
        <v>10</v>
      </c>
      <c r="R607" s="12">
        <v>0.1</v>
      </c>
      <c r="S607" s="12">
        <f t="shared" si="9"/>
        <v>0.1</v>
      </c>
      <c r="T607">
        <v>1.6274662017822299</v>
      </c>
      <c r="U607">
        <v>1.4948984384536701</v>
      </c>
      <c r="V607">
        <v>1.3545224666595499</v>
      </c>
      <c r="W607">
        <v>0.140375971794128</v>
      </c>
      <c r="X607">
        <v>0.272943735122681</v>
      </c>
      <c r="Y607">
        <v>0.272943735122681</v>
      </c>
      <c r="Z607">
        <v>0.1</v>
      </c>
      <c r="AA607">
        <v>0.9</v>
      </c>
      <c r="AB607">
        <v>0.9</v>
      </c>
      <c r="AC607">
        <v>0.9</v>
      </c>
      <c r="AD607">
        <v>0.1</v>
      </c>
      <c r="AE607">
        <v>0.8</v>
      </c>
    </row>
    <row r="608" spans="1:31" x14ac:dyDescent="0.15">
      <c r="A608" s="4">
        <v>741</v>
      </c>
      <c r="B608">
        <v>12</v>
      </c>
      <c r="C608">
        <v>8</v>
      </c>
      <c r="D608">
        <v>10</v>
      </c>
      <c r="E608">
        <v>10</v>
      </c>
      <c r="F608">
        <v>10</v>
      </c>
      <c r="G608">
        <v>0</v>
      </c>
      <c r="H608">
        <v>2</v>
      </c>
      <c r="I608">
        <v>8</v>
      </c>
      <c r="J608">
        <v>0.6</v>
      </c>
      <c r="K608">
        <v>5.3790512084960902</v>
      </c>
      <c r="L608">
        <v>4.5988731384277299</v>
      </c>
      <c r="M608">
        <v>4.7412433624267596</v>
      </c>
      <c r="N608">
        <v>4.0788650512695304</v>
      </c>
      <c r="O608">
        <v>1</v>
      </c>
      <c r="P608">
        <v>1</v>
      </c>
      <c r="Q608">
        <v>11</v>
      </c>
      <c r="R608" s="12">
        <v>9.0899999999999995E-2</v>
      </c>
      <c r="S608" s="12">
        <f t="shared" si="9"/>
        <v>0.1</v>
      </c>
      <c r="T608">
        <v>1.25558853149414</v>
      </c>
      <c r="U608">
        <v>1.2347431182861299</v>
      </c>
      <c r="V608">
        <v>1.0562331676483101</v>
      </c>
      <c r="W608">
        <v>0.17850995063781699</v>
      </c>
      <c r="X608">
        <v>0.199355363845825</v>
      </c>
      <c r="Y608">
        <v>0.199355363845825</v>
      </c>
      <c r="Z608">
        <v>0.1</v>
      </c>
      <c r="AA608">
        <v>1</v>
      </c>
      <c r="AB608">
        <v>0.90909090909090895</v>
      </c>
      <c r="AC608">
        <v>0.952380952380952</v>
      </c>
      <c r="AD608">
        <v>0</v>
      </c>
      <c r="AE608">
        <v>0.9</v>
      </c>
    </row>
    <row r="609" spans="1:31" x14ac:dyDescent="0.15">
      <c r="A609" s="4">
        <v>172</v>
      </c>
      <c r="B609">
        <v>12</v>
      </c>
      <c r="C609">
        <v>8</v>
      </c>
      <c r="D609">
        <v>10</v>
      </c>
      <c r="E609">
        <v>10</v>
      </c>
      <c r="F609">
        <v>10</v>
      </c>
      <c r="G609">
        <v>0</v>
      </c>
      <c r="H609">
        <v>2</v>
      </c>
      <c r="I609">
        <v>8</v>
      </c>
      <c r="J609">
        <v>0.6</v>
      </c>
      <c r="K609">
        <v>5.3820056915283203</v>
      </c>
      <c r="L609">
        <v>4.56451416015625</v>
      </c>
      <c r="M609">
        <v>4.7138977050781197</v>
      </c>
      <c r="N609">
        <v>4.2741775512695304</v>
      </c>
      <c r="O609">
        <v>1</v>
      </c>
      <c r="P609">
        <v>1</v>
      </c>
      <c r="Q609">
        <v>11</v>
      </c>
      <c r="R609" s="12">
        <v>9.0899999999999995E-2</v>
      </c>
      <c r="S609" s="12">
        <f t="shared" si="9"/>
        <v>0.1</v>
      </c>
      <c r="T609">
        <v>1.3815174102783201</v>
      </c>
      <c r="U609">
        <v>1.3646049499511701</v>
      </c>
      <c r="V609">
        <v>1.13554155826569</v>
      </c>
      <c r="W609">
        <v>0.22906339168548601</v>
      </c>
      <c r="X609">
        <v>0.245975852012634</v>
      </c>
      <c r="Y609">
        <v>0.245975852012634</v>
      </c>
      <c r="Z609">
        <v>0.1</v>
      </c>
      <c r="AA609">
        <v>1</v>
      </c>
      <c r="AB609">
        <v>0.90909090909090895</v>
      </c>
      <c r="AC609">
        <v>0.952380952380952</v>
      </c>
      <c r="AD609">
        <v>0</v>
      </c>
      <c r="AE609">
        <v>0.9</v>
      </c>
    </row>
    <row r="610" spans="1:31" x14ac:dyDescent="0.15">
      <c r="A610" s="4">
        <v>592</v>
      </c>
      <c r="B610">
        <v>10</v>
      </c>
      <c r="C610">
        <v>10</v>
      </c>
      <c r="D610">
        <v>10</v>
      </c>
      <c r="E610">
        <v>10</v>
      </c>
      <c r="F610">
        <v>9</v>
      </c>
      <c r="G610">
        <v>1</v>
      </c>
      <c r="H610">
        <v>1</v>
      </c>
      <c r="I610">
        <v>9</v>
      </c>
      <c r="J610">
        <v>0.5</v>
      </c>
      <c r="K610">
        <v>5.3844451904296902</v>
      </c>
      <c r="L610">
        <v>5.0768184661865199</v>
      </c>
      <c r="M610">
        <v>8.7702751159668004</v>
      </c>
      <c r="N610">
        <v>7.1801071166992196</v>
      </c>
      <c r="O610">
        <v>0</v>
      </c>
      <c r="P610">
        <v>0</v>
      </c>
      <c r="Q610">
        <v>6</v>
      </c>
      <c r="R610" s="12">
        <v>0</v>
      </c>
      <c r="S610" s="12">
        <f t="shared" si="9"/>
        <v>0</v>
      </c>
      <c r="T610">
        <v>1.1696186065673799</v>
      </c>
      <c r="U610">
        <v>1.1858444213867201</v>
      </c>
      <c r="V610">
        <v>0.98033297061920199</v>
      </c>
      <c r="W610">
        <v>0.20551145076751701</v>
      </c>
      <c r="X610">
        <v>0.18928563594818101</v>
      </c>
      <c r="Y610">
        <v>0.18928563594818101</v>
      </c>
      <c r="Z610">
        <v>0</v>
      </c>
      <c r="AA610">
        <v>0.6</v>
      </c>
      <c r="AB610">
        <v>1</v>
      </c>
      <c r="AC610">
        <v>0.75</v>
      </c>
      <c r="AD610">
        <v>0.4</v>
      </c>
      <c r="AE610">
        <v>0.6</v>
      </c>
    </row>
    <row r="611" spans="1:31" x14ac:dyDescent="0.15">
      <c r="A611" s="4">
        <v>266</v>
      </c>
      <c r="B611">
        <v>11</v>
      </c>
      <c r="C611">
        <v>9</v>
      </c>
      <c r="D611">
        <v>10</v>
      </c>
      <c r="E611">
        <v>10</v>
      </c>
      <c r="F611">
        <v>10</v>
      </c>
      <c r="G611">
        <v>0</v>
      </c>
      <c r="H611">
        <v>1</v>
      </c>
      <c r="I611">
        <v>9</v>
      </c>
      <c r="J611">
        <v>0.55000000000000004</v>
      </c>
      <c r="K611">
        <v>5.3855972290039098</v>
      </c>
      <c r="L611">
        <v>4.3087959289550799</v>
      </c>
      <c r="M611">
        <v>2.75130271911621</v>
      </c>
      <c r="N611">
        <v>9.0374183654785192</v>
      </c>
      <c r="O611">
        <v>1</v>
      </c>
      <c r="P611">
        <v>1</v>
      </c>
      <c r="Q611">
        <v>10</v>
      </c>
      <c r="R611" s="12">
        <v>0.1</v>
      </c>
      <c r="S611" s="12">
        <f t="shared" si="9"/>
        <v>0.1</v>
      </c>
      <c r="T611">
        <v>1.4614105224609399</v>
      </c>
      <c r="U611">
        <v>1.1153564453125</v>
      </c>
      <c r="V611">
        <v>1.1962985992431601</v>
      </c>
      <c r="W611">
        <v>8.0942153930664104E-2</v>
      </c>
      <c r="X611">
        <v>0.26511192321777299</v>
      </c>
      <c r="Y611">
        <v>0.26511192321777299</v>
      </c>
      <c r="Z611">
        <v>0.1</v>
      </c>
      <c r="AA611">
        <v>0.9</v>
      </c>
      <c r="AB611">
        <v>0.9</v>
      </c>
      <c r="AC611">
        <v>0.9</v>
      </c>
      <c r="AD611">
        <v>0.1</v>
      </c>
      <c r="AE611">
        <v>0.8</v>
      </c>
    </row>
    <row r="612" spans="1:31" x14ac:dyDescent="0.15">
      <c r="A612" s="4">
        <v>903</v>
      </c>
      <c r="B612">
        <v>11</v>
      </c>
      <c r="C612">
        <v>9</v>
      </c>
      <c r="D612">
        <v>10</v>
      </c>
      <c r="E612">
        <v>10</v>
      </c>
      <c r="F612">
        <v>10</v>
      </c>
      <c r="G612">
        <v>0</v>
      </c>
      <c r="H612">
        <v>1</v>
      </c>
      <c r="I612">
        <v>9</v>
      </c>
      <c r="J612">
        <v>0.55000000000000004</v>
      </c>
      <c r="K612">
        <v>5.3870315551757804</v>
      </c>
      <c r="L612">
        <v>5.0865001678466797</v>
      </c>
      <c r="M612">
        <v>8.9142665863037092</v>
      </c>
      <c r="N612">
        <v>7.2583560943603498</v>
      </c>
      <c r="O612">
        <v>0</v>
      </c>
      <c r="P612">
        <v>0</v>
      </c>
      <c r="Q612">
        <v>9</v>
      </c>
      <c r="R612" s="12">
        <v>0</v>
      </c>
      <c r="S612" s="12">
        <f t="shared" si="9"/>
        <v>0</v>
      </c>
      <c r="T612">
        <v>1.3274040222168</v>
      </c>
      <c r="U612">
        <v>1.35579109191895</v>
      </c>
      <c r="V612">
        <v>1.06669592857361</v>
      </c>
      <c r="W612">
        <v>0.28909516334533703</v>
      </c>
      <c r="X612">
        <v>0.26070809364318798</v>
      </c>
      <c r="Y612">
        <v>0.26070809364318798</v>
      </c>
      <c r="Z612">
        <v>0</v>
      </c>
      <c r="AA612">
        <v>0.9</v>
      </c>
      <c r="AB612">
        <v>1</v>
      </c>
      <c r="AC612">
        <v>0.94736842105263197</v>
      </c>
      <c r="AD612">
        <v>0.1</v>
      </c>
      <c r="AE612">
        <v>0.9</v>
      </c>
    </row>
    <row r="613" spans="1:31" x14ac:dyDescent="0.15">
      <c r="A613" s="4">
        <v>579</v>
      </c>
      <c r="B613">
        <v>13</v>
      </c>
      <c r="C613">
        <v>7</v>
      </c>
      <c r="D613">
        <v>10</v>
      </c>
      <c r="E613">
        <v>10</v>
      </c>
      <c r="F613">
        <v>10</v>
      </c>
      <c r="G613">
        <v>0</v>
      </c>
      <c r="H613">
        <v>3</v>
      </c>
      <c r="I613">
        <v>7</v>
      </c>
      <c r="J613">
        <v>0.65</v>
      </c>
      <c r="K613">
        <v>5.3873538970947301</v>
      </c>
      <c r="L613">
        <v>4.0100383758544904</v>
      </c>
      <c r="M613">
        <v>3.9852390289306601</v>
      </c>
      <c r="N613">
        <v>4.55560302734375</v>
      </c>
      <c r="O613">
        <v>0</v>
      </c>
      <c r="P613">
        <v>0</v>
      </c>
      <c r="Q613">
        <v>7</v>
      </c>
      <c r="R613" s="12">
        <v>0</v>
      </c>
      <c r="S613" s="12">
        <f t="shared" si="9"/>
        <v>0</v>
      </c>
      <c r="T613">
        <v>1.40884017944336</v>
      </c>
      <c r="U613">
        <v>1.35182249546051</v>
      </c>
      <c r="V613">
        <v>1.16988980770111</v>
      </c>
      <c r="W613">
        <v>0.181932687759399</v>
      </c>
      <c r="X613">
        <v>0.23895037174224901</v>
      </c>
      <c r="Y613">
        <v>0.23895037174224901</v>
      </c>
      <c r="Z613">
        <v>0</v>
      </c>
      <c r="AA613">
        <v>0.7</v>
      </c>
      <c r="AB613">
        <v>1</v>
      </c>
      <c r="AC613">
        <v>0.82352941176470595</v>
      </c>
      <c r="AD613">
        <v>0.3</v>
      </c>
      <c r="AE613">
        <v>0.7</v>
      </c>
    </row>
    <row r="614" spans="1:31" x14ac:dyDescent="0.15">
      <c r="A614" s="4">
        <v>114</v>
      </c>
      <c r="B614">
        <v>10</v>
      </c>
      <c r="C614">
        <v>10</v>
      </c>
      <c r="D614">
        <v>10</v>
      </c>
      <c r="E614">
        <v>10</v>
      </c>
      <c r="F614">
        <v>9</v>
      </c>
      <c r="G614">
        <v>1</v>
      </c>
      <c r="H614">
        <v>1</v>
      </c>
      <c r="I614">
        <v>9</v>
      </c>
      <c r="J614">
        <v>0.5</v>
      </c>
      <c r="K614">
        <v>5.3878669738769496</v>
      </c>
      <c r="L614">
        <v>4.7398757934570304</v>
      </c>
      <c r="M614">
        <v>6.6268539428710902</v>
      </c>
      <c r="N614">
        <v>8.5765495300293004</v>
      </c>
      <c r="O614">
        <v>0</v>
      </c>
      <c r="P614">
        <v>0</v>
      </c>
      <c r="Q614">
        <v>7</v>
      </c>
      <c r="R614" s="12">
        <v>0</v>
      </c>
      <c r="S614" s="12">
        <f t="shared" si="9"/>
        <v>0</v>
      </c>
      <c r="T614">
        <v>1.36931228637695</v>
      </c>
      <c r="U614">
        <v>1.24855613708496</v>
      </c>
      <c r="V614">
        <v>1.15682065486908</v>
      </c>
      <c r="W614">
        <v>9.1735482215881306E-2</v>
      </c>
      <c r="X614">
        <v>0.21249163150787401</v>
      </c>
      <c r="Y614">
        <v>0.21249163150787401</v>
      </c>
      <c r="Z614">
        <v>0</v>
      </c>
      <c r="AA614">
        <v>0.7</v>
      </c>
      <c r="AB614">
        <v>1</v>
      </c>
      <c r="AC614">
        <v>0.82352941176470595</v>
      </c>
      <c r="AD614">
        <v>0.3</v>
      </c>
      <c r="AE614">
        <v>0.7</v>
      </c>
    </row>
    <row r="615" spans="1:31" x14ac:dyDescent="0.15">
      <c r="A615" s="4">
        <v>609</v>
      </c>
      <c r="B615">
        <v>13</v>
      </c>
      <c r="C615">
        <v>7</v>
      </c>
      <c r="D615">
        <v>10</v>
      </c>
      <c r="E615">
        <v>10</v>
      </c>
      <c r="F615">
        <v>10</v>
      </c>
      <c r="G615">
        <v>0</v>
      </c>
      <c r="H615">
        <v>3</v>
      </c>
      <c r="I615">
        <v>7</v>
      </c>
      <c r="J615">
        <v>0.65</v>
      </c>
      <c r="K615">
        <v>5.3887996673584002</v>
      </c>
      <c r="L615">
        <v>2.8711128234863299</v>
      </c>
      <c r="M615">
        <v>1.35124015808105</v>
      </c>
      <c r="N615">
        <v>6.2210502624511701</v>
      </c>
      <c r="O615">
        <v>2</v>
      </c>
      <c r="P615">
        <v>2</v>
      </c>
      <c r="Q615">
        <v>10</v>
      </c>
      <c r="R615" s="12">
        <v>0.2</v>
      </c>
      <c r="S615" s="12">
        <f t="shared" si="9"/>
        <v>0.2</v>
      </c>
      <c r="T615">
        <v>1.8050231933593699</v>
      </c>
      <c r="U615">
        <v>1.5341562032699601</v>
      </c>
      <c r="V615">
        <v>1.53842413425446</v>
      </c>
      <c r="W615">
        <v>4.2679309844970703E-3</v>
      </c>
      <c r="X615">
        <v>0.26659905910491899</v>
      </c>
      <c r="Y615">
        <v>0.26659905910491899</v>
      </c>
      <c r="Z615">
        <v>0.2</v>
      </c>
      <c r="AA615">
        <v>0.8</v>
      </c>
      <c r="AB615">
        <v>0.8</v>
      </c>
      <c r="AC615">
        <v>0.8</v>
      </c>
      <c r="AD615">
        <v>0.2</v>
      </c>
      <c r="AE615">
        <v>0.6</v>
      </c>
    </row>
    <row r="616" spans="1:31" x14ac:dyDescent="0.15">
      <c r="A616" s="4">
        <v>403</v>
      </c>
      <c r="B616">
        <v>13</v>
      </c>
      <c r="C616">
        <v>7</v>
      </c>
      <c r="D616">
        <v>10</v>
      </c>
      <c r="E616">
        <v>10</v>
      </c>
      <c r="F616">
        <v>10</v>
      </c>
      <c r="G616">
        <v>0</v>
      </c>
      <c r="H616">
        <v>3</v>
      </c>
      <c r="I616">
        <v>7</v>
      </c>
      <c r="J616">
        <v>0.65</v>
      </c>
      <c r="K616">
        <v>5.3907146453857404</v>
      </c>
      <c r="L616">
        <v>3.7733058929443399</v>
      </c>
      <c r="M616">
        <v>3.1050682067871098</v>
      </c>
      <c r="N616">
        <v>4.4367408752441397</v>
      </c>
      <c r="O616">
        <v>1</v>
      </c>
      <c r="P616">
        <v>1</v>
      </c>
      <c r="Q616">
        <v>8</v>
      </c>
      <c r="R616" s="12">
        <v>0.125</v>
      </c>
      <c r="S616" s="12">
        <f t="shared" si="9"/>
        <v>0.1</v>
      </c>
      <c r="T616">
        <v>1.76248931884766</v>
      </c>
      <c r="U616">
        <v>1.6324952840805</v>
      </c>
      <c r="V616">
        <v>1.46122717857361</v>
      </c>
      <c r="W616">
        <v>0.171268105506897</v>
      </c>
      <c r="X616">
        <v>0.30126214027404802</v>
      </c>
      <c r="Y616">
        <v>0.30126214027404802</v>
      </c>
      <c r="Z616">
        <v>0.1</v>
      </c>
      <c r="AA616">
        <v>0.7</v>
      </c>
      <c r="AB616">
        <v>0.875</v>
      </c>
      <c r="AC616">
        <v>0.77777777777777801</v>
      </c>
      <c r="AD616">
        <v>0.3</v>
      </c>
      <c r="AE616">
        <v>0.6</v>
      </c>
    </row>
    <row r="617" spans="1:31" x14ac:dyDescent="0.15">
      <c r="A617" s="4">
        <v>889</v>
      </c>
      <c r="B617">
        <v>11</v>
      </c>
      <c r="C617">
        <v>9</v>
      </c>
      <c r="D617">
        <v>10</v>
      </c>
      <c r="E617">
        <v>10</v>
      </c>
      <c r="F617">
        <v>9</v>
      </c>
      <c r="G617">
        <v>1</v>
      </c>
      <c r="H617">
        <v>2</v>
      </c>
      <c r="I617">
        <v>8</v>
      </c>
      <c r="J617">
        <v>0.55000000000000004</v>
      </c>
      <c r="K617">
        <v>5.3909587860107404</v>
      </c>
      <c r="L617">
        <v>4.8656806945800799</v>
      </c>
      <c r="M617">
        <v>6.3341655731201199</v>
      </c>
      <c r="N617">
        <v>4.4619922637939498</v>
      </c>
      <c r="O617">
        <v>0</v>
      </c>
      <c r="P617">
        <v>0</v>
      </c>
      <c r="Q617">
        <v>9</v>
      </c>
      <c r="R617" s="12">
        <v>0</v>
      </c>
      <c r="S617" s="12">
        <f t="shared" si="9"/>
        <v>0</v>
      </c>
      <c r="T617">
        <v>1.0824394226074201</v>
      </c>
      <c r="U617">
        <v>1.1033010482788099</v>
      </c>
      <c r="V617">
        <v>0.89980351924896196</v>
      </c>
      <c r="W617">
        <v>0.203497529029846</v>
      </c>
      <c r="X617">
        <v>0.18263590335846</v>
      </c>
      <c r="Y617">
        <v>0.18263590335846</v>
      </c>
      <c r="Z617">
        <v>0</v>
      </c>
      <c r="AA617">
        <v>0.9</v>
      </c>
      <c r="AB617">
        <v>1</v>
      </c>
      <c r="AC617">
        <v>0.94736842105263197</v>
      </c>
      <c r="AD617">
        <v>0.1</v>
      </c>
      <c r="AE617">
        <v>0.9</v>
      </c>
    </row>
    <row r="618" spans="1:31" x14ac:dyDescent="0.15">
      <c r="A618" s="4">
        <v>62</v>
      </c>
      <c r="B618">
        <v>14</v>
      </c>
      <c r="C618">
        <v>6</v>
      </c>
      <c r="D618">
        <v>10</v>
      </c>
      <c r="E618">
        <v>10</v>
      </c>
      <c r="F618">
        <v>10</v>
      </c>
      <c r="G618">
        <v>0</v>
      </c>
      <c r="H618">
        <v>4</v>
      </c>
      <c r="I618">
        <v>6</v>
      </c>
      <c r="J618">
        <v>0.7</v>
      </c>
      <c r="K618">
        <v>5.3921203613281197</v>
      </c>
      <c r="L618">
        <v>3.06877517700195</v>
      </c>
      <c r="M618">
        <v>2.2674865722656201</v>
      </c>
      <c r="N618">
        <v>4.4728755950927699</v>
      </c>
      <c r="O618">
        <v>2</v>
      </c>
      <c r="P618">
        <v>2</v>
      </c>
      <c r="Q618">
        <v>11</v>
      </c>
      <c r="R618" s="12">
        <v>0.18179999999999999</v>
      </c>
      <c r="S618" s="12">
        <f t="shared" si="9"/>
        <v>0.2</v>
      </c>
      <c r="T618">
        <v>1.7574329376220701</v>
      </c>
      <c r="U618">
        <v>1.6197395324707</v>
      </c>
      <c r="V618">
        <v>1.4932003021240201</v>
      </c>
      <c r="W618">
        <v>0.12653923034667999</v>
      </c>
      <c r="X618">
        <v>0.26423263549804699</v>
      </c>
      <c r="Y618">
        <v>0.26423263549804699</v>
      </c>
      <c r="Z618">
        <v>0.2</v>
      </c>
      <c r="AA618">
        <v>0.9</v>
      </c>
      <c r="AB618">
        <v>0.81818181818181801</v>
      </c>
      <c r="AC618">
        <v>0.85714285714285698</v>
      </c>
      <c r="AD618">
        <v>0.1</v>
      </c>
      <c r="AE618">
        <v>0.7</v>
      </c>
    </row>
    <row r="619" spans="1:31" x14ac:dyDescent="0.15">
      <c r="A619" s="4">
        <v>930</v>
      </c>
      <c r="B619">
        <v>14</v>
      </c>
      <c r="C619">
        <v>6</v>
      </c>
      <c r="D619">
        <v>10</v>
      </c>
      <c r="E619">
        <v>10</v>
      </c>
      <c r="F619">
        <v>10</v>
      </c>
      <c r="G619">
        <v>0</v>
      </c>
      <c r="H619">
        <v>4</v>
      </c>
      <c r="I619">
        <v>6</v>
      </c>
      <c r="J619">
        <v>0.7</v>
      </c>
      <c r="K619">
        <v>5.39310646057129</v>
      </c>
      <c r="L619">
        <v>3.0376682281494101</v>
      </c>
      <c r="M619">
        <v>2.0726280212402299</v>
      </c>
      <c r="N619">
        <v>4.2802028656005904</v>
      </c>
      <c r="O619">
        <v>1</v>
      </c>
      <c r="P619">
        <v>1</v>
      </c>
      <c r="Q619">
        <v>8</v>
      </c>
      <c r="R619" s="12">
        <v>0.125</v>
      </c>
      <c r="S619" s="12">
        <f t="shared" si="9"/>
        <v>0.1</v>
      </c>
      <c r="T619">
        <v>1.8031578063964799</v>
      </c>
      <c r="U619">
        <v>1.65951919555664</v>
      </c>
      <c r="V619">
        <v>1.51708948612213</v>
      </c>
      <c r="W619">
        <v>0.142429709434509</v>
      </c>
      <c r="X619">
        <v>0.28606832027435303</v>
      </c>
      <c r="Y619">
        <v>0.28606832027435303</v>
      </c>
      <c r="Z619">
        <v>0.1</v>
      </c>
      <c r="AA619">
        <v>0.7</v>
      </c>
      <c r="AB619">
        <v>0.875</v>
      </c>
      <c r="AC619">
        <v>0.77777777777777801</v>
      </c>
      <c r="AD619">
        <v>0.3</v>
      </c>
      <c r="AE619">
        <v>0.6</v>
      </c>
    </row>
    <row r="620" spans="1:31" x14ac:dyDescent="0.15">
      <c r="A620" s="4">
        <v>292</v>
      </c>
      <c r="B620">
        <v>14</v>
      </c>
      <c r="C620">
        <v>6</v>
      </c>
      <c r="D620">
        <v>10</v>
      </c>
      <c r="E620">
        <v>10</v>
      </c>
      <c r="F620">
        <v>9</v>
      </c>
      <c r="G620">
        <v>1</v>
      </c>
      <c r="H620">
        <v>5</v>
      </c>
      <c r="I620">
        <v>5</v>
      </c>
      <c r="J620">
        <v>0.7</v>
      </c>
      <c r="K620">
        <v>5.3985633850097701</v>
      </c>
      <c r="L620">
        <v>3.2850685119628902</v>
      </c>
      <c r="M620">
        <v>2.7064876556396502</v>
      </c>
      <c r="N620">
        <v>3.0698204040527299</v>
      </c>
      <c r="O620">
        <v>2</v>
      </c>
      <c r="P620">
        <v>2</v>
      </c>
      <c r="Q620">
        <v>10</v>
      </c>
      <c r="R620" s="12">
        <v>0.2</v>
      </c>
      <c r="S620" s="12">
        <f t="shared" si="9"/>
        <v>0.2</v>
      </c>
      <c r="T620">
        <v>1.4098930358886701</v>
      </c>
      <c r="U620">
        <v>1.3593784570694001</v>
      </c>
      <c r="V620">
        <v>1.21057641506195</v>
      </c>
      <c r="W620">
        <v>0.14880204200744601</v>
      </c>
      <c r="X620">
        <v>0.199316620826721</v>
      </c>
      <c r="Y620">
        <v>0.199316620826721</v>
      </c>
      <c r="Z620">
        <v>0.2</v>
      </c>
      <c r="AA620">
        <v>0.8</v>
      </c>
      <c r="AB620">
        <v>0.8</v>
      </c>
      <c r="AC620">
        <v>0.8</v>
      </c>
      <c r="AD620">
        <v>0.2</v>
      </c>
      <c r="AE620">
        <v>0.6</v>
      </c>
    </row>
    <row r="621" spans="1:31" x14ac:dyDescent="0.15">
      <c r="A621" s="4">
        <v>449</v>
      </c>
      <c r="B621">
        <v>11</v>
      </c>
      <c r="C621">
        <v>9</v>
      </c>
      <c r="D621">
        <v>10</v>
      </c>
      <c r="E621">
        <v>10</v>
      </c>
      <c r="F621">
        <v>10</v>
      </c>
      <c r="G621">
        <v>0</v>
      </c>
      <c r="H621">
        <v>1</v>
      </c>
      <c r="I621">
        <v>9</v>
      </c>
      <c r="J621">
        <v>0.55000000000000004</v>
      </c>
      <c r="K621">
        <v>5.3996410369873002</v>
      </c>
      <c r="L621">
        <v>4.8014621734619096</v>
      </c>
      <c r="M621">
        <v>7.0481109619140598</v>
      </c>
      <c r="N621">
        <v>8.4780426025390607</v>
      </c>
      <c r="O621">
        <v>0</v>
      </c>
      <c r="P621">
        <v>0</v>
      </c>
      <c r="Q621">
        <v>8</v>
      </c>
      <c r="R621" s="12">
        <v>0</v>
      </c>
      <c r="S621" s="12">
        <f t="shared" si="9"/>
        <v>0</v>
      </c>
      <c r="T621">
        <v>1.25810050964355</v>
      </c>
      <c r="U621">
        <v>1.1673889160156199</v>
      </c>
      <c r="V621">
        <v>1.0252326726913401</v>
      </c>
      <c r="W621">
        <v>0.14215624332428001</v>
      </c>
      <c r="X621">
        <v>0.23286783695221</v>
      </c>
      <c r="Y621">
        <v>0.23286783695221</v>
      </c>
      <c r="Z621">
        <v>0</v>
      </c>
      <c r="AA621">
        <v>0.8</v>
      </c>
      <c r="AB621">
        <v>1</v>
      </c>
      <c r="AC621">
        <v>0.88888888888888895</v>
      </c>
      <c r="AD621">
        <v>0.2</v>
      </c>
      <c r="AE621">
        <v>0.8</v>
      </c>
    </row>
    <row r="622" spans="1:31" x14ac:dyDescent="0.15">
      <c r="A622" s="4">
        <v>461</v>
      </c>
      <c r="B622">
        <v>15</v>
      </c>
      <c r="C622">
        <v>5</v>
      </c>
      <c r="D622">
        <v>10</v>
      </c>
      <c r="E622">
        <v>10</v>
      </c>
      <c r="F622">
        <v>9</v>
      </c>
      <c r="G622">
        <v>1</v>
      </c>
      <c r="H622">
        <v>6</v>
      </c>
      <c r="I622">
        <v>4</v>
      </c>
      <c r="J622">
        <v>0.75</v>
      </c>
      <c r="K622">
        <v>5.40047264099121</v>
      </c>
      <c r="L622">
        <v>3.2668991088867201</v>
      </c>
      <c r="M622">
        <v>3.28164863586426</v>
      </c>
      <c r="N622">
        <v>3.5928287506103498</v>
      </c>
      <c r="O622">
        <v>1</v>
      </c>
      <c r="P622">
        <v>1</v>
      </c>
      <c r="Q622">
        <v>9</v>
      </c>
      <c r="R622" s="12">
        <v>0.1111</v>
      </c>
      <c r="S622" s="12">
        <f t="shared" si="9"/>
        <v>0.1</v>
      </c>
      <c r="T622">
        <v>1.4644775390625</v>
      </c>
      <c r="U622">
        <v>1.4097925424575799</v>
      </c>
      <c r="V622">
        <v>1.2756360769271899</v>
      </c>
      <c r="W622">
        <v>0.13415646553039601</v>
      </c>
      <c r="X622">
        <v>0.188841462135315</v>
      </c>
      <c r="Y622">
        <v>0.188841462135315</v>
      </c>
      <c r="Z622">
        <v>0.1</v>
      </c>
      <c r="AA622">
        <v>0.8</v>
      </c>
      <c r="AB622">
        <v>0.88888888888888895</v>
      </c>
      <c r="AC622">
        <v>0.84210526315789502</v>
      </c>
      <c r="AD622">
        <v>0.2</v>
      </c>
      <c r="AE622">
        <v>0.7</v>
      </c>
    </row>
    <row r="623" spans="1:31" x14ac:dyDescent="0.15">
      <c r="A623" s="4">
        <v>294</v>
      </c>
      <c r="B623">
        <v>13</v>
      </c>
      <c r="C623">
        <v>7</v>
      </c>
      <c r="D623">
        <v>10</v>
      </c>
      <c r="E623">
        <v>10</v>
      </c>
      <c r="F623">
        <v>10</v>
      </c>
      <c r="G623">
        <v>0</v>
      </c>
      <c r="H623">
        <v>3</v>
      </c>
      <c r="I623">
        <v>7</v>
      </c>
      <c r="J623">
        <v>0.65</v>
      </c>
      <c r="K623">
        <v>5.4014034271240199</v>
      </c>
      <c r="L623">
        <v>4.3666477203369096</v>
      </c>
      <c r="M623">
        <v>4.3461074829101598</v>
      </c>
      <c r="N623">
        <v>3.4198341369628902</v>
      </c>
      <c r="O623">
        <v>0</v>
      </c>
      <c r="P623">
        <v>0</v>
      </c>
      <c r="Q623">
        <v>9</v>
      </c>
      <c r="R623" s="12">
        <v>0</v>
      </c>
      <c r="S623" s="12">
        <f t="shared" si="9"/>
        <v>0</v>
      </c>
      <c r="T623">
        <v>1.42609214782715</v>
      </c>
      <c r="U623">
        <v>1.4325796365737899</v>
      </c>
      <c r="V623">
        <v>1.18063187599182</v>
      </c>
      <c r="W623">
        <v>0.25194776058196999</v>
      </c>
      <c r="X623">
        <v>0.24546027183532701</v>
      </c>
      <c r="Y623">
        <v>0.24546027183532701</v>
      </c>
      <c r="Z623">
        <v>0</v>
      </c>
      <c r="AA623">
        <v>0.9</v>
      </c>
      <c r="AB623">
        <v>1</v>
      </c>
      <c r="AC623">
        <v>0.94736842105263197</v>
      </c>
      <c r="AD623">
        <v>0.1</v>
      </c>
      <c r="AE623">
        <v>0.9</v>
      </c>
    </row>
    <row r="624" spans="1:31" x14ac:dyDescent="0.15">
      <c r="A624" s="4">
        <v>47</v>
      </c>
      <c r="B624">
        <v>10</v>
      </c>
      <c r="C624">
        <v>10</v>
      </c>
      <c r="D624">
        <v>10</v>
      </c>
      <c r="E624">
        <v>10</v>
      </c>
      <c r="F624">
        <v>9</v>
      </c>
      <c r="G624">
        <v>1</v>
      </c>
      <c r="H624">
        <v>1</v>
      </c>
      <c r="I624">
        <v>9</v>
      </c>
      <c r="J624">
        <v>0.5</v>
      </c>
      <c r="K624">
        <v>5.4038944244384801</v>
      </c>
      <c r="L624">
        <v>5.1413803100585902</v>
      </c>
      <c r="M624">
        <v>9.1102657318115199</v>
      </c>
      <c r="N624">
        <v>7.0350208282470703</v>
      </c>
      <c r="O624">
        <v>0</v>
      </c>
      <c r="P624">
        <v>0</v>
      </c>
      <c r="Q624">
        <v>9</v>
      </c>
      <c r="R624" s="12">
        <v>0</v>
      </c>
      <c r="S624" s="12">
        <f t="shared" si="9"/>
        <v>0</v>
      </c>
      <c r="T624">
        <v>1.1608467102050799</v>
      </c>
      <c r="U624">
        <v>1.1906776428222701</v>
      </c>
      <c r="V624">
        <v>0.96998655796051003</v>
      </c>
      <c r="W624">
        <v>0.22069108486175501</v>
      </c>
      <c r="X624">
        <v>0.19086015224456801</v>
      </c>
      <c r="Y624">
        <v>0.19086015224456801</v>
      </c>
      <c r="Z624">
        <v>0</v>
      </c>
      <c r="AA624">
        <v>0.9</v>
      </c>
      <c r="AB624">
        <v>1</v>
      </c>
      <c r="AC624">
        <v>0.94736842105263197</v>
      </c>
      <c r="AD624">
        <v>0.1</v>
      </c>
      <c r="AE624">
        <v>0.9</v>
      </c>
    </row>
    <row r="625" spans="1:31" x14ac:dyDescent="0.15">
      <c r="A625" s="4">
        <v>76</v>
      </c>
      <c r="B625">
        <v>13</v>
      </c>
      <c r="C625">
        <v>7</v>
      </c>
      <c r="D625">
        <v>10</v>
      </c>
      <c r="E625">
        <v>10</v>
      </c>
      <c r="F625">
        <v>10</v>
      </c>
      <c r="G625">
        <v>0</v>
      </c>
      <c r="H625">
        <v>3</v>
      </c>
      <c r="I625">
        <v>7</v>
      </c>
      <c r="J625">
        <v>0.65</v>
      </c>
      <c r="K625">
        <v>5.4059562683105504</v>
      </c>
      <c r="L625">
        <v>4.8467178344726598</v>
      </c>
      <c r="M625">
        <v>5.5397109985351598</v>
      </c>
      <c r="N625">
        <v>2.8541240692138699</v>
      </c>
      <c r="O625">
        <v>0</v>
      </c>
      <c r="P625">
        <v>0</v>
      </c>
      <c r="Q625">
        <v>9</v>
      </c>
      <c r="R625" s="12">
        <v>0</v>
      </c>
      <c r="S625" s="12">
        <f t="shared" si="9"/>
        <v>0</v>
      </c>
      <c r="T625">
        <v>1.48920249938965</v>
      </c>
      <c r="U625">
        <v>1.5025545358657799</v>
      </c>
      <c r="V625">
        <v>1.23926293849945</v>
      </c>
      <c r="W625">
        <v>0.26329159736633301</v>
      </c>
      <c r="X625">
        <v>0.249939560890198</v>
      </c>
      <c r="Y625">
        <v>0.249939560890198</v>
      </c>
      <c r="Z625">
        <v>0</v>
      </c>
      <c r="AA625">
        <v>0.9</v>
      </c>
      <c r="AB625">
        <v>1</v>
      </c>
      <c r="AC625">
        <v>0.94736842105263197</v>
      </c>
      <c r="AD625">
        <v>0.1</v>
      </c>
      <c r="AE625">
        <v>0.9</v>
      </c>
    </row>
    <row r="626" spans="1:31" x14ac:dyDescent="0.15">
      <c r="A626" s="4">
        <v>13</v>
      </c>
      <c r="B626">
        <v>12</v>
      </c>
      <c r="C626">
        <v>8</v>
      </c>
      <c r="D626">
        <v>10</v>
      </c>
      <c r="E626">
        <v>10</v>
      </c>
      <c r="F626">
        <v>7</v>
      </c>
      <c r="G626">
        <v>3</v>
      </c>
      <c r="H626">
        <v>5</v>
      </c>
      <c r="I626">
        <v>5</v>
      </c>
      <c r="J626">
        <v>0.6</v>
      </c>
      <c r="K626">
        <v>5.40732765197754</v>
      </c>
      <c r="L626">
        <v>1.6794891357421899</v>
      </c>
      <c r="M626">
        <v>1.1047210693359399</v>
      </c>
      <c r="N626">
        <v>6.3061447143554696</v>
      </c>
      <c r="O626">
        <v>4</v>
      </c>
      <c r="P626">
        <v>4</v>
      </c>
      <c r="Q626">
        <v>8</v>
      </c>
      <c r="R626" s="12">
        <v>0.5</v>
      </c>
      <c r="S626" s="12">
        <f t="shared" si="9"/>
        <v>0.4</v>
      </c>
      <c r="T626">
        <v>1.65234375</v>
      </c>
      <c r="U626">
        <v>1.3575630187988299</v>
      </c>
      <c r="V626">
        <v>1.5177409648895299</v>
      </c>
      <c r="W626">
        <v>0.16017794609069799</v>
      </c>
      <c r="X626">
        <v>0.13460278511047399</v>
      </c>
      <c r="Y626">
        <v>0.13460278511047399</v>
      </c>
      <c r="Z626">
        <v>0.4</v>
      </c>
      <c r="AA626">
        <v>0.4</v>
      </c>
      <c r="AB626">
        <v>0.5</v>
      </c>
      <c r="AC626">
        <v>0.44444444444444398</v>
      </c>
      <c r="AD626">
        <v>0.6</v>
      </c>
      <c r="AE626">
        <v>0</v>
      </c>
    </row>
    <row r="627" spans="1:31" x14ac:dyDescent="0.15">
      <c r="A627" s="4">
        <v>169</v>
      </c>
      <c r="B627">
        <v>14</v>
      </c>
      <c r="C627">
        <v>6</v>
      </c>
      <c r="D627">
        <v>10</v>
      </c>
      <c r="E627">
        <v>10</v>
      </c>
      <c r="F627">
        <v>10</v>
      </c>
      <c r="G627">
        <v>0</v>
      </c>
      <c r="H627">
        <v>4</v>
      </c>
      <c r="I627">
        <v>6</v>
      </c>
      <c r="J627">
        <v>0.7</v>
      </c>
      <c r="K627">
        <v>5.40810203552246</v>
      </c>
      <c r="L627">
        <v>2.2702159881591801</v>
      </c>
      <c r="M627">
        <v>1.13222312927246</v>
      </c>
      <c r="N627">
        <v>5.94805908203125</v>
      </c>
      <c r="O627">
        <v>4</v>
      </c>
      <c r="P627">
        <v>4</v>
      </c>
      <c r="Q627">
        <v>13</v>
      </c>
      <c r="R627" s="12">
        <v>0.30769999999999997</v>
      </c>
      <c r="S627" s="12">
        <f t="shared" si="9"/>
        <v>0.4</v>
      </c>
      <c r="T627">
        <v>1.9317665100097701</v>
      </c>
      <c r="U627">
        <v>1.65817546844482</v>
      </c>
      <c r="V627">
        <v>1.6585893630981401</v>
      </c>
      <c r="W627">
        <v>4.1389465332031201E-4</v>
      </c>
      <c r="X627">
        <v>0.27317714691162098</v>
      </c>
      <c r="Y627">
        <v>0.27317714691162098</v>
      </c>
      <c r="Z627">
        <v>0.4</v>
      </c>
      <c r="AA627">
        <v>0.9</v>
      </c>
      <c r="AB627">
        <v>0.69230769230769196</v>
      </c>
      <c r="AC627">
        <v>0.78260869565217395</v>
      </c>
      <c r="AD627">
        <v>0.1</v>
      </c>
      <c r="AE627">
        <v>0.5</v>
      </c>
    </row>
    <row r="628" spans="1:31" x14ac:dyDescent="0.15">
      <c r="A628" s="4">
        <v>766</v>
      </c>
      <c r="B628">
        <v>14</v>
      </c>
      <c r="C628">
        <v>6</v>
      </c>
      <c r="D628">
        <v>10</v>
      </c>
      <c r="E628">
        <v>10</v>
      </c>
      <c r="F628">
        <v>10</v>
      </c>
      <c r="G628">
        <v>0</v>
      </c>
      <c r="H628">
        <v>4</v>
      </c>
      <c r="I628">
        <v>6</v>
      </c>
      <c r="J628">
        <v>0.7</v>
      </c>
      <c r="K628">
        <v>5.4084510803222701</v>
      </c>
      <c r="L628">
        <v>3.10890769958496</v>
      </c>
      <c r="M628">
        <v>1.8993282318115201</v>
      </c>
      <c r="N628">
        <v>3.7328853607177699</v>
      </c>
      <c r="O628">
        <v>2</v>
      </c>
      <c r="P628">
        <v>2</v>
      </c>
      <c r="Q628">
        <v>10</v>
      </c>
      <c r="R628" s="12">
        <v>0.2</v>
      </c>
      <c r="S628" s="12">
        <f t="shared" si="9"/>
        <v>0.2</v>
      </c>
      <c r="T628">
        <v>1.97856521606445</v>
      </c>
      <c r="U628">
        <v>1.8274736404418901</v>
      </c>
      <c r="V628">
        <v>1.6693286895752</v>
      </c>
      <c r="W628">
        <v>0.158144950866699</v>
      </c>
      <c r="X628">
        <v>0.30923652648925798</v>
      </c>
      <c r="Y628">
        <v>0.30923652648925798</v>
      </c>
      <c r="Z628">
        <v>0.2</v>
      </c>
      <c r="AA628">
        <v>0.8</v>
      </c>
      <c r="AB628">
        <v>0.8</v>
      </c>
      <c r="AC628">
        <v>0.8</v>
      </c>
      <c r="AD628">
        <v>0.2</v>
      </c>
      <c r="AE628">
        <v>0.6</v>
      </c>
    </row>
    <row r="629" spans="1:31" x14ac:dyDescent="0.15">
      <c r="A629" s="4">
        <v>577</v>
      </c>
      <c r="B629">
        <v>14</v>
      </c>
      <c r="C629">
        <v>6</v>
      </c>
      <c r="D629">
        <v>10</v>
      </c>
      <c r="E629">
        <v>10</v>
      </c>
      <c r="F629">
        <v>10</v>
      </c>
      <c r="G629">
        <v>0</v>
      </c>
      <c r="H629">
        <v>4</v>
      </c>
      <c r="I629">
        <v>6</v>
      </c>
      <c r="J629">
        <v>0.7</v>
      </c>
      <c r="K629">
        <v>5.4112224578857404</v>
      </c>
      <c r="L629">
        <v>3.2592811584472701</v>
      </c>
      <c r="M629">
        <v>2.7629928588867201</v>
      </c>
      <c r="N629">
        <v>4.5526962280273402</v>
      </c>
      <c r="O629">
        <v>2</v>
      </c>
      <c r="P629">
        <v>2</v>
      </c>
      <c r="Q629">
        <v>12</v>
      </c>
      <c r="R629" s="12">
        <v>0.16669999999999999</v>
      </c>
      <c r="S629" s="12">
        <f t="shared" si="9"/>
        <v>0.2</v>
      </c>
      <c r="T629">
        <v>1.6584339141845701</v>
      </c>
      <c r="U629">
        <v>1.54971551895142</v>
      </c>
      <c r="V629">
        <v>1.4149255752563501</v>
      </c>
      <c r="W629">
        <v>0.134789943695068</v>
      </c>
      <c r="X629">
        <v>0.24350833892822299</v>
      </c>
      <c r="Y629">
        <v>0.24350833892822299</v>
      </c>
      <c r="Z629">
        <v>0.2</v>
      </c>
      <c r="AA629">
        <v>1</v>
      </c>
      <c r="AB629">
        <v>0.83333333333333304</v>
      </c>
      <c r="AC629">
        <v>0.90909090909090895</v>
      </c>
      <c r="AD629">
        <v>0</v>
      </c>
      <c r="AE629">
        <v>0.8</v>
      </c>
    </row>
    <row r="630" spans="1:31" x14ac:dyDescent="0.15">
      <c r="A630" s="4">
        <v>532</v>
      </c>
      <c r="B630">
        <v>12</v>
      </c>
      <c r="C630">
        <v>8</v>
      </c>
      <c r="D630">
        <v>10</v>
      </c>
      <c r="E630">
        <v>10</v>
      </c>
      <c r="F630">
        <v>10</v>
      </c>
      <c r="G630">
        <v>0</v>
      </c>
      <c r="H630">
        <v>2</v>
      </c>
      <c r="I630">
        <v>8</v>
      </c>
      <c r="J630">
        <v>0.6</v>
      </c>
      <c r="K630">
        <v>5.4135665893554696</v>
      </c>
      <c r="L630">
        <v>3.8754539489746098</v>
      </c>
      <c r="M630">
        <v>2.9377136230468701</v>
      </c>
      <c r="N630">
        <v>6.5183868408203098</v>
      </c>
      <c r="O630">
        <v>1</v>
      </c>
      <c r="P630">
        <v>1</v>
      </c>
      <c r="Q630">
        <v>9</v>
      </c>
      <c r="R630" s="12">
        <v>0.1111</v>
      </c>
      <c r="S630" s="12">
        <f t="shared" si="9"/>
        <v>0.1</v>
      </c>
      <c r="T630">
        <v>1.5019493103027299</v>
      </c>
      <c r="U630">
        <v>1.3061285018920901</v>
      </c>
      <c r="V630">
        <v>1.2510839700698899</v>
      </c>
      <c r="W630">
        <v>5.5044531822204597E-2</v>
      </c>
      <c r="X630">
        <v>0.25086534023284901</v>
      </c>
      <c r="Y630">
        <v>0.25086534023284901</v>
      </c>
      <c r="Z630">
        <v>0.1</v>
      </c>
      <c r="AA630">
        <v>0.8</v>
      </c>
      <c r="AB630">
        <v>0.88888888888888895</v>
      </c>
      <c r="AC630">
        <v>0.84210526315789502</v>
      </c>
      <c r="AD630">
        <v>0.2</v>
      </c>
      <c r="AE630">
        <v>0.7</v>
      </c>
    </row>
    <row r="631" spans="1:31" x14ac:dyDescent="0.15">
      <c r="A631" s="4">
        <v>265</v>
      </c>
      <c r="B631">
        <v>13</v>
      </c>
      <c r="C631">
        <v>7</v>
      </c>
      <c r="D631">
        <v>10</v>
      </c>
      <c r="E631">
        <v>10</v>
      </c>
      <c r="F631">
        <v>10</v>
      </c>
      <c r="G631">
        <v>0</v>
      </c>
      <c r="H631">
        <v>3</v>
      </c>
      <c r="I631">
        <v>7</v>
      </c>
      <c r="J631">
        <v>0.65</v>
      </c>
      <c r="K631">
        <v>5.4144515991210902</v>
      </c>
      <c r="L631">
        <v>4.5586509704589799</v>
      </c>
      <c r="M631">
        <v>5.1254997253418004</v>
      </c>
      <c r="N631">
        <v>3.6624374389648402</v>
      </c>
      <c r="O631">
        <v>0</v>
      </c>
      <c r="P631">
        <v>0</v>
      </c>
      <c r="Q631">
        <v>8</v>
      </c>
      <c r="R631" s="12">
        <v>0</v>
      </c>
      <c r="S631" s="12">
        <f t="shared" si="9"/>
        <v>0</v>
      </c>
      <c r="T631">
        <v>1.4804992675781199</v>
      </c>
      <c r="U631">
        <v>1.485884308815</v>
      </c>
      <c r="V631">
        <v>1.21010041236877</v>
      </c>
      <c r="W631">
        <v>0.27578389644622803</v>
      </c>
      <c r="X631">
        <v>0.27039885520935097</v>
      </c>
      <c r="Y631">
        <v>0.27039885520935097</v>
      </c>
      <c r="Z631">
        <v>0</v>
      </c>
      <c r="AA631">
        <v>0.8</v>
      </c>
      <c r="AB631">
        <v>1</v>
      </c>
      <c r="AC631">
        <v>0.88888888888888895</v>
      </c>
      <c r="AD631">
        <v>0.2</v>
      </c>
      <c r="AE631">
        <v>0.8</v>
      </c>
    </row>
    <row r="632" spans="1:31" x14ac:dyDescent="0.15">
      <c r="A632" s="4">
        <v>721</v>
      </c>
      <c r="B632">
        <v>13</v>
      </c>
      <c r="C632">
        <v>7</v>
      </c>
      <c r="D632">
        <v>10</v>
      </c>
      <c r="E632">
        <v>10</v>
      </c>
      <c r="F632">
        <v>9</v>
      </c>
      <c r="G632">
        <v>1</v>
      </c>
      <c r="H632">
        <v>4</v>
      </c>
      <c r="I632">
        <v>6</v>
      </c>
      <c r="J632">
        <v>0.65</v>
      </c>
      <c r="K632">
        <v>5.4146060943603498</v>
      </c>
      <c r="L632">
        <v>3.4291133880615199</v>
      </c>
      <c r="M632">
        <v>2.71182060241699</v>
      </c>
      <c r="N632">
        <v>3.7682437896728498</v>
      </c>
      <c r="O632">
        <v>1</v>
      </c>
      <c r="P632">
        <v>1</v>
      </c>
      <c r="Q632">
        <v>9</v>
      </c>
      <c r="R632" s="12">
        <v>0.1111</v>
      </c>
      <c r="S632" s="12">
        <f t="shared" si="9"/>
        <v>0.1</v>
      </c>
      <c r="T632">
        <v>1.43527603149414</v>
      </c>
      <c r="U632">
        <v>1.3497447967529299</v>
      </c>
      <c r="V632">
        <v>1.2335627079010001</v>
      </c>
      <c r="W632">
        <v>0.116182088851929</v>
      </c>
      <c r="X632">
        <v>0.20171332359314001</v>
      </c>
      <c r="Y632">
        <v>0.20171332359314001</v>
      </c>
      <c r="Z632">
        <v>0.1</v>
      </c>
      <c r="AA632">
        <v>0.8</v>
      </c>
      <c r="AB632">
        <v>0.88888888888888895</v>
      </c>
      <c r="AC632">
        <v>0.84210526315789502</v>
      </c>
      <c r="AD632">
        <v>0.2</v>
      </c>
      <c r="AE632">
        <v>0.7</v>
      </c>
    </row>
    <row r="633" spans="1:31" x14ac:dyDescent="0.15">
      <c r="A633" s="4">
        <v>883</v>
      </c>
      <c r="B633">
        <v>12</v>
      </c>
      <c r="C633">
        <v>8</v>
      </c>
      <c r="D633">
        <v>10</v>
      </c>
      <c r="E633">
        <v>10</v>
      </c>
      <c r="F633">
        <v>10</v>
      </c>
      <c r="G633">
        <v>0</v>
      </c>
      <c r="H633">
        <v>2</v>
      </c>
      <c r="I633">
        <v>8</v>
      </c>
      <c r="J633">
        <v>0.6</v>
      </c>
      <c r="K633">
        <v>5.4155101776123002</v>
      </c>
      <c r="L633">
        <v>5.0815448760986301</v>
      </c>
      <c r="M633">
        <v>6.5789718627929696</v>
      </c>
      <c r="N633">
        <v>3.5416011810302699</v>
      </c>
      <c r="O633">
        <v>0</v>
      </c>
      <c r="P633">
        <v>0</v>
      </c>
      <c r="Q633">
        <v>7</v>
      </c>
      <c r="R633" s="12">
        <v>0</v>
      </c>
      <c r="S633" s="12">
        <f t="shared" si="9"/>
        <v>0</v>
      </c>
      <c r="T633">
        <v>1.4081840515136701</v>
      </c>
      <c r="U633">
        <v>1.46589183807373</v>
      </c>
      <c r="V633">
        <v>1.17328548431397</v>
      </c>
      <c r="W633">
        <v>0.29260635375976601</v>
      </c>
      <c r="X633">
        <v>0.234898567199707</v>
      </c>
      <c r="Y633">
        <v>0.234898567199707</v>
      </c>
      <c r="Z633">
        <v>0</v>
      </c>
      <c r="AA633">
        <v>0.7</v>
      </c>
      <c r="AB633">
        <v>1</v>
      </c>
      <c r="AC633">
        <v>0.82352941176470595</v>
      </c>
      <c r="AD633">
        <v>0.3</v>
      </c>
      <c r="AE633">
        <v>0.7</v>
      </c>
    </row>
    <row r="634" spans="1:31" x14ac:dyDescent="0.15">
      <c r="A634" s="4">
        <v>257</v>
      </c>
      <c r="B634">
        <v>13</v>
      </c>
      <c r="C634">
        <v>7</v>
      </c>
      <c r="D634">
        <v>10</v>
      </c>
      <c r="E634">
        <v>10</v>
      </c>
      <c r="F634">
        <v>10</v>
      </c>
      <c r="G634">
        <v>0</v>
      </c>
      <c r="H634">
        <v>3</v>
      </c>
      <c r="I634">
        <v>7</v>
      </c>
      <c r="J634">
        <v>0.65</v>
      </c>
      <c r="K634">
        <v>5.41884422302246</v>
      </c>
      <c r="L634">
        <v>4.3775215148925799</v>
      </c>
      <c r="M634">
        <v>4.49515724182129</v>
      </c>
      <c r="N634">
        <v>3.6391220092773402</v>
      </c>
      <c r="O634">
        <v>0</v>
      </c>
      <c r="P634">
        <v>0</v>
      </c>
      <c r="Q634">
        <v>9</v>
      </c>
      <c r="R634" s="12">
        <v>0</v>
      </c>
      <c r="S634" s="12">
        <f t="shared" si="9"/>
        <v>0</v>
      </c>
      <c r="T634">
        <v>1.5109920501709</v>
      </c>
      <c r="U634">
        <v>1.4897989034652701</v>
      </c>
      <c r="V634">
        <v>1.2522919178009</v>
      </c>
      <c r="W634">
        <v>0.23750698566436801</v>
      </c>
      <c r="X634">
        <v>0.25870013236999501</v>
      </c>
      <c r="Y634">
        <v>0.25870013236999501</v>
      </c>
      <c r="Z634">
        <v>0</v>
      </c>
      <c r="AA634">
        <v>0.9</v>
      </c>
      <c r="AB634">
        <v>1</v>
      </c>
      <c r="AC634">
        <v>0.94736842105263197</v>
      </c>
      <c r="AD634">
        <v>0.1</v>
      </c>
      <c r="AE634">
        <v>0.9</v>
      </c>
    </row>
    <row r="635" spans="1:31" x14ac:dyDescent="0.15">
      <c r="A635" s="4">
        <v>98</v>
      </c>
      <c r="B635">
        <v>11</v>
      </c>
      <c r="C635">
        <v>9</v>
      </c>
      <c r="D635">
        <v>10</v>
      </c>
      <c r="E635">
        <v>10</v>
      </c>
      <c r="F635">
        <v>10</v>
      </c>
      <c r="G635">
        <v>0</v>
      </c>
      <c r="H635">
        <v>1</v>
      </c>
      <c r="I635">
        <v>9</v>
      </c>
      <c r="J635">
        <v>0.55000000000000004</v>
      </c>
      <c r="K635">
        <v>5.41892433166504</v>
      </c>
      <c r="L635">
        <v>5.2602500915527299</v>
      </c>
      <c r="M635">
        <v>9.3290443420410192</v>
      </c>
      <c r="N635">
        <v>6.1075992584228498</v>
      </c>
      <c r="O635">
        <v>0</v>
      </c>
      <c r="P635">
        <v>0</v>
      </c>
      <c r="Q635">
        <v>6</v>
      </c>
      <c r="R635" s="12">
        <v>0</v>
      </c>
      <c r="S635" s="12">
        <f t="shared" si="9"/>
        <v>0</v>
      </c>
      <c r="T635">
        <v>1.2284698486328101</v>
      </c>
      <c r="U635">
        <v>1.2656898498535201</v>
      </c>
      <c r="V635">
        <v>1.0116535425186199</v>
      </c>
      <c r="W635">
        <v>0.25403630733490001</v>
      </c>
      <c r="X635">
        <v>0.216816306114197</v>
      </c>
      <c r="Y635">
        <v>0.216816306114197</v>
      </c>
      <c r="Z635">
        <v>0</v>
      </c>
      <c r="AA635">
        <v>0.6</v>
      </c>
      <c r="AB635">
        <v>1</v>
      </c>
      <c r="AC635">
        <v>0.75</v>
      </c>
      <c r="AD635">
        <v>0.4</v>
      </c>
      <c r="AE635">
        <v>0.6</v>
      </c>
    </row>
    <row r="636" spans="1:31" x14ac:dyDescent="0.15">
      <c r="A636" s="4">
        <v>895</v>
      </c>
      <c r="B636">
        <v>11</v>
      </c>
      <c r="C636">
        <v>9</v>
      </c>
      <c r="D636">
        <v>10</v>
      </c>
      <c r="E636">
        <v>10</v>
      </c>
      <c r="F636">
        <v>9</v>
      </c>
      <c r="G636">
        <v>1</v>
      </c>
      <c r="H636">
        <v>2</v>
      </c>
      <c r="I636">
        <v>8</v>
      </c>
      <c r="J636">
        <v>0.55000000000000004</v>
      </c>
      <c r="K636">
        <v>5.42415428161621</v>
      </c>
      <c r="L636">
        <v>4.75168800354004</v>
      </c>
      <c r="M636">
        <v>6.4539451599121103</v>
      </c>
      <c r="N636">
        <v>5.4901504516601598</v>
      </c>
      <c r="O636">
        <v>0</v>
      </c>
      <c r="P636">
        <v>0</v>
      </c>
      <c r="Q636">
        <v>6</v>
      </c>
      <c r="R636" s="12">
        <v>0</v>
      </c>
      <c r="S636" s="12">
        <f t="shared" si="9"/>
        <v>0</v>
      </c>
      <c r="T636">
        <v>1.1112651824951201</v>
      </c>
      <c r="U636">
        <v>1.13216972351074</v>
      </c>
      <c r="V636">
        <v>0.96314656734466597</v>
      </c>
      <c r="W636">
        <v>0.16902315616607699</v>
      </c>
      <c r="X636">
        <v>0.14811861515045199</v>
      </c>
      <c r="Y636">
        <v>0.14811861515045199</v>
      </c>
      <c r="Z636">
        <v>0</v>
      </c>
      <c r="AA636">
        <v>0.6</v>
      </c>
      <c r="AB636">
        <v>1</v>
      </c>
      <c r="AC636">
        <v>0.75</v>
      </c>
      <c r="AD636">
        <v>0.4</v>
      </c>
      <c r="AE636">
        <v>0.6</v>
      </c>
    </row>
    <row r="637" spans="1:31" x14ac:dyDescent="0.15">
      <c r="A637" s="4">
        <v>530</v>
      </c>
      <c r="B637">
        <v>12</v>
      </c>
      <c r="C637">
        <v>8</v>
      </c>
      <c r="D637">
        <v>10</v>
      </c>
      <c r="E637">
        <v>10</v>
      </c>
      <c r="F637">
        <v>9</v>
      </c>
      <c r="G637">
        <v>1</v>
      </c>
      <c r="H637">
        <v>3</v>
      </c>
      <c r="I637">
        <v>7</v>
      </c>
      <c r="J637">
        <v>0.6</v>
      </c>
      <c r="K637">
        <v>5.4249000549316397</v>
      </c>
      <c r="L637">
        <v>4.1355056762695304</v>
      </c>
      <c r="M637">
        <v>4.2434196472168004</v>
      </c>
      <c r="N637">
        <v>4.4521369934081996</v>
      </c>
      <c r="O637">
        <v>0</v>
      </c>
      <c r="P637">
        <v>0</v>
      </c>
      <c r="Q637">
        <v>8</v>
      </c>
      <c r="R637" s="12">
        <v>0</v>
      </c>
      <c r="S637" s="12">
        <f t="shared" si="9"/>
        <v>0</v>
      </c>
      <c r="T637">
        <v>1.5121269226074201</v>
      </c>
      <c r="U637">
        <v>1.4175401926040601</v>
      </c>
      <c r="V637">
        <v>1.2847925424575799</v>
      </c>
      <c r="W637">
        <v>0.13274765014648399</v>
      </c>
      <c r="X637">
        <v>0.227334380149841</v>
      </c>
      <c r="Y637">
        <v>0.227334380149841</v>
      </c>
      <c r="Z637">
        <v>0</v>
      </c>
      <c r="AA637">
        <v>0.8</v>
      </c>
      <c r="AB637">
        <v>1</v>
      </c>
      <c r="AC637">
        <v>0.88888888888888895</v>
      </c>
      <c r="AD637">
        <v>0.2</v>
      </c>
      <c r="AE637">
        <v>0.8</v>
      </c>
    </row>
    <row r="638" spans="1:31" x14ac:dyDescent="0.15">
      <c r="A638" s="4">
        <v>335</v>
      </c>
      <c r="B638">
        <v>11</v>
      </c>
      <c r="C638">
        <v>9</v>
      </c>
      <c r="D638">
        <v>10</v>
      </c>
      <c r="E638">
        <v>10</v>
      </c>
      <c r="F638">
        <v>9</v>
      </c>
      <c r="G638">
        <v>1</v>
      </c>
      <c r="H638">
        <v>2</v>
      </c>
      <c r="I638">
        <v>8</v>
      </c>
      <c r="J638">
        <v>0.55000000000000004</v>
      </c>
      <c r="K638">
        <v>5.4272899627685502</v>
      </c>
      <c r="L638">
        <v>3.97402763366699</v>
      </c>
      <c r="M638">
        <v>2.95474433898926</v>
      </c>
      <c r="N638">
        <v>5.9921894073486301</v>
      </c>
      <c r="O638">
        <v>1</v>
      </c>
      <c r="P638">
        <v>1</v>
      </c>
      <c r="Q638">
        <v>8</v>
      </c>
      <c r="R638" s="12">
        <v>0.125</v>
      </c>
      <c r="S638" s="12">
        <f t="shared" si="9"/>
        <v>0.1</v>
      </c>
      <c r="T638">
        <v>1.39288330078125</v>
      </c>
      <c r="U638">
        <v>1.22688484191895</v>
      </c>
      <c r="V638">
        <v>1.1819324493408201</v>
      </c>
      <c r="W638">
        <v>4.4952392578125E-2</v>
      </c>
      <c r="X638">
        <v>0.21095085144042999</v>
      </c>
      <c r="Y638">
        <v>0.21095085144042999</v>
      </c>
      <c r="Z638">
        <v>0.1</v>
      </c>
      <c r="AA638">
        <v>0.7</v>
      </c>
      <c r="AB638">
        <v>0.875</v>
      </c>
      <c r="AC638">
        <v>0.77777777777777801</v>
      </c>
      <c r="AD638">
        <v>0.3</v>
      </c>
      <c r="AE638">
        <v>0.6</v>
      </c>
    </row>
    <row r="639" spans="1:31" x14ac:dyDescent="0.15">
      <c r="A639" s="4">
        <v>213</v>
      </c>
      <c r="B639">
        <v>13</v>
      </c>
      <c r="C639">
        <v>7</v>
      </c>
      <c r="D639">
        <v>10</v>
      </c>
      <c r="E639">
        <v>10</v>
      </c>
      <c r="F639">
        <v>10</v>
      </c>
      <c r="G639">
        <v>0</v>
      </c>
      <c r="H639">
        <v>3</v>
      </c>
      <c r="I639">
        <v>7</v>
      </c>
      <c r="J639">
        <v>0.65</v>
      </c>
      <c r="K639">
        <v>5.4298629760742196</v>
      </c>
      <c r="L639">
        <v>4.7120227813720703</v>
      </c>
      <c r="M639">
        <v>4.9524440765380904</v>
      </c>
      <c r="N639">
        <v>2.7362537384033199</v>
      </c>
      <c r="O639">
        <v>0</v>
      </c>
      <c r="P639">
        <v>0</v>
      </c>
      <c r="Q639">
        <v>10</v>
      </c>
      <c r="R639" s="12">
        <v>0</v>
      </c>
      <c r="S639" s="12">
        <f t="shared" si="9"/>
        <v>0</v>
      </c>
      <c r="T639">
        <v>1.4299278259277299</v>
      </c>
      <c r="U639">
        <v>1.4321104288101201</v>
      </c>
      <c r="V639">
        <v>1.1935449838638299</v>
      </c>
      <c r="W639">
        <v>0.23856544494628901</v>
      </c>
      <c r="X639">
        <v>0.236382842063904</v>
      </c>
      <c r="Y639">
        <v>0.236382842063904</v>
      </c>
      <c r="Z639">
        <v>0</v>
      </c>
      <c r="AA639">
        <v>1</v>
      </c>
      <c r="AB639">
        <v>1</v>
      </c>
      <c r="AC639">
        <v>1</v>
      </c>
      <c r="AD639">
        <v>0</v>
      </c>
      <c r="AE639">
        <v>1</v>
      </c>
    </row>
    <row r="640" spans="1:31" x14ac:dyDescent="0.15">
      <c r="A640" s="4">
        <v>273</v>
      </c>
      <c r="B640">
        <v>13</v>
      </c>
      <c r="C640">
        <v>7</v>
      </c>
      <c r="D640">
        <v>10</v>
      </c>
      <c r="E640">
        <v>10</v>
      </c>
      <c r="F640">
        <v>10</v>
      </c>
      <c r="G640">
        <v>0</v>
      </c>
      <c r="H640">
        <v>3</v>
      </c>
      <c r="I640">
        <v>7</v>
      </c>
      <c r="J640">
        <v>0.65</v>
      </c>
      <c r="K640">
        <v>5.4308319091796902</v>
      </c>
      <c r="L640">
        <v>3.7135887145996098</v>
      </c>
      <c r="M640">
        <v>2.4585609436035201</v>
      </c>
      <c r="N640">
        <v>3.9312591552734402</v>
      </c>
      <c r="O640">
        <v>1</v>
      </c>
      <c r="P640">
        <v>1</v>
      </c>
      <c r="Q640">
        <v>10</v>
      </c>
      <c r="R640" s="12">
        <v>0.1</v>
      </c>
      <c r="S640" s="12">
        <f t="shared" si="9"/>
        <v>0.1</v>
      </c>
      <c r="T640">
        <v>1.52811050415039</v>
      </c>
      <c r="U640">
        <v>1.42244529724121</v>
      </c>
      <c r="V640">
        <v>1.2793951034545901</v>
      </c>
      <c r="W640">
        <v>0.14305019378662101</v>
      </c>
      <c r="X640">
        <v>0.248715400695801</v>
      </c>
      <c r="Y640">
        <v>0.248715400695801</v>
      </c>
      <c r="Z640">
        <v>0.1</v>
      </c>
      <c r="AA640">
        <v>0.9</v>
      </c>
      <c r="AB640">
        <v>0.9</v>
      </c>
      <c r="AC640">
        <v>0.9</v>
      </c>
      <c r="AD640">
        <v>0.1</v>
      </c>
      <c r="AE640">
        <v>0.8</v>
      </c>
    </row>
    <row r="641" spans="1:31" x14ac:dyDescent="0.15">
      <c r="A641" s="4">
        <v>120</v>
      </c>
      <c r="B641">
        <v>11</v>
      </c>
      <c r="C641">
        <v>9</v>
      </c>
      <c r="D641">
        <v>10</v>
      </c>
      <c r="E641">
        <v>10</v>
      </c>
      <c r="F641">
        <v>10</v>
      </c>
      <c r="G641">
        <v>0</v>
      </c>
      <c r="H641">
        <v>1</v>
      </c>
      <c r="I641">
        <v>9</v>
      </c>
      <c r="J641">
        <v>0.55000000000000004</v>
      </c>
      <c r="K641">
        <v>5.4310874938964799</v>
      </c>
      <c r="L641">
        <v>5.1566429138183603</v>
      </c>
      <c r="M641">
        <v>9.0042247772216797</v>
      </c>
      <c r="N641">
        <v>7.0195255279540998</v>
      </c>
      <c r="O641">
        <v>0</v>
      </c>
      <c r="P641">
        <v>0</v>
      </c>
      <c r="Q641">
        <v>9</v>
      </c>
      <c r="R641" s="12">
        <v>0</v>
      </c>
      <c r="S641" s="12">
        <f t="shared" si="9"/>
        <v>0</v>
      </c>
      <c r="T641">
        <v>1.28274917602539</v>
      </c>
      <c r="U641">
        <v>1.31870269775391</v>
      </c>
      <c r="V641">
        <v>1.05218482017517</v>
      </c>
      <c r="W641">
        <v>0.26651787757873502</v>
      </c>
      <c r="X641">
        <v>0.23056435585022</v>
      </c>
      <c r="Y641">
        <v>0.23056435585022</v>
      </c>
      <c r="Z641">
        <v>0</v>
      </c>
      <c r="AA641">
        <v>0.9</v>
      </c>
      <c r="AB641">
        <v>1</v>
      </c>
      <c r="AC641">
        <v>0.94736842105263197</v>
      </c>
      <c r="AD641">
        <v>0.1</v>
      </c>
      <c r="AE641">
        <v>0.9</v>
      </c>
    </row>
    <row r="642" spans="1:31" x14ac:dyDescent="0.15">
      <c r="A642" s="4">
        <v>866</v>
      </c>
      <c r="B642">
        <v>14</v>
      </c>
      <c r="C642">
        <v>6</v>
      </c>
      <c r="D642">
        <v>10</v>
      </c>
      <c r="E642">
        <v>10</v>
      </c>
      <c r="F642">
        <v>10</v>
      </c>
      <c r="G642">
        <v>0</v>
      </c>
      <c r="H642">
        <v>4</v>
      </c>
      <c r="I642">
        <v>6</v>
      </c>
      <c r="J642">
        <v>0.7</v>
      </c>
      <c r="K642">
        <v>5.4314880371093697</v>
      </c>
      <c r="L642">
        <v>4.6959171295165998</v>
      </c>
      <c r="M642">
        <v>5.8714771270751998</v>
      </c>
      <c r="N642">
        <v>3.7981758117675799</v>
      </c>
      <c r="O642">
        <v>0</v>
      </c>
      <c r="P642">
        <v>0</v>
      </c>
      <c r="Q642">
        <v>10</v>
      </c>
      <c r="R642" s="12">
        <v>0</v>
      </c>
      <c r="S642" s="12">
        <f t="shared" ref="S642:S705" si="10">O642/E642</f>
        <v>0</v>
      </c>
      <c r="T642">
        <v>1.3412513732910201</v>
      </c>
      <c r="U642">
        <v>1.35098505020142</v>
      </c>
      <c r="V642">
        <v>1.11059606075287</v>
      </c>
      <c r="W642">
        <v>0.240388989448547</v>
      </c>
      <c r="X642">
        <v>0.230655312538147</v>
      </c>
      <c r="Y642">
        <v>0.230655312538147</v>
      </c>
      <c r="Z642">
        <v>0</v>
      </c>
      <c r="AA642">
        <v>1</v>
      </c>
      <c r="AB642">
        <v>1</v>
      </c>
      <c r="AC642">
        <v>1</v>
      </c>
      <c r="AD642">
        <v>0</v>
      </c>
      <c r="AE642">
        <v>1</v>
      </c>
    </row>
    <row r="643" spans="1:31" x14ac:dyDescent="0.15">
      <c r="A643" s="4">
        <v>802</v>
      </c>
      <c r="B643">
        <v>13</v>
      </c>
      <c r="C643">
        <v>7</v>
      </c>
      <c r="D643">
        <v>10</v>
      </c>
      <c r="E643">
        <v>10</v>
      </c>
      <c r="F643">
        <v>9</v>
      </c>
      <c r="G643">
        <v>1</v>
      </c>
      <c r="H643">
        <v>4</v>
      </c>
      <c r="I643">
        <v>6</v>
      </c>
      <c r="J643">
        <v>0.65</v>
      </c>
      <c r="K643">
        <v>5.43949317932129</v>
      </c>
      <c r="L643">
        <v>3.4466018676757799</v>
      </c>
      <c r="M643">
        <v>2.5070705413818399</v>
      </c>
      <c r="N643">
        <v>3.41635322570801</v>
      </c>
      <c r="O643">
        <v>1</v>
      </c>
      <c r="P643">
        <v>1</v>
      </c>
      <c r="Q643">
        <v>8</v>
      </c>
      <c r="R643" s="12">
        <v>0.125</v>
      </c>
      <c r="S643" s="12">
        <f t="shared" si="10"/>
        <v>0.1</v>
      </c>
      <c r="T643">
        <v>1.6629676818847701</v>
      </c>
      <c r="U643">
        <v>1.55164623260498</v>
      </c>
      <c r="V643">
        <v>1.41779613494873</v>
      </c>
      <c r="W643">
        <v>0.13385009765625</v>
      </c>
      <c r="X643">
        <v>0.24517154693603499</v>
      </c>
      <c r="Y643">
        <v>0.24517154693603499</v>
      </c>
      <c r="Z643">
        <v>0.1</v>
      </c>
      <c r="AA643">
        <v>0.7</v>
      </c>
      <c r="AB643">
        <v>0.875</v>
      </c>
      <c r="AC643">
        <v>0.77777777777777801</v>
      </c>
      <c r="AD643">
        <v>0.3</v>
      </c>
      <c r="AE643">
        <v>0.6</v>
      </c>
    </row>
    <row r="644" spans="1:31" x14ac:dyDescent="0.15">
      <c r="A644" s="4">
        <v>348</v>
      </c>
      <c r="B644">
        <v>14</v>
      </c>
      <c r="C644">
        <v>6</v>
      </c>
      <c r="D644">
        <v>10</v>
      </c>
      <c r="E644">
        <v>10</v>
      </c>
      <c r="F644">
        <v>9</v>
      </c>
      <c r="G644">
        <v>1</v>
      </c>
      <c r="H644">
        <v>5</v>
      </c>
      <c r="I644">
        <v>5</v>
      </c>
      <c r="J644">
        <v>0.7</v>
      </c>
      <c r="K644">
        <v>5.4398174285888699</v>
      </c>
      <c r="L644">
        <v>3.5266380310058598</v>
      </c>
      <c r="M644">
        <v>3.0630588531494101</v>
      </c>
      <c r="N644">
        <v>2.8992042541503902</v>
      </c>
      <c r="O644">
        <v>1</v>
      </c>
      <c r="P644">
        <v>1</v>
      </c>
      <c r="Q644">
        <v>6</v>
      </c>
      <c r="R644" s="12">
        <v>0.16669999999999999</v>
      </c>
      <c r="S644" s="12">
        <f t="shared" si="10"/>
        <v>0.1</v>
      </c>
      <c r="T644">
        <v>1.31978416442871</v>
      </c>
      <c r="U644">
        <v>1.28769183158874</v>
      </c>
      <c r="V644">
        <v>1.14199471473694</v>
      </c>
      <c r="W644">
        <v>0.145697116851807</v>
      </c>
      <c r="X644">
        <v>0.17778944969177199</v>
      </c>
      <c r="Y644">
        <v>0.17778944969177199</v>
      </c>
      <c r="Z644">
        <v>0.1</v>
      </c>
      <c r="AA644">
        <v>0.5</v>
      </c>
      <c r="AB644">
        <v>0.83333333333333304</v>
      </c>
      <c r="AC644">
        <v>0.625</v>
      </c>
      <c r="AD644">
        <v>0.5</v>
      </c>
      <c r="AE644">
        <v>0.4</v>
      </c>
    </row>
    <row r="645" spans="1:31" x14ac:dyDescent="0.15">
      <c r="A645" s="4">
        <v>1</v>
      </c>
      <c r="B645">
        <v>12</v>
      </c>
      <c r="C645">
        <v>8</v>
      </c>
      <c r="D645">
        <v>10</v>
      </c>
      <c r="E645">
        <v>10</v>
      </c>
      <c r="F645">
        <v>9</v>
      </c>
      <c r="G645">
        <v>1</v>
      </c>
      <c r="H645">
        <v>3</v>
      </c>
      <c r="I645">
        <v>7</v>
      </c>
      <c r="J645">
        <v>0.6</v>
      </c>
      <c r="K645">
        <v>5.4398345947265598</v>
      </c>
      <c r="L645">
        <v>4.5983123779296902</v>
      </c>
      <c r="M645">
        <v>4.73087501525879</v>
      </c>
      <c r="N645">
        <v>2.9944477081298801</v>
      </c>
      <c r="O645">
        <v>0</v>
      </c>
      <c r="P645">
        <v>0</v>
      </c>
      <c r="Q645">
        <v>4</v>
      </c>
      <c r="R645" s="12">
        <v>0</v>
      </c>
      <c r="S645" s="12">
        <f t="shared" si="10"/>
        <v>0</v>
      </c>
      <c r="T645">
        <v>1.26473045349121</v>
      </c>
      <c r="U645">
        <v>1.26656913757324</v>
      </c>
      <c r="V645">
        <v>1.0629196166992201</v>
      </c>
      <c r="W645">
        <v>0.20364952087402299</v>
      </c>
      <c r="X645">
        <v>0.20181083679199199</v>
      </c>
      <c r="Y645">
        <v>0.20181083679199199</v>
      </c>
      <c r="Z645">
        <v>0</v>
      </c>
      <c r="AA645">
        <v>0.4</v>
      </c>
      <c r="AB645">
        <v>1</v>
      </c>
      <c r="AC645">
        <v>0.57142857142857195</v>
      </c>
      <c r="AD645">
        <v>0.6</v>
      </c>
      <c r="AE645">
        <v>0.4</v>
      </c>
    </row>
    <row r="646" spans="1:31" x14ac:dyDescent="0.15">
      <c r="A646" s="4">
        <v>995</v>
      </c>
      <c r="B646">
        <v>13</v>
      </c>
      <c r="C646">
        <v>7</v>
      </c>
      <c r="D646">
        <v>10</v>
      </c>
      <c r="E646">
        <v>10</v>
      </c>
      <c r="F646">
        <v>10</v>
      </c>
      <c r="G646">
        <v>0</v>
      </c>
      <c r="H646">
        <v>3</v>
      </c>
      <c r="I646">
        <v>7</v>
      </c>
      <c r="J646">
        <v>0.65</v>
      </c>
      <c r="K646">
        <v>5.4405956268310502</v>
      </c>
      <c r="L646">
        <v>3.4059295654296902</v>
      </c>
      <c r="M646">
        <v>1.79681396484375</v>
      </c>
      <c r="N646">
        <v>4.4835071563720703</v>
      </c>
      <c r="O646">
        <v>2</v>
      </c>
      <c r="P646">
        <v>2</v>
      </c>
      <c r="Q646">
        <v>11</v>
      </c>
      <c r="R646" s="12">
        <v>0.18179999999999999</v>
      </c>
      <c r="S646" s="12">
        <f t="shared" si="10"/>
        <v>0.2</v>
      </c>
      <c r="T646">
        <v>1.60592460632324</v>
      </c>
      <c r="U646">
        <v>1.44540655612946</v>
      </c>
      <c r="V646">
        <v>1.3378612995147701</v>
      </c>
      <c r="W646">
        <v>0.107545256614685</v>
      </c>
      <c r="X646">
        <v>0.26806330680847201</v>
      </c>
      <c r="Y646">
        <v>0.26806330680847201</v>
      </c>
      <c r="Z646">
        <v>0.2</v>
      </c>
      <c r="AA646">
        <v>0.9</v>
      </c>
      <c r="AB646">
        <v>0.81818181818181801</v>
      </c>
      <c r="AC646">
        <v>0.85714285714285698</v>
      </c>
      <c r="AD646">
        <v>0.1</v>
      </c>
      <c r="AE646">
        <v>0.7</v>
      </c>
    </row>
    <row r="647" spans="1:31" x14ac:dyDescent="0.15">
      <c r="A647" s="4">
        <v>444</v>
      </c>
      <c r="B647">
        <v>13</v>
      </c>
      <c r="C647">
        <v>7</v>
      </c>
      <c r="D647">
        <v>10</v>
      </c>
      <c r="E647">
        <v>10</v>
      </c>
      <c r="F647">
        <v>10</v>
      </c>
      <c r="G647">
        <v>0</v>
      </c>
      <c r="H647">
        <v>3</v>
      </c>
      <c r="I647">
        <v>7</v>
      </c>
      <c r="J647">
        <v>0.65</v>
      </c>
      <c r="K647">
        <v>5.44307518005371</v>
      </c>
      <c r="L647">
        <v>3.4909706115722701</v>
      </c>
      <c r="M647">
        <v>2.1310291290283199</v>
      </c>
      <c r="N647">
        <v>4.5642509460449201</v>
      </c>
      <c r="O647">
        <v>1</v>
      </c>
      <c r="P647">
        <v>1</v>
      </c>
      <c r="Q647">
        <v>8</v>
      </c>
      <c r="R647" s="12">
        <v>0.125</v>
      </c>
      <c r="S647" s="12">
        <f t="shared" si="10"/>
        <v>0.1</v>
      </c>
      <c r="T647">
        <v>1.51625823974609</v>
      </c>
      <c r="U647">
        <v>1.38987481594086</v>
      </c>
      <c r="V647">
        <v>1.2828798294067401</v>
      </c>
      <c r="W647">
        <v>0.106994986534119</v>
      </c>
      <c r="X647">
        <v>0.233378410339355</v>
      </c>
      <c r="Y647">
        <v>0.233378410339355</v>
      </c>
      <c r="Z647">
        <v>0.1</v>
      </c>
      <c r="AA647">
        <v>0.7</v>
      </c>
      <c r="AB647">
        <v>0.875</v>
      </c>
      <c r="AC647">
        <v>0.77777777777777801</v>
      </c>
      <c r="AD647">
        <v>0.3</v>
      </c>
      <c r="AE647">
        <v>0.6</v>
      </c>
    </row>
    <row r="648" spans="1:31" x14ac:dyDescent="0.15">
      <c r="A648" s="4">
        <v>502</v>
      </c>
      <c r="B648">
        <v>12</v>
      </c>
      <c r="C648">
        <v>8</v>
      </c>
      <c r="D648">
        <v>10</v>
      </c>
      <c r="E648">
        <v>10</v>
      </c>
      <c r="F648">
        <v>10</v>
      </c>
      <c r="G648">
        <v>0</v>
      </c>
      <c r="H648">
        <v>2</v>
      </c>
      <c r="I648">
        <v>8</v>
      </c>
      <c r="J648">
        <v>0.6</v>
      </c>
      <c r="K648">
        <v>5.4446468353271502</v>
      </c>
      <c r="L648">
        <v>5.0089302062988299</v>
      </c>
      <c r="M648">
        <v>6.5054588317871103</v>
      </c>
      <c r="N648">
        <v>4.0492439270019496</v>
      </c>
      <c r="O648">
        <v>0</v>
      </c>
      <c r="P648">
        <v>0</v>
      </c>
      <c r="Q648">
        <v>8</v>
      </c>
      <c r="R648" s="12">
        <v>0</v>
      </c>
      <c r="S648" s="12">
        <f t="shared" si="10"/>
        <v>0</v>
      </c>
      <c r="T648">
        <v>1.4317512512207</v>
      </c>
      <c r="U648">
        <v>1.4670772552490201</v>
      </c>
      <c r="V648">
        <v>1.1596317291259799</v>
      </c>
      <c r="W648">
        <v>0.30744552612304699</v>
      </c>
      <c r="X648">
        <v>0.27211952209472701</v>
      </c>
      <c r="Y648">
        <v>0.27211952209472701</v>
      </c>
      <c r="Z648">
        <v>0</v>
      </c>
      <c r="AA648">
        <v>0.8</v>
      </c>
      <c r="AB648">
        <v>1</v>
      </c>
      <c r="AC648">
        <v>0.88888888888888895</v>
      </c>
      <c r="AD648">
        <v>0.2</v>
      </c>
      <c r="AE648">
        <v>0.8</v>
      </c>
    </row>
    <row r="649" spans="1:31" x14ac:dyDescent="0.15">
      <c r="A649" s="4">
        <v>649</v>
      </c>
      <c r="B649">
        <v>14</v>
      </c>
      <c r="C649">
        <v>6</v>
      </c>
      <c r="D649">
        <v>10</v>
      </c>
      <c r="E649">
        <v>10</v>
      </c>
      <c r="F649">
        <v>10</v>
      </c>
      <c r="G649">
        <v>0</v>
      </c>
      <c r="H649">
        <v>4</v>
      </c>
      <c r="I649">
        <v>6</v>
      </c>
      <c r="J649">
        <v>0.7</v>
      </c>
      <c r="K649">
        <v>5.4473953247070304</v>
      </c>
      <c r="L649">
        <v>2.7041130065918</v>
      </c>
      <c r="M649">
        <v>1.48691558837891</v>
      </c>
      <c r="N649">
        <v>4.8295326232910201</v>
      </c>
      <c r="O649">
        <v>3</v>
      </c>
      <c r="P649">
        <v>3</v>
      </c>
      <c r="Q649">
        <v>11</v>
      </c>
      <c r="R649" s="12">
        <v>0.2727</v>
      </c>
      <c r="S649" s="12">
        <f t="shared" si="10"/>
        <v>0.3</v>
      </c>
      <c r="T649">
        <v>1.7302551269531199</v>
      </c>
      <c r="U649">
        <v>1.54034471511841</v>
      </c>
      <c r="V649">
        <v>1.47757208347321</v>
      </c>
      <c r="W649">
        <v>6.2772631645202595E-2</v>
      </c>
      <c r="X649">
        <v>0.25268304347991899</v>
      </c>
      <c r="Y649">
        <v>0.25268304347991899</v>
      </c>
      <c r="Z649">
        <v>0.3</v>
      </c>
      <c r="AA649">
        <v>0.8</v>
      </c>
      <c r="AB649">
        <v>0.72727272727272696</v>
      </c>
      <c r="AC649">
        <v>0.76190476190476197</v>
      </c>
      <c r="AD649">
        <v>0.2</v>
      </c>
      <c r="AE649">
        <v>0.5</v>
      </c>
    </row>
    <row r="650" spans="1:31" x14ac:dyDescent="0.15">
      <c r="A650" s="4">
        <v>159</v>
      </c>
      <c r="B650">
        <v>13</v>
      </c>
      <c r="C650">
        <v>7</v>
      </c>
      <c r="D650">
        <v>10</v>
      </c>
      <c r="E650">
        <v>10</v>
      </c>
      <c r="F650">
        <v>10</v>
      </c>
      <c r="G650">
        <v>0</v>
      </c>
      <c r="H650">
        <v>3</v>
      </c>
      <c r="I650">
        <v>7</v>
      </c>
      <c r="J650">
        <v>0.65</v>
      </c>
      <c r="K650">
        <v>5.4492473602294904</v>
      </c>
      <c r="L650">
        <v>3.6417751312255899</v>
      </c>
      <c r="M650">
        <v>2.62344551086426</v>
      </c>
      <c r="N650">
        <v>4.5701599121093697</v>
      </c>
      <c r="O650">
        <v>2</v>
      </c>
      <c r="P650">
        <v>2</v>
      </c>
      <c r="Q650">
        <v>11</v>
      </c>
      <c r="R650" s="12">
        <v>0.18179999999999999</v>
      </c>
      <c r="S650" s="12">
        <f t="shared" si="10"/>
        <v>0.2</v>
      </c>
      <c r="T650">
        <v>1.8029594421386701</v>
      </c>
      <c r="U650">
        <v>1.6443614959716799</v>
      </c>
      <c r="V650">
        <v>1.49469017982483</v>
      </c>
      <c r="W650">
        <v>0.149671316146851</v>
      </c>
      <c r="X650">
        <v>0.308269262313843</v>
      </c>
      <c r="Y650">
        <v>0.308269262313843</v>
      </c>
      <c r="Z650">
        <v>0.2</v>
      </c>
      <c r="AA650">
        <v>0.9</v>
      </c>
      <c r="AB650">
        <v>0.81818181818181801</v>
      </c>
      <c r="AC650">
        <v>0.85714285714285698</v>
      </c>
      <c r="AD650">
        <v>0.1</v>
      </c>
      <c r="AE650">
        <v>0.7</v>
      </c>
    </row>
    <row r="651" spans="1:31" x14ac:dyDescent="0.15">
      <c r="A651" s="4">
        <v>861</v>
      </c>
      <c r="B651">
        <v>11</v>
      </c>
      <c r="C651">
        <v>9</v>
      </c>
      <c r="D651">
        <v>10</v>
      </c>
      <c r="E651">
        <v>10</v>
      </c>
      <c r="F651">
        <v>9</v>
      </c>
      <c r="G651">
        <v>1</v>
      </c>
      <c r="H651">
        <v>2</v>
      </c>
      <c r="I651">
        <v>8</v>
      </c>
      <c r="J651">
        <v>0.55000000000000004</v>
      </c>
      <c r="K651">
        <v>5.45505714416504</v>
      </c>
      <c r="L651">
        <v>4.1585845947265598</v>
      </c>
      <c r="M651">
        <v>2.7973060607910201</v>
      </c>
      <c r="N651">
        <v>4.7807655334472701</v>
      </c>
      <c r="O651">
        <v>1</v>
      </c>
      <c r="P651">
        <v>1</v>
      </c>
      <c r="Q651">
        <v>8</v>
      </c>
      <c r="R651" s="12">
        <v>0.125</v>
      </c>
      <c r="S651" s="12">
        <f t="shared" si="10"/>
        <v>0.1</v>
      </c>
      <c r="T651">
        <v>1.3169422149658201</v>
      </c>
      <c r="U651">
        <v>1.17997074127197</v>
      </c>
      <c r="V651">
        <v>1.0999685525894201</v>
      </c>
      <c r="W651">
        <v>8.0002188682556194E-2</v>
      </c>
      <c r="X651">
        <v>0.216973662376404</v>
      </c>
      <c r="Y651">
        <v>0.216973662376404</v>
      </c>
      <c r="Z651">
        <v>0.1</v>
      </c>
      <c r="AA651">
        <v>0.7</v>
      </c>
      <c r="AB651">
        <v>0.875</v>
      </c>
      <c r="AC651">
        <v>0.77777777777777801</v>
      </c>
      <c r="AD651">
        <v>0.3</v>
      </c>
      <c r="AE651">
        <v>0.6</v>
      </c>
    </row>
    <row r="652" spans="1:31" x14ac:dyDescent="0.15">
      <c r="A652" s="4">
        <v>728</v>
      </c>
      <c r="B652">
        <v>12</v>
      </c>
      <c r="C652">
        <v>8</v>
      </c>
      <c r="D652">
        <v>10</v>
      </c>
      <c r="E652">
        <v>10</v>
      </c>
      <c r="F652">
        <v>10</v>
      </c>
      <c r="G652">
        <v>0</v>
      </c>
      <c r="H652">
        <v>2</v>
      </c>
      <c r="I652">
        <v>8</v>
      </c>
      <c r="J652">
        <v>0.6</v>
      </c>
      <c r="K652">
        <v>5.4557533264160201</v>
      </c>
      <c r="L652">
        <v>4.6537857055664098</v>
      </c>
      <c r="M652">
        <v>5.0183067321777299</v>
      </c>
      <c r="N652">
        <v>4.4654731750488299</v>
      </c>
      <c r="O652">
        <v>0</v>
      </c>
      <c r="P652">
        <v>0</v>
      </c>
      <c r="Q652">
        <v>9</v>
      </c>
      <c r="R652" s="12">
        <v>0</v>
      </c>
      <c r="S652" s="12">
        <f t="shared" si="10"/>
        <v>0</v>
      </c>
      <c r="T652">
        <v>1.38545989990234</v>
      </c>
      <c r="U652">
        <v>1.3561553955078101</v>
      </c>
      <c r="V652">
        <v>1.13346135616302</v>
      </c>
      <c r="W652">
        <v>0.22269403934478799</v>
      </c>
      <c r="X652">
        <v>0.25199854373931901</v>
      </c>
      <c r="Y652">
        <v>0.25199854373931901</v>
      </c>
      <c r="Z652">
        <v>0</v>
      </c>
      <c r="AA652">
        <v>0.9</v>
      </c>
      <c r="AB652">
        <v>1</v>
      </c>
      <c r="AC652">
        <v>0.94736842105263197</v>
      </c>
      <c r="AD652">
        <v>0.1</v>
      </c>
      <c r="AE652">
        <v>0.9</v>
      </c>
    </row>
    <row r="653" spans="1:31" x14ac:dyDescent="0.15">
      <c r="A653" s="4">
        <v>406</v>
      </c>
      <c r="B653">
        <v>12</v>
      </c>
      <c r="C653">
        <v>8</v>
      </c>
      <c r="D653">
        <v>10</v>
      </c>
      <c r="E653">
        <v>10</v>
      </c>
      <c r="F653">
        <v>10</v>
      </c>
      <c r="G653">
        <v>0</v>
      </c>
      <c r="H653">
        <v>2</v>
      </c>
      <c r="I653">
        <v>8</v>
      </c>
      <c r="J653">
        <v>0.6</v>
      </c>
      <c r="K653">
        <v>5.4572658538818404</v>
      </c>
      <c r="L653">
        <v>4.3595752716064498</v>
      </c>
      <c r="M653">
        <v>3.3601551055908199</v>
      </c>
      <c r="N653">
        <v>4.2392005920410201</v>
      </c>
      <c r="O653">
        <v>1</v>
      </c>
      <c r="P653">
        <v>1</v>
      </c>
      <c r="Q653">
        <v>9</v>
      </c>
      <c r="R653" s="12">
        <v>0.1111</v>
      </c>
      <c r="S653" s="12">
        <f t="shared" si="10"/>
        <v>0.1</v>
      </c>
      <c r="T653">
        <v>1.5279960632324201</v>
      </c>
      <c r="U653">
        <v>1.43994617462158</v>
      </c>
      <c r="V653">
        <v>1.24972224235535</v>
      </c>
      <c r="W653">
        <v>0.19022393226623499</v>
      </c>
      <c r="X653">
        <v>0.27827382087707497</v>
      </c>
      <c r="Y653">
        <v>0.27827382087707497</v>
      </c>
      <c r="Z653">
        <v>0.1</v>
      </c>
      <c r="AA653">
        <v>0.8</v>
      </c>
      <c r="AB653">
        <v>0.88888888888888895</v>
      </c>
      <c r="AC653">
        <v>0.84210526315789502</v>
      </c>
      <c r="AD653">
        <v>0.2</v>
      </c>
      <c r="AE653">
        <v>0.7</v>
      </c>
    </row>
    <row r="654" spans="1:31" x14ac:dyDescent="0.15">
      <c r="A654" s="4">
        <v>552</v>
      </c>
      <c r="B654">
        <v>12</v>
      </c>
      <c r="C654">
        <v>8</v>
      </c>
      <c r="D654">
        <v>10</v>
      </c>
      <c r="E654">
        <v>10</v>
      </c>
      <c r="F654">
        <v>10</v>
      </c>
      <c r="G654">
        <v>0</v>
      </c>
      <c r="H654">
        <v>2</v>
      </c>
      <c r="I654">
        <v>8</v>
      </c>
      <c r="J654">
        <v>0.6</v>
      </c>
      <c r="K654">
        <v>5.4597606658935502</v>
      </c>
      <c r="L654">
        <v>4.1161365509033203</v>
      </c>
      <c r="M654">
        <v>3.6948280334472701</v>
      </c>
      <c r="N654">
        <v>6.1914806365966797</v>
      </c>
      <c r="O654">
        <v>1</v>
      </c>
      <c r="P654">
        <v>1</v>
      </c>
      <c r="Q654">
        <v>10</v>
      </c>
      <c r="R654" s="12">
        <v>0.1</v>
      </c>
      <c r="S654" s="12">
        <f t="shared" si="10"/>
        <v>0.1</v>
      </c>
      <c r="T654">
        <v>1.7352313995361299</v>
      </c>
      <c r="U654">
        <v>1.54549789428711</v>
      </c>
      <c r="V654">
        <v>1.4335693120956401</v>
      </c>
      <c r="W654">
        <v>0.11192858219146699</v>
      </c>
      <c r="X654">
        <v>0.301662087440491</v>
      </c>
      <c r="Y654">
        <v>0.301662087440491</v>
      </c>
      <c r="Z654">
        <v>0.1</v>
      </c>
      <c r="AA654">
        <v>0.9</v>
      </c>
      <c r="AB654">
        <v>0.9</v>
      </c>
      <c r="AC654">
        <v>0.9</v>
      </c>
      <c r="AD654">
        <v>0.1</v>
      </c>
      <c r="AE654">
        <v>0.8</v>
      </c>
    </row>
    <row r="655" spans="1:31" x14ac:dyDescent="0.15">
      <c r="A655" s="4">
        <v>64</v>
      </c>
      <c r="B655">
        <v>12</v>
      </c>
      <c r="C655">
        <v>8</v>
      </c>
      <c r="D655">
        <v>10</v>
      </c>
      <c r="E655">
        <v>10</v>
      </c>
      <c r="F655">
        <v>10</v>
      </c>
      <c r="G655">
        <v>0</v>
      </c>
      <c r="H655">
        <v>2</v>
      </c>
      <c r="I655">
        <v>8</v>
      </c>
      <c r="J655">
        <v>0.6</v>
      </c>
      <c r="K655">
        <v>5.4627857208251998</v>
      </c>
      <c r="L655">
        <v>3.6959381103515598</v>
      </c>
      <c r="M655">
        <v>1.8881301879882799</v>
      </c>
      <c r="N655">
        <v>6.5744819641113299</v>
      </c>
      <c r="O655">
        <v>2</v>
      </c>
      <c r="P655">
        <v>2</v>
      </c>
      <c r="Q655">
        <v>11</v>
      </c>
      <c r="R655" s="12">
        <v>0.18179999999999999</v>
      </c>
      <c r="S655" s="12">
        <f t="shared" si="10"/>
        <v>0.2</v>
      </c>
      <c r="T655">
        <v>1.57517433166504</v>
      </c>
      <c r="U655">
        <v>1.32281017303467</v>
      </c>
      <c r="V655">
        <v>1.3146400451660201</v>
      </c>
      <c r="W655">
        <v>8.1701278686523403E-3</v>
      </c>
      <c r="X655">
        <v>0.26053428649902299</v>
      </c>
      <c r="Y655">
        <v>0.26053428649902299</v>
      </c>
      <c r="Z655">
        <v>0.2</v>
      </c>
      <c r="AA655">
        <v>0.9</v>
      </c>
      <c r="AB655">
        <v>0.81818181818181801</v>
      </c>
      <c r="AC655">
        <v>0.85714285714285698</v>
      </c>
      <c r="AD655">
        <v>0.1</v>
      </c>
      <c r="AE655">
        <v>0.7</v>
      </c>
    </row>
    <row r="656" spans="1:31" x14ac:dyDescent="0.15">
      <c r="A656" s="4">
        <v>660</v>
      </c>
      <c r="B656">
        <v>11</v>
      </c>
      <c r="C656">
        <v>9</v>
      </c>
      <c r="D656">
        <v>10</v>
      </c>
      <c r="E656">
        <v>10</v>
      </c>
      <c r="F656">
        <v>10</v>
      </c>
      <c r="G656">
        <v>0</v>
      </c>
      <c r="H656">
        <v>1</v>
      </c>
      <c r="I656">
        <v>9</v>
      </c>
      <c r="J656">
        <v>0.55000000000000004</v>
      </c>
      <c r="K656">
        <v>5.4647674560546902</v>
      </c>
      <c r="L656">
        <v>4.6398448944091797</v>
      </c>
      <c r="M656">
        <v>5.1427249908447301</v>
      </c>
      <c r="N656">
        <v>8.8079738616943395</v>
      </c>
      <c r="O656">
        <v>1</v>
      </c>
      <c r="P656">
        <v>1</v>
      </c>
      <c r="Q656">
        <v>9</v>
      </c>
      <c r="R656" s="12">
        <v>0.1111</v>
      </c>
      <c r="S656" s="12">
        <f t="shared" si="10"/>
        <v>0.1</v>
      </c>
      <c r="T656">
        <v>1.4315814971923799</v>
      </c>
      <c r="U656">
        <v>1.2289924621582</v>
      </c>
      <c r="V656">
        <v>1.1694958209991499</v>
      </c>
      <c r="W656">
        <v>5.9496641159057603E-2</v>
      </c>
      <c r="X656">
        <v>0.26208567619323703</v>
      </c>
      <c r="Y656">
        <v>0.26208567619323703</v>
      </c>
      <c r="Z656">
        <v>0.1</v>
      </c>
      <c r="AA656">
        <v>0.8</v>
      </c>
      <c r="AB656">
        <v>0.88888888888888895</v>
      </c>
      <c r="AC656">
        <v>0.84210526315789502</v>
      </c>
      <c r="AD656">
        <v>0.2</v>
      </c>
      <c r="AE656">
        <v>0.7</v>
      </c>
    </row>
    <row r="657" spans="1:31" x14ac:dyDescent="0.15">
      <c r="A657" s="4">
        <v>469</v>
      </c>
      <c r="B657">
        <v>13</v>
      </c>
      <c r="C657">
        <v>7</v>
      </c>
      <c r="D657">
        <v>10</v>
      </c>
      <c r="E657">
        <v>10</v>
      </c>
      <c r="F657">
        <v>10</v>
      </c>
      <c r="G657">
        <v>0</v>
      </c>
      <c r="H657">
        <v>3</v>
      </c>
      <c r="I657">
        <v>7</v>
      </c>
      <c r="J657">
        <v>0.65</v>
      </c>
      <c r="K657">
        <v>5.4653129577636701</v>
      </c>
      <c r="L657">
        <v>3.99867439270019</v>
      </c>
      <c r="M657">
        <v>3.0822219848632799</v>
      </c>
      <c r="N657">
        <v>3.5795745849609402</v>
      </c>
      <c r="O657">
        <v>1</v>
      </c>
      <c r="P657">
        <v>1</v>
      </c>
      <c r="Q657">
        <v>8</v>
      </c>
      <c r="R657" s="12">
        <v>0.125</v>
      </c>
      <c r="S657" s="12">
        <f t="shared" si="10"/>
        <v>0.1</v>
      </c>
      <c r="T657">
        <v>1.48886871337891</v>
      </c>
      <c r="U657">
        <v>1.4253908395767201</v>
      </c>
      <c r="V657">
        <v>1.2409530878067001</v>
      </c>
      <c r="W657">
        <v>0.18443775177002</v>
      </c>
      <c r="X657">
        <v>0.24791562557220501</v>
      </c>
      <c r="Y657">
        <v>0.24791562557220501</v>
      </c>
      <c r="Z657">
        <v>0.1</v>
      </c>
      <c r="AA657">
        <v>0.7</v>
      </c>
      <c r="AB657">
        <v>0.875</v>
      </c>
      <c r="AC657">
        <v>0.77777777777777801</v>
      </c>
      <c r="AD657">
        <v>0.3</v>
      </c>
      <c r="AE657">
        <v>0.6</v>
      </c>
    </row>
    <row r="658" spans="1:31" x14ac:dyDescent="0.15">
      <c r="A658" s="4">
        <v>473</v>
      </c>
      <c r="B658">
        <v>12</v>
      </c>
      <c r="C658">
        <v>8</v>
      </c>
      <c r="D658">
        <v>10</v>
      </c>
      <c r="E658">
        <v>10</v>
      </c>
      <c r="F658">
        <v>9</v>
      </c>
      <c r="G658">
        <v>1</v>
      </c>
      <c r="H658">
        <v>3</v>
      </c>
      <c r="I658">
        <v>7</v>
      </c>
      <c r="J658">
        <v>0.6</v>
      </c>
      <c r="K658">
        <v>5.4655342102050799</v>
      </c>
      <c r="L658">
        <v>3.9066276550293</v>
      </c>
      <c r="M658">
        <v>3.1159934997558598</v>
      </c>
      <c r="N658">
        <v>4.0668773651123002</v>
      </c>
      <c r="O658">
        <v>1</v>
      </c>
      <c r="P658">
        <v>1</v>
      </c>
      <c r="Q658">
        <v>8</v>
      </c>
      <c r="R658" s="12">
        <v>0.125</v>
      </c>
      <c r="S658" s="12">
        <f t="shared" si="10"/>
        <v>0.1</v>
      </c>
      <c r="T658">
        <v>1.4744739532470701</v>
      </c>
      <c r="U658">
        <v>1.3733526468277</v>
      </c>
      <c r="V658">
        <v>1.2430664300918599</v>
      </c>
      <c r="W658">
        <v>0.13028621673584001</v>
      </c>
      <c r="X658">
        <v>0.23140752315521201</v>
      </c>
      <c r="Y658">
        <v>0.23140752315521201</v>
      </c>
      <c r="Z658">
        <v>0.1</v>
      </c>
      <c r="AA658">
        <v>0.7</v>
      </c>
      <c r="AB658">
        <v>0.875</v>
      </c>
      <c r="AC658">
        <v>0.77777777777777801</v>
      </c>
      <c r="AD658">
        <v>0.3</v>
      </c>
      <c r="AE658">
        <v>0.6</v>
      </c>
    </row>
    <row r="659" spans="1:31" x14ac:dyDescent="0.15">
      <c r="A659" s="4">
        <v>732</v>
      </c>
      <c r="B659">
        <v>13</v>
      </c>
      <c r="C659">
        <v>7</v>
      </c>
      <c r="D659">
        <v>10</v>
      </c>
      <c r="E659">
        <v>10</v>
      </c>
      <c r="F659">
        <v>9</v>
      </c>
      <c r="G659">
        <v>1</v>
      </c>
      <c r="H659">
        <v>4</v>
      </c>
      <c r="I659">
        <v>6</v>
      </c>
      <c r="J659">
        <v>0.65</v>
      </c>
      <c r="K659">
        <v>5.4676532745361301</v>
      </c>
      <c r="L659">
        <v>3.7038688659668</v>
      </c>
      <c r="M659">
        <v>2.89663505554199</v>
      </c>
      <c r="N659">
        <v>3.0640735626220699</v>
      </c>
      <c r="O659">
        <v>1</v>
      </c>
      <c r="P659">
        <v>1</v>
      </c>
      <c r="Q659">
        <v>9</v>
      </c>
      <c r="R659" s="12">
        <v>0.1111</v>
      </c>
      <c r="S659" s="12">
        <f t="shared" si="10"/>
        <v>0.1</v>
      </c>
      <c r="T659">
        <v>1.36764907836914</v>
      </c>
      <c r="U659">
        <v>1.3114752769470199</v>
      </c>
      <c r="V659">
        <v>1.1656305789947501</v>
      </c>
      <c r="W659">
        <v>0.14584469795227101</v>
      </c>
      <c r="X659">
        <v>0.20201849937439001</v>
      </c>
      <c r="Y659">
        <v>0.20201849937439001</v>
      </c>
      <c r="Z659">
        <v>0.1</v>
      </c>
      <c r="AA659">
        <v>0.8</v>
      </c>
      <c r="AB659">
        <v>0.88888888888888895</v>
      </c>
      <c r="AC659">
        <v>0.84210526315789502</v>
      </c>
      <c r="AD659">
        <v>0.2</v>
      </c>
      <c r="AE659">
        <v>0.7</v>
      </c>
    </row>
    <row r="660" spans="1:31" x14ac:dyDescent="0.15">
      <c r="A660" s="4">
        <v>216</v>
      </c>
      <c r="B660">
        <v>14</v>
      </c>
      <c r="C660">
        <v>6</v>
      </c>
      <c r="D660">
        <v>10</v>
      </c>
      <c r="E660">
        <v>10</v>
      </c>
      <c r="F660">
        <v>10</v>
      </c>
      <c r="G660">
        <v>0</v>
      </c>
      <c r="H660">
        <v>4</v>
      </c>
      <c r="I660">
        <v>6</v>
      </c>
      <c r="J660">
        <v>0.7</v>
      </c>
      <c r="K660">
        <v>5.4705963134765598</v>
      </c>
      <c r="L660">
        <v>4.0180644989013699</v>
      </c>
      <c r="M660">
        <v>3.8497905731201199</v>
      </c>
      <c r="N660">
        <v>3.3508834838867201</v>
      </c>
      <c r="O660">
        <v>0</v>
      </c>
      <c r="P660">
        <v>0</v>
      </c>
      <c r="Q660">
        <v>5</v>
      </c>
      <c r="R660" s="12">
        <v>0</v>
      </c>
      <c r="S660" s="12">
        <f t="shared" si="10"/>
        <v>0</v>
      </c>
      <c r="T660">
        <v>1.3763999938964799</v>
      </c>
      <c r="U660">
        <v>1.3753738403320299</v>
      </c>
      <c r="V660">
        <v>1.1503260135650599</v>
      </c>
      <c r="W660">
        <v>0.225047826766968</v>
      </c>
      <c r="X660">
        <v>0.22607398033142101</v>
      </c>
      <c r="Y660">
        <v>0.22607398033142101</v>
      </c>
      <c r="Z660">
        <v>0</v>
      </c>
      <c r="AA660">
        <v>0.5</v>
      </c>
      <c r="AB660">
        <v>1</v>
      </c>
      <c r="AC660">
        <v>0.66666666666666696</v>
      </c>
      <c r="AD660">
        <v>0.5</v>
      </c>
      <c r="AE660">
        <v>0.5</v>
      </c>
    </row>
    <row r="661" spans="1:31" x14ac:dyDescent="0.15">
      <c r="A661" s="4">
        <v>709</v>
      </c>
      <c r="B661">
        <v>13</v>
      </c>
      <c r="C661">
        <v>7</v>
      </c>
      <c r="D661">
        <v>10</v>
      </c>
      <c r="E661">
        <v>10</v>
      </c>
      <c r="F661">
        <v>10</v>
      </c>
      <c r="G661">
        <v>0</v>
      </c>
      <c r="H661">
        <v>3</v>
      </c>
      <c r="I661">
        <v>7</v>
      </c>
      <c r="J661">
        <v>0.65</v>
      </c>
      <c r="K661">
        <v>5.4727058410644496</v>
      </c>
      <c r="L661">
        <v>4.0060710906982404</v>
      </c>
      <c r="M661">
        <v>3.4007263183593701</v>
      </c>
      <c r="N661">
        <v>4.0240230560302699</v>
      </c>
      <c r="O661">
        <v>1</v>
      </c>
      <c r="P661">
        <v>1</v>
      </c>
      <c r="Q661">
        <v>11</v>
      </c>
      <c r="R661" s="12">
        <v>9.0899999999999995E-2</v>
      </c>
      <c r="S661" s="12">
        <f t="shared" si="10"/>
        <v>0.1</v>
      </c>
      <c r="T661">
        <v>1.5054969787597701</v>
      </c>
      <c r="U661">
        <v>1.43953001499176</v>
      </c>
      <c r="V661">
        <v>1.2433021068573</v>
      </c>
      <c r="W661">
        <v>0.19622790813446001</v>
      </c>
      <c r="X661">
        <v>0.26219487190246599</v>
      </c>
      <c r="Y661">
        <v>0.26219487190246599</v>
      </c>
      <c r="Z661">
        <v>0.1</v>
      </c>
      <c r="AA661">
        <v>1</v>
      </c>
      <c r="AB661">
        <v>0.90909090909090895</v>
      </c>
      <c r="AC661">
        <v>0.952380952380952</v>
      </c>
      <c r="AD661">
        <v>0</v>
      </c>
      <c r="AE661">
        <v>0.9</v>
      </c>
    </row>
    <row r="662" spans="1:31" x14ac:dyDescent="0.15">
      <c r="A662" s="4">
        <v>486</v>
      </c>
      <c r="B662">
        <v>16</v>
      </c>
      <c r="C662">
        <v>4</v>
      </c>
      <c r="D662">
        <v>10</v>
      </c>
      <c r="E662">
        <v>10</v>
      </c>
      <c r="F662">
        <v>10</v>
      </c>
      <c r="G662">
        <v>0</v>
      </c>
      <c r="H662">
        <v>6</v>
      </c>
      <c r="I662">
        <v>4</v>
      </c>
      <c r="J662">
        <v>0.8</v>
      </c>
      <c r="K662">
        <v>5.4736347198486301</v>
      </c>
      <c r="L662">
        <v>3.00607109069824</v>
      </c>
      <c r="M662">
        <v>2.5961036682128902</v>
      </c>
      <c r="N662">
        <v>3.08769607543945</v>
      </c>
      <c r="O662">
        <v>1</v>
      </c>
      <c r="P662">
        <v>1</v>
      </c>
      <c r="Q662">
        <v>9</v>
      </c>
      <c r="R662" s="12">
        <v>0.1111</v>
      </c>
      <c r="S662" s="12">
        <f t="shared" si="10"/>
        <v>0.1</v>
      </c>
      <c r="T662">
        <v>1.6700477600097701</v>
      </c>
      <c r="U662">
        <v>1.6262121200561499</v>
      </c>
      <c r="V662">
        <v>1.4233806133270299</v>
      </c>
      <c r="W662">
        <v>0.202831506729126</v>
      </c>
      <c r="X662">
        <v>0.24666714668273901</v>
      </c>
      <c r="Y662">
        <v>0.24666714668273901</v>
      </c>
      <c r="Z662">
        <v>0.1</v>
      </c>
      <c r="AA662">
        <v>0.8</v>
      </c>
      <c r="AB662">
        <v>0.88888888888888895</v>
      </c>
      <c r="AC662">
        <v>0.84210526315789502</v>
      </c>
      <c r="AD662">
        <v>0.2</v>
      </c>
      <c r="AE662">
        <v>0.7</v>
      </c>
    </row>
    <row r="663" spans="1:31" x14ac:dyDescent="0.15">
      <c r="A663" s="4">
        <v>137</v>
      </c>
      <c r="B663">
        <v>13</v>
      </c>
      <c r="C663">
        <v>7</v>
      </c>
      <c r="D663">
        <v>10</v>
      </c>
      <c r="E663">
        <v>10</v>
      </c>
      <c r="F663">
        <v>10</v>
      </c>
      <c r="G663">
        <v>0</v>
      </c>
      <c r="H663">
        <v>3</v>
      </c>
      <c r="I663">
        <v>7</v>
      </c>
      <c r="J663">
        <v>0.65</v>
      </c>
      <c r="K663">
        <v>5.4754734039306596</v>
      </c>
      <c r="L663">
        <v>3.8890457153320299</v>
      </c>
      <c r="M663">
        <v>2.9550628662109402</v>
      </c>
      <c r="N663">
        <v>3.9538307189941402</v>
      </c>
      <c r="O663">
        <v>1</v>
      </c>
      <c r="P663">
        <v>1</v>
      </c>
      <c r="Q663">
        <v>9</v>
      </c>
      <c r="R663" s="12">
        <v>0.1111</v>
      </c>
      <c r="S663" s="12">
        <f t="shared" si="10"/>
        <v>0.1</v>
      </c>
      <c r="T663">
        <v>1.5334548950195299</v>
      </c>
      <c r="U663">
        <v>1.4503427743911701</v>
      </c>
      <c r="V663">
        <v>1.2724463939666799</v>
      </c>
      <c r="W663">
        <v>0.17789638042450001</v>
      </c>
      <c r="X663">
        <v>0.261008501052856</v>
      </c>
      <c r="Y663">
        <v>0.261008501052856</v>
      </c>
      <c r="Z663">
        <v>0.1</v>
      </c>
      <c r="AA663">
        <v>0.8</v>
      </c>
      <c r="AB663">
        <v>0.88888888888888895</v>
      </c>
      <c r="AC663">
        <v>0.84210526315789502</v>
      </c>
      <c r="AD663">
        <v>0.2</v>
      </c>
      <c r="AE663">
        <v>0.7</v>
      </c>
    </row>
    <row r="664" spans="1:31" x14ac:dyDescent="0.15">
      <c r="A664" s="4">
        <v>217</v>
      </c>
      <c r="B664">
        <v>13</v>
      </c>
      <c r="C664">
        <v>7</v>
      </c>
      <c r="D664">
        <v>10</v>
      </c>
      <c r="E664">
        <v>10</v>
      </c>
      <c r="F664">
        <v>10</v>
      </c>
      <c r="G664">
        <v>0</v>
      </c>
      <c r="H664">
        <v>3</v>
      </c>
      <c r="I664">
        <v>7</v>
      </c>
      <c r="J664">
        <v>0.65</v>
      </c>
      <c r="K664">
        <v>5.4756088256835902</v>
      </c>
      <c r="L664">
        <v>4.12908935546875</v>
      </c>
      <c r="M664">
        <v>3.40728759765625</v>
      </c>
      <c r="N664">
        <v>3.4572505950927699</v>
      </c>
      <c r="O664">
        <v>1</v>
      </c>
      <c r="P664">
        <v>1</v>
      </c>
      <c r="Q664">
        <v>8</v>
      </c>
      <c r="R664" s="12">
        <v>0.125</v>
      </c>
      <c r="S664" s="12">
        <f t="shared" si="10"/>
        <v>0.1</v>
      </c>
      <c r="T664">
        <v>1.5183258056640601</v>
      </c>
      <c r="U664">
        <v>1.4641958475112899</v>
      </c>
      <c r="V664">
        <v>1.26866555213928</v>
      </c>
      <c r="W664">
        <v>0.195530295372009</v>
      </c>
      <c r="X664">
        <v>0.24966025352478</v>
      </c>
      <c r="Y664">
        <v>0.24966025352478</v>
      </c>
      <c r="Z664">
        <v>0.1</v>
      </c>
      <c r="AA664">
        <v>0.7</v>
      </c>
      <c r="AB664">
        <v>0.875</v>
      </c>
      <c r="AC664">
        <v>0.77777777777777801</v>
      </c>
      <c r="AD664">
        <v>0.3</v>
      </c>
      <c r="AE664">
        <v>0.6</v>
      </c>
    </row>
    <row r="665" spans="1:31" x14ac:dyDescent="0.15">
      <c r="A665" s="4">
        <v>733</v>
      </c>
      <c r="B665">
        <v>14</v>
      </c>
      <c r="C665">
        <v>6</v>
      </c>
      <c r="D665">
        <v>10</v>
      </c>
      <c r="E665">
        <v>10</v>
      </c>
      <c r="F665">
        <v>10</v>
      </c>
      <c r="G665">
        <v>0</v>
      </c>
      <c r="H665">
        <v>4</v>
      </c>
      <c r="I665">
        <v>6</v>
      </c>
      <c r="J665">
        <v>0.7</v>
      </c>
      <c r="K665">
        <v>5.4770545959472701</v>
      </c>
      <c r="L665">
        <v>4.4980621337890598</v>
      </c>
      <c r="M665">
        <v>5.1467266082763699</v>
      </c>
      <c r="N665">
        <v>3.5285873413085902</v>
      </c>
      <c r="O665">
        <v>0</v>
      </c>
      <c r="P665">
        <v>0</v>
      </c>
      <c r="Q665">
        <v>8</v>
      </c>
      <c r="R665" s="12">
        <v>0</v>
      </c>
      <c r="S665" s="12">
        <f t="shared" si="10"/>
        <v>0</v>
      </c>
      <c r="T665">
        <v>1.58513832092285</v>
      </c>
      <c r="U665">
        <v>1.5829997062683101</v>
      </c>
      <c r="V665">
        <v>1.3118650913238501</v>
      </c>
      <c r="W665">
        <v>0.27113461494445801</v>
      </c>
      <c r="X665">
        <v>0.27327322959899902</v>
      </c>
      <c r="Y665">
        <v>0.27327322959899902</v>
      </c>
      <c r="Z665">
        <v>0</v>
      </c>
      <c r="AA665">
        <v>0.8</v>
      </c>
      <c r="AB665">
        <v>1</v>
      </c>
      <c r="AC665">
        <v>0.88888888888888895</v>
      </c>
      <c r="AD665">
        <v>0.2</v>
      </c>
      <c r="AE665">
        <v>0.8</v>
      </c>
    </row>
    <row r="666" spans="1:31" x14ac:dyDescent="0.15">
      <c r="A666" s="4">
        <v>703</v>
      </c>
      <c r="B666">
        <v>13</v>
      </c>
      <c r="C666">
        <v>7</v>
      </c>
      <c r="D666">
        <v>10</v>
      </c>
      <c r="E666">
        <v>10</v>
      </c>
      <c r="F666">
        <v>10</v>
      </c>
      <c r="G666">
        <v>0</v>
      </c>
      <c r="H666">
        <v>3</v>
      </c>
      <c r="I666">
        <v>7</v>
      </c>
      <c r="J666">
        <v>0.65</v>
      </c>
      <c r="K666">
        <v>5.4773502349853498</v>
      </c>
      <c r="L666">
        <v>4.1336383819580096</v>
      </c>
      <c r="M666">
        <v>3.6641979217529301</v>
      </c>
      <c r="N666">
        <v>3.8084068298339799</v>
      </c>
      <c r="O666">
        <v>1</v>
      </c>
      <c r="P666">
        <v>1</v>
      </c>
      <c r="Q666">
        <v>8</v>
      </c>
      <c r="R666" s="12">
        <v>0.125</v>
      </c>
      <c r="S666" s="12">
        <f t="shared" si="10"/>
        <v>0.1</v>
      </c>
      <c r="T666">
        <v>1.44929695129395</v>
      </c>
      <c r="U666">
        <v>1.3894342184066799</v>
      </c>
      <c r="V666">
        <v>1.2010145187377901</v>
      </c>
      <c r="W666">
        <v>0.188419699668884</v>
      </c>
      <c r="X666">
        <v>0.24828243255615201</v>
      </c>
      <c r="Y666">
        <v>0.24828243255615201</v>
      </c>
      <c r="Z666">
        <v>0.1</v>
      </c>
      <c r="AA666">
        <v>0.7</v>
      </c>
      <c r="AB666">
        <v>0.875</v>
      </c>
      <c r="AC666">
        <v>0.77777777777777801</v>
      </c>
      <c r="AD666">
        <v>0.3</v>
      </c>
      <c r="AE666">
        <v>0.6</v>
      </c>
    </row>
    <row r="667" spans="1:31" x14ac:dyDescent="0.15">
      <c r="A667" s="4">
        <v>379</v>
      </c>
      <c r="B667">
        <v>14</v>
      </c>
      <c r="C667">
        <v>6</v>
      </c>
      <c r="D667">
        <v>10</v>
      </c>
      <c r="E667">
        <v>10</v>
      </c>
      <c r="F667">
        <v>10</v>
      </c>
      <c r="G667">
        <v>0</v>
      </c>
      <c r="H667">
        <v>4</v>
      </c>
      <c r="I667">
        <v>6</v>
      </c>
      <c r="J667">
        <v>0.7</v>
      </c>
      <c r="K667">
        <v>5.4820995330810502</v>
      </c>
      <c r="L667">
        <v>3.0000534057617201</v>
      </c>
      <c r="M667">
        <v>1.6716880798339799</v>
      </c>
      <c r="N667">
        <v>3.9911727905273402</v>
      </c>
      <c r="O667">
        <v>2</v>
      </c>
      <c r="P667">
        <v>2</v>
      </c>
      <c r="Q667">
        <v>10</v>
      </c>
      <c r="R667" s="12">
        <v>0.2</v>
      </c>
      <c r="S667" s="12">
        <f t="shared" si="10"/>
        <v>0.2</v>
      </c>
      <c r="T667">
        <v>1.8185844421386701</v>
      </c>
      <c r="U667">
        <v>1.6708283424377399</v>
      </c>
      <c r="V667">
        <v>1.52689528465271</v>
      </c>
      <c r="W667">
        <v>0.14393305778503401</v>
      </c>
      <c r="X667">
        <v>0.29168915748596203</v>
      </c>
      <c r="Y667">
        <v>0.29168915748596203</v>
      </c>
      <c r="Z667">
        <v>0.2</v>
      </c>
      <c r="AA667">
        <v>0.8</v>
      </c>
      <c r="AB667">
        <v>0.8</v>
      </c>
      <c r="AC667">
        <v>0.8</v>
      </c>
      <c r="AD667">
        <v>0.2</v>
      </c>
      <c r="AE667">
        <v>0.6</v>
      </c>
    </row>
    <row r="668" spans="1:31" x14ac:dyDescent="0.15">
      <c r="A668" s="4">
        <v>323</v>
      </c>
      <c r="B668">
        <v>10</v>
      </c>
      <c r="C668">
        <v>10</v>
      </c>
      <c r="D668">
        <v>10</v>
      </c>
      <c r="E668">
        <v>10</v>
      </c>
      <c r="F668">
        <v>9</v>
      </c>
      <c r="G668">
        <v>1</v>
      </c>
      <c r="H668">
        <v>1</v>
      </c>
      <c r="I668">
        <v>9</v>
      </c>
      <c r="J668">
        <v>0.5</v>
      </c>
      <c r="K668">
        <v>5.48470115661621</v>
      </c>
      <c r="L668">
        <v>5.3437862396240199</v>
      </c>
      <c r="M668">
        <v>9.8535671234130895</v>
      </c>
      <c r="N668">
        <v>6.4200363159179696</v>
      </c>
      <c r="O668">
        <v>0</v>
      </c>
      <c r="P668">
        <v>0</v>
      </c>
      <c r="Q668">
        <v>6</v>
      </c>
      <c r="R668" s="12">
        <v>0</v>
      </c>
      <c r="S668" s="12">
        <f t="shared" si="10"/>
        <v>0</v>
      </c>
      <c r="T668">
        <v>1.1613807678222701</v>
      </c>
      <c r="U668">
        <v>1.2126560211181601</v>
      </c>
      <c r="V668">
        <v>0.96215647459030196</v>
      </c>
      <c r="W668">
        <v>0.25049954652786199</v>
      </c>
      <c r="X668">
        <v>0.199224293231964</v>
      </c>
      <c r="Y668">
        <v>0.199224293231964</v>
      </c>
      <c r="Z668">
        <v>0</v>
      </c>
      <c r="AA668">
        <v>0.6</v>
      </c>
      <c r="AB668">
        <v>1</v>
      </c>
      <c r="AC668">
        <v>0.75</v>
      </c>
      <c r="AD668">
        <v>0.4</v>
      </c>
      <c r="AE668">
        <v>0.6</v>
      </c>
    </row>
    <row r="669" spans="1:31" x14ac:dyDescent="0.15">
      <c r="A669" s="4">
        <v>171</v>
      </c>
      <c r="B669">
        <v>13</v>
      </c>
      <c r="C669">
        <v>7</v>
      </c>
      <c r="D669">
        <v>10</v>
      </c>
      <c r="E669">
        <v>10</v>
      </c>
      <c r="F669">
        <v>10</v>
      </c>
      <c r="G669">
        <v>0</v>
      </c>
      <c r="H669">
        <v>3</v>
      </c>
      <c r="I669">
        <v>7</v>
      </c>
      <c r="J669">
        <v>0.65</v>
      </c>
      <c r="K669">
        <v>5.4965877532959002</v>
      </c>
      <c r="L669">
        <v>3.3093910217285201</v>
      </c>
      <c r="M669">
        <v>2.1772232055664098</v>
      </c>
      <c r="N669">
        <v>5.67327880859375</v>
      </c>
      <c r="O669">
        <v>2</v>
      </c>
      <c r="P669">
        <v>2</v>
      </c>
      <c r="Q669">
        <v>11</v>
      </c>
      <c r="R669" s="12">
        <v>0.18179999999999999</v>
      </c>
      <c r="S669" s="12">
        <f t="shared" si="10"/>
        <v>0.2</v>
      </c>
      <c r="T669">
        <v>1.7936267852783201</v>
      </c>
      <c r="U669">
        <v>1.5751577615737899</v>
      </c>
      <c r="V669">
        <v>1.50092673301697</v>
      </c>
      <c r="W669">
        <v>7.4231028556823703E-2</v>
      </c>
      <c r="X669">
        <v>0.29270005226135198</v>
      </c>
      <c r="Y669">
        <v>0.29270005226135198</v>
      </c>
      <c r="Z669">
        <v>0.2</v>
      </c>
      <c r="AA669">
        <v>0.9</v>
      </c>
      <c r="AB669">
        <v>0.81818181818181801</v>
      </c>
      <c r="AC669">
        <v>0.85714285714285698</v>
      </c>
      <c r="AD669">
        <v>0.1</v>
      </c>
      <c r="AE669">
        <v>0.7</v>
      </c>
    </row>
    <row r="670" spans="1:31" x14ac:dyDescent="0.15">
      <c r="A670" s="4">
        <v>765</v>
      </c>
      <c r="B670">
        <v>12</v>
      </c>
      <c r="C670">
        <v>8</v>
      </c>
      <c r="D670">
        <v>10</v>
      </c>
      <c r="E670">
        <v>10</v>
      </c>
      <c r="F670">
        <v>10</v>
      </c>
      <c r="G670">
        <v>0</v>
      </c>
      <c r="H670">
        <v>2</v>
      </c>
      <c r="I670">
        <v>8</v>
      </c>
      <c r="J670">
        <v>0.6</v>
      </c>
      <c r="K670">
        <v>5.4983787536621103</v>
      </c>
      <c r="L670">
        <v>4.4312076568603498</v>
      </c>
      <c r="M670">
        <v>3.6857032775878902</v>
      </c>
      <c r="N670">
        <v>4.4039802551269496</v>
      </c>
      <c r="O670">
        <v>1</v>
      </c>
      <c r="P670">
        <v>1</v>
      </c>
      <c r="Q670">
        <v>11</v>
      </c>
      <c r="R670" s="12">
        <v>9.0899999999999995E-2</v>
      </c>
      <c r="S670" s="12">
        <f t="shared" si="10"/>
        <v>0.1</v>
      </c>
      <c r="T670">
        <v>1.5640678405761701</v>
      </c>
      <c r="U670">
        <v>1.47490882873535</v>
      </c>
      <c r="V670">
        <v>1.27062380313873</v>
      </c>
      <c r="W670">
        <v>0.20428502559661901</v>
      </c>
      <c r="X670">
        <v>0.29344403743743902</v>
      </c>
      <c r="Y670">
        <v>0.29344403743743902</v>
      </c>
      <c r="Z670">
        <v>0.1</v>
      </c>
      <c r="AA670">
        <v>1</v>
      </c>
      <c r="AB670">
        <v>0.90909090909090895</v>
      </c>
      <c r="AC670">
        <v>0.952380952380952</v>
      </c>
      <c r="AD670">
        <v>0</v>
      </c>
      <c r="AE670">
        <v>0.9</v>
      </c>
    </row>
    <row r="671" spans="1:31" x14ac:dyDescent="0.15">
      <c r="A671" s="4">
        <v>459</v>
      </c>
      <c r="B671">
        <v>14</v>
      </c>
      <c r="C671">
        <v>6</v>
      </c>
      <c r="D671">
        <v>10</v>
      </c>
      <c r="E671">
        <v>10</v>
      </c>
      <c r="F671">
        <v>9</v>
      </c>
      <c r="G671">
        <v>1</v>
      </c>
      <c r="H671">
        <v>5</v>
      </c>
      <c r="I671">
        <v>5</v>
      </c>
      <c r="J671">
        <v>0.7</v>
      </c>
      <c r="K671">
        <v>5.5006790161132804</v>
      </c>
      <c r="L671">
        <v>2.8842868804931601</v>
      </c>
      <c r="M671">
        <v>2.0730018615722701</v>
      </c>
      <c r="N671">
        <v>3.6102161407470699</v>
      </c>
      <c r="O671">
        <v>1</v>
      </c>
      <c r="P671">
        <v>1</v>
      </c>
      <c r="Q671">
        <v>8</v>
      </c>
      <c r="R671" s="12">
        <v>0.125</v>
      </c>
      <c r="S671" s="12">
        <f t="shared" si="10"/>
        <v>0.1</v>
      </c>
      <c r="T671">
        <v>1.62765312194824</v>
      </c>
      <c r="U671">
        <v>1.52391397953033</v>
      </c>
      <c r="V671">
        <v>1.4047949314117401</v>
      </c>
      <c r="W671">
        <v>0.119119048118591</v>
      </c>
      <c r="X671">
        <v>0.222858190536499</v>
      </c>
      <c r="Y671">
        <v>0.222858190536499</v>
      </c>
      <c r="Z671">
        <v>0.1</v>
      </c>
      <c r="AA671">
        <v>0.7</v>
      </c>
      <c r="AB671">
        <v>0.875</v>
      </c>
      <c r="AC671">
        <v>0.77777777777777801</v>
      </c>
      <c r="AD671">
        <v>0.3</v>
      </c>
      <c r="AE671">
        <v>0.6</v>
      </c>
    </row>
    <row r="672" spans="1:31" x14ac:dyDescent="0.15">
      <c r="A672" s="4">
        <v>688</v>
      </c>
      <c r="B672">
        <v>15</v>
      </c>
      <c r="C672">
        <v>5</v>
      </c>
      <c r="D672">
        <v>10</v>
      </c>
      <c r="E672">
        <v>10</v>
      </c>
      <c r="F672">
        <v>10</v>
      </c>
      <c r="G672">
        <v>0</v>
      </c>
      <c r="H672">
        <v>5</v>
      </c>
      <c r="I672">
        <v>5</v>
      </c>
      <c r="J672">
        <v>0.75</v>
      </c>
      <c r="K672">
        <v>5.5039482116699201</v>
      </c>
      <c r="L672">
        <v>2.1708469390869101</v>
      </c>
      <c r="M672">
        <v>1.1613750457763701</v>
      </c>
      <c r="N672">
        <v>4.6472492218017596</v>
      </c>
      <c r="O672">
        <v>4</v>
      </c>
      <c r="P672">
        <v>4</v>
      </c>
      <c r="Q672">
        <v>13</v>
      </c>
      <c r="R672" s="12">
        <v>0.30769999999999997</v>
      </c>
      <c r="S672" s="12">
        <f t="shared" si="10"/>
        <v>0.4</v>
      </c>
      <c r="T672">
        <v>1.88547706604004</v>
      </c>
      <c r="U672">
        <v>1.7043437957763701</v>
      </c>
      <c r="V672">
        <v>1.6322380304336599</v>
      </c>
      <c r="W672">
        <v>7.2105765342712402E-2</v>
      </c>
      <c r="X672">
        <v>0.253239035606384</v>
      </c>
      <c r="Y672">
        <v>0.253239035606384</v>
      </c>
      <c r="Z672">
        <v>0.4</v>
      </c>
      <c r="AA672">
        <v>0.9</v>
      </c>
      <c r="AB672">
        <v>0.69230769230769196</v>
      </c>
      <c r="AC672">
        <v>0.78260869565217395</v>
      </c>
      <c r="AD672">
        <v>0.1</v>
      </c>
      <c r="AE672">
        <v>0.5</v>
      </c>
    </row>
    <row r="673" spans="1:31" x14ac:dyDescent="0.15">
      <c r="A673" s="4">
        <v>242</v>
      </c>
      <c r="B673">
        <v>12</v>
      </c>
      <c r="C673">
        <v>8</v>
      </c>
      <c r="D673">
        <v>10</v>
      </c>
      <c r="E673">
        <v>10</v>
      </c>
      <c r="F673">
        <v>10</v>
      </c>
      <c r="G673">
        <v>0</v>
      </c>
      <c r="H673">
        <v>2</v>
      </c>
      <c r="I673">
        <v>8</v>
      </c>
      <c r="J673">
        <v>0.6</v>
      </c>
      <c r="K673">
        <v>5.5060653686523402</v>
      </c>
      <c r="L673">
        <v>3.9470806121826199</v>
      </c>
      <c r="M673">
        <v>2.66303634643555</v>
      </c>
      <c r="N673">
        <v>6.1898708343505904</v>
      </c>
      <c r="O673">
        <v>1</v>
      </c>
      <c r="P673">
        <v>1</v>
      </c>
      <c r="Q673">
        <v>11</v>
      </c>
      <c r="R673" s="12">
        <v>9.0899999999999995E-2</v>
      </c>
      <c r="S673" s="12">
        <f t="shared" si="10"/>
        <v>0.1</v>
      </c>
      <c r="T673">
        <v>1.45224761962891</v>
      </c>
      <c r="U673">
        <v>1.2660484313964799</v>
      </c>
      <c r="V673">
        <v>1.2060248851776101</v>
      </c>
      <c r="W673">
        <v>6.0023546218872098E-2</v>
      </c>
      <c r="X673">
        <v>0.246222734451294</v>
      </c>
      <c r="Y673">
        <v>0.246222734451294</v>
      </c>
      <c r="Z673">
        <v>0.1</v>
      </c>
      <c r="AA673">
        <v>1</v>
      </c>
      <c r="AB673">
        <v>0.90909090909090895</v>
      </c>
      <c r="AC673">
        <v>0.952380952380952</v>
      </c>
      <c r="AD673">
        <v>0</v>
      </c>
      <c r="AE673">
        <v>0.9</v>
      </c>
    </row>
    <row r="674" spans="1:31" x14ac:dyDescent="0.15">
      <c r="A674" s="4">
        <v>755</v>
      </c>
      <c r="B674">
        <v>11</v>
      </c>
      <c r="C674">
        <v>9</v>
      </c>
      <c r="D674">
        <v>10</v>
      </c>
      <c r="E674">
        <v>10</v>
      </c>
      <c r="F674">
        <v>9</v>
      </c>
      <c r="G674">
        <v>1</v>
      </c>
      <c r="H674">
        <v>2</v>
      </c>
      <c r="I674">
        <v>8</v>
      </c>
      <c r="J674">
        <v>0.55000000000000004</v>
      </c>
      <c r="K674">
        <v>5.5064716339111301</v>
      </c>
      <c r="L674">
        <v>4.3005237579345703</v>
      </c>
      <c r="M674">
        <v>3.3774375915527299</v>
      </c>
      <c r="N674">
        <v>4.87587547302246</v>
      </c>
      <c r="O674">
        <v>1</v>
      </c>
      <c r="P674">
        <v>1</v>
      </c>
      <c r="Q674">
        <v>7</v>
      </c>
      <c r="R674" s="12">
        <v>0.1429</v>
      </c>
      <c r="S674" s="12">
        <f t="shared" si="10"/>
        <v>0.1</v>
      </c>
      <c r="T674">
        <v>1.2076950073242201</v>
      </c>
      <c r="U674">
        <v>1.1268558502197299</v>
      </c>
      <c r="V674">
        <v>1.0312740802764899</v>
      </c>
      <c r="W674">
        <v>9.5581769943237305E-2</v>
      </c>
      <c r="X674">
        <v>0.17642092704772899</v>
      </c>
      <c r="Y674">
        <v>0.17642092704772899</v>
      </c>
      <c r="Z674">
        <v>0.1</v>
      </c>
      <c r="AA674">
        <v>0.6</v>
      </c>
      <c r="AB674">
        <v>0.85714285714285698</v>
      </c>
      <c r="AC674">
        <v>0.70588235294117596</v>
      </c>
      <c r="AD674">
        <v>0.4</v>
      </c>
      <c r="AE674">
        <v>0.5</v>
      </c>
    </row>
    <row r="675" spans="1:31" x14ac:dyDescent="0.15">
      <c r="A675" s="4">
        <v>786</v>
      </c>
      <c r="B675">
        <v>13</v>
      </c>
      <c r="C675">
        <v>7</v>
      </c>
      <c r="D675">
        <v>10</v>
      </c>
      <c r="E675">
        <v>10</v>
      </c>
      <c r="F675">
        <v>9</v>
      </c>
      <c r="G675">
        <v>1</v>
      </c>
      <c r="H675">
        <v>4</v>
      </c>
      <c r="I675">
        <v>6</v>
      </c>
      <c r="J675">
        <v>0.65</v>
      </c>
      <c r="K675">
        <v>5.5067367553710902</v>
      </c>
      <c r="L675">
        <v>2.5413360595703098</v>
      </c>
      <c r="M675">
        <v>1.7829017639160201</v>
      </c>
      <c r="N675">
        <v>6.1494388580322301</v>
      </c>
      <c r="O675">
        <v>2</v>
      </c>
      <c r="P675">
        <v>2</v>
      </c>
      <c r="Q675">
        <v>9</v>
      </c>
      <c r="R675" s="12">
        <v>0.22220000000000001</v>
      </c>
      <c r="S675" s="12">
        <f t="shared" si="10"/>
        <v>0.2</v>
      </c>
      <c r="T675">
        <v>1.6688861846923799</v>
      </c>
      <c r="U675">
        <v>1.4334573745727499</v>
      </c>
      <c r="V675">
        <v>1.4535516500473</v>
      </c>
      <c r="W675">
        <v>2.0094275474548302E-2</v>
      </c>
      <c r="X675">
        <v>0.21533453464508101</v>
      </c>
      <c r="Y675">
        <v>0.21533453464508101</v>
      </c>
      <c r="Z675">
        <v>0.2</v>
      </c>
      <c r="AA675">
        <v>0.7</v>
      </c>
      <c r="AB675">
        <v>0.77777777777777801</v>
      </c>
      <c r="AC675">
        <v>0.73684210526315796</v>
      </c>
      <c r="AD675">
        <v>0.3</v>
      </c>
      <c r="AE675">
        <v>0.5</v>
      </c>
    </row>
    <row r="676" spans="1:31" x14ac:dyDescent="0.15">
      <c r="A676" s="4">
        <v>705</v>
      </c>
      <c r="B676">
        <v>13</v>
      </c>
      <c r="C676">
        <v>7</v>
      </c>
      <c r="D676">
        <v>10</v>
      </c>
      <c r="E676">
        <v>10</v>
      </c>
      <c r="F676">
        <v>9</v>
      </c>
      <c r="G676">
        <v>1</v>
      </c>
      <c r="H676">
        <v>4</v>
      </c>
      <c r="I676">
        <v>6</v>
      </c>
      <c r="J676">
        <v>0.65</v>
      </c>
      <c r="K676">
        <v>5.5074310302734402</v>
      </c>
      <c r="L676">
        <v>3.2400856018066402</v>
      </c>
      <c r="M676">
        <v>2.1411018371582</v>
      </c>
      <c r="N676">
        <v>3.8367328643798801</v>
      </c>
      <c r="O676">
        <v>1</v>
      </c>
      <c r="P676">
        <v>1</v>
      </c>
      <c r="Q676">
        <v>7</v>
      </c>
      <c r="R676" s="12">
        <v>0.1429</v>
      </c>
      <c r="S676" s="12">
        <f t="shared" si="10"/>
        <v>0.1</v>
      </c>
      <c r="T676">
        <v>1.4837779998779299</v>
      </c>
      <c r="U676">
        <v>1.3798794746398899</v>
      </c>
      <c r="V676">
        <v>1.26818370819092</v>
      </c>
      <c r="W676">
        <v>0.111695766448975</v>
      </c>
      <c r="X676">
        <v>0.215594291687012</v>
      </c>
      <c r="Y676">
        <v>0.215594291687012</v>
      </c>
      <c r="Z676">
        <v>0.1</v>
      </c>
      <c r="AA676">
        <v>0.6</v>
      </c>
      <c r="AB676">
        <v>0.85714285714285698</v>
      </c>
      <c r="AC676">
        <v>0.70588235294117596</v>
      </c>
      <c r="AD676">
        <v>0.4</v>
      </c>
      <c r="AE676">
        <v>0.5</v>
      </c>
    </row>
    <row r="677" spans="1:31" x14ac:dyDescent="0.15">
      <c r="A677" s="4">
        <v>589</v>
      </c>
      <c r="B677">
        <v>12</v>
      </c>
      <c r="C677">
        <v>8</v>
      </c>
      <c r="D677">
        <v>10</v>
      </c>
      <c r="E677">
        <v>10</v>
      </c>
      <c r="F677">
        <v>10</v>
      </c>
      <c r="G677">
        <v>0</v>
      </c>
      <c r="H677">
        <v>2</v>
      </c>
      <c r="I677">
        <v>8</v>
      </c>
      <c r="J677">
        <v>0.6</v>
      </c>
      <c r="K677">
        <v>5.5089797973632804</v>
      </c>
      <c r="L677">
        <v>4.5990791320800799</v>
      </c>
      <c r="M677">
        <v>4.4796009063720703</v>
      </c>
      <c r="N677">
        <v>4.4001789093017596</v>
      </c>
      <c r="O677">
        <v>1</v>
      </c>
      <c r="P677">
        <v>1</v>
      </c>
      <c r="Q677">
        <v>11</v>
      </c>
      <c r="R677" s="12">
        <v>9.0899999999999995E-2</v>
      </c>
      <c r="S677" s="12">
        <f t="shared" si="10"/>
        <v>0.1</v>
      </c>
      <c r="T677">
        <v>1.51333999633789</v>
      </c>
      <c r="U677">
        <v>1.4740629196167001</v>
      </c>
      <c r="V677">
        <v>1.2291948795318599</v>
      </c>
      <c r="W677">
        <v>0.24486804008483901</v>
      </c>
      <c r="X677">
        <v>0.28414511680603</v>
      </c>
      <c r="Y677">
        <v>0.28414511680603</v>
      </c>
      <c r="Z677">
        <v>0.1</v>
      </c>
      <c r="AA677">
        <v>1</v>
      </c>
      <c r="AB677">
        <v>0.90909090909090895</v>
      </c>
      <c r="AC677">
        <v>0.952380952380952</v>
      </c>
      <c r="AD677">
        <v>0</v>
      </c>
      <c r="AE677">
        <v>0.9</v>
      </c>
    </row>
    <row r="678" spans="1:31" x14ac:dyDescent="0.15">
      <c r="A678" s="4">
        <v>165</v>
      </c>
      <c r="B678">
        <v>12</v>
      </c>
      <c r="C678">
        <v>8</v>
      </c>
      <c r="D678">
        <v>10</v>
      </c>
      <c r="E678">
        <v>10</v>
      </c>
      <c r="F678">
        <v>10</v>
      </c>
      <c r="G678">
        <v>0</v>
      </c>
      <c r="H678">
        <v>2</v>
      </c>
      <c r="I678">
        <v>8</v>
      </c>
      <c r="J678">
        <v>0.6</v>
      </c>
      <c r="K678">
        <v>5.5097579956054696</v>
      </c>
      <c r="L678">
        <v>4.3127384185790998</v>
      </c>
      <c r="M678">
        <v>2.9894371032714799</v>
      </c>
      <c r="N678">
        <v>4.3309688568115199</v>
      </c>
      <c r="O678">
        <v>1</v>
      </c>
      <c r="P678">
        <v>1</v>
      </c>
      <c r="Q678">
        <v>9</v>
      </c>
      <c r="R678" s="12">
        <v>0.1111</v>
      </c>
      <c r="S678" s="12">
        <f t="shared" si="10"/>
        <v>0.1</v>
      </c>
      <c r="T678">
        <v>1.4971160888671899</v>
      </c>
      <c r="U678">
        <v>1.3782424926757799</v>
      </c>
      <c r="V678">
        <v>1.2211551666259799</v>
      </c>
      <c r="W678">
        <v>0.15708732604980499</v>
      </c>
      <c r="X678">
        <v>0.27596092224121099</v>
      </c>
      <c r="Y678">
        <v>0.27596092224121099</v>
      </c>
      <c r="Z678">
        <v>0.1</v>
      </c>
      <c r="AA678">
        <v>0.8</v>
      </c>
      <c r="AB678">
        <v>0.88888888888888895</v>
      </c>
      <c r="AC678">
        <v>0.84210526315789502</v>
      </c>
      <c r="AD678">
        <v>0.2</v>
      </c>
      <c r="AE678">
        <v>0.7</v>
      </c>
    </row>
    <row r="679" spans="1:31" x14ac:dyDescent="0.15">
      <c r="A679" s="4">
        <v>17</v>
      </c>
      <c r="B679">
        <v>11</v>
      </c>
      <c r="C679">
        <v>9</v>
      </c>
      <c r="D679">
        <v>10</v>
      </c>
      <c r="E679">
        <v>10</v>
      </c>
      <c r="F679">
        <v>10</v>
      </c>
      <c r="G679">
        <v>0</v>
      </c>
      <c r="H679">
        <v>1</v>
      </c>
      <c r="I679">
        <v>9</v>
      </c>
      <c r="J679">
        <v>0.55000000000000004</v>
      </c>
      <c r="K679">
        <v>5.5123863220214799</v>
      </c>
      <c r="L679">
        <v>5.1460666656494096</v>
      </c>
      <c r="M679">
        <v>8.5762653350830096</v>
      </c>
      <c r="N679">
        <v>7.4744815826415998</v>
      </c>
      <c r="O679">
        <v>0</v>
      </c>
      <c r="P679">
        <v>0</v>
      </c>
      <c r="Q679">
        <v>10</v>
      </c>
      <c r="R679" s="12">
        <v>0</v>
      </c>
      <c r="S679" s="12">
        <f t="shared" si="10"/>
        <v>0</v>
      </c>
      <c r="T679">
        <v>1.2596378326416</v>
      </c>
      <c r="U679">
        <v>1.2823181152343699</v>
      </c>
      <c r="V679">
        <v>1.04581570625305</v>
      </c>
      <c r="W679">
        <v>0.23650240898132299</v>
      </c>
      <c r="X679">
        <v>0.21382212638855</v>
      </c>
      <c r="Y679">
        <v>0.21382212638855</v>
      </c>
      <c r="Z679">
        <v>0</v>
      </c>
      <c r="AA679">
        <v>1</v>
      </c>
      <c r="AB679">
        <v>1</v>
      </c>
      <c r="AC679">
        <v>1</v>
      </c>
      <c r="AD679">
        <v>0</v>
      </c>
      <c r="AE679">
        <v>1</v>
      </c>
    </row>
    <row r="680" spans="1:31" x14ac:dyDescent="0.15">
      <c r="A680" s="4">
        <v>758</v>
      </c>
      <c r="B680">
        <v>12</v>
      </c>
      <c r="C680">
        <v>8</v>
      </c>
      <c r="D680">
        <v>10</v>
      </c>
      <c r="E680">
        <v>10</v>
      </c>
      <c r="F680">
        <v>10</v>
      </c>
      <c r="G680">
        <v>0</v>
      </c>
      <c r="H680">
        <v>2</v>
      </c>
      <c r="I680">
        <v>8</v>
      </c>
      <c r="J680">
        <v>0.6</v>
      </c>
      <c r="K680">
        <v>5.5156497955322301</v>
      </c>
      <c r="L680">
        <v>4.3997669219970703</v>
      </c>
      <c r="M680">
        <v>3.8285789489746098</v>
      </c>
      <c r="N680">
        <v>4.8654232025146502</v>
      </c>
      <c r="O680">
        <v>0</v>
      </c>
      <c r="P680">
        <v>0</v>
      </c>
      <c r="Q680">
        <v>6</v>
      </c>
      <c r="R680" s="12">
        <v>0</v>
      </c>
      <c r="S680" s="12">
        <f t="shared" si="10"/>
        <v>0</v>
      </c>
      <c r="T680">
        <v>1.53579521179199</v>
      </c>
      <c r="U680">
        <v>1.4310121536254901</v>
      </c>
      <c r="V680">
        <v>1.2514591217041</v>
      </c>
      <c r="W680">
        <v>0.179553031921387</v>
      </c>
      <c r="X680">
        <v>0.28433609008789101</v>
      </c>
      <c r="Y680">
        <v>0.28433609008789101</v>
      </c>
      <c r="Z680">
        <v>0</v>
      </c>
      <c r="AA680">
        <v>0.6</v>
      </c>
      <c r="AB680">
        <v>1</v>
      </c>
      <c r="AC680">
        <v>0.75</v>
      </c>
      <c r="AD680">
        <v>0.4</v>
      </c>
      <c r="AE680">
        <v>0.6</v>
      </c>
    </row>
    <row r="681" spans="1:31" x14ac:dyDescent="0.15">
      <c r="A681" s="4">
        <v>176</v>
      </c>
      <c r="B681">
        <v>11</v>
      </c>
      <c r="C681">
        <v>9</v>
      </c>
      <c r="D681">
        <v>10</v>
      </c>
      <c r="E681">
        <v>10</v>
      </c>
      <c r="F681">
        <v>10</v>
      </c>
      <c r="G681">
        <v>0</v>
      </c>
      <c r="H681">
        <v>1</v>
      </c>
      <c r="I681">
        <v>9</v>
      </c>
      <c r="J681">
        <v>0.55000000000000004</v>
      </c>
      <c r="K681">
        <v>5.5162200927734402</v>
      </c>
      <c r="L681">
        <v>4.9320526123046902</v>
      </c>
      <c r="M681">
        <v>7.0608673095703098</v>
      </c>
      <c r="N681">
        <v>8.2070293426513707</v>
      </c>
      <c r="O681">
        <v>0</v>
      </c>
      <c r="P681">
        <v>0</v>
      </c>
      <c r="Q681">
        <v>6</v>
      </c>
      <c r="R681" s="12">
        <v>0</v>
      </c>
      <c r="S681" s="12">
        <f t="shared" si="10"/>
        <v>0</v>
      </c>
      <c r="T681">
        <v>1.39178466796875</v>
      </c>
      <c r="U681">
        <v>1.290771484375</v>
      </c>
      <c r="V681">
        <v>1.1243264675140401</v>
      </c>
      <c r="W681">
        <v>0.166445016860962</v>
      </c>
      <c r="X681">
        <v>0.26745820045471203</v>
      </c>
      <c r="Y681">
        <v>0.26745820045471203</v>
      </c>
      <c r="Z681">
        <v>0</v>
      </c>
      <c r="AA681">
        <v>0.6</v>
      </c>
      <c r="AB681">
        <v>1</v>
      </c>
      <c r="AC681">
        <v>0.75</v>
      </c>
      <c r="AD681">
        <v>0.4</v>
      </c>
      <c r="AE681">
        <v>0.6</v>
      </c>
    </row>
    <row r="682" spans="1:31" x14ac:dyDescent="0.15">
      <c r="A682" s="4">
        <v>644</v>
      </c>
      <c r="B682">
        <v>15</v>
      </c>
      <c r="C682">
        <v>5</v>
      </c>
      <c r="D682">
        <v>10</v>
      </c>
      <c r="E682">
        <v>10</v>
      </c>
      <c r="F682">
        <v>10</v>
      </c>
      <c r="G682">
        <v>0</v>
      </c>
      <c r="H682">
        <v>5</v>
      </c>
      <c r="I682">
        <v>5</v>
      </c>
      <c r="J682">
        <v>0.75</v>
      </c>
      <c r="K682">
        <v>5.5166740417480504</v>
      </c>
      <c r="L682">
        <v>2.6217098236084002</v>
      </c>
      <c r="M682">
        <v>1.7777156829834</v>
      </c>
      <c r="N682">
        <v>4.1019325256347701</v>
      </c>
      <c r="O682">
        <v>1</v>
      </c>
      <c r="P682">
        <v>1</v>
      </c>
      <c r="Q682">
        <v>7</v>
      </c>
      <c r="R682" s="12">
        <v>0.1429</v>
      </c>
      <c r="S682" s="12">
        <f t="shared" si="10"/>
        <v>0.1</v>
      </c>
      <c r="T682">
        <v>1.78559494018555</v>
      </c>
      <c r="U682">
        <v>1.66477239131927</v>
      </c>
      <c r="V682">
        <v>1.5288511514663701</v>
      </c>
      <c r="W682">
        <v>0.135921239852905</v>
      </c>
      <c r="X682">
        <v>0.25674378871917702</v>
      </c>
      <c r="Y682">
        <v>0.25674378871917702</v>
      </c>
      <c r="Z682">
        <v>0.1</v>
      </c>
      <c r="AA682">
        <v>0.6</v>
      </c>
      <c r="AB682">
        <v>0.85714285714285698</v>
      </c>
      <c r="AC682">
        <v>0.70588235294117596</v>
      </c>
      <c r="AD682">
        <v>0.4</v>
      </c>
      <c r="AE682">
        <v>0.5</v>
      </c>
    </row>
    <row r="683" spans="1:31" x14ac:dyDescent="0.15">
      <c r="A683" s="4">
        <v>795</v>
      </c>
      <c r="B683">
        <v>12</v>
      </c>
      <c r="C683">
        <v>8</v>
      </c>
      <c r="D683">
        <v>10</v>
      </c>
      <c r="E683">
        <v>10</v>
      </c>
      <c r="F683">
        <v>10</v>
      </c>
      <c r="G683">
        <v>0</v>
      </c>
      <c r="H683">
        <v>2</v>
      </c>
      <c r="I683">
        <v>8</v>
      </c>
      <c r="J683">
        <v>0.6</v>
      </c>
      <c r="K683">
        <v>5.51737403869629</v>
      </c>
      <c r="L683">
        <v>4.6175975799560502</v>
      </c>
      <c r="M683">
        <v>4.2956848144531197</v>
      </c>
      <c r="N683">
        <v>4.0964851379394496</v>
      </c>
      <c r="O683">
        <v>1</v>
      </c>
      <c r="P683">
        <v>1</v>
      </c>
      <c r="Q683">
        <v>10</v>
      </c>
      <c r="R683" s="12">
        <v>0.1</v>
      </c>
      <c r="S683" s="12">
        <f t="shared" si="10"/>
        <v>0.1</v>
      </c>
      <c r="T683">
        <v>1.5774097442627</v>
      </c>
      <c r="U683">
        <v>1.51092052459717</v>
      </c>
      <c r="V683">
        <v>1.2933984994888299</v>
      </c>
      <c r="W683">
        <v>0.21752202510833701</v>
      </c>
      <c r="X683">
        <v>0.28401124477386502</v>
      </c>
      <c r="Y683">
        <v>0.28401124477386502</v>
      </c>
      <c r="Z683">
        <v>0.1</v>
      </c>
      <c r="AA683">
        <v>0.9</v>
      </c>
      <c r="AB683">
        <v>0.9</v>
      </c>
      <c r="AC683">
        <v>0.9</v>
      </c>
      <c r="AD683">
        <v>0.1</v>
      </c>
      <c r="AE683">
        <v>0.8</v>
      </c>
    </row>
    <row r="684" spans="1:31" x14ac:dyDescent="0.15">
      <c r="A684" s="4">
        <v>934</v>
      </c>
      <c r="B684">
        <v>15</v>
      </c>
      <c r="C684">
        <v>5</v>
      </c>
      <c r="D684">
        <v>10</v>
      </c>
      <c r="E684">
        <v>10</v>
      </c>
      <c r="F684">
        <v>10</v>
      </c>
      <c r="G684">
        <v>0</v>
      </c>
      <c r="H684">
        <v>5</v>
      </c>
      <c r="I684">
        <v>5</v>
      </c>
      <c r="J684">
        <v>0.75</v>
      </c>
      <c r="K684">
        <v>5.5186271667480504</v>
      </c>
      <c r="L684">
        <v>3.5302085876464799</v>
      </c>
      <c r="M684">
        <v>3.1703033447265598</v>
      </c>
      <c r="N684">
        <v>3.25703048706055</v>
      </c>
      <c r="O684">
        <v>1</v>
      </c>
      <c r="P684">
        <v>1</v>
      </c>
      <c r="Q684">
        <v>10</v>
      </c>
      <c r="R684" s="12">
        <v>0.1</v>
      </c>
      <c r="S684" s="12">
        <f t="shared" si="10"/>
        <v>0.1</v>
      </c>
      <c r="T684">
        <v>1.7077541351318399</v>
      </c>
      <c r="U684">
        <v>1.6505378484725901</v>
      </c>
      <c r="V684">
        <v>1.43968558311462</v>
      </c>
      <c r="W684">
        <v>0.210852265357971</v>
      </c>
      <c r="X684">
        <v>0.26806855201721203</v>
      </c>
      <c r="Y684">
        <v>0.26806855201721203</v>
      </c>
      <c r="Z684">
        <v>0.1</v>
      </c>
      <c r="AA684">
        <v>0.9</v>
      </c>
      <c r="AB684">
        <v>0.9</v>
      </c>
      <c r="AC684">
        <v>0.9</v>
      </c>
      <c r="AD684">
        <v>0.1</v>
      </c>
      <c r="AE684">
        <v>0.8</v>
      </c>
    </row>
    <row r="685" spans="1:31" x14ac:dyDescent="0.15">
      <c r="A685" s="4">
        <v>258</v>
      </c>
      <c r="B685">
        <v>11</v>
      </c>
      <c r="C685">
        <v>9</v>
      </c>
      <c r="D685">
        <v>10</v>
      </c>
      <c r="E685">
        <v>10</v>
      </c>
      <c r="F685">
        <v>10</v>
      </c>
      <c r="G685">
        <v>0</v>
      </c>
      <c r="H685">
        <v>1</v>
      </c>
      <c r="I685">
        <v>9</v>
      </c>
      <c r="J685">
        <v>0.55000000000000004</v>
      </c>
      <c r="K685">
        <v>5.5217914581298801</v>
      </c>
      <c r="L685">
        <v>5.4143714904785201</v>
      </c>
      <c r="M685">
        <v>9.6779003143310494</v>
      </c>
      <c r="N685">
        <v>5.8114128112793004</v>
      </c>
      <c r="O685">
        <v>0</v>
      </c>
      <c r="P685">
        <v>0</v>
      </c>
      <c r="Q685">
        <v>8</v>
      </c>
      <c r="R685" s="12">
        <v>0</v>
      </c>
      <c r="S685" s="12">
        <f t="shared" si="10"/>
        <v>0</v>
      </c>
      <c r="T685">
        <v>1.28765869140625</v>
      </c>
      <c r="U685">
        <v>1.36114501953125</v>
      </c>
      <c r="V685">
        <v>1.0754998922348</v>
      </c>
      <c r="W685">
        <v>0.28564512729644798</v>
      </c>
      <c r="X685">
        <v>0.212158799171448</v>
      </c>
      <c r="Y685">
        <v>0.212158799171448</v>
      </c>
      <c r="Z685">
        <v>0</v>
      </c>
      <c r="AA685">
        <v>0.8</v>
      </c>
      <c r="AB685">
        <v>1</v>
      </c>
      <c r="AC685">
        <v>0.88888888888888895</v>
      </c>
      <c r="AD685">
        <v>0.2</v>
      </c>
      <c r="AE685">
        <v>0.8</v>
      </c>
    </row>
    <row r="686" spans="1:31" x14ac:dyDescent="0.15">
      <c r="A686" s="4">
        <v>332</v>
      </c>
      <c r="B686">
        <v>16</v>
      </c>
      <c r="C686">
        <v>4</v>
      </c>
      <c r="D686">
        <v>10</v>
      </c>
      <c r="E686">
        <v>10</v>
      </c>
      <c r="F686">
        <v>10</v>
      </c>
      <c r="G686">
        <v>0</v>
      </c>
      <c r="H686">
        <v>6</v>
      </c>
      <c r="I686">
        <v>4</v>
      </c>
      <c r="J686">
        <v>0.8</v>
      </c>
      <c r="K686">
        <v>5.5232677459716797</v>
      </c>
      <c r="L686">
        <v>2.25797843933106</v>
      </c>
      <c r="M686">
        <v>1.6736488342285201</v>
      </c>
      <c r="N686">
        <v>3.9813232421875</v>
      </c>
      <c r="O686">
        <v>3</v>
      </c>
      <c r="P686">
        <v>3</v>
      </c>
      <c r="Q686">
        <v>11</v>
      </c>
      <c r="R686" s="12">
        <v>0.2727</v>
      </c>
      <c r="S686" s="12">
        <f t="shared" si="10"/>
        <v>0.3</v>
      </c>
      <c r="T686">
        <v>2.1875057220459002</v>
      </c>
      <c r="U686">
        <v>2.02536869049072</v>
      </c>
      <c r="V686">
        <v>1.8965694904327399</v>
      </c>
      <c r="W686">
        <v>0.12879920005798301</v>
      </c>
      <c r="X686">
        <v>0.29093623161315901</v>
      </c>
      <c r="Y686">
        <v>0.29093623161315901</v>
      </c>
      <c r="Z686">
        <v>0.3</v>
      </c>
      <c r="AA686">
        <v>0.8</v>
      </c>
      <c r="AB686">
        <v>0.72727272727272696</v>
      </c>
      <c r="AC686">
        <v>0.76190476190476197</v>
      </c>
      <c r="AD686">
        <v>0.2</v>
      </c>
      <c r="AE686">
        <v>0.5</v>
      </c>
    </row>
    <row r="687" spans="1:31" x14ac:dyDescent="0.15">
      <c r="A687" s="4">
        <v>857</v>
      </c>
      <c r="B687">
        <v>14</v>
      </c>
      <c r="C687">
        <v>6</v>
      </c>
      <c r="D687">
        <v>10</v>
      </c>
      <c r="E687">
        <v>10</v>
      </c>
      <c r="F687">
        <v>10</v>
      </c>
      <c r="G687">
        <v>0</v>
      </c>
      <c r="H687">
        <v>4</v>
      </c>
      <c r="I687">
        <v>6</v>
      </c>
      <c r="J687">
        <v>0.7</v>
      </c>
      <c r="K687">
        <v>5.5236835479736301</v>
      </c>
      <c r="L687">
        <v>3.7120666503906201</v>
      </c>
      <c r="M687">
        <v>3.3597106933593701</v>
      </c>
      <c r="N687">
        <v>3.9417819976806601</v>
      </c>
      <c r="O687">
        <v>1</v>
      </c>
      <c r="P687">
        <v>1</v>
      </c>
      <c r="Q687">
        <v>11</v>
      </c>
      <c r="R687" s="12">
        <v>9.0899999999999995E-2</v>
      </c>
      <c r="S687" s="12">
        <f t="shared" si="10"/>
        <v>0.1</v>
      </c>
      <c r="T687">
        <v>1.6029148101806601</v>
      </c>
      <c r="U687">
        <v>1.53254795074463</v>
      </c>
      <c r="V687">
        <v>1.35314309597015</v>
      </c>
      <c r="W687">
        <v>0.17940485477447499</v>
      </c>
      <c r="X687">
        <v>0.24977171421051</v>
      </c>
      <c r="Y687">
        <v>0.24977171421051</v>
      </c>
      <c r="Z687">
        <v>0.1</v>
      </c>
      <c r="AA687">
        <v>1</v>
      </c>
      <c r="AB687">
        <v>0.90909090909090895</v>
      </c>
      <c r="AC687">
        <v>0.952380952380952</v>
      </c>
      <c r="AD687">
        <v>0</v>
      </c>
      <c r="AE687">
        <v>0.9</v>
      </c>
    </row>
    <row r="688" spans="1:31" x14ac:dyDescent="0.15">
      <c r="A688" s="4">
        <v>69</v>
      </c>
      <c r="B688">
        <v>13</v>
      </c>
      <c r="C688">
        <v>7</v>
      </c>
      <c r="D688">
        <v>10</v>
      </c>
      <c r="E688">
        <v>10</v>
      </c>
      <c r="F688">
        <v>10</v>
      </c>
      <c r="G688">
        <v>0</v>
      </c>
      <c r="H688">
        <v>3</v>
      </c>
      <c r="I688">
        <v>7</v>
      </c>
      <c r="J688">
        <v>0.65</v>
      </c>
      <c r="K688">
        <v>5.52435302734375</v>
      </c>
      <c r="L688">
        <v>4.7937297821044904</v>
      </c>
      <c r="M688">
        <v>5.3135871887206996</v>
      </c>
      <c r="N688">
        <v>3.17806053161621</v>
      </c>
      <c r="O688">
        <v>0</v>
      </c>
      <c r="P688">
        <v>0</v>
      </c>
      <c r="Q688">
        <v>9</v>
      </c>
      <c r="R688" s="12">
        <v>0</v>
      </c>
      <c r="S688" s="12">
        <f t="shared" si="10"/>
        <v>0</v>
      </c>
      <c r="T688">
        <v>1.52419853210449</v>
      </c>
      <c r="U688">
        <v>1.5414785146713299</v>
      </c>
      <c r="V688">
        <v>1.25931715965271</v>
      </c>
      <c r="W688">
        <v>0.282161355018616</v>
      </c>
      <c r="X688">
        <v>0.264881372451782</v>
      </c>
      <c r="Y688">
        <v>0.264881372451782</v>
      </c>
      <c r="Z688">
        <v>0</v>
      </c>
      <c r="AA688">
        <v>0.9</v>
      </c>
      <c r="AB688">
        <v>1</v>
      </c>
      <c r="AC688">
        <v>0.94736842105263197</v>
      </c>
      <c r="AD688">
        <v>0.1</v>
      </c>
      <c r="AE688">
        <v>0.9</v>
      </c>
    </row>
    <row r="689" spans="1:31" x14ac:dyDescent="0.15">
      <c r="A689" s="4">
        <v>729</v>
      </c>
      <c r="B689">
        <v>11</v>
      </c>
      <c r="C689">
        <v>9</v>
      </c>
      <c r="D689">
        <v>10</v>
      </c>
      <c r="E689">
        <v>10</v>
      </c>
      <c r="F689">
        <v>10</v>
      </c>
      <c r="G689">
        <v>0</v>
      </c>
      <c r="H689">
        <v>1</v>
      </c>
      <c r="I689">
        <v>9</v>
      </c>
      <c r="J689">
        <v>0.55000000000000004</v>
      </c>
      <c r="K689">
        <v>5.52616310119629</v>
      </c>
      <c r="L689">
        <v>5.1505146026611301</v>
      </c>
      <c r="M689">
        <v>8.5311527252197301</v>
      </c>
      <c r="N689">
        <v>7.5127182006835902</v>
      </c>
      <c r="O689">
        <v>0</v>
      </c>
      <c r="P689">
        <v>0</v>
      </c>
      <c r="Q689">
        <v>8</v>
      </c>
      <c r="R689" s="12">
        <v>0</v>
      </c>
      <c r="S689" s="12">
        <f t="shared" si="10"/>
        <v>0</v>
      </c>
      <c r="T689">
        <v>1.3830928802490201</v>
      </c>
      <c r="U689">
        <v>1.37887954711914</v>
      </c>
      <c r="V689">
        <v>1.1275155544280999</v>
      </c>
      <c r="W689">
        <v>0.25136399269103998</v>
      </c>
      <c r="X689">
        <v>0.25557732582092302</v>
      </c>
      <c r="Y689">
        <v>0.25557732582092302</v>
      </c>
      <c r="Z689">
        <v>0</v>
      </c>
      <c r="AA689">
        <v>0.8</v>
      </c>
      <c r="AB689">
        <v>1</v>
      </c>
      <c r="AC689">
        <v>0.88888888888888895</v>
      </c>
      <c r="AD689">
        <v>0.2</v>
      </c>
      <c r="AE689">
        <v>0.8</v>
      </c>
    </row>
    <row r="690" spans="1:31" x14ac:dyDescent="0.15">
      <c r="A690" s="4">
        <v>501</v>
      </c>
      <c r="B690">
        <v>14</v>
      </c>
      <c r="C690">
        <v>6</v>
      </c>
      <c r="D690">
        <v>10</v>
      </c>
      <c r="E690">
        <v>10</v>
      </c>
      <c r="F690">
        <v>10</v>
      </c>
      <c r="G690">
        <v>0</v>
      </c>
      <c r="H690">
        <v>4</v>
      </c>
      <c r="I690">
        <v>6</v>
      </c>
      <c r="J690">
        <v>0.7</v>
      </c>
      <c r="K690">
        <v>5.5273303985595703</v>
      </c>
      <c r="L690">
        <v>3.2670059204101598</v>
      </c>
      <c r="M690">
        <v>2.2722702026367201</v>
      </c>
      <c r="N690">
        <v>3.9929103851318399</v>
      </c>
      <c r="O690">
        <v>1</v>
      </c>
      <c r="P690">
        <v>1</v>
      </c>
      <c r="Q690">
        <v>10</v>
      </c>
      <c r="R690" s="12">
        <v>0.1</v>
      </c>
      <c r="S690" s="12">
        <f t="shared" si="10"/>
        <v>0.1</v>
      </c>
      <c r="T690">
        <v>1.64023208618164</v>
      </c>
      <c r="U690">
        <v>1.53003406524658</v>
      </c>
      <c r="V690">
        <v>1.38585317134857</v>
      </c>
      <c r="W690">
        <v>0.14418089389801</v>
      </c>
      <c r="X690">
        <v>0.25437891483306901</v>
      </c>
      <c r="Y690">
        <v>0.25437891483306901</v>
      </c>
      <c r="Z690">
        <v>0.1</v>
      </c>
      <c r="AA690">
        <v>0.9</v>
      </c>
      <c r="AB690">
        <v>0.9</v>
      </c>
      <c r="AC690">
        <v>0.9</v>
      </c>
      <c r="AD690">
        <v>0.1</v>
      </c>
      <c r="AE690">
        <v>0.8</v>
      </c>
    </row>
    <row r="691" spans="1:31" x14ac:dyDescent="0.15">
      <c r="A691" s="4">
        <v>921</v>
      </c>
      <c r="B691">
        <v>13</v>
      </c>
      <c r="C691">
        <v>7</v>
      </c>
      <c r="D691">
        <v>10</v>
      </c>
      <c r="E691">
        <v>10</v>
      </c>
      <c r="F691">
        <v>10</v>
      </c>
      <c r="G691">
        <v>0</v>
      </c>
      <c r="H691">
        <v>3</v>
      </c>
      <c r="I691">
        <v>7</v>
      </c>
      <c r="J691">
        <v>0.65</v>
      </c>
      <c r="K691">
        <v>5.5316638946533203</v>
      </c>
      <c r="L691">
        <v>4.1615791320800799</v>
      </c>
      <c r="M691">
        <v>3.55059814453125</v>
      </c>
      <c r="N691">
        <v>3.69410896301269</v>
      </c>
      <c r="O691">
        <v>1</v>
      </c>
      <c r="P691">
        <v>1</v>
      </c>
      <c r="Q691">
        <v>11</v>
      </c>
      <c r="R691" s="12">
        <v>9.0899999999999995E-2</v>
      </c>
      <c r="S691" s="12">
        <f t="shared" si="10"/>
        <v>0.1</v>
      </c>
      <c r="T691">
        <v>1.6102542877197299</v>
      </c>
      <c r="U691">
        <v>1.54781723022461</v>
      </c>
      <c r="V691">
        <v>1.32124590873718</v>
      </c>
      <c r="W691">
        <v>0.22657132148742701</v>
      </c>
      <c r="X691">
        <v>0.289008378982544</v>
      </c>
      <c r="Y691">
        <v>0.289008378982544</v>
      </c>
      <c r="Z691">
        <v>0.1</v>
      </c>
      <c r="AA691">
        <v>1</v>
      </c>
      <c r="AB691">
        <v>0.90909090909090895</v>
      </c>
      <c r="AC691">
        <v>0.952380952380952</v>
      </c>
      <c r="AD691">
        <v>0</v>
      </c>
      <c r="AE691">
        <v>0.9</v>
      </c>
    </row>
    <row r="692" spans="1:31" x14ac:dyDescent="0.15">
      <c r="A692" s="4">
        <v>616</v>
      </c>
      <c r="B692">
        <v>10</v>
      </c>
      <c r="C692">
        <v>10</v>
      </c>
      <c r="D692">
        <v>10</v>
      </c>
      <c r="E692">
        <v>10</v>
      </c>
      <c r="F692">
        <v>9</v>
      </c>
      <c r="G692">
        <v>1</v>
      </c>
      <c r="H692">
        <v>1</v>
      </c>
      <c r="I692">
        <v>9</v>
      </c>
      <c r="J692">
        <v>0.5</v>
      </c>
      <c r="K692">
        <v>5.5353126525878897</v>
      </c>
      <c r="L692">
        <v>5.1901493072509801</v>
      </c>
      <c r="M692">
        <v>8.9294223785400408</v>
      </c>
      <c r="N692">
        <v>7.6063919067382804</v>
      </c>
      <c r="O692">
        <v>0</v>
      </c>
      <c r="P692">
        <v>0</v>
      </c>
      <c r="Q692">
        <v>2</v>
      </c>
      <c r="R692" s="12">
        <v>0</v>
      </c>
      <c r="S692" s="12">
        <f t="shared" si="10"/>
        <v>0</v>
      </c>
      <c r="T692">
        <v>1.08841705322266</v>
      </c>
      <c r="U692">
        <v>1.1105251312255899</v>
      </c>
      <c r="V692">
        <v>0.920379638671875</v>
      </c>
      <c r="W692">
        <v>0.19014549255371099</v>
      </c>
      <c r="X692">
        <v>0.168037414550781</v>
      </c>
      <c r="Y692">
        <v>0.168037414550781</v>
      </c>
      <c r="Z692">
        <v>0</v>
      </c>
      <c r="AA692">
        <v>0.2</v>
      </c>
      <c r="AB692">
        <v>1</v>
      </c>
      <c r="AC692">
        <v>0.33333333333333298</v>
      </c>
      <c r="AD692">
        <v>0.8</v>
      </c>
      <c r="AE692">
        <v>0.2</v>
      </c>
    </row>
    <row r="693" spans="1:31" x14ac:dyDescent="0.15">
      <c r="A693" s="4">
        <v>877</v>
      </c>
      <c r="B693">
        <v>11</v>
      </c>
      <c r="C693">
        <v>9</v>
      </c>
      <c r="D693">
        <v>10</v>
      </c>
      <c r="E693">
        <v>10</v>
      </c>
      <c r="F693">
        <v>9</v>
      </c>
      <c r="G693">
        <v>1</v>
      </c>
      <c r="H693">
        <v>2</v>
      </c>
      <c r="I693">
        <v>8</v>
      </c>
      <c r="J693">
        <v>0.55000000000000004</v>
      </c>
      <c r="K693">
        <v>5.5393753051757804</v>
      </c>
      <c r="L693">
        <v>4.3622283935546902</v>
      </c>
      <c r="M693">
        <v>3.3782615661621098</v>
      </c>
      <c r="N693">
        <v>4.6557807922363299</v>
      </c>
      <c r="O693">
        <v>1</v>
      </c>
      <c r="P693">
        <v>1</v>
      </c>
      <c r="Q693">
        <v>8</v>
      </c>
      <c r="R693" s="12">
        <v>0.125</v>
      </c>
      <c r="S693" s="12">
        <f t="shared" si="10"/>
        <v>0.1</v>
      </c>
      <c r="T693">
        <v>1.30365562438965</v>
      </c>
      <c r="U693">
        <v>1.19980239868164</v>
      </c>
      <c r="V693">
        <v>1.0883977413177499</v>
      </c>
      <c r="W693">
        <v>0.111404657363892</v>
      </c>
      <c r="X693">
        <v>0.215257883071899</v>
      </c>
      <c r="Y693">
        <v>0.215257883071899</v>
      </c>
      <c r="Z693">
        <v>0.1</v>
      </c>
      <c r="AA693">
        <v>0.7</v>
      </c>
      <c r="AB693">
        <v>0.875</v>
      </c>
      <c r="AC693">
        <v>0.77777777777777801</v>
      </c>
      <c r="AD693">
        <v>0.3</v>
      </c>
      <c r="AE693">
        <v>0.6</v>
      </c>
    </row>
    <row r="694" spans="1:31" x14ac:dyDescent="0.15">
      <c r="A694" s="4">
        <v>324</v>
      </c>
      <c r="B694">
        <v>14</v>
      </c>
      <c r="C694">
        <v>6</v>
      </c>
      <c r="D694">
        <v>10</v>
      </c>
      <c r="E694">
        <v>10</v>
      </c>
      <c r="F694">
        <v>10</v>
      </c>
      <c r="G694">
        <v>0</v>
      </c>
      <c r="H694">
        <v>4</v>
      </c>
      <c r="I694">
        <v>6</v>
      </c>
      <c r="J694">
        <v>0.7</v>
      </c>
      <c r="K694">
        <v>5.53989601135254</v>
      </c>
      <c r="L694">
        <v>3.9744281768798801</v>
      </c>
      <c r="M694">
        <v>3.5105628967285201</v>
      </c>
      <c r="N694">
        <v>3.14056396484375</v>
      </c>
      <c r="O694">
        <v>0</v>
      </c>
      <c r="P694">
        <v>0</v>
      </c>
      <c r="Q694">
        <v>7</v>
      </c>
      <c r="R694" s="12">
        <v>0</v>
      </c>
      <c r="S694" s="12">
        <f t="shared" si="10"/>
        <v>0</v>
      </c>
      <c r="T694">
        <v>1.4269771575927701</v>
      </c>
      <c r="U694">
        <v>1.41517686843872</v>
      </c>
      <c r="V694">
        <v>1.2035602331161499</v>
      </c>
      <c r="W694">
        <v>0.211616635322571</v>
      </c>
      <c r="X694">
        <v>0.22341692447662401</v>
      </c>
      <c r="Y694">
        <v>0.22341692447662401</v>
      </c>
      <c r="Z694">
        <v>0</v>
      </c>
      <c r="AA694">
        <v>0.7</v>
      </c>
      <c r="AB694">
        <v>1</v>
      </c>
      <c r="AC694">
        <v>0.82352941176470595</v>
      </c>
      <c r="AD694">
        <v>0.3</v>
      </c>
      <c r="AE694">
        <v>0.7</v>
      </c>
    </row>
    <row r="695" spans="1:31" x14ac:dyDescent="0.15">
      <c r="A695" s="4">
        <v>617</v>
      </c>
      <c r="B695">
        <v>13</v>
      </c>
      <c r="C695">
        <v>7</v>
      </c>
      <c r="D695">
        <v>10</v>
      </c>
      <c r="E695">
        <v>10</v>
      </c>
      <c r="F695">
        <v>9</v>
      </c>
      <c r="G695">
        <v>1</v>
      </c>
      <c r="H695">
        <v>4</v>
      </c>
      <c r="I695">
        <v>6</v>
      </c>
      <c r="J695">
        <v>0.65</v>
      </c>
      <c r="K695">
        <v>5.5407524108886701</v>
      </c>
      <c r="L695">
        <v>3.4725494384765598</v>
      </c>
      <c r="M695">
        <v>2.6879653930664098</v>
      </c>
      <c r="N695">
        <v>3.8628730773925799</v>
      </c>
      <c r="O695">
        <v>1</v>
      </c>
      <c r="P695">
        <v>1</v>
      </c>
      <c r="Q695">
        <v>8</v>
      </c>
      <c r="R695" s="12">
        <v>0.125</v>
      </c>
      <c r="S695" s="12">
        <f t="shared" si="10"/>
        <v>0.1</v>
      </c>
      <c r="T695">
        <v>1.18446922302246</v>
      </c>
      <c r="U695">
        <v>1.1369004249572701</v>
      </c>
      <c r="V695">
        <v>1.02682662010193</v>
      </c>
      <c r="W695">
        <v>0.110073804855347</v>
      </c>
      <c r="X695">
        <v>0.157642602920532</v>
      </c>
      <c r="Y695">
        <v>0.157642602920532</v>
      </c>
      <c r="Z695">
        <v>0.1</v>
      </c>
      <c r="AA695">
        <v>0.7</v>
      </c>
      <c r="AB695">
        <v>0.875</v>
      </c>
      <c r="AC695">
        <v>0.77777777777777801</v>
      </c>
      <c r="AD695">
        <v>0.3</v>
      </c>
      <c r="AE695">
        <v>0.6</v>
      </c>
    </row>
    <row r="696" spans="1:31" x14ac:dyDescent="0.15">
      <c r="A696" s="4">
        <v>797</v>
      </c>
      <c r="B696">
        <v>14</v>
      </c>
      <c r="C696">
        <v>6</v>
      </c>
      <c r="D696">
        <v>10</v>
      </c>
      <c r="E696">
        <v>10</v>
      </c>
      <c r="F696">
        <v>10</v>
      </c>
      <c r="G696">
        <v>0</v>
      </c>
      <c r="H696">
        <v>4</v>
      </c>
      <c r="I696">
        <v>6</v>
      </c>
      <c r="J696">
        <v>0.7</v>
      </c>
      <c r="K696">
        <v>5.5412902832031197</v>
      </c>
      <c r="L696">
        <v>3.9161014556884801</v>
      </c>
      <c r="M696">
        <v>3.9317035675048801</v>
      </c>
      <c r="N696">
        <v>4.0889701843261701</v>
      </c>
      <c r="O696">
        <v>0</v>
      </c>
      <c r="P696">
        <v>0</v>
      </c>
      <c r="Q696">
        <v>8</v>
      </c>
      <c r="R696" s="12">
        <v>0</v>
      </c>
      <c r="S696" s="12">
        <f t="shared" si="10"/>
        <v>0</v>
      </c>
      <c r="T696">
        <v>1.64892578125</v>
      </c>
      <c r="U696">
        <v>1.5892972946167001</v>
      </c>
      <c r="V696">
        <v>1.3803125619888299</v>
      </c>
      <c r="W696">
        <v>0.20898473262786901</v>
      </c>
      <c r="X696">
        <v>0.26861321926116899</v>
      </c>
      <c r="Y696">
        <v>0.26861321926116899</v>
      </c>
      <c r="Z696">
        <v>0</v>
      </c>
      <c r="AA696">
        <v>0.8</v>
      </c>
      <c r="AB696">
        <v>1</v>
      </c>
      <c r="AC696">
        <v>0.88888888888888895</v>
      </c>
      <c r="AD696">
        <v>0.2</v>
      </c>
      <c r="AE696">
        <v>0.8</v>
      </c>
    </row>
    <row r="697" spans="1:31" x14ac:dyDescent="0.15">
      <c r="A697" s="4">
        <v>842</v>
      </c>
      <c r="B697">
        <v>11</v>
      </c>
      <c r="C697">
        <v>9</v>
      </c>
      <c r="D697">
        <v>10</v>
      </c>
      <c r="E697">
        <v>10</v>
      </c>
      <c r="F697">
        <v>10</v>
      </c>
      <c r="G697">
        <v>0</v>
      </c>
      <c r="H697">
        <v>1</v>
      </c>
      <c r="I697">
        <v>9</v>
      </c>
      <c r="J697">
        <v>0.55000000000000004</v>
      </c>
      <c r="K697">
        <v>5.5420837402343697</v>
      </c>
      <c r="L697">
        <v>5.3306293487548801</v>
      </c>
      <c r="M697">
        <v>9.6503753662109393</v>
      </c>
      <c r="N697">
        <v>6.9142570495605504</v>
      </c>
      <c r="O697">
        <v>0</v>
      </c>
      <c r="P697">
        <v>0</v>
      </c>
      <c r="Q697">
        <v>10</v>
      </c>
      <c r="R697" s="12">
        <v>0</v>
      </c>
      <c r="S697" s="12">
        <f t="shared" si="10"/>
        <v>0</v>
      </c>
      <c r="T697">
        <v>1.42629051208496</v>
      </c>
      <c r="U697">
        <v>1.49562835693359</v>
      </c>
      <c r="V697">
        <v>1.1470355987548799</v>
      </c>
      <c r="W697">
        <v>0.34859275817871099</v>
      </c>
      <c r="X697">
        <v>0.27925491333007801</v>
      </c>
      <c r="Y697">
        <v>0.27925491333007801</v>
      </c>
      <c r="Z697">
        <v>0</v>
      </c>
      <c r="AA697">
        <v>1</v>
      </c>
      <c r="AB697">
        <v>1</v>
      </c>
      <c r="AC697">
        <v>1</v>
      </c>
      <c r="AD697">
        <v>0</v>
      </c>
      <c r="AE697">
        <v>1</v>
      </c>
    </row>
    <row r="698" spans="1:31" x14ac:dyDescent="0.15">
      <c r="A698" s="4">
        <v>429</v>
      </c>
      <c r="B698">
        <v>14</v>
      </c>
      <c r="C698">
        <v>6</v>
      </c>
      <c r="D698">
        <v>10</v>
      </c>
      <c r="E698">
        <v>10</v>
      </c>
      <c r="F698">
        <v>10</v>
      </c>
      <c r="G698">
        <v>0</v>
      </c>
      <c r="H698">
        <v>4</v>
      </c>
      <c r="I698">
        <v>6</v>
      </c>
      <c r="J698">
        <v>0.7</v>
      </c>
      <c r="K698">
        <v>5.5421791076660201</v>
      </c>
      <c r="L698">
        <v>4.1356716156005904</v>
      </c>
      <c r="M698">
        <v>3.90102958679199</v>
      </c>
      <c r="N698">
        <v>3.1252079010009801</v>
      </c>
      <c r="O698">
        <v>1</v>
      </c>
      <c r="P698">
        <v>1</v>
      </c>
      <c r="Q698">
        <v>10</v>
      </c>
      <c r="R698" s="12">
        <v>0.1</v>
      </c>
      <c r="S698" s="12">
        <f t="shared" si="10"/>
        <v>0.1</v>
      </c>
      <c r="T698">
        <v>1.4166622161865201</v>
      </c>
      <c r="U698">
        <v>1.4146490097045901</v>
      </c>
      <c r="V698">
        <v>1.1669127941131601</v>
      </c>
      <c r="W698">
        <v>0.247736215591431</v>
      </c>
      <c r="X698">
        <v>0.24974942207336401</v>
      </c>
      <c r="Y698">
        <v>0.24974942207336401</v>
      </c>
      <c r="Z698">
        <v>0.1</v>
      </c>
      <c r="AA698">
        <v>0.9</v>
      </c>
      <c r="AB698">
        <v>0.9</v>
      </c>
      <c r="AC698">
        <v>0.9</v>
      </c>
      <c r="AD698">
        <v>0.1</v>
      </c>
      <c r="AE698">
        <v>0.8</v>
      </c>
    </row>
    <row r="699" spans="1:31" x14ac:dyDescent="0.15">
      <c r="A699" s="4">
        <v>610</v>
      </c>
      <c r="B699">
        <v>14</v>
      </c>
      <c r="C699">
        <v>6</v>
      </c>
      <c r="D699">
        <v>10</v>
      </c>
      <c r="E699">
        <v>10</v>
      </c>
      <c r="F699">
        <v>10</v>
      </c>
      <c r="G699">
        <v>0</v>
      </c>
      <c r="H699">
        <v>4</v>
      </c>
      <c r="I699">
        <v>6</v>
      </c>
      <c r="J699">
        <v>0.7</v>
      </c>
      <c r="K699">
        <v>5.5438861846923801</v>
      </c>
      <c r="L699">
        <v>3.3156108856201199</v>
      </c>
      <c r="M699">
        <v>2.3589057922363299</v>
      </c>
      <c r="N699">
        <v>3.9761867523193399</v>
      </c>
      <c r="O699">
        <v>2</v>
      </c>
      <c r="P699">
        <v>2</v>
      </c>
      <c r="Q699">
        <v>11</v>
      </c>
      <c r="R699" s="12">
        <v>0.18179999999999999</v>
      </c>
      <c r="S699" s="12">
        <f t="shared" si="10"/>
        <v>0.2</v>
      </c>
      <c r="T699">
        <v>1.62936592102051</v>
      </c>
      <c r="U699">
        <v>1.5289115905761701</v>
      </c>
      <c r="V699">
        <v>1.3853174448013299</v>
      </c>
      <c r="W699">
        <v>0.143594145774841</v>
      </c>
      <c r="X699">
        <v>0.244048476219177</v>
      </c>
      <c r="Y699">
        <v>0.244048476219177</v>
      </c>
      <c r="Z699">
        <v>0.2</v>
      </c>
      <c r="AA699">
        <v>0.9</v>
      </c>
      <c r="AB699">
        <v>0.81818181818181801</v>
      </c>
      <c r="AC699">
        <v>0.85714285714285698</v>
      </c>
      <c r="AD699">
        <v>0.1</v>
      </c>
      <c r="AE699">
        <v>0.7</v>
      </c>
    </row>
    <row r="700" spans="1:31" x14ac:dyDescent="0.15">
      <c r="A700" s="4">
        <v>436</v>
      </c>
      <c r="B700">
        <v>12</v>
      </c>
      <c r="C700">
        <v>8</v>
      </c>
      <c r="D700">
        <v>10</v>
      </c>
      <c r="E700">
        <v>10</v>
      </c>
      <c r="F700">
        <v>9</v>
      </c>
      <c r="G700">
        <v>1</v>
      </c>
      <c r="H700">
        <v>3</v>
      </c>
      <c r="I700">
        <v>7</v>
      </c>
      <c r="J700">
        <v>0.6</v>
      </c>
      <c r="K700">
        <v>5.5476856231689498</v>
      </c>
      <c r="L700">
        <v>3.0619335174560498</v>
      </c>
      <c r="M700">
        <v>1.7095928192138701</v>
      </c>
      <c r="N700">
        <v>6.3539409637451199</v>
      </c>
      <c r="O700">
        <v>3</v>
      </c>
      <c r="P700">
        <v>3</v>
      </c>
      <c r="Q700">
        <v>11</v>
      </c>
      <c r="R700" s="12">
        <v>0.2727</v>
      </c>
      <c r="S700" s="12">
        <f t="shared" si="10"/>
        <v>0.3</v>
      </c>
      <c r="T700">
        <v>1.6112861633300799</v>
      </c>
      <c r="U700">
        <v>1.3433347940445</v>
      </c>
      <c r="V700">
        <v>1.37961578369141</v>
      </c>
      <c r="W700">
        <v>3.62809896469116E-2</v>
      </c>
      <c r="X700">
        <v>0.23167037963867201</v>
      </c>
      <c r="Y700">
        <v>0.23167037963867201</v>
      </c>
      <c r="Z700">
        <v>0.3</v>
      </c>
      <c r="AA700">
        <v>0.8</v>
      </c>
      <c r="AB700">
        <v>0.72727272727272696</v>
      </c>
      <c r="AC700">
        <v>0.76190476190476197</v>
      </c>
      <c r="AD700">
        <v>0.2</v>
      </c>
      <c r="AE700">
        <v>0.5</v>
      </c>
    </row>
    <row r="701" spans="1:31" x14ac:dyDescent="0.15">
      <c r="A701" s="4">
        <v>702</v>
      </c>
      <c r="B701">
        <v>11</v>
      </c>
      <c r="C701">
        <v>9</v>
      </c>
      <c r="D701">
        <v>10</v>
      </c>
      <c r="E701">
        <v>10</v>
      </c>
      <c r="F701">
        <v>10</v>
      </c>
      <c r="G701">
        <v>0</v>
      </c>
      <c r="H701">
        <v>1</v>
      </c>
      <c r="I701">
        <v>9</v>
      </c>
      <c r="J701">
        <v>0.55000000000000004</v>
      </c>
      <c r="K701">
        <v>5.5509605407714799</v>
      </c>
      <c r="L701">
        <v>5.0132389068603498</v>
      </c>
      <c r="M701">
        <v>7.7082958221435502</v>
      </c>
      <c r="N701">
        <v>8.3717288970947301</v>
      </c>
      <c r="O701">
        <v>0</v>
      </c>
      <c r="P701">
        <v>0</v>
      </c>
      <c r="Q701">
        <v>9</v>
      </c>
      <c r="R701" s="12">
        <v>0</v>
      </c>
      <c r="S701" s="12">
        <f t="shared" si="10"/>
        <v>0</v>
      </c>
      <c r="T701">
        <v>1.3755416870117201</v>
      </c>
      <c r="U701">
        <v>1.3148250579834</v>
      </c>
      <c r="V701">
        <v>1.1254360675811801</v>
      </c>
      <c r="W701">
        <v>0.18938899040222201</v>
      </c>
      <c r="X701">
        <v>0.25010561943054199</v>
      </c>
      <c r="Y701">
        <v>0.25010561943054199</v>
      </c>
      <c r="Z701">
        <v>0</v>
      </c>
      <c r="AA701">
        <v>0.9</v>
      </c>
      <c r="AB701">
        <v>1</v>
      </c>
      <c r="AC701">
        <v>0.94736842105263197</v>
      </c>
      <c r="AD701">
        <v>0.1</v>
      </c>
      <c r="AE701">
        <v>0.9</v>
      </c>
    </row>
    <row r="702" spans="1:31" x14ac:dyDescent="0.15">
      <c r="A702" s="4">
        <v>938</v>
      </c>
      <c r="B702">
        <v>10</v>
      </c>
      <c r="C702">
        <v>10</v>
      </c>
      <c r="D702">
        <v>10</v>
      </c>
      <c r="E702">
        <v>10</v>
      </c>
      <c r="F702">
        <v>9</v>
      </c>
      <c r="G702">
        <v>1</v>
      </c>
      <c r="H702">
        <v>1</v>
      </c>
      <c r="I702">
        <v>9</v>
      </c>
      <c r="J702">
        <v>0.5</v>
      </c>
      <c r="K702">
        <v>5.5520915985107404</v>
      </c>
      <c r="L702">
        <v>5.2044315338134801</v>
      </c>
      <c r="M702">
        <v>8.7249813079834002</v>
      </c>
      <c r="N702">
        <v>7.3883361816406197</v>
      </c>
      <c r="O702">
        <v>0</v>
      </c>
      <c r="P702">
        <v>0</v>
      </c>
      <c r="Q702">
        <v>6</v>
      </c>
      <c r="R702" s="12">
        <v>0</v>
      </c>
      <c r="S702" s="12">
        <f t="shared" si="10"/>
        <v>0</v>
      </c>
      <c r="T702">
        <v>1.09561538696289</v>
      </c>
      <c r="U702">
        <v>1.11093330383301</v>
      </c>
      <c r="V702">
        <v>0.91721725463867199</v>
      </c>
      <c r="W702">
        <v>0.19371604919433599</v>
      </c>
      <c r="X702">
        <v>0.178398132324219</v>
      </c>
      <c r="Y702">
        <v>0.178398132324219</v>
      </c>
      <c r="Z702">
        <v>0</v>
      </c>
      <c r="AA702">
        <v>0.6</v>
      </c>
      <c r="AB702">
        <v>1</v>
      </c>
      <c r="AC702">
        <v>0.75</v>
      </c>
      <c r="AD702">
        <v>0.4</v>
      </c>
      <c r="AE702">
        <v>0.6</v>
      </c>
    </row>
    <row r="703" spans="1:31" x14ac:dyDescent="0.15">
      <c r="A703" s="4">
        <v>297</v>
      </c>
      <c r="B703">
        <v>11</v>
      </c>
      <c r="C703">
        <v>9</v>
      </c>
      <c r="D703">
        <v>10</v>
      </c>
      <c r="E703">
        <v>10</v>
      </c>
      <c r="F703">
        <v>10</v>
      </c>
      <c r="G703">
        <v>0</v>
      </c>
      <c r="H703">
        <v>1</v>
      </c>
      <c r="I703">
        <v>9</v>
      </c>
      <c r="J703">
        <v>0.55000000000000004</v>
      </c>
      <c r="K703">
        <v>5.5571575164794904</v>
      </c>
      <c r="L703">
        <v>4.9705924987793004</v>
      </c>
      <c r="M703">
        <v>7.0828533172607404</v>
      </c>
      <c r="N703">
        <v>8.2126197814941406</v>
      </c>
      <c r="O703">
        <v>0</v>
      </c>
      <c r="P703">
        <v>0</v>
      </c>
      <c r="Q703">
        <v>8</v>
      </c>
      <c r="R703" s="12">
        <v>0</v>
      </c>
      <c r="S703" s="12">
        <f t="shared" si="10"/>
        <v>0</v>
      </c>
      <c r="T703">
        <v>1.4415969848632799</v>
      </c>
      <c r="U703">
        <v>1.3259868621826201</v>
      </c>
      <c r="V703">
        <v>1.153804063797</v>
      </c>
      <c r="W703">
        <v>0.17218279838562001</v>
      </c>
      <c r="X703">
        <v>0.28779292106628401</v>
      </c>
      <c r="Y703">
        <v>0.28779292106628401</v>
      </c>
      <c r="Z703">
        <v>0</v>
      </c>
      <c r="AA703">
        <v>0.8</v>
      </c>
      <c r="AB703">
        <v>1</v>
      </c>
      <c r="AC703">
        <v>0.88888888888888895</v>
      </c>
      <c r="AD703">
        <v>0.2</v>
      </c>
      <c r="AE703">
        <v>0.8</v>
      </c>
    </row>
    <row r="704" spans="1:31" x14ac:dyDescent="0.15">
      <c r="A704" s="4">
        <v>989</v>
      </c>
      <c r="B704">
        <v>13</v>
      </c>
      <c r="C704">
        <v>7</v>
      </c>
      <c r="D704">
        <v>10</v>
      </c>
      <c r="E704">
        <v>10</v>
      </c>
      <c r="F704">
        <v>10</v>
      </c>
      <c r="G704">
        <v>0</v>
      </c>
      <c r="H704">
        <v>3</v>
      </c>
      <c r="I704">
        <v>7</v>
      </c>
      <c r="J704">
        <v>0.65</v>
      </c>
      <c r="K704">
        <v>5.5618095397949201</v>
      </c>
      <c r="L704">
        <v>4.6844005584716797</v>
      </c>
      <c r="M704">
        <v>5.7307987213134801</v>
      </c>
      <c r="N704">
        <v>4.4195613861084002</v>
      </c>
      <c r="O704">
        <v>0</v>
      </c>
      <c r="P704">
        <v>0</v>
      </c>
      <c r="Q704">
        <v>10</v>
      </c>
      <c r="R704" s="12">
        <v>0</v>
      </c>
      <c r="S704" s="12">
        <f t="shared" si="10"/>
        <v>0</v>
      </c>
      <c r="T704">
        <v>1.71017837524414</v>
      </c>
      <c r="U704">
        <v>1.66777551174164</v>
      </c>
      <c r="V704">
        <v>1.40810966491699</v>
      </c>
      <c r="W704">
        <v>0.259665846824646</v>
      </c>
      <c r="X704">
        <v>0.30206871032714799</v>
      </c>
      <c r="Y704">
        <v>0.30206871032714799</v>
      </c>
      <c r="Z704">
        <v>0</v>
      </c>
      <c r="AA704">
        <v>1</v>
      </c>
      <c r="AB704">
        <v>1</v>
      </c>
      <c r="AC704">
        <v>1</v>
      </c>
      <c r="AD704">
        <v>0</v>
      </c>
      <c r="AE704">
        <v>1</v>
      </c>
    </row>
    <row r="705" spans="1:31" x14ac:dyDescent="0.15">
      <c r="A705" s="4">
        <v>565</v>
      </c>
      <c r="B705">
        <v>14</v>
      </c>
      <c r="C705">
        <v>6</v>
      </c>
      <c r="D705">
        <v>10</v>
      </c>
      <c r="E705">
        <v>10</v>
      </c>
      <c r="F705">
        <v>10</v>
      </c>
      <c r="G705">
        <v>0</v>
      </c>
      <c r="H705">
        <v>4</v>
      </c>
      <c r="I705">
        <v>6</v>
      </c>
      <c r="J705">
        <v>0.7</v>
      </c>
      <c r="K705">
        <v>5.5618591308593697</v>
      </c>
      <c r="L705">
        <v>3.3463649749755899</v>
      </c>
      <c r="M705">
        <v>2.3909664154052699</v>
      </c>
      <c r="N705">
        <v>3.9463996887207</v>
      </c>
      <c r="O705">
        <v>2</v>
      </c>
      <c r="P705">
        <v>2</v>
      </c>
      <c r="Q705">
        <v>12</v>
      </c>
      <c r="R705" s="12">
        <v>0.16669999999999999</v>
      </c>
      <c r="S705" s="12">
        <f t="shared" si="10"/>
        <v>0.2</v>
      </c>
      <c r="T705">
        <v>1.75063323974609</v>
      </c>
      <c r="U705">
        <v>1.6482896804809599</v>
      </c>
      <c r="V705">
        <v>1.47379302978516</v>
      </c>
      <c r="W705">
        <v>0.174496650695801</v>
      </c>
      <c r="X705">
        <v>0.276840209960937</v>
      </c>
      <c r="Y705">
        <v>0.276840209960937</v>
      </c>
      <c r="Z705">
        <v>0.2</v>
      </c>
      <c r="AA705">
        <v>1</v>
      </c>
      <c r="AB705">
        <v>0.83333333333333304</v>
      </c>
      <c r="AC705">
        <v>0.90909090909090895</v>
      </c>
      <c r="AD705">
        <v>0</v>
      </c>
      <c r="AE705">
        <v>0.8</v>
      </c>
    </row>
    <row r="706" spans="1:31" x14ac:dyDescent="0.15">
      <c r="A706" s="4">
        <v>188</v>
      </c>
      <c r="B706">
        <v>14</v>
      </c>
      <c r="C706">
        <v>6</v>
      </c>
      <c r="D706">
        <v>10</v>
      </c>
      <c r="E706">
        <v>10</v>
      </c>
      <c r="F706">
        <v>10</v>
      </c>
      <c r="G706">
        <v>0</v>
      </c>
      <c r="H706">
        <v>4</v>
      </c>
      <c r="I706">
        <v>6</v>
      </c>
      <c r="J706">
        <v>0.7</v>
      </c>
      <c r="K706">
        <v>5.56357765197754</v>
      </c>
      <c r="L706">
        <v>3.3323345184326199</v>
      </c>
      <c r="M706">
        <v>2.5747909545898402</v>
      </c>
      <c r="N706">
        <v>4.3155269622802699</v>
      </c>
      <c r="O706">
        <v>1</v>
      </c>
      <c r="P706">
        <v>1</v>
      </c>
      <c r="Q706">
        <v>9</v>
      </c>
      <c r="R706" s="12">
        <v>0.1111</v>
      </c>
      <c r="S706" s="12">
        <f t="shared" ref="S706:S769" si="11">O706/E706</f>
        <v>0.1</v>
      </c>
      <c r="T706">
        <v>1.63936042785645</v>
      </c>
      <c r="U706">
        <v>1.55523777008057</v>
      </c>
      <c r="V706">
        <v>1.39835488796234</v>
      </c>
      <c r="W706">
        <v>0.15688288211822499</v>
      </c>
      <c r="X706">
        <v>0.241005539894104</v>
      </c>
      <c r="Y706">
        <v>0.241005539894104</v>
      </c>
      <c r="Z706">
        <v>0.1</v>
      </c>
      <c r="AA706">
        <v>0.8</v>
      </c>
      <c r="AB706">
        <v>0.88888888888888895</v>
      </c>
      <c r="AC706">
        <v>0.84210526315789502</v>
      </c>
      <c r="AD706">
        <v>0.2</v>
      </c>
      <c r="AE706">
        <v>0.7</v>
      </c>
    </row>
    <row r="707" spans="1:31" x14ac:dyDescent="0.15">
      <c r="A707" s="4">
        <v>426</v>
      </c>
      <c r="B707">
        <v>13</v>
      </c>
      <c r="C707">
        <v>7</v>
      </c>
      <c r="D707">
        <v>10</v>
      </c>
      <c r="E707">
        <v>10</v>
      </c>
      <c r="F707">
        <v>10</v>
      </c>
      <c r="G707">
        <v>0</v>
      </c>
      <c r="H707">
        <v>3</v>
      </c>
      <c r="I707">
        <v>7</v>
      </c>
      <c r="J707">
        <v>0.65</v>
      </c>
      <c r="K707">
        <v>5.5650978088378897</v>
      </c>
      <c r="L707">
        <v>4.3290309906005904</v>
      </c>
      <c r="M707">
        <v>4.2775154113769496</v>
      </c>
      <c r="N707">
        <v>4.0466403961181596</v>
      </c>
      <c r="O707">
        <v>0</v>
      </c>
      <c r="P707">
        <v>0</v>
      </c>
      <c r="Q707">
        <v>4</v>
      </c>
      <c r="R707" s="12">
        <v>0</v>
      </c>
      <c r="S707" s="12">
        <f t="shared" si="11"/>
        <v>0</v>
      </c>
      <c r="T707">
        <v>1.3698768615722701</v>
      </c>
      <c r="U707">
        <v>1.3491910696029701</v>
      </c>
      <c r="V707">
        <v>1.14192843437195</v>
      </c>
      <c r="W707">
        <v>0.20726263523101801</v>
      </c>
      <c r="X707">
        <v>0.22794842720031699</v>
      </c>
      <c r="Y707">
        <v>0.22794842720031699</v>
      </c>
      <c r="Z707">
        <v>0</v>
      </c>
      <c r="AA707">
        <v>0.4</v>
      </c>
      <c r="AB707">
        <v>1</v>
      </c>
      <c r="AC707">
        <v>0.57142857142857195</v>
      </c>
      <c r="AD707">
        <v>0.6</v>
      </c>
      <c r="AE707">
        <v>0.4</v>
      </c>
    </row>
    <row r="708" spans="1:31" x14ac:dyDescent="0.15">
      <c r="A708" s="4">
        <v>186</v>
      </c>
      <c r="B708">
        <v>15</v>
      </c>
      <c r="C708">
        <v>5</v>
      </c>
      <c r="D708">
        <v>10</v>
      </c>
      <c r="E708">
        <v>10</v>
      </c>
      <c r="F708">
        <v>10</v>
      </c>
      <c r="G708">
        <v>0</v>
      </c>
      <c r="H708">
        <v>5</v>
      </c>
      <c r="I708">
        <v>5</v>
      </c>
      <c r="J708">
        <v>0.75</v>
      </c>
      <c r="K708">
        <v>5.5654602050781197</v>
      </c>
      <c r="L708">
        <v>3.4134902954101598</v>
      </c>
      <c r="M708">
        <v>2.9460144042968701</v>
      </c>
      <c r="N708">
        <v>3.3690128326415998</v>
      </c>
      <c r="O708">
        <v>2</v>
      </c>
      <c r="P708">
        <v>2</v>
      </c>
      <c r="Q708">
        <v>12</v>
      </c>
      <c r="R708" s="12">
        <v>0.16669999999999999</v>
      </c>
      <c r="S708" s="12">
        <f t="shared" si="11"/>
        <v>0.2</v>
      </c>
      <c r="T708">
        <v>1.5749206542968699</v>
      </c>
      <c r="U708">
        <v>1.52458608150482</v>
      </c>
      <c r="V708">
        <v>1.3351366519928001</v>
      </c>
      <c r="W708">
        <v>0.18944942951202401</v>
      </c>
      <c r="X708">
        <v>0.23978400230407701</v>
      </c>
      <c r="Y708">
        <v>0.23978400230407701</v>
      </c>
      <c r="Z708">
        <v>0.2</v>
      </c>
      <c r="AA708">
        <v>1</v>
      </c>
      <c r="AB708">
        <v>0.83333333333333304</v>
      </c>
      <c r="AC708">
        <v>0.90909090909090895</v>
      </c>
      <c r="AD708">
        <v>0</v>
      </c>
      <c r="AE708">
        <v>0.8</v>
      </c>
    </row>
    <row r="709" spans="1:31" x14ac:dyDescent="0.15">
      <c r="A709" s="4">
        <v>225</v>
      </c>
      <c r="B709">
        <v>11</v>
      </c>
      <c r="C709">
        <v>9</v>
      </c>
      <c r="D709">
        <v>10</v>
      </c>
      <c r="E709">
        <v>10</v>
      </c>
      <c r="F709">
        <v>10</v>
      </c>
      <c r="G709">
        <v>0</v>
      </c>
      <c r="H709">
        <v>1</v>
      </c>
      <c r="I709">
        <v>9</v>
      </c>
      <c r="J709">
        <v>0.55000000000000004</v>
      </c>
      <c r="K709">
        <v>5.5667190551757804</v>
      </c>
      <c r="L709">
        <v>5.1384162902831996</v>
      </c>
      <c r="M709">
        <v>8.2856903076171893</v>
      </c>
      <c r="N709">
        <v>7.7799530029296902</v>
      </c>
      <c r="O709">
        <v>0</v>
      </c>
      <c r="P709">
        <v>0</v>
      </c>
      <c r="Q709">
        <v>8</v>
      </c>
      <c r="R709" s="12">
        <v>0</v>
      </c>
      <c r="S709" s="12">
        <f t="shared" si="11"/>
        <v>0</v>
      </c>
      <c r="T709">
        <v>1.3813171386718699</v>
      </c>
      <c r="U709">
        <v>1.35280990600586</v>
      </c>
      <c r="V709">
        <v>1.1086330413818399</v>
      </c>
      <c r="W709">
        <v>0.24417686462402299</v>
      </c>
      <c r="X709">
        <v>0.27268409729003901</v>
      </c>
      <c r="Y709">
        <v>0.27268409729003901</v>
      </c>
      <c r="Z709">
        <v>0</v>
      </c>
      <c r="AA709">
        <v>0.8</v>
      </c>
      <c r="AB709">
        <v>1</v>
      </c>
      <c r="AC709">
        <v>0.88888888888888895</v>
      </c>
      <c r="AD709">
        <v>0.2</v>
      </c>
      <c r="AE709">
        <v>0.8</v>
      </c>
    </row>
    <row r="710" spans="1:31" x14ac:dyDescent="0.15">
      <c r="A710" s="4">
        <v>971</v>
      </c>
      <c r="B710">
        <v>15</v>
      </c>
      <c r="C710">
        <v>5</v>
      </c>
      <c r="D710">
        <v>10</v>
      </c>
      <c r="E710">
        <v>10</v>
      </c>
      <c r="F710">
        <v>10</v>
      </c>
      <c r="G710">
        <v>0</v>
      </c>
      <c r="H710">
        <v>5</v>
      </c>
      <c r="I710">
        <v>5</v>
      </c>
      <c r="J710">
        <v>0.75</v>
      </c>
      <c r="K710">
        <v>5.5693740844726598</v>
      </c>
      <c r="L710">
        <v>2.6390514373779301</v>
      </c>
      <c r="M710">
        <v>1.64603042602539</v>
      </c>
      <c r="N710">
        <v>3.8745975494384801</v>
      </c>
      <c r="O710">
        <v>3</v>
      </c>
      <c r="P710">
        <v>3</v>
      </c>
      <c r="Q710">
        <v>13</v>
      </c>
      <c r="R710" s="12">
        <v>0.23080000000000001</v>
      </c>
      <c r="S710" s="12">
        <f t="shared" si="11"/>
        <v>0.3</v>
      </c>
      <c r="T710">
        <v>1.8709201812744101</v>
      </c>
      <c r="U710">
        <v>1.7435611486434901</v>
      </c>
      <c r="V710">
        <v>1.5970151424407999</v>
      </c>
      <c r="W710">
        <v>0.146546006202698</v>
      </c>
      <c r="X710">
        <v>0.273905038833618</v>
      </c>
      <c r="Y710">
        <v>0.273905038833618</v>
      </c>
      <c r="Z710">
        <v>0.3</v>
      </c>
      <c r="AA710">
        <v>1</v>
      </c>
      <c r="AB710">
        <v>0.76923076923076905</v>
      </c>
      <c r="AC710">
        <v>0.86956521739130399</v>
      </c>
      <c r="AD710">
        <v>0</v>
      </c>
      <c r="AE710">
        <v>0.7</v>
      </c>
    </row>
    <row r="711" spans="1:31" x14ac:dyDescent="0.15">
      <c r="A711" s="4">
        <v>539</v>
      </c>
      <c r="B711">
        <v>14</v>
      </c>
      <c r="C711">
        <v>6</v>
      </c>
      <c r="D711">
        <v>10</v>
      </c>
      <c r="E711">
        <v>10</v>
      </c>
      <c r="F711">
        <v>10</v>
      </c>
      <c r="G711">
        <v>0</v>
      </c>
      <c r="H711">
        <v>4</v>
      </c>
      <c r="I711">
        <v>6</v>
      </c>
      <c r="J711">
        <v>0.7</v>
      </c>
      <c r="K711">
        <v>5.5715312957763699</v>
      </c>
      <c r="L711">
        <v>3.1976795196533199</v>
      </c>
      <c r="M711">
        <v>2.1225681304931601</v>
      </c>
      <c r="N711">
        <v>4.1427783966064498</v>
      </c>
      <c r="O711">
        <v>1</v>
      </c>
      <c r="P711">
        <v>1</v>
      </c>
      <c r="Q711">
        <v>9</v>
      </c>
      <c r="R711" s="12">
        <v>0.1111</v>
      </c>
      <c r="S711" s="12">
        <f t="shared" si="11"/>
        <v>0.1</v>
      </c>
      <c r="T711">
        <v>1.9990806579589799</v>
      </c>
      <c r="U711">
        <v>1.84099769592285</v>
      </c>
      <c r="V711">
        <v>1.6779534816741899</v>
      </c>
      <c r="W711">
        <v>0.163044214248657</v>
      </c>
      <c r="X711">
        <v>0.32112717628478998</v>
      </c>
      <c r="Y711">
        <v>0.32112717628478998</v>
      </c>
      <c r="Z711">
        <v>0.1</v>
      </c>
      <c r="AA711">
        <v>0.8</v>
      </c>
      <c r="AB711">
        <v>0.88888888888888895</v>
      </c>
      <c r="AC711">
        <v>0.84210526315789502</v>
      </c>
      <c r="AD711">
        <v>0.2</v>
      </c>
      <c r="AE711">
        <v>0.7</v>
      </c>
    </row>
    <row r="712" spans="1:31" x14ac:dyDescent="0.15">
      <c r="A712" s="4">
        <v>481</v>
      </c>
      <c r="B712">
        <v>12</v>
      </c>
      <c r="C712">
        <v>8</v>
      </c>
      <c r="D712">
        <v>10</v>
      </c>
      <c r="E712">
        <v>10</v>
      </c>
      <c r="F712">
        <v>10</v>
      </c>
      <c r="G712">
        <v>0</v>
      </c>
      <c r="H712">
        <v>2</v>
      </c>
      <c r="I712">
        <v>8</v>
      </c>
      <c r="J712">
        <v>0.6</v>
      </c>
      <c r="K712">
        <v>5.57338523864746</v>
      </c>
      <c r="L712">
        <v>3.84683036804199</v>
      </c>
      <c r="M712">
        <v>2.6131629943847701</v>
      </c>
      <c r="N712">
        <v>7.0906906127929696</v>
      </c>
      <c r="O712">
        <v>2</v>
      </c>
      <c r="P712">
        <v>2</v>
      </c>
      <c r="Q712">
        <v>12</v>
      </c>
      <c r="R712" s="12">
        <v>0.16669999999999999</v>
      </c>
      <c r="S712" s="12">
        <f t="shared" si="11"/>
        <v>0.2</v>
      </c>
      <c r="T712">
        <v>1.7116889953613299</v>
      </c>
      <c r="U712">
        <v>1.43662929534912</v>
      </c>
      <c r="V712">
        <v>1.4205834865570099</v>
      </c>
      <c r="W712">
        <v>1.6045808792114299E-2</v>
      </c>
      <c r="X712">
        <v>0.29110550880432101</v>
      </c>
      <c r="Y712">
        <v>0.29110550880432101</v>
      </c>
      <c r="Z712">
        <v>0.2</v>
      </c>
      <c r="AA712">
        <v>1</v>
      </c>
      <c r="AB712">
        <v>0.83333333333333304</v>
      </c>
      <c r="AC712">
        <v>0.90909090909090895</v>
      </c>
      <c r="AD712">
        <v>0</v>
      </c>
      <c r="AE712">
        <v>0.8</v>
      </c>
    </row>
    <row r="713" spans="1:31" x14ac:dyDescent="0.15">
      <c r="A713" s="4">
        <v>309</v>
      </c>
      <c r="B713">
        <v>11</v>
      </c>
      <c r="C713">
        <v>9</v>
      </c>
      <c r="D713">
        <v>10</v>
      </c>
      <c r="E713">
        <v>10</v>
      </c>
      <c r="F713">
        <v>10</v>
      </c>
      <c r="G713">
        <v>0</v>
      </c>
      <c r="H713">
        <v>1</v>
      </c>
      <c r="I713">
        <v>9</v>
      </c>
      <c r="J713">
        <v>0.55000000000000004</v>
      </c>
      <c r="K713">
        <v>5.5743694305419904</v>
      </c>
      <c r="L713">
        <v>5.3778152465820304</v>
      </c>
      <c r="M713">
        <v>9.6497936248779297</v>
      </c>
      <c r="N713">
        <v>6.7121925354003897</v>
      </c>
      <c r="O713">
        <v>0</v>
      </c>
      <c r="P713">
        <v>0</v>
      </c>
      <c r="Q713">
        <v>9</v>
      </c>
      <c r="R713" s="12">
        <v>0</v>
      </c>
      <c r="S713" s="12">
        <f t="shared" si="11"/>
        <v>0</v>
      </c>
      <c r="T713">
        <v>1.39521408081055</v>
      </c>
      <c r="U713">
        <v>1.4570846557617201</v>
      </c>
      <c r="V713">
        <v>1.1161485910415601</v>
      </c>
      <c r="W713">
        <v>0.34093606472015398</v>
      </c>
      <c r="X713">
        <v>0.27906548976898199</v>
      </c>
      <c r="Y713">
        <v>0.27906548976898199</v>
      </c>
      <c r="Z713">
        <v>0</v>
      </c>
      <c r="AA713">
        <v>0.9</v>
      </c>
      <c r="AB713">
        <v>1</v>
      </c>
      <c r="AC713">
        <v>0.94736842105263197</v>
      </c>
      <c r="AD713">
        <v>0.1</v>
      </c>
      <c r="AE713">
        <v>0.9</v>
      </c>
    </row>
    <row r="714" spans="1:31" x14ac:dyDescent="0.15">
      <c r="A714" s="4">
        <v>378</v>
      </c>
      <c r="B714">
        <v>15</v>
      </c>
      <c r="C714">
        <v>5</v>
      </c>
      <c r="D714">
        <v>10</v>
      </c>
      <c r="E714">
        <v>10</v>
      </c>
      <c r="F714">
        <v>10</v>
      </c>
      <c r="G714">
        <v>0</v>
      </c>
      <c r="H714">
        <v>5</v>
      </c>
      <c r="I714">
        <v>5</v>
      </c>
      <c r="J714">
        <v>0.75</v>
      </c>
      <c r="K714">
        <v>5.5749568939209002</v>
      </c>
      <c r="L714">
        <v>2.1987533569335902</v>
      </c>
      <c r="M714">
        <v>1.15108871459961</v>
      </c>
      <c r="N714">
        <v>4.6570663452148402</v>
      </c>
      <c r="O714">
        <v>3</v>
      </c>
      <c r="P714">
        <v>3</v>
      </c>
      <c r="Q714">
        <v>11</v>
      </c>
      <c r="R714" s="12">
        <v>0.2727</v>
      </c>
      <c r="S714" s="12">
        <f t="shared" si="11"/>
        <v>0.3</v>
      </c>
      <c r="T714">
        <v>1.9317722320556601</v>
      </c>
      <c r="U714">
        <v>1.7452300786972099</v>
      </c>
      <c r="V714">
        <v>1.68008208274841</v>
      </c>
      <c r="W714">
        <v>6.5147995948791504E-2</v>
      </c>
      <c r="X714">
        <v>0.25169014930725098</v>
      </c>
      <c r="Y714">
        <v>0.25169014930725098</v>
      </c>
      <c r="Z714">
        <v>0.3</v>
      </c>
      <c r="AA714">
        <v>0.8</v>
      </c>
      <c r="AB714">
        <v>0.72727272727272696</v>
      </c>
      <c r="AC714">
        <v>0.76190476190476197</v>
      </c>
      <c r="AD714">
        <v>0.2</v>
      </c>
      <c r="AE714">
        <v>0.5</v>
      </c>
    </row>
    <row r="715" spans="1:31" x14ac:dyDescent="0.15">
      <c r="A715" s="4">
        <v>503</v>
      </c>
      <c r="B715">
        <v>13</v>
      </c>
      <c r="C715">
        <v>7</v>
      </c>
      <c r="D715">
        <v>10</v>
      </c>
      <c r="E715">
        <v>10</v>
      </c>
      <c r="F715">
        <v>10</v>
      </c>
      <c r="G715">
        <v>0</v>
      </c>
      <c r="H715">
        <v>3</v>
      </c>
      <c r="I715">
        <v>7</v>
      </c>
      <c r="J715">
        <v>0.65</v>
      </c>
      <c r="K715">
        <v>5.5763225555419904</v>
      </c>
      <c r="L715">
        <v>4.2643470764160201</v>
      </c>
      <c r="M715">
        <v>3.8017921447753902</v>
      </c>
      <c r="N715">
        <v>3.71246337890625</v>
      </c>
      <c r="O715">
        <v>0</v>
      </c>
      <c r="P715">
        <v>0</v>
      </c>
      <c r="Q715">
        <v>7</v>
      </c>
      <c r="R715" s="12">
        <v>0</v>
      </c>
      <c r="S715" s="12">
        <f t="shared" si="11"/>
        <v>0</v>
      </c>
      <c r="T715">
        <v>1.46676445007324</v>
      </c>
      <c r="U715">
        <v>1.4301840066909799</v>
      </c>
      <c r="V715">
        <v>1.2236849069595299</v>
      </c>
      <c r="W715">
        <v>0.20649909973144501</v>
      </c>
      <c r="X715">
        <v>0.243079543113708</v>
      </c>
      <c r="Y715">
        <v>0.243079543113708</v>
      </c>
      <c r="Z715">
        <v>0</v>
      </c>
      <c r="AA715">
        <v>0.7</v>
      </c>
      <c r="AB715">
        <v>1</v>
      </c>
      <c r="AC715">
        <v>0.82352941176470595</v>
      </c>
      <c r="AD715">
        <v>0.3</v>
      </c>
      <c r="AE715">
        <v>0.7</v>
      </c>
    </row>
    <row r="716" spans="1:31" x14ac:dyDescent="0.15">
      <c r="A716" s="4">
        <v>841</v>
      </c>
      <c r="B716">
        <v>15</v>
      </c>
      <c r="C716">
        <v>5</v>
      </c>
      <c r="D716">
        <v>10</v>
      </c>
      <c r="E716">
        <v>10</v>
      </c>
      <c r="F716">
        <v>10</v>
      </c>
      <c r="G716">
        <v>0</v>
      </c>
      <c r="H716">
        <v>5</v>
      </c>
      <c r="I716">
        <v>5</v>
      </c>
      <c r="J716">
        <v>0.75</v>
      </c>
      <c r="K716">
        <v>5.5779495239257804</v>
      </c>
      <c r="L716">
        <v>2.1462345123290998</v>
      </c>
      <c r="M716">
        <v>1.3056335449218699</v>
      </c>
      <c r="N716">
        <v>5.1822357177734402</v>
      </c>
      <c r="O716">
        <v>3</v>
      </c>
      <c r="P716">
        <v>3</v>
      </c>
      <c r="Q716">
        <v>11</v>
      </c>
      <c r="R716" s="12">
        <v>0.2727</v>
      </c>
      <c r="S716" s="12">
        <f t="shared" si="11"/>
        <v>0.3</v>
      </c>
      <c r="T716">
        <v>1.9648456573486299</v>
      </c>
      <c r="U716">
        <v>1.7565677165985101</v>
      </c>
      <c r="V716">
        <v>1.7051146030426001</v>
      </c>
      <c r="W716">
        <v>5.1453113555908203E-2</v>
      </c>
      <c r="X716">
        <v>0.25973105430603</v>
      </c>
      <c r="Y716">
        <v>0.25973105430603</v>
      </c>
      <c r="Z716">
        <v>0.3</v>
      </c>
      <c r="AA716">
        <v>0.8</v>
      </c>
      <c r="AB716">
        <v>0.72727272727272696</v>
      </c>
      <c r="AC716">
        <v>0.76190476190476197</v>
      </c>
      <c r="AD716">
        <v>0.2</v>
      </c>
      <c r="AE716">
        <v>0.5</v>
      </c>
    </row>
    <row r="717" spans="1:31" x14ac:dyDescent="0.15">
      <c r="A717" s="4">
        <v>314</v>
      </c>
      <c r="B717">
        <v>16</v>
      </c>
      <c r="C717">
        <v>4</v>
      </c>
      <c r="D717">
        <v>10</v>
      </c>
      <c r="E717">
        <v>10</v>
      </c>
      <c r="F717">
        <v>10</v>
      </c>
      <c r="G717">
        <v>0</v>
      </c>
      <c r="H717">
        <v>6</v>
      </c>
      <c r="I717">
        <v>4</v>
      </c>
      <c r="J717">
        <v>0.8</v>
      </c>
      <c r="K717">
        <v>5.579345703125</v>
      </c>
      <c r="L717">
        <v>3.34688377380371</v>
      </c>
      <c r="M717">
        <v>3.0530090332031201</v>
      </c>
      <c r="N717">
        <v>2.9860916137695299</v>
      </c>
      <c r="O717">
        <v>1</v>
      </c>
      <c r="P717">
        <v>1</v>
      </c>
      <c r="Q717">
        <v>9</v>
      </c>
      <c r="R717" s="12">
        <v>0.1111</v>
      </c>
      <c r="S717" s="12">
        <f t="shared" si="11"/>
        <v>0.1</v>
      </c>
      <c r="T717">
        <v>1.7445583343505899</v>
      </c>
      <c r="U717">
        <v>1.72052478790283</v>
      </c>
      <c r="V717">
        <v>1.4698741436004601</v>
      </c>
      <c r="W717">
        <v>0.250650644302368</v>
      </c>
      <c r="X717">
        <v>0.27468419075012201</v>
      </c>
      <c r="Y717">
        <v>0.27468419075012201</v>
      </c>
      <c r="Z717">
        <v>0.1</v>
      </c>
      <c r="AA717">
        <v>0.8</v>
      </c>
      <c r="AB717">
        <v>0.88888888888888895</v>
      </c>
      <c r="AC717">
        <v>0.84210526315789502</v>
      </c>
      <c r="AD717">
        <v>0.2</v>
      </c>
      <c r="AE717">
        <v>0.7</v>
      </c>
    </row>
    <row r="718" spans="1:31" x14ac:dyDescent="0.15">
      <c r="A718" s="4">
        <v>460</v>
      </c>
      <c r="B718">
        <v>14</v>
      </c>
      <c r="C718">
        <v>6</v>
      </c>
      <c r="D718">
        <v>10</v>
      </c>
      <c r="E718">
        <v>10</v>
      </c>
      <c r="F718">
        <v>10</v>
      </c>
      <c r="G718">
        <v>0</v>
      </c>
      <c r="H718">
        <v>4</v>
      </c>
      <c r="I718">
        <v>6</v>
      </c>
      <c r="J718">
        <v>0.7</v>
      </c>
      <c r="K718">
        <v>5.5805778503418004</v>
      </c>
      <c r="L718">
        <v>3.4643077850341801</v>
      </c>
      <c r="M718">
        <v>3.0576419830322301</v>
      </c>
      <c r="N718">
        <v>4.6128883361816397</v>
      </c>
      <c r="O718">
        <v>1</v>
      </c>
      <c r="P718">
        <v>1</v>
      </c>
      <c r="Q718">
        <v>9</v>
      </c>
      <c r="R718" s="12">
        <v>0.1111</v>
      </c>
      <c r="S718" s="12">
        <f t="shared" si="11"/>
        <v>0.1</v>
      </c>
      <c r="T718">
        <v>1.6990947723388701</v>
      </c>
      <c r="U718">
        <v>1.5812835693359399</v>
      </c>
      <c r="V718">
        <v>1.42494297027588</v>
      </c>
      <c r="W718">
        <v>0.15634059906005901</v>
      </c>
      <c r="X718">
        <v>0.274151802062988</v>
      </c>
      <c r="Y718">
        <v>0.274151802062988</v>
      </c>
      <c r="Z718">
        <v>0.1</v>
      </c>
      <c r="AA718">
        <v>0.8</v>
      </c>
      <c r="AB718">
        <v>0.88888888888888895</v>
      </c>
      <c r="AC718">
        <v>0.84210526315789502</v>
      </c>
      <c r="AD718">
        <v>0.2</v>
      </c>
      <c r="AE718">
        <v>0.7</v>
      </c>
    </row>
    <row r="719" spans="1:31" x14ac:dyDescent="0.15">
      <c r="A719" s="4">
        <v>936</v>
      </c>
      <c r="B719">
        <v>13</v>
      </c>
      <c r="C719">
        <v>7</v>
      </c>
      <c r="D719">
        <v>10</v>
      </c>
      <c r="E719">
        <v>10</v>
      </c>
      <c r="F719">
        <v>10</v>
      </c>
      <c r="G719">
        <v>0</v>
      </c>
      <c r="H719">
        <v>3</v>
      </c>
      <c r="I719">
        <v>7</v>
      </c>
      <c r="J719">
        <v>0.65</v>
      </c>
      <c r="K719">
        <v>5.5832824707031197</v>
      </c>
      <c r="L719">
        <v>3.5260658264160201</v>
      </c>
      <c r="M719">
        <v>2.3668880462646502</v>
      </c>
      <c r="N719">
        <v>5.2014236450195304</v>
      </c>
      <c r="O719">
        <v>2</v>
      </c>
      <c r="P719">
        <v>2</v>
      </c>
      <c r="Q719">
        <v>12</v>
      </c>
      <c r="R719" s="12">
        <v>0.16669999999999999</v>
      </c>
      <c r="S719" s="12">
        <f t="shared" si="11"/>
        <v>0.2</v>
      </c>
      <c r="T719">
        <v>1.8226451873779299</v>
      </c>
      <c r="U719">
        <v>1.6290639638900799</v>
      </c>
      <c r="V719">
        <v>1.5204557180404701</v>
      </c>
      <c r="W719">
        <v>0.108608245849609</v>
      </c>
      <c r="X719">
        <v>0.30218946933746299</v>
      </c>
      <c r="Y719">
        <v>0.30218946933746299</v>
      </c>
      <c r="Z719">
        <v>0.2</v>
      </c>
      <c r="AA719">
        <v>1</v>
      </c>
      <c r="AB719">
        <v>0.83333333333333304</v>
      </c>
      <c r="AC719">
        <v>0.90909090909090895</v>
      </c>
      <c r="AD719">
        <v>0</v>
      </c>
      <c r="AE719">
        <v>0.8</v>
      </c>
    </row>
    <row r="720" spans="1:31" x14ac:dyDescent="0.15">
      <c r="A720" s="4">
        <v>207</v>
      </c>
      <c r="B720">
        <v>11</v>
      </c>
      <c r="C720">
        <v>9</v>
      </c>
      <c r="D720">
        <v>10</v>
      </c>
      <c r="E720">
        <v>10</v>
      </c>
      <c r="F720">
        <v>10</v>
      </c>
      <c r="G720">
        <v>0</v>
      </c>
      <c r="H720">
        <v>1</v>
      </c>
      <c r="I720">
        <v>9</v>
      </c>
      <c r="J720">
        <v>0.55000000000000004</v>
      </c>
      <c r="K720">
        <v>5.5835914611816397</v>
      </c>
      <c r="L720">
        <v>5.3536224365234402</v>
      </c>
      <c r="M720">
        <v>9.2011451721191406</v>
      </c>
      <c r="N720">
        <v>6.5746974945068404</v>
      </c>
      <c r="O720">
        <v>0</v>
      </c>
      <c r="P720">
        <v>0</v>
      </c>
      <c r="Q720">
        <v>6</v>
      </c>
      <c r="R720" s="12">
        <v>0</v>
      </c>
      <c r="S720" s="12">
        <f t="shared" si="11"/>
        <v>0</v>
      </c>
      <c r="T720">
        <v>1.1994609832763701</v>
      </c>
      <c r="U720">
        <v>1.25275802612305</v>
      </c>
      <c r="V720">
        <v>0.99065935611724898</v>
      </c>
      <c r="W720">
        <v>0.26209867000579801</v>
      </c>
      <c r="X720">
        <v>0.20880162715911901</v>
      </c>
      <c r="Y720">
        <v>0.20880162715911901</v>
      </c>
      <c r="Z720">
        <v>0</v>
      </c>
      <c r="AA720">
        <v>0.6</v>
      </c>
      <c r="AB720">
        <v>1</v>
      </c>
      <c r="AC720">
        <v>0.75</v>
      </c>
      <c r="AD720">
        <v>0.4</v>
      </c>
      <c r="AE720">
        <v>0.6</v>
      </c>
    </row>
    <row r="721" spans="1:31" x14ac:dyDescent="0.15">
      <c r="A721" s="4">
        <v>252</v>
      </c>
      <c r="B721">
        <v>11</v>
      </c>
      <c r="C721">
        <v>9</v>
      </c>
      <c r="D721">
        <v>10</v>
      </c>
      <c r="E721">
        <v>10</v>
      </c>
      <c r="F721">
        <v>10</v>
      </c>
      <c r="G721">
        <v>0</v>
      </c>
      <c r="H721">
        <v>1</v>
      </c>
      <c r="I721">
        <v>9</v>
      </c>
      <c r="J721">
        <v>0.55000000000000004</v>
      </c>
      <c r="K721">
        <v>5.5907897949218697</v>
      </c>
      <c r="L721">
        <v>5.0919361114501998</v>
      </c>
      <c r="M721">
        <v>7.8364677429199201</v>
      </c>
      <c r="N721">
        <v>8.0380058288574201</v>
      </c>
      <c r="O721">
        <v>0</v>
      </c>
      <c r="P721">
        <v>0</v>
      </c>
      <c r="Q721">
        <v>9</v>
      </c>
      <c r="R721" s="12">
        <v>0</v>
      </c>
      <c r="S721" s="12">
        <f t="shared" si="11"/>
        <v>0</v>
      </c>
      <c r="T721">
        <v>1.47378921508789</v>
      </c>
      <c r="U721">
        <v>1.41155433654785</v>
      </c>
      <c r="V721">
        <v>1.19915163516998</v>
      </c>
      <c r="W721">
        <v>0.21240270137786901</v>
      </c>
      <c r="X721">
        <v>0.27463757991790799</v>
      </c>
      <c r="Y721">
        <v>0.27463757991790799</v>
      </c>
      <c r="Z721">
        <v>0</v>
      </c>
      <c r="AA721">
        <v>0.9</v>
      </c>
      <c r="AB721">
        <v>1</v>
      </c>
      <c r="AC721">
        <v>0.94736842105263197</v>
      </c>
      <c r="AD721">
        <v>0.1</v>
      </c>
      <c r="AE721">
        <v>0.9</v>
      </c>
    </row>
    <row r="722" spans="1:31" x14ac:dyDescent="0.15">
      <c r="A722" s="4">
        <v>690</v>
      </c>
      <c r="B722">
        <v>12</v>
      </c>
      <c r="C722">
        <v>8</v>
      </c>
      <c r="D722">
        <v>10</v>
      </c>
      <c r="E722">
        <v>10</v>
      </c>
      <c r="F722">
        <v>10</v>
      </c>
      <c r="G722">
        <v>0</v>
      </c>
      <c r="H722">
        <v>2</v>
      </c>
      <c r="I722">
        <v>8</v>
      </c>
      <c r="J722">
        <v>0.6</v>
      </c>
      <c r="K722">
        <v>5.5918083190918004</v>
      </c>
      <c r="L722">
        <v>4.0251750946044904</v>
      </c>
      <c r="M722">
        <v>3.1742305755615199</v>
      </c>
      <c r="N722">
        <v>6.7694835662841797</v>
      </c>
      <c r="O722">
        <v>1</v>
      </c>
      <c r="P722">
        <v>1</v>
      </c>
      <c r="Q722">
        <v>10</v>
      </c>
      <c r="R722" s="12">
        <v>0.1</v>
      </c>
      <c r="S722" s="12">
        <f t="shared" si="11"/>
        <v>0.1</v>
      </c>
      <c r="T722">
        <v>1.51364517211914</v>
      </c>
      <c r="U722">
        <v>1.3372325897216799</v>
      </c>
      <c r="V722">
        <v>1.2664613723754901</v>
      </c>
      <c r="W722">
        <v>7.0771217346191406E-2</v>
      </c>
      <c r="X722">
        <v>0.24718379974365201</v>
      </c>
      <c r="Y722">
        <v>0.24718379974365201</v>
      </c>
      <c r="Z722">
        <v>0.1</v>
      </c>
      <c r="AA722">
        <v>0.9</v>
      </c>
      <c r="AB722">
        <v>0.9</v>
      </c>
      <c r="AC722">
        <v>0.9</v>
      </c>
      <c r="AD722">
        <v>0.1</v>
      </c>
      <c r="AE722">
        <v>0.8</v>
      </c>
    </row>
    <row r="723" spans="1:31" x14ac:dyDescent="0.15">
      <c r="A723" s="4">
        <v>452</v>
      </c>
      <c r="B723">
        <v>14</v>
      </c>
      <c r="C723">
        <v>6</v>
      </c>
      <c r="D723">
        <v>10</v>
      </c>
      <c r="E723">
        <v>10</v>
      </c>
      <c r="F723">
        <v>10</v>
      </c>
      <c r="G723">
        <v>0</v>
      </c>
      <c r="H723">
        <v>4</v>
      </c>
      <c r="I723">
        <v>6</v>
      </c>
      <c r="J723">
        <v>0.7</v>
      </c>
      <c r="K723">
        <v>5.5945892333984402</v>
      </c>
      <c r="L723">
        <v>3.152099609375</v>
      </c>
      <c r="M723">
        <v>2.2708282470703098</v>
      </c>
      <c r="N723">
        <v>4.6374492645263699</v>
      </c>
      <c r="O723">
        <v>2</v>
      </c>
      <c r="P723">
        <v>2</v>
      </c>
      <c r="Q723">
        <v>12</v>
      </c>
      <c r="R723" s="12">
        <v>0.16669999999999999</v>
      </c>
      <c r="S723" s="12">
        <f t="shared" si="11"/>
        <v>0.2</v>
      </c>
      <c r="T723">
        <v>1.6549644470214799</v>
      </c>
      <c r="U723">
        <v>1.52690982818603</v>
      </c>
      <c r="V723">
        <v>1.40026342868805</v>
      </c>
      <c r="W723">
        <v>0.12664639949798601</v>
      </c>
      <c r="X723">
        <v>0.254701018333435</v>
      </c>
      <c r="Y723">
        <v>0.254701018333435</v>
      </c>
      <c r="Z723">
        <v>0.2</v>
      </c>
      <c r="AA723">
        <v>1</v>
      </c>
      <c r="AB723">
        <v>0.83333333333333304</v>
      </c>
      <c r="AC723">
        <v>0.90909090909090895</v>
      </c>
      <c r="AD723">
        <v>0</v>
      </c>
      <c r="AE723">
        <v>0.8</v>
      </c>
    </row>
    <row r="724" spans="1:31" x14ac:dyDescent="0.15">
      <c r="A724" s="4">
        <v>791</v>
      </c>
      <c r="B724">
        <v>15</v>
      </c>
      <c r="C724">
        <v>5</v>
      </c>
      <c r="D724">
        <v>10</v>
      </c>
      <c r="E724">
        <v>10</v>
      </c>
      <c r="F724">
        <v>10</v>
      </c>
      <c r="G724">
        <v>0</v>
      </c>
      <c r="H724">
        <v>5</v>
      </c>
      <c r="I724">
        <v>5</v>
      </c>
      <c r="J724">
        <v>0.75</v>
      </c>
      <c r="K724">
        <v>5.5974388122558603</v>
      </c>
      <c r="L724">
        <v>2.4658107757568399</v>
      </c>
      <c r="M724">
        <v>1.5504093170166</v>
      </c>
      <c r="N724">
        <v>4.4324474334716797</v>
      </c>
      <c r="O724">
        <v>3</v>
      </c>
      <c r="P724">
        <v>3</v>
      </c>
      <c r="Q724">
        <v>12</v>
      </c>
      <c r="R724" s="12">
        <v>0.25</v>
      </c>
      <c r="S724" s="12">
        <f t="shared" si="11"/>
        <v>0.3</v>
      </c>
      <c r="T724">
        <v>1.66943359375</v>
      </c>
      <c r="U724">
        <v>1.54306256771088</v>
      </c>
      <c r="V724">
        <v>1.4344505071639999</v>
      </c>
      <c r="W724">
        <v>0.108612060546875</v>
      </c>
      <c r="X724">
        <v>0.23498308658599901</v>
      </c>
      <c r="Y724">
        <v>0.23498308658599901</v>
      </c>
      <c r="Z724">
        <v>0.3</v>
      </c>
      <c r="AA724">
        <v>0.9</v>
      </c>
      <c r="AB724">
        <v>0.75</v>
      </c>
      <c r="AC724">
        <v>0.81818181818181801</v>
      </c>
      <c r="AD724">
        <v>0.1</v>
      </c>
      <c r="AE724">
        <v>0.6</v>
      </c>
    </row>
    <row r="725" spans="1:31" x14ac:dyDescent="0.15">
      <c r="A725" s="4">
        <v>152</v>
      </c>
      <c r="B725">
        <v>12</v>
      </c>
      <c r="C725">
        <v>8</v>
      </c>
      <c r="D725">
        <v>10</v>
      </c>
      <c r="E725">
        <v>10</v>
      </c>
      <c r="F725">
        <v>10</v>
      </c>
      <c r="G725">
        <v>0</v>
      </c>
      <c r="H725">
        <v>2</v>
      </c>
      <c r="I725">
        <v>8</v>
      </c>
      <c r="J725">
        <v>0.6</v>
      </c>
      <c r="K725">
        <v>5.5993576049804696</v>
      </c>
      <c r="L725">
        <v>3.6364974975585902</v>
      </c>
      <c r="M725">
        <v>1.6844596862793</v>
      </c>
      <c r="N725">
        <v>7.3742637634277299</v>
      </c>
      <c r="O725">
        <v>2</v>
      </c>
      <c r="P725">
        <v>2</v>
      </c>
      <c r="Q725">
        <v>10</v>
      </c>
      <c r="R725" s="12">
        <v>0.2</v>
      </c>
      <c r="S725" s="12">
        <f t="shared" si="11"/>
        <v>0.2</v>
      </c>
      <c r="T725">
        <v>1.6485748291015601</v>
      </c>
      <c r="U725">
        <v>1.3502063751220701</v>
      </c>
      <c r="V725">
        <v>1.3904880285263099</v>
      </c>
      <c r="W725">
        <v>4.0281653404235798E-2</v>
      </c>
      <c r="X725">
        <v>0.25808680057525601</v>
      </c>
      <c r="Y725">
        <v>0.25808680057525601</v>
      </c>
      <c r="Z725">
        <v>0.2</v>
      </c>
      <c r="AA725">
        <v>0.8</v>
      </c>
      <c r="AB725">
        <v>0.8</v>
      </c>
      <c r="AC725">
        <v>0.8</v>
      </c>
      <c r="AD725">
        <v>0.2</v>
      </c>
      <c r="AE725">
        <v>0.6</v>
      </c>
    </row>
    <row r="726" spans="1:31" x14ac:dyDescent="0.15">
      <c r="A726" s="4">
        <v>597</v>
      </c>
      <c r="B726">
        <v>13</v>
      </c>
      <c r="C726">
        <v>7</v>
      </c>
      <c r="D726">
        <v>10</v>
      </c>
      <c r="E726">
        <v>10</v>
      </c>
      <c r="F726">
        <v>10</v>
      </c>
      <c r="G726">
        <v>0</v>
      </c>
      <c r="H726">
        <v>3</v>
      </c>
      <c r="I726">
        <v>7</v>
      </c>
      <c r="J726">
        <v>0.65</v>
      </c>
      <c r="K726">
        <v>5.5997409820556596</v>
      </c>
      <c r="L726">
        <v>4.1957302093505904</v>
      </c>
      <c r="M726">
        <v>3.83123779296875</v>
      </c>
      <c r="N726">
        <v>4.1593341827392596</v>
      </c>
      <c r="O726">
        <v>1</v>
      </c>
      <c r="P726">
        <v>1</v>
      </c>
      <c r="Q726">
        <v>11</v>
      </c>
      <c r="R726" s="12">
        <v>9.0899999999999995E-2</v>
      </c>
      <c r="S726" s="12">
        <f t="shared" si="11"/>
        <v>0.1</v>
      </c>
      <c r="T726">
        <v>1.4737396240234399</v>
      </c>
      <c r="U726">
        <v>1.4301065206527701</v>
      </c>
      <c r="V726">
        <v>1.2375299930572501</v>
      </c>
      <c r="W726">
        <v>0.19257652759551999</v>
      </c>
      <c r="X726">
        <v>0.236209630966186</v>
      </c>
      <c r="Y726">
        <v>0.236209630966186</v>
      </c>
      <c r="Z726">
        <v>0.1</v>
      </c>
      <c r="AA726">
        <v>1</v>
      </c>
      <c r="AB726">
        <v>0.90909090909090895</v>
      </c>
      <c r="AC726">
        <v>0.952380952380952</v>
      </c>
      <c r="AD726">
        <v>0</v>
      </c>
      <c r="AE726">
        <v>0.9</v>
      </c>
    </row>
    <row r="727" spans="1:31" x14ac:dyDescent="0.15">
      <c r="A727" s="4">
        <v>560</v>
      </c>
      <c r="B727">
        <v>15</v>
      </c>
      <c r="C727">
        <v>5</v>
      </c>
      <c r="D727">
        <v>10</v>
      </c>
      <c r="E727">
        <v>10</v>
      </c>
      <c r="F727">
        <v>10</v>
      </c>
      <c r="G727">
        <v>0</v>
      </c>
      <c r="H727">
        <v>5</v>
      </c>
      <c r="I727">
        <v>5</v>
      </c>
      <c r="J727">
        <v>0.75</v>
      </c>
      <c r="K727">
        <v>5.5997562408447301</v>
      </c>
      <c r="L727">
        <v>2.97844314575195</v>
      </c>
      <c r="M727">
        <v>2.4104709625244101</v>
      </c>
      <c r="N727">
        <v>4.1066761016845703</v>
      </c>
      <c r="O727">
        <v>3</v>
      </c>
      <c r="P727">
        <v>3</v>
      </c>
      <c r="Q727">
        <v>13</v>
      </c>
      <c r="R727" s="12">
        <v>0.23080000000000001</v>
      </c>
      <c r="S727" s="12">
        <f t="shared" si="11"/>
        <v>0.3</v>
      </c>
      <c r="T727">
        <v>1.5434474945068399</v>
      </c>
      <c r="U727">
        <v>1.4549747705459599</v>
      </c>
      <c r="V727">
        <v>1.32275426387787</v>
      </c>
      <c r="W727">
        <v>0.13222050666809099</v>
      </c>
      <c r="X727">
        <v>0.22069323062896701</v>
      </c>
      <c r="Y727">
        <v>0.22069323062896701</v>
      </c>
      <c r="Z727">
        <v>0.3</v>
      </c>
      <c r="AA727">
        <v>1</v>
      </c>
      <c r="AB727">
        <v>0.76923076923076905</v>
      </c>
      <c r="AC727">
        <v>0.86956521739130399</v>
      </c>
      <c r="AD727">
        <v>0</v>
      </c>
      <c r="AE727">
        <v>0.7</v>
      </c>
    </row>
    <row r="728" spans="1:31" x14ac:dyDescent="0.15">
      <c r="A728" s="4">
        <v>780</v>
      </c>
      <c r="B728">
        <v>12</v>
      </c>
      <c r="C728">
        <v>8</v>
      </c>
      <c r="D728">
        <v>10</v>
      </c>
      <c r="E728">
        <v>10</v>
      </c>
      <c r="F728">
        <v>10</v>
      </c>
      <c r="G728">
        <v>0</v>
      </c>
      <c r="H728">
        <v>2</v>
      </c>
      <c r="I728">
        <v>8</v>
      </c>
      <c r="J728">
        <v>0.6</v>
      </c>
      <c r="K728">
        <v>5.6005420684814498</v>
      </c>
      <c r="L728">
        <v>4.6644268035888699</v>
      </c>
      <c r="M728">
        <v>4.3615436553955096</v>
      </c>
      <c r="N728">
        <v>4.3019714355468697</v>
      </c>
      <c r="O728">
        <v>1</v>
      </c>
      <c r="P728">
        <v>1</v>
      </c>
      <c r="Q728">
        <v>10</v>
      </c>
      <c r="R728" s="12">
        <v>0.1</v>
      </c>
      <c r="S728" s="12">
        <f t="shared" si="11"/>
        <v>0.1</v>
      </c>
      <c r="T728">
        <v>1.4264984130859399</v>
      </c>
      <c r="U728">
        <v>1.3753719329834</v>
      </c>
      <c r="V728">
        <v>1.1745300292968699</v>
      </c>
      <c r="W728">
        <v>0.20084190368652299</v>
      </c>
      <c r="X728">
        <v>0.251968383789062</v>
      </c>
      <c r="Y728">
        <v>0.251968383789062</v>
      </c>
      <c r="Z728">
        <v>0.1</v>
      </c>
      <c r="AA728">
        <v>0.9</v>
      </c>
      <c r="AB728">
        <v>0.9</v>
      </c>
      <c r="AC728">
        <v>0.9</v>
      </c>
      <c r="AD728">
        <v>0.1</v>
      </c>
      <c r="AE728">
        <v>0.8</v>
      </c>
    </row>
    <row r="729" spans="1:31" x14ac:dyDescent="0.15">
      <c r="A729" s="4">
        <v>427</v>
      </c>
      <c r="B729">
        <v>11</v>
      </c>
      <c r="C729">
        <v>9</v>
      </c>
      <c r="D729">
        <v>10</v>
      </c>
      <c r="E729">
        <v>10</v>
      </c>
      <c r="F729">
        <v>10</v>
      </c>
      <c r="G729">
        <v>0</v>
      </c>
      <c r="H729">
        <v>1</v>
      </c>
      <c r="I729">
        <v>9</v>
      </c>
      <c r="J729">
        <v>0.55000000000000004</v>
      </c>
      <c r="K729">
        <v>5.6067352294921902</v>
      </c>
      <c r="L729">
        <v>5.4599838256835902</v>
      </c>
      <c r="M729">
        <v>9.7909202575683594</v>
      </c>
      <c r="N729">
        <v>6.2796630859375</v>
      </c>
      <c r="O729">
        <v>0</v>
      </c>
      <c r="P729">
        <v>0</v>
      </c>
      <c r="Q729">
        <v>9</v>
      </c>
      <c r="R729" s="12">
        <v>0</v>
      </c>
      <c r="S729" s="12">
        <f t="shared" si="11"/>
        <v>0</v>
      </c>
      <c r="T729">
        <v>1.4005317687988299</v>
      </c>
      <c r="U729">
        <v>1.46466636657715</v>
      </c>
      <c r="V729">
        <v>1.1383069753646899</v>
      </c>
      <c r="W729">
        <v>0.32635939121246299</v>
      </c>
      <c r="X729">
        <v>0.26222479343414301</v>
      </c>
      <c r="Y729">
        <v>0.26222479343414301</v>
      </c>
      <c r="Z729">
        <v>0</v>
      </c>
      <c r="AA729">
        <v>0.9</v>
      </c>
      <c r="AB729">
        <v>1</v>
      </c>
      <c r="AC729">
        <v>0.94736842105263197</v>
      </c>
      <c r="AD729">
        <v>0.1</v>
      </c>
      <c r="AE729">
        <v>0.9</v>
      </c>
    </row>
    <row r="730" spans="1:31" x14ac:dyDescent="0.15">
      <c r="A730" s="4">
        <v>601</v>
      </c>
      <c r="B730">
        <v>13</v>
      </c>
      <c r="C730">
        <v>7</v>
      </c>
      <c r="D730">
        <v>10</v>
      </c>
      <c r="E730">
        <v>10</v>
      </c>
      <c r="F730">
        <v>9</v>
      </c>
      <c r="G730">
        <v>1</v>
      </c>
      <c r="H730">
        <v>4</v>
      </c>
      <c r="I730">
        <v>6</v>
      </c>
      <c r="J730">
        <v>0.65</v>
      </c>
      <c r="K730">
        <v>5.6076526641845703</v>
      </c>
      <c r="L730">
        <v>3.2879066467285201</v>
      </c>
      <c r="M730">
        <v>2.05351066589356</v>
      </c>
      <c r="N730">
        <v>3.7420291900634801</v>
      </c>
      <c r="O730">
        <v>2</v>
      </c>
      <c r="P730">
        <v>2</v>
      </c>
      <c r="Q730">
        <v>10</v>
      </c>
      <c r="R730" s="12">
        <v>0.2</v>
      </c>
      <c r="S730" s="12">
        <f t="shared" si="11"/>
        <v>0.2</v>
      </c>
      <c r="T730">
        <v>1.7402191162109399</v>
      </c>
      <c r="U730">
        <v>1.60119676589966</v>
      </c>
      <c r="V730">
        <v>1.47760653495789</v>
      </c>
      <c r="W730">
        <v>0.123590230941773</v>
      </c>
      <c r="X730">
        <v>0.26261258125305198</v>
      </c>
      <c r="Y730">
        <v>0.26261258125305198</v>
      </c>
      <c r="Z730">
        <v>0.2</v>
      </c>
      <c r="AA730">
        <v>0.8</v>
      </c>
      <c r="AB730">
        <v>0.8</v>
      </c>
      <c r="AC730">
        <v>0.8</v>
      </c>
      <c r="AD730">
        <v>0.2</v>
      </c>
      <c r="AE730">
        <v>0.6</v>
      </c>
    </row>
    <row r="731" spans="1:31" x14ac:dyDescent="0.15">
      <c r="A731" s="4">
        <v>923</v>
      </c>
      <c r="B731">
        <v>13</v>
      </c>
      <c r="C731">
        <v>7</v>
      </c>
      <c r="D731">
        <v>10</v>
      </c>
      <c r="E731">
        <v>10</v>
      </c>
      <c r="F731">
        <v>10</v>
      </c>
      <c r="G731">
        <v>0</v>
      </c>
      <c r="H731">
        <v>3</v>
      </c>
      <c r="I731">
        <v>7</v>
      </c>
      <c r="J731">
        <v>0.65</v>
      </c>
      <c r="K731">
        <v>5.6094646453857404</v>
      </c>
      <c r="L731">
        <v>3.4568443298339799</v>
      </c>
      <c r="M731">
        <v>2.08204841613769</v>
      </c>
      <c r="N731">
        <v>5.2114219665527299</v>
      </c>
      <c r="O731">
        <v>1</v>
      </c>
      <c r="P731">
        <v>1</v>
      </c>
      <c r="Q731">
        <v>9</v>
      </c>
      <c r="R731" s="12">
        <v>0.1111</v>
      </c>
      <c r="S731" s="12">
        <f t="shared" si="11"/>
        <v>0.1</v>
      </c>
      <c r="T731">
        <v>1.7305278778076201</v>
      </c>
      <c r="U731">
        <v>1.5439300537109399</v>
      </c>
      <c r="V731">
        <v>1.4460967779159599</v>
      </c>
      <c r="W731">
        <v>9.7833275794982896E-2</v>
      </c>
      <c r="X731">
        <v>0.28443109989166299</v>
      </c>
      <c r="Y731">
        <v>0.28443109989166299</v>
      </c>
      <c r="Z731">
        <v>0.1</v>
      </c>
      <c r="AA731">
        <v>0.8</v>
      </c>
      <c r="AB731">
        <v>0.88888888888888895</v>
      </c>
      <c r="AC731">
        <v>0.84210526315789502</v>
      </c>
      <c r="AD731">
        <v>0.2</v>
      </c>
      <c r="AE731">
        <v>0.7</v>
      </c>
    </row>
    <row r="732" spans="1:31" x14ac:dyDescent="0.15">
      <c r="A732" s="4">
        <v>554</v>
      </c>
      <c r="B732">
        <v>13</v>
      </c>
      <c r="C732">
        <v>7</v>
      </c>
      <c r="D732">
        <v>10</v>
      </c>
      <c r="E732">
        <v>10</v>
      </c>
      <c r="F732">
        <v>10</v>
      </c>
      <c r="G732">
        <v>0</v>
      </c>
      <c r="H732">
        <v>3</v>
      </c>
      <c r="I732">
        <v>7</v>
      </c>
      <c r="J732">
        <v>0.65</v>
      </c>
      <c r="K732">
        <v>5.6105880737304696</v>
      </c>
      <c r="L732">
        <v>4.5337581634521502</v>
      </c>
      <c r="M732">
        <v>4.87931251525879</v>
      </c>
      <c r="N732">
        <v>4.0830879211425799</v>
      </c>
      <c r="O732">
        <v>0</v>
      </c>
      <c r="P732">
        <v>0</v>
      </c>
      <c r="Q732">
        <v>9</v>
      </c>
      <c r="R732" s="12">
        <v>0</v>
      </c>
      <c r="S732" s="12">
        <f t="shared" si="11"/>
        <v>0</v>
      </c>
      <c r="T732">
        <v>1.3538627624511701</v>
      </c>
      <c r="U732">
        <v>1.35460793972015</v>
      </c>
      <c r="V732">
        <v>1.12511086463928</v>
      </c>
      <c r="W732">
        <v>0.229497075080872</v>
      </c>
      <c r="X732">
        <v>0.22875189781189001</v>
      </c>
      <c r="Y732">
        <v>0.22875189781189001</v>
      </c>
      <c r="Z732">
        <v>0</v>
      </c>
      <c r="AA732">
        <v>0.9</v>
      </c>
      <c r="AB732">
        <v>1</v>
      </c>
      <c r="AC732">
        <v>0.94736842105263197</v>
      </c>
      <c r="AD732">
        <v>0.1</v>
      </c>
      <c r="AE732">
        <v>0.9</v>
      </c>
    </row>
    <row r="733" spans="1:31" x14ac:dyDescent="0.15">
      <c r="A733" s="4">
        <v>724</v>
      </c>
      <c r="B733">
        <v>13</v>
      </c>
      <c r="C733">
        <v>7</v>
      </c>
      <c r="D733">
        <v>10</v>
      </c>
      <c r="E733">
        <v>10</v>
      </c>
      <c r="F733">
        <v>10</v>
      </c>
      <c r="G733">
        <v>0</v>
      </c>
      <c r="H733">
        <v>3</v>
      </c>
      <c r="I733">
        <v>7</v>
      </c>
      <c r="J733">
        <v>0.65</v>
      </c>
      <c r="K733">
        <v>5.6198463439941397</v>
      </c>
      <c r="L733">
        <v>4.1280155181884801</v>
      </c>
      <c r="M733">
        <v>3.1475677490234402</v>
      </c>
      <c r="N733">
        <v>3.5721302032470699</v>
      </c>
      <c r="O733">
        <v>1</v>
      </c>
      <c r="P733">
        <v>1</v>
      </c>
      <c r="Q733">
        <v>10</v>
      </c>
      <c r="R733" s="12">
        <v>0.1</v>
      </c>
      <c r="S733" s="12">
        <f t="shared" si="11"/>
        <v>0.1</v>
      </c>
      <c r="T733">
        <v>1.6311111450195299</v>
      </c>
      <c r="U733">
        <v>1.5609594583511399</v>
      </c>
      <c r="V733">
        <v>1.34388852119446</v>
      </c>
      <c r="W733">
        <v>0.217070937156677</v>
      </c>
      <c r="X733">
        <v>0.28722262382507302</v>
      </c>
      <c r="Y733">
        <v>0.28722262382507302</v>
      </c>
      <c r="Z733">
        <v>0.1</v>
      </c>
      <c r="AA733">
        <v>0.9</v>
      </c>
      <c r="AB733">
        <v>0.9</v>
      </c>
      <c r="AC733">
        <v>0.9</v>
      </c>
      <c r="AD733">
        <v>0.1</v>
      </c>
      <c r="AE733">
        <v>0.8</v>
      </c>
    </row>
    <row r="734" spans="1:31" x14ac:dyDescent="0.15">
      <c r="A734" s="4">
        <v>11</v>
      </c>
      <c r="B734">
        <v>12</v>
      </c>
      <c r="C734">
        <v>8</v>
      </c>
      <c r="D734">
        <v>10</v>
      </c>
      <c r="E734">
        <v>10</v>
      </c>
      <c r="F734">
        <v>9</v>
      </c>
      <c r="G734">
        <v>1</v>
      </c>
      <c r="H734">
        <v>3</v>
      </c>
      <c r="I734">
        <v>7</v>
      </c>
      <c r="J734">
        <v>0.6</v>
      </c>
      <c r="K734">
        <v>5.6231670379638699</v>
      </c>
      <c r="L734">
        <v>3.6748619079589799</v>
      </c>
      <c r="M734">
        <v>2.1406230926513699</v>
      </c>
      <c r="N734">
        <v>4.3025760650634801</v>
      </c>
      <c r="O734">
        <v>2</v>
      </c>
      <c r="P734">
        <v>2</v>
      </c>
      <c r="Q734">
        <v>10</v>
      </c>
      <c r="R734" s="12">
        <v>0.2</v>
      </c>
      <c r="S734" s="12">
        <f t="shared" si="11"/>
        <v>0.2</v>
      </c>
      <c r="T734">
        <v>1.59439849853516</v>
      </c>
      <c r="U734">
        <v>1.4245992898941</v>
      </c>
      <c r="V734">
        <v>1.3513110876083401</v>
      </c>
      <c r="W734">
        <v>7.3288202285766602E-2</v>
      </c>
      <c r="X734">
        <v>0.24308741092681899</v>
      </c>
      <c r="Y734">
        <v>0.24308741092681899</v>
      </c>
      <c r="Z734">
        <v>0.2</v>
      </c>
      <c r="AA734">
        <v>0.8</v>
      </c>
      <c r="AB734">
        <v>0.8</v>
      </c>
      <c r="AC734">
        <v>0.8</v>
      </c>
      <c r="AD734">
        <v>0.2</v>
      </c>
      <c r="AE734">
        <v>0.6</v>
      </c>
    </row>
    <row r="735" spans="1:31" x14ac:dyDescent="0.15">
      <c r="A735" s="4">
        <v>71</v>
      </c>
      <c r="B735">
        <v>11</v>
      </c>
      <c r="C735">
        <v>9</v>
      </c>
      <c r="D735">
        <v>10</v>
      </c>
      <c r="E735">
        <v>10</v>
      </c>
      <c r="F735">
        <v>10</v>
      </c>
      <c r="G735">
        <v>0</v>
      </c>
      <c r="H735">
        <v>1</v>
      </c>
      <c r="I735">
        <v>9</v>
      </c>
      <c r="J735">
        <v>0.55000000000000004</v>
      </c>
      <c r="K735">
        <v>5.6253719329834002</v>
      </c>
      <c r="L735">
        <v>5.1017303466796902</v>
      </c>
      <c r="M735">
        <v>7.7780170440673801</v>
      </c>
      <c r="N735">
        <v>8.2100524902343697</v>
      </c>
      <c r="O735">
        <v>0</v>
      </c>
      <c r="P735">
        <v>0</v>
      </c>
      <c r="Q735">
        <v>9</v>
      </c>
      <c r="R735" s="12">
        <v>0</v>
      </c>
      <c r="S735" s="12">
        <f t="shared" si="11"/>
        <v>0</v>
      </c>
      <c r="T735">
        <v>1.52312660217285</v>
      </c>
      <c r="U735">
        <v>1.4431781768798799</v>
      </c>
      <c r="V735">
        <v>1.24091017246246</v>
      </c>
      <c r="W735">
        <v>0.20226800441741899</v>
      </c>
      <c r="X735">
        <v>0.28221642971038802</v>
      </c>
      <c r="Y735">
        <v>0.28221642971038802</v>
      </c>
      <c r="Z735">
        <v>0</v>
      </c>
      <c r="AA735">
        <v>0.9</v>
      </c>
      <c r="AB735">
        <v>1</v>
      </c>
      <c r="AC735">
        <v>0.94736842105263197</v>
      </c>
      <c r="AD735">
        <v>0.1</v>
      </c>
      <c r="AE735">
        <v>0.9</v>
      </c>
    </row>
    <row r="736" spans="1:31" x14ac:dyDescent="0.15">
      <c r="A736" s="4">
        <v>442</v>
      </c>
      <c r="B736">
        <v>13</v>
      </c>
      <c r="C736">
        <v>7</v>
      </c>
      <c r="D736">
        <v>10</v>
      </c>
      <c r="E736">
        <v>10</v>
      </c>
      <c r="F736">
        <v>10</v>
      </c>
      <c r="G736">
        <v>0</v>
      </c>
      <c r="H736">
        <v>3</v>
      </c>
      <c r="I736">
        <v>7</v>
      </c>
      <c r="J736">
        <v>0.65</v>
      </c>
      <c r="K736">
        <v>5.62618064880371</v>
      </c>
      <c r="L736">
        <v>3.7328071594238299</v>
      </c>
      <c r="M736">
        <v>2.2968273162841801</v>
      </c>
      <c r="N736">
        <v>4.2598533630371103</v>
      </c>
      <c r="O736">
        <v>1</v>
      </c>
      <c r="P736">
        <v>1</v>
      </c>
      <c r="Q736">
        <v>7</v>
      </c>
      <c r="R736" s="12">
        <v>0.1429</v>
      </c>
      <c r="S736" s="12">
        <f t="shared" si="11"/>
        <v>0.1</v>
      </c>
      <c r="T736">
        <v>1.5218143463134799</v>
      </c>
      <c r="U736">
        <v>1.3958587646484399</v>
      </c>
      <c r="V736">
        <v>1.2691301107406601</v>
      </c>
      <c r="W736">
        <v>0.12672865390777599</v>
      </c>
      <c r="X736">
        <v>0.252684235572815</v>
      </c>
      <c r="Y736">
        <v>0.252684235572815</v>
      </c>
      <c r="Z736">
        <v>0.1</v>
      </c>
      <c r="AA736">
        <v>0.6</v>
      </c>
      <c r="AB736">
        <v>0.85714285714285698</v>
      </c>
      <c r="AC736">
        <v>0.70588235294117596</v>
      </c>
      <c r="AD736">
        <v>0.4</v>
      </c>
      <c r="AE736">
        <v>0.5</v>
      </c>
    </row>
    <row r="737" spans="1:31" x14ac:dyDescent="0.15">
      <c r="A737" s="4">
        <v>46</v>
      </c>
      <c r="B737">
        <v>13</v>
      </c>
      <c r="C737">
        <v>7</v>
      </c>
      <c r="D737">
        <v>10</v>
      </c>
      <c r="E737">
        <v>10</v>
      </c>
      <c r="F737">
        <v>9</v>
      </c>
      <c r="G737">
        <v>1</v>
      </c>
      <c r="H737">
        <v>4</v>
      </c>
      <c r="I737">
        <v>6</v>
      </c>
      <c r="J737">
        <v>0.65</v>
      </c>
      <c r="K737">
        <v>5.6276836395263699</v>
      </c>
      <c r="L737">
        <v>3.2856025695800799</v>
      </c>
      <c r="M737">
        <v>2.2559185028076199</v>
      </c>
      <c r="N737">
        <v>4.1390628814697301</v>
      </c>
      <c r="O737">
        <v>2</v>
      </c>
      <c r="P737">
        <v>2</v>
      </c>
      <c r="Q737">
        <v>9</v>
      </c>
      <c r="R737" s="12">
        <v>0.22220000000000001</v>
      </c>
      <c r="S737" s="12">
        <f t="shared" si="11"/>
        <v>0.2</v>
      </c>
      <c r="T737">
        <v>1.5969696044921899</v>
      </c>
      <c r="U737">
        <v>1.4625329971313501</v>
      </c>
      <c r="V737">
        <v>1.3756904602050799</v>
      </c>
      <c r="W737">
        <v>8.6842536926269503E-2</v>
      </c>
      <c r="X737">
        <v>0.22127914428710899</v>
      </c>
      <c r="Y737">
        <v>0.22127914428710899</v>
      </c>
      <c r="Z737">
        <v>0.2</v>
      </c>
      <c r="AA737">
        <v>0.7</v>
      </c>
      <c r="AB737">
        <v>0.77777777777777801</v>
      </c>
      <c r="AC737">
        <v>0.73684210526315796</v>
      </c>
      <c r="AD737">
        <v>0.3</v>
      </c>
      <c r="AE737">
        <v>0.5</v>
      </c>
    </row>
    <row r="738" spans="1:31" x14ac:dyDescent="0.15">
      <c r="A738" s="4">
        <v>370</v>
      </c>
      <c r="B738">
        <v>15</v>
      </c>
      <c r="C738">
        <v>5</v>
      </c>
      <c r="D738">
        <v>10</v>
      </c>
      <c r="E738">
        <v>10</v>
      </c>
      <c r="F738">
        <v>10</v>
      </c>
      <c r="G738">
        <v>0</v>
      </c>
      <c r="H738">
        <v>5</v>
      </c>
      <c r="I738">
        <v>5</v>
      </c>
      <c r="J738">
        <v>0.75</v>
      </c>
      <c r="K738">
        <v>5.6336345672607404</v>
      </c>
      <c r="L738">
        <v>3.0647315979003902</v>
      </c>
      <c r="M738">
        <v>2.17875480651856</v>
      </c>
      <c r="N738">
        <v>3.3658676147460902</v>
      </c>
      <c r="O738">
        <v>2</v>
      </c>
      <c r="P738">
        <v>2</v>
      </c>
      <c r="Q738">
        <v>10</v>
      </c>
      <c r="R738" s="12">
        <v>0.2</v>
      </c>
      <c r="S738" s="12">
        <f t="shared" si="11"/>
        <v>0.2</v>
      </c>
      <c r="T738">
        <v>1.7144851684570299</v>
      </c>
      <c r="U738">
        <v>1.6434230804443399</v>
      </c>
      <c r="V738">
        <v>1.4525625705719001</v>
      </c>
      <c r="W738">
        <v>0.190860509872436</v>
      </c>
      <c r="X738">
        <v>0.261922597885132</v>
      </c>
      <c r="Y738">
        <v>0.261922597885132</v>
      </c>
      <c r="Z738">
        <v>0.2</v>
      </c>
      <c r="AA738">
        <v>0.8</v>
      </c>
      <c r="AB738">
        <v>0.8</v>
      </c>
      <c r="AC738">
        <v>0.8</v>
      </c>
      <c r="AD738">
        <v>0.2</v>
      </c>
      <c r="AE738">
        <v>0.6</v>
      </c>
    </row>
    <row r="739" spans="1:31" x14ac:dyDescent="0.15">
      <c r="A739" s="4">
        <v>355</v>
      </c>
      <c r="B739">
        <v>13</v>
      </c>
      <c r="C739">
        <v>7</v>
      </c>
      <c r="D739">
        <v>10</v>
      </c>
      <c r="E739">
        <v>10</v>
      </c>
      <c r="F739">
        <v>10</v>
      </c>
      <c r="G739">
        <v>0</v>
      </c>
      <c r="H739">
        <v>3</v>
      </c>
      <c r="I739">
        <v>7</v>
      </c>
      <c r="J739">
        <v>0.65</v>
      </c>
      <c r="K739">
        <v>5.6352062225341797</v>
      </c>
      <c r="L739">
        <v>4.7386760711669904</v>
      </c>
      <c r="M739">
        <v>5.4008541107177699</v>
      </c>
      <c r="N739">
        <v>3.9344005584716801</v>
      </c>
      <c r="O739">
        <v>0</v>
      </c>
      <c r="P739">
        <v>0</v>
      </c>
      <c r="Q739">
        <v>8</v>
      </c>
      <c r="R739" s="12">
        <v>0</v>
      </c>
      <c r="S739" s="12">
        <f t="shared" si="11"/>
        <v>0</v>
      </c>
      <c r="T739">
        <v>1.4420528411865201</v>
      </c>
      <c r="U739">
        <v>1.4409707784652701</v>
      </c>
      <c r="V739">
        <v>1.1730483770370499</v>
      </c>
      <c r="W739">
        <v>0.26792240142822299</v>
      </c>
      <c r="X739">
        <v>0.26900446414947499</v>
      </c>
      <c r="Y739">
        <v>0.26900446414947499</v>
      </c>
      <c r="Z739">
        <v>0</v>
      </c>
      <c r="AA739">
        <v>0.8</v>
      </c>
      <c r="AB739">
        <v>1</v>
      </c>
      <c r="AC739">
        <v>0.88888888888888895</v>
      </c>
      <c r="AD739">
        <v>0.2</v>
      </c>
      <c r="AE739">
        <v>0.8</v>
      </c>
    </row>
    <row r="740" spans="1:31" x14ac:dyDescent="0.15">
      <c r="A740" s="4">
        <v>859</v>
      </c>
      <c r="B740">
        <v>12</v>
      </c>
      <c r="C740">
        <v>8</v>
      </c>
      <c r="D740">
        <v>10</v>
      </c>
      <c r="E740">
        <v>10</v>
      </c>
      <c r="F740">
        <v>10</v>
      </c>
      <c r="G740">
        <v>0</v>
      </c>
      <c r="H740">
        <v>2</v>
      </c>
      <c r="I740">
        <v>8</v>
      </c>
      <c r="J740">
        <v>0.6</v>
      </c>
      <c r="K740">
        <v>5.6383762359619096</v>
      </c>
      <c r="L740">
        <v>5.0086669921875</v>
      </c>
      <c r="M740">
        <v>6.0414295196533203</v>
      </c>
      <c r="N740">
        <v>4.4394855499267596</v>
      </c>
      <c r="O740">
        <v>0</v>
      </c>
      <c r="P740">
        <v>0</v>
      </c>
      <c r="Q740">
        <v>9</v>
      </c>
      <c r="R740" s="12">
        <v>0</v>
      </c>
      <c r="S740" s="12">
        <f t="shared" si="11"/>
        <v>0</v>
      </c>
      <c r="T740">
        <v>1.4305000305175799</v>
      </c>
      <c r="U740">
        <v>1.4419307708740201</v>
      </c>
      <c r="V740">
        <v>1.1474246978759799</v>
      </c>
      <c r="W740">
        <v>0.29450607299804699</v>
      </c>
      <c r="X740">
        <v>0.28307533264160201</v>
      </c>
      <c r="Y740">
        <v>0.28307533264160201</v>
      </c>
      <c r="Z740">
        <v>0</v>
      </c>
      <c r="AA740">
        <v>0.9</v>
      </c>
      <c r="AB740">
        <v>1</v>
      </c>
      <c r="AC740">
        <v>0.94736842105263197</v>
      </c>
      <c r="AD740">
        <v>0.1</v>
      </c>
      <c r="AE740">
        <v>0.9</v>
      </c>
    </row>
    <row r="741" spans="1:31" x14ac:dyDescent="0.15">
      <c r="A741" s="4">
        <v>561</v>
      </c>
      <c r="B741">
        <v>13</v>
      </c>
      <c r="C741">
        <v>7</v>
      </c>
      <c r="D741">
        <v>10</v>
      </c>
      <c r="E741">
        <v>10</v>
      </c>
      <c r="F741">
        <v>10</v>
      </c>
      <c r="G741">
        <v>0</v>
      </c>
      <c r="H741">
        <v>3</v>
      </c>
      <c r="I741">
        <v>7</v>
      </c>
      <c r="J741">
        <v>0.65</v>
      </c>
      <c r="K741">
        <v>5.6432609558105504</v>
      </c>
      <c r="L741">
        <v>3.0678672790527299</v>
      </c>
      <c r="M741">
        <v>1.41549491882324</v>
      </c>
      <c r="N741">
        <v>6.2241153717040998</v>
      </c>
      <c r="O741">
        <v>2</v>
      </c>
      <c r="P741">
        <v>2</v>
      </c>
      <c r="Q741">
        <v>9</v>
      </c>
      <c r="R741" s="12">
        <v>0.22220000000000001</v>
      </c>
      <c r="S741" s="12">
        <f t="shared" si="11"/>
        <v>0.2</v>
      </c>
      <c r="T741">
        <v>1.835205078125</v>
      </c>
      <c r="U741">
        <v>1.5584850311279299</v>
      </c>
      <c r="V741">
        <v>1.5504850149154701</v>
      </c>
      <c r="W741">
        <v>8.0000162124633806E-3</v>
      </c>
      <c r="X741">
        <v>0.28472006320953402</v>
      </c>
      <c r="Y741">
        <v>0.28472006320953402</v>
      </c>
      <c r="Z741">
        <v>0.2</v>
      </c>
      <c r="AA741">
        <v>0.7</v>
      </c>
      <c r="AB741">
        <v>0.77777777777777801</v>
      </c>
      <c r="AC741">
        <v>0.73684210526315796</v>
      </c>
      <c r="AD741">
        <v>0.3</v>
      </c>
      <c r="AE741">
        <v>0.5</v>
      </c>
    </row>
    <row r="742" spans="1:31" x14ac:dyDescent="0.15">
      <c r="A742" s="4">
        <v>933</v>
      </c>
      <c r="B742">
        <v>11</v>
      </c>
      <c r="C742">
        <v>9</v>
      </c>
      <c r="D742">
        <v>10</v>
      </c>
      <c r="E742">
        <v>10</v>
      </c>
      <c r="F742">
        <v>9</v>
      </c>
      <c r="G742">
        <v>1</v>
      </c>
      <c r="H742">
        <v>2</v>
      </c>
      <c r="I742">
        <v>8</v>
      </c>
      <c r="J742">
        <v>0.55000000000000004</v>
      </c>
      <c r="K742">
        <v>5.6455249786376998</v>
      </c>
      <c r="L742">
        <v>5.0686912536621103</v>
      </c>
      <c r="M742">
        <v>5.7427520751953098</v>
      </c>
      <c r="N742">
        <v>3.7267417907714799</v>
      </c>
      <c r="O742">
        <v>0</v>
      </c>
      <c r="P742">
        <v>0</v>
      </c>
      <c r="Q742">
        <v>7</v>
      </c>
      <c r="R742" s="12">
        <v>0</v>
      </c>
      <c r="S742" s="12">
        <f t="shared" si="11"/>
        <v>0</v>
      </c>
      <c r="T742">
        <v>1.1929168701171899</v>
      </c>
      <c r="U742">
        <v>1.19144630432129</v>
      </c>
      <c r="V742">
        <v>1.0038750171661399</v>
      </c>
      <c r="W742">
        <v>0.18757128715515101</v>
      </c>
      <c r="X742">
        <v>0.18904185295105</v>
      </c>
      <c r="Y742">
        <v>0.18904185295105</v>
      </c>
      <c r="Z742">
        <v>0</v>
      </c>
      <c r="AA742">
        <v>0.7</v>
      </c>
      <c r="AB742">
        <v>1</v>
      </c>
      <c r="AC742">
        <v>0.82352941176470595</v>
      </c>
      <c r="AD742">
        <v>0.3</v>
      </c>
      <c r="AE742">
        <v>0.7</v>
      </c>
    </row>
    <row r="743" spans="1:31" x14ac:dyDescent="0.15">
      <c r="A743" s="4">
        <v>746</v>
      </c>
      <c r="B743">
        <v>13</v>
      </c>
      <c r="C743">
        <v>7</v>
      </c>
      <c r="D743">
        <v>10</v>
      </c>
      <c r="E743">
        <v>10</v>
      </c>
      <c r="F743">
        <v>10</v>
      </c>
      <c r="G743">
        <v>0</v>
      </c>
      <c r="H743">
        <v>3</v>
      </c>
      <c r="I743">
        <v>7</v>
      </c>
      <c r="J743">
        <v>0.65</v>
      </c>
      <c r="K743">
        <v>5.6456146240234402</v>
      </c>
      <c r="L743">
        <v>4.4608421325683603</v>
      </c>
      <c r="M743">
        <v>4.6254291534423801</v>
      </c>
      <c r="N743">
        <v>4.1843738555908203</v>
      </c>
      <c r="O743">
        <v>0</v>
      </c>
      <c r="P743">
        <v>0</v>
      </c>
      <c r="Q743">
        <v>8</v>
      </c>
      <c r="R743" s="12">
        <v>0</v>
      </c>
      <c r="S743" s="12">
        <f t="shared" si="11"/>
        <v>0</v>
      </c>
      <c r="T743">
        <v>1.7197780609130899</v>
      </c>
      <c r="U743">
        <v>1.67665863037109</v>
      </c>
      <c r="V743">
        <v>1.41672682762146</v>
      </c>
      <c r="W743">
        <v>0.25993180274963401</v>
      </c>
      <c r="X743">
        <v>0.30305123329162598</v>
      </c>
      <c r="Y743">
        <v>0.30305123329162598</v>
      </c>
      <c r="Z743">
        <v>0</v>
      </c>
      <c r="AA743">
        <v>0.8</v>
      </c>
      <c r="AB743">
        <v>1</v>
      </c>
      <c r="AC743">
        <v>0.88888888888888895</v>
      </c>
      <c r="AD743">
        <v>0.2</v>
      </c>
      <c r="AE743">
        <v>0.8</v>
      </c>
    </row>
    <row r="744" spans="1:31" x14ac:dyDescent="0.15">
      <c r="A744" s="4">
        <v>43</v>
      </c>
      <c r="B744">
        <v>12</v>
      </c>
      <c r="C744">
        <v>8</v>
      </c>
      <c r="D744">
        <v>10</v>
      </c>
      <c r="E744">
        <v>10</v>
      </c>
      <c r="F744">
        <v>10</v>
      </c>
      <c r="G744">
        <v>0</v>
      </c>
      <c r="H744">
        <v>2</v>
      </c>
      <c r="I744">
        <v>8</v>
      </c>
      <c r="J744">
        <v>0.6</v>
      </c>
      <c r="K744">
        <v>5.6490325927734402</v>
      </c>
      <c r="L744">
        <v>4.9975357055664098</v>
      </c>
      <c r="M744">
        <v>6.5089912414550799</v>
      </c>
      <c r="N744">
        <v>5.1468124389648402</v>
      </c>
      <c r="O744">
        <v>0</v>
      </c>
      <c r="P744">
        <v>0</v>
      </c>
      <c r="Q744">
        <v>9</v>
      </c>
      <c r="R744" s="12">
        <v>0</v>
      </c>
      <c r="S744" s="12">
        <f t="shared" si="11"/>
        <v>0</v>
      </c>
      <c r="T744">
        <v>1.3671283721923799</v>
      </c>
      <c r="U744">
        <v>1.3885650634765601</v>
      </c>
      <c r="V744">
        <v>1.1193872690200799</v>
      </c>
      <c r="W744">
        <v>0.26917779445648199</v>
      </c>
      <c r="X744">
        <v>0.247741103172302</v>
      </c>
      <c r="Y744">
        <v>0.247741103172302</v>
      </c>
      <c r="Z744">
        <v>0</v>
      </c>
      <c r="AA744">
        <v>0.9</v>
      </c>
      <c r="AB744">
        <v>1</v>
      </c>
      <c r="AC744">
        <v>0.94736842105263197</v>
      </c>
      <c r="AD744">
        <v>0.1</v>
      </c>
      <c r="AE744">
        <v>0.9</v>
      </c>
    </row>
    <row r="745" spans="1:31" x14ac:dyDescent="0.15">
      <c r="A745" s="4">
        <v>685</v>
      </c>
      <c r="B745">
        <v>11</v>
      </c>
      <c r="C745">
        <v>9</v>
      </c>
      <c r="D745">
        <v>10</v>
      </c>
      <c r="E745">
        <v>10</v>
      </c>
      <c r="F745">
        <v>9</v>
      </c>
      <c r="G745">
        <v>1</v>
      </c>
      <c r="H745">
        <v>2</v>
      </c>
      <c r="I745">
        <v>8</v>
      </c>
      <c r="J745">
        <v>0.55000000000000004</v>
      </c>
      <c r="K745">
        <v>5.6581230163574201</v>
      </c>
      <c r="L745">
        <v>3.8594169616699201</v>
      </c>
      <c r="M745">
        <v>2.1157989501953098</v>
      </c>
      <c r="N745">
        <v>6.8140106201171902</v>
      </c>
      <c r="O745">
        <v>2</v>
      </c>
      <c r="P745">
        <v>2</v>
      </c>
      <c r="Q745">
        <v>10</v>
      </c>
      <c r="R745" s="12">
        <v>0.2</v>
      </c>
      <c r="S745" s="12">
        <f t="shared" si="11"/>
        <v>0.2</v>
      </c>
      <c r="T745">
        <v>1.4550971984863299</v>
      </c>
      <c r="U745">
        <v>1.21012210845947</v>
      </c>
      <c r="V745">
        <v>1.2308931350707999</v>
      </c>
      <c r="W745">
        <v>2.0771026611328101E-2</v>
      </c>
      <c r="X745">
        <v>0.22420406341552701</v>
      </c>
      <c r="Y745">
        <v>0.22420406341552701</v>
      </c>
      <c r="Z745">
        <v>0.2</v>
      </c>
      <c r="AA745">
        <v>0.8</v>
      </c>
      <c r="AB745">
        <v>0.8</v>
      </c>
      <c r="AC745">
        <v>0.8</v>
      </c>
      <c r="AD745">
        <v>0.2</v>
      </c>
      <c r="AE745">
        <v>0.6</v>
      </c>
    </row>
    <row r="746" spans="1:31" x14ac:dyDescent="0.15">
      <c r="A746" s="4">
        <v>748</v>
      </c>
      <c r="B746">
        <v>13</v>
      </c>
      <c r="C746">
        <v>7</v>
      </c>
      <c r="D746">
        <v>10</v>
      </c>
      <c r="E746">
        <v>10</v>
      </c>
      <c r="F746">
        <v>10</v>
      </c>
      <c r="G746">
        <v>0</v>
      </c>
      <c r="H746">
        <v>3</v>
      </c>
      <c r="I746">
        <v>7</v>
      </c>
      <c r="J746">
        <v>0.65</v>
      </c>
      <c r="K746">
        <v>5.6582221984863299</v>
      </c>
      <c r="L746">
        <v>4.8055286407470703</v>
      </c>
      <c r="M746">
        <v>5.4880294799804696</v>
      </c>
      <c r="N746">
        <v>3.8173122406005899</v>
      </c>
      <c r="O746">
        <v>0</v>
      </c>
      <c r="P746">
        <v>0</v>
      </c>
      <c r="Q746">
        <v>10</v>
      </c>
      <c r="R746" s="12">
        <v>0</v>
      </c>
      <c r="S746" s="12">
        <f t="shared" si="11"/>
        <v>0</v>
      </c>
      <c r="T746">
        <v>1.3590068817138701</v>
      </c>
      <c r="U746">
        <v>1.3807836771011399</v>
      </c>
      <c r="V746">
        <v>1.10887503623962</v>
      </c>
      <c r="W746">
        <v>0.27190864086151101</v>
      </c>
      <c r="X746">
        <v>0.250131845474243</v>
      </c>
      <c r="Y746">
        <v>0.250131845474243</v>
      </c>
      <c r="Z746">
        <v>0</v>
      </c>
      <c r="AA746">
        <v>1</v>
      </c>
      <c r="AB746">
        <v>1</v>
      </c>
      <c r="AC746">
        <v>1</v>
      </c>
      <c r="AD746">
        <v>0</v>
      </c>
      <c r="AE746">
        <v>1</v>
      </c>
    </row>
    <row r="747" spans="1:31" x14ac:dyDescent="0.15">
      <c r="A747" s="4">
        <v>991</v>
      </c>
      <c r="B747">
        <v>11</v>
      </c>
      <c r="C747">
        <v>9</v>
      </c>
      <c r="D747">
        <v>10</v>
      </c>
      <c r="E747">
        <v>10</v>
      </c>
      <c r="F747">
        <v>9</v>
      </c>
      <c r="G747">
        <v>1</v>
      </c>
      <c r="H747">
        <v>2</v>
      </c>
      <c r="I747">
        <v>8</v>
      </c>
      <c r="J747">
        <v>0.55000000000000004</v>
      </c>
      <c r="K747">
        <v>5.6602592468261701</v>
      </c>
      <c r="L747">
        <v>4.5221080780029297</v>
      </c>
      <c r="M747">
        <v>4.9742984771728498</v>
      </c>
      <c r="N747">
        <v>6.2559947967529297</v>
      </c>
      <c r="O747">
        <v>0</v>
      </c>
      <c r="P747">
        <v>0</v>
      </c>
      <c r="Q747">
        <v>8</v>
      </c>
      <c r="R747" s="12">
        <v>0</v>
      </c>
      <c r="S747" s="12">
        <f t="shared" si="11"/>
        <v>0</v>
      </c>
      <c r="T747">
        <v>1.3704128265380899</v>
      </c>
      <c r="U747">
        <v>1.2706298828125</v>
      </c>
      <c r="V747">
        <v>1.15573859214783</v>
      </c>
      <c r="W747">
        <v>0.114891290664673</v>
      </c>
      <c r="X747">
        <v>0.21467423439025901</v>
      </c>
      <c r="Y747">
        <v>0.21467423439025901</v>
      </c>
      <c r="Z747">
        <v>0</v>
      </c>
      <c r="AA747">
        <v>0.8</v>
      </c>
      <c r="AB747">
        <v>1</v>
      </c>
      <c r="AC747">
        <v>0.88888888888888895</v>
      </c>
      <c r="AD747">
        <v>0.2</v>
      </c>
      <c r="AE747">
        <v>0.8</v>
      </c>
    </row>
    <row r="748" spans="1:31" x14ac:dyDescent="0.15">
      <c r="A748" s="4">
        <v>607</v>
      </c>
      <c r="B748">
        <v>11</v>
      </c>
      <c r="C748">
        <v>9</v>
      </c>
      <c r="D748">
        <v>10</v>
      </c>
      <c r="E748">
        <v>10</v>
      </c>
      <c r="F748">
        <v>10</v>
      </c>
      <c r="G748">
        <v>0</v>
      </c>
      <c r="H748">
        <v>1</v>
      </c>
      <c r="I748">
        <v>9</v>
      </c>
      <c r="J748">
        <v>0.55000000000000004</v>
      </c>
      <c r="K748">
        <v>5.6619815826415998</v>
      </c>
      <c r="L748">
        <v>4.8038883209228498</v>
      </c>
      <c r="M748">
        <v>4.7463493347168004</v>
      </c>
      <c r="N748">
        <v>8.5170135498046893</v>
      </c>
      <c r="O748">
        <v>1</v>
      </c>
      <c r="P748">
        <v>1</v>
      </c>
      <c r="Q748">
        <v>11</v>
      </c>
      <c r="R748" s="12">
        <v>9.0899999999999995E-2</v>
      </c>
      <c r="S748" s="12">
        <f t="shared" si="11"/>
        <v>0.1</v>
      </c>
      <c r="T748">
        <v>1.6791191101074201</v>
      </c>
      <c r="U748">
        <v>1.4201602935791</v>
      </c>
      <c r="V748">
        <v>1.3582627773284901</v>
      </c>
      <c r="W748">
        <v>6.18975162506104E-2</v>
      </c>
      <c r="X748">
        <v>0.320856332778931</v>
      </c>
      <c r="Y748">
        <v>0.320856332778931</v>
      </c>
      <c r="Z748">
        <v>0.1</v>
      </c>
      <c r="AA748">
        <v>1</v>
      </c>
      <c r="AB748">
        <v>0.90909090909090895</v>
      </c>
      <c r="AC748">
        <v>0.952380952380952</v>
      </c>
      <c r="AD748">
        <v>0</v>
      </c>
      <c r="AE748">
        <v>0.9</v>
      </c>
    </row>
    <row r="749" spans="1:31" x14ac:dyDescent="0.15">
      <c r="A749" s="4">
        <v>151</v>
      </c>
      <c r="B749">
        <v>11</v>
      </c>
      <c r="C749">
        <v>9</v>
      </c>
      <c r="D749">
        <v>10</v>
      </c>
      <c r="E749">
        <v>10</v>
      </c>
      <c r="F749">
        <v>10</v>
      </c>
      <c r="G749">
        <v>0</v>
      </c>
      <c r="H749">
        <v>1</v>
      </c>
      <c r="I749">
        <v>9</v>
      </c>
      <c r="J749">
        <v>0.55000000000000004</v>
      </c>
      <c r="K749">
        <v>5.6671257019043004</v>
      </c>
      <c r="L749">
        <v>4.5537357330322301</v>
      </c>
      <c r="M749">
        <v>3.1707382202148402</v>
      </c>
      <c r="N749">
        <v>9.5972442626953107</v>
      </c>
      <c r="O749">
        <v>1</v>
      </c>
      <c r="P749">
        <v>1</v>
      </c>
      <c r="Q749">
        <v>6</v>
      </c>
      <c r="R749" s="12">
        <v>0.16669999999999999</v>
      </c>
      <c r="S749" s="12">
        <f t="shared" si="11"/>
        <v>0.1</v>
      </c>
      <c r="T749">
        <v>1.4091281890869101</v>
      </c>
      <c r="U749">
        <v>1.10394859313965</v>
      </c>
      <c r="V749">
        <v>1.18171787261963</v>
      </c>
      <c r="W749">
        <v>7.7769279479980497E-2</v>
      </c>
      <c r="X749">
        <v>0.22741031646728499</v>
      </c>
      <c r="Y749">
        <v>0.22741031646728499</v>
      </c>
      <c r="Z749">
        <v>0.1</v>
      </c>
      <c r="AA749">
        <v>0.5</v>
      </c>
      <c r="AB749">
        <v>0.83333333333333304</v>
      </c>
      <c r="AC749">
        <v>0.625</v>
      </c>
      <c r="AD749">
        <v>0.5</v>
      </c>
      <c r="AE749">
        <v>0.4</v>
      </c>
    </row>
    <row r="750" spans="1:31" x14ac:dyDescent="0.15">
      <c r="A750" s="4">
        <v>499</v>
      </c>
      <c r="B750">
        <v>13</v>
      </c>
      <c r="C750">
        <v>7</v>
      </c>
      <c r="D750">
        <v>10</v>
      </c>
      <c r="E750">
        <v>10</v>
      </c>
      <c r="F750">
        <v>10</v>
      </c>
      <c r="G750">
        <v>0</v>
      </c>
      <c r="H750">
        <v>3</v>
      </c>
      <c r="I750">
        <v>7</v>
      </c>
      <c r="J750">
        <v>0.65</v>
      </c>
      <c r="K750">
        <v>5.66902732849121</v>
      </c>
      <c r="L750">
        <v>3.69447517395019</v>
      </c>
      <c r="M750">
        <v>2.9684982299804701</v>
      </c>
      <c r="N750">
        <v>5.5447235107421902</v>
      </c>
      <c r="O750">
        <v>2</v>
      </c>
      <c r="P750">
        <v>2</v>
      </c>
      <c r="Q750">
        <v>10</v>
      </c>
      <c r="R750" s="12">
        <v>0.2</v>
      </c>
      <c r="S750" s="12">
        <f t="shared" si="11"/>
        <v>0.2</v>
      </c>
      <c r="T750">
        <v>1.5882492065429701</v>
      </c>
      <c r="U750">
        <v>1.4435615539550799</v>
      </c>
      <c r="V750">
        <v>1.3280605077743499</v>
      </c>
      <c r="W750">
        <v>0.115501046180725</v>
      </c>
      <c r="X750">
        <v>0.260188698768616</v>
      </c>
      <c r="Y750">
        <v>0.260188698768616</v>
      </c>
      <c r="Z750">
        <v>0.2</v>
      </c>
      <c r="AA750">
        <v>0.8</v>
      </c>
      <c r="AB750">
        <v>0.8</v>
      </c>
      <c r="AC750">
        <v>0.8</v>
      </c>
      <c r="AD750">
        <v>0.2</v>
      </c>
      <c r="AE750">
        <v>0.6</v>
      </c>
    </row>
    <row r="751" spans="1:31" x14ac:dyDescent="0.15">
      <c r="A751" s="4">
        <v>568</v>
      </c>
      <c r="B751">
        <v>15</v>
      </c>
      <c r="C751">
        <v>5</v>
      </c>
      <c r="D751">
        <v>10</v>
      </c>
      <c r="E751">
        <v>10</v>
      </c>
      <c r="F751">
        <v>10</v>
      </c>
      <c r="G751">
        <v>0</v>
      </c>
      <c r="H751">
        <v>5</v>
      </c>
      <c r="I751">
        <v>5</v>
      </c>
      <c r="J751">
        <v>0.75</v>
      </c>
      <c r="K751">
        <v>5.67836570739746</v>
      </c>
      <c r="L751">
        <v>4.3404655456543004</v>
      </c>
      <c r="M751">
        <v>4.8911170959472701</v>
      </c>
      <c r="N751">
        <v>3.7771015167236301</v>
      </c>
      <c r="O751">
        <v>0</v>
      </c>
      <c r="P751">
        <v>0</v>
      </c>
      <c r="Q751">
        <v>9</v>
      </c>
      <c r="R751" s="12">
        <v>0</v>
      </c>
      <c r="S751" s="12">
        <f t="shared" si="11"/>
        <v>0</v>
      </c>
      <c r="T751">
        <v>1.7539424896240201</v>
      </c>
      <c r="U751">
        <v>1.7206493616104099</v>
      </c>
      <c r="V751">
        <v>1.46603047847748</v>
      </c>
      <c r="W751">
        <v>0.25461888313293501</v>
      </c>
      <c r="X751">
        <v>0.28791201114654502</v>
      </c>
      <c r="Y751">
        <v>0.28791201114654502</v>
      </c>
      <c r="Z751">
        <v>0</v>
      </c>
      <c r="AA751">
        <v>0.9</v>
      </c>
      <c r="AB751">
        <v>1</v>
      </c>
      <c r="AC751">
        <v>0.94736842105263197</v>
      </c>
      <c r="AD751">
        <v>0.1</v>
      </c>
      <c r="AE751">
        <v>0.9</v>
      </c>
    </row>
    <row r="752" spans="1:31" x14ac:dyDescent="0.15">
      <c r="A752" s="4">
        <v>515</v>
      </c>
      <c r="B752">
        <v>13</v>
      </c>
      <c r="C752">
        <v>7</v>
      </c>
      <c r="D752">
        <v>10</v>
      </c>
      <c r="E752">
        <v>10</v>
      </c>
      <c r="F752">
        <v>10</v>
      </c>
      <c r="G752">
        <v>0</v>
      </c>
      <c r="H752">
        <v>3</v>
      </c>
      <c r="I752">
        <v>7</v>
      </c>
      <c r="J752">
        <v>0.65</v>
      </c>
      <c r="K752">
        <v>5.6784019470214799</v>
      </c>
      <c r="L752">
        <v>3.7142581939697301</v>
      </c>
      <c r="M752">
        <v>2.4055404663085902</v>
      </c>
      <c r="N752">
        <v>4.6775493621826199</v>
      </c>
      <c r="O752">
        <v>1</v>
      </c>
      <c r="P752">
        <v>1</v>
      </c>
      <c r="Q752">
        <v>10</v>
      </c>
      <c r="R752" s="12">
        <v>0.1</v>
      </c>
      <c r="S752" s="12">
        <f t="shared" si="11"/>
        <v>0.1</v>
      </c>
      <c r="T752">
        <v>1.6235103607177701</v>
      </c>
      <c r="U752">
        <v>1.4922180175781199</v>
      </c>
      <c r="V752">
        <v>1.3530521392822299</v>
      </c>
      <c r="W752">
        <v>0.13916587829589799</v>
      </c>
      <c r="X752">
        <v>0.27045822143554699</v>
      </c>
      <c r="Y752">
        <v>0.27045822143554699</v>
      </c>
      <c r="Z752">
        <v>0.1</v>
      </c>
      <c r="AA752">
        <v>0.9</v>
      </c>
      <c r="AB752">
        <v>0.9</v>
      </c>
      <c r="AC752">
        <v>0.9</v>
      </c>
      <c r="AD752">
        <v>0.1</v>
      </c>
      <c r="AE752">
        <v>0.8</v>
      </c>
    </row>
    <row r="753" spans="1:31" x14ac:dyDescent="0.15">
      <c r="A753" s="4">
        <v>195</v>
      </c>
      <c r="B753">
        <v>11</v>
      </c>
      <c r="C753">
        <v>9</v>
      </c>
      <c r="D753">
        <v>10</v>
      </c>
      <c r="E753">
        <v>10</v>
      </c>
      <c r="F753">
        <v>10</v>
      </c>
      <c r="G753">
        <v>0</v>
      </c>
      <c r="H753">
        <v>1</v>
      </c>
      <c r="I753">
        <v>9</v>
      </c>
      <c r="J753">
        <v>0.55000000000000004</v>
      </c>
      <c r="K753">
        <v>5.6812610626220703</v>
      </c>
      <c r="L753">
        <v>4.7090530395507804</v>
      </c>
      <c r="M753">
        <v>4.1505641937255904</v>
      </c>
      <c r="N753">
        <v>9.1015338897705096</v>
      </c>
      <c r="O753">
        <v>1</v>
      </c>
      <c r="P753">
        <v>1</v>
      </c>
      <c r="Q753">
        <v>9</v>
      </c>
      <c r="R753" s="12">
        <v>0.1111</v>
      </c>
      <c r="S753" s="12">
        <f t="shared" si="11"/>
        <v>0.1</v>
      </c>
      <c r="T753">
        <v>1.55792236328125</v>
      </c>
      <c r="U753">
        <v>1.2859477996826201</v>
      </c>
      <c r="V753">
        <v>1.2839777469635001</v>
      </c>
      <c r="W753">
        <v>1.9700527191162101E-3</v>
      </c>
      <c r="X753">
        <v>0.27394461631774902</v>
      </c>
      <c r="Y753">
        <v>0.27394461631774902</v>
      </c>
      <c r="Z753">
        <v>0.1</v>
      </c>
      <c r="AA753">
        <v>0.8</v>
      </c>
      <c r="AB753">
        <v>0.88888888888888895</v>
      </c>
      <c r="AC753">
        <v>0.84210526315789502</v>
      </c>
      <c r="AD753">
        <v>0.2</v>
      </c>
      <c r="AE753">
        <v>0.7</v>
      </c>
    </row>
    <row r="754" spans="1:31" x14ac:dyDescent="0.15">
      <c r="A754" s="4">
        <v>635</v>
      </c>
      <c r="B754">
        <v>11</v>
      </c>
      <c r="C754">
        <v>9</v>
      </c>
      <c r="D754">
        <v>10</v>
      </c>
      <c r="E754">
        <v>10</v>
      </c>
      <c r="F754">
        <v>10</v>
      </c>
      <c r="G754">
        <v>0</v>
      </c>
      <c r="H754">
        <v>1</v>
      </c>
      <c r="I754">
        <v>9</v>
      </c>
      <c r="J754">
        <v>0.55000000000000004</v>
      </c>
      <c r="K754">
        <v>5.6835403442382804</v>
      </c>
      <c r="L754">
        <v>5.6310977935790998</v>
      </c>
      <c r="M754">
        <v>10.5752277374268</v>
      </c>
      <c r="N754">
        <v>6.0178756713867196</v>
      </c>
      <c r="O754">
        <v>0</v>
      </c>
      <c r="P754">
        <v>0</v>
      </c>
      <c r="Q754">
        <v>10</v>
      </c>
      <c r="R754" s="12">
        <v>0</v>
      </c>
      <c r="S754" s="12">
        <f t="shared" si="11"/>
        <v>0</v>
      </c>
      <c r="T754">
        <v>1.5064697265625</v>
      </c>
      <c r="U754">
        <v>1.62430191040039</v>
      </c>
      <c r="V754">
        <v>1.2103523015975901</v>
      </c>
      <c r="W754">
        <v>0.41394960880279502</v>
      </c>
      <c r="X754">
        <v>0.29611742496490501</v>
      </c>
      <c r="Y754">
        <v>0.29611742496490501</v>
      </c>
      <c r="Z754">
        <v>0</v>
      </c>
      <c r="AA754">
        <v>1</v>
      </c>
      <c r="AB754">
        <v>1</v>
      </c>
      <c r="AC754">
        <v>1</v>
      </c>
      <c r="AD754">
        <v>0</v>
      </c>
      <c r="AE754">
        <v>1</v>
      </c>
    </row>
    <row r="755" spans="1:31" x14ac:dyDescent="0.15">
      <c r="A755" s="4">
        <v>880</v>
      </c>
      <c r="B755">
        <v>12</v>
      </c>
      <c r="C755">
        <v>8</v>
      </c>
      <c r="D755">
        <v>10</v>
      </c>
      <c r="E755">
        <v>10</v>
      </c>
      <c r="F755">
        <v>10</v>
      </c>
      <c r="G755">
        <v>0</v>
      </c>
      <c r="H755">
        <v>2</v>
      </c>
      <c r="I755">
        <v>8</v>
      </c>
      <c r="J755">
        <v>0.6</v>
      </c>
      <c r="K755">
        <v>5.6895427703857404</v>
      </c>
      <c r="L755">
        <v>4.5768413543701199</v>
      </c>
      <c r="M755">
        <v>3.8058528900146502</v>
      </c>
      <c r="N755">
        <v>4.5997905731201199</v>
      </c>
      <c r="O755">
        <v>1</v>
      </c>
      <c r="P755">
        <v>1</v>
      </c>
      <c r="Q755">
        <v>11</v>
      </c>
      <c r="R755" s="12">
        <v>9.0899999999999995E-2</v>
      </c>
      <c r="S755" s="12">
        <f t="shared" si="11"/>
        <v>0.1</v>
      </c>
      <c r="T755">
        <v>1.4389801025390601</v>
      </c>
      <c r="U755">
        <v>1.3601102828979501</v>
      </c>
      <c r="V755">
        <v>1.1768194437027</v>
      </c>
      <c r="W755">
        <v>0.18329083919525099</v>
      </c>
      <c r="X755">
        <v>0.26216065883636502</v>
      </c>
      <c r="Y755">
        <v>0.26216065883636502</v>
      </c>
      <c r="Z755">
        <v>0.1</v>
      </c>
      <c r="AA755">
        <v>1</v>
      </c>
      <c r="AB755">
        <v>0.90909090909090895</v>
      </c>
      <c r="AC755">
        <v>0.952380952380952</v>
      </c>
      <c r="AD755">
        <v>0</v>
      </c>
      <c r="AE755">
        <v>0.9</v>
      </c>
    </row>
    <row r="756" spans="1:31" x14ac:dyDescent="0.15">
      <c r="A756" s="4">
        <v>973</v>
      </c>
      <c r="B756">
        <v>14</v>
      </c>
      <c r="C756">
        <v>6</v>
      </c>
      <c r="D756">
        <v>10</v>
      </c>
      <c r="E756">
        <v>10</v>
      </c>
      <c r="F756">
        <v>10</v>
      </c>
      <c r="G756">
        <v>0</v>
      </c>
      <c r="H756">
        <v>4</v>
      </c>
      <c r="I756">
        <v>6</v>
      </c>
      <c r="J756">
        <v>0.7</v>
      </c>
      <c r="K756">
        <v>5.6923103332519496</v>
      </c>
      <c r="L756">
        <v>3.1271286010742201</v>
      </c>
      <c r="M756">
        <v>1.79007720947266</v>
      </c>
      <c r="N756">
        <v>4.1845417022705096</v>
      </c>
      <c r="O756">
        <v>2</v>
      </c>
      <c r="P756">
        <v>2</v>
      </c>
      <c r="Q756">
        <v>11</v>
      </c>
      <c r="R756" s="12">
        <v>0.18179999999999999</v>
      </c>
      <c r="S756" s="12">
        <f t="shared" si="11"/>
        <v>0.2</v>
      </c>
      <c r="T756">
        <v>1.7828674316406199</v>
      </c>
      <c r="U756">
        <v>1.6374192237853999</v>
      </c>
      <c r="V756">
        <v>1.4963766336441</v>
      </c>
      <c r="W756">
        <v>0.141042590141296</v>
      </c>
      <c r="X756">
        <v>0.286490797996521</v>
      </c>
      <c r="Y756">
        <v>0.286490797996521</v>
      </c>
      <c r="Z756">
        <v>0.2</v>
      </c>
      <c r="AA756">
        <v>0.9</v>
      </c>
      <c r="AB756">
        <v>0.81818181818181801</v>
      </c>
      <c r="AC756">
        <v>0.85714285714285698</v>
      </c>
      <c r="AD756">
        <v>0.1</v>
      </c>
      <c r="AE756">
        <v>0.7</v>
      </c>
    </row>
    <row r="757" spans="1:31" x14ac:dyDescent="0.15">
      <c r="A757" s="4">
        <v>191</v>
      </c>
      <c r="B757">
        <v>11</v>
      </c>
      <c r="C757">
        <v>9</v>
      </c>
      <c r="D757">
        <v>10</v>
      </c>
      <c r="E757">
        <v>10</v>
      </c>
      <c r="F757">
        <v>10</v>
      </c>
      <c r="G757">
        <v>0</v>
      </c>
      <c r="H757">
        <v>1</v>
      </c>
      <c r="I757">
        <v>9</v>
      </c>
      <c r="J757">
        <v>0.55000000000000004</v>
      </c>
      <c r="K757">
        <v>5.69350242614746</v>
      </c>
      <c r="L757">
        <v>4.9520893096923801</v>
      </c>
      <c r="M757">
        <v>6.1017189025878897</v>
      </c>
      <c r="N757">
        <v>8.6914615631103498</v>
      </c>
      <c r="O757">
        <v>1</v>
      </c>
      <c r="P757">
        <v>1</v>
      </c>
      <c r="Q757">
        <v>11</v>
      </c>
      <c r="R757" s="12">
        <v>9.0899999999999995E-2</v>
      </c>
      <c r="S757" s="12">
        <f t="shared" si="11"/>
        <v>0.1</v>
      </c>
      <c r="T757">
        <v>1.5019054412841799</v>
      </c>
      <c r="U757">
        <v>1.3394470214843699</v>
      </c>
      <c r="V757">
        <v>1.2263002395629901</v>
      </c>
      <c r="W757">
        <v>0.113146781921387</v>
      </c>
      <c r="X757">
        <v>0.27560520172119102</v>
      </c>
      <c r="Y757">
        <v>0.27560520172119102</v>
      </c>
      <c r="Z757">
        <v>0.1</v>
      </c>
      <c r="AA757">
        <v>1</v>
      </c>
      <c r="AB757">
        <v>0.90909090909090895</v>
      </c>
      <c r="AC757">
        <v>0.952380952380952</v>
      </c>
      <c r="AD757">
        <v>0</v>
      </c>
      <c r="AE757">
        <v>0.9</v>
      </c>
    </row>
    <row r="758" spans="1:31" x14ac:dyDescent="0.15">
      <c r="A758" s="4">
        <v>916</v>
      </c>
      <c r="B758">
        <v>14</v>
      </c>
      <c r="C758">
        <v>6</v>
      </c>
      <c r="D758">
        <v>10</v>
      </c>
      <c r="E758">
        <v>10</v>
      </c>
      <c r="F758">
        <v>10</v>
      </c>
      <c r="G758">
        <v>0</v>
      </c>
      <c r="H758">
        <v>4</v>
      </c>
      <c r="I758">
        <v>6</v>
      </c>
      <c r="J758">
        <v>0.7</v>
      </c>
      <c r="K758">
        <v>5.6958065032959002</v>
      </c>
      <c r="L758">
        <v>4.4151344299316397</v>
      </c>
      <c r="M758">
        <v>4.5910301208496103</v>
      </c>
      <c r="N758">
        <v>3.4948368072509801</v>
      </c>
      <c r="O758">
        <v>0</v>
      </c>
      <c r="P758">
        <v>0</v>
      </c>
      <c r="Q758">
        <v>9</v>
      </c>
      <c r="R758" s="12">
        <v>0</v>
      </c>
      <c r="S758" s="12">
        <f t="shared" si="11"/>
        <v>0</v>
      </c>
      <c r="T758">
        <v>1.57187080383301</v>
      </c>
      <c r="U758">
        <v>1.5592746734619101</v>
      </c>
      <c r="V758">
        <v>1.30600810050964</v>
      </c>
      <c r="W758">
        <v>0.25326657295227101</v>
      </c>
      <c r="X758">
        <v>0.26586270332336398</v>
      </c>
      <c r="Y758">
        <v>0.26586270332336398</v>
      </c>
      <c r="Z758">
        <v>0</v>
      </c>
      <c r="AA758">
        <v>0.9</v>
      </c>
      <c r="AB758">
        <v>1</v>
      </c>
      <c r="AC758">
        <v>0.94736842105263197</v>
      </c>
      <c r="AD758">
        <v>0.1</v>
      </c>
      <c r="AE758">
        <v>0.9</v>
      </c>
    </row>
    <row r="759" spans="1:31" x14ac:dyDescent="0.15">
      <c r="A759" s="4">
        <v>509</v>
      </c>
      <c r="B759">
        <v>14</v>
      </c>
      <c r="C759">
        <v>6</v>
      </c>
      <c r="D759">
        <v>10</v>
      </c>
      <c r="E759">
        <v>10</v>
      </c>
      <c r="F759">
        <v>10</v>
      </c>
      <c r="G759">
        <v>0</v>
      </c>
      <c r="H759">
        <v>4</v>
      </c>
      <c r="I759">
        <v>6</v>
      </c>
      <c r="J759">
        <v>0.7</v>
      </c>
      <c r="K759">
        <v>5.70650291442871</v>
      </c>
      <c r="L759">
        <v>3.8545188903808598</v>
      </c>
      <c r="M759">
        <v>3.5474548339843701</v>
      </c>
      <c r="N759">
        <v>4.1181793212890598</v>
      </c>
      <c r="O759">
        <v>1</v>
      </c>
      <c r="P759">
        <v>1</v>
      </c>
      <c r="Q759">
        <v>10</v>
      </c>
      <c r="R759" s="12">
        <v>0.1</v>
      </c>
      <c r="S759" s="12">
        <f t="shared" si="11"/>
        <v>0.1</v>
      </c>
      <c r="T759">
        <v>1.7006759643554701</v>
      </c>
      <c r="U759">
        <v>1.62447929382324</v>
      </c>
      <c r="V759">
        <v>1.4136321544647199</v>
      </c>
      <c r="W759">
        <v>0.21084713935852101</v>
      </c>
      <c r="X759">
        <v>0.28704380989074701</v>
      </c>
      <c r="Y759">
        <v>0.28704380989074701</v>
      </c>
      <c r="Z759">
        <v>0.1</v>
      </c>
      <c r="AA759">
        <v>0.9</v>
      </c>
      <c r="AB759">
        <v>0.9</v>
      </c>
      <c r="AC759">
        <v>0.9</v>
      </c>
      <c r="AD759">
        <v>0.1</v>
      </c>
      <c r="AE759">
        <v>0.8</v>
      </c>
    </row>
    <row r="760" spans="1:31" x14ac:dyDescent="0.15">
      <c r="A760" s="4">
        <v>817</v>
      </c>
      <c r="B760">
        <v>15</v>
      </c>
      <c r="C760">
        <v>5</v>
      </c>
      <c r="D760">
        <v>10</v>
      </c>
      <c r="E760">
        <v>10</v>
      </c>
      <c r="F760">
        <v>10</v>
      </c>
      <c r="G760">
        <v>0</v>
      </c>
      <c r="H760">
        <v>5</v>
      </c>
      <c r="I760">
        <v>5</v>
      </c>
      <c r="J760">
        <v>0.75</v>
      </c>
      <c r="K760">
        <v>5.7092628479003897</v>
      </c>
      <c r="L760">
        <v>2.86673164367676</v>
      </c>
      <c r="M760">
        <v>2.0426120758056601</v>
      </c>
      <c r="N760">
        <v>4.0368194580078098</v>
      </c>
      <c r="O760">
        <v>2</v>
      </c>
      <c r="P760">
        <v>2</v>
      </c>
      <c r="Q760">
        <v>10</v>
      </c>
      <c r="R760" s="12">
        <v>0.2</v>
      </c>
      <c r="S760" s="12">
        <f t="shared" si="11"/>
        <v>0.2</v>
      </c>
      <c r="T760">
        <v>1.96609306335449</v>
      </c>
      <c r="U760">
        <v>1.8321495056152299</v>
      </c>
      <c r="V760">
        <v>1.6661447286605799</v>
      </c>
      <c r="W760">
        <v>0.16600477695465099</v>
      </c>
      <c r="X760">
        <v>0.29994833469390902</v>
      </c>
      <c r="Y760">
        <v>0.29994833469390902</v>
      </c>
      <c r="Z760">
        <v>0.2</v>
      </c>
      <c r="AA760">
        <v>0.8</v>
      </c>
      <c r="AB760">
        <v>0.8</v>
      </c>
      <c r="AC760">
        <v>0.8</v>
      </c>
      <c r="AD760">
        <v>0.2</v>
      </c>
      <c r="AE760">
        <v>0.6</v>
      </c>
    </row>
    <row r="761" spans="1:31" x14ac:dyDescent="0.15">
      <c r="A761" s="4">
        <v>353</v>
      </c>
      <c r="B761">
        <v>11</v>
      </c>
      <c r="C761">
        <v>9</v>
      </c>
      <c r="D761">
        <v>10</v>
      </c>
      <c r="E761">
        <v>10</v>
      </c>
      <c r="F761">
        <v>10</v>
      </c>
      <c r="G761">
        <v>0</v>
      </c>
      <c r="H761">
        <v>1</v>
      </c>
      <c r="I761">
        <v>9</v>
      </c>
      <c r="J761">
        <v>0.55000000000000004</v>
      </c>
      <c r="K761">
        <v>5.7181262969970703</v>
      </c>
      <c r="L761">
        <v>4.64410400390625</v>
      </c>
      <c r="M761">
        <v>3.29713630676269</v>
      </c>
      <c r="N761">
        <v>9.2436008453369105</v>
      </c>
      <c r="O761">
        <v>1</v>
      </c>
      <c r="P761">
        <v>1</v>
      </c>
      <c r="Q761">
        <v>11</v>
      </c>
      <c r="R761" s="12">
        <v>9.0899999999999995E-2</v>
      </c>
      <c r="S761" s="12">
        <f t="shared" si="11"/>
        <v>0.1</v>
      </c>
      <c r="T761">
        <v>1.5096950531005899</v>
      </c>
      <c r="U761">
        <v>1.1918525695800799</v>
      </c>
      <c r="V761">
        <v>1.2419782876968399</v>
      </c>
      <c r="W761">
        <v>5.0125718116760198E-2</v>
      </c>
      <c r="X761">
        <v>0.267716765403748</v>
      </c>
      <c r="Y761">
        <v>0.267716765403748</v>
      </c>
      <c r="Z761">
        <v>0.1</v>
      </c>
      <c r="AA761">
        <v>1</v>
      </c>
      <c r="AB761">
        <v>0.90909090909090895</v>
      </c>
      <c r="AC761">
        <v>0.952380952380952</v>
      </c>
      <c r="AD761">
        <v>0</v>
      </c>
      <c r="AE761">
        <v>0.9</v>
      </c>
    </row>
    <row r="762" spans="1:31" x14ac:dyDescent="0.15">
      <c r="A762" s="4">
        <v>550</v>
      </c>
      <c r="B762">
        <v>12</v>
      </c>
      <c r="C762">
        <v>8</v>
      </c>
      <c r="D762">
        <v>10</v>
      </c>
      <c r="E762">
        <v>10</v>
      </c>
      <c r="F762">
        <v>10</v>
      </c>
      <c r="G762">
        <v>0</v>
      </c>
      <c r="H762">
        <v>2</v>
      </c>
      <c r="I762">
        <v>8</v>
      </c>
      <c r="J762">
        <v>0.6</v>
      </c>
      <c r="K762">
        <v>5.7206592559814498</v>
      </c>
      <c r="L762">
        <v>4.1710739135742196</v>
      </c>
      <c r="M762">
        <v>2.8305854797363299</v>
      </c>
      <c r="N762">
        <v>6.07232666015625</v>
      </c>
      <c r="O762">
        <v>1</v>
      </c>
      <c r="P762">
        <v>1</v>
      </c>
      <c r="Q762">
        <v>9</v>
      </c>
      <c r="R762" s="12">
        <v>0.1111</v>
      </c>
      <c r="S762" s="12">
        <f t="shared" si="11"/>
        <v>0.1</v>
      </c>
      <c r="T762">
        <v>1.6066799163818399</v>
      </c>
      <c r="U762">
        <v>1.4330310821533201</v>
      </c>
      <c r="V762">
        <v>1.3381874561309799</v>
      </c>
      <c r="W762">
        <v>9.4843626022338895E-2</v>
      </c>
      <c r="X762">
        <v>0.26849246025085399</v>
      </c>
      <c r="Y762">
        <v>0.26849246025085399</v>
      </c>
      <c r="Z762">
        <v>0.1</v>
      </c>
      <c r="AA762">
        <v>0.8</v>
      </c>
      <c r="AB762">
        <v>0.88888888888888895</v>
      </c>
      <c r="AC762">
        <v>0.84210526315789502</v>
      </c>
      <c r="AD762">
        <v>0.2</v>
      </c>
      <c r="AE762">
        <v>0.7</v>
      </c>
    </row>
    <row r="763" spans="1:31" x14ac:dyDescent="0.15">
      <c r="A763" s="4">
        <v>329</v>
      </c>
      <c r="B763">
        <v>13</v>
      </c>
      <c r="C763">
        <v>7</v>
      </c>
      <c r="D763">
        <v>10</v>
      </c>
      <c r="E763">
        <v>10</v>
      </c>
      <c r="F763">
        <v>9</v>
      </c>
      <c r="G763">
        <v>1</v>
      </c>
      <c r="H763">
        <v>4</v>
      </c>
      <c r="I763">
        <v>6</v>
      </c>
      <c r="J763">
        <v>0.65</v>
      </c>
      <c r="K763">
        <v>5.7221431732177699</v>
      </c>
      <c r="L763">
        <v>3.5462074279785201</v>
      </c>
      <c r="M763">
        <v>2.4058418273925799</v>
      </c>
      <c r="N763">
        <v>3.5392189025878902</v>
      </c>
      <c r="O763">
        <v>2</v>
      </c>
      <c r="P763">
        <v>2</v>
      </c>
      <c r="Q763">
        <v>11</v>
      </c>
      <c r="R763" s="12">
        <v>0.18179999999999999</v>
      </c>
      <c r="S763" s="12">
        <f t="shared" si="11"/>
        <v>0.2</v>
      </c>
      <c r="T763">
        <v>1.4573326110839799</v>
      </c>
      <c r="U763">
        <v>1.36782598495483</v>
      </c>
      <c r="V763">
        <v>1.2376956939697299</v>
      </c>
      <c r="W763">
        <v>0.13013029098510701</v>
      </c>
      <c r="X763">
        <v>0.21963691711425801</v>
      </c>
      <c r="Y763">
        <v>0.21963691711425801</v>
      </c>
      <c r="Z763">
        <v>0.2</v>
      </c>
      <c r="AA763">
        <v>0.9</v>
      </c>
      <c r="AB763">
        <v>0.81818181818181801</v>
      </c>
      <c r="AC763">
        <v>0.85714285714285698</v>
      </c>
      <c r="AD763">
        <v>0.1</v>
      </c>
      <c r="AE763">
        <v>0.7</v>
      </c>
    </row>
    <row r="764" spans="1:31" x14ac:dyDescent="0.15">
      <c r="A764" s="4">
        <v>874</v>
      </c>
      <c r="B764">
        <v>12</v>
      </c>
      <c r="C764">
        <v>8</v>
      </c>
      <c r="D764">
        <v>10</v>
      </c>
      <c r="E764">
        <v>10</v>
      </c>
      <c r="F764">
        <v>10</v>
      </c>
      <c r="G764">
        <v>0</v>
      </c>
      <c r="H764">
        <v>2</v>
      </c>
      <c r="I764">
        <v>8</v>
      </c>
      <c r="J764">
        <v>0.6</v>
      </c>
      <c r="K764">
        <v>5.7222881317138699</v>
      </c>
      <c r="L764">
        <v>4.5085201263427699</v>
      </c>
      <c r="M764">
        <v>4.3967323303222701</v>
      </c>
      <c r="N764">
        <v>5.9290847778320304</v>
      </c>
      <c r="O764">
        <v>0</v>
      </c>
      <c r="P764">
        <v>0</v>
      </c>
      <c r="Q764">
        <v>5</v>
      </c>
      <c r="R764" s="12">
        <v>0</v>
      </c>
      <c r="S764" s="12">
        <f t="shared" si="11"/>
        <v>0</v>
      </c>
      <c r="T764">
        <v>1.4137439727783201</v>
      </c>
      <c r="U764">
        <v>1.3159818649292001</v>
      </c>
      <c r="V764">
        <v>1.1562747955322299</v>
      </c>
      <c r="W764">
        <v>0.15970706939697299</v>
      </c>
      <c r="X764">
        <v>0.25746917724609403</v>
      </c>
      <c r="Y764">
        <v>0.25746917724609403</v>
      </c>
      <c r="Z764">
        <v>0</v>
      </c>
      <c r="AA764">
        <v>0.5</v>
      </c>
      <c r="AB764">
        <v>1</v>
      </c>
      <c r="AC764">
        <v>0.66666666666666696</v>
      </c>
      <c r="AD764">
        <v>0.5</v>
      </c>
      <c r="AE764">
        <v>0.5</v>
      </c>
    </row>
    <row r="765" spans="1:31" x14ac:dyDescent="0.15">
      <c r="A765" s="4">
        <v>981</v>
      </c>
      <c r="B765">
        <v>12</v>
      </c>
      <c r="C765">
        <v>8</v>
      </c>
      <c r="D765">
        <v>10</v>
      </c>
      <c r="E765">
        <v>10</v>
      </c>
      <c r="F765">
        <v>10</v>
      </c>
      <c r="G765">
        <v>0</v>
      </c>
      <c r="H765">
        <v>2</v>
      </c>
      <c r="I765">
        <v>8</v>
      </c>
      <c r="J765">
        <v>0.6</v>
      </c>
      <c r="K765">
        <v>5.7290534973144496</v>
      </c>
      <c r="L765">
        <v>4.5716457366943404</v>
      </c>
      <c r="M765">
        <v>3.4570541381835902</v>
      </c>
      <c r="N765">
        <v>4.3938293457031197</v>
      </c>
      <c r="O765">
        <v>1</v>
      </c>
      <c r="P765">
        <v>1</v>
      </c>
      <c r="Q765">
        <v>11</v>
      </c>
      <c r="R765" s="12">
        <v>9.0899999999999995E-2</v>
      </c>
      <c r="S765" s="12">
        <f t="shared" si="11"/>
        <v>0.1</v>
      </c>
      <c r="T765">
        <v>1.6201763153076201</v>
      </c>
      <c r="U765">
        <v>1.51878833770752</v>
      </c>
      <c r="V765">
        <v>1.3224906921386701</v>
      </c>
      <c r="W765">
        <v>0.19629764556884799</v>
      </c>
      <c r="X765">
        <v>0.29768562316894498</v>
      </c>
      <c r="Y765">
        <v>0.29768562316894498</v>
      </c>
      <c r="Z765">
        <v>0.1</v>
      </c>
      <c r="AA765">
        <v>1</v>
      </c>
      <c r="AB765">
        <v>0.90909090909090895</v>
      </c>
      <c r="AC765">
        <v>0.952380952380952</v>
      </c>
      <c r="AD765">
        <v>0</v>
      </c>
      <c r="AE765">
        <v>0.9</v>
      </c>
    </row>
    <row r="766" spans="1:31" x14ac:dyDescent="0.15">
      <c r="A766" s="4">
        <v>731</v>
      </c>
      <c r="B766">
        <v>13</v>
      </c>
      <c r="C766">
        <v>7</v>
      </c>
      <c r="D766">
        <v>10</v>
      </c>
      <c r="E766">
        <v>10</v>
      </c>
      <c r="F766">
        <v>10</v>
      </c>
      <c r="G766">
        <v>0</v>
      </c>
      <c r="H766">
        <v>3</v>
      </c>
      <c r="I766">
        <v>7</v>
      </c>
      <c r="J766">
        <v>0.65</v>
      </c>
      <c r="K766">
        <v>5.7295246124267596</v>
      </c>
      <c r="L766">
        <v>4.9803886413574201</v>
      </c>
      <c r="M766">
        <v>5.5307235717773402</v>
      </c>
      <c r="N766">
        <v>3.2833023071289098</v>
      </c>
      <c r="O766">
        <v>0</v>
      </c>
      <c r="P766">
        <v>0</v>
      </c>
      <c r="Q766">
        <v>9</v>
      </c>
      <c r="R766" s="12">
        <v>0</v>
      </c>
      <c r="S766" s="12">
        <f t="shared" si="11"/>
        <v>0</v>
      </c>
      <c r="T766">
        <v>1.5401592254638701</v>
      </c>
      <c r="U766">
        <v>1.57339727878571</v>
      </c>
      <c r="V766">
        <v>1.2429828643798799</v>
      </c>
      <c r="W766">
        <v>0.33041441440582298</v>
      </c>
      <c r="X766">
        <v>0.29717636108398399</v>
      </c>
      <c r="Y766">
        <v>0.29717636108398399</v>
      </c>
      <c r="Z766">
        <v>0</v>
      </c>
      <c r="AA766">
        <v>0.9</v>
      </c>
      <c r="AB766">
        <v>1</v>
      </c>
      <c r="AC766">
        <v>0.94736842105263197</v>
      </c>
      <c r="AD766">
        <v>0.1</v>
      </c>
      <c r="AE766">
        <v>0.9</v>
      </c>
    </row>
    <row r="767" spans="1:31" x14ac:dyDescent="0.15">
      <c r="A767" s="4">
        <v>624</v>
      </c>
      <c r="B767">
        <v>16</v>
      </c>
      <c r="C767">
        <v>4</v>
      </c>
      <c r="D767">
        <v>10</v>
      </c>
      <c r="E767">
        <v>10</v>
      </c>
      <c r="F767">
        <v>10</v>
      </c>
      <c r="G767">
        <v>0</v>
      </c>
      <c r="H767">
        <v>6</v>
      </c>
      <c r="I767">
        <v>4</v>
      </c>
      <c r="J767">
        <v>0.8</v>
      </c>
      <c r="K767">
        <v>5.7309322357177699</v>
      </c>
      <c r="L767">
        <v>3.2853984832763699</v>
      </c>
      <c r="M767">
        <v>2.8849430084228498</v>
      </c>
      <c r="N767">
        <v>3.0747337341308598</v>
      </c>
      <c r="O767">
        <v>1</v>
      </c>
      <c r="P767">
        <v>1</v>
      </c>
      <c r="Q767">
        <v>9</v>
      </c>
      <c r="R767" s="12">
        <v>0.1111</v>
      </c>
      <c r="S767" s="12">
        <f t="shared" si="11"/>
        <v>0.1</v>
      </c>
      <c r="T767">
        <v>1.9793052673339799</v>
      </c>
      <c r="U767">
        <v>1.9299783706664999</v>
      </c>
      <c r="V767">
        <v>1.67936038970947</v>
      </c>
      <c r="W767">
        <v>0.25061798095703097</v>
      </c>
      <c r="X767">
        <v>0.299944877624512</v>
      </c>
      <c r="Y767">
        <v>0.299944877624512</v>
      </c>
      <c r="Z767">
        <v>0.1</v>
      </c>
      <c r="AA767">
        <v>0.8</v>
      </c>
      <c r="AB767">
        <v>0.88888888888888895</v>
      </c>
      <c r="AC767">
        <v>0.84210526315789502</v>
      </c>
      <c r="AD767">
        <v>0.2</v>
      </c>
      <c r="AE767">
        <v>0.7</v>
      </c>
    </row>
    <row r="768" spans="1:31" x14ac:dyDescent="0.15">
      <c r="A768" s="4">
        <v>507</v>
      </c>
      <c r="B768">
        <v>13</v>
      </c>
      <c r="C768">
        <v>7</v>
      </c>
      <c r="D768">
        <v>10</v>
      </c>
      <c r="E768">
        <v>10</v>
      </c>
      <c r="F768">
        <v>10</v>
      </c>
      <c r="G768">
        <v>0</v>
      </c>
      <c r="H768">
        <v>3</v>
      </c>
      <c r="I768">
        <v>7</v>
      </c>
      <c r="J768">
        <v>0.65</v>
      </c>
      <c r="K768">
        <v>5.7323150634765598</v>
      </c>
      <c r="L768">
        <v>4.9135570526123002</v>
      </c>
      <c r="M768">
        <v>5.1922893524169904</v>
      </c>
      <c r="N768">
        <v>3.1273784637451199</v>
      </c>
      <c r="O768">
        <v>0</v>
      </c>
      <c r="P768">
        <v>0</v>
      </c>
      <c r="Q768">
        <v>10</v>
      </c>
      <c r="R768" s="12">
        <v>0</v>
      </c>
      <c r="S768" s="12">
        <f t="shared" si="11"/>
        <v>0</v>
      </c>
      <c r="T768">
        <v>1.5242900848388701</v>
      </c>
      <c r="U768">
        <v>1.54677450656891</v>
      </c>
      <c r="V768">
        <v>1.248095870018</v>
      </c>
      <c r="W768">
        <v>0.29867863655090299</v>
      </c>
      <c r="X768">
        <v>0.27619421482086198</v>
      </c>
      <c r="Y768">
        <v>0.27619421482086198</v>
      </c>
      <c r="Z768">
        <v>0</v>
      </c>
      <c r="AA768">
        <v>1</v>
      </c>
      <c r="AB768">
        <v>1</v>
      </c>
      <c r="AC768">
        <v>1</v>
      </c>
      <c r="AD768">
        <v>0</v>
      </c>
      <c r="AE768">
        <v>1</v>
      </c>
    </row>
    <row r="769" spans="1:31" x14ac:dyDescent="0.15">
      <c r="A769" s="4">
        <v>116</v>
      </c>
      <c r="B769">
        <v>11</v>
      </c>
      <c r="C769">
        <v>9</v>
      </c>
      <c r="D769">
        <v>10</v>
      </c>
      <c r="E769">
        <v>10</v>
      </c>
      <c r="F769">
        <v>10</v>
      </c>
      <c r="G769">
        <v>0</v>
      </c>
      <c r="H769">
        <v>1</v>
      </c>
      <c r="I769">
        <v>9</v>
      </c>
      <c r="J769">
        <v>0.55000000000000004</v>
      </c>
      <c r="K769">
        <v>5.7334957122802699</v>
      </c>
      <c r="L769">
        <v>4.6566104888915998</v>
      </c>
      <c r="M769">
        <v>3.2517738342285201</v>
      </c>
      <c r="N769">
        <v>9.2079181671142596</v>
      </c>
      <c r="O769">
        <v>1</v>
      </c>
      <c r="P769">
        <v>1</v>
      </c>
      <c r="Q769">
        <v>10</v>
      </c>
      <c r="R769" s="12">
        <v>0.1</v>
      </c>
      <c r="S769" s="12">
        <f t="shared" si="11"/>
        <v>0.1</v>
      </c>
      <c r="T769">
        <v>1.6278133392334</v>
      </c>
      <c r="U769">
        <v>1.3126811981201201</v>
      </c>
      <c r="V769">
        <v>1.35928666591644</v>
      </c>
      <c r="W769">
        <v>4.6605467796325697E-2</v>
      </c>
      <c r="X769">
        <v>0.26852667331695601</v>
      </c>
      <c r="Y769">
        <v>0.26852667331695601</v>
      </c>
      <c r="Z769">
        <v>0.1</v>
      </c>
      <c r="AA769">
        <v>0.9</v>
      </c>
      <c r="AB769">
        <v>0.9</v>
      </c>
      <c r="AC769">
        <v>0.9</v>
      </c>
      <c r="AD769">
        <v>0.1</v>
      </c>
      <c r="AE769">
        <v>0.8</v>
      </c>
    </row>
    <row r="770" spans="1:31" x14ac:dyDescent="0.15">
      <c r="A770" s="4">
        <v>365</v>
      </c>
      <c r="B770">
        <v>12</v>
      </c>
      <c r="C770">
        <v>8</v>
      </c>
      <c r="D770">
        <v>10</v>
      </c>
      <c r="E770">
        <v>10</v>
      </c>
      <c r="F770">
        <v>10</v>
      </c>
      <c r="G770">
        <v>0</v>
      </c>
      <c r="H770">
        <v>2</v>
      </c>
      <c r="I770">
        <v>8</v>
      </c>
      <c r="J770">
        <v>0.6</v>
      </c>
      <c r="K770">
        <v>5.7360534667968697</v>
      </c>
      <c r="L770">
        <v>4.4469718933105504</v>
      </c>
      <c r="M770">
        <v>3.88339424133301</v>
      </c>
      <c r="N770">
        <v>5.74092674255371</v>
      </c>
      <c r="O770">
        <v>1</v>
      </c>
      <c r="P770">
        <v>1</v>
      </c>
      <c r="Q770">
        <v>10</v>
      </c>
      <c r="R770" s="12">
        <v>0.1</v>
      </c>
      <c r="S770" s="12">
        <f t="shared" ref="S770:S833" si="12">O770/E770</f>
        <v>0.1</v>
      </c>
      <c r="T770">
        <v>1.4222602844238299</v>
      </c>
      <c r="U770">
        <v>1.32465076446533</v>
      </c>
      <c r="V770">
        <v>1.16810739040375</v>
      </c>
      <c r="W770">
        <v>0.156543374061585</v>
      </c>
      <c r="X770">
        <v>0.25415289402008101</v>
      </c>
      <c r="Y770">
        <v>0.25415289402008101</v>
      </c>
      <c r="Z770">
        <v>0.1</v>
      </c>
      <c r="AA770">
        <v>0.9</v>
      </c>
      <c r="AB770">
        <v>0.9</v>
      </c>
      <c r="AC770">
        <v>0.9</v>
      </c>
      <c r="AD770">
        <v>0.1</v>
      </c>
      <c r="AE770">
        <v>0.8</v>
      </c>
    </row>
    <row r="771" spans="1:31" x14ac:dyDescent="0.15">
      <c r="A771" s="4">
        <v>19</v>
      </c>
      <c r="B771">
        <v>15</v>
      </c>
      <c r="C771">
        <v>5</v>
      </c>
      <c r="D771">
        <v>10</v>
      </c>
      <c r="E771">
        <v>10</v>
      </c>
      <c r="F771">
        <v>10</v>
      </c>
      <c r="G771">
        <v>0</v>
      </c>
      <c r="H771">
        <v>5</v>
      </c>
      <c r="I771">
        <v>5</v>
      </c>
      <c r="J771">
        <v>0.75</v>
      </c>
      <c r="K771">
        <v>5.7425575256347701</v>
      </c>
      <c r="L771">
        <v>4.3131961822509801</v>
      </c>
      <c r="M771">
        <v>4.4439506530761701</v>
      </c>
      <c r="N771">
        <v>3.1202354431152299</v>
      </c>
      <c r="O771">
        <v>1</v>
      </c>
      <c r="P771">
        <v>1</v>
      </c>
      <c r="Q771">
        <v>11</v>
      </c>
      <c r="R771" s="12">
        <v>9.0899999999999995E-2</v>
      </c>
      <c r="S771" s="12">
        <f t="shared" si="12"/>
        <v>0.1</v>
      </c>
      <c r="T771">
        <v>1.69216728210449</v>
      </c>
      <c r="U771">
        <v>1.69506192207336</v>
      </c>
      <c r="V771">
        <v>1.4024184942245499</v>
      </c>
      <c r="W771">
        <v>0.29264342784881597</v>
      </c>
      <c r="X771">
        <v>0.28974878787994401</v>
      </c>
      <c r="Y771">
        <v>0.28974878787994401</v>
      </c>
      <c r="Z771">
        <v>0.1</v>
      </c>
      <c r="AA771">
        <v>1</v>
      </c>
      <c r="AB771">
        <v>0.90909090909090895</v>
      </c>
      <c r="AC771">
        <v>0.952380952380952</v>
      </c>
      <c r="AD771">
        <v>0</v>
      </c>
      <c r="AE771">
        <v>0.9</v>
      </c>
    </row>
    <row r="772" spans="1:31" x14ac:dyDescent="0.15">
      <c r="A772" s="4">
        <v>395</v>
      </c>
      <c r="B772">
        <v>14</v>
      </c>
      <c r="C772">
        <v>6</v>
      </c>
      <c r="D772">
        <v>10</v>
      </c>
      <c r="E772">
        <v>10</v>
      </c>
      <c r="F772">
        <v>10</v>
      </c>
      <c r="G772">
        <v>0</v>
      </c>
      <c r="H772">
        <v>4</v>
      </c>
      <c r="I772">
        <v>6</v>
      </c>
      <c r="J772">
        <v>0.7</v>
      </c>
      <c r="K772">
        <v>5.7436962127685502</v>
      </c>
      <c r="L772">
        <v>3.9111671447753902</v>
      </c>
      <c r="M772">
        <v>3.20228767395019</v>
      </c>
      <c r="N772">
        <v>3.3998641967773402</v>
      </c>
      <c r="O772">
        <v>2</v>
      </c>
      <c r="P772">
        <v>2</v>
      </c>
      <c r="Q772">
        <v>12</v>
      </c>
      <c r="R772" s="12">
        <v>0.16669999999999999</v>
      </c>
      <c r="S772" s="12">
        <f t="shared" si="12"/>
        <v>0.2</v>
      </c>
      <c r="T772">
        <v>1.7005157470703101</v>
      </c>
      <c r="U772">
        <v>1.64375495910645</v>
      </c>
      <c r="V772">
        <v>1.4053802490234399</v>
      </c>
      <c r="W772">
        <v>0.23837471008300801</v>
      </c>
      <c r="X772">
        <v>0.295135498046875</v>
      </c>
      <c r="Y772">
        <v>0.295135498046875</v>
      </c>
      <c r="Z772">
        <v>0.2</v>
      </c>
      <c r="AA772">
        <v>1</v>
      </c>
      <c r="AB772">
        <v>0.83333333333333304</v>
      </c>
      <c r="AC772">
        <v>0.90909090909090895</v>
      </c>
      <c r="AD772">
        <v>0</v>
      </c>
      <c r="AE772">
        <v>0.8</v>
      </c>
    </row>
    <row r="773" spans="1:31" x14ac:dyDescent="0.15">
      <c r="A773" s="4">
        <v>60</v>
      </c>
      <c r="B773">
        <v>11</v>
      </c>
      <c r="C773">
        <v>9</v>
      </c>
      <c r="D773">
        <v>10</v>
      </c>
      <c r="E773">
        <v>10</v>
      </c>
      <c r="F773">
        <v>10</v>
      </c>
      <c r="G773">
        <v>0</v>
      </c>
      <c r="H773">
        <v>1</v>
      </c>
      <c r="I773">
        <v>9</v>
      </c>
      <c r="J773">
        <v>0.55000000000000004</v>
      </c>
      <c r="K773">
        <v>5.7530899047851598</v>
      </c>
      <c r="L773">
        <v>5.3917675018310502</v>
      </c>
      <c r="M773">
        <v>8.8905467987060494</v>
      </c>
      <c r="N773">
        <v>7.5007953643798801</v>
      </c>
      <c r="O773">
        <v>0</v>
      </c>
      <c r="P773">
        <v>0</v>
      </c>
      <c r="Q773">
        <v>10</v>
      </c>
      <c r="R773" s="12">
        <v>0</v>
      </c>
      <c r="S773" s="12">
        <f t="shared" si="12"/>
        <v>0</v>
      </c>
      <c r="T773">
        <v>1.2606620788574201</v>
      </c>
      <c r="U773">
        <v>1.2947750091552701</v>
      </c>
      <c r="V773">
        <v>1.0224300622940099</v>
      </c>
      <c r="W773">
        <v>0.27234494686126698</v>
      </c>
      <c r="X773">
        <v>0.238232016563415</v>
      </c>
      <c r="Y773">
        <v>0.238232016563415</v>
      </c>
      <c r="Z773">
        <v>0</v>
      </c>
      <c r="AA773">
        <v>1</v>
      </c>
      <c r="AB773">
        <v>1</v>
      </c>
      <c r="AC773">
        <v>1</v>
      </c>
      <c r="AD773">
        <v>0</v>
      </c>
      <c r="AE773">
        <v>1</v>
      </c>
    </row>
    <row r="774" spans="1:31" x14ac:dyDescent="0.15">
      <c r="A774" s="4">
        <v>228</v>
      </c>
      <c r="B774">
        <v>11</v>
      </c>
      <c r="C774">
        <v>9</v>
      </c>
      <c r="D774">
        <v>10</v>
      </c>
      <c r="E774">
        <v>10</v>
      </c>
      <c r="F774">
        <v>10</v>
      </c>
      <c r="G774">
        <v>0</v>
      </c>
      <c r="H774">
        <v>1</v>
      </c>
      <c r="I774">
        <v>9</v>
      </c>
      <c r="J774">
        <v>0.55000000000000004</v>
      </c>
      <c r="K774">
        <v>5.7540111541748002</v>
      </c>
      <c r="L774">
        <v>5.2008476257324201</v>
      </c>
      <c r="M774">
        <v>7.7132148742675799</v>
      </c>
      <c r="N774">
        <v>8.3232097625732404</v>
      </c>
      <c r="O774">
        <v>0</v>
      </c>
      <c r="P774">
        <v>0</v>
      </c>
      <c r="Q774">
        <v>9</v>
      </c>
      <c r="R774" s="12">
        <v>0</v>
      </c>
      <c r="S774" s="12">
        <f t="shared" si="12"/>
        <v>0</v>
      </c>
      <c r="T774">
        <v>1.48771095275879</v>
      </c>
      <c r="U774">
        <v>1.4019737243652299</v>
      </c>
      <c r="V774">
        <v>1.1899824142456099</v>
      </c>
      <c r="W774">
        <v>0.21199131011962899</v>
      </c>
      <c r="X774">
        <v>0.29772853851318398</v>
      </c>
      <c r="Y774">
        <v>0.29772853851318398</v>
      </c>
      <c r="Z774">
        <v>0</v>
      </c>
      <c r="AA774">
        <v>0.9</v>
      </c>
      <c r="AB774">
        <v>1</v>
      </c>
      <c r="AC774">
        <v>0.94736842105263197</v>
      </c>
      <c r="AD774">
        <v>0.1</v>
      </c>
      <c r="AE774">
        <v>0.9</v>
      </c>
    </row>
    <row r="775" spans="1:31" x14ac:dyDescent="0.15">
      <c r="A775" s="4">
        <v>674</v>
      </c>
      <c r="B775">
        <v>15</v>
      </c>
      <c r="C775">
        <v>5</v>
      </c>
      <c r="D775">
        <v>10</v>
      </c>
      <c r="E775">
        <v>10</v>
      </c>
      <c r="F775">
        <v>10</v>
      </c>
      <c r="G775">
        <v>0</v>
      </c>
      <c r="H775">
        <v>5</v>
      </c>
      <c r="I775">
        <v>5</v>
      </c>
      <c r="J775">
        <v>0.75</v>
      </c>
      <c r="K775">
        <v>5.7549858093261701</v>
      </c>
      <c r="L775">
        <v>2.93998146057129</v>
      </c>
      <c r="M775">
        <v>2.1335353851318399</v>
      </c>
      <c r="N775">
        <v>4.0171222686767596</v>
      </c>
      <c r="O775">
        <v>3</v>
      </c>
      <c r="P775">
        <v>3</v>
      </c>
      <c r="Q775">
        <v>13</v>
      </c>
      <c r="R775" s="12">
        <v>0.23080000000000001</v>
      </c>
      <c r="S775" s="12">
        <f t="shared" si="12"/>
        <v>0.3</v>
      </c>
      <c r="T775">
        <v>2.0775794982910201</v>
      </c>
      <c r="U775">
        <v>1.9457706212997401</v>
      </c>
      <c r="V775">
        <v>1.7616113424301101</v>
      </c>
      <c r="W775">
        <v>0.18415927886962899</v>
      </c>
      <c r="X775">
        <v>0.31596815586090099</v>
      </c>
      <c r="Y775">
        <v>0.31596815586090099</v>
      </c>
      <c r="Z775">
        <v>0.3</v>
      </c>
      <c r="AA775">
        <v>1</v>
      </c>
      <c r="AB775">
        <v>0.76923076923076905</v>
      </c>
      <c r="AC775">
        <v>0.86956521739130399</v>
      </c>
      <c r="AD775">
        <v>0</v>
      </c>
      <c r="AE775">
        <v>0.7</v>
      </c>
    </row>
    <row r="776" spans="1:31" x14ac:dyDescent="0.15">
      <c r="A776" s="4">
        <v>479</v>
      </c>
      <c r="B776">
        <v>16</v>
      </c>
      <c r="C776">
        <v>4</v>
      </c>
      <c r="D776">
        <v>10</v>
      </c>
      <c r="E776">
        <v>10</v>
      </c>
      <c r="F776">
        <v>10</v>
      </c>
      <c r="G776">
        <v>0</v>
      </c>
      <c r="H776">
        <v>6</v>
      </c>
      <c r="I776">
        <v>4</v>
      </c>
      <c r="J776">
        <v>0.8</v>
      </c>
      <c r="K776">
        <v>5.7573509216308603</v>
      </c>
      <c r="L776">
        <v>2.7966232299804701</v>
      </c>
      <c r="M776">
        <v>2.2686214447021502</v>
      </c>
      <c r="N776">
        <v>3.6145534515380899</v>
      </c>
      <c r="O776">
        <v>1</v>
      </c>
      <c r="P776">
        <v>1</v>
      </c>
      <c r="Q776">
        <v>9</v>
      </c>
      <c r="R776" s="12">
        <v>0.1111</v>
      </c>
      <c r="S776" s="12">
        <f t="shared" si="12"/>
        <v>0.1</v>
      </c>
      <c r="T776">
        <v>2.0933933258056601</v>
      </c>
      <c r="U776">
        <v>2.00058150291443</v>
      </c>
      <c r="V776">
        <v>1.7778230905532799</v>
      </c>
      <c r="W776">
        <v>0.22275841236114499</v>
      </c>
      <c r="X776">
        <v>0.31557023525237998</v>
      </c>
      <c r="Y776">
        <v>0.31557023525237998</v>
      </c>
      <c r="Z776">
        <v>0.1</v>
      </c>
      <c r="AA776">
        <v>0.8</v>
      </c>
      <c r="AB776">
        <v>0.88888888888888895</v>
      </c>
      <c r="AC776">
        <v>0.84210526315789502</v>
      </c>
      <c r="AD776">
        <v>0.2</v>
      </c>
      <c r="AE776">
        <v>0.7</v>
      </c>
    </row>
    <row r="777" spans="1:31" x14ac:dyDescent="0.15">
      <c r="A777" s="4">
        <v>716</v>
      </c>
      <c r="B777">
        <v>11</v>
      </c>
      <c r="C777">
        <v>9</v>
      </c>
      <c r="D777">
        <v>10</v>
      </c>
      <c r="E777">
        <v>10</v>
      </c>
      <c r="F777">
        <v>8</v>
      </c>
      <c r="G777">
        <v>2</v>
      </c>
      <c r="H777">
        <v>3</v>
      </c>
      <c r="I777">
        <v>7</v>
      </c>
      <c r="J777">
        <v>0.55000000000000004</v>
      </c>
      <c r="K777">
        <v>5.7577877044677699</v>
      </c>
      <c r="L777">
        <v>4.1859664916992196</v>
      </c>
      <c r="M777">
        <v>3.7794876098632799</v>
      </c>
      <c r="N777">
        <v>4.65871238708496</v>
      </c>
      <c r="O777">
        <v>0</v>
      </c>
      <c r="P777">
        <v>0</v>
      </c>
      <c r="Q777">
        <v>6</v>
      </c>
      <c r="R777" s="12">
        <v>0</v>
      </c>
      <c r="S777" s="12">
        <f t="shared" si="12"/>
        <v>0</v>
      </c>
      <c r="T777">
        <v>1.03940773010254</v>
      </c>
      <c r="U777">
        <v>0.98574954271316495</v>
      </c>
      <c r="V777">
        <v>0.90863531827926602</v>
      </c>
      <c r="W777">
        <v>7.7114224433898898E-2</v>
      </c>
      <c r="X777">
        <v>0.13077241182327301</v>
      </c>
      <c r="Y777">
        <v>0.13077241182327301</v>
      </c>
      <c r="Z777">
        <v>0</v>
      </c>
      <c r="AA777">
        <v>0.6</v>
      </c>
      <c r="AB777">
        <v>1</v>
      </c>
      <c r="AC777">
        <v>0.75</v>
      </c>
      <c r="AD777">
        <v>0.4</v>
      </c>
      <c r="AE777">
        <v>0.6</v>
      </c>
    </row>
    <row r="778" spans="1:31" x14ac:dyDescent="0.15">
      <c r="A778" s="4">
        <v>656</v>
      </c>
      <c r="B778">
        <v>13</v>
      </c>
      <c r="C778">
        <v>7</v>
      </c>
      <c r="D778">
        <v>10</v>
      </c>
      <c r="E778">
        <v>10</v>
      </c>
      <c r="F778">
        <v>10</v>
      </c>
      <c r="G778">
        <v>0</v>
      </c>
      <c r="H778">
        <v>3</v>
      </c>
      <c r="I778">
        <v>7</v>
      </c>
      <c r="J778">
        <v>0.65</v>
      </c>
      <c r="K778">
        <v>5.7590465545654297</v>
      </c>
      <c r="L778">
        <v>4.4995021820068404</v>
      </c>
      <c r="M778">
        <v>3.70383644104004</v>
      </c>
      <c r="N778">
        <v>3.0618305206298801</v>
      </c>
      <c r="O778">
        <v>1</v>
      </c>
      <c r="P778">
        <v>1</v>
      </c>
      <c r="Q778">
        <v>10</v>
      </c>
      <c r="R778" s="12">
        <v>0.1</v>
      </c>
      <c r="S778" s="12">
        <f t="shared" si="12"/>
        <v>0.1</v>
      </c>
      <c r="T778">
        <v>1.9042510986328101</v>
      </c>
      <c r="U778">
        <v>1.8510665893554701</v>
      </c>
      <c r="V778">
        <v>1.56242299079895</v>
      </c>
      <c r="W778">
        <v>0.288643598556519</v>
      </c>
      <c r="X778">
        <v>0.34182810783386203</v>
      </c>
      <c r="Y778">
        <v>0.34182810783386203</v>
      </c>
      <c r="Z778">
        <v>0.1</v>
      </c>
      <c r="AA778">
        <v>0.9</v>
      </c>
      <c r="AB778">
        <v>0.9</v>
      </c>
      <c r="AC778">
        <v>0.9</v>
      </c>
      <c r="AD778">
        <v>0.1</v>
      </c>
      <c r="AE778">
        <v>0.8</v>
      </c>
    </row>
    <row r="779" spans="1:31" x14ac:dyDescent="0.15">
      <c r="A779" s="4">
        <v>156</v>
      </c>
      <c r="B779">
        <v>15</v>
      </c>
      <c r="C779">
        <v>5</v>
      </c>
      <c r="D779">
        <v>10</v>
      </c>
      <c r="E779">
        <v>10</v>
      </c>
      <c r="F779">
        <v>10</v>
      </c>
      <c r="G779">
        <v>0</v>
      </c>
      <c r="H779">
        <v>5</v>
      </c>
      <c r="I779">
        <v>5</v>
      </c>
      <c r="J779">
        <v>0.75</v>
      </c>
      <c r="K779">
        <v>5.7591991424560502</v>
      </c>
      <c r="L779">
        <v>4.2316150665283203</v>
      </c>
      <c r="M779">
        <v>4.5075874328613299</v>
      </c>
      <c r="N779">
        <v>3.6071128845214799</v>
      </c>
      <c r="O779">
        <v>0</v>
      </c>
      <c r="P779">
        <v>0</v>
      </c>
      <c r="Q779">
        <v>7</v>
      </c>
      <c r="R779" s="12">
        <v>0</v>
      </c>
      <c r="S779" s="12">
        <f t="shared" si="12"/>
        <v>0</v>
      </c>
      <c r="T779">
        <v>1.2883491516113299</v>
      </c>
      <c r="U779">
        <v>1.29451251029968</v>
      </c>
      <c r="V779">
        <v>1.09758853912353</v>
      </c>
      <c r="W779">
        <v>0.19692397117614699</v>
      </c>
      <c r="X779">
        <v>0.190760612487793</v>
      </c>
      <c r="Y779">
        <v>0.190760612487793</v>
      </c>
      <c r="Z779">
        <v>0</v>
      </c>
      <c r="AA779">
        <v>0.7</v>
      </c>
      <c r="AB779">
        <v>1</v>
      </c>
      <c r="AC779">
        <v>0.82352941176470595</v>
      </c>
      <c r="AD779">
        <v>0.3</v>
      </c>
      <c r="AE779">
        <v>0.7</v>
      </c>
    </row>
    <row r="780" spans="1:31" x14ac:dyDescent="0.15">
      <c r="A780" s="4">
        <v>620</v>
      </c>
      <c r="B780">
        <v>13</v>
      </c>
      <c r="C780">
        <v>7</v>
      </c>
      <c r="D780">
        <v>10</v>
      </c>
      <c r="E780">
        <v>10</v>
      </c>
      <c r="F780">
        <v>10</v>
      </c>
      <c r="G780">
        <v>0</v>
      </c>
      <c r="H780">
        <v>3</v>
      </c>
      <c r="I780">
        <v>7</v>
      </c>
      <c r="J780">
        <v>0.65</v>
      </c>
      <c r="K780">
        <v>5.7607326507568404</v>
      </c>
      <c r="L780">
        <v>5.1416378021240199</v>
      </c>
      <c r="M780">
        <v>6.0454769134521502</v>
      </c>
      <c r="N780">
        <v>3.3548583984375</v>
      </c>
      <c r="O780">
        <v>0</v>
      </c>
      <c r="P780">
        <v>0</v>
      </c>
      <c r="Q780">
        <v>10</v>
      </c>
      <c r="R780" s="12">
        <v>0</v>
      </c>
      <c r="S780" s="12">
        <f t="shared" si="12"/>
        <v>0</v>
      </c>
      <c r="T780">
        <v>1.5001983642578101</v>
      </c>
      <c r="U780">
        <v>1.57603323459625</v>
      </c>
      <c r="V780">
        <v>1.21830487251282</v>
      </c>
      <c r="W780">
        <v>0.357728362083435</v>
      </c>
      <c r="X780">
        <v>0.28189349174499501</v>
      </c>
      <c r="Y780">
        <v>0.28189349174499501</v>
      </c>
      <c r="Z780">
        <v>0</v>
      </c>
      <c r="AA780">
        <v>1</v>
      </c>
      <c r="AB780">
        <v>1</v>
      </c>
      <c r="AC780">
        <v>1</v>
      </c>
      <c r="AD780">
        <v>0</v>
      </c>
      <c r="AE780">
        <v>1</v>
      </c>
    </row>
    <row r="781" spans="1:31" x14ac:dyDescent="0.15">
      <c r="A781" s="4">
        <v>254</v>
      </c>
      <c r="B781">
        <v>12</v>
      </c>
      <c r="C781">
        <v>8</v>
      </c>
      <c r="D781">
        <v>10</v>
      </c>
      <c r="E781">
        <v>10</v>
      </c>
      <c r="F781">
        <v>10</v>
      </c>
      <c r="G781">
        <v>0</v>
      </c>
      <c r="H781">
        <v>2</v>
      </c>
      <c r="I781">
        <v>8</v>
      </c>
      <c r="J781">
        <v>0.6</v>
      </c>
      <c r="K781">
        <v>5.7680854797363299</v>
      </c>
      <c r="L781">
        <v>4.6707286834716797</v>
      </c>
      <c r="M781">
        <v>4.8151874542236301</v>
      </c>
      <c r="N781">
        <v>5.6673469543456996</v>
      </c>
      <c r="O781">
        <v>0</v>
      </c>
      <c r="P781">
        <v>0</v>
      </c>
      <c r="Q781">
        <v>7</v>
      </c>
      <c r="R781" s="12">
        <v>0</v>
      </c>
      <c r="S781" s="12">
        <f t="shared" si="12"/>
        <v>0</v>
      </c>
      <c r="T781">
        <v>1.3894748687744101</v>
      </c>
      <c r="U781">
        <v>1.33792972564697</v>
      </c>
      <c r="V781">
        <v>1.1510248184204099</v>
      </c>
      <c r="W781">
        <v>0.186904907226562</v>
      </c>
      <c r="X781">
        <v>0.23845005035400399</v>
      </c>
      <c r="Y781">
        <v>0.23845005035400399</v>
      </c>
      <c r="Z781">
        <v>0</v>
      </c>
      <c r="AA781">
        <v>0.7</v>
      </c>
      <c r="AB781">
        <v>1</v>
      </c>
      <c r="AC781">
        <v>0.82352941176470595</v>
      </c>
      <c r="AD781">
        <v>0.3</v>
      </c>
      <c r="AE781">
        <v>0.7</v>
      </c>
    </row>
    <row r="782" spans="1:31" x14ac:dyDescent="0.15">
      <c r="A782" s="4">
        <v>750</v>
      </c>
      <c r="B782">
        <v>14</v>
      </c>
      <c r="C782">
        <v>6</v>
      </c>
      <c r="D782">
        <v>10</v>
      </c>
      <c r="E782">
        <v>10</v>
      </c>
      <c r="F782">
        <v>10</v>
      </c>
      <c r="G782">
        <v>0</v>
      </c>
      <c r="H782">
        <v>4</v>
      </c>
      <c r="I782">
        <v>6</v>
      </c>
      <c r="J782">
        <v>0.7</v>
      </c>
      <c r="K782">
        <v>5.7729606628418004</v>
      </c>
      <c r="L782">
        <v>4.3101768493652299</v>
      </c>
      <c r="M782">
        <v>4.2357215881347701</v>
      </c>
      <c r="N782">
        <v>3.53287696838379</v>
      </c>
      <c r="O782">
        <v>0</v>
      </c>
      <c r="P782">
        <v>0</v>
      </c>
      <c r="Q782">
        <v>9</v>
      </c>
      <c r="R782" s="12">
        <v>0</v>
      </c>
      <c r="S782" s="12">
        <f t="shared" si="12"/>
        <v>0</v>
      </c>
      <c r="T782">
        <v>1.6196212768554701</v>
      </c>
      <c r="U782">
        <v>1.6056771278381301</v>
      </c>
      <c r="V782">
        <v>1.3341367244720499</v>
      </c>
      <c r="W782">
        <v>0.27154040336608898</v>
      </c>
      <c r="X782">
        <v>0.28548455238342302</v>
      </c>
      <c r="Y782">
        <v>0.28548455238342302</v>
      </c>
      <c r="Z782">
        <v>0</v>
      </c>
      <c r="AA782">
        <v>0.9</v>
      </c>
      <c r="AB782">
        <v>1</v>
      </c>
      <c r="AC782">
        <v>0.94736842105263197</v>
      </c>
      <c r="AD782">
        <v>0.1</v>
      </c>
      <c r="AE782">
        <v>0.9</v>
      </c>
    </row>
    <row r="783" spans="1:31" x14ac:dyDescent="0.15">
      <c r="A783" s="4">
        <v>541</v>
      </c>
      <c r="B783">
        <v>12</v>
      </c>
      <c r="C783">
        <v>8</v>
      </c>
      <c r="D783">
        <v>10</v>
      </c>
      <c r="E783">
        <v>10</v>
      </c>
      <c r="F783">
        <v>10</v>
      </c>
      <c r="G783">
        <v>0</v>
      </c>
      <c r="H783">
        <v>2</v>
      </c>
      <c r="I783">
        <v>8</v>
      </c>
      <c r="J783">
        <v>0.6</v>
      </c>
      <c r="K783">
        <v>5.77935791015625</v>
      </c>
      <c r="L783">
        <v>4.6369495391845703</v>
      </c>
      <c r="M783">
        <v>4.5457572937011701</v>
      </c>
      <c r="N783">
        <v>5.5980644226074201</v>
      </c>
      <c r="O783">
        <v>0</v>
      </c>
      <c r="P783">
        <v>0</v>
      </c>
      <c r="Q783">
        <v>8</v>
      </c>
      <c r="R783" s="12">
        <v>0</v>
      </c>
      <c r="S783" s="12">
        <f t="shared" si="12"/>
        <v>0</v>
      </c>
      <c r="T783">
        <v>1.4376907348632799</v>
      </c>
      <c r="U783">
        <v>1.3627815246582</v>
      </c>
      <c r="V783">
        <v>1.1723715066909799</v>
      </c>
      <c r="W783">
        <v>0.19041001796722401</v>
      </c>
      <c r="X783">
        <v>0.26531922817230202</v>
      </c>
      <c r="Y783">
        <v>0.26531922817230202</v>
      </c>
      <c r="Z783">
        <v>0</v>
      </c>
      <c r="AA783">
        <v>0.8</v>
      </c>
      <c r="AB783">
        <v>1</v>
      </c>
      <c r="AC783">
        <v>0.88888888888888895</v>
      </c>
      <c r="AD783">
        <v>0.2</v>
      </c>
      <c r="AE783">
        <v>0.8</v>
      </c>
    </row>
    <row r="784" spans="1:31" x14ac:dyDescent="0.15">
      <c r="A784" s="4">
        <v>747</v>
      </c>
      <c r="B784">
        <v>16</v>
      </c>
      <c r="C784">
        <v>4</v>
      </c>
      <c r="D784">
        <v>10</v>
      </c>
      <c r="E784">
        <v>10</v>
      </c>
      <c r="F784">
        <v>10</v>
      </c>
      <c r="G784">
        <v>0</v>
      </c>
      <c r="H784">
        <v>6</v>
      </c>
      <c r="I784">
        <v>4</v>
      </c>
      <c r="J784">
        <v>0.8</v>
      </c>
      <c r="K784">
        <v>5.7830085754394496</v>
      </c>
      <c r="L784">
        <v>2.9506244659423801</v>
      </c>
      <c r="M784">
        <v>2.2861747741699201</v>
      </c>
      <c r="N784">
        <v>3.05952072143555</v>
      </c>
      <c r="O784">
        <v>3</v>
      </c>
      <c r="P784">
        <v>3</v>
      </c>
      <c r="Q784">
        <v>13</v>
      </c>
      <c r="R784" s="12">
        <v>0.23080000000000001</v>
      </c>
      <c r="S784" s="12">
        <f t="shared" si="12"/>
        <v>0.3</v>
      </c>
      <c r="T784">
        <v>1.82601165771484</v>
      </c>
      <c r="U784">
        <v>1.7662338018417401</v>
      </c>
      <c r="V784">
        <v>1.5568977594375599</v>
      </c>
      <c r="W784">
        <v>0.209336042404175</v>
      </c>
      <c r="X784">
        <v>0.26911389827728299</v>
      </c>
      <c r="Y784">
        <v>0.26911389827728299</v>
      </c>
      <c r="Z784">
        <v>0.3</v>
      </c>
      <c r="AA784">
        <v>1</v>
      </c>
      <c r="AB784">
        <v>0.76923076923076905</v>
      </c>
      <c r="AC784">
        <v>0.86956521739130399</v>
      </c>
      <c r="AD784">
        <v>0</v>
      </c>
      <c r="AE784">
        <v>0.7</v>
      </c>
    </row>
    <row r="785" spans="1:31" x14ac:dyDescent="0.15">
      <c r="A785" s="4">
        <v>301</v>
      </c>
      <c r="B785">
        <v>11</v>
      </c>
      <c r="C785">
        <v>9</v>
      </c>
      <c r="D785">
        <v>10</v>
      </c>
      <c r="E785">
        <v>10</v>
      </c>
      <c r="F785">
        <v>10</v>
      </c>
      <c r="G785">
        <v>0</v>
      </c>
      <c r="H785">
        <v>1</v>
      </c>
      <c r="I785">
        <v>9</v>
      </c>
      <c r="J785">
        <v>0.55000000000000004</v>
      </c>
      <c r="K785">
        <v>5.7841529846191397</v>
      </c>
      <c r="L785">
        <v>5.5731964111328098</v>
      </c>
      <c r="M785">
        <v>9.7125816345214808</v>
      </c>
      <c r="N785">
        <v>6.7088909149169904</v>
      </c>
      <c r="O785">
        <v>0</v>
      </c>
      <c r="P785">
        <v>0</v>
      </c>
      <c r="Q785">
        <v>7</v>
      </c>
      <c r="R785" s="12">
        <v>0</v>
      </c>
      <c r="S785" s="12">
        <f t="shared" si="12"/>
        <v>0</v>
      </c>
      <c r="T785">
        <v>1.3871974945068399</v>
      </c>
      <c r="U785">
        <v>1.4548168182373</v>
      </c>
      <c r="V785">
        <v>1.1418998241424601</v>
      </c>
      <c r="W785">
        <v>0.31291699409484902</v>
      </c>
      <c r="X785">
        <v>0.24529767036437999</v>
      </c>
      <c r="Y785">
        <v>0.24529767036437999</v>
      </c>
      <c r="Z785">
        <v>0</v>
      </c>
      <c r="AA785">
        <v>0.7</v>
      </c>
      <c r="AB785">
        <v>1</v>
      </c>
      <c r="AC785">
        <v>0.82352941176470595</v>
      </c>
      <c r="AD785">
        <v>0.3</v>
      </c>
      <c r="AE785">
        <v>0.7</v>
      </c>
    </row>
    <row r="786" spans="1:31" x14ac:dyDescent="0.15">
      <c r="A786" s="4">
        <v>687</v>
      </c>
      <c r="B786">
        <v>12</v>
      </c>
      <c r="C786">
        <v>8</v>
      </c>
      <c r="D786">
        <v>10</v>
      </c>
      <c r="E786">
        <v>10</v>
      </c>
      <c r="F786">
        <v>9</v>
      </c>
      <c r="G786">
        <v>1</v>
      </c>
      <c r="H786">
        <v>3</v>
      </c>
      <c r="I786">
        <v>7</v>
      </c>
      <c r="J786">
        <v>0.6</v>
      </c>
      <c r="K786">
        <v>5.7855072021484402</v>
      </c>
      <c r="L786">
        <v>4.4286308288574201</v>
      </c>
      <c r="M786">
        <v>4.3197917938232404</v>
      </c>
      <c r="N786">
        <v>4.3674354553222701</v>
      </c>
      <c r="O786">
        <v>0</v>
      </c>
      <c r="P786">
        <v>0</v>
      </c>
      <c r="Q786">
        <v>8</v>
      </c>
      <c r="R786" s="12">
        <v>0</v>
      </c>
      <c r="S786" s="12">
        <f t="shared" si="12"/>
        <v>0</v>
      </c>
      <c r="T786">
        <v>1.56156349182129</v>
      </c>
      <c r="U786">
        <v>1.4731096029281601</v>
      </c>
      <c r="V786">
        <v>1.29801177978516</v>
      </c>
      <c r="W786">
        <v>0.17509782314300501</v>
      </c>
      <c r="X786">
        <v>0.26355171203613298</v>
      </c>
      <c r="Y786">
        <v>0.26355171203613298</v>
      </c>
      <c r="Z786">
        <v>0</v>
      </c>
      <c r="AA786">
        <v>0.8</v>
      </c>
      <c r="AB786">
        <v>1</v>
      </c>
      <c r="AC786">
        <v>0.88888888888888895</v>
      </c>
      <c r="AD786">
        <v>0.2</v>
      </c>
      <c r="AE786">
        <v>0.8</v>
      </c>
    </row>
    <row r="787" spans="1:31" x14ac:dyDescent="0.15">
      <c r="A787" s="4">
        <v>9</v>
      </c>
      <c r="B787">
        <v>12</v>
      </c>
      <c r="C787">
        <v>8</v>
      </c>
      <c r="D787">
        <v>10</v>
      </c>
      <c r="E787">
        <v>10</v>
      </c>
      <c r="F787">
        <v>9</v>
      </c>
      <c r="G787">
        <v>1</v>
      </c>
      <c r="H787">
        <v>3</v>
      </c>
      <c r="I787">
        <v>7</v>
      </c>
      <c r="J787">
        <v>0.6</v>
      </c>
      <c r="K787">
        <v>5.78865623474121</v>
      </c>
      <c r="L787">
        <v>3.8009147644043</v>
      </c>
      <c r="M787">
        <v>2.6515731811523402</v>
      </c>
      <c r="N787">
        <v>4.9838886260986301</v>
      </c>
      <c r="O787">
        <v>1</v>
      </c>
      <c r="P787">
        <v>1</v>
      </c>
      <c r="Q787">
        <v>8</v>
      </c>
      <c r="R787" s="12">
        <v>0.125</v>
      </c>
      <c r="S787" s="12">
        <f t="shared" si="12"/>
        <v>0.1</v>
      </c>
      <c r="T787">
        <v>1.4002590179443399</v>
      </c>
      <c r="U787">
        <v>1.27002465724945</v>
      </c>
      <c r="V787">
        <v>1.1800445318222099</v>
      </c>
      <c r="W787">
        <v>8.9980125427246094E-2</v>
      </c>
      <c r="X787">
        <v>0.22021448612213099</v>
      </c>
      <c r="Y787">
        <v>0.22021448612213099</v>
      </c>
      <c r="Z787">
        <v>0.1</v>
      </c>
      <c r="AA787">
        <v>0.7</v>
      </c>
      <c r="AB787">
        <v>0.875</v>
      </c>
      <c r="AC787">
        <v>0.77777777777777801</v>
      </c>
      <c r="AD787">
        <v>0.3</v>
      </c>
      <c r="AE787">
        <v>0.6</v>
      </c>
    </row>
    <row r="788" spans="1:31" x14ac:dyDescent="0.15">
      <c r="A788" s="4">
        <v>957</v>
      </c>
      <c r="B788">
        <v>16</v>
      </c>
      <c r="C788">
        <v>4</v>
      </c>
      <c r="D788">
        <v>10</v>
      </c>
      <c r="E788">
        <v>10</v>
      </c>
      <c r="F788">
        <v>10</v>
      </c>
      <c r="G788">
        <v>0</v>
      </c>
      <c r="H788">
        <v>6</v>
      </c>
      <c r="I788">
        <v>4</v>
      </c>
      <c r="J788">
        <v>0.8</v>
      </c>
      <c r="K788">
        <v>5.7889366149902299</v>
      </c>
      <c r="L788">
        <v>3.3482818603515598</v>
      </c>
      <c r="M788">
        <v>3.1337356567382799</v>
      </c>
      <c r="N788">
        <v>3.5313911437988299</v>
      </c>
      <c r="O788">
        <v>0</v>
      </c>
      <c r="P788">
        <v>0</v>
      </c>
      <c r="Q788">
        <v>2</v>
      </c>
      <c r="R788" s="12">
        <v>0</v>
      </c>
      <c r="S788" s="12">
        <f t="shared" si="12"/>
        <v>0</v>
      </c>
      <c r="T788">
        <v>1.2612400054931601</v>
      </c>
      <c r="U788">
        <v>1.26073014736175</v>
      </c>
      <c r="V788">
        <v>1.09254622459412</v>
      </c>
      <c r="W788">
        <v>0.16818392276763899</v>
      </c>
      <c r="X788">
        <v>0.16869378089904799</v>
      </c>
      <c r="Y788">
        <v>0.16869378089904799</v>
      </c>
      <c r="Z788">
        <v>0</v>
      </c>
      <c r="AA788">
        <v>0.2</v>
      </c>
      <c r="AB788">
        <v>1</v>
      </c>
      <c r="AC788">
        <v>0.33333333333333298</v>
      </c>
      <c r="AD788">
        <v>0.8</v>
      </c>
      <c r="AE788">
        <v>0.2</v>
      </c>
    </row>
    <row r="789" spans="1:31" x14ac:dyDescent="0.15">
      <c r="A789" s="4">
        <v>24</v>
      </c>
      <c r="B789">
        <v>13</v>
      </c>
      <c r="C789">
        <v>7</v>
      </c>
      <c r="D789">
        <v>10</v>
      </c>
      <c r="E789">
        <v>10</v>
      </c>
      <c r="F789">
        <v>10</v>
      </c>
      <c r="G789">
        <v>0</v>
      </c>
      <c r="H789">
        <v>3</v>
      </c>
      <c r="I789">
        <v>7</v>
      </c>
      <c r="J789">
        <v>0.65</v>
      </c>
      <c r="K789">
        <v>5.8043346405029297</v>
      </c>
      <c r="L789">
        <v>4.8445816040039098</v>
      </c>
      <c r="M789">
        <v>5.0663127899169904</v>
      </c>
      <c r="N789">
        <v>3.5159339904785201</v>
      </c>
      <c r="O789">
        <v>0</v>
      </c>
      <c r="P789">
        <v>0</v>
      </c>
      <c r="Q789">
        <v>8</v>
      </c>
      <c r="R789" s="12">
        <v>0</v>
      </c>
      <c r="S789" s="12">
        <f t="shared" si="12"/>
        <v>0</v>
      </c>
      <c r="T789">
        <v>1.61051368713379</v>
      </c>
      <c r="U789">
        <v>1.6023508310318</v>
      </c>
      <c r="V789">
        <v>1.31271135807037</v>
      </c>
      <c r="W789">
        <v>0.289639472961426</v>
      </c>
      <c r="X789">
        <v>0.29780232906341603</v>
      </c>
      <c r="Y789">
        <v>0.29780232906341603</v>
      </c>
      <c r="Z789">
        <v>0</v>
      </c>
      <c r="AA789">
        <v>0.8</v>
      </c>
      <c r="AB789">
        <v>1</v>
      </c>
      <c r="AC789">
        <v>0.88888888888888895</v>
      </c>
      <c r="AD789">
        <v>0.2</v>
      </c>
      <c r="AE789">
        <v>0.8</v>
      </c>
    </row>
    <row r="790" spans="1:31" x14ac:dyDescent="0.15">
      <c r="A790" s="4">
        <v>625</v>
      </c>
      <c r="B790">
        <v>16</v>
      </c>
      <c r="C790">
        <v>4</v>
      </c>
      <c r="D790">
        <v>10</v>
      </c>
      <c r="E790">
        <v>10</v>
      </c>
      <c r="F790">
        <v>10</v>
      </c>
      <c r="G790">
        <v>0</v>
      </c>
      <c r="H790">
        <v>6</v>
      </c>
      <c r="I790">
        <v>4</v>
      </c>
      <c r="J790">
        <v>0.8</v>
      </c>
      <c r="K790">
        <v>5.8058109283447301</v>
      </c>
      <c r="L790">
        <v>1.8369712829589799</v>
      </c>
      <c r="M790">
        <v>1.3078498840332</v>
      </c>
      <c r="N790">
        <v>5.2919368743896502</v>
      </c>
      <c r="O790">
        <v>5</v>
      </c>
      <c r="P790">
        <v>5</v>
      </c>
      <c r="Q790">
        <v>13</v>
      </c>
      <c r="R790" s="12">
        <v>0.3846</v>
      </c>
      <c r="S790" s="12">
        <f t="shared" si="12"/>
        <v>0.5</v>
      </c>
      <c r="T790">
        <v>2.19571113586426</v>
      </c>
      <c r="U790">
        <v>1.97657489776611</v>
      </c>
      <c r="V790">
        <v>1.92235147953033</v>
      </c>
      <c r="W790">
        <v>5.4223418235778802E-2</v>
      </c>
      <c r="X790">
        <v>0.27335965633392301</v>
      </c>
      <c r="Y790">
        <v>0.27335965633392301</v>
      </c>
      <c r="Z790">
        <v>0.5</v>
      </c>
      <c r="AA790">
        <v>0.8</v>
      </c>
      <c r="AB790">
        <v>0.61538461538461497</v>
      </c>
      <c r="AC790">
        <v>0.69565217391304301</v>
      </c>
      <c r="AD790">
        <v>0.2</v>
      </c>
      <c r="AE790">
        <v>0.3</v>
      </c>
    </row>
    <row r="791" spans="1:31" x14ac:dyDescent="0.15">
      <c r="A791" s="4">
        <v>189</v>
      </c>
      <c r="B791">
        <v>14</v>
      </c>
      <c r="C791">
        <v>6</v>
      </c>
      <c r="D791">
        <v>10</v>
      </c>
      <c r="E791">
        <v>10</v>
      </c>
      <c r="F791">
        <v>10</v>
      </c>
      <c r="G791">
        <v>0</v>
      </c>
      <c r="H791">
        <v>4</v>
      </c>
      <c r="I791">
        <v>6</v>
      </c>
      <c r="J791">
        <v>0.7</v>
      </c>
      <c r="K791">
        <v>5.8059558868408203</v>
      </c>
      <c r="L791">
        <v>2.54673194885254</v>
      </c>
      <c r="M791">
        <v>1.38120460510254</v>
      </c>
      <c r="N791">
        <v>6.2055225372314498</v>
      </c>
      <c r="O791">
        <v>4</v>
      </c>
      <c r="P791">
        <v>4</v>
      </c>
      <c r="Q791">
        <v>14</v>
      </c>
      <c r="R791" s="12">
        <v>0.28570000000000001</v>
      </c>
      <c r="S791" s="12">
        <f t="shared" si="12"/>
        <v>0.4</v>
      </c>
      <c r="T791">
        <v>1.78583908081055</v>
      </c>
      <c r="U791">
        <v>1.54816341400147</v>
      </c>
      <c r="V791">
        <v>1.53820133209228</v>
      </c>
      <c r="W791">
        <v>9.9620819091796892E-3</v>
      </c>
      <c r="X791">
        <v>0.247637748718262</v>
      </c>
      <c r="Y791">
        <v>0.247637748718262</v>
      </c>
      <c r="Z791">
        <v>0.4</v>
      </c>
      <c r="AA791">
        <v>1</v>
      </c>
      <c r="AB791">
        <v>0.71428571428571397</v>
      </c>
      <c r="AC791">
        <v>0.83333333333333304</v>
      </c>
      <c r="AD791">
        <v>0</v>
      </c>
      <c r="AE791">
        <v>0.6</v>
      </c>
    </row>
    <row r="792" spans="1:31" x14ac:dyDescent="0.15">
      <c r="A792" s="4">
        <v>881</v>
      </c>
      <c r="B792">
        <v>13</v>
      </c>
      <c r="C792">
        <v>7</v>
      </c>
      <c r="D792">
        <v>10</v>
      </c>
      <c r="E792">
        <v>10</v>
      </c>
      <c r="F792">
        <v>9</v>
      </c>
      <c r="G792">
        <v>1</v>
      </c>
      <c r="H792">
        <v>4</v>
      </c>
      <c r="I792">
        <v>6</v>
      </c>
      <c r="J792">
        <v>0.65</v>
      </c>
      <c r="K792">
        <v>5.8075389862060502</v>
      </c>
      <c r="L792">
        <v>3.9539413452148402</v>
      </c>
      <c r="M792">
        <v>3.6461563110351598</v>
      </c>
      <c r="N792">
        <v>4.1210212707519496</v>
      </c>
      <c r="O792">
        <v>1</v>
      </c>
      <c r="P792">
        <v>1</v>
      </c>
      <c r="Q792">
        <v>10</v>
      </c>
      <c r="R792" s="12">
        <v>0.1</v>
      </c>
      <c r="S792" s="12">
        <f t="shared" si="12"/>
        <v>0.1</v>
      </c>
      <c r="T792">
        <v>1.44716453552246</v>
      </c>
      <c r="U792">
        <v>1.37918376922607</v>
      </c>
      <c r="V792">
        <v>1.2344996929168699</v>
      </c>
      <c r="W792">
        <v>0.14468407630920399</v>
      </c>
      <c r="X792">
        <v>0.21266484260559099</v>
      </c>
      <c r="Y792">
        <v>0.21266484260559099</v>
      </c>
      <c r="Z792">
        <v>0.1</v>
      </c>
      <c r="AA792">
        <v>0.9</v>
      </c>
      <c r="AB792">
        <v>0.9</v>
      </c>
      <c r="AC792">
        <v>0.9</v>
      </c>
      <c r="AD792">
        <v>0.1</v>
      </c>
      <c r="AE792">
        <v>0.8</v>
      </c>
    </row>
    <row r="793" spans="1:31" x14ac:dyDescent="0.15">
      <c r="A793" s="4">
        <v>274</v>
      </c>
      <c r="B793">
        <v>9</v>
      </c>
      <c r="C793">
        <v>11</v>
      </c>
      <c r="D793">
        <v>10</v>
      </c>
      <c r="E793">
        <v>10</v>
      </c>
      <c r="F793">
        <v>8</v>
      </c>
      <c r="G793">
        <v>2</v>
      </c>
      <c r="H793">
        <v>1</v>
      </c>
      <c r="I793">
        <v>9</v>
      </c>
      <c r="J793">
        <v>0.45</v>
      </c>
      <c r="K793">
        <v>5.8121471405029297</v>
      </c>
      <c r="L793">
        <v>4.8344993591308603</v>
      </c>
      <c r="M793">
        <v>4.4628067016601598</v>
      </c>
      <c r="N793">
        <v>9.3634872436523402</v>
      </c>
      <c r="O793">
        <v>1</v>
      </c>
      <c r="P793">
        <v>1</v>
      </c>
      <c r="Q793">
        <v>9</v>
      </c>
      <c r="R793" s="12">
        <v>0.1111</v>
      </c>
      <c r="S793" s="12">
        <f t="shared" si="12"/>
        <v>0.1</v>
      </c>
      <c r="T793">
        <v>1.1546516418457</v>
      </c>
      <c r="U793">
        <v>0.96746063232421897</v>
      </c>
      <c r="V793">
        <v>1.0175075531005899</v>
      </c>
      <c r="W793">
        <v>5.0046920776367201E-2</v>
      </c>
      <c r="X793">
        <v>0.13714408874511699</v>
      </c>
      <c r="Y793">
        <v>0.13714408874511699</v>
      </c>
      <c r="Z793">
        <v>0.1</v>
      </c>
      <c r="AA793">
        <v>0.8</v>
      </c>
      <c r="AB793">
        <v>0.88888888888888895</v>
      </c>
      <c r="AC793">
        <v>0.84210526315789502</v>
      </c>
      <c r="AD793">
        <v>0.2</v>
      </c>
      <c r="AE793">
        <v>0.7</v>
      </c>
    </row>
    <row r="794" spans="1:31" x14ac:dyDescent="0.15">
      <c r="A794" s="4">
        <v>586</v>
      </c>
      <c r="B794">
        <v>13</v>
      </c>
      <c r="C794">
        <v>7</v>
      </c>
      <c r="D794">
        <v>10</v>
      </c>
      <c r="E794">
        <v>10</v>
      </c>
      <c r="F794">
        <v>9</v>
      </c>
      <c r="G794">
        <v>1</v>
      </c>
      <c r="H794">
        <v>4</v>
      </c>
      <c r="I794">
        <v>6</v>
      </c>
      <c r="J794">
        <v>0.65</v>
      </c>
      <c r="K794">
        <v>5.8140106201171902</v>
      </c>
      <c r="L794">
        <v>3.1672325134277299</v>
      </c>
      <c r="M794">
        <v>2.4102249145507799</v>
      </c>
      <c r="N794">
        <v>5.3552703857421902</v>
      </c>
      <c r="O794">
        <v>4</v>
      </c>
      <c r="P794">
        <v>4</v>
      </c>
      <c r="Q794">
        <v>13</v>
      </c>
      <c r="R794" s="12">
        <v>0.30769999999999997</v>
      </c>
      <c r="S794" s="12">
        <f t="shared" si="12"/>
        <v>0.4</v>
      </c>
      <c r="T794">
        <v>1.6634445190429701</v>
      </c>
      <c r="U794">
        <v>1.4746665954589799</v>
      </c>
      <c r="V794">
        <v>1.4371267557144201</v>
      </c>
      <c r="W794">
        <v>3.7539839744567899E-2</v>
      </c>
      <c r="X794">
        <v>0.226317763328552</v>
      </c>
      <c r="Y794">
        <v>0.226317763328552</v>
      </c>
      <c r="Z794">
        <v>0.4</v>
      </c>
      <c r="AA794">
        <v>0.9</v>
      </c>
      <c r="AB794">
        <v>0.69230769230769196</v>
      </c>
      <c r="AC794">
        <v>0.78260869565217395</v>
      </c>
      <c r="AD794">
        <v>0.1</v>
      </c>
      <c r="AE794">
        <v>0.5</v>
      </c>
    </row>
    <row r="795" spans="1:31" x14ac:dyDescent="0.15">
      <c r="A795" s="4">
        <v>100</v>
      </c>
      <c r="B795">
        <v>14</v>
      </c>
      <c r="C795">
        <v>6</v>
      </c>
      <c r="D795">
        <v>10</v>
      </c>
      <c r="E795">
        <v>10</v>
      </c>
      <c r="F795">
        <v>10</v>
      </c>
      <c r="G795">
        <v>0</v>
      </c>
      <c r="H795">
        <v>4</v>
      </c>
      <c r="I795">
        <v>6</v>
      </c>
      <c r="J795">
        <v>0.7</v>
      </c>
      <c r="K795">
        <v>5.8174915313720703</v>
      </c>
      <c r="L795">
        <v>3.4396438598632799</v>
      </c>
      <c r="M795">
        <v>2.7204837799072301</v>
      </c>
      <c r="N795">
        <v>4.7460269927978498</v>
      </c>
      <c r="O795">
        <v>1</v>
      </c>
      <c r="P795">
        <v>1</v>
      </c>
      <c r="Q795">
        <v>9</v>
      </c>
      <c r="R795" s="12">
        <v>0.1111</v>
      </c>
      <c r="S795" s="12">
        <f t="shared" si="12"/>
        <v>0.1</v>
      </c>
      <c r="T795">
        <v>1.75897216796875</v>
      </c>
      <c r="U795">
        <v>1.6312546730041499</v>
      </c>
      <c r="V795">
        <v>1.47803330421448</v>
      </c>
      <c r="W795">
        <v>0.15322136878967299</v>
      </c>
      <c r="X795">
        <v>0.28093886375427302</v>
      </c>
      <c r="Y795">
        <v>0.28093886375427302</v>
      </c>
      <c r="Z795">
        <v>0.1</v>
      </c>
      <c r="AA795">
        <v>0.8</v>
      </c>
      <c r="AB795">
        <v>0.88888888888888895</v>
      </c>
      <c r="AC795">
        <v>0.84210526315789502</v>
      </c>
      <c r="AD795">
        <v>0.2</v>
      </c>
      <c r="AE795">
        <v>0.7</v>
      </c>
    </row>
    <row r="796" spans="1:31" x14ac:dyDescent="0.15">
      <c r="A796" s="4">
        <v>876</v>
      </c>
      <c r="B796">
        <v>15</v>
      </c>
      <c r="C796">
        <v>5</v>
      </c>
      <c r="D796">
        <v>10</v>
      </c>
      <c r="E796">
        <v>10</v>
      </c>
      <c r="F796">
        <v>10</v>
      </c>
      <c r="G796">
        <v>0</v>
      </c>
      <c r="H796">
        <v>5</v>
      </c>
      <c r="I796">
        <v>5</v>
      </c>
      <c r="J796">
        <v>0.75</v>
      </c>
      <c r="K796">
        <v>5.8185081481933603</v>
      </c>
      <c r="L796">
        <v>2.2077369689941402</v>
      </c>
      <c r="M796">
        <v>1.01711845397949</v>
      </c>
      <c r="N796">
        <v>4.8402996063232404</v>
      </c>
      <c r="O796">
        <v>4</v>
      </c>
      <c r="P796">
        <v>4</v>
      </c>
      <c r="Q796">
        <v>13</v>
      </c>
      <c r="R796" s="12">
        <v>0.30769999999999997</v>
      </c>
      <c r="S796" s="12">
        <f t="shared" si="12"/>
        <v>0.4</v>
      </c>
      <c r="T796">
        <v>2.3515682220459002</v>
      </c>
      <c r="U796">
        <v>2.11308741569519</v>
      </c>
      <c r="V796">
        <v>2.02004790306091</v>
      </c>
      <c r="W796">
        <v>9.3039512634277302E-2</v>
      </c>
      <c r="X796">
        <v>0.33152031898498502</v>
      </c>
      <c r="Y796">
        <v>0.33152031898498502</v>
      </c>
      <c r="Z796">
        <v>0.4</v>
      </c>
      <c r="AA796">
        <v>0.9</v>
      </c>
      <c r="AB796">
        <v>0.69230769230769196</v>
      </c>
      <c r="AC796">
        <v>0.78260869565217395</v>
      </c>
      <c r="AD796">
        <v>0.1</v>
      </c>
      <c r="AE796">
        <v>0.5</v>
      </c>
    </row>
    <row r="797" spans="1:31" x14ac:dyDescent="0.15">
      <c r="A797" s="4">
        <v>570</v>
      </c>
      <c r="B797">
        <v>13</v>
      </c>
      <c r="C797">
        <v>7</v>
      </c>
      <c r="D797">
        <v>10</v>
      </c>
      <c r="E797">
        <v>10</v>
      </c>
      <c r="F797">
        <v>10</v>
      </c>
      <c r="G797">
        <v>0</v>
      </c>
      <c r="H797">
        <v>3</v>
      </c>
      <c r="I797">
        <v>7</v>
      </c>
      <c r="J797">
        <v>0.65</v>
      </c>
      <c r="K797">
        <v>5.8188896179199201</v>
      </c>
      <c r="L797">
        <v>4.8000411987304696</v>
      </c>
      <c r="M797">
        <v>5.1998977661132804</v>
      </c>
      <c r="N797">
        <v>3.9673900604247998</v>
      </c>
      <c r="O797">
        <v>0</v>
      </c>
      <c r="P797">
        <v>0</v>
      </c>
      <c r="Q797">
        <v>9</v>
      </c>
      <c r="R797" s="12">
        <v>0</v>
      </c>
      <c r="S797" s="12">
        <f t="shared" si="12"/>
        <v>0</v>
      </c>
      <c r="T797">
        <v>1.4097595214843699</v>
      </c>
      <c r="U797">
        <v>1.4305566549301101</v>
      </c>
      <c r="V797">
        <v>1.1714627742767301</v>
      </c>
      <c r="W797">
        <v>0.25909388065338101</v>
      </c>
      <c r="X797">
        <v>0.23829674720764199</v>
      </c>
      <c r="Y797">
        <v>0.23829674720764199</v>
      </c>
      <c r="Z797">
        <v>0</v>
      </c>
      <c r="AA797">
        <v>0.9</v>
      </c>
      <c r="AB797">
        <v>1</v>
      </c>
      <c r="AC797">
        <v>0.94736842105263197</v>
      </c>
      <c r="AD797">
        <v>0.1</v>
      </c>
      <c r="AE797">
        <v>0.9</v>
      </c>
    </row>
    <row r="798" spans="1:31" x14ac:dyDescent="0.15">
      <c r="A798" s="4">
        <v>908</v>
      </c>
      <c r="B798">
        <v>14</v>
      </c>
      <c r="C798">
        <v>6</v>
      </c>
      <c r="D798">
        <v>10</v>
      </c>
      <c r="E798">
        <v>10</v>
      </c>
      <c r="F798">
        <v>10</v>
      </c>
      <c r="G798">
        <v>0</v>
      </c>
      <c r="H798">
        <v>4</v>
      </c>
      <c r="I798">
        <v>6</v>
      </c>
      <c r="J798">
        <v>0.7</v>
      </c>
      <c r="K798">
        <v>5.8219223022460902</v>
      </c>
      <c r="L798">
        <v>4.3790416717529297</v>
      </c>
      <c r="M798">
        <v>3.9883460998535201</v>
      </c>
      <c r="N798">
        <v>2.9560413360595699</v>
      </c>
      <c r="O798">
        <v>1</v>
      </c>
      <c r="P798">
        <v>1</v>
      </c>
      <c r="Q798">
        <v>11</v>
      </c>
      <c r="R798" s="12">
        <v>9.0899999999999995E-2</v>
      </c>
      <c r="S798" s="12">
        <f t="shared" si="12"/>
        <v>0.1</v>
      </c>
      <c r="T798">
        <v>1.5387725830078101</v>
      </c>
      <c r="U798">
        <v>1.5298147201538099</v>
      </c>
      <c r="V798">
        <v>1.2820022106170601</v>
      </c>
      <c r="W798">
        <v>0.247812509536743</v>
      </c>
      <c r="X798">
        <v>0.25677037239074701</v>
      </c>
      <c r="Y798">
        <v>0.25677037239074701</v>
      </c>
      <c r="Z798">
        <v>0.1</v>
      </c>
      <c r="AA798">
        <v>1</v>
      </c>
      <c r="AB798">
        <v>0.90909090909090895</v>
      </c>
      <c r="AC798">
        <v>0.952380952380952</v>
      </c>
      <c r="AD798">
        <v>0</v>
      </c>
      <c r="AE798">
        <v>0.9</v>
      </c>
    </row>
    <row r="799" spans="1:31" x14ac:dyDescent="0.15">
      <c r="A799" s="4">
        <v>405</v>
      </c>
      <c r="B799">
        <v>12</v>
      </c>
      <c r="C799">
        <v>8</v>
      </c>
      <c r="D799">
        <v>10</v>
      </c>
      <c r="E799">
        <v>10</v>
      </c>
      <c r="F799">
        <v>10</v>
      </c>
      <c r="G799">
        <v>0</v>
      </c>
      <c r="H799">
        <v>2</v>
      </c>
      <c r="I799">
        <v>8</v>
      </c>
      <c r="J799">
        <v>0.6</v>
      </c>
      <c r="K799">
        <v>5.8219490051269496</v>
      </c>
      <c r="L799">
        <v>4.7067623138427699</v>
      </c>
      <c r="M799">
        <v>3.5698356628418</v>
      </c>
      <c r="N799">
        <v>4.1547622680664098</v>
      </c>
      <c r="O799">
        <v>1</v>
      </c>
      <c r="P799">
        <v>1</v>
      </c>
      <c r="Q799">
        <v>9</v>
      </c>
      <c r="R799" s="12">
        <v>0.1111</v>
      </c>
      <c r="S799" s="12">
        <f t="shared" si="12"/>
        <v>0.1</v>
      </c>
      <c r="T799">
        <v>1.5136966705322299</v>
      </c>
      <c r="U799">
        <v>1.42155265808105</v>
      </c>
      <c r="V799">
        <v>1.2425956726074201</v>
      </c>
      <c r="W799">
        <v>0.17895698547363301</v>
      </c>
      <c r="X799">
        <v>0.27110099792480502</v>
      </c>
      <c r="Y799">
        <v>0.27110099792480502</v>
      </c>
      <c r="Z799">
        <v>0.1</v>
      </c>
      <c r="AA799">
        <v>0.8</v>
      </c>
      <c r="AB799">
        <v>0.88888888888888895</v>
      </c>
      <c r="AC799">
        <v>0.84210526315789502</v>
      </c>
      <c r="AD799">
        <v>0.2</v>
      </c>
      <c r="AE799">
        <v>0.7</v>
      </c>
    </row>
    <row r="800" spans="1:31" x14ac:dyDescent="0.15">
      <c r="A800" s="4">
        <v>110</v>
      </c>
      <c r="B800">
        <v>12</v>
      </c>
      <c r="C800">
        <v>8</v>
      </c>
      <c r="D800">
        <v>10</v>
      </c>
      <c r="E800">
        <v>10</v>
      </c>
      <c r="F800">
        <v>10</v>
      </c>
      <c r="G800">
        <v>0</v>
      </c>
      <c r="H800">
        <v>2</v>
      </c>
      <c r="I800">
        <v>8</v>
      </c>
      <c r="J800">
        <v>0.6</v>
      </c>
      <c r="K800">
        <v>5.8226127624511701</v>
      </c>
      <c r="L800">
        <v>4.58316993713379</v>
      </c>
      <c r="M800">
        <v>3.05906105041504</v>
      </c>
      <c r="N800">
        <v>4.2920875549316397</v>
      </c>
      <c r="O800">
        <v>1</v>
      </c>
      <c r="P800">
        <v>1</v>
      </c>
      <c r="Q800">
        <v>10</v>
      </c>
      <c r="R800" s="12">
        <v>0.1</v>
      </c>
      <c r="S800" s="12">
        <f t="shared" si="12"/>
        <v>0.1</v>
      </c>
      <c r="T800">
        <v>1.5724010467529299</v>
      </c>
      <c r="U800">
        <v>1.46011734008789</v>
      </c>
      <c r="V800">
        <v>1.2938163280487101</v>
      </c>
      <c r="W800">
        <v>0.16630101203918499</v>
      </c>
      <c r="X800">
        <v>0.27858471870422402</v>
      </c>
      <c r="Y800">
        <v>0.27858471870422402</v>
      </c>
      <c r="Z800">
        <v>0.1</v>
      </c>
      <c r="AA800">
        <v>0.9</v>
      </c>
      <c r="AB800">
        <v>0.9</v>
      </c>
      <c r="AC800">
        <v>0.9</v>
      </c>
      <c r="AD800">
        <v>0.1</v>
      </c>
      <c r="AE800">
        <v>0.8</v>
      </c>
    </row>
    <row r="801" spans="1:31" x14ac:dyDescent="0.15">
      <c r="A801" s="4">
        <v>987</v>
      </c>
      <c r="B801">
        <v>13</v>
      </c>
      <c r="C801">
        <v>7</v>
      </c>
      <c r="D801">
        <v>10</v>
      </c>
      <c r="E801">
        <v>10</v>
      </c>
      <c r="F801">
        <v>10</v>
      </c>
      <c r="G801">
        <v>0</v>
      </c>
      <c r="H801">
        <v>3</v>
      </c>
      <c r="I801">
        <v>7</v>
      </c>
      <c r="J801">
        <v>0.65</v>
      </c>
      <c r="K801">
        <v>5.8262081146240199</v>
      </c>
      <c r="L801">
        <v>4.0561065673828098</v>
      </c>
      <c r="M801">
        <v>2.96811866760254</v>
      </c>
      <c r="N801">
        <v>4.3460674285888699</v>
      </c>
      <c r="O801">
        <v>1</v>
      </c>
      <c r="P801">
        <v>1</v>
      </c>
      <c r="Q801">
        <v>9</v>
      </c>
      <c r="R801" s="12">
        <v>0.1111</v>
      </c>
      <c r="S801" s="12">
        <f t="shared" si="12"/>
        <v>0.1</v>
      </c>
      <c r="T801">
        <v>1.6083812713623</v>
      </c>
      <c r="U801">
        <v>1.5241069793701201</v>
      </c>
      <c r="V801">
        <v>1.34467720985413</v>
      </c>
      <c r="W801">
        <v>0.17942976951599099</v>
      </c>
      <c r="X801">
        <v>0.26370406150817899</v>
      </c>
      <c r="Y801">
        <v>0.26370406150817899</v>
      </c>
      <c r="Z801">
        <v>0.1</v>
      </c>
      <c r="AA801">
        <v>0.8</v>
      </c>
      <c r="AB801">
        <v>0.88888888888888895</v>
      </c>
      <c r="AC801">
        <v>0.84210526315789502</v>
      </c>
      <c r="AD801">
        <v>0.2</v>
      </c>
      <c r="AE801">
        <v>0.7</v>
      </c>
    </row>
    <row r="802" spans="1:31" x14ac:dyDescent="0.15">
      <c r="A802" s="4">
        <v>65</v>
      </c>
      <c r="B802">
        <v>11</v>
      </c>
      <c r="C802">
        <v>9</v>
      </c>
      <c r="D802">
        <v>10</v>
      </c>
      <c r="E802">
        <v>10</v>
      </c>
      <c r="F802">
        <v>10</v>
      </c>
      <c r="G802">
        <v>0</v>
      </c>
      <c r="H802">
        <v>1</v>
      </c>
      <c r="I802">
        <v>9</v>
      </c>
      <c r="J802">
        <v>0.55000000000000004</v>
      </c>
      <c r="K802">
        <v>5.8294639587402299</v>
      </c>
      <c r="L802">
        <v>5.4500293731689498</v>
      </c>
      <c r="M802">
        <v>8.8486366271972692</v>
      </c>
      <c r="N802">
        <v>7.5705413818359402</v>
      </c>
      <c r="O802">
        <v>0</v>
      </c>
      <c r="P802">
        <v>0</v>
      </c>
      <c r="Q802">
        <v>9</v>
      </c>
      <c r="R802" s="12">
        <v>0</v>
      </c>
      <c r="S802" s="12">
        <f t="shared" si="12"/>
        <v>0</v>
      </c>
      <c r="T802">
        <v>1.2627258300781199</v>
      </c>
      <c r="U802">
        <v>1.3082103729248</v>
      </c>
      <c r="V802">
        <v>1.0530389547348</v>
      </c>
      <c r="W802">
        <v>0.255171418190002</v>
      </c>
      <c r="X802">
        <v>0.209686875343323</v>
      </c>
      <c r="Y802">
        <v>0.209686875343323</v>
      </c>
      <c r="Z802">
        <v>0</v>
      </c>
      <c r="AA802">
        <v>0.9</v>
      </c>
      <c r="AB802">
        <v>1</v>
      </c>
      <c r="AC802">
        <v>0.94736842105263197</v>
      </c>
      <c r="AD802">
        <v>0.1</v>
      </c>
      <c r="AE802">
        <v>0.9</v>
      </c>
    </row>
    <row r="803" spans="1:31" x14ac:dyDescent="0.15">
      <c r="A803" s="4">
        <v>79</v>
      </c>
      <c r="B803">
        <v>14</v>
      </c>
      <c r="C803">
        <v>6</v>
      </c>
      <c r="D803">
        <v>10</v>
      </c>
      <c r="E803">
        <v>10</v>
      </c>
      <c r="F803">
        <v>9</v>
      </c>
      <c r="G803">
        <v>1</v>
      </c>
      <c r="H803">
        <v>5</v>
      </c>
      <c r="I803">
        <v>5</v>
      </c>
      <c r="J803">
        <v>0.7</v>
      </c>
      <c r="K803">
        <v>5.8369159698486301</v>
      </c>
      <c r="L803">
        <v>3.52786064147949</v>
      </c>
      <c r="M803">
        <v>2.8809127807617201</v>
      </c>
      <c r="N803">
        <v>3.3242206573486301</v>
      </c>
      <c r="O803">
        <v>1</v>
      </c>
      <c r="P803">
        <v>1</v>
      </c>
      <c r="Q803">
        <v>8</v>
      </c>
      <c r="R803" s="12">
        <v>0.125</v>
      </c>
      <c r="S803" s="12">
        <f t="shared" si="12"/>
        <v>0.1</v>
      </c>
      <c r="T803">
        <v>1.3115596771240201</v>
      </c>
      <c r="U803">
        <v>1.2743068933486901</v>
      </c>
      <c r="V803">
        <v>1.12896752357483</v>
      </c>
      <c r="W803">
        <v>0.145339369773865</v>
      </c>
      <c r="X803">
        <v>0.182592153549194</v>
      </c>
      <c r="Y803">
        <v>0.182592153549194</v>
      </c>
      <c r="Z803">
        <v>0.1</v>
      </c>
      <c r="AA803">
        <v>0.7</v>
      </c>
      <c r="AB803">
        <v>0.875</v>
      </c>
      <c r="AC803">
        <v>0.77777777777777801</v>
      </c>
      <c r="AD803">
        <v>0.3</v>
      </c>
      <c r="AE803">
        <v>0.6</v>
      </c>
    </row>
    <row r="804" spans="1:31" x14ac:dyDescent="0.15">
      <c r="A804" s="4">
        <v>994</v>
      </c>
      <c r="B804">
        <v>11</v>
      </c>
      <c r="C804">
        <v>9</v>
      </c>
      <c r="D804">
        <v>10</v>
      </c>
      <c r="E804">
        <v>10</v>
      </c>
      <c r="F804">
        <v>10</v>
      </c>
      <c r="G804">
        <v>0</v>
      </c>
      <c r="H804">
        <v>1</v>
      </c>
      <c r="I804">
        <v>9</v>
      </c>
      <c r="J804">
        <v>0.55000000000000004</v>
      </c>
      <c r="K804">
        <v>5.8407783508300799</v>
      </c>
      <c r="L804">
        <v>5.0607795715331996</v>
      </c>
      <c r="M804">
        <v>6.2361831665039098</v>
      </c>
      <c r="N804">
        <v>9.1059703826904297</v>
      </c>
      <c r="O804">
        <v>0</v>
      </c>
      <c r="P804">
        <v>0</v>
      </c>
      <c r="Q804">
        <v>8</v>
      </c>
      <c r="R804" s="12">
        <v>0</v>
      </c>
      <c r="S804" s="12">
        <f t="shared" si="12"/>
        <v>0</v>
      </c>
      <c r="T804">
        <v>1.35232925415039</v>
      </c>
      <c r="U804">
        <v>1.2186088562011701</v>
      </c>
      <c r="V804">
        <v>1.1154925823211701</v>
      </c>
      <c r="W804">
        <v>0.10311627388000499</v>
      </c>
      <c r="X804">
        <v>0.23683667182922399</v>
      </c>
      <c r="Y804">
        <v>0.23683667182922399</v>
      </c>
      <c r="Z804">
        <v>0</v>
      </c>
      <c r="AA804">
        <v>0.8</v>
      </c>
      <c r="AB804">
        <v>1</v>
      </c>
      <c r="AC804">
        <v>0.88888888888888895</v>
      </c>
      <c r="AD804">
        <v>0.2</v>
      </c>
      <c r="AE804">
        <v>0.8</v>
      </c>
    </row>
    <row r="805" spans="1:31" x14ac:dyDescent="0.15">
      <c r="A805" s="4">
        <v>782</v>
      </c>
      <c r="B805">
        <v>15</v>
      </c>
      <c r="C805">
        <v>5</v>
      </c>
      <c r="D805">
        <v>10</v>
      </c>
      <c r="E805">
        <v>10</v>
      </c>
      <c r="F805">
        <v>10</v>
      </c>
      <c r="G805">
        <v>0</v>
      </c>
      <c r="H805">
        <v>5</v>
      </c>
      <c r="I805">
        <v>5</v>
      </c>
      <c r="J805">
        <v>0.75</v>
      </c>
      <c r="K805">
        <v>5.8431682586669904</v>
      </c>
      <c r="L805">
        <v>3.7759704589843701</v>
      </c>
      <c r="M805">
        <v>3.5628108978271502</v>
      </c>
      <c r="N805">
        <v>3.7080764770507799</v>
      </c>
      <c r="O805">
        <v>0</v>
      </c>
      <c r="P805">
        <v>0</v>
      </c>
      <c r="Q805">
        <v>6</v>
      </c>
      <c r="R805" s="12">
        <v>0</v>
      </c>
      <c r="S805" s="12">
        <f t="shared" si="12"/>
        <v>0</v>
      </c>
      <c r="T805">
        <v>1.5981693267822299</v>
      </c>
      <c r="U805">
        <v>1.5598129034042401</v>
      </c>
      <c r="V805">
        <v>1.3384824991226201</v>
      </c>
      <c r="W805">
        <v>0.22133040428161599</v>
      </c>
      <c r="X805">
        <v>0.25968682765960699</v>
      </c>
      <c r="Y805">
        <v>0.25968682765960699</v>
      </c>
      <c r="Z805">
        <v>0</v>
      </c>
      <c r="AA805">
        <v>0.6</v>
      </c>
      <c r="AB805">
        <v>1</v>
      </c>
      <c r="AC805">
        <v>0.75</v>
      </c>
      <c r="AD805">
        <v>0.4</v>
      </c>
      <c r="AE805">
        <v>0.6</v>
      </c>
    </row>
    <row r="806" spans="1:31" x14ac:dyDescent="0.15">
      <c r="A806" s="4">
        <v>334</v>
      </c>
      <c r="B806">
        <v>16</v>
      </c>
      <c r="C806">
        <v>4</v>
      </c>
      <c r="D806">
        <v>10</v>
      </c>
      <c r="E806">
        <v>10</v>
      </c>
      <c r="F806">
        <v>10</v>
      </c>
      <c r="G806">
        <v>0</v>
      </c>
      <c r="H806">
        <v>6</v>
      </c>
      <c r="I806">
        <v>4</v>
      </c>
      <c r="J806">
        <v>0.8</v>
      </c>
      <c r="K806">
        <v>5.8445968627929696</v>
      </c>
      <c r="L806">
        <v>2.5306472778320299</v>
      </c>
      <c r="M806">
        <v>1.79775238037109</v>
      </c>
      <c r="N806">
        <v>3.69099998474121</v>
      </c>
      <c r="O806">
        <v>3</v>
      </c>
      <c r="P806">
        <v>3</v>
      </c>
      <c r="Q806">
        <v>12</v>
      </c>
      <c r="R806" s="12">
        <v>0.25</v>
      </c>
      <c r="S806" s="12">
        <f t="shared" si="12"/>
        <v>0.3</v>
      </c>
      <c r="T806">
        <v>1.6688976287841799</v>
      </c>
      <c r="U806">
        <v>1.59798943996429</v>
      </c>
      <c r="V806">
        <v>1.4405004978179901</v>
      </c>
      <c r="W806">
        <v>0.15748894214630099</v>
      </c>
      <c r="X806">
        <v>0.228397130966186</v>
      </c>
      <c r="Y806">
        <v>0.228397130966186</v>
      </c>
      <c r="Z806">
        <v>0.3</v>
      </c>
      <c r="AA806">
        <v>0.9</v>
      </c>
      <c r="AB806">
        <v>0.75</v>
      </c>
      <c r="AC806">
        <v>0.81818181818181801</v>
      </c>
      <c r="AD806">
        <v>0.1</v>
      </c>
      <c r="AE806">
        <v>0.6</v>
      </c>
    </row>
    <row r="807" spans="1:31" x14ac:dyDescent="0.15">
      <c r="A807" s="4">
        <v>441</v>
      </c>
      <c r="B807">
        <v>13</v>
      </c>
      <c r="C807">
        <v>7</v>
      </c>
      <c r="D807">
        <v>10</v>
      </c>
      <c r="E807">
        <v>10</v>
      </c>
      <c r="F807">
        <v>10</v>
      </c>
      <c r="G807">
        <v>0</v>
      </c>
      <c r="H807">
        <v>3</v>
      </c>
      <c r="I807">
        <v>7</v>
      </c>
      <c r="J807">
        <v>0.65</v>
      </c>
      <c r="K807">
        <v>5.8472766876220703</v>
      </c>
      <c r="L807">
        <v>4.3530788421630904</v>
      </c>
      <c r="M807">
        <v>3.8018550872802699</v>
      </c>
      <c r="N807">
        <v>4.1932029724121103</v>
      </c>
      <c r="O807">
        <v>1</v>
      </c>
      <c r="P807">
        <v>1</v>
      </c>
      <c r="Q807">
        <v>10</v>
      </c>
      <c r="R807" s="12">
        <v>0.1</v>
      </c>
      <c r="S807" s="12">
        <f t="shared" si="12"/>
        <v>0.1</v>
      </c>
      <c r="T807">
        <v>1.42729568481445</v>
      </c>
      <c r="U807">
        <v>1.4045047760009799</v>
      </c>
      <c r="V807">
        <v>1.19145619869232</v>
      </c>
      <c r="W807">
        <v>0.21304857730865501</v>
      </c>
      <c r="X807">
        <v>0.23583948612213099</v>
      </c>
      <c r="Y807">
        <v>0.23583948612213099</v>
      </c>
      <c r="Z807">
        <v>0.1</v>
      </c>
      <c r="AA807">
        <v>0.9</v>
      </c>
      <c r="AB807">
        <v>0.9</v>
      </c>
      <c r="AC807">
        <v>0.9</v>
      </c>
      <c r="AD807">
        <v>0.1</v>
      </c>
      <c r="AE807">
        <v>0.8</v>
      </c>
    </row>
    <row r="808" spans="1:31" x14ac:dyDescent="0.15">
      <c r="A808" s="4">
        <v>675</v>
      </c>
      <c r="B808">
        <v>12</v>
      </c>
      <c r="C808">
        <v>8</v>
      </c>
      <c r="D808">
        <v>10</v>
      </c>
      <c r="E808">
        <v>10</v>
      </c>
      <c r="F808">
        <v>10</v>
      </c>
      <c r="G808">
        <v>0</v>
      </c>
      <c r="H808">
        <v>2</v>
      </c>
      <c r="I808">
        <v>8</v>
      </c>
      <c r="J808">
        <v>0.6</v>
      </c>
      <c r="K808">
        <v>5.8476486206054696</v>
      </c>
      <c r="L808">
        <v>5.2151012420654297</v>
      </c>
      <c r="M808">
        <v>6.4946517944335902</v>
      </c>
      <c r="N808">
        <v>4.7621726989746103</v>
      </c>
      <c r="O808">
        <v>0</v>
      </c>
      <c r="P808">
        <v>0</v>
      </c>
      <c r="Q808">
        <v>9</v>
      </c>
      <c r="R808" s="12">
        <v>0</v>
      </c>
      <c r="S808" s="12">
        <f t="shared" si="12"/>
        <v>0</v>
      </c>
      <c r="T808">
        <v>1.6339855194091799</v>
      </c>
      <c r="U808">
        <v>1.6486959457397501</v>
      </c>
      <c r="V808">
        <v>1.31693303585052</v>
      </c>
      <c r="W808">
        <v>0.33176290988922102</v>
      </c>
      <c r="X808">
        <v>0.31705248355865501</v>
      </c>
      <c r="Y808">
        <v>0.31705248355865501</v>
      </c>
      <c r="Z808">
        <v>0</v>
      </c>
      <c r="AA808">
        <v>0.9</v>
      </c>
      <c r="AB808">
        <v>1</v>
      </c>
      <c r="AC808">
        <v>0.94736842105263197</v>
      </c>
      <c r="AD808">
        <v>0.1</v>
      </c>
      <c r="AE808">
        <v>0.9</v>
      </c>
    </row>
    <row r="809" spans="1:31" x14ac:dyDescent="0.15">
      <c r="A809" s="4">
        <v>97</v>
      </c>
      <c r="B809">
        <v>15</v>
      </c>
      <c r="C809">
        <v>5</v>
      </c>
      <c r="D809">
        <v>10</v>
      </c>
      <c r="E809">
        <v>10</v>
      </c>
      <c r="F809">
        <v>9</v>
      </c>
      <c r="G809">
        <v>1</v>
      </c>
      <c r="H809">
        <v>6</v>
      </c>
      <c r="I809">
        <v>4</v>
      </c>
      <c r="J809">
        <v>0.75</v>
      </c>
      <c r="K809">
        <v>5.8483963012695304</v>
      </c>
      <c r="L809">
        <v>1.98880767822266</v>
      </c>
      <c r="M809">
        <v>1.29316329956055</v>
      </c>
      <c r="N809">
        <v>4.6935329437255904</v>
      </c>
      <c r="O809">
        <v>3</v>
      </c>
      <c r="P809">
        <v>3</v>
      </c>
      <c r="Q809">
        <v>11</v>
      </c>
      <c r="R809" s="12">
        <v>0.2727</v>
      </c>
      <c r="S809" s="12">
        <f t="shared" si="12"/>
        <v>0.3</v>
      </c>
      <c r="T809">
        <v>1.9264335632324201</v>
      </c>
      <c r="U809">
        <v>1.74689257144928</v>
      </c>
      <c r="V809">
        <v>1.6928304433822601</v>
      </c>
      <c r="W809">
        <v>5.4062128067016602E-2</v>
      </c>
      <c r="X809">
        <v>0.233603119850159</v>
      </c>
      <c r="Y809">
        <v>0.233603119850159</v>
      </c>
      <c r="Z809">
        <v>0.3</v>
      </c>
      <c r="AA809">
        <v>0.8</v>
      </c>
      <c r="AB809">
        <v>0.72727272727272696</v>
      </c>
      <c r="AC809">
        <v>0.76190476190476197</v>
      </c>
      <c r="AD809">
        <v>0.2</v>
      </c>
      <c r="AE809">
        <v>0.5</v>
      </c>
    </row>
    <row r="810" spans="1:31" x14ac:dyDescent="0.15">
      <c r="A810" s="4">
        <v>583</v>
      </c>
      <c r="B810">
        <v>11</v>
      </c>
      <c r="C810">
        <v>9</v>
      </c>
      <c r="D810">
        <v>10</v>
      </c>
      <c r="E810">
        <v>10</v>
      </c>
      <c r="F810">
        <v>9</v>
      </c>
      <c r="G810">
        <v>1</v>
      </c>
      <c r="H810">
        <v>2</v>
      </c>
      <c r="I810">
        <v>8</v>
      </c>
      <c r="J810">
        <v>0.55000000000000004</v>
      </c>
      <c r="K810">
        <v>5.8490123748779297</v>
      </c>
      <c r="L810">
        <v>4.5238380432128897</v>
      </c>
      <c r="M810">
        <v>3.1948013305664098</v>
      </c>
      <c r="N810">
        <v>4.9645767211914098</v>
      </c>
      <c r="O810">
        <v>1</v>
      </c>
      <c r="P810">
        <v>1</v>
      </c>
      <c r="Q810">
        <v>8</v>
      </c>
      <c r="R810" s="12">
        <v>0.125</v>
      </c>
      <c r="S810" s="12">
        <f t="shared" si="12"/>
        <v>0.1</v>
      </c>
      <c r="T810">
        <v>1.30923271179199</v>
      </c>
      <c r="U810">
        <v>1.22052574157715</v>
      </c>
      <c r="V810">
        <v>1.1324498653411901</v>
      </c>
      <c r="W810">
        <v>8.80758762359619E-2</v>
      </c>
      <c r="X810">
        <v>0.176782846450806</v>
      </c>
      <c r="Y810">
        <v>0.176782846450806</v>
      </c>
      <c r="Z810">
        <v>0.1</v>
      </c>
      <c r="AA810">
        <v>0.7</v>
      </c>
      <c r="AB810">
        <v>0.875</v>
      </c>
      <c r="AC810">
        <v>0.77777777777777801</v>
      </c>
      <c r="AD810">
        <v>0.3</v>
      </c>
      <c r="AE810">
        <v>0.6</v>
      </c>
    </row>
    <row r="811" spans="1:31" x14ac:dyDescent="0.15">
      <c r="A811" s="4">
        <v>638</v>
      </c>
      <c r="B811">
        <v>14</v>
      </c>
      <c r="C811">
        <v>6</v>
      </c>
      <c r="D811">
        <v>10</v>
      </c>
      <c r="E811">
        <v>10</v>
      </c>
      <c r="F811">
        <v>10</v>
      </c>
      <c r="G811">
        <v>0</v>
      </c>
      <c r="H811">
        <v>4</v>
      </c>
      <c r="I811">
        <v>6</v>
      </c>
      <c r="J811">
        <v>0.7</v>
      </c>
      <c r="K811">
        <v>5.8517227172851598</v>
      </c>
      <c r="L811">
        <v>3.1313724517822301</v>
      </c>
      <c r="M811">
        <v>1.8645782470703101</v>
      </c>
      <c r="N811">
        <v>4.6895484924316397</v>
      </c>
      <c r="O811">
        <v>3</v>
      </c>
      <c r="P811">
        <v>3</v>
      </c>
      <c r="Q811">
        <v>13</v>
      </c>
      <c r="R811" s="12">
        <v>0.23080000000000001</v>
      </c>
      <c r="S811" s="12">
        <f t="shared" si="12"/>
        <v>0.3</v>
      </c>
      <c r="T811">
        <v>1.88985443115234</v>
      </c>
      <c r="U811">
        <v>1.7285113334655799</v>
      </c>
      <c r="V811">
        <v>1.59028112888336</v>
      </c>
      <c r="W811">
        <v>0.13823020458221399</v>
      </c>
      <c r="X811">
        <v>0.29957330226898199</v>
      </c>
      <c r="Y811">
        <v>0.29957330226898199</v>
      </c>
      <c r="Z811">
        <v>0.3</v>
      </c>
      <c r="AA811">
        <v>1</v>
      </c>
      <c r="AB811">
        <v>0.76923076923076905</v>
      </c>
      <c r="AC811">
        <v>0.86956521739130399</v>
      </c>
      <c r="AD811">
        <v>0</v>
      </c>
      <c r="AE811">
        <v>0.7</v>
      </c>
    </row>
    <row r="812" spans="1:31" x14ac:dyDescent="0.15">
      <c r="A812" s="4">
        <v>259</v>
      </c>
      <c r="B812">
        <v>14</v>
      </c>
      <c r="C812">
        <v>6</v>
      </c>
      <c r="D812">
        <v>10</v>
      </c>
      <c r="E812">
        <v>10</v>
      </c>
      <c r="F812">
        <v>10</v>
      </c>
      <c r="G812">
        <v>0</v>
      </c>
      <c r="H812">
        <v>4</v>
      </c>
      <c r="I812">
        <v>6</v>
      </c>
      <c r="J812">
        <v>0.7</v>
      </c>
      <c r="K812">
        <v>5.8567352294921902</v>
      </c>
      <c r="L812">
        <v>3.53854560852051</v>
      </c>
      <c r="M812">
        <v>2.5206642150878902</v>
      </c>
      <c r="N812">
        <v>4.0990028381347701</v>
      </c>
      <c r="O812">
        <v>1</v>
      </c>
      <c r="P812">
        <v>1</v>
      </c>
      <c r="Q812">
        <v>11</v>
      </c>
      <c r="R812" s="12">
        <v>9.0899999999999995E-2</v>
      </c>
      <c r="S812" s="12">
        <f t="shared" si="12"/>
        <v>0.1</v>
      </c>
      <c r="T812">
        <v>1.6973819732666</v>
      </c>
      <c r="U812">
        <v>1.59595394134522</v>
      </c>
      <c r="V812">
        <v>1.41717970371246</v>
      </c>
      <c r="W812">
        <v>0.17877423763275099</v>
      </c>
      <c r="X812">
        <v>0.28020226955413802</v>
      </c>
      <c r="Y812">
        <v>0.28020226955413802</v>
      </c>
      <c r="Z812">
        <v>0.1</v>
      </c>
      <c r="AA812">
        <v>1</v>
      </c>
      <c r="AB812">
        <v>0.90909090909090895</v>
      </c>
      <c r="AC812">
        <v>0.952380952380952</v>
      </c>
      <c r="AD812">
        <v>0</v>
      </c>
      <c r="AE812">
        <v>0.9</v>
      </c>
    </row>
    <row r="813" spans="1:31" x14ac:dyDescent="0.15">
      <c r="A813" s="4">
        <v>425</v>
      </c>
      <c r="B813">
        <v>13</v>
      </c>
      <c r="C813">
        <v>7</v>
      </c>
      <c r="D813">
        <v>10</v>
      </c>
      <c r="E813">
        <v>10</v>
      </c>
      <c r="F813">
        <v>9</v>
      </c>
      <c r="G813">
        <v>1</v>
      </c>
      <c r="H813">
        <v>4</v>
      </c>
      <c r="I813">
        <v>6</v>
      </c>
      <c r="J813">
        <v>0.65</v>
      </c>
      <c r="K813">
        <v>5.8568534851074201</v>
      </c>
      <c r="L813">
        <v>2.6103782653808598</v>
      </c>
      <c r="M813">
        <v>1.18552017211914</v>
      </c>
      <c r="N813">
        <v>5.7414073944091797</v>
      </c>
      <c r="O813">
        <v>3</v>
      </c>
      <c r="P813">
        <v>3</v>
      </c>
      <c r="Q813">
        <v>11</v>
      </c>
      <c r="R813" s="12">
        <v>0.2727</v>
      </c>
      <c r="S813" s="12">
        <f t="shared" si="12"/>
        <v>0.3</v>
      </c>
      <c r="T813">
        <v>1.8498992919921899</v>
      </c>
      <c r="U813">
        <v>1.5878705978393599</v>
      </c>
      <c r="V813">
        <v>1.59878754615784</v>
      </c>
      <c r="W813">
        <v>1.0916948318481501E-2</v>
      </c>
      <c r="X813">
        <v>0.25111174583435097</v>
      </c>
      <c r="Y813">
        <v>0.25111174583435097</v>
      </c>
      <c r="Z813">
        <v>0.3</v>
      </c>
      <c r="AA813">
        <v>0.8</v>
      </c>
      <c r="AB813">
        <v>0.72727272727272696</v>
      </c>
      <c r="AC813">
        <v>0.76190476190476197</v>
      </c>
      <c r="AD813">
        <v>0.2</v>
      </c>
      <c r="AE813">
        <v>0.5</v>
      </c>
    </row>
    <row r="814" spans="1:31" x14ac:dyDescent="0.15">
      <c r="A814" s="4">
        <v>31</v>
      </c>
      <c r="B814">
        <v>11</v>
      </c>
      <c r="C814">
        <v>9</v>
      </c>
      <c r="D814">
        <v>10</v>
      </c>
      <c r="E814">
        <v>10</v>
      </c>
      <c r="F814">
        <v>9</v>
      </c>
      <c r="G814">
        <v>1</v>
      </c>
      <c r="H814">
        <v>2</v>
      </c>
      <c r="I814">
        <v>8</v>
      </c>
      <c r="J814">
        <v>0.55000000000000004</v>
      </c>
      <c r="K814">
        <v>5.85984230041504</v>
      </c>
      <c r="L814">
        <v>3.82212257385254</v>
      </c>
      <c r="M814">
        <v>2.6394004821777299</v>
      </c>
      <c r="N814">
        <v>8.7102012634277308</v>
      </c>
      <c r="O814">
        <v>2</v>
      </c>
      <c r="P814">
        <v>2</v>
      </c>
      <c r="Q814">
        <v>8</v>
      </c>
      <c r="R814" s="12">
        <v>0.25</v>
      </c>
      <c r="S814" s="12">
        <f t="shared" si="12"/>
        <v>0.2</v>
      </c>
      <c r="T814">
        <v>1.53060150146484</v>
      </c>
      <c r="U814">
        <v>1.19746589660645</v>
      </c>
      <c r="V814">
        <v>1.3077245950698899</v>
      </c>
      <c r="W814">
        <v>0.11025869846344</v>
      </c>
      <c r="X814">
        <v>0.222876906394958</v>
      </c>
      <c r="Y814">
        <v>0.222876906394958</v>
      </c>
      <c r="Z814">
        <v>0.2</v>
      </c>
      <c r="AA814">
        <v>0.6</v>
      </c>
      <c r="AB814">
        <v>0.75</v>
      </c>
      <c r="AC814">
        <v>0.66666666666666696</v>
      </c>
      <c r="AD814">
        <v>0.4</v>
      </c>
      <c r="AE814">
        <v>0.4</v>
      </c>
    </row>
    <row r="815" spans="1:31" x14ac:dyDescent="0.15">
      <c r="A815" s="4">
        <v>75</v>
      </c>
      <c r="B815">
        <v>12</v>
      </c>
      <c r="C815">
        <v>8</v>
      </c>
      <c r="D815">
        <v>10</v>
      </c>
      <c r="E815">
        <v>10</v>
      </c>
      <c r="F815">
        <v>10</v>
      </c>
      <c r="G815">
        <v>0</v>
      </c>
      <c r="H815">
        <v>2</v>
      </c>
      <c r="I815">
        <v>8</v>
      </c>
      <c r="J815">
        <v>0.6</v>
      </c>
      <c r="K815">
        <v>5.8639144897460902</v>
      </c>
      <c r="L815">
        <v>4.87412452697754</v>
      </c>
      <c r="M815">
        <v>5.2659111022949201</v>
      </c>
      <c r="N815">
        <v>5.4386901855468697</v>
      </c>
      <c r="O815">
        <v>0</v>
      </c>
      <c r="P815">
        <v>0</v>
      </c>
      <c r="Q815">
        <v>9</v>
      </c>
      <c r="R815" s="12">
        <v>0</v>
      </c>
      <c r="S815" s="12">
        <f t="shared" si="12"/>
        <v>0</v>
      </c>
      <c r="T815">
        <v>1.4279594421386701</v>
      </c>
      <c r="U815">
        <v>1.39291572570801</v>
      </c>
      <c r="V815">
        <v>1.1706302165985101</v>
      </c>
      <c r="W815">
        <v>0.22228550910949699</v>
      </c>
      <c r="X815">
        <v>0.25732922554016102</v>
      </c>
      <c r="Y815">
        <v>0.25732922554016102</v>
      </c>
      <c r="Z815">
        <v>0</v>
      </c>
      <c r="AA815">
        <v>0.9</v>
      </c>
      <c r="AB815">
        <v>1</v>
      </c>
      <c r="AC815">
        <v>0.94736842105263197</v>
      </c>
      <c r="AD815">
        <v>0.1</v>
      </c>
      <c r="AE815">
        <v>0.9</v>
      </c>
    </row>
    <row r="816" spans="1:31" x14ac:dyDescent="0.15">
      <c r="A816" s="4">
        <v>343</v>
      </c>
      <c r="B816">
        <v>12</v>
      </c>
      <c r="C816">
        <v>8</v>
      </c>
      <c r="D816">
        <v>10</v>
      </c>
      <c r="E816">
        <v>10</v>
      </c>
      <c r="F816">
        <v>9</v>
      </c>
      <c r="G816">
        <v>1</v>
      </c>
      <c r="H816">
        <v>3</v>
      </c>
      <c r="I816">
        <v>7</v>
      </c>
      <c r="J816">
        <v>0.6</v>
      </c>
      <c r="K816">
        <v>5.8681716918945304</v>
      </c>
      <c r="L816">
        <v>3.2572326660156201</v>
      </c>
      <c r="M816">
        <v>1.5611934661865201</v>
      </c>
      <c r="N816">
        <v>6.2802181243896502</v>
      </c>
      <c r="O816">
        <v>3</v>
      </c>
      <c r="P816">
        <v>3</v>
      </c>
      <c r="Q816">
        <v>11</v>
      </c>
      <c r="R816" s="12">
        <v>0.2727</v>
      </c>
      <c r="S816" s="12">
        <f t="shared" si="12"/>
        <v>0.3</v>
      </c>
      <c r="T816">
        <v>1.71523094177246</v>
      </c>
      <c r="U816">
        <v>1.4462465047836299</v>
      </c>
      <c r="V816">
        <v>1.46226954460144</v>
      </c>
      <c r="W816">
        <v>1.60230398178101E-2</v>
      </c>
      <c r="X816">
        <v>0.25296139717102101</v>
      </c>
      <c r="Y816">
        <v>0.25296139717102101</v>
      </c>
      <c r="Z816">
        <v>0.3</v>
      </c>
      <c r="AA816">
        <v>0.8</v>
      </c>
      <c r="AB816">
        <v>0.72727272727272696</v>
      </c>
      <c r="AC816">
        <v>0.76190476190476197</v>
      </c>
      <c r="AD816">
        <v>0.2</v>
      </c>
      <c r="AE816">
        <v>0.5</v>
      </c>
    </row>
    <row r="817" spans="1:31" x14ac:dyDescent="0.15">
      <c r="A817" s="4">
        <v>303</v>
      </c>
      <c r="B817">
        <v>14</v>
      </c>
      <c r="C817">
        <v>6</v>
      </c>
      <c r="D817">
        <v>10</v>
      </c>
      <c r="E817">
        <v>10</v>
      </c>
      <c r="F817">
        <v>10</v>
      </c>
      <c r="G817">
        <v>0</v>
      </c>
      <c r="H817">
        <v>4</v>
      </c>
      <c r="I817">
        <v>6</v>
      </c>
      <c r="J817">
        <v>0.7</v>
      </c>
      <c r="K817">
        <v>5.8703899383544904</v>
      </c>
      <c r="L817">
        <v>3.6362285614013699</v>
      </c>
      <c r="M817">
        <v>2.8813114166259801</v>
      </c>
      <c r="N817">
        <v>4.3272075653076199</v>
      </c>
      <c r="O817">
        <v>1</v>
      </c>
      <c r="P817">
        <v>1</v>
      </c>
      <c r="Q817">
        <v>10</v>
      </c>
      <c r="R817" s="12">
        <v>0.1</v>
      </c>
      <c r="S817" s="12">
        <f t="shared" si="12"/>
        <v>0.1</v>
      </c>
      <c r="T817">
        <v>1.7539539337158201</v>
      </c>
      <c r="U817">
        <v>1.64881467819214</v>
      </c>
      <c r="V817">
        <v>1.4639863967895499</v>
      </c>
      <c r="W817">
        <v>0.184828281402588</v>
      </c>
      <c r="X817">
        <v>0.28996753692626898</v>
      </c>
      <c r="Y817">
        <v>0.28996753692626898</v>
      </c>
      <c r="Z817">
        <v>0.1</v>
      </c>
      <c r="AA817">
        <v>0.9</v>
      </c>
      <c r="AB817">
        <v>0.9</v>
      </c>
      <c r="AC817">
        <v>0.9</v>
      </c>
      <c r="AD817">
        <v>0.1</v>
      </c>
      <c r="AE817">
        <v>0.8</v>
      </c>
    </row>
    <row r="818" spans="1:31" x14ac:dyDescent="0.15">
      <c r="A818" s="4">
        <v>286</v>
      </c>
      <c r="B818">
        <v>11</v>
      </c>
      <c r="C818">
        <v>9</v>
      </c>
      <c r="D818">
        <v>10</v>
      </c>
      <c r="E818">
        <v>10</v>
      </c>
      <c r="F818">
        <v>10</v>
      </c>
      <c r="G818">
        <v>0</v>
      </c>
      <c r="H818">
        <v>1</v>
      </c>
      <c r="I818">
        <v>9</v>
      </c>
      <c r="J818">
        <v>0.55000000000000004</v>
      </c>
      <c r="K818">
        <v>5.8743190765380904</v>
      </c>
      <c r="L818">
        <v>4.7347183227539098</v>
      </c>
      <c r="M818">
        <v>3.2579612731933598</v>
      </c>
      <c r="N818">
        <v>9.7551956176757795</v>
      </c>
      <c r="O818">
        <v>1</v>
      </c>
      <c r="P818">
        <v>1</v>
      </c>
      <c r="Q818">
        <v>9</v>
      </c>
      <c r="R818" s="12">
        <v>0.1111</v>
      </c>
      <c r="S818" s="12">
        <f t="shared" si="12"/>
        <v>0.1</v>
      </c>
      <c r="T818">
        <v>1.48899269104004</v>
      </c>
      <c r="U818">
        <v>1.18563079833984</v>
      </c>
      <c r="V818">
        <v>1.2526934146881099</v>
      </c>
      <c r="W818">
        <v>6.7062616348266602E-2</v>
      </c>
      <c r="X818">
        <v>0.23629927635192899</v>
      </c>
      <c r="Y818">
        <v>0.23629927635192899</v>
      </c>
      <c r="Z818">
        <v>0.1</v>
      </c>
      <c r="AA818">
        <v>0.8</v>
      </c>
      <c r="AB818">
        <v>0.88888888888888895</v>
      </c>
      <c r="AC818">
        <v>0.84210526315789502</v>
      </c>
      <c r="AD818">
        <v>0.2</v>
      </c>
      <c r="AE818">
        <v>0.7</v>
      </c>
    </row>
    <row r="819" spans="1:31" x14ac:dyDescent="0.15">
      <c r="A819" s="4">
        <v>183</v>
      </c>
      <c r="B819">
        <v>14</v>
      </c>
      <c r="C819">
        <v>6</v>
      </c>
      <c r="D819">
        <v>10</v>
      </c>
      <c r="E819">
        <v>10</v>
      </c>
      <c r="F819">
        <v>10</v>
      </c>
      <c r="G819">
        <v>0</v>
      </c>
      <c r="H819">
        <v>4</v>
      </c>
      <c r="I819">
        <v>6</v>
      </c>
      <c r="J819">
        <v>0.7</v>
      </c>
      <c r="K819">
        <v>5.8816108703613299</v>
      </c>
      <c r="L819">
        <v>3.8419284820556601</v>
      </c>
      <c r="M819">
        <v>3.0170707702636701</v>
      </c>
      <c r="N819">
        <v>3.72445487976074</v>
      </c>
      <c r="O819">
        <v>2</v>
      </c>
      <c r="P819">
        <v>2</v>
      </c>
      <c r="Q819">
        <v>12</v>
      </c>
      <c r="R819" s="12">
        <v>0.16669999999999999</v>
      </c>
      <c r="S819" s="12">
        <f t="shared" si="12"/>
        <v>0.2</v>
      </c>
      <c r="T819">
        <v>1.73781967163086</v>
      </c>
      <c r="U819">
        <v>1.64666700363159</v>
      </c>
      <c r="V819">
        <v>1.45300889015198</v>
      </c>
      <c r="W819">
        <v>0.19365811347961401</v>
      </c>
      <c r="X819">
        <v>0.284810781478882</v>
      </c>
      <c r="Y819">
        <v>0.284810781478882</v>
      </c>
      <c r="Z819">
        <v>0.2</v>
      </c>
      <c r="AA819">
        <v>1</v>
      </c>
      <c r="AB819">
        <v>0.83333333333333304</v>
      </c>
      <c r="AC819">
        <v>0.90909090909090895</v>
      </c>
      <c r="AD819">
        <v>0</v>
      </c>
      <c r="AE819">
        <v>0.8</v>
      </c>
    </row>
    <row r="820" spans="1:31" x14ac:dyDescent="0.15">
      <c r="A820" s="4">
        <v>694</v>
      </c>
      <c r="B820">
        <v>12</v>
      </c>
      <c r="C820">
        <v>8</v>
      </c>
      <c r="D820">
        <v>10</v>
      </c>
      <c r="E820">
        <v>10</v>
      </c>
      <c r="F820">
        <v>9</v>
      </c>
      <c r="G820">
        <v>1</v>
      </c>
      <c r="H820">
        <v>3</v>
      </c>
      <c r="I820">
        <v>7</v>
      </c>
      <c r="J820">
        <v>0.6</v>
      </c>
      <c r="K820">
        <v>5.8819007873535201</v>
      </c>
      <c r="L820">
        <v>4.4857006072998002</v>
      </c>
      <c r="M820">
        <v>4.7891464233398402</v>
      </c>
      <c r="N820">
        <v>5.0874977111816397</v>
      </c>
      <c r="O820">
        <v>0</v>
      </c>
      <c r="P820">
        <v>0</v>
      </c>
      <c r="Q820">
        <v>7</v>
      </c>
      <c r="R820" s="12">
        <v>0</v>
      </c>
      <c r="S820" s="12">
        <f t="shared" si="12"/>
        <v>0</v>
      </c>
      <c r="T820">
        <v>1.4380073547363299</v>
      </c>
      <c r="U820">
        <v>1.34921514987946</v>
      </c>
      <c r="V820">
        <v>1.2061914205551101</v>
      </c>
      <c r="W820">
        <v>0.14302372932434099</v>
      </c>
      <c r="X820">
        <v>0.23181593418121299</v>
      </c>
      <c r="Y820">
        <v>0.23181593418121299</v>
      </c>
      <c r="Z820">
        <v>0</v>
      </c>
      <c r="AA820">
        <v>0.7</v>
      </c>
      <c r="AB820">
        <v>1</v>
      </c>
      <c r="AC820">
        <v>0.82352941176470595</v>
      </c>
      <c r="AD820">
        <v>0.3</v>
      </c>
      <c r="AE820">
        <v>0.7</v>
      </c>
    </row>
    <row r="821" spans="1:31" x14ac:dyDescent="0.15">
      <c r="A821" s="4">
        <v>466</v>
      </c>
      <c r="B821">
        <v>13</v>
      </c>
      <c r="C821">
        <v>7</v>
      </c>
      <c r="D821">
        <v>10</v>
      </c>
      <c r="E821">
        <v>10</v>
      </c>
      <c r="F821">
        <v>10</v>
      </c>
      <c r="G821">
        <v>0</v>
      </c>
      <c r="H821">
        <v>3</v>
      </c>
      <c r="I821">
        <v>7</v>
      </c>
      <c r="J821">
        <v>0.65</v>
      </c>
      <c r="K821">
        <v>5.8841304779052699</v>
      </c>
      <c r="L821">
        <v>3.8967952728271502</v>
      </c>
      <c r="M821">
        <v>2.6044120788574201</v>
      </c>
      <c r="N821">
        <v>4.7781848907470703</v>
      </c>
      <c r="O821">
        <v>2</v>
      </c>
      <c r="P821">
        <v>2</v>
      </c>
      <c r="Q821">
        <v>12</v>
      </c>
      <c r="R821" s="12">
        <v>0.16669999999999999</v>
      </c>
      <c r="S821" s="12">
        <f t="shared" si="12"/>
        <v>0.2</v>
      </c>
      <c r="T821">
        <v>1.7249794006347701</v>
      </c>
      <c r="U821">
        <v>1.5871263742446899</v>
      </c>
      <c r="V821">
        <v>1.4244741201400799</v>
      </c>
      <c r="W821">
        <v>0.16265225410461401</v>
      </c>
      <c r="X821">
        <v>0.30050528049469</v>
      </c>
      <c r="Y821">
        <v>0.30050528049469</v>
      </c>
      <c r="Z821">
        <v>0.2</v>
      </c>
      <c r="AA821">
        <v>1</v>
      </c>
      <c r="AB821">
        <v>0.83333333333333304</v>
      </c>
      <c r="AC821">
        <v>0.90909090909090895</v>
      </c>
      <c r="AD821">
        <v>0</v>
      </c>
      <c r="AE821">
        <v>0.8</v>
      </c>
    </row>
    <row r="822" spans="1:31" x14ac:dyDescent="0.15">
      <c r="A822" s="4">
        <v>59</v>
      </c>
      <c r="B822">
        <v>15</v>
      </c>
      <c r="C822">
        <v>5</v>
      </c>
      <c r="D822">
        <v>10</v>
      </c>
      <c r="E822">
        <v>10</v>
      </c>
      <c r="F822">
        <v>10</v>
      </c>
      <c r="G822">
        <v>0</v>
      </c>
      <c r="H822">
        <v>5</v>
      </c>
      <c r="I822">
        <v>5</v>
      </c>
      <c r="J822">
        <v>0.75</v>
      </c>
      <c r="K822">
        <v>5.88527488708496</v>
      </c>
      <c r="L822">
        <v>2.63079833984375</v>
      </c>
      <c r="M822">
        <v>1.4751014709472701</v>
      </c>
      <c r="N822">
        <v>4.1975421905517596</v>
      </c>
      <c r="O822">
        <v>3</v>
      </c>
      <c r="P822">
        <v>3</v>
      </c>
      <c r="Q822">
        <v>12</v>
      </c>
      <c r="R822" s="12">
        <v>0.25</v>
      </c>
      <c r="S822" s="12">
        <f t="shared" si="12"/>
        <v>0.3</v>
      </c>
      <c r="T822">
        <v>1.8753356933593699</v>
      </c>
      <c r="U822">
        <v>1.7415421009063701</v>
      </c>
      <c r="V822">
        <v>1.6032752990722701</v>
      </c>
      <c r="W822">
        <v>0.138266801834106</v>
      </c>
      <c r="X822">
        <v>0.27206039428710899</v>
      </c>
      <c r="Y822">
        <v>0.27206039428710899</v>
      </c>
      <c r="Z822">
        <v>0.3</v>
      </c>
      <c r="AA822">
        <v>0.9</v>
      </c>
      <c r="AB822">
        <v>0.75</v>
      </c>
      <c r="AC822">
        <v>0.81818181818181801</v>
      </c>
      <c r="AD822">
        <v>0.1</v>
      </c>
      <c r="AE822">
        <v>0.6</v>
      </c>
    </row>
    <row r="823" spans="1:31" x14ac:dyDescent="0.15">
      <c r="A823" s="4">
        <v>514</v>
      </c>
      <c r="B823">
        <v>13</v>
      </c>
      <c r="C823">
        <v>7</v>
      </c>
      <c r="D823">
        <v>10</v>
      </c>
      <c r="E823">
        <v>10</v>
      </c>
      <c r="F823">
        <v>10</v>
      </c>
      <c r="G823">
        <v>0</v>
      </c>
      <c r="H823">
        <v>3</v>
      </c>
      <c r="I823">
        <v>7</v>
      </c>
      <c r="J823">
        <v>0.65</v>
      </c>
      <c r="K823">
        <v>5.8856830596923801</v>
      </c>
      <c r="L823">
        <v>4.2586479187011701</v>
      </c>
      <c r="M823">
        <v>3.3143463134765598</v>
      </c>
      <c r="N823">
        <v>4.0744380950927699</v>
      </c>
      <c r="O823">
        <v>1</v>
      </c>
      <c r="P823">
        <v>1</v>
      </c>
      <c r="Q823">
        <v>8</v>
      </c>
      <c r="R823" s="12">
        <v>0.125</v>
      </c>
      <c r="S823" s="12">
        <f t="shared" si="12"/>
        <v>0.1</v>
      </c>
      <c r="T823">
        <v>1.5300750732421899</v>
      </c>
      <c r="U823">
        <v>1.46030938625336</v>
      </c>
      <c r="V823">
        <v>1.25759541988373</v>
      </c>
      <c r="W823">
        <v>0.20271396636962899</v>
      </c>
      <c r="X823">
        <v>0.27247965335845897</v>
      </c>
      <c r="Y823">
        <v>0.27247965335845897</v>
      </c>
      <c r="Z823">
        <v>0.1</v>
      </c>
      <c r="AA823">
        <v>0.7</v>
      </c>
      <c r="AB823">
        <v>0.875</v>
      </c>
      <c r="AC823">
        <v>0.77777777777777801</v>
      </c>
      <c r="AD823">
        <v>0.3</v>
      </c>
      <c r="AE823">
        <v>0.6</v>
      </c>
    </row>
    <row r="824" spans="1:31" x14ac:dyDescent="0.15">
      <c r="A824" s="4">
        <v>318</v>
      </c>
      <c r="B824">
        <v>13</v>
      </c>
      <c r="C824">
        <v>7</v>
      </c>
      <c r="D824">
        <v>10</v>
      </c>
      <c r="E824">
        <v>10</v>
      </c>
      <c r="F824">
        <v>10</v>
      </c>
      <c r="G824">
        <v>0</v>
      </c>
      <c r="H824">
        <v>3</v>
      </c>
      <c r="I824">
        <v>7</v>
      </c>
      <c r="J824">
        <v>0.65</v>
      </c>
      <c r="K824">
        <v>5.8857421875</v>
      </c>
      <c r="L824">
        <v>4.7321643829345703</v>
      </c>
      <c r="M824">
        <v>5.0312671661376998</v>
      </c>
      <c r="N824">
        <v>4.2725582122802699</v>
      </c>
      <c r="O824">
        <v>1</v>
      </c>
      <c r="P824">
        <v>1</v>
      </c>
      <c r="Q824">
        <v>10</v>
      </c>
      <c r="R824" s="12">
        <v>0.1</v>
      </c>
      <c r="S824" s="12">
        <f t="shared" si="12"/>
        <v>0.1</v>
      </c>
      <c r="T824">
        <v>1.58650970458984</v>
      </c>
      <c r="U824">
        <v>1.55374336242676</v>
      </c>
      <c r="V824">
        <v>1.29248714447022</v>
      </c>
      <c r="W824">
        <v>0.26125621795654302</v>
      </c>
      <c r="X824">
        <v>0.29402256011962902</v>
      </c>
      <c r="Y824">
        <v>0.29402256011962902</v>
      </c>
      <c r="Z824">
        <v>0.1</v>
      </c>
      <c r="AA824">
        <v>0.9</v>
      </c>
      <c r="AB824">
        <v>0.9</v>
      </c>
      <c r="AC824">
        <v>0.9</v>
      </c>
      <c r="AD824">
        <v>0.1</v>
      </c>
      <c r="AE824">
        <v>0.8</v>
      </c>
    </row>
    <row r="825" spans="1:31" x14ac:dyDescent="0.15">
      <c r="A825" s="4">
        <v>928</v>
      </c>
      <c r="B825">
        <v>13</v>
      </c>
      <c r="C825">
        <v>7</v>
      </c>
      <c r="D825">
        <v>10</v>
      </c>
      <c r="E825">
        <v>10</v>
      </c>
      <c r="F825">
        <v>10</v>
      </c>
      <c r="G825">
        <v>0</v>
      </c>
      <c r="H825">
        <v>3</v>
      </c>
      <c r="I825">
        <v>7</v>
      </c>
      <c r="J825">
        <v>0.65</v>
      </c>
      <c r="K825">
        <v>5.8892078399658203</v>
      </c>
      <c r="L825">
        <v>4.4554195404052699</v>
      </c>
      <c r="M825">
        <v>4.1032962799072301</v>
      </c>
      <c r="N825">
        <v>4.2762699127197301</v>
      </c>
      <c r="O825">
        <v>0</v>
      </c>
      <c r="P825">
        <v>0</v>
      </c>
      <c r="Q825">
        <v>8</v>
      </c>
      <c r="R825" s="12">
        <v>0</v>
      </c>
      <c r="S825" s="12">
        <f t="shared" si="12"/>
        <v>0</v>
      </c>
      <c r="T825">
        <v>1.36333084106445</v>
      </c>
      <c r="U825">
        <v>1.3461488485336299</v>
      </c>
      <c r="V825">
        <v>1.1349008083343499</v>
      </c>
      <c r="W825">
        <v>0.21124804019928001</v>
      </c>
      <c r="X825">
        <v>0.22843003273010301</v>
      </c>
      <c r="Y825">
        <v>0.22843003273010301</v>
      </c>
      <c r="Z825">
        <v>0</v>
      </c>
      <c r="AA825">
        <v>0.8</v>
      </c>
      <c r="AB825">
        <v>1</v>
      </c>
      <c r="AC825">
        <v>0.88888888888888895</v>
      </c>
      <c r="AD825">
        <v>0.2</v>
      </c>
      <c r="AE825">
        <v>0.8</v>
      </c>
    </row>
    <row r="826" spans="1:31" x14ac:dyDescent="0.15">
      <c r="A826" s="4">
        <v>392</v>
      </c>
      <c r="B826">
        <v>11</v>
      </c>
      <c r="C826">
        <v>9</v>
      </c>
      <c r="D826">
        <v>10</v>
      </c>
      <c r="E826">
        <v>10</v>
      </c>
      <c r="F826">
        <v>9</v>
      </c>
      <c r="G826">
        <v>1</v>
      </c>
      <c r="H826">
        <v>2</v>
      </c>
      <c r="I826">
        <v>8</v>
      </c>
      <c r="J826">
        <v>0.55000000000000004</v>
      </c>
      <c r="K826">
        <v>5.8897361755371103</v>
      </c>
      <c r="L826">
        <v>5.5678577423095703</v>
      </c>
      <c r="M826">
        <v>7.26763916015625</v>
      </c>
      <c r="N826">
        <v>3.7341194152832</v>
      </c>
      <c r="O826">
        <v>0</v>
      </c>
      <c r="P826">
        <v>0</v>
      </c>
      <c r="Q826">
        <v>7</v>
      </c>
      <c r="R826" s="12">
        <v>0</v>
      </c>
      <c r="S826" s="12">
        <f t="shared" si="12"/>
        <v>0</v>
      </c>
      <c r="T826">
        <v>1.2469387054443399</v>
      </c>
      <c r="U826">
        <v>1.2971076965332</v>
      </c>
      <c r="V826">
        <v>1.0210936069488501</v>
      </c>
      <c r="W826">
        <v>0.27601408958435097</v>
      </c>
      <c r="X826">
        <v>0.22584509849548301</v>
      </c>
      <c r="Y826">
        <v>0.22584509849548301</v>
      </c>
      <c r="Z826">
        <v>0</v>
      </c>
      <c r="AA826">
        <v>0.7</v>
      </c>
      <c r="AB826">
        <v>1</v>
      </c>
      <c r="AC826">
        <v>0.82352941176470595</v>
      </c>
      <c r="AD826">
        <v>0.3</v>
      </c>
      <c r="AE826">
        <v>0.7</v>
      </c>
    </row>
    <row r="827" spans="1:31" x14ac:dyDescent="0.15">
      <c r="A827" s="4">
        <v>394</v>
      </c>
      <c r="B827">
        <v>12</v>
      </c>
      <c r="C827">
        <v>8</v>
      </c>
      <c r="D827">
        <v>10</v>
      </c>
      <c r="E827">
        <v>10</v>
      </c>
      <c r="F827">
        <v>9</v>
      </c>
      <c r="G827">
        <v>1</v>
      </c>
      <c r="H827">
        <v>3</v>
      </c>
      <c r="I827">
        <v>7</v>
      </c>
      <c r="J827">
        <v>0.6</v>
      </c>
      <c r="K827">
        <v>5.8933258056640598</v>
      </c>
      <c r="L827">
        <v>3.6896915435790998</v>
      </c>
      <c r="M827">
        <v>2.1937408447265598</v>
      </c>
      <c r="N827">
        <v>5.2083854675293004</v>
      </c>
      <c r="O827">
        <v>1</v>
      </c>
      <c r="P827">
        <v>1</v>
      </c>
      <c r="Q827">
        <v>7</v>
      </c>
      <c r="R827" s="12">
        <v>0.1429</v>
      </c>
      <c r="S827" s="12">
        <f t="shared" si="12"/>
        <v>0.1</v>
      </c>
      <c r="T827">
        <v>1.43926429748535</v>
      </c>
      <c r="U827">
        <v>1.31729888916016</v>
      </c>
      <c r="V827">
        <v>1.2484840154647801</v>
      </c>
      <c r="W827">
        <v>6.8814873695373494E-2</v>
      </c>
      <c r="X827">
        <v>0.19078028202056899</v>
      </c>
      <c r="Y827">
        <v>0.19078028202056899</v>
      </c>
      <c r="Z827">
        <v>0.1</v>
      </c>
      <c r="AA827">
        <v>0.6</v>
      </c>
      <c r="AB827">
        <v>0.85714285714285698</v>
      </c>
      <c r="AC827">
        <v>0.70588235294117596</v>
      </c>
      <c r="AD827">
        <v>0.4</v>
      </c>
      <c r="AE827">
        <v>0.5</v>
      </c>
    </row>
    <row r="828" spans="1:31" x14ac:dyDescent="0.15">
      <c r="A828" s="4">
        <v>476</v>
      </c>
      <c r="B828">
        <v>12</v>
      </c>
      <c r="C828">
        <v>8</v>
      </c>
      <c r="D828">
        <v>10</v>
      </c>
      <c r="E828">
        <v>10</v>
      </c>
      <c r="F828">
        <v>10</v>
      </c>
      <c r="G828">
        <v>0</v>
      </c>
      <c r="H828">
        <v>2</v>
      </c>
      <c r="I828">
        <v>8</v>
      </c>
      <c r="J828">
        <v>0.6</v>
      </c>
      <c r="K828">
        <v>5.8998451232910201</v>
      </c>
      <c r="L828">
        <v>5.1526775360107404</v>
      </c>
      <c r="M828">
        <v>6.1145935058593697</v>
      </c>
      <c r="N828">
        <v>4.9382286071777299</v>
      </c>
      <c r="O828">
        <v>0</v>
      </c>
      <c r="P828">
        <v>0</v>
      </c>
      <c r="Q828">
        <v>10</v>
      </c>
      <c r="R828" s="12">
        <v>0</v>
      </c>
      <c r="S828" s="12">
        <f t="shared" si="12"/>
        <v>0</v>
      </c>
      <c r="T828">
        <v>1.4792652130127</v>
      </c>
      <c r="U828">
        <v>1.47916507720947</v>
      </c>
      <c r="V828">
        <v>1.19590067863464</v>
      </c>
      <c r="W828">
        <v>0.28326439857482899</v>
      </c>
      <c r="X828">
        <v>0.28336453437805198</v>
      </c>
      <c r="Y828">
        <v>0.28336453437805198</v>
      </c>
      <c r="Z828">
        <v>0</v>
      </c>
      <c r="AA828">
        <v>1</v>
      </c>
      <c r="AB828">
        <v>1</v>
      </c>
      <c r="AC828">
        <v>1</v>
      </c>
      <c r="AD828">
        <v>0</v>
      </c>
      <c r="AE828">
        <v>1</v>
      </c>
    </row>
    <row r="829" spans="1:31" x14ac:dyDescent="0.15">
      <c r="A829" s="4">
        <v>117</v>
      </c>
      <c r="B829">
        <v>14</v>
      </c>
      <c r="C829">
        <v>6</v>
      </c>
      <c r="D829">
        <v>10</v>
      </c>
      <c r="E829">
        <v>10</v>
      </c>
      <c r="F829">
        <v>10</v>
      </c>
      <c r="G829">
        <v>0</v>
      </c>
      <c r="H829">
        <v>4</v>
      </c>
      <c r="I829">
        <v>6</v>
      </c>
      <c r="J829">
        <v>0.7</v>
      </c>
      <c r="K829">
        <v>5.9060478210449201</v>
      </c>
      <c r="L829">
        <v>3.8289833068847701</v>
      </c>
      <c r="M829">
        <v>2.9329662322997998</v>
      </c>
      <c r="N829">
        <v>3.6992950439453098</v>
      </c>
      <c r="O829">
        <v>1</v>
      </c>
      <c r="P829">
        <v>1</v>
      </c>
      <c r="Q829">
        <v>10</v>
      </c>
      <c r="R829" s="12">
        <v>0.1</v>
      </c>
      <c r="S829" s="12">
        <f t="shared" si="12"/>
        <v>0.1</v>
      </c>
      <c r="T829">
        <v>1.9863529205322299</v>
      </c>
      <c r="U829">
        <v>1.89092540740967</v>
      </c>
      <c r="V829">
        <v>1.64738404750824</v>
      </c>
      <c r="W829">
        <v>0.243541359901428</v>
      </c>
      <c r="X829">
        <v>0.33896887302398698</v>
      </c>
      <c r="Y829">
        <v>0.33896887302398698</v>
      </c>
      <c r="Z829">
        <v>0.1</v>
      </c>
      <c r="AA829">
        <v>0.9</v>
      </c>
      <c r="AB829">
        <v>0.9</v>
      </c>
      <c r="AC829">
        <v>0.9</v>
      </c>
      <c r="AD829">
        <v>0.1</v>
      </c>
      <c r="AE829">
        <v>0.8</v>
      </c>
    </row>
    <row r="830" spans="1:31" x14ac:dyDescent="0.15">
      <c r="A830" s="4">
        <v>61</v>
      </c>
      <c r="B830">
        <v>13</v>
      </c>
      <c r="C830">
        <v>7</v>
      </c>
      <c r="D830">
        <v>10</v>
      </c>
      <c r="E830">
        <v>10</v>
      </c>
      <c r="F830">
        <v>10</v>
      </c>
      <c r="G830">
        <v>0</v>
      </c>
      <c r="H830">
        <v>3</v>
      </c>
      <c r="I830">
        <v>7</v>
      </c>
      <c r="J830">
        <v>0.65</v>
      </c>
      <c r="K830">
        <v>5.9118804931640598</v>
      </c>
      <c r="L830">
        <v>3.1074981689453098</v>
      </c>
      <c r="M830">
        <v>1.17739677429199</v>
      </c>
      <c r="N830">
        <v>6.5906410217285201</v>
      </c>
      <c r="O830">
        <v>3</v>
      </c>
      <c r="P830">
        <v>3</v>
      </c>
      <c r="Q830">
        <v>12</v>
      </c>
      <c r="R830" s="12">
        <v>0.25</v>
      </c>
      <c r="S830" s="12">
        <f t="shared" si="12"/>
        <v>0.3</v>
      </c>
      <c r="T830">
        <v>2.2893180847168</v>
      </c>
      <c r="U830">
        <v>1.9178720712661701</v>
      </c>
      <c r="V830">
        <v>1.9217283725738501</v>
      </c>
      <c r="W830">
        <v>3.8563013076782201E-3</v>
      </c>
      <c r="X830">
        <v>0.367589712142944</v>
      </c>
      <c r="Y830">
        <v>0.367589712142944</v>
      </c>
      <c r="Z830">
        <v>0.3</v>
      </c>
      <c r="AA830">
        <v>0.9</v>
      </c>
      <c r="AB830">
        <v>0.75</v>
      </c>
      <c r="AC830">
        <v>0.81818181818181801</v>
      </c>
      <c r="AD830">
        <v>0.1</v>
      </c>
      <c r="AE830">
        <v>0.6</v>
      </c>
    </row>
    <row r="831" spans="1:31" x14ac:dyDescent="0.15">
      <c r="A831" s="4">
        <v>388</v>
      </c>
      <c r="B831">
        <v>13</v>
      </c>
      <c r="C831">
        <v>7</v>
      </c>
      <c r="D831">
        <v>10</v>
      </c>
      <c r="E831">
        <v>10</v>
      </c>
      <c r="F831">
        <v>10</v>
      </c>
      <c r="G831">
        <v>0</v>
      </c>
      <c r="H831">
        <v>3</v>
      </c>
      <c r="I831">
        <v>7</v>
      </c>
      <c r="J831">
        <v>0.65</v>
      </c>
      <c r="K831">
        <v>5.91567039489746</v>
      </c>
      <c r="L831">
        <v>5.1902275085449201</v>
      </c>
      <c r="M831">
        <v>6.0671730041503897</v>
      </c>
      <c r="N831">
        <v>3.6709289550781201</v>
      </c>
      <c r="O831">
        <v>0</v>
      </c>
      <c r="P831">
        <v>0</v>
      </c>
      <c r="Q831">
        <v>8</v>
      </c>
      <c r="R831" s="12">
        <v>0</v>
      </c>
      <c r="S831" s="12">
        <f t="shared" si="12"/>
        <v>0</v>
      </c>
      <c r="T831">
        <v>1.58334541320801</v>
      </c>
      <c r="U831">
        <v>1.61948907375336</v>
      </c>
      <c r="V831">
        <v>1.2749506235122701</v>
      </c>
      <c r="W831">
        <v>0.34453845024108898</v>
      </c>
      <c r="X831">
        <v>0.30839478969574002</v>
      </c>
      <c r="Y831">
        <v>0.30839478969574002</v>
      </c>
      <c r="Z831">
        <v>0</v>
      </c>
      <c r="AA831">
        <v>0.8</v>
      </c>
      <c r="AB831">
        <v>1</v>
      </c>
      <c r="AC831">
        <v>0.88888888888888895</v>
      </c>
      <c r="AD831">
        <v>0.2</v>
      </c>
      <c r="AE831">
        <v>0.8</v>
      </c>
    </row>
    <row r="832" spans="1:31" x14ac:dyDescent="0.15">
      <c r="A832" s="4">
        <v>830</v>
      </c>
      <c r="B832">
        <v>16</v>
      </c>
      <c r="C832">
        <v>4</v>
      </c>
      <c r="D832">
        <v>10</v>
      </c>
      <c r="E832">
        <v>10</v>
      </c>
      <c r="F832">
        <v>10</v>
      </c>
      <c r="G832">
        <v>0</v>
      </c>
      <c r="H832">
        <v>6</v>
      </c>
      <c r="I832">
        <v>4</v>
      </c>
      <c r="J832">
        <v>0.8</v>
      </c>
      <c r="K832">
        <v>5.9173412322998002</v>
      </c>
      <c r="L832">
        <v>1.5883674621582</v>
      </c>
      <c r="M832">
        <v>0.85780906677246105</v>
      </c>
      <c r="N832">
        <v>5.3885421752929696</v>
      </c>
      <c r="O832">
        <v>5</v>
      </c>
      <c r="P832">
        <v>5</v>
      </c>
      <c r="Q832">
        <v>15</v>
      </c>
      <c r="R832" s="12">
        <v>0.33329999999999999</v>
      </c>
      <c r="S832" s="12">
        <f t="shared" si="12"/>
        <v>0.5</v>
      </c>
      <c r="T832">
        <v>2.6088619232177699</v>
      </c>
      <c r="U832">
        <v>2.3368721008300799</v>
      </c>
      <c r="V832">
        <v>2.2774820327758798</v>
      </c>
      <c r="W832">
        <v>5.9390068054199198E-2</v>
      </c>
      <c r="X832">
        <v>0.33137989044189398</v>
      </c>
      <c r="Y832">
        <v>0.33137989044189398</v>
      </c>
      <c r="Z832">
        <v>0.5</v>
      </c>
      <c r="AA832">
        <v>1</v>
      </c>
      <c r="AB832">
        <v>0.66666666666666696</v>
      </c>
      <c r="AC832">
        <v>0.8</v>
      </c>
      <c r="AD832">
        <v>0</v>
      </c>
      <c r="AE832">
        <v>0.5</v>
      </c>
    </row>
    <row r="833" spans="1:31" x14ac:dyDescent="0.15">
      <c r="A833" s="4">
        <v>375</v>
      </c>
      <c r="B833">
        <v>12</v>
      </c>
      <c r="C833">
        <v>8</v>
      </c>
      <c r="D833">
        <v>10</v>
      </c>
      <c r="E833">
        <v>10</v>
      </c>
      <c r="F833">
        <v>10</v>
      </c>
      <c r="G833">
        <v>0</v>
      </c>
      <c r="H833">
        <v>2</v>
      </c>
      <c r="I833">
        <v>8</v>
      </c>
      <c r="J833">
        <v>0.6</v>
      </c>
      <c r="K833">
        <v>5.9176292419433603</v>
      </c>
      <c r="L833">
        <v>5.6394195556640598</v>
      </c>
      <c r="M833">
        <v>7.7607078552246103</v>
      </c>
      <c r="N833">
        <v>4.0426769256591797</v>
      </c>
      <c r="O833">
        <v>0</v>
      </c>
      <c r="P833">
        <v>0</v>
      </c>
      <c r="Q833">
        <v>10</v>
      </c>
      <c r="R833" s="12">
        <v>0</v>
      </c>
      <c r="S833" s="12">
        <f t="shared" si="12"/>
        <v>0</v>
      </c>
      <c r="T833">
        <v>1.4821815490722701</v>
      </c>
      <c r="U833">
        <v>1.5623645782470701</v>
      </c>
      <c r="V833">
        <v>1.1792722940445</v>
      </c>
      <c r="W833">
        <v>0.38309228420257602</v>
      </c>
      <c r="X833">
        <v>0.302909255027771</v>
      </c>
      <c r="Y833">
        <v>0.302909255027771</v>
      </c>
      <c r="Z833">
        <v>0</v>
      </c>
      <c r="AA833">
        <v>1</v>
      </c>
      <c r="AB833">
        <v>1</v>
      </c>
      <c r="AC833">
        <v>1</v>
      </c>
      <c r="AD833">
        <v>0</v>
      </c>
      <c r="AE833">
        <v>1</v>
      </c>
    </row>
    <row r="834" spans="1:31" x14ac:dyDescent="0.15">
      <c r="A834" s="4">
        <v>105</v>
      </c>
      <c r="B834">
        <v>13</v>
      </c>
      <c r="C834">
        <v>7</v>
      </c>
      <c r="D834">
        <v>10</v>
      </c>
      <c r="E834">
        <v>10</v>
      </c>
      <c r="F834">
        <v>10</v>
      </c>
      <c r="G834">
        <v>0</v>
      </c>
      <c r="H834">
        <v>3</v>
      </c>
      <c r="I834">
        <v>7</v>
      </c>
      <c r="J834">
        <v>0.65</v>
      </c>
      <c r="K834">
        <v>5.9191265106201199</v>
      </c>
      <c r="L834">
        <v>5.3729972839355504</v>
      </c>
      <c r="M834">
        <v>6.1568965911865199</v>
      </c>
      <c r="N834">
        <v>2.9402942657470699</v>
      </c>
      <c r="O834">
        <v>0</v>
      </c>
      <c r="P834">
        <v>0</v>
      </c>
      <c r="Q834">
        <v>10</v>
      </c>
      <c r="R834" s="12">
        <v>0</v>
      </c>
      <c r="S834" s="12">
        <f t="shared" ref="S834:S897" si="13">O834/E834</f>
        <v>0</v>
      </c>
      <c r="T834">
        <v>1.31333351135254</v>
      </c>
      <c r="U834">
        <v>1.3750858306884799</v>
      </c>
      <c r="V834">
        <v>1.0806859731674201</v>
      </c>
      <c r="W834">
        <v>0.29439985752105702</v>
      </c>
      <c r="X834">
        <v>0.23264753818511999</v>
      </c>
      <c r="Y834">
        <v>0.23264753818511999</v>
      </c>
      <c r="Z834">
        <v>0</v>
      </c>
      <c r="AA834">
        <v>1</v>
      </c>
      <c r="AB834">
        <v>1</v>
      </c>
      <c r="AC834">
        <v>1</v>
      </c>
      <c r="AD834">
        <v>0</v>
      </c>
      <c r="AE834">
        <v>1</v>
      </c>
    </row>
    <row r="835" spans="1:31" x14ac:dyDescent="0.15">
      <c r="A835" s="4">
        <v>157</v>
      </c>
      <c r="B835">
        <v>13</v>
      </c>
      <c r="C835">
        <v>7</v>
      </c>
      <c r="D835">
        <v>10</v>
      </c>
      <c r="E835">
        <v>10</v>
      </c>
      <c r="F835">
        <v>10</v>
      </c>
      <c r="G835">
        <v>0</v>
      </c>
      <c r="H835">
        <v>3</v>
      </c>
      <c r="I835">
        <v>7</v>
      </c>
      <c r="J835">
        <v>0.65</v>
      </c>
      <c r="K835">
        <v>5.9194965362548801</v>
      </c>
      <c r="L835">
        <v>3.7608795166015598</v>
      </c>
      <c r="M835">
        <v>1.9695510864257799</v>
      </c>
      <c r="N835">
        <v>4.6363563537597701</v>
      </c>
      <c r="O835">
        <v>2</v>
      </c>
      <c r="P835">
        <v>2</v>
      </c>
      <c r="Q835">
        <v>11</v>
      </c>
      <c r="R835" s="12">
        <v>0.18179999999999999</v>
      </c>
      <c r="S835" s="12">
        <f t="shared" si="13"/>
        <v>0.2</v>
      </c>
      <c r="T835">
        <v>1.65713119506836</v>
      </c>
      <c r="U835">
        <v>1.50595915317535</v>
      </c>
      <c r="V835">
        <v>1.3811299800872801</v>
      </c>
      <c r="W835">
        <v>0.12482917308807399</v>
      </c>
      <c r="X835">
        <v>0.27600121498107899</v>
      </c>
      <c r="Y835">
        <v>0.27600121498107899</v>
      </c>
      <c r="Z835">
        <v>0.2</v>
      </c>
      <c r="AA835">
        <v>0.9</v>
      </c>
      <c r="AB835">
        <v>0.81818181818181801</v>
      </c>
      <c r="AC835">
        <v>0.85714285714285698</v>
      </c>
      <c r="AD835">
        <v>0.1</v>
      </c>
      <c r="AE835">
        <v>0.7</v>
      </c>
    </row>
    <row r="836" spans="1:31" x14ac:dyDescent="0.15">
      <c r="A836" s="4">
        <v>831</v>
      </c>
      <c r="B836">
        <v>16</v>
      </c>
      <c r="C836">
        <v>4</v>
      </c>
      <c r="D836">
        <v>10</v>
      </c>
      <c r="E836">
        <v>10</v>
      </c>
      <c r="F836">
        <v>10</v>
      </c>
      <c r="G836">
        <v>0</v>
      </c>
      <c r="H836">
        <v>6</v>
      </c>
      <c r="I836">
        <v>4</v>
      </c>
      <c r="J836">
        <v>0.8</v>
      </c>
      <c r="K836">
        <v>5.9205646514892596</v>
      </c>
      <c r="L836">
        <v>3.2345046997070299</v>
      </c>
      <c r="M836">
        <v>2.68940925598144</v>
      </c>
      <c r="N836">
        <v>3.11403083801269</v>
      </c>
      <c r="O836">
        <v>1</v>
      </c>
      <c r="P836">
        <v>1</v>
      </c>
      <c r="Q836">
        <v>8</v>
      </c>
      <c r="R836" s="12">
        <v>0.125</v>
      </c>
      <c r="S836" s="12">
        <f t="shared" si="13"/>
        <v>0.1</v>
      </c>
      <c r="T836">
        <v>1.8896789550781199</v>
      </c>
      <c r="U836">
        <v>1.84347188472748</v>
      </c>
      <c r="V836">
        <v>1.59619677066803</v>
      </c>
      <c r="W836">
        <v>0.24727511405944799</v>
      </c>
      <c r="X836">
        <v>0.29348218441009499</v>
      </c>
      <c r="Y836">
        <v>0.29348218441009499</v>
      </c>
      <c r="Z836">
        <v>0.1</v>
      </c>
      <c r="AA836">
        <v>0.7</v>
      </c>
      <c r="AB836">
        <v>0.875</v>
      </c>
      <c r="AC836">
        <v>0.77777777777777801</v>
      </c>
      <c r="AD836">
        <v>0.3</v>
      </c>
      <c r="AE836">
        <v>0.6</v>
      </c>
    </row>
    <row r="837" spans="1:31" x14ac:dyDescent="0.15">
      <c r="A837" s="4">
        <v>316</v>
      </c>
      <c r="B837">
        <v>14</v>
      </c>
      <c r="C837">
        <v>6</v>
      </c>
      <c r="D837">
        <v>10</v>
      </c>
      <c r="E837">
        <v>10</v>
      </c>
      <c r="F837">
        <v>10</v>
      </c>
      <c r="G837">
        <v>0</v>
      </c>
      <c r="H837">
        <v>4</v>
      </c>
      <c r="I837">
        <v>6</v>
      </c>
      <c r="J837">
        <v>0.7</v>
      </c>
      <c r="K837">
        <v>5.9217700958251998</v>
      </c>
      <c r="L837">
        <v>3.0343151092529301</v>
      </c>
      <c r="M837">
        <v>1.7659606933593699</v>
      </c>
      <c r="N837">
        <v>5.1047134399414098</v>
      </c>
      <c r="O837">
        <v>2</v>
      </c>
      <c r="P837">
        <v>2</v>
      </c>
      <c r="Q837">
        <v>11</v>
      </c>
      <c r="R837" s="12">
        <v>0.18179999999999999</v>
      </c>
      <c r="S837" s="12">
        <f t="shared" si="13"/>
        <v>0.2</v>
      </c>
      <c r="T837">
        <v>1.7745475769043</v>
      </c>
      <c r="U837">
        <v>1.6125559806823699</v>
      </c>
      <c r="V837">
        <v>1.5067447423934901</v>
      </c>
      <c r="W837">
        <v>0.10581123828887901</v>
      </c>
      <c r="X837">
        <v>0.267802834510803</v>
      </c>
      <c r="Y837">
        <v>0.267802834510803</v>
      </c>
      <c r="Z837">
        <v>0.2</v>
      </c>
      <c r="AA837">
        <v>0.9</v>
      </c>
      <c r="AB837">
        <v>0.81818181818181801</v>
      </c>
      <c r="AC837">
        <v>0.85714285714285698</v>
      </c>
      <c r="AD837">
        <v>0.1</v>
      </c>
      <c r="AE837">
        <v>0.7</v>
      </c>
    </row>
    <row r="838" spans="1:31" x14ac:dyDescent="0.15">
      <c r="A838" s="4">
        <v>298</v>
      </c>
      <c r="B838">
        <v>13</v>
      </c>
      <c r="C838">
        <v>7</v>
      </c>
      <c r="D838">
        <v>10</v>
      </c>
      <c r="E838">
        <v>10</v>
      </c>
      <c r="F838">
        <v>10</v>
      </c>
      <c r="G838">
        <v>0</v>
      </c>
      <c r="H838">
        <v>3</v>
      </c>
      <c r="I838">
        <v>7</v>
      </c>
      <c r="J838">
        <v>0.65</v>
      </c>
      <c r="K838">
        <v>5.9224205017089799</v>
      </c>
      <c r="L838">
        <v>4.2413177490234402</v>
      </c>
      <c r="M838">
        <v>3.0080509185790998</v>
      </c>
      <c r="N838">
        <v>3.8418521881103498</v>
      </c>
      <c r="O838">
        <v>1</v>
      </c>
      <c r="P838">
        <v>1</v>
      </c>
      <c r="Q838">
        <v>11</v>
      </c>
      <c r="R838" s="12">
        <v>9.0899999999999995E-2</v>
      </c>
      <c r="S838" s="12">
        <f t="shared" si="13"/>
        <v>0.1</v>
      </c>
      <c r="T838">
        <v>1.61771965026855</v>
      </c>
      <c r="U838">
        <v>1.5373439788818399</v>
      </c>
      <c r="V838">
        <v>1.3468919992446899</v>
      </c>
      <c r="W838">
        <v>0.190451979637146</v>
      </c>
      <c r="X838">
        <v>0.27082765102386502</v>
      </c>
      <c r="Y838">
        <v>0.27082765102386502</v>
      </c>
      <c r="Z838">
        <v>0.1</v>
      </c>
      <c r="AA838">
        <v>1</v>
      </c>
      <c r="AB838">
        <v>0.90909090909090895</v>
      </c>
      <c r="AC838">
        <v>0.952380952380952</v>
      </c>
      <c r="AD838">
        <v>0</v>
      </c>
      <c r="AE838">
        <v>0.9</v>
      </c>
    </row>
    <row r="839" spans="1:31" x14ac:dyDescent="0.15">
      <c r="A839" s="4">
        <v>633</v>
      </c>
      <c r="B839">
        <v>13</v>
      </c>
      <c r="C839">
        <v>7</v>
      </c>
      <c r="D839">
        <v>10</v>
      </c>
      <c r="E839">
        <v>10</v>
      </c>
      <c r="F839">
        <v>9</v>
      </c>
      <c r="G839">
        <v>1</v>
      </c>
      <c r="H839">
        <v>4</v>
      </c>
      <c r="I839">
        <v>6</v>
      </c>
      <c r="J839">
        <v>0.65</v>
      </c>
      <c r="K839">
        <v>5.9229469299316397</v>
      </c>
      <c r="L839">
        <v>3.5338287353515598</v>
      </c>
      <c r="M839">
        <v>2.2889099121093701</v>
      </c>
      <c r="N839">
        <v>3.8979320526122998</v>
      </c>
      <c r="O839">
        <v>2</v>
      </c>
      <c r="P839">
        <v>2</v>
      </c>
      <c r="Q839">
        <v>9</v>
      </c>
      <c r="R839" s="12">
        <v>0.22220000000000001</v>
      </c>
      <c r="S839" s="12">
        <f t="shared" si="13"/>
        <v>0.2</v>
      </c>
      <c r="T839">
        <v>1.71197509765625</v>
      </c>
      <c r="U839">
        <v>1.58402967453003</v>
      </c>
      <c r="V839">
        <v>1.4470230340957599</v>
      </c>
      <c r="W839">
        <v>0.137006640434265</v>
      </c>
      <c r="X839">
        <v>0.26495206356048601</v>
      </c>
      <c r="Y839">
        <v>0.26495206356048601</v>
      </c>
      <c r="Z839">
        <v>0.2</v>
      </c>
      <c r="AA839">
        <v>0.7</v>
      </c>
      <c r="AB839">
        <v>0.77777777777777801</v>
      </c>
      <c r="AC839">
        <v>0.73684210526315796</v>
      </c>
      <c r="AD839">
        <v>0.3</v>
      </c>
      <c r="AE839">
        <v>0.5</v>
      </c>
    </row>
    <row r="840" spans="1:31" x14ac:dyDescent="0.15">
      <c r="A840" s="4">
        <v>14</v>
      </c>
      <c r="B840">
        <v>14</v>
      </c>
      <c r="C840">
        <v>6</v>
      </c>
      <c r="D840">
        <v>10</v>
      </c>
      <c r="E840">
        <v>10</v>
      </c>
      <c r="F840">
        <v>10</v>
      </c>
      <c r="G840">
        <v>0</v>
      </c>
      <c r="H840">
        <v>4</v>
      </c>
      <c r="I840">
        <v>6</v>
      </c>
      <c r="J840">
        <v>0.7</v>
      </c>
      <c r="K840">
        <v>5.9235115051269496</v>
      </c>
      <c r="L840">
        <v>3.19388008117676</v>
      </c>
      <c r="M840">
        <v>1.7704448699951201</v>
      </c>
      <c r="N840">
        <v>4.4516887664794904</v>
      </c>
      <c r="O840">
        <v>3</v>
      </c>
      <c r="P840">
        <v>3</v>
      </c>
      <c r="Q840">
        <v>13</v>
      </c>
      <c r="R840" s="12">
        <v>0.23080000000000001</v>
      </c>
      <c r="S840" s="12">
        <f t="shared" si="13"/>
        <v>0.3</v>
      </c>
      <c r="T840">
        <v>2.0913562774658199</v>
      </c>
      <c r="U840">
        <v>1.89384365081787</v>
      </c>
      <c r="V840">
        <v>1.7484273910522501</v>
      </c>
      <c r="W840">
        <v>0.145416259765625</v>
      </c>
      <c r="X840">
        <v>0.342928886413574</v>
      </c>
      <c r="Y840">
        <v>0.342928886413574</v>
      </c>
      <c r="Z840">
        <v>0.3</v>
      </c>
      <c r="AA840">
        <v>1</v>
      </c>
      <c r="AB840">
        <v>0.76923076923076905</v>
      </c>
      <c r="AC840">
        <v>0.86956521739130399</v>
      </c>
      <c r="AD840">
        <v>0</v>
      </c>
      <c r="AE840">
        <v>0.7</v>
      </c>
    </row>
    <row r="841" spans="1:31" x14ac:dyDescent="0.15">
      <c r="A841" s="4">
        <v>548</v>
      </c>
      <c r="B841">
        <v>11</v>
      </c>
      <c r="C841">
        <v>9</v>
      </c>
      <c r="D841">
        <v>10</v>
      </c>
      <c r="E841">
        <v>10</v>
      </c>
      <c r="F841">
        <v>10</v>
      </c>
      <c r="G841">
        <v>0</v>
      </c>
      <c r="H841">
        <v>1</v>
      </c>
      <c r="I841">
        <v>9</v>
      </c>
      <c r="J841">
        <v>0.55000000000000004</v>
      </c>
      <c r="K841">
        <v>5.9289417266845703</v>
      </c>
      <c r="L841">
        <v>5.6541004180908203</v>
      </c>
      <c r="M841">
        <v>9.5525970458984393</v>
      </c>
      <c r="N841">
        <v>7.0801219940185502</v>
      </c>
      <c r="O841">
        <v>0</v>
      </c>
      <c r="P841">
        <v>0</v>
      </c>
      <c r="Q841">
        <v>10</v>
      </c>
      <c r="R841" s="12">
        <v>0</v>
      </c>
      <c r="S841" s="12">
        <f t="shared" si="13"/>
        <v>0</v>
      </c>
      <c r="T841">
        <v>1.5405464172363299</v>
      </c>
      <c r="U841">
        <v>1.5816707611084</v>
      </c>
      <c r="V841">
        <v>1.2287070751190201</v>
      </c>
      <c r="W841">
        <v>0.35296368598937999</v>
      </c>
      <c r="X841">
        <v>0.31183934211731001</v>
      </c>
      <c r="Y841">
        <v>0.31183934211731001</v>
      </c>
      <c r="Z841">
        <v>0</v>
      </c>
      <c r="AA841">
        <v>1</v>
      </c>
      <c r="AB841">
        <v>1</v>
      </c>
      <c r="AC841">
        <v>1</v>
      </c>
      <c r="AD841">
        <v>0</v>
      </c>
      <c r="AE841">
        <v>1</v>
      </c>
    </row>
    <row r="842" spans="1:31" x14ac:dyDescent="0.15">
      <c r="A842" s="4">
        <v>816</v>
      </c>
      <c r="B842">
        <v>13</v>
      </c>
      <c r="C842">
        <v>7</v>
      </c>
      <c r="D842">
        <v>10</v>
      </c>
      <c r="E842">
        <v>10</v>
      </c>
      <c r="F842">
        <v>10</v>
      </c>
      <c r="G842">
        <v>0</v>
      </c>
      <c r="H842">
        <v>3</v>
      </c>
      <c r="I842">
        <v>7</v>
      </c>
      <c r="J842">
        <v>0.65</v>
      </c>
      <c r="K842">
        <v>5.9310226440429696</v>
      </c>
      <c r="L842">
        <v>3.2238903045654301</v>
      </c>
      <c r="M842">
        <v>1.3146266937255899</v>
      </c>
      <c r="N842">
        <v>6.2962608337402299</v>
      </c>
      <c r="O842">
        <v>3</v>
      </c>
      <c r="P842">
        <v>3</v>
      </c>
      <c r="Q842">
        <v>13</v>
      </c>
      <c r="R842" s="12">
        <v>0.23080000000000001</v>
      </c>
      <c r="S842" s="12">
        <f t="shared" si="13"/>
        <v>0.3</v>
      </c>
      <c r="T842">
        <v>1.97467041015625</v>
      </c>
      <c r="U842">
        <v>1.68063735961914</v>
      </c>
      <c r="V842">
        <v>1.6600481271743801</v>
      </c>
      <c r="W842">
        <v>2.0589232444763201E-2</v>
      </c>
      <c r="X842">
        <v>0.314622282981873</v>
      </c>
      <c r="Y842">
        <v>0.314622282981873</v>
      </c>
      <c r="Z842">
        <v>0.3</v>
      </c>
      <c r="AA842">
        <v>1</v>
      </c>
      <c r="AB842">
        <v>0.76923076923076905</v>
      </c>
      <c r="AC842">
        <v>0.86956521739130399</v>
      </c>
      <c r="AD842">
        <v>0</v>
      </c>
      <c r="AE842">
        <v>0.7</v>
      </c>
    </row>
    <row r="843" spans="1:31" x14ac:dyDescent="0.15">
      <c r="A843" s="4">
        <v>852</v>
      </c>
      <c r="B843">
        <v>12</v>
      </c>
      <c r="C843">
        <v>8</v>
      </c>
      <c r="D843">
        <v>10</v>
      </c>
      <c r="E843">
        <v>10</v>
      </c>
      <c r="F843">
        <v>9</v>
      </c>
      <c r="G843">
        <v>1</v>
      </c>
      <c r="H843">
        <v>3</v>
      </c>
      <c r="I843">
        <v>7</v>
      </c>
      <c r="J843">
        <v>0.6</v>
      </c>
      <c r="K843">
        <v>5.9320735931396502</v>
      </c>
      <c r="L843">
        <v>5.5071582794189498</v>
      </c>
      <c r="M843">
        <v>7.2756481170654297</v>
      </c>
      <c r="N843">
        <v>3.94279861450195</v>
      </c>
      <c r="O843">
        <v>0</v>
      </c>
      <c r="P843">
        <v>0</v>
      </c>
      <c r="Q843">
        <v>7</v>
      </c>
      <c r="R843" s="12">
        <v>0</v>
      </c>
      <c r="S843" s="12">
        <f t="shared" si="13"/>
        <v>0</v>
      </c>
      <c r="T843">
        <v>1.3075542449951201</v>
      </c>
      <c r="U843">
        <v>1.3452625274658201</v>
      </c>
      <c r="V843">
        <v>1.07959580421448</v>
      </c>
      <c r="W843">
        <v>0.265666723251343</v>
      </c>
      <c r="X843">
        <v>0.22795844078064001</v>
      </c>
      <c r="Y843">
        <v>0.22795844078064001</v>
      </c>
      <c r="Z843">
        <v>0</v>
      </c>
      <c r="AA843">
        <v>0.7</v>
      </c>
      <c r="AB843">
        <v>1</v>
      </c>
      <c r="AC843">
        <v>0.82352941176470595</v>
      </c>
      <c r="AD843">
        <v>0.3</v>
      </c>
      <c r="AE843">
        <v>0.7</v>
      </c>
    </row>
    <row r="844" spans="1:31" x14ac:dyDescent="0.15">
      <c r="A844" s="4">
        <v>167</v>
      </c>
      <c r="B844">
        <v>12</v>
      </c>
      <c r="C844">
        <v>8</v>
      </c>
      <c r="D844">
        <v>10</v>
      </c>
      <c r="E844">
        <v>10</v>
      </c>
      <c r="F844">
        <v>10</v>
      </c>
      <c r="G844">
        <v>0</v>
      </c>
      <c r="H844">
        <v>2</v>
      </c>
      <c r="I844">
        <v>8</v>
      </c>
      <c r="J844">
        <v>0.6</v>
      </c>
      <c r="K844">
        <v>5.9375839233398402</v>
      </c>
      <c r="L844">
        <v>4.1902160644531197</v>
      </c>
      <c r="M844">
        <v>2.4447174072265598</v>
      </c>
      <c r="N844">
        <v>6.5549507141113299</v>
      </c>
      <c r="O844">
        <v>1</v>
      </c>
      <c r="P844">
        <v>1</v>
      </c>
      <c r="Q844">
        <v>11</v>
      </c>
      <c r="R844" s="12">
        <v>9.0899999999999995E-2</v>
      </c>
      <c r="S844" s="12">
        <f t="shared" si="13"/>
        <v>0.1</v>
      </c>
      <c r="T844">
        <v>1.5630054473877</v>
      </c>
      <c r="U844">
        <v>1.3525543212890601</v>
      </c>
      <c r="V844">
        <v>1.29707360267639</v>
      </c>
      <c r="W844">
        <v>5.5480718612670898E-2</v>
      </c>
      <c r="X844">
        <v>0.26593184471130399</v>
      </c>
      <c r="Y844">
        <v>0.26593184471130399</v>
      </c>
      <c r="Z844">
        <v>0.1</v>
      </c>
      <c r="AA844">
        <v>1</v>
      </c>
      <c r="AB844">
        <v>0.90909090909090895</v>
      </c>
      <c r="AC844">
        <v>0.952380952380952</v>
      </c>
      <c r="AD844">
        <v>0</v>
      </c>
      <c r="AE844">
        <v>0.9</v>
      </c>
    </row>
    <row r="845" spans="1:31" x14ac:dyDescent="0.15">
      <c r="A845" s="4">
        <v>653</v>
      </c>
      <c r="B845">
        <v>11</v>
      </c>
      <c r="C845">
        <v>9</v>
      </c>
      <c r="D845">
        <v>10</v>
      </c>
      <c r="E845">
        <v>10</v>
      </c>
      <c r="F845">
        <v>10</v>
      </c>
      <c r="G845">
        <v>0</v>
      </c>
      <c r="H845">
        <v>1</v>
      </c>
      <c r="I845">
        <v>9</v>
      </c>
      <c r="J845">
        <v>0.55000000000000004</v>
      </c>
      <c r="K845">
        <v>5.9411201477050799</v>
      </c>
      <c r="L845">
        <v>5.5073223114013699</v>
      </c>
      <c r="M845">
        <v>8.6984424591064506</v>
      </c>
      <c r="N845">
        <v>7.8836479187011701</v>
      </c>
      <c r="O845">
        <v>0</v>
      </c>
      <c r="P845">
        <v>0</v>
      </c>
      <c r="Q845">
        <v>9</v>
      </c>
      <c r="R845" s="12">
        <v>0</v>
      </c>
      <c r="S845" s="12">
        <f t="shared" si="13"/>
        <v>0</v>
      </c>
      <c r="T845">
        <v>1.36894035339355</v>
      </c>
      <c r="U845">
        <v>1.3908004760742201</v>
      </c>
      <c r="V845">
        <v>1.11475241184235</v>
      </c>
      <c r="W845">
        <v>0.276048064231873</v>
      </c>
      <c r="X845">
        <v>0.254187941551208</v>
      </c>
      <c r="Y845">
        <v>0.254187941551208</v>
      </c>
      <c r="Z845">
        <v>0</v>
      </c>
      <c r="AA845">
        <v>0.9</v>
      </c>
      <c r="AB845">
        <v>1</v>
      </c>
      <c r="AC845">
        <v>0.94736842105263197</v>
      </c>
      <c r="AD845">
        <v>0.1</v>
      </c>
      <c r="AE845">
        <v>0.9</v>
      </c>
    </row>
    <row r="846" spans="1:31" x14ac:dyDescent="0.15">
      <c r="A846" s="4">
        <v>983</v>
      </c>
      <c r="B846">
        <v>12</v>
      </c>
      <c r="C846">
        <v>8</v>
      </c>
      <c r="D846">
        <v>10</v>
      </c>
      <c r="E846">
        <v>10</v>
      </c>
      <c r="F846">
        <v>10</v>
      </c>
      <c r="G846">
        <v>0</v>
      </c>
      <c r="H846">
        <v>2</v>
      </c>
      <c r="I846">
        <v>8</v>
      </c>
      <c r="J846">
        <v>0.6</v>
      </c>
      <c r="K846">
        <v>5.9417228698730504</v>
      </c>
      <c r="L846">
        <v>5.6492576599121103</v>
      </c>
      <c r="M846">
        <v>7.4407978057861301</v>
      </c>
      <c r="N846">
        <v>3.7017517089843701</v>
      </c>
      <c r="O846">
        <v>0</v>
      </c>
      <c r="P846">
        <v>0</v>
      </c>
      <c r="Q846">
        <v>9</v>
      </c>
      <c r="R846" s="12">
        <v>0</v>
      </c>
      <c r="S846" s="12">
        <f t="shared" si="13"/>
        <v>0</v>
      </c>
      <c r="T846">
        <v>1.48274421691895</v>
      </c>
      <c r="U846">
        <v>1.5711984634399401</v>
      </c>
      <c r="V846">
        <v>1.18175065517425</v>
      </c>
      <c r="W846">
        <v>0.38944780826568598</v>
      </c>
      <c r="X846">
        <v>0.30099356174469</v>
      </c>
      <c r="Y846">
        <v>0.30099356174469</v>
      </c>
      <c r="Z846">
        <v>0</v>
      </c>
      <c r="AA846">
        <v>0.9</v>
      </c>
      <c r="AB846">
        <v>1</v>
      </c>
      <c r="AC846">
        <v>0.94736842105263197</v>
      </c>
      <c r="AD846">
        <v>0.1</v>
      </c>
      <c r="AE846">
        <v>0.9</v>
      </c>
    </row>
    <row r="847" spans="1:31" x14ac:dyDescent="0.15">
      <c r="A847" s="4">
        <v>760</v>
      </c>
      <c r="B847">
        <v>16</v>
      </c>
      <c r="C847">
        <v>4</v>
      </c>
      <c r="D847">
        <v>10</v>
      </c>
      <c r="E847">
        <v>10</v>
      </c>
      <c r="F847">
        <v>10</v>
      </c>
      <c r="G847">
        <v>0</v>
      </c>
      <c r="H847">
        <v>6</v>
      </c>
      <c r="I847">
        <v>4</v>
      </c>
      <c r="J847">
        <v>0.8</v>
      </c>
      <c r="K847">
        <v>5.9451637268066397</v>
      </c>
      <c r="L847">
        <v>2.1772499084472701</v>
      </c>
      <c r="M847">
        <v>1.5182361602783201</v>
      </c>
      <c r="N847">
        <v>4.6323146820068404</v>
      </c>
      <c r="O847">
        <v>3</v>
      </c>
      <c r="P847">
        <v>3</v>
      </c>
      <c r="Q847">
        <v>12</v>
      </c>
      <c r="R847" s="12">
        <v>0.25</v>
      </c>
      <c r="S847" s="12">
        <f t="shared" si="13"/>
        <v>0.3</v>
      </c>
      <c r="T847">
        <v>2.00077629089356</v>
      </c>
      <c r="U847">
        <v>1.8528251647949201</v>
      </c>
      <c r="V847">
        <v>1.73305892944336</v>
      </c>
      <c r="W847">
        <v>0.119766235351562</v>
      </c>
      <c r="X847">
        <v>0.26771736145019498</v>
      </c>
      <c r="Y847">
        <v>0.26771736145019498</v>
      </c>
      <c r="Z847">
        <v>0.3</v>
      </c>
      <c r="AA847">
        <v>0.9</v>
      </c>
      <c r="AB847">
        <v>0.75</v>
      </c>
      <c r="AC847">
        <v>0.81818181818181801</v>
      </c>
      <c r="AD847">
        <v>0.1</v>
      </c>
      <c r="AE847">
        <v>0.6</v>
      </c>
    </row>
    <row r="848" spans="1:31" x14ac:dyDescent="0.15">
      <c r="A848" s="4">
        <v>896</v>
      </c>
      <c r="B848">
        <v>12</v>
      </c>
      <c r="C848">
        <v>8</v>
      </c>
      <c r="D848">
        <v>10</v>
      </c>
      <c r="E848">
        <v>10</v>
      </c>
      <c r="F848">
        <v>10</v>
      </c>
      <c r="G848">
        <v>0</v>
      </c>
      <c r="H848">
        <v>2</v>
      </c>
      <c r="I848">
        <v>8</v>
      </c>
      <c r="J848">
        <v>0.6</v>
      </c>
      <c r="K848">
        <v>5.9564647674560502</v>
      </c>
      <c r="L848">
        <v>5.6012744903564498</v>
      </c>
      <c r="M848">
        <v>7.3921451568603498</v>
      </c>
      <c r="N848">
        <v>4.0145397186279297</v>
      </c>
      <c r="O848">
        <v>0</v>
      </c>
      <c r="P848">
        <v>0</v>
      </c>
      <c r="Q848">
        <v>8</v>
      </c>
      <c r="R848" s="12">
        <v>0</v>
      </c>
      <c r="S848" s="12">
        <f t="shared" si="13"/>
        <v>0</v>
      </c>
      <c r="T848">
        <v>1.3043746948242201</v>
      </c>
      <c r="U848">
        <v>1.3795642852783201</v>
      </c>
      <c r="V848">
        <v>1.0492203235626201</v>
      </c>
      <c r="W848">
        <v>0.33034396171569802</v>
      </c>
      <c r="X848">
        <v>0.25515437126159701</v>
      </c>
      <c r="Y848">
        <v>0.25515437126159701</v>
      </c>
      <c r="Z848">
        <v>0</v>
      </c>
      <c r="AA848">
        <v>0.8</v>
      </c>
      <c r="AB848">
        <v>1</v>
      </c>
      <c r="AC848">
        <v>0.88888888888888895</v>
      </c>
      <c r="AD848">
        <v>0.2</v>
      </c>
      <c r="AE848">
        <v>0.8</v>
      </c>
    </row>
    <row r="849" spans="1:31" x14ac:dyDescent="0.15">
      <c r="A849" s="4">
        <v>455</v>
      </c>
      <c r="B849">
        <v>13</v>
      </c>
      <c r="C849">
        <v>7</v>
      </c>
      <c r="D849">
        <v>10</v>
      </c>
      <c r="E849">
        <v>10</v>
      </c>
      <c r="F849">
        <v>10</v>
      </c>
      <c r="G849">
        <v>0</v>
      </c>
      <c r="H849">
        <v>3</v>
      </c>
      <c r="I849">
        <v>7</v>
      </c>
      <c r="J849">
        <v>0.65</v>
      </c>
      <c r="K849">
        <v>5.9638977050781197</v>
      </c>
      <c r="L849">
        <v>3.9875030517578098</v>
      </c>
      <c r="M849">
        <v>3.3148765563964799</v>
      </c>
      <c r="N849">
        <v>5.6270847320556596</v>
      </c>
      <c r="O849">
        <v>0</v>
      </c>
      <c r="P849">
        <v>0</v>
      </c>
      <c r="Q849">
        <v>8</v>
      </c>
      <c r="R849" s="12">
        <v>0</v>
      </c>
      <c r="S849" s="12">
        <f t="shared" si="13"/>
        <v>0</v>
      </c>
      <c r="T849">
        <v>1.8466091156005899</v>
      </c>
      <c r="U849">
        <v>1.67287886142731</v>
      </c>
      <c r="V849">
        <v>1.5262941122055</v>
      </c>
      <c r="W849">
        <v>0.14658474922180201</v>
      </c>
      <c r="X849">
        <v>0.32031500339508101</v>
      </c>
      <c r="Y849">
        <v>0.32031500339508101</v>
      </c>
      <c r="Z849">
        <v>0</v>
      </c>
      <c r="AA849">
        <v>0.8</v>
      </c>
      <c r="AB849">
        <v>1</v>
      </c>
      <c r="AC849">
        <v>0.88888888888888895</v>
      </c>
      <c r="AD849">
        <v>0.2</v>
      </c>
      <c r="AE849">
        <v>0.8</v>
      </c>
    </row>
    <row r="850" spans="1:31" x14ac:dyDescent="0.15">
      <c r="A850" s="4">
        <v>772</v>
      </c>
      <c r="B850">
        <v>14</v>
      </c>
      <c r="C850">
        <v>6</v>
      </c>
      <c r="D850">
        <v>10</v>
      </c>
      <c r="E850">
        <v>10</v>
      </c>
      <c r="F850">
        <v>10</v>
      </c>
      <c r="G850">
        <v>0</v>
      </c>
      <c r="H850">
        <v>4</v>
      </c>
      <c r="I850">
        <v>6</v>
      </c>
      <c r="J850">
        <v>0.7</v>
      </c>
      <c r="K850">
        <v>5.9651870727539098</v>
      </c>
      <c r="L850">
        <v>5.0972194671630904</v>
      </c>
      <c r="M850">
        <v>6.0127410888671902</v>
      </c>
      <c r="N850">
        <v>3.6957874298095699</v>
      </c>
      <c r="O850">
        <v>0</v>
      </c>
      <c r="P850">
        <v>0</v>
      </c>
      <c r="Q850">
        <v>10</v>
      </c>
      <c r="R850" s="12">
        <v>0</v>
      </c>
      <c r="S850" s="12">
        <f t="shared" si="13"/>
        <v>0</v>
      </c>
      <c r="T850">
        <v>1.44961929321289</v>
      </c>
      <c r="U850">
        <v>1.4798226356506301</v>
      </c>
      <c r="V850">
        <v>1.18025457859039</v>
      </c>
      <c r="W850">
        <v>0.29956805706024198</v>
      </c>
      <c r="X850">
        <v>0.269364714622498</v>
      </c>
      <c r="Y850">
        <v>0.269364714622498</v>
      </c>
      <c r="Z850">
        <v>0</v>
      </c>
      <c r="AA850">
        <v>1</v>
      </c>
      <c r="AB850">
        <v>1</v>
      </c>
      <c r="AC850">
        <v>1</v>
      </c>
      <c r="AD850">
        <v>0</v>
      </c>
      <c r="AE850">
        <v>1</v>
      </c>
    </row>
    <row r="851" spans="1:31" x14ac:dyDescent="0.15">
      <c r="A851" s="4">
        <v>771</v>
      </c>
      <c r="B851">
        <v>12</v>
      </c>
      <c r="C851">
        <v>8</v>
      </c>
      <c r="D851">
        <v>10</v>
      </c>
      <c r="E851">
        <v>10</v>
      </c>
      <c r="F851">
        <v>10</v>
      </c>
      <c r="G851">
        <v>0</v>
      </c>
      <c r="H851">
        <v>2</v>
      </c>
      <c r="I851">
        <v>8</v>
      </c>
      <c r="J851">
        <v>0.6</v>
      </c>
      <c r="K851">
        <v>5.97141456604004</v>
      </c>
      <c r="L851">
        <v>4.1214008331298801</v>
      </c>
      <c r="M851">
        <v>2.4947872161865199</v>
      </c>
      <c r="N851">
        <v>7.2168121337890598</v>
      </c>
      <c r="O851">
        <v>1</v>
      </c>
      <c r="P851">
        <v>1</v>
      </c>
      <c r="Q851">
        <v>9</v>
      </c>
      <c r="R851" s="12">
        <v>0.1111</v>
      </c>
      <c r="S851" s="12">
        <f t="shared" si="13"/>
        <v>0.1</v>
      </c>
      <c r="T851">
        <v>1.65915679931641</v>
      </c>
      <c r="U851">
        <v>1.4396772384643599</v>
      </c>
      <c r="V851">
        <v>1.40558934211731</v>
      </c>
      <c r="W851">
        <v>3.4087896347045898E-2</v>
      </c>
      <c r="X851">
        <v>0.25356745719909701</v>
      </c>
      <c r="Y851">
        <v>0.25356745719909701</v>
      </c>
      <c r="Z851">
        <v>0.1</v>
      </c>
      <c r="AA851">
        <v>0.8</v>
      </c>
      <c r="AB851">
        <v>0.88888888888888895</v>
      </c>
      <c r="AC851">
        <v>0.84210526315789502</v>
      </c>
      <c r="AD851">
        <v>0.2</v>
      </c>
      <c r="AE851">
        <v>0.7</v>
      </c>
    </row>
    <row r="852" spans="1:31" x14ac:dyDescent="0.15">
      <c r="A852" s="4">
        <v>575</v>
      </c>
      <c r="B852">
        <v>13</v>
      </c>
      <c r="C852">
        <v>7</v>
      </c>
      <c r="D852">
        <v>10</v>
      </c>
      <c r="E852">
        <v>10</v>
      </c>
      <c r="F852">
        <v>9</v>
      </c>
      <c r="G852">
        <v>1</v>
      </c>
      <c r="H852">
        <v>4</v>
      </c>
      <c r="I852">
        <v>6</v>
      </c>
      <c r="J852">
        <v>0.65</v>
      </c>
      <c r="K852">
        <v>5.9730224609375</v>
      </c>
      <c r="L852">
        <v>5.1330318450927699</v>
      </c>
      <c r="M852">
        <v>5.6435890197753897</v>
      </c>
      <c r="N852">
        <v>2.9509143829345699</v>
      </c>
      <c r="O852">
        <v>0</v>
      </c>
      <c r="P852">
        <v>0</v>
      </c>
      <c r="Q852">
        <v>7</v>
      </c>
      <c r="R852" s="12">
        <v>0</v>
      </c>
      <c r="S852" s="12">
        <f t="shared" si="13"/>
        <v>0</v>
      </c>
      <c r="T852">
        <v>1.3895740509033201</v>
      </c>
      <c r="U852">
        <v>1.4138541221618699</v>
      </c>
      <c r="V852">
        <v>1.15426862239838</v>
      </c>
      <c r="W852">
        <v>0.25958549976348899</v>
      </c>
      <c r="X852">
        <v>0.23530542850494399</v>
      </c>
      <c r="Y852">
        <v>0.23530542850494399</v>
      </c>
      <c r="Z852">
        <v>0</v>
      </c>
      <c r="AA852">
        <v>0.7</v>
      </c>
      <c r="AB852">
        <v>1</v>
      </c>
      <c r="AC852">
        <v>0.82352941176470595</v>
      </c>
      <c r="AD852">
        <v>0.3</v>
      </c>
      <c r="AE852">
        <v>0.7</v>
      </c>
    </row>
    <row r="853" spans="1:31" x14ac:dyDescent="0.15">
      <c r="A853" s="4">
        <v>975</v>
      </c>
      <c r="B853">
        <v>11</v>
      </c>
      <c r="C853">
        <v>9</v>
      </c>
      <c r="D853">
        <v>10</v>
      </c>
      <c r="E853">
        <v>10</v>
      </c>
      <c r="F853">
        <v>10</v>
      </c>
      <c r="G853">
        <v>0</v>
      </c>
      <c r="H853">
        <v>1</v>
      </c>
      <c r="I853">
        <v>9</v>
      </c>
      <c r="J853">
        <v>0.55000000000000004</v>
      </c>
      <c r="K853">
        <v>5.9835968017578098</v>
      </c>
      <c r="L853">
        <v>5.1374645233154297</v>
      </c>
      <c r="M853">
        <v>5.5081539154052699</v>
      </c>
      <c r="N853">
        <v>8.8732242584228498</v>
      </c>
      <c r="O853">
        <v>1</v>
      </c>
      <c r="P853">
        <v>1</v>
      </c>
      <c r="Q853">
        <v>11</v>
      </c>
      <c r="R853" s="12">
        <v>9.0899999999999995E-2</v>
      </c>
      <c r="S853" s="12">
        <f t="shared" si="13"/>
        <v>0.1</v>
      </c>
      <c r="T853">
        <v>1.5258693695068399</v>
      </c>
      <c r="U853">
        <v>1.3324146270752</v>
      </c>
      <c r="V853">
        <v>1.2329286336898799</v>
      </c>
      <c r="W853">
        <v>9.94859933853149E-2</v>
      </c>
      <c r="X853">
        <v>0.29294073581695601</v>
      </c>
      <c r="Y853">
        <v>0.29294073581695601</v>
      </c>
      <c r="Z853">
        <v>0.1</v>
      </c>
      <c r="AA853">
        <v>1</v>
      </c>
      <c r="AB853">
        <v>0.90909090909090895</v>
      </c>
      <c r="AC853">
        <v>0.952380952380952</v>
      </c>
      <c r="AD853">
        <v>0</v>
      </c>
      <c r="AE853">
        <v>0.9</v>
      </c>
    </row>
    <row r="854" spans="1:31" x14ac:dyDescent="0.15">
      <c r="A854" s="4">
        <v>285</v>
      </c>
      <c r="B854">
        <v>15</v>
      </c>
      <c r="C854">
        <v>5</v>
      </c>
      <c r="D854">
        <v>10</v>
      </c>
      <c r="E854">
        <v>10</v>
      </c>
      <c r="F854">
        <v>10</v>
      </c>
      <c r="G854">
        <v>0</v>
      </c>
      <c r="H854">
        <v>5</v>
      </c>
      <c r="I854">
        <v>5</v>
      </c>
      <c r="J854">
        <v>0.75</v>
      </c>
      <c r="K854">
        <v>5.9851932525634801</v>
      </c>
      <c r="L854">
        <v>2.8698177337646502</v>
      </c>
      <c r="M854">
        <v>2.25675392150879</v>
      </c>
      <c r="N854">
        <v>5.0046253204345703</v>
      </c>
      <c r="O854">
        <v>4</v>
      </c>
      <c r="P854">
        <v>4</v>
      </c>
      <c r="Q854">
        <v>13</v>
      </c>
      <c r="R854" s="12">
        <v>0.30769999999999997</v>
      </c>
      <c r="S854" s="12">
        <f t="shared" si="13"/>
        <v>0.4</v>
      </c>
      <c r="T854">
        <v>2.3542289733886701</v>
      </c>
      <c r="U854">
        <v>2.1427681446075399</v>
      </c>
      <c r="V854">
        <v>2.0035667419433598</v>
      </c>
      <c r="W854">
        <v>0.13920140266418499</v>
      </c>
      <c r="X854">
        <v>0.350662231445312</v>
      </c>
      <c r="Y854">
        <v>0.350662231445312</v>
      </c>
      <c r="Z854">
        <v>0.4</v>
      </c>
      <c r="AA854">
        <v>0.9</v>
      </c>
      <c r="AB854">
        <v>0.69230769230769196</v>
      </c>
      <c r="AC854">
        <v>0.78260869565217395</v>
      </c>
      <c r="AD854">
        <v>0.1</v>
      </c>
      <c r="AE854">
        <v>0.5</v>
      </c>
    </row>
    <row r="855" spans="1:31" x14ac:dyDescent="0.15">
      <c r="A855" s="4">
        <v>23</v>
      </c>
      <c r="B855">
        <v>13</v>
      </c>
      <c r="C855">
        <v>7</v>
      </c>
      <c r="D855">
        <v>10</v>
      </c>
      <c r="E855">
        <v>10</v>
      </c>
      <c r="F855">
        <v>10</v>
      </c>
      <c r="G855">
        <v>0</v>
      </c>
      <c r="H855">
        <v>3</v>
      </c>
      <c r="I855">
        <v>7</v>
      </c>
      <c r="J855">
        <v>0.65</v>
      </c>
      <c r="K855">
        <v>5.9875106811523402</v>
      </c>
      <c r="L855">
        <v>3.61007881164551</v>
      </c>
      <c r="M855">
        <v>2.04257392883301</v>
      </c>
      <c r="N855">
        <v>5.6854743957519496</v>
      </c>
      <c r="O855">
        <v>2</v>
      </c>
      <c r="P855">
        <v>2</v>
      </c>
      <c r="Q855">
        <v>12</v>
      </c>
      <c r="R855" s="12">
        <v>0.16669999999999999</v>
      </c>
      <c r="S855" s="12">
        <f t="shared" si="13"/>
        <v>0.2</v>
      </c>
      <c r="T855">
        <v>1.9458694458007799</v>
      </c>
      <c r="U855">
        <v>1.69651222229004</v>
      </c>
      <c r="V855">
        <v>1.6163074970245399</v>
      </c>
      <c r="W855">
        <v>8.0204725265502902E-2</v>
      </c>
      <c r="X855">
        <v>0.32956194877624501</v>
      </c>
      <c r="Y855">
        <v>0.32956194877624501</v>
      </c>
      <c r="Z855">
        <v>0.2</v>
      </c>
      <c r="AA855">
        <v>1</v>
      </c>
      <c r="AB855">
        <v>0.83333333333333304</v>
      </c>
      <c r="AC855">
        <v>0.90909090909090895</v>
      </c>
      <c r="AD855">
        <v>0</v>
      </c>
      <c r="AE855">
        <v>0.8</v>
      </c>
    </row>
    <row r="856" spans="1:31" x14ac:dyDescent="0.15">
      <c r="A856" s="4">
        <v>282</v>
      </c>
      <c r="B856">
        <v>13</v>
      </c>
      <c r="C856">
        <v>7</v>
      </c>
      <c r="D856">
        <v>10</v>
      </c>
      <c r="E856">
        <v>10</v>
      </c>
      <c r="F856">
        <v>10</v>
      </c>
      <c r="G856">
        <v>0</v>
      </c>
      <c r="H856">
        <v>3</v>
      </c>
      <c r="I856">
        <v>7</v>
      </c>
      <c r="J856">
        <v>0.65</v>
      </c>
      <c r="K856">
        <v>5.98988914489746</v>
      </c>
      <c r="L856">
        <v>3.9118385314941402</v>
      </c>
      <c r="M856">
        <v>2.7007293701171902</v>
      </c>
      <c r="N856">
        <v>5.1966781616210902</v>
      </c>
      <c r="O856">
        <v>1</v>
      </c>
      <c r="P856">
        <v>1</v>
      </c>
      <c r="Q856">
        <v>9</v>
      </c>
      <c r="R856" s="12">
        <v>0.1111</v>
      </c>
      <c r="S856" s="12">
        <f t="shared" si="13"/>
        <v>0.1</v>
      </c>
      <c r="T856">
        <v>1.5883808135986299</v>
      </c>
      <c r="U856">
        <v>1.4671922922134399</v>
      </c>
      <c r="V856">
        <v>1.3302423954010001</v>
      </c>
      <c r="W856">
        <v>0.13694989681243899</v>
      </c>
      <c r="X856">
        <v>0.258138418197632</v>
      </c>
      <c r="Y856">
        <v>0.258138418197632</v>
      </c>
      <c r="Z856">
        <v>0.1</v>
      </c>
      <c r="AA856">
        <v>0.8</v>
      </c>
      <c r="AB856">
        <v>0.88888888888888895</v>
      </c>
      <c r="AC856">
        <v>0.84210526315789502</v>
      </c>
      <c r="AD856">
        <v>0.2</v>
      </c>
      <c r="AE856">
        <v>0.7</v>
      </c>
    </row>
    <row r="857" spans="1:31" x14ac:dyDescent="0.15">
      <c r="A857" s="4">
        <v>822</v>
      </c>
      <c r="B857">
        <v>13</v>
      </c>
      <c r="C857">
        <v>7</v>
      </c>
      <c r="D857">
        <v>10</v>
      </c>
      <c r="E857">
        <v>10</v>
      </c>
      <c r="F857">
        <v>10</v>
      </c>
      <c r="G857">
        <v>0</v>
      </c>
      <c r="H857">
        <v>3</v>
      </c>
      <c r="I857">
        <v>7</v>
      </c>
      <c r="J857">
        <v>0.65</v>
      </c>
      <c r="K857">
        <v>5.9955062866210902</v>
      </c>
      <c r="L857">
        <v>4.2326908111572301</v>
      </c>
      <c r="M857">
        <v>2.9132118225097701</v>
      </c>
      <c r="N857">
        <v>3.9910850524902299</v>
      </c>
      <c r="O857">
        <v>2</v>
      </c>
      <c r="P857">
        <v>2</v>
      </c>
      <c r="Q857">
        <v>12</v>
      </c>
      <c r="R857" s="12">
        <v>0.16669999999999999</v>
      </c>
      <c r="S857" s="12">
        <f t="shared" si="13"/>
        <v>0.2</v>
      </c>
      <c r="T857">
        <v>1.7879619598388701</v>
      </c>
      <c r="U857">
        <v>1.676225066185</v>
      </c>
      <c r="V857">
        <v>1.46119177341461</v>
      </c>
      <c r="W857">
        <v>0.21503329277038599</v>
      </c>
      <c r="X857">
        <v>0.32677018642425498</v>
      </c>
      <c r="Y857">
        <v>0.32677018642425498</v>
      </c>
      <c r="Z857">
        <v>0.2</v>
      </c>
      <c r="AA857">
        <v>1</v>
      </c>
      <c r="AB857">
        <v>0.83333333333333304</v>
      </c>
      <c r="AC857">
        <v>0.90909090909090895</v>
      </c>
      <c r="AD857">
        <v>0</v>
      </c>
      <c r="AE857">
        <v>0.8</v>
      </c>
    </row>
    <row r="858" spans="1:31" x14ac:dyDescent="0.15">
      <c r="A858" s="4">
        <v>982</v>
      </c>
      <c r="B858">
        <v>13</v>
      </c>
      <c r="C858">
        <v>7</v>
      </c>
      <c r="D858">
        <v>10</v>
      </c>
      <c r="E858">
        <v>10</v>
      </c>
      <c r="F858">
        <v>10</v>
      </c>
      <c r="G858">
        <v>0</v>
      </c>
      <c r="H858">
        <v>3</v>
      </c>
      <c r="I858">
        <v>7</v>
      </c>
      <c r="J858">
        <v>0.65</v>
      </c>
      <c r="K858">
        <v>6.0022735595703098</v>
      </c>
      <c r="L858">
        <v>4.40553855895996</v>
      </c>
      <c r="M858">
        <v>3.9682426452636701</v>
      </c>
      <c r="N858">
        <v>4.6977348327636701</v>
      </c>
      <c r="O858">
        <v>2</v>
      </c>
      <c r="P858">
        <v>2</v>
      </c>
      <c r="Q858">
        <v>12</v>
      </c>
      <c r="R858" s="12">
        <v>0.16669999999999999</v>
      </c>
      <c r="S858" s="12">
        <f t="shared" si="13"/>
        <v>0.2</v>
      </c>
      <c r="T858">
        <v>1.8806953430175799</v>
      </c>
      <c r="U858">
        <v>1.76662385463715</v>
      </c>
      <c r="V858">
        <v>1.53744184970856</v>
      </c>
      <c r="W858">
        <v>0.22918200492858901</v>
      </c>
      <c r="X858">
        <v>0.343253493309021</v>
      </c>
      <c r="Y858">
        <v>0.343253493309021</v>
      </c>
      <c r="Z858">
        <v>0.2</v>
      </c>
      <c r="AA858">
        <v>1</v>
      </c>
      <c r="AB858">
        <v>0.83333333333333304</v>
      </c>
      <c r="AC858">
        <v>0.90909090909090895</v>
      </c>
      <c r="AD858">
        <v>0</v>
      </c>
      <c r="AE858">
        <v>0.8</v>
      </c>
    </row>
    <row r="859" spans="1:31" x14ac:dyDescent="0.15">
      <c r="A859" s="4">
        <v>339</v>
      </c>
      <c r="B859">
        <v>14</v>
      </c>
      <c r="C859">
        <v>6</v>
      </c>
      <c r="D859">
        <v>10</v>
      </c>
      <c r="E859">
        <v>10</v>
      </c>
      <c r="F859">
        <v>10</v>
      </c>
      <c r="G859">
        <v>0</v>
      </c>
      <c r="H859">
        <v>4</v>
      </c>
      <c r="I859">
        <v>6</v>
      </c>
      <c r="J859">
        <v>0.7</v>
      </c>
      <c r="K859">
        <v>6.0031547546386701</v>
      </c>
      <c r="L859">
        <v>3.7562255859375</v>
      </c>
      <c r="M859">
        <v>2.9001903533935498</v>
      </c>
      <c r="N859">
        <v>4.1905956268310502</v>
      </c>
      <c r="O859">
        <v>1</v>
      </c>
      <c r="P859">
        <v>1</v>
      </c>
      <c r="Q859">
        <v>10</v>
      </c>
      <c r="R859" s="12">
        <v>0.1</v>
      </c>
      <c r="S859" s="12">
        <f t="shared" si="13"/>
        <v>0.1</v>
      </c>
      <c r="T859">
        <v>1.99041748046875</v>
      </c>
      <c r="U859">
        <v>1.8652811050414999</v>
      </c>
      <c r="V859">
        <v>1.64771044254303</v>
      </c>
      <c r="W859">
        <v>0.21757066249847401</v>
      </c>
      <c r="X859">
        <v>0.34270703792571999</v>
      </c>
      <c r="Y859">
        <v>0.34270703792571999</v>
      </c>
      <c r="Z859">
        <v>0.1</v>
      </c>
      <c r="AA859">
        <v>0.9</v>
      </c>
      <c r="AB859">
        <v>0.9</v>
      </c>
      <c r="AC859">
        <v>0.9</v>
      </c>
      <c r="AD859">
        <v>0.1</v>
      </c>
      <c r="AE859">
        <v>0.8</v>
      </c>
    </row>
    <row r="860" spans="1:31" x14ac:dyDescent="0.15">
      <c r="A860" s="4">
        <v>70</v>
      </c>
      <c r="B860">
        <v>12</v>
      </c>
      <c r="C860">
        <v>8</v>
      </c>
      <c r="D860">
        <v>10</v>
      </c>
      <c r="E860">
        <v>10</v>
      </c>
      <c r="F860">
        <v>10</v>
      </c>
      <c r="G860">
        <v>0</v>
      </c>
      <c r="H860">
        <v>2</v>
      </c>
      <c r="I860">
        <v>8</v>
      </c>
      <c r="J860">
        <v>0.6</v>
      </c>
      <c r="K860">
        <v>6.0040378570556596</v>
      </c>
      <c r="L860">
        <v>5.79060935974121</v>
      </c>
      <c r="M860">
        <v>8.0940933227539098</v>
      </c>
      <c r="N860">
        <v>3.94649314880371</v>
      </c>
      <c r="O860">
        <v>0</v>
      </c>
      <c r="P860">
        <v>0</v>
      </c>
      <c r="Q860">
        <v>10</v>
      </c>
      <c r="R860" s="12">
        <v>0</v>
      </c>
      <c r="S860" s="12">
        <f t="shared" si="13"/>
        <v>0</v>
      </c>
      <c r="T860">
        <v>1.3684272766113299</v>
      </c>
      <c r="U860">
        <v>1.4539499282836901</v>
      </c>
      <c r="V860">
        <v>1.11411452293396</v>
      </c>
      <c r="W860">
        <v>0.339835405349731</v>
      </c>
      <c r="X860">
        <v>0.254312753677368</v>
      </c>
      <c r="Y860">
        <v>0.254312753677368</v>
      </c>
      <c r="Z860">
        <v>0</v>
      </c>
      <c r="AA860">
        <v>1</v>
      </c>
      <c r="AB860">
        <v>1</v>
      </c>
      <c r="AC860">
        <v>1</v>
      </c>
      <c r="AD860">
        <v>0</v>
      </c>
      <c r="AE860">
        <v>1</v>
      </c>
    </row>
    <row r="861" spans="1:31" x14ac:dyDescent="0.15">
      <c r="A861" s="4">
        <v>8</v>
      </c>
      <c r="B861">
        <v>13</v>
      </c>
      <c r="C861">
        <v>7</v>
      </c>
      <c r="D861">
        <v>10</v>
      </c>
      <c r="E861">
        <v>10</v>
      </c>
      <c r="F861">
        <v>10</v>
      </c>
      <c r="G861">
        <v>0</v>
      </c>
      <c r="H861">
        <v>3</v>
      </c>
      <c r="I861">
        <v>7</v>
      </c>
      <c r="J861">
        <v>0.65</v>
      </c>
      <c r="K861">
        <v>6.0071735382080096</v>
      </c>
      <c r="L861">
        <v>4.3610515594482404</v>
      </c>
      <c r="M861">
        <v>3.6529579162597701</v>
      </c>
      <c r="N861">
        <v>4.4755020141601598</v>
      </c>
      <c r="O861">
        <v>1</v>
      </c>
      <c r="P861">
        <v>1</v>
      </c>
      <c r="Q861">
        <v>10</v>
      </c>
      <c r="R861" s="12">
        <v>0.1</v>
      </c>
      <c r="S861" s="12">
        <f t="shared" si="13"/>
        <v>0.1</v>
      </c>
      <c r="T861">
        <v>1.7192249298095701</v>
      </c>
      <c r="U861">
        <v>1.63558709621429</v>
      </c>
      <c r="V861">
        <v>1.4086596965789799</v>
      </c>
      <c r="W861">
        <v>0.226927399635315</v>
      </c>
      <c r="X861">
        <v>0.31056523323059099</v>
      </c>
      <c r="Y861">
        <v>0.31056523323059099</v>
      </c>
      <c r="Z861">
        <v>0.1</v>
      </c>
      <c r="AA861">
        <v>0.9</v>
      </c>
      <c r="AB861">
        <v>0.9</v>
      </c>
      <c r="AC861">
        <v>0.9</v>
      </c>
      <c r="AD861">
        <v>0.1</v>
      </c>
      <c r="AE861">
        <v>0.8</v>
      </c>
    </row>
    <row r="862" spans="1:31" x14ac:dyDescent="0.15">
      <c r="A862" s="4">
        <v>652</v>
      </c>
      <c r="B862">
        <v>13</v>
      </c>
      <c r="C862">
        <v>7</v>
      </c>
      <c r="D862">
        <v>10</v>
      </c>
      <c r="E862">
        <v>10</v>
      </c>
      <c r="F862">
        <v>10</v>
      </c>
      <c r="G862">
        <v>0</v>
      </c>
      <c r="H862">
        <v>3</v>
      </c>
      <c r="I862">
        <v>7</v>
      </c>
      <c r="J862">
        <v>0.65</v>
      </c>
      <c r="K862">
        <v>6.0103168487548801</v>
      </c>
      <c r="L862">
        <v>5.6038951873779297</v>
      </c>
      <c r="M862">
        <v>6.9054908752441397</v>
      </c>
      <c r="N862">
        <v>3.2141685485839799</v>
      </c>
      <c r="O862">
        <v>0</v>
      </c>
      <c r="P862">
        <v>0</v>
      </c>
      <c r="Q862">
        <v>9</v>
      </c>
      <c r="R862" s="12">
        <v>0</v>
      </c>
      <c r="S862" s="12">
        <f t="shared" si="13"/>
        <v>0</v>
      </c>
      <c r="T862">
        <v>1.3777332305908201</v>
      </c>
      <c r="U862">
        <v>1.45018327236175</v>
      </c>
      <c r="V862">
        <v>1.1160125732421899</v>
      </c>
      <c r="W862">
        <v>0.33417069911956798</v>
      </c>
      <c r="X862">
        <v>0.26172065734863298</v>
      </c>
      <c r="Y862">
        <v>0.26172065734863298</v>
      </c>
      <c r="Z862">
        <v>0</v>
      </c>
      <c r="AA862">
        <v>0.9</v>
      </c>
      <c r="AB862">
        <v>1</v>
      </c>
      <c r="AC862">
        <v>0.94736842105263197</v>
      </c>
      <c r="AD862">
        <v>0.1</v>
      </c>
      <c r="AE862">
        <v>0.9</v>
      </c>
    </row>
    <row r="863" spans="1:31" x14ac:dyDescent="0.15">
      <c r="A863" s="4">
        <v>931</v>
      </c>
      <c r="B863">
        <v>13</v>
      </c>
      <c r="C863">
        <v>7</v>
      </c>
      <c r="D863">
        <v>10</v>
      </c>
      <c r="E863">
        <v>10</v>
      </c>
      <c r="F863">
        <v>9</v>
      </c>
      <c r="G863">
        <v>1</v>
      </c>
      <c r="H863">
        <v>4</v>
      </c>
      <c r="I863">
        <v>6</v>
      </c>
      <c r="J863">
        <v>0.65</v>
      </c>
      <c r="K863">
        <v>6.0123004913330096</v>
      </c>
      <c r="L863">
        <v>3.8611202239990199</v>
      </c>
      <c r="M863">
        <v>2.6349925994872998</v>
      </c>
      <c r="N863">
        <v>3.3343925476074201</v>
      </c>
      <c r="O863">
        <v>2</v>
      </c>
      <c r="P863">
        <v>2</v>
      </c>
      <c r="Q863">
        <v>11</v>
      </c>
      <c r="R863" s="12">
        <v>0.18179999999999999</v>
      </c>
      <c r="S863" s="12">
        <f t="shared" si="13"/>
        <v>0.2</v>
      </c>
      <c r="T863">
        <v>1.61458969116211</v>
      </c>
      <c r="U863">
        <v>1.5205674171447701</v>
      </c>
      <c r="V863">
        <v>1.36400258541107</v>
      </c>
      <c r="W863">
        <v>0.156564831733704</v>
      </c>
      <c r="X863">
        <v>0.25058710575103799</v>
      </c>
      <c r="Y863">
        <v>0.25058710575103799</v>
      </c>
      <c r="Z863">
        <v>0.2</v>
      </c>
      <c r="AA863">
        <v>0.9</v>
      </c>
      <c r="AB863">
        <v>0.81818181818181801</v>
      </c>
      <c r="AC863">
        <v>0.85714285714285698</v>
      </c>
      <c r="AD863">
        <v>0.1</v>
      </c>
      <c r="AE863">
        <v>0.7</v>
      </c>
    </row>
    <row r="864" spans="1:31" x14ac:dyDescent="0.15">
      <c r="A864" s="4">
        <v>669</v>
      </c>
      <c r="B864">
        <v>13</v>
      </c>
      <c r="C864">
        <v>7</v>
      </c>
      <c r="D864">
        <v>10</v>
      </c>
      <c r="E864">
        <v>10</v>
      </c>
      <c r="F864">
        <v>10</v>
      </c>
      <c r="G864">
        <v>0</v>
      </c>
      <c r="H864">
        <v>3</v>
      </c>
      <c r="I864">
        <v>7</v>
      </c>
      <c r="J864">
        <v>0.65</v>
      </c>
      <c r="K864">
        <v>6.0146160125732404</v>
      </c>
      <c r="L864">
        <v>4.0211410522460902</v>
      </c>
      <c r="M864">
        <v>3.1287174224853498</v>
      </c>
      <c r="N864">
        <v>5.3700294494628897</v>
      </c>
      <c r="O864">
        <v>1</v>
      </c>
      <c r="P864">
        <v>1</v>
      </c>
      <c r="Q864">
        <v>11</v>
      </c>
      <c r="R864" s="12">
        <v>9.0899999999999995E-2</v>
      </c>
      <c r="S864" s="12">
        <f t="shared" si="13"/>
        <v>0.1</v>
      </c>
      <c r="T864">
        <v>1.6364231109619101</v>
      </c>
      <c r="U864">
        <v>1.5121930837631199</v>
      </c>
      <c r="V864">
        <v>1.3633798360824601</v>
      </c>
      <c r="W864">
        <v>0.14881324768066401</v>
      </c>
      <c r="X864">
        <v>0.27304327487945601</v>
      </c>
      <c r="Y864">
        <v>0.27304327487945601</v>
      </c>
      <c r="Z864">
        <v>0.1</v>
      </c>
      <c r="AA864">
        <v>1</v>
      </c>
      <c r="AB864">
        <v>0.90909090909090895</v>
      </c>
      <c r="AC864">
        <v>0.952380952380952</v>
      </c>
      <c r="AD864">
        <v>0</v>
      </c>
      <c r="AE864">
        <v>0.9</v>
      </c>
    </row>
    <row r="865" spans="1:31" x14ac:dyDescent="0.15">
      <c r="A865" s="4">
        <v>185</v>
      </c>
      <c r="B865">
        <v>13</v>
      </c>
      <c r="C865">
        <v>7</v>
      </c>
      <c r="D865">
        <v>10</v>
      </c>
      <c r="E865">
        <v>10</v>
      </c>
      <c r="F865">
        <v>8</v>
      </c>
      <c r="G865">
        <v>2</v>
      </c>
      <c r="H865">
        <v>5</v>
      </c>
      <c r="I865">
        <v>5</v>
      </c>
      <c r="J865">
        <v>0.65</v>
      </c>
      <c r="K865">
        <v>6.0148239135742196</v>
      </c>
      <c r="L865">
        <v>2.6285057067871098</v>
      </c>
      <c r="M865">
        <v>1.5408802032470701</v>
      </c>
      <c r="N865">
        <v>4.5973892211914098</v>
      </c>
      <c r="O865">
        <v>3</v>
      </c>
      <c r="P865">
        <v>3</v>
      </c>
      <c r="Q865">
        <v>11</v>
      </c>
      <c r="R865" s="12">
        <v>0.2727</v>
      </c>
      <c r="S865" s="12">
        <f t="shared" si="13"/>
        <v>0.3</v>
      </c>
      <c r="T865">
        <v>1.6347293853759799</v>
      </c>
      <c r="U865">
        <v>1.4634330272674601</v>
      </c>
      <c r="V865">
        <v>1.4432624578475901</v>
      </c>
      <c r="W865">
        <v>2.0170569419860802E-2</v>
      </c>
      <c r="X865">
        <v>0.19146692752838099</v>
      </c>
      <c r="Y865">
        <v>0.19146692752838099</v>
      </c>
      <c r="Z865">
        <v>0.3</v>
      </c>
      <c r="AA865">
        <v>0.8</v>
      </c>
      <c r="AB865">
        <v>0.72727272727272696</v>
      </c>
      <c r="AC865">
        <v>0.76190476190476197</v>
      </c>
      <c r="AD865">
        <v>0.2</v>
      </c>
      <c r="AE865">
        <v>0.5</v>
      </c>
    </row>
    <row r="866" spans="1:31" x14ac:dyDescent="0.15">
      <c r="A866" s="4">
        <v>681</v>
      </c>
      <c r="B866">
        <v>12</v>
      </c>
      <c r="C866">
        <v>8</v>
      </c>
      <c r="D866">
        <v>10</v>
      </c>
      <c r="E866">
        <v>10</v>
      </c>
      <c r="F866">
        <v>10</v>
      </c>
      <c r="G866">
        <v>0</v>
      </c>
      <c r="H866">
        <v>2</v>
      </c>
      <c r="I866">
        <v>8</v>
      </c>
      <c r="J866">
        <v>0.6</v>
      </c>
      <c r="K866">
        <v>6.0159740447998002</v>
      </c>
      <c r="L866">
        <v>5.1821556091308603</v>
      </c>
      <c r="M866">
        <v>6.6278953552246103</v>
      </c>
      <c r="N866">
        <v>5.9762496948242196</v>
      </c>
      <c r="O866">
        <v>0</v>
      </c>
      <c r="P866">
        <v>0</v>
      </c>
      <c r="Q866">
        <v>8</v>
      </c>
      <c r="R866" s="12">
        <v>0</v>
      </c>
      <c r="S866" s="12">
        <f t="shared" si="13"/>
        <v>0</v>
      </c>
      <c r="T866">
        <v>1.3856086730957</v>
      </c>
      <c r="U866">
        <v>1.38726806640625</v>
      </c>
      <c r="V866">
        <v>1.14393877983093</v>
      </c>
      <c r="W866">
        <v>0.24332928657531699</v>
      </c>
      <c r="X866">
        <v>0.24166989326477101</v>
      </c>
      <c r="Y866">
        <v>0.24166989326477101</v>
      </c>
      <c r="Z866">
        <v>0</v>
      </c>
      <c r="AA866">
        <v>0.8</v>
      </c>
      <c r="AB866">
        <v>1</v>
      </c>
      <c r="AC866">
        <v>0.88888888888888895</v>
      </c>
      <c r="AD866">
        <v>0.2</v>
      </c>
      <c r="AE866">
        <v>0.8</v>
      </c>
    </row>
    <row r="867" spans="1:31" x14ac:dyDescent="0.15">
      <c r="A867" s="4">
        <v>34</v>
      </c>
      <c r="B867">
        <v>13</v>
      </c>
      <c r="C867">
        <v>7</v>
      </c>
      <c r="D867">
        <v>10</v>
      </c>
      <c r="E867">
        <v>10</v>
      </c>
      <c r="F867">
        <v>10</v>
      </c>
      <c r="G867">
        <v>0</v>
      </c>
      <c r="H867">
        <v>3</v>
      </c>
      <c r="I867">
        <v>7</v>
      </c>
      <c r="J867">
        <v>0.65</v>
      </c>
      <c r="K867">
        <v>6.0200996398925799</v>
      </c>
      <c r="L867">
        <v>4.2563762664794904</v>
      </c>
      <c r="M867">
        <v>3.1858367919921902</v>
      </c>
      <c r="N867">
        <v>4.3497257232665998</v>
      </c>
      <c r="O867">
        <v>2</v>
      </c>
      <c r="P867">
        <v>2</v>
      </c>
      <c r="Q867">
        <v>12</v>
      </c>
      <c r="R867" s="12">
        <v>0.16669999999999999</v>
      </c>
      <c r="S867" s="12">
        <f t="shared" si="13"/>
        <v>0.2</v>
      </c>
      <c r="T867">
        <v>1.69560623168945</v>
      </c>
      <c r="U867">
        <v>1.59211981296539</v>
      </c>
      <c r="V867">
        <v>1.3964926004409799</v>
      </c>
      <c r="W867">
        <v>0.19562721252441401</v>
      </c>
      <c r="X867">
        <v>0.29911363124847401</v>
      </c>
      <c r="Y867">
        <v>0.29911363124847401</v>
      </c>
      <c r="Z867">
        <v>0.2</v>
      </c>
      <c r="AA867">
        <v>1</v>
      </c>
      <c r="AB867">
        <v>0.83333333333333304</v>
      </c>
      <c r="AC867">
        <v>0.90909090909090895</v>
      </c>
      <c r="AD867">
        <v>0</v>
      </c>
      <c r="AE867">
        <v>0.8</v>
      </c>
    </row>
    <row r="868" spans="1:31" x14ac:dyDescent="0.15">
      <c r="A868" s="4">
        <v>144</v>
      </c>
      <c r="B868">
        <v>14</v>
      </c>
      <c r="C868">
        <v>6</v>
      </c>
      <c r="D868">
        <v>10</v>
      </c>
      <c r="E868">
        <v>10</v>
      </c>
      <c r="F868">
        <v>10</v>
      </c>
      <c r="G868">
        <v>0</v>
      </c>
      <c r="H868">
        <v>4</v>
      </c>
      <c r="I868">
        <v>6</v>
      </c>
      <c r="J868">
        <v>0.7</v>
      </c>
      <c r="K868">
        <v>6.0204906463623002</v>
      </c>
      <c r="L868">
        <v>3.8803062438964799</v>
      </c>
      <c r="M868">
        <v>3.17628669738769</v>
      </c>
      <c r="N868">
        <v>4.1771049499511701</v>
      </c>
      <c r="O868">
        <v>1</v>
      </c>
      <c r="P868">
        <v>1</v>
      </c>
      <c r="Q868">
        <v>8</v>
      </c>
      <c r="R868" s="12">
        <v>0.125</v>
      </c>
      <c r="S868" s="12">
        <f t="shared" si="13"/>
        <v>0.1</v>
      </c>
      <c r="T868">
        <v>1.81337738037109</v>
      </c>
      <c r="U868">
        <v>1.7191205024719201</v>
      </c>
      <c r="V868">
        <v>1.51427686214447</v>
      </c>
      <c r="W868">
        <v>0.204843640327454</v>
      </c>
      <c r="X868">
        <v>0.29910051822662298</v>
      </c>
      <c r="Y868">
        <v>0.29910051822662298</v>
      </c>
      <c r="Z868">
        <v>0.1</v>
      </c>
      <c r="AA868">
        <v>0.7</v>
      </c>
      <c r="AB868">
        <v>0.875</v>
      </c>
      <c r="AC868">
        <v>0.77777777777777801</v>
      </c>
      <c r="AD868">
        <v>0.3</v>
      </c>
      <c r="AE868">
        <v>0.6</v>
      </c>
    </row>
    <row r="869" spans="1:31" x14ac:dyDescent="0.15">
      <c r="A869" s="4">
        <v>50</v>
      </c>
      <c r="B869">
        <v>15</v>
      </c>
      <c r="C869">
        <v>5</v>
      </c>
      <c r="D869">
        <v>10</v>
      </c>
      <c r="E869">
        <v>10</v>
      </c>
      <c r="F869">
        <v>10</v>
      </c>
      <c r="G869">
        <v>0</v>
      </c>
      <c r="H869">
        <v>5</v>
      </c>
      <c r="I869">
        <v>5</v>
      </c>
      <c r="J869">
        <v>0.75</v>
      </c>
      <c r="K869">
        <v>6.0314350128173801</v>
      </c>
      <c r="L869">
        <v>3.85945320129394</v>
      </c>
      <c r="M869">
        <v>3.3321285247802699</v>
      </c>
      <c r="N869">
        <v>3.2893085479736301</v>
      </c>
      <c r="O869">
        <v>2</v>
      </c>
      <c r="P869">
        <v>2</v>
      </c>
      <c r="Q869">
        <v>11</v>
      </c>
      <c r="R869" s="12">
        <v>0.18179999999999999</v>
      </c>
      <c r="S869" s="12">
        <f t="shared" si="13"/>
        <v>0.2</v>
      </c>
      <c r="T869">
        <v>1.6813106536865201</v>
      </c>
      <c r="U869">
        <v>1.6565796136856099</v>
      </c>
      <c r="V869">
        <v>1.3910707235336299</v>
      </c>
      <c r="W869">
        <v>0.26550889015197698</v>
      </c>
      <c r="X869">
        <v>0.29023993015289301</v>
      </c>
      <c r="Y869">
        <v>0.29023993015289301</v>
      </c>
      <c r="Z869">
        <v>0.2</v>
      </c>
      <c r="AA869">
        <v>0.9</v>
      </c>
      <c r="AB869">
        <v>0.81818181818181801</v>
      </c>
      <c r="AC869">
        <v>0.85714285714285698</v>
      </c>
      <c r="AD869">
        <v>0.1</v>
      </c>
      <c r="AE869">
        <v>0.7</v>
      </c>
    </row>
    <row r="870" spans="1:31" x14ac:dyDescent="0.15">
      <c r="A870" s="4">
        <v>182</v>
      </c>
      <c r="B870">
        <v>12</v>
      </c>
      <c r="C870">
        <v>8</v>
      </c>
      <c r="D870">
        <v>10</v>
      </c>
      <c r="E870">
        <v>10</v>
      </c>
      <c r="F870">
        <v>10</v>
      </c>
      <c r="G870">
        <v>0</v>
      </c>
      <c r="H870">
        <v>2</v>
      </c>
      <c r="I870">
        <v>8</v>
      </c>
      <c r="J870">
        <v>0.6</v>
      </c>
      <c r="K870">
        <v>6.0341167449951199</v>
      </c>
      <c r="L870">
        <v>4.0505466461181596</v>
      </c>
      <c r="M870">
        <v>1.68008613586426</v>
      </c>
      <c r="N870">
        <v>6.9547863006591797</v>
      </c>
      <c r="O870">
        <v>2</v>
      </c>
      <c r="P870">
        <v>2</v>
      </c>
      <c r="Q870">
        <v>12</v>
      </c>
      <c r="R870" s="12">
        <v>0.16669999999999999</v>
      </c>
      <c r="S870" s="12">
        <f t="shared" si="13"/>
        <v>0.2</v>
      </c>
      <c r="T870">
        <v>1.6762676239013701</v>
      </c>
      <c r="U870">
        <v>1.4012088775634799</v>
      </c>
      <c r="V870">
        <v>1.38603723049164</v>
      </c>
      <c r="W870">
        <v>1.51716470718384E-2</v>
      </c>
      <c r="X870">
        <v>0.290230393409729</v>
      </c>
      <c r="Y870">
        <v>0.290230393409729</v>
      </c>
      <c r="Z870">
        <v>0.2</v>
      </c>
      <c r="AA870">
        <v>1</v>
      </c>
      <c r="AB870">
        <v>0.83333333333333304</v>
      </c>
      <c r="AC870">
        <v>0.90909090909090895</v>
      </c>
      <c r="AD870">
        <v>0</v>
      </c>
      <c r="AE870">
        <v>0.8</v>
      </c>
    </row>
    <row r="871" spans="1:31" x14ac:dyDescent="0.15">
      <c r="A871" s="4">
        <v>948</v>
      </c>
      <c r="B871">
        <v>15</v>
      </c>
      <c r="C871">
        <v>5</v>
      </c>
      <c r="D871">
        <v>10</v>
      </c>
      <c r="E871">
        <v>10</v>
      </c>
      <c r="F871">
        <v>10</v>
      </c>
      <c r="G871">
        <v>0</v>
      </c>
      <c r="H871">
        <v>5</v>
      </c>
      <c r="I871">
        <v>5</v>
      </c>
      <c r="J871">
        <v>0.75</v>
      </c>
      <c r="K871">
        <v>6.0359687805175799</v>
      </c>
      <c r="L871">
        <v>3.25136375427246</v>
      </c>
      <c r="M871">
        <v>2.7053775787353498</v>
      </c>
      <c r="N871">
        <v>4.4772434234619096</v>
      </c>
      <c r="O871">
        <v>1</v>
      </c>
      <c r="P871">
        <v>1</v>
      </c>
      <c r="Q871">
        <v>10</v>
      </c>
      <c r="R871" s="12">
        <v>0.1</v>
      </c>
      <c r="S871" s="12">
        <f t="shared" si="13"/>
        <v>0.1</v>
      </c>
      <c r="T871">
        <v>2.0139236450195299</v>
      </c>
      <c r="U871">
        <v>1.8851909637451201</v>
      </c>
      <c r="V871">
        <v>1.70291864871979</v>
      </c>
      <c r="W871">
        <v>0.18227231502533001</v>
      </c>
      <c r="X871">
        <v>0.31100499629974399</v>
      </c>
      <c r="Y871">
        <v>0.31100499629974399</v>
      </c>
      <c r="Z871">
        <v>0.1</v>
      </c>
      <c r="AA871">
        <v>0.9</v>
      </c>
      <c r="AB871">
        <v>0.9</v>
      </c>
      <c r="AC871">
        <v>0.9</v>
      </c>
      <c r="AD871">
        <v>0.1</v>
      </c>
      <c r="AE871">
        <v>0.8</v>
      </c>
    </row>
    <row r="872" spans="1:31" x14ac:dyDescent="0.15">
      <c r="A872" s="4">
        <v>534</v>
      </c>
      <c r="B872">
        <v>13</v>
      </c>
      <c r="C872">
        <v>7</v>
      </c>
      <c r="D872">
        <v>10</v>
      </c>
      <c r="E872">
        <v>10</v>
      </c>
      <c r="F872">
        <v>9</v>
      </c>
      <c r="G872">
        <v>1</v>
      </c>
      <c r="H872">
        <v>4</v>
      </c>
      <c r="I872">
        <v>6</v>
      </c>
      <c r="J872">
        <v>0.65</v>
      </c>
      <c r="K872">
        <v>6.03629493713379</v>
      </c>
      <c r="L872">
        <v>3.9649276733398402</v>
      </c>
      <c r="M872">
        <v>2.8549957275390598</v>
      </c>
      <c r="N872">
        <v>3.3285179138183598</v>
      </c>
      <c r="O872">
        <v>1</v>
      </c>
      <c r="P872">
        <v>1</v>
      </c>
      <c r="Q872">
        <v>10</v>
      </c>
      <c r="R872" s="12">
        <v>0.1</v>
      </c>
      <c r="S872" s="12">
        <f t="shared" si="13"/>
        <v>0.1</v>
      </c>
      <c r="T872">
        <v>1.5344276428222701</v>
      </c>
      <c r="U872">
        <v>1.4628868103027299</v>
      </c>
      <c r="V872">
        <v>1.2961568832397501</v>
      </c>
      <c r="W872">
        <v>0.166729927062988</v>
      </c>
      <c r="X872">
        <v>0.23827075958252</v>
      </c>
      <c r="Y872">
        <v>0.23827075958252</v>
      </c>
      <c r="Z872">
        <v>0.1</v>
      </c>
      <c r="AA872">
        <v>0.9</v>
      </c>
      <c r="AB872">
        <v>0.9</v>
      </c>
      <c r="AC872">
        <v>0.9</v>
      </c>
      <c r="AD872">
        <v>0.1</v>
      </c>
      <c r="AE872">
        <v>0.8</v>
      </c>
    </row>
    <row r="873" spans="1:31" x14ac:dyDescent="0.15">
      <c r="A873" s="4">
        <v>37</v>
      </c>
      <c r="B873">
        <v>15</v>
      </c>
      <c r="C873">
        <v>5</v>
      </c>
      <c r="D873">
        <v>10</v>
      </c>
      <c r="E873">
        <v>10</v>
      </c>
      <c r="F873">
        <v>10</v>
      </c>
      <c r="G873">
        <v>0</v>
      </c>
      <c r="H873">
        <v>5</v>
      </c>
      <c r="I873">
        <v>5</v>
      </c>
      <c r="J873">
        <v>0.75</v>
      </c>
      <c r="K873">
        <v>6.04209327697754</v>
      </c>
      <c r="L873">
        <v>2.41544532775879</v>
      </c>
      <c r="M873">
        <v>1.2670783996582</v>
      </c>
      <c r="N873">
        <v>4.9565734863281197</v>
      </c>
      <c r="O873">
        <v>3</v>
      </c>
      <c r="P873">
        <v>3</v>
      </c>
      <c r="Q873">
        <v>12</v>
      </c>
      <c r="R873" s="12">
        <v>0.25</v>
      </c>
      <c r="S873" s="12">
        <f t="shared" si="13"/>
        <v>0.3</v>
      </c>
      <c r="T873">
        <v>2.3585300445556601</v>
      </c>
      <c r="U873">
        <v>2.12113308906555</v>
      </c>
      <c r="V873">
        <v>2.0167069435119598</v>
      </c>
      <c r="W873">
        <v>0.10442614555358901</v>
      </c>
      <c r="X873">
        <v>0.34182310104370101</v>
      </c>
      <c r="Y873">
        <v>0.34182310104370101</v>
      </c>
      <c r="Z873">
        <v>0.3</v>
      </c>
      <c r="AA873">
        <v>0.9</v>
      </c>
      <c r="AB873">
        <v>0.75</v>
      </c>
      <c r="AC873">
        <v>0.81818181818181801</v>
      </c>
      <c r="AD873">
        <v>0.1</v>
      </c>
      <c r="AE873">
        <v>0.6</v>
      </c>
    </row>
    <row r="874" spans="1:31" x14ac:dyDescent="0.15">
      <c r="A874" s="4">
        <v>387</v>
      </c>
      <c r="B874">
        <v>12</v>
      </c>
      <c r="C874">
        <v>8</v>
      </c>
      <c r="D874">
        <v>10</v>
      </c>
      <c r="E874">
        <v>10</v>
      </c>
      <c r="F874">
        <v>10</v>
      </c>
      <c r="G874">
        <v>0</v>
      </c>
      <c r="H874">
        <v>2</v>
      </c>
      <c r="I874">
        <v>8</v>
      </c>
      <c r="J874">
        <v>0.6</v>
      </c>
      <c r="K874">
        <v>6.0480690002441397</v>
      </c>
      <c r="L874">
        <v>3.8195228576660201</v>
      </c>
      <c r="M874">
        <v>1.6841125488281199</v>
      </c>
      <c r="N874">
        <v>8.47344970703125</v>
      </c>
      <c r="O874">
        <v>2</v>
      </c>
      <c r="P874">
        <v>2</v>
      </c>
      <c r="Q874">
        <v>10</v>
      </c>
      <c r="R874" s="12">
        <v>0.2</v>
      </c>
      <c r="S874" s="12">
        <f t="shared" si="13"/>
        <v>0.2</v>
      </c>
      <c r="T874">
        <v>1.82185935974121</v>
      </c>
      <c r="U874">
        <v>1.4378976821899401</v>
      </c>
      <c r="V874">
        <v>1.5192909240722701</v>
      </c>
      <c r="W874">
        <v>8.1393241882324205E-2</v>
      </c>
      <c r="X874">
        <v>0.30256843566894498</v>
      </c>
      <c r="Y874">
        <v>0.30256843566894498</v>
      </c>
      <c r="Z874">
        <v>0.2</v>
      </c>
      <c r="AA874">
        <v>0.8</v>
      </c>
      <c r="AB874">
        <v>0.8</v>
      </c>
      <c r="AC874">
        <v>0.8</v>
      </c>
      <c r="AD874">
        <v>0.2</v>
      </c>
      <c r="AE874">
        <v>0.6</v>
      </c>
    </row>
    <row r="875" spans="1:31" x14ac:dyDescent="0.15">
      <c r="A875" s="4">
        <v>439</v>
      </c>
      <c r="B875">
        <v>12</v>
      </c>
      <c r="C875">
        <v>8</v>
      </c>
      <c r="D875">
        <v>10</v>
      </c>
      <c r="E875">
        <v>10</v>
      </c>
      <c r="F875">
        <v>10</v>
      </c>
      <c r="G875">
        <v>0</v>
      </c>
      <c r="H875">
        <v>2</v>
      </c>
      <c r="I875">
        <v>8</v>
      </c>
      <c r="J875">
        <v>0.6</v>
      </c>
      <c r="K875">
        <v>6.0493450164794904</v>
      </c>
      <c r="L875">
        <v>4.8051490783691397</v>
      </c>
      <c r="M875">
        <v>4.1259384155273402</v>
      </c>
      <c r="N875">
        <v>5.37196922302246</v>
      </c>
      <c r="O875">
        <v>1</v>
      </c>
      <c r="P875">
        <v>1</v>
      </c>
      <c r="Q875">
        <v>10</v>
      </c>
      <c r="R875" s="12">
        <v>0.1</v>
      </c>
      <c r="S875" s="12">
        <f t="shared" si="13"/>
        <v>0.1</v>
      </c>
      <c r="T875">
        <v>1.60184478759766</v>
      </c>
      <c r="U875">
        <v>1.5061206817627</v>
      </c>
      <c r="V875">
        <v>1.29638028144836</v>
      </c>
      <c r="W875">
        <v>0.209740400314331</v>
      </c>
      <c r="X875">
        <v>0.30546450614929199</v>
      </c>
      <c r="Y875">
        <v>0.30546450614929199</v>
      </c>
      <c r="Z875">
        <v>0.1</v>
      </c>
      <c r="AA875">
        <v>0.9</v>
      </c>
      <c r="AB875">
        <v>0.9</v>
      </c>
      <c r="AC875">
        <v>0.9</v>
      </c>
      <c r="AD875">
        <v>0.1</v>
      </c>
      <c r="AE875">
        <v>0.8</v>
      </c>
    </row>
    <row r="876" spans="1:31" x14ac:dyDescent="0.15">
      <c r="A876" s="4">
        <v>693</v>
      </c>
      <c r="B876">
        <v>13</v>
      </c>
      <c r="C876">
        <v>7</v>
      </c>
      <c r="D876">
        <v>10</v>
      </c>
      <c r="E876">
        <v>10</v>
      </c>
      <c r="F876">
        <v>10</v>
      </c>
      <c r="G876">
        <v>0</v>
      </c>
      <c r="H876">
        <v>3</v>
      </c>
      <c r="I876">
        <v>7</v>
      </c>
      <c r="J876">
        <v>0.65</v>
      </c>
      <c r="K876">
        <v>6.0506248474121103</v>
      </c>
      <c r="L876">
        <v>4.04817771911621</v>
      </c>
      <c r="M876">
        <v>2.3312435150146502</v>
      </c>
      <c r="N876">
        <v>4.2220439910888699</v>
      </c>
      <c r="O876">
        <v>1</v>
      </c>
      <c r="P876">
        <v>1</v>
      </c>
      <c r="Q876">
        <v>8</v>
      </c>
      <c r="R876" s="12">
        <v>0.125</v>
      </c>
      <c r="S876" s="12">
        <f t="shared" si="13"/>
        <v>0.1</v>
      </c>
      <c r="T876">
        <v>1.78215980529785</v>
      </c>
      <c r="U876">
        <v>1.65327513217926</v>
      </c>
      <c r="V876">
        <v>1.4738807678222701</v>
      </c>
      <c r="W876">
        <v>0.17939436435699499</v>
      </c>
      <c r="X876">
        <v>0.30827903747558599</v>
      </c>
      <c r="Y876">
        <v>0.30827903747558599</v>
      </c>
      <c r="Z876">
        <v>0.1</v>
      </c>
      <c r="AA876">
        <v>0.7</v>
      </c>
      <c r="AB876">
        <v>0.875</v>
      </c>
      <c r="AC876">
        <v>0.77777777777777801</v>
      </c>
      <c r="AD876">
        <v>0.3</v>
      </c>
      <c r="AE876">
        <v>0.6</v>
      </c>
    </row>
    <row r="877" spans="1:31" x14ac:dyDescent="0.15">
      <c r="A877" s="4">
        <v>845</v>
      </c>
      <c r="B877">
        <v>15</v>
      </c>
      <c r="C877">
        <v>5</v>
      </c>
      <c r="D877">
        <v>10</v>
      </c>
      <c r="E877">
        <v>10</v>
      </c>
      <c r="F877">
        <v>10</v>
      </c>
      <c r="G877">
        <v>0</v>
      </c>
      <c r="H877">
        <v>5</v>
      </c>
      <c r="I877">
        <v>5</v>
      </c>
      <c r="J877">
        <v>0.75</v>
      </c>
      <c r="K877">
        <v>6.0598869323730504</v>
      </c>
      <c r="L877">
        <v>3.8179779052734402</v>
      </c>
      <c r="M877">
        <v>3.3048076629638699</v>
      </c>
      <c r="N877">
        <v>3.4574775695800799</v>
      </c>
      <c r="O877">
        <v>1</v>
      </c>
      <c r="P877">
        <v>1</v>
      </c>
      <c r="Q877">
        <v>10</v>
      </c>
      <c r="R877" s="12">
        <v>0.1</v>
      </c>
      <c r="S877" s="12">
        <f t="shared" si="13"/>
        <v>0.1</v>
      </c>
      <c r="T877">
        <v>1.7824077606201201</v>
      </c>
      <c r="U877">
        <v>1.7307773828506501</v>
      </c>
      <c r="V877">
        <v>1.48127973079681</v>
      </c>
      <c r="W877">
        <v>0.24949765205383301</v>
      </c>
      <c r="X877">
        <v>0.301128029823303</v>
      </c>
      <c r="Y877">
        <v>0.301128029823303</v>
      </c>
      <c r="Z877">
        <v>0.1</v>
      </c>
      <c r="AA877">
        <v>0.9</v>
      </c>
      <c r="AB877">
        <v>0.9</v>
      </c>
      <c r="AC877">
        <v>0.9</v>
      </c>
      <c r="AD877">
        <v>0.1</v>
      </c>
      <c r="AE877">
        <v>0.8</v>
      </c>
    </row>
    <row r="878" spans="1:31" x14ac:dyDescent="0.15">
      <c r="A878" s="4">
        <v>401</v>
      </c>
      <c r="B878">
        <v>14</v>
      </c>
      <c r="C878">
        <v>6</v>
      </c>
      <c r="D878">
        <v>10</v>
      </c>
      <c r="E878">
        <v>10</v>
      </c>
      <c r="F878">
        <v>10</v>
      </c>
      <c r="G878">
        <v>0</v>
      </c>
      <c r="H878">
        <v>4</v>
      </c>
      <c r="I878">
        <v>6</v>
      </c>
      <c r="J878">
        <v>0.7</v>
      </c>
      <c r="K878">
        <v>6.0605964660644496</v>
      </c>
      <c r="L878">
        <v>4.2576045989990199</v>
      </c>
      <c r="M878">
        <v>3.5601577758789098</v>
      </c>
      <c r="N878">
        <v>3.34505271911621</v>
      </c>
      <c r="O878">
        <v>1</v>
      </c>
      <c r="P878">
        <v>1</v>
      </c>
      <c r="Q878">
        <v>8</v>
      </c>
      <c r="R878" s="12">
        <v>0.125</v>
      </c>
      <c r="S878" s="12">
        <f t="shared" si="13"/>
        <v>0.1</v>
      </c>
      <c r="T878">
        <v>1.6384353637695299</v>
      </c>
      <c r="U878">
        <v>1.6108808517456099</v>
      </c>
      <c r="V878">
        <v>1.34949743747711</v>
      </c>
      <c r="W878">
        <v>0.26138341426849399</v>
      </c>
      <c r="X878">
        <v>0.28893792629241899</v>
      </c>
      <c r="Y878">
        <v>0.28893792629241899</v>
      </c>
      <c r="Z878">
        <v>0.1</v>
      </c>
      <c r="AA878">
        <v>0.7</v>
      </c>
      <c r="AB878">
        <v>0.875</v>
      </c>
      <c r="AC878">
        <v>0.77777777777777801</v>
      </c>
      <c r="AD878">
        <v>0.3</v>
      </c>
      <c r="AE878">
        <v>0.6</v>
      </c>
    </row>
    <row r="879" spans="1:31" x14ac:dyDescent="0.15">
      <c r="A879" s="4">
        <v>835</v>
      </c>
      <c r="B879">
        <v>16</v>
      </c>
      <c r="C879">
        <v>4</v>
      </c>
      <c r="D879">
        <v>10</v>
      </c>
      <c r="E879">
        <v>10</v>
      </c>
      <c r="F879">
        <v>10</v>
      </c>
      <c r="G879">
        <v>0</v>
      </c>
      <c r="H879">
        <v>6</v>
      </c>
      <c r="I879">
        <v>4</v>
      </c>
      <c r="J879">
        <v>0.8</v>
      </c>
      <c r="K879">
        <v>6.06449317932129</v>
      </c>
      <c r="L879">
        <v>3.66963386535644</v>
      </c>
      <c r="M879">
        <v>3.3090724945068399</v>
      </c>
      <c r="N879">
        <v>3.0900325775146502</v>
      </c>
      <c r="O879">
        <v>1</v>
      </c>
      <c r="P879">
        <v>1</v>
      </c>
      <c r="Q879">
        <v>11</v>
      </c>
      <c r="R879" s="12">
        <v>9.0899999999999995E-2</v>
      </c>
      <c r="S879" s="12">
        <f t="shared" si="13"/>
        <v>0.1</v>
      </c>
      <c r="T879">
        <v>1.86911773681641</v>
      </c>
      <c r="U879">
        <v>1.8567190170288099</v>
      </c>
      <c r="V879">
        <v>1.5535910129547099</v>
      </c>
      <c r="W879">
        <v>0.30312800407409701</v>
      </c>
      <c r="X879">
        <v>0.315526723861694</v>
      </c>
      <c r="Y879">
        <v>0.315526723861694</v>
      </c>
      <c r="Z879">
        <v>0.1</v>
      </c>
      <c r="AA879">
        <v>1</v>
      </c>
      <c r="AB879">
        <v>0.90909090909090895</v>
      </c>
      <c r="AC879">
        <v>0.952380952380952</v>
      </c>
      <c r="AD879">
        <v>0</v>
      </c>
      <c r="AE879">
        <v>0.9</v>
      </c>
    </row>
    <row r="880" spans="1:31" x14ac:dyDescent="0.15">
      <c r="A880" s="4">
        <v>267</v>
      </c>
      <c r="B880">
        <v>11</v>
      </c>
      <c r="C880">
        <v>9</v>
      </c>
      <c r="D880">
        <v>10</v>
      </c>
      <c r="E880">
        <v>10</v>
      </c>
      <c r="F880">
        <v>10</v>
      </c>
      <c r="G880">
        <v>0</v>
      </c>
      <c r="H880">
        <v>1</v>
      </c>
      <c r="I880">
        <v>9</v>
      </c>
      <c r="J880">
        <v>0.55000000000000004</v>
      </c>
      <c r="K880">
        <v>6.0652790069580096</v>
      </c>
      <c r="L880">
        <v>5.4422721862793004</v>
      </c>
      <c r="M880">
        <v>7.7259044647216797</v>
      </c>
      <c r="N880">
        <v>8.7674789428710902</v>
      </c>
      <c r="O880">
        <v>0</v>
      </c>
      <c r="P880">
        <v>0</v>
      </c>
      <c r="Q880">
        <v>9</v>
      </c>
      <c r="R880" s="12">
        <v>0</v>
      </c>
      <c r="S880" s="12">
        <f t="shared" si="13"/>
        <v>0</v>
      </c>
      <c r="T880">
        <v>1.4299144744873</v>
      </c>
      <c r="U880">
        <v>1.3741378784179701</v>
      </c>
      <c r="V880">
        <v>1.18876612186432</v>
      </c>
      <c r="W880">
        <v>0.18537175655365001</v>
      </c>
      <c r="X880">
        <v>0.24114835262298601</v>
      </c>
      <c r="Y880">
        <v>0.24114835262298601</v>
      </c>
      <c r="Z880">
        <v>0</v>
      </c>
      <c r="AA880">
        <v>0.9</v>
      </c>
      <c r="AB880">
        <v>1</v>
      </c>
      <c r="AC880">
        <v>0.94736842105263197</v>
      </c>
      <c r="AD880">
        <v>0.1</v>
      </c>
      <c r="AE880">
        <v>0.9</v>
      </c>
    </row>
    <row r="881" spans="1:31" x14ac:dyDescent="0.15">
      <c r="A881" s="4">
        <v>48</v>
      </c>
      <c r="B881">
        <v>15</v>
      </c>
      <c r="C881">
        <v>5</v>
      </c>
      <c r="D881">
        <v>10</v>
      </c>
      <c r="E881">
        <v>10</v>
      </c>
      <c r="F881">
        <v>10</v>
      </c>
      <c r="G881">
        <v>0</v>
      </c>
      <c r="H881">
        <v>5</v>
      </c>
      <c r="I881">
        <v>5</v>
      </c>
      <c r="J881">
        <v>0.75</v>
      </c>
      <c r="K881">
        <v>6.0682621002197301</v>
      </c>
      <c r="L881">
        <v>2.9624652862548801</v>
      </c>
      <c r="M881">
        <v>2.1485118865966801</v>
      </c>
      <c r="N881">
        <v>4.5836753845214799</v>
      </c>
      <c r="O881">
        <v>2</v>
      </c>
      <c r="P881">
        <v>2</v>
      </c>
      <c r="Q881">
        <v>11</v>
      </c>
      <c r="R881" s="12">
        <v>0.18179999999999999</v>
      </c>
      <c r="S881" s="12">
        <f t="shared" si="13"/>
        <v>0.2</v>
      </c>
      <c r="T881">
        <v>1.76265716552734</v>
      </c>
      <c r="U881">
        <v>1.6565425395965601</v>
      </c>
      <c r="V881">
        <v>1.5162060260772701</v>
      </c>
      <c r="W881">
        <v>0.140336513519287</v>
      </c>
      <c r="X881">
        <v>0.24645113945007299</v>
      </c>
      <c r="Y881">
        <v>0.24645113945007299</v>
      </c>
      <c r="Z881">
        <v>0.2</v>
      </c>
      <c r="AA881">
        <v>0.9</v>
      </c>
      <c r="AB881">
        <v>0.81818181818181801</v>
      </c>
      <c r="AC881">
        <v>0.85714285714285698</v>
      </c>
      <c r="AD881">
        <v>0.1</v>
      </c>
      <c r="AE881">
        <v>0.7</v>
      </c>
    </row>
    <row r="882" spans="1:31" x14ac:dyDescent="0.15">
      <c r="A882" s="4">
        <v>454</v>
      </c>
      <c r="B882">
        <v>13</v>
      </c>
      <c r="C882">
        <v>7</v>
      </c>
      <c r="D882">
        <v>10</v>
      </c>
      <c r="E882">
        <v>10</v>
      </c>
      <c r="F882">
        <v>10</v>
      </c>
      <c r="G882">
        <v>0</v>
      </c>
      <c r="H882">
        <v>3</v>
      </c>
      <c r="I882">
        <v>7</v>
      </c>
      <c r="J882">
        <v>0.65</v>
      </c>
      <c r="K882">
        <v>6.07076072692871</v>
      </c>
      <c r="L882">
        <v>4.1534061431884801</v>
      </c>
      <c r="M882">
        <v>2.6423168182372998</v>
      </c>
      <c r="N882">
        <v>4.2324810028076199</v>
      </c>
      <c r="O882">
        <v>1</v>
      </c>
      <c r="P882">
        <v>1</v>
      </c>
      <c r="Q882">
        <v>9</v>
      </c>
      <c r="R882" s="12">
        <v>0.1111</v>
      </c>
      <c r="S882" s="12">
        <f t="shared" si="13"/>
        <v>0.1</v>
      </c>
      <c r="T882">
        <v>1.7703800201416</v>
      </c>
      <c r="U882">
        <v>1.6555360555648799</v>
      </c>
      <c r="V882">
        <v>1.46375727653503</v>
      </c>
      <c r="W882">
        <v>0.191778779029846</v>
      </c>
      <c r="X882">
        <v>0.30662274360656699</v>
      </c>
      <c r="Y882">
        <v>0.30662274360656699</v>
      </c>
      <c r="Z882">
        <v>0.1</v>
      </c>
      <c r="AA882">
        <v>0.8</v>
      </c>
      <c r="AB882">
        <v>0.88888888888888895</v>
      </c>
      <c r="AC882">
        <v>0.84210526315789502</v>
      </c>
      <c r="AD882">
        <v>0.2</v>
      </c>
      <c r="AE882">
        <v>0.7</v>
      </c>
    </row>
    <row r="883" spans="1:31" x14ac:dyDescent="0.15">
      <c r="A883" s="4">
        <v>734</v>
      </c>
      <c r="B883">
        <v>11</v>
      </c>
      <c r="C883">
        <v>9</v>
      </c>
      <c r="D883">
        <v>10</v>
      </c>
      <c r="E883">
        <v>10</v>
      </c>
      <c r="F883">
        <v>8</v>
      </c>
      <c r="G883">
        <v>2</v>
      </c>
      <c r="H883">
        <v>3</v>
      </c>
      <c r="I883">
        <v>7</v>
      </c>
      <c r="J883">
        <v>0.55000000000000004</v>
      </c>
      <c r="K883">
        <v>6.0715999603271502</v>
      </c>
      <c r="L883">
        <v>3.69343185424805</v>
      </c>
      <c r="M883">
        <v>1.8959808349609399</v>
      </c>
      <c r="N883">
        <v>5.3594474792480504</v>
      </c>
      <c r="O883">
        <v>2</v>
      </c>
      <c r="P883">
        <v>2</v>
      </c>
      <c r="Q883">
        <v>10</v>
      </c>
      <c r="R883" s="12">
        <v>0.2</v>
      </c>
      <c r="S883" s="12">
        <f t="shared" si="13"/>
        <v>0.2</v>
      </c>
      <c r="T883">
        <v>1.5254936218261701</v>
      </c>
      <c r="U883">
        <v>1.3168016672134399</v>
      </c>
      <c r="V883">
        <v>1.3148458003997801</v>
      </c>
      <c r="W883">
        <v>1.9558668136596701E-3</v>
      </c>
      <c r="X883">
        <v>0.21064782142639199</v>
      </c>
      <c r="Y883">
        <v>0.21064782142639199</v>
      </c>
      <c r="Z883">
        <v>0.2</v>
      </c>
      <c r="AA883">
        <v>0.8</v>
      </c>
      <c r="AB883">
        <v>0.8</v>
      </c>
      <c r="AC883">
        <v>0.8</v>
      </c>
      <c r="AD883">
        <v>0.2</v>
      </c>
      <c r="AE883">
        <v>0.6</v>
      </c>
    </row>
    <row r="884" spans="1:31" x14ac:dyDescent="0.15">
      <c r="A884" s="4">
        <v>140</v>
      </c>
      <c r="B884">
        <v>12</v>
      </c>
      <c r="C884">
        <v>8</v>
      </c>
      <c r="D884">
        <v>10</v>
      </c>
      <c r="E884">
        <v>10</v>
      </c>
      <c r="F884">
        <v>10</v>
      </c>
      <c r="G884">
        <v>0</v>
      </c>
      <c r="H884">
        <v>2</v>
      </c>
      <c r="I884">
        <v>8</v>
      </c>
      <c r="J884">
        <v>0.6</v>
      </c>
      <c r="K884">
        <v>6.0794486999511701</v>
      </c>
      <c r="L884">
        <v>4.7802505493164098</v>
      </c>
      <c r="M884">
        <v>2.9659957885742201</v>
      </c>
      <c r="N884">
        <v>4.2281608581543004</v>
      </c>
      <c r="O884">
        <v>1</v>
      </c>
      <c r="P884">
        <v>1</v>
      </c>
      <c r="Q884">
        <v>9</v>
      </c>
      <c r="R884" s="12">
        <v>0.1111</v>
      </c>
      <c r="S884" s="12">
        <f t="shared" si="13"/>
        <v>0.1</v>
      </c>
      <c r="T884">
        <v>1.6966972351074201</v>
      </c>
      <c r="U884">
        <v>1.5581970214843699</v>
      </c>
      <c r="V884">
        <v>1.3862047195434599</v>
      </c>
      <c r="W884">
        <v>0.171992301940918</v>
      </c>
      <c r="X884">
        <v>0.31049251556396501</v>
      </c>
      <c r="Y884">
        <v>0.31049251556396501</v>
      </c>
      <c r="Z884">
        <v>0.1</v>
      </c>
      <c r="AA884">
        <v>0.8</v>
      </c>
      <c r="AB884">
        <v>0.88888888888888895</v>
      </c>
      <c r="AC884">
        <v>0.84210526315789502</v>
      </c>
      <c r="AD884">
        <v>0.2</v>
      </c>
      <c r="AE884">
        <v>0.7</v>
      </c>
    </row>
    <row r="885" spans="1:31" x14ac:dyDescent="0.15">
      <c r="A885" s="4">
        <v>926</v>
      </c>
      <c r="B885">
        <v>10</v>
      </c>
      <c r="C885">
        <v>10</v>
      </c>
      <c r="D885">
        <v>10</v>
      </c>
      <c r="E885">
        <v>10</v>
      </c>
      <c r="F885">
        <v>9</v>
      </c>
      <c r="G885">
        <v>1</v>
      </c>
      <c r="H885">
        <v>1</v>
      </c>
      <c r="I885">
        <v>9</v>
      </c>
      <c r="J885">
        <v>0.5</v>
      </c>
      <c r="K885">
        <v>6.0829372406005904</v>
      </c>
      <c r="L885">
        <v>4.8678150177001998</v>
      </c>
      <c r="M885">
        <v>2.1115188598632799</v>
      </c>
      <c r="N885">
        <v>9.0886802673339808</v>
      </c>
      <c r="O885">
        <v>1</v>
      </c>
      <c r="P885">
        <v>1</v>
      </c>
      <c r="Q885">
        <v>9</v>
      </c>
      <c r="R885" s="12">
        <v>0.1111</v>
      </c>
      <c r="S885" s="12">
        <f t="shared" si="13"/>
        <v>0.1</v>
      </c>
      <c r="T885">
        <v>1.5013618469238299</v>
      </c>
      <c r="U885">
        <v>1.1384696960449201</v>
      </c>
      <c r="V885">
        <v>1.2444823980331401</v>
      </c>
      <c r="W885">
        <v>0.10601270198822001</v>
      </c>
      <c r="X885">
        <v>0.25687944889068598</v>
      </c>
      <c r="Y885">
        <v>0.25687944889068598</v>
      </c>
      <c r="Z885">
        <v>0.1</v>
      </c>
      <c r="AA885">
        <v>0.8</v>
      </c>
      <c r="AB885">
        <v>0.88888888888888895</v>
      </c>
      <c r="AC885">
        <v>0.84210526315789502</v>
      </c>
      <c r="AD885">
        <v>0.2</v>
      </c>
      <c r="AE885">
        <v>0.7</v>
      </c>
    </row>
    <row r="886" spans="1:31" x14ac:dyDescent="0.15">
      <c r="A886" s="4">
        <v>495</v>
      </c>
      <c r="B886">
        <v>12</v>
      </c>
      <c r="C886">
        <v>8</v>
      </c>
      <c r="D886">
        <v>10</v>
      </c>
      <c r="E886">
        <v>10</v>
      </c>
      <c r="F886">
        <v>10</v>
      </c>
      <c r="G886">
        <v>0</v>
      </c>
      <c r="H886">
        <v>2</v>
      </c>
      <c r="I886">
        <v>8</v>
      </c>
      <c r="J886">
        <v>0.6</v>
      </c>
      <c r="K886">
        <v>6.0868263244628897</v>
      </c>
      <c r="L886">
        <v>5.6630325317382804</v>
      </c>
      <c r="M886">
        <v>7.8471145629882804</v>
      </c>
      <c r="N886">
        <v>4.8490657806396502</v>
      </c>
      <c r="O886">
        <v>0</v>
      </c>
      <c r="P886">
        <v>0</v>
      </c>
      <c r="Q886">
        <v>9</v>
      </c>
      <c r="R886" s="12">
        <v>0</v>
      </c>
      <c r="S886" s="12">
        <f t="shared" si="13"/>
        <v>0</v>
      </c>
      <c r="T886">
        <v>1.5044860839843699</v>
      </c>
      <c r="U886">
        <v>1.5562105178832999</v>
      </c>
      <c r="V886">
        <v>1.2000248432159399</v>
      </c>
      <c r="W886">
        <v>0.35618567466735801</v>
      </c>
      <c r="X886">
        <v>0.30446124076843301</v>
      </c>
      <c r="Y886">
        <v>0.30446124076843301</v>
      </c>
      <c r="Z886">
        <v>0</v>
      </c>
      <c r="AA886">
        <v>0.9</v>
      </c>
      <c r="AB886">
        <v>1</v>
      </c>
      <c r="AC886">
        <v>0.94736842105263197</v>
      </c>
      <c r="AD886">
        <v>0.1</v>
      </c>
      <c r="AE886">
        <v>0.9</v>
      </c>
    </row>
    <row r="887" spans="1:31" x14ac:dyDescent="0.15">
      <c r="A887" s="4">
        <v>618</v>
      </c>
      <c r="B887">
        <v>16</v>
      </c>
      <c r="C887">
        <v>4</v>
      </c>
      <c r="D887">
        <v>10</v>
      </c>
      <c r="E887">
        <v>10</v>
      </c>
      <c r="F887">
        <v>10</v>
      </c>
      <c r="G887">
        <v>0</v>
      </c>
      <c r="H887">
        <v>6</v>
      </c>
      <c r="I887">
        <v>4</v>
      </c>
      <c r="J887">
        <v>0.8</v>
      </c>
      <c r="K887">
        <v>6.0897712707519496</v>
      </c>
      <c r="L887">
        <v>3.0250396728515598</v>
      </c>
      <c r="M887">
        <v>2.5934143066406201</v>
      </c>
      <c r="N887">
        <v>4.0288238525390598</v>
      </c>
      <c r="O887">
        <v>1</v>
      </c>
      <c r="P887">
        <v>1</v>
      </c>
      <c r="Q887">
        <v>10</v>
      </c>
      <c r="R887" s="12">
        <v>0.1</v>
      </c>
      <c r="S887" s="12">
        <f t="shared" si="13"/>
        <v>0.1</v>
      </c>
      <c r="T887">
        <v>1.8936290740966799</v>
      </c>
      <c r="U887">
        <v>1.8156868219375599</v>
      </c>
      <c r="V887">
        <v>1.60606229305267</v>
      </c>
      <c r="W887">
        <v>0.209624528884888</v>
      </c>
      <c r="X887">
        <v>0.28756678104400601</v>
      </c>
      <c r="Y887">
        <v>0.28756678104400601</v>
      </c>
      <c r="Z887">
        <v>0.1</v>
      </c>
      <c r="AA887">
        <v>0.9</v>
      </c>
      <c r="AB887">
        <v>0.9</v>
      </c>
      <c r="AC887">
        <v>0.9</v>
      </c>
      <c r="AD887">
        <v>0.1</v>
      </c>
      <c r="AE887">
        <v>0.8</v>
      </c>
    </row>
    <row r="888" spans="1:31" x14ac:dyDescent="0.15">
      <c r="A888" s="4">
        <v>416</v>
      </c>
      <c r="B888">
        <v>14</v>
      </c>
      <c r="C888">
        <v>6</v>
      </c>
      <c r="D888">
        <v>10</v>
      </c>
      <c r="E888">
        <v>10</v>
      </c>
      <c r="F888">
        <v>10</v>
      </c>
      <c r="G888">
        <v>0</v>
      </c>
      <c r="H888">
        <v>4</v>
      </c>
      <c r="I888">
        <v>6</v>
      </c>
      <c r="J888">
        <v>0.7</v>
      </c>
      <c r="K888">
        <v>6.0920944213867196</v>
      </c>
      <c r="L888">
        <v>5.0119075775146502</v>
      </c>
      <c r="M888">
        <v>5.1597900390625</v>
      </c>
      <c r="N888">
        <v>2.9469242095947301</v>
      </c>
      <c r="O888">
        <v>0</v>
      </c>
      <c r="P888">
        <v>0</v>
      </c>
      <c r="Q888">
        <v>10</v>
      </c>
      <c r="R888" s="12">
        <v>0</v>
      </c>
      <c r="S888" s="12">
        <f t="shared" si="13"/>
        <v>0</v>
      </c>
      <c r="T888">
        <v>1.71599769592285</v>
      </c>
      <c r="U888">
        <v>1.7574977874755899</v>
      </c>
      <c r="V888">
        <v>1.3883422613143901</v>
      </c>
      <c r="W888">
        <v>0.36915552616119401</v>
      </c>
      <c r="X888">
        <v>0.32765543460845897</v>
      </c>
      <c r="Y888">
        <v>0.32765543460845897</v>
      </c>
      <c r="Z888">
        <v>0</v>
      </c>
      <c r="AA888">
        <v>1</v>
      </c>
      <c r="AB888">
        <v>1</v>
      </c>
      <c r="AC888">
        <v>1</v>
      </c>
      <c r="AD888">
        <v>0</v>
      </c>
      <c r="AE888">
        <v>1</v>
      </c>
    </row>
    <row r="889" spans="1:31" x14ac:dyDescent="0.15">
      <c r="A889" s="4">
        <v>283</v>
      </c>
      <c r="B889">
        <v>10</v>
      </c>
      <c r="C889">
        <v>10</v>
      </c>
      <c r="D889">
        <v>10</v>
      </c>
      <c r="E889">
        <v>10</v>
      </c>
      <c r="F889">
        <v>9</v>
      </c>
      <c r="G889">
        <v>1</v>
      </c>
      <c r="H889">
        <v>1</v>
      </c>
      <c r="I889">
        <v>9</v>
      </c>
      <c r="J889">
        <v>0.5</v>
      </c>
      <c r="K889">
        <v>6.0948810577392596</v>
      </c>
      <c r="L889">
        <v>5.9843196868896502</v>
      </c>
      <c r="M889">
        <v>10.5602874755859</v>
      </c>
      <c r="N889">
        <v>6.1899909973144496</v>
      </c>
      <c r="O889">
        <v>0</v>
      </c>
      <c r="P889">
        <v>0</v>
      </c>
      <c r="Q889">
        <v>8</v>
      </c>
      <c r="R889" s="12">
        <v>0</v>
      </c>
      <c r="S889" s="12">
        <f t="shared" si="13"/>
        <v>0</v>
      </c>
      <c r="T889">
        <v>1.2118682861328101</v>
      </c>
      <c r="U889">
        <v>1.2939567565918</v>
      </c>
      <c r="V889">
        <v>0.98129290342330899</v>
      </c>
      <c r="W889">
        <v>0.31266385316848699</v>
      </c>
      <c r="X889">
        <v>0.23057538270950301</v>
      </c>
      <c r="Y889">
        <v>0.23057538270950301</v>
      </c>
      <c r="Z889">
        <v>0</v>
      </c>
      <c r="AA889">
        <v>0.8</v>
      </c>
      <c r="AB889">
        <v>1</v>
      </c>
      <c r="AC889">
        <v>0.88888888888888895</v>
      </c>
      <c r="AD889">
        <v>0.2</v>
      </c>
      <c r="AE889">
        <v>0.8</v>
      </c>
    </row>
    <row r="890" spans="1:31" x14ac:dyDescent="0.15">
      <c r="A890" s="4">
        <v>333</v>
      </c>
      <c r="B890">
        <v>14</v>
      </c>
      <c r="C890">
        <v>6</v>
      </c>
      <c r="D890">
        <v>10</v>
      </c>
      <c r="E890">
        <v>10</v>
      </c>
      <c r="F890">
        <v>9</v>
      </c>
      <c r="G890">
        <v>1</v>
      </c>
      <c r="H890">
        <v>5</v>
      </c>
      <c r="I890">
        <v>5</v>
      </c>
      <c r="J890">
        <v>0.7</v>
      </c>
      <c r="K890">
        <v>6.0986824035644496</v>
      </c>
      <c r="L890">
        <v>5.0414543151855504</v>
      </c>
      <c r="M890">
        <v>5.2697582244873002</v>
      </c>
      <c r="N890">
        <v>2.57107734680176</v>
      </c>
      <c r="O890">
        <v>0</v>
      </c>
      <c r="P890">
        <v>0</v>
      </c>
      <c r="Q890">
        <v>7</v>
      </c>
      <c r="R890" s="12">
        <v>0</v>
      </c>
      <c r="S890" s="12">
        <f t="shared" si="13"/>
        <v>0</v>
      </c>
      <c r="T890">
        <v>1.3057060241699201</v>
      </c>
      <c r="U890">
        <v>1.3290557861328101</v>
      </c>
      <c r="V890">
        <v>1.1080526113510101</v>
      </c>
      <c r="W890">
        <v>0.22100317478179901</v>
      </c>
      <c r="X890">
        <v>0.197653412818909</v>
      </c>
      <c r="Y890">
        <v>0.197653412818909</v>
      </c>
      <c r="Z890">
        <v>0</v>
      </c>
      <c r="AA890">
        <v>0.7</v>
      </c>
      <c r="AB890">
        <v>1</v>
      </c>
      <c r="AC890">
        <v>0.82352941176470595</v>
      </c>
      <c r="AD890">
        <v>0.3</v>
      </c>
      <c r="AE890">
        <v>0.7</v>
      </c>
    </row>
    <row r="891" spans="1:31" x14ac:dyDescent="0.15">
      <c r="A891" s="4">
        <v>138</v>
      </c>
      <c r="B891">
        <v>11</v>
      </c>
      <c r="C891">
        <v>9</v>
      </c>
      <c r="D891">
        <v>10</v>
      </c>
      <c r="E891">
        <v>10</v>
      </c>
      <c r="F891">
        <v>10</v>
      </c>
      <c r="G891">
        <v>0</v>
      </c>
      <c r="H891">
        <v>1</v>
      </c>
      <c r="I891">
        <v>9</v>
      </c>
      <c r="J891">
        <v>0.55000000000000004</v>
      </c>
      <c r="K891">
        <v>6.1091136932373002</v>
      </c>
      <c r="L891">
        <v>4.9969577789306596</v>
      </c>
      <c r="M891">
        <v>3.6711006164550799</v>
      </c>
      <c r="N891">
        <v>9.6484050750732404</v>
      </c>
      <c r="O891">
        <v>1</v>
      </c>
      <c r="P891">
        <v>1</v>
      </c>
      <c r="Q891">
        <v>10</v>
      </c>
      <c r="R891" s="12">
        <v>0.1</v>
      </c>
      <c r="S891" s="12">
        <f t="shared" si="13"/>
        <v>0.1</v>
      </c>
      <c r="T891">
        <v>1.49333572387695</v>
      </c>
      <c r="U891">
        <v>1.20723152160645</v>
      </c>
      <c r="V891">
        <v>1.23794806003571</v>
      </c>
      <c r="W891">
        <v>3.0716538429260299E-2</v>
      </c>
      <c r="X891">
        <v>0.255387663841248</v>
      </c>
      <c r="Y891">
        <v>0.255387663841248</v>
      </c>
      <c r="Z891">
        <v>0.1</v>
      </c>
      <c r="AA891">
        <v>0.9</v>
      </c>
      <c r="AB891">
        <v>0.9</v>
      </c>
      <c r="AC891">
        <v>0.9</v>
      </c>
      <c r="AD891">
        <v>0.1</v>
      </c>
      <c r="AE891">
        <v>0.8</v>
      </c>
    </row>
    <row r="892" spans="1:31" x14ac:dyDescent="0.15">
      <c r="A892" s="4">
        <v>28</v>
      </c>
      <c r="B892">
        <v>14</v>
      </c>
      <c r="C892">
        <v>6</v>
      </c>
      <c r="D892">
        <v>10</v>
      </c>
      <c r="E892">
        <v>10</v>
      </c>
      <c r="F892">
        <v>10</v>
      </c>
      <c r="G892">
        <v>0</v>
      </c>
      <c r="H892">
        <v>4</v>
      </c>
      <c r="I892">
        <v>6</v>
      </c>
      <c r="J892">
        <v>0.7</v>
      </c>
      <c r="K892">
        <v>6.1116256713867196</v>
      </c>
      <c r="L892">
        <v>4.5885772705078098</v>
      </c>
      <c r="M892">
        <v>4.2203941345214799</v>
      </c>
      <c r="N892">
        <v>3.1939716339111301</v>
      </c>
      <c r="O892">
        <v>1</v>
      </c>
      <c r="P892">
        <v>1</v>
      </c>
      <c r="Q892">
        <v>11</v>
      </c>
      <c r="R892" s="12">
        <v>9.0899999999999995E-2</v>
      </c>
      <c r="S892" s="12">
        <f t="shared" si="13"/>
        <v>0.1</v>
      </c>
      <c r="T892">
        <v>1.6890106201171899</v>
      </c>
      <c r="U892">
        <v>1.6837115287780799</v>
      </c>
      <c r="V892">
        <v>1.3901789188385001</v>
      </c>
      <c r="W892">
        <v>0.29353260993957497</v>
      </c>
      <c r="X892">
        <v>0.29883170127868702</v>
      </c>
      <c r="Y892">
        <v>0.29883170127868702</v>
      </c>
      <c r="Z892">
        <v>0.1</v>
      </c>
      <c r="AA892">
        <v>1</v>
      </c>
      <c r="AB892">
        <v>0.90909090909090895</v>
      </c>
      <c r="AC892">
        <v>0.952380952380952</v>
      </c>
      <c r="AD892">
        <v>0</v>
      </c>
      <c r="AE892">
        <v>0.9</v>
      </c>
    </row>
    <row r="893" spans="1:31" x14ac:dyDescent="0.15">
      <c r="A893" s="4">
        <v>221</v>
      </c>
      <c r="B893">
        <v>13</v>
      </c>
      <c r="C893">
        <v>7</v>
      </c>
      <c r="D893">
        <v>10</v>
      </c>
      <c r="E893">
        <v>10</v>
      </c>
      <c r="F893">
        <v>10</v>
      </c>
      <c r="G893">
        <v>0</v>
      </c>
      <c r="H893">
        <v>3</v>
      </c>
      <c r="I893">
        <v>7</v>
      </c>
      <c r="J893">
        <v>0.65</v>
      </c>
      <c r="K893">
        <v>6.1152610778808603</v>
      </c>
      <c r="L893">
        <v>4.4352149963378897</v>
      </c>
      <c r="M893">
        <v>4.2663898468017596</v>
      </c>
      <c r="N893">
        <v>5.3589744567871103</v>
      </c>
      <c r="O893">
        <v>1</v>
      </c>
      <c r="P893">
        <v>1</v>
      </c>
      <c r="Q893">
        <v>10</v>
      </c>
      <c r="R893" s="12">
        <v>0.1</v>
      </c>
      <c r="S893" s="12">
        <f t="shared" si="13"/>
        <v>0.1</v>
      </c>
      <c r="T893">
        <v>1.4331760406494101</v>
      </c>
      <c r="U893">
        <v>1.38488137722015</v>
      </c>
      <c r="V893">
        <v>1.18618488311768</v>
      </c>
      <c r="W893">
        <v>0.198696494102478</v>
      </c>
      <c r="X893">
        <v>0.246991157531738</v>
      </c>
      <c r="Y893">
        <v>0.246991157531738</v>
      </c>
      <c r="Z893">
        <v>0.1</v>
      </c>
      <c r="AA893">
        <v>0.9</v>
      </c>
      <c r="AB893">
        <v>0.9</v>
      </c>
      <c r="AC893">
        <v>0.9</v>
      </c>
      <c r="AD893">
        <v>0.1</v>
      </c>
      <c r="AE893">
        <v>0.8</v>
      </c>
    </row>
    <row r="894" spans="1:31" x14ac:dyDescent="0.15">
      <c r="A894" s="4">
        <v>88</v>
      </c>
      <c r="B894">
        <v>13</v>
      </c>
      <c r="C894">
        <v>7</v>
      </c>
      <c r="D894">
        <v>10</v>
      </c>
      <c r="E894">
        <v>10</v>
      </c>
      <c r="F894">
        <v>10</v>
      </c>
      <c r="G894">
        <v>0</v>
      </c>
      <c r="H894">
        <v>3</v>
      </c>
      <c r="I894">
        <v>7</v>
      </c>
      <c r="J894">
        <v>0.65</v>
      </c>
      <c r="K894">
        <v>6.1187591552734402</v>
      </c>
      <c r="L894">
        <v>3.95756912231445</v>
      </c>
      <c r="M894">
        <v>2.5230579376220699</v>
      </c>
      <c r="N894">
        <v>5.1546611785888699</v>
      </c>
      <c r="O894">
        <v>1</v>
      </c>
      <c r="P894">
        <v>1</v>
      </c>
      <c r="Q894">
        <v>10</v>
      </c>
      <c r="R894" s="12">
        <v>0.1</v>
      </c>
      <c r="S894" s="12">
        <f t="shared" si="13"/>
        <v>0.1</v>
      </c>
      <c r="T894">
        <v>1.78377532958984</v>
      </c>
      <c r="U894">
        <v>1.61525213718414</v>
      </c>
      <c r="V894">
        <v>1.46768033504486</v>
      </c>
      <c r="W894">
        <v>0.147571802139282</v>
      </c>
      <c r="X894">
        <v>0.31609499454498302</v>
      </c>
      <c r="Y894">
        <v>0.31609499454498302</v>
      </c>
      <c r="Z894">
        <v>0.1</v>
      </c>
      <c r="AA894">
        <v>0.9</v>
      </c>
      <c r="AB894">
        <v>0.9</v>
      </c>
      <c r="AC894">
        <v>0.9</v>
      </c>
      <c r="AD894">
        <v>0.1</v>
      </c>
      <c r="AE894">
        <v>0.8</v>
      </c>
    </row>
    <row r="895" spans="1:31" x14ac:dyDescent="0.15">
      <c r="A895" s="4">
        <v>359</v>
      </c>
      <c r="B895">
        <v>13</v>
      </c>
      <c r="C895">
        <v>7</v>
      </c>
      <c r="D895">
        <v>10</v>
      </c>
      <c r="E895">
        <v>10</v>
      </c>
      <c r="F895">
        <v>8</v>
      </c>
      <c r="G895">
        <v>2</v>
      </c>
      <c r="H895">
        <v>5</v>
      </c>
      <c r="I895">
        <v>5</v>
      </c>
      <c r="J895">
        <v>0.65</v>
      </c>
      <c r="K895">
        <v>6.1267681121826199</v>
      </c>
      <c r="L895">
        <v>3.4652347564697301</v>
      </c>
      <c r="M895">
        <v>2.7342414855957</v>
      </c>
      <c r="N895">
        <v>3.8610725402832</v>
      </c>
      <c r="O895">
        <v>1</v>
      </c>
      <c r="P895">
        <v>1</v>
      </c>
      <c r="Q895">
        <v>7</v>
      </c>
      <c r="R895" s="12">
        <v>0.1429</v>
      </c>
      <c r="S895" s="12">
        <f t="shared" si="13"/>
        <v>0.1</v>
      </c>
      <c r="T895">
        <v>1.4220027923584</v>
      </c>
      <c r="U895">
        <v>1.34612536430359</v>
      </c>
      <c r="V895">
        <v>1.2439033985137899</v>
      </c>
      <c r="W895">
        <v>0.10222196578979501</v>
      </c>
      <c r="X895">
        <v>0.17809939384460399</v>
      </c>
      <c r="Y895">
        <v>0.17809939384460399</v>
      </c>
      <c r="Z895">
        <v>0.1</v>
      </c>
      <c r="AA895">
        <v>0.6</v>
      </c>
      <c r="AB895">
        <v>0.85714285714285698</v>
      </c>
      <c r="AC895">
        <v>0.70588235294117596</v>
      </c>
      <c r="AD895">
        <v>0.4</v>
      </c>
      <c r="AE895">
        <v>0.5</v>
      </c>
    </row>
    <row r="896" spans="1:31" x14ac:dyDescent="0.15">
      <c r="A896" s="4">
        <v>860</v>
      </c>
      <c r="B896">
        <v>13</v>
      </c>
      <c r="C896">
        <v>7</v>
      </c>
      <c r="D896">
        <v>10</v>
      </c>
      <c r="E896">
        <v>10</v>
      </c>
      <c r="F896">
        <v>10</v>
      </c>
      <c r="G896">
        <v>0</v>
      </c>
      <c r="H896">
        <v>3</v>
      </c>
      <c r="I896">
        <v>7</v>
      </c>
      <c r="J896">
        <v>0.65</v>
      </c>
      <c r="K896">
        <v>6.12796974182129</v>
      </c>
      <c r="L896">
        <v>3.9670867919921902</v>
      </c>
      <c r="M896">
        <v>2.1105213165283199</v>
      </c>
      <c r="N896">
        <v>4.55072021484375</v>
      </c>
      <c r="O896">
        <v>2</v>
      </c>
      <c r="P896">
        <v>2</v>
      </c>
      <c r="Q896">
        <v>12</v>
      </c>
      <c r="R896" s="12">
        <v>0.16669999999999999</v>
      </c>
      <c r="S896" s="12">
        <f t="shared" si="13"/>
        <v>0.2</v>
      </c>
      <c r="T896">
        <v>1.8966770172119101</v>
      </c>
      <c r="U896">
        <v>1.73180139064789</v>
      </c>
      <c r="V896">
        <v>1.55963063240051</v>
      </c>
      <c r="W896">
        <v>0.17217075824737499</v>
      </c>
      <c r="X896">
        <v>0.33704638481140098</v>
      </c>
      <c r="Y896">
        <v>0.33704638481140098</v>
      </c>
      <c r="Z896">
        <v>0.2</v>
      </c>
      <c r="AA896">
        <v>1</v>
      </c>
      <c r="AB896">
        <v>0.83333333333333304</v>
      </c>
      <c r="AC896">
        <v>0.90909090909090895</v>
      </c>
      <c r="AD896">
        <v>0</v>
      </c>
      <c r="AE896">
        <v>0.8</v>
      </c>
    </row>
    <row r="897" spans="1:31" x14ac:dyDescent="0.15">
      <c r="A897" s="4">
        <v>107</v>
      </c>
      <c r="B897">
        <v>13</v>
      </c>
      <c r="C897">
        <v>7</v>
      </c>
      <c r="D897">
        <v>10</v>
      </c>
      <c r="E897">
        <v>10</v>
      </c>
      <c r="F897">
        <v>10</v>
      </c>
      <c r="G897">
        <v>0</v>
      </c>
      <c r="H897">
        <v>3</v>
      </c>
      <c r="I897">
        <v>7</v>
      </c>
      <c r="J897">
        <v>0.65</v>
      </c>
      <c r="K897">
        <v>6.1459388732910201</v>
      </c>
      <c r="L897">
        <v>4.7718486785888699</v>
      </c>
      <c r="M897">
        <v>4.40433692932129</v>
      </c>
      <c r="N897">
        <v>4.0552864074706996</v>
      </c>
      <c r="O897">
        <v>0</v>
      </c>
      <c r="P897">
        <v>0</v>
      </c>
      <c r="Q897">
        <v>9</v>
      </c>
      <c r="R897" s="12">
        <v>0</v>
      </c>
      <c r="S897" s="12">
        <f t="shared" si="13"/>
        <v>0</v>
      </c>
      <c r="T897">
        <v>1.70845794677734</v>
      </c>
      <c r="U897">
        <v>1.6646658182144201</v>
      </c>
      <c r="V897">
        <v>1.3869762420654299</v>
      </c>
      <c r="W897">
        <v>0.27768957614898698</v>
      </c>
      <c r="X897">
        <v>0.32148170471191401</v>
      </c>
      <c r="Y897">
        <v>0.32148170471191401</v>
      </c>
      <c r="Z897">
        <v>0</v>
      </c>
      <c r="AA897">
        <v>0.9</v>
      </c>
      <c r="AB897">
        <v>1</v>
      </c>
      <c r="AC897">
        <v>0.94736842105263197</v>
      </c>
      <c r="AD897">
        <v>0.1</v>
      </c>
      <c r="AE897">
        <v>0.9</v>
      </c>
    </row>
    <row r="898" spans="1:31" x14ac:dyDescent="0.15">
      <c r="A898" s="4">
        <v>939</v>
      </c>
      <c r="B898">
        <v>16</v>
      </c>
      <c r="C898">
        <v>4</v>
      </c>
      <c r="D898">
        <v>10</v>
      </c>
      <c r="E898">
        <v>10</v>
      </c>
      <c r="F898">
        <v>10</v>
      </c>
      <c r="G898">
        <v>0</v>
      </c>
      <c r="H898">
        <v>6</v>
      </c>
      <c r="I898">
        <v>4</v>
      </c>
      <c r="J898">
        <v>0.8</v>
      </c>
      <c r="K898">
        <v>6.1483573913574201</v>
      </c>
      <c r="L898">
        <v>2.3338871002197301</v>
      </c>
      <c r="M898">
        <v>1.45290374755859</v>
      </c>
      <c r="N898">
        <v>4.1549930572509801</v>
      </c>
      <c r="O898">
        <v>3</v>
      </c>
      <c r="P898">
        <v>3</v>
      </c>
      <c r="Q898">
        <v>10</v>
      </c>
      <c r="R898" s="12">
        <v>0.3</v>
      </c>
      <c r="S898" s="12">
        <f t="shared" ref="S898:S961" si="14">O898/E898</f>
        <v>0.3</v>
      </c>
      <c r="T898">
        <v>2.0319080352783199</v>
      </c>
      <c r="U898">
        <v>1.90573501586914</v>
      </c>
      <c r="V898">
        <v>1.74814701080322</v>
      </c>
      <c r="W898">
        <v>0.157588005065918</v>
      </c>
      <c r="X898">
        <v>0.28376102447509799</v>
      </c>
      <c r="Y898">
        <v>0.28376102447509799</v>
      </c>
      <c r="Z898">
        <v>0.3</v>
      </c>
      <c r="AA898">
        <v>0.7</v>
      </c>
      <c r="AB898">
        <v>0.7</v>
      </c>
      <c r="AC898">
        <v>0.7</v>
      </c>
      <c r="AD898">
        <v>0.3</v>
      </c>
      <c r="AE898">
        <v>0.4</v>
      </c>
    </row>
    <row r="899" spans="1:31" x14ac:dyDescent="0.15">
      <c r="A899" s="4">
        <v>67</v>
      </c>
      <c r="B899">
        <v>14</v>
      </c>
      <c r="C899">
        <v>6</v>
      </c>
      <c r="D899">
        <v>10</v>
      </c>
      <c r="E899">
        <v>10</v>
      </c>
      <c r="F899">
        <v>10</v>
      </c>
      <c r="G899">
        <v>0</v>
      </c>
      <c r="H899">
        <v>4</v>
      </c>
      <c r="I899">
        <v>6</v>
      </c>
      <c r="J899">
        <v>0.7</v>
      </c>
      <c r="K899">
        <v>6.1504192352294904</v>
      </c>
      <c r="L899">
        <v>2.6899929046630899</v>
      </c>
      <c r="M899">
        <v>1.1105537414550799</v>
      </c>
      <c r="N899">
        <v>6.0186614990234402</v>
      </c>
      <c r="O899">
        <v>3</v>
      </c>
      <c r="P899">
        <v>3</v>
      </c>
      <c r="Q899">
        <v>12</v>
      </c>
      <c r="R899" s="12">
        <v>0.25</v>
      </c>
      <c r="S899" s="12">
        <f t="shared" si="14"/>
        <v>0.3</v>
      </c>
      <c r="T899">
        <v>2.0591373443603498</v>
      </c>
      <c r="U899">
        <v>1.8044490814209</v>
      </c>
      <c r="V899">
        <v>1.7605402469635001</v>
      </c>
      <c r="W899">
        <v>4.3908834457397503E-2</v>
      </c>
      <c r="X899">
        <v>0.29859709739685097</v>
      </c>
      <c r="Y899">
        <v>0.29859709739685097</v>
      </c>
      <c r="Z899">
        <v>0.3</v>
      </c>
      <c r="AA899">
        <v>0.9</v>
      </c>
      <c r="AB899">
        <v>0.75</v>
      </c>
      <c r="AC899">
        <v>0.81818181818181801</v>
      </c>
      <c r="AD899">
        <v>0.1</v>
      </c>
      <c r="AE899">
        <v>0.6</v>
      </c>
    </row>
    <row r="900" spans="1:31" x14ac:dyDescent="0.15">
      <c r="A900" s="4">
        <v>354</v>
      </c>
      <c r="B900">
        <v>13</v>
      </c>
      <c r="C900">
        <v>7</v>
      </c>
      <c r="D900">
        <v>10</v>
      </c>
      <c r="E900">
        <v>10</v>
      </c>
      <c r="F900">
        <v>10</v>
      </c>
      <c r="G900">
        <v>0</v>
      </c>
      <c r="H900">
        <v>3</v>
      </c>
      <c r="I900">
        <v>7</v>
      </c>
      <c r="J900">
        <v>0.65</v>
      </c>
      <c r="K900">
        <v>6.1514644622802699</v>
      </c>
      <c r="L900">
        <v>4.4619216918945304</v>
      </c>
      <c r="M900">
        <v>3.1328125</v>
      </c>
      <c r="N900">
        <v>3.7330913543701199</v>
      </c>
      <c r="O900">
        <v>1</v>
      </c>
      <c r="P900">
        <v>1</v>
      </c>
      <c r="Q900">
        <v>11</v>
      </c>
      <c r="R900" s="12">
        <v>9.0899999999999995E-2</v>
      </c>
      <c r="S900" s="12">
        <f t="shared" si="14"/>
        <v>0.1</v>
      </c>
      <c r="T900">
        <v>1.8145065307617201</v>
      </c>
      <c r="U900">
        <v>1.72559678554535</v>
      </c>
      <c r="V900">
        <v>1.47981953620911</v>
      </c>
      <c r="W900">
        <v>0.24577724933624301</v>
      </c>
      <c r="X900">
        <v>0.33468699455261203</v>
      </c>
      <c r="Y900">
        <v>0.33468699455261203</v>
      </c>
      <c r="Z900">
        <v>0.1</v>
      </c>
      <c r="AA900">
        <v>1</v>
      </c>
      <c r="AB900">
        <v>0.90909090909090895</v>
      </c>
      <c r="AC900">
        <v>0.952380952380952</v>
      </c>
      <c r="AD900">
        <v>0</v>
      </c>
      <c r="AE900">
        <v>0.9</v>
      </c>
    </row>
    <row r="901" spans="1:31" x14ac:dyDescent="0.15">
      <c r="A901" s="4">
        <v>646</v>
      </c>
      <c r="B901">
        <v>14</v>
      </c>
      <c r="C901">
        <v>6</v>
      </c>
      <c r="D901">
        <v>10</v>
      </c>
      <c r="E901">
        <v>10</v>
      </c>
      <c r="F901">
        <v>10</v>
      </c>
      <c r="G901">
        <v>0</v>
      </c>
      <c r="H901">
        <v>4</v>
      </c>
      <c r="I901">
        <v>6</v>
      </c>
      <c r="J901">
        <v>0.7</v>
      </c>
      <c r="K901">
        <v>6.1660118103027299</v>
      </c>
      <c r="L901">
        <v>3.6720027923584002</v>
      </c>
      <c r="M901">
        <v>2.70437812805176</v>
      </c>
      <c r="N901">
        <v>4.6223087310790998</v>
      </c>
      <c r="O901">
        <v>1</v>
      </c>
      <c r="P901">
        <v>1</v>
      </c>
      <c r="Q901">
        <v>9</v>
      </c>
      <c r="R901" s="12">
        <v>0.1111</v>
      </c>
      <c r="S901" s="12">
        <f t="shared" si="14"/>
        <v>0.1</v>
      </c>
      <c r="T901">
        <v>1.7827796936035201</v>
      </c>
      <c r="U901">
        <v>1.66250276565552</v>
      </c>
      <c r="V901">
        <v>1.4852106571197501</v>
      </c>
      <c r="W901">
        <v>0.17729210853576699</v>
      </c>
      <c r="X901">
        <v>0.29756903648376498</v>
      </c>
      <c r="Y901">
        <v>0.29756903648376498</v>
      </c>
      <c r="Z901">
        <v>0.1</v>
      </c>
      <c r="AA901">
        <v>0.8</v>
      </c>
      <c r="AB901">
        <v>0.88888888888888895</v>
      </c>
      <c r="AC901">
        <v>0.84210526315789502</v>
      </c>
      <c r="AD901">
        <v>0.2</v>
      </c>
      <c r="AE901">
        <v>0.7</v>
      </c>
    </row>
    <row r="902" spans="1:31" x14ac:dyDescent="0.15">
      <c r="A902" s="4">
        <v>400</v>
      </c>
      <c r="B902">
        <v>13</v>
      </c>
      <c r="C902">
        <v>7</v>
      </c>
      <c r="D902">
        <v>10</v>
      </c>
      <c r="E902">
        <v>10</v>
      </c>
      <c r="F902">
        <v>10</v>
      </c>
      <c r="G902">
        <v>0</v>
      </c>
      <c r="H902">
        <v>3</v>
      </c>
      <c r="I902">
        <v>7</v>
      </c>
      <c r="J902">
        <v>0.65</v>
      </c>
      <c r="K902">
        <v>6.1681079864501998</v>
      </c>
      <c r="L902">
        <v>5.1230182647705096</v>
      </c>
      <c r="M902">
        <v>5.1872806549072301</v>
      </c>
      <c r="N902">
        <v>3.5754222869872998</v>
      </c>
      <c r="O902">
        <v>0</v>
      </c>
      <c r="P902">
        <v>0</v>
      </c>
      <c r="Q902">
        <v>10</v>
      </c>
      <c r="R902" s="12">
        <v>0</v>
      </c>
      <c r="S902" s="12">
        <f t="shared" si="14"/>
        <v>0</v>
      </c>
      <c r="T902">
        <v>1.69087791442871</v>
      </c>
      <c r="U902">
        <v>1.6869093179702801</v>
      </c>
      <c r="V902">
        <v>1.3767381906509399</v>
      </c>
      <c r="W902">
        <v>0.31017112731933599</v>
      </c>
      <c r="X902">
        <v>0.314139723777771</v>
      </c>
      <c r="Y902">
        <v>0.314139723777771</v>
      </c>
      <c r="Z902">
        <v>0</v>
      </c>
      <c r="AA902">
        <v>1</v>
      </c>
      <c r="AB902">
        <v>1</v>
      </c>
      <c r="AC902">
        <v>1</v>
      </c>
      <c r="AD902">
        <v>0</v>
      </c>
      <c r="AE902">
        <v>1</v>
      </c>
    </row>
    <row r="903" spans="1:31" x14ac:dyDescent="0.15">
      <c r="A903" s="4">
        <v>415</v>
      </c>
      <c r="B903">
        <v>13</v>
      </c>
      <c r="C903">
        <v>7</v>
      </c>
      <c r="D903">
        <v>10</v>
      </c>
      <c r="E903">
        <v>10</v>
      </c>
      <c r="F903">
        <v>9</v>
      </c>
      <c r="G903">
        <v>1</v>
      </c>
      <c r="H903">
        <v>4</v>
      </c>
      <c r="I903">
        <v>6</v>
      </c>
      <c r="J903">
        <v>0.65</v>
      </c>
      <c r="K903">
        <v>6.17205810546875</v>
      </c>
      <c r="L903">
        <v>4.7044582366943404</v>
      </c>
      <c r="M903">
        <v>4.4488449096679696</v>
      </c>
      <c r="N903">
        <v>3.2429790496826199</v>
      </c>
      <c r="O903">
        <v>0</v>
      </c>
      <c r="P903">
        <v>0</v>
      </c>
      <c r="Q903">
        <v>8</v>
      </c>
      <c r="R903" s="12">
        <v>0</v>
      </c>
      <c r="S903" s="12">
        <f t="shared" si="14"/>
        <v>0</v>
      </c>
      <c r="T903">
        <v>1.3014430999755899</v>
      </c>
      <c r="U903">
        <v>1.3067741394043</v>
      </c>
      <c r="V903">
        <v>1.0927488803863501</v>
      </c>
      <c r="W903">
        <v>0.214025259017944</v>
      </c>
      <c r="X903">
        <v>0.20869421958923301</v>
      </c>
      <c r="Y903">
        <v>0.20869421958923301</v>
      </c>
      <c r="Z903">
        <v>0</v>
      </c>
      <c r="AA903">
        <v>0.8</v>
      </c>
      <c r="AB903">
        <v>1</v>
      </c>
      <c r="AC903">
        <v>0.88888888888888895</v>
      </c>
      <c r="AD903">
        <v>0.2</v>
      </c>
      <c r="AE903">
        <v>0.8</v>
      </c>
    </row>
    <row r="904" spans="1:31" x14ac:dyDescent="0.15">
      <c r="A904" s="4">
        <v>628</v>
      </c>
      <c r="B904">
        <v>15</v>
      </c>
      <c r="C904">
        <v>5</v>
      </c>
      <c r="D904">
        <v>10</v>
      </c>
      <c r="E904">
        <v>10</v>
      </c>
      <c r="F904">
        <v>10</v>
      </c>
      <c r="G904">
        <v>0</v>
      </c>
      <c r="H904">
        <v>5</v>
      </c>
      <c r="I904">
        <v>5</v>
      </c>
      <c r="J904">
        <v>0.75</v>
      </c>
      <c r="K904">
        <v>6.18233299255371</v>
      </c>
      <c r="L904">
        <v>4.3301734924316397</v>
      </c>
      <c r="M904">
        <v>4.0768737792968697</v>
      </c>
      <c r="N904">
        <v>3.1977233886718701</v>
      </c>
      <c r="O904">
        <v>0</v>
      </c>
      <c r="P904">
        <v>0</v>
      </c>
      <c r="Q904">
        <v>7</v>
      </c>
      <c r="R904" s="12">
        <v>0</v>
      </c>
      <c r="S904" s="12">
        <f t="shared" si="14"/>
        <v>0</v>
      </c>
      <c r="T904">
        <v>1.7620944976806601</v>
      </c>
      <c r="U904">
        <v>1.7751601934432999</v>
      </c>
      <c r="V904">
        <v>1.4573606252670299</v>
      </c>
      <c r="W904">
        <v>0.31779956817626898</v>
      </c>
      <c r="X904">
        <v>0.30473387241363498</v>
      </c>
      <c r="Y904">
        <v>0.30473387241363498</v>
      </c>
      <c r="Z904">
        <v>0</v>
      </c>
      <c r="AA904">
        <v>0.7</v>
      </c>
      <c r="AB904">
        <v>1</v>
      </c>
      <c r="AC904">
        <v>0.82352941176470595</v>
      </c>
      <c r="AD904">
        <v>0.3</v>
      </c>
      <c r="AE904">
        <v>0.7</v>
      </c>
    </row>
    <row r="905" spans="1:31" x14ac:dyDescent="0.15">
      <c r="A905" s="4">
        <v>631</v>
      </c>
      <c r="B905">
        <v>12</v>
      </c>
      <c r="C905">
        <v>8</v>
      </c>
      <c r="D905">
        <v>10</v>
      </c>
      <c r="E905">
        <v>10</v>
      </c>
      <c r="F905">
        <v>10</v>
      </c>
      <c r="G905">
        <v>0</v>
      </c>
      <c r="H905">
        <v>2</v>
      </c>
      <c r="I905">
        <v>8</v>
      </c>
      <c r="J905">
        <v>0.6</v>
      </c>
      <c r="K905">
        <v>6.1932220458984402</v>
      </c>
      <c r="L905">
        <v>5.2155780792236301</v>
      </c>
      <c r="M905">
        <v>5.7609672546386701</v>
      </c>
      <c r="N905">
        <v>5.5699558258056596</v>
      </c>
      <c r="O905">
        <v>0</v>
      </c>
      <c r="P905">
        <v>0</v>
      </c>
      <c r="Q905">
        <v>8</v>
      </c>
      <c r="R905" s="12">
        <v>0</v>
      </c>
      <c r="S905" s="12">
        <f t="shared" si="14"/>
        <v>0</v>
      </c>
      <c r="T905">
        <v>1.3232173919677701</v>
      </c>
      <c r="U905">
        <v>1.3274040222168</v>
      </c>
      <c r="V905">
        <v>1.0872722864151001</v>
      </c>
      <c r="W905">
        <v>0.240131735801697</v>
      </c>
      <c r="X905">
        <v>0.23594510555267301</v>
      </c>
      <c r="Y905">
        <v>0.23594510555267301</v>
      </c>
      <c r="Z905">
        <v>0</v>
      </c>
      <c r="AA905">
        <v>0.8</v>
      </c>
      <c r="AB905">
        <v>1</v>
      </c>
      <c r="AC905">
        <v>0.88888888888888895</v>
      </c>
      <c r="AD905">
        <v>0.2</v>
      </c>
      <c r="AE905">
        <v>0.8</v>
      </c>
    </row>
    <row r="906" spans="1:31" x14ac:dyDescent="0.15">
      <c r="A906" s="4">
        <v>310</v>
      </c>
      <c r="B906">
        <v>13</v>
      </c>
      <c r="C906">
        <v>7</v>
      </c>
      <c r="D906">
        <v>10</v>
      </c>
      <c r="E906">
        <v>10</v>
      </c>
      <c r="F906">
        <v>10</v>
      </c>
      <c r="G906">
        <v>0</v>
      </c>
      <c r="H906">
        <v>3</v>
      </c>
      <c r="I906">
        <v>7</v>
      </c>
      <c r="J906">
        <v>0.65</v>
      </c>
      <c r="K906">
        <v>6.1940555572509801</v>
      </c>
      <c r="L906">
        <v>4.5784969329834002</v>
      </c>
      <c r="M906">
        <v>4.29079246520996</v>
      </c>
      <c r="N906">
        <v>4.9742012023925799</v>
      </c>
      <c r="O906">
        <v>0</v>
      </c>
      <c r="P906">
        <v>0</v>
      </c>
      <c r="Q906">
        <v>8</v>
      </c>
      <c r="R906" s="12">
        <v>0</v>
      </c>
      <c r="S906" s="12">
        <f t="shared" si="14"/>
        <v>0</v>
      </c>
      <c r="T906">
        <v>1.6189727783203101</v>
      </c>
      <c r="U906">
        <v>1.55553758144379</v>
      </c>
      <c r="V906">
        <v>1.3355096578598</v>
      </c>
      <c r="W906">
        <v>0.22002792358398399</v>
      </c>
      <c r="X906">
        <v>0.28346312046050998</v>
      </c>
      <c r="Y906">
        <v>0.28346312046050998</v>
      </c>
      <c r="Z906">
        <v>0</v>
      </c>
      <c r="AA906">
        <v>0.8</v>
      </c>
      <c r="AB906">
        <v>1</v>
      </c>
      <c r="AC906">
        <v>0.88888888888888895</v>
      </c>
      <c r="AD906">
        <v>0.2</v>
      </c>
      <c r="AE906">
        <v>0.8</v>
      </c>
    </row>
    <row r="907" spans="1:31" x14ac:dyDescent="0.15">
      <c r="A907" s="4">
        <v>663</v>
      </c>
      <c r="B907">
        <v>12</v>
      </c>
      <c r="C907">
        <v>8</v>
      </c>
      <c r="D907">
        <v>10</v>
      </c>
      <c r="E907">
        <v>10</v>
      </c>
      <c r="F907">
        <v>10</v>
      </c>
      <c r="G907">
        <v>0</v>
      </c>
      <c r="H907">
        <v>2</v>
      </c>
      <c r="I907">
        <v>8</v>
      </c>
      <c r="J907">
        <v>0.6</v>
      </c>
      <c r="K907">
        <v>6.1944942474365199</v>
      </c>
      <c r="L907">
        <v>4.0158843994140598</v>
      </c>
      <c r="M907">
        <v>1.4050445556640601</v>
      </c>
      <c r="N907">
        <v>7.6294898986816397</v>
      </c>
      <c r="O907">
        <v>2</v>
      </c>
      <c r="P907">
        <v>2</v>
      </c>
      <c r="Q907">
        <v>11</v>
      </c>
      <c r="R907" s="12">
        <v>0.18179999999999999</v>
      </c>
      <c r="S907" s="12">
        <f t="shared" si="14"/>
        <v>0.2</v>
      </c>
      <c r="T907">
        <v>1.65445709228516</v>
      </c>
      <c r="U907">
        <v>1.3580245971679701</v>
      </c>
      <c r="V907">
        <v>1.38643527030945</v>
      </c>
      <c r="W907">
        <v>2.8410673141479499E-2</v>
      </c>
      <c r="X907">
        <v>0.26802182197570801</v>
      </c>
      <c r="Y907">
        <v>0.26802182197570801</v>
      </c>
      <c r="Z907">
        <v>0.2</v>
      </c>
      <c r="AA907">
        <v>0.9</v>
      </c>
      <c r="AB907">
        <v>0.81818181818181801</v>
      </c>
      <c r="AC907">
        <v>0.85714285714285698</v>
      </c>
      <c r="AD907">
        <v>0.1</v>
      </c>
      <c r="AE907">
        <v>0.7</v>
      </c>
    </row>
    <row r="908" spans="1:31" x14ac:dyDescent="0.15">
      <c r="A908" s="4">
        <v>244</v>
      </c>
      <c r="B908">
        <v>12</v>
      </c>
      <c r="C908">
        <v>8</v>
      </c>
      <c r="D908">
        <v>10</v>
      </c>
      <c r="E908">
        <v>10</v>
      </c>
      <c r="F908">
        <v>10</v>
      </c>
      <c r="G908">
        <v>0</v>
      </c>
      <c r="H908">
        <v>2</v>
      </c>
      <c r="I908">
        <v>8</v>
      </c>
      <c r="J908">
        <v>0.6</v>
      </c>
      <c r="K908">
        <v>6.2065601348876998</v>
      </c>
      <c r="L908">
        <v>4.8932552337646502</v>
      </c>
      <c r="M908">
        <v>3.8125762939453098</v>
      </c>
      <c r="N908">
        <v>5.2156620025634801</v>
      </c>
      <c r="O908">
        <v>1</v>
      </c>
      <c r="P908">
        <v>1</v>
      </c>
      <c r="Q908">
        <v>11</v>
      </c>
      <c r="R908" s="12">
        <v>9.0899999999999995E-2</v>
      </c>
      <c r="S908" s="12">
        <f t="shared" si="14"/>
        <v>0.1</v>
      </c>
      <c r="T908">
        <v>1.63515853881836</v>
      </c>
      <c r="U908">
        <v>1.52410793304443</v>
      </c>
      <c r="V908">
        <v>1.32188284397125</v>
      </c>
      <c r="W908">
        <v>0.20222508907318101</v>
      </c>
      <c r="X908">
        <v>0.31327569484710699</v>
      </c>
      <c r="Y908">
        <v>0.31327569484710699</v>
      </c>
      <c r="Z908">
        <v>0.1</v>
      </c>
      <c r="AA908">
        <v>1</v>
      </c>
      <c r="AB908">
        <v>0.90909090909090895</v>
      </c>
      <c r="AC908">
        <v>0.952380952380952</v>
      </c>
      <c r="AD908">
        <v>0</v>
      </c>
      <c r="AE908">
        <v>0.9</v>
      </c>
    </row>
    <row r="909" spans="1:31" x14ac:dyDescent="0.15">
      <c r="A909" s="4">
        <v>793</v>
      </c>
      <c r="B909">
        <v>14</v>
      </c>
      <c r="C909">
        <v>6</v>
      </c>
      <c r="D909">
        <v>10</v>
      </c>
      <c r="E909">
        <v>10</v>
      </c>
      <c r="F909">
        <v>10</v>
      </c>
      <c r="G909">
        <v>0</v>
      </c>
      <c r="H909">
        <v>4</v>
      </c>
      <c r="I909">
        <v>6</v>
      </c>
      <c r="J909">
        <v>0.7</v>
      </c>
      <c r="K909">
        <v>6.2072391510009801</v>
      </c>
      <c r="L909">
        <v>4.8631019592285201</v>
      </c>
      <c r="M909">
        <v>4.5425968170165998</v>
      </c>
      <c r="N909">
        <v>2.8261737823486301</v>
      </c>
      <c r="O909">
        <v>1</v>
      </c>
      <c r="P909">
        <v>1</v>
      </c>
      <c r="Q909">
        <v>10</v>
      </c>
      <c r="R909" s="12">
        <v>0.1</v>
      </c>
      <c r="S909" s="12">
        <f t="shared" si="14"/>
        <v>0.1</v>
      </c>
      <c r="T909">
        <v>1.6983661651611299</v>
      </c>
      <c r="U909">
        <v>1.70536088943481</v>
      </c>
      <c r="V909">
        <v>1.38032555580139</v>
      </c>
      <c r="W909">
        <v>0.32503533363342302</v>
      </c>
      <c r="X909">
        <v>0.31804060935974099</v>
      </c>
      <c r="Y909">
        <v>0.31804060935974099</v>
      </c>
      <c r="Z909">
        <v>0.1</v>
      </c>
      <c r="AA909">
        <v>0.9</v>
      </c>
      <c r="AB909">
        <v>0.9</v>
      </c>
      <c r="AC909">
        <v>0.9</v>
      </c>
      <c r="AD909">
        <v>0.1</v>
      </c>
      <c r="AE909">
        <v>0.8</v>
      </c>
    </row>
    <row r="910" spans="1:31" x14ac:dyDescent="0.15">
      <c r="A910" s="4">
        <v>645</v>
      </c>
      <c r="B910">
        <v>15</v>
      </c>
      <c r="C910">
        <v>5</v>
      </c>
      <c r="D910">
        <v>10</v>
      </c>
      <c r="E910">
        <v>10</v>
      </c>
      <c r="F910">
        <v>10</v>
      </c>
      <c r="G910">
        <v>0</v>
      </c>
      <c r="H910">
        <v>5</v>
      </c>
      <c r="I910">
        <v>5</v>
      </c>
      <c r="J910">
        <v>0.75</v>
      </c>
      <c r="K910">
        <v>6.21144676208496</v>
      </c>
      <c r="L910">
        <v>4.1461753845214799</v>
      </c>
      <c r="M910">
        <v>3.7313938140869101</v>
      </c>
      <c r="N910">
        <v>3.3009834289550799</v>
      </c>
      <c r="O910">
        <v>1</v>
      </c>
      <c r="P910">
        <v>1</v>
      </c>
      <c r="Q910">
        <v>10</v>
      </c>
      <c r="R910" s="12">
        <v>0.1</v>
      </c>
      <c r="S910" s="12">
        <f t="shared" si="14"/>
        <v>0.1</v>
      </c>
      <c r="T910">
        <v>1.79638671875</v>
      </c>
      <c r="U910">
        <v>1.7748954296112101</v>
      </c>
      <c r="V910">
        <v>1.4884166717529299</v>
      </c>
      <c r="W910">
        <v>0.28647875785827598</v>
      </c>
      <c r="X910">
        <v>0.30797004699706998</v>
      </c>
      <c r="Y910">
        <v>0.30797004699706998</v>
      </c>
      <c r="Z910">
        <v>0.1</v>
      </c>
      <c r="AA910">
        <v>0.9</v>
      </c>
      <c r="AB910">
        <v>0.9</v>
      </c>
      <c r="AC910">
        <v>0.9</v>
      </c>
      <c r="AD910">
        <v>0.1</v>
      </c>
      <c r="AE910">
        <v>0.8</v>
      </c>
    </row>
    <row r="911" spans="1:31" x14ac:dyDescent="0.15">
      <c r="A911" s="4">
        <v>134</v>
      </c>
      <c r="B911">
        <v>13</v>
      </c>
      <c r="C911">
        <v>7</v>
      </c>
      <c r="D911">
        <v>10</v>
      </c>
      <c r="E911">
        <v>10</v>
      </c>
      <c r="F911">
        <v>9</v>
      </c>
      <c r="G911">
        <v>1</v>
      </c>
      <c r="H911">
        <v>4</v>
      </c>
      <c r="I911">
        <v>6</v>
      </c>
      <c r="J911">
        <v>0.65</v>
      </c>
      <c r="K911">
        <v>6.2167263031005904</v>
      </c>
      <c r="L911">
        <v>3.9080657958984402</v>
      </c>
      <c r="M911">
        <v>3.1469459533691402</v>
      </c>
      <c r="N911">
        <v>4.5031280517578098</v>
      </c>
      <c r="O911">
        <v>1</v>
      </c>
      <c r="P911">
        <v>1</v>
      </c>
      <c r="Q911">
        <v>8</v>
      </c>
      <c r="R911" s="12">
        <v>0.125</v>
      </c>
      <c r="S911" s="12">
        <f t="shared" si="14"/>
        <v>0.1</v>
      </c>
      <c r="T911">
        <v>1.518310546875</v>
      </c>
      <c r="U911">
        <v>1.43626308441162</v>
      </c>
      <c r="V911">
        <v>1.3045164346695</v>
      </c>
      <c r="W911">
        <v>0.13174664974212599</v>
      </c>
      <c r="X911">
        <v>0.21379411220550501</v>
      </c>
      <c r="Y911">
        <v>0.21379411220550501</v>
      </c>
      <c r="Z911">
        <v>0.1</v>
      </c>
      <c r="AA911">
        <v>0.7</v>
      </c>
      <c r="AB911">
        <v>0.875</v>
      </c>
      <c r="AC911">
        <v>0.77777777777777801</v>
      </c>
      <c r="AD911">
        <v>0.3</v>
      </c>
      <c r="AE911">
        <v>0.6</v>
      </c>
    </row>
    <row r="912" spans="1:31" x14ac:dyDescent="0.15">
      <c r="A912" s="4">
        <v>345</v>
      </c>
      <c r="B912">
        <v>16</v>
      </c>
      <c r="C912">
        <v>4</v>
      </c>
      <c r="D912">
        <v>10</v>
      </c>
      <c r="E912">
        <v>10</v>
      </c>
      <c r="F912">
        <v>10</v>
      </c>
      <c r="G912">
        <v>0</v>
      </c>
      <c r="H912">
        <v>6</v>
      </c>
      <c r="I912">
        <v>4</v>
      </c>
      <c r="J912">
        <v>0.8</v>
      </c>
      <c r="K912">
        <v>6.2197780609130904</v>
      </c>
      <c r="L912">
        <v>2.36846923828125</v>
      </c>
      <c r="M912">
        <v>1.53592109680176</v>
      </c>
      <c r="N912">
        <v>4.3374729156494096</v>
      </c>
      <c r="O912">
        <v>3</v>
      </c>
      <c r="P912">
        <v>3</v>
      </c>
      <c r="Q912">
        <v>12</v>
      </c>
      <c r="R912" s="12">
        <v>0.25</v>
      </c>
      <c r="S912" s="12">
        <f t="shared" si="14"/>
        <v>0.3</v>
      </c>
      <c r="T912">
        <v>2.2145919799804701</v>
      </c>
      <c r="U912">
        <v>2.0643436908721902</v>
      </c>
      <c r="V912">
        <v>1.8967049121856701</v>
      </c>
      <c r="W912">
        <v>0.16763877868652299</v>
      </c>
      <c r="X912">
        <v>0.31788706779480003</v>
      </c>
      <c r="Y912">
        <v>0.31788706779480003</v>
      </c>
      <c r="Z912">
        <v>0.3</v>
      </c>
      <c r="AA912">
        <v>0.9</v>
      </c>
      <c r="AB912">
        <v>0.75</v>
      </c>
      <c r="AC912">
        <v>0.81818181818181801</v>
      </c>
      <c r="AD912">
        <v>0.1</v>
      </c>
      <c r="AE912">
        <v>0.6</v>
      </c>
    </row>
    <row r="913" spans="1:31" x14ac:dyDescent="0.15">
      <c r="A913" s="4">
        <v>531</v>
      </c>
      <c r="B913">
        <v>11</v>
      </c>
      <c r="C913">
        <v>9</v>
      </c>
      <c r="D913">
        <v>10</v>
      </c>
      <c r="E913">
        <v>10</v>
      </c>
      <c r="F913">
        <v>10</v>
      </c>
      <c r="G913">
        <v>0</v>
      </c>
      <c r="H913">
        <v>1</v>
      </c>
      <c r="I913">
        <v>9</v>
      </c>
      <c r="J913">
        <v>0.55000000000000004</v>
      </c>
      <c r="K913">
        <v>6.2345657348632804</v>
      </c>
      <c r="L913">
        <v>5.6386547088623002</v>
      </c>
      <c r="M913">
        <v>7.9614295959472701</v>
      </c>
      <c r="N913">
        <v>8.5399875640869105</v>
      </c>
      <c r="O913">
        <v>0</v>
      </c>
      <c r="P913">
        <v>0</v>
      </c>
      <c r="Q913">
        <v>10</v>
      </c>
      <c r="R913" s="12">
        <v>0</v>
      </c>
      <c r="S913" s="12">
        <f t="shared" si="14"/>
        <v>0</v>
      </c>
      <c r="T913">
        <v>1.4909801483154299</v>
      </c>
      <c r="U913">
        <v>1.4201698303222701</v>
      </c>
      <c r="V913">
        <v>1.1922562122345</v>
      </c>
      <c r="W913">
        <v>0.227913618087769</v>
      </c>
      <c r="X913">
        <v>0.29872393608093301</v>
      </c>
      <c r="Y913">
        <v>0.29872393608093301</v>
      </c>
      <c r="Z913">
        <v>0</v>
      </c>
      <c r="AA913">
        <v>1</v>
      </c>
      <c r="AB913">
        <v>1</v>
      </c>
      <c r="AC913">
        <v>1</v>
      </c>
      <c r="AD913">
        <v>0</v>
      </c>
      <c r="AE913">
        <v>1</v>
      </c>
    </row>
    <row r="914" spans="1:31" x14ac:dyDescent="0.15">
      <c r="A914" s="4">
        <v>932</v>
      </c>
      <c r="B914">
        <v>13</v>
      </c>
      <c r="C914">
        <v>7</v>
      </c>
      <c r="D914">
        <v>10</v>
      </c>
      <c r="E914">
        <v>10</v>
      </c>
      <c r="F914">
        <v>10</v>
      </c>
      <c r="G914">
        <v>0</v>
      </c>
      <c r="H914">
        <v>3</v>
      </c>
      <c r="I914">
        <v>7</v>
      </c>
      <c r="J914">
        <v>0.65</v>
      </c>
      <c r="K914">
        <v>6.2363662719726598</v>
      </c>
      <c r="L914">
        <v>5.6208381652831996</v>
      </c>
      <c r="M914">
        <v>6.3946971893310502</v>
      </c>
      <c r="N914">
        <v>3.1572685241699201</v>
      </c>
      <c r="O914">
        <v>0</v>
      </c>
      <c r="P914">
        <v>0</v>
      </c>
      <c r="Q914">
        <v>10</v>
      </c>
      <c r="R914" s="12">
        <v>0</v>
      </c>
      <c r="S914" s="12">
        <f t="shared" si="14"/>
        <v>0</v>
      </c>
      <c r="T914">
        <v>1.6004886627197299</v>
      </c>
      <c r="U914">
        <v>1.67955529689789</v>
      </c>
      <c r="V914">
        <v>1.2746889591217001</v>
      </c>
      <c r="W914">
        <v>0.40486633777618403</v>
      </c>
      <c r="X914">
        <v>0.32579970359802302</v>
      </c>
      <c r="Y914">
        <v>0.32579970359802302</v>
      </c>
      <c r="Z914">
        <v>0</v>
      </c>
      <c r="AA914">
        <v>1</v>
      </c>
      <c r="AB914">
        <v>1</v>
      </c>
      <c r="AC914">
        <v>1</v>
      </c>
      <c r="AD914">
        <v>0</v>
      </c>
      <c r="AE914">
        <v>1</v>
      </c>
    </row>
    <row r="915" spans="1:31" x14ac:dyDescent="0.15">
      <c r="A915" s="4">
        <v>101</v>
      </c>
      <c r="B915">
        <v>12</v>
      </c>
      <c r="C915">
        <v>8</v>
      </c>
      <c r="D915">
        <v>10</v>
      </c>
      <c r="E915">
        <v>10</v>
      </c>
      <c r="F915">
        <v>9</v>
      </c>
      <c r="G915">
        <v>1</v>
      </c>
      <c r="H915">
        <v>3</v>
      </c>
      <c r="I915">
        <v>7</v>
      </c>
      <c r="J915">
        <v>0.6</v>
      </c>
      <c r="K915">
        <v>6.2399120330810502</v>
      </c>
      <c r="L915">
        <v>5.4126911163330096</v>
      </c>
      <c r="M915">
        <v>6.2641716003418004</v>
      </c>
      <c r="N915">
        <v>3.9737968444824201</v>
      </c>
      <c r="O915">
        <v>0</v>
      </c>
      <c r="P915">
        <v>0</v>
      </c>
      <c r="Q915">
        <v>9</v>
      </c>
      <c r="R915" s="12">
        <v>0</v>
      </c>
      <c r="S915" s="12">
        <f t="shared" si="14"/>
        <v>0</v>
      </c>
      <c r="T915">
        <v>1.2993335723877</v>
      </c>
      <c r="U915">
        <v>1.3142547607421899</v>
      </c>
      <c r="V915">
        <v>1.0689280033111599</v>
      </c>
      <c r="W915">
        <v>0.24532675743103</v>
      </c>
      <c r="X915">
        <v>0.230405569076538</v>
      </c>
      <c r="Y915">
        <v>0.230405569076538</v>
      </c>
      <c r="Z915">
        <v>0</v>
      </c>
      <c r="AA915">
        <v>0.9</v>
      </c>
      <c r="AB915">
        <v>1</v>
      </c>
      <c r="AC915">
        <v>0.94736842105263197</v>
      </c>
      <c r="AD915">
        <v>0.1</v>
      </c>
      <c r="AE915">
        <v>0.9</v>
      </c>
    </row>
    <row r="916" spans="1:31" x14ac:dyDescent="0.15">
      <c r="A916" s="4">
        <v>775</v>
      </c>
      <c r="B916">
        <v>11</v>
      </c>
      <c r="C916">
        <v>9</v>
      </c>
      <c r="D916">
        <v>10</v>
      </c>
      <c r="E916">
        <v>10</v>
      </c>
      <c r="F916">
        <v>9</v>
      </c>
      <c r="G916">
        <v>1</v>
      </c>
      <c r="H916">
        <v>2</v>
      </c>
      <c r="I916">
        <v>8</v>
      </c>
      <c r="J916">
        <v>0.55000000000000004</v>
      </c>
      <c r="K916">
        <v>6.2577228546142596</v>
      </c>
      <c r="L916">
        <v>5.6172313690185502</v>
      </c>
      <c r="M916">
        <v>6.2159576416015598</v>
      </c>
      <c r="N916">
        <v>3.9508628845214799</v>
      </c>
      <c r="O916">
        <v>0</v>
      </c>
      <c r="P916">
        <v>0</v>
      </c>
      <c r="Q916">
        <v>9</v>
      </c>
      <c r="R916" s="12">
        <v>0</v>
      </c>
      <c r="S916" s="12">
        <f t="shared" si="14"/>
        <v>0</v>
      </c>
      <c r="T916">
        <v>1.35386085510254</v>
      </c>
      <c r="U916">
        <v>1.36262035369873</v>
      </c>
      <c r="V916">
        <v>1.11497330665588</v>
      </c>
      <c r="W916">
        <v>0.24764704704284701</v>
      </c>
      <c r="X916">
        <v>0.238887548446655</v>
      </c>
      <c r="Y916">
        <v>0.238887548446655</v>
      </c>
      <c r="Z916">
        <v>0</v>
      </c>
      <c r="AA916">
        <v>0.9</v>
      </c>
      <c r="AB916">
        <v>1</v>
      </c>
      <c r="AC916">
        <v>0.94736842105263197</v>
      </c>
      <c r="AD916">
        <v>0.1</v>
      </c>
      <c r="AE916">
        <v>0.9</v>
      </c>
    </row>
    <row r="917" spans="1:31" x14ac:dyDescent="0.15">
      <c r="A917" s="4">
        <v>54</v>
      </c>
      <c r="B917">
        <v>9</v>
      </c>
      <c r="C917">
        <v>11</v>
      </c>
      <c r="D917">
        <v>10</v>
      </c>
      <c r="E917">
        <v>10</v>
      </c>
      <c r="F917">
        <v>8</v>
      </c>
      <c r="G917">
        <v>2</v>
      </c>
      <c r="H917">
        <v>1</v>
      </c>
      <c r="I917">
        <v>9</v>
      </c>
      <c r="J917">
        <v>0.45</v>
      </c>
      <c r="K917">
        <v>6.2606983184814498</v>
      </c>
      <c r="L917">
        <v>5.9362640380859402</v>
      </c>
      <c r="M917">
        <v>9.4991874694824201</v>
      </c>
      <c r="N917">
        <v>7.20314598083496</v>
      </c>
      <c r="O917">
        <v>0</v>
      </c>
      <c r="P917">
        <v>0</v>
      </c>
      <c r="Q917">
        <v>6</v>
      </c>
      <c r="R917" s="12">
        <v>0</v>
      </c>
      <c r="S917" s="12">
        <f t="shared" si="14"/>
        <v>0</v>
      </c>
      <c r="T917">
        <v>0.99372100830078103</v>
      </c>
      <c r="U917">
        <v>1.0361270904541</v>
      </c>
      <c r="V917">
        <v>0.86705189943313599</v>
      </c>
      <c r="W917">
        <v>0.16907519102096599</v>
      </c>
      <c r="X917">
        <v>0.12666910886764501</v>
      </c>
      <c r="Y917">
        <v>0.12666910886764501</v>
      </c>
      <c r="Z917">
        <v>0</v>
      </c>
      <c r="AA917">
        <v>0.6</v>
      </c>
      <c r="AB917">
        <v>1</v>
      </c>
      <c r="AC917">
        <v>0.75</v>
      </c>
      <c r="AD917">
        <v>0.4</v>
      </c>
      <c r="AE917">
        <v>0.6</v>
      </c>
    </row>
    <row r="918" spans="1:31" x14ac:dyDescent="0.15">
      <c r="A918" s="4">
        <v>818</v>
      </c>
      <c r="B918">
        <v>11</v>
      </c>
      <c r="C918">
        <v>9</v>
      </c>
      <c r="D918">
        <v>10</v>
      </c>
      <c r="E918">
        <v>10</v>
      </c>
      <c r="F918">
        <v>10</v>
      </c>
      <c r="G918">
        <v>0</v>
      </c>
      <c r="H918">
        <v>1</v>
      </c>
      <c r="I918">
        <v>9</v>
      </c>
      <c r="J918">
        <v>0.55000000000000004</v>
      </c>
      <c r="K918">
        <v>6.2659492492675799</v>
      </c>
      <c r="L918">
        <v>5.9215602874755904</v>
      </c>
      <c r="M918">
        <v>9.4915866851806605</v>
      </c>
      <c r="N918">
        <v>7.4105567932128897</v>
      </c>
      <c r="O918">
        <v>0</v>
      </c>
      <c r="P918">
        <v>0</v>
      </c>
      <c r="Q918">
        <v>9</v>
      </c>
      <c r="R918" s="12">
        <v>0</v>
      </c>
      <c r="S918" s="12">
        <f t="shared" si="14"/>
        <v>0</v>
      </c>
      <c r="T918">
        <v>1.5188064575195299</v>
      </c>
      <c r="U918">
        <v>1.5663928985595701</v>
      </c>
      <c r="V918">
        <v>1.2258926630020099</v>
      </c>
      <c r="W918">
        <v>0.34050023555755599</v>
      </c>
      <c r="X918">
        <v>0.29291379451751698</v>
      </c>
      <c r="Y918">
        <v>0.29291379451751698</v>
      </c>
      <c r="Z918">
        <v>0</v>
      </c>
      <c r="AA918">
        <v>0.9</v>
      </c>
      <c r="AB918">
        <v>1</v>
      </c>
      <c r="AC918">
        <v>0.94736842105263197</v>
      </c>
      <c r="AD918">
        <v>0.1</v>
      </c>
      <c r="AE918">
        <v>0.9</v>
      </c>
    </row>
    <row r="919" spans="1:31" x14ac:dyDescent="0.15">
      <c r="A919" s="4">
        <v>404</v>
      </c>
      <c r="B919">
        <v>14</v>
      </c>
      <c r="C919">
        <v>6</v>
      </c>
      <c r="D919">
        <v>10</v>
      </c>
      <c r="E919">
        <v>10</v>
      </c>
      <c r="F919">
        <v>10</v>
      </c>
      <c r="G919">
        <v>0</v>
      </c>
      <c r="H919">
        <v>4</v>
      </c>
      <c r="I919">
        <v>6</v>
      </c>
      <c r="J919">
        <v>0.7</v>
      </c>
      <c r="K919">
        <v>6.2811298370361301</v>
      </c>
      <c r="L919">
        <v>4.0665779113769496</v>
      </c>
      <c r="M919">
        <v>3.09674072265625</v>
      </c>
      <c r="N919">
        <v>3.9199981689453098</v>
      </c>
      <c r="O919">
        <v>2</v>
      </c>
      <c r="P919">
        <v>2</v>
      </c>
      <c r="Q919">
        <v>12</v>
      </c>
      <c r="R919" s="12">
        <v>0.16669999999999999</v>
      </c>
      <c r="S919" s="12">
        <f t="shared" si="14"/>
        <v>0.2</v>
      </c>
      <c r="T919">
        <v>1.8999195098877</v>
      </c>
      <c r="U919">
        <v>1.8176922798156701</v>
      </c>
      <c r="V919">
        <v>1.5715812444686901</v>
      </c>
      <c r="W919">
        <v>0.246111035346985</v>
      </c>
      <c r="X919">
        <v>0.32833826541900601</v>
      </c>
      <c r="Y919">
        <v>0.32833826541900601</v>
      </c>
      <c r="Z919">
        <v>0.2</v>
      </c>
      <c r="AA919">
        <v>1</v>
      </c>
      <c r="AB919">
        <v>0.83333333333333304</v>
      </c>
      <c r="AC919">
        <v>0.90909090909090895</v>
      </c>
      <c r="AD919">
        <v>0</v>
      </c>
      <c r="AE919">
        <v>0.8</v>
      </c>
    </row>
    <row r="920" spans="1:31" x14ac:dyDescent="0.15">
      <c r="A920" s="4">
        <v>920</v>
      </c>
      <c r="B920">
        <v>13</v>
      </c>
      <c r="C920">
        <v>7</v>
      </c>
      <c r="D920">
        <v>10</v>
      </c>
      <c r="E920">
        <v>10</v>
      </c>
      <c r="F920">
        <v>9</v>
      </c>
      <c r="G920">
        <v>1</v>
      </c>
      <c r="H920">
        <v>4</v>
      </c>
      <c r="I920">
        <v>6</v>
      </c>
      <c r="J920">
        <v>0.65</v>
      </c>
      <c r="K920">
        <v>6.2833023071289098</v>
      </c>
      <c r="L920">
        <v>3.8296527862548801</v>
      </c>
      <c r="M920">
        <v>2.9750862121582</v>
      </c>
      <c r="N920">
        <v>4.7098369598388699</v>
      </c>
      <c r="O920">
        <v>1</v>
      </c>
      <c r="P920">
        <v>1</v>
      </c>
      <c r="Q920">
        <v>9</v>
      </c>
      <c r="R920" s="12">
        <v>0.1111</v>
      </c>
      <c r="S920" s="12">
        <f t="shared" si="14"/>
        <v>0.1</v>
      </c>
      <c r="T920">
        <v>1.6528358459472701</v>
      </c>
      <c r="U920">
        <v>1.5269699096679701</v>
      </c>
      <c r="V920">
        <v>1.3978964090347299</v>
      </c>
      <c r="W920">
        <v>0.12907350063324</v>
      </c>
      <c r="X920">
        <v>0.25493943691253701</v>
      </c>
      <c r="Y920">
        <v>0.25493943691253701</v>
      </c>
      <c r="Z920">
        <v>0.1</v>
      </c>
      <c r="AA920">
        <v>0.8</v>
      </c>
      <c r="AB920">
        <v>0.88888888888888895</v>
      </c>
      <c r="AC920">
        <v>0.84210526315789502</v>
      </c>
      <c r="AD920">
        <v>0.2</v>
      </c>
      <c r="AE920">
        <v>0.7</v>
      </c>
    </row>
    <row r="921" spans="1:31" x14ac:dyDescent="0.15">
      <c r="A921" s="4">
        <v>190</v>
      </c>
      <c r="B921">
        <v>14</v>
      </c>
      <c r="C921">
        <v>6</v>
      </c>
      <c r="D921">
        <v>10</v>
      </c>
      <c r="E921">
        <v>10</v>
      </c>
      <c r="F921">
        <v>10</v>
      </c>
      <c r="G921">
        <v>0</v>
      </c>
      <c r="H921">
        <v>4</v>
      </c>
      <c r="I921">
        <v>6</v>
      </c>
      <c r="J921">
        <v>0.7</v>
      </c>
      <c r="K921">
        <v>6.30613136291504</v>
      </c>
      <c r="L921">
        <v>4.6264877319335902</v>
      </c>
      <c r="M921">
        <v>4.19069480895996</v>
      </c>
      <c r="N921">
        <v>3.4727973937988299</v>
      </c>
      <c r="O921">
        <v>1</v>
      </c>
      <c r="P921">
        <v>1</v>
      </c>
      <c r="Q921">
        <v>10</v>
      </c>
      <c r="R921" s="12">
        <v>0.1</v>
      </c>
      <c r="S921" s="12">
        <f t="shared" si="14"/>
        <v>0.1</v>
      </c>
      <c r="T921">
        <v>1.56789398193359</v>
      </c>
      <c r="U921">
        <v>1.56656265258789</v>
      </c>
      <c r="V921">
        <v>1.29334700107575</v>
      </c>
      <c r="W921">
        <v>0.273215651512146</v>
      </c>
      <c r="X921">
        <v>0.27454698085784901</v>
      </c>
      <c r="Y921">
        <v>0.27454698085784901</v>
      </c>
      <c r="Z921">
        <v>0.1</v>
      </c>
      <c r="AA921">
        <v>0.9</v>
      </c>
      <c r="AB921">
        <v>0.9</v>
      </c>
      <c r="AC921">
        <v>0.9</v>
      </c>
      <c r="AD921">
        <v>0.1</v>
      </c>
      <c r="AE921">
        <v>0.8</v>
      </c>
    </row>
    <row r="922" spans="1:31" x14ac:dyDescent="0.15">
      <c r="A922" s="4">
        <v>99</v>
      </c>
      <c r="B922">
        <v>13</v>
      </c>
      <c r="C922">
        <v>7</v>
      </c>
      <c r="D922">
        <v>10</v>
      </c>
      <c r="E922">
        <v>10</v>
      </c>
      <c r="F922">
        <v>10</v>
      </c>
      <c r="G922">
        <v>0</v>
      </c>
      <c r="H922">
        <v>3</v>
      </c>
      <c r="I922">
        <v>7</v>
      </c>
      <c r="J922">
        <v>0.65</v>
      </c>
      <c r="K922">
        <v>6.3110179901123002</v>
      </c>
      <c r="L922">
        <v>4.9485740661621103</v>
      </c>
      <c r="M922">
        <v>4.0775299072265598</v>
      </c>
      <c r="N922">
        <v>3.2971248626709002</v>
      </c>
      <c r="O922">
        <v>1</v>
      </c>
      <c r="P922">
        <v>1</v>
      </c>
      <c r="Q922">
        <v>11</v>
      </c>
      <c r="R922" s="12">
        <v>9.0899999999999995E-2</v>
      </c>
      <c r="S922" s="12">
        <f t="shared" si="14"/>
        <v>0.1</v>
      </c>
      <c r="T922">
        <v>1.6763935089111299</v>
      </c>
      <c r="U922">
        <v>1.6509761810302701</v>
      </c>
      <c r="V922">
        <v>1.3589395284652701</v>
      </c>
      <c r="W922">
        <v>0.292036652565002</v>
      </c>
      <c r="X922">
        <v>0.31745398044586198</v>
      </c>
      <c r="Y922">
        <v>0.31745398044586198</v>
      </c>
      <c r="Z922">
        <v>0.1</v>
      </c>
      <c r="AA922">
        <v>1</v>
      </c>
      <c r="AB922">
        <v>0.90909090909090895</v>
      </c>
      <c r="AC922">
        <v>0.952380952380952</v>
      </c>
      <c r="AD922">
        <v>0</v>
      </c>
      <c r="AE922">
        <v>0.9</v>
      </c>
    </row>
    <row r="923" spans="1:31" x14ac:dyDescent="0.15">
      <c r="A923" s="4">
        <v>118</v>
      </c>
      <c r="B923">
        <v>10</v>
      </c>
      <c r="C923">
        <v>10</v>
      </c>
      <c r="D923">
        <v>10</v>
      </c>
      <c r="E923">
        <v>10</v>
      </c>
      <c r="F923">
        <v>9</v>
      </c>
      <c r="G923">
        <v>1</v>
      </c>
      <c r="H923">
        <v>1</v>
      </c>
      <c r="I923">
        <v>9</v>
      </c>
      <c r="J923">
        <v>0.5</v>
      </c>
      <c r="K923">
        <v>6.3139915466308603</v>
      </c>
      <c r="L923">
        <v>5.6860446929931596</v>
      </c>
      <c r="M923">
        <v>7.8103752136230504</v>
      </c>
      <c r="N923">
        <v>8.6398506164550799</v>
      </c>
      <c r="O923">
        <v>0</v>
      </c>
      <c r="P923">
        <v>0</v>
      </c>
      <c r="Q923">
        <v>9</v>
      </c>
      <c r="R923" s="12">
        <v>0</v>
      </c>
      <c r="S923" s="12">
        <f t="shared" si="14"/>
        <v>0</v>
      </c>
      <c r="T923">
        <v>1.3009033203125</v>
      </c>
      <c r="U923">
        <v>1.2336368560791</v>
      </c>
      <c r="V923">
        <v>1.07767033576965</v>
      </c>
      <c r="W923">
        <v>0.15596652030944799</v>
      </c>
      <c r="X923">
        <v>0.22323298454284701</v>
      </c>
      <c r="Y923">
        <v>0.22323298454284701</v>
      </c>
      <c r="Z923">
        <v>0</v>
      </c>
      <c r="AA923">
        <v>0.9</v>
      </c>
      <c r="AB923">
        <v>1</v>
      </c>
      <c r="AC923">
        <v>0.94736842105263197</v>
      </c>
      <c r="AD923">
        <v>0.1</v>
      </c>
      <c r="AE923">
        <v>0.9</v>
      </c>
    </row>
    <row r="924" spans="1:31" x14ac:dyDescent="0.15">
      <c r="A924" s="4">
        <v>431</v>
      </c>
      <c r="B924">
        <v>12</v>
      </c>
      <c r="C924">
        <v>8</v>
      </c>
      <c r="D924">
        <v>10</v>
      </c>
      <c r="E924">
        <v>10</v>
      </c>
      <c r="F924">
        <v>9</v>
      </c>
      <c r="G924">
        <v>1</v>
      </c>
      <c r="H924">
        <v>3</v>
      </c>
      <c r="I924">
        <v>7</v>
      </c>
      <c r="J924">
        <v>0.6</v>
      </c>
      <c r="K924">
        <v>6.3194389343261701</v>
      </c>
      <c r="L924">
        <v>4.2475662231445304</v>
      </c>
      <c r="M924">
        <v>2.3420829772949201</v>
      </c>
      <c r="N924">
        <v>4.1841163635253897</v>
      </c>
      <c r="O924">
        <v>1</v>
      </c>
      <c r="P924">
        <v>1</v>
      </c>
      <c r="Q924">
        <v>8</v>
      </c>
      <c r="R924" s="12">
        <v>0.125</v>
      </c>
      <c r="S924" s="12">
        <f t="shared" si="14"/>
        <v>0.1</v>
      </c>
      <c r="T924">
        <v>1.5878734588623</v>
      </c>
      <c r="U924">
        <v>1.4532947540283201</v>
      </c>
      <c r="V924">
        <v>1.32880854606628</v>
      </c>
      <c r="W924">
        <v>0.12448620796203599</v>
      </c>
      <c r="X924">
        <v>0.25906491279602101</v>
      </c>
      <c r="Y924">
        <v>0.25906491279602101</v>
      </c>
      <c r="Z924">
        <v>0.1</v>
      </c>
      <c r="AA924">
        <v>0.7</v>
      </c>
      <c r="AB924">
        <v>0.875</v>
      </c>
      <c r="AC924">
        <v>0.77777777777777801</v>
      </c>
      <c r="AD924">
        <v>0.3</v>
      </c>
      <c r="AE924">
        <v>0.6</v>
      </c>
    </row>
    <row r="925" spans="1:31" x14ac:dyDescent="0.15">
      <c r="A925" s="4">
        <v>654</v>
      </c>
      <c r="B925">
        <v>14</v>
      </c>
      <c r="C925">
        <v>6</v>
      </c>
      <c r="D925">
        <v>10</v>
      </c>
      <c r="E925">
        <v>10</v>
      </c>
      <c r="F925">
        <v>10</v>
      </c>
      <c r="G925">
        <v>0</v>
      </c>
      <c r="H925">
        <v>4</v>
      </c>
      <c r="I925">
        <v>6</v>
      </c>
      <c r="J925">
        <v>0.7</v>
      </c>
      <c r="K925">
        <v>6.3389205932617196</v>
      </c>
      <c r="L925">
        <v>3.1573066711425799</v>
      </c>
      <c r="M925">
        <v>1.44424629211426</v>
      </c>
      <c r="N925">
        <v>5.0989360809326199</v>
      </c>
      <c r="O925">
        <v>1</v>
      </c>
      <c r="P925">
        <v>1</v>
      </c>
      <c r="Q925">
        <v>6</v>
      </c>
      <c r="R925" s="12">
        <v>0.16669999999999999</v>
      </c>
      <c r="S925" s="12">
        <f t="shared" si="14"/>
        <v>0.1</v>
      </c>
      <c r="T925">
        <v>1.72859954833984</v>
      </c>
      <c r="U925">
        <v>1.5734515190124501</v>
      </c>
      <c r="V925">
        <v>1.4769029617309599</v>
      </c>
      <c r="W925">
        <v>9.6548557281494099E-2</v>
      </c>
      <c r="X925">
        <v>0.251696586608887</v>
      </c>
      <c r="Y925">
        <v>0.251696586608887</v>
      </c>
      <c r="Z925">
        <v>0.1</v>
      </c>
      <c r="AA925">
        <v>0.5</v>
      </c>
      <c r="AB925">
        <v>0.83333333333333304</v>
      </c>
      <c r="AC925">
        <v>0.625</v>
      </c>
      <c r="AD925">
        <v>0.5</v>
      </c>
      <c r="AE925">
        <v>0.4</v>
      </c>
    </row>
    <row r="926" spans="1:31" x14ac:dyDescent="0.15">
      <c r="A926" s="4">
        <v>317</v>
      </c>
      <c r="B926">
        <v>12</v>
      </c>
      <c r="C926">
        <v>8</v>
      </c>
      <c r="D926">
        <v>10</v>
      </c>
      <c r="E926">
        <v>10</v>
      </c>
      <c r="F926">
        <v>10</v>
      </c>
      <c r="G926">
        <v>0</v>
      </c>
      <c r="H926">
        <v>2</v>
      </c>
      <c r="I926">
        <v>8</v>
      </c>
      <c r="J926">
        <v>0.6</v>
      </c>
      <c r="K926">
        <v>6.34151268005371</v>
      </c>
      <c r="L926">
        <v>5.9964046478271502</v>
      </c>
      <c r="M926">
        <v>7.3653297424316397</v>
      </c>
      <c r="N926">
        <v>3.4366912841796902</v>
      </c>
      <c r="O926">
        <v>0</v>
      </c>
      <c r="P926">
        <v>0</v>
      </c>
      <c r="Q926">
        <v>10</v>
      </c>
      <c r="R926" s="12">
        <v>0</v>
      </c>
      <c r="S926" s="12">
        <f t="shared" si="14"/>
        <v>0</v>
      </c>
      <c r="T926">
        <v>1.5581226348877</v>
      </c>
      <c r="U926">
        <v>1.6279754638671899</v>
      </c>
      <c r="V926">
        <v>1.26078772544861</v>
      </c>
      <c r="W926">
        <v>0.36718773841857899</v>
      </c>
      <c r="X926">
        <v>0.29733490943908703</v>
      </c>
      <c r="Y926">
        <v>0.29733490943908703</v>
      </c>
      <c r="Z926">
        <v>0</v>
      </c>
      <c r="AA926">
        <v>1</v>
      </c>
      <c r="AB926">
        <v>1</v>
      </c>
      <c r="AC926">
        <v>1</v>
      </c>
      <c r="AD926">
        <v>0</v>
      </c>
      <c r="AE926">
        <v>1</v>
      </c>
    </row>
    <row r="927" spans="1:31" x14ac:dyDescent="0.15">
      <c r="A927" s="4">
        <v>595</v>
      </c>
      <c r="B927">
        <v>12</v>
      </c>
      <c r="C927">
        <v>8</v>
      </c>
      <c r="D927">
        <v>10</v>
      </c>
      <c r="E927">
        <v>10</v>
      </c>
      <c r="F927">
        <v>10</v>
      </c>
      <c r="G927">
        <v>0</v>
      </c>
      <c r="H927">
        <v>2</v>
      </c>
      <c r="I927">
        <v>8</v>
      </c>
      <c r="J927">
        <v>0.6</v>
      </c>
      <c r="K927">
        <v>6.3415145874023402</v>
      </c>
      <c r="L927">
        <v>4.8593883514404297</v>
      </c>
      <c r="M927">
        <v>4.0134773254394496</v>
      </c>
      <c r="N927">
        <v>6.3532447814941397</v>
      </c>
      <c r="O927">
        <v>1</v>
      </c>
      <c r="P927">
        <v>1</v>
      </c>
      <c r="Q927">
        <v>11</v>
      </c>
      <c r="R927" s="12">
        <v>9.0899999999999995E-2</v>
      </c>
      <c r="S927" s="12">
        <f t="shared" si="14"/>
        <v>0.1</v>
      </c>
      <c r="T927">
        <v>1.86557960510254</v>
      </c>
      <c r="U927">
        <v>1.6801300048828101</v>
      </c>
      <c r="V927">
        <v>1.5102611780166599</v>
      </c>
      <c r="W927">
        <v>0.16986882686615001</v>
      </c>
      <c r="X927">
        <v>0.35531842708587702</v>
      </c>
      <c r="Y927">
        <v>0.35531842708587702</v>
      </c>
      <c r="Z927">
        <v>0.1</v>
      </c>
      <c r="AA927">
        <v>1</v>
      </c>
      <c r="AB927">
        <v>0.90909090909090895</v>
      </c>
      <c r="AC927">
        <v>0.952380952380952</v>
      </c>
      <c r="AD927">
        <v>0</v>
      </c>
      <c r="AE927">
        <v>0.9</v>
      </c>
    </row>
    <row r="928" spans="1:31" x14ac:dyDescent="0.15">
      <c r="A928" s="4">
        <v>743</v>
      </c>
      <c r="B928">
        <v>13</v>
      </c>
      <c r="C928">
        <v>7</v>
      </c>
      <c r="D928">
        <v>10</v>
      </c>
      <c r="E928">
        <v>10</v>
      </c>
      <c r="F928">
        <v>10</v>
      </c>
      <c r="G928">
        <v>0</v>
      </c>
      <c r="H928">
        <v>3</v>
      </c>
      <c r="I928">
        <v>7</v>
      </c>
      <c r="J928">
        <v>0.65</v>
      </c>
      <c r="K928">
        <v>6.3613300323486301</v>
      </c>
      <c r="L928">
        <v>4.3862323760986301</v>
      </c>
      <c r="M928">
        <v>3.2222805023193399</v>
      </c>
      <c r="N928">
        <v>4.9208679199218697</v>
      </c>
      <c r="O928">
        <v>1</v>
      </c>
      <c r="P928">
        <v>1</v>
      </c>
      <c r="Q928">
        <v>9</v>
      </c>
      <c r="R928" s="12">
        <v>0.1111</v>
      </c>
      <c r="S928" s="12">
        <f t="shared" si="14"/>
        <v>0.1</v>
      </c>
      <c r="T928">
        <v>1.7943820953369101</v>
      </c>
      <c r="U928">
        <v>1.6755663156509399</v>
      </c>
      <c r="V928">
        <v>1.46618103981018</v>
      </c>
      <c r="W928">
        <v>0.209385275840759</v>
      </c>
      <c r="X928">
        <v>0.32820105552673301</v>
      </c>
      <c r="Y928">
        <v>0.32820105552673301</v>
      </c>
      <c r="Z928">
        <v>0.1</v>
      </c>
      <c r="AA928">
        <v>0.8</v>
      </c>
      <c r="AB928">
        <v>0.88888888888888895</v>
      </c>
      <c r="AC928">
        <v>0.84210526315789502</v>
      </c>
      <c r="AD928">
        <v>0.2</v>
      </c>
      <c r="AE928">
        <v>0.7</v>
      </c>
    </row>
    <row r="929" spans="1:31" x14ac:dyDescent="0.15">
      <c r="A929" s="4">
        <v>38</v>
      </c>
      <c r="B929">
        <v>13</v>
      </c>
      <c r="C929">
        <v>7</v>
      </c>
      <c r="D929">
        <v>10</v>
      </c>
      <c r="E929">
        <v>10</v>
      </c>
      <c r="F929">
        <v>10</v>
      </c>
      <c r="G929">
        <v>0</v>
      </c>
      <c r="H929">
        <v>3</v>
      </c>
      <c r="I929">
        <v>7</v>
      </c>
      <c r="J929">
        <v>0.65</v>
      </c>
      <c r="K929">
        <v>6.3627128601074201</v>
      </c>
      <c r="L929">
        <v>4.3554134368896502</v>
      </c>
      <c r="M929">
        <v>2.7496147155761701</v>
      </c>
      <c r="N929">
        <v>4.3970069885253897</v>
      </c>
      <c r="O929">
        <v>1</v>
      </c>
      <c r="P929">
        <v>1</v>
      </c>
      <c r="Q929">
        <v>8</v>
      </c>
      <c r="R929" s="12">
        <v>0.125</v>
      </c>
      <c r="S929" s="12">
        <f t="shared" si="14"/>
        <v>0.1</v>
      </c>
      <c r="T929">
        <v>1.58205413818359</v>
      </c>
      <c r="U929">
        <v>1.49879515171051</v>
      </c>
      <c r="V929">
        <v>1.31001341342926</v>
      </c>
      <c r="W929">
        <v>0.18878173828125</v>
      </c>
      <c r="X929">
        <v>0.272040724754333</v>
      </c>
      <c r="Y929">
        <v>0.272040724754333</v>
      </c>
      <c r="Z929">
        <v>0.1</v>
      </c>
      <c r="AA929">
        <v>0.7</v>
      </c>
      <c r="AB929">
        <v>0.875</v>
      </c>
      <c r="AC929">
        <v>0.77777777777777801</v>
      </c>
      <c r="AD929">
        <v>0.3</v>
      </c>
      <c r="AE929">
        <v>0.6</v>
      </c>
    </row>
    <row r="930" spans="1:31" x14ac:dyDescent="0.15">
      <c r="A930" s="4">
        <v>90</v>
      </c>
      <c r="B930">
        <v>13</v>
      </c>
      <c r="C930">
        <v>7</v>
      </c>
      <c r="D930">
        <v>10</v>
      </c>
      <c r="E930">
        <v>10</v>
      </c>
      <c r="F930">
        <v>10</v>
      </c>
      <c r="G930">
        <v>0</v>
      </c>
      <c r="H930">
        <v>3</v>
      </c>
      <c r="I930">
        <v>7</v>
      </c>
      <c r="J930">
        <v>0.65</v>
      </c>
      <c r="K930">
        <v>6.3733406066894496</v>
      </c>
      <c r="L930">
        <v>6.2495975494384801</v>
      </c>
      <c r="M930">
        <v>7.9940109252929696</v>
      </c>
      <c r="N930">
        <v>2.9045066833496098</v>
      </c>
      <c r="O930">
        <v>0</v>
      </c>
      <c r="P930">
        <v>0</v>
      </c>
      <c r="Q930">
        <v>10</v>
      </c>
      <c r="R930" s="12">
        <v>0</v>
      </c>
      <c r="S930" s="12">
        <f t="shared" si="14"/>
        <v>0</v>
      </c>
      <c r="T930">
        <v>1.59384536743164</v>
      </c>
      <c r="U930">
        <v>1.6910375356674201</v>
      </c>
      <c r="V930">
        <v>1.2720634937286399</v>
      </c>
      <c r="W930">
        <v>0.41897404193878202</v>
      </c>
      <c r="X930">
        <v>0.32178187370300299</v>
      </c>
      <c r="Y930">
        <v>0.32178187370300299</v>
      </c>
      <c r="Z930">
        <v>0</v>
      </c>
      <c r="AA930">
        <v>1</v>
      </c>
      <c r="AB930">
        <v>1</v>
      </c>
      <c r="AC930">
        <v>1</v>
      </c>
      <c r="AD930">
        <v>0</v>
      </c>
      <c r="AE930">
        <v>1</v>
      </c>
    </row>
    <row r="931" spans="1:31" x14ac:dyDescent="0.15">
      <c r="A931" s="4">
        <v>596</v>
      </c>
      <c r="B931">
        <v>13</v>
      </c>
      <c r="C931">
        <v>7</v>
      </c>
      <c r="D931">
        <v>10</v>
      </c>
      <c r="E931">
        <v>10</v>
      </c>
      <c r="F931">
        <v>9</v>
      </c>
      <c r="G931">
        <v>1</v>
      </c>
      <c r="H931">
        <v>4</v>
      </c>
      <c r="I931">
        <v>6</v>
      </c>
      <c r="J931">
        <v>0.65</v>
      </c>
      <c r="K931">
        <v>6.3775062561035201</v>
      </c>
      <c r="L931">
        <v>5.27581787109375</v>
      </c>
      <c r="M931">
        <v>5.3741416931152299</v>
      </c>
      <c r="N931">
        <v>2.9180965423584002</v>
      </c>
      <c r="O931">
        <v>0</v>
      </c>
      <c r="P931">
        <v>0</v>
      </c>
      <c r="Q931">
        <v>5</v>
      </c>
      <c r="R931" s="12">
        <v>0</v>
      </c>
      <c r="S931" s="12">
        <f t="shared" si="14"/>
        <v>0</v>
      </c>
      <c r="T931">
        <v>1.3472537994384799</v>
      </c>
      <c r="U931">
        <v>1.37730693817139</v>
      </c>
      <c r="V931">
        <v>1.1306129693985001</v>
      </c>
      <c r="W931">
        <v>0.24669396877288799</v>
      </c>
      <c r="X931">
        <v>0.216640830039978</v>
      </c>
      <c r="Y931">
        <v>0.216640830039978</v>
      </c>
      <c r="Z931">
        <v>0</v>
      </c>
      <c r="AA931">
        <v>0.5</v>
      </c>
      <c r="AB931">
        <v>1</v>
      </c>
      <c r="AC931">
        <v>0.66666666666666696</v>
      </c>
      <c r="AD931">
        <v>0.5</v>
      </c>
      <c r="AE931">
        <v>0.5</v>
      </c>
    </row>
    <row r="932" spans="1:31" x14ac:dyDescent="0.15">
      <c r="A932" s="4">
        <v>125</v>
      </c>
      <c r="B932">
        <v>14</v>
      </c>
      <c r="C932">
        <v>6</v>
      </c>
      <c r="D932">
        <v>10</v>
      </c>
      <c r="E932">
        <v>10</v>
      </c>
      <c r="F932">
        <v>10</v>
      </c>
      <c r="G932">
        <v>0</v>
      </c>
      <c r="H932">
        <v>4</v>
      </c>
      <c r="I932">
        <v>6</v>
      </c>
      <c r="J932">
        <v>0.7</v>
      </c>
      <c r="K932">
        <v>6.3785743713378897</v>
      </c>
      <c r="L932">
        <v>4.9344673156738299</v>
      </c>
      <c r="M932">
        <v>4.8040866851806596</v>
      </c>
      <c r="N932">
        <v>3.39297294616699</v>
      </c>
      <c r="O932">
        <v>0</v>
      </c>
      <c r="P932">
        <v>0</v>
      </c>
      <c r="Q932">
        <v>8</v>
      </c>
      <c r="R932" s="12">
        <v>0</v>
      </c>
      <c r="S932" s="12">
        <f t="shared" si="14"/>
        <v>0</v>
      </c>
      <c r="T932">
        <v>1.5794582366943399</v>
      </c>
      <c r="U932">
        <v>1.59904336929321</v>
      </c>
      <c r="V932">
        <v>1.2934310436248799</v>
      </c>
      <c r="W932">
        <v>0.30561232566833502</v>
      </c>
      <c r="X932">
        <v>0.28602719306945801</v>
      </c>
      <c r="Y932">
        <v>0.28602719306945801</v>
      </c>
      <c r="Z932">
        <v>0</v>
      </c>
      <c r="AA932">
        <v>0.8</v>
      </c>
      <c r="AB932">
        <v>1</v>
      </c>
      <c r="AC932">
        <v>0.88888888888888895</v>
      </c>
      <c r="AD932">
        <v>0.2</v>
      </c>
      <c r="AE932">
        <v>0.8</v>
      </c>
    </row>
    <row r="933" spans="1:31" x14ac:dyDescent="0.15">
      <c r="A933" s="4">
        <v>519</v>
      </c>
      <c r="B933">
        <v>16</v>
      </c>
      <c r="C933">
        <v>4</v>
      </c>
      <c r="D933">
        <v>10</v>
      </c>
      <c r="E933">
        <v>10</v>
      </c>
      <c r="F933">
        <v>10</v>
      </c>
      <c r="G933">
        <v>0</v>
      </c>
      <c r="H933">
        <v>6</v>
      </c>
      <c r="I933">
        <v>4</v>
      </c>
      <c r="J933">
        <v>0.8</v>
      </c>
      <c r="K933">
        <v>6.3825550079345703</v>
      </c>
      <c r="L933">
        <v>3.3660011291503902</v>
      </c>
      <c r="M933">
        <v>3.1796836853027299</v>
      </c>
      <c r="N933">
        <v>4.5618000030517596</v>
      </c>
      <c r="O933">
        <v>2</v>
      </c>
      <c r="P933">
        <v>2</v>
      </c>
      <c r="Q933">
        <v>10</v>
      </c>
      <c r="R933" s="12">
        <v>0.2</v>
      </c>
      <c r="S933" s="12">
        <f t="shared" si="14"/>
        <v>0.2</v>
      </c>
      <c r="T933">
        <v>2.01559257507324</v>
      </c>
      <c r="U933">
        <v>1.92715609073639</v>
      </c>
      <c r="V933">
        <v>1.7114464044570901</v>
      </c>
      <c r="W933">
        <v>0.21570968627929701</v>
      </c>
      <c r="X933">
        <v>0.30414617061615001</v>
      </c>
      <c r="Y933">
        <v>0.30414617061615001</v>
      </c>
      <c r="Z933">
        <v>0.2</v>
      </c>
      <c r="AA933">
        <v>0.8</v>
      </c>
      <c r="AB933">
        <v>0.8</v>
      </c>
      <c r="AC933">
        <v>0.8</v>
      </c>
      <c r="AD933">
        <v>0.2</v>
      </c>
      <c r="AE933">
        <v>0.6</v>
      </c>
    </row>
    <row r="934" spans="1:31" x14ac:dyDescent="0.15">
      <c r="A934" s="4">
        <v>220</v>
      </c>
      <c r="B934">
        <v>13</v>
      </c>
      <c r="C934">
        <v>7</v>
      </c>
      <c r="D934">
        <v>10</v>
      </c>
      <c r="E934">
        <v>10</v>
      </c>
      <c r="F934">
        <v>10</v>
      </c>
      <c r="G934">
        <v>0</v>
      </c>
      <c r="H934">
        <v>3</v>
      </c>
      <c r="I934">
        <v>7</v>
      </c>
      <c r="J934">
        <v>0.65</v>
      </c>
      <c r="K934">
        <v>6.3880538940429696</v>
      </c>
      <c r="L934">
        <v>4.5579910278320304</v>
      </c>
      <c r="M934">
        <v>3.40110206604004</v>
      </c>
      <c r="N934">
        <v>4.4475116729736301</v>
      </c>
      <c r="O934">
        <v>1</v>
      </c>
      <c r="P934">
        <v>1</v>
      </c>
      <c r="Q934">
        <v>10</v>
      </c>
      <c r="R934" s="12">
        <v>0.1</v>
      </c>
      <c r="S934" s="12">
        <f t="shared" si="14"/>
        <v>0.1</v>
      </c>
      <c r="T934">
        <v>1.7205638885498</v>
      </c>
      <c r="U934">
        <v>1.63151299953461</v>
      </c>
      <c r="V934">
        <v>1.3985300064086901</v>
      </c>
      <c r="W934">
        <v>0.232982993125915</v>
      </c>
      <c r="X934">
        <v>0.322033882141113</v>
      </c>
      <c r="Y934">
        <v>0.322033882141113</v>
      </c>
      <c r="Z934">
        <v>0.1</v>
      </c>
      <c r="AA934">
        <v>0.9</v>
      </c>
      <c r="AB934">
        <v>0.9</v>
      </c>
      <c r="AC934">
        <v>0.9</v>
      </c>
      <c r="AD934">
        <v>0.1</v>
      </c>
      <c r="AE934">
        <v>0.8</v>
      </c>
    </row>
    <row r="935" spans="1:31" x14ac:dyDescent="0.15">
      <c r="A935" s="4">
        <v>853</v>
      </c>
      <c r="B935">
        <v>15</v>
      </c>
      <c r="C935">
        <v>5</v>
      </c>
      <c r="D935">
        <v>10</v>
      </c>
      <c r="E935">
        <v>10</v>
      </c>
      <c r="F935">
        <v>10</v>
      </c>
      <c r="G935">
        <v>0</v>
      </c>
      <c r="H935">
        <v>5</v>
      </c>
      <c r="I935">
        <v>5</v>
      </c>
      <c r="J935">
        <v>0.75</v>
      </c>
      <c r="K935">
        <v>6.3912544250488299</v>
      </c>
      <c r="L935">
        <v>3.7752056121826199</v>
      </c>
      <c r="M935">
        <v>2.8494834899902299</v>
      </c>
      <c r="N935">
        <v>3.3806571960449201</v>
      </c>
      <c r="O935">
        <v>1</v>
      </c>
      <c r="P935">
        <v>1</v>
      </c>
      <c r="Q935">
        <v>9</v>
      </c>
      <c r="R935" s="12">
        <v>0.1111</v>
      </c>
      <c r="S935" s="12">
        <f t="shared" si="14"/>
        <v>0.1</v>
      </c>
      <c r="T935">
        <v>1.6603202819824201</v>
      </c>
      <c r="U935">
        <v>1.62704849243164</v>
      </c>
      <c r="V935">
        <v>1.4160503149032599</v>
      </c>
      <c r="W935">
        <v>0.21099817752838099</v>
      </c>
      <c r="X935">
        <v>0.24426996707916299</v>
      </c>
      <c r="Y935">
        <v>0.24426996707916299</v>
      </c>
      <c r="Z935">
        <v>0.1</v>
      </c>
      <c r="AA935">
        <v>0.8</v>
      </c>
      <c r="AB935">
        <v>0.88888888888888895</v>
      </c>
      <c r="AC935">
        <v>0.84210526315789502</v>
      </c>
      <c r="AD935">
        <v>0.2</v>
      </c>
      <c r="AE935">
        <v>0.7</v>
      </c>
    </row>
    <row r="936" spans="1:31" x14ac:dyDescent="0.15">
      <c r="A936" s="4">
        <v>522</v>
      </c>
      <c r="B936">
        <v>16</v>
      </c>
      <c r="C936">
        <v>4</v>
      </c>
      <c r="D936">
        <v>10</v>
      </c>
      <c r="E936">
        <v>10</v>
      </c>
      <c r="F936">
        <v>10</v>
      </c>
      <c r="G936">
        <v>0</v>
      </c>
      <c r="H936">
        <v>6</v>
      </c>
      <c r="I936">
        <v>4</v>
      </c>
      <c r="J936">
        <v>0.8</v>
      </c>
      <c r="K936">
        <v>6.39202880859375</v>
      </c>
      <c r="L936">
        <v>3.33344650268555</v>
      </c>
      <c r="M936">
        <v>3.0104999542236301</v>
      </c>
      <c r="N936">
        <v>4.2902660369873002</v>
      </c>
      <c r="O936">
        <v>1</v>
      </c>
      <c r="P936">
        <v>1</v>
      </c>
      <c r="Q936">
        <v>10</v>
      </c>
      <c r="R936" s="12">
        <v>0.1</v>
      </c>
      <c r="S936" s="12">
        <f t="shared" si="14"/>
        <v>0.1</v>
      </c>
      <c r="T936">
        <v>2.0180358886718701</v>
      </c>
      <c r="U936">
        <v>1.9343172311782799</v>
      </c>
      <c r="V936">
        <v>1.7107549905777</v>
      </c>
      <c r="W936">
        <v>0.22356224060058599</v>
      </c>
      <c r="X936">
        <v>0.30728089809417702</v>
      </c>
      <c r="Y936">
        <v>0.30728089809417702</v>
      </c>
      <c r="Z936">
        <v>0.1</v>
      </c>
      <c r="AA936">
        <v>0.9</v>
      </c>
      <c r="AB936">
        <v>0.9</v>
      </c>
      <c r="AC936">
        <v>0.9</v>
      </c>
      <c r="AD936">
        <v>0.1</v>
      </c>
      <c r="AE936">
        <v>0.8</v>
      </c>
    </row>
    <row r="937" spans="1:31" x14ac:dyDescent="0.15">
      <c r="A937" s="4">
        <v>912</v>
      </c>
      <c r="B937">
        <v>12</v>
      </c>
      <c r="C937">
        <v>8</v>
      </c>
      <c r="D937">
        <v>10</v>
      </c>
      <c r="E937">
        <v>10</v>
      </c>
      <c r="F937">
        <v>10</v>
      </c>
      <c r="G937">
        <v>0</v>
      </c>
      <c r="H937">
        <v>2</v>
      </c>
      <c r="I937">
        <v>8</v>
      </c>
      <c r="J937">
        <v>0.6</v>
      </c>
      <c r="K937">
        <v>6.4053688049316397</v>
      </c>
      <c r="L937">
        <v>5.99178123474121</v>
      </c>
      <c r="M937">
        <v>7.6048927307128897</v>
      </c>
      <c r="N937">
        <v>4.0843162536621103</v>
      </c>
      <c r="O937">
        <v>0</v>
      </c>
      <c r="P937">
        <v>0</v>
      </c>
      <c r="Q937">
        <v>9</v>
      </c>
      <c r="R937" s="12">
        <v>0</v>
      </c>
      <c r="S937" s="12">
        <f t="shared" si="14"/>
        <v>0</v>
      </c>
      <c r="T937">
        <v>1.4572792053222701</v>
      </c>
      <c r="U937">
        <v>1.5467567443847701</v>
      </c>
      <c r="V937">
        <v>1.16339039802551</v>
      </c>
      <c r="W937">
        <v>0.38336634635925299</v>
      </c>
      <c r="X937">
        <v>0.29388880729675299</v>
      </c>
      <c r="Y937">
        <v>0.29388880729675299</v>
      </c>
      <c r="Z937">
        <v>0</v>
      </c>
      <c r="AA937">
        <v>0.9</v>
      </c>
      <c r="AB937">
        <v>1</v>
      </c>
      <c r="AC937">
        <v>0.94736842105263197</v>
      </c>
      <c r="AD937">
        <v>0.1</v>
      </c>
      <c r="AE937">
        <v>0.9</v>
      </c>
    </row>
    <row r="938" spans="1:31" x14ac:dyDescent="0.15">
      <c r="A938" s="4">
        <v>526</v>
      </c>
      <c r="B938">
        <v>15</v>
      </c>
      <c r="C938">
        <v>5</v>
      </c>
      <c r="D938">
        <v>10</v>
      </c>
      <c r="E938">
        <v>10</v>
      </c>
      <c r="F938">
        <v>10</v>
      </c>
      <c r="G938">
        <v>0</v>
      </c>
      <c r="H938">
        <v>5</v>
      </c>
      <c r="I938">
        <v>5</v>
      </c>
      <c r="J938">
        <v>0.75</v>
      </c>
      <c r="K938">
        <v>6.4344215393066397</v>
      </c>
      <c r="L938">
        <v>4.0721206665039098</v>
      </c>
      <c r="M938">
        <v>3.7479896545410201</v>
      </c>
      <c r="N938">
        <v>4.0763416290283203</v>
      </c>
      <c r="O938">
        <v>0</v>
      </c>
      <c r="P938">
        <v>0</v>
      </c>
      <c r="Q938">
        <v>7</v>
      </c>
      <c r="R938" s="12">
        <v>0</v>
      </c>
      <c r="S938" s="12">
        <f t="shared" si="14"/>
        <v>0</v>
      </c>
      <c r="T938">
        <v>1.92721176147461</v>
      </c>
      <c r="U938">
        <v>1.86593365669251</v>
      </c>
      <c r="V938">
        <v>1.61390209197998</v>
      </c>
      <c r="W938">
        <v>0.25203156471252403</v>
      </c>
      <c r="X938">
        <v>0.31330966949462902</v>
      </c>
      <c r="Y938">
        <v>0.31330966949462902</v>
      </c>
      <c r="Z938">
        <v>0</v>
      </c>
      <c r="AA938">
        <v>0.7</v>
      </c>
      <c r="AB938">
        <v>1</v>
      </c>
      <c r="AC938">
        <v>0.82352941176470595</v>
      </c>
      <c r="AD938">
        <v>0.3</v>
      </c>
      <c r="AE938">
        <v>0.7</v>
      </c>
    </row>
    <row r="939" spans="1:31" x14ac:dyDescent="0.15">
      <c r="A939" s="4">
        <v>80</v>
      </c>
      <c r="B939">
        <v>12</v>
      </c>
      <c r="C939">
        <v>8</v>
      </c>
      <c r="D939">
        <v>10</v>
      </c>
      <c r="E939">
        <v>10</v>
      </c>
      <c r="F939">
        <v>9</v>
      </c>
      <c r="G939">
        <v>1</v>
      </c>
      <c r="H939">
        <v>3</v>
      </c>
      <c r="I939">
        <v>7</v>
      </c>
      <c r="J939">
        <v>0.6</v>
      </c>
      <c r="K939">
        <v>6.4354248046875</v>
      </c>
      <c r="L939">
        <v>5.11433982849121</v>
      </c>
      <c r="M939">
        <v>4.9996452331543004</v>
      </c>
      <c r="N939">
        <v>4.23976707458496</v>
      </c>
      <c r="O939">
        <v>0</v>
      </c>
      <c r="P939">
        <v>0</v>
      </c>
      <c r="Q939">
        <v>9</v>
      </c>
      <c r="R939" s="12">
        <v>0</v>
      </c>
      <c r="S939" s="12">
        <f t="shared" si="14"/>
        <v>0</v>
      </c>
      <c r="T939">
        <v>1.4871463775634799</v>
      </c>
      <c r="U939">
        <v>1.4607511758804299</v>
      </c>
      <c r="V939">
        <v>1.23670077323914</v>
      </c>
      <c r="W939">
        <v>0.224050402641296</v>
      </c>
      <c r="X939">
        <v>0.25044560432434099</v>
      </c>
      <c r="Y939">
        <v>0.25044560432434099</v>
      </c>
      <c r="Z939">
        <v>0</v>
      </c>
      <c r="AA939">
        <v>0.9</v>
      </c>
      <c r="AB939">
        <v>1</v>
      </c>
      <c r="AC939">
        <v>0.94736842105263197</v>
      </c>
      <c r="AD939">
        <v>0.1</v>
      </c>
      <c r="AE939">
        <v>0.9</v>
      </c>
    </row>
    <row r="940" spans="1:31" x14ac:dyDescent="0.15">
      <c r="A940" s="4">
        <v>701</v>
      </c>
      <c r="B940">
        <v>13</v>
      </c>
      <c r="C940">
        <v>7</v>
      </c>
      <c r="D940">
        <v>10</v>
      </c>
      <c r="E940">
        <v>10</v>
      </c>
      <c r="F940">
        <v>10</v>
      </c>
      <c r="G940">
        <v>0</v>
      </c>
      <c r="H940">
        <v>3</v>
      </c>
      <c r="I940">
        <v>7</v>
      </c>
      <c r="J940">
        <v>0.65</v>
      </c>
      <c r="K940">
        <v>6.4536151885986301</v>
      </c>
      <c r="L940">
        <v>5.2785587310790998</v>
      </c>
      <c r="M940">
        <v>5.0549449920654297</v>
      </c>
      <c r="N940">
        <v>3.5974140167236301</v>
      </c>
      <c r="O940">
        <v>0</v>
      </c>
      <c r="P940">
        <v>0</v>
      </c>
      <c r="Q940">
        <v>7</v>
      </c>
      <c r="R940" s="12">
        <v>0</v>
      </c>
      <c r="S940" s="12">
        <f t="shared" si="14"/>
        <v>0</v>
      </c>
      <c r="T940">
        <v>1.5479373931884799</v>
      </c>
      <c r="U940">
        <v>1.55976927280426</v>
      </c>
      <c r="V940">
        <v>1.2577817440032999</v>
      </c>
      <c r="W940">
        <v>0.30198752880096402</v>
      </c>
      <c r="X940">
        <v>0.290155649185181</v>
      </c>
      <c r="Y940">
        <v>0.290155649185181</v>
      </c>
      <c r="Z940">
        <v>0</v>
      </c>
      <c r="AA940">
        <v>0.7</v>
      </c>
      <c r="AB940">
        <v>1</v>
      </c>
      <c r="AC940">
        <v>0.82352941176470595</v>
      </c>
      <c r="AD940">
        <v>0.3</v>
      </c>
      <c r="AE940">
        <v>0.7</v>
      </c>
    </row>
    <row r="941" spans="1:31" x14ac:dyDescent="0.15">
      <c r="A941" s="4">
        <v>276</v>
      </c>
      <c r="B941">
        <v>12</v>
      </c>
      <c r="C941">
        <v>8</v>
      </c>
      <c r="D941">
        <v>10</v>
      </c>
      <c r="E941">
        <v>10</v>
      </c>
      <c r="F941">
        <v>10</v>
      </c>
      <c r="G941">
        <v>0</v>
      </c>
      <c r="H941">
        <v>2</v>
      </c>
      <c r="I941">
        <v>8</v>
      </c>
      <c r="J941">
        <v>0.6</v>
      </c>
      <c r="K941">
        <v>6.4583759307861301</v>
      </c>
      <c r="L941">
        <v>5.8054771423339799</v>
      </c>
      <c r="M941">
        <v>6.7355289459228498</v>
      </c>
      <c r="N941">
        <v>4.4270381927490199</v>
      </c>
      <c r="O941">
        <v>0</v>
      </c>
      <c r="P941">
        <v>0</v>
      </c>
      <c r="Q941">
        <v>10</v>
      </c>
      <c r="R941" s="12">
        <v>0</v>
      </c>
      <c r="S941" s="12">
        <f t="shared" si="14"/>
        <v>0</v>
      </c>
      <c r="T941">
        <v>1.47182464599609</v>
      </c>
      <c r="U941">
        <v>1.5375003814697299</v>
      </c>
      <c r="V941">
        <v>1.22710156440735</v>
      </c>
      <c r="W941">
        <v>0.31039881706237799</v>
      </c>
      <c r="X941">
        <v>0.24472308158874501</v>
      </c>
      <c r="Y941">
        <v>0.24472308158874501</v>
      </c>
      <c r="Z941">
        <v>0</v>
      </c>
      <c r="AA941">
        <v>1</v>
      </c>
      <c r="AB941">
        <v>1</v>
      </c>
      <c r="AC941">
        <v>1</v>
      </c>
      <c r="AD941">
        <v>0</v>
      </c>
      <c r="AE941">
        <v>1</v>
      </c>
    </row>
    <row r="942" spans="1:31" x14ac:dyDescent="0.15">
      <c r="A942" s="4">
        <v>5</v>
      </c>
      <c r="B942">
        <v>13</v>
      </c>
      <c r="C942">
        <v>7</v>
      </c>
      <c r="D942">
        <v>10</v>
      </c>
      <c r="E942">
        <v>10</v>
      </c>
      <c r="F942">
        <v>10</v>
      </c>
      <c r="G942">
        <v>0</v>
      </c>
      <c r="H942">
        <v>3</v>
      </c>
      <c r="I942">
        <v>7</v>
      </c>
      <c r="J942">
        <v>0.65</v>
      </c>
      <c r="K942">
        <v>6.46933937072754</v>
      </c>
      <c r="L942">
        <v>5.9071826934814498</v>
      </c>
      <c r="M942">
        <v>6.8768978118896502</v>
      </c>
      <c r="N942">
        <v>3.2591629028320299</v>
      </c>
      <c r="O942">
        <v>0</v>
      </c>
      <c r="P942">
        <v>0</v>
      </c>
      <c r="Q942">
        <v>10</v>
      </c>
      <c r="R942" s="12">
        <v>0</v>
      </c>
      <c r="S942" s="12">
        <f t="shared" si="14"/>
        <v>0</v>
      </c>
      <c r="T942">
        <v>1.7708568572998</v>
      </c>
      <c r="U942">
        <v>1.85638427734375</v>
      </c>
      <c r="V942">
        <v>1.4181979894638099</v>
      </c>
      <c r="W942">
        <v>0.43818628787994401</v>
      </c>
      <c r="X942">
        <v>0.35265886783599798</v>
      </c>
      <c r="Y942">
        <v>0.35265886783599798</v>
      </c>
      <c r="Z942">
        <v>0</v>
      </c>
      <c r="AA942">
        <v>1</v>
      </c>
      <c r="AB942">
        <v>1</v>
      </c>
      <c r="AC942">
        <v>1</v>
      </c>
      <c r="AD942">
        <v>0</v>
      </c>
      <c r="AE942">
        <v>1</v>
      </c>
    </row>
    <row r="943" spans="1:31" x14ac:dyDescent="0.15">
      <c r="A943" s="4">
        <v>664</v>
      </c>
      <c r="B943">
        <v>11</v>
      </c>
      <c r="C943">
        <v>9</v>
      </c>
      <c r="D943">
        <v>10</v>
      </c>
      <c r="E943">
        <v>10</v>
      </c>
      <c r="F943">
        <v>9</v>
      </c>
      <c r="G943">
        <v>1</v>
      </c>
      <c r="H943">
        <v>2</v>
      </c>
      <c r="I943">
        <v>8</v>
      </c>
      <c r="J943">
        <v>0.55000000000000004</v>
      </c>
      <c r="K943">
        <v>6.4799747467040998</v>
      </c>
      <c r="L943">
        <v>4.9514541625976598</v>
      </c>
      <c r="M943">
        <v>3.68646240234375</v>
      </c>
      <c r="N943">
        <v>6.0613479614257804</v>
      </c>
      <c r="O943">
        <v>1</v>
      </c>
      <c r="P943">
        <v>1</v>
      </c>
      <c r="Q943">
        <v>9</v>
      </c>
      <c r="R943" s="12">
        <v>0.1111</v>
      </c>
      <c r="S943" s="12">
        <f t="shared" si="14"/>
        <v>0.1</v>
      </c>
      <c r="T943">
        <v>1.6116809844970701</v>
      </c>
      <c r="U943">
        <v>1.4346771240234399</v>
      </c>
      <c r="V943">
        <v>1.32643246650696</v>
      </c>
      <c r="W943">
        <v>0.10824465751648001</v>
      </c>
      <c r="X943">
        <v>0.28524851799011203</v>
      </c>
      <c r="Y943">
        <v>0.28524851799011203</v>
      </c>
      <c r="Z943">
        <v>0.1</v>
      </c>
      <c r="AA943">
        <v>0.8</v>
      </c>
      <c r="AB943">
        <v>0.88888888888888895</v>
      </c>
      <c r="AC943">
        <v>0.84210526315789502</v>
      </c>
      <c r="AD943">
        <v>0.2</v>
      </c>
      <c r="AE943">
        <v>0.7</v>
      </c>
    </row>
    <row r="944" spans="1:31" x14ac:dyDescent="0.15">
      <c r="A944" s="4">
        <v>799</v>
      </c>
      <c r="B944">
        <v>14</v>
      </c>
      <c r="C944">
        <v>6</v>
      </c>
      <c r="D944">
        <v>10</v>
      </c>
      <c r="E944">
        <v>10</v>
      </c>
      <c r="F944">
        <v>10</v>
      </c>
      <c r="G944">
        <v>0</v>
      </c>
      <c r="H944">
        <v>4</v>
      </c>
      <c r="I944">
        <v>6</v>
      </c>
      <c r="J944">
        <v>0.7</v>
      </c>
      <c r="K944">
        <v>6.5081272125244096</v>
      </c>
      <c r="L944">
        <v>3.4934825897216801</v>
      </c>
      <c r="M944">
        <v>2.0495624542236301</v>
      </c>
      <c r="N944">
        <v>5.1300735473632804</v>
      </c>
      <c r="O944">
        <v>2</v>
      </c>
      <c r="P944">
        <v>2</v>
      </c>
      <c r="Q944">
        <v>11</v>
      </c>
      <c r="R944" s="12">
        <v>0.18179999999999999</v>
      </c>
      <c r="S944" s="12">
        <f t="shared" si="14"/>
        <v>0.2</v>
      </c>
      <c r="T944">
        <v>1.97207260131836</v>
      </c>
      <c r="U944">
        <v>1.82154560089111</v>
      </c>
      <c r="V944">
        <v>1.66911673545837</v>
      </c>
      <c r="W944">
        <v>0.15242886543273901</v>
      </c>
      <c r="X944">
        <v>0.30295586585998502</v>
      </c>
      <c r="Y944">
        <v>0.30295586585998502</v>
      </c>
      <c r="Z944">
        <v>0.2</v>
      </c>
      <c r="AA944">
        <v>0.9</v>
      </c>
      <c r="AB944">
        <v>0.81818181818181801</v>
      </c>
      <c r="AC944">
        <v>0.85714285714285698</v>
      </c>
      <c r="AD944">
        <v>0.1</v>
      </c>
      <c r="AE944">
        <v>0.7</v>
      </c>
    </row>
    <row r="945" spans="1:31" x14ac:dyDescent="0.15">
      <c r="A945" s="4">
        <v>142</v>
      </c>
      <c r="B945">
        <v>15</v>
      </c>
      <c r="C945">
        <v>5</v>
      </c>
      <c r="D945">
        <v>10</v>
      </c>
      <c r="E945">
        <v>10</v>
      </c>
      <c r="F945">
        <v>10</v>
      </c>
      <c r="G945">
        <v>0</v>
      </c>
      <c r="H945">
        <v>5</v>
      </c>
      <c r="I945">
        <v>5</v>
      </c>
      <c r="J945">
        <v>0.75</v>
      </c>
      <c r="K945">
        <v>6.5101566314697301</v>
      </c>
      <c r="L945">
        <v>4.6475811004638699</v>
      </c>
      <c r="M945">
        <v>4.3628635406494096</v>
      </c>
      <c r="N945">
        <v>3.1557235717773402</v>
      </c>
      <c r="O945">
        <v>0</v>
      </c>
      <c r="P945">
        <v>0</v>
      </c>
      <c r="Q945">
        <v>8</v>
      </c>
      <c r="R945" s="12">
        <v>0</v>
      </c>
      <c r="S945" s="12">
        <f t="shared" si="14"/>
        <v>0</v>
      </c>
      <c r="T945">
        <v>1.8197593688964799</v>
      </c>
      <c r="U945">
        <v>1.8226444721221899</v>
      </c>
      <c r="V945">
        <v>1.49274325370789</v>
      </c>
      <c r="W945">
        <v>0.32990121841430697</v>
      </c>
      <c r="X945">
        <v>0.32701611518859902</v>
      </c>
      <c r="Y945">
        <v>0.32701611518859902</v>
      </c>
      <c r="Z945">
        <v>0</v>
      </c>
      <c r="AA945">
        <v>0.8</v>
      </c>
      <c r="AB945">
        <v>1</v>
      </c>
      <c r="AC945">
        <v>0.88888888888888895</v>
      </c>
      <c r="AD945">
        <v>0.2</v>
      </c>
      <c r="AE945">
        <v>0.8</v>
      </c>
    </row>
    <row r="946" spans="1:31" x14ac:dyDescent="0.15">
      <c r="A946" s="4">
        <v>106</v>
      </c>
      <c r="B946">
        <v>14</v>
      </c>
      <c r="C946">
        <v>6</v>
      </c>
      <c r="D946">
        <v>10</v>
      </c>
      <c r="E946">
        <v>10</v>
      </c>
      <c r="F946">
        <v>10</v>
      </c>
      <c r="G946">
        <v>0</v>
      </c>
      <c r="H946">
        <v>4</v>
      </c>
      <c r="I946">
        <v>6</v>
      </c>
      <c r="J946">
        <v>0.7</v>
      </c>
      <c r="K946">
        <v>6.5180225372314498</v>
      </c>
      <c r="L946">
        <v>6.0093021392822301</v>
      </c>
      <c r="M946">
        <v>6.9948158264160201</v>
      </c>
      <c r="N946">
        <v>2.91432380676269</v>
      </c>
      <c r="O946">
        <v>0</v>
      </c>
      <c r="P946">
        <v>0</v>
      </c>
      <c r="Q946">
        <v>10</v>
      </c>
      <c r="R946" s="12">
        <v>0</v>
      </c>
      <c r="S946" s="12">
        <f t="shared" si="14"/>
        <v>0</v>
      </c>
      <c r="T946">
        <v>1.7497539520263701</v>
      </c>
      <c r="U946">
        <v>1.83320331573486</v>
      </c>
      <c r="V946">
        <v>1.39906883239746</v>
      </c>
      <c r="W946">
        <v>0.43413448333740201</v>
      </c>
      <c r="X946">
        <v>0.35068511962890597</v>
      </c>
      <c r="Y946">
        <v>0.35068511962890597</v>
      </c>
      <c r="Z946">
        <v>0</v>
      </c>
      <c r="AA946">
        <v>1</v>
      </c>
      <c r="AB946">
        <v>1</v>
      </c>
      <c r="AC946">
        <v>1</v>
      </c>
      <c r="AD946">
        <v>0</v>
      </c>
      <c r="AE946">
        <v>1</v>
      </c>
    </row>
    <row r="947" spans="1:31" x14ac:dyDescent="0.15">
      <c r="A947" s="4">
        <v>269</v>
      </c>
      <c r="B947">
        <v>17</v>
      </c>
      <c r="C947">
        <v>3</v>
      </c>
      <c r="D947">
        <v>10</v>
      </c>
      <c r="E947">
        <v>10</v>
      </c>
      <c r="F947">
        <v>10</v>
      </c>
      <c r="G947">
        <v>0</v>
      </c>
      <c r="H947">
        <v>7</v>
      </c>
      <c r="I947">
        <v>3</v>
      </c>
      <c r="J947">
        <v>0.85</v>
      </c>
      <c r="K947">
        <v>6.5289592742919904</v>
      </c>
      <c r="L947">
        <v>4.22434425354004</v>
      </c>
      <c r="M947">
        <v>4.2007942199706996</v>
      </c>
      <c r="N947">
        <v>3.21380615234375</v>
      </c>
      <c r="O947">
        <v>0</v>
      </c>
      <c r="P947">
        <v>0</v>
      </c>
      <c r="Q947">
        <v>9</v>
      </c>
      <c r="R947" s="12">
        <v>0</v>
      </c>
      <c r="S947" s="12">
        <f t="shared" si="14"/>
        <v>0</v>
      </c>
      <c r="T947">
        <v>2.0630416870117201</v>
      </c>
      <c r="U947">
        <v>2.0780673027038601</v>
      </c>
      <c r="V947">
        <v>1.72464883327484</v>
      </c>
      <c r="W947">
        <v>0.353418469429016</v>
      </c>
      <c r="X947">
        <v>0.338392853736877</v>
      </c>
      <c r="Y947">
        <v>0.338392853736877</v>
      </c>
      <c r="Z947">
        <v>0</v>
      </c>
      <c r="AA947">
        <v>0.9</v>
      </c>
      <c r="AB947">
        <v>1</v>
      </c>
      <c r="AC947">
        <v>0.94736842105263197</v>
      </c>
      <c r="AD947">
        <v>0.1</v>
      </c>
      <c r="AE947">
        <v>0.9</v>
      </c>
    </row>
    <row r="948" spans="1:31" x14ac:dyDescent="0.15">
      <c r="A948" s="4">
        <v>232</v>
      </c>
      <c r="B948">
        <v>13</v>
      </c>
      <c r="C948">
        <v>7</v>
      </c>
      <c r="D948">
        <v>10</v>
      </c>
      <c r="E948">
        <v>10</v>
      </c>
      <c r="F948">
        <v>10</v>
      </c>
      <c r="G948">
        <v>0</v>
      </c>
      <c r="H948">
        <v>3</v>
      </c>
      <c r="I948">
        <v>7</v>
      </c>
      <c r="J948">
        <v>0.65</v>
      </c>
      <c r="K948">
        <v>6.5334758758544904</v>
      </c>
      <c r="L948">
        <v>4.76169776916504</v>
      </c>
      <c r="M948">
        <v>3.8077297210693399</v>
      </c>
      <c r="N948">
        <v>4.5431213378906197</v>
      </c>
      <c r="O948">
        <v>1</v>
      </c>
      <c r="P948">
        <v>1</v>
      </c>
      <c r="Q948">
        <v>11</v>
      </c>
      <c r="R948" s="12">
        <v>9.0899999999999995E-2</v>
      </c>
      <c r="S948" s="12">
        <f t="shared" si="14"/>
        <v>0.1</v>
      </c>
      <c r="T948">
        <v>1.71198654174805</v>
      </c>
      <c r="U948">
        <v>1.6414254903793299</v>
      </c>
      <c r="V948">
        <v>1.3964143991470299</v>
      </c>
      <c r="W948">
        <v>0.2450110912323</v>
      </c>
      <c r="X948">
        <v>0.31557214260101302</v>
      </c>
      <c r="Y948">
        <v>0.31557214260101302</v>
      </c>
      <c r="Z948">
        <v>0.1</v>
      </c>
      <c r="AA948">
        <v>1</v>
      </c>
      <c r="AB948">
        <v>0.90909090909090895</v>
      </c>
      <c r="AC948">
        <v>0.952380952380952</v>
      </c>
      <c r="AD948">
        <v>0</v>
      </c>
      <c r="AE948">
        <v>0.9</v>
      </c>
    </row>
    <row r="949" spans="1:31" x14ac:dyDescent="0.15">
      <c r="A949" s="4">
        <v>636</v>
      </c>
      <c r="B949">
        <v>12</v>
      </c>
      <c r="C949">
        <v>8</v>
      </c>
      <c r="D949">
        <v>10</v>
      </c>
      <c r="E949">
        <v>10</v>
      </c>
      <c r="F949">
        <v>9</v>
      </c>
      <c r="G949">
        <v>1</v>
      </c>
      <c r="H949">
        <v>3</v>
      </c>
      <c r="I949">
        <v>7</v>
      </c>
      <c r="J949">
        <v>0.6</v>
      </c>
      <c r="K949">
        <v>6.6260623931884801</v>
      </c>
      <c r="L949">
        <v>4.9276981353759801</v>
      </c>
      <c r="M949">
        <v>3.9160823822021502</v>
      </c>
      <c r="N949">
        <v>4.2160472869873002</v>
      </c>
      <c r="O949">
        <v>1</v>
      </c>
      <c r="P949">
        <v>1</v>
      </c>
      <c r="Q949">
        <v>10</v>
      </c>
      <c r="R949" s="12">
        <v>0.1</v>
      </c>
      <c r="S949" s="12">
        <f t="shared" si="14"/>
        <v>0.1</v>
      </c>
      <c r="T949">
        <v>1.55061531066895</v>
      </c>
      <c r="U949">
        <v>1.4783744812011701</v>
      </c>
      <c r="V949">
        <v>1.27735543251038</v>
      </c>
      <c r="W949">
        <v>0.20101904869079601</v>
      </c>
      <c r="X949">
        <v>0.273259878158569</v>
      </c>
      <c r="Y949">
        <v>0.273259878158569</v>
      </c>
      <c r="Z949">
        <v>0.1</v>
      </c>
      <c r="AA949">
        <v>0.9</v>
      </c>
      <c r="AB949">
        <v>0.9</v>
      </c>
      <c r="AC949">
        <v>0.9</v>
      </c>
      <c r="AD949">
        <v>0.1</v>
      </c>
      <c r="AE949">
        <v>0.8</v>
      </c>
    </row>
    <row r="950" spans="1:31" x14ac:dyDescent="0.15">
      <c r="A950" s="4">
        <v>708</v>
      </c>
      <c r="B950">
        <v>13</v>
      </c>
      <c r="C950">
        <v>7</v>
      </c>
      <c r="D950">
        <v>10</v>
      </c>
      <c r="E950">
        <v>10</v>
      </c>
      <c r="F950">
        <v>10</v>
      </c>
      <c r="G950">
        <v>0</v>
      </c>
      <c r="H950">
        <v>3</v>
      </c>
      <c r="I950">
        <v>7</v>
      </c>
      <c r="J950">
        <v>0.65</v>
      </c>
      <c r="K950">
        <v>6.6370372772216797</v>
      </c>
      <c r="L950">
        <v>3.6903305053710902</v>
      </c>
      <c r="M950">
        <v>1.7185420989990201</v>
      </c>
      <c r="N950">
        <v>7.0055294036865199</v>
      </c>
      <c r="O950">
        <v>2</v>
      </c>
      <c r="P950">
        <v>2</v>
      </c>
      <c r="Q950">
        <v>11</v>
      </c>
      <c r="R950" s="12">
        <v>0.18179999999999999</v>
      </c>
      <c r="S950" s="12">
        <f t="shared" si="14"/>
        <v>0.2</v>
      </c>
      <c r="T950">
        <v>1.8431911468505899</v>
      </c>
      <c r="U950">
        <v>1.6151485443115201</v>
      </c>
      <c r="V950">
        <v>1.5772962570190401</v>
      </c>
      <c r="W950">
        <v>3.7852287292480503E-2</v>
      </c>
      <c r="X950">
        <v>0.26589488983154302</v>
      </c>
      <c r="Y950">
        <v>0.26589488983154302</v>
      </c>
      <c r="Z950">
        <v>0.2</v>
      </c>
      <c r="AA950">
        <v>0.9</v>
      </c>
      <c r="AB950">
        <v>0.81818181818181801</v>
      </c>
      <c r="AC950">
        <v>0.85714285714285698</v>
      </c>
      <c r="AD950">
        <v>0.1</v>
      </c>
      <c r="AE950">
        <v>0.7</v>
      </c>
    </row>
    <row r="951" spans="1:31" x14ac:dyDescent="0.15">
      <c r="A951" s="4">
        <v>657</v>
      </c>
      <c r="B951">
        <v>11</v>
      </c>
      <c r="C951">
        <v>9</v>
      </c>
      <c r="D951">
        <v>10</v>
      </c>
      <c r="E951">
        <v>10</v>
      </c>
      <c r="F951">
        <v>9</v>
      </c>
      <c r="G951">
        <v>1</v>
      </c>
      <c r="H951">
        <v>2</v>
      </c>
      <c r="I951">
        <v>8</v>
      </c>
      <c r="J951">
        <v>0.55000000000000004</v>
      </c>
      <c r="K951">
        <v>6.63751220703125</v>
      </c>
      <c r="L951">
        <v>5.3869895935058603</v>
      </c>
      <c r="M951">
        <v>4.1660060882568404</v>
      </c>
      <c r="N951">
        <v>4.7264080047607404</v>
      </c>
      <c r="O951">
        <v>1</v>
      </c>
      <c r="P951">
        <v>1</v>
      </c>
      <c r="Q951">
        <v>10</v>
      </c>
      <c r="R951" s="12">
        <v>0.1</v>
      </c>
      <c r="S951" s="12">
        <f t="shared" si="14"/>
        <v>0.1</v>
      </c>
      <c r="T951">
        <v>1.4264621734619101</v>
      </c>
      <c r="U951">
        <v>1.34857273101807</v>
      </c>
      <c r="V951">
        <v>1.1730268001556401</v>
      </c>
      <c r="W951">
        <v>0.17554593086242701</v>
      </c>
      <c r="X951">
        <v>0.25343537330627403</v>
      </c>
      <c r="Y951">
        <v>0.25343537330627403</v>
      </c>
      <c r="Z951">
        <v>0.1</v>
      </c>
      <c r="AA951">
        <v>0.9</v>
      </c>
      <c r="AB951">
        <v>0.9</v>
      </c>
      <c r="AC951">
        <v>0.9</v>
      </c>
      <c r="AD951">
        <v>0.1</v>
      </c>
      <c r="AE951">
        <v>0.8</v>
      </c>
    </row>
    <row r="952" spans="1:31" x14ac:dyDescent="0.15">
      <c r="A952" s="4">
        <v>891</v>
      </c>
      <c r="B952">
        <v>14</v>
      </c>
      <c r="C952">
        <v>6</v>
      </c>
      <c r="D952">
        <v>10</v>
      </c>
      <c r="E952">
        <v>10</v>
      </c>
      <c r="F952">
        <v>10</v>
      </c>
      <c r="G952">
        <v>0</v>
      </c>
      <c r="H952">
        <v>4</v>
      </c>
      <c r="I952">
        <v>6</v>
      </c>
      <c r="J952">
        <v>0.7</v>
      </c>
      <c r="K952">
        <v>6.64742088317871</v>
      </c>
      <c r="L952">
        <v>4.8996353149414098</v>
      </c>
      <c r="M952">
        <v>4.2502155303955096</v>
      </c>
      <c r="N952">
        <v>3.2870922088622998</v>
      </c>
      <c r="O952">
        <v>1</v>
      </c>
      <c r="P952">
        <v>1</v>
      </c>
      <c r="Q952">
        <v>11</v>
      </c>
      <c r="R952" s="12">
        <v>9.0899999999999995E-2</v>
      </c>
      <c r="S952" s="12">
        <f t="shared" si="14"/>
        <v>0.1</v>
      </c>
      <c r="T952">
        <v>1.8484134674072299</v>
      </c>
      <c r="U952">
        <v>1.83244752883911</v>
      </c>
      <c r="V952">
        <v>1.4993149042129501</v>
      </c>
      <c r="W952">
        <v>0.33313262462616</v>
      </c>
      <c r="X952">
        <v>0.34909856319427501</v>
      </c>
      <c r="Y952">
        <v>0.34909856319427501</v>
      </c>
      <c r="Z952">
        <v>0.1</v>
      </c>
      <c r="AA952">
        <v>1</v>
      </c>
      <c r="AB952">
        <v>0.90909090909090895</v>
      </c>
      <c r="AC952">
        <v>0.952380952380952</v>
      </c>
      <c r="AD952">
        <v>0</v>
      </c>
      <c r="AE952">
        <v>0.9</v>
      </c>
    </row>
    <row r="953" spans="1:31" x14ac:dyDescent="0.15">
      <c r="A953" s="4">
        <v>710</v>
      </c>
      <c r="B953">
        <v>14</v>
      </c>
      <c r="C953">
        <v>6</v>
      </c>
      <c r="D953">
        <v>10</v>
      </c>
      <c r="E953">
        <v>10</v>
      </c>
      <c r="F953">
        <v>10</v>
      </c>
      <c r="G953">
        <v>0</v>
      </c>
      <c r="H953">
        <v>4</v>
      </c>
      <c r="I953">
        <v>6</v>
      </c>
      <c r="J953">
        <v>0.7</v>
      </c>
      <c r="K953">
        <v>6.6551170349121103</v>
      </c>
      <c r="L953">
        <v>4.90458106994629</v>
      </c>
      <c r="M953">
        <v>5.0330657958984402</v>
      </c>
      <c r="N953">
        <v>4.5904788970947301</v>
      </c>
      <c r="O953">
        <v>0</v>
      </c>
      <c r="P953">
        <v>0</v>
      </c>
      <c r="Q953">
        <v>8</v>
      </c>
      <c r="R953" s="12">
        <v>0</v>
      </c>
      <c r="S953" s="12">
        <f t="shared" si="14"/>
        <v>0</v>
      </c>
      <c r="T953">
        <v>1.7042102813720701</v>
      </c>
      <c r="U953">
        <v>1.6775879859924301</v>
      </c>
      <c r="V953">
        <v>1.3919208049774201</v>
      </c>
      <c r="W953">
        <v>0.28566718101501498</v>
      </c>
      <c r="X953">
        <v>0.31228947639465299</v>
      </c>
      <c r="Y953">
        <v>0.31228947639465299</v>
      </c>
      <c r="Z953">
        <v>0</v>
      </c>
      <c r="AA953">
        <v>0.8</v>
      </c>
      <c r="AB953">
        <v>1</v>
      </c>
      <c r="AC953">
        <v>0.88888888888888895</v>
      </c>
      <c r="AD953">
        <v>0.2</v>
      </c>
      <c r="AE953">
        <v>0.8</v>
      </c>
    </row>
    <row r="954" spans="1:31" x14ac:dyDescent="0.15">
      <c r="A954" s="4">
        <v>419</v>
      </c>
      <c r="B954">
        <v>12</v>
      </c>
      <c r="C954">
        <v>8</v>
      </c>
      <c r="D954">
        <v>10</v>
      </c>
      <c r="E954">
        <v>10</v>
      </c>
      <c r="F954">
        <v>10</v>
      </c>
      <c r="G954">
        <v>0</v>
      </c>
      <c r="H954">
        <v>2</v>
      </c>
      <c r="I954">
        <v>8</v>
      </c>
      <c r="J954">
        <v>0.6</v>
      </c>
      <c r="K954">
        <v>6.6589317321777299</v>
      </c>
      <c r="L954">
        <v>5.4290828704834002</v>
      </c>
      <c r="M954">
        <v>4.9798126220703098</v>
      </c>
      <c r="N954">
        <v>5.5876560211181596</v>
      </c>
      <c r="O954">
        <v>0</v>
      </c>
      <c r="P954">
        <v>0</v>
      </c>
      <c r="Q954">
        <v>10</v>
      </c>
      <c r="R954" s="12">
        <v>0</v>
      </c>
      <c r="S954" s="12">
        <f t="shared" si="14"/>
        <v>0</v>
      </c>
      <c r="T954">
        <v>1.7529392242431601</v>
      </c>
      <c r="U954">
        <v>1.67010498046875</v>
      </c>
      <c r="V954">
        <v>1.40238189697266</v>
      </c>
      <c r="W954">
        <v>0.26772308349609403</v>
      </c>
      <c r="X954">
        <v>0.35055732727050798</v>
      </c>
      <c r="Y954">
        <v>0.35055732727050798</v>
      </c>
      <c r="Z954">
        <v>0</v>
      </c>
      <c r="AA954">
        <v>1</v>
      </c>
      <c r="AB954">
        <v>1</v>
      </c>
      <c r="AC954">
        <v>1</v>
      </c>
      <c r="AD954">
        <v>0</v>
      </c>
      <c r="AE954">
        <v>1</v>
      </c>
    </row>
    <row r="955" spans="1:31" x14ac:dyDescent="0.15">
      <c r="A955" s="4">
        <v>248</v>
      </c>
      <c r="B955">
        <v>14</v>
      </c>
      <c r="C955">
        <v>6</v>
      </c>
      <c r="D955">
        <v>10</v>
      </c>
      <c r="E955">
        <v>10</v>
      </c>
      <c r="F955">
        <v>10</v>
      </c>
      <c r="G955">
        <v>0</v>
      </c>
      <c r="H955">
        <v>4</v>
      </c>
      <c r="I955">
        <v>6</v>
      </c>
      <c r="J955">
        <v>0.7</v>
      </c>
      <c r="K955">
        <v>6.66872215270996</v>
      </c>
      <c r="L955">
        <v>5.0450248718261701</v>
      </c>
      <c r="M955">
        <v>4.5838146209716797</v>
      </c>
      <c r="N955">
        <v>3.2905521392822301</v>
      </c>
      <c r="O955">
        <v>1</v>
      </c>
      <c r="P955">
        <v>1</v>
      </c>
      <c r="Q955">
        <v>11</v>
      </c>
      <c r="R955" s="12">
        <v>9.0899999999999995E-2</v>
      </c>
      <c r="S955" s="12">
        <f t="shared" si="14"/>
        <v>0.1</v>
      </c>
      <c r="T955">
        <v>1.89004325866699</v>
      </c>
      <c r="U955">
        <v>1.8871259689331099</v>
      </c>
      <c r="V955">
        <v>1.5404533147811901</v>
      </c>
      <c r="W955">
        <v>0.346672654151917</v>
      </c>
      <c r="X955">
        <v>0.349589943885803</v>
      </c>
      <c r="Y955">
        <v>0.349589943885803</v>
      </c>
      <c r="Z955">
        <v>0.1</v>
      </c>
      <c r="AA955">
        <v>1</v>
      </c>
      <c r="AB955">
        <v>0.90909090909090895</v>
      </c>
      <c r="AC955">
        <v>0.952380952380952</v>
      </c>
      <c r="AD955">
        <v>0</v>
      </c>
      <c r="AE955">
        <v>0.9</v>
      </c>
    </row>
    <row r="956" spans="1:31" x14ac:dyDescent="0.15">
      <c r="A956" s="4">
        <v>976</v>
      </c>
      <c r="B956">
        <v>14</v>
      </c>
      <c r="C956">
        <v>6</v>
      </c>
      <c r="D956">
        <v>10</v>
      </c>
      <c r="E956">
        <v>10</v>
      </c>
      <c r="F956">
        <v>10</v>
      </c>
      <c r="G956">
        <v>0</v>
      </c>
      <c r="H956">
        <v>4</v>
      </c>
      <c r="I956">
        <v>6</v>
      </c>
      <c r="J956">
        <v>0.7</v>
      </c>
      <c r="K956">
        <v>6.7659931182861301</v>
      </c>
      <c r="L956">
        <v>5.0584487915039098</v>
      </c>
      <c r="M956">
        <v>4.6898727416992196</v>
      </c>
      <c r="N956">
        <v>3.6545677185058598</v>
      </c>
      <c r="O956">
        <v>0</v>
      </c>
      <c r="P956">
        <v>0</v>
      </c>
      <c r="Q956">
        <v>10</v>
      </c>
      <c r="R956" s="12">
        <v>0</v>
      </c>
      <c r="S956" s="12">
        <f t="shared" si="14"/>
        <v>0</v>
      </c>
      <c r="T956">
        <v>1.73246574401855</v>
      </c>
      <c r="U956">
        <v>1.7297234535217301</v>
      </c>
      <c r="V956">
        <v>1.4102375507354701</v>
      </c>
      <c r="W956">
        <v>0.31948590278625499</v>
      </c>
      <c r="X956">
        <v>0.322228193283081</v>
      </c>
      <c r="Y956">
        <v>0.322228193283081</v>
      </c>
      <c r="Z956">
        <v>0</v>
      </c>
      <c r="AA956">
        <v>1</v>
      </c>
      <c r="AB956">
        <v>1</v>
      </c>
      <c r="AC956">
        <v>1</v>
      </c>
      <c r="AD956">
        <v>0</v>
      </c>
      <c r="AE956">
        <v>1</v>
      </c>
    </row>
    <row r="957" spans="1:31" x14ac:dyDescent="0.15">
      <c r="A957" s="4">
        <v>621</v>
      </c>
      <c r="B957">
        <v>12</v>
      </c>
      <c r="C957">
        <v>8</v>
      </c>
      <c r="D957">
        <v>10</v>
      </c>
      <c r="E957">
        <v>10</v>
      </c>
      <c r="F957">
        <v>10</v>
      </c>
      <c r="G957">
        <v>0</v>
      </c>
      <c r="H957">
        <v>2</v>
      </c>
      <c r="I957">
        <v>8</v>
      </c>
      <c r="J957">
        <v>0.6</v>
      </c>
      <c r="K957">
        <v>6.8188171386718697</v>
      </c>
      <c r="L957">
        <v>5.0278301239013699</v>
      </c>
      <c r="M957">
        <v>3.6847496032714799</v>
      </c>
      <c r="N957">
        <v>7.2760715484619096</v>
      </c>
      <c r="O957">
        <v>2</v>
      </c>
      <c r="P957">
        <v>2</v>
      </c>
      <c r="Q957">
        <v>12</v>
      </c>
      <c r="R957" s="12">
        <v>0.16669999999999999</v>
      </c>
      <c r="S957" s="12">
        <f t="shared" si="14"/>
        <v>0.2</v>
      </c>
      <c r="T957">
        <v>1.9343681335449201</v>
      </c>
      <c r="U957">
        <v>1.7086610794067401</v>
      </c>
      <c r="V957">
        <v>1.57688641548157</v>
      </c>
      <c r="W957">
        <v>0.13177466392517101</v>
      </c>
      <c r="X957">
        <v>0.35748171806335399</v>
      </c>
      <c r="Y957">
        <v>0.35748171806335399</v>
      </c>
      <c r="Z957">
        <v>0.2</v>
      </c>
      <c r="AA957">
        <v>1</v>
      </c>
      <c r="AB957">
        <v>0.83333333333333304</v>
      </c>
      <c r="AC957">
        <v>0.90909090909090895</v>
      </c>
      <c r="AD957">
        <v>0</v>
      </c>
      <c r="AE957">
        <v>0.8</v>
      </c>
    </row>
    <row r="958" spans="1:31" x14ac:dyDescent="0.15">
      <c r="A958" s="4">
        <v>608</v>
      </c>
      <c r="B958">
        <v>14</v>
      </c>
      <c r="C958">
        <v>6</v>
      </c>
      <c r="D958">
        <v>10</v>
      </c>
      <c r="E958">
        <v>10</v>
      </c>
      <c r="F958">
        <v>10</v>
      </c>
      <c r="G958">
        <v>0</v>
      </c>
      <c r="H958">
        <v>4</v>
      </c>
      <c r="I958">
        <v>6</v>
      </c>
      <c r="J958">
        <v>0.7</v>
      </c>
      <c r="K958">
        <v>6.8293476104736301</v>
      </c>
      <c r="L958">
        <v>4.0510272979736301</v>
      </c>
      <c r="M958">
        <v>2.22194480895996</v>
      </c>
      <c r="N958">
        <v>3.8973255157470699</v>
      </c>
      <c r="O958">
        <v>2</v>
      </c>
      <c r="P958">
        <v>2</v>
      </c>
      <c r="Q958">
        <v>12</v>
      </c>
      <c r="R958" s="12">
        <v>0.16669999999999999</v>
      </c>
      <c r="S958" s="12">
        <f t="shared" si="14"/>
        <v>0.2</v>
      </c>
      <c r="T958">
        <v>2.3751258850097701</v>
      </c>
      <c r="U958">
        <v>2.2133002281189</v>
      </c>
      <c r="V958">
        <v>1.9500997066497801</v>
      </c>
      <c r="W958">
        <v>0.26320052146911599</v>
      </c>
      <c r="X958">
        <v>0.42502617835998502</v>
      </c>
      <c r="Y958">
        <v>0.42502617835998502</v>
      </c>
      <c r="Z958">
        <v>0.2</v>
      </c>
      <c r="AA958">
        <v>1</v>
      </c>
      <c r="AB958">
        <v>0.83333333333333304</v>
      </c>
      <c r="AC958">
        <v>0.90909090909090895</v>
      </c>
      <c r="AD958">
        <v>0</v>
      </c>
      <c r="AE958">
        <v>0.8</v>
      </c>
    </row>
    <row r="959" spans="1:31" x14ac:dyDescent="0.15">
      <c r="A959" s="4">
        <v>846</v>
      </c>
      <c r="B959">
        <v>12</v>
      </c>
      <c r="C959">
        <v>8</v>
      </c>
      <c r="D959">
        <v>10</v>
      </c>
      <c r="E959">
        <v>10</v>
      </c>
      <c r="F959">
        <v>9</v>
      </c>
      <c r="G959">
        <v>1</v>
      </c>
      <c r="H959">
        <v>3</v>
      </c>
      <c r="I959">
        <v>7</v>
      </c>
      <c r="J959">
        <v>0.6</v>
      </c>
      <c r="K959">
        <v>6.8436431884765598</v>
      </c>
      <c r="L959">
        <v>5.4243011474609402</v>
      </c>
      <c r="M959">
        <v>4.8639488220214799</v>
      </c>
      <c r="N959">
        <v>3.9306411743164098</v>
      </c>
      <c r="O959">
        <v>1</v>
      </c>
      <c r="P959">
        <v>1</v>
      </c>
      <c r="Q959">
        <v>10</v>
      </c>
      <c r="R959" s="12">
        <v>0.1</v>
      </c>
      <c r="S959" s="12">
        <f t="shared" si="14"/>
        <v>0.1</v>
      </c>
      <c r="T959">
        <v>1.57697105407715</v>
      </c>
      <c r="U959">
        <v>1.5482591390609699</v>
      </c>
      <c r="V959">
        <v>1.29046094417572</v>
      </c>
      <c r="W959">
        <v>0.25779819488525402</v>
      </c>
      <c r="X959">
        <v>0.286510109901428</v>
      </c>
      <c r="Y959">
        <v>0.286510109901428</v>
      </c>
      <c r="Z959">
        <v>0.1</v>
      </c>
      <c r="AA959">
        <v>0.9</v>
      </c>
      <c r="AB959">
        <v>0.9</v>
      </c>
      <c r="AC959">
        <v>0.9</v>
      </c>
      <c r="AD959">
        <v>0.1</v>
      </c>
      <c r="AE959">
        <v>0.8</v>
      </c>
    </row>
    <row r="960" spans="1:31" x14ac:dyDescent="0.15">
      <c r="A960" s="4">
        <v>587</v>
      </c>
      <c r="B960">
        <v>13</v>
      </c>
      <c r="C960">
        <v>7</v>
      </c>
      <c r="D960">
        <v>10</v>
      </c>
      <c r="E960">
        <v>10</v>
      </c>
      <c r="F960">
        <v>10</v>
      </c>
      <c r="G960">
        <v>0</v>
      </c>
      <c r="H960">
        <v>3</v>
      </c>
      <c r="I960">
        <v>7</v>
      </c>
      <c r="J960">
        <v>0.65</v>
      </c>
      <c r="K960">
        <v>6.8531417846679696</v>
      </c>
      <c r="L960">
        <v>5.1092147827148402</v>
      </c>
      <c r="M960">
        <v>3.8870429992675799</v>
      </c>
      <c r="N960">
        <v>4.0671405792236301</v>
      </c>
      <c r="O960">
        <v>1</v>
      </c>
      <c r="P960">
        <v>1</v>
      </c>
      <c r="Q960">
        <v>11</v>
      </c>
      <c r="R960" s="12">
        <v>9.0899999999999995E-2</v>
      </c>
      <c r="S960" s="12">
        <f t="shared" si="14"/>
        <v>0.1</v>
      </c>
      <c r="T960">
        <v>1.6513633728027299</v>
      </c>
      <c r="U960">
        <v>1.6151294708252</v>
      </c>
      <c r="V960">
        <v>1.34125864505768</v>
      </c>
      <c r="W960">
        <v>0.27387082576751698</v>
      </c>
      <c r="X960">
        <v>0.31010472774505599</v>
      </c>
      <c r="Y960">
        <v>0.31010472774505599</v>
      </c>
      <c r="Z960">
        <v>0.1</v>
      </c>
      <c r="AA960">
        <v>1</v>
      </c>
      <c r="AB960">
        <v>0.90909090909090895</v>
      </c>
      <c r="AC960">
        <v>0.952380952380952</v>
      </c>
      <c r="AD960">
        <v>0</v>
      </c>
      <c r="AE960">
        <v>0.9</v>
      </c>
    </row>
    <row r="961" spans="1:31" x14ac:dyDescent="0.15">
      <c r="A961" s="4">
        <v>307</v>
      </c>
      <c r="B961">
        <v>14</v>
      </c>
      <c r="C961">
        <v>6</v>
      </c>
      <c r="D961">
        <v>10</v>
      </c>
      <c r="E961">
        <v>10</v>
      </c>
      <c r="F961">
        <v>10</v>
      </c>
      <c r="G961">
        <v>0</v>
      </c>
      <c r="H961">
        <v>4</v>
      </c>
      <c r="I961">
        <v>6</v>
      </c>
      <c r="J961">
        <v>0.7</v>
      </c>
      <c r="K961">
        <v>6.9588890075683603</v>
      </c>
      <c r="L961">
        <v>6.2017440795898402</v>
      </c>
      <c r="M961">
        <v>6.9261646270751998</v>
      </c>
      <c r="N961">
        <v>3.1002311706543</v>
      </c>
      <c r="O961">
        <v>0</v>
      </c>
      <c r="P961">
        <v>0</v>
      </c>
      <c r="Q961">
        <v>10</v>
      </c>
      <c r="R961" s="12">
        <v>0</v>
      </c>
      <c r="S961" s="12">
        <f t="shared" si="14"/>
        <v>0</v>
      </c>
      <c r="T961">
        <v>1.6369266510009799</v>
      </c>
      <c r="U961">
        <v>1.7283229827880899</v>
      </c>
      <c r="V961">
        <v>1.2973562479019201</v>
      </c>
      <c r="W961">
        <v>0.43096673488616899</v>
      </c>
      <c r="X961">
        <v>0.33957040309906</v>
      </c>
      <c r="Y961">
        <v>0.33957040309906</v>
      </c>
      <c r="Z961">
        <v>0</v>
      </c>
      <c r="AA961">
        <v>1</v>
      </c>
      <c r="AB961">
        <v>1</v>
      </c>
      <c r="AC961">
        <v>1</v>
      </c>
      <c r="AD961">
        <v>0</v>
      </c>
      <c r="AE961">
        <v>1</v>
      </c>
    </row>
    <row r="962" spans="1:31" x14ac:dyDescent="0.15">
      <c r="A962" s="4">
        <v>243</v>
      </c>
      <c r="B962">
        <v>17</v>
      </c>
      <c r="C962">
        <v>3</v>
      </c>
      <c r="D962">
        <v>10</v>
      </c>
      <c r="E962">
        <v>10</v>
      </c>
      <c r="F962">
        <v>10</v>
      </c>
      <c r="G962">
        <v>0</v>
      </c>
      <c r="H962">
        <v>7</v>
      </c>
      <c r="I962">
        <v>3</v>
      </c>
      <c r="J962">
        <v>0.85</v>
      </c>
      <c r="K962">
        <v>7.0155200958251998</v>
      </c>
      <c r="L962">
        <v>2.2603340148925799</v>
      </c>
      <c r="M962">
        <v>1.61123275756836</v>
      </c>
      <c r="N962">
        <v>4.6294460296630904</v>
      </c>
      <c r="O962">
        <v>4</v>
      </c>
      <c r="P962">
        <v>4</v>
      </c>
      <c r="Q962">
        <v>13</v>
      </c>
      <c r="R962" s="12">
        <v>0.30769999999999997</v>
      </c>
      <c r="S962" s="12">
        <f t="shared" ref="S962:S1001" si="15">O962/E962</f>
        <v>0.4</v>
      </c>
      <c r="T962">
        <v>2.15481376647949</v>
      </c>
      <c r="U962">
        <v>2.0434997081756601</v>
      </c>
      <c r="V962">
        <v>1.8577797412872299</v>
      </c>
      <c r="W962">
        <v>0.18571996688842801</v>
      </c>
      <c r="X962">
        <v>0.29703402519226102</v>
      </c>
      <c r="Y962">
        <v>0.29703402519226102</v>
      </c>
      <c r="Z962">
        <v>0.4</v>
      </c>
      <c r="AA962">
        <v>0.9</v>
      </c>
      <c r="AB962">
        <v>0.69230769230769196</v>
      </c>
      <c r="AC962">
        <v>0.78260869565217395</v>
      </c>
      <c r="AD962">
        <v>0.1</v>
      </c>
      <c r="AE962">
        <v>0.5</v>
      </c>
    </row>
    <row r="963" spans="1:31" x14ac:dyDescent="0.15">
      <c r="A963" s="4">
        <v>164</v>
      </c>
      <c r="B963">
        <v>15</v>
      </c>
      <c r="C963">
        <v>5</v>
      </c>
      <c r="D963">
        <v>10</v>
      </c>
      <c r="E963">
        <v>10</v>
      </c>
      <c r="F963">
        <v>10</v>
      </c>
      <c r="G963">
        <v>0</v>
      </c>
      <c r="H963">
        <v>5</v>
      </c>
      <c r="I963">
        <v>5</v>
      </c>
      <c r="J963">
        <v>0.75</v>
      </c>
      <c r="K963">
        <v>7.0594444274902299</v>
      </c>
      <c r="L963">
        <v>3.9555358886718701</v>
      </c>
      <c r="M963">
        <v>2.9219665527343701</v>
      </c>
      <c r="N963">
        <v>4.1406784057617196</v>
      </c>
      <c r="O963">
        <v>1</v>
      </c>
      <c r="P963">
        <v>1</v>
      </c>
      <c r="Q963">
        <v>10</v>
      </c>
      <c r="R963" s="12">
        <v>0.1</v>
      </c>
      <c r="S963" s="12">
        <f t="shared" si="15"/>
        <v>0.1</v>
      </c>
      <c r="T963">
        <v>1.8900165557861299</v>
      </c>
      <c r="U963">
        <v>1.82383692264557</v>
      </c>
      <c r="V963">
        <v>1.5729013681411701</v>
      </c>
      <c r="W963">
        <v>0.25093555450439398</v>
      </c>
      <c r="X963">
        <v>0.317115187644958</v>
      </c>
      <c r="Y963">
        <v>0.317115187644958</v>
      </c>
      <c r="Z963">
        <v>0.1</v>
      </c>
      <c r="AA963">
        <v>0.9</v>
      </c>
      <c r="AB963">
        <v>0.9</v>
      </c>
      <c r="AC963">
        <v>0.9</v>
      </c>
      <c r="AD963">
        <v>0.1</v>
      </c>
      <c r="AE963">
        <v>0.8</v>
      </c>
    </row>
    <row r="964" spans="1:31" x14ac:dyDescent="0.15">
      <c r="A964" s="4">
        <v>559</v>
      </c>
      <c r="B964">
        <v>13</v>
      </c>
      <c r="C964">
        <v>7</v>
      </c>
      <c r="D964">
        <v>10</v>
      </c>
      <c r="E964">
        <v>10</v>
      </c>
      <c r="F964">
        <v>10</v>
      </c>
      <c r="G964">
        <v>0</v>
      </c>
      <c r="H964">
        <v>3</v>
      </c>
      <c r="I964">
        <v>7</v>
      </c>
      <c r="J964">
        <v>0.65</v>
      </c>
      <c r="K964">
        <v>7.3898029327392596</v>
      </c>
      <c r="L964">
        <v>6.3735885620117196</v>
      </c>
      <c r="M964">
        <v>7.0365619659423801</v>
      </c>
      <c r="N964">
        <v>4.3344879150390598</v>
      </c>
      <c r="O964">
        <v>0</v>
      </c>
      <c r="P964">
        <v>0</v>
      </c>
      <c r="Q964">
        <v>10</v>
      </c>
      <c r="R964" s="12">
        <v>0</v>
      </c>
      <c r="S964" s="12">
        <f t="shared" si="15"/>
        <v>0</v>
      </c>
      <c r="T964">
        <v>1.90679931640625</v>
      </c>
      <c r="U964">
        <v>1.9500058889389</v>
      </c>
      <c r="V964">
        <v>1.5158929824829099</v>
      </c>
      <c r="W964">
        <v>0.43411290645599399</v>
      </c>
      <c r="X964">
        <v>0.39090633392334001</v>
      </c>
      <c r="Y964">
        <v>0.39090633392334001</v>
      </c>
      <c r="Z964">
        <v>0</v>
      </c>
      <c r="AA964">
        <v>1</v>
      </c>
      <c r="AB964">
        <v>1</v>
      </c>
      <c r="AC964">
        <v>1</v>
      </c>
      <c r="AD964">
        <v>0</v>
      </c>
      <c r="AE964">
        <v>1</v>
      </c>
    </row>
    <row r="965" spans="1:31" x14ac:dyDescent="0.15">
      <c r="A965" s="4">
        <v>35</v>
      </c>
      <c r="B965">
        <v>10</v>
      </c>
      <c r="C965">
        <v>10</v>
      </c>
      <c r="D965">
        <v>10</v>
      </c>
      <c r="E965">
        <v>10</v>
      </c>
      <c r="F965">
        <v>10</v>
      </c>
      <c r="G965">
        <v>0</v>
      </c>
      <c r="H965">
        <v>0</v>
      </c>
      <c r="I965">
        <v>10</v>
      </c>
      <c r="J965">
        <v>0.5</v>
      </c>
      <c r="K965">
        <v>9999</v>
      </c>
      <c r="L965">
        <v>4.48358154296875</v>
      </c>
      <c r="M965">
        <v>9999</v>
      </c>
      <c r="N965">
        <v>9999</v>
      </c>
      <c r="O965">
        <v>0</v>
      </c>
      <c r="P965">
        <v>0</v>
      </c>
      <c r="Q965">
        <v>8</v>
      </c>
      <c r="R965" s="12">
        <v>0</v>
      </c>
      <c r="S965" s="12">
        <f t="shared" si="15"/>
        <v>0</v>
      </c>
      <c r="T965">
        <v>1.02596282958984</v>
      </c>
      <c r="U965">
        <v>9999</v>
      </c>
      <c r="V965">
        <v>0.85560798645019498</v>
      </c>
      <c r="W965">
        <v>9998.14453125</v>
      </c>
      <c r="X965">
        <v>0.17035484313964799</v>
      </c>
      <c r="Y965">
        <v>0.17035484313964799</v>
      </c>
      <c r="Z965">
        <v>0</v>
      </c>
      <c r="AA965">
        <v>0.8</v>
      </c>
      <c r="AB965">
        <v>1</v>
      </c>
      <c r="AC965">
        <v>0.88888888888888895</v>
      </c>
      <c r="AD965">
        <v>0.2</v>
      </c>
      <c r="AE965">
        <v>0.8</v>
      </c>
    </row>
    <row r="966" spans="1:31" x14ac:dyDescent="0.15">
      <c r="A966" s="4">
        <v>44</v>
      </c>
      <c r="B966">
        <v>9</v>
      </c>
      <c r="C966">
        <v>11</v>
      </c>
      <c r="D966">
        <v>10</v>
      </c>
      <c r="E966">
        <v>10</v>
      </c>
      <c r="F966">
        <v>9</v>
      </c>
      <c r="G966">
        <v>1</v>
      </c>
      <c r="H966">
        <v>0</v>
      </c>
      <c r="I966">
        <v>10</v>
      </c>
      <c r="J966">
        <v>0.45</v>
      </c>
      <c r="K966">
        <v>9999</v>
      </c>
      <c r="L966">
        <v>4.6586227416992196</v>
      </c>
      <c r="M966">
        <v>9999</v>
      </c>
      <c r="N966">
        <v>9999</v>
      </c>
      <c r="O966">
        <v>0</v>
      </c>
      <c r="P966">
        <v>0</v>
      </c>
      <c r="Q966">
        <v>5</v>
      </c>
      <c r="R966" s="12">
        <v>0</v>
      </c>
      <c r="S966" s="12">
        <f t="shared" si="15"/>
        <v>0</v>
      </c>
      <c r="T966">
        <v>0.99308967590331998</v>
      </c>
      <c r="U966">
        <v>9999</v>
      </c>
      <c r="V966">
        <v>0.85114097595214799</v>
      </c>
      <c r="W966">
        <v>9998.1484375</v>
      </c>
      <c r="X966">
        <v>0.14194869995117201</v>
      </c>
      <c r="Y966">
        <v>0.14194869995117201</v>
      </c>
      <c r="Z966">
        <v>0</v>
      </c>
      <c r="AA966">
        <v>0.5</v>
      </c>
      <c r="AB966">
        <v>1</v>
      </c>
      <c r="AC966">
        <v>0.66666666666666696</v>
      </c>
      <c r="AD966">
        <v>0.5</v>
      </c>
      <c r="AE966">
        <v>0.5</v>
      </c>
    </row>
    <row r="967" spans="1:31" x14ac:dyDescent="0.15">
      <c r="A967" s="4">
        <v>52</v>
      </c>
      <c r="B967">
        <v>10</v>
      </c>
      <c r="C967">
        <v>10</v>
      </c>
      <c r="D967">
        <v>10</v>
      </c>
      <c r="E967">
        <v>10</v>
      </c>
      <c r="F967">
        <v>10</v>
      </c>
      <c r="G967">
        <v>0</v>
      </c>
      <c r="H967">
        <v>0</v>
      </c>
      <c r="I967">
        <v>10</v>
      </c>
      <c r="J967">
        <v>0.5</v>
      </c>
      <c r="K967">
        <v>9999</v>
      </c>
      <c r="L967">
        <v>3.7912445068359402</v>
      </c>
      <c r="M967">
        <v>9999</v>
      </c>
      <c r="N967">
        <v>9999</v>
      </c>
      <c r="O967">
        <v>0</v>
      </c>
      <c r="P967">
        <v>0</v>
      </c>
      <c r="Q967">
        <v>5</v>
      </c>
      <c r="R967" s="12">
        <v>0</v>
      </c>
      <c r="S967" s="12">
        <f t="shared" si="15"/>
        <v>0</v>
      </c>
      <c r="T967">
        <v>0.91463088989257801</v>
      </c>
      <c r="U967">
        <v>9999</v>
      </c>
      <c r="V967">
        <v>0.77839601039886497</v>
      </c>
      <c r="W967">
        <v>9998.2216796875</v>
      </c>
      <c r="X967">
        <v>0.13623487949371299</v>
      </c>
      <c r="Y967">
        <v>0.13623487949371299</v>
      </c>
      <c r="Z967">
        <v>0</v>
      </c>
      <c r="AA967">
        <v>0.5</v>
      </c>
      <c r="AB967">
        <v>1</v>
      </c>
      <c r="AC967">
        <v>0.66666666666666696</v>
      </c>
      <c r="AD967">
        <v>0.5</v>
      </c>
      <c r="AE967">
        <v>0.5</v>
      </c>
    </row>
    <row r="968" spans="1:31" x14ac:dyDescent="0.15">
      <c r="A968" s="4">
        <v>57</v>
      </c>
      <c r="B968">
        <v>10</v>
      </c>
      <c r="C968">
        <v>10</v>
      </c>
      <c r="D968">
        <v>10</v>
      </c>
      <c r="E968">
        <v>10</v>
      </c>
      <c r="F968">
        <v>10</v>
      </c>
      <c r="G968">
        <v>0</v>
      </c>
      <c r="H968">
        <v>0</v>
      </c>
      <c r="I968">
        <v>10</v>
      </c>
      <c r="J968">
        <v>0.5</v>
      </c>
      <c r="K968">
        <v>9999</v>
      </c>
      <c r="L968">
        <v>5.0174026489257804</v>
      </c>
      <c r="M968">
        <v>9999</v>
      </c>
      <c r="N968">
        <v>9999</v>
      </c>
      <c r="O968">
        <v>0</v>
      </c>
      <c r="P968">
        <v>0</v>
      </c>
      <c r="Q968">
        <v>8</v>
      </c>
      <c r="R968" s="12">
        <v>0</v>
      </c>
      <c r="S968" s="12">
        <f t="shared" si="15"/>
        <v>0</v>
      </c>
      <c r="T968">
        <v>1.20773124694824</v>
      </c>
      <c r="U968">
        <v>9999</v>
      </c>
      <c r="V968">
        <v>0.974368095397949</v>
      </c>
      <c r="W968">
        <v>9998.025390625</v>
      </c>
      <c r="X968">
        <v>0.233363151550293</v>
      </c>
      <c r="Y968">
        <v>0.233363151550293</v>
      </c>
      <c r="Z968">
        <v>0</v>
      </c>
      <c r="AA968">
        <v>0.8</v>
      </c>
      <c r="AB968">
        <v>1</v>
      </c>
      <c r="AC968">
        <v>0.88888888888888895</v>
      </c>
      <c r="AD968">
        <v>0.2</v>
      </c>
      <c r="AE968">
        <v>0.8</v>
      </c>
    </row>
    <row r="969" spans="1:31" x14ac:dyDescent="0.15">
      <c r="A969" s="4">
        <v>68</v>
      </c>
      <c r="B969">
        <v>10</v>
      </c>
      <c r="C969">
        <v>10</v>
      </c>
      <c r="D969">
        <v>10</v>
      </c>
      <c r="E969">
        <v>10</v>
      </c>
      <c r="F969">
        <v>10</v>
      </c>
      <c r="G969">
        <v>0</v>
      </c>
      <c r="H969">
        <v>0</v>
      </c>
      <c r="I969">
        <v>10</v>
      </c>
      <c r="J969">
        <v>0.5</v>
      </c>
      <c r="K969">
        <v>9999</v>
      </c>
      <c r="L969">
        <v>5.0202789306640598</v>
      </c>
      <c r="M969">
        <v>9999</v>
      </c>
      <c r="N969">
        <v>9999</v>
      </c>
      <c r="O969">
        <v>0</v>
      </c>
      <c r="P969">
        <v>0</v>
      </c>
      <c r="Q969">
        <v>9</v>
      </c>
      <c r="R969" s="12">
        <v>0</v>
      </c>
      <c r="S969" s="12">
        <f t="shared" si="15"/>
        <v>0</v>
      </c>
      <c r="T969">
        <v>1.26687431335449</v>
      </c>
      <c r="U969">
        <v>9999</v>
      </c>
      <c r="V969">
        <v>1.0266517400741599</v>
      </c>
      <c r="W969">
        <v>9997.9736328125</v>
      </c>
      <c r="X969">
        <v>0.240222573280335</v>
      </c>
      <c r="Y969">
        <v>0.240222573280335</v>
      </c>
      <c r="Z969">
        <v>0</v>
      </c>
      <c r="AA969">
        <v>0.9</v>
      </c>
      <c r="AB969">
        <v>1</v>
      </c>
      <c r="AC969">
        <v>0.94736842105263197</v>
      </c>
      <c r="AD969">
        <v>0.1</v>
      </c>
      <c r="AE969">
        <v>0.9</v>
      </c>
    </row>
    <row r="970" spans="1:31" x14ac:dyDescent="0.15">
      <c r="A970" s="4">
        <v>82</v>
      </c>
      <c r="B970">
        <v>10</v>
      </c>
      <c r="C970">
        <v>10</v>
      </c>
      <c r="D970">
        <v>10</v>
      </c>
      <c r="E970">
        <v>10</v>
      </c>
      <c r="F970">
        <v>10</v>
      </c>
      <c r="G970">
        <v>0</v>
      </c>
      <c r="H970">
        <v>0</v>
      </c>
      <c r="I970">
        <v>10</v>
      </c>
      <c r="J970">
        <v>0.5</v>
      </c>
      <c r="K970">
        <v>9999</v>
      </c>
      <c r="L970">
        <v>4.4113616943359402</v>
      </c>
      <c r="M970">
        <v>9999</v>
      </c>
      <c r="N970">
        <v>9999</v>
      </c>
      <c r="O970">
        <v>0</v>
      </c>
      <c r="P970">
        <v>0</v>
      </c>
      <c r="Q970">
        <v>8</v>
      </c>
      <c r="R970" s="12">
        <v>0</v>
      </c>
      <c r="S970" s="12">
        <f t="shared" si="15"/>
        <v>0</v>
      </c>
      <c r="T970">
        <v>0.96369361877441395</v>
      </c>
      <c r="U970">
        <v>9999</v>
      </c>
      <c r="V970">
        <v>0.81251180171966597</v>
      </c>
      <c r="W970">
        <v>9998.1875</v>
      </c>
      <c r="X970">
        <v>0.15118181705474901</v>
      </c>
      <c r="Y970">
        <v>0.15118181705474901</v>
      </c>
      <c r="Z970">
        <v>0</v>
      </c>
      <c r="AA970">
        <v>0.8</v>
      </c>
      <c r="AB970">
        <v>1</v>
      </c>
      <c r="AC970">
        <v>0.88888888888888895</v>
      </c>
      <c r="AD970">
        <v>0.2</v>
      </c>
      <c r="AE970">
        <v>0.8</v>
      </c>
    </row>
    <row r="971" spans="1:31" x14ac:dyDescent="0.15">
      <c r="A971" s="4">
        <v>108</v>
      </c>
      <c r="B971">
        <v>10</v>
      </c>
      <c r="C971">
        <v>10</v>
      </c>
      <c r="D971">
        <v>10</v>
      </c>
      <c r="E971">
        <v>10</v>
      </c>
      <c r="F971">
        <v>10</v>
      </c>
      <c r="G971">
        <v>0</v>
      </c>
      <c r="H971">
        <v>0</v>
      </c>
      <c r="I971">
        <v>10</v>
      </c>
      <c r="J971">
        <v>0.5</v>
      </c>
      <c r="K971">
        <v>9999</v>
      </c>
      <c r="L971">
        <v>5.7537250518798801</v>
      </c>
      <c r="M971">
        <v>9999</v>
      </c>
      <c r="N971">
        <v>9999</v>
      </c>
      <c r="O971">
        <v>0</v>
      </c>
      <c r="P971">
        <v>0</v>
      </c>
      <c r="Q971">
        <v>9</v>
      </c>
      <c r="R971" s="12">
        <v>0</v>
      </c>
      <c r="S971" s="12">
        <f t="shared" si="15"/>
        <v>0</v>
      </c>
      <c r="T971">
        <v>1.5560417175293</v>
      </c>
      <c r="U971">
        <v>9999</v>
      </c>
      <c r="V971">
        <v>1.24161684513092</v>
      </c>
      <c r="W971">
        <v>9997.7587890625</v>
      </c>
      <c r="X971">
        <v>0.31442487239837702</v>
      </c>
      <c r="Y971">
        <v>0.31442487239837702</v>
      </c>
      <c r="Z971">
        <v>0</v>
      </c>
      <c r="AA971">
        <v>0.9</v>
      </c>
      <c r="AB971">
        <v>1</v>
      </c>
      <c r="AC971">
        <v>0.94736842105263197</v>
      </c>
      <c r="AD971">
        <v>0.1</v>
      </c>
      <c r="AE971">
        <v>0.9</v>
      </c>
    </row>
    <row r="972" spans="1:31" x14ac:dyDescent="0.15">
      <c r="A972" s="4">
        <v>111</v>
      </c>
      <c r="B972">
        <v>9</v>
      </c>
      <c r="C972">
        <v>11</v>
      </c>
      <c r="D972">
        <v>10</v>
      </c>
      <c r="E972">
        <v>10</v>
      </c>
      <c r="F972">
        <v>9</v>
      </c>
      <c r="G972">
        <v>1</v>
      </c>
      <c r="H972">
        <v>0</v>
      </c>
      <c r="I972">
        <v>10</v>
      </c>
      <c r="J972">
        <v>0.45</v>
      </c>
      <c r="K972">
        <v>9999</v>
      </c>
      <c r="L972">
        <v>5.7707939147949201</v>
      </c>
      <c r="M972">
        <v>9999</v>
      </c>
      <c r="N972">
        <v>9999</v>
      </c>
      <c r="O972">
        <v>0</v>
      </c>
      <c r="P972">
        <v>0</v>
      </c>
      <c r="Q972">
        <v>8</v>
      </c>
      <c r="R972" s="12">
        <v>0</v>
      </c>
      <c r="S972" s="12">
        <f t="shared" si="15"/>
        <v>0</v>
      </c>
      <c r="T972">
        <v>1.2523021697998</v>
      </c>
      <c r="U972">
        <v>9999</v>
      </c>
      <c r="V972">
        <v>1.02543449401855</v>
      </c>
      <c r="W972">
        <v>9997.974609375</v>
      </c>
      <c r="X972">
        <v>0.22686767578125</v>
      </c>
      <c r="Y972">
        <v>0.22686767578125</v>
      </c>
      <c r="Z972">
        <v>0</v>
      </c>
      <c r="AA972">
        <v>0.8</v>
      </c>
      <c r="AB972">
        <v>1</v>
      </c>
      <c r="AC972">
        <v>0.88888888888888895</v>
      </c>
      <c r="AD972">
        <v>0.2</v>
      </c>
      <c r="AE972">
        <v>0.8</v>
      </c>
    </row>
    <row r="973" spans="1:31" x14ac:dyDescent="0.15">
      <c r="A973" s="4">
        <v>112</v>
      </c>
      <c r="B973">
        <v>10</v>
      </c>
      <c r="C973">
        <v>10</v>
      </c>
      <c r="D973">
        <v>10</v>
      </c>
      <c r="E973">
        <v>10</v>
      </c>
      <c r="F973">
        <v>10</v>
      </c>
      <c r="G973">
        <v>0</v>
      </c>
      <c r="H973">
        <v>0</v>
      </c>
      <c r="I973">
        <v>10</v>
      </c>
      <c r="J973">
        <v>0.5</v>
      </c>
      <c r="K973">
        <v>9999</v>
      </c>
      <c r="L973">
        <v>4.6545848846435502</v>
      </c>
      <c r="M973">
        <v>9999</v>
      </c>
      <c r="N973">
        <v>9999</v>
      </c>
      <c r="O973">
        <v>0</v>
      </c>
      <c r="P973">
        <v>0</v>
      </c>
      <c r="Q973">
        <v>6</v>
      </c>
      <c r="R973" s="12">
        <v>0</v>
      </c>
      <c r="S973" s="12">
        <f t="shared" si="15"/>
        <v>0</v>
      </c>
      <c r="T973">
        <v>1.1585845947265601</v>
      </c>
      <c r="U973">
        <v>9999</v>
      </c>
      <c r="V973">
        <v>0.95769673585891701</v>
      </c>
      <c r="W973">
        <v>9998.0419921875</v>
      </c>
      <c r="X973">
        <v>0.20088785886764501</v>
      </c>
      <c r="Y973">
        <v>0.20088785886764501</v>
      </c>
      <c r="Z973">
        <v>0</v>
      </c>
      <c r="AA973">
        <v>0.6</v>
      </c>
      <c r="AB973">
        <v>1</v>
      </c>
      <c r="AC973">
        <v>0.75</v>
      </c>
      <c r="AD973">
        <v>0.4</v>
      </c>
      <c r="AE973">
        <v>0.6</v>
      </c>
    </row>
    <row r="974" spans="1:31" x14ac:dyDescent="0.15">
      <c r="A974" s="4">
        <v>131</v>
      </c>
      <c r="B974">
        <v>10</v>
      </c>
      <c r="C974">
        <v>10</v>
      </c>
      <c r="D974">
        <v>10</v>
      </c>
      <c r="E974">
        <v>10</v>
      </c>
      <c r="F974">
        <v>10</v>
      </c>
      <c r="G974">
        <v>0</v>
      </c>
      <c r="H974">
        <v>0</v>
      </c>
      <c r="I974">
        <v>10</v>
      </c>
      <c r="J974">
        <v>0.5</v>
      </c>
      <c r="K974">
        <v>9999</v>
      </c>
      <c r="L974">
        <v>5.9569454193115199</v>
      </c>
      <c r="M974">
        <v>9999</v>
      </c>
      <c r="N974">
        <v>9999</v>
      </c>
      <c r="O974">
        <v>0</v>
      </c>
      <c r="P974">
        <v>0</v>
      </c>
      <c r="Q974">
        <v>8</v>
      </c>
      <c r="R974" s="12">
        <v>0</v>
      </c>
      <c r="S974" s="12">
        <f t="shared" si="15"/>
        <v>0</v>
      </c>
      <c r="T974">
        <v>1.37770652770996</v>
      </c>
      <c r="U974">
        <v>9999</v>
      </c>
      <c r="V974">
        <v>1.10983431339264</v>
      </c>
      <c r="W974">
        <v>9997.890625</v>
      </c>
      <c r="X974">
        <v>0.267872214317322</v>
      </c>
      <c r="Y974">
        <v>0.267872214317322</v>
      </c>
      <c r="Z974">
        <v>0</v>
      </c>
      <c r="AA974">
        <v>0.8</v>
      </c>
      <c r="AB974">
        <v>1</v>
      </c>
      <c r="AC974">
        <v>0.88888888888888895</v>
      </c>
      <c r="AD974">
        <v>0.2</v>
      </c>
      <c r="AE974">
        <v>0.8</v>
      </c>
    </row>
    <row r="975" spans="1:31" x14ac:dyDescent="0.15">
      <c r="A975" s="4">
        <v>154</v>
      </c>
      <c r="B975">
        <v>10</v>
      </c>
      <c r="C975">
        <v>10</v>
      </c>
      <c r="D975">
        <v>10</v>
      </c>
      <c r="E975">
        <v>10</v>
      </c>
      <c r="F975">
        <v>10</v>
      </c>
      <c r="G975">
        <v>0</v>
      </c>
      <c r="H975">
        <v>0</v>
      </c>
      <c r="I975">
        <v>10</v>
      </c>
      <c r="J975">
        <v>0.5</v>
      </c>
      <c r="K975">
        <v>9999</v>
      </c>
      <c r="L975">
        <v>4.4739093780517596</v>
      </c>
      <c r="M975">
        <v>9999</v>
      </c>
      <c r="N975">
        <v>9999</v>
      </c>
      <c r="O975">
        <v>0</v>
      </c>
      <c r="P975">
        <v>0</v>
      </c>
      <c r="Q975">
        <v>7</v>
      </c>
      <c r="R975" s="12">
        <v>0</v>
      </c>
      <c r="S975" s="12">
        <f t="shared" si="15"/>
        <v>0</v>
      </c>
      <c r="T975">
        <v>0.95965003967285201</v>
      </c>
      <c r="U975">
        <v>9999</v>
      </c>
      <c r="V975">
        <v>0.80622899532318104</v>
      </c>
      <c r="W975">
        <v>9998.193359375</v>
      </c>
      <c r="X975">
        <v>0.15342104434966999</v>
      </c>
      <c r="Y975">
        <v>0.15342104434966999</v>
      </c>
      <c r="Z975">
        <v>0</v>
      </c>
      <c r="AA975">
        <v>0.7</v>
      </c>
      <c r="AB975">
        <v>1</v>
      </c>
      <c r="AC975">
        <v>0.82352941176470595</v>
      </c>
      <c r="AD975">
        <v>0.3</v>
      </c>
      <c r="AE975">
        <v>0.7</v>
      </c>
    </row>
    <row r="976" spans="1:31" x14ac:dyDescent="0.15">
      <c r="A976" s="4">
        <v>218</v>
      </c>
      <c r="B976">
        <v>10</v>
      </c>
      <c r="C976">
        <v>10</v>
      </c>
      <c r="D976">
        <v>10</v>
      </c>
      <c r="E976">
        <v>10</v>
      </c>
      <c r="F976">
        <v>10</v>
      </c>
      <c r="G976">
        <v>0</v>
      </c>
      <c r="H976">
        <v>0</v>
      </c>
      <c r="I976">
        <v>10</v>
      </c>
      <c r="J976">
        <v>0.5</v>
      </c>
      <c r="K976">
        <v>9999</v>
      </c>
      <c r="L976">
        <v>5.4229049682617196</v>
      </c>
      <c r="M976">
        <v>9999</v>
      </c>
      <c r="N976">
        <v>9999</v>
      </c>
      <c r="O976">
        <v>0</v>
      </c>
      <c r="P976">
        <v>0</v>
      </c>
      <c r="Q976">
        <v>8</v>
      </c>
      <c r="R976" s="12">
        <v>0</v>
      </c>
      <c r="S976" s="12">
        <f t="shared" si="15"/>
        <v>0</v>
      </c>
      <c r="T976">
        <v>1.3154869079589799</v>
      </c>
      <c r="U976">
        <v>9999</v>
      </c>
      <c r="V976">
        <v>1.0742667913436901</v>
      </c>
      <c r="W976">
        <v>9997.92578125</v>
      </c>
      <c r="X976">
        <v>0.24122011661529499</v>
      </c>
      <c r="Y976">
        <v>0.24122011661529499</v>
      </c>
      <c r="Z976">
        <v>0</v>
      </c>
      <c r="AA976">
        <v>0.8</v>
      </c>
      <c r="AB976">
        <v>1</v>
      </c>
      <c r="AC976">
        <v>0.88888888888888895</v>
      </c>
      <c r="AD976">
        <v>0.2</v>
      </c>
      <c r="AE976">
        <v>0.8</v>
      </c>
    </row>
    <row r="977" spans="1:31" x14ac:dyDescent="0.15">
      <c r="A977" s="4">
        <v>326</v>
      </c>
      <c r="B977">
        <v>10</v>
      </c>
      <c r="C977">
        <v>10</v>
      </c>
      <c r="D977">
        <v>10</v>
      </c>
      <c r="E977">
        <v>10</v>
      </c>
      <c r="F977">
        <v>10</v>
      </c>
      <c r="G977">
        <v>0</v>
      </c>
      <c r="H977">
        <v>0</v>
      </c>
      <c r="I977">
        <v>10</v>
      </c>
      <c r="J977">
        <v>0.5</v>
      </c>
      <c r="K977">
        <v>9999</v>
      </c>
      <c r="L977">
        <v>5.4818038940429696</v>
      </c>
      <c r="M977">
        <v>9999</v>
      </c>
      <c r="N977">
        <v>9999</v>
      </c>
      <c r="O977">
        <v>0</v>
      </c>
      <c r="P977">
        <v>0</v>
      </c>
      <c r="Q977">
        <v>9</v>
      </c>
      <c r="R977" s="12">
        <v>0</v>
      </c>
      <c r="S977" s="12">
        <f t="shared" si="15"/>
        <v>0</v>
      </c>
      <c r="T977">
        <v>1.2931213378906199</v>
      </c>
      <c r="U977">
        <v>9999</v>
      </c>
      <c r="V977">
        <v>1.0489599704742401</v>
      </c>
      <c r="W977">
        <v>9997.951171875</v>
      </c>
      <c r="X977">
        <v>0.244161367416382</v>
      </c>
      <c r="Y977">
        <v>0.244161367416382</v>
      </c>
      <c r="Z977">
        <v>0</v>
      </c>
      <c r="AA977">
        <v>0.9</v>
      </c>
      <c r="AB977">
        <v>1</v>
      </c>
      <c r="AC977">
        <v>0.94736842105263197</v>
      </c>
      <c r="AD977">
        <v>0.1</v>
      </c>
      <c r="AE977">
        <v>0.9</v>
      </c>
    </row>
    <row r="978" spans="1:31" x14ac:dyDescent="0.15">
      <c r="A978" s="4">
        <v>328</v>
      </c>
      <c r="B978">
        <v>9</v>
      </c>
      <c r="C978">
        <v>11</v>
      </c>
      <c r="D978">
        <v>10</v>
      </c>
      <c r="E978">
        <v>10</v>
      </c>
      <c r="F978">
        <v>9</v>
      </c>
      <c r="G978">
        <v>1</v>
      </c>
      <c r="H978">
        <v>0</v>
      </c>
      <c r="I978">
        <v>10</v>
      </c>
      <c r="J978">
        <v>0.45</v>
      </c>
      <c r="K978">
        <v>9999</v>
      </c>
      <c r="L978">
        <v>4.50632667541504</v>
      </c>
      <c r="M978">
        <v>9999</v>
      </c>
      <c r="N978">
        <v>9999</v>
      </c>
      <c r="O978">
        <v>0</v>
      </c>
      <c r="P978">
        <v>0</v>
      </c>
      <c r="Q978">
        <v>6</v>
      </c>
      <c r="R978" s="12">
        <v>0</v>
      </c>
      <c r="S978" s="12">
        <f t="shared" si="15"/>
        <v>0</v>
      </c>
      <c r="T978">
        <v>0.95597076416015603</v>
      </c>
      <c r="U978">
        <v>9999</v>
      </c>
      <c r="V978">
        <v>0.80760079622268699</v>
      </c>
      <c r="W978">
        <v>9998.1923828125</v>
      </c>
      <c r="X978">
        <v>0.14836996793747001</v>
      </c>
      <c r="Y978">
        <v>0.14836996793747001</v>
      </c>
      <c r="Z978">
        <v>0</v>
      </c>
      <c r="AA978">
        <v>0.6</v>
      </c>
      <c r="AB978">
        <v>1</v>
      </c>
      <c r="AC978">
        <v>0.75</v>
      </c>
      <c r="AD978">
        <v>0.4</v>
      </c>
      <c r="AE978">
        <v>0.6</v>
      </c>
    </row>
    <row r="979" spans="1:31" x14ac:dyDescent="0.15">
      <c r="A979" s="4">
        <v>386</v>
      </c>
      <c r="B979">
        <v>10</v>
      </c>
      <c r="C979">
        <v>10</v>
      </c>
      <c r="D979">
        <v>10</v>
      </c>
      <c r="E979">
        <v>10</v>
      </c>
      <c r="F979">
        <v>10</v>
      </c>
      <c r="G979">
        <v>0</v>
      </c>
      <c r="H979">
        <v>0</v>
      </c>
      <c r="I979">
        <v>10</v>
      </c>
      <c r="J979">
        <v>0.5</v>
      </c>
      <c r="K979">
        <v>9999</v>
      </c>
      <c r="L979">
        <v>4.5201854705810502</v>
      </c>
      <c r="M979">
        <v>9999</v>
      </c>
      <c r="N979">
        <v>9999</v>
      </c>
      <c r="O979">
        <v>0</v>
      </c>
      <c r="P979">
        <v>0</v>
      </c>
      <c r="Q979">
        <v>6</v>
      </c>
      <c r="R979" s="12">
        <v>0</v>
      </c>
      <c r="S979" s="12">
        <f t="shared" si="15"/>
        <v>0</v>
      </c>
      <c r="T979">
        <v>1.2607231140136701</v>
      </c>
      <c r="U979">
        <v>9999</v>
      </c>
      <c r="V979">
        <v>1.0531873703002901</v>
      </c>
      <c r="W979">
        <v>9997.947265625</v>
      </c>
      <c r="X979">
        <v>0.20753574371337899</v>
      </c>
      <c r="Y979">
        <v>0.20753574371337899</v>
      </c>
      <c r="Z979">
        <v>0</v>
      </c>
      <c r="AA979">
        <v>0.6</v>
      </c>
      <c r="AB979">
        <v>1</v>
      </c>
      <c r="AC979">
        <v>0.75</v>
      </c>
      <c r="AD979">
        <v>0.4</v>
      </c>
      <c r="AE979">
        <v>0.6</v>
      </c>
    </row>
    <row r="980" spans="1:31" x14ac:dyDescent="0.15">
      <c r="A980" s="4">
        <v>430</v>
      </c>
      <c r="B980">
        <v>10</v>
      </c>
      <c r="C980">
        <v>10</v>
      </c>
      <c r="D980">
        <v>10</v>
      </c>
      <c r="E980">
        <v>10</v>
      </c>
      <c r="F980">
        <v>10</v>
      </c>
      <c r="G980">
        <v>0</v>
      </c>
      <c r="H980">
        <v>0</v>
      </c>
      <c r="I980">
        <v>10</v>
      </c>
      <c r="J980">
        <v>0.5</v>
      </c>
      <c r="K980">
        <v>9999</v>
      </c>
      <c r="L980">
        <v>5.67508888244629</v>
      </c>
      <c r="M980">
        <v>9999</v>
      </c>
      <c r="N980">
        <v>9999</v>
      </c>
      <c r="O980">
        <v>0</v>
      </c>
      <c r="P980">
        <v>0</v>
      </c>
      <c r="Q980">
        <v>10</v>
      </c>
      <c r="R980" s="12">
        <v>0</v>
      </c>
      <c r="S980" s="12">
        <f t="shared" si="15"/>
        <v>0</v>
      </c>
      <c r="T980">
        <v>1.3051052093505899</v>
      </c>
      <c r="U980">
        <v>9999</v>
      </c>
      <c r="V980">
        <v>1.0780779123306301</v>
      </c>
      <c r="W980">
        <v>9997.921875</v>
      </c>
      <c r="X980">
        <v>0.227027297019958</v>
      </c>
      <c r="Y980">
        <v>0.227027297019958</v>
      </c>
      <c r="Z980">
        <v>0</v>
      </c>
      <c r="AA980">
        <v>1</v>
      </c>
      <c r="AB980">
        <v>1</v>
      </c>
      <c r="AC980">
        <v>1</v>
      </c>
      <c r="AD980">
        <v>0</v>
      </c>
      <c r="AE980">
        <v>1</v>
      </c>
    </row>
    <row r="981" spans="1:31" x14ac:dyDescent="0.15">
      <c r="A981" s="4">
        <v>470</v>
      </c>
      <c r="B981">
        <v>10</v>
      </c>
      <c r="C981">
        <v>10</v>
      </c>
      <c r="D981">
        <v>10</v>
      </c>
      <c r="E981">
        <v>10</v>
      </c>
      <c r="F981">
        <v>10</v>
      </c>
      <c r="G981">
        <v>0</v>
      </c>
      <c r="H981">
        <v>0</v>
      </c>
      <c r="I981">
        <v>10</v>
      </c>
      <c r="J981">
        <v>0.5</v>
      </c>
      <c r="K981">
        <v>9999</v>
      </c>
      <c r="L981">
        <v>4.6643753051757804</v>
      </c>
      <c r="M981">
        <v>9999</v>
      </c>
      <c r="N981">
        <v>9999</v>
      </c>
      <c r="O981">
        <v>0</v>
      </c>
      <c r="P981">
        <v>0</v>
      </c>
      <c r="Q981">
        <v>4</v>
      </c>
      <c r="R981" s="12">
        <v>0</v>
      </c>
      <c r="S981" s="12">
        <f t="shared" si="15"/>
        <v>0</v>
      </c>
      <c r="T981">
        <v>1.1230449676513701</v>
      </c>
      <c r="U981">
        <v>9999</v>
      </c>
      <c r="V981">
        <v>0.93375986814498901</v>
      </c>
      <c r="W981">
        <v>9998.06640625</v>
      </c>
      <c r="X981">
        <v>0.18928509950637801</v>
      </c>
      <c r="Y981">
        <v>0.18928509950637801</v>
      </c>
      <c r="Z981">
        <v>0</v>
      </c>
      <c r="AA981">
        <v>0.4</v>
      </c>
      <c r="AB981">
        <v>1</v>
      </c>
      <c r="AC981">
        <v>0.57142857142857195</v>
      </c>
      <c r="AD981">
        <v>0.6</v>
      </c>
      <c r="AE981">
        <v>0.4</v>
      </c>
    </row>
    <row r="982" spans="1:31" x14ac:dyDescent="0.15">
      <c r="A982" s="4">
        <v>475</v>
      </c>
      <c r="B982">
        <v>10</v>
      </c>
      <c r="C982">
        <v>10</v>
      </c>
      <c r="D982">
        <v>10</v>
      </c>
      <c r="E982">
        <v>10</v>
      </c>
      <c r="F982">
        <v>10</v>
      </c>
      <c r="G982">
        <v>0</v>
      </c>
      <c r="H982">
        <v>0</v>
      </c>
      <c r="I982">
        <v>10</v>
      </c>
      <c r="J982">
        <v>0.5</v>
      </c>
      <c r="K982">
        <v>9999</v>
      </c>
      <c r="L982">
        <v>5.3150978088378897</v>
      </c>
      <c r="M982">
        <v>9999</v>
      </c>
      <c r="N982">
        <v>9999</v>
      </c>
      <c r="O982">
        <v>0</v>
      </c>
      <c r="P982">
        <v>0</v>
      </c>
      <c r="Q982">
        <v>9</v>
      </c>
      <c r="R982" s="12">
        <v>0</v>
      </c>
      <c r="S982" s="12">
        <f t="shared" si="15"/>
        <v>0</v>
      </c>
      <c r="T982">
        <v>1.2737274169921899</v>
      </c>
      <c r="U982">
        <v>9999</v>
      </c>
      <c r="V982">
        <v>1.01846480369568</v>
      </c>
      <c r="W982">
        <v>9997.9814453125</v>
      </c>
      <c r="X982">
        <v>0.25526261329650901</v>
      </c>
      <c r="Y982">
        <v>0.25526261329650901</v>
      </c>
      <c r="Z982">
        <v>0</v>
      </c>
      <c r="AA982">
        <v>0.9</v>
      </c>
      <c r="AB982">
        <v>1</v>
      </c>
      <c r="AC982">
        <v>0.94736842105263197</v>
      </c>
      <c r="AD982">
        <v>0.1</v>
      </c>
      <c r="AE982">
        <v>0.9</v>
      </c>
    </row>
    <row r="983" spans="1:31" x14ac:dyDescent="0.15">
      <c r="A983" s="4">
        <v>477</v>
      </c>
      <c r="B983">
        <v>9</v>
      </c>
      <c r="C983">
        <v>11</v>
      </c>
      <c r="D983">
        <v>10</v>
      </c>
      <c r="E983">
        <v>10</v>
      </c>
      <c r="F983">
        <v>9</v>
      </c>
      <c r="G983">
        <v>1</v>
      </c>
      <c r="H983">
        <v>0</v>
      </c>
      <c r="I983">
        <v>10</v>
      </c>
      <c r="J983">
        <v>0.45</v>
      </c>
      <c r="K983">
        <v>9999</v>
      </c>
      <c r="L983">
        <v>5.2232379913330096</v>
      </c>
      <c r="M983">
        <v>9999</v>
      </c>
      <c r="N983">
        <v>9999</v>
      </c>
      <c r="O983">
        <v>0</v>
      </c>
      <c r="P983">
        <v>0</v>
      </c>
      <c r="Q983">
        <v>8</v>
      </c>
      <c r="R983" s="12">
        <v>0</v>
      </c>
      <c r="S983" s="12">
        <f t="shared" si="15"/>
        <v>0</v>
      </c>
      <c r="T983">
        <v>1.00396156311035</v>
      </c>
      <c r="U983">
        <v>9999</v>
      </c>
      <c r="V983">
        <v>0.84307324886321999</v>
      </c>
      <c r="W983">
        <v>9998.1572265625</v>
      </c>
      <c r="X983">
        <v>0.16088831424713099</v>
      </c>
      <c r="Y983">
        <v>0.16088831424713099</v>
      </c>
      <c r="Z983">
        <v>0</v>
      </c>
      <c r="AA983">
        <v>0.8</v>
      </c>
      <c r="AB983">
        <v>1</v>
      </c>
      <c r="AC983">
        <v>0.88888888888888895</v>
      </c>
      <c r="AD983">
        <v>0.2</v>
      </c>
      <c r="AE983">
        <v>0.8</v>
      </c>
    </row>
    <row r="984" spans="1:31" x14ac:dyDescent="0.15">
      <c r="A984" s="4">
        <v>511</v>
      </c>
      <c r="B984">
        <v>10</v>
      </c>
      <c r="C984">
        <v>10</v>
      </c>
      <c r="D984">
        <v>10</v>
      </c>
      <c r="E984">
        <v>10</v>
      </c>
      <c r="F984">
        <v>10</v>
      </c>
      <c r="G984">
        <v>0</v>
      </c>
      <c r="H984">
        <v>0</v>
      </c>
      <c r="I984">
        <v>10</v>
      </c>
      <c r="J984">
        <v>0.5</v>
      </c>
      <c r="K984">
        <v>9999</v>
      </c>
      <c r="L984">
        <v>3.8341159820556601</v>
      </c>
      <c r="M984">
        <v>9999</v>
      </c>
      <c r="N984">
        <v>9999</v>
      </c>
      <c r="O984">
        <v>0</v>
      </c>
      <c r="P984">
        <v>0</v>
      </c>
      <c r="Q984">
        <v>4</v>
      </c>
      <c r="R984" s="12">
        <v>0</v>
      </c>
      <c r="S984" s="12">
        <f t="shared" si="15"/>
        <v>0</v>
      </c>
      <c r="T984">
        <v>0.97826957702636697</v>
      </c>
      <c r="U984">
        <v>9999</v>
      </c>
      <c r="V984">
        <v>0.81792718172073398</v>
      </c>
      <c r="W984">
        <v>9998.181640625</v>
      </c>
      <c r="X984">
        <v>0.16034239530563299</v>
      </c>
      <c r="Y984">
        <v>0.16034239530563299</v>
      </c>
      <c r="Z984">
        <v>0</v>
      </c>
      <c r="AA984">
        <v>0.4</v>
      </c>
      <c r="AB984">
        <v>1</v>
      </c>
      <c r="AC984">
        <v>0.57142857142857195</v>
      </c>
      <c r="AD984">
        <v>0.6</v>
      </c>
      <c r="AE984">
        <v>0.4</v>
      </c>
    </row>
    <row r="985" spans="1:31" x14ac:dyDescent="0.15">
      <c r="A985" s="4">
        <v>533</v>
      </c>
      <c r="B985">
        <v>10</v>
      </c>
      <c r="C985">
        <v>10</v>
      </c>
      <c r="D985">
        <v>10</v>
      </c>
      <c r="E985">
        <v>10</v>
      </c>
      <c r="F985">
        <v>10</v>
      </c>
      <c r="G985">
        <v>0</v>
      </c>
      <c r="H985">
        <v>0</v>
      </c>
      <c r="I985">
        <v>10</v>
      </c>
      <c r="J985">
        <v>0.5</v>
      </c>
      <c r="K985">
        <v>9999</v>
      </c>
      <c r="L985">
        <v>5.1776981353759801</v>
      </c>
      <c r="M985">
        <v>9999</v>
      </c>
      <c r="N985">
        <v>9999</v>
      </c>
      <c r="O985">
        <v>0</v>
      </c>
      <c r="P985">
        <v>0</v>
      </c>
      <c r="Q985">
        <v>10</v>
      </c>
      <c r="R985" s="12">
        <v>0</v>
      </c>
      <c r="S985" s="12">
        <f t="shared" si="15"/>
        <v>0</v>
      </c>
      <c r="T985">
        <v>1.16360282897949</v>
      </c>
      <c r="U985">
        <v>9999</v>
      </c>
      <c r="V985">
        <v>0.95267027616500899</v>
      </c>
      <c r="W985">
        <v>9998.046875</v>
      </c>
      <c r="X985">
        <v>0.210932552814484</v>
      </c>
      <c r="Y985">
        <v>0.210932552814484</v>
      </c>
      <c r="Z985">
        <v>0</v>
      </c>
      <c r="AA985">
        <v>1</v>
      </c>
      <c r="AB985">
        <v>1</v>
      </c>
      <c r="AC985">
        <v>1</v>
      </c>
      <c r="AD985">
        <v>0</v>
      </c>
      <c r="AE985">
        <v>1</v>
      </c>
    </row>
    <row r="986" spans="1:31" x14ac:dyDescent="0.15">
      <c r="A986" s="4">
        <v>557</v>
      </c>
      <c r="B986">
        <v>10</v>
      </c>
      <c r="C986">
        <v>10</v>
      </c>
      <c r="D986">
        <v>10</v>
      </c>
      <c r="E986">
        <v>10</v>
      </c>
      <c r="F986">
        <v>10</v>
      </c>
      <c r="G986">
        <v>0</v>
      </c>
      <c r="H986">
        <v>0</v>
      </c>
      <c r="I986">
        <v>10</v>
      </c>
      <c r="J986">
        <v>0.5</v>
      </c>
      <c r="K986">
        <v>9999</v>
      </c>
      <c r="L986">
        <v>5.8025016784668004</v>
      </c>
      <c r="M986">
        <v>9999</v>
      </c>
      <c r="N986">
        <v>9999</v>
      </c>
      <c r="O986">
        <v>0</v>
      </c>
      <c r="P986">
        <v>0</v>
      </c>
      <c r="Q986">
        <v>9</v>
      </c>
      <c r="R986" s="12">
        <v>0</v>
      </c>
      <c r="S986" s="12">
        <f t="shared" si="15"/>
        <v>0</v>
      </c>
      <c r="T986">
        <v>1.2595691680908201</v>
      </c>
      <c r="U986">
        <v>9999</v>
      </c>
      <c r="V986">
        <v>1.04987752437592</v>
      </c>
      <c r="W986">
        <v>9997.9501953125</v>
      </c>
      <c r="X986">
        <v>0.20969164371490501</v>
      </c>
      <c r="Y986">
        <v>0.20969164371490501</v>
      </c>
      <c r="Z986">
        <v>0</v>
      </c>
      <c r="AA986">
        <v>0.9</v>
      </c>
      <c r="AB986">
        <v>1</v>
      </c>
      <c r="AC986">
        <v>0.94736842105263197</v>
      </c>
      <c r="AD986">
        <v>0.1</v>
      </c>
      <c r="AE986">
        <v>0.9</v>
      </c>
    </row>
    <row r="987" spans="1:31" x14ac:dyDescent="0.15">
      <c r="A987" s="4">
        <v>562</v>
      </c>
      <c r="B987">
        <v>10</v>
      </c>
      <c r="C987">
        <v>10</v>
      </c>
      <c r="D987">
        <v>10</v>
      </c>
      <c r="E987">
        <v>10</v>
      </c>
      <c r="F987">
        <v>10</v>
      </c>
      <c r="G987">
        <v>0</v>
      </c>
      <c r="H987">
        <v>0</v>
      </c>
      <c r="I987">
        <v>10</v>
      </c>
      <c r="J987">
        <v>0.5</v>
      </c>
      <c r="K987">
        <v>9999</v>
      </c>
      <c r="L987">
        <v>5.1641559600830096</v>
      </c>
      <c r="M987">
        <v>9999</v>
      </c>
      <c r="N987">
        <v>9999</v>
      </c>
      <c r="O987">
        <v>0</v>
      </c>
      <c r="P987">
        <v>0</v>
      </c>
      <c r="Q987">
        <v>9</v>
      </c>
      <c r="R987" s="12">
        <v>0</v>
      </c>
      <c r="S987" s="12">
        <f t="shared" si="15"/>
        <v>0</v>
      </c>
      <c r="T987">
        <v>1.3532180786132799</v>
      </c>
      <c r="U987">
        <v>9999</v>
      </c>
      <c r="V987">
        <v>1.1051337718963601</v>
      </c>
      <c r="W987">
        <v>9997.89453125</v>
      </c>
      <c r="X987">
        <v>0.248084306716919</v>
      </c>
      <c r="Y987">
        <v>0.248084306716919</v>
      </c>
      <c r="Z987">
        <v>0</v>
      </c>
      <c r="AA987">
        <v>0.9</v>
      </c>
      <c r="AB987">
        <v>1</v>
      </c>
      <c r="AC987">
        <v>0.94736842105263197</v>
      </c>
      <c r="AD987">
        <v>0.1</v>
      </c>
      <c r="AE987">
        <v>0.9</v>
      </c>
    </row>
    <row r="988" spans="1:31" x14ac:dyDescent="0.15">
      <c r="A988" s="4">
        <v>606</v>
      </c>
      <c r="B988">
        <v>10</v>
      </c>
      <c r="C988">
        <v>10</v>
      </c>
      <c r="D988">
        <v>10</v>
      </c>
      <c r="E988">
        <v>10</v>
      </c>
      <c r="F988">
        <v>10</v>
      </c>
      <c r="G988">
        <v>0</v>
      </c>
      <c r="H988">
        <v>0</v>
      </c>
      <c r="I988">
        <v>10</v>
      </c>
      <c r="J988">
        <v>0.5</v>
      </c>
      <c r="K988">
        <v>9999</v>
      </c>
      <c r="L988">
        <v>4.8677139282226598</v>
      </c>
      <c r="M988">
        <v>9999</v>
      </c>
      <c r="N988">
        <v>9999</v>
      </c>
      <c r="O988">
        <v>0</v>
      </c>
      <c r="P988">
        <v>0</v>
      </c>
      <c r="Q988">
        <v>7</v>
      </c>
      <c r="R988" s="12">
        <v>0</v>
      </c>
      <c r="S988" s="12">
        <f t="shared" si="15"/>
        <v>0</v>
      </c>
      <c r="T988">
        <v>1.1729984283447299</v>
      </c>
      <c r="U988">
        <v>9999</v>
      </c>
      <c r="V988">
        <v>0.95355796813964799</v>
      </c>
      <c r="W988">
        <v>9998.046875</v>
      </c>
      <c r="X988">
        <v>0.21944046020507799</v>
      </c>
      <c r="Y988">
        <v>0.21944046020507799</v>
      </c>
      <c r="Z988">
        <v>0</v>
      </c>
      <c r="AA988">
        <v>0.7</v>
      </c>
      <c r="AB988">
        <v>1</v>
      </c>
      <c r="AC988">
        <v>0.82352941176470595</v>
      </c>
      <c r="AD988">
        <v>0.3</v>
      </c>
      <c r="AE988">
        <v>0.7</v>
      </c>
    </row>
    <row r="989" spans="1:31" x14ac:dyDescent="0.15">
      <c r="A989" s="4">
        <v>632</v>
      </c>
      <c r="B989">
        <v>9</v>
      </c>
      <c r="C989">
        <v>11</v>
      </c>
      <c r="D989">
        <v>10</v>
      </c>
      <c r="E989">
        <v>10</v>
      </c>
      <c r="F989">
        <v>9</v>
      </c>
      <c r="G989">
        <v>1</v>
      </c>
      <c r="H989">
        <v>0</v>
      </c>
      <c r="I989">
        <v>10</v>
      </c>
      <c r="J989">
        <v>0.45</v>
      </c>
      <c r="K989">
        <v>9999</v>
      </c>
      <c r="L989">
        <v>4.1021900177001998</v>
      </c>
      <c r="M989">
        <v>9999</v>
      </c>
      <c r="N989">
        <v>9999</v>
      </c>
      <c r="O989">
        <v>0</v>
      </c>
      <c r="P989">
        <v>0</v>
      </c>
      <c r="Q989">
        <v>7</v>
      </c>
      <c r="R989" s="12">
        <v>0</v>
      </c>
      <c r="S989" s="12">
        <f t="shared" si="15"/>
        <v>0</v>
      </c>
      <c r="T989">
        <v>0.84192466735839799</v>
      </c>
      <c r="U989">
        <v>9999</v>
      </c>
      <c r="V989">
        <v>0.73243540525436401</v>
      </c>
      <c r="W989">
        <v>9998.267578125</v>
      </c>
      <c r="X989">
        <v>0.10948926210403399</v>
      </c>
      <c r="Y989">
        <v>0.10948926210403399</v>
      </c>
      <c r="Z989">
        <v>0</v>
      </c>
      <c r="AA989">
        <v>0.7</v>
      </c>
      <c r="AB989">
        <v>1</v>
      </c>
      <c r="AC989">
        <v>0.82352941176470595</v>
      </c>
      <c r="AD989">
        <v>0.3</v>
      </c>
      <c r="AE989">
        <v>0.7</v>
      </c>
    </row>
    <row r="990" spans="1:31" x14ac:dyDescent="0.15">
      <c r="A990" s="4">
        <v>658</v>
      </c>
      <c r="B990">
        <v>10</v>
      </c>
      <c r="C990">
        <v>10</v>
      </c>
      <c r="D990">
        <v>10</v>
      </c>
      <c r="E990">
        <v>10</v>
      </c>
      <c r="F990">
        <v>10</v>
      </c>
      <c r="G990">
        <v>0</v>
      </c>
      <c r="H990">
        <v>0</v>
      </c>
      <c r="I990">
        <v>10</v>
      </c>
      <c r="J990">
        <v>0.5</v>
      </c>
      <c r="K990">
        <v>9999</v>
      </c>
      <c r="L990">
        <v>4.3298702239990199</v>
      </c>
      <c r="M990">
        <v>9999</v>
      </c>
      <c r="N990">
        <v>9999</v>
      </c>
      <c r="O990">
        <v>0</v>
      </c>
      <c r="P990">
        <v>0</v>
      </c>
      <c r="Q990">
        <v>6</v>
      </c>
      <c r="R990" s="12">
        <v>0</v>
      </c>
      <c r="S990" s="12">
        <f t="shared" si="15"/>
        <v>0</v>
      </c>
      <c r="T990">
        <v>1.08902740478516</v>
      </c>
      <c r="U990">
        <v>9999</v>
      </c>
      <c r="V990">
        <v>0.91344606876373302</v>
      </c>
      <c r="W990">
        <v>9998.0869140625</v>
      </c>
      <c r="X990">
        <v>0.17558133602142301</v>
      </c>
      <c r="Y990">
        <v>0.17558133602142301</v>
      </c>
      <c r="Z990">
        <v>0</v>
      </c>
      <c r="AA990">
        <v>0.6</v>
      </c>
      <c r="AB990">
        <v>1</v>
      </c>
      <c r="AC990">
        <v>0.75</v>
      </c>
      <c r="AD990">
        <v>0.4</v>
      </c>
      <c r="AE990">
        <v>0.6</v>
      </c>
    </row>
    <row r="991" spans="1:31" x14ac:dyDescent="0.15">
      <c r="A991" s="4">
        <v>662</v>
      </c>
      <c r="B991">
        <v>10</v>
      </c>
      <c r="C991">
        <v>10</v>
      </c>
      <c r="D991">
        <v>10</v>
      </c>
      <c r="E991">
        <v>10</v>
      </c>
      <c r="F991">
        <v>10</v>
      </c>
      <c r="G991">
        <v>0</v>
      </c>
      <c r="H991">
        <v>0</v>
      </c>
      <c r="I991">
        <v>10</v>
      </c>
      <c r="J991">
        <v>0.5</v>
      </c>
      <c r="K991">
        <v>9999</v>
      </c>
      <c r="L991">
        <v>5.2598896026611301</v>
      </c>
      <c r="M991">
        <v>9999</v>
      </c>
      <c r="N991">
        <v>9999</v>
      </c>
      <c r="O991">
        <v>0</v>
      </c>
      <c r="P991">
        <v>0</v>
      </c>
      <c r="Q991">
        <v>8</v>
      </c>
      <c r="R991" s="12">
        <v>0</v>
      </c>
      <c r="S991" s="12">
        <f t="shared" si="15"/>
        <v>0</v>
      </c>
      <c r="T991">
        <v>1.26215171813965</v>
      </c>
      <c r="U991">
        <v>9999</v>
      </c>
      <c r="V991">
        <v>1.0213928222656199</v>
      </c>
      <c r="W991">
        <v>9997.978515625</v>
      </c>
      <c r="X991">
        <v>0.24075889587402299</v>
      </c>
      <c r="Y991">
        <v>0.24075889587402299</v>
      </c>
      <c r="Z991">
        <v>0</v>
      </c>
      <c r="AA991">
        <v>0.8</v>
      </c>
      <c r="AB991">
        <v>1</v>
      </c>
      <c r="AC991">
        <v>0.88888888888888895</v>
      </c>
      <c r="AD991">
        <v>0.2</v>
      </c>
      <c r="AE991">
        <v>0.8</v>
      </c>
    </row>
    <row r="992" spans="1:31" x14ac:dyDescent="0.15">
      <c r="A992" s="4">
        <v>756</v>
      </c>
      <c r="B992">
        <v>9</v>
      </c>
      <c r="C992">
        <v>11</v>
      </c>
      <c r="D992">
        <v>10</v>
      </c>
      <c r="E992">
        <v>10</v>
      </c>
      <c r="F992">
        <v>9</v>
      </c>
      <c r="G992">
        <v>1</v>
      </c>
      <c r="H992">
        <v>0</v>
      </c>
      <c r="I992">
        <v>10</v>
      </c>
      <c r="J992">
        <v>0.45</v>
      </c>
      <c r="K992">
        <v>9999</v>
      </c>
      <c r="L992">
        <v>4.3455467224121103</v>
      </c>
      <c r="M992">
        <v>9999</v>
      </c>
      <c r="N992">
        <v>9999</v>
      </c>
      <c r="O992">
        <v>0</v>
      </c>
      <c r="P992">
        <v>0</v>
      </c>
      <c r="Q992">
        <v>7</v>
      </c>
      <c r="R992" s="12">
        <v>0</v>
      </c>
      <c r="S992" s="12">
        <f t="shared" si="15"/>
        <v>0</v>
      </c>
      <c r="T992">
        <v>0.94770812988281194</v>
      </c>
      <c r="U992">
        <v>9999</v>
      </c>
      <c r="V992">
        <v>0.80723935365676902</v>
      </c>
      <c r="W992">
        <v>9998.1923828125</v>
      </c>
      <c r="X992">
        <v>0.14046877622604401</v>
      </c>
      <c r="Y992">
        <v>0.14046877622604401</v>
      </c>
      <c r="Z992">
        <v>0</v>
      </c>
      <c r="AA992">
        <v>0.7</v>
      </c>
      <c r="AB992">
        <v>1</v>
      </c>
      <c r="AC992">
        <v>0.82352941176470595</v>
      </c>
      <c r="AD992">
        <v>0.3</v>
      </c>
      <c r="AE992">
        <v>0.7</v>
      </c>
    </row>
    <row r="993" spans="1:31" x14ac:dyDescent="0.15">
      <c r="A993" s="4">
        <v>807</v>
      </c>
      <c r="B993">
        <v>9</v>
      </c>
      <c r="C993">
        <v>11</v>
      </c>
      <c r="D993">
        <v>10</v>
      </c>
      <c r="E993">
        <v>10</v>
      </c>
      <c r="F993">
        <v>9</v>
      </c>
      <c r="G993">
        <v>1</v>
      </c>
      <c r="H993">
        <v>0</v>
      </c>
      <c r="I993">
        <v>10</v>
      </c>
      <c r="J993">
        <v>0.45</v>
      </c>
      <c r="K993">
        <v>9999</v>
      </c>
      <c r="L993">
        <v>5.6919422149658203</v>
      </c>
      <c r="M993">
        <v>9999</v>
      </c>
      <c r="N993">
        <v>9999</v>
      </c>
      <c r="O993">
        <v>0</v>
      </c>
      <c r="P993">
        <v>0</v>
      </c>
      <c r="Q993">
        <v>7</v>
      </c>
      <c r="R993" s="12">
        <v>0</v>
      </c>
      <c r="S993" s="12">
        <f t="shared" si="15"/>
        <v>0</v>
      </c>
      <c r="T993">
        <v>1.13191795349121</v>
      </c>
      <c r="U993">
        <v>9999</v>
      </c>
      <c r="V993">
        <v>0.954126536846161</v>
      </c>
      <c r="W993">
        <v>9998.0458984375</v>
      </c>
      <c r="X993">
        <v>0.17779141664504999</v>
      </c>
      <c r="Y993">
        <v>0.17779141664504999</v>
      </c>
      <c r="Z993">
        <v>0</v>
      </c>
      <c r="AA993">
        <v>0.7</v>
      </c>
      <c r="AB993">
        <v>1</v>
      </c>
      <c r="AC993">
        <v>0.82352941176470595</v>
      </c>
      <c r="AD993">
        <v>0.3</v>
      </c>
      <c r="AE993">
        <v>0.7</v>
      </c>
    </row>
    <row r="994" spans="1:31" x14ac:dyDescent="0.15">
      <c r="A994" s="4">
        <v>851</v>
      </c>
      <c r="B994">
        <v>10</v>
      </c>
      <c r="C994">
        <v>10</v>
      </c>
      <c r="D994">
        <v>10</v>
      </c>
      <c r="E994">
        <v>10</v>
      </c>
      <c r="F994">
        <v>10</v>
      </c>
      <c r="G994">
        <v>0</v>
      </c>
      <c r="H994">
        <v>0</v>
      </c>
      <c r="I994">
        <v>10</v>
      </c>
      <c r="J994">
        <v>0.5</v>
      </c>
      <c r="K994">
        <v>9999</v>
      </c>
      <c r="L994">
        <v>6.1171436309814498</v>
      </c>
      <c r="M994">
        <v>9999</v>
      </c>
      <c r="N994">
        <v>9999</v>
      </c>
      <c r="O994">
        <v>0</v>
      </c>
      <c r="P994">
        <v>0</v>
      </c>
      <c r="Q994">
        <v>10</v>
      </c>
      <c r="R994" s="12">
        <v>0</v>
      </c>
      <c r="S994" s="12">
        <f t="shared" si="15"/>
        <v>0</v>
      </c>
      <c r="T994">
        <v>1.60724449157715</v>
      </c>
      <c r="U994">
        <v>9999</v>
      </c>
      <c r="V994">
        <v>1.2937246561050399</v>
      </c>
      <c r="W994">
        <v>9997.7060546875</v>
      </c>
      <c r="X994">
        <v>0.31351983547210699</v>
      </c>
      <c r="Y994">
        <v>0.31351983547210699</v>
      </c>
      <c r="Z994">
        <v>0</v>
      </c>
      <c r="AA994">
        <v>1</v>
      </c>
      <c r="AB994">
        <v>1</v>
      </c>
      <c r="AC994">
        <v>1</v>
      </c>
      <c r="AD994">
        <v>0</v>
      </c>
      <c r="AE994">
        <v>1</v>
      </c>
    </row>
    <row r="995" spans="1:31" x14ac:dyDescent="0.15">
      <c r="A995" s="4">
        <v>854</v>
      </c>
      <c r="B995">
        <v>10</v>
      </c>
      <c r="C995">
        <v>10</v>
      </c>
      <c r="D995">
        <v>10</v>
      </c>
      <c r="E995">
        <v>10</v>
      </c>
      <c r="F995">
        <v>10</v>
      </c>
      <c r="G995">
        <v>0</v>
      </c>
      <c r="H995">
        <v>0</v>
      </c>
      <c r="I995">
        <v>10</v>
      </c>
      <c r="J995">
        <v>0.5</v>
      </c>
      <c r="K995">
        <v>9999</v>
      </c>
      <c r="L995">
        <v>5.3630332946777299</v>
      </c>
      <c r="M995">
        <v>9999</v>
      </c>
      <c r="N995">
        <v>9999</v>
      </c>
      <c r="O995">
        <v>0</v>
      </c>
      <c r="P995">
        <v>0</v>
      </c>
      <c r="Q995">
        <v>4</v>
      </c>
      <c r="R995" s="12">
        <v>0</v>
      </c>
      <c r="S995" s="12">
        <f t="shared" si="15"/>
        <v>0</v>
      </c>
      <c r="T995">
        <v>1.1962184906005899</v>
      </c>
      <c r="U995">
        <v>9999</v>
      </c>
      <c r="V995">
        <v>0.97638893127441395</v>
      </c>
      <c r="W995">
        <v>9998.0234375</v>
      </c>
      <c r="X995">
        <v>0.21982955932617201</v>
      </c>
      <c r="Y995">
        <v>0.21982955932617201</v>
      </c>
      <c r="Z995">
        <v>0</v>
      </c>
      <c r="AA995">
        <v>0.4</v>
      </c>
      <c r="AB995">
        <v>1</v>
      </c>
      <c r="AC995">
        <v>0.57142857142857195</v>
      </c>
      <c r="AD995">
        <v>0.6</v>
      </c>
      <c r="AE995">
        <v>0.4</v>
      </c>
    </row>
    <row r="996" spans="1:31" x14ac:dyDescent="0.15">
      <c r="A996" s="4">
        <v>867</v>
      </c>
      <c r="B996">
        <v>10</v>
      </c>
      <c r="C996">
        <v>10</v>
      </c>
      <c r="D996">
        <v>10</v>
      </c>
      <c r="E996">
        <v>10</v>
      </c>
      <c r="F996">
        <v>10</v>
      </c>
      <c r="G996">
        <v>0</v>
      </c>
      <c r="H996">
        <v>0</v>
      </c>
      <c r="I996">
        <v>10</v>
      </c>
      <c r="J996">
        <v>0.5</v>
      </c>
      <c r="K996">
        <v>9999</v>
      </c>
      <c r="L996">
        <v>5.3374271392822301</v>
      </c>
      <c r="M996">
        <v>9999</v>
      </c>
      <c r="N996">
        <v>9999</v>
      </c>
      <c r="O996">
        <v>0</v>
      </c>
      <c r="P996">
        <v>0</v>
      </c>
      <c r="Q996">
        <v>7</v>
      </c>
      <c r="R996" s="12">
        <v>0</v>
      </c>
      <c r="S996" s="12">
        <f t="shared" si="15"/>
        <v>0</v>
      </c>
      <c r="T996">
        <v>1.30881118774414</v>
      </c>
      <c r="U996">
        <v>9999</v>
      </c>
      <c r="V996">
        <v>1.05189168453217</v>
      </c>
      <c r="W996">
        <v>9997.9482421875</v>
      </c>
      <c r="X996">
        <v>0.25691950321197499</v>
      </c>
      <c r="Y996">
        <v>0.25691950321197499</v>
      </c>
      <c r="Z996">
        <v>0</v>
      </c>
      <c r="AA996">
        <v>0.7</v>
      </c>
      <c r="AB996">
        <v>1</v>
      </c>
      <c r="AC996">
        <v>0.82352941176470595</v>
      </c>
      <c r="AD996">
        <v>0.3</v>
      </c>
      <c r="AE996">
        <v>0.7</v>
      </c>
    </row>
    <row r="997" spans="1:31" x14ac:dyDescent="0.15">
      <c r="A997" s="4">
        <v>894</v>
      </c>
      <c r="B997">
        <v>9</v>
      </c>
      <c r="C997">
        <v>11</v>
      </c>
      <c r="D997">
        <v>10</v>
      </c>
      <c r="E997">
        <v>10</v>
      </c>
      <c r="F997">
        <v>9</v>
      </c>
      <c r="G997">
        <v>1</v>
      </c>
      <c r="H997">
        <v>0</v>
      </c>
      <c r="I997">
        <v>10</v>
      </c>
      <c r="J997">
        <v>0.45</v>
      </c>
      <c r="K997">
        <v>9999</v>
      </c>
      <c r="L997">
        <v>4.7706146240234402</v>
      </c>
      <c r="M997">
        <v>9999</v>
      </c>
      <c r="N997">
        <v>9999</v>
      </c>
      <c r="O997">
        <v>0</v>
      </c>
      <c r="P997">
        <v>0</v>
      </c>
      <c r="Q997">
        <v>8</v>
      </c>
      <c r="R997" s="12">
        <v>0</v>
      </c>
      <c r="S997" s="12">
        <f t="shared" si="15"/>
        <v>0</v>
      </c>
      <c r="T997">
        <v>1.0563602447509799</v>
      </c>
      <c r="U997">
        <v>9999</v>
      </c>
      <c r="V997">
        <v>0.89263898134231601</v>
      </c>
      <c r="W997">
        <v>9998.107421875</v>
      </c>
      <c r="X997">
        <v>0.163721263408661</v>
      </c>
      <c r="Y997">
        <v>0.163721263408661</v>
      </c>
      <c r="Z997">
        <v>0</v>
      </c>
      <c r="AA997">
        <v>0.8</v>
      </c>
      <c r="AB997">
        <v>1</v>
      </c>
      <c r="AC997">
        <v>0.88888888888888895</v>
      </c>
      <c r="AD997">
        <v>0.2</v>
      </c>
      <c r="AE997">
        <v>0.8</v>
      </c>
    </row>
    <row r="998" spans="1:31" x14ac:dyDescent="0.15">
      <c r="A998" s="4">
        <v>913</v>
      </c>
      <c r="B998">
        <v>10</v>
      </c>
      <c r="C998">
        <v>10</v>
      </c>
      <c r="D998">
        <v>10</v>
      </c>
      <c r="E998">
        <v>10</v>
      </c>
      <c r="F998">
        <v>10</v>
      </c>
      <c r="G998">
        <v>0</v>
      </c>
      <c r="H998">
        <v>0</v>
      </c>
      <c r="I998">
        <v>10</v>
      </c>
      <c r="J998">
        <v>0.5</v>
      </c>
      <c r="K998">
        <v>9999</v>
      </c>
      <c r="L998">
        <v>5.0700778961181596</v>
      </c>
      <c r="M998">
        <v>9999</v>
      </c>
      <c r="N998">
        <v>9999</v>
      </c>
      <c r="O998">
        <v>0</v>
      </c>
      <c r="P998">
        <v>0</v>
      </c>
      <c r="Q998">
        <v>9</v>
      </c>
      <c r="R998" s="12">
        <v>0</v>
      </c>
      <c r="S998" s="12">
        <f t="shared" si="15"/>
        <v>0</v>
      </c>
      <c r="T998">
        <v>1.1808776855468699</v>
      </c>
      <c r="U998">
        <v>9999</v>
      </c>
      <c r="V998">
        <v>0.95785617828369096</v>
      </c>
      <c r="W998">
        <v>9998.0419921875</v>
      </c>
      <c r="X998">
        <v>0.22302150726318401</v>
      </c>
      <c r="Y998">
        <v>0.22302150726318401</v>
      </c>
      <c r="Z998">
        <v>0</v>
      </c>
      <c r="AA998">
        <v>0.9</v>
      </c>
      <c r="AB998">
        <v>1</v>
      </c>
      <c r="AC998">
        <v>0.94736842105263197</v>
      </c>
      <c r="AD998">
        <v>0.1</v>
      </c>
      <c r="AE998">
        <v>0.9</v>
      </c>
    </row>
    <row r="999" spans="1:31" x14ac:dyDescent="0.15">
      <c r="A999" s="4">
        <v>935</v>
      </c>
      <c r="B999">
        <v>10</v>
      </c>
      <c r="C999">
        <v>10</v>
      </c>
      <c r="D999">
        <v>10</v>
      </c>
      <c r="E999">
        <v>10</v>
      </c>
      <c r="F999">
        <v>10</v>
      </c>
      <c r="G999">
        <v>0</v>
      </c>
      <c r="H999">
        <v>0</v>
      </c>
      <c r="I999">
        <v>10</v>
      </c>
      <c r="J999">
        <v>0.5</v>
      </c>
      <c r="K999">
        <v>9999</v>
      </c>
      <c r="L999">
        <v>4.8762435913085902</v>
      </c>
      <c r="M999">
        <v>9999</v>
      </c>
      <c r="N999">
        <v>9999</v>
      </c>
      <c r="O999">
        <v>0</v>
      </c>
      <c r="P999">
        <v>0</v>
      </c>
      <c r="Q999">
        <v>7</v>
      </c>
      <c r="R999" s="12">
        <v>0</v>
      </c>
      <c r="S999" s="12">
        <f t="shared" si="15"/>
        <v>0</v>
      </c>
      <c r="T999">
        <v>1.30636405944824</v>
      </c>
      <c r="U999">
        <v>9999</v>
      </c>
      <c r="V999">
        <v>1.06736159324646</v>
      </c>
      <c r="W999">
        <v>9997.9326171875</v>
      </c>
      <c r="X999">
        <v>0.239002466201782</v>
      </c>
      <c r="Y999">
        <v>0.239002466201782</v>
      </c>
      <c r="Z999">
        <v>0</v>
      </c>
      <c r="AA999">
        <v>0.7</v>
      </c>
      <c r="AB999">
        <v>1</v>
      </c>
      <c r="AC999">
        <v>0.82352941176470595</v>
      </c>
      <c r="AD999">
        <v>0.3</v>
      </c>
      <c r="AE999">
        <v>0.7</v>
      </c>
    </row>
    <row r="1000" spans="1:31" x14ac:dyDescent="0.15">
      <c r="A1000" s="4">
        <v>968</v>
      </c>
      <c r="B1000">
        <v>9</v>
      </c>
      <c r="C1000">
        <v>11</v>
      </c>
      <c r="D1000">
        <v>10</v>
      </c>
      <c r="E1000">
        <v>10</v>
      </c>
      <c r="F1000">
        <v>9</v>
      </c>
      <c r="G1000">
        <v>1</v>
      </c>
      <c r="H1000">
        <v>0</v>
      </c>
      <c r="I1000">
        <v>10</v>
      </c>
      <c r="J1000">
        <v>0.45</v>
      </c>
      <c r="K1000">
        <v>9999</v>
      </c>
      <c r="L1000">
        <v>5.6112957000732404</v>
      </c>
      <c r="M1000">
        <v>9999</v>
      </c>
      <c r="N1000">
        <v>9999</v>
      </c>
      <c r="O1000">
        <v>0</v>
      </c>
      <c r="P1000">
        <v>0</v>
      </c>
      <c r="Q1000">
        <v>8</v>
      </c>
      <c r="R1000" s="12">
        <v>0</v>
      </c>
      <c r="S1000" s="12">
        <f t="shared" si="15"/>
        <v>0</v>
      </c>
      <c r="T1000">
        <v>1.1730918884277299</v>
      </c>
      <c r="U1000">
        <v>9999</v>
      </c>
      <c r="V1000">
        <v>0.97001326084136996</v>
      </c>
      <c r="W1000">
        <v>9998.0302734375</v>
      </c>
      <c r="X1000">
        <v>0.203078627586365</v>
      </c>
      <c r="Y1000">
        <v>0.203078627586365</v>
      </c>
      <c r="Z1000">
        <v>0</v>
      </c>
      <c r="AA1000">
        <v>0.8</v>
      </c>
      <c r="AB1000">
        <v>1</v>
      </c>
      <c r="AC1000">
        <v>0.88888888888888895</v>
      </c>
      <c r="AD1000">
        <v>0.2</v>
      </c>
      <c r="AE1000">
        <v>0.8</v>
      </c>
    </row>
    <row r="1001" spans="1:31" x14ac:dyDescent="0.15">
      <c r="A1001" s="4">
        <v>970</v>
      </c>
      <c r="B1001">
        <v>8</v>
      </c>
      <c r="C1001">
        <v>12</v>
      </c>
      <c r="D1001">
        <v>10</v>
      </c>
      <c r="E1001">
        <v>10</v>
      </c>
      <c r="F1001">
        <v>8</v>
      </c>
      <c r="G1001">
        <v>2</v>
      </c>
      <c r="H1001">
        <v>0</v>
      </c>
      <c r="I1001">
        <v>10</v>
      </c>
      <c r="J1001">
        <v>0.4</v>
      </c>
      <c r="K1001">
        <v>9999</v>
      </c>
      <c r="L1001">
        <v>4.6535453796386701</v>
      </c>
      <c r="M1001">
        <v>9999</v>
      </c>
      <c r="N1001">
        <v>9999</v>
      </c>
      <c r="O1001">
        <v>0</v>
      </c>
      <c r="P1001">
        <v>0</v>
      </c>
      <c r="Q1001">
        <v>6</v>
      </c>
      <c r="R1001" s="12">
        <v>0</v>
      </c>
      <c r="S1001" s="12">
        <f t="shared" si="15"/>
        <v>0</v>
      </c>
      <c r="T1001">
        <v>0.93545913696289096</v>
      </c>
      <c r="U1001">
        <v>9999</v>
      </c>
      <c r="V1001">
        <v>0.81413859128952004</v>
      </c>
      <c r="W1001">
        <v>9998.185546875</v>
      </c>
      <c r="X1001">
        <v>0.12132054567337</v>
      </c>
      <c r="Y1001">
        <v>0.12132054567337</v>
      </c>
      <c r="Z1001">
        <v>0</v>
      </c>
      <c r="AA1001">
        <v>0.6</v>
      </c>
      <c r="AB1001">
        <v>1</v>
      </c>
      <c r="AC1001">
        <v>0.75</v>
      </c>
      <c r="AD1001">
        <v>0.4</v>
      </c>
      <c r="AE1001">
        <v>0.6</v>
      </c>
    </row>
    <row r="1002" spans="1:31" s="9" customFormat="1" x14ac:dyDescent="0.15">
      <c r="K1002" s="47" t="s">
        <v>30</v>
      </c>
      <c r="L1002" s="9">
        <f>AVERAGE(L2:L1001)</f>
        <v>3.8232595634460451</v>
      </c>
      <c r="W1002" s="9">
        <f t="shared" ref="W1002:AE1002" si="16">AVERAGE(W2:W1001)</f>
        <v>370.06968901211025</v>
      </c>
      <c r="Z1002" s="9">
        <f t="shared" si="16"/>
        <v>8.6499999999999883E-2</v>
      </c>
      <c r="AA1002" s="9">
        <f t="shared" si="16"/>
        <v>0.73929999999999618</v>
      </c>
      <c r="AB1002" s="9">
        <f t="shared" si="16"/>
        <v>0.90727503594035463</v>
      </c>
      <c r="AC1002" s="9">
        <f t="shared" si="16"/>
        <v>0.80368356667067875</v>
      </c>
      <c r="AD1002" s="9">
        <f t="shared" si="16"/>
        <v>0.26069999999999871</v>
      </c>
      <c r="AE1002" s="9">
        <f t="shared" si="16"/>
        <v>0.65279999999999816</v>
      </c>
    </row>
    <row r="1003" spans="1:31" s="9" customFormat="1" x14ac:dyDescent="0.15">
      <c r="K1003" s="49" t="s">
        <v>31</v>
      </c>
      <c r="L1003" s="9">
        <f>MAX(L2:L1001)</f>
        <v>6.3735885620117196</v>
      </c>
      <c r="W1003" s="9">
        <f t="shared" ref="W1003:AE1003" si="17">MAX(W2:W1001)</f>
        <v>9998.267578125</v>
      </c>
      <c r="Z1003" s="9">
        <f t="shared" si="17"/>
        <v>0.5</v>
      </c>
      <c r="AA1003" s="9">
        <f t="shared" si="17"/>
        <v>1</v>
      </c>
      <c r="AB1003" s="9">
        <f t="shared" si="17"/>
        <v>1</v>
      </c>
      <c r="AC1003" s="9">
        <f t="shared" si="17"/>
        <v>1</v>
      </c>
      <c r="AD1003" s="9">
        <f t="shared" si="17"/>
        <v>1</v>
      </c>
      <c r="AE1003" s="9">
        <f t="shared" si="17"/>
        <v>1</v>
      </c>
    </row>
    <row r="1004" spans="1:31" s="9" customFormat="1" x14ac:dyDescent="0.15">
      <c r="L1004" s="9">
        <f>MIN(L2:L1001)</f>
        <v>1.35283851623535</v>
      </c>
      <c r="W1004" s="9">
        <f t="shared" ref="W1004:AE1004" si="18">MIN(W2:W1001)</f>
        <v>4.1389465332031201E-4</v>
      </c>
      <c r="Z1004" s="9">
        <f t="shared" si="18"/>
        <v>0</v>
      </c>
      <c r="AA1004" s="9">
        <f t="shared" si="18"/>
        <v>0</v>
      </c>
      <c r="AB1004" s="9">
        <f t="shared" si="18"/>
        <v>0.5</v>
      </c>
      <c r="AC1004" s="9">
        <f t="shared" si="18"/>
        <v>0.18181818181818199</v>
      </c>
      <c r="AD1004" s="9">
        <f t="shared" si="18"/>
        <v>0</v>
      </c>
      <c r="AE1004" s="9">
        <f t="shared" si="18"/>
        <v>0</v>
      </c>
    </row>
  </sheetData>
  <sortState xmlns:xlrd2="http://schemas.microsoft.com/office/spreadsheetml/2017/richdata2" ref="A2:AE1001">
    <sortCondition ref="K2"/>
  </sortState>
  <phoneticPr fontId="5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992"/>
  <sheetViews>
    <sheetView topLeftCell="K955" workbookViewId="0">
      <selection activeCell="W965" sqref="W965"/>
    </sheetView>
  </sheetViews>
  <sheetFormatPr defaultColWidth="9" defaultRowHeight="13.5" x14ac:dyDescent="0.15"/>
  <cols>
    <col min="11" max="12" width="12.625"/>
    <col min="13" max="14" width="11.125" customWidth="1"/>
    <col min="15" max="17" width="5.625" customWidth="1"/>
    <col min="20" max="25" width="12.625"/>
    <col min="26" max="27" width="9.25" customWidth="1"/>
    <col min="28" max="29" width="11.75" customWidth="1"/>
    <col min="30" max="30" width="11" customWidth="1"/>
    <col min="31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946</v>
      </c>
      <c r="B2">
        <v>12</v>
      </c>
      <c r="C2">
        <v>8</v>
      </c>
      <c r="D2">
        <v>10</v>
      </c>
      <c r="E2">
        <v>10</v>
      </c>
      <c r="F2">
        <v>10</v>
      </c>
      <c r="G2">
        <v>0</v>
      </c>
      <c r="H2">
        <v>2</v>
      </c>
      <c r="I2">
        <v>8</v>
      </c>
      <c r="J2">
        <v>0.6</v>
      </c>
      <c r="K2">
        <v>3.3250389099121098</v>
      </c>
      <c r="L2">
        <v>2.0880012512207</v>
      </c>
      <c r="M2">
        <v>2.8667697906494101</v>
      </c>
      <c r="N2">
        <v>7.1586685180664098</v>
      </c>
      <c r="O2">
        <v>1</v>
      </c>
      <c r="P2">
        <v>1</v>
      </c>
      <c r="Q2">
        <v>4</v>
      </c>
      <c r="R2" s="12">
        <v>0.25</v>
      </c>
      <c r="S2" s="12">
        <f t="shared" ref="S2:S65" si="0">O2/E2</f>
        <v>0.1</v>
      </c>
      <c r="T2">
        <v>1.11629867553711</v>
      </c>
      <c r="U2">
        <v>0.89506816864013705</v>
      </c>
      <c r="V2">
        <v>0.99337136745452903</v>
      </c>
      <c r="W2">
        <v>9.8303198814392104E-2</v>
      </c>
      <c r="X2">
        <v>0.122927308082581</v>
      </c>
      <c r="Y2">
        <v>0.122927308082581</v>
      </c>
      <c r="Z2">
        <v>0.1</v>
      </c>
      <c r="AA2">
        <v>0.3</v>
      </c>
      <c r="AB2">
        <v>0.75</v>
      </c>
      <c r="AC2">
        <v>0.42857142857142799</v>
      </c>
      <c r="AD2">
        <v>0.7</v>
      </c>
      <c r="AE2">
        <v>0.2</v>
      </c>
    </row>
    <row r="3" spans="1:31" x14ac:dyDescent="0.15">
      <c r="A3" s="4">
        <v>527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3.3393001556396502</v>
      </c>
      <c r="L3">
        <v>3.06923484802246</v>
      </c>
      <c r="M3">
        <v>5.3115196228027299</v>
      </c>
      <c r="N3">
        <v>4.1531829833984402</v>
      </c>
      <c r="O3">
        <v>0</v>
      </c>
      <c r="P3">
        <v>0</v>
      </c>
      <c r="Q3">
        <v>7</v>
      </c>
      <c r="R3" s="12">
        <v>0</v>
      </c>
      <c r="S3" s="12">
        <f t="shared" si="0"/>
        <v>0</v>
      </c>
      <c r="T3">
        <v>0.956756591796875</v>
      </c>
      <c r="U3">
        <v>0.95213890075683605</v>
      </c>
      <c r="V3">
        <v>0.83551388978958097</v>
      </c>
      <c r="W3">
        <v>0.116625010967255</v>
      </c>
      <c r="X3">
        <v>0.12124270200729401</v>
      </c>
      <c r="Y3">
        <v>0.12124270200729401</v>
      </c>
      <c r="Z3">
        <v>0</v>
      </c>
      <c r="AA3">
        <v>0.7</v>
      </c>
      <c r="AB3">
        <v>1</v>
      </c>
      <c r="AC3">
        <v>0.82352941176470595</v>
      </c>
      <c r="AD3">
        <v>0.3</v>
      </c>
      <c r="AE3">
        <v>0.7</v>
      </c>
    </row>
    <row r="4" spans="1:31" x14ac:dyDescent="0.15">
      <c r="A4" s="4">
        <v>978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3.4440174102783199</v>
      </c>
      <c r="L4">
        <v>2.0815982818603498</v>
      </c>
      <c r="M4">
        <v>1.84171295166016</v>
      </c>
      <c r="N4">
        <v>4.19870948791504</v>
      </c>
      <c r="O4">
        <v>1</v>
      </c>
      <c r="P4">
        <v>1</v>
      </c>
      <c r="Q4">
        <v>6</v>
      </c>
      <c r="R4" s="12">
        <v>0.16669999999999999</v>
      </c>
      <c r="S4" s="12">
        <f t="shared" si="0"/>
        <v>0.1</v>
      </c>
      <c r="T4">
        <v>1.1796455383300799</v>
      </c>
      <c r="U4">
        <v>1.05387115478516</v>
      </c>
      <c r="V4">
        <v>1.0405982732772801</v>
      </c>
      <c r="W4">
        <v>1.32728815078735E-2</v>
      </c>
      <c r="X4">
        <v>0.13904726505279499</v>
      </c>
      <c r="Y4">
        <v>0.13904726505279499</v>
      </c>
      <c r="Z4">
        <v>0.1</v>
      </c>
      <c r="AA4">
        <v>0.5</v>
      </c>
      <c r="AB4">
        <v>0.83333333333333304</v>
      </c>
      <c r="AC4">
        <v>0.625</v>
      </c>
      <c r="AD4">
        <v>0.5</v>
      </c>
      <c r="AE4">
        <v>0.4</v>
      </c>
    </row>
    <row r="5" spans="1:31" x14ac:dyDescent="0.15">
      <c r="A5" s="4">
        <v>3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3.4469966888427699</v>
      </c>
      <c r="L5">
        <v>2.20548439025879</v>
      </c>
      <c r="M5">
        <v>2.3222503662109402</v>
      </c>
      <c r="N5">
        <v>6.3535041809081996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1.3150730133056601</v>
      </c>
      <c r="U5">
        <v>1.0930585861206099</v>
      </c>
      <c r="V5">
        <v>1.1533352136611901</v>
      </c>
      <c r="W5">
        <v>6.02766275405884E-2</v>
      </c>
      <c r="X5">
        <v>0.16173779964446999</v>
      </c>
      <c r="Y5">
        <v>0.16173779964446999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776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3.4756774902343701</v>
      </c>
      <c r="L6">
        <v>3.3988895416259801</v>
      </c>
      <c r="M6">
        <v>8.0671653747558594</v>
      </c>
      <c r="N6">
        <v>5.9548854827880904</v>
      </c>
      <c r="O6">
        <v>0</v>
      </c>
      <c r="P6">
        <v>0</v>
      </c>
      <c r="Q6">
        <v>0</v>
      </c>
      <c r="R6" s="12">
        <v>0</v>
      </c>
      <c r="S6" s="12">
        <f t="shared" si="0"/>
        <v>0</v>
      </c>
      <c r="T6">
        <v>0.86539077758789096</v>
      </c>
      <c r="U6">
        <v>0.90164756774902299</v>
      </c>
      <c r="V6">
        <v>0.74507296085357699</v>
      </c>
      <c r="W6">
        <v>0.156574606895447</v>
      </c>
      <c r="X6">
        <v>0.12031781673431401</v>
      </c>
      <c r="Y6">
        <v>0.12031781673431401</v>
      </c>
      <c r="Z6">
        <v>0</v>
      </c>
      <c r="AA6">
        <v>0</v>
      </c>
      <c r="AB6" t="s">
        <v>29</v>
      </c>
      <c r="AC6" t="s">
        <v>29</v>
      </c>
      <c r="AD6">
        <v>1</v>
      </c>
      <c r="AE6">
        <v>0</v>
      </c>
    </row>
    <row r="7" spans="1:31" x14ac:dyDescent="0.15">
      <c r="A7" s="4">
        <v>566</v>
      </c>
      <c r="B7">
        <v>11</v>
      </c>
      <c r="C7">
        <v>9</v>
      </c>
      <c r="D7">
        <v>10</v>
      </c>
      <c r="E7">
        <v>10</v>
      </c>
      <c r="F7">
        <v>8</v>
      </c>
      <c r="G7">
        <v>2</v>
      </c>
      <c r="H7">
        <v>3</v>
      </c>
      <c r="I7">
        <v>7</v>
      </c>
      <c r="J7">
        <v>0.55000000000000004</v>
      </c>
      <c r="K7">
        <v>3.4967308044433598</v>
      </c>
      <c r="L7">
        <v>2.6135807037353498</v>
      </c>
      <c r="M7">
        <v>2.78175544738769</v>
      </c>
      <c r="N7">
        <v>3.1840724945068399</v>
      </c>
      <c r="O7">
        <v>0</v>
      </c>
      <c r="P7">
        <v>0</v>
      </c>
      <c r="Q7">
        <v>0</v>
      </c>
      <c r="R7" s="12">
        <v>0</v>
      </c>
      <c r="S7" s="12">
        <f t="shared" si="0"/>
        <v>0</v>
      </c>
      <c r="T7">
        <v>0.94896888732910201</v>
      </c>
      <c r="U7">
        <v>0.88380622863769498</v>
      </c>
      <c r="V7">
        <v>0.86435735225677501</v>
      </c>
      <c r="W7">
        <v>1.94488763809204E-2</v>
      </c>
      <c r="X7">
        <v>8.4611535072326702E-2</v>
      </c>
      <c r="Y7">
        <v>8.4611535072326702E-2</v>
      </c>
      <c r="Z7">
        <v>0</v>
      </c>
      <c r="AA7">
        <v>0</v>
      </c>
      <c r="AB7" t="s">
        <v>29</v>
      </c>
      <c r="AC7" t="s">
        <v>29</v>
      </c>
      <c r="AD7">
        <v>1</v>
      </c>
      <c r="AE7">
        <v>0</v>
      </c>
    </row>
    <row r="8" spans="1:31" x14ac:dyDescent="0.15">
      <c r="A8" s="4">
        <v>180</v>
      </c>
      <c r="B8">
        <v>11</v>
      </c>
      <c r="C8">
        <v>9</v>
      </c>
      <c r="D8">
        <v>10</v>
      </c>
      <c r="E8">
        <v>10</v>
      </c>
      <c r="F8">
        <v>10</v>
      </c>
      <c r="G8">
        <v>0</v>
      </c>
      <c r="H8">
        <v>1</v>
      </c>
      <c r="I8">
        <v>9</v>
      </c>
      <c r="J8">
        <v>0.55000000000000004</v>
      </c>
      <c r="K8">
        <v>3.5106124877929701</v>
      </c>
      <c r="L8">
        <v>3.35249900817871</v>
      </c>
      <c r="M8">
        <v>7.6691055297851598</v>
      </c>
      <c r="N8">
        <v>6.3773784637451199</v>
      </c>
      <c r="O8">
        <v>0</v>
      </c>
      <c r="P8">
        <v>0</v>
      </c>
      <c r="Q8">
        <v>0</v>
      </c>
      <c r="R8" s="12">
        <v>0</v>
      </c>
      <c r="S8" s="12">
        <f t="shared" si="0"/>
        <v>0</v>
      </c>
      <c r="T8">
        <v>0.93243789672851596</v>
      </c>
      <c r="U8">
        <v>0.94818496704101596</v>
      </c>
      <c r="V8">
        <v>0.79976904392242398</v>
      </c>
      <c r="W8">
        <v>0.148415923118591</v>
      </c>
      <c r="X8">
        <v>0.132668852806091</v>
      </c>
      <c r="Y8">
        <v>0.132668852806091</v>
      </c>
      <c r="Z8">
        <v>0</v>
      </c>
      <c r="AA8">
        <v>0</v>
      </c>
      <c r="AB8" t="s">
        <v>29</v>
      </c>
      <c r="AC8" t="s">
        <v>29</v>
      </c>
      <c r="AD8">
        <v>1</v>
      </c>
      <c r="AE8">
        <v>0</v>
      </c>
    </row>
    <row r="9" spans="1:31" x14ac:dyDescent="0.15">
      <c r="A9" s="4">
        <v>203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3.5423221588134801</v>
      </c>
      <c r="L9">
        <v>2.7478790283203098</v>
      </c>
      <c r="M9">
        <v>2.9170284271240199</v>
      </c>
      <c r="N9">
        <v>2.8898010253906201</v>
      </c>
      <c r="O9">
        <v>1</v>
      </c>
      <c r="P9">
        <v>1</v>
      </c>
      <c r="Q9">
        <v>7</v>
      </c>
      <c r="R9" s="12">
        <v>0.1429</v>
      </c>
      <c r="S9" s="12">
        <f t="shared" si="0"/>
        <v>0.1</v>
      </c>
      <c r="T9">
        <v>1.17836761474609</v>
      </c>
      <c r="U9">
        <v>1.1353664398193399</v>
      </c>
      <c r="V9">
        <v>1.0175724029541</v>
      </c>
      <c r="W9">
        <v>0.117794036865234</v>
      </c>
      <c r="X9">
        <v>0.16079521179199199</v>
      </c>
      <c r="Y9">
        <v>0.16079521179199199</v>
      </c>
      <c r="Z9">
        <v>0.1</v>
      </c>
      <c r="AA9">
        <v>0.6</v>
      </c>
      <c r="AB9">
        <v>0.85714285714285698</v>
      </c>
      <c r="AC9">
        <v>0.70588235294117596</v>
      </c>
      <c r="AD9">
        <v>0.4</v>
      </c>
      <c r="AE9">
        <v>0.5</v>
      </c>
    </row>
    <row r="10" spans="1:31" x14ac:dyDescent="0.15">
      <c r="A10" s="4">
        <v>6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3.5581398010253902</v>
      </c>
      <c r="L10">
        <v>3.1621742248535201</v>
      </c>
      <c r="M10">
        <v>4.6742172241210902</v>
      </c>
      <c r="N10">
        <v>3.8698883056640598</v>
      </c>
      <c r="O10">
        <v>0</v>
      </c>
      <c r="P10">
        <v>0</v>
      </c>
      <c r="Q10">
        <v>8</v>
      </c>
      <c r="R10" s="12">
        <v>0</v>
      </c>
      <c r="S10" s="12">
        <f t="shared" si="0"/>
        <v>0</v>
      </c>
      <c r="T10">
        <v>0.97777557373046897</v>
      </c>
      <c r="U10">
        <v>0.98835659027099598</v>
      </c>
      <c r="V10">
        <v>0.84574544429779097</v>
      </c>
      <c r="W10">
        <v>0.14261114597320601</v>
      </c>
      <c r="X10">
        <v>0.132030129432678</v>
      </c>
      <c r="Y10">
        <v>0.132030129432678</v>
      </c>
      <c r="Z10">
        <v>0</v>
      </c>
      <c r="AA10">
        <v>0.8</v>
      </c>
      <c r="AB10">
        <v>1</v>
      </c>
      <c r="AC10">
        <v>0.88888888888888895</v>
      </c>
      <c r="AD10">
        <v>0.2</v>
      </c>
      <c r="AE10">
        <v>0.8</v>
      </c>
    </row>
    <row r="11" spans="1:31" x14ac:dyDescent="0.15">
      <c r="A11" s="4">
        <v>784</v>
      </c>
      <c r="B11">
        <v>11</v>
      </c>
      <c r="C11">
        <v>9</v>
      </c>
      <c r="D11">
        <v>10</v>
      </c>
      <c r="E11">
        <v>10</v>
      </c>
      <c r="F11">
        <v>9</v>
      </c>
      <c r="G11">
        <v>1</v>
      </c>
      <c r="H11">
        <v>2</v>
      </c>
      <c r="I11">
        <v>8</v>
      </c>
      <c r="J11">
        <v>0.55000000000000004</v>
      </c>
      <c r="K11">
        <v>3.57846260070801</v>
      </c>
      <c r="L11">
        <v>2.84365653991699</v>
      </c>
      <c r="M11">
        <v>3.4155635833740199</v>
      </c>
      <c r="N11">
        <v>4.3889198303222701</v>
      </c>
      <c r="O11">
        <v>0</v>
      </c>
      <c r="P11">
        <v>0</v>
      </c>
      <c r="Q11">
        <v>5</v>
      </c>
      <c r="R11" s="12">
        <v>0</v>
      </c>
      <c r="S11" s="12">
        <f t="shared" si="0"/>
        <v>0</v>
      </c>
      <c r="T11">
        <v>0.84338569641113303</v>
      </c>
      <c r="U11">
        <v>0.790066719055176</v>
      </c>
      <c r="V11">
        <v>0.75669401884079002</v>
      </c>
      <c r="W11">
        <v>3.3372700214386E-2</v>
      </c>
      <c r="X11">
        <v>8.6691677570343004E-2</v>
      </c>
      <c r="Y11">
        <v>8.6691677570343004E-2</v>
      </c>
      <c r="Z11">
        <v>0</v>
      </c>
      <c r="AA11">
        <v>0.5</v>
      </c>
      <c r="AB11">
        <v>1</v>
      </c>
      <c r="AC11">
        <v>0.66666666666666696</v>
      </c>
      <c r="AD11">
        <v>0.5</v>
      </c>
      <c r="AE11">
        <v>0.5</v>
      </c>
    </row>
    <row r="12" spans="1:31" x14ac:dyDescent="0.15">
      <c r="A12" s="4">
        <v>836</v>
      </c>
      <c r="B12">
        <v>11</v>
      </c>
      <c r="C12">
        <v>9</v>
      </c>
      <c r="D12">
        <v>10</v>
      </c>
      <c r="E12">
        <v>10</v>
      </c>
      <c r="F12">
        <v>10</v>
      </c>
      <c r="G12">
        <v>0</v>
      </c>
      <c r="H12">
        <v>1</v>
      </c>
      <c r="I12">
        <v>9</v>
      </c>
      <c r="J12">
        <v>0.55000000000000004</v>
      </c>
      <c r="K12">
        <v>3.5985736846923801</v>
      </c>
      <c r="L12">
        <v>2.8937072753906201</v>
      </c>
      <c r="M12">
        <v>4.93465232849121</v>
      </c>
      <c r="N12">
        <v>9.3163528442382795</v>
      </c>
      <c r="O12">
        <v>1</v>
      </c>
      <c r="P12">
        <v>1</v>
      </c>
      <c r="Q12">
        <v>5</v>
      </c>
      <c r="R12" s="12">
        <v>0.2</v>
      </c>
      <c r="S12" s="12">
        <f t="shared" si="0"/>
        <v>0.1</v>
      </c>
      <c r="T12">
        <v>0.96222496032714799</v>
      </c>
      <c r="U12">
        <v>0.78206634521484397</v>
      </c>
      <c r="V12">
        <v>0.85618668794632002</v>
      </c>
      <c r="W12">
        <v>7.4120342731475802E-2</v>
      </c>
      <c r="X12">
        <v>0.106038272380829</v>
      </c>
      <c r="Y12">
        <v>0.106038272380829</v>
      </c>
      <c r="Z12">
        <v>0.1</v>
      </c>
      <c r="AA12">
        <v>0.4</v>
      </c>
      <c r="AB12">
        <v>0.8</v>
      </c>
      <c r="AC12">
        <v>0.53333333333333299</v>
      </c>
      <c r="AD12">
        <v>0.6</v>
      </c>
      <c r="AE12">
        <v>0.3</v>
      </c>
    </row>
    <row r="13" spans="1:31" x14ac:dyDescent="0.15">
      <c r="A13" s="4">
        <v>952</v>
      </c>
      <c r="B13">
        <v>11</v>
      </c>
      <c r="C13">
        <v>9</v>
      </c>
      <c r="D13">
        <v>10</v>
      </c>
      <c r="E13">
        <v>10</v>
      </c>
      <c r="F13">
        <v>9</v>
      </c>
      <c r="G13">
        <v>1</v>
      </c>
      <c r="H13">
        <v>2</v>
      </c>
      <c r="I13">
        <v>8</v>
      </c>
      <c r="J13">
        <v>0.55000000000000004</v>
      </c>
      <c r="K13">
        <v>3.6047267913818399</v>
      </c>
      <c r="L13">
        <v>2.9845962524414098</v>
      </c>
      <c r="M13">
        <v>3.90632247924805</v>
      </c>
      <c r="N13">
        <v>4.2528457641601598</v>
      </c>
      <c r="O13">
        <v>0</v>
      </c>
      <c r="P13">
        <v>0</v>
      </c>
      <c r="Q13">
        <v>6</v>
      </c>
      <c r="R13" s="12">
        <v>0</v>
      </c>
      <c r="S13" s="12">
        <f t="shared" si="0"/>
        <v>0</v>
      </c>
      <c r="T13">
        <v>0.949615478515625</v>
      </c>
      <c r="U13">
        <v>0.89764499664306596</v>
      </c>
      <c r="V13">
        <v>0.83979147672653198</v>
      </c>
      <c r="W13">
        <v>5.7853519916534403E-2</v>
      </c>
      <c r="X13">
        <v>0.109824001789093</v>
      </c>
      <c r="Y13">
        <v>0.109824001789093</v>
      </c>
      <c r="Z13">
        <v>0</v>
      </c>
      <c r="AA13">
        <v>0.6</v>
      </c>
      <c r="AB13">
        <v>1</v>
      </c>
      <c r="AC13">
        <v>0.75</v>
      </c>
      <c r="AD13">
        <v>0.4</v>
      </c>
      <c r="AE13">
        <v>0.6</v>
      </c>
    </row>
    <row r="14" spans="1:31" x14ac:dyDescent="0.15">
      <c r="A14" s="4">
        <v>516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3.6069717407226598</v>
      </c>
      <c r="L14">
        <v>1.9917449951171899</v>
      </c>
      <c r="M14">
        <v>1.77130126953125</v>
      </c>
      <c r="N14">
        <v>3.6706581115722701</v>
      </c>
      <c r="O14">
        <v>0</v>
      </c>
      <c r="P14">
        <v>0</v>
      </c>
      <c r="Q14">
        <v>0</v>
      </c>
      <c r="R14" s="12">
        <v>0</v>
      </c>
      <c r="S14" s="12">
        <f t="shared" si="0"/>
        <v>0</v>
      </c>
      <c r="T14">
        <v>1.02960777282715</v>
      </c>
      <c r="U14">
        <v>0.94697046279907204</v>
      </c>
      <c r="V14">
        <v>0.91221392154693604</v>
      </c>
      <c r="W14">
        <v>3.4756541252136203E-2</v>
      </c>
      <c r="X14">
        <v>0.117393851280212</v>
      </c>
      <c r="Y14">
        <v>0.117393851280212</v>
      </c>
      <c r="Z14">
        <v>0</v>
      </c>
      <c r="AA14">
        <v>0</v>
      </c>
      <c r="AB14" t="s">
        <v>29</v>
      </c>
      <c r="AC14" t="s">
        <v>29</v>
      </c>
      <c r="AD14">
        <v>1</v>
      </c>
      <c r="AE14">
        <v>0</v>
      </c>
    </row>
    <row r="15" spans="1:31" x14ac:dyDescent="0.15">
      <c r="A15" s="4">
        <v>821</v>
      </c>
      <c r="B15">
        <v>12</v>
      </c>
      <c r="C15">
        <v>8</v>
      </c>
      <c r="D15">
        <v>10</v>
      </c>
      <c r="E15">
        <v>10</v>
      </c>
      <c r="F15">
        <v>9</v>
      </c>
      <c r="G15">
        <v>1</v>
      </c>
      <c r="H15">
        <v>3</v>
      </c>
      <c r="I15">
        <v>7</v>
      </c>
      <c r="J15">
        <v>0.6</v>
      </c>
      <c r="K15">
        <v>3.6194763183593701</v>
      </c>
      <c r="L15">
        <v>3.0207595825195299</v>
      </c>
      <c r="M15">
        <v>4.0157241821289098</v>
      </c>
      <c r="N15">
        <v>3.4170894622802699</v>
      </c>
      <c r="O15">
        <v>0</v>
      </c>
      <c r="P15">
        <v>0</v>
      </c>
      <c r="Q15">
        <v>4</v>
      </c>
      <c r="R15" s="12">
        <v>0</v>
      </c>
      <c r="S15" s="12">
        <f t="shared" si="0"/>
        <v>0</v>
      </c>
      <c r="T15">
        <v>0.89939880371093694</v>
      </c>
      <c r="U15">
        <v>0.89622050523757901</v>
      </c>
      <c r="V15">
        <v>0.79238736629486095</v>
      </c>
      <c r="W15">
        <v>0.10383313894271901</v>
      </c>
      <c r="X15">
        <v>0.10701143741607699</v>
      </c>
      <c r="Y15">
        <v>0.10701143741607699</v>
      </c>
      <c r="Z15">
        <v>0</v>
      </c>
      <c r="AA15">
        <v>0.4</v>
      </c>
      <c r="AB15">
        <v>1</v>
      </c>
      <c r="AC15">
        <v>0.57142857142857195</v>
      </c>
      <c r="AD15">
        <v>0.6</v>
      </c>
      <c r="AE15">
        <v>0.4</v>
      </c>
    </row>
    <row r="16" spans="1:31" x14ac:dyDescent="0.15">
      <c r="A16" s="4">
        <v>899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3.6202507019043</v>
      </c>
      <c r="L16">
        <v>2.8440628051757799</v>
      </c>
      <c r="M16">
        <v>3.4852828979492201</v>
      </c>
      <c r="N16">
        <v>4.6824607849121103</v>
      </c>
      <c r="O16">
        <v>0</v>
      </c>
      <c r="P16">
        <v>0</v>
      </c>
      <c r="Q16">
        <v>1</v>
      </c>
      <c r="R16" s="12">
        <v>0</v>
      </c>
      <c r="S16" s="12">
        <f t="shared" si="0"/>
        <v>0</v>
      </c>
      <c r="T16">
        <v>1.32729721069336</v>
      </c>
      <c r="U16">
        <v>1.21584320068359</v>
      </c>
      <c r="V16">
        <v>1.1488128900527901</v>
      </c>
      <c r="W16">
        <v>6.7030310630798298E-2</v>
      </c>
      <c r="X16">
        <v>0.17848432064056399</v>
      </c>
      <c r="Y16">
        <v>0.17848432064056399</v>
      </c>
      <c r="Z16">
        <v>0</v>
      </c>
      <c r="AA16">
        <v>0.1</v>
      </c>
      <c r="AB16">
        <v>1</v>
      </c>
      <c r="AC16">
        <v>0.18181818181818199</v>
      </c>
      <c r="AD16">
        <v>0.9</v>
      </c>
      <c r="AE16">
        <v>0.1</v>
      </c>
    </row>
    <row r="17" spans="1:31" x14ac:dyDescent="0.15">
      <c r="A17" s="4">
        <v>129</v>
      </c>
      <c r="B17">
        <v>12</v>
      </c>
      <c r="C17">
        <v>8</v>
      </c>
      <c r="D17">
        <v>10</v>
      </c>
      <c r="E17">
        <v>10</v>
      </c>
      <c r="F17">
        <v>9</v>
      </c>
      <c r="G17">
        <v>1</v>
      </c>
      <c r="H17">
        <v>3</v>
      </c>
      <c r="I17">
        <v>7</v>
      </c>
      <c r="J17">
        <v>0.6</v>
      </c>
      <c r="K17">
        <v>3.6296329498290998</v>
      </c>
      <c r="L17">
        <v>2.4108963012695299</v>
      </c>
      <c r="M17">
        <v>2.2349205017089799</v>
      </c>
      <c r="N17">
        <v>3.8110599517822301</v>
      </c>
      <c r="O17">
        <v>1</v>
      </c>
      <c r="P17">
        <v>1</v>
      </c>
      <c r="Q17">
        <v>5</v>
      </c>
      <c r="R17" s="12">
        <v>0.2</v>
      </c>
      <c r="S17" s="12">
        <f t="shared" si="0"/>
        <v>0.1</v>
      </c>
      <c r="T17">
        <v>0.90468788146972701</v>
      </c>
      <c r="U17">
        <v>0.83433657884597801</v>
      </c>
      <c r="V17">
        <v>0.81396675109863303</v>
      </c>
      <c r="W17">
        <v>2.0369827747344998E-2</v>
      </c>
      <c r="X17">
        <v>9.0721130371093694E-2</v>
      </c>
      <c r="Y17">
        <v>9.0721130371093694E-2</v>
      </c>
      <c r="Z17">
        <v>0.1</v>
      </c>
      <c r="AA17">
        <v>0.4</v>
      </c>
      <c r="AB17">
        <v>0.8</v>
      </c>
      <c r="AC17">
        <v>0.53333333333333299</v>
      </c>
      <c r="AD17">
        <v>0.6</v>
      </c>
      <c r="AE17">
        <v>0.3</v>
      </c>
    </row>
    <row r="18" spans="1:31" x14ac:dyDescent="0.15">
      <c r="A18" s="4">
        <v>959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3.65567207336426</v>
      </c>
      <c r="L18">
        <v>2.8133773803710902</v>
      </c>
      <c r="M18">
        <v>2.6079769134521502</v>
      </c>
      <c r="N18">
        <v>3.9547061920165998</v>
      </c>
      <c r="O18">
        <v>1</v>
      </c>
      <c r="P18">
        <v>1</v>
      </c>
      <c r="Q18">
        <v>7</v>
      </c>
      <c r="R18" s="12">
        <v>0.1429</v>
      </c>
      <c r="S18" s="12">
        <f t="shared" si="0"/>
        <v>0.1</v>
      </c>
      <c r="T18">
        <v>1.2878055572509799</v>
      </c>
      <c r="U18">
        <v>1.1757125854492201</v>
      </c>
      <c r="V18">
        <v>1.1354678869247401</v>
      </c>
      <c r="W18">
        <v>4.0244698524475098E-2</v>
      </c>
      <c r="X18">
        <v>0.15233767032623299</v>
      </c>
      <c r="Y18">
        <v>0.15233767032623299</v>
      </c>
      <c r="Z18">
        <v>0.1</v>
      </c>
      <c r="AA18">
        <v>0.6</v>
      </c>
      <c r="AB18">
        <v>0.85714285714285698</v>
      </c>
      <c r="AC18">
        <v>0.70588235294117596</v>
      </c>
      <c r="AD18">
        <v>0.4</v>
      </c>
      <c r="AE18">
        <v>0.5</v>
      </c>
    </row>
    <row r="19" spans="1:31" x14ac:dyDescent="0.15">
      <c r="A19" s="4">
        <v>325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3.6576519012451199</v>
      </c>
      <c r="L19">
        <v>2.5685806274414098</v>
      </c>
      <c r="M19">
        <v>2.8675270080566402</v>
      </c>
      <c r="N19">
        <v>5.8190250396728498</v>
      </c>
      <c r="O19">
        <v>1</v>
      </c>
      <c r="P19">
        <v>1</v>
      </c>
      <c r="Q19">
        <v>8</v>
      </c>
      <c r="R19" s="12">
        <v>0.125</v>
      </c>
      <c r="S19" s="12">
        <f t="shared" si="0"/>
        <v>0.1</v>
      </c>
      <c r="T19">
        <v>1.1555366516113299</v>
      </c>
      <c r="U19">
        <v>1.0081539154052701</v>
      </c>
      <c r="V19">
        <v>1.00106644630432</v>
      </c>
      <c r="W19">
        <v>7.0874691009521502E-3</v>
      </c>
      <c r="X19">
        <v>0.154470205307007</v>
      </c>
      <c r="Y19">
        <v>0.154470205307007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556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3.7012767791747998</v>
      </c>
      <c r="L20">
        <v>1.54684638977051</v>
      </c>
      <c r="M20">
        <v>1.53623390197754</v>
      </c>
      <c r="N20">
        <v>4.2876262664794904</v>
      </c>
      <c r="O20">
        <v>3</v>
      </c>
      <c r="P20">
        <v>3</v>
      </c>
      <c r="Q20">
        <v>10</v>
      </c>
      <c r="R20" s="12">
        <v>0.3</v>
      </c>
      <c r="S20" s="12">
        <f t="shared" si="0"/>
        <v>0.3</v>
      </c>
      <c r="T20">
        <v>1.4628334045410201</v>
      </c>
      <c r="U20">
        <v>1.3139282464981099</v>
      </c>
      <c r="V20">
        <v>1.32518422603607</v>
      </c>
      <c r="W20">
        <v>1.12559795379639E-2</v>
      </c>
      <c r="X20">
        <v>0.13764917850494399</v>
      </c>
      <c r="Y20">
        <v>0.13764917850494399</v>
      </c>
      <c r="Z20">
        <v>0.3</v>
      </c>
      <c r="AA20">
        <v>0.7</v>
      </c>
      <c r="AB20">
        <v>0.7</v>
      </c>
      <c r="AC20">
        <v>0.7</v>
      </c>
      <c r="AD20">
        <v>0.3</v>
      </c>
      <c r="AE20">
        <v>0.4</v>
      </c>
    </row>
    <row r="21" spans="1:31" x14ac:dyDescent="0.15">
      <c r="A21" s="4">
        <v>868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3.7255001068115199</v>
      </c>
      <c r="L21">
        <v>2.12992668151856</v>
      </c>
      <c r="M21">
        <v>1.7113456726074201</v>
      </c>
      <c r="N21">
        <v>3.2912960052490199</v>
      </c>
      <c r="O21">
        <v>1</v>
      </c>
      <c r="P21">
        <v>1</v>
      </c>
      <c r="Q21">
        <v>5</v>
      </c>
      <c r="R21" s="12">
        <v>0.2</v>
      </c>
      <c r="S21" s="12">
        <f t="shared" si="0"/>
        <v>0.1</v>
      </c>
      <c r="T21">
        <v>1.2244358062744101</v>
      </c>
      <c r="U21">
        <v>1.1473345756530799</v>
      </c>
      <c r="V21">
        <v>1.07429599761963</v>
      </c>
      <c r="W21">
        <v>7.3038578033447293E-2</v>
      </c>
      <c r="X21">
        <v>0.15013980865478499</v>
      </c>
      <c r="Y21">
        <v>0.15013980865478499</v>
      </c>
      <c r="Z21">
        <v>0.1</v>
      </c>
      <c r="AA21">
        <v>0.4</v>
      </c>
      <c r="AB21">
        <v>0.8</v>
      </c>
      <c r="AC21">
        <v>0.53333333333333299</v>
      </c>
      <c r="AD21">
        <v>0.6</v>
      </c>
      <c r="AE21">
        <v>0.3</v>
      </c>
    </row>
    <row r="22" spans="1:31" x14ac:dyDescent="0.15">
      <c r="A22" s="4">
        <v>115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3.7429008483886701</v>
      </c>
      <c r="L22">
        <v>1.6002998352050799</v>
      </c>
      <c r="M22">
        <v>1.2773971557617201</v>
      </c>
      <c r="N22">
        <v>3.6393928527832</v>
      </c>
      <c r="O22">
        <v>1</v>
      </c>
      <c r="P22">
        <v>1</v>
      </c>
      <c r="Q22">
        <v>3</v>
      </c>
      <c r="R22" s="12">
        <v>0.33329999999999999</v>
      </c>
      <c r="S22" s="12">
        <f t="shared" si="0"/>
        <v>0.1</v>
      </c>
      <c r="T22">
        <v>1.34428215026855</v>
      </c>
      <c r="U22">
        <v>1.2323249578475901</v>
      </c>
      <c r="V22">
        <v>1.2008581161498999</v>
      </c>
      <c r="W22">
        <v>3.1466841697692899E-2</v>
      </c>
      <c r="X22">
        <v>0.14342403411865201</v>
      </c>
      <c r="Y22">
        <v>0.14342403411865201</v>
      </c>
      <c r="Z22">
        <v>0.1</v>
      </c>
      <c r="AA22">
        <v>0.2</v>
      </c>
      <c r="AB22">
        <v>0.66666666666666696</v>
      </c>
      <c r="AC22">
        <v>0.30769230769230799</v>
      </c>
      <c r="AD22">
        <v>0.8</v>
      </c>
      <c r="AE22">
        <v>0.1</v>
      </c>
    </row>
    <row r="23" spans="1:31" x14ac:dyDescent="0.15">
      <c r="A23" s="4">
        <v>467</v>
      </c>
      <c r="B23">
        <v>10</v>
      </c>
      <c r="C23">
        <v>10</v>
      </c>
      <c r="D23">
        <v>10</v>
      </c>
      <c r="E23">
        <v>10</v>
      </c>
      <c r="F23">
        <v>9</v>
      </c>
      <c r="G23">
        <v>1</v>
      </c>
      <c r="H23">
        <v>1</v>
      </c>
      <c r="I23">
        <v>9</v>
      </c>
      <c r="J23">
        <v>0.5</v>
      </c>
      <c r="K23">
        <v>3.79365730285644</v>
      </c>
      <c r="L23">
        <v>3.46811866760254</v>
      </c>
      <c r="M23">
        <v>7.0973854064941397</v>
      </c>
      <c r="N23">
        <v>7.2878856658935502</v>
      </c>
      <c r="O23">
        <v>0</v>
      </c>
      <c r="P23">
        <v>0</v>
      </c>
      <c r="Q23">
        <v>5</v>
      </c>
      <c r="R23" s="12">
        <v>0</v>
      </c>
      <c r="S23" s="12">
        <f t="shared" si="0"/>
        <v>0</v>
      </c>
      <c r="T23">
        <v>0.85738182067871105</v>
      </c>
      <c r="U23">
        <v>0.83528518676757801</v>
      </c>
      <c r="V23">
        <v>0.75791454315185502</v>
      </c>
      <c r="W23">
        <v>7.7370643615722698E-2</v>
      </c>
      <c r="X23">
        <v>9.9467277526855497E-2</v>
      </c>
      <c r="Y23">
        <v>9.9467277526855497E-2</v>
      </c>
      <c r="Z23">
        <v>0</v>
      </c>
      <c r="AA23">
        <v>0.5</v>
      </c>
      <c r="AB23">
        <v>1</v>
      </c>
      <c r="AC23">
        <v>0.66666666666666696</v>
      </c>
      <c r="AD23">
        <v>0.5</v>
      </c>
      <c r="AE23">
        <v>0.5</v>
      </c>
    </row>
    <row r="24" spans="1:31" x14ac:dyDescent="0.15">
      <c r="A24" s="4">
        <v>759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3.7937984466552699</v>
      </c>
      <c r="L24">
        <v>2.5276584625244101</v>
      </c>
      <c r="M24">
        <v>3.0060405731201199</v>
      </c>
      <c r="N24">
        <v>4.9038772583007804</v>
      </c>
      <c r="O24">
        <v>1</v>
      </c>
      <c r="P24">
        <v>1</v>
      </c>
      <c r="Q24">
        <v>9</v>
      </c>
      <c r="R24" s="12">
        <v>0.1111</v>
      </c>
      <c r="S24" s="12">
        <f t="shared" si="0"/>
        <v>0.1</v>
      </c>
      <c r="T24">
        <v>1.3877544403076201</v>
      </c>
      <c r="U24">
        <v>1.2317727804184</v>
      </c>
      <c r="V24">
        <v>1.2042396068573</v>
      </c>
      <c r="W24">
        <v>2.7533173561096198E-2</v>
      </c>
      <c r="X24">
        <v>0.18351483345031699</v>
      </c>
      <c r="Y24">
        <v>0.18351483345031699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879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3.79835700988769</v>
      </c>
      <c r="L25">
        <v>2.8496761322021502</v>
      </c>
      <c r="M25">
        <v>2.6690654754638699</v>
      </c>
      <c r="N25">
        <v>4.5176372528076199</v>
      </c>
      <c r="O25">
        <v>1</v>
      </c>
      <c r="P25">
        <v>1</v>
      </c>
      <c r="Q25">
        <v>6</v>
      </c>
      <c r="R25" s="12">
        <v>0.16669999999999999</v>
      </c>
      <c r="S25" s="12">
        <f t="shared" si="0"/>
        <v>0.1</v>
      </c>
      <c r="T25">
        <v>1.1837024688720701</v>
      </c>
      <c r="U25">
        <v>1.06768226623535</v>
      </c>
      <c r="V25">
        <v>1.02378106117248</v>
      </c>
      <c r="W25">
        <v>4.3901205062866197E-2</v>
      </c>
      <c r="X25">
        <v>0.15992140769958499</v>
      </c>
      <c r="Y25">
        <v>0.15992140769958499</v>
      </c>
      <c r="Z25">
        <v>0.1</v>
      </c>
      <c r="AA25">
        <v>0.5</v>
      </c>
      <c r="AB25">
        <v>0.83333333333333304</v>
      </c>
      <c r="AC25">
        <v>0.625</v>
      </c>
      <c r="AD25">
        <v>0.5</v>
      </c>
      <c r="AE25">
        <v>0.4</v>
      </c>
    </row>
    <row r="26" spans="1:31" x14ac:dyDescent="0.15">
      <c r="A26" s="4">
        <v>558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>
        <v>3.7984390258789098</v>
      </c>
      <c r="L26">
        <v>2.78622245788574</v>
      </c>
      <c r="M26">
        <v>3.10385322570801</v>
      </c>
      <c r="N26">
        <v>3.8278179168701199</v>
      </c>
      <c r="O26">
        <v>0</v>
      </c>
      <c r="P26">
        <v>0</v>
      </c>
      <c r="Q26">
        <v>7</v>
      </c>
      <c r="R26" s="12">
        <v>0</v>
      </c>
      <c r="S26" s="12">
        <f t="shared" si="0"/>
        <v>0</v>
      </c>
      <c r="T26">
        <v>1.1538619995117201</v>
      </c>
      <c r="U26">
        <v>1.09488105773926</v>
      </c>
      <c r="V26">
        <v>0.99403131008148204</v>
      </c>
      <c r="W26">
        <v>0.100849747657776</v>
      </c>
      <c r="X26">
        <v>0.15983068943023701</v>
      </c>
      <c r="Y26">
        <v>0.15983068943023701</v>
      </c>
      <c r="Z26">
        <v>0</v>
      </c>
      <c r="AA26">
        <v>0.7</v>
      </c>
      <c r="AB26">
        <v>1</v>
      </c>
      <c r="AC26">
        <v>0.82352941176470595</v>
      </c>
      <c r="AD26">
        <v>0.3</v>
      </c>
      <c r="AE26">
        <v>0.7</v>
      </c>
    </row>
    <row r="27" spans="1:31" x14ac:dyDescent="0.15">
      <c r="A27" s="4">
        <v>739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3.81196784973144</v>
      </c>
      <c r="L27">
        <v>3.60494041442871</v>
      </c>
      <c r="M27">
        <v>7.8649196624755904</v>
      </c>
      <c r="N27">
        <v>6.8035812377929696</v>
      </c>
      <c r="O27">
        <v>0</v>
      </c>
      <c r="P27">
        <v>0</v>
      </c>
      <c r="Q27">
        <v>6</v>
      </c>
      <c r="R27" s="12">
        <v>0</v>
      </c>
      <c r="S27" s="12">
        <f t="shared" si="0"/>
        <v>0</v>
      </c>
      <c r="T27">
        <v>1.0069885253906199</v>
      </c>
      <c r="U27">
        <v>1.0335826873779299</v>
      </c>
      <c r="V27">
        <v>0.86194741725921598</v>
      </c>
      <c r="W27">
        <v>0.17163527011871299</v>
      </c>
      <c r="X27">
        <v>0.145041108131409</v>
      </c>
      <c r="Y27">
        <v>0.145041108131409</v>
      </c>
      <c r="Z27">
        <v>0</v>
      </c>
      <c r="AA27">
        <v>0.6</v>
      </c>
      <c r="AB27">
        <v>1</v>
      </c>
      <c r="AC27">
        <v>0.75</v>
      </c>
      <c r="AD27">
        <v>0.4</v>
      </c>
      <c r="AE27">
        <v>0.6</v>
      </c>
    </row>
    <row r="28" spans="1:31" x14ac:dyDescent="0.15">
      <c r="A28" s="4">
        <v>197</v>
      </c>
      <c r="B28">
        <v>12</v>
      </c>
      <c r="C28">
        <v>8</v>
      </c>
      <c r="D28">
        <v>10</v>
      </c>
      <c r="E28">
        <v>10</v>
      </c>
      <c r="F28">
        <v>9</v>
      </c>
      <c r="G28">
        <v>1</v>
      </c>
      <c r="H28">
        <v>3</v>
      </c>
      <c r="I28">
        <v>7</v>
      </c>
      <c r="J28">
        <v>0.6</v>
      </c>
      <c r="K28">
        <v>3.8198337554931601</v>
      </c>
      <c r="L28">
        <v>2.52430915832519</v>
      </c>
      <c r="M28">
        <v>2.09195137023926</v>
      </c>
      <c r="N28">
        <v>3.7007579803466801</v>
      </c>
      <c r="O28">
        <v>1</v>
      </c>
      <c r="P28">
        <v>1</v>
      </c>
      <c r="Q28">
        <v>3</v>
      </c>
      <c r="R28" s="12">
        <v>0.33329999999999999</v>
      </c>
      <c r="S28" s="12">
        <f t="shared" si="0"/>
        <v>0.1</v>
      </c>
      <c r="T28">
        <v>1.22678375244141</v>
      </c>
      <c r="U28">
        <v>1.1461054086685201</v>
      </c>
      <c r="V28">
        <v>1.0785820484161399</v>
      </c>
      <c r="W28">
        <v>6.7523360252380399E-2</v>
      </c>
      <c r="X28">
        <v>0.148201704025269</v>
      </c>
      <c r="Y28">
        <v>0.148201704025269</v>
      </c>
      <c r="Z28">
        <v>0.1</v>
      </c>
      <c r="AA28">
        <v>0.2</v>
      </c>
      <c r="AB28">
        <v>0.66666666666666696</v>
      </c>
      <c r="AC28">
        <v>0.30769230769230799</v>
      </c>
      <c r="AD28">
        <v>0.8</v>
      </c>
      <c r="AE28">
        <v>0.1</v>
      </c>
    </row>
    <row r="29" spans="1:31" x14ac:dyDescent="0.15">
      <c r="A29" s="4">
        <v>712</v>
      </c>
      <c r="B29">
        <v>13</v>
      </c>
      <c r="C29">
        <v>7</v>
      </c>
      <c r="D29">
        <v>10</v>
      </c>
      <c r="E29">
        <v>10</v>
      </c>
      <c r="F29">
        <v>10</v>
      </c>
      <c r="G29">
        <v>0</v>
      </c>
      <c r="H29">
        <v>3</v>
      </c>
      <c r="I29">
        <v>7</v>
      </c>
      <c r="J29">
        <v>0.65</v>
      </c>
      <c r="K29">
        <v>3.8304862976074201</v>
      </c>
      <c r="L29">
        <v>2.4365577697753902</v>
      </c>
      <c r="M29">
        <v>2.0268630981445299</v>
      </c>
      <c r="N29">
        <v>4.0611400604248002</v>
      </c>
      <c r="O29">
        <v>1</v>
      </c>
      <c r="P29">
        <v>1</v>
      </c>
      <c r="Q29">
        <v>8</v>
      </c>
      <c r="R29" s="12">
        <v>0.125</v>
      </c>
      <c r="S29" s="12">
        <f t="shared" si="0"/>
        <v>0.1</v>
      </c>
      <c r="T29">
        <v>1.32381820678711</v>
      </c>
      <c r="U29">
        <v>1.19930648803711</v>
      </c>
      <c r="V29">
        <v>1.15740430355072</v>
      </c>
      <c r="W29">
        <v>4.1902184486389202E-2</v>
      </c>
      <c r="X29">
        <v>0.16641390323638899</v>
      </c>
      <c r="Y29">
        <v>0.16641390323638899</v>
      </c>
      <c r="Z29">
        <v>0.1</v>
      </c>
      <c r="AA29">
        <v>0.7</v>
      </c>
      <c r="AB29">
        <v>0.875</v>
      </c>
      <c r="AC29">
        <v>0.77777777777777801</v>
      </c>
      <c r="AD29">
        <v>0.3</v>
      </c>
      <c r="AE29">
        <v>0.6</v>
      </c>
    </row>
    <row r="30" spans="1:31" x14ac:dyDescent="0.15">
      <c r="A30" s="4">
        <v>856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3.8481559753418</v>
      </c>
      <c r="L30">
        <v>1.6839523315429701</v>
      </c>
      <c r="M30">
        <v>1.2768402099609399</v>
      </c>
      <c r="N30">
        <v>3.51418113708496</v>
      </c>
      <c r="O30">
        <v>3</v>
      </c>
      <c r="P30">
        <v>3</v>
      </c>
      <c r="Q30">
        <v>9</v>
      </c>
      <c r="R30" s="12">
        <v>0.33329999999999999</v>
      </c>
      <c r="S30" s="12">
        <f t="shared" si="0"/>
        <v>0.3</v>
      </c>
      <c r="T30">
        <v>1.43549728393555</v>
      </c>
      <c r="U30">
        <v>1.31741070747376</v>
      </c>
      <c r="V30">
        <v>1.26906430721283</v>
      </c>
      <c r="W30">
        <v>4.83464002609253E-2</v>
      </c>
      <c r="X30">
        <v>0.16643297672271701</v>
      </c>
      <c r="Y30">
        <v>0.16643297672271701</v>
      </c>
      <c r="Z30">
        <v>0.3</v>
      </c>
      <c r="AA30">
        <v>0.6</v>
      </c>
      <c r="AB30">
        <v>0.66666666666666696</v>
      </c>
      <c r="AC30">
        <v>0.63157894736842102</v>
      </c>
      <c r="AD30">
        <v>0.4</v>
      </c>
      <c r="AE30">
        <v>0.3</v>
      </c>
    </row>
    <row r="31" spans="1:31" x14ac:dyDescent="0.15">
      <c r="A31" s="4">
        <v>420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>
        <v>3.8813323974609402</v>
      </c>
      <c r="L31">
        <v>2.7536201477050799</v>
      </c>
      <c r="M31">
        <v>3.0833549499511701</v>
      </c>
      <c r="N31">
        <v>3.36883544921875</v>
      </c>
      <c r="O31">
        <v>0</v>
      </c>
      <c r="P31">
        <v>0</v>
      </c>
      <c r="Q31">
        <v>0</v>
      </c>
      <c r="R31" s="12">
        <v>0</v>
      </c>
      <c r="S31" s="12">
        <f t="shared" si="0"/>
        <v>0</v>
      </c>
      <c r="T31">
        <v>1.26645278930664</v>
      </c>
      <c r="U31">
        <v>1.2079992294311499</v>
      </c>
      <c r="V31">
        <v>1.0940902233123799</v>
      </c>
      <c r="W31">
        <v>0.113909006118774</v>
      </c>
      <c r="X31">
        <v>0.172362565994263</v>
      </c>
      <c r="Y31">
        <v>0.172362565994263</v>
      </c>
      <c r="Z31">
        <v>0</v>
      </c>
      <c r="AA31">
        <v>0</v>
      </c>
      <c r="AB31" t="s">
        <v>29</v>
      </c>
      <c r="AC31" t="s">
        <v>29</v>
      </c>
      <c r="AD31">
        <v>1</v>
      </c>
      <c r="AE31">
        <v>0</v>
      </c>
    </row>
    <row r="32" spans="1:31" x14ac:dyDescent="0.15">
      <c r="A32" s="4">
        <v>811</v>
      </c>
      <c r="B32">
        <v>12</v>
      </c>
      <c r="C32">
        <v>8</v>
      </c>
      <c r="D32">
        <v>10</v>
      </c>
      <c r="E32">
        <v>10</v>
      </c>
      <c r="F32">
        <v>8</v>
      </c>
      <c r="G32">
        <v>2</v>
      </c>
      <c r="H32">
        <v>4</v>
      </c>
      <c r="I32">
        <v>6</v>
      </c>
      <c r="J32">
        <v>0.6</v>
      </c>
      <c r="K32">
        <v>3.88374900817871</v>
      </c>
      <c r="L32">
        <v>1.7531051635742201</v>
      </c>
      <c r="M32">
        <v>1.7762870788574201</v>
      </c>
      <c r="N32">
        <v>5.365234375</v>
      </c>
      <c r="O32">
        <v>3</v>
      </c>
      <c r="P32">
        <v>3</v>
      </c>
      <c r="Q32">
        <v>7</v>
      </c>
      <c r="R32" s="12">
        <v>0.42859999999999998</v>
      </c>
      <c r="S32" s="12">
        <f t="shared" si="0"/>
        <v>0.3</v>
      </c>
      <c r="T32">
        <v>1.3153209686279299</v>
      </c>
      <c r="U32">
        <v>1.09116888046265</v>
      </c>
      <c r="V32">
        <v>1.2036616802215601</v>
      </c>
      <c r="W32">
        <v>0.11249279975891099</v>
      </c>
      <c r="X32">
        <v>0.111659288406372</v>
      </c>
      <c r="Y32">
        <v>0.111659288406372</v>
      </c>
      <c r="Z32">
        <v>0.3</v>
      </c>
      <c r="AA32">
        <v>0.4</v>
      </c>
      <c r="AB32">
        <v>0.57142857142857095</v>
      </c>
      <c r="AC32">
        <v>0.47058823529411797</v>
      </c>
      <c r="AD32">
        <v>0.6</v>
      </c>
      <c r="AE32">
        <v>0.1</v>
      </c>
    </row>
    <row r="33" spans="1:31" x14ac:dyDescent="0.15">
      <c r="A33" s="4">
        <v>525</v>
      </c>
      <c r="B33">
        <v>12</v>
      </c>
      <c r="C33">
        <v>8</v>
      </c>
      <c r="D33">
        <v>10</v>
      </c>
      <c r="E33">
        <v>10</v>
      </c>
      <c r="F33">
        <v>9</v>
      </c>
      <c r="G33">
        <v>1</v>
      </c>
      <c r="H33">
        <v>3</v>
      </c>
      <c r="I33">
        <v>7</v>
      </c>
      <c r="J33">
        <v>0.6</v>
      </c>
      <c r="K33">
        <v>3.8928985595703098</v>
      </c>
      <c r="L33">
        <v>2.7612323760986301</v>
      </c>
      <c r="M33">
        <v>2.8354415893554701</v>
      </c>
      <c r="N33">
        <v>3.8782310485839799</v>
      </c>
      <c r="O33">
        <v>1</v>
      </c>
      <c r="P33">
        <v>1</v>
      </c>
      <c r="Q33">
        <v>7</v>
      </c>
      <c r="R33" s="12">
        <v>0.1429</v>
      </c>
      <c r="S33" s="12">
        <f t="shared" si="0"/>
        <v>0.1</v>
      </c>
      <c r="T33">
        <v>0.99554634094238303</v>
      </c>
      <c r="U33">
        <v>0.93878620862960804</v>
      </c>
      <c r="V33">
        <v>0.873407542705536</v>
      </c>
      <c r="W33">
        <v>6.5378665924072293E-2</v>
      </c>
      <c r="X33">
        <v>0.12213879823684699</v>
      </c>
      <c r="Y33">
        <v>0.12213879823684699</v>
      </c>
      <c r="Z33">
        <v>0.1</v>
      </c>
      <c r="AA33">
        <v>0.6</v>
      </c>
      <c r="AB33">
        <v>0.85714285714285698</v>
      </c>
      <c r="AC33">
        <v>0.70588235294117596</v>
      </c>
      <c r="AD33">
        <v>0.4</v>
      </c>
      <c r="AE33">
        <v>0.5</v>
      </c>
    </row>
    <row r="34" spans="1:31" x14ac:dyDescent="0.15">
      <c r="A34" s="4">
        <v>677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3.8947849273681601</v>
      </c>
      <c r="L34">
        <v>2.6793117523193399</v>
      </c>
      <c r="M34">
        <v>2.7569541931152299</v>
      </c>
      <c r="N34">
        <v>6.1744194030761701</v>
      </c>
      <c r="O34">
        <v>1</v>
      </c>
      <c r="P34">
        <v>1</v>
      </c>
      <c r="Q34">
        <v>8</v>
      </c>
      <c r="R34" s="12">
        <v>0.125</v>
      </c>
      <c r="S34" s="12">
        <f t="shared" si="0"/>
        <v>0.1</v>
      </c>
      <c r="T34">
        <v>1.2062225341796899</v>
      </c>
      <c r="U34">
        <v>1.0235748291015601</v>
      </c>
      <c r="V34">
        <v>1.0341088771820099</v>
      </c>
      <c r="W34">
        <v>1.05340480804443E-2</v>
      </c>
      <c r="X34">
        <v>0.172113656997681</v>
      </c>
      <c r="Y34">
        <v>0.172113656997681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x14ac:dyDescent="0.15">
      <c r="A35" s="4">
        <v>787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3.9055423736572301</v>
      </c>
      <c r="L35">
        <v>3.6385574340820299</v>
      </c>
      <c r="M35">
        <v>7.54058837890625</v>
      </c>
      <c r="N35">
        <v>7.0054244995117196</v>
      </c>
      <c r="O35">
        <v>0</v>
      </c>
      <c r="P35">
        <v>0</v>
      </c>
      <c r="Q35">
        <v>3</v>
      </c>
      <c r="R35" s="12">
        <v>0</v>
      </c>
      <c r="S35" s="12">
        <f t="shared" si="0"/>
        <v>0</v>
      </c>
      <c r="T35">
        <v>0.93784523010253895</v>
      </c>
      <c r="U35">
        <v>0.95177268981933605</v>
      </c>
      <c r="V35">
        <v>0.82268255949020397</v>
      </c>
      <c r="W35">
        <v>0.129090130329132</v>
      </c>
      <c r="X35">
        <v>0.115162670612335</v>
      </c>
      <c r="Y35">
        <v>0.115162670612335</v>
      </c>
      <c r="Z35">
        <v>0</v>
      </c>
      <c r="AA35">
        <v>0.3</v>
      </c>
      <c r="AB35">
        <v>1</v>
      </c>
      <c r="AC35">
        <v>0.46153846153846201</v>
      </c>
      <c r="AD35">
        <v>0.7</v>
      </c>
      <c r="AE35">
        <v>0.3</v>
      </c>
    </row>
    <row r="36" spans="1:31" x14ac:dyDescent="0.15">
      <c r="A36" s="4">
        <v>801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3.9280147552490199</v>
      </c>
      <c r="L36">
        <v>3.3010444641113299</v>
      </c>
      <c r="M36">
        <v>5.33199119567871</v>
      </c>
      <c r="N36">
        <v>8.5263271331787092</v>
      </c>
      <c r="O36">
        <v>0</v>
      </c>
      <c r="P36">
        <v>0</v>
      </c>
      <c r="Q36">
        <v>4</v>
      </c>
      <c r="R36" s="12">
        <v>0</v>
      </c>
      <c r="S36" s="12">
        <f t="shared" si="0"/>
        <v>0</v>
      </c>
      <c r="T36">
        <v>0.95838737487793002</v>
      </c>
      <c r="U36">
        <v>0.81316375732421897</v>
      </c>
      <c r="V36">
        <v>0.84063547849655196</v>
      </c>
      <c r="W36">
        <v>2.7471721172332798E-2</v>
      </c>
      <c r="X36">
        <v>0.11775189638137799</v>
      </c>
      <c r="Y36">
        <v>0.11775189638137799</v>
      </c>
      <c r="Z36">
        <v>0</v>
      </c>
      <c r="AA36">
        <v>0.4</v>
      </c>
      <c r="AB36">
        <v>1</v>
      </c>
      <c r="AC36">
        <v>0.57142857142857195</v>
      </c>
      <c r="AD36">
        <v>0.6</v>
      </c>
      <c r="AE36">
        <v>0.4</v>
      </c>
    </row>
    <row r="37" spans="1:31" x14ac:dyDescent="0.15">
      <c r="A37" s="4">
        <v>383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3.9303359985351598</v>
      </c>
      <c r="L37">
        <v>2.9631099700927699</v>
      </c>
      <c r="M37">
        <v>3.2686786651611301</v>
      </c>
      <c r="N37">
        <v>3.6606101989746098</v>
      </c>
      <c r="O37">
        <v>0</v>
      </c>
      <c r="P37">
        <v>0</v>
      </c>
      <c r="Q37">
        <v>6</v>
      </c>
      <c r="R37" s="12">
        <v>0</v>
      </c>
      <c r="S37" s="12">
        <f t="shared" si="0"/>
        <v>0</v>
      </c>
      <c r="T37">
        <v>1.24178123474121</v>
      </c>
      <c r="U37">
        <v>1.1926892995834399</v>
      </c>
      <c r="V37">
        <v>1.0662806034088099</v>
      </c>
      <c r="W37">
        <v>0.126408696174622</v>
      </c>
      <c r="X37">
        <v>0.17550063133239699</v>
      </c>
      <c r="Y37">
        <v>0.17550063133239699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590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3.9374294281005899</v>
      </c>
      <c r="L38">
        <v>2.5695896148681601</v>
      </c>
      <c r="M38">
        <v>1.99250984191895</v>
      </c>
      <c r="N38">
        <v>3.7350692749023402</v>
      </c>
      <c r="O38">
        <v>1</v>
      </c>
      <c r="P38">
        <v>1</v>
      </c>
      <c r="Q38">
        <v>7</v>
      </c>
      <c r="R38" s="12">
        <v>0.1429</v>
      </c>
      <c r="S38" s="12">
        <f t="shared" si="0"/>
        <v>0.1</v>
      </c>
      <c r="T38">
        <v>1.22636795043945</v>
      </c>
      <c r="U38">
        <v>1.1238899230957</v>
      </c>
      <c r="V38">
        <v>1.06413578987122</v>
      </c>
      <c r="W38">
        <v>5.9754133224487298E-2</v>
      </c>
      <c r="X38">
        <v>0.162232160568237</v>
      </c>
      <c r="Y38">
        <v>0.162232160568237</v>
      </c>
      <c r="Z38">
        <v>0.1</v>
      </c>
      <c r="AA38">
        <v>0.6</v>
      </c>
      <c r="AB38">
        <v>0.85714285714285698</v>
      </c>
      <c r="AC38">
        <v>0.70588235294117596</v>
      </c>
      <c r="AD38">
        <v>0.4</v>
      </c>
      <c r="AE38">
        <v>0.5</v>
      </c>
    </row>
    <row r="39" spans="1:31" x14ac:dyDescent="0.15">
      <c r="A39" s="4">
        <v>984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3.9414424896240199</v>
      </c>
      <c r="L39">
        <v>2.5734882354736301</v>
      </c>
      <c r="M39">
        <v>2.4895496368408199</v>
      </c>
      <c r="N39">
        <v>3.27999687194824</v>
      </c>
      <c r="O39">
        <v>0</v>
      </c>
      <c r="P39">
        <v>0</v>
      </c>
      <c r="Q39">
        <v>2</v>
      </c>
      <c r="R39" s="12">
        <v>0</v>
      </c>
      <c r="S39" s="12">
        <f t="shared" si="0"/>
        <v>0</v>
      </c>
      <c r="T39">
        <v>1.18917465209961</v>
      </c>
      <c r="U39">
        <v>1.1361932754516599</v>
      </c>
      <c r="V39">
        <v>1.0291330814361599</v>
      </c>
      <c r="W39">
        <v>0.107060194015503</v>
      </c>
      <c r="X39">
        <v>0.16004157066345201</v>
      </c>
      <c r="Y39">
        <v>0.16004157066345201</v>
      </c>
      <c r="Z39">
        <v>0</v>
      </c>
      <c r="AA39">
        <v>0.2</v>
      </c>
      <c r="AB39">
        <v>1</v>
      </c>
      <c r="AC39">
        <v>0.33333333333333298</v>
      </c>
      <c r="AD39">
        <v>0.8</v>
      </c>
      <c r="AE39">
        <v>0.2</v>
      </c>
    </row>
    <row r="40" spans="1:31" x14ac:dyDescent="0.15">
      <c r="A40" s="4">
        <v>181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3.9442367553710902</v>
      </c>
      <c r="L40">
        <v>3.1594772338867201</v>
      </c>
      <c r="M40">
        <v>3.9970455169677699</v>
      </c>
      <c r="N40">
        <v>8.7781925201415998</v>
      </c>
      <c r="O40">
        <v>1</v>
      </c>
      <c r="P40">
        <v>1</v>
      </c>
      <c r="Q40">
        <v>5</v>
      </c>
      <c r="R40" s="12">
        <v>0.2</v>
      </c>
      <c r="S40" s="12">
        <f t="shared" si="0"/>
        <v>0.1</v>
      </c>
      <c r="T40">
        <v>1.11856269836426</v>
      </c>
      <c r="U40">
        <v>0.86124801635742199</v>
      </c>
      <c r="V40">
        <v>0.94603329896926902</v>
      </c>
      <c r="W40">
        <v>8.4785282611846896E-2</v>
      </c>
      <c r="X40">
        <v>0.17252939939498901</v>
      </c>
      <c r="Y40">
        <v>0.17252939939498901</v>
      </c>
      <c r="Z40">
        <v>0.1</v>
      </c>
      <c r="AA40">
        <v>0.4</v>
      </c>
      <c r="AB40">
        <v>0.8</v>
      </c>
      <c r="AC40">
        <v>0.53333333333333299</v>
      </c>
      <c r="AD40">
        <v>0.6</v>
      </c>
      <c r="AE40">
        <v>0.3</v>
      </c>
    </row>
    <row r="41" spans="1:31" x14ac:dyDescent="0.15">
      <c r="A41" s="4">
        <v>563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3.9511833190918</v>
      </c>
      <c r="L41">
        <v>3.48569679260254</v>
      </c>
      <c r="M41">
        <v>6.5865135192871103</v>
      </c>
      <c r="N41">
        <v>8.1002254486084002</v>
      </c>
      <c r="O41">
        <v>0</v>
      </c>
      <c r="P41">
        <v>0</v>
      </c>
      <c r="Q41">
        <v>4</v>
      </c>
      <c r="R41" s="12">
        <v>0</v>
      </c>
      <c r="S41" s="12">
        <f t="shared" si="0"/>
        <v>0</v>
      </c>
      <c r="T41">
        <v>1.02622222900391</v>
      </c>
      <c r="U41">
        <v>0.93819999694824197</v>
      </c>
      <c r="V41">
        <v>0.87008571624755904</v>
      </c>
      <c r="W41">
        <v>6.8114280700683594E-2</v>
      </c>
      <c r="X41">
        <v>0.15613651275634799</v>
      </c>
      <c r="Y41">
        <v>0.15613651275634799</v>
      </c>
      <c r="Z41">
        <v>0</v>
      </c>
      <c r="AA41">
        <v>0.4</v>
      </c>
      <c r="AB41">
        <v>1</v>
      </c>
      <c r="AC41">
        <v>0.57142857142857195</v>
      </c>
      <c r="AD41">
        <v>0.6</v>
      </c>
      <c r="AE41">
        <v>0.4</v>
      </c>
    </row>
    <row r="42" spans="1:31" x14ac:dyDescent="0.15">
      <c r="A42" s="4">
        <v>553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3.9548435211181601</v>
      </c>
      <c r="L42">
        <v>3.47005271911621</v>
      </c>
      <c r="M42">
        <v>4.9503021240234402</v>
      </c>
      <c r="N42">
        <v>4.2742691040039098</v>
      </c>
      <c r="O42">
        <v>0</v>
      </c>
      <c r="P42">
        <v>0</v>
      </c>
      <c r="Q42">
        <v>4</v>
      </c>
      <c r="R42" s="12">
        <v>0</v>
      </c>
      <c r="S42" s="12">
        <f t="shared" si="0"/>
        <v>0</v>
      </c>
      <c r="T42">
        <v>1.0873832702636701</v>
      </c>
      <c r="U42">
        <v>1.0727958679199201</v>
      </c>
      <c r="V42">
        <v>0.92517566680908203</v>
      </c>
      <c r="W42">
        <v>0.14762020111084001</v>
      </c>
      <c r="X42">
        <v>0.16220760345459001</v>
      </c>
      <c r="Y42">
        <v>0.16220760345459001</v>
      </c>
      <c r="Z42">
        <v>0</v>
      </c>
      <c r="AA42">
        <v>0.4</v>
      </c>
      <c r="AB42">
        <v>1</v>
      </c>
      <c r="AC42">
        <v>0.57142857142857195</v>
      </c>
      <c r="AD42">
        <v>0.6</v>
      </c>
      <c r="AE42">
        <v>0.4</v>
      </c>
    </row>
    <row r="43" spans="1:31" x14ac:dyDescent="0.15">
      <c r="A43" s="4">
        <v>697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3.9623908996582</v>
      </c>
      <c r="L43">
        <v>2.9867649078369101</v>
      </c>
      <c r="M43">
        <v>2.3076324462890598</v>
      </c>
      <c r="N43">
        <v>4.0291919708251998</v>
      </c>
      <c r="O43">
        <v>1</v>
      </c>
      <c r="P43">
        <v>1</v>
      </c>
      <c r="Q43">
        <v>7</v>
      </c>
      <c r="R43" s="12">
        <v>0.1429</v>
      </c>
      <c r="S43" s="12">
        <f t="shared" si="0"/>
        <v>0.1</v>
      </c>
      <c r="T43">
        <v>1.25894355773926</v>
      </c>
      <c r="U43">
        <v>1.1423988342285201</v>
      </c>
      <c r="V43">
        <v>1.0782562494277901</v>
      </c>
      <c r="W43">
        <v>6.4142584800720201E-2</v>
      </c>
      <c r="X43">
        <v>0.18068730831146201</v>
      </c>
      <c r="Y43">
        <v>0.18068730831146201</v>
      </c>
      <c r="Z43">
        <v>0.1</v>
      </c>
      <c r="AA43">
        <v>0.6</v>
      </c>
      <c r="AB43">
        <v>0.85714285714285698</v>
      </c>
      <c r="AC43">
        <v>0.70588235294117596</v>
      </c>
      <c r="AD43">
        <v>0.4</v>
      </c>
      <c r="AE43">
        <v>0.5</v>
      </c>
    </row>
    <row r="44" spans="1:31" x14ac:dyDescent="0.15">
      <c r="A44" s="4">
        <v>342</v>
      </c>
      <c r="B44">
        <v>10</v>
      </c>
      <c r="C44">
        <v>10</v>
      </c>
      <c r="D44">
        <v>10</v>
      </c>
      <c r="E44">
        <v>10</v>
      </c>
      <c r="F44">
        <v>9</v>
      </c>
      <c r="G44">
        <v>1</v>
      </c>
      <c r="H44">
        <v>1</v>
      </c>
      <c r="I44">
        <v>9</v>
      </c>
      <c r="J44">
        <v>0.5</v>
      </c>
      <c r="K44">
        <v>3.9689807891845699</v>
      </c>
      <c r="L44">
        <v>3.3774032592773402</v>
      </c>
      <c r="M44">
        <v>5.6953468322753897</v>
      </c>
      <c r="N44">
        <v>8.4912815093994105</v>
      </c>
      <c r="O44">
        <v>0</v>
      </c>
      <c r="P44">
        <v>0</v>
      </c>
      <c r="Q44">
        <v>6</v>
      </c>
      <c r="R44" s="12">
        <v>0</v>
      </c>
      <c r="S44" s="12">
        <f t="shared" si="0"/>
        <v>0</v>
      </c>
      <c r="T44">
        <v>1.0138454437255899</v>
      </c>
      <c r="U44">
        <v>0.87673568725585904</v>
      </c>
      <c r="V44">
        <v>0.87574040889740001</v>
      </c>
      <c r="W44">
        <v>9.9527835845947309E-4</v>
      </c>
      <c r="X44">
        <v>0.13810503482818601</v>
      </c>
      <c r="Y44">
        <v>0.13810503482818601</v>
      </c>
      <c r="Z44">
        <v>0</v>
      </c>
      <c r="AA44">
        <v>0.6</v>
      </c>
      <c r="AB44">
        <v>1</v>
      </c>
      <c r="AC44">
        <v>0.75</v>
      </c>
      <c r="AD44">
        <v>0.4</v>
      </c>
      <c r="AE44">
        <v>0.6</v>
      </c>
    </row>
    <row r="45" spans="1:31" x14ac:dyDescent="0.15">
      <c r="A45" s="4">
        <v>290</v>
      </c>
      <c r="B45">
        <v>12</v>
      </c>
      <c r="C45">
        <v>8</v>
      </c>
      <c r="D45">
        <v>10</v>
      </c>
      <c r="E45">
        <v>10</v>
      </c>
      <c r="F45">
        <v>9</v>
      </c>
      <c r="G45">
        <v>1</v>
      </c>
      <c r="H45">
        <v>3</v>
      </c>
      <c r="I45">
        <v>7</v>
      </c>
      <c r="J45">
        <v>0.6</v>
      </c>
      <c r="K45">
        <v>3.9731216430664098</v>
      </c>
      <c r="L45">
        <v>2.7283134460449201</v>
      </c>
      <c r="M45">
        <v>2.6962318420410201</v>
      </c>
      <c r="N45">
        <v>4.1035308837890598</v>
      </c>
      <c r="O45">
        <v>1</v>
      </c>
      <c r="P45">
        <v>1</v>
      </c>
      <c r="Q45">
        <v>7</v>
      </c>
      <c r="R45" s="12">
        <v>0.1429</v>
      </c>
      <c r="S45" s="12">
        <f t="shared" si="0"/>
        <v>0.1</v>
      </c>
      <c r="T45">
        <v>1.0356311798095701</v>
      </c>
      <c r="U45">
        <v>0.95635414123535201</v>
      </c>
      <c r="V45">
        <v>0.92265146970748901</v>
      </c>
      <c r="W45">
        <v>3.37026715278625E-2</v>
      </c>
      <c r="X45">
        <v>0.11297971010208099</v>
      </c>
      <c r="Y45">
        <v>0.11297971010208099</v>
      </c>
      <c r="Z45">
        <v>0.1</v>
      </c>
      <c r="AA45">
        <v>0.6</v>
      </c>
      <c r="AB45">
        <v>0.85714285714285698</v>
      </c>
      <c r="AC45">
        <v>0.70588235294117596</v>
      </c>
      <c r="AD45">
        <v>0.4</v>
      </c>
      <c r="AE45">
        <v>0.5</v>
      </c>
    </row>
    <row r="46" spans="1:31" x14ac:dyDescent="0.15">
      <c r="A46" s="4">
        <v>682</v>
      </c>
      <c r="B46">
        <v>10</v>
      </c>
      <c r="C46">
        <v>10</v>
      </c>
      <c r="D46">
        <v>10</v>
      </c>
      <c r="E46">
        <v>10</v>
      </c>
      <c r="F46">
        <v>7</v>
      </c>
      <c r="G46">
        <v>3</v>
      </c>
      <c r="H46">
        <v>3</v>
      </c>
      <c r="I46">
        <v>7</v>
      </c>
      <c r="J46">
        <v>0.5</v>
      </c>
      <c r="K46">
        <v>3.9829730987548801</v>
      </c>
      <c r="L46">
        <v>2.52255058288574</v>
      </c>
      <c r="M46">
        <v>1.8901195526123</v>
      </c>
      <c r="N46">
        <v>3.9645938873290998</v>
      </c>
      <c r="O46">
        <v>2</v>
      </c>
      <c r="P46">
        <v>2</v>
      </c>
      <c r="Q46">
        <v>8</v>
      </c>
      <c r="R46" s="12">
        <v>0.25</v>
      </c>
      <c r="S46" s="12">
        <f t="shared" si="0"/>
        <v>0.2</v>
      </c>
      <c r="T46">
        <v>1.0342979431152299</v>
      </c>
      <c r="U46">
        <v>0.91195487976074197</v>
      </c>
      <c r="V46">
        <v>0.94726067781448398</v>
      </c>
      <c r="W46">
        <v>3.5305798053741497E-2</v>
      </c>
      <c r="X46">
        <v>8.7037265300750705E-2</v>
      </c>
      <c r="Y46">
        <v>8.7037265300750705E-2</v>
      </c>
      <c r="Z46">
        <v>0.2</v>
      </c>
      <c r="AA46">
        <v>0.6</v>
      </c>
      <c r="AB46">
        <v>0.75</v>
      </c>
      <c r="AC46">
        <v>0.66666666666666696</v>
      </c>
      <c r="AD46">
        <v>0.4</v>
      </c>
      <c r="AE46">
        <v>0.4</v>
      </c>
    </row>
    <row r="47" spans="1:31" x14ac:dyDescent="0.15">
      <c r="A47" s="4">
        <v>914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4.00803565979004</v>
      </c>
      <c r="L47">
        <v>3.1308231353759801</v>
      </c>
      <c r="M47">
        <v>2.9757652282714799</v>
      </c>
      <c r="N47">
        <v>4.1922264099121103</v>
      </c>
      <c r="O47">
        <v>0</v>
      </c>
      <c r="P47">
        <v>0</v>
      </c>
      <c r="Q47">
        <v>3</v>
      </c>
      <c r="R47" s="12">
        <v>0</v>
      </c>
      <c r="S47" s="12">
        <f t="shared" si="0"/>
        <v>0</v>
      </c>
      <c r="T47">
        <v>1.4854278564453101</v>
      </c>
      <c r="U47">
        <v>1.36808586120605</v>
      </c>
      <c r="V47">
        <v>1.2691304683685301</v>
      </c>
      <c r="W47">
        <v>9.89553928375244E-2</v>
      </c>
      <c r="X47">
        <v>0.216297388076782</v>
      </c>
      <c r="Y47">
        <v>0.216297388076782</v>
      </c>
      <c r="Z47">
        <v>0</v>
      </c>
      <c r="AA47">
        <v>0.3</v>
      </c>
      <c r="AB47">
        <v>1</v>
      </c>
      <c r="AC47">
        <v>0.46153846153846201</v>
      </c>
      <c r="AD47">
        <v>0.7</v>
      </c>
      <c r="AE47">
        <v>0.3</v>
      </c>
    </row>
    <row r="48" spans="1:31" x14ac:dyDescent="0.15">
      <c r="A48" s="4">
        <v>113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4.0190277099609402</v>
      </c>
      <c r="L48">
        <v>2.9592247009277299</v>
      </c>
      <c r="M48">
        <v>3.0995292663574201</v>
      </c>
      <c r="N48">
        <v>5.4743957519531197</v>
      </c>
      <c r="O48">
        <v>0</v>
      </c>
      <c r="P48">
        <v>0</v>
      </c>
      <c r="Q48">
        <v>6</v>
      </c>
      <c r="R48" s="12">
        <v>0</v>
      </c>
      <c r="S48" s="12">
        <f t="shared" si="0"/>
        <v>0</v>
      </c>
      <c r="T48">
        <v>1.23481941223145</v>
      </c>
      <c r="U48">
        <v>1.0928773880004901</v>
      </c>
      <c r="V48">
        <v>1.0505173206329399</v>
      </c>
      <c r="W48">
        <v>4.2360067367553697E-2</v>
      </c>
      <c r="X48">
        <v>0.18430209159851099</v>
      </c>
      <c r="Y48">
        <v>0.18430209159851099</v>
      </c>
      <c r="Z48">
        <v>0</v>
      </c>
      <c r="AA48">
        <v>0.6</v>
      </c>
      <c r="AB48">
        <v>1</v>
      </c>
      <c r="AC48">
        <v>0.75</v>
      </c>
      <c r="AD48">
        <v>0.4</v>
      </c>
      <c r="AE48">
        <v>0.6</v>
      </c>
    </row>
    <row r="49" spans="1:31" x14ac:dyDescent="0.15">
      <c r="A49" s="4">
        <v>287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>
        <v>4.0195064544677699</v>
      </c>
      <c r="L49">
        <v>2.9595031738281201</v>
      </c>
      <c r="M49">
        <v>3.0390090942382799</v>
      </c>
      <c r="N49">
        <v>3.6469268798828098</v>
      </c>
      <c r="O49">
        <v>1</v>
      </c>
      <c r="P49">
        <v>1</v>
      </c>
      <c r="Q49">
        <v>9</v>
      </c>
      <c r="R49" s="12">
        <v>0.1111</v>
      </c>
      <c r="S49" s="12">
        <f t="shared" si="0"/>
        <v>0.1</v>
      </c>
      <c r="T49">
        <v>1.19313812255859</v>
      </c>
      <c r="U49">
        <v>1.1318773031234699</v>
      </c>
      <c r="V49">
        <v>1.01965427398682</v>
      </c>
      <c r="W49">
        <v>0.11222302913665801</v>
      </c>
      <c r="X49">
        <v>0.17348384857177701</v>
      </c>
      <c r="Y49">
        <v>0.17348384857177701</v>
      </c>
      <c r="Z49">
        <v>0.1</v>
      </c>
      <c r="AA49">
        <v>0.8</v>
      </c>
      <c r="AB49">
        <v>0.88888888888888895</v>
      </c>
      <c r="AC49">
        <v>0.84210526315789502</v>
      </c>
      <c r="AD49">
        <v>0.2</v>
      </c>
      <c r="AE49">
        <v>0.7</v>
      </c>
    </row>
    <row r="50" spans="1:31" x14ac:dyDescent="0.15">
      <c r="A50" s="4">
        <v>456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4.0207824707031197</v>
      </c>
      <c r="L50">
        <v>3.5219211578369101</v>
      </c>
      <c r="M50">
        <v>4.4787120819091797</v>
      </c>
      <c r="N50">
        <v>3.69028663635254</v>
      </c>
      <c r="O50">
        <v>0</v>
      </c>
      <c r="P50">
        <v>0</v>
      </c>
      <c r="Q50">
        <v>7</v>
      </c>
      <c r="R50" s="12">
        <v>0</v>
      </c>
      <c r="S50" s="12">
        <f t="shared" si="0"/>
        <v>0</v>
      </c>
      <c r="T50">
        <v>1.0705375671386701</v>
      </c>
      <c r="U50">
        <v>1.0349884033203101</v>
      </c>
      <c r="V50">
        <v>0.92946720123291005</v>
      </c>
      <c r="W50">
        <v>0.105521202087402</v>
      </c>
      <c r="X50">
        <v>0.141070365905762</v>
      </c>
      <c r="Y50">
        <v>0.141070365905762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555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4.0242748260498002</v>
      </c>
      <c r="L51">
        <v>3.21450614929199</v>
      </c>
      <c r="M51">
        <v>3.6152820587158199</v>
      </c>
      <c r="N51">
        <v>8.5429801940918004</v>
      </c>
      <c r="O51">
        <v>1</v>
      </c>
      <c r="P51">
        <v>1</v>
      </c>
      <c r="Q51">
        <v>10</v>
      </c>
      <c r="R51" s="12">
        <v>0.1</v>
      </c>
      <c r="S51" s="12">
        <f t="shared" si="0"/>
        <v>0.1</v>
      </c>
      <c r="T51">
        <v>1.3912353515625</v>
      </c>
      <c r="U51">
        <v>1.09366607666016</v>
      </c>
      <c r="V51">
        <v>1.1821482181549099</v>
      </c>
      <c r="W51">
        <v>8.8482141494751004E-2</v>
      </c>
      <c r="X51">
        <v>0.209087133407593</v>
      </c>
      <c r="Y51">
        <v>0.209087133407593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704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4.02461814880371</v>
      </c>
      <c r="L52">
        <v>2.4749088287353498</v>
      </c>
      <c r="M52">
        <v>2.04274177551269</v>
      </c>
      <c r="N52">
        <v>4.5483264923095703</v>
      </c>
      <c r="O52">
        <v>2</v>
      </c>
      <c r="P52">
        <v>2</v>
      </c>
      <c r="Q52">
        <v>11</v>
      </c>
      <c r="R52" s="12">
        <v>0.18179999999999999</v>
      </c>
      <c r="S52" s="12">
        <f t="shared" si="0"/>
        <v>0.2</v>
      </c>
      <c r="T52">
        <v>1.2865447998046899</v>
      </c>
      <c r="U52">
        <v>1.1468582153320299</v>
      </c>
      <c r="V52">
        <v>1.11094510555267</v>
      </c>
      <c r="W52">
        <v>3.5913109779357903E-2</v>
      </c>
      <c r="X52">
        <v>0.17559969425201399</v>
      </c>
      <c r="Y52">
        <v>0.17559969425201399</v>
      </c>
      <c r="Z52">
        <v>0.2</v>
      </c>
      <c r="AA52">
        <v>0.9</v>
      </c>
      <c r="AB52">
        <v>0.81818181818181801</v>
      </c>
      <c r="AC52">
        <v>0.85714285714285698</v>
      </c>
      <c r="AD52">
        <v>0.1</v>
      </c>
      <c r="AE52">
        <v>0.7</v>
      </c>
    </row>
    <row r="53" spans="1:31" x14ac:dyDescent="0.15">
      <c r="A53" s="4">
        <v>549</v>
      </c>
      <c r="B53">
        <v>12</v>
      </c>
      <c r="C53">
        <v>8</v>
      </c>
      <c r="D53">
        <v>10</v>
      </c>
      <c r="E53">
        <v>10</v>
      </c>
      <c r="F53">
        <v>10</v>
      </c>
      <c r="G53">
        <v>0</v>
      </c>
      <c r="H53">
        <v>2</v>
      </c>
      <c r="I53">
        <v>8</v>
      </c>
      <c r="J53">
        <v>0.6</v>
      </c>
      <c r="K53">
        <v>4.0262298583984402</v>
      </c>
      <c r="L53">
        <v>3.7699832916259801</v>
      </c>
      <c r="M53">
        <v>5.9156455993652299</v>
      </c>
      <c r="N53">
        <v>3.9633140563964799</v>
      </c>
      <c r="O53">
        <v>0</v>
      </c>
      <c r="P53">
        <v>0</v>
      </c>
      <c r="Q53">
        <v>6</v>
      </c>
      <c r="R53" s="12">
        <v>0</v>
      </c>
      <c r="S53" s="12">
        <f t="shared" si="0"/>
        <v>0</v>
      </c>
      <c r="T53">
        <v>1.0845794677734399</v>
      </c>
      <c r="U53">
        <v>1.1104812622070299</v>
      </c>
      <c r="V53">
        <v>0.92453879117965698</v>
      </c>
      <c r="W53">
        <v>0.18594247102737399</v>
      </c>
      <c r="X53">
        <v>0.16004067659377999</v>
      </c>
      <c r="Y53">
        <v>0.16004067659377999</v>
      </c>
      <c r="Z53">
        <v>0</v>
      </c>
      <c r="AA53">
        <v>0.6</v>
      </c>
      <c r="AB53">
        <v>1</v>
      </c>
      <c r="AC53">
        <v>0.75</v>
      </c>
      <c r="AD53">
        <v>0.4</v>
      </c>
      <c r="AE53">
        <v>0.6</v>
      </c>
    </row>
    <row r="54" spans="1:31" x14ac:dyDescent="0.15">
      <c r="A54" s="4">
        <v>940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4.0316200256347701</v>
      </c>
      <c r="L54">
        <v>3.7080211639404301</v>
      </c>
      <c r="M54">
        <v>7.4120903015136701</v>
      </c>
      <c r="N54">
        <v>7.3516082763671902</v>
      </c>
      <c r="O54">
        <v>0</v>
      </c>
      <c r="P54">
        <v>0</v>
      </c>
      <c r="Q54">
        <v>4</v>
      </c>
      <c r="R54" s="12">
        <v>0</v>
      </c>
      <c r="S54" s="12">
        <f t="shared" si="0"/>
        <v>0</v>
      </c>
      <c r="T54">
        <v>1.0373706817627</v>
      </c>
      <c r="U54">
        <v>1.0376434326171899</v>
      </c>
      <c r="V54">
        <v>0.90658473968505904</v>
      </c>
      <c r="W54">
        <v>0.13105869293212899</v>
      </c>
      <c r="X54">
        <v>0.130785942077637</v>
      </c>
      <c r="Y54">
        <v>0.130785942077637</v>
      </c>
      <c r="Z54">
        <v>0</v>
      </c>
      <c r="AA54">
        <v>0.4</v>
      </c>
      <c r="AB54">
        <v>1</v>
      </c>
      <c r="AC54">
        <v>0.57142857142857195</v>
      </c>
      <c r="AD54">
        <v>0.6</v>
      </c>
      <c r="AE54">
        <v>0.4</v>
      </c>
    </row>
    <row r="55" spans="1:31" x14ac:dyDescent="0.15">
      <c r="A55" s="4">
        <v>768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4.0332775115966797</v>
      </c>
      <c r="L55">
        <v>3.0472412109375</v>
      </c>
      <c r="M55">
        <v>2.6838493347168</v>
      </c>
      <c r="N55">
        <v>4.4759693145751998</v>
      </c>
      <c r="O55">
        <v>1</v>
      </c>
      <c r="P55">
        <v>1</v>
      </c>
      <c r="Q55">
        <v>7</v>
      </c>
      <c r="R55" s="12">
        <v>0.1429</v>
      </c>
      <c r="S55" s="12">
        <f t="shared" si="0"/>
        <v>0.1</v>
      </c>
      <c r="T55">
        <v>1.2858581542968699</v>
      </c>
      <c r="U55">
        <v>1.17226219177246</v>
      </c>
      <c r="V55">
        <v>1.08879566192627</v>
      </c>
      <c r="W55">
        <v>8.3466529846191406E-2</v>
      </c>
      <c r="X55">
        <v>0.197062492370605</v>
      </c>
      <c r="Y55">
        <v>0.197062492370605</v>
      </c>
      <c r="Z55">
        <v>0.1</v>
      </c>
      <c r="AA55">
        <v>0.6</v>
      </c>
      <c r="AB55">
        <v>0.85714285714285698</v>
      </c>
      <c r="AC55">
        <v>0.70588235294117596</v>
      </c>
      <c r="AD55">
        <v>0.4</v>
      </c>
      <c r="AE55">
        <v>0.5</v>
      </c>
    </row>
    <row r="56" spans="1:31" x14ac:dyDescent="0.15">
      <c r="A56" s="4">
        <v>686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4.0363006591796902</v>
      </c>
      <c r="L56">
        <v>2.8377552032470699</v>
      </c>
      <c r="M56">
        <v>2.8797664642334002</v>
      </c>
      <c r="N56">
        <v>6.0452499389648402</v>
      </c>
      <c r="O56">
        <v>2</v>
      </c>
      <c r="P56">
        <v>2</v>
      </c>
      <c r="Q56">
        <v>11</v>
      </c>
      <c r="R56" s="12">
        <v>0.18179999999999999</v>
      </c>
      <c r="S56" s="12">
        <f t="shared" si="0"/>
        <v>0.2</v>
      </c>
      <c r="T56">
        <v>1.1505279541015601</v>
      </c>
      <c r="U56">
        <v>0.97551059722900402</v>
      </c>
      <c r="V56">
        <v>0.98745936155319203</v>
      </c>
      <c r="W56">
        <v>1.1948764324188199E-2</v>
      </c>
      <c r="X56">
        <v>0.16306859254837</v>
      </c>
      <c r="Y56">
        <v>0.16306859254837</v>
      </c>
      <c r="Z56">
        <v>0.2</v>
      </c>
      <c r="AA56">
        <v>0.9</v>
      </c>
      <c r="AB56">
        <v>0.81818181818181801</v>
      </c>
      <c r="AC56">
        <v>0.85714285714285698</v>
      </c>
      <c r="AD56">
        <v>0.1</v>
      </c>
      <c r="AE56">
        <v>0.7</v>
      </c>
    </row>
    <row r="57" spans="1:31" x14ac:dyDescent="0.15">
      <c r="A57" s="4">
        <v>0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4.0378952026367196</v>
      </c>
      <c r="L57">
        <v>3.57025146484375</v>
      </c>
      <c r="M57">
        <v>6.4616508483886701</v>
      </c>
      <c r="N57">
        <v>7.8890914916992196</v>
      </c>
      <c r="O57">
        <v>0</v>
      </c>
      <c r="P57">
        <v>0</v>
      </c>
      <c r="Q57">
        <v>2</v>
      </c>
      <c r="R57" s="12">
        <v>0</v>
      </c>
      <c r="S57" s="12">
        <f t="shared" si="0"/>
        <v>0</v>
      </c>
      <c r="T57">
        <v>1.0456638336181601</v>
      </c>
      <c r="U57">
        <v>0.96678543090820301</v>
      </c>
      <c r="V57">
        <v>0.89906847476959195</v>
      </c>
      <c r="W57">
        <v>6.7716956138610798E-2</v>
      </c>
      <c r="X57">
        <v>0.146595358848572</v>
      </c>
      <c r="Y57">
        <v>0.146595358848572</v>
      </c>
      <c r="Z57">
        <v>0</v>
      </c>
      <c r="AA57">
        <v>0.2</v>
      </c>
      <c r="AB57">
        <v>1</v>
      </c>
      <c r="AC57">
        <v>0.33333333333333298</v>
      </c>
      <c r="AD57">
        <v>0.8</v>
      </c>
      <c r="AE57">
        <v>0.2</v>
      </c>
    </row>
    <row r="58" spans="1:31" x14ac:dyDescent="0.15">
      <c r="A58" s="4">
        <v>141</v>
      </c>
      <c r="B58">
        <v>13</v>
      </c>
      <c r="C58">
        <v>7</v>
      </c>
      <c r="D58">
        <v>10</v>
      </c>
      <c r="E58">
        <v>10</v>
      </c>
      <c r="F58">
        <v>9</v>
      </c>
      <c r="G58">
        <v>1</v>
      </c>
      <c r="H58">
        <v>4</v>
      </c>
      <c r="I58">
        <v>6</v>
      </c>
      <c r="J58">
        <v>0.65</v>
      </c>
      <c r="K58">
        <v>4.0659866333007804</v>
      </c>
      <c r="L58">
        <v>1.8378162384033201</v>
      </c>
      <c r="M58">
        <v>1.66242599487305</v>
      </c>
      <c r="N58">
        <v>5.2781143188476598</v>
      </c>
      <c r="O58">
        <v>3</v>
      </c>
      <c r="P58">
        <v>3</v>
      </c>
      <c r="Q58">
        <v>10</v>
      </c>
      <c r="R58" s="12">
        <v>0.3</v>
      </c>
      <c r="S58" s="12">
        <f t="shared" si="0"/>
        <v>0.3</v>
      </c>
      <c r="T58">
        <v>1.2126522064209</v>
      </c>
      <c r="U58">
        <v>1.04799509048462</v>
      </c>
      <c r="V58">
        <v>1.0893205404281601</v>
      </c>
      <c r="W58">
        <v>4.1325449943542501E-2</v>
      </c>
      <c r="X58">
        <v>0.123331665992737</v>
      </c>
      <c r="Y58">
        <v>0.123331665992737</v>
      </c>
      <c r="Z58">
        <v>0.3</v>
      </c>
      <c r="AA58">
        <v>0.7</v>
      </c>
      <c r="AB58">
        <v>0.7</v>
      </c>
      <c r="AC58">
        <v>0.7</v>
      </c>
      <c r="AD58">
        <v>0.3</v>
      </c>
      <c r="AE58">
        <v>0.4</v>
      </c>
    </row>
    <row r="59" spans="1:31" x14ac:dyDescent="0.15">
      <c r="A59" s="4">
        <v>925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4.0810928344726598</v>
      </c>
      <c r="L59">
        <v>3.1442070007324201</v>
      </c>
      <c r="M59">
        <v>2.86460304260254</v>
      </c>
      <c r="N59">
        <v>4.3349437713623002</v>
      </c>
      <c r="O59">
        <v>1</v>
      </c>
      <c r="P59">
        <v>1</v>
      </c>
      <c r="Q59">
        <v>8</v>
      </c>
      <c r="R59" s="12">
        <v>0.125</v>
      </c>
      <c r="S59" s="12">
        <f t="shared" si="0"/>
        <v>0.1</v>
      </c>
      <c r="T59">
        <v>1.32900619506836</v>
      </c>
      <c r="U59">
        <v>1.22207260131836</v>
      </c>
      <c r="V59">
        <v>1.13348841667175</v>
      </c>
      <c r="W59">
        <v>8.8584184646606404E-2</v>
      </c>
      <c r="X59">
        <v>0.195517778396606</v>
      </c>
      <c r="Y59">
        <v>0.195517778396606</v>
      </c>
      <c r="Z59">
        <v>0.1</v>
      </c>
      <c r="AA59">
        <v>0.7</v>
      </c>
      <c r="AB59">
        <v>0.875</v>
      </c>
      <c r="AC59">
        <v>0.77777777777777801</v>
      </c>
      <c r="AD59">
        <v>0.3</v>
      </c>
      <c r="AE59">
        <v>0.6</v>
      </c>
    </row>
    <row r="60" spans="1:31" x14ac:dyDescent="0.15">
      <c r="A60" s="4">
        <v>89</v>
      </c>
      <c r="B60">
        <v>13</v>
      </c>
      <c r="C60">
        <v>7</v>
      </c>
      <c r="D60">
        <v>10</v>
      </c>
      <c r="E60">
        <v>10</v>
      </c>
      <c r="F60">
        <v>10</v>
      </c>
      <c r="G60">
        <v>0</v>
      </c>
      <c r="H60">
        <v>3</v>
      </c>
      <c r="I60">
        <v>7</v>
      </c>
      <c r="J60">
        <v>0.65</v>
      </c>
      <c r="K60">
        <v>4.0854053497314498</v>
      </c>
      <c r="L60">
        <v>2.6490402221679701</v>
      </c>
      <c r="M60">
        <v>2.0861511230468701</v>
      </c>
      <c r="N60">
        <v>3.9837646484375</v>
      </c>
      <c r="O60">
        <v>1</v>
      </c>
      <c r="P60">
        <v>1</v>
      </c>
      <c r="Q60">
        <v>7</v>
      </c>
      <c r="R60" s="12">
        <v>0.1429</v>
      </c>
      <c r="S60" s="12">
        <f t="shared" si="0"/>
        <v>0.1</v>
      </c>
      <c r="T60">
        <v>1.3392028808593699</v>
      </c>
      <c r="U60">
        <v>1.23076951503754</v>
      </c>
      <c r="V60">
        <v>1.1641756296157799</v>
      </c>
      <c r="W60">
        <v>6.6593885421752902E-2</v>
      </c>
      <c r="X60">
        <v>0.175027251243591</v>
      </c>
      <c r="Y60">
        <v>0.175027251243591</v>
      </c>
      <c r="Z60">
        <v>0.1</v>
      </c>
      <c r="AA60">
        <v>0.6</v>
      </c>
      <c r="AB60">
        <v>0.85714285714285698</v>
      </c>
      <c r="AC60">
        <v>0.70588235294117596</v>
      </c>
      <c r="AD60">
        <v>0.4</v>
      </c>
      <c r="AE60">
        <v>0.5</v>
      </c>
    </row>
    <row r="61" spans="1:31" x14ac:dyDescent="0.15">
      <c r="A61" s="4">
        <v>833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4.0872383117675799</v>
      </c>
      <c r="L61">
        <v>3.6415843963622998</v>
      </c>
      <c r="M61">
        <v>6.4734554290771502</v>
      </c>
      <c r="N61">
        <v>7.6030693054199201</v>
      </c>
      <c r="O61">
        <v>0</v>
      </c>
      <c r="P61">
        <v>0</v>
      </c>
      <c r="Q61">
        <v>4</v>
      </c>
      <c r="R61" s="12">
        <v>0</v>
      </c>
      <c r="S61" s="12">
        <f t="shared" si="0"/>
        <v>0</v>
      </c>
      <c r="T61">
        <v>1.19169425964355</v>
      </c>
      <c r="U61">
        <v>1.0847110748291</v>
      </c>
      <c r="V61">
        <v>0.99596291780471802</v>
      </c>
      <c r="W61">
        <v>8.8748157024383503E-2</v>
      </c>
      <c r="X61">
        <v>0.195731341838837</v>
      </c>
      <c r="Y61">
        <v>0.195731341838837</v>
      </c>
      <c r="Z61">
        <v>0</v>
      </c>
      <c r="AA61">
        <v>0.4</v>
      </c>
      <c r="AB61">
        <v>1</v>
      </c>
      <c r="AC61">
        <v>0.57142857142857195</v>
      </c>
      <c r="AD61">
        <v>0.6</v>
      </c>
      <c r="AE61">
        <v>0.4</v>
      </c>
    </row>
    <row r="62" spans="1:31" x14ac:dyDescent="0.15">
      <c r="A62" s="4">
        <v>615</v>
      </c>
      <c r="B62">
        <v>12</v>
      </c>
      <c r="C62">
        <v>8</v>
      </c>
      <c r="D62">
        <v>10</v>
      </c>
      <c r="E62">
        <v>10</v>
      </c>
      <c r="F62">
        <v>10</v>
      </c>
      <c r="G62">
        <v>0</v>
      </c>
      <c r="H62">
        <v>2</v>
      </c>
      <c r="I62">
        <v>8</v>
      </c>
      <c r="J62">
        <v>0.6</v>
      </c>
      <c r="K62">
        <v>4.0900764465331996</v>
      </c>
      <c r="L62">
        <v>3.3818874359130899</v>
      </c>
      <c r="M62">
        <v>3.9633979797363299</v>
      </c>
      <c r="N62">
        <v>4.2678508758544904</v>
      </c>
      <c r="O62">
        <v>0</v>
      </c>
      <c r="P62">
        <v>0</v>
      </c>
      <c r="Q62">
        <v>5</v>
      </c>
      <c r="R62" s="12">
        <v>0</v>
      </c>
      <c r="S62" s="12">
        <f t="shared" si="0"/>
        <v>0</v>
      </c>
      <c r="T62">
        <v>1.0389328002929701</v>
      </c>
      <c r="U62">
        <v>1.00468826293945</v>
      </c>
      <c r="V62">
        <v>0.89417761564254805</v>
      </c>
      <c r="W62">
        <v>0.110510647296906</v>
      </c>
      <c r="X62">
        <v>0.144755184650421</v>
      </c>
      <c r="Y62">
        <v>0.144755184650421</v>
      </c>
      <c r="Z62">
        <v>0</v>
      </c>
      <c r="AA62">
        <v>0.5</v>
      </c>
      <c r="AB62">
        <v>1</v>
      </c>
      <c r="AC62">
        <v>0.66666666666666696</v>
      </c>
      <c r="AD62">
        <v>0.5</v>
      </c>
      <c r="AE62">
        <v>0.5</v>
      </c>
    </row>
    <row r="63" spans="1:31" x14ac:dyDescent="0.15">
      <c r="A63" s="4">
        <v>58</v>
      </c>
      <c r="B63">
        <v>12</v>
      </c>
      <c r="C63">
        <v>8</v>
      </c>
      <c r="D63">
        <v>10</v>
      </c>
      <c r="E63">
        <v>10</v>
      </c>
      <c r="F63">
        <v>9</v>
      </c>
      <c r="G63">
        <v>1</v>
      </c>
      <c r="H63">
        <v>3</v>
      </c>
      <c r="I63">
        <v>7</v>
      </c>
      <c r="J63">
        <v>0.6</v>
      </c>
      <c r="K63">
        <v>4.0925922393798801</v>
      </c>
      <c r="L63">
        <v>2.6972236633300799</v>
      </c>
      <c r="M63">
        <v>2.3413047790527299</v>
      </c>
      <c r="N63">
        <v>4.1427917480468697</v>
      </c>
      <c r="O63">
        <v>1</v>
      </c>
      <c r="P63">
        <v>1</v>
      </c>
      <c r="Q63">
        <v>5</v>
      </c>
      <c r="R63" s="12">
        <v>0.2</v>
      </c>
      <c r="S63" s="12">
        <f t="shared" si="0"/>
        <v>0.1</v>
      </c>
      <c r="T63">
        <v>1.1348972320556601</v>
      </c>
      <c r="U63">
        <v>1.02525770664215</v>
      </c>
      <c r="V63">
        <v>0.99197465181350697</v>
      </c>
      <c r="W63">
        <v>3.3283054828643799E-2</v>
      </c>
      <c r="X63">
        <v>0.14292258024215701</v>
      </c>
      <c r="Y63">
        <v>0.14292258024215701</v>
      </c>
      <c r="Z63">
        <v>0.1</v>
      </c>
      <c r="AA63">
        <v>0.4</v>
      </c>
      <c r="AB63">
        <v>0.8</v>
      </c>
      <c r="AC63">
        <v>0.53333333333333299</v>
      </c>
      <c r="AD63">
        <v>0.6</v>
      </c>
      <c r="AE63">
        <v>0.3</v>
      </c>
    </row>
    <row r="64" spans="1:31" x14ac:dyDescent="0.15">
      <c r="A64" s="4">
        <v>435</v>
      </c>
      <c r="B64">
        <v>12</v>
      </c>
      <c r="C64">
        <v>8</v>
      </c>
      <c r="D64">
        <v>10</v>
      </c>
      <c r="E64">
        <v>10</v>
      </c>
      <c r="F64">
        <v>10</v>
      </c>
      <c r="G64">
        <v>0</v>
      </c>
      <c r="H64">
        <v>2</v>
      </c>
      <c r="I64">
        <v>8</v>
      </c>
      <c r="J64">
        <v>0.6</v>
      </c>
      <c r="K64">
        <v>4.1058616638183603</v>
      </c>
      <c r="L64">
        <v>3.4123592376709002</v>
      </c>
      <c r="M64">
        <v>3.8157482147216801</v>
      </c>
      <c r="N64">
        <v>3.9717445373535201</v>
      </c>
      <c r="O64">
        <v>0</v>
      </c>
      <c r="P64">
        <v>0</v>
      </c>
      <c r="Q64">
        <v>4</v>
      </c>
      <c r="R64" s="12">
        <v>0</v>
      </c>
      <c r="S64" s="12">
        <f t="shared" si="0"/>
        <v>0</v>
      </c>
      <c r="T64">
        <v>1.2033233642578101</v>
      </c>
      <c r="U64">
        <v>1.1638040542602499</v>
      </c>
      <c r="V64">
        <v>1.0170538425445601</v>
      </c>
      <c r="W64">
        <v>0.14675021171569799</v>
      </c>
      <c r="X64">
        <v>0.186269521713257</v>
      </c>
      <c r="Y64">
        <v>0.186269521713257</v>
      </c>
      <c r="Z64">
        <v>0</v>
      </c>
      <c r="AA64">
        <v>0.4</v>
      </c>
      <c r="AB64">
        <v>1</v>
      </c>
      <c r="AC64">
        <v>0.57142857142857195</v>
      </c>
      <c r="AD64">
        <v>0.6</v>
      </c>
      <c r="AE64">
        <v>0.4</v>
      </c>
    </row>
    <row r="65" spans="1:31" x14ac:dyDescent="0.15">
      <c r="A65" s="4">
        <v>104</v>
      </c>
      <c r="B65">
        <v>12</v>
      </c>
      <c r="C65">
        <v>8</v>
      </c>
      <c r="D65">
        <v>10</v>
      </c>
      <c r="E65">
        <v>10</v>
      </c>
      <c r="F65">
        <v>10</v>
      </c>
      <c r="G65">
        <v>0</v>
      </c>
      <c r="H65">
        <v>2</v>
      </c>
      <c r="I65">
        <v>8</v>
      </c>
      <c r="J65">
        <v>0.6</v>
      </c>
      <c r="K65">
        <v>4.1068992614746103</v>
      </c>
      <c r="L65">
        <v>2.9443111419677699</v>
      </c>
      <c r="M65">
        <v>3.3899517059326199</v>
      </c>
      <c r="N65">
        <v>6.3699817657470703</v>
      </c>
      <c r="O65">
        <v>1</v>
      </c>
      <c r="P65">
        <v>1</v>
      </c>
      <c r="Q65">
        <v>8</v>
      </c>
      <c r="R65" s="12">
        <v>0.125</v>
      </c>
      <c r="S65" s="12">
        <f t="shared" si="0"/>
        <v>0.1</v>
      </c>
      <c r="T65">
        <v>1.1274662017822299</v>
      </c>
      <c r="U65">
        <v>0.98210525512695301</v>
      </c>
      <c r="V65">
        <v>0.97070252895355202</v>
      </c>
      <c r="W65">
        <v>1.14027261734009E-2</v>
      </c>
      <c r="X65">
        <v>0.15676367282867401</v>
      </c>
      <c r="Y65">
        <v>0.15676367282867401</v>
      </c>
      <c r="Z65">
        <v>0.1</v>
      </c>
      <c r="AA65">
        <v>0.7</v>
      </c>
      <c r="AB65">
        <v>0.875</v>
      </c>
      <c r="AC65">
        <v>0.77777777777777801</v>
      </c>
      <c r="AD65">
        <v>0.3</v>
      </c>
      <c r="AE65">
        <v>0.6</v>
      </c>
    </row>
    <row r="66" spans="1:31" x14ac:dyDescent="0.15">
      <c r="A66" s="4">
        <v>397</v>
      </c>
      <c r="B66">
        <v>13</v>
      </c>
      <c r="C66">
        <v>7</v>
      </c>
      <c r="D66">
        <v>10</v>
      </c>
      <c r="E66">
        <v>10</v>
      </c>
      <c r="F66">
        <v>10</v>
      </c>
      <c r="G66">
        <v>0</v>
      </c>
      <c r="H66">
        <v>3</v>
      </c>
      <c r="I66">
        <v>7</v>
      </c>
      <c r="J66">
        <v>0.65</v>
      </c>
      <c r="K66">
        <v>4.1088352203369096</v>
      </c>
      <c r="L66">
        <v>2.8833198547363299</v>
      </c>
      <c r="M66">
        <v>2.3335666656494101</v>
      </c>
      <c r="N66">
        <v>3.2997093200683598</v>
      </c>
      <c r="O66">
        <v>1</v>
      </c>
      <c r="P66">
        <v>1</v>
      </c>
      <c r="Q66">
        <v>7</v>
      </c>
      <c r="R66" s="12">
        <v>0.1429</v>
      </c>
      <c r="S66" s="12">
        <f t="shared" ref="S66:S129" si="1">O66/E66</f>
        <v>0.1</v>
      </c>
      <c r="T66">
        <v>1.3040294647216799</v>
      </c>
      <c r="U66">
        <v>1.2294629812240601</v>
      </c>
      <c r="V66">
        <v>1.1086437702178999</v>
      </c>
      <c r="W66">
        <v>0.12081921100616499</v>
      </c>
      <c r="X66">
        <v>0.19538569450378401</v>
      </c>
      <c r="Y66">
        <v>0.19538569450378401</v>
      </c>
      <c r="Z66">
        <v>0.1</v>
      </c>
      <c r="AA66">
        <v>0.6</v>
      </c>
      <c r="AB66">
        <v>0.85714285714285698</v>
      </c>
      <c r="AC66">
        <v>0.70588235294117596</v>
      </c>
      <c r="AD66">
        <v>0.4</v>
      </c>
      <c r="AE66">
        <v>0.5</v>
      </c>
    </row>
    <row r="67" spans="1:31" x14ac:dyDescent="0.15">
      <c r="A67" s="4">
        <v>544</v>
      </c>
      <c r="B67">
        <v>13</v>
      </c>
      <c r="C67">
        <v>7</v>
      </c>
      <c r="D67">
        <v>10</v>
      </c>
      <c r="E67">
        <v>10</v>
      </c>
      <c r="F67">
        <v>10</v>
      </c>
      <c r="G67">
        <v>0</v>
      </c>
      <c r="H67">
        <v>3</v>
      </c>
      <c r="I67">
        <v>7</v>
      </c>
      <c r="J67">
        <v>0.65</v>
      </c>
      <c r="K67">
        <v>4.1114177703857404</v>
      </c>
      <c r="L67">
        <v>2.5711975097656201</v>
      </c>
      <c r="M67">
        <v>1.8759117126464799</v>
      </c>
      <c r="N67">
        <v>4.1407909393310502</v>
      </c>
      <c r="O67">
        <v>2</v>
      </c>
      <c r="P67">
        <v>2</v>
      </c>
      <c r="Q67">
        <v>11</v>
      </c>
      <c r="R67" s="12">
        <v>0.18179999999999999</v>
      </c>
      <c r="S67" s="12">
        <f t="shared" si="1"/>
        <v>0.2</v>
      </c>
      <c r="T67">
        <v>1.3933811187744101</v>
      </c>
      <c r="U67">
        <v>1.2558135986328101</v>
      </c>
      <c r="V67">
        <v>1.2013132572174099</v>
      </c>
      <c r="W67">
        <v>5.4500341415405301E-2</v>
      </c>
      <c r="X67">
        <v>0.192067861557007</v>
      </c>
      <c r="Y67">
        <v>0.192067861557007</v>
      </c>
      <c r="Z67">
        <v>0.2</v>
      </c>
      <c r="AA67">
        <v>0.9</v>
      </c>
      <c r="AB67">
        <v>0.81818181818181801</v>
      </c>
      <c r="AC67">
        <v>0.85714285714285698</v>
      </c>
      <c r="AD67">
        <v>0.1</v>
      </c>
      <c r="AE67">
        <v>0.7</v>
      </c>
    </row>
    <row r="68" spans="1:31" x14ac:dyDescent="0.15">
      <c r="A68" s="4">
        <v>74</v>
      </c>
      <c r="B68">
        <v>13</v>
      </c>
      <c r="C68">
        <v>7</v>
      </c>
      <c r="D68">
        <v>10</v>
      </c>
      <c r="E68">
        <v>10</v>
      </c>
      <c r="F68">
        <v>9</v>
      </c>
      <c r="G68">
        <v>1</v>
      </c>
      <c r="H68">
        <v>4</v>
      </c>
      <c r="I68">
        <v>6</v>
      </c>
      <c r="J68">
        <v>0.65</v>
      </c>
      <c r="K68">
        <v>4.1202735900878897</v>
      </c>
      <c r="L68">
        <v>2.51906013488769</v>
      </c>
      <c r="M68">
        <v>2.0179328918457</v>
      </c>
      <c r="N68">
        <v>3.1678295135497998</v>
      </c>
      <c r="O68">
        <v>2</v>
      </c>
      <c r="P68">
        <v>2</v>
      </c>
      <c r="Q68">
        <v>9</v>
      </c>
      <c r="R68" s="12">
        <v>0.22220000000000001</v>
      </c>
      <c r="S68" s="12">
        <f t="shared" si="1"/>
        <v>0.2</v>
      </c>
      <c r="T68">
        <v>1.1829662322998</v>
      </c>
      <c r="U68">
        <v>1.1179018020629901</v>
      </c>
      <c r="V68">
        <v>1.04061579704285</v>
      </c>
      <c r="W68">
        <v>7.7286005020141602E-2</v>
      </c>
      <c r="X68">
        <v>0.14235043525695801</v>
      </c>
      <c r="Y68">
        <v>0.14235043525695801</v>
      </c>
      <c r="Z68">
        <v>0.2</v>
      </c>
      <c r="AA68">
        <v>0.7</v>
      </c>
      <c r="AB68">
        <v>0.77777777777777801</v>
      </c>
      <c r="AC68">
        <v>0.73684210526315796</v>
      </c>
      <c r="AD68">
        <v>0.3</v>
      </c>
      <c r="AE68">
        <v>0.5</v>
      </c>
    </row>
    <row r="69" spans="1:31" x14ac:dyDescent="0.15">
      <c r="A69" s="4">
        <v>204</v>
      </c>
      <c r="B69">
        <v>13</v>
      </c>
      <c r="C69">
        <v>7</v>
      </c>
      <c r="D69">
        <v>10</v>
      </c>
      <c r="E69">
        <v>10</v>
      </c>
      <c r="F69">
        <v>10</v>
      </c>
      <c r="G69">
        <v>0</v>
      </c>
      <c r="H69">
        <v>3</v>
      </c>
      <c r="I69">
        <v>7</v>
      </c>
      <c r="J69">
        <v>0.65</v>
      </c>
      <c r="K69">
        <v>4.1210136413574201</v>
      </c>
      <c r="L69">
        <v>3.0621032714843701</v>
      </c>
      <c r="M69">
        <v>2.6656322479247998</v>
      </c>
      <c r="N69">
        <v>2.9633274078369101</v>
      </c>
      <c r="O69">
        <v>1</v>
      </c>
      <c r="P69">
        <v>1</v>
      </c>
      <c r="Q69">
        <v>7</v>
      </c>
      <c r="R69" s="12">
        <v>0.1429</v>
      </c>
      <c r="S69" s="12">
        <f t="shared" si="1"/>
        <v>0.1</v>
      </c>
      <c r="T69">
        <v>1.3481616973877</v>
      </c>
      <c r="U69">
        <v>1.2863235473632799</v>
      </c>
      <c r="V69">
        <v>1.1500141620636</v>
      </c>
      <c r="W69">
        <v>0.13630938529968301</v>
      </c>
      <c r="X69">
        <v>0.19814753532409701</v>
      </c>
      <c r="Y69">
        <v>0.19814753532409701</v>
      </c>
      <c r="Z69">
        <v>0.1</v>
      </c>
      <c r="AA69">
        <v>0.6</v>
      </c>
      <c r="AB69">
        <v>0.85714285714285698</v>
      </c>
      <c r="AC69">
        <v>0.70588235294117596</v>
      </c>
      <c r="AD69">
        <v>0.4</v>
      </c>
      <c r="AE69">
        <v>0.5</v>
      </c>
    </row>
    <row r="70" spans="1:31" x14ac:dyDescent="0.15">
      <c r="A70" s="4">
        <v>236</v>
      </c>
      <c r="B70">
        <v>12</v>
      </c>
      <c r="C70">
        <v>8</v>
      </c>
      <c r="D70">
        <v>10</v>
      </c>
      <c r="E70">
        <v>10</v>
      </c>
      <c r="F70">
        <v>9</v>
      </c>
      <c r="G70">
        <v>1</v>
      </c>
      <c r="H70">
        <v>3</v>
      </c>
      <c r="I70">
        <v>7</v>
      </c>
      <c r="J70">
        <v>0.6</v>
      </c>
      <c r="K70">
        <v>4.1250190734863299</v>
      </c>
      <c r="L70">
        <v>2.65274238586426</v>
      </c>
      <c r="M70">
        <v>2.5325450897216801</v>
      </c>
      <c r="N70">
        <v>4.7358875274658203</v>
      </c>
      <c r="O70">
        <v>2</v>
      </c>
      <c r="P70">
        <v>2</v>
      </c>
      <c r="Q70">
        <v>9</v>
      </c>
      <c r="R70" s="12">
        <v>0.22220000000000001</v>
      </c>
      <c r="S70" s="12">
        <f t="shared" si="1"/>
        <v>0.2</v>
      </c>
      <c r="T70">
        <v>1.1364994049072299</v>
      </c>
      <c r="U70">
        <v>1.01352822780609</v>
      </c>
      <c r="V70">
        <v>0.99596577882766701</v>
      </c>
      <c r="W70">
        <v>1.75624489784241E-2</v>
      </c>
      <c r="X70">
        <v>0.14053362607955899</v>
      </c>
      <c r="Y70">
        <v>0.14053362607955899</v>
      </c>
      <c r="Z70">
        <v>0.2</v>
      </c>
      <c r="AA70">
        <v>0.7</v>
      </c>
      <c r="AB70">
        <v>0.77777777777777801</v>
      </c>
      <c r="AC70">
        <v>0.73684210526315796</v>
      </c>
      <c r="AD70">
        <v>0.3</v>
      </c>
      <c r="AE70">
        <v>0.5</v>
      </c>
    </row>
    <row r="71" spans="1:31" x14ac:dyDescent="0.15">
      <c r="A71" s="4">
        <v>613</v>
      </c>
      <c r="B71">
        <v>15</v>
      </c>
      <c r="C71">
        <v>5</v>
      </c>
      <c r="D71">
        <v>10</v>
      </c>
      <c r="E71">
        <v>10</v>
      </c>
      <c r="F71">
        <v>10</v>
      </c>
      <c r="G71">
        <v>0</v>
      </c>
      <c r="H71">
        <v>5</v>
      </c>
      <c r="I71">
        <v>5</v>
      </c>
      <c r="J71">
        <v>0.75</v>
      </c>
      <c r="K71">
        <v>4.1262054443359402</v>
      </c>
      <c r="L71">
        <v>2.30923271179199</v>
      </c>
      <c r="M71">
        <v>2.0504150390625</v>
      </c>
      <c r="N71">
        <v>3.11630058288574</v>
      </c>
      <c r="O71">
        <v>2</v>
      </c>
      <c r="P71">
        <v>2</v>
      </c>
      <c r="Q71">
        <v>10</v>
      </c>
      <c r="R71" s="12">
        <v>0.2</v>
      </c>
      <c r="S71" s="12">
        <f t="shared" si="1"/>
        <v>0.2</v>
      </c>
      <c r="T71">
        <v>1.39303970336914</v>
      </c>
      <c r="U71">
        <v>1.32696604728699</v>
      </c>
      <c r="V71">
        <v>1.2175832986831701</v>
      </c>
      <c r="W71">
        <v>0.109382748603821</v>
      </c>
      <c r="X71">
        <v>0.17545640468597401</v>
      </c>
      <c r="Y71">
        <v>0.17545640468597401</v>
      </c>
      <c r="Z71">
        <v>0.2</v>
      </c>
      <c r="AA71">
        <v>0.8</v>
      </c>
      <c r="AB71">
        <v>0.8</v>
      </c>
      <c r="AC71">
        <v>0.8</v>
      </c>
      <c r="AD71">
        <v>0.2</v>
      </c>
      <c r="AE71">
        <v>0.6</v>
      </c>
    </row>
    <row r="72" spans="1:31" x14ac:dyDescent="0.15">
      <c r="A72" s="4">
        <v>357</v>
      </c>
      <c r="B72">
        <v>14</v>
      </c>
      <c r="C72">
        <v>6</v>
      </c>
      <c r="D72">
        <v>10</v>
      </c>
      <c r="E72">
        <v>10</v>
      </c>
      <c r="F72">
        <v>9</v>
      </c>
      <c r="G72">
        <v>1</v>
      </c>
      <c r="H72">
        <v>5</v>
      </c>
      <c r="I72">
        <v>5</v>
      </c>
      <c r="J72">
        <v>0.7</v>
      </c>
      <c r="K72">
        <v>4.1341533660888699</v>
      </c>
      <c r="L72">
        <v>1.5621299743652299</v>
      </c>
      <c r="M72">
        <v>1.6451530456543</v>
      </c>
      <c r="N72">
        <v>5.3100910186767596</v>
      </c>
      <c r="O72">
        <v>5</v>
      </c>
      <c r="P72">
        <v>5</v>
      </c>
      <c r="Q72">
        <v>11</v>
      </c>
      <c r="R72" s="12">
        <v>0.45450000000000002</v>
      </c>
      <c r="S72" s="12">
        <f t="shared" si="1"/>
        <v>0.5</v>
      </c>
      <c r="T72">
        <v>1.5082473754882799</v>
      </c>
      <c r="U72">
        <v>1.28916704654694</v>
      </c>
      <c r="V72">
        <v>1.3686891794204701</v>
      </c>
      <c r="W72">
        <v>7.9522132873535198E-2</v>
      </c>
      <c r="X72">
        <v>0.13955819606781</v>
      </c>
      <c r="Y72">
        <v>0.13955819606781</v>
      </c>
      <c r="Z72">
        <v>0.5</v>
      </c>
      <c r="AA72">
        <v>0.6</v>
      </c>
      <c r="AB72">
        <v>0.54545454545454497</v>
      </c>
      <c r="AC72">
        <v>0.57142857142857095</v>
      </c>
      <c r="AD72">
        <v>0.4</v>
      </c>
      <c r="AE72">
        <v>0.1</v>
      </c>
    </row>
    <row r="73" spans="1:31" x14ac:dyDescent="0.15">
      <c r="A73" s="4">
        <v>126</v>
      </c>
      <c r="B73">
        <v>12</v>
      </c>
      <c r="C73">
        <v>8</v>
      </c>
      <c r="D73">
        <v>10</v>
      </c>
      <c r="E73">
        <v>10</v>
      </c>
      <c r="F73">
        <v>10</v>
      </c>
      <c r="G73">
        <v>0</v>
      </c>
      <c r="H73">
        <v>2</v>
      </c>
      <c r="I73">
        <v>8</v>
      </c>
      <c r="J73">
        <v>0.6</v>
      </c>
      <c r="K73">
        <v>4.1392936706543004</v>
      </c>
      <c r="L73">
        <v>2.77408027648926</v>
      </c>
      <c r="M73">
        <v>4.36417579650879</v>
      </c>
      <c r="N73">
        <v>8.8136711120605504</v>
      </c>
      <c r="O73">
        <v>2</v>
      </c>
      <c r="P73">
        <v>2</v>
      </c>
      <c r="Q73">
        <v>10</v>
      </c>
      <c r="R73" s="12">
        <v>0.2</v>
      </c>
      <c r="S73" s="12">
        <f t="shared" si="1"/>
        <v>0.2</v>
      </c>
      <c r="T73">
        <v>1.34274673461914</v>
      </c>
      <c r="U73">
        <v>1.0541810989379901</v>
      </c>
      <c r="V73">
        <v>1.1562700271606401</v>
      </c>
      <c r="W73">
        <v>0.102088928222656</v>
      </c>
      <c r="X73">
        <v>0.18647670745849601</v>
      </c>
      <c r="Y73">
        <v>0.18647670745849601</v>
      </c>
      <c r="Z73">
        <v>0.2</v>
      </c>
      <c r="AA73">
        <v>0.8</v>
      </c>
      <c r="AB73">
        <v>0.8</v>
      </c>
      <c r="AC73">
        <v>0.8</v>
      </c>
      <c r="AD73">
        <v>0.2</v>
      </c>
      <c r="AE73">
        <v>0.6</v>
      </c>
    </row>
    <row r="74" spans="1:31" x14ac:dyDescent="0.15">
      <c r="A74" s="4">
        <v>464</v>
      </c>
      <c r="B74">
        <v>11</v>
      </c>
      <c r="C74">
        <v>9</v>
      </c>
      <c r="D74">
        <v>10</v>
      </c>
      <c r="E74">
        <v>10</v>
      </c>
      <c r="F74">
        <v>10</v>
      </c>
      <c r="G74">
        <v>0</v>
      </c>
      <c r="H74">
        <v>1</v>
      </c>
      <c r="I74">
        <v>9</v>
      </c>
      <c r="J74">
        <v>0.55000000000000004</v>
      </c>
      <c r="K74">
        <v>4.1431808471679696</v>
      </c>
      <c r="L74">
        <v>3.8183002471923801</v>
      </c>
      <c r="M74">
        <v>7.5853233337402299</v>
      </c>
      <c r="N74">
        <v>7.4343547821044904</v>
      </c>
      <c r="O74">
        <v>0</v>
      </c>
      <c r="P74">
        <v>0</v>
      </c>
      <c r="Q74">
        <v>3</v>
      </c>
      <c r="R74" s="12">
        <v>0</v>
      </c>
      <c r="S74" s="12">
        <f t="shared" si="1"/>
        <v>0</v>
      </c>
      <c r="T74">
        <v>1.0831661224365201</v>
      </c>
      <c r="U74">
        <v>1.0678882598877</v>
      </c>
      <c r="V74">
        <v>0.91377985477447499</v>
      </c>
      <c r="W74">
        <v>0.15410840511321999</v>
      </c>
      <c r="X74">
        <v>0.16938626766204801</v>
      </c>
      <c r="Y74">
        <v>0.16938626766204801</v>
      </c>
      <c r="Z74">
        <v>0</v>
      </c>
      <c r="AA74">
        <v>0.3</v>
      </c>
      <c r="AB74">
        <v>1</v>
      </c>
      <c r="AC74">
        <v>0.46153846153846201</v>
      </c>
      <c r="AD74">
        <v>0.7</v>
      </c>
      <c r="AE74">
        <v>0.3</v>
      </c>
    </row>
    <row r="75" spans="1:31" x14ac:dyDescent="0.15">
      <c r="A75" s="4">
        <v>815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4.1563549041748002</v>
      </c>
      <c r="L75">
        <v>3.50982666015625</v>
      </c>
      <c r="M75">
        <v>5.4898319244384801</v>
      </c>
      <c r="N75">
        <v>8.6652622222900408</v>
      </c>
      <c r="O75">
        <v>0</v>
      </c>
      <c r="P75">
        <v>0</v>
      </c>
      <c r="Q75">
        <v>1</v>
      </c>
      <c r="R75" s="12">
        <v>0</v>
      </c>
      <c r="S75" s="12">
        <f t="shared" si="1"/>
        <v>0</v>
      </c>
      <c r="T75">
        <v>1.1235179901123</v>
      </c>
      <c r="U75">
        <v>0.97376060485839799</v>
      </c>
      <c r="V75">
        <v>0.97085225582122803</v>
      </c>
      <c r="W75">
        <v>2.9083490371704102E-3</v>
      </c>
      <c r="X75">
        <v>0.15266573429107699</v>
      </c>
      <c r="Y75">
        <v>0.15266573429107699</v>
      </c>
      <c r="Z75">
        <v>0</v>
      </c>
      <c r="AA75">
        <v>0.1</v>
      </c>
      <c r="AB75">
        <v>1</v>
      </c>
      <c r="AC75">
        <v>0.18181818181818199</v>
      </c>
      <c r="AD75">
        <v>0.9</v>
      </c>
      <c r="AE75">
        <v>0.1</v>
      </c>
    </row>
    <row r="76" spans="1:31" x14ac:dyDescent="0.15">
      <c r="A76" s="4">
        <v>173</v>
      </c>
      <c r="B76">
        <v>13</v>
      </c>
      <c r="C76">
        <v>7</v>
      </c>
      <c r="D76">
        <v>10</v>
      </c>
      <c r="E76">
        <v>10</v>
      </c>
      <c r="F76">
        <v>10</v>
      </c>
      <c r="G76">
        <v>0</v>
      </c>
      <c r="H76">
        <v>3</v>
      </c>
      <c r="I76">
        <v>7</v>
      </c>
      <c r="J76">
        <v>0.65</v>
      </c>
      <c r="K76">
        <v>4.1566066741943404</v>
      </c>
      <c r="L76">
        <v>2.9127616882324201</v>
      </c>
      <c r="M76">
        <v>2.3548946380615199</v>
      </c>
      <c r="N76">
        <v>3.3491764068603498</v>
      </c>
      <c r="O76">
        <v>1</v>
      </c>
      <c r="P76">
        <v>1</v>
      </c>
      <c r="Q76">
        <v>9</v>
      </c>
      <c r="R76" s="12">
        <v>0.1111</v>
      </c>
      <c r="S76" s="12">
        <f t="shared" si="1"/>
        <v>0.1</v>
      </c>
      <c r="T76">
        <v>1.2314300537109399</v>
      </c>
      <c r="U76">
        <v>1.1641731262207</v>
      </c>
      <c r="V76">
        <v>1.0476678609848</v>
      </c>
      <c r="W76">
        <v>0.116505265235901</v>
      </c>
      <c r="X76">
        <v>0.183762192726135</v>
      </c>
      <c r="Y76">
        <v>0.183762192726135</v>
      </c>
      <c r="Z76">
        <v>0.1</v>
      </c>
      <c r="AA76">
        <v>0.8</v>
      </c>
      <c r="AB76">
        <v>0.88888888888888895</v>
      </c>
      <c r="AC76">
        <v>0.84210526315789502</v>
      </c>
      <c r="AD76">
        <v>0.2</v>
      </c>
      <c r="AE76">
        <v>0.7</v>
      </c>
    </row>
    <row r="77" spans="1:31" x14ac:dyDescent="0.15">
      <c r="A77" s="4">
        <v>42</v>
      </c>
      <c r="B77">
        <v>11</v>
      </c>
      <c r="C77">
        <v>9</v>
      </c>
      <c r="D77">
        <v>10</v>
      </c>
      <c r="E77">
        <v>10</v>
      </c>
      <c r="F77">
        <v>9</v>
      </c>
      <c r="G77">
        <v>1</v>
      </c>
      <c r="H77">
        <v>2</v>
      </c>
      <c r="I77">
        <v>8</v>
      </c>
      <c r="J77">
        <v>0.55000000000000004</v>
      </c>
      <c r="K77">
        <v>4.15983009338379</v>
      </c>
      <c r="L77">
        <v>3.6392021179199201</v>
      </c>
      <c r="M77">
        <v>5.3954162597656197</v>
      </c>
      <c r="N77">
        <v>4.79842185974121</v>
      </c>
      <c r="O77">
        <v>0</v>
      </c>
      <c r="P77">
        <v>0</v>
      </c>
      <c r="Q77">
        <v>4</v>
      </c>
      <c r="R77" s="12">
        <v>0</v>
      </c>
      <c r="S77" s="12">
        <f t="shared" si="1"/>
        <v>0</v>
      </c>
      <c r="T77">
        <v>0.97676467895507801</v>
      </c>
      <c r="U77">
        <v>0.95202255249023404</v>
      </c>
      <c r="V77">
        <v>0.85072916746139504</v>
      </c>
      <c r="W77">
        <v>0.101293385028839</v>
      </c>
      <c r="X77">
        <v>0.126035511493683</v>
      </c>
      <c r="Y77">
        <v>0.126035511493683</v>
      </c>
      <c r="Z77">
        <v>0</v>
      </c>
      <c r="AA77">
        <v>0.4</v>
      </c>
      <c r="AB77">
        <v>1</v>
      </c>
      <c r="AC77">
        <v>0.57142857142857195</v>
      </c>
      <c r="AD77">
        <v>0.6</v>
      </c>
      <c r="AE77">
        <v>0.4</v>
      </c>
    </row>
    <row r="78" spans="1:31" x14ac:dyDescent="0.15">
      <c r="A78" s="4">
        <v>581</v>
      </c>
      <c r="B78">
        <v>10</v>
      </c>
      <c r="C78">
        <v>10</v>
      </c>
      <c r="D78">
        <v>10</v>
      </c>
      <c r="E78">
        <v>10</v>
      </c>
      <c r="F78">
        <v>9</v>
      </c>
      <c r="G78">
        <v>1</v>
      </c>
      <c r="H78">
        <v>1</v>
      </c>
      <c r="I78">
        <v>9</v>
      </c>
      <c r="J78">
        <v>0.5</v>
      </c>
      <c r="K78">
        <v>4.1604652404785201</v>
      </c>
      <c r="L78">
        <v>3.4826793670654301</v>
      </c>
      <c r="M78">
        <v>4.8837795257568404</v>
      </c>
      <c r="N78">
        <v>8.3346195220947301</v>
      </c>
      <c r="O78">
        <v>1</v>
      </c>
      <c r="P78">
        <v>1</v>
      </c>
      <c r="Q78">
        <v>8</v>
      </c>
      <c r="R78" s="12">
        <v>0.125</v>
      </c>
      <c r="S78" s="12">
        <f t="shared" si="1"/>
        <v>0.1</v>
      </c>
      <c r="T78">
        <v>1.0950679779052701</v>
      </c>
      <c r="U78">
        <v>0.90730857849121105</v>
      </c>
      <c r="V78">
        <v>0.94215565919876099</v>
      </c>
      <c r="W78">
        <v>3.484708070755E-2</v>
      </c>
      <c r="X78">
        <v>0.15291231870651301</v>
      </c>
      <c r="Y78">
        <v>0.15291231870651301</v>
      </c>
      <c r="Z78">
        <v>0.1</v>
      </c>
      <c r="AA78">
        <v>0.7</v>
      </c>
      <c r="AB78">
        <v>0.875</v>
      </c>
      <c r="AC78">
        <v>0.77777777777777801</v>
      </c>
      <c r="AD78">
        <v>0.3</v>
      </c>
      <c r="AE78">
        <v>0.6</v>
      </c>
    </row>
    <row r="79" spans="1:31" x14ac:dyDescent="0.15">
      <c r="A79" s="4">
        <v>421</v>
      </c>
      <c r="B79">
        <v>15</v>
      </c>
      <c r="C79">
        <v>5</v>
      </c>
      <c r="D79">
        <v>10</v>
      </c>
      <c r="E79">
        <v>10</v>
      </c>
      <c r="F79">
        <v>10</v>
      </c>
      <c r="G79">
        <v>0</v>
      </c>
      <c r="H79">
        <v>5</v>
      </c>
      <c r="I79">
        <v>5</v>
      </c>
      <c r="J79">
        <v>0.75</v>
      </c>
      <c r="K79">
        <v>4.1676616668701199</v>
      </c>
      <c r="L79">
        <v>1.8069324493408201</v>
      </c>
      <c r="M79">
        <v>1.5868015289306601</v>
      </c>
      <c r="N79">
        <v>4.2812080383300799</v>
      </c>
      <c r="O79">
        <v>1</v>
      </c>
      <c r="P79">
        <v>1</v>
      </c>
      <c r="Q79">
        <v>7</v>
      </c>
      <c r="R79" s="12">
        <v>0.1429</v>
      </c>
      <c r="S79" s="12">
        <f t="shared" si="1"/>
        <v>0.1</v>
      </c>
      <c r="T79">
        <v>1.46426773071289</v>
      </c>
      <c r="U79">
        <v>1.32818603515625</v>
      </c>
      <c r="V79">
        <v>1.2893693447112999</v>
      </c>
      <c r="W79">
        <v>3.8816690444946303E-2</v>
      </c>
      <c r="X79">
        <v>0.174898386001587</v>
      </c>
      <c r="Y79">
        <v>0.174898386001587</v>
      </c>
      <c r="Z79">
        <v>0.1</v>
      </c>
      <c r="AA79">
        <v>0.6</v>
      </c>
      <c r="AB79">
        <v>0.85714285714285698</v>
      </c>
      <c r="AC79">
        <v>0.70588235294117596</v>
      </c>
      <c r="AD79">
        <v>0.4</v>
      </c>
      <c r="AE79">
        <v>0.5</v>
      </c>
    </row>
    <row r="80" spans="1:31" x14ac:dyDescent="0.15">
      <c r="A80" s="4">
        <v>578</v>
      </c>
      <c r="B80">
        <v>11</v>
      </c>
      <c r="C80">
        <v>9</v>
      </c>
      <c r="D80">
        <v>10</v>
      </c>
      <c r="E80">
        <v>10</v>
      </c>
      <c r="F80">
        <v>10</v>
      </c>
      <c r="G80">
        <v>0</v>
      </c>
      <c r="H80">
        <v>1</v>
      </c>
      <c r="I80">
        <v>9</v>
      </c>
      <c r="J80">
        <v>0.55000000000000004</v>
      </c>
      <c r="K80">
        <v>4.1692657470703098</v>
      </c>
      <c r="L80">
        <v>3.8152217864990199</v>
      </c>
      <c r="M80">
        <v>7.4068946838378897</v>
      </c>
      <c r="N80">
        <v>7.5311965942382804</v>
      </c>
      <c r="O80">
        <v>0</v>
      </c>
      <c r="P80">
        <v>0</v>
      </c>
      <c r="Q80">
        <v>5</v>
      </c>
      <c r="R80" s="12">
        <v>0</v>
      </c>
      <c r="S80" s="12">
        <f t="shared" si="1"/>
        <v>0</v>
      </c>
      <c r="T80">
        <v>1.0505294799804701</v>
      </c>
      <c r="U80">
        <v>1.0349884033203101</v>
      </c>
      <c r="V80">
        <v>0.89299964904785201</v>
      </c>
      <c r="W80">
        <v>0.14198875427246099</v>
      </c>
      <c r="X80">
        <v>0.15752983093261699</v>
      </c>
      <c r="Y80">
        <v>0.15752983093261699</v>
      </c>
      <c r="Z80">
        <v>0</v>
      </c>
      <c r="AA80">
        <v>0.5</v>
      </c>
      <c r="AB80">
        <v>1</v>
      </c>
      <c r="AC80">
        <v>0.66666666666666696</v>
      </c>
      <c r="AD80">
        <v>0.5</v>
      </c>
      <c r="AE80">
        <v>0.5</v>
      </c>
    </row>
    <row r="81" spans="1:31" x14ac:dyDescent="0.15">
      <c r="A81" s="4">
        <v>484</v>
      </c>
      <c r="B81">
        <v>12</v>
      </c>
      <c r="C81">
        <v>8</v>
      </c>
      <c r="D81">
        <v>10</v>
      </c>
      <c r="E81">
        <v>10</v>
      </c>
      <c r="F81">
        <v>10</v>
      </c>
      <c r="G81">
        <v>0</v>
      </c>
      <c r="H81">
        <v>2</v>
      </c>
      <c r="I81">
        <v>8</v>
      </c>
      <c r="J81">
        <v>0.6</v>
      </c>
      <c r="K81">
        <v>4.1711597442626998</v>
      </c>
      <c r="L81">
        <v>2.6411380767822301</v>
      </c>
      <c r="M81">
        <v>1.94698333740234</v>
      </c>
      <c r="N81">
        <v>6.7824249267578098</v>
      </c>
      <c r="O81">
        <v>2</v>
      </c>
      <c r="P81">
        <v>2</v>
      </c>
      <c r="Q81">
        <v>9</v>
      </c>
      <c r="R81" s="12">
        <v>0.22220000000000001</v>
      </c>
      <c r="S81" s="12">
        <f t="shared" si="1"/>
        <v>0.2</v>
      </c>
      <c r="T81">
        <v>1.3788089752197299</v>
      </c>
      <c r="U81">
        <v>1.1105432510376001</v>
      </c>
      <c r="V81">
        <v>1.1821749210357699</v>
      </c>
      <c r="W81">
        <v>7.1631669998168904E-2</v>
      </c>
      <c r="X81">
        <v>0.19663405418395999</v>
      </c>
      <c r="Y81">
        <v>0.19663405418395999</v>
      </c>
      <c r="Z81">
        <v>0.2</v>
      </c>
      <c r="AA81">
        <v>0.7</v>
      </c>
      <c r="AB81">
        <v>0.77777777777777801</v>
      </c>
      <c r="AC81">
        <v>0.73684210526315796</v>
      </c>
      <c r="AD81">
        <v>0.3</v>
      </c>
      <c r="AE81">
        <v>0.5</v>
      </c>
    </row>
    <row r="82" spans="1:31" x14ac:dyDescent="0.15">
      <c r="A82" s="4">
        <v>809</v>
      </c>
      <c r="B82">
        <v>11</v>
      </c>
      <c r="C82">
        <v>9</v>
      </c>
      <c r="D82">
        <v>10</v>
      </c>
      <c r="E82">
        <v>10</v>
      </c>
      <c r="F82">
        <v>10</v>
      </c>
      <c r="G82">
        <v>0</v>
      </c>
      <c r="H82">
        <v>1</v>
      </c>
      <c r="I82">
        <v>9</v>
      </c>
      <c r="J82">
        <v>0.55000000000000004</v>
      </c>
      <c r="K82">
        <v>4.1750411987304696</v>
      </c>
      <c r="L82">
        <v>3.9905300140380899</v>
      </c>
      <c r="M82">
        <v>8.4229564666747994</v>
      </c>
      <c r="N82">
        <v>6.7700443267822301</v>
      </c>
      <c r="O82">
        <v>0</v>
      </c>
      <c r="P82">
        <v>0</v>
      </c>
      <c r="Q82">
        <v>5</v>
      </c>
      <c r="R82" s="12">
        <v>0</v>
      </c>
      <c r="S82" s="12">
        <f t="shared" si="1"/>
        <v>0</v>
      </c>
      <c r="T82">
        <v>1.1835918426513701</v>
      </c>
      <c r="U82">
        <v>1.2380943298339799</v>
      </c>
      <c r="V82">
        <v>1.0107113122940099</v>
      </c>
      <c r="W82">
        <v>0.227383017539978</v>
      </c>
      <c r="X82">
        <v>0.17288053035736101</v>
      </c>
      <c r="Y82">
        <v>0.17288053035736101</v>
      </c>
      <c r="Z82">
        <v>0</v>
      </c>
      <c r="AA82">
        <v>0.5</v>
      </c>
      <c r="AB82">
        <v>1</v>
      </c>
      <c r="AC82">
        <v>0.66666666666666696</v>
      </c>
      <c r="AD82">
        <v>0.5</v>
      </c>
      <c r="AE82">
        <v>0.5</v>
      </c>
    </row>
    <row r="83" spans="1:31" x14ac:dyDescent="0.15">
      <c r="A83" s="4">
        <v>642</v>
      </c>
      <c r="B83">
        <v>13</v>
      </c>
      <c r="C83">
        <v>7</v>
      </c>
      <c r="D83">
        <v>10</v>
      </c>
      <c r="E83">
        <v>10</v>
      </c>
      <c r="F83">
        <v>10</v>
      </c>
      <c r="G83">
        <v>0</v>
      </c>
      <c r="H83">
        <v>3</v>
      </c>
      <c r="I83">
        <v>7</v>
      </c>
      <c r="J83">
        <v>0.65</v>
      </c>
      <c r="K83">
        <v>4.1888847351074201</v>
      </c>
      <c r="L83">
        <v>2.9654579162597701</v>
      </c>
      <c r="M83">
        <v>2.7530498504638699</v>
      </c>
      <c r="N83">
        <v>3.7746524810790998</v>
      </c>
      <c r="O83">
        <v>1</v>
      </c>
      <c r="P83">
        <v>1</v>
      </c>
      <c r="Q83">
        <v>8</v>
      </c>
      <c r="R83" s="12">
        <v>0.125</v>
      </c>
      <c r="S83" s="12">
        <f t="shared" si="1"/>
        <v>0.1</v>
      </c>
      <c r="T83">
        <v>1.20439529418945</v>
      </c>
      <c r="U83">
        <v>1.13566398620605</v>
      </c>
      <c r="V83">
        <v>1.0273334980011</v>
      </c>
      <c r="W83">
        <v>0.108330488204956</v>
      </c>
      <c r="X83">
        <v>0.17706179618835399</v>
      </c>
      <c r="Y83">
        <v>0.17706179618835399</v>
      </c>
      <c r="Z83">
        <v>0.1</v>
      </c>
      <c r="AA83">
        <v>0.7</v>
      </c>
      <c r="AB83">
        <v>0.875</v>
      </c>
      <c r="AC83">
        <v>0.77777777777777801</v>
      </c>
      <c r="AD83">
        <v>0.3</v>
      </c>
      <c r="AE83">
        <v>0.6</v>
      </c>
    </row>
    <row r="84" spans="1:31" x14ac:dyDescent="0.15">
      <c r="A84" s="4">
        <v>346</v>
      </c>
      <c r="B84">
        <v>12</v>
      </c>
      <c r="C84">
        <v>8</v>
      </c>
      <c r="D84">
        <v>10</v>
      </c>
      <c r="E84">
        <v>10</v>
      </c>
      <c r="F84">
        <v>10</v>
      </c>
      <c r="G84">
        <v>0</v>
      </c>
      <c r="H84">
        <v>2</v>
      </c>
      <c r="I84">
        <v>8</v>
      </c>
      <c r="J84">
        <v>0.6</v>
      </c>
      <c r="K84">
        <v>4.1924304962158203</v>
      </c>
      <c r="L84">
        <v>3.2258605957031201</v>
      </c>
      <c r="M84">
        <v>2.8930606842040998</v>
      </c>
      <c r="N84">
        <v>4.4168701171875</v>
      </c>
      <c r="O84">
        <v>1</v>
      </c>
      <c r="P84">
        <v>1</v>
      </c>
      <c r="Q84">
        <v>7</v>
      </c>
      <c r="R84" s="12">
        <v>0.1429</v>
      </c>
      <c r="S84" s="12">
        <f t="shared" si="1"/>
        <v>0.1</v>
      </c>
      <c r="T84">
        <v>1.28238868713379</v>
      </c>
      <c r="U84">
        <v>1.17039966583252</v>
      </c>
      <c r="V84">
        <v>1.0868120193481401</v>
      </c>
      <c r="W84">
        <v>8.3587646484375E-2</v>
      </c>
      <c r="X84">
        <v>0.195576667785645</v>
      </c>
      <c r="Y84">
        <v>0.195576667785645</v>
      </c>
      <c r="Z84">
        <v>0.1</v>
      </c>
      <c r="AA84">
        <v>0.6</v>
      </c>
      <c r="AB84">
        <v>0.85714285714285698</v>
      </c>
      <c r="AC84">
        <v>0.70588235294117596</v>
      </c>
      <c r="AD84">
        <v>0.4</v>
      </c>
      <c r="AE84">
        <v>0.5</v>
      </c>
    </row>
    <row r="85" spans="1:31" x14ac:dyDescent="0.15">
      <c r="A85" s="4">
        <v>87</v>
      </c>
      <c r="B85">
        <v>10</v>
      </c>
      <c r="C85">
        <v>10</v>
      </c>
      <c r="D85">
        <v>10</v>
      </c>
      <c r="E85">
        <v>10</v>
      </c>
      <c r="F85">
        <v>9</v>
      </c>
      <c r="G85">
        <v>1</v>
      </c>
      <c r="H85">
        <v>1</v>
      </c>
      <c r="I85">
        <v>9</v>
      </c>
      <c r="J85">
        <v>0.5</v>
      </c>
      <c r="K85">
        <v>4.1965789794921902</v>
      </c>
      <c r="L85">
        <v>3.9215717315673801</v>
      </c>
      <c r="M85">
        <v>7.6973400115966797</v>
      </c>
      <c r="N85">
        <v>6.9453601837158203</v>
      </c>
      <c r="O85">
        <v>0</v>
      </c>
      <c r="P85">
        <v>0</v>
      </c>
      <c r="Q85">
        <v>4</v>
      </c>
      <c r="R85" s="12">
        <v>0</v>
      </c>
      <c r="S85" s="12">
        <f t="shared" si="1"/>
        <v>0</v>
      </c>
      <c r="T85">
        <v>0.99306106567382801</v>
      </c>
      <c r="U85">
        <v>0.97198295593261697</v>
      </c>
      <c r="V85">
        <v>0.85219192504882801</v>
      </c>
      <c r="W85">
        <v>0.11979103088378899</v>
      </c>
      <c r="X85">
        <v>0.140869140625</v>
      </c>
      <c r="Y85">
        <v>0.140869140625</v>
      </c>
      <c r="Z85">
        <v>0</v>
      </c>
      <c r="AA85">
        <v>0.4</v>
      </c>
      <c r="AB85">
        <v>1</v>
      </c>
      <c r="AC85">
        <v>0.57142857142857195</v>
      </c>
      <c r="AD85">
        <v>0.6</v>
      </c>
      <c r="AE85">
        <v>0.4</v>
      </c>
    </row>
    <row r="86" spans="1:31" x14ac:dyDescent="0.15">
      <c r="A86" s="4">
        <v>136</v>
      </c>
      <c r="B86">
        <v>15</v>
      </c>
      <c r="C86">
        <v>5</v>
      </c>
      <c r="D86">
        <v>10</v>
      </c>
      <c r="E86">
        <v>10</v>
      </c>
      <c r="F86">
        <v>10</v>
      </c>
      <c r="G86">
        <v>0</v>
      </c>
      <c r="H86">
        <v>5</v>
      </c>
      <c r="I86">
        <v>5</v>
      </c>
      <c r="J86">
        <v>0.75</v>
      </c>
      <c r="K86">
        <v>4.1978225708007804</v>
      </c>
      <c r="L86">
        <v>1.46551513671875</v>
      </c>
      <c r="M86">
        <v>1.1099166870117201</v>
      </c>
      <c r="N86">
        <v>4.7534065246581996</v>
      </c>
      <c r="O86">
        <v>2</v>
      </c>
      <c r="P86">
        <v>2</v>
      </c>
      <c r="Q86">
        <v>8</v>
      </c>
      <c r="R86" s="12">
        <v>0.25</v>
      </c>
      <c r="S86" s="12">
        <f t="shared" si="1"/>
        <v>0.2</v>
      </c>
      <c r="T86">
        <v>1.85651206970215</v>
      </c>
      <c r="U86">
        <v>1.6274513006210301</v>
      </c>
      <c r="V86">
        <v>1.6413886547088601</v>
      </c>
      <c r="W86">
        <v>1.39373540878296E-2</v>
      </c>
      <c r="X86">
        <v>0.21512341499328599</v>
      </c>
      <c r="Y86">
        <v>0.21512341499328599</v>
      </c>
      <c r="Z86">
        <v>0.2</v>
      </c>
      <c r="AA86">
        <v>0.6</v>
      </c>
      <c r="AB86">
        <v>0.75</v>
      </c>
      <c r="AC86">
        <v>0.66666666666666696</v>
      </c>
      <c r="AD86">
        <v>0.4</v>
      </c>
      <c r="AE86">
        <v>0.4</v>
      </c>
    </row>
    <row r="87" spans="1:31" x14ac:dyDescent="0.15">
      <c r="A87" s="4">
        <v>124</v>
      </c>
      <c r="B87">
        <v>12</v>
      </c>
      <c r="C87">
        <v>8</v>
      </c>
      <c r="D87">
        <v>10</v>
      </c>
      <c r="E87">
        <v>10</v>
      </c>
      <c r="F87">
        <v>10</v>
      </c>
      <c r="G87">
        <v>0</v>
      </c>
      <c r="H87">
        <v>2</v>
      </c>
      <c r="I87">
        <v>8</v>
      </c>
      <c r="J87">
        <v>0.6</v>
      </c>
      <c r="K87">
        <v>4.1992244720459002</v>
      </c>
      <c r="L87">
        <v>3.9701271057128902</v>
      </c>
      <c r="M87">
        <v>6.1469230651855504</v>
      </c>
      <c r="N87">
        <v>3.8664970397949201</v>
      </c>
      <c r="O87">
        <v>0</v>
      </c>
      <c r="P87">
        <v>0</v>
      </c>
      <c r="Q87">
        <v>6</v>
      </c>
      <c r="R87" s="12">
        <v>0</v>
      </c>
      <c r="S87" s="12">
        <f t="shared" si="1"/>
        <v>0</v>
      </c>
      <c r="T87">
        <v>1.1960391998291</v>
      </c>
      <c r="U87">
        <v>1.21494960784912</v>
      </c>
      <c r="V87">
        <v>0.99489152431488004</v>
      </c>
      <c r="W87">
        <v>0.220058083534241</v>
      </c>
      <c r="X87">
        <v>0.201147675514221</v>
      </c>
      <c r="Y87">
        <v>0.201147675514221</v>
      </c>
      <c r="Z87">
        <v>0</v>
      </c>
      <c r="AA87">
        <v>0.6</v>
      </c>
      <c r="AB87">
        <v>1</v>
      </c>
      <c r="AC87">
        <v>0.75</v>
      </c>
      <c r="AD87">
        <v>0.4</v>
      </c>
      <c r="AE87">
        <v>0.6</v>
      </c>
    </row>
    <row r="88" spans="1:31" x14ac:dyDescent="0.15">
      <c r="A88" s="4">
        <v>413</v>
      </c>
      <c r="B88">
        <v>14</v>
      </c>
      <c r="C88">
        <v>6</v>
      </c>
      <c r="D88">
        <v>10</v>
      </c>
      <c r="E88">
        <v>10</v>
      </c>
      <c r="F88">
        <v>10</v>
      </c>
      <c r="G88">
        <v>0</v>
      </c>
      <c r="H88">
        <v>4</v>
      </c>
      <c r="I88">
        <v>6</v>
      </c>
      <c r="J88">
        <v>0.7</v>
      </c>
      <c r="K88">
        <v>4.1994304656982404</v>
      </c>
      <c r="L88">
        <v>3.1208076477050799</v>
      </c>
      <c r="M88">
        <v>4.0579986572265598</v>
      </c>
      <c r="N88">
        <v>4.2585430145263699</v>
      </c>
      <c r="O88">
        <v>0</v>
      </c>
      <c r="P88">
        <v>0</v>
      </c>
      <c r="Q88">
        <v>8</v>
      </c>
      <c r="R88" s="12">
        <v>0</v>
      </c>
      <c r="S88" s="12">
        <f t="shared" si="1"/>
        <v>0</v>
      </c>
      <c r="T88">
        <v>1.21917152404785</v>
      </c>
      <c r="U88">
        <v>1.1606140136718699</v>
      </c>
      <c r="V88">
        <v>1.0528433322906501</v>
      </c>
      <c r="W88">
        <v>0.107770681381226</v>
      </c>
      <c r="X88">
        <v>0.16632819175720201</v>
      </c>
      <c r="Y88">
        <v>0.16632819175720201</v>
      </c>
      <c r="Z88">
        <v>0</v>
      </c>
      <c r="AA88">
        <v>0.8</v>
      </c>
      <c r="AB88">
        <v>1</v>
      </c>
      <c r="AC88">
        <v>0.88888888888888895</v>
      </c>
      <c r="AD88">
        <v>0.2</v>
      </c>
      <c r="AE88">
        <v>0.8</v>
      </c>
    </row>
    <row r="89" spans="1:31" x14ac:dyDescent="0.15">
      <c r="A89" s="4">
        <v>234</v>
      </c>
      <c r="B89">
        <v>11</v>
      </c>
      <c r="C89">
        <v>9</v>
      </c>
      <c r="D89">
        <v>10</v>
      </c>
      <c r="E89">
        <v>10</v>
      </c>
      <c r="F89">
        <v>10</v>
      </c>
      <c r="G89">
        <v>0</v>
      </c>
      <c r="H89">
        <v>1</v>
      </c>
      <c r="I89">
        <v>9</v>
      </c>
      <c r="J89">
        <v>0.55000000000000004</v>
      </c>
      <c r="K89">
        <v>4.2028827667236301</v>
      </c>
      <c r="L89">
        <v>3.90842628479004</v>
      </c>
      <c r="M89">
        <v>7.7904586791992196</v>
      </c>
      <c r="N89">
        <v>7.2579383850097701</v>
      </c>
      <c r="O89">
        <v>0</v>
      </c>
      <c r="P89">
        <v>0</v>
      </c>
      <c r="Q89">
        <v>2</v>
      </c>
      <c r="R89" s="12">
        <v>0</v>
      </c>
      <c r="S89" s="12">
        <f t="shared" si="1"/>
        <v>0</v>
      </c>
      <c r="T89">
        <v>0.983062744140625</v>
      </c>
      <c r="U89">
        <v>0.99154853820800803</v>
      </c>
      <c r="V89">
        <v>0.83387356996536299</v>
      </c>
      <c r="W89">
        <v>0.15767496824264501</v>
      </c>
      <c r="X89">
        <v>0.14918917417526301</v>
      </c>
      <c r="Y89">
        <v>0.14918917417526301</v>
      </c>
      <c r="Z89">
        <v>0</v>
      </c>
      <c r="AA89">
        <v>0.2</v>
      </c>
      <c r="AB89">
        <v>1</v>
      </c>
      <c r="AC89">
        <v>0.33333333333333298</v>
      </c>
      <c r="AD89">
        <v>0.8</v>
      </c>
      <c r="AE89">
        <v>0.2</v>
      </c>
    </row>
    <row r="90" spans="1:31" x14ac:dyDescent="0.15">
      <c r="A90" s="4">
        <v>15</v>
      </c>
      <c r="B90">
        <v>11</v>
      </c>
      <c r="C90">
        <v>9</v>
      </c>
      <c r="D90">
        <v>10</v>
      </c>
      <c r="E90">
        <v>10</v>
      </c>
      <c r="F90">
        <v>10</v>
      </c>
      <c r="G90">
        <v>0</v>
      </c>
      <c r="H90">
        <v>1</v>
      </c>
      <c r="I90">
        <v>9</v>
      </c>
      <c r="J90">
        <v>0.55000000000000004</v>
      </c>
      <c r="K90">
        <v>4.2029914855956996</v>
      </c>
      <c r="L90">
        <v>4.0679645538330096</v>
      </c>
      <c r="M90">
        <v>8.3883075714111293</v>
      </c>
      <c r="N90">
        <v>6.1506290435790998</v>
      </c>
      <c r="O90">
        <v>0</v>
      </c>
      <c r="P90">
        <v>0</v>
      </c>
      <c r="Q90">
        <v>6</v>
      </c>
      <c r="R90" s="12">
        <v>0</v>
      </c>
      <c r="S90" s="12">
        <f t="shared" si="1"/>
        <v>0</v>
      </c>
      <c r="T90">
        <v>0.97606468200683605</v>
      </c>
      <c r="U90">
        <v>1.0272102355957</v>
      </c>
      <c r="V90">
        <v>0.83292597532272294</v>
      </c>
      <c r="W90">
        <v>0.19428426027297999</v>
      </c>
      <c r="X90">
        <v>0.14313870668411199</v>
      </c>
      <c r="Y90">
        <v>0.14313870668411199</v>
      </c>
      <c r="Z90">
        <v>0</v>
      </c>
      <c r="AA90">
        <v>0.6</v>
      </c>
      <c r="AB90">
        <v>1</v>
      </c>
      <c r="AC90">
        <v>0.75</v>
      </c>
      <c r="AD90">
        <v>0.4</v>
      </c>
      <c r="AE90">
        <v>0.6</v>
      </c>
    </row>
    <row r="91" spans="1:31" x14ac:dyDescent="0.15">
      <c r="A91" s="4">
        <v>648</v>
      </c>
      <c r="B91">
        <v>12</v>
      </c>
      <c r="C91">
        <v>8</v>
      </c>
      <c r="D91">
        <v>10</v>
      </c>
      <c r="E91">
        <v>10</v>
      </c>
      <c r="F91">
        <v>10</v>
      </c>
      <c r="G91">
        <v>0</v>
      </c>
      <c r="H91">
        <v>2</v>
      </c>
      <c r="I91">
        <v>8</v>
      </c>
      <c r="J91">
        <v>0.6</v>
      </c>
      <c r="K91">
        <v>4.2091865539550799</v>
      </c>
      <c r="L91">
        <v>3.30891036987305</v>
      </c>
      <c r="M91">
        <v>3.2442569732665998</v>
      </c>
      <c r="N91">
        <v>4.4205493927001998</v>
      </c>
      <c r="O91">
        <v>0</v>
      </c>
      <c r="P91">
        <v>0</v>
      </c>
      <c r="Q91">
        <v>0</v>
      </c>
      <c r="R91" s="12">
        <v>0</v>
      </c>
      <c r="S91" s="12">
        <f t="shared" si="1"/>
        <v>0</v>
      </c>
      <c r="T91">
        <v>1.11370277404785</v>
      </c>
      <c r="U91">
        <v>1.0334901809692401</v>
      </c>
      <c r="V91">
        <v>0.954742431640625</v>
      </c>
      <c r="W91">
        <v>7.8747749328613295E-2</v>
      </c>
      <c r="X91">
        <v>0.15896034240722701</v>
      </c>
      <c r="Y91">
        <v>0.15896034240722701</v>
      </c>
      <c r="Z91">
        <v>0</v>
      </c>
      <c r="AA91">
        <v>0</v>
      </c>
      <c r="AB91" t="s">
        <v>29</v>
      </c>
      <c r="AC91" t="s">
        <v>29</v>
      </c>
      <c r="AD91">
        <v>1</v>
      </c>
      <c r="AE91">
        <v>0</v>
      </c>
    </row>
    <row r="92" spans="1:31" x14ac:dyDescent="0.15">
      <c r="A92" s="4">
        <v>198</v>
      </c>
      <c r="B92">
        <v>12</v>
      </c>
      <c r="C92">
        <v>8</v>
      </c>
      <c r="D92">
        <v>10</v>
      </c>
      <c r="E92">
        <v>10</v>
      </c>
      <c r="F92">
        <v>10</v>
      </c>
      <c r="G92">
        <v>0</v>
      </c>
      <c r="H92">
        <v>2</v>
      </c>
      <c r="I92">
        <v>8</v>
      </c>
      <c r="J92">
        <v>0.6</v>
      </c>
      <c r="K92">
        <v>4.2108287811279297</v>
      </c>
      <c r="L92">
        <v>3.0666809082031201</v>
      </c>
      <c r="M92">
        <v>2.43770408630371</v>
      </c>
      <c r="N92">
        <v>4.9345226287841797</v>
      </c>
      <c r="O92">
        <v>1</v>
      </c>
      <c r="P92">
        <v>1</v>
      </c>
      <c r="Q92">
        <v>5</v>
      </c>
      <c r="R92" s="12">
        <v>0.2</v>
      </c>
      <c r="S92" s="12">
        <f t="shared" si="1"/>
        <v>0.1</v>
      </c>
      <c r="T92">
        <v>1.2976112365722701</v>
      </c>
      <c r="U92">
        <v>1.1497278213501001</v>
      </c>
      <c r="V92">
        <v>1.0980796813964799</v>
      </c>
      <c r="W92">
        <v>5.1648139953613302E-2</v>
      </c>
      <c r="X92">
        <v>0.199531555175781</v>
      </c>
      <c r="Y92">
        <v>0.199531555175781</v>
      </c>
      <c r="Z92">
        <v>0.1</v>
      </c>
      <c r="AA92">
        <v>0.4</v>
      </c>
      <c r="AB92">
        <v>0.8</v>
      </c>
      <c r="AC92">
        <v>0.53333333333333299</v>
      </c>
      <c r="AD92">
        <v>0.6</v>
      </c>
      <c r="AE92">
        <v>0.3</v>
      </c>
    </row>
    <row r="93" spans="1:31" x14ac:dyDescent="0.15">
      <c r="A93" s="4">
        <v>629</v>
      </c>
      <c r="B93">
        <v>12</v>
      </c>
      <c r="C93">
        <v>8</v>
      </c>
      <c r="D93">
        <v>10</v>
      </c>
      <c r="E93">
        <v>10</v>
      </c>
      <c r="F93">
        <v>10</v>
      </c>
      <c r="G93">
        <v>0</v>
      </c>
      <c r="H93">
        <v>2</v>
      </c>
      <c r="I93">
        <v>8</v>
      </c>
      <c r="J93">
        <v>0.6</v>
      </c>
      <c r="K93">
        <v>4.2166881561279297</v>
      </c>
      <c r="L93">
        <v>2.6505470275878902</v>
      </c>
      <c r="M93">
        <v>2.3378963470459002</v>
      </c>
      <c r="N93">
        <v>7.4398937225341797</v>
      </c>
      <c r="O93">
        <v>2</v>
      </c>
      <c r="P93">
        <v>2</v>
      </c>
      <c r="Q93">
        <v>10</v>
      </c>
      <c r="R93" s="12">
        <v>0.2</v>
      </c>
      <c r="S93" s="12">
        <f t="shared" si="1"/>
        <v>0.2</v>
      </c>
      <c r="T93">
        <v>1.44822120666504</v>
      </c>
      <c r="U93">
        <v>1.14296722412109</v>
      </c>
      <c r="V93">
        <v>1.23837530612946</v>
      </c>
      <c r="W93">
        <v>9.5408082008361803E-2</v>
      </c>
      <c r="X93">
        <v>0.209845900535583</v>
      </c>
      <c r="Y93">
        <v>0.209845900535583</v>
      </c>
      <c r="Z93">
        <v>0.2</v>
      </c>
      <c r="AA93">
        <v>0.8</v>
      </c>
      <c r="AB93">
        <v>0.8</v>
      </c>
      <c r="AC93">
        <v>0.8</v>
      </c>
      <c r="AD93">
        <v>0.2</v>
      </c>
      <c r="AE93">
        <v>0.6</v>
      </c>
    </row>
    <row r="94" spans="1:31" x14ac:dyDescent="0.15">
      <c r="A94" s="4">
        <v>422</v>
      </c>
      <c r="B94">
        <v>12</v>
      </c>
      <c r="C94">
        <v>8</v>
      </c>
      <c r="D94">
        <v>10</v>
      </c>
      <c r="E94">
        <v>10</v>
      </c>
      <c r="F94">
        <v>10</v>
      </c>
      <c r="G94">
        <v>0</v>
      </c>
      <c r="H94">
        <v>2</v>
      </c>
      <c r="I94">
        <v>8</v>
      </c>
      <c r="J94">
        <v>0.6</v>
      </c>
      <c r="K94">
        <v>4.2176342010498002</v>
      </c>
      <c r="L94">
        <v>3.2667388916015598</v>
      </c>
      <c r="M94">
        <v>3.14193916320801</v>
      </c>
      <c r="N94">
        <v>4.5984687805175799</v>
      </c>
      <c r="O94">
        <v>1</v>
      </c>
      <c r="P94">
        <v>1</v>
      </c>
      <c r="Q94">
        <v>8</v>
      </c>
      <c r="R94" s="12">
        <v>0.125</v>
      </c>
      <c r="S94" s="12">
        <f t="shared" si="1"/>
        <v>0.1</v>
      </c>
      <c r="T94">
        <v>1.14847755432129</v>
      </c>
      <c r="U94">
        <v>1.0601978302002</v>
      </c>
      <c r="V94">
        <v>0.98540532588958696</v>
      </c>
      <c r="W94">
        <v>7.4792504310607896E-2</v>
      </c>
      <c r="X94">
        <v>0.16307222843170199</v>
      </c>
      <c r="Y94">
        <v>0.16307222843170199</v>
      </c>
      <c r="Z94">
        <v>0.1</v>
      </c>
      <c r="AA94">
        <v>0.7</v>
      </c>
      <c r="AB94">
        <v>0.875</v>
      </c>
      <c r="AC94">
        <v>0.77777777777777801</v>
      </c>
      <c r="AD94">
        <v>0.3</v>
      </c>
      <c r="AE94">
        <v>0.6</v>
      </c>
    </row>
    <row r="95" spans="1:31" x14ac:dyDescent="0.15">
      <c r="A95" s="4">
        <v>637</v>
      </c>
      <c r="B95">
        <v>12</v>
      </c>
      <c r="C95">
        <v>8</v>
      </c>
      <c r="D95">
        <v>10</v>
      </c>
      <c r="E95">
        <v>10</v>
      </c>
      <c r="F95">
        <v>10</v>
      </c>
      <c r="G95">
        <v>0</v>
      </c>
      <c r="H95">
        <v>2</v>
      </c>
      <c r="I95">
        <v>8</v>
      </c>
      <c r="J95">
        <v>0.6</v>
      </c>
      <c r="K95">
        <v>4.2193889617919904</v>
      </c>
      <c r="L95">
        <v>3.5903911590576199</v>
      </c>
      <c r="M95">
        <v>4.8642349243164098</v>
      </c>
      <c r="N95">
        <v>4.7372875213623002</v>
      </c>
      <c r="O95">
        <v>0</v>
      </c>
      <c r="P95">
        <v>0</v>
      </c>
      <c r="Q95">
        <v>7</v>
      </c>
      <c r="R95" s="12">
        <v>0</v>
      </c>
      <c r="S95" s="12">
        <f t="shared" si="1"/>
        <v>0</v>
      </c>
      <c r="T95">
        <v>1.0876979827880899</v>
      </c>
      <c r="U95">
        <v>1.07196617126465</v>
      </c>
      <c r="V95">
        <v>0.92742574214935303</v>
      </c>
      <c r="W95">
        <v>0.14454042911529499</v>
      </c>
      <c r="X95">
        <v>0.16027224063873299</v>
      </c>
      <c r="Y95">
        <v>0.16027224063873299</v>
      </c>
      <c r="Z95">
        <v>0</v>
      </c>
      <c r="AA95">
        <v>0.7</v>
      </c>
      <c r="AB95">
        <v>1</v>
      </c>
      <c r="AC95">
        <v>0.82352941176470595</v>
      </c>
      <c r="AD95">
        <v>0.3</v>
      </c>
      <c r="AE95">
        <v>0.7</v>
      </c>
    </row>
    <row r="96" spans="1:31" x14ac:dyDescent="0.15">
      <c r="A96" s="4">
        <v>521</v>
      </c>
      <c r="B96">
        <v>16</v>
      </c>
      <c r="C96">
        <v>4</v>
      </c>
      <c r="D96">
        <v>10</v>
      </c>
      <c r="E96">
        <v>10</v>
      </c>
      <c r="F96">
        <v>10</v>
      </c>
      <c r="G96">
        <v>0</v>
      </c>
      <c r="H96">
        <v>6</v>
      </c>
      <c r="I96">
        <v>4</v>
      </c>
      <c r="J96">
        <v>0.8</v>
      </c>
      <c r="K96">
        <v>4.2232189178466797</v>
      </c>
      <c r="L96">
        <v>1.35283851623535</v>
      </c>
      <c r="M96">
        <v>1.28128814697266</v>
      </c>
      <c r="N96">
        <v>4.6050910949706996</v>
      </c>
      <c r="O96">
        <v>2</v>
      </c>
      <c r="P96">
        <v>2</v>
      </c>
      <c r="Q96">
        <v>7</v>
      </c>
      <c r="R96" s="12">
        <v>0.28570000000000001</v>
      </c>
      <c r="S96" s="12">
        <f t="shared" si="1"/>
        <v>0.2</v>
      </c>
      <c r="T96">
        <v>1.4549427032470701</v>
      </c>
      <c r="U96">
        <v>1.31028020381927</v>
      </c>
      <c r="V96">
        <v>1.3144772052764899</v>
      </c>
      <c r="W96">
        <v>4.1970014572143503E-3</v>
      </c>
      <c r="X96">
        <v>0.140465497970581</v>
      </c>
      <c r="Y96">
        <v>0.140465497970581</v>
      </c>
      <c r="Z96">
        <v>0.2</v>
      </c>
      <c r="AA96">
        <v>0.5</v>
      </c>
      <c r="AB96">
        <v>0.71428571428571397</v>
      </c>
      <c r="AC96">
        <v>0.58823529411764697</v>
      </c>
      <c r="AD96">
        <v>0.5</v>
      </c>
      <c r="AE96">
        <v>0.3</v>
      </c>
    </row>
    <row r="97" spans="1:31" x14ac:dyDescent="0.15">
      <c r="A97" s="4">
        <v>528</v>
      </c>
      <c r="B97">
        <v>13</v>
      </c>
      <c r="C97">
        <v>7</v>
      </c>
      <c r="D97">
        <v>10</v>
      </c>
      <c r="E97">
        <v>10</v>
      </c>
      <c r="F97">
        <v>10</v>
      </c>
      <c r="G97">
        <v>0</v>
      </c>
      <c r="H97">
        <v>3</v>
      </c>
      <c r="I97">
        <v>7</v>
      </c>
      <c r="J97">
        <v>0.65</v>
      </c>
      <c r="K97">
        <v>4.22662353515625</v>
      </c>
      <c r="L97">
        <v>2.8184108734130899</v>
      </c>
      <c r="M97">
        <v>2.7188568115234402</v>
      </c>
      <c r="N97">
        <v>4.5518131256103498</v>
      </c>
      <c r="O97">
        <v>2</v>
      </c>
      <c r="P97">
        <v>2</v>
      </c>
      <c r="Q97">
        <v>10</v>
      </c>
      <c r="R97" s="12">
        <v>0.2</v>
      </c>
      <c r="S97" s="12">
        <f t="shared" si="1"/>
        <v>0.2</v>
      </c>
      <c r="T97">
        <v>1.5997905731201201</v>
      </c>
      <c r="U97">
        <v>1.4405320882797199</v>
      </c>
      <c r="V97">
        <v>1.36628794670105</v>
      </c>
      <c r="W97">
        <v>7.4244141578674303E-2</v>
      </c>
      <c r="X97">
        <v>0.23350262641906699</v>
      </c>
      <c r="Y97">
        <v>0.23350262641906699</v>
      </c>
      <c r="Z97">
        <v>0.2</v>
      </c>
      <c r="AA97">
        <v>0.8</v>
      </c>
      <c r="AB97">
        <v>0.8</v>
      </c>
      <c r="AC97">
        <v>0.8</v>
      </c>
      <c r="AD97">
        <v>0.2</v>
      </c>
      <c r="AE97">
        <v>0.6</v>
      </c>
    </row>
    <row r="98" spans="1:31" x14ac:dyDescent="0.15">
      <c r="A98" s="4">
        <v>170</v>
      </c>
      <c r="B98">
        <v>13</v>
      </c>
      <c r="C98">
        <v>7</v>
      </c>
      <c r="D98">
        <v>10</v>
      </c>
      <c r="E98">
        <v>10</v>
      </c>
      <c r="F98">
        <v>10</v>
      </c>
      <c r="G98">
        <v>0</v>
      </c>
      <c r="H98">
        <v>3</v>
      </c>
      <c r="I98">
        <v>7</v>
      </c>
      <c r="J98">
        <v>0.65</v>
      </c>
      <c r="K98">
        <v>4.2273998260498002</v>
      </c>
      <c r="L98">
        <v>2.8033866882324201</v>
      </c>
      <c r="M98">
        <v>2.1472530364990199</v>
      </c>
      <c r="N98">
        <v>3.8093795776367201</v>
      </c>
      <c r="O98">
        <v>1</v>
      </c>
      <c r="P98">
        <v>1</v>
      </c>
      <c r="Q98">
        <v>7</v>
      </c>
      <c r="R98" s="12">
        <v>0.1429</v>
      </c>
      <c r="S98" s="12">
        <f t="shared" si="1"/>
        <v>0.1</v>
      </c>
      <c r="T98">
        <v>1.3213596343994101</v>
      </c>
      <c r="U98">
        <v>1.2217559814453101</v>
      </c>
      <c r="V98">
        <v>1.1346476078033401</v>
      </c>
      <c r="W98">
        <v>8.7108373641967801E-2</v>
      </c>
      <c r="X98">
        <v>0.186712026596069</v>
      </c>
      <c r="Y98">
        <v>0.186712026596069</v>
      </c>
      <c r="Z98">
        <v>0.1</v>
      </c>
      <c r="AA98">
        <v>0.6</v>
      </c>
      <c r="AB98">
        <v>0.85714285714285698</v>
      </c>
      <c r="AC98">
        <v>0.70588235294117596</v>
      </c>
      <c r="AD98">
        <v>0.4</v>
      </c>
      <c r="AE98">
        <v>0.5</v>
      </c>
    </row>
    <row r="99" spans="1:31" x14ac:dyDescent="0.15">
      <c r="A99" s="4">
        <v>192</v>
      </c>
      <c r="B99">
        <v>10</v>
      </c>
      <c r="C99">
        <v>10</v>
      </c>
      <c r="D99">
        <v>10</v>
      </c>
      <c r="E99">
        <v>10</v>
      </c>
      <c r="F99">
        <v>9</v>
      </c>
      <c r="G99">
        <v>1</v>
      </c>
      <c r="H99">
        <v>1</v>
      </c>
      <c r="I99">
        <v>9</v>
      </c>
      <c r="J99">
        <v>0.5</v>
      </c>
      <c r="K99">
        <v>4.2299690246581996</v>
      </c>
      <c r="L99">
        <v>3.4063034057617201</v>
      </c>
      <c r="M99">
        <v>4.0737323760986301</v>
      </c>
      <c r="N99">
        <v>8.9782314300537092</v>
      </c>
      <c r="O99">
        <v>1</v>
      </c>
      <c r="P99">
        <v>1</v>
      </c>
      <c r="Q99">
        <v>7</v>
      </c>
      <c r="R99" s="12">
        <v>0.1429</v>
      </c>
      <c r="S99" s="12">
        <f t="shared" si="1"/>
        <v>0.1</v>
      </c>
      <c r="T99">
        <v>0.99621391296386697</v>
      </c>
      <c r="U99">
        <v>0.76201820373535201</v>
      </c>
      <c r="V99">
        <v>0.86021959781646695</v>
      </c>
      <c r="W99">
        <v>9.8201394081115695E-2</v>
      </c>
      <c r="X99">
        <v>0.13599431514740001</v>
      </c>
      <c r="Y99">
        <v>0.13599431514740001</v>
      </c>
      <c r="Z99">
        <v>0.1</v>
      </c>
      <c r="AA99">
        <v>0.6</v>
      </c>
      <c r="AB99">
        <v>0.85714285714285698</v>
      </c>
      <c r="AC99">
        <v>0.70588235294117596</v>
      </c>
      <c r="AD99">
        <v>0.4</v>
      </c>
      <c r="AE99">
        <v>0.5</v>
      </c>
    </row>
    <row r="100" spans="1:31" x14ac:dyDescent="0.15">
      <c r="A100" s="4">
        <v>202</v>
      </c>
      <c r="B100">
        <v>11</v>
      </c>
      <c r="C100">
        <v>9</v>
      </c>
      <c r="D100">
        <v>10</v>
      </c>
      <c r="E100">
        <v>10</v>
      </c>
      <c r="F100">
        <v>10</v>
      </c>
      <c r="G100">
        <v>0</v>
      </c>
      <c r="H100">
        <v>1</v>
      </c>
      <c r="I100">
        <v>9</v>
      </c>
      <c r="J100">
        <v>0.55000000000000004</v>
      </c>
      <c r="K100">
        <v>4.2337989807128897</v>
      </c>
      <c r="L100">
        <v>4.05155372619629</v>
      </c>
      <c r="M100">
        <v>8.3726825714111293</v>
      </c>
      <c r="N100">
        <v>6.6236705780029297</v>
      </c>
      <c r="O100">
        <v>0</v>
      </c>
      <c r="P100">
        <v>0</v>
      </c>
      <c r="Q100">
        <v>6</v>
      </c>
      <c r="R100" s="12">
        <v>0</v>
      </c>
      <c r="S100" s="12">
        <f t="shared" si="1"/>
        <v>0</v>
      </c>
      <c r="T100">
        <v>1.1083240509033201</v>
      </c>
      <c r="U100">
        <v>1.14333915710449</v>
      </c>
      <c r="V100">
        <v>0.92221128940582298</v>
      </c>
      <c r="W100">
        <v>0.22112786769866899</v>
      </c>
      <c r="X100">
        <v>0.186112761497498</v>
      </c>
      <c r="Y100">
        <v>0.186112761497498</v>
      </c>
      <c r="Z100">
        <v>0</v>
      </c>
      <c r="AA100">
        <v>0.6</v>
      </c>
      <c r="AB100">
        <v>1</v>
      </c>
      <c r="AC100">
        <v>0.75</v>
      </c>
      <c r="AD100">
        <v>0.4</v>
      </c>
      <c r="AE100">
        <v>0.6</v>
      </c>
    </row>
    <row r="101" spans="1:31" x14ac:dyDescent="0.15">
      <c r="A101" s="4">
        <v>518</v>
      </c>
      <c r="B101">
        <v>13</v>
      </c>
      <c r="C101">
        <v>7</v>
      </c>
      <c r="D101">
        <v>10</v>
      </c>
      <c r="E101">
        <v>10</v>
      </c>
      <c r="F101">
        <v>10</v>
      </c>
      <c r="G101">
        <v>0</v>
      </c>
      <c r="H101">
        <v>3</v>
      </c>
      <c r="I101">
        <v>7</v>
      </c>
      <c r="J101">
        <v>0.65</v>
      </c>
      <c r="K101">
        <v>4.2386131286621103</v>
      </c>
      <c r="L101">
        <v>3.5993404388427699</v>
      </c>
      <c r="M101">
        <v>4.3402576446533203</v>
      </c>
      <c r="N101">
        <v>3.1893730163574201</v>
      </c>
      <c r="O101">
        <v>0</v>
      </c>
      <c r="P101">
        <v>0</v>
      </c>
      <c r="Q101">
        <v>6</v>
      </c>
      <c r="R101" s="12">
        <v>0</v>
      </c>
      <c r="S101" s="12">
        <f t="shared" si="1"/>
        <v>0</v>
      </c>
      <c r="T101">
        <v>1.2165508270263701</v>
      </c>
      <c r="U101">
        <v>1.22995185852051</v>
      </c>
      <c r="V101">
        <v>1.02359163761139</v>
      </c>
      <c r="W101">
        <v>0.20636022090911901</v>
      </c>
      <c r="X101">
        <v>0.192959189414978</v>
      </c>
      <c r="Y101">
        <v>0.192959189414978</v>
      </c>
      <c r="Z101">
        <v>0</v>
      </c>
      <c r="AA101">
        <v>0.6</v>
      </c>
      <c r="AB101">
        <v>1</v>
      </c>
      <c r="AC101">
        <v>0.75</v>
      </c>
      <c r="AD101">
        <v>0.4</v>
      </c>
      <c r="AE101">
        <v>0.6</v>
      </c>
    </row>
    <row r="102" spans="1:31" x14ac:dyDescent="0.15">
      <c r="A102" s="4">
        <v>39</v>
      </c>
      <c r="B102">
        <v>13</v>
      </c>
      <c r="C102">
        <v>7</v>
      </c>
      <c r="D102">
        <v>10</v>
      </c>
      <c r="E102">
        <v>10</v>
      </c>
      <c r="F102">
        <v>10</v>
      </c>
      <c r="G102">
        <v>0</v>
      </c>
      <c r="H102">
        <v>3</v>
      </c>
      <c r="I102">
        <v>7</v>
      </c>
      <c r="J102">
        <v>0.65</v>
      </c>
      <c r="K102">
        <v>4.2416248321533203</v>
      </c>
      <c r="L102">
        <v>2.6613082885742201</v>
      </c>
      <c r="M102">
        <v>1.87679290771484</v>
      </c>
      <c r="N102">
        <v>4.1469745635986301</v>
      </c>
      <c r="O102">
        <v>2</v>
      </c>
      <c r="P102">
        <v>2</v>
      </c>
      <c r="Q102">
        <v>10</v>
      </c>
      <c r="R102" s="12">
        <v>0.2</v>
      </c>
      <c r="S102" s="12">
        <f t="shared" si="1"/>
        <v>0.2</v>
      </c>
      <c r="T102">
        <v>1.2218875885009799</v>
      </c>
      <c r="U102">
        <v>1.10618340969086</v>
      </c>
      <c r="V102">
        <v>1.06393814086914</v>
      </c>
      <c r="W102">
        <v>4.2245268821716302E-2</v>
      </c>
      <c r="X102">
        <v>0.15794944763183599</v>
      </c>
      <c r="Y102">
        <v>0.15794944763183599</v>
      </c>
      <c r="Z102">
        <v>0.2</v>
      </c>
      <c r="AA102">
        <v>0.8</v>
      </c>
      <c r="AB102">
        <v>0.8</v>
      </c>
      <c r="AC102">
        <v>0.8</v>
      </c>
      <c r="AD102">
        <v>0.2</v>
      </c>
      <c r="AE102">
        <v>0.6</v>
      </c>
    </row>
    <row r="103" spans="1:31" x14ac:dyDescent="0.15">
      <c r="A103" s="4">
        <v>409</v>
      </c>
      <c r="B103">
        <v>15</v>
      </c>
      <c r="C103">
        <v>5</v>
      </c>
      <c r="D103">
        <v>10</v>
      </c>
      <c r="E103">
        <v>10</v>
      </c>
      <c r="F103">
        <v>10</v>
      </c>
      <c r="G103">
        <v>0</v>
      </c>
      <c r="H103">
        <v>5</v>
      </c>
      <c r="I103">
        <v>5</v>
      </c>
      <c r="J103">
        <v>0.75</v>
      </c>
      <c r="K103">
        <v>4.2532577514648402</v>
      </c>
      <c r="L103">
        <v>1.4940166473388701</v>
      </c>
      <c r="M103">
        <v>1.13802719116211</v>
      </c>
      <c r="N103">
        <v>4.8064994812011701</v>
      </c>
      <c r="O103">
        <v>2</v>
      </c>
      <c r="P103">
        <v>2</v>
      </c>
      <c r="Q103">
        <v>7</v>
      </c>
      <c r="R103" s="12">
        <v>0.28570000000000001</v>
      </c>
      <c r="S103" s="12">
        <f t="shared" si="1"/>
        <v>0.2</v>
      </c>
      <c r="T103">
        <v>1.4772377014160201</v>
      </c>
      <c r="U103">
        <v>1.3012046813964799</v>
      </c>
      <c r="V103">
        <v>1.3204714059829701</v>
      </c>
      <c r="W103">
        <v>1.9266724586486799E-2</v>
      </c>
      <c r="X103">
        <v>0.15676629543304399</v>
      </c>
      <c r="Y103">
        <v>0.15676629543304399</v>
      </c>
      <c r="Z103">
        <v>0.2</v>
      </c>
      <c r="AA103">
        <v>0.5</v>
      </c>
      <c r="AB103">
        <v>0.71428571428571397</v>
      </c>
      <c r="AC103">
        <v>0.58823529411764697</v>
      </c>
      <c r="AD103">
        <v>0.5</v>
      </c>
      <c r="AE103">
        <v>0.3</v>
      </c>
    </row>
    <row r="104" spans="1:31" x14ac:dyDescent="0.15">
      <c r="A104" s="4">
        <v>272</v>
      </c>
      <c r="B104">
        <v>13</v>
      </c>
      <c r="C104">
        <v>7</v>
      </c>
      <c r="D104">
        <v>10</v>
      </c>
      <c r="E104">
        <v>10</v>
      </c>
      <c r="F104">
        <v>10</v>
      </c>
      <c r="G104">
        <v>0</v>
      </c>
      <c r="H104">
        <v>3</v>
      </c>
      <c r="I104">
        <v>7</v>
      </c>
      <c r="J104">
        <v>0.65</v>
      </c>
      <c r="K104">
        <v>4.26119041442871</v>
      </c>
      <c r="L104">
        <v>3.3244171142578098</v>
      </c>
      <c r="M104">
        <v>3.6042499542236301</v>
      </c>
      <c r="N104">
        <v>3.5223522186279301</v>
      </c>
      <c r="O104">
        <v>0</v>
      </c>
      <c r="P104">
        <v>0</v>
      </c>
      <c r="Q104">
        <v>4</v>
      </c>
      <c r="R104" s="12">
        <v>0</v>
      </c>
      <c r="S104" s="12">
        <f t="shared" si="1"/>
        <v>0</v>
      </c>
      <c r="T104">
        <v>1.0182018280029299</v>
      </c>
      <c r="U104">
        <v>1.0108222961425799</v>
      </c>
      <c r="V104">
        <v>0.87690293788909901</v>
      </c>
      <c r="W104">
        <v>0.133919358253479</v>
      </c>
      <c r="X104">
        <v>0.14129889011383101</v>
      </c>
      <c r="Y104">
        <v>0.14129889011383101</v>
      </c>
      <c r="Z104">
        <v>0</v>
      </c>
      <c r="AA104">
        <v>0.4</v>
      </c>
      <c r="AB104">
        <v>1</v>
      </c>
      <c r="AC104">
        <v>0.57142857142857195</v>
      </c>
      <c r="AD104">
        <v>0.6</v>
      </c>
      <c r="AE104">
        <v>0.4</v>
      </c>
    </row>
    <row r="105" spans="1:31" x14ac:dyDescent="0.15">
      <c r="A105" s="4">
        <v>865</v>
      </c>
      <c r="B105">
        <v>12</v>
      </c>
      <c r="C105">
        <v>8</v>
      </c>
      <c r="D105">
        <v>10</v>
      </c>
      <c r="E105">
        <v>10</v>
      </c>
      <c r="F105">
        <v>10</v>
      </c>
      <c r="G105">
        <v>0</v>
      </c>
      <c r="H105">
        <v>2</v>
      </c>
      <c r="I105">
        <v>8</v>
      </c>
      <c r="J105">
        <v>0.6</v>
      </c>
      <c r="K105">
        <v>4.26218605041504</v>
      </c>
      <c r="L105">
        <v>3.5626525878906201</v>
      </c>
      <c r="M105">
        <v>4.4527530670165998</v>
      </c>
      <c r="N105">
        <v>4.6102828979492196</v>
      </c>
      <c r="O105">
        <v>0</v>
      </c>
      <c r="P105">
        <v>0</v>
      </c>
      <c r="Q105">
        <v>5</v>
      </c>
      <c r="R105" s="12">
        <v>0</v>
      </c>
      <c r="S105" s="12">
        <f t="shared" si="1"/>
        <v>0</v>
      </c>
      <c r="T105">
        <v>1.0662040710449201</v>
      </c>
      <c r="U105">
        <v>1.0434312820434599</v>
      </c>
      <c r="V105">
        <v>0.90589237213134799</v>
      </c>
      <c r="W105">
        <v>0.13753890991210899</v>
      </c>
      <c r="X105">
        <v>0.160311698913574</v>
      </c>
      <c r="Y105">
        <v>0.160311698913574</v>
      </c>
      <c r="Z105">
        <v>0</v>
      </c>
      <c r="AA105">
        <v>0.5</v>
      </c>
      <c r="AB105">
        <v>1</v>
      </c>
      <c r="AC105">
        <v>0.66666666666666696</v>
      </c>
      <c r="AD105">
        <v>0.5</v>
      </c>
      <c r="AE105">
        <v>0.5</v>
      </c>
    </row>
    <row r="106" spans="1:31" x14ac:dyDescent="0.15">
      <c r="A106" s="4">
        <v>680</v>
      </c>
      <c r="B106">
        <v>13</v>
      </c>
      <c r="C106">
        <v>7</v>
      </c>
      <c r="D106">
        <v>10</v>
      </c>
      <c r="E106">
        <v>10</v>
      </c>
      <c r="F106">
        <v>10</v>
      </c>
      <c r="G106">
        <v>0</v>
      </c>
      <c r="H106">
        <v>3</v>
      </c>
      <c r="I106">
        <v>7</v>
      </c>
      <c r="J106">
        <v>0.65</v>
      </c>
      <c r="K106">
        <v>4.2643280029296902</v>
      </c>
      <c r="L106">
        <v>2.35183525085449</v>
      </c>
      <c r="M106">
        <v>1.6511344909668</v>
      </c>
      <c r="N106">
        <v>5.3739776611328098</v>
      </c>
      <c r="O106">
        <v>2</v>
      </c>
      <c r="P106">
        <v>2</v>
      </c>
      <c r="Q106">
        <v>7</v>
      </c>
      <c r="R106" s="12">
        <v>0.28570000000000001</v>
      </c>
      <c r="S106" s="12">
        <f t="shared" si="1"/>
        <v>0.2</v>
      </c>
      <c r="T106">
        <v>1.25700187683105</v>
      </c>
      <c r="U106">
        <v>1.0969976186752299</v>
      </c>
      <c r="V106">
        <v>1.10044634342194</v>
      </c>
      <c r="W106">
        <v>3.4487247467040998E-3</v>
      </c>
      <c r="X106">
        <v>0.15655553340911901</v>
      </c>
      <c r="Y106">
        <v>0.15655553340911901</v>
      </c>
      <c r="Z106">
        <v>0.2</v>
      </c>
      <c r="AA106">
        <v>0.5</v>
      </c>
      <c r="AB106">
        <v>0.71428571428571397</v>
      </c>
      <c r="AC106">
        <v>0.58823529411764697</v>
      </c>
      <c r="AD106">
        <v>0.5</v>
      </c>
      <c r="AE106">
        <v>0.3</v>
      </c>
    </row>
    <row r="107" spans="1:31" x14ac:dyDescent="0.15">
      <c r="A107" s="4">
        <v>494</v>
      </c>
      <c r="B107">
        <v>12</v>
      </c>
      <c r="C107">
        <v>8</v>
      </c>
      <c r="D107">
        <v>10</v>
      </c>
      <c r="E107">
        <v>10</v>
      </c>
      <c r="F107">
        <v>10</v>
      </c>
      <c r="G107">
        <v>0</v>
      </c>
      <c r="H107">
        <v>2</v>
      </c>
      <c r="I107">
        <v>8</v>
      </c>
      <c r="J107">
        <v>0.6</v>
      </c>
      <c r="K107">
        <v>4.2691421508789098</v>
      </c>
      <c r="L107">
        <v>2.6939640045165998</v>
      </c>
      <c r="M107">
        <v>1.8861732482910201</v>
      </c>
      <c r="N107">
        <v>6.8661632537841797</v>
      </c>
      <c r="O107">
        <v>2</v>
      </c>
      <c r="P107">
        <v>2</v>
      </c>
      <c r="Q107">
        <v>8</v>
      </c>
      <c r="R107" s="12">
        <v>0.25</v>
      </c>
      <c r="S107" s="12">
        <f t="shared" si="1"/>
        <v>0.2</v>
      </c>
      <c r="T107">
        <v>1.37613105773926</v>
      </c>
      <c r="U107">
        <v>1.1125192642211901</v>
      </c>
      <c r="V107">
        <v>1.1892223358154299</v>
      </c>
      <c r="W107">
        <v>7.6703071594238295E-2</v>
      </c>
      <c r="X107">
        <v>0.18690872192382799</v>
      </c>
      <c r="Y107">
        <v>0.18690872192382799</v>
      </c>
      <c r="Z107">
        <v>0.2</v>
      </c>
      <c r="AA107">
        <v>0.6</v>
      </c>
      <c r="AB107">
        <v>0.75</v>
      </c>
      <c r="AC107">
        <v>0.66666666666666696</v>
      </c>
      <c r="AD107">
        <v>0.4</v>
      </c>
      <c r="AE107">
        <v>0.4</v>
      </c>
    </row>
    <row r="108" spans="1:31" x14ac:dyDescent="0.15">
      <c r="A108" s="4">
        <v>155</v>
      </c>
      <c r="B108">
        <v>11</v>
      </c>
      <c r="C108">
        <v>9</v>
      </c>
      <c r="D108">
        <v>10</v>
      </c>
      <c r="E108">
        <v>10</v>
      </c>
      <c r="F108">
        <v>10</v>
      </c>
      <c r="G108">
        <v>0</v>
      </c>
      <c r="H108">
        <v>1</v>
      </c>
      <c r="I108">
        <v>9</v>
      </c>
      <c r="J108">
        <v>0.55000000000000004</v>
      </c>
      <c r="K108">
        <v>4.2721099853515598</v>
      </c>
      <c r="L108">
        <v>4.1688804626464799</v>
      </c>
      <c r="M108">
        <v>8.6910991668701207</v>
      </c>
      <c r="N108">
        <v>6.0570030212402299</v>
      </c>
      <c r="O108">
        <v>0</v>
      </c>
      <c r="P108">
        <v>0</v>
      </c>
      <c r="Q108">
        <v>3</v>
      </c>
      <c r="R108" s="12">
        <v>0</v>
      </c>
      <c r="S108" s="12">
        <f t="shared" si="1"/>
        <v>0</v>
      </c>
      <c r="T108">
        <v>1.14569664001465</v>
      </c>
      <c r="U108">
        <v>1.1862697601318399</v>
      </c>
      <c r="V108">
        <v>0.96228158473968495</v>
      </c>
      <c r="W108">
        <v>0.22398817539215099</v>
      </c>
      <c r="X108">
        <v>0.18341505527496299</v>
      </c>
      <c r="Y108">
        <v>0.18341505527496299</v>
      </c>
      <c r="Z108">
        <v>0</v>
      </c>
      <c r="AA108">
        <v>0.3</v>
      </c>
      <c r="AB108">
        <v>1</v>
      </c>
      <c r="AC108">
        <v>0.46153846153846201</v>
      </c>
      <c r="AD108">
        <v>0.7</v>
      </c>
      <c r="AE108">
        <v>0.3</v>
      </c>
    </row>
    <row r="109" spans="1:31" x14ac:dyDescent="0.15">
      <c r="A109" s="4">
        <v>471</v>
      </c>
      <c r="B109">
        <v>11</v>
      </c>
      <c r="C109">
        <v>9</v>
      </c>
      <c r="D109">
        <v>10</v>
      </c>
      <c r="E109">
        <v>10</v>
      </c>
      <c r="F109">
        <v>10</v>
      </c>
      <c r="G109">
        <v>0</v>
      </c>
      <c r="H109">
        <v>1</v>
      </c>
      <c r="I109">
        <v>9</v>
      </c>
      <c r="J109">
        <v>0.55000000000000004</v>
      </c>
      <c r="K109">
        <v>4.2736682891845703</v>
      </c>
      <c r="L109">
        <v>3.3611640930175799</v>
      </c>
      <c r="M109">
        <v>3.4669933319091801</v>
      </c>
      <c r="N109">
        <v>9.2425975799560494</v>
      </c>
      <c r="O109">
        <v>1</v>
      </c>
      <c r="P109">
        <v>1</v>
      </c>
      <c r="Q109">
        <v>6</v>
      </c>
      <c r="R109" s="12">
        <v>0.16669999999999999</v>
      </c>
      <c r="S109" s="12">
        <f t="shared" si="1"/>
        <v>0.1</v>
      </c>
      <c r="T109">
        <v>1.1396465301513701</v>
      </c>
      <c r="U109">
        <v>0.86487007141113303</v>
      </c>
      <c r="V109">
        <v>0.97195512056350697</v>
      </c>
      <c r="W109">
        <v>0.107085049152374</v>
      </c>
      <c r="X109">
        <v>0.16769140958786</v>
      </c>
      <c r="Y109">
        <v>0.16769140958786</v>
      </c>
      <c r="Z109">
        <v>0.1</v>
      </c>
      <c r="AA109">
        <v>0.5</v>
      </c>
      <c r="AB109">
        <v>0.83333333333333304</v>
      </c>
      <c r="AC109">
        <v>0.625</v>
      </c>
      <c r="AD109">
        <v>0.5</v>
      </c>
      <c r="AE109">
        <v>0.4</v>
      </c>
    </row>
    <row r="110" spans="1:31" x14ac:dyDescent="0.15">
      <c r="A110" s="4">
        <v>7</v>
      </c>
      <c r="B110">
        <v>12</v>
      </c>
      <c r="C110">
        <v>8</v>
      </c>
      <c r="D110">
        <v>10</v>
      </c>
      <c r="E110">
        <v>10</v>
      </c>
      <c r="F110">
        <v>10</v>
      </c>
      <c r="G110">
        <v>0</v>
      </c>
      <c r="H110">
        <v>2</v>
      </c>
      <c r="I110">
        <v>8</v>
      </c>
      <c r="J110">
        <v>0.6</v>
      </c>
      <c r="K110">
        <v>4.2781314849853498</v>
      </c>
      <c r="L110">
        <v>3.3072052001953098</v>
      </c>
      <c r="M110">
        <v>4.1250362396240199</v>
      </c>
      <c r="N110">
        <v>5.87693214416504</v>
      </c>
      <c r="O110">
        <v>0</v>
      </c>
      <c r="P110">
        <v>0</v>
      </c>
      <c r="Q110">
        <v>8</v>
      </c>
      <c r="R110" s="12">
        <v>0</v>
      </c>
      <c r="S110" s="12">
        <f t="shared" si="1"/>
        <v>0</v>
      </c>
      <c r="T110">
        <v>1.3412513732910201</v>
      </c>
      <c r="U110">
        <v>1.20595932006836</v>
      </c>
      <c r="V110">
        <v>1.1355855464935301</v>
      </c>
      <c r="W110">
        <v>7.0373773574829102E-2</v>
      </c>
      <c r="X110">
        <v>0.20566582679748499</v>
      </c>
      <c r="Y110">
        <v>0.20566582679748499</v>
      </c>
      <c r="Z110">
        <v>0</v>
      </c>
      <c r="AA110">
        <v>0.8</v>
      </c>
      <c r="AB110">
        <v>1</v>
      </c>
      <c r="AC110">
        <v>0.88888888888888895</v>
      </c>
      <c r="AD110">
        <v>0.2</v>
      </c>
      <c r="AE110">
        <v>0.8</v>
      </c>
    </row>
    <row r="111" spans="1:31" x14ac:dyDescent="0.15">
      <c r="A111" s="4">
        <v>211</v>
      </c>
      <c r="B111">
        <v>13</v>
      </c>
      <c r="C111">
        <v>7</v>
      </c>
      <c r="D111">
        <v>10</v>
      </c>
      <c r="E111">
        <v>10</v>
      </c>
      <c r="F111">
        <v>10</v>
      </c>
      <c r="G111">
        <v>0</v>
      </c>
      <c r="H111">
        <v>3</v>
      </c>
      <c r="I111">
        <v>7</v>
      </c>
      <c r="J111">
        <v>0.65</v>
      </c>
      <c r="K111">
        <v>4.28120994567871</v>
      </c>
      <c r="L111">
        <v>2.8389472961425799</v>
      </c>
      <c r="M111">
        <v>2.4049091339111301</v>
      </c>
      <c r="N111">
        <v>4.1874961853027299</v>
      </c>
      <c r="O111">
        <v>1</v>
      </c>
      <c r="P111">
        <v>1</v>
      </c>
      <c r="Q111">
        <v>6</v>
      </c>
      <c r="R111" s="12">
        <v>0.16669999999999999</v>
      </c>
      <c r="S111" s="12">
        <f t="shared" si="1"/>
        <v>0.1</v>
      </c>
      <c r="T111">
        <v>1.1540355682373</v>
      </c>
      <c r="U111">
        <v>1.0657571554184</v>
      </c>
      <c r="V111">
        <v>0.99937975406646695</v>
      </c>
      <c r="W111">
        <v>6.6377401351928697E-2</v>
      </c>
      <c r="X111">
        <v>0.15465581417083701</v>
      </c>
      <c r="Y111">
        <v>0.15465581417083701</v>
      </c>
      <c r="Z111">
        <v>0.1</v>
      </c>
      <c r="AA111">
        <v>0.5</v>
      </c>
      <c r="AB111">
        <v>0.83333333333333304</v>
      </c>
      <c r="AC111">
        <v>0.625</v>
      </c>
      <c r="AD111">
        <v>0.5</v>
      </c>
      <c r="AE111">
        <v>0.4</v>
      </c>
    </row>
    <row r="112" spans="1:31" x14ac:dyDescent="0.15">
      <c r="A112" s="4">
        <v>529</v>
      </c>
      <c r="B112">
        <v>13</v>
      </c>
      <c r="C112">
        <v>7</v>
      </c>
      <c r="D112">
        <v>10</v>
      </c>
      <c r="E112">
        <v>10</v>
      </c>
      <c r="F112">
        <v>10</v>
      </c>
      <c r="G112">
        <v>0</v>
      </c>
      <c r="H112">
        <v>3</v>
      </c>
      <c r="I112">
        <v>7</v>
      </c>
      <c r="J112">
        <v>0.65</v>
      </c>
      <c r="K112">
        <v>4.2820549011230504</v>
      </c>
      <c r="L112">
        <v>3.3630924224853498</v>
      </c>
      <c r="M112">
        <v>3.40646171569824</v>
      </c>
      <c r="N112">
        <v>3.12514305114746</v>
      </c>
      <c r="O112">
        <v>0</v>
      </c>
      <c r="P112">
        <v>0</v>
      </c>
      <c r="Q112">
        <v>4</v>
      </c>
      <c r="R112" s="12">
        <v>0</v>
      </c>
      <c r="S112" s="12">
        <f t="shared" si="1"/>
        <v>0</v>
      </c>
      <c r="T112">
        <v>1.1142559051513701</v>
      </c>
      <c r="U112">
        <v>1.0965442657470701</v>
      </c>
      <c r="V112">
        <v>0.958346366882324</v>
      </c>
      <c r="W112">
        <v>0.13819789886474601</v>
      </c>
      <c r="X112">
        <v>0.155909538269043</v>
      </c>
      <c r="Y112">
        <v>0.155909538269043</v>
      </c>
      <c r="Z112">
        <v>0</v>
      </c>
      <c r="AA112">
        <v>0.4</v>
      </c>
      <c r="AB112">
        <v>1</v>
      </c>
      <c r="AC112">
        <v>0.57142857142857195</v>
      </c>
      <c r="AD112">
        <v>0.6</v>
      </c>
      <c r="AE112">
        <v>0.4</v>
      </c>
    </row>
    <row r="113" spans="1:31" x14ac:dyDescent="0.15">
      <c r="A113" s="4">
        <v>139</v>
      </c>
      <c r="B113">
        <v>14</v>
      </c>
      <c r="C113">
        <v>6</v>
      </c>
      <c r="D113">
        <v>10</v>
      </c>
      <c r="E113">
        <v>10</v>
      </c>
      <c r="F113">
        <v>10</v>
      </c>
      <c r="G113">
        <v>0</v>
      </c>
      <c r="H113">
        <v>4</v>
      </c>
      <c r="I113">
        <v>6</v>
      </c>
      <c r="J113">
        <v>0.7</v>
      </c>
      <c r="K113">
        <v>4.28236961364746</v>
      </c>
      <c r="L113">
        <v>2.6555042266845699</v>
      </c>
      <c r="M113">
        <v>2.20978927612305</v>
      </c>
      <c r="N113">
        <v>3.32430076599121</v>
      </c>
      <c r="O113">
        <v>1</v>
      </c>
      <c r="P113">
        <v>1</v>
      </c>
      <c r="Q113">
        <v>8</v>
      </c>
      <c r="R113" s="12">
        <v>0.125</v>
      </c>
      <c r="S113" s="12">
        <f t="shared" si="1"/>
        <v>0.1</v>
      </c>
      <c r="T113">
        <v>1.31381416320801</v>
      </c>
      <c r="U113">
        <v>1.24677658081055</v>
      </c>
      <c r="V113">
        <v>1.1291205883026101</v>
      </c>
      <c r="W113">
        <v>0.117655992507935</v>
      </c>
      <c r="X113">
        <v>0.18469357490539601</v>
      </c>
      <c r="Y113">
        <v>0.18469357490539601</v>
      </c>
      <c r="Z113">
        <v>0.1</v>
      </c>
      <c r="AA113">
        <v>0.7</v>
      </c>
      <c r="AB113">
        <v>0.875</v>
      </c>
      <c r="AC113">
        <v>0.77777777777777801</v>
      </c>
      <c r="AD113">
        <v>0.3</v>
      </c>
      <c r="AE113">
        <v>0.6</v>
      </c>
    </row>
    <row r="114" spans="1:31" x14ac:dyDescent="0.15">
      <c r="A114" s="4">
        <v>30</v>
      </c>
      <c r="B114">
        <v>12</v>
      </c>
      <c r="C114">
        <v>8</v>
      </c>
      <c r="D114">
        <v>10</v>
      </c>
      <c r="E114">
        <v>10</v>
      </c>
      <c r="F114">
        <v>10</v>
      </c>
      <c r="G114">
        <v>0</v>
      </c>
      <c r="H114">
        <v>2</v>
      </c>
      <c r="I114">
        <v>8</v>
      </c>
      <c r="J114">
        <v>0.6</v>
      </c>
      <c r="K114">
        <v>4.2830791473388699</v>
      </c>
      <c r="L114">
        <v>3.3248138427734402</v>
      </c>
      <c r="M114">
        <v>3.1268062591552699</v>
      </c>
      <c r="N114">
        <v>4.5438060760498002</v>
      </c>
      <c r="O114">
        <v>1</v>
      </c>
      <c r="P114">
        <v>1</v>
      </c>
      <c r="Q114">
        <v>6</v>
      </c>
      <c r="R114" s="12">
        <v>0.16669999999999999</v>
      </c>
      <c r="S114" s="12">
        <f t="shared" si="1"/>
        <v>0.1</v>
      </c>
      <c r="T114">
        <v>1.17972755432129</v>
      </c>
      <c r="U114">
        <v>1.0818786621093699</v>
      </c>
      <c r="V114">
        <v>1.00865578651428</v>
      </c>
      <c r="W114">
        <v>7.3222875595092801E-2</v>
      </c>
      <c r="X114">
        <v>0.171071767807007</v>
      </c>
      <c r="Y114">
        <v>0.171071767807007</v>
      </c>
      <c r="Z114">
        <v>0.1</v>
      </c>
      <c r="AA114">
        <v>0.5</v>
      </c>
      <c r="AB114">
        <v>0.83333333333333304</v>
      </c>
      <c r="AC114">
        <v>0.625</v>
      </c>
      <c r="AD114">
        <v>0.5</v>
      </c>
      <c r="AE114">
        <v>0.4</v>
      </c>
    </row>
    <row r="115" spans="1:31" x14ac:dyDescent="0.15">
      <c r="A115" s="4">
        <v>246</v>
      </c>
      <c r="B115">
        <v>13</v>
      </c>
      <c r="C115">
        <v>7</v>
      </c>
      <c r="D115">
        <v>10</v>
      </c>
      <c r="E115">
        <v>10</v>
      </c>
      <c r="F115">
        <v>9</v>
      </c>
      <c r="G115">
        <v>1</v>
      </c>
      <c r="H115">
        <v>4</v>
      </c>
      <c r="I115">
        <v>6</v>
      </c>
      <c r="J115">
        <v>0.65</v>
      </c>
      <c r="K115">
        <v>4.2861633300781197</v>
      </c>
      <c r="L115">
        <v>2.1190052032470699</v>
      </c>
      <c r="M115">
        <v>1.8084888458252</v>
      </c>
      <c r="N115">
        <v>4.90036964416504</v>
      </c>
      <c r="O115">
        <v>3</v>
      </c>
      <c r="P115">
        <v>3</v>
      </c>
      <c r="Q115">
        <v>6</v>
      </c>
      <c r="R115" s="12">
        <v>0.5</v>
      </c>
      <c r="S115" s="12">
        <f t="shared" si="1"/>
        <v>0.3</v>
      </c>
      <c r="T115">
        <v>1.24371337890625</v>
      </c>
      <c r="U115">
        <v>1.0877833366394001</v>
      </c>
      <c r="V115">
        <v>1.1121841669082599</v>
      </c>
      <c r="W115">
        <v>2.4400830268859901E-2</v>
      </c>
      <c r="X115">
        <v>0.13152921199798601</v>
      </c>
      <c r="Y115">
        <v>0.13152921199798601</v>
      </c>
      <c r="Z115">
        <v>0.3</v>
      </c>
      <c r="AA115">
        <v>0.3</v>
      </c>
      <c r="AB115">
        <v>0.5</v>
      </c>
      <c r="AC115">
        <v>0.375</v>
      </c>
      <c r="AD115">
        <v>0.7</v>
      </c>
      <c r="AE115">
        <v>0</v>
      </c>
    </row>
    <row r="116" spans="1:31" x14ac:dyDescent="0.15">
      <c r="A116" s="4">
        <v>832</v>
      </c>
      <c r="B116">
        <v>12</v>
      </c>
      <c r="C116">
        <v>8</v>
      </c>
      <c r="D116">
        <v>10</v>
      </c>
      <c r="E116">
        <v>10</v>
      </c>
      <c r="F116">
        <v>10</v>
      </c>
      <c r="G116">
        <v>0</v>
      </c>
      <c r="H116">
        <v>2</v>
      </c>
      <c r="I116">
        <v>8</v>
      </c>
      <c r="J116">
        <v>0.6</v>
      </c>
      <c r="K116">
        <v>4.2901248931884801</v>
      </c>
      <c r="L116">
        <v>3.7785949707031201</v>
      </c>
      <c r="M116">
        <v>4.8093986511230504</v>
      </c>
      <c r="N116">
        <v>3.8461742401122998</v>
      </c>
      <c r="O116">
        <v>0</v>
      </c>
      <c r="P116">
        <v>0</v>
      </c>
      <c r="Q116">
        <v>6</v>
      </c>
      <c r="R116" s="12">
        <v>0</v>
      </c>
      <c r="S116" s="12">
        <f t="shared" si="1"/>
        <v>0</v>
      </c>
      <c r="T116">
        <v>1.24553871154785</v>
      </c>
      <c r="U116">
        <v>1.23843193054199</v>
      </c>
      <c r="V116">
        <v>1.0484485626220701</v>
      </c>
      <c r="W116">
        <v>0.18998336791992201</v>
      </c>
      <c r="X116">
        <v>0.197090148925781</v>
      </c>
      <c r="Y116">
        <v>0.197090148925781</v>
      </c>
      <c r="Z116">
        <v>0</v>
      </c>
      <c r="AA116">
        <v>0.6</v>
      </c>
      <c r="AB116">
        <v>1</v>
      </c>
      <c r="AC116">
        <v>0.75</v>
      </c>
      <c r="AD116">
        <v>0.4</v>
      </c>
      <c r="AE116">
        <v>0.6</v>
      </c>
    </row>
    <row r="117" spans="1:31" x14ac:dyDescent="0.15">
      <c r="A117" s="4">
        <v>727</v>
      </c>
      <c r="B117">
        <v>12</v>
      </c>
      <c r="C117">
        <v>8</v>
      </c>
      <c r="D117">
        <v>10</v>
      </c>
      <c r="E117">
        <v>10</v>
      </c>
      <c r="F117">
        <v>10</v>
      </c>
      <c r="G117">
        <v>0</v>
      </c>
      <c r="H117">
        <v>2</v>
      </c>
      <c r="I117">
        <v>8</v>
      </c>
      <c r="J117">
        <v>0.6</v>
      </c>
      <c r="K117">
        <v>4.2910022735595703</v>
      </c>
      <c r="L117">
        <v>3.04237937927246</v>
      </c>
      <c r="M117">
        <v>2.7141036987304701</v>
      </c>
      <c r="N117">
        <v>5.832763671875</v>
      </c>
      <c r="O117">
        <v>1</v>
      </c>
      <c r="P117">
        <v>1</v>
      </c>
      <c r="Q117">
        <v>9</v>
      </c>
      <c r="R117" s="12">
        <v>0.1111</v>
      </c>
      <c r="S117" s="12">
        <f t="shared" si="1"/>
        <v>0.1</v>
      </c>
      <c r="T117">
        <v>1.3028316497802701</v>
      </c>
      <c r="U117">
        <v>1.1215858459472701</v>
      </c>
      <c r="V117">
        <v>1.1060100793838501</v>
      </c>
      <c r="W117">
        <v>1.55757665634155E-2</v>
      </c>
      <c r="X117">
        <v>0.19682157039642301</v>
      </c>
      <c r="Y117">
        <v>0.19682157039642301</v>
      </c>
      <c r="Z117">
        <v>0.1</v>
      </c>
      <c r="AA117">
        <v>0.8</v>
      </c>
      <c r="AB117">
        <v>0.88888888888888895</v>
      </c>
      <c r="AC117">
        <v>0.84210526315789502</v>
      </c>
      <c r="AD117">
        <v>0.2</v>
      </c>
      <c r="AE117">
        <v>0.7</v>
      </c>
    </row>
    <row r="118" spans="1:31" x14ac:dyDescent="0.15">
      <c r="A118" s="4">
        <v>249</v>
      </c>
      <c r="B118">
        <v>13</v>
      </c>
      <c r="C118">
        <v>7</v>
      </c>
      <c r="D118">
        <v>10</v>
      </c>
      <c r="E118">
        <v>10</v>
      </c>
      <c r="F118">
        <v>10</v>
      </c>
      <c r="G118">
        <v>0</v>
      </c>
      <c r="H118">
        <v>3</v>
      </c>
      <c r="I118">
        <v>7</v>
      </c>
      <c r="J118">
        <v>0.65</v>
      </c>
      <c r="K118">
        <v>4.2921829223632804</v>
      </c>
      <c r="L118">
        <v>2.5624923706054701</v>
      </c>
      <c r="M118">
        <v>1.62411880493164</v>
      </c>
      <c r="N118">
        <v>4.4251022338867196</v>
      </c>
      <c r="O118">
        <v>2</v>
      </c>
      <c r="P118">
        <v>2</v>
      </c>
      <c r="Q118">
        <v>10</v>
      </c>
      <c r="R118" s="12">
        <v>0.2</v>
      </c>
      <c r="S118" s="12">
        <f t="shared" si="1"/>
        <v>0.2</v>
      </c>
      <c r="T118">
        <v>1.3647041320800799</v>
      </c>
      <c r="U118">
        <v>1.20877325534821</v>
      </c>
      <c r="V118">
        <v>1.17450499534607</v>
      </c>
      <c r="W118">
        <v>3.4268260002136203E-2</v>
      </c>
      <c r="X118">
        <v>0.19019913673400901</v>
      </c>
      <c r="Y118">
        <v>0.19019913673400901</v>
      </c>
      <c r="Z118">
        <v>0.2</v>
      </c>
      <c r="AA118">
        <v>0.8</v>
      </c>
      <c r="AB118">
        <v>0.8</v>
      </c>
      <c r="AC118">
        <v>0.8</v>
      </c>
      <c r="AD118">
        <v>0.2</v>
      </c>
      <c r="AE118">
        <v>0.6</v>
      </c>
    </row>
    <row r="119" spans="1:31" x14ac:dyDescent="0.15">
      <c r="A119" s="4">
        <v>886</v>
      </c>
      <c r="B119">
        <v>13</v>
      </c>
      <c r="C119">
        <v>7</v>
      </c>
      <c r="D119">
        <v>10</v>
      </c>
      <c r="E119">
        <v>10</v>
      </c>
      <c r="F119">
        <v>10</v>
      </c>
      <c r="G119">
        <v>0</v>
      </c>
      <c r="H119">
        <v>3</v>
      </c>
      <c r="I119">
        <v>7</v>
      </c>
      <c r="J119">
        <v>0.65</v>
      </c>
      <c r="K119">
        <v>4.3056831359863299</v>
      </c>
      <c r="L119">
        <v>2.9554023742675799</v>
      </c>
      <c r="M119">
        <v>2.3007888793945299</v>
      </c>
      <c r="N119">
        <v>3.56577491760254</v>
      </c>
      <c r="O119">
        <v>1</v>
      </c>
      <c r="P119">
        <v>1</v>
      </c>
      <c r="Q119">
        <v>7</v>
      </c>
      <c r="R119" s="12">
        <v>0.1429</v>
      </c>
      <c r="S119" s="12">
        <f t="shared" si="1"/>
        <v>0.1</v>
      </c>
      <c r="T119">
        <v>1.3386402130127</v>
      </c>
      <c r="U119">
        <v>1.2534433603286701</v>
      </c>
      <c r="V119">
        <v>1.1390419006347701</v>
      </c>
      <c r="W119">
        <v>0.114401459693909</v>
      </c>
      <c r="X119">
        <v>0.19959831237792999</v>
      </c>
      <c r="Y119">
        <v>0.19959831237792999</v>
      </c>
      <c r="Z119">
        <v>0.1</v>
      </c>
      <c r="AA119">
        <v>0.6</v>
      </c>
      <c r="AB119">
        <v>0.85714285714285698</v>
      </c>
      <c r="AC119">
        <v>0.70588235294117596</v>
      </c>
      <c r="AD119">
        <v>0.4</v>
      </c>
      <c r="AE119">
        <v>0.5</v>
      </c>
    </row>
    <row r="120" spans="1:31" x14ac:dyDescent="0.15">
      <c r="A120" s="4">
        <v>245</v>
      </c>
      <c r="B120">
        <v>12</v>
      </c>
      <c r="C120">
        <v>8</v>
      </c>
      <c r="D120">
        <v>10</v>
      </c>
      <c r="E120">
        <v>10</v>
      </c>
      <c r="F120">
        <v>10</v>
      </c>
      <c r="G120">
        <v>0</v>
      </c>
      <c r="H120">
        <v>2</v>
      </c>
      <c r="I120">
        <v>8</v>
      </c>
      <c r="J120">
        <v>0.6</v>
      </c>
      <c r="K120">
        <v>4.3127307891845703</v>
      </c>
      <c r="L120">
        <v>3.1697463989257799</v>
      </c>
      <c r="M120">
        <v>2.68559646606445</v>
      </c>
      <c r="N120">
        <v>5.1097354888915998</v>
      </c>
      <c r="O120">
        <v>1</v>
      </c>
      <c r="P120">
        <v>1</v>
      </c>
      <c r="Q120">
        <v>8</v>
      </c>
      <c r="R120" s="12">
        <v>0.125</v>
      </c>
      <c r="S120" s="12">
        <f t="shared" si="1"/>
        <v>0.1</v>
      </c>
      <c r="T120">
        <v>1.26699638366699</v>
      </c>
      <c r="U120">
        <v>1.12522315979004</v>
      </c>
      <c r="V120">
        <v>1.07661688327789</v>
      </c>
      <c r="W120">
        <v>4.8606276512146003E-2</v>
      </c>
      <c r="X120">
        <v>0.19037950038909901</v>
      </c>
      <c r="Y120">
        <v>0.19037950038909901</v>
      </c>
      <c r="Z120">
        <v>0.1</v>
      </c>
      <c r="AA120">
        <v>0.7</v>
      </c>
      <c r="AB120">
        <v>0.875</v>
      </c>
      <c r="AC120">
        <v>0.77777777777777801</v>
      </c>
      <c r="AD120">
        <v>0.3</v>
      </c>
      <c r="AE120">
        <v>0.6</v>
      </c>
    </row>
    <row r="121" spans="1:31" x14ac:dyDescent="0.15">
      <c r="A121" s="4">
        <v>659</v>
      </c>
      <c r="B121">
        <v>12</v>
      </c>
      <c r="C121">
        <v>8</v>
      </c>
      <c r="D121">
        <v>10</v>
      </c>
      <c r="E121">
        <v>10</v>
      </c>
      <c r="F121">
        <v>10</v>
      </c>
      <c r="G121">
        <v>0</v>
      </c>
      <c r="H121">
        <v>2</v>
      </c>
      <c r="I121">
        <v>8</v>
      </c>
      <c r="J121">
        <v>0.6</v>
      </c>
      <c r="K121">
        <v>4.3166465759277299</v>
      </c>
      <c r="L121">
        <v>2.7985477447509801</v>
      </c>
      <c r="M121">
        <v>1.8221378326416</v>
      </c>
      <c r="N121">
        <v>6.3699645996093697</v>
      </c>
      <c r="O121">
        <v>2</v>
      </c>
      <c r="P121">
        <v>2</v>
      </c>
      <c r="Q121">
        <v>10</v>
      </c>
      <c r="R121" s="12">
        <v>0.2</v>
      </c>
      <c r="S121" s="12">
        <f t="shared" si="1"/>
        <v>0.2</v>
      </c>
      <c r="T121">
        <v>1.3508815765380899</v>
      </c>
      <c r="U121">
        <v>1.10294342041016</v>
      </c>
      <c r="V121">
        <v>1.1480643749237101</v>
      </c>
      <c r="W121">
        <v>4.5120954513549798E-2</v>
      </c>
      <c r="X121">
        <v>0.20281720161437999</v>
      </c>
      <c r="Y121">
        <v>0.20281720161437999</v>
      </c>
      <c r="Z121">
        <v>0.2</v>
      </c>
      <c r="AA121">
        <v>0.8</v>
      </c>
      <c r="AB121">
        <v>0.8</v>
      </c>
      <c r="AC121">
        <v>0.8</v>
      </c>
      <c r="AD121">
        <v>0.2</v>
      </c>
      <c r="AE121">
        <v>0.6</v>
      </c>
    </row>
    <row r="122" spans="1:31" x14ac:dyDescent="0.15">
      <c r="A122" s="4">
        <v>847</v>
      </c>
      <c r="B122">
        <v>11</v>
      </c>
      <c r="C122">
        <v>9</v>
      </c>
      <c r="D122">
        <v>10</v>
      </c>
      <c r="E122">
        <v>10</v>
      </c>
      <c r="F122">
        <v>10</v>
      </c>
      <c r="G122">
        <v>0</v>
      </c>
      <c r="H122">
        <v>1</v>
      </c>
      <c r="I122">
        <v>9</v>
      </c>
      <c r="J122">
        <v>0.55000000000000004</v>
      </c>
      <c r="K122">
        <v>4.31831932067871</v>
      </c>
      <c r="L122">
        <v>3.7645530700683598</v>
      </c>
      <c r="M122">
        <v>6.3622398376464799</v>
      </c>
      <c r="N122">
        <v>8.4240264892578107</v>
      </c>
      <c r="O122">
        <v>0</v>
      </c>
      <c r="P122">
        <v>0</v>
      </c>
      <c r="Q122">
        <v>6</v>
      </c>
      <c r="R122" s="12">
        <v>0</v>
      </c>
      <c r="S122" s="12">
        <f t="shared" si="1"/>
        <v>0</v>
      </c>
      <c r="T122">
        <v>1.0919151306152299</v>
      </c>
      <c r="U122">
        <v>0.98460388183593694</v>
      </c>
      <c r="V122">
        <v>0.92126655578613303</v>
      </c>
      <c r="W122">
        <v>6.3337326049804701E-2</v>
      </c>
      <c r="X122">
        <v>0.17064857482910201</v>
      </c>
      <c r="Y122">
        <v>0.17064857482910201</v>
      </c>
      <c r="Z122">
        <v>0</v>
      </c>
      <c r="AA122">
        <v>0.6</v>
      </c>
      <c r="AB122">
        <v>1</v>
      </c>
      <c r="AC122">
        <v>0.75</v>
      </c>
      <c r="AD122">
        <v>0.4</v>
      </c>
      <c r="AE122">
        <v>0.6</v>
      </c>
    </row>
    <row r="123" spans="1:31" x14ac:dyDescent="0.15">
      <c r="A123" s="4">
        <v>489</v>
      </c>
      <c r="B123">
        <v>11</v>
      </c>
      <c r="C123">
        <v>9</v>
      </c>
      <c r="D123">
        <v>10</v>
      </c>
      <c r="E123">
        <v>10</v>
      </c>
      <c r="F123">
        <v>9</v>
      </c>
      <c r="G123">
        <v>1</v>
      </c>
      <c r="H123">
        <v>2</v>
      </c>
      <c r="I123">
        <v>8</v>
      </c>
      <c r="J123">
        <v>0.55000000000000004</v>
      </c>
      <c r="K123">
        <v>4.3217144012451199</v>
      </c>
      <c r="L123">
        <v>3.1896743774414098</v>
      </c>
      <c r="M123">
        <v>3.3888969421386701</v>
      </c>
      <c r="N123">
        <v>5.9092235565185502</v>
      </c>
      <c r="O123">
        <v>1</v>
      </c>
      <c r="P123">
        <v>1</v>
      </c>
      <c r="Q123">
        <v>8</v>
      </c>
      <c r="R123" s="12">
        <v>0.125</v>
      </c>
      <c r="S123" s="12">
        <f t="shared" si="1"/>
        <v>0.1</v>
      </c>
      <c r="T123">
        <v>1.1985721588134799</v>
      </c>
      <c r="U123">
        <v>1.0709590911865201</v>
      </c>
      <c r="V123">
        <v>1.04778981208801</v>
      </c>
      <c r="W123">
        <v>2.3169279098510701E-2</v>
      </c>
      <c r="X123">
        <v>0.15078234672546401</v>
      </c>
      <c r="Y123">
        <v>0.15078234672546401</v>
      </c>
      <c r="Z123">
        <v>0.1</v>
      </c>
      <c r="AA123">
        <v>0.7</v>
      </c>
      <c r="AB123">
        <v>0.875</v>
      </c>
      <c r="AC123">
        <v>0.77777777777777801</v>
      </c>
      <c r="AD123">
        <v>0.3</v>
      </c>
      <c r="AE123">
        <v>0.6</v>
      </c>
    </row>
    <row r="124" spans="1:31" x14ac:dyDescent="0.15">
      <c r="A124" s="4">
        <v>376</v>
      </c>
      <c r="B124">
        <v>10</v>
      </c>
      <c r="C124">
        <v>10</v>
      </c>
      <c r="D124">
        <v>10</v>
      </c>
      <c r="E124">
        <v>10</v>
      </c>
      <c r="F124">
        <v>8</v>
      </c>
      <c r="G124">
        <v>2</v>
      </c>
      <c r="H124">
        <v>2</v>
      </c>
      <c r="I124">
        <v>8</v>
      </c>
      <c r="J124">
        <v>0.5</v>
      </c>
      <c r="K124">
        <v>4.3238182067871103</v>
      </c>
      <c r="L124">
        <v>3.5703048706054701</v>
      </c>
      <c r="M124">
        <v>3.7889537811279301</v>
      </c>
      <c r="N124">
        <v>4.0408744812011701</v>
      </c>
      <c r="O124">
        <v>0</v>
      </c>
      <c r="P124">
        <v>0</v>
      </c>
      <c r="Q124">
        <v>2</v>
      </c>
      <c r="R124" s="12">
        <v>0</v>
      </c>
      <c r="S124" s="12">
        <f t="shared" si="1"/>
        <v>0</v>
      </c>
      <c r="T124">
        <v>0.96358299255371105</v>
      </c>
      <c r="U124">
        <v>0.91312217712402299</v>
      </c>
      <c r="V124">
        <v>0.86276054382324197</v>
      </c>
      <c r="W124">
        <v>5.0361633300781299E-2</v>
      </c>
      <c r="X124">
        <v>0.100822448730469</v>
      </c>
      <c r="Y124">
        <v>0.100822448730469</v>
      </c>
      <c r="Z124">
        <v>0</v>
      </c>
      <c r="AA124">
        <v>0.2</v>
      </c>
      <c r="AB124">
        <v>1</v>
      </c>
      <c r="AC124">
        <v>0.33333333333333298</v>
      </c>
      <c r="AD124">
        <v>0.8</v>
      </c>
      <c r="AE124">
        <v>0.2</v>
      </c>
    </row>
    <row r="125" spans="1:31" x14ac:dyDescent="0.15">
      <c r="A125" s="4">
        <v>707</v>
      </c>
      <c r="B125">
        <v>9</v>
      </c>
      <c r="C125">
        <v>11</v>
      </c>
      <c r="D125">
        <v>10</v>
      </c>
      <c r="E125">
        <v>10</v>
      </c>
      <c r="F125">
        <v>8</v>
      </c>
      <c r="G125">
        <v>2</v>
      </c>
      <c r="H125">
        <v>1</v>
      </c>
      <c r="I125">
        <v>9</v>
      </c>
      <c r="J125">
        <v>0.45</v>
      </c>
      <c r="K125">
        <v>4.3270149230956996</v>
      </c>
      <c r="L125">
        <v>3.73388671875</v>
      </c>
      <c r="M125">
        <v>6.2665863037109402</v>
      </c>
      <c r="N125">
        <v>8.7453765869140607</v>
      </c>
      <c r="O125">
        <v>0</v>
      </c>
      <c r="P125">
        <v>0</v>
      </c>
      <c r="Q125">
        <v>5</v>
      </c>
      <c r="R125" s="12">
        <v>0</v>
      </c>
      <c r="S125" s="12">
        <f t="shared" si="1"/>
        <v>0</v>
      </c>
      <c r="T125">
        <v>0.89112091064453103</v>
      </c>
      <c r="U125">
        <v>0.80277824401855502</v>
      </c>
      <c r="V125">
        <v>0.80086404085159302</v>
      </c>
      <c r="W125">
        <v>1.9142031669616699E-3</v>
      </c>
      <c r="X125">
        <v>9.0256869792938205E-2</v>
      </c>
      <c r="Y125">
        <v>9.0256869792938205E-2</v>
      </c>
      <c r="Z125">
        <v>0</v>
      </c>
      <c r="AA125">
        <v>0.5</v>
      </c>
      <c r="AB125">
        <v>1</v>
      </c>
      <c r="AC125">
        <v>0.66666666666666696</v>
      </c>
      <c r="AD125">
        <v>0.5</v>
      </c>
      <c r="AE125">
        <v>0.5</v>
      </c>
    </row>
    <row r="126" spans="1:31" x14ac:dyDescent="0.15">
      <c r="A126" s="4">
        <v>86</v>
      </c>
      <c r="B126">
        <v>13</v>
      </c>
      <c r="C126">
        <v>7</v>
      </c>
      <c r="D126">
        <v>10</v>
      </c>
      <c r="E126">
        <v>10</v>
      </c>
      <c r="F126">
        <v>10</v>
      </c>
      <c r="G126">
        <v>0</v>
      </c>
      <c r="H126">
        <v>3</v>
      </c>
      <c r="I126">
        <v>7</v>
      </c>
      <c r="J126">
        <v>0.65</v>
      </c>
      <c r="K126">
        <v>4.3319129943847701</v>
      </c>
      <c r="L126">
        <v>2.9027118682861301</v>
      </c>
      <c r="M126">
        <v>2.3022232055664098</v>
      </c>
      <c r="N126">
        <v>3.9061813354492201</v>
      </c>
      <c r="O126">
        <v>1</v>
      </c>
      <c r="P126">
        <v>1</v>
      </c>
      <c r="Q126">
        <v>7</v>
      </c>
      <c r="R126" s="12">
        <v>0.1429</v>
      </c>
      <c r="S126" s="12">
        <f t="shared" si="1"/>
        <v>0.1</v>
      </c>
      <c r="T126">
        <v>1.37740707397461</v>
      </c>
      <c r="U126">
        <v>1.28510665893555</v>
      </c>
      <c r="V126">
        <v>1.1911151409149201</v>
      </c>
      <c r="W126">
        <v>9.3991518020629897E-2</v>
      </c>
      <c r="X126">
        <v>0.18629193305969199</v>
      </c>
      <c r="Y126">
        <v>0.18629193305969199</v>
      </c>
      <c r="Z126">
        <v>0.1</v>
      </c>
      <c r="AA126">
        <v>0.6</v>
      </c>
      <c r="AB126">
        <v>0.85714285714285698</v>
      </c>
      <c r="AC126">
        <v>0.70588235294117596</v>
      </c>
      <c r="AD126">
        <v>0.4</v>
      </c>
      <c r="AE126">
        <v>0.5</v>
      </c>
    </row>
    <row r="127" spans="1:31" x14ac:dyDescent="0.15">
      <c r="A127" s="4">
        <v>543</v>
      </c>
      <c r="B127">
        <v>12</v>
      </c>
      <c r="C127">
        <v>8</v>
      </c>
      <c r="D127">
        <v>10</v>
      </c>
      <c r="E127">
        <v>10</v>
      </c>
      <c r="F127">
        <v>10</v>
      </c>
      <c r="G127">
        <v>0</v>
      </c>
      <c r="H127">
        <v>2</v>
      </c>
      <c r="I127">
        <v>8</v>
      </c>
      <c r="J127">
        <v>0.6</v>
      </c>
      <c r="K127">
        <v>4.3405895233154297</v>
      </c>
      <c r="L127">
        <v>2.74839210510254</v>
      </c>
      <c r="M127">
        <v>2.13142585754394</v>
      </c>
      <c r="N127">
        <v>7.1897716522216797</v>
      </c>
      <c r="O127">
        <v>1</v>
      </c>
      <c r="P127">
        <v>1</v>
      </c>
      <c r="Q127">
        <v>7</v>
      </c>
      <c r="R127" s="12">
        <v>0.1429</v>
      </c>
      <c r="S127" s="12">
        <f t="shared" si="1"/>
        <v>0.1</v>
      </c>
      <c r="T127">
        <v>1.2742061614990201</v>
      </c>
      <c r="U127">
        <v>1.0492906570434599</v>
      </c>
      <c r="V127">
        <v>1.10149037837982</v>
      </c>
      <c r="W127">
        <v>5.2199721336364802E-2</v>
      </c>
      <c r="X127">
        <v>0.17271578311920199</v>
      </c>
      <c r="Y127">
        <v>0.17271578311920199</v>
      </c>
      <c r="Z127">
        <v>0.1</v>
      </c>
      <c r="AA127">
        <v>0.6</v>
      </c>
      <c r="AB127">
        <v>0.85714285714285698</v>
      </c>
      <c r="AC127">
        <v>0.70588235294117596</v>
      </c>
      <c r="AD127">
        <v>0.4</v>
      </c>
      <c r="AE127">
        <v>0.5</v>
      </c>
    </row>
    <row r="128" spans="1:31" x14ac:dyDescent="0.15">
      <c r="A128" s="4">
        <v>604</v>
      </c>
      <c r="B128">
        <v>10</v>
      </c>
      <c r="C128">
        <v>10</v>
      </c>
      <c r="D128">
        <v>10</v>
      </c>
      <c r="E128">
        <v>10</v>
      </c>
      <c r="F128">
        <v>8</v>
      </c>
      <c r="G128">
        <v>2</v>
      </c>
      <c r="H128">
        <v>2</v>
      </c>
      <c r="I128">
        <v>8</v>
      </c>
      <c r="J128">
        <v>0.5</v>
      </c>
      <c r="K128">
        <v>4.3437328338623002</v>
      </c>
      <c r="L128">
        <v>3.3163509368896502</v>
      </c>
      <c r="M128">
        <v>2.4744281768798801</v>
      </c>
      <c r="N128">
        <v>4.0845184326171902</v>
      </c>
      <c r="O128">
        <v>1</v>
      </c>
      <c r="P128">
        <v>1</v>
      </c>
      <c r="Q128">
        <v>6</v>
      </c>
      <c r="R128" s="12">
        <v>0.16669999999999999</v>
      </c>
      <c r="S128" s="12">
        <f t="shared" si="1"/>
        <v>0.1</v>
      </c>
      <c r="T128">
        <v>1.0695743560791</v>
      </c>
      <c r="U128">
        <v>0.94902133941650402</v>
      </c>
      <c r="V128">
        <v>0.94115483760833696</v>
      </c>
      <c r="W128">
        <v>7.8665018081665004E-3</v>
      </c>
      <c r="X128">
        <v>0.12841951847076399</v>
      </c>
      <c r="Y128">
        <v>0.12841951847076399</v>
      </c>
      <c r="Z128">
        <v>0.1</v>
      </c>
      <c r="AA128">
        <v>0.5</v>
      </c>
      <c r="AB128">
        <v>0.83333333333333304</v>
      </c>
      <c r="AC128">
        <v>0.625</v>
      </c>
      <c r="AD128">
        <v>0.5</v>
      </c>
      <c r="AE128">
        <v>0.4</v>
      </c>
    </row>
    <row r="129" spans="1:31" x14ac:dyDescent="0.15">
      <c r="A129" s="4">
        <v>643</v>
      </c>
      <c r="B129">
        <v>10</v>
      </c>
      <c r="C129">
        <v>10</v>
      </c>
      <c r="D129">
        <v>10</v>
      </c>
      <c r="E129">
        <v>10</v>
      </c>
      <c r="F129">
        <v>9</v>
      </c>
      <c r="G129">
        <v>1</v>
      </c>
      <c r="H129">
        <v>1</v>
      </c>
      <c r="I129">
        <v>9</v>
      </c>
      <c r="J129">
        <v>0.5</v>
      </c>
      <c r="K129">
        <v>4.3437461853027299</v>
      </c>
      <c r="L129">
        <v>4.24359130859375</v>
      </c>
      <c r="M129">
        <v>8.7521076202392596</v>
      </c>
      <c r="N129">
        <v>6.0110340118408203</v>
      </c>
      <c r="O129">
        <v>0</v>
      </c>
      <c r="P129">
        <v>0</v>
      </c>
      <c r="Q129">
        <v>6</v>
      </c>
      <c r="R129" s="12">
        <v>0</v>
      </c>
      <c r="S129" s="12">
        <f t="shared" si="1"/>
        <v>0</v>
      </c>
      <c r="T129">
        <v>0.82534027099609397</v>
      </c>
      <c r="U129">
        <v>0.85276794433593694</v>
      </c>
      <c r="V129">
        <v>0.72618329524993896</v>
      </c>
      <c r="W129">
        <v>0.12658464908599901</v>
      </c>
      <c r="X129">
        <v>9.9156975746154799E-2</v>
      </c>
      <c r="Y129">
        <v>9.9156975746154799E-2</v>
      </c>
      <c r="Z129">
        <v>0</v>
      </c>
      <c r="AA129">
        <v>0.6</v>
      </c>
      <c r="AB129">
        <v>1</v>
      </c>
      <c r="AC129">
        <v>0.75</v>
      </c>
      <c r="AD129">
        <v>0.4</v>
      </c>
      <c r="AE129">
        <v>0.6</v>
      </c>
    </row>
    <row r="130" spans="1:31" x14ac:dyDescent="0.15">
      <c r="A130" s="4">
        <v>924</v>
      </c>
      <c r="B130">
        <v>13</v>
      </c>
      <c r="C130">
        <v>7</v>
      </c>
      <c r="D130">
        <v>10</v>
      </c>
      <c r="E130">
        <v>10</v>
      </c>
      <c r="F130">
        <v>10</v>
      </c>
      <c r="G130">
        <v>0</v>
      </c>
      <c r="H130">
        <v>3</v>
      </c>
      <c r="I130">
        <v>7</v>
      </c>
      <c r="J130">
        <v>0.65</v>
      </c>
      <c r="K130">
        <v>4.3488922119140598</v>
      </c>
      <c r="L130">
        <v>3.7881221771240199</v>
      </c>
      <c r="M130">
        <v>4.8672332763671902</v>
      </c>
      <c r="N130">
        <v>3.41081619262695</v>
      </c>
      <c r="O130">
        <v>0</v>
      </c>
      <c r="P130">
        <v>0</v>
      </c>
      <c r="Q130">
        <v>9</v>
      </c>
      <c r="R130" s="12">
        <v>0</v>
      </c>
      <c r="S130" s="12">
        <f t="shared" ref="S130:S193" si="2">O130/E130</f>
        <v>0</v>
      </c>
      <c r="T130">
        <v>1.20578765869141</v>
      </c>
      <c r="U130">
        <v>1.2268537282943699</v>
      </c>
      <c r="V130">
        <v>1.0055620670318599</v>
      </c>
      <c r="W130">
        <v>0.22129166126251201</v>
      </c>
      <c r="X130">
        <v>0.20022559165954601</v>
      </c>
      <c r="Y130">
        <v>0.20022559165954601</v>
      </c>
      <c r="Z130">
        <v>0</v>
      </c>
      <c r="AA130">
        <v>0.9</v>
      </c>
      <c r="AB130">
        <v>1</v>
      </c>
      <c r="AC130">
        <v>0.94736842105263197</v>
      </c>
      <c r="AD130">
        <v>0.1</v>
      </c>
      <c r="AE130">
        <v>0.9</v>
      </c>
    </row>
    <row r="131" spans="1:31" x14ac:dyDescent="0.15">
      <c r="A131" s="4">
        <v>472</v>
      </c>
      <c r="B131">
        <v>12</v>
      </c>
      <c r="C131">
        <v>8</v>
      </c>
      <c r="D131">
        <v>10</v>
      </c>
      <c r="E131">
        <v>10</v>
      </c>
      <c r="F131">
        <v>10</v>
      </c>
      <c r="G131">
        <v>0</v>
      </c>
      <c r="H131">
        <v>2</v>
      </c>
      <c r="I131">
        <v>8</v>
      </c>
      <c r="J131">
        <v>0.6</v>
      </c>
      <c r="K131">
        <v>4.3504905700683603</v>
      </c>
      <c r="L131">
        <v>3.3133850097656201</v>
      </c>
      <c r="M131">
        <v>3.5816726684570299</v>
      </c>
      <c r="N131">
        <v>5.5208835601806596</v>
      </c>
      <c r="O131">
        <v>0</v>
      </c>
      <c r="P131">
        <v>0</v>
      </c>
      <c r="Q131">
        <v>0</v>
      </c>
      <c r="R131" s="12">
        <v>0</v>
      </c>
      <c r="S131" s="12">
        <f t="shared" si="2"/>
        <v>0</v>
      </c>
      <c r="T131">
        <v>1.07547187805176</v>
      </c>
      <c r="U131">
        <v>1.00114250183105</v>
      </c>
      <c r="V131">
        <v>0.93540400266647294</v>
      </c>
      <c r="W131">
        <v>6.5738499164581299E-2</v>
      </c>
      <c r="X131">
        <v>0.14006787538528401</v>
      </c>
      <c r="Y131">
        <v>0.14006787538528401</v>
      </c>
      <c r="Z131">
        <v>0</v>
      </c>
      <c r="AA131">
        <v>0</v>
      </c>
      <c r="AB131" t="s">
        <v>29</v>
      </c>
      <c r="AC131" t="s">
        <v>29</v>
      </c>
      <c r="AD131">
        <v>1</v>
      </c>
      <c r="AE131">
        <v>0</v>
      </c>
    </row>
    <row r="132" spans="1:31" x14ac:dyDescent="0.15">
      <c r="A132" s="4">
        <v>546</v>
      </c>
      <c r="B132">
        <v>10</v>
      </c>
      <c r="C132">
        <v>10</v>
      </c>
      <c r="D132">
        <v>10</v>
      </c>
      <c r="E132">
        <v>10</v>
      </c>
      <c r="F132">
        <v>9</v>
      </c>
      <c r="G132">
        <v>1</v>
      </c>
      <c r="H132">
        <v>1</v>
      </c>
      <c r="I132">
        <v>9</v>
      </c>
      <c r="J132">
        <v>0.5</v>
      </c>
      <c r="K132">
        <v>4.3516159057617196</v>
      </c>
      <c r="L132">
        <v>4.13596534729004</v>
      </c>
      <c r="M132">
        <v>8.3209362030029297</v>
      </c>
      <c r="N132">
        <v>6.8064727783203098</v>
      </c>
      <c r="O132">
        <v>0</v>
      </c>
      <c r="P132">
        <v>0</v>
      </c>
      <c r="Q132">
        <v>7</v>
      </c>
      <c r="R132" s="12">
        <v>0</v>
      </c>
      <c r="S132" s="12">
        <f t="shared" si="2"/>
        <v>0</v>
      </c>
      <c r="T132">
        <v>0.92034149169921897</v>
      </c>
      <c r="U132">
        <v>0.94248390197753895</v>
      </c>
      <c r="V132">
        <v>0.78947222232818604</v>
      </c>
      <c r="W132">
        <v>0.153011679649353</v>
      </c>
      <c r="X132">
        <v>0.13086926937103299</v>
      </c>
      <c r="Y132">
        <v>0.13086926937103299</v>
      </c>
      <c r="Z132">
        <v>0</v>
      </c>
      <c r="AA132">
        <v>0.7</v>
      </c>
      <c r="AB132">
        <v>1</v>
      </c>
      <c r="AC132">
        <v>0.82352941176470595</v>
      </c>
      <c r="AD132">
        <v>0.3</v>
      </c>
      <c r="AE132">
        <v>0.7</v>
      </c>
    </row>
    <row r="133" spans="1:31" x14ac:dyDescent="0.15">
      <c r="A133" s="4">
        <v>210</v>
      </c>
      <c r="B133">
        <v>12</v>
      </c>
      <c r="C133">
        <v>8</v>
      </c>
      <c r="D133">
        <v>10</v>
      </c>
      <c r="E133">
        <v>10</v>
      </c>
      <c r="F133">
        <v>10</v>
      </c>
      <c r="G133">
        <v>0</v>
      </c>
      <c r="H133">
        <v>2</v>
      </c>
      <c r="I133">
        <v>8</v>
      </c>
      <c r="J133">
        <v>0.6</v>
      </c>
      <c r="K133">
        <v>4.36161231994629</v>
      </c>
      <c r="L133">
        <v>3.4236698150634801</v>
      </c>
      <c r="M133">
        <v>4.0025310516357404</v>
      </c>
      <c r="N133">
        <v>5.4132823944091797</v>
      </c>
      <c r="O133">
        <v>0</v>
      </c>
      <c r="P133">
        <v>0</v>
      </c>
      <c r="Q133">
        <v>8</v>
      </c>
      <c r="R133" s="12">
        <v>0</v>
      </c>
      <c r="S133" s="12">
        <f t="shared" si="2"/>
        <v>0</v>
      </c>
      <c r="T133">
        <v>1.1368865966796899</v>
      </c>
      <c r="U133">
        <v>1.06051826477051</v>
      </c>
      <c r="V133">
        <v>0.96184885501861594</v>
      </c>
      <c r="W133">
        <v>9.8669409751892104E-2</v>
      </c>
      <c r="X133">
        <v>0.175037741661072</v>
      </c>
      <c r="Y133">
        <v>0.175037741661072</v>
      </c>
      <c r="Z133">
        <v>0</v>
      </c>
      <c r="AA133">
        <v>0.8</v>
      </c>
      <c r="AB133">
        <v>1</v>
      </c>
      <c r="AC133">
        <v>0.88888888888888895</v>
      </c>
      <c r="AD133">
        <v>0.2</v>
      </c>
      <c r="AE133">
        <v>0.8</v>
      </c>
    </row>
    <row r="134" spans="1:31" x14ac:dyDescent="0.15">
      <c r="A134" s="4">
        <v>612</v>
      </c>
      <c r="B134">
        <v>11</v>
      </c>
      <c r="C134">
        <v>9</v>
      </c>
      <c r="D134">
        <v>10</v>
      </c>
      <c r="E134">
        <v>10</v>
      </c>
      <c r="F134">
        <v>10</v>
      </c>
      <c r="G134">
        <v>0</v>
      </c>
      <c r="H134">
        <v>1</v>
      </c>
      <c r="I134">
        <v>9</v>
      </c>
      <c r="J134">
        <v>0.55000000000000004</v>
      </c>
      <c r="K134">
        <v>4.3646373748779297</v>
      </c>
      <c r="L134">
        <v>4.2281417846679696</v>
      </c>
      <c r="M134">
        <v>8.7971401214599592</v>
      </c>
      <c r="N134">
        <v>6.4415969848632804</v>
      </c>
      <c r="O134">
        <v>0</v>
      </c>
      <c r="P134">
        <v>0</v>
      </c>
      <c r="Q134">
        <v>7</v>
      </c>
      <c r="R134" s="12">
        <v>0</v>
      </c>
      <c r="S134" s="12">
        <f t="shared" si="2"/>
        <v>0</v>
      </c>
      <c r="T134">
        <v>1.02359199523926</v>
      </c>
      <c r="U134">
        <v>1.0973358154296899</v>
      </c>
      <c r="V134">
        <v>0.85296857357025102</v>
      </c>
      <c r="W134">
        <v>0.24436724185943601</v>
      </c>
      <c r="X134">
        <v>0.17062342166900599</v>
      </c>
      <c r="Y134">
        <v>0.17062342166900599</v>
      </c>
      <c r="Z134">
        <v>0</v>
      </c>
      <c r="AA134">
        <v>0.7</v>
      </c>
      <c r="AB134">
        <v>1</v>
      </c>
      <c r="AC134">
        <v>0.82352941176470595</v>
      </c>
      <c r="AD134">
        <v>0.3</v>
      </c>
      <c r="AE134">
        <v>0.7</v>
      </c>
    </row>
    <row r="135" spans="1:31" x14ac:dyDescent="0.15">
      <c r="A135" s="4">
        <v>119</v>
      </c>
      <c r="B135">
        <v>14</v>
      </c>
      <c r="C135">
        <v>6</v>
      </c>
      <c r="D135">
        <v>10</v>
      </c>
      <c r="E135">
        <v>10</v>
      </c>
      <c r="F135">
        <v>10</v>
      </c>
      <c r="G135">
        <v>0</v>
      </c>
      <c r="H135">
        <v>4</v>
      </c>
      <c r="I135">
        <v>6</v>
      </c>
      <c r="J135">
        <v>0.7</v>
      </c>
      <c r="K135">
        <v>4.3686408996581996</v>
      </c>
      <c r="L135">
        <v>2.4335365295410201</v>
      </c>
      <c r="M135">
        <v>2.13887214660644</v>
      </c>
      <c r="N135">
        <v>4.3466472625732404</v>
      </c>
      <c r="O135">
        <v>1</v>
      </c>
      <c r="P135">
        <v>1</v>
      </c>
      <c r="Q135">
        <v>7</v>
      </c>
      <c r="R135" s="12">
        <v>0.1429</v>
      </c>
      <c r="S135" s="12">
        <f t="shared" si="2"/>
        <v>0.1</v>
      </c>
      <c r="T135">
        <v>1.4554977416992201</v>
      </c>
      <c r="U135">
        <v>1.32540655136108</v>
      </c>
      <c r="V135">
        <v>1.2578763961792001</v>
      </c>
      <c r="W135">
        <v>6.7530155181884793E-2</v>
      </c>
      <c r="X135">
        <v>0.19762134552002</v>
      </c>
      <c r="Y135">
        <v>0.19762134552002</v>
      </c>
      <c r="Z135">
        <v>0.1</v>
      </c>
      <c r="AA135">
        <v>0.6</v>
      </c>
      <c r="AB135">
        <v>0.85714285714285698</v>
      </c>
      <c r="AC135">
        <v>0.70588235294117596</v>
      </c>
      <c r="AD135">
        <v>0.4</v>
      </c>
      <c r="AE135">
        <v>0.5</v>
      </c>
    </row>
    <row r="136" spans="1:31" x14ac:dyDescent="0.15">
      <c r="A136" s="4">
        <v>410</v>
      </c>
      <c r="B136">
        <v>15</v>
      </c>
      <c r="C136">
        <v>5</v>
      </c>
      <c r="D136">
        <v>10</v>
      </c>
      <c r="E136">
        <v>10</v>
      </c>
      <c r="F136">
        <v>10</v>
      </c>
      <c r="G136">
        <v>0</v>
      </c>
      <c r="H136">
        <v>5</v>
      </c>
      <c r="I136">
        <v>5</v>
      </c>
      <c r="J136">
        <v>0.75</v>
      </c>
      <c r="K136">
        <v>4.3733692169189498</v>
      </c>
      <c r="L136">
        <v>2.50955390930176</v>
      </c>
      <c r="M136">
        <v>2.11284255981445</v>
      </c>
      <c r="N136">
        <v>2.93422126770019</v>
      </c>
      <c r="O136">
        <v>1</v>
      </c>
      <c r="P136">
        <v>1</v>
      </c>
      <c r="Q136">
        <v>9</v>
      </c>
      <c r="R136" s="12">
        <v>0.1111</v>
      </c>
      <c r="S136" s="12">
        <f t="shared" si="2"/>
        <v>0.1</v>
      </c>
      <c r="T136">
        <v>1.4309444427490201</v>
      </c>
      <c r="U136">
        <v>1.36985206604004</v>
      </c>
      <c r="V136">
        <v>1.2371801137924201</v>
      </c>
      <c r="W136">
        <v>0.13267195224761999</v>
      </c>
      <c r="X136">
        <v>0.193764328956604</v>
      </c>
      <c r="Y136">
        <v>0.193764328956604</v>
      </c>
      <c r="Z136">
        <v>0.1</v>
      </c>
      <c r="AA136">
        <v>0.8</v>
      </c>
      <c r="AB136">
        <v>0.88888888888888895</v>
      </c>
      <c r="AC136">
        <v>0.84210526315789502</v>
      </c>
      <c r="AD136">
        <v>0.2</v>
      </c>
      <c r="AE136">
        <v>0.7</v>
      </c>
    </row>
    <row r="137" spans="1:31" x14ac:dyDescent="0.15">
      <c r="A137" s="4">
        <v>603</v>
      </c>
      <c r="B137">
        <v>13</v>
      </c>
      <c r="C137">
        <v>7</v>
      </c>
      <c r="D137">
        <v>10</v>
      </c>
      <c r="E137">
        <v>10</v>
      </c>
      <c r="F137">
        <v>10</v>
      </c>
      <c r="G137">
        <v>0</v>
      </c>
      <c r="H137">
        <v>3</v>
      </c>
      <c r="I137">
        <v>7</v>
      </c>
      <c r="J137">
        <v>0.65</v>
      </c>
      <c r="K137">
        <v>4.3765792846679696</v>
      </c>
      <c r="L137">
        <v>3.6355686187744101</v>
      </c>
      <c r="M137">
        <v>3.9231529235839799</v>
      </c>
      <c r="N137">
        <v>2.8808670043945299</v>
      </c>
      <c r="O137">
        <v>0</v>
      </c>
      <c r="P137">
        <v>0</v>
      </c>
      <c r="Q137">
        <v>7</v>
      </c>
      <c r="R137" s="12">
        <v>0</v>
      </c>
      <c r="S137" s="12">
        <f t="shared" si="2"/>
        <v>0</v>
      </c>
      <c r="T137">
        <v>1.3274383544921899</v>
      </c>
      <c r="U137">
        <v>1.3228759765625</v>
      </c>
      <c r="V137">
        <v>1.12683546543121</v>
      </c>
      <c r="W137">
        <v>0.19604051113128701</v>
      </c>
      <c r="X137">
        <v>0.20060288906097401</v>
      </c>
      <c r="Y137">
        <v>0.20060288906097401</v>
      </c>
      <c r="Z137">
        <v>0</v>
      </c>
      <c r="AA137">
        <v>0.7</v>
      </c>
      <c r="AB137">
        <v>1</v>
      </c>
      <c r="AC137">
        <v>0.82352941176470595</v>
      </c>
      <c r="AD137">
        <v>0.3</v>
      </c>
      <c r="AE137">
        <v>0.7</v>
      </c>
    </row>
    <row r="138" spans="1:31" x14ac:dyDescent="0.15">
      <c r="A138" s="4">
        <v>488</v>
      </c>
      <c r="B138">
        <v>12</v>
      </c>
      <c r="C138">
        <v>8</v>
      </c>
      <c r="D138">
        <v>10</v>
      </c>
      <c r="E138">
        <v>10</v>
      </c>
      <c r="F138">
        <v>10</v>
      </c>
      <c r="G138">
        <v>0</v>
      </c>
      <c r="H138">
        <v>2</v>
      </c>
      <c r="I138">
        <v>8</v>
      </c>
      <c r="J138">
        <v>0.6</v>
      </c>
      <c r="K138">
        <v>4.3781681060790998</v>
      </c>
      <c r="L138">
        <v>3.8583965301513699</v>
      </c>
      <c r="M138">
        <v>4.9362545013427699</v>
      </c>
      <c r="N138">
        <v>3.9461822509765598</v>
      </c>
      <c r="O138">
        <v>0</v>
      </c>
      <c r="P138">
        <v>0</v>
      </c>
      <c r="Q138">
        <v>4</v>
      </c>
      <c r="R138" s="12">
        <v>0</v>
      </c>
      <c r="S138" s="12">
        <f t="shared" si="2"/>
        <v>0</v>
      </c>
      <c r="T138">
        <v>1.1378917694091799</v>
      </c>
      <c r="U138">
        <v>1.1502046585082999</v>
      </c>
      <c r="V138">
        <v>0.94630050659179699</v>
      </c>
      <c r="W138">
        <v>0.20390415191650399</v>
      </c>
      <c r="X138">
        <v>0.19159126281738301</v>
      </c>
      <c r="Y138">
        <v>0.19159126281738301</v>
      </c>
      <c r="Z138">
        <v>0</v>
      </c>
      <c r="AA138">
        <v>0.4</v>
      </c>
      <c r="AB138">
        <v>1</v>
      </c>
      <c r="AC138">
        <v>0.57142857142857195</v>
      </c>
      <c r="AD138">
        <v>0.6</v>
      </c>
      <c r="AE138">
        <v>0.4</v>
      </c>
    </row>
    <row r="139" spans="1:31" x14ac:dyDescent="0.15">
      <c r="A139" s="4">
        <v>158</v>
      </c>
      <c r="B139">
        <v>11</v>
      </c>
      <c r="C139">
        <v>9</v>
      </c>
      <c r="D139">
        <v>10</v>
      </c>
      <c r="E139">
        <v>10</v>
      </c>
      <c r="F139">
        <v>10</v>
      </c>
      <c r="G139">
        <v>0</v>
      </c>
      <c r="H139">
        <v>1</v>
      </c>
      <c r="I139">
        <v>9</v>
      </c>
      <c r="J139">
        <v>0.55000000000000004</v>
      </c>
      <c r="K139">
        <v>4.3849468231201199</v>
      </c>
      <c r="L139">
        <v>4.1795768737793004</v>
      </c>
      <c r="M139">
        <v>8.6985549926757795</v>
      </c>
      <c r="N139">
        <v>7.0747909545898402</v>
      </c>
      <c r="O139">
        <v>0</v>
      </c>
      <c r="P139">
        <v>0</v>
      </c>
      <c r="Q139">
        <v>7</v>
      </c>
      <c r="R139" s="12">
        <v>0</v>
      </c>
      <c r="S139" s="12">
        <f t="shared" si="2"/>
        <v>0</v>
      </c>
      <c r="T139">
        <v>1.16912841796875</v>
      </c>
      <c r="U139">
        <v>1.2108860015869101</v>
      </c>
      <c r="V139">
        <v>0.96442317962646495</v>
      </c>
      <c r="W139">
        <v>0.246462821960449</v>
      </c>
      <c r="X139">
        <v>0.20470523834228499</v>
      </c>
      <c r="Y139">
        <v>0.20470523834228499</v>
      </c>
      <c r="Z139">
        <v>0</v>
      </c>
      <c r="AA139">
        <v>0.7</v>
      </c>
      <c r="AB139">
        <v>1</v>
      </c>
      <c r="AC139">
        <v>0.82352941176470595</v>
      </c>
      <c r="AD139">
        <v>0.3</v>
      </c>
      <c r="AE139">
        <v>0.7</v>
      </c>
    </row>
    <row r="140" spans="1:31" x14ac:dyDescent="0.15">
      <c r="A140" s="4">
        <v>280</v>
      </c>
      <c r="B140">
        <v>12</v>
      </c>
      <c r="C140">
        <v>8</v>
      </c>
      <c r="D140">
        <v>10</v>
      </c>
      <c r="E140">
        <v>10</v>
      </c>
      <c r="F140">
        <v>10</v>
      </c>
      <c r="G140">
        <v>0</v>
      </c>
      <c r="H140">
        <v>2</v>
      </c>
      <c r="I140">
        <v>8</v>
      </c>
      <c r="J140">
        <v>0.6</v>
      </c>
      <c r="K140">
        <v>4.3861675262451199</v>
      </c>
      <c r="L140">
        <v>3.3747482299804701</v>
      </c>
      <c r="M140">
        <v>3.7577571868896502</v>
      </c>
      <c r="N140">
        <v>5.5358333587646502</v>
      </c>
      <c r="O140">
        <v>0</v>
      </c>
      <c r="P140">
        <v>0</v>
      </c>
      <c r="Q140">
        <v>4</v>
      </c>
      <c r="R140" s="12">
        <v>0</v>
      </c>
      <c r="S140" s="12">
        <f t="shared" si="2"/>
        <v>0</v>
      </c>
      <c r="T140">
        <v>1.28707504272461</v>
      </c>
      <c r="U140">
        <v>1.1645965576171899</v>
      </c>
      <c r="V140">
        <v>1.08410203456879</v>
      </c>
      <c r="W140">
        <v>8.0494523048400907E-2</v>
      </c>
      <c r="X140">
        <v>0.202973008155823</v>
      </c>
      <c r="Y140">
        <v>0.202973008155823</v>
      </c>
      <c r="Z140">
        <v>0</v>
      </c>
      <c r="AA140">
        <v>0.4</v>
      </c>
      <c r="AB140">
        <v>1</v>
      </c>
      <c r="AC140">
        <v>0.57142857142857195</v>
      </c>
      <c r="AD140">
        <v>0.6</v>
      </c>
      <c r="AE140">
        <v>0.4</v>
      </c>
    </row>
    <row r="141" spans="1:31" x14ac:dyDescent="0.15">
      <c r="A141" s="4">
        <v>390</v>
      </c>
      <c r="B141">
        <v>14</v>
      </c>
      <c r="C141">
        <v>6</v>
      </c>
      <c r="D141">
        <v>10</v>
      </c>
      <c r="E141">
        <v>10</v>
      </c>
      <c r="F141">
        <v>10</v>
      </c>
      <c r="G141">
        <v>0</v>
      </c>
      <c r="H141">
        <v>4</v>
      </c>
      <c r="I141">
        <v>6</v>
      </c>
      <c r="J141">
        <v>0.7</v>
      </c>
      <c r="K141">
        <v>4.38785743713379</v>
      </c>
      <c r="L141">
        <v>2.17059326171875</v>
      </c>
      <c r="M141">
        <v>1.5167388916015601</v>
      </c>
      <c r="N141">
        <v>4.4534053802490199</v>
      </c>
      <c r="O141">
        <v>2</v>
      </c>
      <c r="P141">
        <v>2</v>
      </c>
      <c r="Q141">
        <v>7</v>
      </c>
      <c r="R141" s="12">
        <v>0.28570000000000001</v>
      </c>
      <c r="S141" s="12">
        <f t="shared" si="2"/>
        <v>0.2</v>
      </c>
      <c r="T141">
        <v>1.5736713409423799</v>
      </c>
      <c r="U141">
        <v>1.3941802978515601</v>
      </c>
      <c r="V141">
        <v>1.3693425655364999</v>
      </c>
      <c r="W141">
        <v>2.4837732315063501E-2</v>
      </c>
      <c r="X141">
        <v>0.20432877540588401</v>
      </c>
      <c r="Y141">
        <v>0.20432877540588401</v>
      </c>
      <c r="Z141">
        <v>0.2</v>
      </c>
      <c r="AA141">
        <v>0.5</v>
      </c>
      <c r="AB141">
        <v>0.71428571428571397</v>
      </c>
      <c r="AC141">
        <v>0.58823529411764697</v>
      </c>
      <c r="AD141">
        <v>0.5</v>
      </c>
      <c r="AE141">
        <v>0.3</v>
      </c>
    </row>
    <row r="142" spans="1:31" x14ac:dyDescent="0.15">
      <c r="A142" s="4">
        <v>813</v>
      </c>
      <c r="B142">
        <v>11</v>
      </c>
      <c r="C142">
        <v>9</v>
      </c>
      <c r="D142">
        <v>10</v>
      </c>
      <c r="E142">
        <v>10</v>
      </c>
      <c r="F142">
        <v>9</v>
      </c>
      <c r="G142">
        <v>1</v>
      </c>
      <c r="H142">
        <v>2</v>
      </c>
      <c r="I142">
        <v>8</v>
      </c>
      <c r="J142">
        <v>0.55000000000000004</v>
      </c>
      <c r="K142">
        <v>4.3897132873535201</v>
      </c>
      <c r="L142">
        <v>3.7646255493164098</v>
      </c>
      <c r="M142">
        <v>5.1236228942871103</v>
      </c>
      <c r="N142">
        <v>4.8241767883300799</v>
      </c>
      <c r="O142">
        <v>0</v>
      </c>
      <c r="P142">
        <v>0</v>
      </c>
      <c r="Q142">
        <v>6</v>
      </c>
      <c r="R142" s="12">
        <v>0</v>
      </c>
      <c r="S142" s="12">
        <f t="shared" si="2"/>
        <v>0</v>
      </c>
      <c r="T142">
        <v>1.0410614013671899</v>
      </c>
      <c r="U142">
        <v>1.0060014724731401</v>
      </c>
      <c r="V142">
        <v>0.90065652132034302</v>
      </c>
      <c r="W142">
        <v>0.105344951152801</v>
      </c>
      <c r="X142">
        <v>0.14040488004684501</v>
      </c>
      <c r="Y142">
        <v>0.14040488004684501</v>
      </c>
      <c r="Z142">
        <v>0</v>
      </c>
      <c r="AA142">
        <v>0.6</v>
      </c>
      <c r="AB142">
        <v>1</v>
      </c>
      <c r="AC142">
        <v>0.75</v>
      </c>
      <c r="AD142">
        <v>0.4</v>
      </c>
      <c r="AE142">
        <v>0.6</v>
      </c>
    </row>
    <row r="143" spans="1:31" x14ac:dyDescent="0.15">
      <c r="A143" s="4">
        <v>945</v>
      </c>
      <c r="B143">
        <v>13</v>
      </c>
      <c r="C143">
        <v>7</v>
      </c>
      <c r="D143">
        <v>10</v>
      </c>
      <c r="E143">
        <v>10</v>
      </c>
      <c r="F143">
        <v>10</v>
      </c>
      <c r="G143">
        <v>0</v>
      </c>
      <c r="H143">
        <v>3</v>
      </c>
      <c r="I143">
        <v>7</v>
      </c>
      <c r="J143">
        <v>0.65</v>
      </c>
      <c r="K143">
        <v>4.3899574279785201</v>
      </c>
      <c r="L143">
        <v>3.3915061950683598</v>
      </c>
      <c r="M143">
        <v>3.5092906951904301</v>
      </c>
      <c r="N143">
        <v>3.4964332580566402</v>
      </c>
      <c r="O143">
        <v>0</v>
      </c>
      <c r="P143">
        <v>0</v>
      </c>
      <c r="Q143">
        <v>7</v>
      </c>
      <c r="R143" s="12">
        <v>0</v>
      </c>
      <c r="S143" s="12">
        <f t="shared" si="2"/>
        <v>0</v>
      </c>
      <c r="T143">
        <v>1.1930084228515601</v>
      </c>
      <c r="U143">
        <v>1.1709060668945299</v>
      </c>
      <c r="V143">
        <v>1.0080589056014999</v>
      </c>
      <c r="W143">
        <v>0.16284716129303001</v>
      </c>
      <c r="X143">
        <v>0.18494951725006101</v>
      </c>
      <c r="Y143">
        <v>0.18494951725006101</v>
      </c>
      <c r="Z143">
        <v>0</v>
      </c>
      <c r="AA143">
        <v>0.7</v>
      </c>
      <c r="AB143">
        <v>1</v>
      </c>
      <c r="AC143">
        <v>0.82352941176470595</v>
      </c>
      <c r="AD143">
        <v>0.3</v>
      </c>
      <c r="AE143">
        <v>0.7</v>
      </c>
    </row>
    <row r="144" spans="1:31" x14ac:dyDescent="0.15">
      <c r="A144" s="4">
        <v>412</v>
      </c>
      <c r="B144">
        <v>12</v>
      </c>
      <c r="C144">
        <v>8</v>
      </c>
      <c r="D144">
        <v>10</v>
      </c>
      <c r="E144">
        <v>10</v>
      </c>
      <c r="F144">
        <v>10</v>
      </c>
      <c r="G144">
        <v>0</v>
      </c>
      <c r="H144">
        <v>2</v>
      </c>
      <c r="I144">
        <v>8</v>
      </c>
      <c r="J144">
        <v>0.6</v>
      </c>
      <c r="K144">
        <v>4.39042091369629</v>
      </c>
      <c r="L144">
        <v>3.0820903778076199</v>
      </c>
      <c r="M144">
        <v>2.6876201629638699</v>
      </c>
      <c r="N144">
        <v>6.0485725402831996</v>
      </c>
      <c r="O144">
        <v>2</v>
      </c>
      <c r="P144">
        <v>2</v>
      </c>
      <c r="Q144">
        <v>11</v>
      </c>
      <c r="R144" s="12">
        <v>0.18179999999999999</v>
      </c>
      <c r="S144" s="12">
        <f t="shared" si="2"/>
        <v>0.2</v>
      </c>
      <c r="T144">
        <v>1.3361968994140601</v>
      </c>
      <c r="U144">
        <v>1.1570014953613299</v>
      </c>
      <c r="V144">
        <v>1.1461765766143801</v>
      </c>
      <c r="W144">
        <v>1.0824918746948201E-2</v>
      </c>
      <c r="X144">
        <v>0.19002032279968301</v>
      </c>
      <c r="Y144">
        <v>0.19002032279968301</v>
      </c>
      <c r="Z144">
        <v>0.2</v>
      </c>
      <c r="AA144">
        <v>0.9</v>
      </c>
      <c r="AB144">
        <v>0.81818181818181801</v>
      </c>
      <c r="AC144">
        <v>0.85714285714285698</v>
      </c>
      <c r="AD144">
        <v>0.1</v>
      </c>
      <c r="AE144">
        <v>0.7</v>
      </c>
    </row>
    <row r="145" spans="1:31" x14ac:dyDescent="0.15">
      <c r="A145" s="4">
        <v>885</v>
      </c>
      <c r="B145">
        <v>11</v>
      </c>
      <c r="C145">
        <v>9</v>
      </c>
      <c r="D145">
        <v>10</v>
      </c>
      <c r="E145">
        <v>10</v>
      </c>
      <c r="F145">
        <v>10</v>
      </c>
      <c r="G145">
        <v>0</v>
      </c>
      <c r="H145">
        <v>1</v>
      </c>
      <c r="I145">
        <v>9</v>
      </c>
      <c r="J145">
        <v>0.55000000000000004</v>
      </c>
      <c r="K145">
        <v>4.39335060119629</v>
      </c>
      <c r="L145">
        <v>3.5494155883789098</v>
      </c>
      <c r="M145">
        <v>4.4152355194091797</v>
      </c>
      <c r="N145">
        <v>9.4013633728027308</v>
      </c>
      <c r="O145">
        <v>1</v>
      </c>
      <c r="P145">
        <v>1</v>
      </c>
      <c r="Q145">
        <v>8</v>
      </c>
      <c r="R145" s="12">
        <v>0.125</v>
      </c>
      <c r="S145" s="12">
        <f t="shared" si="2"/>
        <v>0.1</v>
      </c>
      <c r="T145">
        <v>1.1193790435791</v>
      </c>
      <c r="U145">
        <v>0.89612579345703103</v>
      </c>
      <c r="V145">
        <v>0.96533697843551602</v>
      </c>
      <c r="W145">
        <v>6.9211184978485094E-2</v>
      </c>
      <c r="X145">
        <v>0.15404206514358501</v>
      </c>
      <c r="Y145">
        <v>0.15404206514358501</v>
      </c>
      <c r="Z145">
        <v>0.1</v>
      </c>
      <c r="AA145">
        <v>0.7</v>
      </c>
      <c r="AB145">
        <v>0.875</v>
      </c>
      <c r="AC145">
        <v>0.77777777777777801</v>
      </c>
      <c r="AD145">
        <v>0.3</v>
      </c>
      <c r="AE145">
        <v>0.6</v>
      </c>
    </row>
    <row r="146" spans="1:31" x14ac:dyDescent="0.15">
      <c r="A146" s="4">
        <v>937</v>
      </c>
      <c r="B146">
        <v>12</v>
      </c>
      <c r="C146">
        <v>8</v>
      </c>
      <c r="D146">
        <v>10</v>
      </c>
      <c r="E146">
        <v>10</v>
      </c>
      <c r="F146">
        <v>10</v>
      </c>
      <c r="G146">
        <v>0</v>
      </c>
      <c r="H146">
        <v>2</v>
      </c>
      <c r="I146">
        <v>8</v>
      </c>
      <c r="J146">
        <v>0.6</v>
      </c>
      <c r="K146">
        <v>4.3971443176269496</v>
      </c>
      <c r="L146">
        <v>3.4609031677246098</v>
      </c>
      <c r="M146">
        <v>3.1506271362304701</v>
      </c>
      <c r="N146">
        <v>4.2933692932128897</v>
      </c>
      <c r="O146">
        <v>1</v>
      </c>
      <c r="P146">
        <v>1</v>
      </c>
      <c r="Q146">
        <v>8</v>
      </c>
      <c r="R146" s="12">
        <v>0.125</v>
      </c>
      <c r="S146" s="12">
        <f t="shared" si="2"/>
        <v>0.1</v>
      </c>
      <c r="T146">
        <v>1.22861671447754</v>
      </c>
      <c r="U146">
        <v>1.1407651901245099</v>
      </c>
      <c r="V146">
        <v>1.0489526987075799</v>
      </c>
      <c r="W146">
        <v>9.1812491416931194E-2</v>
      </c>
      <c r="X146">
        <v>0.179664015769958</v>
      </c>
      <c r="Y146">
        <v>0.179664015769958</v>
      </c>
      <c r="Z146">
        <v>0.1</v>
      </c>
      <c r="AA146">
        <v>0.7</v>
      </c>
      <c r="AB146">
        <v>0.875</v>
      </c>
      <c r="AC146">
        <v>0.77777777777777801</v>
      </c>
      <c r="AD146">
        <v>0.3</v>
      </c>
      <c r="AE146">
        <v>0.6</v>
      </c>
    </row>
    <row r="147" spans="1:31" x14ac:dyDescent="0.15">
      <c r="A147" s="4">
        <v>941</v>
      </c>
      <c r="B147">
        <v>9</v>
      </c>
      <c r="C147">
        <v>11</v>
      </c>
      <c r="D147">
        <v>10</v>
      </c>
      <c r="E147">
        <v>10</v>
      </c>
      <c r="F147">
        <v>8</v>
      </c>
      <c r="G147">
        <v>2</v>
      </c>
      <c r="H147">
        <v>1</v>
      </c>
      <c r="I147">
        <v>9</v>
      </c>
      <c r="J147">
        <v>0.45</v>
      </c>
      <c r="K147">
        <v>4.4096031188964799</v>
      </c>
      <c r="L147">
        <v>4.0071868896484402</v>
      </c>
      <c r="M147">
        <v>7.4551219940185502</v>
      </c>
      <c r="N147">
        <v>7.8552112579345703</v>
      </c>
      <c r="O147">
        <v>0</v>
      </c>
      <c r="P147">
        <v>0</v>
      </c>
      <c r="Q147">
        <v>2</v>
      </c>
      <c r="R147" s="12">
        <v>0</v>
      </c>
      <c r="S147" s="12">
        <f t="shared" si="2"/>
        <v>0</v>
      </c>
      <c r="T147">
        <v>0.89368820190429699</v>
      </c>
      <c r="U147">
        <v>0.85235214233398404</v>
      </c>
      <c r="V147">
        <v>0.789830982685089</v>
      </c>
      <c r="W147">
        <v>6.2521159648895305E-2</v>
      </c>
      <c r="X147">
        <v>0.103857219219208</v>
      </c>
      <c r="Y147">
        <v>0.103857219219208</v>
      </c>
      <c r="Z147">
        <v>0</v>
      </c>
      <c r="AA147">
        <v>0.2</v>
      </c>
      <c r="AB147">
        <v>1</v>
      </c>
      <c r="AC147">
        <v>0.33333333333333298</v>
      </c>
      <c r="AD147">
        <v>0.8</v>
      </c>
      <c r="AE147">
        <v>0.2</v>
      </c>
    </row>
    <row r="148" spans="1:31" x14ac:dyDescent="0.15">
      <c r="A148" s="4">
        <v>890</v>
      </c>
      <c r="B148">
        <v>12</v>
      </c>
      <c r="C148">
        <v>8</v>
      </c>
      <c r="D148">
        <v>10</v>
      </c>
      <c r="E148">
        <v>10</v>
      </c>
      <c r="F148">
        <v>10</v>
      </c>
      <c r="G148">
        <v>0</v>
      </c>
      <c r="H148">
        <v>2</v>
      </c>
      <c r="I148">
        <v>8</v>
      </c>
      <c r="J148">
        <v>0.6</v>
      </c>
      <c r="K148">
        <v>4.4125251770019496</v>
      </c>
      <c r="L148">
        <v>3.4510746002197301</v>
      </c>
      <c r="M148">
        <v>3.1726989746093701</v>
      </c>
      <c r="N148">
        <v>4.4592933654785201</v>
      </c>
      <c r="O148">
        <v>1</v>
      </c>
      <c r="P148">
        <v>1</v>
      </c>
      <c r="Q148">
        <v>9</v>
      </c>
      <c r="R148" s="12">
        <v>0.1111</v>
      </c>
      <c r="S148" s="12">
        <f t="shared" si="2"/>
        <v>0.1</v>
      </c>
      <c r="T148">
        <v>1.27729988098145</v>
      </c>
      <c r="U148">
        <v>1.1791353225707999</v>
      </c>
      <c r="V148">
        <v>1.0699148178100599</v>
      </c>
      <c r="W148">
        <v>0.10922050476074199</v>
      </c>
      <c r="X148">
        <v>0.207385063171387</v>
      </c>
      <c r="Y148">
        <v>0.207385063171387</v>
      </c>
      <c r="Z148">
        <v>0.1</v>
      </c>
      <c r="AA148">
        <v>0.8</v>
      </c>
      <c r="AB148">
        <v>0.88888888888888895</v>
      </c>
      <c r="AC148">
        <v>0.84210526315789502</v>
      </c>
      <c r="AD148">
        <v>0.2</v>
      </c>
      <c r="AE148">
        <v>0.7</v>
      </c>
    </row>
    <row r="149" spans="1:31" x14ac:dyDescent="0.15">
      <c r="A149" s="4">
        <v>719</v>
      </c>
      <c r="B149">
        <v>13</v>
      </c>
      <c r="C149">
        <v>7</v>
      </c>
      <c r="D149">
        <v>10</v>
      </c>
      <c r="E149">
        <v>10</v>
      </c>
      <c r="F149">
        <v>10</v>
      </c>
      <c r="G149">
        <v>0</v>
      </c>
      <c r="H149">
        <v>3</v>
      </c>
      <c r="I149">
        <v>7</v>
      </c>
      <c r="J149">
        <v>0.65</v>
      </c>
      <c r="K149">
        <v>4.4176273345947301</v>
      </c>
      <c r="L149">
        <v>3.3588333129882799</v>
      </c>
      <c r="M149">
        <v>4.1945629119873002</v>
      </c>
      <c r="N149">
        <v>4.7232170104980504</v>
      </c>
      <c r="O149">
        <v>0</v>
      </c>
      <c r="P149">
        <v>0</v>
      </c>
      <c r="Q149">
        <v>5</v>
      </c>
      <c r="R149" s="12">
        <v>0</v>
      </c>
      <c r="S149" s="12">
        <f t="shared" si="2"/>
        <v>0</v>
      </c>
      <c r="T149">
        <v>1.3185863494873</v>
      </c>
      <c r="U149">
        <v>1.2355085611343399</v>
      </c>
      <c r="V149">
        <v>1.1157577037811299</v>
      </c>
      <c r="W149">
        <v>0.11975085735321001</v>
      </c>
      <c r="X149">
        <v>0.20282864570617701</v>
      </c>
      <c r="Y149">
        <v>0.20282864570617701</v>
      </c>
      <c r="Z149">
        <v>0</v>
      </c>
      <c r="AA149">
        <v>0.5</v>
      </c>
      <c r="AB149">
        <v>1</v>
      </c>
      <c r="AC149">
        <v>0.66666666666666696</v>
      </c>
      <c r="AD149">
        <v>0.5</v>
      </c>
      <c r="AE149">
        <v>0.5</v>
      </c>
    </row>
    <row r="150" spans="1:31" x14ac:dyDescent="0.15">
      <c r="A150" s="4">
        <v>812</v>
      </c>
      <c r="B150">
        <v>15</v>
      </c>
      <c r="C150">
        <v>5</v>
      </c>
      <c r="D150">
        <v>10</v>
      </c>
      <c r="E150">
        <v>10</v>
      </c>
      <c r="F150">
        <v>10</v>
      </c>
      <c r="G150">
        <v>0</v>
      </c>
      <c r="H150">
        <v>5</v>
      </c>
      <c r="I150">
        <v>5</v>
      </c>
      <c r="J150">
        <v>0.75</v>
      </c>
      <c r="K150">
        <v>4.4178123474121103</v>
      </c>
      <c r="L150">
        <v>2.4056224822997998</v>
      </c>
      <c r="M150">
        <v>1.97488021850586</v>
      </c>
      <c r="N150">
        <v>3.1628780364990199</v>
      </c>
      <c r="O150">
        <v>1</v>
      </c>
      <c r="P150">
        <v>1</v>
      </c>
      <c r="Q150">
        <v>3</v>
      </c>
      <c r="R150" s="12">
        <v>0.33329999999999999</v>
      </c>
      <c r="S150" s="12">
        <f t="shared" si="2"/>
        <v>0.1</v>
      </c>
      <c r="T150">
        <v>1.3116340637207</v>
      </c>
      <c r="U150">
        <v>1.25386738777161</v>
      </c>
      <c r="V150">
        <v>1.13772320747376</v>
      </c>
      <c r="W150">
        <v>0.11614418029785201</v>
      </c>
      <c r="X150">
        <v>0.17391085624694799</v>
      </c>
      <c r="Y150">
        <v>0.17391085624694799</v>
      </c>
      <c r="Z150">
        <v>0.1</v>
      </c>
      <c r="AA150">
        <v>0.2</v>
      </c>
      <c r="AB150">
        <v>0.66666666666666696</v>
      </c>
      <c r="AC150">
        <v>0.30769230769230799</v>
      </c>
      <c r="AD150">
        <v>0.8</v>
      </c>
      <c r="AE150">
        <v>0.1</v>
      </c>
    </row>
    <row r="151" spans="1:31" x14ac:dyDescent="0.15">
      <c r="A151" s="4">
        <v>414</v>
      </c>
      <c r="B151">
        <v>12</v>
      </c>
      <c r="C151">
        <v>8</v>
      </c>
      <c r="D151">
        <v>10</v>
      </c>
      <c r="E151">
        <v>10</v>
      </c>
      <c r="F151">
        <v>10</v>
      </c>
      <c r="G151">
        <v>0</v>
      </c>
      <c r="H151">
        <v>2</v>
      </c>
      <c r="I151">
        <v>8</v>
      </c>
      <c r="J151">
        <v>0.6</v>
      </c>
      <c r="K151">
        <v>4.4205131530761701</v>
      </c>
      <c r="L151">
        <v>2.9590759277343701</v>
      </c>
      <c r="M151">
        <v>2.1666221618652299</v>
      </c>
      <c r="N151">
        <v>6.3166141510009801</v>
      </c>
      <c r="O151">
        <v>1</v>
      </c>
      <c r="P151">
        <v>1</v>
      </c>
      <c r="Q151">
        <v>8</v>
      </c>
      <c r="R151" s="12">
        <v>0.125</v>
      </c>
      <c r="S151" s="12">
        <f t="shared" si="2"/>
        <v>0.1</v>
      </c>
      <c r="T151">
        <v>1.4120674133300799</v>
      </c>
      <c r="U151">
        <v>1.1775331497192401</v>
      </c>
      <c r="V151">
        <v>1.1907002925872801</v>
      </c>
      <c r="W151">
        <v>1.3167142868042001E-2</v>
      </c>
      <c r="X151">
        <v>0.22136712074279799</v>
      </c>
      <c r="Y151">
        <v>0.22136712074279799</v>
      </c>
      <c r="Z151">
        <v>0.1</v>
      </c>
      <c r="AA151">
        <v>0.7</v>
      </c>
      <c r="AB151">
        <v>0.875</v>
      </c>
      <c r="AC151">
        <v>0.77777777777777801</v>
      </c>
      <c r="AD151">
        <v>0.3</v>
      </c>
      <c r="AE151">
        <v>0.6</v>
      </c>
    </row>
    <row r="152" spans="1:31" x14ac:dyDescent="0.15">
      <c r="A152" s="4">
        <v>524</v>
      </c>
      <c r="B152">
        <v>10</v>
      </c>
      <c r="C152">
        <v>10</v>
      </c>
      <c r="D152">
        <v>10</v>
      </c>
      <c r="E152">
        <v>10</v>
      </c>
      <c r="F152">
        <v>9</v>
      </c>
      <c r="G152">
        <v>1</v>
      </c>
      <c r="H152">
        <v>1</v>
      </c>
      <c r="I152">
        <v>9</v>
      </c>
      <c r="J152">
        <v>0.5</v>
      </c>
      <c r="K152">
        <v>4.4208927154540998</v>
      </c>
      <c r="L152">
        <v>3.5491886138915998</v>
      </c>
      <c r="M152">
        <v>3.6101016998290998</v>
      </c>
      <c r="N152">
        <v>8.7847270965576207</v>
      </c>
      <c r="O152">
        <v>1</v>
      </c>
      <c r="P152">
        <v>1</v>
      </c>
      <c r="Q152">
        <v>8</v>
      </c>
      <c r="R152" s="12">
        <v>0.125</v>
      </c>
      <c r="S152" s="12">
        <f t="shared" si="2"/>
        <v>0.1</v>
      </c>
      <c r="T152">
        <v>1.1567859649658201</v>
      </c>
      <c r="U152">
        <v>0.88834571838378895</v>
      </c>
      <c r="V152">
        <v>0.98616087436676003</v>
      </c>
      <c r="W152">
        <v>9.7815155982971205E-2</v>
      </c>
      <c r="X152">
        <v>0.17062509059906</v>
      </c>
      <c r="Y152">
        <v>0.17062509059906</v>
      </c>
      <c r="Z152">
        <v>0.1</v>
      </c>
      <c r="AA152">
        <v>0.7</v>
      </c>
      <c r="AB152">
        <v>0.875</v>
      </c>
      <c r="AC152">
        <v>0.77777777777777801</v>
      </c>
      <c r="AD152">
        <v>0.3</v>
      </c>
      <c r="AE152">
        <v>0.6</v>
      </c>
    </row>
    <row r="153" spans="1:31" x14ac:dyDescent="0.15">
      <c r="A153" s="4">
        <v>825</v>
      </c>
      <c r="B153">
        <v>14</v>
      </c>
      <c r="C153">
        <v>6</v>
      </c>
      <c r="D153">
        <v>10</v>
      </c>
      <c r="E153">
        <v>10</v>
      </c>
      <c r="F153">
        <v>9</v>
      </c>
      <c r="G153">
        <v>1</v>
      </c>
      <c r="H153">
        <v>5</v>
      </c>
      <c r="I153">
        <v>5</v>
      </c>
      <c r="J153">
        <v>0.7</v>
      </c>
      <c r="K153">
        <v>4.4214286804199201</v>
      </c>
      <c r="L153">
        <v>1.7271423339843699</v>
      </c>
      <c r="M153">
        <v>1.38176345825195</v>
      </c>
      <c r="N153">
        <v>4.6978225708007804</v>
      </c>
      <c r="O153">
        <v>3</v>
      </c>
      <c r="P153">
        <v>3</v>
      </c>
      <c r="Q153">
        <v>11</v>
      </c>
      <c r="R153" s="12">
        <v>0.2727</v>
      </c>
      <c r="S153" s="12">
        <f t="shared" si="2"/>
        <v>0.3</v>
      </c>
      <c r="T153">
        <v>1.4143486022949201</v>
      </c>
      <c r="U153">
        <v>1.26383817195892</v>
      </c>
      <c r="V153">
        <v>1.2750489711761499</v>
      </c>
      <c r="W153">
        <v>1.12107992172241E-2</v>
      </c>
      <c r="X153">
        <v>0.139299631118774</v>
      </c>
      <c r="Y153">
        <v>0.139299631118774</v>
      </c>
      <c r="Z153">
        <v>0.3</v>
      </c>
      <c r="AA153">
        <v>0.8</v>
      </c>
      <c r="AB153">
        <v>0.72727272727272696</v>
      </c>
      <c r="AC153">
        <v>0.76190476190476197</v>
      </c>
      <c r="AD153">
        <v>0.2</v>
      </c>
      <c r="AE153">
        <v>0.5</v>
      </c>
    </row>
    <row r="154" spans="1:31" x14ac:dyDescent="0.15">
      <c r="A154" s="4">
        <v>737</v>
      </c>
      <c r="B154">
        <v>11</v>
      </c>
      <c r="C154">
        <v>9</v>
      </c>
      <c r="D154">
        <v>10</v>
      </c>
      <c r="E154">
        <v>10</v>
      </c>
      <c r="F154">
        <v>10</v>
      </c>
      <c r="G154">
        <v>0</v>
      </c>
      <c r="H154">
        <v>1</v>
      </c>
      <c r="I154">
        <v>9</v>
      </c>
      <c r="J154">
        <v>0.55000000000000004</v>
      </c>
      <c r="K154">
        <v>4.4217815399169904</v>
      </c>
      <c r="L154">
        <v>4.2797489166259801</v>
      </c>
      <c r="M154">
        <v>8.4204578399658203</v>
      </c>
      <c r="N154">
        <v>6.0211009979248002</v>
      </c>
      <c r="O154">
        <v>0</v>
      </c>
      <c r="P154">
        <v>0</v>
      </c>
      <c r="Q154">
        <v>6</v>
      </c>
      <c r="R154" s="12">
        <v>0</v>
      </c>
      <c r="S154" s="12">
        <f t="shared" si="2"/>
        <v>0</v>
      </c>
      <c r="T154">
        <v>1.0175933837890601</v>
      </c>
      <c r="U154">
        <v>1.0616512298584</v>
      </c>
      <c r="V154">
        <v>0.87704640626907304</v>
      </c>
      <c r="W154">
        <v>0.18460482358932501</v>
      </c>
      <c r="X154">
        <v>0.14054697751998901</v>
      </c>
      <c r="Y154">
        <v>0.14054697751998901</v>
      </c>
      <c r="Z154">
        <v>0</v>
      </c>
      <c r="AA154">
        <v>0.6</v>
      </c>
      <c r="AB154">
        <v>1</v>
      </c>
      <c r="AC154">
        <v>0.75</v>
      </c>
      <c r="AD154">
        <v>0.4</v>
      </c>
      <c r="AE154">
        <v>0.6</v>
      </c>
    </row>
    <row r="155" spans="1:31" x14ac:dyDescent="0.15">
      <c r="A155" s="4">
        <v>819</v>
      </c>
      <c r="B155">
        <v>13</v>
      </c>
      <c r="C155">
        <v>7</v>
      </c>
      <c r="D155">
        <v>10</v>
      </c>
      <c r="E155">
        <v>10</v>
      </c>
      <c r="F155">
        <v>10</v>
      </c>
      <c r="G155">
        <v>0</v>
      </c>
      <c r="H155">
        <v>3</v>
      </c>
      <c r="I155">
        <v>7</v>
      </c>
      <c r="J155">
        <v>0.65</v>
      </c>
      <c r="K155">
        <v>4.4280471801757804</v>
      </c>
      <c r="L155">
        <v>2.5254611968994101</v>
      </c>
      <c r="M155">
        <v>1.8223190307617201</v>
      </c>
      <c r="N155">
        <v>5.3374614715576199</v>
      </c>
      <c r="O155">
        <v>1</v>
      </c>
      <c r="P155">
        <v>1</v>
      </c>
      <c r="Q155">
        <v>5</v>
      </c>
      <c r="R155" s="12">
        <v>0.2</v>
      </c>
      <c r="S155" s="12">
        <f t="shared" si="2"/>
        <v>0.1</v>
      </c>
      <c r="T155">
        <v>1.4050273895263701</v>
      </c>
      <c r="U155">
        <v>1.20898497104645</v>
      </c>
      <c r="V155">
        <v>1.20400238037109</v>
      </c>
      <c r="W155">
        <v>4.9825906753539996E-3</v>
      </c>
      <c r="X155">
        <v>0.20102500915527299</v>
      </c>
      <c r="Y155">
        <v>0.20102500915527299</v>
      </c>
      <c r="Z155">
        <v>0.1</v>
      </c>
      <c r="AA155">
        <v>0.4</v>
      </c>
      <c r="AB155">
        <v>0.8</v>
      </c>
      <c r="AC155">
        <v>0.53333333333333299</v>
      </c>
      <c r="AD155">
        <v>0.6</v>
      </c>
      <c r="AE155">
        <v>0.3</v>
      </c>
    </row>
    <row r="156" spans="1:31" x14ac:dyDescent="0.15">
      <c r="A156" s="4">
        <v>508</v>
      </c>
      <c r="B156">
        <v>10</v>
      </c>
      <c r="C156">
        <v>10</v>
      </c>
      <c r="D156">
        <v>10</v>
      </c>
      <c r="E156">
        <v>10</v>
      </c>
      <c r="F156">
        <v>8</v>
      </c>
      <c r="G156">
        <v>2</v>
      </c>
      <c r="H156">
        <v>2</v>
      </c>
      <c r="I156">
        <v>8</v>
      </c>
      <c r="J156">
        <v>0.5</v>
      </c>
      <c r="K156">
        <v>4.4304294586181596</v>
      </c>
      <c r="L156">
        <v>3.55476951599121</v>
      </c>
      <c r="M156">
        <v>4.0480670928955096</v>
      </c>
      <c r="N156">
        <v>4.9949150085449201</v>
      </c>
      <c r="O156">
        <v>0</v>
      </c>
      <c r="P156">
        <v>0</v>
      </c>
      <c r="Q156">
        <v>6</v>
      </c>
      <c r="R156" s="12">
        <v>0</v>
      </c>
      <c r="S156" s="12">
        <f t="shared" si="2"/>
        <v>0</v>
      </c>
      <c r="T156">
        <v>0.97401237487793002</v>
      </c>
      <c r="U156">
        <v>0.89174747467041005</v>
      </c>
      <c r="V156">
        <v>0.85624045133590698</v>
      </c>
      <c r="W156">
        <v>3.5507023334503202E-2</v>
      </c>
      <c r="X156">
        <v>0.117771923542023</v>
      </c>
      <c r="Y156">
        <v>0.117771923542023</v>
      </c>
      <c r="Z156">
        <v>0</v>
      </c>
      <c r="AA156">
        <v>0.6</v>
      </c>
      <c r="AB156">
        <v>1</v>
      </c>
      <c r="AC156">
        <v>0.75</v>
      </c>
      <c r="AD156">
        <v>0.4</v>
      </c>
      <c r="AE156">
        <v>0.6</v>
      </c>
    </row>
    <row r="157" spans="1:31" x14ac:dyDescent="0.15">
      <c r="A157" s="4">
        <v>145</v>
      </c>
      <c r="B157">
        <v>14</v>
      </c>
      <c r="C157">
        <v>6</v>
      </c>
      <c r="D157">
        <v>10</v>
      </c>
      <c r="E157">
        <v>10</v>
      </c>
      <c r="F157">
        <v>10</v>
      </c>
      <c r="G157">
        <v>0</v>
      </c>
      <c r="H157">
        <v>4</v>
      </c>
      <c r="I157">
        <v>6</v>
      </c>
      <c r="J157">
        <v>0.7</v>
      </c>
      <c r="K157">
        <v>4.4335136413574201</v>
      </c>
      <c r="L157">
        <v>2.3084087371826199</v>
      </c>
      <c r="M157">
        <v>1.77531242370605</v>
      </c>
      <c r="N157">
        <v>4.4242610931396502</v>
      </c>
      <c r="O157">
        <v>3</v>
      </c>
      <c r="P157">
        <v>3</v>
      </c>
      <c r="Q157">
        <v>10</v>
      </c>
      <c r="R157" s="12">
        <v>0.3</v>
      </c>
      <c r="S157" s="12">
        <f t="shared" si="2"/>
        <v>0.3</v>
      </c>
      <c r="T157">
        <v>1.6715850830078101</v>
      </c>
      <c r="U157">
        <v>1.50084352493286</v>
      </c>
      <c r="V157">
        <v>1.4500617980957</v>
      </c>
      <c r="W157">
        <v>5.0781726837158203E-2</v>
      </c>
      <c r="X157">
        <v>0.22152328491210899</v>
      </c>
      <c r="Y157">
        <v>0.22152328491210899</v>
      </c>
      <c r="Z157">
        <v>0.3</v>
      </c>
      <c r="AA157">
        <v>0.7</v>
      </c>
      <c r="AB157">
        <v>0.7</v>
      </c>
      <c r="AC157">
        <v>0.7</v>
      </c>
      <c r="AD157">
        <v>0.3</v>
      </c>
      <c r="AE157">
        <v>0.4</v>
      </c>
    </row>
    <row r="158" spans="1:31" x14ac:dyDescent="0.15">
      <c r="A158" s="4">
        <v>598</v>
      </c>
      <c r="B158">
        <v>12</v>
      </c>
      <c r="C158">
        <v>8</v>
      </c>
      <c r="D158">
        <v>10</v>
      </c>
      <c r="E158">
        <v>10</v>
      </c>
      <c r="F158">
        <v>10</v>
      </c>
      <c r="G158">
        <v>0</v>
      </c>
      <c r="H158">
        <v>2</v>
      </c>
      <c r="I158">
        <v>8</v>
      </c>
      <c r="J158">
        <v>0.6</v>
      </c>
      <c r="K158">
        <v>4.4340534210205096</v>
      </c>
      <c r="L158">
        <v>4.2807788848876998</v>
      </c>
      <c r="M158">
        <v>7.0586624145507804</v>
      </c>
      <c r="N158">
        <v>4.2387237548828098</v>
      </c>
      <c r="O158">
        <v>0</v>
      </c>
      <c r="P158">
        <v>0</v>
      </c>
      <c r="Q158">
        <v>7</v>
      </c>
      <c r="R158" s="12">
        <v>0</v>
      </c>
      <c r="S158" s="12">
        <f t="shared" si="2"/>
        <v>0</v>
      </c>
      <c r="T158">
        <v>1.07766914367676</v>
      </c>
      <c r="U158">
        <v>1.1233320236206099</v>
      </c>
      <c r="V158">
        <v>0.90122735500335704</v>
      </c>
      <c r="W158">
        <v>0.22210466861724901</v>
      </c>
      <c r="X158">
        <v>0.17644178867340099</v>
      </c>
      <c r="Y158">
        <v>0.17644178867340099</v>
      </c>
      <c r="Z158">
        <v>0</v>
      </c>
      <c r="AA158">
        <v>0.7</v>
      </c>
      <c r="AB158">
        <v>1</v>
      </c>
      <c r="AC158">
        <v>0.82352941176470595</v>
      </c>
      <c r="AD158">
        <v>0.3</v>
      </c>
      <c r="AE158">
        <v>0.7</v>
      </c>
    </row>
    <row r="159" spans="1:31" x14ac:dyDescent="0.15">
      <c r="A159" s="4">
        <v>214</v>
      </c>
      <c r="B159">
        <v>12</v>
      </c>
      <c r="C159">
        <v>8</v>
      </c>
      <c r="D159">
        <v>10</v>
      </c>
      <c r="E159">
        <v>10</v>
      </c>
      <c r="F159">
        <v>10</v>
      </c>
      <c r="G159">
        <v>0</v>
      </c>
      <c r="H159">
        <v>2</v>
      </c>
      <c r="I159">
        <v>8</v>
      </c>
      <c r="J159">
        <v>0.6</v>
      </c>
      <c r="K159">
        <v>4.4348030090331996</v>
      </c>
      <c r="L159">
        <v>3.8466434478759801</v>
      </c>
      <c r="M159">
        <v>5.1451759338378897</v>
      </c>
      <c r="N159">
        <v>4.56396484375</v>
      </c>
      <c r="O159">
        <v>0</v>
      </c>
      <c r="P159">
        <v>0</v>
      </c>
      <c r="Q159">
        <v>4</v>
      </c>
      <c r="R159" s="12">
        <v>0</v>
      </c>
      <c r="S159" s="12">
        <f t="shared" si="2"/>
        <v>0</v>
      </c>
      <c r="T159">
        <v>1.1362323760986299</v>
      </c>
      <c r="U159">
        <v>1.13276767730713</v>
      </c>
      <c r="V159">
        <v>0.96033227443695102</v>
      </c>
      <c r="W159">
        <v>0.172435402870178</v>
      </c>
      <c r="X159">
        <v>0.17590010166168199</v>
      </c>
      <c r="Y159">
        <v>0.17590010166168199</v>
      </c>
      <c r="Z159">
        <v>0</v>
      </c>
      <c r="AA159">
        <v>0.4</v>
      </c>
      <c r="AB159">
        <v>1</v>
      </c>
      <c r="AC159">
        <v>0.57142857142857195</v>
      </c>
      <c r="AD159">
        <v>0.6</v>
      </c>
      <c r="AE159">
        <v>0.4</v>
      </c>
    </row>
    <row r="160" spans="1:31" x14ac:dyDescent="0.15">
      <c r="A160" s="4">
        <v>692</v>
      </c>
      <c r="B160">
        <v>12</v>
      </c>
      <c r="C160">
        <v>8</v>
      </c>
      <c r="D160">
        <v>10</v>
      </c>
      <c r="E160">
        <v>10</v>
      </c>
      <c r="F160">
        <v>9</v>
      </c>
      <c r="G160">
        <v>1</v>
      </c>
      <c r="H160">
        <v>3</v>
      </c>
      <c r="I160">
        <v>7</v>
      </c>
      <c r="J160">
        <v>0.6</v>
      </c>
      <c r="K160">
        <v>4.4348239898681596</v>
      </c>
      <c r="L160">
        <v>3.1871223449707</v>
      </c>
      <c r="M160">
        <v>2.7561130523681601</v>
      </c>
      <c r="N160">
        <v>3.5432777404785201</v>
      </c>
      <c r="O160">
        <v>1</v>
      </c>
      <c r="P160">
        <v>1</v>
      </c>
      <c r="Q160">
        <v>7</v>
      </c>
      <c r="R160" s="12">
        <v>0.1429</v>
      </c>
      <c r="S160" s="12">
        <f t="shared" si="2"/>
        <v>0.1</v>
      </c>
      <c r="T160">
        <v>1.0929145812988299</v>
      </c>
      <c r="U160">
        <v>1.0417671203613299</v>
      </c>
      <c r="V160">
        <v>0.95444715023040805</v>
      </c>
      <c r="W160">
        <v>8.7319970130920396E-2</v>
      </c>
      <c r="X160">
        <v>0.13846743106841999</v>
      </c>
      <c r="Y160">
        <v>0.13846743106841999</v>
      </c>
      <c r="Z160">
        <v>0.1</v>
      </c>
      <c r="AA160">
        <v>0.6</v>
      </c>
      <c r="AB160">
        <v>0.85714285714285698</v>
      </c>
      <c r="AC160">
        <v>0.70588235294117596</v>
      </c>
      <c r="AD160">
        <v>0.4</v>
      </c>
      <c r="AE160">
        <v>0.5</v>
      </c>
    </row>
    <row r="161" spans="1:31" x14ac:dyDescent="0.15">
      <c r="A161" s="4">
        <v>678</v>
      </c>
      <c r="B161">
        <v>13</v>
      </c>
      <c r="C161">
        <v>7</v>
      </c>
      <c r="D161">
        <v>10</v>
      </c>
      <c r="E161">
        <v>10</v>
      </c>
      <c r="F161">
        <v>10</v>
      </c>
      <c r="G161">
        <v>0</v>
      </c>
      <c r="H161">
        <v>3</v>
      </c>
      <c r="I161">
        <v>7</v>
      </c>
      <c r="J161">
        <v>0.65</v>
      </c>
      <c r="K161">
        <v>4.44091796875</v>
      </c>
      <c r="L161">
        <v>2.4224262237548801</v>
      </c>
      <c r="M161">
        <v>1.8762359619140601</v>
      </c>
      <c r="N161">
        <v>5.9480266571044904</v>
      </c>
      <c r="O161">
        <v>3</v>
      </c>
      <c r="P161">
        <v>3</v>
      </c>
      <c r="Q161">
        <v>12</v>
      </c>
      <c r="R161" s="12">
        <v>0.25</v>
      </c>
      <c r="S161" s="12">
        <f t="shared" si="2"/>
        <v>0.3</v>
      </c>
      <c r="T161">
        <v>1.51230239868164</v>
      </c>
      <c r="U161">
        <v>1.27843034267425</v>
      </c>
      <c r="V161">
        <v>1.3053216934204099</v>
      </c>
      <c r="W161">
        <v>2.6891350746154799E-2</v>
      </c>
      <c r="X161">
        <v>0.20698070526123</v>
      </c>
      <c r="Y161">
        <v>0.20698070526123</v>
      </c>
      <c r="Z161">
        <v>0.3</v>
      </c>
      <c r="AA161">
        <v>0.9</v>
      </c>
      <c r="AB161">
        <v>0.75</v>
      </c>
      <c r="AC161">
        <v>0.81818181818181801</v>
      </c>
      <c r="AD161">
        <v>0.1</v>
      </c>
      <c r="AE161">
        <v>0.6</v>
      </c>
    </row>
    <row r="162" spans="1:31" x14ac:dyDescent="0.15">
      <c r="A162" s="4">
        <v>892</v>
      </c>
      <c r="B162">
        <v>12</v>
      </c>
      <c r="C162">
        <v>8</v>
      </c>
      <c r="D162">
        <v>10</v>
      </c>
      <c r="E162">
        <v>10</v>
      </c>
      <c r="F162">
        <v>10</v>
      </c>
      <c r="G162">
        <v>0</v>
      </c>
      <c r="H162">
        <v>2</v>
      </c>
      <c r="I162">
        <v>8</v>
      </c>
      <c r="J162">
        <v>0.6</v>
      </c>
      <c r="K162">
        <v>4.4420337677001998</v>
      </c>
      <c r="L162">
        <v>3.82478523254394</v>
      </c>
      <c r="M162">
        <v>4.8300552368164098</v>
      </c>
      <c r="N162">
        <v>4.3428306579589799</v>
      </c>
      <c r="O162">
        <v>0</v>
      </c>
      <c r="P162">
        <v>0</v>
      </c>
      <c r="Q162">
        <v>9</v>
      </c>
      <c r="R162" s="12">
        <v>0</v>
      </c>
      <c r="S162" s="12">
        <f t="shared" si="2"/>
        <v>0</v>
      </c>
      <c r="T162">
        <v>1.3027286529541</v>
      </c>
      <c r="U162">
        <v>1.2597808837890601</v>
      </c>
      <c r="V162">
        <v>1.08521044254303</v>
      </c>
      <c r="W162">
        <v>0.17457044124603299</v>
      </c>
      <c r="X162">
        <v>0.217518210411072</v>
      </c>
      <c r="Y162">
        <v>0.217518210411072</v>
      </c>
      <c r="Z162">
        <v>0</v>
      </c>
      <c r="AA162">
        <v>0.9</v>
      </c>
      <c r="AB162">
        <v>1</v>
      </c>
      <c r="AC162">
        <v>0.94736842105263197</v>
      </c>
      <c r="AD162">
        <v>0.1</v>
      </c>
      <c r="AE162">
        <v>0.9</v>
      </c>
    </row>
    <row r="163" spans="1:31" x14ac:dyDescent="0.15">
      <c r="A163" s="4">
        <v>208</v>
      </c>
      <c r="B163">
        <v>11</v>
      </c>
      <c r="C163">
        <v>9</v>
      </c>
      <c r="D163">
        <v>10</v>
      </c>
      <c r="E163">
        <v>10</v>
      </c>
      <c r="F163">
        <v>9</v>
      </c>
      <c r="G163">
        <v>1</v>
      </c>
      <c r="H163">
        <v>2</v>
      </c>
      <c r="I163">
        <v>8</v>
      </c>
      <c r="J163">
        <v>0.55000000000000004</v>
      </c>
      <c r="K163">
        <v>4.44399070739746</v>
      </c>
      <c r="L163">
        <v>3.6313095092773402</v>
      </c>
      <c r="M163">
        <v>4.6402816772460902</v>
      </c>
      <c r="N163">
        <v>5.3246231079101598</v>
      </c>
      <c r="O163">
        <v>0</v>
      </c>
      <c r="P163">
        <v>0</v>
      </c>
      <c r="Q163">
        <v>9</v>
      </c>
      <c r="R163" s="12">
        <v>0</v>
      </c>
      <c r="S163" s="12">
        <f t="shared" si="2"/>
        <v>0</v>
      </c>
      <c r="T163">
        <v>1.1326980590820299</v>
      </c>
      <c r="U163">
        <v>1.04719161987305</v>
      </c>
      <c r="V163">
        <v>0.97520506381988503</v>
      </c>
      <c r="W163">
        <v>7.1986556053161593E-2</v>
      </c>
      <c r="X163">
        <v>0.157492995262146</v>
      </c>
      <c r="Y163">
        <v>0.157492995262146</v>
      </c>
      <c r="Z163">
        <v>0</v>
      </c>
      <c r="AA163">
        <v>0.9</v>
      </c>
      <c r="AB163">
        <v>1</v>
      </c>
      <c r="AC163">
        <v>0.94736842105263197</v>
      </c>
      <c r="AD163">
        <v>0.1</v>
      </c>
      <c r="AE163">
        <v>0.9</v>
      </c>
    </row>
    <row r="164" spans="1:31" x14ac:dyDescent="0.15">
      <c r="A164" s="4">
        <v>418</v>
      </c>
      <c r="B164">
        <v>15</v>
      </c>
      <c r="C164">
        <v>5</v>
      </c>
      <c r="D164">
        <v>10</v>
      </c>
      <c r="E164">
        <v>10</v>
      </c>
      <c r="F164">
        <v>10</v>
      </c>
      <c r="G164">
        <v>0</v>
      </c>
      <c r="H164">
        <v>5</v>
      </c>
      <c r="I164">
        <v>5</v>
      </c>
      <c r="J164">
        <v>0.75</v>
      </c>
      <c r="K164">
        <v>4.4448013305664098</v>
      </c>
      <c r="L164">
        <v>2.7568054199218701</v>
      </c>
      <c r="M164">
        <v>2.61785888671875</v>
      </c>
      <c r="N164">
        <v>3.09810066223144</v>
      </c>
      <c r="O164">
        <v>1</v>
      </c>
      <c r="P164">
        <v>1</v>
      </c>
      <c r="Q164">
        <v>8</v>
      </c>
      <c r="R164" s="12">
        <v>0.125</v>
      </c>
      <c r="S164" s="12">
        <f t="shared" si="2"/>
        <v>0.1</v>
      </c>
      <c r="T164">
        <v>1.3468818664550799</v>
      </c>
      <c r="U164">
        <v>1.3104225397110001</v>
      </c>
      <c r="V164">
        <v>1.1598522663116499</v>
      </c>
      <c r="W164">
        <v>0.150570273399353</v>
      </c>
      <c r="X164">
        <v>0.18702960014343301</v>
      </c>
      <c r="Y164">
        <v>0.18702960014343301</v>
      </c>
      <c r="Z164">
        <v>0.1</v>
      </c>
      <c r="AA164">
        <v>0.7</v>
      </c>
      <c r="AB164">
        <v>0.875</v>
      </c>
      <c r="AC164">
        <v>0.77777777777777801</v>
      </c>
      <c r="AD164">
        <v>0.3</v>
      </c>
      <c r="AE164">
        <v>0.6</v>
      </c>
    </row>
    <row r="165" spans="1:31" x14ac:dyDescent="0.15">
      <c r="A165" s="4">
        <v>626</v>
      </c>
      <c r="B165">
        <v>15</v>
      </c>
      <c r="C165">
        <v>5</v>
      </c>
      <c r="D165">
        <v>10</v>
      </c>
      <c r="E165">
        <v>10</v>
      </c>
      <c r="F165">
        <v>10</v>
      </c>
      <c r="G165">
        <v>0</v>
      </c>
      <c r="H165">
        <v>5</v>
      </c>
      <c r="I165">
        <v>5</v>
      </c>
      <c r="J165">
        <v>0.75</v>
      </c>
      <c r="K165">
        <v>4.4488945007324201</v>
      </c>
      <c r="L165">
        <v>2.7935333251953098</v>
      </c>
      <c r="M165">
        <v>2.5312194824218701</v>
      </c>
      <c r="N165">
        <v>2.78610038757324</v>
      </c>
      <c r="O165">
        <v>2</v>
      </c>
      <c r="P165">
        <v>2</v>
      </c>
      <c r="Q165">
        <v>11</v>
      </c>
      <c r="R165" s="12">
        <v>0.18179999999999999</v>
      </c>
      <c r="S165" s="12">
        <f t="shared" si="2"/>
        <v>0.2</v>
      </c>
      <c r="T165">
        <v>1.4707450866699201</v>
      </c>
      <c r="U165">
        <v>1.4289009571075399</v>
      </c>
      <c r="V165">
        <v>1.2673585414886499</v>
      </c>
      <c r="W165">
        <v>0.16154241561889701</v>
      </c>
      <c r="X165">
        <v>0.203386545181274</v>
      </c>
      <c r="Y165">
        <v>0.203386545181274</v>
      </c>
      <c r="Z165">
        <v>0.2</v>
      </c>
      <c r="AA165">
        <v>0.9</v>
      </c>
      <c r="AB165">
        <v>0.81818181818181801</v>
      </c>
      <c r="AC165">
        <v>0.85714285714285698</v>
      </c>
      <c r="AD165">
        <v>0.1</v>
      </c>
      <c r="AE165">
        <v>0.7</v>
      </c>
    </row>
    <row r="166" spans="1:31" x14ac:dyDescent="0.15">
      <c r="A166" s="4">
        <v>305</v>
      </c>
      <c r="B166">
        <v>13</v>
      </c>
      <c r="C166">
        <v>7</v>
      </c>
      <c r="D166">
        <v>10</v>
      </c>
      <c r="E166">
        <v>10</v>
      </c>
      <c r="F166">
        <v>10</v>
      </c>
      <c r="G166">
        <v>0</v>
      </c>
      <c r="H166">
        <v>3</v>
      </c>
      <c r="I166">
        <v>7</v>
      </c>
      <c r="J166">
        <v>0.65</v>
      </c>
      <c r="K166">
        <v>4.4502868652343697</v>
      </c>
      <c r="L166">
        <v>3.0485916137695299</v>
      </c>
      <c r="M166">
        <v>2.2497577667236301</v>
      </c>
      <c r="N166">
        <v>3.5311279296875</v>
      </c>
      <c r="O166">
        <v>1</v>
      </c>
      <c r="P166">
        <v>1</v>
      </c>
      <c r="Q166">
        <v>8</v>
      </c>
      <c r="R166" s="12">
        <v>0.125</v>
      </c>
      <c r="S166" s="12">
        <f t="shared" si="2"/>
        <v>0.1</v>
      </c>
      <c r="T166">
        <v>1.48227119445801</v>
      </c>
      <c r="U166">
        <v>1.3686834573745701</v>
      </c>
      <c r="V166">
        <v>1.2705872058868399</v>
      </c>
      <c r="W166">
        <v>9.8096251487731906E-2</v>
      </c>
      <c r="X166">
        <v>0.21168398857116699</v>
      </c>
      <c r="Y166">
        <v>0.21168398857116699</v>
      </c>
      <c r="Z166">
        <v>0.1</v>
      </c>
      <c r="AA166">
        <v>0.7</v>
      </c>
      <c r="AB166">
        <v>0.875</v>
      </c>
      <c r="AC166">
        <v>0.77777777777777801</v>
      </c>
      <c r="AD166">
        <v>0.3</v>
      </c>
      <c r="AE166">
        <v>0.6</v>
      </c>
    </row>
    <row r="167" spans="1:31" x14ac:dyDescent="0.15">
      <c r="A167" s="4">
        <v>655</v>
      </c>
      <c r="B167">
        <v>13</v>
      </c>
      <c r="C167">
        <v>7</v>
      </c>
      <c r="D167">
        <v>10</v>
      </c>
      <c r="E167">
        <v>10</v>
      </c>
      <c r="F167">
        <v>10</v>
      </c>
      <c r="G167">
        <v>0</v>
      </c>
      <c r="H167">
        <v>3</v>
      </c>
      <c r="I167">
        <v>7</v>
      </c>
      <c r="J167">
        <v>0.65</v>
      </c>
      <c r="K167">
        <v>4.4620933532714799</v>
      </c>
      <c r="L167">
        <v>3.48799324035644</v>
      </c>
      <c r="M167">
        <v>3.91378974914551</v>
      </c>
      <c r="N167">
        <v>3.8552780151367201</v>
      </c>
      <c r="O167">
        <v>0</v>
      </c>
      <c r="P167">
        <v>0</v>
      </c>
      <c r="Q167">
        <v>4</v>
      </c>
      <c r="R167" s="12">
        <v>0</v>
      </c>
      <c r="S167" s="12">
        <f t="shared" si="2"/>
        <v>0</v>
      </c>
      <c r="T167">
        <v>1.1270942687988299</v>
      </c>
      <c r="U167">
        <v>1.10918176174164</v>
      </c>
      <c r="V167">
        <v>0.96257668733596802</v>
      </c>
      <c r="W167">
        <v>0.14660507440567</v>
      </c>
      <c r="X167">
        <v>0.16451758146286</v>
      </c>
      <c r="Y167">
        <v>0.16451758146286</v>
      </c>
      <c r="Z167">
        <v>0</v>
      </c>
      <c r="AA167">
        <v>0.4</v>
      </c>
      <c r="AB167">
        <v>1</v>
      </c>
      <c r="AC167">
        <v>0.57142857142857195</v>
      </c>
      <c r="AD167">
        <v>0.6</v>
      </c>
      <c r="AE167">
        <v>0.4</v>
      </c>
    </row>
    <row r="168" spans="1:31" x14ac:dyDescent="0.15">
      <c r="A168" s="4">
        <v>206</v>
      </c>
      <c r="B168">
        <v>16</v>
      </c>
      <c r="C168">
        <v>4</v>
      </c>
      <c r="D168">
        <v>10</v>
      </c>
      <c r="E168">
        <v>10</v>
      </c>
      <c r="F168">
        <v>10</v>
      </c>
      <c r="G168">
        <v>0</v>
      </c>
      <c r="H168">
        <v>6</v>
      </c>
      <c r="I168">
        <v>4</v>
      </c>
      <c r="J168">
        <v>0.8</v>
      </c>
      <c r="K168">
        <v>4.4629192352294904</v>
      </c>
      <c r="L168">
        <v>2.2479228973388699</v>
      </c>
      <c r="M168">
        <v>2.1878547668457</v>
      </c>
      <c r="N168">
        <v>3.5414943695068399</v>
      </c>
      <c r="O168">
        <v>2</v>
      </c>
      <c r="P168">
        <v>2</v>
      </c>
      <c r="Q168">
        <v>10</v>
      </c>
      <c r="R168" s="12">
        <v>0.2</v>
      </c>
      <c r="S168" s="12">
        <f t="shared" si="2"/>
        <v>0.2</v>
      </c>
      <c r="T168">
        <v>1.4795379638671899</v>
      </c>
      <c r="U168">
        <v>1.4095602035522501</v>
      </c>
      <c r="V168">
        <v>1.2945129871368399</v>
      </c>
      <c r="W168">
        <v>0.115047216415405</v>
      </c>
      <c r="X168">
        <v>0.18502497673034701</v>
      </c>
      <c r="Y168">
        <v>0.18502497673034701</v>
      </c>
      <c r="Z168">
        <v>0.2</v>
      </c>
      <c r="AA168">
        <v>0.8</v>
      </c>
      <c r="AB168">
        <v>0.8</v>
      </c>
      <c r="AC168">
        <v>0.8</v>
      </c>
      <c r="AD168">
        <v>0.2</v>
      </c>
      <c r="AE168">
        <v>0.6</v>
      </c>
    </row>
    <row r="169" spans="1:31" x14ac:dyDescent="0.15">
      <c r="A169" s="4">
        <v>695</v>
      </c>
      <c r="B169">
        <v>13</v>
      </c>
      <c r="C169">
        <v>7</v>
      </c>
      <c r="D169">
        <v>10</v>
      </c>
      <c r="E169">
        <v>10</v>
      </c>
      <c r="F169">
        <v>10</v>
      </c>
      <c r="G169">
        <v>0</v>
      </c>
      <c r="H169">
        <v>3</v>
      </c>
      <c r="I169">
        <v>7</v>
      </c>
      <c r="J169">
        <v>0.65</v>
      </c>
      <c r="K169">
        <v>4.4653415679931596</v>
      </c>
      <c r="L169">
        <v>3.3676395416259801</v>
      </c>
      <c r="M169">
        <v>3.1461219787597701</v>
      </c>
      <c r="N169">
        <v>3.3425483703613299</v>
      </c>
      <c r="O169">
        <v>1</v>
      </c>
      <c r="P169">
        <v>1</v>
      </c>
      <c r="Q169">
        <v>8</v>
      </c>
      <c r="R169" s="12">
        <v>0.125</v>
      </c>
      <c r="S169" s="12">
        <f t="shared" si="2"/>
        <v>0.1</v>
      </c>
      <c r="T169">
        <v>1.3353843688964799</v>
      </c>
      <c r="U169">
        <v>1.2914003133773799</v>
      </c>
      <c r="V169">
        <v>1.12832868099213</v>
      </c>
      <c r="W169">
        <v>0.16307163238525399</v>
      </c>
      <c r="X169">
        <v>0.20705568790435799</v>
      </c>
      <c r="Y169">
        <v>0.20705568790435799</v>
      </c>
      <c r="Z169">
        <v>0.1</v>
      </c>
      <c r="AA169">
        <v>0.7</v>
      </c>
      <c r="AB169">
        <v>0.875</v>
      </c>
      <c r="AC169">
        <v>0.77777777777777801</v>
      </c>
      <c r="AD169">
        <v>0.3</v>
      </c>
      <c r="AE169">
        <v>0.6</v>
      </c>
    </row>
    <row r="170" spans="1:31" x14ac:dyDescent="0.15">
      <c r="A170" s="4">
        <v>777</v>
      </c>
      <c r="B170">
        <v>12</v>
      </c>
      <c r="C170">
        <v>8</v>
      </c>
      <c r="D170">
        <v>10</v>
      </c>
      <c r="E170">
        <v>10</v>
      </c>
      <c r="F170">
        <v>10</v>
      </c>
      <c r="G170">
        <v>0</v>
      </c>
      <c r="H170">
        <v>2</v>
      </c>
      <c r="I170">
        <v>8</v>
      </c>
      <c r="J170">
        <v>0.6</v>
      </c>
      <c r="K170">
        <v>4.4665031433105504</v>
      </c>
      <c r="L170">
        <v>2.8712577819824201</v>
      </c>
      <c r="M170">
        <v>2.1287269592285201</v>
      </c>
      <c r="N170">
        <v>7.0480537414550799</v>
      </c>
      <c r="O170">
        <v>1</v>
      </c>
      <c r="P170">
        <v>1</v>
      </c>
      <c r="Q170">
        <v>7</v>
      </c>
      <c r="R170" s="12">
        <v>0.1429</v>
      </c>
      <c r="S170" s="12">
        <f t="shared" si="2"/>
        <v>0.1</v>
      </c>
      <c r="T170">
        <v>1.3028812408447299</v>
      </c>
      <c r="U170">
        <v>1.06840896606445</v>
      </c>
      <c r="V170">
        <v>1.1222727298736599</v>
      </c>
      <c r="W170">
        <v>5.3863763809204102E-2</v>
      </c>
      <c r="X170">
        <v>0.180608510971069</v>
      </c>
      <c r="Y170">
        <v>0.180608510971069</v>
      </c>
      <c r="Z170">
        <v>0.1</v>
      </c>
      <c r="AA170">
        <v>0.6</v>
      </c>
      <c r="AB170">
        <v>0.85714285714285698</v>
      </c>
      <c r="AC170">
        <v>0.70588235294117596</v>
      </c>
      <c r="AD170">
        <v>0.4</v>
      </c>
      <c r="AE170">
        <v>0.5</v>
      </c>
    </row>
    <row r="171" spans="1:31" x14ac:dyDescent="0.15">
      <c r="A171" s="4">
        <v>133</v>
      </c>
      <c r="B171">
        <v>11</v>
      </c>
      <c r="C171">
        <v>9</v>
      </c>
      <c r="D171">
        <v>10</v>
      </c>
      <c r="E171">
        <v>10</v>
      </c>
      <c r="F171">
        <v>9</v>
      </c>
      <c r="G171">
        <v>1</v>
      </c>
      <c r="H171">
        <v>2</v>
      </c>
      <c r="I171">
        <v>8</v>
      </c>
      <c r="J171">
        <v>0.55000000000000004</v>
      </c>
      <c r="K171">
        <v>4.4720001220703098</v>
      </c>
      <c r="L171">
        <v>4.1426849365234402</v>
      </c>
      <c r="M171">
        <v>5.9412174224853498</v>
      </c>
      <c r="N171">
        <v>3.8947200775146502</v>
      </c>
      <c r="O171">
        <v>0</v>
      </c>
      <c r="P171">
        <v>0</v>
      </c>
      <c r="Q171">
        <v>7</v>
      </c>
      <c r="R171" s="12">
        <v>0</v>
      </c>
      <c r="S171" s="12">
        <f t="shared" si="2"/>
        <v>0</v>
      </c>
      <c r="T171">
        <v>0.91735458374023404</v>
      </c>
      <c r="U171">
        <v>0.94526672363281194</v>
      </c>
      <c r="V171">
        <v>0.78429394960403398</v>
      </c>
      <c r="W171">
        <v>0.16097277402877799</v>
      </c>
      <c r="X171">
        <v>0.13306063413620001</v>
      </c>
      <c r="Y171">
        <v>0.13306063413620001</v>
      </c>
      <c r="Z171">
        <v>0</v>
      </c>
      <c r="AA171">
        <v>0.7</v>
      </c>
      <c r="AB171">
        <v>1</v>
      </c>
      <c r="AC171">
        <v>0.82352941176470595</v>
      </c>
      <c r="AD171">
        <v>0.3</v>
      </c>
      <c r="AE171">
        <v>0.7</v>
      </c>
    </row>
    <row r="172" spans="1:31" x14ac:dyDescent="0.15">
      <c r="A172" s="4">
        <v>673</v>
      </c>
      <c r="B172">
        <v>13</v>
      </c>
      <c r="C172">
        <v>7</v>
      </c>
      <c r="D172">
        <v>10</v>
      </c>
      <c r="E172">
        <v>10</v>
      </c>
      <c r="F172">
        <v>10</v>
      </c>
      <c r="G172">
        <v>0</v>
      </c>
      <c r="H172">
        <v>3</v>
      </c>
      <c r="I172">
        <v>7</v>
      </c>
      <c r="J172">
        <v>0.65</v>
      </c>
      <c r="K172">
        <v>4.4750175476074201</v>
      </c>
      <c r="L172">
        <v>2.8171691894531201</v>
      </c>
      <c r="M172">
        <v>2.2918834686279301</v>
      </c>
      <c r="N172">
        <v>4.7757549285888699</v>
      </c>
      <c r="O172">
        <v>2</v>
      </c>
      <c r="P172">
        <v>2</v>
      </c>
      <c r="Q172">
        <v>10</v>
      </c>
      <c r="R172" s="12">
        <v>0.2</v>
      </c>
      <c r="S172" s="12">
        <f t="shared" si="2"/>
        <v>0.2</v>
      </c>
      <c r="T172">
        <v>1.4803524017334</v>
      </c>
      <c r="U172">
        <v>1.3192996978759799</v>
      </c>
      <c r="V172">
        <v>1.2590138912200901</v>
      </c>
      <c r="W172">
        <v>6.0285806655883803E-2</v>
      </c>
      <c r="X172">
        <v>0.221338510513306</v>
      </c>
      <c r="Y172">
        <v>0.221338510513306</v>
      </c>
      <c r="Z172">
        <v>0.2</v>
      </c>
      <c r="AA172">
        <v>0.8</v>
      </c>
      <c r="AB172">
        <v>0.8</v>
      </c>
      <c r="AC172">
        <v>0.8</v>
      </c>
      <c r="AD172">
        <v>0.2</v>
      </c>
      <c r="AE172">
        <v>0.6</v>
      </c>
    </row>
    <row r="173" spans="1:31" x14ac:dyDescent="0.15">
      <c r="A173" s="4">
        <v>451</v>
      </c>
      <c r="B173">
        <v>12</v>
      </c>
      <c r="C173">
        <v>8</v>
      </c>
      <c r="D173">
        <v>10</v>
      </c>
      <c r="E173">
        <v>10</v>
      </c>
      <c r="F173">
        <v>10</v>
      </c>
      <c r="G173">
        <v>0</v>
      </c>
      <c r="H173">
        <v>2</v>
      </c>
      <c r="I173">
        <v>8</v>
      </c>
      <c r="J173">
        <v>0.6</v>
      </c>
      <c r="K173">
        <v>4.4766998291015598</v>
      </c>
      <c r="L173">
        <v>3.5815048217773402</v>
      </c>
      <c r="M173">
        <v>4.1156463623046902</v>
      </c>
      <c r="N173">
        <v>5.14365577697754</v>
      </c>
      <c r="O173">
        <v>0</v>
      </c>
      <c r="P173">
        <v>0</v>
      </c>
      <c r="Q173">
        <v>6</v>
      </c>
      <c r="R173" s="12">
        <v>0</v>
      </c>
      <c r="S173" s="12">
        <f t="shared" si="2"/>
        <v>0</v>
      </c>
      <c r="T173">
        <v>1.2211284637451201</v>
      </c>
      <c r="U173">
        <v>1.16050148010254</v>
      </c>
      <c r="V173">
        <v>1.0355142354965201</v>
      </c>
      <c r="W173">
        <v>0.124987244606018</v>
      </c>
      <c r="X173">
        <v>0.185614228248596</v>
      </c>
      <c r="Y173">
        <v>0.185614228248596</v>
      </c>
      <c r="Z173">
        <v>0</v>
      </c>
      <c r="AA173">
        <v>0.6</v>
      </c>
      <c r="AB173">
        <v>1</v>
      </c>
      <c r="AC173">
        <v>0.75</v>
      </c>
      <c r="AD173">
        <v>0.4</v>
      </c>
      <c r="AE173">
        <v>0.6</v>
      </c>
    </row>
    <row r="174" spans="1:31" x14ac:dyDescent="0.15">
      <c r="A174" s="4">
        <v>619</v>
      </c>
      <c r="B174">
        <v>13</v>
      </c>
      <c r="C174">
        <v>7</v>
      </c>
      <c r="D174">
        <v>10</v>
      </c>
      <c r="E174">
        <v>10</v>
      </c>
      <c r="F174">
        <v>10</v>
      </c>
      <c r="G174">
        <v>0</v>
      </c>
      <c r="H174">
        <v>3</v>
      </c>
      <c r="I174">
        <v>7</v>
      </c>
      <c r="J174">
        <v>0.65</v>
      </c>
      <c r="K174">
        <v>4.4768199920654297</v>
      </c>
      <c r="L174">
        <v>3.4725532531738299</v>
      </c>
      <c r="M174">
        <v>3.68757820129394</v>
      </c>
      <c r="N174">
        <v>3.65473556518555</v>
      </c>
      <c r="O174">
        <v>1</v>
      </c>
      <c r="P174">
        <v>1</v>
      </c>
      <c r="Q174">
        <v>11</v>
      </c>
      <c r="R174" s="12">
        <v>9.0899999999999995E-2</v>
      </c>
      <c r="S174" s="12">
        <f t="shared" si="2"/>
        <v>0.1</v>
      </c>
      <c r="T174">
        <v>1.2065505981445299</v>
      </c>
      <c r="U174">
        <v>1.1761556863784799</v>
      </c>
      <c r="V174">
        <v>1.0265741348266599</v>
      </c>
      <c r="W174">
        <v>0.14958155155181899</v>
      </c>
      <c r="X174">
        <v>0.17997646331787101</v>
      </c>
      <c r="Y174">
        <v>0.17997646331787101</v>
      </c>
      <c r="Z174">
        <v>0.1</v>
      </c>
      <c r="AA174">
        <v>1</v>
      </c>
      <c r="AB174">
        <v>0.90909090909090895</v>
      </c>
      <c r="AC174">
        <v>0.952380952380952</v>
      </c>
      <c r="AD174">
        <v>0</v>
      </c>
      <c r="AE174">
        <v>0.9</v>
      </c>
    </row>
    <row r="175" spans="1:31" x14ac:dyDescent="0.15">
      <c r="A175" s="4">
        <v>605</v>
      </c>
      <c r="B175">
        <v>13</v>
      </c>
      <c r="C175">
        <v>7</v>
      </c>
      <c r="D175">
        <v>10</v>
      </c>
      <c r="E175">
        <v>10</v>
      </c>
      <c r="F175">
        <v>10</v>
      </c>
      <c r="G175">
        <v>0</v>
      </c>
      <c r="H175">
        <v>3</v>
      </c>
      <c r="I175">
        <v>7</v>
      </c>
      <c r="J175">
        <v>0.65</v>
      </c>
      <c r="K175">
        <v>4.4814510345459002</v>
      </c>
      <c r="L175">
        <v>2.57609939575195</v>
      </c>
      <c r="M175">
        <v>1.6025524139404299</v>
      </c>
      <c r="N175">
        <v>4.96038818359375</v>
      </c>
      <c r="O175">
        <v>2</v>
      </c>
      <c r="P175">
        <v>2</v>
      </c>
      <c r="Q175">
        <v>10</v>
      </c>
      <c r="R175" s="12">
        <v>0.2</v>
      </c>
      <c r="S175" s="12">
        <f t="shared" si="2"/>
        <v>0.2</v>
      </c>
      <c r="T175">
        <v>1.52862548828125</v>
      </c>
      <c r="U175">
        <v>1.3239173889160201</v>
      </c>
      <c r="V175">
        <v>1.3039344549179099</v>
      </c>
      <c r="W175">
        <v>1.99829339981079E-2</v>
      </c>
      <c r="X175">
        <v>0.22469103336334201</v>
      </c>
      <c r="Y175">
        <v>0.22469103336334201</v>
      </c>
      <c r="Z175">
        <v>0.2</v>
      </c>
      <c r="AA175">
        <v>0.8</v>
      </c>
      <c r="AB175">
        <v>0.8</v>
      </c>
      <c r="AC175">
        <v>0.8</v>
      </c>
      <c r="AD175">
        <v>0.2</v>
      </c>
      <c r="AE175">
        <v>0.6</v>
      </c>
    </row>
    <row r="176" spans="1:31" x14ac:dyDescent="0.15">
      <c r="A176" s="4">
        <v>81</v>
      </c>
      <c r="B176">
        <v>14</v>
      </c>
      <c r="C176">
        <v>6</v>
      </c>
      <c r="D176">
        <v>10</v>
      </c>
      <c r="E176">
        <v>10</v>
      </c>
      <c r="F176">
        <v>10</v>
      </c>
      <c r="G176">
        <v>0</v>
      </c>
      <c r="H176">
        <v>4</v>
      </c>
      <c r="I176">
        <v>6</v>
      </c>
      <c r="J176">
        <v>0.7</v>
      </c>
      <c r="K176">
        <v>4.4817962646484402</v>
      </c>
      <c r="L176">
        <v>2.99641609191894</v>
      </c>
      <c r="M176">
        <v>2.7919044494628902</v>
      </c>
      <c r="N176">
        <v>3.3726062774658199</v>
      </c>
      <c r="O176">
        <v>0</v>
      </c>
      <c r="P176">
        <v>0</v>
      </c>
      <c r="Q176">
        <v>0</v>
      </c>
      <c r="R176" s="12">
        <v>0</v>
      </c>
      <c r="S176" s="12">
        <f t="shared" si="2"/>
        <v>0</v>
      </c>
      <c r="T176">
        <v>1.3286705017089799</v>
      </c>
      <c r="U176">
        <v>1.28359222412109</v>
      </c>
      <c r="V176">
        <v>1.14824962615967</v>
      </c>
      <c r="W176">
        <v>0.135342597961426</v>
      </c>
      <c r="X176">
        <v>0.18042087554931599</v>
      </c>
      <c r="Y176">
        <v>0.18042087554931599</v>
      </c>
      <c r="Z176">
        <v>0</v>
      </c>
      <c r="AA176">
        <v>0</v>
      </c>
      <c r="AB176" t="s">
        <v>29</v>
      </c>
      <c r="AC176" t="s">
        <v>29</v>
      </c>
      <c r="AD176">
        <v>1</v>
      </c>
      <c r="AE176">
        <v>0</v>
      </c>
    </row>
    <row r="177" spans="1:31" x14ac:dyDescent="0.15">
      <c r="A177" s="4">
        <v>149</v>
      </c>
      <c r="B177">
        <v>11</v>
      </c>
      <c r="C177">
        <v>9</v>
      </c>
      <c r="D177">
        <v>10</v>
      </c>
      <c r="E177">
        <v>10</v>
      </c>
      <c r="F177">
        <v>10</v>
      </c>
      <c r="G177">
        <v>0</v>
      </c>
      <c r="H177">
        <v>1</v>
      </c>
      <c r="I177">
        <v>9</v>
      </c>
      <c r="J177">
        <v>0.55000000000000004</v>
      </c>
      <c r="K177">
        <v>4.4821224212646502</v>
      </c>
      <c r="L177">
        <v>3.75569725036621</v>
      </c>
      <c r="M177">
        <v>4.8786315917968697</v>
      </c>
      <c r="N177">
        <v>8.511962890625</v>
      </c>
      <c r="O177">
        <v>1</v>
      </c>
      <c r="P177">
        <v>1</v>
      </c>
      <c r="Q177">
        <v>10</v>
      </c>
      <c r="R177" s="12">
        <v>0.1</v>
      </c>
      <c r="S177" s="12">
        <f t="shared" si="2"/>
        <v>0.1</v>
      </c>
      <c r="T177">
        <v>1.2563419342041</v>
      </c>
      <c r="U177">
        <v>1.05661201477051</v>
      </c>
      <c r="V177">
        <v>1.0494639873504601</v>
      </c>
      <c r="W177">
        <v>7.1480274200439496E-3</v>
      </c>
      <c r="X177">
        <v>0.206877946853638</v>
      </c>
      <c r="Y177">
        <v>0.206877946853638</v>
      </c>
      <c r="Z177">
        <v>0.1</v>
      </c>
      <c r="AA177">
        <v>0.9</v>
      </c>
      <c r="AB177">
        <v>0.9</v>
      </c>
      <c r="AC177">
        <v>0.9</v>
      </c>
      <c r="AD177">
        <v>0.1</v>
      </c>
      <c r="AE177">
        <v>0.8</v>
      </c>
    </row>
    <row r="178" spans="1:31" x14ac:dyDescent="0.15">
      <c r="A178" s="4">
        <v>837</v>
      </c>
      <c r="B178">
        <v>12</v>
      </c>
      <c r="C178">
        <v>8</v>
      </c>
      <c r="D178">
        <v>10</v>
      </c>
      <c r="E178">
        <v>10</v>
      </c>
      <c r="F178">
        <v>9</v>
      </c>
      <c r="G178">
        <v>1</v>
      </c>
      <c r="H178">
        <v>3</v>
      </c>
      <c r="I178">
        <v>7</v>
      </c>
      <c r="J178">
        <v>0.6</v>
      </c>
      <c r="K178">
        <v>4.48995018005371</v>
      </c>
      <c r="L178">
        <v>2.94857597351074</v>
      </c>
      <c r="M178">
        <v>2.59440040588379</v>
      </c>
      <c r="N178">
        <v>4.6319618225097701</v>
      </c>
      <c r="O178">
        <v>2</v>
      </c>
      <c r="P178">
        <v>2</v>
      </c>
      <c r="Q178">
        <v>9</v>
      </c>
      <c r="R178" s="12">
        <v>0.22220000000000001</v>
      </c>
      <c r="S178" s="12">
        <f t="shared" si="2"/>
        <v>0.2</v>
      </c>
      <c r="T178">
        <v>1.3769226074218699</v>
      </c>
      <c r="U178">
        <v>1.23881340026855</v>
      </c>
      <c r="V178">
        <v>1.1876404285430899</v>
      </c>
      <c r="W178">
        <v>5.1172971725463902E-2</v>
      </c>
      <c r="X178">
        <v>0.18928217887878401</v>
      </c>
      <c r="Y178">
        <v>0.18928217887878401</v>
      </c>
      <c r="Z178">
        <v>0.2</v>
      </c>
      <c r="AA178">
        <v>0.7</v>
      </c>
      <c r="AB178">
        <v>0.77777777777777801</v>
      </c>
      <c r="AC178">
        <v>0.73684210526315796</v>
      </c>
      <c r="AD178">
        <v>0.3</v>
      </c>
      <c r="AE178">
        <v>0.5</v>
      </c>
    </row>
    <row r="179" spans="1:31" x14ac:dyDescent="0.15">
      <c r="A179" s="4">
        <v>226</v>
      </c>
      <c r="B179">
        <v>12</v>
      </c>
      <c r="C179">
        <v>8</v>
      </c>
      <c r="D179">
        <v>10</v>
      </c>
      <c r="E179">
        <v>10</v>
      </c>
      <c r="F179">
        <v>10</v>
      </c>
      <c r="G179">
        <v>0</v>
      </c>
      <c r="H179">
        <v>2</v>
      </c>
      <c r="I179">
        <v>8</v>
      </c>
      <c r="J179">
        <v>0.6</v>
      </c>
      <c r="K179">
        <v>4.4907379150390598</v>
      </c>
      <c r="L179">
        <v>3.6132793426513699</v>
      </c>
      <c r="M179">
        <v>4.1325206756591797</v>
      </c>
      <c r="N179">
        <v>5.0363464355468697</v>
      </c>
      <c r="O179">
        <v>0</v>
      </c>
      <c r="P179">
        <v>0</v>
      </c>
      <c r="Q179">
        <v>8</v>
      </c>
      <c r="R179" s="12">
        <v>0</v>
      </c>
      <c r="S179" s="12">
        <f t="shared" si="2"/>
        <v>0</v>
      </c>
      <c r="T179">
        <v>1.2232551574707</v>
      </c>
      <c r="U179">
        <v>1.1531562805175799</v>
      </c>
      <c r="V179">
        <v>1.0291494131088299</v>
      </c>
      <c r="W179">
        <v>0.124006867408752</v>
      </c>
      <c r="X179">
        <v>0.194105744361877</v>
      </c>
      <c r="Y179">
        <v>0.194105744361877</v>
      </c>
      <c r="Z179">
        <v>0</v>
      </c>
      <c r="AA179">
        <v>0.8</v>
      </c>
      <c r="AB179">
        <v>1</v>
      </c>
      <c r="AC179">
        <v>0.88888888888888895</v>
      </c>
      <c r="AD179">
        <v>0.2</v>
      </c>
      <c r="AE179">
        <v>0.8</v>
      </c>
    </row>
    <row r="180" spans="1:31" x14ac:dyDescent="0.15">
      <c r="A180" s="4">
        <v>263</v>
      </c>
      <c r="B180">
        <v>11</v>
      </c>
      <c r="C180">
        <v>9</v>
      </c>
      <c r="D180">
        <v>10</v>
      </c>
      <c r="E180">
        <v>10</v>
      </c>
      <c r="F180">
        <v>10</v>
      </c>
      <c r="G180">
        <v>0</v>
      </c>
      <c r="H180">
        <v>1</v>
      </c>
      <c r="I180">
        <v>9</v>
      </c>
      <c r="J180">
        <v>0.55000000000000004</v>
      </c>
      <c r="K180">
        <v>4.49503517150879</v>
      </c>
      <c r="L180">
        <v>4.1408271789550799</v>
      </c>
      <c r="M180">
        <v>7.6184921264648402</v>
      </c>
      <c r="N180">
        <v>7.4062194824218697</v>
      </c>
      <c r="O180">
        <v>0</v>
      </c>
      <c r="P180">
        <v>0</v>
      </c>
      <c r="Q180">
        <v>2</v>
      </c>
      <c r="R180" s="12">
        <v>0</v>
      </c>
      <c r="S180" s="12">
        <f t="shared" si="2"/>
        <v>0</v>
      </c>
      <c r="T180">
        <v>1.15388107299805</v>
      </c>
      <c r="U180">
        <v>1.1183834075927701</v>
      </c>
      <c r="V180">
        <v>0.96617126464843694</v>
      </c>
      <c r="W180">
        <v>0.15221214294433599</v>
      </c>
      <c r="X180">
        <v>0.18770980834960899</v>
      </c>
      <c r="Y180">
        <v>0.18770980834960899</v>
      </c>
      <c r="Z180">
        <v>0</v>
      </c>
      <c r="AA180">
        <v>0.2</v>
      </c>
      <c r="AB180">
        <v>1</v>
      </c>
      <c r="AC180">
        <v>0.33333333333333298</v>
      </c>
      <c r="AD180">
        <v>0.8</v>
      </c>
      <c r="AE180">
        <v>0.2</v>
      </c>
    </row>
    <row r="181" spans="1:31" x14ac:dyDescent="0.15">
      <c r="A181" s="4">
        <v>640</v>
      </c>
      <c r="B181">
        <v>12</v>
      </c>
      <c r="C181">
        <v>8</v>
      </c>
      <c r="D181">
        <v>10</v>
      </c>
      <c r="E181">
        <v>10</v>
      </c>
      <c r="F181">
        <v>9</v>
      </c>
      <c r="G181">
        <v>1</v>
      </c>
      <c r="H181">
        <v>3</v>
      </c>
      <c r="I181">
        <v>7</v>
      </c>
      <c r="J181">
        <v>0.6</v>
      </c>
      <c r="K181">
        <v>4.4995250701904297</v>
      </c>
      <c r="L181">
        <v>3.63466072082519</v>
      </c>
      <c r="M181">
        <v>3.8506717681884801</v>
      </c>
      <c r="N181">
        <v>3.1914710998535201</v>
      </c>
      <c r="O181">
        <v>0</v>
      </c>
      <c r="P181">
        <v>0</v>
      </c>
      <c r="Q181">
        <v>6</v>
      </c>
      <c r="R181" s="12">
        <v>0</v>
      </c>
      <c r="S181" s="12">
        <f t="shared" si="2"/>
        <v>0</v>
      </c>
      <c r="T181">
        <v>1.1057205200195299</v>
      </c>
      <c r="U181">
        <v>1.0870399475097701</v>
      </c>
      <c r="V181">
        <v>0.94560891389846802</v>
      </c>
      <c r="W181">
        <v>0.141431033611298</v>
      </c>
      <c r="X181">
        <v>0.16011160612106301</v>
      </c>
      <c r="Y181">
        <v>0.16011160612106301</v>
      </c>
      <c r="Z181">
        <v>0</v>
      </c>
      <c r="AA181">
        <v>0.6</v>
      </c>
      <c r="AB181">
        <v>1</v>
      </c>
      <c r="AC181">
        <v>0.75</v>
      </c>
      <c r="AD181">
        <v>0.4</v>
      </c>
      <c r="AE181">
        <v>0.6</v>
      </c>
    </row>
    <row r="182" spans="1:31" x14ac:dyDescent="0.15">
      <c r="A182" s="4">
        <v>358</v>
      </c>
      <c r="B182">
        <v>9</v>
      </c>
      <c r="C182">
        <v>11</v>
      </c>
      <c r="D182">
        <v>10</v>
      </c>
      <c r="E182">
        <v>10</v>
      </c>
      <c r="F182">
        <v>8</v>
      </c>
      <c r="G182">
        <v>2</v>
      </c>
      <c r="H182">
        <v>1</v>
      </c>
      <c r="I182">
        <v>9</v>
      </c>
      <c r="J182">
        <v>0.45</v>
      </c>
      <c r="K182">
        <v>4.5049304962158203</v>
      </c>
      <c r="L182">
        <v>3.6971168518066402</v>
      </c>
      <c r="M182">
        <v>4.1158676147460902</v>
      </c>
      <c r="N182">
        <v>8.5434150695800799</v>
      </c>
      <c r="O182">
        <v>1</v>
      </c>
      <c r="P182">
        <v>1</v>
      </c>
      <c r="Q182">
        <v>6</v>
      </c>
      <c r="R182" s="12">
        <v>0.16669999999999999</v>
      </c>
      <c r="S182" s="12">
        <f t="shared" si="2"/>
        <v>0.1</v>
      </c>
      <c r="T182">
        <v>1.10688400268555</v>
      </c>
      <c r="U182">
        <v>0.87487411499023404</v>
      </c>
      <c r="V182">
        <v>0.96704882383346602</v>
      </c>
      <c r="W182">
        <v>9.2174708843231201E-2</v>
      </c>
      <c r="X182">
        <v>0.13983517885208099</v>
      </c>
      <c r="Y182">
        <v>0.13983517885208099</v>
      </c>
      <c r="Z182">
        <v>0.1</v>
      </c>
      <c r="AA182">
        <v>0.5</v>
      </c>
      <c r="AB182">
        <v>0.83333333333333304</v>
      </c>
      <c r="AC182">
        <v>0.625</v>
      </c>
      <c r="AD182">
        <v>0.5</v>
      </c>
      <c r="AE182">
        <v>0.4</v>
      </c>
    </row>
    <row r="183" spans="1:31" x14ac:dyDescent="0.15">
      <c r="A183" s="4">
        <v>730</v>
      </c>
      <c r="B183">
        <v>12</v>
      </c>
      <c r="C183">
        <v>8</v>
      </c>
      <c r="D183">
        <v>10</v>
      </c>
      <c r="E183">
        <v>10</v>
      </c>
      <c r="F183">
        <v>9</v>
      </c>
      <c r="G183">
        <v>1</v>
      </c>
      <c r="H183">
        <v>3</v>
      </c>
      <c r="I183">
        <v>7</v>
      </c>
      <c r="J183">
        <v>0.6</v>
      </c>
      <c r="K183">
        <v>4.5073318481445304</v>
      </c>
      <c r="L183">
        <v>3.36848640441894</v>
      </c>
      <c r="M183">
        <v>4.0383281707763699</v>
      </c>
      <c r="N183">
        <v>4.7530708312988299</v>
      </c>
      <c r="O183">
        <v>0</v>
      </c>
      <c r="P183">
        <v>0</v>
      </c>
      <c r="Q183">
        <v>6</v>
      </c>
      <c r="R183" s="12">
        <v>0</v>
      </c>
      <c r="S183" s="12">
        <f t="shared" si="2"/>
        <v>0</v>
      </c>
      <c r="T183">
        <v>0.98513031005859397</v>
      </c>
      <c r="U183">
        <v>0.94690132141113303</v>
      </c>
      <c r="V183">
        <v>0.87177008390426602</v>
      </c>
      <c r="W183">
        <v>7.5131237506866497E-2</v>
      </c>
      <c r="X183">
        <v>0.113360226154327</v>
      </c>
      <c r="Y183">
        <v>0.113360226154327</v>
      </c>
      <c r="Z183">
        <v>0</v>
      </c>
      <c r="AA183">
        <v>0.6</v>
      </c>
      <c r="AB183">
        <v>1</v>
      </c>
      <c r="AC183">
        <v>0.75</v>
      </c>
      <c r="AD183">
        <v>0.4</v>
      </c>
      <c r="AE183">
        <v>0.6</v>
      </c>
    </row>
    <row r="184" spans="1:31" x14ac:dyDescent="0.15">
      <c r="A184" s="4">
        <v>336</v>
      </c>
      <c r="B184">
        <v>10</v>
      </c>
      <c r="C184">
        <v>10</v>
      </c>
      <c r="D184">
        <v>10</v>
      </c>
      <c r="E184">
        <v>10</v>
      </c>
      <c r="F184">
        <v>9</v>
      </c>
      <c r="G184">
        <v>1</v>
      </c>
      <c r="H184">
        <v>1</v>
      </c>
      <c r="I184">
        <v>9</v>
      </c>
      <c r="J184">
        <v>0.5</v>
      </c>
      <c r="K184">
        <v>4.5075740814209002</v>
      </c>
      <c r="L184">
        <v>4.27095603942871</v>
      </c>
      <c r="M184">
        <v>8.1672668457031197</v>
      </c>
      <c r="N184">
        <v>6.6954193115234402</v>
      </c>
      <c r="O184">
        <v>0</v>
      </c>
      <c r="P184">
        <v>0</v>
      </c>
      <c r="Q184">
        <v>7</v>
      </c>
      <c r="R184" s="12">
        <v>0</v>
      </c>
      <c r="S184" s="12">
        <f t="shared" si="2"/>
        <v>0</v>
      </c>
      <c r="T184">
        <v>0.92658424377441395</v>
      </c>
      <c r="U184">
        <v>0.93477821350097701</v>
      </c>
      <c r="V184">
        <v>0.79964578151702903</v>
      </c>
      <c r="W184">
        <v>0.135132431983948</v>
      </c>
      <c r="X184">
        <v>0.126938462257385</v>
      </c>
      <c r="Y184">
        <v>0.126938462257385</v>
      </c>
      <c r="Z184">
        <v>0</v>
      </c>
      <c r="AA184">
        <v>0.7</v>
      </c>
      <c r="AB184">
        <v>1</v>
      </c>
      <c r="AC184">
        <v>0.82352941176470595</v>
      </c>
      <c r="AD184">
        <v>0.3</v>
      </c>
      <c r="AE184">
        <v>0.7</v>
      </c>
    </row>
    <row r="185" spans="1:31" x14ac:dyDescent="0.15">
      <c r="A185" s="4">
        <v>458</v>
      </c>
      <c r="B185">
        <v>10</v>
      </c>
      <c r="C185">
        <v>10</v>
      </c>
      <c r="D185">
        <v>10</v>
      </c>
      <c r="E185">
        <v>10</v>
      </c>
      <c r="F185">
        <v>7</v>
      </c>
      <c r="G185">
        <v>3</v>
      </c>
      <c r="H185">
        <v>3</v>
      </c>
      <c r="I185">
        <v>7</v>
      </c>
      <c r="J185">
        <v>0.5</v>
      </c>
      <c r="K185">
        <v>4.5135078430175799</v>
      </c>
      <c r="L185">
        <v>3.4226341247558598</v>
      </c>
      <c r="M185">
        <v>3.21664237976074</v>
      </c>
      <c r="N185">
        <v>3.3419609069824201</v>
      </c>
      <c r="O185">
        <v>0</v>
      </c>
      <c r="P185">
        <v>0</v>
      </c>
      <c r="Q185">
        <v>0</v>
      </c>
      <c r="R185" s="12">
        <v>0</v>
      </c>
      <c r="S185" s="12">
        <f t="shared" si="2"/>
        <v>0</v>
      </c>
      <c r="T185">
        <v>0.95008087158203103</v>
      </c>
      <c r="U185">
        <v>0.89367359876632702</v>
      </c>
      <c r="V185">
        <v>0.85175305604934703</v>
      </c>
      <c r="W185">
        <v>4.1920542716980001E-2</v>
      </c>
      <c r="X185">
        <v>9.8327815532684298E-2</v>
      </c>
      <c r="Y185">
        <v>9.8327815532684298E-2</v>
      </c>
      <c r="Z185">
        <v>0</v>
      </c>
      <c r="AA185">
        <v>0</v>
      </c>
      <c r="AB185" t="s">
        <v>29</v>
      </c>
      <c r="AC185" t="s">
        <v>29</v>
      </c>
      <c r="AD185">
        <v>1</v>
      </c>
      <c r="AE185">
        <v>0</v>
      </c>
    </row>
    <row r="186" spans="1:31" x14ac:dyDescent="0.15">
      <c r="A186" s="4">
        <v>614</v>
      </c>
      <c r="B186">
        <v>12</v>
      </c>
      <c r="C186">
        <v>8</v>
      </c>
      <c r="D186">
        <v>10</v>
      </c>
      <c r="E186">
        <v>10</v>
      </c>
      <c r="F186">
        <v>10</v>
      </c>
      <c r="G186">
        <v>0</v>
      </c>
      <c r="H186">
        <v>2</v>
      </c>
      <c r="I186">
        <v>8</v>
      </c>
      <c r="J186">
        <v>0.6</v>
      </c>
      <c r="K186">
        <v>4.5145645141601598</v>
      </c>
      <c r="L186">
        <v>3.5504741668701199</v>
      </c>
      <c r="M186">
        <v>3.1070671081543</v>
      </c>
      <c r="N186">
        <v>4.2661819458007804</v>
      </c>
      <c r="O186">
        <v>1</v>
      </c>
      <c r="P186">
        <v>1</v>
      </c>
      <c r="Q186">
        <v>8</v>
      </c>
      <c r="R186" s="12">
        <v>0.125</v>
      </c>
      <c r="S186" s="12">
        <f t="shared" si="2"/>
        <v>0.1</v>
      </c>
      <c r="T186">
        <v>1.4118194580078101</v>
      </c>
      <c r="U186">
        <v>1.30099773406982</v>
      </c>
      <c r="V186">
        <v>1.1864200830459599</v>
      </c>
      <c r="W186">
        <v>0.114577651023865</v>
      </c>
      <c r="X186">
        <v>0.225399374961853</v>
      </c>
      <c r="Y186">
        <v>0.225399374961853</v>
      </c>
      <c r="Z186">
        <v>0.1</v>
      </c>
      <c r="AA186">
        <v>0.7</v>
      </c>
      <c r="AB186">
        <v>0.875</v>
      </c>
      <c r="AC186">
        <v>0.77777777777777801</v>
      </c>
      <c r="AD186">
        <v>0.3</v>
      </c>
      <c r="AE186">
        <v>0.6</v>
      </c>
    </row>
    <row r="187" spans="1:31" x14ac:dyDescent="0.15">
      <c r="A187" s="4">
        <v>545</v>
      </c>
      <c r="B187">
        <v>12</v>
      </c>
      <c r="C187">
        <v>8</v>
      </c>
      <c r="D187">
        <v>10</v>
      </c>
      <c r="E187">
        <v>10</v>
      </c>
      <c r="F187">
        <v>10</v>
      </c>
      <c r="G187">
        <v>0</v>
      </c>
      <c r="H187">
        <v>2</v>
      </c>
      <c r="I187">
        <v>8</v>
      </c>
      <c r="J187">
        <v>0.6</v>
      </c>
      <c r="K187">
        <v>4.5164527893066397</v>
      </c>
      <c r="L187">
        <v>3.1409435272216801</v>
      </c>
      <c r="M187">
        <v>2.5004234313964799</v>
      </c>
      <c r="N187">
        <v>6.0769195556640598</v>
      </c>
      <c r="O187">
        <v>1</v>
      </c>
      <c r="P187">
        <v>1</v>
      </c>
      <c r="Q187">
        <v>7</v>
      </c>
      <c r="R187" s="12">
        <v>0.1429</v>
      </c>
      <c r="S187" s="12">
        <f t="shared" si="2"/>
        <v>0.1</v>
      </c>
      <c r="T187">
        <v>1.3072509765625</v>
      </c>
      <c r="U187">
        <v>1.11740398406982</v>
      </c>
      <c r="V187">
        <v>1.1116291284561199</v>
      </c>
      <c r="W187">
        <v>5.7748556137085004E-3</v>
      </c>
      <c r="X187">
        <v>0.195621848106384</v>
      </c>
      <c r="Y187">
        <v>0.195621848106384</v>
      </c>
      <c r="Z187">
        <v>0.1</v>
      </c>
      <c r="AA187">
        <v>0.6</v>
      </c>
      <c r="AB187">
        <v>0.85714285714285698</v>
      </c>
      <c r="AC187">
        <v>0.70588235294117596</v>
      </c>
      <c r="AD187">
        <v>0.4</v>
      </c>
      <c r="AE187">
        <v>0.5</v>
      </c>
    </row>
    <row r="188" spans="1:31" x14ac:dyDescent="0.15">
      <c r="A188" s="4">
        <v>850</v>
      </c>
      <c r="B188">
        <v>11</v>
      </c>
      <c r="C188">
        <v>9</v>
      </c>
      <c r="D188">
        <v>10</v>
      </c>
      <c r="E188">
        <v>10</v>
      </c>
      <c r="F188">
        <v>10</v>
      </c>
      <c r="G188">
        <v>0</v>
      </c>
      <c r="H188">
        <v>1</v>
      </c>
      <c r="I188">
        <v>9</v>
      </c>
      <c r="J188">
        <v>0.55000000000000004</v>
      </c>
      <c r="K188">
        <v>4.51798439025879</v>
      </c>
      <c r="L188">
        <v>4.2796936035156197</v>
      </c>
      <c r="M188">
        <v>8.3001003265380895</v>
      </c>
      <c r="N188">
        <v>6.8499565124511701</v>
      </c>
      <c r="O188">
        <v>0</v>
      </c>
      <c r="P188">
        <v>0</v>
      </c>
      <c r="Q188">
        <v>2</v>
      </c>
      <c r="R188" s="12">
        <v>0</v>
      </c>
      <c r="S188" s="12">
        <f t="shared" si="2"/>
        <v>0</v>
      </c>
      <c r="T188">
        <v>1.0687160491943399</v>
      </c>
      <c r="U188">
        <v>1.09086036682129</v>
      </c>
      <c r="V188">
        <v>0.88795930147170998</v>
      </c>
      <c r="W188">
        <v>0.202901065349579</v>
      </c>
      <c r="X188">
        <v>0.18075674772262601</v>
      </c>
      <c r="Y188">
        <v>0.18075674772262601</v>
      </c>
      <c r="Z188">
        <v>0</v>
      </c>
      <c r="AA188">
        <v>0.2</v>
      </c>
      <c r="AB188">
        <v>1</v>
      </c>
      <c r="AC188">
        <v>0.33333333333333298</v>
      </c>
      <c r="AD188">
        <v>0.8</v>
      </c>
      <c r="AE188">
        <v>0.2</v>
      </c>
    </row>
    <row r="189" spans="1:31" x14ac:dyDescent="0.15">
      <c r="A189" s="4">
        <v>711</v>
      </c>
      <c r="B189">
        <v>13</v>
      </c>
      <c r="C189">
        <v>7</v>
      </c>
      <c r="D189">
        <v>10</v>
      </c>
      <c r="E189">
        <v>10</v>
      </c>
      <c r="F189">
        <v>10</v>
      </c>
      <c r="G189">
        <v>0</v>
      </c>
      <c r="H189">
        <v>3</v>
      </c>
      <c r="I189">
        <v>7</v>
      </c>
      <c r="J189">
        <v>0.65</v>
      </c>
      <c r="K189">
        <v>4.5205192565918004</v>
      </c>
      <c r="L189">
        <v>3.579833984375</v>
      </c>
      <c r="M189">
        <v>3.6000347137451199</v>
      </c>
      <c r="N189">
        <v>3.1644821166992201</v>
      </c>
      <c r="O189">
        <v>0</v>
      </c>
      <c r="P189">
        <v>0</v>
      </c>
      <c r="Q189">
        <v>4</v>
      </c>
      <c r="R189" s="12">
        <v>0</v>
      </c>
      <c r="S189" s="12">
        <f t="shared" si="2"/>
        <v>0</v>
      </c>
      <c r="T189">
        <v>1.1484889984130899</v>
      </c>
      <c r="U189">
        <v>1.1332601308822601</v>
      </c>
      <c r="V189">
        <v>0.98467141389846802</v>
      </c>
      <c r="W189">
        <v>0.148588716983795</v>
      </c>
      <c r="X189">
        <v>0.163817584514618</v>
      </c>
      <c r="Y189">
        <v>0.163817584514618</v>
      </c>
      <c r="Z189">
        <v>0</v>
      </c>
      <c r="AA189">
        <v>0.4</v>
      </c>
      <c r="AB189">
        <v>1</v>
      </c>
      <c r="AC189">
        <v>0.57142857142857195</v>
      </c>
      <c r="AD189">
        <v>0.6</v>
      </c>
      <c r="AE189">
        <v>0.4</v>
      </c>
    </row>
    <row r="190" spans="1:31" x14ac:dyDescent="0.15">
      <c r="A190" s="4">
        <v>95</v>
      </c>
      <c r="B190">
        <v>11</v>
      </c>
      <c r="C190">
        <v>9</v>
      </c>
      <c r="D190">
        <v>10</v>
      </c>
      <c r="E190">
        <v>10</v>
      </c>
      <c r="F190">
        <v>10</v>
      </c>
      <c r="G190">
        <v>0</v>
      </c>
      <c r="H190">
        <v>1</v>
      </c>
      <c r="I190">
        <v>9</v>
      </c>
      <c r="J190">
        <v>0.55000000000000004</v>
      </c>
      <c r="K190">
        <v>4.5232810974121103</v>
      </c>
      <c r="L190">
        <v>3.9380798339843701</v>
      </c>
      <c r="M190">
        <v>6.0712623596191397</v>
      </c>
      <c r="N190">
        <v>8.2221889495849592</v>
      </c>
      <c r="O190">
        <v>0</v>
      </c>
      <c r="P190">
        <v>0</v>
      </c>
      <c r="Q190">
        <v>7</v>
      </c>
      <c r="R190" s="12">
        <v>0</v>
      </c>
      <c r="S190" s="12">
        <f t="shared" si="2"/>
        <v>0</v>
      </c>
      <c r="T190">
        <v>1.2241744995117201</v>
      </c>
      <c r="U190">
        <v>1.08559799194336</v>
      </c>
      <c r="V190">
        <v>1.02067494392395</v>
      </c>
      <c r="W190">
        <v>6.4923048019409194E-2</v>
      </c>
      <c r="X190">
        <v>0.203499555587769</v>
      </c>
      <c r="Y190">
        <v>0.203499555587769</v>
      </c>
      <c r="Z190">
        <v>0</v>
      </c>
      <c r="AA190">
        <v>0.7</v>
      </c>
      <c r="AB190">
        <v>1</v>
      </c>
      <c r="AC190">
        <v>0.82352941176470595</v>
      </c>
      <c r="AD190">
        <v>0.3</v>
      </c>
      <c r="AE190">
        <v>0.7</v>
      </c>
    </row>
    <row r="191" spans="1:31" x14ac:dyDescent="0.15">
      <c r="A191" s="4">
        <v>312</v>
      </c>
      <c r="B191">
        <v>13</v>
      </c>
      <c r="C191">
        <v>7</v>
      </c>
      <c r="D191">
        <v>10</v>
      </c>
      <c r="E191">
        <v>10</v>
      </c>
      <c r="F191">
        <v>10</v>
      </c>
      <c r="G191">
        <v>0</v>
      </c>
      <c r="H191">
        <v>3</v>
      </c>
      <c r="I191">
        <v>7</v>
      </c>
      <c r="J191">
        <v>0.65</v>
      </c>
      <c r="K191">
        <v>4.5250988006591797</v>
      </c>
      <c r="L191">
        <v>2.4108982086181601</v>
      </c>
      <c r="M191">
        <v>1.9226989746093699</v>
      </c>
      <c r="N191">
        <v>6.3499069213867196</v>
      </c>
      <c r="O191">
        <v>3</v>
      </c>
      <c r="P191">
        <v>3</v>
      </c>
      <c r="Q191">
        <v>9</v>
      </c>
      <c r="R191" s="12">
        <v>0.33329999999999999</v>
      </c>
      <c r="S191" s="12">
        <f t="shared" si="2"/>
        <v>0.3</v>
      </c>
      <c r="T191">
        <v>1.47317695617676</v>
      </c>
      <c r="U191">
        <v>1.22977578639984</v>
      </c>
      <c r="V191">
        <v>1.2733234167098999</v>
      </c>
      <c r="W191">
        <v>4.3547630310058601E-2</v>
      </c>
      <c r="X191">
        <v>0.19985353946685799</v>
      </c>
      <c r="Y191">
        <v>0.19985353946685799</v>
      </c>
      <c r="Z191">
        <v>0.3</v>
      </c>
      <c r="AA191">
        <v>0.6</v>
      </c>
      <c r="AB191">
        <v>0.66666666666666696</v>
      </c>
      <c r="AC191">
        <v>0.63157894736842102</v>
      </c>
      <c r="AD191">
        <v>0.4</v>
      </c>
      <c r="AE191">
        <v>0.3</v>
      </c>
    </row>
    <row r="192" spans="1:31" x14ac:dyDescent="0.15">
      <c r="A192" s="4">
        <v>231</v>
      </c>
      <c r="B192">
        <v>11</v>
      </c>
      <c r="C192">
        <v>9</v>
      </c>
      <c r="D192">
        <v>10</v>
      </c>
      <c r="E192">
        <v>10</v>
      </c>
      <c r="F192">
        <v>10</v>
      </c>
      <c r="G192">
        <v>0</v>
      </c>
      <c r="H192">
        <v>1</v>
      </c>
      <c r="I192">
        <v>9</v>
      </c>
      <c r="J192">
        <v>0.55000000000000004</v>
      </c>
      <c r="K192">
        <v>4.5269851684570304</v>
      </c>
      <c r="L192">
        <v>3.6364479064941402</v>
      </c>
      <c r="M192">
        <v>3.7623424530029301</v>
      </c>
      <c r="N192">
        <v>9.0452537536621094</v>
      </c>
      <c r="O192">
        <v>1</v>
      </c>
      <c r="P192">
        <v>1</v>
      </c>
      <c r="Q192">
        <v>7</v>
      </c>
      <c r="R192" s="12">
        <v>0.1429</v>
      </c>
      <c r="S192" s="12">
        <f t="shared" si="2"/>
        <v>0.1</v>
      </c>
      <c r="T192">
        <v>1.2299785614013701</v>
      </c>
      <c r="U192">
        <v>0.95277786254882801</v>
      </c>
      <c r="V192">
        <v>1.03273677825928</v>
      </c>
      <c r="W192">
        <v>7.9958915710449205E-2</v>
      </c>
      <c r="X192">
        <v>0.19724178314209001</v>
      </c>
      <c r="Y192">
        <v>0.19724178314209001</v>
      </c>
      <c r="Z192">
        <v>0.1</v>
      </c>
      <c r="AA192">
        <v>0.6</v>
      </c>
      <c r="AB192">
        <v>0.85714285714285698</v>
      </c>
      <c r="AC192">
        <v>0.70588235294117596</v>
      </c>
      <c r="AD192">
        <v>0.4</v>
      </c>
      <c r="AE192">
        <v>0.5</v>
      </c>
    </row>
    <row r="193" spans="1:31" x14ac:dyDescent="0.15">
      <c r="A193" s="4">
        <v>293</v>
      </c>
      <c r="B193">
        <v>11</v>
      </c>
      <c r="C193">
        <v>9</v>
      </c>
      <c r="D193">
        <v>10</v>
      </c>
      <c r="E193">
        <v>10</v>
      </c>
      <c r="F193">
        <v>10</v>
      </c>
      <c r="G193">
        <v>0</v>
      </c>
      <c r="H193">
        <v>1</v>
      </c>
      <c r="I193">
        <v>9</v>
      </c>
      <c r="J193">
        <v>0.55000000000000004</v>
      </c>
      <c r="K193">
        <v>4.5278244018554696</v>
      </c>
      <c r="L193">
        <v>3.6683940887451199</v>
      </c>
      <c r="M193">
        <v>3.72488212585449</v>
      </c>
      <c r="N193">
        <v>8.6570835113525408</v>
      </c>
      <c r="O193">
        <v>1</v>
      </c>
      <c r="P193">
        <v>1</v>
      </c>
      <c r="Q193">
        <v>9</v>
      </c>
      <c r="R193" s="12">
        <v>0.1111</v>
      </c>
      <c r="S193" s="12">
        <f t="shared" si="2"/>
        <v>0.1</v>
      </c>
      <c r="T193">
        <v>1.3983211517334</v>
      </c>
      <c r="U193">
        <v>1.10500907897949</v>
      </c>
      <c r="V193">
        <v>1.1644757986068699</v>
      </c>
      <c r="W193">
        <v>5.9466719627380399E-2</v>
      </c>
      <c r="X193">
        <v>0.23384535312652599</v>
      </c>
      <c r="Y193">
        <v>0.23384535312652599</v>
      </c>
      <c r="Z193">
        <v>0.1</v>
      </c>
      <c r="AA193">
        <v>0.8</v>
      </c>
      <c r="AB193">
        <v>0.88888888888888895</v>
      </c>
      <c r="AC193">
        <v>0.84210526315789502</v>
      </c>
      <c r="AD193">
        <v>0.2</v>
      </c>
      <c r="AE193">
        <v>0.7</v>
      </c>
    </row>
    <row r="194" spans="1:31" x14ac:dyDescent="0.15">
      <c r="A194" s="4">
        <v>763</v>
      </c>
      <c r="B194">
        <v>11</v>
      </c>
      <c r="C194">
        <v>9</v>
      </c>
      <c r="D194">
        <v>10</v>
      </c>
      <c r="E194">
        <v>10</v>
      </c>
      <c r="F194">
        <v>9</v>
      </c>
      <c r="G194">
        <v>1</v>
      </c>
      <c r="H194">
        <v>2</v>
      </c>
      <c r="I194">
        <v>8</v>
      </c>
      <c r="J194">
        <v>0.55000000000000004</v>
      </c>
      <c r="K194">
        <v>4.5292816162109402</v>
      </c>
      <c r="L194">
        <v>3.55020332336426</v>
      </c>
      <c r="M194">
        <v>3.1256103515625</v>
      </c>
      <c r="N194">
        <v>4.3646545410156197</v>
      </c>
      <c r="O194">
        <v>1</v>
      </c>
      <c r="P194">
        <v>1</v>
      </c>
      <c r="Q194">
        <v>8</v>
      </c>
      <c r="R194" s="12">
        <v>0.125</v>
      </c>
      <c r="S194" s="12">
        <f t="shared" ref="S194:S257" si="3">O194/E194</f>
        <v>0.1</v>
      </c>
      <c r="T194">
        <v>1.1078014373779299</v>
      </c>
      <c r="U194">
        <v>1.0147686004638701</v>
      </c>
      <c r="V194">
        <v>0.96647834777831998</v>
      </c>
      <c r="W194">
        <v>4.8290252685546903E-2</v>
      </c>
      <c r="X194">
        <v>0.14132308959960899</v>
      </c>
      <c r="Y194">
        <v>0.14132308959960899</v>
      </c>
      <c r="Z194">
        <v>0.1</v>
      </c>
      <c r="AA194">
        <v>0.7</v>
      </c>
      <c r="AB194">
        <v>0.875</v>
      </c>
      <c r="AC194">
        <v>0.77777777777777801</v>
      </c>
      <c r="AD194">
        <v>0.3</v>
      </c>
      <c r="AE194">
        <v>0.6</v>
      </c>
    </row>
    <row r="195" spans="1:31" x14ac:dyDescent="0.15">
      <c r="A195" s="4">
        <v>943</v>
      </c>
      <c r="B195">
        <v>10</v>
      </c>
      <c r="C195">
        <v>10</v>
      </c>
      <c r="D195">
        <v>10</v>
      </c>
      <c r="E195">
        <v>10</v>
      </c>
      <c r="F195">
        <v>9</v>
      </c>
      <c r="G195">
        <v>1</v>
      </c>
      <c r="H195">
        <v>1</v>
      </c>
      <c r="I195">
        <v>9</v>
      </c>
      <c r="J195">
        <v>0.5</v>
      </c>
      <c r="K195">
        <v>4.5295066833496103</v>
      </c>
      <c r="L195">
        <v>3.6052837371826199</v>
      </c>
      <c r="M195">
        <v>3.6922912597656201</v>
      </c>
      <c r="N195">
        <v>9.3389148712158203</v>
      </c>
      <c r="O195">
        <v>1</v>
      </c>
      <c r="P195">
        <v>1</v>
      </c>
      <c r="Q195">
        <v>7</v>
      </c>
      <c r="R195" s="12">
        <v>0.1429</v>
      </c>
      <c r="S195" s="12">
        <f t="shared" si="3"/>
        <v>0.1</v>
      </c>
      <c r="T195">
        <v>1.0779876708984399</v>
      </c>
      <c r="U195">
        <v>0.83984184265136697</v>
      </c>
      <c r="V195">
        <v>0.93902987241744995</v>
      </c>
      <c r="W195">
        <v>9.9188029766082805E-2</v>
      </c>
      <c r="X195">
        <v>0.13895779848098699</v>
      </c>
      <c r="Y195">
        <v>0.13895779848098699</v>
      </c>
      <c r="Z195">
        <v>0.1</v>
      </c>
      <c r="AA195">
        <v>0.6</v>
      </c>
      <c r="AB195">
        <v>0.85714285714285698</v>
      </c>
      <c r="AC195">
        <v>0.70588235294117596</v>
      </c>
      <c r="AD195">
        <v>0.4</v>
      </c>
      <c r="AE195">
        <v>0.5</v>
      </c>
    </row>
    <row r="196" spans="1:31" x14ac:dyDescent="0.15">
      <c r="A196" s="4">
        <v>567</v>
      </c>
      <c r="B196">
        <v>12</v>
      </c>
      <c r="C196">
        <v>8</v>
      </c>
      <c r="D196">
        <v>10</v>
      </c>
      <c r="E196">
        <v>10</v>
      </c>
      <c r="F196">
        <v>10</v>
      </c>
      <c r="G196">
        <v>0</v>
      </c>
      <c r="H196">
        <v>2</v>
      </c>
      <c r="I196">
        <v>8</v>
      </c>
      <c r="J196">
        <v>0.6</v>
      </c>
      <c r="K196">
        <v>4.5404243469238299</v>
      </c>
      <c r="L196">
        <v>2.7869338989257799</v>
      </c>
      <c r="M196">
        <v>1.6486244201660201</v>
      </c>
      <c r="N196">
        <v>7.3445549011230504</v>
      </c>
      <c r="O196">
        <v>2</v>
      </c>
      <c r="P196">
        <v>2</v>
      </c>
      <c r="Q196">
        <v>9</v>
      </c>
      <c r="R196" s="12">
        <v>0.22220000000000001</v>
      </c>
      <c r="S196" s="12">
        <f t="shared" si="3"/>
        <v>0.2</v>
      </c>
      <c r="T196">
        <v>1.5469284057617201</v>
      </c>
      <c r="U196">
        <v>1.20596027374268</v>
      </c>
      <c r="V196">
        <v>1.3117158412933301</v>
      </c>
      <c r="W196">
        <v>0.105755567550659</v>
      </c>
      <c r="X196">
        <v>0.23521256446838401</v>
      </c>
      <c r="Y196">
        <v>0.23521256446838401</v>
      </c>
      <c r="Z196">
        <v>0.2</v>
      </c>
      <c r="AA196">
        <v>0.7</v>
      </c>
      <c r="AB196">
        <v>0.77777777777777801</v>
      </c>
      <c r="AC196">
        <v>0.73684210526315796</v>
      </c>
      <c r="AD196">
        <v>0.3</v>
      </c>
      <c r="AE196">
        <v>0.5</v>
      </c>
    </row>
    <row r="197" spans="1:31" x14ac:dyDescent="0.15">
      <c r="A197" s="4">
        <v>513</v>
      </c>
      <c r="B197">
        <v>11</v>
      </c>
      <c r="C197">
        <v>9</v>
      </c>
      <c r="D197">
        <v>10</v>
      </c>
      <c r="E197">
        <v>10</v>
      </c>
      <c r="F197">
        <v>10</v>
      </c>
      <c r="G197">
        <v>0</v>
      </c>
      <c r="H197">
        <v>1</v>
      </c>
      <c r="I197">
        <v>9</v>
      </c>
      <c r="J197">
        <v>0.55000000000000004</v>
      </c>
      <c r="K197">
        <v>4.5434246063232404</v>
      </c>
      <c r="L197">
        <v>4.1765289306640598</v>
      </c>
      <c r="M197">
        <v>7.3626785278320304</v>
      </c>
      <c r="N197">
        <v>7.2091255187988299</v>
      </c>
      <c r="O197">
        <v>0</v>
      </c>
      <c r="P197">
        <v>0</v>
      </c>
      <c r="Q197">
        <v>5</v>
      </c>
      <c r="R197" s="12">
        <v>0</v>
      </c>
      <c r="S197" s="12">
        <f t="shared" si="3"/>
        <v>0</v>
      </c>
      <c r="T197">
        <v>1.0836296081543</v>
      </c>
      <c r="U197">
        <v>1.0642852783203101</v>
      </c>
      <c r="V197">
        <v>0.91988122463226296</v>
      </c>
      <c r="W197">
        <v>0.14440405368804901</v>
      </c>
      <c r="X197">
        <v>0.163748383522034</v>
      </c>
      <c r="Y197">
        <v>0.163748383522034</v>
      </c>
      <c r="Z197">
        <v>0</v>
      </c>
      <c r="AA197">
        <v>0.5</v>
      </c>
      <c r="AB197">
        <v>1</v>
      </c>
      <c r="AC197">
        <v>0.66666666666666696</v>
      </c>
      <c r="AD197">
        <v>0.5</v>
      </c>
      <c r="AE197">
        <v>0.5</v>
      </c>
    </row>
    <row r="198" spans="1:31" x14ac:dyDescent="0.15">
      <c r="A198" s="4">
        <v>437</v>
      </c>
      <c r="B198">
        <v>14</v>
      </c>
      <c r="C198">
        <v>6</v>
      </c>
      <c r="D198">
        <v>10</v>
      </c>
      <c r="E198">
        <v>10</v>
      </c>
      <c r="F198">
        <v>10</v>
      </c>
      <c r="G198">
        <v>0</v>
      </c>
      <c r="H198">
        <v>4</v>
      </c>
      <c r="I198">
        <v>6</v>
      </c>
      <c r="J198">
        <v>0.7</v>
      </c>
      <c r="K198">
        <v>4.5454158782959002</v>
      </c>
      <c r="L198">
        <v>2.7038211822509801</v>
      </c>
      <c r="M198">
        <v>2.62799072265625</v>
      </c>
      <c r="N198">
        <v>4.4775981903076199</v>
      </c>
      <c r="O198">
        <v>0</v>
      </c>
      <c r="P198">
        <v>0</v>
      </c>
      <c r="Q198">
        <v>0</v>
      </c>
      <c r="R198" s="12">
        <v>0</v>
      </c>
      <c r="S198" s="12">
        <f t="shared" si="3"/>
        <v>0</v>
      </c>
      <c r="T198">
        <v>1.1610412597656199</v>
      </c>
      <c r="U198">
        <v>1.0817279815673799</v>
      </c>
      <c r="V198">
        <v>1.0180457830429099</v>
      </c>
      <c r="W198">
        <v>6.3682198524475098E-2</v>
      </c>
      <c r="X198">
        <v>0.14299547672271701</v>
      </c>
      <c r="Y198">
        <v>0.14299547672271701</v>
      </c>
      <c r="Z198">
        <v>0</v>
      </c>
      <c r="AA198">
        <v>0</v>
      </c>
      <c r="AB198" t="s">
        <v>29</v>
      </c>
      <c r="AC198" t="s">
        <v>29</v>
      </c>
      <c r="AD198">
        <v>1</v>
      </c>
      <c r="AE198">
        <v>0</v>
      </c>
    </row>
    <row r="199" spans="1:31" x14ac:dyDescent="0.15">
      <c r="A199" s="4">
        <v>238</v>
      </c>
      <c r="B199">
        <v>13</v>
      </c>
      <c r="C199">
        <v>7</v>
      </c>
      <c r="D199">
        <v>10</v>
      </c>
      <c r="E199">
        <v>10</v>
      </c>
      <c r="F199">
        <v>10</v>
      </c>
      <c r="G199">
        <v>0</v>
      </c>
      <c r="H199">
        <v>3</v>
      </c>
      <c r="I199">
        <v>7</v>
      </c>
      <c r="J199">
        <v>0.65</v>
      </c>
      <c r="K199">
        <v>4.5557441711425799</v>
      </c>
      <c r="L199">
        <v>2.8092269897460902</v>
      </c>
      <c r="M199">
        <v>2.1367454528808598</v>
      </c>
      <c r="N199">
        <v>4.8610248565673801</v>
      </c>
      <c r="O199">
        <v>1</v>
      </c>
      <c r="P199">
        <v>1</v>
      </c>
      <c r="Q199">
        <v>10</v>
      </c>
      <c r="R199" s="12">
        <v>0.1</v>
      </c>
      <c r="S199" s="12">
        <f t="shared" si="3"/>
        <v>0.1</v>
      </c>
      <c r="T199">
        <v>1.69083023071289</v>
      </c>
      <c r="U199">
        <v>1.4881057739257799</v>
      </c>
      <c r="V199">
        <v>1.4369170665741</v>
      </c>
      <c r="W199">
        <v>5.1188707351684598E-2</v>
      </c>
      <c r="X199">
        <v>0.253913164138794</v>
      </c>
      <c r="Y199">
        <v>0.253913164138794</v>
      </c>
      <c r="Z199">
        <v>0.1</v>
      </c>
      <c r="AA199">
        <v>0.9</v>
      </c>
      <c r="AB199">
        <v>0.9</v>
      </c>
      <c r="AC199">
        <v>0.9</v>
      </c>
      <c r="AD199">
        <v>0.1</v>
      </c>
      <c r="AE199">
        <v>0.8</v>
      </c>
    </row>
    <row r="200" spans="1:31" x14ac:dyDescent="0.15">
      <c r="A200" s="4">
        <v>411</v>
      </c>
      <c r="B200">
        <v>11</v>
      </c>
      <c r="C200">
        <v>9</v>
      </c>
      <c r="D200">
        <v>10</v>
      </c>
      <c r="E200">
        <v>10</v>
      </c>
      <c r="F200">
        <v>10</v>
      </c>
      <c r="G200">
        <v>0</v>
      </c>
      <c r="H200">
        <v>1</v>
      </c>
      <c r="I200">
        <v>9</v>
      </c>
      <c r="J200">
        <v>0.55000000000000004</v>
      </c>
      <c r="K200">
        <v>4.5636615753173801</v>
      </c>
      <c r="L200">
        <v>3.9615821838378902</v>
      </c>
      <c r="M200">
        <v>6.4889163970947301</v>
      </c>
      <c r="N200">
        <v>8.8288898468017596</v>
      </c>
      <c r="O200">
        <v>0</v>
      </c>
      <c r="P200">
        <v>0</v>
      </c>
      <c r="Q200">
        <v>8</v>
      </c>
      <c r="R200" s="12">
        <v>0</v>
      </c>
      <c r="S200" s="12">
        <f t="shared" si="3"/>
        <v>0</v>
      </c>
      <c r="T200">
        <v>1.2576789855957</v>
      </c>
      <c r="U200">
        <v>1.15264892578125</v>
      </c>
      <c r="V200">
        <v>1.0666096210479701</v>
      </c>
      <c r="W200">
        <v>8.6039304733276395E-2</v>
      </c>
      <c r="X200">
        <v>0.19106936454772899</v>
      </c>
      <c r="Y200">
        <v>0.19106936454772899</v>
      </c>
      <c r="Z200">
        <v>0</v>
      </c>
      <c r="AA200">
        <v>0.8</v>
      </c>
      <c r="AB200">
        <v>1</v>
      </c>
      <c r="AC200">
        <v>0.88888888888888895</v>
      </c>
      <c r="AD200">
        <v>0.2</v>
      </c>
      <c r="AE200">
        <v>0.8</v>
      </c>
    </row>
    <row r="201" spans="1:31" x14ac:dyDescent="0.15">
      <c r="A201" s="4">
        <v>260</v>
      </c>
      <c r="B201">
        <v>12</v>
      </c>
      <c r="C201">
        <v>8</v>
      </c>
      <c r="D201">
        <v>10</v>
      </c>
      <c r="E201">
        <v>10</v>
      </c>
      <c r="F201">
        <v>10</v>
      </c>
      <c r="G201">
        <v>0</v>
      </c>
      <c r="H201">
        <v>2</v>
      </c>
      <c r="I201">
        <v>8</v>
      </c>
      <c r="J201">
        <v>0.6</v>
      </c>
      <c r="K201">
        <v>4.5666847229003897</v>
      </c>
      <c r="L201">
        <v>3.49101638793945</v>
      </c>
      <c r="M201">
        <v>2.55055809020996</v>
      </c>
      <c r="N201">
        <v>4.2027778625488299</v>
      </c>
      <c r="O201">
        <v>1</v>
      </c>
      <c r="P201">
        <v>1</v>
      </c>
      <c r="Q201">
        <v>9</v>
      </c>
      <c r="R201" s="12">
        <v>0.1111</v>
      </c>
      <c r="S201" s="12">
        <f t="shared" si="3"/>
        <v>0.1</v>
      </c>
      <c r="T201">
        <v>1.4126682281494101</v>
      </c>
      <c r="U201">
        <v>1.28993320465088</v>
      </c>
      <c r="V201">
        <v>1.1808847188949601</v>
      </c>
      <c r="W201">
        <v>0.10904848575591999</v>
      </c>
      <c r="X201">
        <v>0.23178350925445601</v>
      </c>
      <c r="Y201">
        <v>0.23178350925445601</v>
      </c>
      <c r="Z201">
        <v>0.1</v>
      </c>
      <c r="AA201">
        <v>0.8</v>
      </c>
      <c r="AB201">
        <v>0.88888888888888895</v>
      </c>
      <c r="AC201">
        <v>0.84210526315789502</v>
      </c>
      <c r="AD201">
        <v>0.2</v>
      </c>
      <c r="AE201">
        <v>0.7</v>
      </c>
    </row>
    <row r="202" spans="1:31" x14ac:dyDescent="0.15">
      <c r="A202" s="4">
        <v>374</v>
      </c>
      <c r="B202">
        <v>12</v>
      </c>
      <c r="C202">
        <v>8</v>
      </c>
      <c r="D202">
        <v>10</v>
      </c>
      <c r="E202">
        <v>10</v>
      </c>
      <c r="F202">
        <v>10</v>
      </c>
      <c r="G202">
        <v>0</v>
      </c>
      <c r="H202">
        <v>2</v>
      </c>
      <c r="I202">
        <v>8</v>
      </c>
      <c r="J202">
        <v>0.6</v>
      </c>
      <c r="K202">
        <v>4.5683116912841797</v>
      </c>
      <c r="L202">
        <v>3.52681541442871</v>
      </c>
      <c r="M202">
        <v>3.33041572570801</v>
      </c>
      <c r="N202">
        <v>4.9619617462158203</v>
      </c>
      <c r="O202">
        <v>1</v>
      </c>
      <c r="P202">
        <v>1</v>
      </c>
      <c r="Q202">
        <v>9</v>
      </c>
      <c r="R202" s="12">
        <v>0.1111</v>
      </c>
      <c r="S202" s="12">
        <f t="shared" si="3"/>
        <v>0.1</v>
      </c>
      <c r="T202">
        <v>1.2688961029052701</v>
      </c>
      <c r="U202">
        <v>1.1746940612793</v>
      </c>
      <c r="V202">
        <v>1.0613698959350599</v>
      </c>
      <c r="W202">
        <v>0.113324165344238</v>
      </c>
      <c r="X202">
        <v>0.20752620697021501</v>
      </c>
      <c r="Y202">
        <v>0.20752620697021501</v>
      </c>
      <c r="Z202">
        <v>0.1</v>
      </c>
      <c r="AA202">
        <v>0.8</v>
      </c>
      <c r="AB202">
        <v>0.88888888888888895</v>
      </c>
      <c r="AC202">
        <v>0.84210526315789502</v>
      </c>
      <c r="AD202">
        <v>0.2</v>
      </c>
      <c r="AE202">
        <v>0.7</v>
      </c>
    </row>
    <row r="203" spans="1:31" x14ac:dyDescent="0.15">
      <c r="A203" s="4">
        <v>351</v>
      </c>
      <c r="B203">
        <v>13</v>
      </c>
      <c r="C203">
        <v>7</v>
      </c>
      <c r="D203">
        <v>10</v>
      </c>
      <c r="E203">
        <v>10</v>
      </c>
      <c r="F203">
        <v>10</v>
      </c>
      <c r="G203">
        <v>0</v>
      </c>
      <c r="H203">
        <v>3</v>
      </c>
      <c r="I203">
        <v>7</v>
      </c>
      <c r="J203">
        <v>0.65</v>
      </c>
      <c r="K203">
        <v>4.5734405517578098</v>
      </c>
      <c r="L203">
        <v>2.60239601135254</v>
      </c>
      <c r="M203">
        <v>1.47157859802246</v>
      </c>
      <c r="N203">
        <v>4.9547157287597701</v>
      </c>
      <c r="O203">
        <v>2</v>
      </c>
      <c r="P203">
        <v>2</v>
      </c>
      <c r="Q203">
        <v>9</v>
      </c>
      <c r="R203" s="12">
        <v>0.22220000000000001</v>
      </c>
      <c r="S203" s="12">
        <f t="shared" si="3"/>
        <v>0.2</v>
      </c>
      <c r="T203">
        <v>1.5763092041015601</v>
      </c>
      <c r="U203">
        <v>1.3656297922134399</v>
      </c>
      <c r="V203">
        <v>1.3440344333648699</v>
      </c>
      <c r="W203">
        <v>2.1595358848571802E-2</v>
      </c>
      <c r="X203">
        <v>0.232274770736694</v>
      </c>
      <c r="Y203">
        <v>0.232274770736694</v>
      </c>
      <c r="Z203">
        <v>0.2</v>
      </c>
      <c r="AA203">
        <v>0.7</v>
      </c>
      <c r="AB203">
        <v>0.77777777777777801</v>
      </c>
      <c r="AC203">
        <v>0.73684210526315796</v>
      </c>
      <c r="AD203">
        <v>0.3</v>
      </c>
      <c r="AE203">
        <v>0.5</v>
      </c>
    </row>
    <row r="204" spans="1:31" x14ac:dyDescent="0.15">
      <c r="A204" s="4">
        <v>969</v>
      </c>
      <c r="B204">
        <v>11</v>
      </c>
      <c r="C204">
        <v>9</v>
      </c>
      <c r="D204">
        <v>10</v>
      </c>
      <c r="E204">
        <v>10</v>
      </c>
      <c r="F204">
        <v>9</v>
      </c>
      <c r="G204">
        <v>1</v>
      </c>
      <c r="H204">
        <v>2</v>
      </c>
      <c r="I204">
        <v>8</v>
      </c>
      <c r="J204">
        <v>0.55000000000000004</v>
      </c>
      <c r="K204">
        <v>4.5866241455078098</v>
      </c>
      <c r="L204">
        <v>3.1496391296386701</v>
      </c>
      <c r="M204">
        <v>2.2585201263427699</v>
      </c>
      <c r="N204">
        <v>6.0710334777831996</v>
      </c>
      <c r="O204">
        <v>1</v>
      </c>
      <c r="P204">
        <v>1</v>
      </c>
      <c r="Q204">
        <v>7</v>
      </c>
      <c r="R204" s="12">
        <v>0.1429</v>
      </c>
      <c r="S204" s="12">
        <f t="shared" si="3"/>
        <v>0.1</v>
      </c>
      <c r="T204">
        <v>1.36480140686035</v>
      </c>
      <c r="U204">
        <v>1.1406068801879901</v>
      </c>
      <c r="V204">
        <v>1.1748344898223899</v>
      </c>
      <c r="W204">
        <v>3.42276096343994E-2</v>
      </c>
      <c r="X204">
        <v>0.18996691703796401</v>
      </c>
      <c r="Y204">
        <v>0.18996691703796401</v>
      </c>
      <c r="Z204">
        <v>0.1</v>
      </c>
      <c r="AA204">
        <v>0.6</v>
      </c>
      <c r="AB204">
        <v>0.85714285714285698</v>
      </c>
      <c r="AC204">
        <v>0.70588235294117596</v>
      </c>
      <c r="AD204">
        <v>0.4</v>
      </c>
      <c r="AE204">
        <v>0.5</v>
      </c>
    </row>
    <row r="205" spans="1:31" x14ac:dyDescent="0.15">
      <c r="A205" s="4">
        <v>718</v>
      </c>
      <c r="B205">
        <v>14</v>
      </c>
      <c r="C205">
        <v>6</v>
      </c>
      <c r="D205">
        <v>10</v>
      </c>
      <c r="E205">
        <v>10</v>
      </c>
      <c r="F205">
        <v>10</v>
      </c>
      <c r="G205">
        <v>0</v>
      </c>
      <c r="H205">
        <v>4</v>
      </c>
      <c r="I205">
        <v>6</v>
      </c>
      <c r="J205">
        <v>0.7</v>
      </c>
      <c r="K205">
        <v>4.5876579284668004</v>
      </c>
      <c r="L205">
        <v>3.7149486541747998</v>
      </c>
      <c r="M205">
        <v>4.4152946472168004</v>
      </c>
      <c r="N205">
        <v>3.3490333557128902</v>
      </c>
      <c r="O205">
        <v>0</v>
      </c>
      <c r="P205">
        <v>0</v>
      </c>
      <c r="Q205">
        <v>5</v>
      </c>
      <c r="R205" s="12">
        <v>0</v>
      </c>
      <c r="S205" s="12">
        <f t="shared" si="3"/>
        <v>0</v>
      </c>
      <c r="T205">
        <v>1.3014030456543</v>
      </c>
      <c r="U205">
        <v>1.3160881996154801</v>
      </c>
      <c r="V205">
        <v>1.09932613372803</v>
      </c>
      <c r="W205">
        <v>0.21676206588745101</v>
      </c>
      <c r="X205">
        <v>0.20207691192627</v>
      </c>
      <c r="Y205">
        <v>0.20207691192627</v>
      </c>
      <c r="Z205">
        <v>0</v>
      </c>
      <c r="AA205">
        <v>0.5</v>
      </c>
      <c r="AB205">
        <v>1</v>
      </c>
      <c r="AC205">
        <v>0.66666666666666696</v>
      </c>
      <c r="AD205">
        <v>0.5</v>
      </c>
      <c r="AE205">
        <v>0.5</v>
      </c>
    </row>
    <row r="206" spans="1:31" x14ac:dyDescent="0.15">
      <c r="A206" s="4">
        <v>774</v>
      </c>
      <c r="B206">
        <v>15</v>
      </c>
      <c r="C206">
        <v>5</v>
      </c>
      <c r="D206">
        <v>10</v>
      </c>
      <c r="E206">
        <v>10</v>
      </c>
      <c r="F206">
        <v>10</v>
      </c>
      <c r="G206">
        <v>0</v>
      </c>
      <c r="H206">
        <v>5</v>
      </c>
      <c r="I206">
        <v>5</v>
      </c>
      <c r="J206">
        <v>0.75</v>
      </c>
      <c r="K206">
        <v>4.5879154205322301</v>
      </c>
      <c r="L206">
        <v>2.3017005920410201</v>
      </c>
      <c r="M206">
        <v>1.68941307067871</v>
      </c>
      <c r="N206">
        <v>3.34785652160644</v>
      </c>
      <c r="O206">
        <v>2</v>
      </c>
      <c r="P206">
        <v>2</v>
      </c>
      <c r="Q206">
        <v>9</v>
      </c>
      <c r="R206" s="12">
        <v>0.22220000000000001</v>
      </c>
      <c r="S206" s="12">
        <f t="shared" si="3"/>
        <v>0.2</v>
      </c>
      <c r="T206">
        <v>1.59369468688965</v>
      </c>
      <c r="U206">
        <v>1.4986766576767001</v>
      </c>
      <c r="V206">
        <v>1.38804054260254</v>
      </c>
      <c r="W206">
        <v>0.11063611507415801</v>
      </c>
      <c r="X206">
        <v>0.20565414428710899</v>
      </c>
      <c r="Y206">
        <v>0.20565414428710899</v>
      </c>
      <c r="Z206">
        <v>0.2</v>
      </c>
      <c r="AA206">
        <v>0.7</v>
      </c>
      <c r="AB206">
        <v>0.77777777777777801</v>
      </c>
      <c r="AC206">
        <v>0.73684210526315796</v>
      </c>
      <c r="AD206">
        <v>0.3</v>
      </c>
      <c r="AE206">
        <v>0.5</v>
      </c>
    </row>
    <row r="207" spans="1:31" x14ac:dyDescent="0.15">
      <c r="A207" s="4">
        <v>127</v>
      </c>
      <c r="B207">
        <v>11</v>
      </c>
      <c r="C207">
        <v>9</v>
      </c>
      <c r="D207">
        <v>10</v>
      </c>
      <c r="E207">
        <v>10</v>
      </c>
      <c r="F207">
        <v>10</v>
      </c>
      <c r="G207">
        <v>0</v>
      </c>
      <c r="H207">
        <v>1</v>
      </c>
      <c r="I207">
        <v>9</v>
      </c>
      <c r="J207">
        <v>0.55000000000000004</v>
      </c>
      <c r="K207">
        <v>4.5882797241210902</v>
      </c>
      <c r="L207">
        <v>4.2150363922119096</v>
      </c>
      <c r="M207">
        <v>7.7338390350341797</v>
      </c>
      <c r="N207">
        <v>7.6422290802001998</v>
      </c>
      <c r="O207">
        <v>0</v>
      </c>
      <c r="P207">
        <v>0</v>
      </c>
      <c r="Q207">
        <v>7</v>
      </c>
      <c r="R207" s="12">
        <v>0</v>
      </c>
      <c r="S207" s="12">
        <f t="shared" si="3"/>
        <v>0</v>
      </c>
      <c r="T207">
        <v>1.14548492431641</v>
      </c>
      <c r="U207">
        <v>1.13467216491699</v>
      </c>
      <c r="V207">
        <v>0.964638531208038</v>
      </c>
      <c r="W207">
        <v>0.170033633708954</v>
      </c>
      <c r="X207">
        <v>0.180846393108368</v>
      </c>
      <c r="Y207">
        <v>0.180846393108368</v>
      </c>
      <c r="Z207">
        <v>0</v>
      </c>
      <c r="AA207">
        <v>0.7</v>
      </c>
      <c r="AB207">
        <v>1</v>
      </c>
      <c r="AC207">
        <v>0.82352941176470595</v>
      </c>
      <c r="AD207">
        <v>0.3</v>
      </c>
      <c r="AE207">
        <v>0.7</v>
      </c>
    </row>
    <row r="208" spans="1:31" x14ac:dyDescent="0.15">
      <c r="A208" s="4">
        <v>163</v>
      </c>
      <c r="B208">
        <v>12</v>
      </c>
      <c r="C208">
        <v>8</v>
      </c>
      <c r="D208">
        <v>10</v>
      </c>
      <c r="E208">
        <v>10</v>
      </c>
      <c r="F208">
        <v>9</v>
      </c>
      <c r="G208">
        <v>1</v>
      </c>
      <c r="H208">
        <v>3</v>
      </c>
      <c r="I208">
        <v>7</v>
      </c>
      <c r="J208">
        <v>0.6</v>
      </c>
      <c r="K208">
        <v>4.5899772644043004</v>
      </c>
      <c r="L208">
        <v>3.1828632354736301</v>
      </c>
      <c r="M208">
        <v>2.4919319152832</v>
      </c>
      <c r="N208">
        <v>3.7033329010009801</v>
      </c>
      <c r="O208">
        <v>1</v>
      </c>
      <c r="P208">
        <v>1</v>
      </c>
      <c r="Q208">
        <v>6</v>
      </c>
      <c r="R208" s="12">
        <v>0.16669999999999999</v>
      </c>
      <c r="S208" s="12">
        <f t="shared" si="3"/>
        <v>0.1</v>
      </c>
      <c r="T208">
        <v>1.26642417907715</v>
      </c>
      <c r="U208">
        <v>1.1716390848159799</v>
      </c>
      <c r="V208">
        <v>1.09349572658539</v>
      </c>
      <c r="W208">
        <v>7.8143358230590806E-2</v>
      </c>
      <c r="X208">
        <v>0.17292845249176</v>
      </c>
      <c r="Y208">
        <v>0.17292845249176</v>
      </c>
      <c r="Z208">
        <v>0.1</v>
      </c>
      <c r="AA208">
        <v>0.5</v>
      </c>
      <c r="AB208">
        <v>0.83333333333333304</v>
      </c>
      <c r="AC208">
        <v>0.625</v>
      </c>
      <c r="AD208">
        <v>0.5</v>
      </c>
      <c r="AE208">
        <v>0.4</v>
      </c>
    </row>
    <row r="209" spans="1:31" x14ac:dyDescent="0.15">
      <c r="A209" s="4">
        <v>384</v>
      </c>
      <c r="B209">
        <v>11</v>
      </c>
      <c r="C209">
        <v>9</v>
      </c>
      <c r="D209">
        <v>10</v>
      </c>
      <c r="E209">
        <v>10</v>
      </c>
      <c r="F209">
        <v>10</v>
      </c>
      <c r="G209">
        <v>0</v>
      </c>
      <c r="H209">
        <v>1</v>
      </c>
      <c r="I209">
        <v>9</v>
      </c>
      <c r="J209">
        <v>0.55000000000000004</v>
      </c>
      <c r="K209">
        <v>4.5911006927490199</v>
      </c>
      <c r="L209">
        <v>3.8800086975097701</v>
      </c>
      <c r="M209">
        <v>5.2444934844970703</v>
      </c>
      <c r="N209">
        <v>8.6270236968994105</v>
      </c>
      <c r="O209">
        <v>0</v>
      </c>
      <c r="P209">
        <v>0</v>
      </c>
      <c r="Q209">
        <v>4</v>
      </c>
      <c r="R209" s="12">
        <v>0</v>
      </c>
      <c r="S209" s="12">
        <f t="shared" si="3"/>
        <v>0</v>
      </c>
      <c r="T209">
        <v>1.2782058715820299</v>
      </c>
      <c r="U209">
        <v>1.0991859436035201</v>
      </c>
      <c r="V209">
        <v>1.0689563751220701</v>
      </c>
      <c r="W209">
        <v>3.0229568481445299E-2</v>
      </c>
      <c r="X209">
        <v>0.20924949645996099</v>
      </c>
      <c r="Y209">
        <v>0.20924949645996099</v>
      </c>
      <c r="Z209">
        <v>0</v>
      </c>
      <c r="AA209">
        <v>0.4</v>
      </c>
      <c r="AB209">
        <v>1</v>
      </c>
      <c r="AC209">
        <v>0.57142857142857195</v>
      </c>
      <c r="AD209">
        <v>0.6</v>
      </c>
      <c r="AE209">
        <v>0.4</v>
      </c>
    </row>
    <row r="210" spans="1:31" x14ac:dyDescent="0.15">
      <c r="A210" s="4">
        <v>240</v>
      </c>
      <c r="B210">
        <v>12</v>
      </c>
      <c r="C210">
        <v>8</v>
      </c>
      <c r="D210">
        <v>10</v>
      </c>
      <c r="E210">
        <v>10</v>
      </c>
      <c r="F210">
        <v>10</v>
      </c>
      <c r="G210">
        <v>0</v>
      </c>
      <c r="H210">
        <v>2</v>
      </c>
      <c r="I210">
        <v>8</v>
      </c>
      <c r="J210">
        <v>0.6</v>
      </c>
      <c r="K210">
        <v>4.5962791442871103</v>
      </c>
      <c r="L210">
        <v>3.92881202697754</v>
      </c>
      <c r="M210">
        <v>5.2683124542236301</v>
      </c>
      <c r="N210">
        <v>5.0117206573486301</v>
      </c>
      <c r="O210">
        <v>0</v>
      </c>
      <c r="P210">
        <v>0</v>
      </c>
      <c r="Q210">
        <v>8</v>
      </c>
      <c r="R210" s="12">
        <v>0</v>
      </c>
      <c r="S210" s="12">
        <f t="shared" si="3"/>
        <v>0</v>
      </c>
      <c r="T210">
        <v>1.13723373413086</v>
      </c>
      <c r="U210">
        <v>1.1256027221679701</v>
      </c>
      <c r="V210">
        <v>0.96733397245407104</v>
      </c>
      <c r="W210">
        <v>0.15826874971389801</v>
      </c>
      <c r="X210">
        <v>0.169899761676788</v>
      </c>
      <c r="Y210">
        <v>0.169899761676788</v>
      </c>
      <c r="Z210">
        <v>0</v>
      </c>
      <c r="AA210">
        <v>0.8</v>
      </c>
      <c r="AB210">
        <v>1</v>
      </c>
      <c r="AC210">
        <v>0.88888888888888895</v>
      </c>
      <c r="AD210">
        <v>0.2</v>
      </c>
      <c r="AE210">
        <v>0.8</v>
      </c>
    </row>
    <row r="211" spans="1:31" x14ac:dyDescent="0.15">
      <c r="A211" s="4">
        <v>445</v>
      </c>
      <c r="B211">
        <v>12</v>
      </c>
      <c r="C211">
        <v>8</v>
      </c>
      <c r="D211">
        <v>10</v>
      </c>
      <c r="E211">
        <v>10</v>
      </c>
      <c r="F211">
        <v>10</v>
      </c>
      <c r="G211">
        <v>0</v>
      </c>
      <c r="H211">
        <v>2</v>
      </c>
      <c r="I211">
        <v>8</v>
      </c>
      <c r="J211">
        <v>0.6</v>
      </c>
      <c r="K211">
        <v>4.59633445739746</v>
      </c>
      <c r="L211">
        <v>3.6643772125244101</v>
      </c>
      <c r="M211">
        <v>3.2888526916503902</v>
      </c>
      <c r="N211">
        <v>4.1903934478759801</v>
      </c>
      <c r="O211">
        <v>1</v>
      </c>
      <c r="P211">
        <v>1</v>
      </c>
      <c r="Q211">
        <v>8</v>
      </c>
      <c r="R211" s="12">
        <v>0.125</v>
      </c>
      <c r="S211" s="12">
        <f t="shared" si="3"/>
        <v>0.1</v>
      </c>
      <c r="T211">
        <v>1.29879951477051</v>
      </c>
      <c r="U211">
        <v>1.20981025695801</v>
      </c>
      <c r="V211">
        <v>1.0792939662933301</v>
      </c>
      <c r="W211">
        <v>0.13051629066467299</v>
      </c>
      <c r="X211">
        <v>0.21950554847717299</v>
      </c>
      <c r="Y211">
        <v>0.21950554847717299</v>
      </c>
      <c r="Z211">
        <v>0.1</v>
      </c>
      <c r="AA211">
        <v>0.7</v>
      </c>
      <c r="AB211">
        <v>0.875</v>
      </c>
      <c r="AC211">
        <v>0.77777777777777801</v>
      </c>
      <c r="AD211">
        <v>0.3</v>
      </c>
      <c r="AE211">
        <v>0.6</v>
      </c>
    </row>
    <row r="212" spans="1:31" x14ac:dyDescent="0.15">
      <c r="A212" s="4">
        <v>393</v>
      </c>
      <c r="B212">
        <v>12</v>
      </c>
      <c r="C212">
        <v>8</v>
      </c>
      <c r="D212">
        <v>10</v>
      </c>
      <c r="E212">
        <v>10</v>
      </c>
      <c r="F212">
        <v>10</v>
      </c>
      <c r="G212">
        <v>0</v>
      </c>
      <c r="H212">
        <v>2</v>
      </c>
      <c r="I212">
        <v>8</v>
      </c>
      <c r="J212">
        <v>0.6</v>
      </c>
      <c r="K212">
        <v>4.5985412597656197</v>
      </c>
      <c r="L212">
        <v>3.0201168060302699</v>
      </c>
      <c r="M212">
        <v>1.87105941772461</v>
      </c>
      <c r="N212">
        <v>6.4557991027831996</v>
      </c>
      <c r="O212">
        <v>1</v>
      </c>
      <c r="P212">
        <v>1</v>
      </c>
      <c r="Q212">
        <v>8</v>
      </c>
      <c r="R212" s="12">
        <v>0.125</v>
      </c>
      <c r="S212" s="12">
        <f t="shared" si="3"/>
        <v>0.1</v>
      </c>
      <c r="T212">
        <v>1.4525241851806601</v>
      </c>
      <c r="U212">
        <v>1.19965076446533</v>
      </c>
      <c r="V212">
        <v>1.2234605550766</v>
      </c>
      <c r="W212">
        <v>2.38097906112671E-2</v>
      </c>
      <c r="X212">
        <v>0.229063630104065</v>
      </c>
      <c r="Y212">
        <v>0.229063630104065</v>
      </c>
      <c r="Z212">
        <v>0.1</v>
      </c>
      <c r="AA212">
        <v>0.7</v>
      </c>
      <c r="AB212">
        <v>0.875</v>
      </c>
      <c r="AC212">
        <v>0.77777777777777801</v>
      </c>
      <c r="AD212">
        <v>0.3</v>
      </c>
      <c r="AE212">
        <v>0.6</v>
      </c>
    </row>
    <row r="213" spans="1:31" x14ac:dyDescent="0.15">
      <c r="A213" s="4">
        <v>753</v>
      </c>
      <c r="B213">
        <v>11</v>
      </c>
      <c r="C213">
        <v>9</v>
      </c>
      <c r="D213">
        <v>10</v>
      </c>
      <c r="E213">
        <v>10</v>
      </c>
      <c r="F213">
        <v>10</v>
      </c>
      <c r="G213">
        <v>0</v>
      </c>
      <c r="H213">
        <v>1</v>
      </c>
      <c r="I213">
        <v>9</v>
      </c>
      <c r="J213">
        <v>0.55000000000000004</v>
      </c>
      <c r="K213">
        <v>4.6002426147460902</v>
      </c>
      <c r="L213">
        <v>4.4343643188476598</v>
      </c>
      <c r="M213">
        <v>8.8359603881835902</v>
      </c>
      <c r="N213">
        <v>6.54945945739746</v>
      </c>
      <c r="O213">
        <v>0</v>
      </c>
      <c r="P213">
        <v>0</v>
      </c>
      <c r="Q213">
        <v>7</v>
      </c>
      <c r="R213" s="12">
        <v>0</v>
      </c>
      <c r="S213" s="12">
        <f t="shared" si="3"/>
        <v>0</v>
      </c>
      <c r="T213">
        <v>1.4386138916015601</v>
      </c>
      <c r="U213">
        <v>1.44889640808105</v>
      </c>
      <c r="V213">
        <v>1.1899449825286901</v>
      </c>
      <c r="W213">
        <v>0.258951425552368</v>
      </c>
      <c r="X213">
        <v>0.248668909072876</v>
      </c>
      <c r="Y213">
        <v>0.248668909072876</v>
      </c>
      <c r="Z213">
        <v>0</v>
      </c>
      <c r="AA213">
        <v>0.7</v>
      </c>
      <c r="AB213">
        <v>1</v>
      </c>
      <c r="AC213">
        <v>0.82352941176470595</v>
      </c>
      <c r="AD213">
        <v>0.3</v>
      </c>
      <c r="AE213">
        <v>0.7</v>
      </c>
    </row>
    <row r="214" spans="1:31" x14ac:dyDescent="0.15">
      <c r="A214" s="4">
        <v>537</v>
      </c>
      <c r="B214">
        <v>16</v>
      </c>
      <c r="C214">
        <v>4</v>
      </c>
      <c r="D214">
        <v>10</v>
      </c>
      <c r="E214">
        <v>10</v>
      </c>
      <c r="F214">
        <v>10</v>
      </c>
      <c r="G214">
        <v>0</v>
      </c>
      <c r="H214">
        <v>6</v>
      </c>
      <c r="I214">
        <v>4</v>
      </c>
      <c r="J214">
        <v>0.8</v>
      </c>
      <c r="K214">
        <v>4.60371971130371</v>
      </c>
      <c r="L214">
        <v>2.0028018951415998</v>
      </c>
      <c r="M214">
        <v>1.64546966552734</v>
      </c>
      <c r="N214">
        <v>3.4415245056152299</v>
      </c>
      <c r="O214">
        <v>3</v>
      </c>
      <c r="P214">
        <v>3</v>
      </c>
      <c r="Q214">
        <v>10</v>
      </c>
      <c r="R214" s="12">
        <v>0.3</v>
      </c>
      <c r="S214" s="12">
        <f t="shared" si="3"/>
        <v>0.3</v>
      </c>
      <c r="T214">
        <v>1.86478614807129</v>
      </c>
      <c r="U214">
        <v>1.7448259592056301</v>
      </c>
      <c r="V214">
        <v>1.6271984577178999</v>
      </c>
      <c r="W214">
        <v>0.117627501487732</v>
      </c>
      <c r="X214">
        <v>0.237587690353394</v>
      </c>
      <c r="Y214">
        <v>0.237587690353394</v>
      </c>
      <c r="Z214">
        <v>0.3</v>
      </c>
      <c r="AA214">
        <v>0.7</v>
      </c>
      <c r="AB214">
        <v>0.7</v>
      </c>
      <c r="AC214">
        <v>0.7</v>
      </c>
      <c r="AD214">
        <v>0.3</v>
      </c>
      <c r="AE214">
        <v>0.4</v>
      </c>
    </row>
    <row r="215" spans="1:31" x14ac:dyDescent="0.15">
      <c r="A215" s="4">
        <v>262</v>
      </c>
      <c r="B215">
        <v>12</v>
      </c>
      <c r="C215">
        <v>8</v>
      </c>
      <c r="D215">
        <v>10</v>
      </c>
      <c r="E215">
        <v>10</v>
      </c>
      <c r="F215">
        <v>10</v>
      </c>
      <c r="G215">
        <v>0</v>
      </c>
      <c r="H215">
        <v>2</v>
      </c>
      <c r="I215">
        <v>8</v>
      </c>
      <c r="J215">
        <v>0.6</v>
      </c>
      <c r="K215">
        <v>4.6075305938720703</v>
      </c>
      <c r="L215">
        <v>3.70859718322754</v>
      </c>
      <c r="M215">
        <v>3.84786033630371</v>
      </c>
      <c r="N215">
        <v>4.6687316894531197</v>
      </c>
      <c r="O215">
        <v>0</v>
      </c>
      <c r="P215">
        <v>0</v>
      </c>
      <c r="Q215">
        <v>5</v>
      </c>
      <c r="R215" s="12">
        <v>0</v>
      </c>
      <c r="S215" s="12">
        <f t="shared" si="3"/>
        <v>0</v>
      </c>
      <c r="T215">
        <v>1.32304191589355</v>
      </c>
      <c r="U215">
        <v>1.2531099319457999</v>
      </c>
      <c r="V215">
        <v>1.1089241504669201</v>
      </c>
      <c r="W215">
        <v>0.144185781478882</v>
      </c>
      <c r="X215">
        <v>0.21411776542663599</v>
      </c>
      <c r="Y215">
        <v>0.21411776542663599</v>
      </c>
      <c r="Z215">
        <v>0</v>
      </c>
      <c r="AA215">
        <v>0.5</v>
      </c>
      <c r="AB215">
        <v>1</v>
      </c>
      <c r="AC215">
        <v>0.66666666666666696</v>
      </c>
      <c r="AD215">
        <v>0.5</v>
      </c>
      <c r="AE215">
        <v>0.5</v>
      </c>
    </row>
    <row r="216" spans="1:31" x14ac:dyDescent="0.15">
      <c r="A216" s="4">
        <v>162</v>
      </c>
      <c r="B216">
        <v>14</v>
      </c>
      <c r="C216">
        <v>6</v>
      </c>
      <c r="D216">
        <v>10</v>
      </c>
      <c r="E216">
        <v>10</v>
      </c>
      <c r="F216">
        <v>10</v>
      </c>
      <c r="G216">
        <v>0</v>
      </c>
      <c r="H216">
        <v>4</v>
      </c>
      <c r="I216">
        <v>6</v>
      </c>
      <c r="J216">
        <v>0.7</v>
      </c>
      <c r="K216">
        <v>4.6099319458007804</v>
      </c>
      <c r="L216">
        <v>2.8281841278076199</v>
      </c>
      <c r="M216">
        <v>2.3973312377929701</v>
      </c>
      <c r="N216">
        <v>3.7362899780273402</v>
      </c>
      <c r="O216">
        <v>2</v>
      </c>
      <c r="P216">
        <v>2</v>
      </c>
      <c r="Q216">
        <v>10</v>
      </c>
      <c r="R216" s="12">
        <v>0.2</v>
      </c>
      <c r="S216" s="12">
        <f t="shared" si="3"/>
        <v>0.2</v>
      </c>
      <c r="T216">
        <v>1.31502532958984</v>
      </c>
      <c r="U216">
        <v>1.23371553421021</v>
      </c>
      <c r="V216">
        <v>1.1216983795166</v>
      </c>
      <c r="W216">
        <v>0.112017154693604</v>
      </c>
      <c r="X216">
        <v>0.19332695007324199</v>
      </c>
      <c r="Y216">
        <v>0.19332695007324199</v>
      </c>
      <c r="Z216">
        <v>0.2</v>
      </c>
      <c r="AA216">
        <v>0.8</v>
      </c>
      <c r="AB216">
        <v>0.8</v>
      </c>
      <c r="AC216">
        <v>0.8</v>
      </c>
      <c r="AD216">
        <v>0.2</v>
      </c>
      <c r="AE216">
        <v>0.6</v>
      </c>
    </row>
    <row r="217" spans="1:31" x14ac:dyDescent="0.15">
      <c r="A217" s="4">
        <v>950</v>
      </c>
      <c r="B217">
        <v>11</v>
      </c>
      <c r="C217">
        <v>9</v>
      </c>
      <c r="D217">
        <v>10</v>
      </c>
      <c r="E217">
        <v>10</v>
      </c>
      <c r="F217">
        <v>9</v>
      </c>
      <c r="G217">
        <v>1</v>
      </c>
      <c r="H217">
        <v>2</v>
      </c>
      <c r="I217">
        <v>8</v>
      </c>
      <c r="J217">
        <v>0.55000000000000004</v>
      </c>
      <c r="K217">
        <v>4.61189842224121</v>
      </c>
      <c r="L217">
        <v>3.1345272064209002</v>
      </c>
      <c r="M217">
        <v>2.9375</v>
      </c>
      <c r="N217">
        <v>7.1405925750732404</v>
      </c>
      <c r="O217">
        <v>0</v>
      </c>
      <c r="P217">
        <v>0</v>
      </c>
      <c r="Q217">
        <v>3</v>
      </c>
      <c r="R217" s="12">
        <v>0</v>
      </c>
      <c r="S217" s="12">
        <f t="shared" si="3"/>
        <v>0</v>
      </c>
      <c r="T217">
        <v>1.14448165893555</v>
      </c>
      <c r="U217">
        <v>0.96657943725585904</v>
      </c>
      <c r="V217">
        <v>1.0102901458740201</v>
      </c>
      <c r="W217">
        <v>4.3710708618164097E-2</v>
      </c>
      <c r="X217">
        <v>0.13419151306152299</v>
      </c>
      <c r="Y217">
        <v>0.13419151306152299</v>
      </c>
      <c r="Z217">
        <v>0</v>
      </c>
      <c r="AA217">
        <v>0.3</v>
      </c>
      <c r="AB217">
        <v>1</v>
      </c>
      <c r="AC217">
        <v>0.46153846153846201</v>
      </c>
      <c r="AD217">
        <v>0.7</v>
      </c>
      <c r="AE217">
        <v>0.3</v>
      </c>
    </row>
    <row r="218" spans="1:31" x14ac:dyDescent="0.15">
      <c r="A218" s="4">
        <v>485</v>
      </c>
      <c r="B218">
        <v>13</v>
      </c>
      <c r="C218">
        <v>7</v>
      </c>
      <c r="D218">
        <v>10</v>
      </c>
      <c r="E218">
        <v>10</v>
      </c>
      <c r="F218">
        <v>10</v>
      </c>
      <c r="G218">
        <v>0</v>
      </c>
      <c r="H218">
        <v>3</v>
      </c>
      <c r="I218">
        <v>7</v>
      </c>
      <c r="J218">
        <v>0.65</v>
      </c>
      <c r="K218">
        <v>4.6134319305419904</v>
      </c>
      <c r="L218">
        <v>3.6304302215576199</v>
      </c>
      <c r="M218">
        <v>3.6057147979736301</v>
      </c>
      <c r="N218">
        <v>3.2413635253906201</v>
      </c>
      <c r="O218">
        <v>1</v>
      </c>
      <c r="P218">
        <v>1</v>
      </c>
      <c r="Q218">
        <v>8</v>
      </c>
      <c r="R218" s="12">
        <v>0.125</v>
      </c>
      <c r="S218" s="12">
        <f t="shared" si="3"/>
        <v>0.1</v>
      </c>
      <c r="T218">
        <v>1.1433181762695299</v>
      </c>
      <c r="U218">
        <v>1.1253172159195</v>
      </c>
      <c r="V218">
        <v>0.95602893829345703</v>
      </c>
      <c r="W218">
        <v>0.16928827762603799</v>
      </c>
      <c r="X218">
        <v>0.187289237976074</v>
      </c>
      <c r="Y218">
        <v>0.187289237976074</v>
      </c>
      <c r="Z218">
        <v>0.1</v>
      </c>
      <c r="AA218">
        <v>0.7</v>
      </c>
      <c r="AB218">
        <v>0.875</v>
      </c>
      <c r="AC218">
        <v>0.77777777777777801</v>
      </c>
      <c r="AD218">
        <v>0.3</v>
      </c>
      <c r="AE218">
        <v>0.6</v>
      </c>
    </row>
    <row r="219" spans="1:31" x14ac:dyDescent="0.15">
      <c r="A219" s="4">
        <v>209</v>
      </c>
      <c r="B219">
        <v>12</v>
      </c>
      <c r="C219">
        <v>8</v>
      </c>
      <c r="D219">
        <v>10</v>
      </c>
      <c r="E219">
        <v>10</v>
      </c>
      <c r="F219">
        <v>10</v>
      </c>
      <c r="G219">
        <v>0</v>
      </c>
      <c r="H219">
        <v>2</v>
      </c>
      <c r="I219">
        <v>8</v>
      </c>
      <c r="J219">
        <v>0.6</v>
      </c>
      <c r="K219">
        <v>4.6168327331543004</v>
      </c>
      <c r="L219">
        <v>3.7737503051757799</v>
      </c>
      <c r="M219">
        <v>4.7103729248046902</v>
      </c>
      <c r="N219">
        <v>5.3862018585205096</v>
      </c>
      <c r="O219">
        <v>0</v>
      </c>
      <c r="P219">
        <v>0</v>
      </c>
      <c r="Q219">
        <v>6</v>
      </c>
      <c r="R219" s="12">
        <v>0</v>
      </c>
      <c r="S219" s="12">
        <f t="shared" si="3"/>
        <v>0</v>
      </c>
      <c r="T219">
        <v>1.08429527282715</v>
      </c>
      <c r="U219">
        <v>1.06140041351318</v>
      </c>
      <c r="V219">
        <v>0.93168032169341997</v>
      </c>
      <c r="W219">
        <v>0.12972009181976299</v>
      </c>
      <c r="X219">
        <v>0.152614951133728</v>
      </c>
      <c r="Y219">
        <v>0.152614951133728</v>
      </c>
      <c r="Z219">
        <v>0</v>
      </c>
      <c r="AA219">
        <v>0.6</v>
      </c>
      <c r="AB219">
        <v>1</v>
      </c>
      <c r="AC219">
        <v>0.75</v>
      </c>
      <c r="AD219">
        <v>0.4</v>
      </c>
      <c r="AE219">
        <v>0.6</v>
      </c>
    </row>
    <row r="220" spans="1:31" x14ac:dyDescent="0.15">
      <c r="A220" s="4">
        <v>251</v>
      </c>
      <c r="B220">
        <v>15</v>
      </c>
      <c r="C220">
        <v>5</v>
      </c>
      <c r="D220">
        <v>10</v>
      </c>
      <c r="E220">
        <v>10</v>
      </c>
      <c r="F220">
        <v>10</v>
      </c>
      <c r="G220">
        <v>0</v>
      </c>
      <c r="H220">
        <v>5</v>
      </c>
      <c r="I220">
        <v>5</v>
      </c>
      <c r="J220">
        <v>0.75</v>
      </c>
      <c r="K220">
        <v>4.6187324523925799</v>
      </c>
      <c r="L220">
        <v>2.02512931823731</v>
      </c>
      <c r="M220">
        <v>1.3657150268554701</v>
      </c>
      <c r="N220">
        <v>3.8683719635009801</v>
      </c>
      <c r="O220">
        <v>3</v>
      </c>
      <c r="P220">
        <v>3</v>
      </c>
      <c r="Q220">
        <v>11</v>
      </c>
      <c r="R220" s="12">
        <v>0.2727</v>
      </c>
      <c r="S220" s="12">
        <f t="shared" si="3"/>
        <v>0.3</v>
      </c>
      <c r="T220">
        <v>1.3289260864257799</v>
      </c>
      <c r="U220">
        <v>1.23492360115051</v>
      </c>
      <c r="V220">
        <v>1.1743688583373999</v>
      </c>
      <c r="W220">
        <v>6.05547428131104E-2</v>
      </c>
      <c r="X220">
        <v>0.15455722808837899</v>
      </c>
      <c r="Y220">
        <v>0.15455722808837899</v>
      </c>
      <c r="Z220">
        <v>0.3</v>
      </c>
      <c r="AA220">
        <v>0.8</v>
      </c>
      <c r="AB220">
        <v>0.72727272727272696</v>
      </c>
      <c r="AC220">
        <v>0.76190476190476197</v>
      </c>
      <c r="AD220">
        <v>0.2</v>
      </c>
      <c r="AE220">
        <v>0.5</v>
      </c>
    </row>
    <row r="221" spans="1:31" x14ac:dyDescent="0.15">
      <c r="A221" s="4">
        <v>166</v>
      </c>
      <c r="B221">
        <v>9</v>
      </c>
      <c r="C221">
        <v>11</v>
      </c>
      <c r="D221">
        <v>10</v>
      </c>
      <c r="E221">
        <v>10</v>
      </c>
      <c r="F221">
        <v>8</v>
      </c>
      <c r="G221">
        <v>2</v>
      </c>
      <c r="H221">
        <v>1</v>
      </c>
      <c r="I221">
        <v>9</v>
      </c>
      <c r="J221">
        <v>0.45</v>
      </c>
      <c r="K221">
        <v>4.6205883026123002</v>
      </c>
      <c r="L221">
        <v>4.2118053436279297</v>
      </c>
      <c r="M221">
        <v>7.48451805114746</v>
      </c>
      <c r="N221">
        <v>7.7242012023925799</v>
      </c>
      <c r="O221">
        <v>0</v>
      </c>
      <c r="P221">
        <v>0</v>
      </c>
      <c r="Q221">
        <v>5</v>
      </c>
      <c r="R221" s="12">
        <v>0</v>
      </c>
      <c r="S221" s="12">
        <f t="shared" si="3"/>
        <v>0</v>
      </c>
      <c r="T221">
        <v>0.99028015136718694</v>
      </c>
      <c r="U221">
        <v>0.92626953125</v>
      </c>
      <c r="V221">
        <v>0.86308193206787098</v>
      </c>
      <c r="W221">
        <v>6.3187599182128906E-2</v>
      </c>
      <c r="X221">
        <v>0.12719821929931599</v>
      </c>
      <c r="Y221">
        <v>0.12719821929931599</v>
      </c>
      <c r="Z221">
        <v>0</v>
      </c>
      <c r="AA221">
        <v>0.5</v>
      </c>
      <c r="AB221">
        <v>1</v>
      </c>
      <c r="AC221">
        <v>0.66666666666666696</v>
      </c>
      <c r="AD221">
        <v>0.5</v>
      </c>
      <c r="AE221">
        <v>0.5</v>
      </c>
    </row>
    <row r="222" spans="1:31" x14ac:dyDescent="0.15">
      <c r="A222" s="4">
        <v>980</v>
      </c>
      <c r="B222">
        <v>12</v>
      </c>
      <c r="C222">
        <v>8</v>
      </c>
      <c r="D222">
        <v>10</v>
      </c>
      <c r="E222">
        <v>10</v>
      </c>
      <c r="F222">
        <v>9</v>
      </c>
      <c r="G222">
        <v>1</v>
      </c>
      <c r="H222">
        <v>3</v>
      </c>
      <c r="I222">
        <v>7</v>
      </c>
      <c r="J222">
        <v>0.6</v>
      </c>
      <c r="K222">
        <v>4.6285438537597701</v>
      </c>
      <c r="L222">
        <v>2.9090633392334002</v>
      </c>
      <c r="M222">
        <v>1.88529205322266</v>
      </c>
      <c r="N222">
        <v>4.2690563201904297</v>
      </c>
      <c r="O222">
        <v>1</v>
      </c>
      <c r="P222">
        <v>1</v>
      </c>
      <c r="Q222">
        <v>5</v>
      </c>
      <c r="R222" s="12">
        <v>0.2</v>
      </c>
      <c r="S222" s="12">
        <f t="shared" si="3"/>
        <v>0.1</v>
      </c>
      <c r="T222">
        <v>1.27714920043945</v>
      </c>
      <c r="U222">
        <v>1.1360836029052701</v>
      </c>
      <c r="V222">
        <v>1.1041742563247701</v>
      </c>
      <c r="W222">
        <v>3.1909346580505399E-2</v>
      </c>
      <c r="X222">
        <v>0.172974944114685</v>
      </c>
      <c r="Y222">
        <v>0.172974944114685</v>
      </c>
      <c r="Z222">
        <v>0.1</v>
      </c>
      <c r="AA222">
        <v>0.4</v>
      </c>
      <c r="AB222">
        <v>0.8</v>
      </c>
      <c r="AC222">
        <v>0.53333333333333299</v>
      </c>
      <c r="AD222">
        <v>0.6</v>
      </c>
      <c r="AE222">
        <v>0.3</v>
      </c>
    </row>
    <row r="223" spans="1:31" x14ac:dyDescent="0.15">
      <c r="A223" s="4">
        <v>330</v>
      </c>
      <c r="B223">
        <v>13</v>
      </c>
      <c r="C223">
        <v>7</v>
      </c>
      <c r="D223">
        <v>10</v>
      </c>
      <c r="E223">
        <v>10</v>
      </c>
      <c r="F223">
        <v>9</v>
      </c>
      <c r="G223">
        <v>1</v>
      </c>
      <c r="H223">
        <v>4</v>
      </c>
      <c r="I223">
        <v>6</v>
      </c>
      <c r="J223">
        <v>0.65</v>
      </c>
      <c r="K223">
        <v>4.6339759826660201</v>
      </c>
      <c r="L223">
        <v>3.1699848175048801</v>
      </c>
      <c r="M223">
        <v>2.7539215087890598</v>
      </c>
      <c r="N223">
        <v>2.9665431976318399</v>
      </c>
      <c r="O223">
        <v>1</v>
      </c>
      <c r="P223">
        <v>1</v>
      </c>
      <c r="Q223">
        <v>8</v>
      </c>
      <c r="R223" s="12">
        <v>0.125</v>
      </c>
      <c r="S223" s="12">
        <f t="shared" si="3"/>
        <v>0.1</v>
      </c>
      <c r="T223">
        <v>1.20541572570801</v>
      </c>
      <c r="U223">
        <v>1.1600041389465301</v>
      </c>
      <c r="V223">
        <v>1.0496532917022701</v>
      </c>
      <c r="W223">
        <v>0.110350847244263</v>
      </c>
      <c r="X223">
        <v>0.155762434005737</v>
      </c>
      <c r="Y223">
        <v>0.155762434005737</v>
      </c>
      <c r="Z223">
        <v>0.1</v>
      </c>
      <c r="AA223">
        <v>0.7</v>
      </c>
      <c r="AB223">
        <v>0.875</v>
      </c>
      <c r="AC223">
        <v>0.77777777777777801</v>
      </c>
      <c r="AD223">
        <v>0.3</v>
      </c>
      <c r="AE223">
        <v>0.6</v>
      </c>
    </row>
    <row r="224" spans="1:31" x14ac:dyDescent="0.15">
      <c r="A224" s="4">
        <v>720</v>
      </c>
      <c r="B224">
        <v>12</v>
      </c>
      <c r="C224">
        <v>8</v>
      </c>
      <c r="D224">
        <v>10</v>
      </c>
      <c r="E224">
        <v>10</v>
      </c>
      <c r="F224">
        <v>10</v>
      </c>
      <c r="G224">
        <v>0</v>
      </c>
      <c r="H224">
        <v>2</v>
      </c>
      <c r="I224">
        <v>8</v>
      </c>
      <c r="J224">
        <v>0.6</v>
      </c>
      <c r="K224">
        <v>4.6389961242675799</v>
      </c>
      <c r="L224">
        <v>4.1189231872558603</v>
      </c>
      <c r="M224">
        <v>5.6910133361816397</v>
      </c>
      <c r="N224">
        <v>4.5654659271240199</v>
      </c>
      <c r="O224">
        <v>0</v>
      </c>
      <c r="P224">
        <v>0</v>
      </c>
      <c r="Q224">
        <v>6</v>
      </c>
      <c r="R224" s="12">
        <v>0</v>
      </c>
      <c r="S224" s="12">
        <f t="shared" si="3"/>
        <v>0</v>
      </c>
      <c r="T224">
        <v>1.1883068084716799</v>
      </c>
      <c r="U224">
        <v>1.19769859313965</v>
      </c>
      <c r="V224">
        <v>0.99244481325149503</v>
      </c>
      <c r="W224">
        <v>0.20525377988815299</v>
      </c>
      <c r="X224">
        <v>0.19586199522018399</v>
      </c>
      <c r="Y224">
        <v>0.19586199522018399</v>
      </c>
      <c r="Z224">
        <v>0</v>
      </c>
      <c r="AA224">
        <v>0.6</v>
      </c>
      <c r="AB224">
        <v>1</v>
      </c>
      <c r="AC224">
        <v>0.75</v>
      </c>
      <c r="AD224">
        <v>0.4</v>
      </c>
      <c r="AE224">
        <v>0.6</v>
      </c>
    </row>
    <row r="225" spans="1:31" x14ac:dyDescent="0.15">
      <c r="A225" s="4">
        <v>650</v>
      </c>
      <c r="B225">
        <v>12</v>
      </c>
      <c r="C225">
        <v>8</v>
      </c>
      <c r="D225">
        <v>10</v>
      </c>
      <c r="E225">
        <v>10</v>
      </c>
      <c r="F225">
        <v>10</v>
      </c>
      <c r="G225">
        <v>0</v>
      </c>
      <c r="H225">
        <v>2</v>
      </c>
      <c r="I225">
        <v>8</v>
      </c>
      <c r="J225">
        <v>0.6</v>
      </c>
      <c r="K225">
        <v>4.6398181915283203</v>
      </c>
      <c r="L225">
        <v>3.71859550476074</v>
      </c>
      <c r="M225">
        <v>4.0837516784668004</v>
      </c>
      <c r="N225">
        <v>5.0625476837158203</v>
      </c>
      <c r="O225">
        <v>0</v>
      </c>
      <c r="P225">
        <v>0</v>
      </c>
      <c r="Q225">
        <v>7</v>
      </c>
      <c r="R225" s="12">
        <v>0</v>
      </c>
      <c r="S225" s="12">
        <f t="shared" si="3"/>
        <v>0</v>
      </c>
      <c r="T225">
        <v>1.3007049560546899</v>
      </c>
      <c r="U225">
        <v>1.2102699279785201</v>
      </c>
      <c r="V225">
        <v>1.0839045047760001</v>
      </c>
      <c r="W225">
        <v>0.12636542320251501</v>
      </c>
      <c r="X225">
        <v>0.216800451278686</v>
      </c>
      <c r="Y225">
        <v>0.216800451278686</v>
      </c>
      <c r="Z225">
        <v>0</v>
      </c>
      <c r="AA225">
        <v>0.7</v>
      </c>
      <c r="AB225">
        <v>1</v>
      </c>
      <c r="AC225">
        <v>0.82352941176470595</v>
      </c>
      <c r="AD225">
        <v>0.3</v>
      </c>
      <c r="AE225">
        <v>0.7</v>
      </c>
    </row>
    <row r="226" spans="1:31" x14ac:dyDescent="0.15">
      <c r="A226" s="4">
        <v>377</v>
      </c>
      <c r="B226">
        <v>14</v>
      </c>
      <c r="C226">
        <v>6</v>
      </c>
      <c r="D226">
        <v>10</v>
      </c>
      <c r="E226">
        <v>10</v>
      </c>
      <c r="F226">
        <v>10</v>
      </c>
      <c r="G226">
        <v>0</v>
      </c>
      <c r="H226">
        <v>4</v>
      </c>
      <c r="I226">
        <v>6</v>
      </c>
      <c r="J226">
        <v>0.7</v>
      </c>
      <c r="K226">
        <v>4.6417942047119096</v>
      </c>
      <c r="L226">
        <v>2.7789974212646502</v>
      </c>
      <c r="M226">
        <v>2.2768611907959002</v>
      </c>
      <c r="N226">
        <v>3.82009696960449</v>
      </c>
      <c r="O226">
        <v>1</v>
      </c>
      <c r="P226">
        <v>1</v>
      </c>
      <c r="Q226">
        <v>6</v>
      </c>
      <c r="R226" s="12">
        <v>0.16669999999999999</v>
      </c>
      <c r="S226" s="12">
        <f t="shared" si="3"/>
        <v>0.1</v>
      </c>
      <c r="T226">
        <v>1.52300453186035</v>
      </c>
      <c r="U226">
        <v>1.4237847328186</v>
      </c>
      <c r="V226">
        <v>1.3081401586532599</v>
      </c>
      <c r="W226">
        <v>0.115644574165344</v>
      </c>
      <c r="X226">
        <v>0.21486437320709201</v>
      </c>
      <c r="Y226">
        <v>0.21486437320709201</v>
      </c>
      <c r="Z226">
        <v>0.1</v>
      </c>
      <c r="AA226">
        <v>0.5</v>
      </c>
      <c r="AB226">
        <v>0.83333333333333304</v>
      </c>
      <c r="AC226">
        <v>0.625</v>
      </c>
      <c r="AD226">
        <v>0.5</v>
      </c>
      <c r="AE226">
        <v>0.4</v>
      </c>
    </row>
    <row r="227" spans="1:31" x14ac:dyDescent="0.15">
      <c r="A227" s="4">
        <v>754</v>
      </c>
      <c r="B227">
        <v>12</v>
      </c>
      <c r="C227">
        <v>8</v>
      </c>
      <c r="D227">
        <v>10</v>
      </c>
      <c r="E227">
        <v>10</v>
      </c>
      <c r="F227">
        <v>10</v>
      </c>
      <c r="G227">
        <v>0</v>
      </c>
      <c r="H227">
        <v>2</v>
      </c>
      <c r="I227">
        <v>8</v>
      </c>
      <c r="J227">
        <v>0.6</v>
      </c>
      <c r="K227">
        <v>4.6456451416015598</v>
      </c>
      <c r="L227">
        <v>4.0642604827880904</v>
      </c>
      <c r="M227">
        <v>5.0628128051757804</v>
      </c>
      <c r="N227">
        <v>4.1551094055175799</v>
      </c>
      <c r="O227">
        <v>0</v>
      </c>
      <c r="P227">
        <v>0</v>
      </c>
      <c r="Q227">
        <v>6</v>
      </c>
      <c r="R227" s="12">
        <v>0</v>
      </c>
      <c r="S227" s="12">
        <f t="shared" si="3"/>
        <v>0</v>
      </c>
      <c r="T227">
        <v>1.26003265380859</v>
      </c>
      <c r="U227">
        <v>1.24822330474853</v>
      </c>
      <c r="V227">
        <v>1.0426652431487999</v>
      </c>
      <c r="W227">
        <v>0.205558061599731</v>
      </c>
      <c r="X227">
        <v>0.21736741065979001</v>
      </c>
      <c r="Y227">
        <v>0.21736741065979001</v>
      </c>
      <c r="Z227">
        <v>0</v>
      </c>
      <c r="AA227">
        <v>0.6</v>
      </c>
      <c r="AB227">
        <v>1</v>
      </c>
      <c r="AC227">
        <v>0.75</v>
      </c>
      <c r="AD227">
        <v>0.4</v>
      </c>
      <c r="AE227">
        <v>0.6</v>
      </c>
    </row>
    <row r="228" spans="1:31" x14ac:dyDescent="0.15">
      <c r="A228" s="4">
        <v>347</v>
      </c>
      <c r="B228">
        <v>13</v>
      </c>
      <c r="C228">
        <v>7</v>
      </c>
      <c r="D228">
        <v>10</v>
      </c>
      <c r="E228">
        <v>10</v>
      </c>
      <c r="F228">
        <v>10</v>
      </c>
      <c r="G228">
        <v>0</v>
      </c>
      <c r="H228">
        <v>3</v>
      </c>
      <c r="I228">
        <v>7</v>
      </c>
      <c r="J228">
        <v>0.65</v>
      </c>
      <c r="K228">
        <v>4.6474380493164098</v>
      </c>
      <c r="L228">
        <v>3.1865787506103498</v>
      </c>
      <c r="M228">
        <v>2.9640445709228498</v>
      </c>
      <c r="N228">
        <v>4.5516319274902299</v>
      </c>
      <c r="O228">
        <v>1</v>
      </c>
      <c r="P228">
        <v>1</v>
      </c>
      <c r="Q228">
        <v>8</v>
      </c>
      <c r="R228" s="12">
        <v>0.125</v>
      </c>
      <c r="S228" s="12">
        <f t="shared" si="3"/>
        <v>0.1</v>
      </c>
      <c r="T228">
        <v>1.3141288757324201</v>
      </c>
      <c r="U228">
        <v>1.2203521728515601</v>
      </c>
      <c r="V228">
        <v>1.12253129482269</v>
      </c>
      <c r="W228">
        <v>9.7820878028869601E-2</v>
      </c>
      <c r="X228">
        <v>0.191597580909729</v>
      </c>
      <c r="Y228">
        <v>0.191597580909729</v>
      </c>
      <c r="Z228">
        <v>0.1</v>
      </c>
      <c r="AA228">
        <v>0.7</v>
      </c>
      <c r="AB228">
        <v>0.875</v>
      </c>
      <c r="AC228">
        <v>0.77777777777777801</v>
      </c>
      <c r="AD228">
        <v>0.3</v>
      </c>
      <c r="AE228">
        <v>0.6</v>
      </c>
    </row>
    <row r="229" spans="1:31" x14ac:dyDescent="0.15">
      <c r="A229" s="4">
        <v>997</v>
      </c>
      <c r="B229">
        <v>11</v>
      </c>
      <c r="C229">
        <v>9</v>
      </c>
      <c r="D229">
        <v>10</v>
      </c>
      <c r="E229">
        <v>10</v>
      </c>
      <c r="F229">
        <v>9</v>
      </c>
      <c r="G229">
        <v>1</v>
      </c>
      <c r="H229">
        <v>2</v>
      </c>
      <c r="I229">
        <v>8</v>
      </c>
      <c r="J229">
        <v>0.55000000000000004</v>
      </c>
      <c r="K229">
        <v>4.6516838073730504</v>
      </c>
      <c r="L229">
        <v>4.3425559997558603</v>
      </c>
      <c r="M229">
        <v>6.0293121337890598</v>
      </c>
      <c r="N229">
        <v>3.6540908813476598</v>
      </c>
      <c r="O229">
        <v>0</v>
      </c>
      <c r="P229">
        <v>0</v>
      </c>
      <c r="Q229">
        <v>6</v>
      </c>
      <c r="R229" s="12">
        <v>0</v>
      </c>
      <c r="S229" s="12">
        <f t="shared" si="3"/>
        <v>0</v>
      </c>
      <c r="T229">
        <v>1.04219245910645</v>
      </c>
      <c r="U229">
        <v>1.07353687286377</v>
      </c>
      <c r="V229">
        <v>0.88867664337158203</v>
      </c>
      <c r="W229">
        <v>0.184860229492187</v>
      </c>
      <c r="X229">
        <v>0.153515815734863</v>
      </c>
      <c r="Y229">
        <v>0.153515815734863</v>
      </c>
      <c r="Z229">
        <v>0</v>
      </c>
      <c r="AA229">
        <v>0.6</v>
      </c>
      <c r="AB229">
        <v>1</v>
      </c>
      <c r="AC229">
        <v>0.75</v>
      </c>
      <c r="AD229">
        <v>0.4</v>
      </c>
      <c r="AE229">
        <v>0.6</v>
      </c>
    </row>
    <row r="230" spans="1:31" x14ac:dyDescent="0.15">
      <c r="A230" s="4">
        <v>992</v>
      </c>
      <c r="B230">
        <v>14</v>
      </c>
      <c r="C230">
        <v>6</v>
      </c>
      <c r="D230">
        <v>10</v>
      </c>
      <c r="E230">
        <v>10</v>
      </c>
      <c r="F230">
        <v>10</v>
      </c>
      <c r="G230">
        <v>0</v>
      </c>
      <c r="H230">
        <v>4</v>
      </c>
      <c r="I230">
        <v>6</v>
      </c>
      <c r="J230">
        <v>0.7</v>
      </c>
      <c r="K230">
        <v>4.6607036590576199</v>
      </c>
      <c r="L230">
        <v>2.2809581756591801</v>
      </c>
      <c r="M230">
        <v>2.2537288665771502</v>
      </c>
      <c r="N230">
        <v>5.90397071838379</v>
      </c>
      <c r="O230">
        <v>3</v>
      </c>
      <c r="P230">
        <v>3</v>
      </c>
      <c r="Q230">
        <v>11</v>
      </c>
      <c r="R230" s="12">
        <v>0.2727</v>
      </c>
      <c r="S230" s="12">
        <f t="shared" si="3"/>
        <v>0.3</v>
      </c>
      <c r="T230">
        <v>1.7679386138916</v>
      </c>
      <c r="U230">
        <v>1.5087747573852499</v>
      </c>
      <c r="V230">
        <v>1.53330326080322</v>
      </c>
      <c r="W230">
        <v>2.4528503417968799E-2</v>
      </c>
      <c r="X230">
        <v>0.23463535308837899</v>
      </c>
      <c r="Y230">
        <v>0.23463535308837899</v>
      </c>
      <c r="Z230">
        <v>0.3</v>
      </c>
      <c r="AA230">
        <v>0.8</v>
      </c>
      <c r="AB230">
        <v>0.72727272727272696</v>
      </c>
      <c r="AC230">
        <v>0.76190476190476197</v>
      </c>
      <c r="AD230">
        <v>0.2</v>
      </c>
      <c r="AE230">
        <v>0.5</v>
      </c>
    </row>
    <row r="231" spans="1:31" x14ac:dyDescent="0.15">
      <c r="A231" s="4">
        <v>789</v>
      </c>
      <c r="B231">
        <v>13</v>
      </c>
      <c r="C231">
        <v>7</v>
      </c>
      <c r="D231">
        <v>10</v>
      </c>
      <c r="E231">
        <v>10</v>
      </c>
      <c r="F231">
        <v>10</v>
      </c>
      <c r="G231">
        <v>0</v>
      </c>
      <c r="H231">
        <v>3</v>
      </c>
      <c r="I231">
        <v>7</v>
      </c>
      <c r="J231">
        <v>0.65</v>
      </c>
      <c r="K231">
        <v>4.66107177734375</v>
      </c>
      <c r="L231">
        <v>2.8402652740478498</v>
      </c>
      <c r="M231">
        <v>1.83671951293945</v>
      </c>
      <c r="N231">
        <v>4.6357269287109402</v>
      </c>
      <c r="O231">
        <v>2</v>
      </c>
      <c r="P231">
        <v>2</v>
      </c>
      <c r="Q231">
        <v>9</v>
      </c>
      <c r="R231" s="12">
        <v>0.22220000000000001</v>
      </c>
      <c r="S231" s="12">
        <f t="shared" si="3"/>
        <v>0.2</v>
      </c>
      <c r="T231">
        <v>1.34891510009766</v>
      </c>
      <c r="U231">
        <v>1.2076326608657799</v>
      </c>
      <c r="V231">
        <v>1.15724778175354</v>
      </c>
      <c r="W231">
        <v>5.0384879112243701E-2</v>
      </c>
      <c r="X231">
        <v>0.19166731834411599</v>
      </c>
      <c r="Y231">
        <v>0.19166731834411599</v>
      </c>
      <c r="Z231">
        <v>0.2</v>
      </c>
      <c r="AA231">
        <v>0.7</v>
      </c>
      <c r="AB231">
        <v>0.77777777777777801</v>
      </c>
      <c r="AC231">
        <v>0.73684210526315796</v>
      </c>
      <c r="AD231">
        <v>0.3</v>
      </c>
      <c r="AE231">
        <v>0.5</v>
      </c>
    </row>
    <row r="232" spans="1:31" x14ac:dyDescent="0.15">
      <c r="A232" s="4">
        <v>838</v>
      </c>
      <c r="B232">
        <v>12</v>
      </c>
      <c r="C232">
        <v>8</v>
      </c>
      <c r="D232">
        <v>10</v>
      </c>
      <c r="E232">
        <v>10</v>
      </c>
      <c r="F232">
        <v>9</v>
      </c>
      <c r="G232">
        <v>1</v>
      </c>
      <c r="H232">
        <v>3</v>
      </c>
      <c r="I232">
        <v>7</v>
      </c>
      <c r="J232">
        <v>0.6</v>
      </c>
      <c r="K232">
        <v>4.6613597869873002</v>
      </c>
      <c r="L232">
        <v>2.52195167541504</v>
      </c>
      <c r="M232">
        <v>1.8226261138916</v>
      </c>
      <c r="N232">
        <v>6.13232421875</v>
      </c>
      <c r="O232">
        <v>1</v>
      </c>
      <c r="P232">
        <v>1</v>
      </c>
      <c r="Q232">
        <v>6</v>
      </c>
      <c r="R232" s="12">
        <v>0.16669999999999999</v>
      </c>
      <c r="S232" s="12">
        <f t="shared" si="3"/>
        <v>0.1</v>
      </c>
      <c r="T232">
        <v>1.3787956237793</v>
      </c>
      <c r="U232">
        <v>1.1511770486831701</v>
      </c>
      <c r="V232">
        <v>1.2018883228302</v>
      </c>
      <c r="W232">
        <v>5.0711274147033698E-2</v>
      </c>
      <c r="X232">
        <v>0.17690730094909701</v>
      </c>
      <c r="Y232">
        <v>0.17690730094909701</v>
      </c>
      <c r="Z232">
        <v>0.1</v>
      </c>
      <c r="AA232">
        <v>0.5</v>
      </c>
      <c r="AB232">
        <v>0.83333333333333304</v>
      </c>
      <c r="AC232">
        <v>0.625</v>
      </c>
      <c r="AD232">
        <v>0.5</v>
      </c>
      <c r="AE232">
        <v>0.4</v>
      </c>
    </row>
    <row r="233" spans="1:31" x14ac:dyDescent="0.15">
      <c r="A233" s="4">
        <v>77</v>
      </c>
      <c r="B233">
        <v>14</v>
      </c>
      <c r="C233">
        <v>6</v>
      </c>
      <c r="D233">
        <v>10</v>
      </c>
      <c r="E233">
        <v>10</v>
      </c>
      <c r="F233">
        <v>9</v>
      </c>
      <c r="G233">
        <v>1</v>
      </c>
      <c r="H233">
        <v>5</v>
      </c>
      <c r="I233">
        <v>5</v>
      </c>
      <c r="J233">
        <v>0.7</v>
      </c>
      <c r="K233">
        <v>4.6620712280273402</v>
      </c>
      <c r="L233">
        <v>2.2503967285156201</v>
      </c>
      <c r="M233">
        <v>1.9069194793701201</v>
      </c>
      <c r="N233">
        <v>4.1364078521728498</v>
      </c>
      <c r="O233">
        <v>0</v>
      </c>
      <c r="P233">
        <v>0</v>
      </c>
      <c r="Q233">
        <v>4</v>
      </c>
      <c r="R233" s="12">
        <v>0</v>
      </c>
      <c r="S233" s="12">
        <f t="shared" si="3"/>
        <v>0</v>
      </c>
      <c r="T233">
        <v>1.3414134979248</v>
      </c>
      <c r="U233">
        <v>1.22626912593842</v>
      </c>
      <c r="V233">
        <v>1.1868133544921899</v>
      </c>
      <c r="W233">
        <v>3.9455771446228E-2</v>
      </c>
      <c r="X233">
        <v>0.15460014343261699</v>
      </c>
      <c r="Y233">
        <v>0.15460014343261699</v>
      </c>
      <c r="Z233">
        <v>0</v>
      </c>
      <c r="AA233">
        <v>0.4</v>
      </c>
      <c r="AB233">
        <v>1</v>
      </c>
      <c r="AC233">
        <v>0.57142857142857195</v>
      </c>
      <c r="AD233">
        <v>0.6</v>
      </c>
      <c r="AE233">
        <v>0.4</v>
      </c>
    </row>
    <row r="234" spans="1:31" x14ac:dyDescent="0.15">
      <c r="A234" s="4">
        <v>591</v>
      </c>
      <c r="B234">
        <v>14</v>
      </c>
      <c r="C234">
        <v>6</v>
      </c>
      <c r="D234">
        <v>10</v>
      </c>
      <c r="E234">
        <v>10</v>
      </c>
      <c r="F234">
        <v>10</v>
      </c>
      <c r="G234">
        <v>0</v>
      </c>
      <c r="H234">
        <v>4</v>
      </c>
      <c r="I234">
        <v>6</v>
      </c>
      <c r="J234">
        <v>0.7</v>
      </c>
      <c r="K234">
        <v>4.6628608703613299</v>
      </c>
      <c r="L234">
        <v>2.0548019409179701</v>
      </c>
      <c r="M234">
        <v>1.08113670349121</v>
      </c>
      <c r="N234">
        <v>4.8973674774169904</v>
      </c>
      <c r="O234">
        <v>3</v>
      </c>
      <c r="P234">
        <v>3</v>
      </c>
      <c r="Q234">
        <v>10</v>
      </c>
      <c r="R234" s="12">
        <v>0.3</v>
      </c>
      <c r="S234" s="12">
        <f t="shared" si="3"/>
        <v>0.3</v>
      </c>
      <c r="T234">
        <v>1.8415470123291</v>
      </c>
      <c r="U234">
        <v>1.60388803482056</v>
      </c>
      <c r="V234">
        <v>1.5869390964508101</v>
      </c>
      <c r="W234">
        <v>1.6948938369751001E-2</v>
      </c>
      <c r="X234">
        <v>0.25460791587829601</v>
      </c>
      <c r="Y234">
        <v>0.25460791587829601</v>
      </c>
      <c r="Z234">
        <v>0.3</v>
      </c>
      <c r="AA234">
        <v>0.7</v>
      </c>
      <c r="AB234">
        <v>0.7</v>
      </c>
      <c r="AC234">
        <v>0.7</v>
      </c>
      <c r="AD234">
        <v>0.3</v>
      </c>
      <c r="AE234">
        <v>0.4</v>
      </c>
    </row>
    <row r="235" spans="1:31" x14ac:dyDescent="0.15">
      <c r="A235" s="4">
        <v>843</v>
      </c>
      <c r="B235">
        <v>13</v>
      </c>
      <c r="C235">
        <v>7</v>
      </c>
      <c r="D235">
        <v>10</v>
      </c>
      <c r="E235">
        <v>10</v>
      </c>
      <c r="F235">
        <v>10</v>
      </c>
      <c r="G235">
        <v>0</v>
      </c>
      <c r="H235">
        <v>3</v>
      </c>
      <c r="I235">
        <v>7</v>
      </c>
      <c r="J235">
        <v>0.65</v>
      </c>
      <c r="K235">
        <v>4.6637077331543004</v>
      </c>
      <c r="L235">
        <v>2.96225166320801</v>
      </c>
      <c r="M235">
        <v>2.56338691711426</v>
      </c>
      <c r="N235">
        <v>5.1017150878906197</v>
      </c>
      <c r="O235">
        <v>2</v>
      </c>
      <c r="P235">
        <v>2</v>
      </c>
      <c r="Q235">
        <v>12</v>
      </c>
      <c r="R235" s="12">
        <v>0.16669999999999999</v>
      </c>
      <c r="S235" s="12">
        <f t="shared" si="3"/>
        <v>0.2</v>
      </c>
      <c r="T235">
        <v>1.49188232421875</v>
      </c>
      <c r="U235">
        <v>1.3324565887451201</v>
      </c>
      <c r="V235">
        <v>1.26895523071289</v>
      </c>
      <c r="W235">
        <v>6.3501358032226604E-2</v>
      </c>
      <c r="X235">
        <v>0.22292709350585899</v>
      </c>
      <c r="Y235">
        <v>0.22292709350585899</v>
      </c>
      <c r="Z235">
        <v>0.2</v>
      </c>
      <c r="AA235">
        <v>1</v>
      </c>
      <c r="AB235">
        <v>0.83333333333333304</v>
      </c>
      <c r="AC235">
        <v>0.90909090909090895</v>
      </c>
      <c r="AD235">
        <v>0</v>
      </c>
      <c r="AE235">
        <v>0.8</v>
      </c>
    </row>
    <row r="236" spans="1:31" x14ac:dyDescent="0.15">
      <c r="A236" s="4">
        <v>109</v>
      </c>
      <c r="B236">
        <v>12</v>
      </c>
      <c r="C236">
        <v>8</v>
      </c>
      <c r="D236">
        <v>10</v>
      </c>
      <c r="E236">
        <v>10</v>
      </c>
      <c r="F236">
        <v>9</v>
      </c>
      <c r="G236">
        <v>1</v>
      </c>
      <c r="H236">
        <v>3</v>
      </c>
      <c r="I236">
        <v>7</v>
      </c>
      <c r="J236">
        <v>0.6</v>
      </c>
      <c r="K236">
        <v>4.6658668518066397</v>
      </c>
      <c r="L236">
        <v>3.4990978240966801</v>
      </c>
      <c r="M236">
        <v>2.83070564270019</v>
      </c>
      <c r="N236">
        <v>2.9343814849853498</v>
      </c>
      <c r="O236">
        <v>1</v>
      </c>
      <c r="P236">
        <v>1</v>
      </c>
      <c r="Q236">
        <v>8</v>
      </c>
      <c r="R236" s="12">
        <v>0.125</v>
      </c>
      <c r="S236" s="12">
        <f t="shared" si="3"/>
        <v>0.1</v>
      </c>
      <c r="T236">
        <v>1.26291275024414</v>
      </c>
      <c r="U236">
        <v>1.1983489990234399</v>
      </c>
      <c r="V236">
        <v>1.0971771478652901</v>
      </c>
      <c r="W236">
        <v>0.10117185115814201</v>
      </c>
      <c r="X236">
        <v>0.16573560237884499</v>
      </c>
      <c r="Y236">
        <v>0.16573560237884499</v>
      </c>
      <c r="Z236">
        <v>0.1</v>
      </c>
      <c r="AA236">
        <v>0.7</v>
      </c>
      <c r="AB236">
        <v>0.875</v>
      </c>
      <c r="AC236">
        <v>0.77777777777777801</v>
      </c>
      <c r="AD236">
        <v>0.3</v>
      </c>
      <c r="AE236">
        <v>0.6</v>
      </c>
    </row>
    <row r="237" spans="1:31" x14ac:dyDescent="0.15">
      <c r="A237" s="4">
        <v>255</v>
      </c>
      <c r="B237">
        <v>12</v>
      </c>
      <c r="C237">
        <v>8</v>
      </c>
      <c r="D237">
        <v>10</v>
      </c>
      <c r="E237">
        <v>10</v>
      </c>
      <c r="F237">
        <v>10</v>
      </c>
      <c r="G237">
        <v>0</v>
      </c>
      <c r="H237">
        <v>2</v>
      </c>
      <c r="I237">
        <v>8</v>
      </c>
      <c r="J237">
        <v>0.6</v>
      </c>
      <c r="K237">
        <v>4.6680870056152299</v>
      </c>
      <c r="L237">
        <v>4.5083789825439498</v>
      </c>
      <c r="M237">
        <v>6.98712158203125</v>
      </c>
      <c r="N237">
        <v>3.8969612121582</v>
      </c>
      <c r="O237">
        <v>0</v>
      </c>
      <c r="P237">
        <v>0</v>
      </c>
      <c r="Q237">
        <v>8</v>
      </c>
      <c r="R237" s="12">
        <v>0</v>
      </c>
      <c r="S237" s="12">
        <f t="shared" si="3"/>
        <v>0</v>
      </c>
      <c r="T237">
        <v>1.1928195953369101</v>
      </c>
      <c r="U237">
        <v>1.2534761428832999</v>
      </c>
      <c r="V237">
        <v>0.99118578433990501</v>
      </c>
      <c r="W237">
        <v>0.262290358543396</v>
      </c>
      <c r="X237">
        <v>0.201633810997009</v>
      </c>
      <c r="Y237">
        <v>0.201633810997009</v>
      </c>
      <c r="Z237">
        <v>0</v>
      </c>
      <c r="AA237">
        <v>0.8</v>
      </c>
      <c r="AB237">
        <v>1</v>
      </c>
      <c r="AC237">
        <v>0.88888888888888895</v>
      </c>
      <c r="AD237">
        <v>0.2</v>
      </c>
      <c r="AE237">
        <v>0.8</v>
      </c>
    </row>
    <row r="238" spans="1:31" x14ac:dyDescent="0.15">
      <c r="A238" s="4">
        <v>391</v>
      </c>
      <c r="B238">
        <v>13</v>
      </c>
      <c r="C238">
        <v>7</v>
      </c>
      <c r="D238">
        <v>10</v>
      </c>
      <c r="E238">
        <v>10</v>
      </c>
      <c r="F238">
        <v>10</v>
      </c>
      <c r="G238">
        <v>0</v>
      </c>
      <c r="H238">
        <v>3</v>
      </c>
      <c r="I238">
        <v>7</v>
      </c>
      <c r="J238">
        <v>0.65</v>
      </c>
      <c r="K238">
        <v>4.6694412231445304</v>
      </c>
      <c r="L238">
        <v>3.0039863586425799</v>
      </c>
      <c r="M238">
        <v>2.2867698669433598</v>
      </c>
      <c r="N238">
        <v>4.5269088745117196</v>
      </c>
      <c r="O238">
        <v>1</v>
      </c>
      <c r="P238">
        <v>1</v>
      </c>
      <c r="Q238">
        <v>9</v>
      </c>
      <c r="R238" s="12">
        <v>0.1111</v>
      </c>
      <c r="S238" s="12">
        <f t="shared" si="3"/>
        <v>0.1</v>
      </c>
      <c r="T238">
        <v>1.4494514465332</v>
      </c>
      <c r="U238">
        <v>1.3129037618637101</v>
      </c>
      <c r="V238">
        <v>1.21916580200195</v>
      </c>
      <c r="W238">
        <v>9.3737959861755399E-2</v>
      </c>
      <c r="X238">
        <v>0.23028564453125</v>
      </c>
      <c r="Y238">
        <v>0.23028564453125</v>
      </c>
      <c r="Z238">
        <v>0.1</v>
      </c>
      <c r="AA238">
        <v>0.8</v>
      </c>
      <c r="AB238">
        <v>0.88888888888888895</v>
      </c>
      <c r="AC238">
        <v>0.84210526315789502</v>
      </c>
      <c r="AD238">
        <v>0.2</v>
      </c>
      <c r="AE238">
        <v>0.7</v>
      </c>
    </row>
    <row r="239" spans="1:31" x14ac:dyDescent="0.15">
      <c r="A239" s="4">
        <v>279</v>
      </c>
      <c r="B239">
        <v>12</v>
      </c>
      <c r="C239">
        <v>8</v>
      </c>
      <c r="D239">
        <v>10</v>
      </c>
      <c r="E239">
        <v>10</v>
      </c>
      <c r="F239">
        <v>10</v>
      </c>
      <c r="G239">
        <v>0</v>
      </c>
      <c r="H239">
        <v>2</v>
      </c>
      <c r="I239">
        <v>8</v>
      </c>
      <c r="J239">
        <v>0.6</v>
      </c>
      <c r="K239">
        <v>4.6700000762939498</v>
      </c>
      <c r="L239">
        <v>4.1635437011718697</v>
      </c>
      <c r="M239">
        <v>6.0309200286865199</v>
      </c>
      <c r="N239">
        <v>4.8664989471435502</v>
      </c>
      <c r="O239">
        <v>0</v>
      </c>
      <c r="P239">
        <v>0</v>
      </c>
      <c r="Q239">
        <v>7</v>
      </c>
      <c r="R239" s="12">
        <v>0</v>
      </c>
      <c r="S239" s="12">
        <f t="shared" si="3"/>
        <v>0</v>
      </c>
      <c r="T239">
        <v>1.16501235961914</v>
      </c>
      <c r="U239">
        <v>1.1593332290649401</v>
      </c>
      <c r="V239">
        <v>0.97556209564208995</v>
      </c>
      <c r="W239">
        <v>0.18377113342285201</v>
      </c>
      <c r="X239">
        <v>0.189450263977051</v>
      </c>
      <c r="Y239">
        <v>0.189450263977051</v>
      </c>
      <c r="Z239">
        <v>0</v>
      </c>
      <c r="AA239">
        <v>0.7</v>
      </c>
      <c r="AB239">
        <v>1</v>
      </c>
      <c r="AC239">
        <v>0.82352941176470595</v>
      </c>
      <c r="AD239">
        <v>0.3</v>
      </c>
      <c r="AE239">
        <v>0.7</v>
      </c>
    </row>
    <row r="240" spans="1:31" x14ac:dyDescent="0.15">
      <c r="A240" s="4">
        <v>281</v>
      </c>
      <c r="B240">
        <v>12</v>
      </c>
      <c r="C240">
        <v>8</v>
      </c>
      <c r="D240">
        <v>10</v>
      </c>
      <c r="E240">
        <v>10</v>
      </c>
      <c r="F240">
        <v>9</v>
      </c>
      <c r="G240">
        <v>1</v>
      </c>
      <c r="H240">
        <v>3</v>
      </c>
      <c r="I240">
        <v>7</v>
      </c>
      <c r="J240">
        <v>0.6</v>
      </c>
      <c r="K240">
        <v>4.6705608367919904</v>
      </c>
      <c r="L240">
        <v>2.4998550415039098</v>
      </c>
      <c r="M240">
        <v>1.3630561828613299</v>
      </c>
      <c r="N240">
        <v>5.6116981506347701</v>
      </c>
      <c r="O240">
        <v>2</v>
      </c>
      <c r="P240">
        <v>2</v>
      </c>
      <c r="Q240">
        <v>7</v>
      </c>
      <c r="R240" s="12">
        <v>0.28570000000000001</v>
      </c>
      <c r="S240" s="12">
        <f t="shared" si="3"/>
        <v>0.2</v>
      </c>
      <c r="T240">
        <v>1.33268547058105</v>
      </c>
      <c r="U240">
        <v>1.11784303188324</v>
      </c>
      <c r="V240">
        <v>1.16091179847717</v>
      </c>
      <c r="W240">
        <v>4.3068766593933099E-2</v>
      </c>
      <c r="X240">
        <v>0.171773672103882</v>
      </c>
      <c r="Y240">
        <v>0.171773672103882</v>
      </c>
      <c r="Z240">
        <v>0.2</v>
      </c>
      <c r="AA240">
        <v>0.5</v>
      </c>
      <c r="AB240">
        <v>0.71428571428571397</v>
      </c>
      <c r="AC240">
        <v>0.58823529411764697</v>
      </c>
      <c r="AD240">
        <v>0.5</v>
      </c>
      <c r="AE240">
        <v>0.3</v>
      </c>
    </row>
    <row r="241" spans="1:31" x14ac:dyDescent="0.15">
      <c r="A241" s="4">
        <v>504</v>
      </c>
      <c r="B241">
        <v>13</v>
      </c>
      <c r="C241">
        <v>7</v>
      </c>
      <c r="D241">
        <v>10</v>
      </c>
      <c r="E241">
        <v>10</v>
      </c>
      <c r="F241">
        <v>10</v>
      </c>
      <c r="G241">
        <v>0</v>
      </c>
      <c r="H241">
        <v>3</v>
      </c>
      <c r="I241">
        <v>7</v>
      </c>
      <c r="J241">
        <v>0.65</v>
      </c>
      <c r="K241">
        <v>4.6735877990722701</v>
      </c>
      <c r="L241">
        <v>2.6869544982910201</v>
      </c>
      <c r="M241">
        <v>1.77249908447266</v>
      </c>
      <c r="N241">
        <v>5.31575584411621</v>
      </c>
      <c r="O241">
        <v>2</v>
      </c>
      <c r="P241">
        <v>2</v>
      </c>
      <c r="Q241">
        <v>10</v>
      </c>
      <c r="R241" s="12">
        <v>0.2</v>
      </c>
      <c r="S241" s="12">
        <f t="shared" si="3"/>
        <v>0.2</v>
      </c>
      <c r="T241">
        <v>1.6482028961181601</v>
      </c>
      <c r="U241">
        <v>1.43164122104645</v>
      </c>
      <c r="V241">
        <v>1.39873123168945</v>
      </c>
      <c r="W241">
        <v>3.2909989356994601E-2</v>
      </c>
      <c r="X241">
        <v>0.24947166442871099</v>
      </c>
      <c r="Y241">
        <v>0.24947166442871099</v>
      </c>
      <c r="Z241">
        <v>0.2</v>
      </c>
      <c r="AA241">
        <v>0.8</v>
      </c>
      <c r="AB241">
        <v>0.8</v>
      </c>
      <c r="AC241">
        <v>0.8</v>
      </c>
      <c r="AD241">
        <v>0.2</v>
      </c>
      <c r="AE241">
        <v>0.6</v>
      </c>
    </row>
    <row r="242" spans="1:31" x14ac:dyDescent="0.15">
      <c r="A242" s="4">
        <v>102</v>
      </c>
      <c r="B242">
        <v>14</v>
      </c>
      <c r="C242">
        <v>6</v>
      </c>
      <c r="D242">
        <v>10</v>
      </c>
      <c r="E242">
        <v>10</v>
      </c>
      <c r="F242">
        <v>9</v>
      </c>
      <c r="G242">
        <v>1</v>
      </c>
      <c r="H242">
        <v>5</v>
      </c>
      <c r="I242">
        <v>5</v>
      </c>
      <c r="J242">
        <v>0.7</v>
      </c>
      <c r="K242">
        <v>4.6773967742919904</v>
      </c>
      <c r="L242">
        <v>1.82977867126465</v>
      </c>
      <c r="M242">
        <v>1.0213718414306601</v>
      </c>
      <c r="N242">
        <v>4.0784187316894496</v>
      </c>
      <c r="O242">
        <v>3</v>
      </c>
      <c r="P242">
        <v>3</v>
      </c>
      <c r="Q242">
        <v>9</v>
      </c>
      <c r="R242" s="12">
        <v>0.33329999999999999</v>
      </c>
      <c r="S242" s="12">
        <f t="shared" si="3"/>
        <v>0.3</v>
      </c>
      <c r="T242">
        <v>1.67404556274414</v>
      </c>
      <c r="U242">
        <v>1.4920192956924401</v>
      </c>
      <c r="V242">
        <v>1.47686100006103</v>
      </c>
      <c r="W242">
        <v>1.51582956314087E-2</v>
      </c>
      <c r="X242">
        <v>0.197184562683105</v>
      </c>
      <c r="Y242">
        <v>0.197184562683105</v>
      </c>
      <c r="Z242">
        <v>0.3</v>
      </c>
      <c r="AA242">
        <v>0.6</v>
      </c>
      <c r="AB242">
        <v>0.66666666666666696</v>
      </c>
      <c r="AC242">
        <v>0.63157894736842102</v>
      </c>
      <c r="AD242">
        <v>0.4</v>
      </c>
      <c r="AE242">
        <v>0.3</v>
      </c>
    </row>
    <row r="243" spans="1:31" x14ac:dyDescent="0.15">
      <c r="A243" s="4">
        <v>187</v>
      </c>
      <c r="B243">
        <v>13</v>
      </c>
      <c r="C243">
        <v>7</v>
      </c>
      <c r="D243">
        <v>10</v>
      </c>
      <c r="E243">
        <v>10</v>
      </c>
      <c r="F243">
        <v>9</v>
      </c>
      <c r="G243">
        <v>1</v>
      </c>
      <c r="H243">
        <v>4</v>
      </c>
      <c r="I243">
        <v>6</v>
      </c>
      <c r="J243">
        <v>0.65</v>
      </c>
      <c r="K243">
        <v>4.67765235900879</v>
      </c>
      <c r="L243">
        <v>2.5900535583496098</v>
      </c>
      <c r="M243">
        <v>2.4286422729492201</v>
      </c>
      <c r="N243">
        <v>4.9499797821044904</v>
      </c>
      <c r="O243">
        <v>1</v>
      </c>
      <c r="P243">
        <v>1</v>
      </c>
      <c r="Q243">
        <v>8</v>
      </c>
      <c r="R243" s="12">
        <v>0.125</v>
      </c>
      <c r="S243" s="12">
        <f t="shared" si="3"/>
        <v>0.1</v>
      </c>
      <c r="T243">
        <v>1.4386234283447299</v>
      </c>
      <c r="U243">
        <v>1.28062963485718</v>
      </c>
      <c r="V243">
        <v>1.26911640167236</v>
      </c>
      <c r="W243">
        <v>1.1513233184814399E-2</v>
      </c>
      <c r="X243">
        <v>0.169507026672363</v>
      </c>
      <c r="Y243">
        <v>0.169507026672363</v>
      </c>
      <c r="Z243">
        <v>0.1</v>
      </c>
      <c r="AA243">
        <v>0.7</v>
      </c>
      <c r="AB243">
        <v>0.875</v>
      </c>
      <c r="AC243">
        <v>0.77777777777777801</v>
      </c>
      <c r="AD243">
        <v>0.3</v>
      </c>
      <c r="AE243">
        <v>0.6</v>
      </c>
    </row>
    <row r="244" spans="1:31" x14ac:dyDescent="0.15">
      <c r="A244" s="4">
        <v>433</v>
      </c>
      <c r="B244">
        <v>14</v>
      </c>
      <c r="C244">
        <v>6</v>
      </c>
      <c r="D244">
        <v>10</v>
      </c>
      <c r="E244">
        <v>10</v>
      </c>
      <c r="F244">
        <v>10</v>
      </c>
      <c r="G244">
        <v>0</v>
      </c>
      <c r="H244">
        <v>4</v>
      </c>
      <c r="I244">
        <v>6</v>
      </c>
      <c r="J244">
        <v>0.7</v>
      </c>
      <c r="K244">
        <v>4.6806774139404297</v>
      </c>
      <c r="L244">
        <v>2.7839107513427699</v>
      </c>
      <c r="M244">
        <v>2.11467361450195</v>
      </c>
      <c r="N244">
        <v>3.6265335083007799</v>
      </c>
      <c r="O244">
        <v>2</v>
      </c>
      <c r="P244">
        <v>2</v>
      </c>
      <c r="Q244">
        <v>10</v>
      </c>
      <c r="R244" s="12">
        <v>0.2</v>
      </c>
      <c r="S244" s="12">
        <f t="shared" si="3"/>
        <v>0.2</v>
      </c>
      <c r="T244">
        <v>1.56283950805664</v>
      </c>
      <c r="U244">
        <v>1.46058320999146</v>
      </c>
      <c r="V244">
        <v>1.3274133205413801</v>
      </c>
      <c r="W244">
        <v>0.13316988945007299</v>
      </c>
      <c r="X244">
        <v>0.23542618751525901</v>
      </c>
      <c r="Y244">
        <v>0.23542618751525901</v>
      </c>
      <c r="Z244">
        <v>0.2</v>
      </c>
      <c r="AA244">
        <v>0.8</v>
      </c>
      <c r="AB244">
        <v>0.8</v>
      </c>
      <c r="AC244">
        <v>0.8</v>
      </c>
      <c r="AD244">
        <v>0.2</v>
      </c>
      <c r="AE244">
        <v>0.6</v>
      </c>
    </row>
    <row r="245" spans="1:31" x14ac:dyDescent="0.15">
      <c r="A245" s="4">
        <v>341</v>
      </c>
      <c r="B245">
        <v>13</v>
      </c>
      <c r="C245">
        <v>7</v>
      </c>
      <c r="D245">
        <v>10</v>
      </c>
      <c r="E245">
        <v>10</v>
      </c>
      <c r="F245">
        <v>10</v>
      </c>
      <c r="G245">
        <v>0</v>
      </c>
      <c r="H245">
        <v>3</v>
      </c>
      <c r="I245">
        <v>7</v>
      </c>
      <c r="J245">
        <v>0.65</v>
      </c>
      <c r="K245">
        <v>4.6808929443359402</v>
      </c>
      <c r="L245">
        <v>3.8305625915527299</v>
      </c>
      <c r="M245">
        <v>4.0500564575195304</v>
      </c>
      <c r="N245">
        <v>3.14798927307129</v>
      </c>
      <c r="O245">
        <v>0</v>
      </c>
      <c r="P245">
        <v>0</v>
      </c>
      <c r="Q245">
        <v>5</v>
      </c>
      <c r="R245" s="12">
        <v>0</v>
      </c>
      <c r="S245" s="12">
        <f t="shared" si="3"/>
        <v>0</v>
      </c>
      <c r="T245">
        <v>1.2324581146240201</v>
      </c>
      <c r="U245">
        <v>1.2338308095932</v>
      </c>
      <c r="V245">
        <v>1.03034627437592</v>
      </c>
      <c r="W245">
        <v>0.20348453521728499</v>
      </c>
      <c r="X245">
        <v>0.20211184024810799</v>
      </c>
      <c r="Y245">
        <v>0.20211184024810799</v>
      </c>
      <c r="Z245">
        <v>0</v>
      </c>
      <c r="AA245">
        <v>0.5</v>
      </c>
      <c r="AB245">
        <v>1</v>
      </c>
      <c r="AC245">
        <v>0.66666666666666696</v>
      </c>
      <c r="AD245">
        <v>0.5</v>
      </c>
      <c r="AE245">
        <v>0.5</v>
      </c>
    </row>
    <row r="246" spans="1:31" x14ac:dyDescent="0.15">
      <c r="A246" s="4">
        <v>2</v>
      </c>
      <c r="B246">
        <v>12</v>
      </c>
      <c r="C246">
        <v>8</v>
      </c>
      <c r="D246">
        <v>10</v>
      </c>
      <c r="E246">
        <v>10</v>
      </c>
      <c r="F246">
        <v>10</v>
      </c>
      <c r="G246">
        <v>0</v>
      </c>
      <c r="H246">
        <v>2</v>
      </c>
      <c r="I246">
        <v>8</v>
      </c>
      <c r="J246">
        <v>0.6</v>
      </c>
      <c r="K246">
        <v>4.6858825683593697</v>
      </c>
      <c r="L246">
        <v>4.2559299468994096</v>
      </c>
      <c r="M246">
        <v>6.5469608306884801</v>
      </c>
      <c r="N246">
        <v>5.0135669708251998</v>
      </c>
      <c r="O246">
        <v>0</v>
      </c>
      <c r="P246">
        <v>0</v>
      </c>
      <c r="Q246">
        <v>7</v>
      </c>
      <c r="R246" s="12">
        <v>0</v>
      </c>
      <c r="S246" s="12">
        <f t="shared" si="3"/>
        <v>0</v>
      </c>
      <c r="T246">
        <v>1.2600078582763701</v>
      </c>
      <c r="U246">
        <v>1.2666368484497099</v>
      </c>
      <c r="V246">
        <v>1.0394531488418599</v>
      </c>
      <c r="W246">
        <v>0.22718369960784901</v>
      </c>
      <c r="X246">
        <v>0.220554709434509</v>
      </c>
      <c r="Y246">
        <v>0.220554709434509</v>
      </c>
      <c r="Z246">
        <v>0</v>
      </c>
      <c r="AA246">
        <v>0.7</v>
      </c>
      <c r="AB246">
        <v>1</v>
      </c>
      <c r="AC246">
        <v>0.82352941176470595</v>
      </c>
      <c r="AD246">
        <v>0.3</v>
      </c>
      <c r="AE246">
        <v>0.7</v>
      </c>
    </row>
    <row r="247" spans="1:31" x14ac:dyDescent="0.15">
      <c r="A247" s="4">
        <v>962</v>
      </c>
      <c r="B247">
        <v>16</v>
      </c>
      <c r="C247">
        <v>4</v>
      </c>
      <c r="D247">
        <v>10</v>
      </c>
      <c r="E247">
        <v>10</v>
      </c>
      <c r="F247">
        <v>10</v>
      </c>
      <c r="G247">
        <v>0</v>
      </c>
      <c r="H247">
        <v>6</v>
      </c>
      <c r="I247">
        <v>4</v>
      </c>
      <c r="J247">
        <v>0.8</v>
      </c>
      <c r="K247">
        <v>4.6886062622070304</v>
      </c>
      <c r="L247">
        <v>2.2660045623779301</v>
      </c>
      <c r="M247">
        <v>1.8892669677734399</v>
      </c>
      <c r="N247">
        <v>3.0958251953125</v>
      </c>
      <c r="O247">
        <v>1</v>
      </c>
      <c r="P247">
        <v>1</v>
      </c>
      <c r="Q247">
        <v>8</v>
      </c>
      <c r="R247" s="12">
        <v>0.125</v>
      </c>
      <c r="S247" s="12">
        <f t="shared" si="3"/>
        <v>0.1</v>
      </c>
      <c r="T247">
        <v>1.6115760803222701</v>
      </c>
      <c r="U247">
        <v>1.5397201776504501</v>
      </c>
      <c r="V247">
        <v>1.4006265401840201</v>
      </c>
      <c r="W247">
        <v>0.139093637466431</v>
      </c>
      <c r="X247">
        <v>0.21094954013824499</v>
      </c>
      <c r="Y247">
        <v>0.21094954013824499</v>
      </c>
      <c r="Z247">
        <v>0.1</v>
      </c>
      <c r="AA247">
        <v>0.7</v>
      </c>
      <c r="AB247">
        <v>0.875</v>
      </c>
      <c r="AC247">
        <v>0.77777777777777801</v>
      </c>
      <c r="AD247">
        <v>0.3</v>
      </c>
      <c r="AE247">
        <v>0.6</v>
      </c>
    </row>
    <row r="248" spans="1:31" x14ac:dyDescent="0.15">
      <c r="A248" s="4">
        <v>143</v>
      </c>
      <c r="B248">
        <v>13</v>
      </c>
      <c r="C248">
        <v>7</v>
      </c>
      <c r="D248">
        <v>10</v>
      </c>
      <c r="E248">
        <v>10</v>
      </c>
      <c r="F248">
        <v>10</v>
      </c>
      <c r="G248">
        <v>0</v>
      </c>
      <c r="H248">
        <v>3</v>
      </c>
      <c r="I248">
        <v>7</v>
      </c>
      <c r="J248">
        <v>0.65</v>
      </c>
      <c r="K248">
        <v>4.6902427673339799</v>
      </c>
      <c r="L248">
        <v>2.8154182434082</v>
      </c>
      <c r="M248">
        <v>1.5391139984130899</v>
      </c>
      <c r="N248">
        <v>4.4261226654052699</v>
      </c>
      <c r="O248">
        <v>2</v>
      </c>
      <c r="P248">
        <v>2</v>
      </c>
      <c r="Q248">
        <v>10</v>
      </c>
      <c r="R248" s="12">
        <v>0.2</v>
      </c>
      <c r="S248" s="12">
        <f t="shared" si="3"/>
        <v>0.2</v>
      </c>
      <c r="T248">
        <v>1.4900875091552701</v>
      </c>
      <c r="U248">
        <v>1.3149000406265301</v>
      </c>
      <c r="V248">
        <v>1.27050244808197</v>
      </c>
      <c r="W248">
        <v>4.4397592544555699E-2</v>
      </c>
      <c r="X248">
        <v>0.219585061073303</v>
      </c>
      <c r="Y248">
        <v>0.219585061073303</v>
      </c>
      <c r="Z248">
        <v>0.2</v>
      </c>
      <c r="AA248">
        <v>0.8</v>
      </c>
      <c r="AB248">
        <v>0.8</v>
      </c>
      <c r="AC248">
        <v>0.8</v>
      </c>
      <c r="AD248">
        <v>0.2</v>
      </c>
      <c r="AE248">
        <v>0.6</v>
      </c>
    </row>
    <row r="249" spans="1:31" x14ac:dyDescent="0.15">
      <c r="A249" s="4">
        <v>918</v>
      </c>
      <c r="B249">
        <v>14</v>
      </c>
      <c r="C249">
        <v>6</v>
      </c>
      <c r="D249">
        <v>10</v>
      </c>
      <c r="E249">
        <v>10</v>
      </c>
      <c r="F249">
        <v>10</v>
      </c>
      <c r="G249">
        <v>0</v>
      </c>
      <c r="H249">
        <v>4</v>
      </c>
      <c r="I249">
        <v>6</v>
      </c>
      <c r="J249">
        <v>0.7</v>
      </c>
      <c r="K249">
        <v>4.6910953521728498</v>
      </c>
      <c r="L249">
        <v>2.92262458801269</v>
      </c>
      <c r="M249">
        <v>2.3407936096191402</v>
      </c>
      <c r="N249">
        <v>3.4514465332031201</v>
      </c>
      <c r="O249">
        <v>1</v>
      </c>
      <c r="P249">
        <v>1</v>
      </c>
      <c r="Q249">
        <v>8</v>
      </c>
      <c r="R249" s="12">
        <v>0.125</v>
      </c>
      <c r="S249" s="12">
        <f t="shared" si="3"/>
        <v>0.1</v>
      </c>
      <c r="T249">
        <v>1.4240264892578101</v>
      </c>
      <c r="U249">
        <v>1.3423423767089799</v>
      </c>
      <c r="V249">
        <v>1.2150061130523699</v>
      </c>
      <c r="W249">
        <v>0.12733626365661599</v>
      </c>
      <c r="X249">
        <v>0.209020376205444</v>
      </c>
      <c r="Y249">
        <v>0.209020376205444</v>
      </c>
      <c r="Z249">
        <v>0.1</v>
      </c>
      <c r="AA249">
        <v>0.7</v>
      </c>
      <c r="AB249">
        <v>0.875</v>
      </c>
      <c r="AC249">
        <v>0.77777777777777801</v>
      </c>
      <c r="AD249">
        <v>0.3</v>
      </c>
      <c r="AE249">
        <v>0.6</v>
      </c>
    </row>
    <row r="250" spans="1:31" x14ac:dyDescent="0.15">
      <c r="A250" s="4">
        <v>942</v>
      </c>
      <c r="B250">
        <v>12</v>
      </c>
      <c r="C250">
        <v>8</v>
      </c>
      <c r="D250">
        <v>10</v>
      </c>
      <c r="E250">
        <v>10</v>
      </c>
      <c r="F250">
        <v>10</v>
      </c>
      <c r="G250">
        <v>0</v>
      </c>
      <c r="H250">
        <v>2</v>
      </c>
      <c r="I250">
        <v>8</v>
      </c>
      <c r="J250">
        <v>0.6</v>
      </c>
      <c r="K250">
        <v>4.69378662109375</v>
      </c>
      <c r="L250">
        <v>3.45626640319824</v>
      </c>
      <c r="M250">
        <v>2.3351421356201199</v>
      </c>
      <c r="N250">
        <v>4.7861919403076199</v>
      </c>
      <c r="O250">
        <v>1</v>
      </c>
      <c r="P250">
        <v>1</v>
      </c>
      <c r="Q250">
        <v>7</v>
      </c>
      <c r="R250" s="12">
        <v>0.1429</v>
      </c>
      <c r="S250" s="12">
        <f t="shared" si="3"/>
        <v>0.1</v>
      </c>
      <c r="T250">
        <v>1.4354171752929701</v>
      </c>
      <c r="U250">
        <v>1.2909679412841799</v>
      </c>
      <c r="V250">
        <v>1.2282683849334699</v>
      </c>
      <c r="W250">
        <v>6.2699556350707994E-2</v>
      </c>
      <c r="X250">
        <v>0.20714879035949699</v>
      </c>
      <c r="Y250">
        <v>0.20714879035949699</v>
      </c>
      <c r="Z250">
        <v>0.1</v>
      </c>
      <c r="AA250">
        <v>0.6</v>
      </c>
      <c r="AB250">
        <v>0.85714285714285698</v>
      </c>
      <c r="AC250">
        <v>0.70588235294117596</v>
      </c>
      <c r="AD250">
        <v>0.4</v>
      </c>
      <c r="AE250">
        <v>0.5</v>
      </c>
    </row>
    <row r="251" spans="1:31" x14ac:dyDescent="0.15">
      <c r="A251" s="4">
        <v>498</v>
      </c>
      <c r="B251">
        <v>12</v>
      </c>
      <c r="C251">
        <v>8</v>
      </c>
      <c r="D251">
        <v>10</v>
      </c>
      <c r="E251">
        <v>10</v>
      </c>
      <c r="F251">
        <v>10</v>
      </c>
      <c r="G251">
        <v>0</v>
      </c>
      <c r="H251">
        <v>2</v>
      </c>
      <c r="I251">
        <v>8</v>
      </c>
      <c r="J251">
        <v>0.6</v>
      </c>
      <c r="K251">
        <v>4.6942882537841797</v>
      </c>
      <c r="L251">
        <v>3.5237846374511701</v>
      </c>
      <c r="M251">
        <v>3.4348220825195299</v>
      </c>
      <c r="N251">
        <v>5.7413215637206996</v>
      </c>
      <c r="O251">
        <v>0</v>
      </c>
      <c r="P251">
        <v>0</v>
      </c>
      <c r="Q251">
        <v>7</v>
      </c>
      <c r="R251" s="12">
        <v>0</v>
      </c>
      <c r="S251" s="12">
        <f t="shared" si="3"/>
        <v>0</v>
      </c>
      <c r="T251">
        <v>1.4700241088867201</v>
      </c>
      <c r="U251">
        <v>1.3104104995727499</v>
      </c>
      <c r="V251">
        <v>1.2303674221038801</v>
      </c>
      <c r="W251">
        <v>8.0043077468872098E-2</v>
      </c>
      <c r="X251">
        <v>0.239656686782837</v>
      </c>
      <c r="Y251">
        <v>0.239656686782837</v>
      </c>
      <c r="Z251">
        <v>0</v>
      </c>
      <c r="AA251">
        <v>0.7</v>
      </c>
      <c r="AB251">
        <v>1</v>
      </c>
      <c r="AC251">
        <v>0.82352941176470595</v>
      </c>
      <c r="AD251">
        <v>0.3</v>
      </c>
      <c r="AE251">
        <v>0.7</v>
      </c>
    </row>
    <row r="252" spans="1:31" x14ac:dyDescent="0.15">
      <c r="A252" s="4">
        <v>827</v>
      </c>
      <c r="B252">
        <v>12</v>
      </c>
      <c r="C252">
        <v>8</v>
      </c>
      <c r="D252">
        <v>10</v>
      </c>
      <c r="E252">
        <v>10</v>
      </c>
      <c r="F252">
        <v>10</v>
      </c>
      <c r="G252">
        <v>0</v>
      </c>
      <c r="H252">
        <v>2</v>
      </c>
      <c r="I252">
        <v>8</v>
      </c>
      <c r="J252">
        <v>0.6</v>
      </c>
      <c r="K252">
        <v>4.7000236511230504</v>
      </c>
      <c r="L252">
        <v>4.3390541076660201</v>
      </c>
      <c r="M252">
        <v>5.9430351257324201</v>
      </c>
      <c r="N252">
        <v>3.8098163604736301</v>
      </c>
      <c r="O252">
        <v>0</v>
      </c>
      <c r="P252">
        <v>0</v>
      </c>
      <c r="Q252">
        <v>9</v>
      </c>
      <c r="R252" s="12">
        <v>0</v>
      </c>
      <c r="S252" s="12">
        <f t="shared" si="3"/>
        <v>0</v>
      </c>
      <c r="T252">
        <v>1.2329559326171899</v>
      </c>
      <c r="U252">
        <v>1.2876396179199201</v>
      </c>
      <c r="V252">
        <v>1.01820540428162</v>
      </c>
      <c r="W252">
        <v>0.269434213638306</v>
      </c>
      <c r="X252">
        <v>0.21475052833557101</v>
      </c>
      <c r="Y252">
        <v>0.21475052833557101</v>
      </c>
      <c r="Z252">
        <v>0</v>
      </c>
      <c r="AA252">
        <v>0.9</v>
      </c>
      <c r="AB252">
        <v>1</v>
      </c>
      <c r="AC252">
        <v>0.94736842105263197</v>
      </c>
      <c r="AD252">
        <v>0.1</v>
      </c>
      <c r="AE252">
        <v>0.9</v>
      </c>
    </row>
    <row r="253" spans="1:31" x14ac:dyDescent="0.15">
      <c r="A253" s="4">
        <v>594</v>
      </c>
      <c r="B253">
        <v>12</v>
      </c>
      <c r="C253">
        <v>8</v>
      </c>
      <c r="D253">
        <v>10</v>
      </c>
      <c r="E253">
        <v>10</v>
      </c>
      <c r="F253">
        <v>10</v>
      </c>
      <c r="G253">
        <v>0</v>
      </c>
      <c r="H253">
        <v>2</v>
      </c>
      <c r="I253">
        <v>8</v>
      </c>
      <c r="J253">
        <v>0.6</v>
      </c>
      <c r="K253">
        <v>4.7016735076904297</v>
      </c>
      <c r="L253">
        <v>3.5580291748046902</v>
      </c>
      <c r="M253">
        <v>2.9598388671875</v>
      </c>
      <c r="N253">
        <v>4.9704818725585902</v>
      </c>
      <c r="O253">
        <v>1</v>
      </c>
      <c r="P253">
        <v>1</v>
      </c>
      <c r="Q253">
        <v>9</v>
      </c>
      <c r="R253" s="12">
        <v>0.1111</v>
      </c>
      <c r="S253" s="12">
        <f t="shared" si="3"/>
        <v>0.1</v>
      </c>
      <c r="T253">
        <v>1.33786392211914</v>
      </c>
      <c r="U253">
        <v>1.2097911834716799</v>
      </c>
      <c r="V253">
        <v>1.12012803554535</v>
      </c>
      <c r="W253">
        <v>8.9663147926330594E-2</v>
      </c>
      <c r="X253">
        <v>0.217735886573792</v>
      </c>
      <c r="Y253">
        <v>0.217735886573792</v>
      </c>
      <c r="Z253">
        <v>0.1</v>
      </c>
      <c r="AA253">
        <v>0.8</v>
      </c>
      <c r="AB253">
        <v>0.88888888888888895</v>
      </c>
      <c r="AC253">
        <v>0.84210526315789502</v>
      </c>
      <c r="AD253">
        <v>0.2</v>
      </c>
      <c r="AE253">
        <v>0.7</v>
      </c>
    </row>
    <row r="254" spans="1:31" x14ac:dyDescent="0.15">
      <c r="A254" s="4">
        <v>25</v>
      </c>
      <c r="B254">
        <v>11</v>
      </c>
      <c r="C254">
        <v>9</v>
      </c>
      <c r="D254">
        <v>10</v>
      </c>
      <c r="E254">
        <v>10</v>
      </c>
      <c r="F254">
        <v>10</v>
      </c>
      <c r="G254">
        <v>0</v>
      </c>
      <c r="H254">
        <v>1</v>
      </c>
      <c r="I254">
        <v>9</v>
      </c>
      <c r="J254">
        <v>0.55000000000000004</v>
      </c>
      <c r="K254">
        <v>4.7040328979492196</v>
      </c>
      <c r="L254">
        <v>4.4577541351318404</v>
      </c>
      <c r="M254">
        <v>8.4329319000244105</v>
      </c>
      <c r="N254">
        <v>6.87967872619629</v>
      </c>
      <c r="O254">
        <v>0</v>
      </c>
      <c r="P254">
        <v>0</v>
      </c>
      <c r="Q254">
        <v>6</v>
      </c>
      <c r="R254" s="12">
        <v>0</v>
      </c>
      <c r="S254" s="12">
        <f t="shared" si="3"/>
        <v>0</v>
      </c>
      <c r="T254">
        <v>1.1286315917968699</v>
      </c>
      <c r="U254">
        <v>1.1678295135498</v>
      </c>
      <c r="V254">
        <v>0.94666785001754805</v>
      </c>
      <c r="W254">
        <v>0.221161663532257</v>
      </c>
      <c r="X254">
        <v>0.181963741779327</v>
      </c>
      <c r="Y254">
        <v>0.181963741779327</v>
      </c>
      <c r="Z254">
        <v>0</v>
      </c>
      <c r="AA254">
        <v>0.6</v>
      </c>
      <c r="AB254">
        <v>1</v>
      </c>
      <c r="AC254">
        <v>0.75</v>
      </c>
      <c r="AD254">
        <v>0.4</v>
      </c>
      <c r="AE254">
        <v>0.6</v>
      </c>
    </row>
    <row r="255" spans="1:31" x14ac:dyDescent="0.15">
      <c r="A255" s="4">
        <v>146</v>
      </c>
      <c r="B255">
        <v>13</v>
      </c>
      <c r="C255">
        <v>7</v>
      </c>
      <c r="D255">
        <v>10</v>
      </c>
      <c r="E255">
        <v>10</v>
      </c>
      <c r="F255">
        <v>10</v>
      </c>
      <c r="G255">
        <v>0</v>
      </c>
      <c r="H255">
        <v>3</v>
      </c>
      <c r="I255">
        <v>7</v>
      </c>
      <c r="J255">
        <v>0.65</v>
      </c>
      <c r="K255">
        <v>4.7044925689697301</v>
      </c>
      <c r="L255">
        <v>3.3554229736328098</v>
      </c>
      <c r="M255">
        <v>2.6970977783203098</v>
      </c>
      <c r="N255">
        <v>3.5564308166503902</v>
      </c>
      <c r="O255">
        <v>1</v>
      </c>
      <c r="P255">
        <v>1</v>
      </c>
      <c r="Q255">
        <v>9</v>
      </c>
      <c r="R255" s="12">
        <v>0.1111</v>
      </c>
      <c r="S255" s="12">
        <f t="shared" si="3"/>
        <v>0.1</v>
      </c>
      <c r="T255">
        <v>1.3902053833007799</v>
      </c>
      <c r="U255">
        <v>1.3189888000488299</v>
      </c>
      <c r="V255">
        <v>1.1756007671356199</v>
      </c>
      <c r="W255">
        <v>0.14338803291320801</v>
      </c>
      <c r="X255">
        <v>0.21460461616516099</v>
      </c>
      <c r="Y255">
        <v>0.21460461616516099</v>
      </c>
      <c r="Z255">
        <v>0.1</v>
      </c>
      <c r="AA255">
        <v>0.8</v>
      </c>
      <c r="AB255">
        <v>0.88888888888888895</v>
      </c>
      <c r="AC255">
        <v>0.84210526315789502</v>
      </c>
      <c r="AD255">
        <v>0.2</v>
      </c>
      <c r="AE255">
        <v>0.7</v>
      </c>
    </row>
    <row r="256" spans="1:31" x14ac:dyDescent="0.15">
      <c r="A256" s="4">
        <v>407</v>
      </c>
      <c r="B256">
        <v>12</v>
      </c>
      <c r="C256">
        <v>8</v>
      </c>
      <c r="D256">
        <v>10</v>
      </c>
      <c r="E256">
        <v>10</v>
      </c>
      <c r="F256">
        <v>10</v>
      </c>
      <c r="G256">
        <v>0</v>
      </c>
      <c r="H256">
        <v>2</v>
      </c>
      <c r="I256">
        <v>8</v>
      </c>
      <c r="J256">
        <v>0.6</v>
      </c>
      <c r="K256">
        <v>4.7045860290527299</v>
      </c>
      <c r="L256">
        <v>4.0520343780517596</v>
      </c>
      <c r="M256">
        <v>5.51053810119629</v>
      </c>
      <c r="N256">
        <v>5.0858821868896502</v>
      </c>
      <c r="O256">
        <v>0</v>
      </c>
      <c r="P256">
        <v>0</v>
      </c>
      <c r="Q256">
        <v>7</v>
      </c>
      <c r="R256" s="12">
        <v>0</v>
      </c>
      <c r="S256" s="12">
        <f t="shared" si="3"/>
        <v>0</v>
      </c>
      <c r="T256">
        <v>1.1239089965820299</v>
      </c>
      <c r="U256">
        <v>1.11542797088623</v>
      </c>
      <c r="V256">
        <v>0.94658339023590099</v>
      </c>
      <c r="W256">
        <v>0.16884458065033001</v>
      </c>
      <c r="X256">
        <v>0.17732560634613001</v>
      </c>
      <c r="Y256">
        <v>0.17732560634613001</v>
      </c>
      <c r="Z256">
        <v>0</v>
      </c>
      <c r="AA256">
        <v>0.7</v>
      </c>
      <c r="AB256">
        <v>1</v>
      </c>
      <c r="AC256">
        <v>0.82352941176470595</v>
      </c>
      <c r="AD256">
        <v>0.3</v>
      </c>
      <c r="AE256">
        <v>0.7</v>
      </c>
    </row>
    <row r="257" spans="1:31" x14ac:dyDescent="0.15">
      <c r="A257" s="4">
        <v>862</v>
      </c>
      <c r="B257">
        <v>12</v>
      </c>
      <c r="C257">
        <v>8</v>
      </c>
      <c r="D257">
        <v>10</v>
      </c>
      <c r="E257">
        <v>10</v>
      </c>
      <c r="F257">
        <v>10</v>
      </c>
      <c r="G257">
        <v>0</v>
      </c>
      <c r="H257">
        <v>2</v>
      </c>
      <c r="I257">
        <v>8</v>
      </c>
      <c r="J257">
        <v>0.6</v>
      </c>
      <c r="K257">
        <v>4.7062110900878897</v>
      </c>
      <c r="L257">
        <v>3.5633563995361301</v>
      </c>
      <c r="M257">
        <v>2.88557052612305</v>
      </c>
      <c r="N257">
        <v>4.8670196533203098</v>
      </c>
      <c r="O257">
        <v>1</v>
      </c>
      <c r="P257">
        <v>1</v>
      </c>
      <c r="Q257">
        <v>7</v>
      </c>
      <c r="R257" s="12">
        <v>0.1429</v>
      </c>
      <c r="S257" s="12">
        <f t="shared" si="3"/>
        <v>0.1</v>
      </c>
      <c r="T257">
        <v>1.2125091552734399</v>
      </c>
      <c r="U257">
        <v>1.11071300506592</v>
      </c>
      <c r="V257">
        <v>1.0236179828643801</v>
      </c>
      <c r="W257">
        <v>8.70950222015381E-2</v>
      </c>
      <c r="X257">
        <v>0.18889117240905801</v>
      </c>
      <c r="Y257">
        <v>0.18889117240905801</v>
      </c>
      <c r="Z257">
        <v>0.1</v>
      </c>
      <c r="AA257">
        <v>0.6</v>
      </c>
      <c r="AB257">
        <v>0.85714285714285698</v>
      </c>
      <c r="AC257">
        <v>0.70588235294117596</v>
      </c>
      <c r="AD257">
        <v>0.4</v>
      </c>
      <c r="AE257">
        <v>0.5</v>
      </c>
    </row>
    <row r="258" spans="1:31" x14ac:dyDescent="0.15">
      <c r="A258" s="4">
        <v>757</v>
      </c>
      <c r="B258">
        <v>11</v>
      </c>
      <c r="C258">
        <v>9</v>
      </c>
      <c r="D258">
        <v>10</v>
      </c>
      <c r="E258">
        <v>10</v>
      </c>
      <c r="F258">
        <v>10</v>
      </c>
      <c r="G258">
        <v>0</v>
      </c>
      <c r="H258">
        <v>1</v>
      </c>
      <c r="I258">
        <v>9</v>
      </c>
      <c r="J258">
        <v>0.55000000000000004</v>
      </c>
      <c r="K258">
        <v>4.7082901000976598</v>
      </c>
      <c r="L258">
        <v>4.37430763244629</v>
      </c>
      <c r="M258">
        <v>7.9809551239013699</v>
      </c>
      <c r="N258">
        <v>7.3472042083740199</v>
      </c>
      <c r="O258">
        <v>0</v>
      </c>
      <c r="P258">
        <v>0</v>
      </c>
      <c r="Q258">
        <v>9</v>
      </c>
      <c r="R258" s="12">
        <v>0</v>
      </c>
      <c r="S258" s="12">
        <f t="shared" ref="S258:S321" si="4">O258/E258</f>
        <v>0</v>
      </c>
      <c r="T258">
        <v>1.1592559814453101</v>
      </c>
      <c r="U258">
        <v>1.1633434295654299</v>
      </c>
      <c r="V258">
        <v>0.95717984437942505</v>
      </c>
      <c r="W258">
        <v>0.206163585186005</v>
      </c>
      <c r="X258">
        <v>0.20207613706588801</v>
      </c>
      <c r="Y258">
        <v>0.20207613706588801</v>
      </c>
      <c r="Z258">
        <v>0</v>
      </c>
      <c r="AA258">
        <v>0.9</v>
      </c>
      <c r="AB258">
        <v>1</v>
      </c>
      <c r="AC258">
        <v>0.94736842105263197</v>
      </c>
      <c r="AD258">
        <v>0.1</v>
      </c>
      <c r="AE258">
        <v>0.9</v>
      </c>
    </row>
    <row r="259" spans="1:31" x14ac:dyDescent="0.15">
      <c r="A259" s="4">
        <v>882</v>
      </c>
      <c r="B259">
        <v>11</v>
      </c>
      <c r="C259">
        <v>9</v>
      </c>
      <c r="D259">
        <v>10</v>
      </c>
      <c r="E259">
        <v>10</v>
      </c>
      <c r="F259">
        <v>10</v>
      </c>
      <c r="G259">
        <v>0</v>
      </c>
      <c r="H259">
        <v>1</v>
      </c>
      <c r="I259">
        <v>9</v>
      </c>
      <c r="J259">
        <v>0.55000000000000004</v>
      </c>
      <c r="K259">
        <v>4.7134876251220703</v>
      </c>
      <c r="L259">
        <v>4.5371665954589799</v>
      </c>
      <c r="M259">
        <v>8.6329383850097692</v>
      </c>
      <c r="N259">
        <v>6.3140945434570304</v>
      </c>
      <c r="O259">
        <v>0</v>
      </c>
      <c r="P259">
        <v>0</v>
      </c>
      <c r="Q259">
        <v>4</v>
      </c>
      <c r="R259" s="12">
        <v>0</v>
      </c>
      <c r="S259" s="12">
        <f t="shared" si="4"/>
        <v>0</v>
      </c>
      <c r="T259">
        <v>1.1751632690429701</v>
      </c>
      <c r="U259">
        <v>1.21090507507324</v>
      </c>
      <c r="V259">
        <v>0.98889940977096602</v>
      </c>
      <c r="W259">
        <v>0.222005665302277</v>
      </c>
      <c r="X259">
        <v>0.18626385927200301</v>
      </c>
      <c r="Y259">
        <v>0.18626385927200301</v>
      </c>
      <c r="Z259">
        <v>0</v>
      </c>
      <c r="AA259">
        <v>0.4</v>
      </c>
      <c r="AB259">
        <v>1</v>
      </c>
      <c r="AC259">
        <v>0.57142857142857195</v>
      </c>
      <c r="AD259">
        <v>0.6</v>
      </c>
      <c r="AE259">
        <v>0.4</v>
      </c>
    </row>
    <row r="260" spans="1:31" x14ac:dyDescent="0.15">
      <c r="A260" s="4">
        <v>382</v>
      </c>
      <c r="B260">
        <v>12</v>
      </c>
      <c r="C260">
        <v>8</v>
      </c>
      <c r="D260">
        <v>10</v>
      </c>
      <c r="E260">
        <v>10</v>
      </c>
      <c r="F260">
        <v>10</v>
      </c>
      <c r="G260">
        <v>0</v>
      </c>
      <c r="H260">
        <v>2</v>
      </c>
      <c r="I260">
        <v>8</v>
      </c>
      <c r="J260">
        <v>0.6</v>
      </c>
      <c r="K260">
        <v>4.7142620086669904</v>
      </c>
      <c r="L260">
        <v>3.4475650787353498</v>
      </c>
      <c r="M260">
        <v>2.8322563171386701</v>
      </c>
      <c r="N260">
        <v>5.5643424987793004</v>
      </c>
      <c r="O260">
        <v>1</v>
      </c>
      <c r="P260">
        <v>1</v>
      </c>
      <c r="Q260">
        <v>9</v>
      </c>
      <c r="R260" s="12">
        <v>0.1111</v>
      </c>
      <c r="S260" s="12">
        <f t="shared" si="4"/>
        <v>0.1</v>
      </c>
      <c r="T260">
        <v>1.4583644866943399</v>
      </c>
      <c r="U260">
        <v>1.28215503692627</v>
      </c>
      <c r="V260">
        <v>1.2219209671020499</v>
      </c>
      <c r="W260">
        <v>6.0234069824218799E-2</v>
      </c>
      <c r="X260">
        <v>0.23644351959228499</v>
      </c>
      <c r="Y260">
        <v>0.23644351959228499</v>
      </c>
      <c r="Z260">
        <v>0.1</v>
      </c>
      <c r="AA260">
        <v>0.8</v>
      </c>
      <c r="AB260">
        <v>0.88888888888888895</v>
      </c>
      <c r="AC260">
        <v>0.84210526315789502</v>
      </c>
      <c r="AD260">
        <v>0.2</v>
      </c>
      <c r="AE260">
        <v>0.7</v>
      </c>
    </row>
    <row r="261" spans="1:31" x14ac:dyDescent="0.15">
      <c r="A261" s="4">
        <v>956</v>
      </c>
      <c r="B261">
        <v>12</v>
      </c>
      <c r="C261">
        <v>8</v>
      </c>
      <c r="D261">
        <v>10</v>
      </c>
      <c r="E261">
        <v>10</v>
      </c>
      <c r="F261">
        <v>10</v>
      </c>
      <c r="G261">
        <v>0</v>
      </c>
      <c r="H261">
        <v>2</v>
      </c>
      <c r="I261">
        <v>8</v>
      </c>
      <c r="J261">
        <v>0.6</v>
      </c>
      <c r="K261">
        <v>4.7148609161376998</v>
      </c>
      <c r="L261">
        <v>4.0255050659179696</v>
      </c>
      <c r="M261">
        <v>5.7139720916748002</v>
      </c>
      <c r="N261">
        <v>5.5573711395263699</v>
      </c>
      <c r="O261">
        <v>0</v>
      </c>
      <c r="P261">
        <v>0</v>
      </c>
      <c r="Q261">
        <v>5</v>
      </c>
      <c r="R261" s="12">
        <v>0</v>
      </c>
      <c r="S261" s="12">
        <f t="shared" si="4"/>
        <v>0</v>
      </c>
      <c r="T261">
        <v>1.28237724304199</v>
      </c>
      <c r="U261">
        <v>1.2284069061279299</v>
      </c>
      <c r="V261">
        <v>1.06364750862122</v>
      </c>
      <c r="W261">
        <v>0.16475939750671401</v>
      </c>
      <c r="X261">
        <v>0.21872973442077601</v>
      </c>
      <c r="Y261">
        <v>0.21872973442077601</v>
      </c>
      <c r="Z261">
        <v>0</v>
      </c>
      <c r="AA261">
        <v>0.5</v>
      </c>
      <c r="AB261">
        <v>1</v>
      </c>
      <c r="AC261">
        <v>0.66666666666666696</v>
      </c>
      <c r="AD261">
        <v>0.5</v>
      </c>
      <c r="AE261">
        <v>0.5</v>
      </c>
    </row>
    <row r="262" spans="1:31" x14ac:dyDescent="0.15">
      <c r="A262" s="4">
        <v>223</v>
      </c>
      <c r="B262">
        <v>13</v>
      </c>
      <c r="C262">
        <v>7</v>
      </c>
      <c r="D262">
        <v>10</v>
      </c>
      <c r="E262">
        <v>10</v>
      </c>
      <c r="F262">
        <v>10</v>
      </c>
      <c r="G262">
        <v>0</v>
      </c>
      <c r="H262">
        <v>3</v>
      </c>
      <c r="I262">
        <v>7</v>
      </c>
      <c r="J262">
        <v>0.65</v>
      </c>
      <c r="K262">
        <v>4.7153663635253897</v>
      </c>
      <c r="L262">
        <v>3.5632209777832</v>
      </c>
      <c r="M262">
        <v>3.0068168640136701</v>
      </c>
      <c r="N262">
        <v>3.0456161499023402</v>
      </c>
      <c r="O262">
        <v>1</v>
      </c>
      <c r="P262">
        <v>1</v>
      </c>
      <c r="Q262">
        <v>8</v>
      </c>
      <c r="R262" s="12">
        <v>0.125</v>
      </c>
      <c r="S262" s="12">
        <f t="shared" si="4"/>
        <v>0.1</v>
      </c>
      <c r="T262">
        <v>1.5686683654785201</v>
      </c>
      <c r="U262">
        <v>1.5097084045410201</v>
      </c>
      <c r="V262">
        <v>1.31616818904877</v>
      </c>
      <c r="W262">
        <v>0.19354021549224901</v>
      </c>
      <c r="X262">
        <v>0.25250017642974798</v>
      </c>
      <c r="Y262">
        <v>0.25250017642974798</v>
      </c>
      <c r="Z262">
        <v>0.1</v>
      </c>
      <c r="AA262">
        <v>0.7</v>
      </c>
      <c r="AB262">
        <v>0.875</v>
      </c>
      <c r="AC262">
        <v>0.77777777777777801</v>
      </c>
      <c r="AD262">
        <v>0.3</v>
      </c>
      <c r="AE262">
        <v>0.6</v>
      </c>
    </row>
    <row r="263" spans="1:31" x14ac:dyDescent="0.15">
      <c r="A263" s="4">
        <v>963</v>
      </c>
      <c r="B263">
        <v>11</v>
      </c>
      <c r="C263">
        <v>9</v>
      </c>
      <c r="D263">
        <v>10</v>
      </c>
      <c r="E263">
        <v>10</v>
      </c>
      <c r="F263">
        <v>9</v>
      </c>
      <c r="G263">
        <v>1</v>
      </c>
      <c r="H263">
        <v>2</v>
      </c>
      <c r="I263">
        <v>8</v>
      </c>
      <c r="J263">
        <v>0.55000000000000004</v>
      </c>
      <c r="K263">
        <v>4.71828269958496</v>
      </c>
      <c r="L263">
        <v>3.8894462585449201</v>
      </c>
      <c r="M263">
        <v>4.2295608520507804</v>
      </c>
      <c r="N263">
        <v>4.5693454742431596</v>
      </c>
      <c r="O263">
        <v>0</v>
      </c>
      <c r="P263">
        <v>0</v>
      </c>
      <c r="Q263">
        <v>5</v>
      </c>
      <c r="R263" s="12">
        <v>0</v>
      </c>
      <c r="S263" s="12">
        <f t="shared" si="4"/>
        <v>0</v>
      </c>
      <c r="T263">
        <v>1.1349983215332</v>
      </c>
      <c r="U263">
        <v>1.0830106735229501</v>
      </c>
      <c r="V263">
        <v>0.97356224060058605</v>
      </c>
      <c r="W263">
        <v>0.109448432922363</v>
      </c>
      <c r="X263">
        <v>0.16143608093261699</v>
      </c>
      <c r="Y263">
        <v>0.16143608093261699</v>
      </c>
      <c r="Z263">
        <v>0</v>
      </c>
      <c r="AA263">
        <v>0.5</v>
      </c>
      <c r="AB263">
        <v>1</v>
      </c>
      <c r="AC263">
        <v>0.66666666666666696</v>
      </c>
      <c r="AD263">
        <v>0.5</v>
      </c>
      <c r="AE263">
        <v>0.5</v>
      </c>
    </row>
    <row r="264" spans="1:31" x14ac:dyDescent="0.15">
      <c r="A264" s="4">
        <v>855</v>
      </c>
      <c r="B264">
        <v>12</v>
      </c>
      <c r="C264">
        <v>8</v>
      </c>
      <c r="D264">
        <v>10</v>
      </c>
      <c r="E264">
        <v>10</v>
      </c>
      <c r="F264">
        <v>10</v>
      </c>
      <c r="G264">
        <v>0</v>
      </c>
      <c r="H264">
        <v>2</v>
      </c>
      <c r="I264">
        <v>8</v>
      </c>
      <c r="J264">
        <v>0.6</v>
      </c>
      <c r="K264">
        <v>4.7200279235839799</v>
      </c>
      <c r="L264">
        <v>3.0972805023193399</v>
      </c>
      <c r="M264">
        <v>1.77592849731445</v>
      </c>
      <c r="N264">
        <v>6.4620532989501998</v>
      </c>
      <c r="O264">
        <v>2</v>
      </c>
      <c r="P264">
        <v>2</v>
      </c>
      <c r="Q264">
        <v>10</v>
      </c>
      <c r="R264" s="12">
        <v>0.2</v>
      </c>
      <c r="S264" s="12">
        <f t="shared" si="4"/>
        <v>0.2</v>
      </c>
      <c r="T264">
        <v>1.6574802398681601</v>
      </c>
      <c r="U264">
        <v>1.37122821807861</v>
      </c>
      <c r="V264">
        <v>1.40242600440979</v>
      </c>
      <c r="W264">
        <v>3.1197786331176799E-2</v>
      </c>
      <c r="X264">
        <v>0.25505423545837402</v>
      </c>
      <c r="Y264">
        <v>0.25505423545837402</v>
      </c>
      <c r="Z264">
        <v>0.2</v>
      </c>
      <c r="AA264">
        <v>0.8</v>
      </c>
      <c r="AB264">
        <v>0.8</v>
      </c>
      <c r="AC264">
        <v>0.8</v>
      </c>
      <c r="AD264">
        <v>0.2</v>
      </c>
      <c r="AE264">
        <v>0.6</v>
      </c>
    </row>
    <row r="265" spans="1:31" x14ac:dyDescent="0.15">
      <c r="A265" s="4">
        <v>517</v>
      </c>
      <c r="B265">
        <v>13</v>
      </c>
      <c r="C265">
        <v>7</v>
      </c>
      <c r="D265">
        <v>10</v>
      </c>
      <c r="E265">
        <v>10</v>
      </c>
      <c r="F265">
        <v>10</v>
      </c>
      <c r="G265">
        <v>0</v>
      </c>
      <c r="H265">
        <v>3</v>
      </c>
      <c r="I265">
        <v>7</v>
      </c>
      <c r="J265">
        <v>0.65</v>
      </c>
      <c r="K265">
        <v>4.7208194732665998</v>
      </c>
      <c r="L265">
        <v>2.8725395202636701</v>
      </c>
      <c r="M265">
        <v>1.7823657989502</v>
      </c>
      <c r="N265">
        <v>4.6035461425781197</v>
      </c>
      <c r="O265">
        <v>2</v>
      </c>
      <c r="P265">
        <v>2</v>
      </c>
      <c r="Q265">
        <v>10</v>
      </c>
      <c r="R265" s="12">
        <v>0.2</v>
      </c>
      <c r="S265" s="12">
        <f t="shared" si="4"/>
        <v>0.2</v>
      </c>
      <c r="T265">
        <v>1.4440841674804701</v>
      </c>
      <c r="U265">
        <v>1.2877063751220701</v>
      </c>
      <c r="V265">
        <v>1.2229411602020299</v>
      </c>
      <c r="W265">
        <v>6.4765214920043904E-2</v>
      </c>
      <c r="X265">
        <v>0.22114300727844199</v>
      </c>
      <c r="Y265">
        <v>0.22114300727844199</v>
      </c>
      <c r="Z265">
        <v>0.2</v>
      </c>
      <c r="AA265">
        <v>0.8</v>
      </c>
      <c r="AB265">
        <v>0.8</v>
      </c>
      <c r="AC265">
        <v>0.8</v>
      </c>
      <c r="AD265">
        <v>0.2</v>
      </c>
      <c r="AE265">
        <v>0.6</v>
      </c>
    </row>
    <row r="266" spans="1:31" x14ac:dyDescent="0.15">
      <c r="A266" s="4">
        <v>744</v>
      </c>
      <c r="B266">
        <v>11</v>
      </c>
      <c r="C266">
        <v>9</v>
      </c>
      <c r="D266">
        <v>10</v>
      </c>
      <c r="E266">
        <v>10</v>
      </c>
      <c r="F266">
        <v>10</v>
      </c>
      <c r="G266">
        <v>0</v>
      </c>
      <c r="H266">
        <v>1</v>
      </c>
      <c r="I266">
        <v>9</v>
      </c>
      <c r="J266">
        <v>0.55000000000000004</v>
      </c>
      <c r="K266">
        <v>4.7209663391113299</v>
      </c>
      <c r="L266">
        <v>4.3212051391601598</v>
      </c>
      <c r="M266">
        <v>7.5858478546142596</v>
      </c>
      <c r="N266">
        <v>7.6249656677246103</v>
      </c>
      <c r="O266">
        <v>0</v>
      </c>
      <c r="P266">
        <v>0</v>
      </c>
      <c r="Q266">
        <v>5</v>
      </c>
      <c r="R266" s="12">
        <v>0</v>
      </c>
      <c r="S266" s="12">
        <f t="shared" si="4"/>
        <v>0</v>
      </c>
      <c r="T266">
        <v>1.2106895446777299</v>
      </c>
      <c r="U266">
        <v>1.1806106567382799</v>
      </c>
      <c r="V266">
        <v>1.0100742578506501</v>
      </c>
      <c r="W266">
        <v>0.170536398887634</v>
      </c>
      <c r="X266">
        <v>0.20061528682708701</v>
      </c>
      <c r="Y266">
        <v>0.20061528682708701</v>
      </c>
      <c r="Z266">
        <v>0</v>
      </c>
      <c r="AA266">
        <v>0.5</v>
      </c>
      <c r="AB266">
        <v>1</v>
      </c>
      <c r="AC266">
        <v>0.66666666666666696</v>
      </c>
      <c r="AD266">
        <v>0.5</v>
      </c>
      <c r="AE266">
        <v>0.5</v>
      </c>
    </row>
    <row r="267" spans="1:31" x14ac:dyDescent="0.15">
      <c r="A267" s="4">
        <v>564</v>
      </c>
      <c r="B267">
        <v>12</v>
      </c>
      <c r="C267">
        <v>8</v>
      </c>
      <c r="D267">
        <v>10</v>
      </c>
      <c r="E267">
        <v>10</v>
      </c>
      <c r="F267">
        <v>10</v>
      </c>
      <c r="G267">
        <v>0</v>
      </c>
      <c r="H267">
        <v>2</v>
      </c>
      <c r="I267">
        <v>8</v>
      </c>
      <c r="J267">
        <v>0.6</v>
      </c>
      <c r="K267">
        <v>4.7226066589355504</v>
      </c>
      <c r="L267">
        <v>3.6247806549072301</v>
      </c>
      <c r="M267">
        <v>3.15287208557129</v>
      </c>
      <c r="N267">
        <v>4.8992538452148402</v>
      </c>
      <c r="O267">
        <v>1</v>
      </c>
      <c r="P267">
        <v>1</v>
      </c>
      <c r="Q267">
        <v>9</v>
      </c>
      <c r="R267" s="12">
        <v>0.1111</v>
      </c>
      <c r="S267" s="12">
        <f t="shared" si="4"/>
        <v>0.1</v>
      </c>
      <c r="T267">
        <v>1.46780014038086</v>
      </c>
      <c r="U267">
        <v>1.33816337585449</v>
      </c>
      <c r="V267">
        <v>1.2184540033340401</v>
      </c>
      <c r="W267">
        <v>0.119709372520447</v>
      </c>
      <c r="X267">
        <v>0.24934613704681399</v>
      </c>
      <c r="Y267">
        <v>0.24934613704681399</v>
      </c>
      <c r="Z267">
        <v>0.1</v>
      </c>
      <c r="AA267">
        <v>0.8</v>
      </c>
      <c r="AB267">
        <v>0.88888888888888895</v>
      </c>
      <c r="AC267">
        <v>0.84210526315789502</v>
      </c>
      <c r="AD267">
        <v>0.2</v>
      </c>
      <c r="AE267">
        <v>0.7</v>
      </c>
    </row>
    <row r="268" spans="1:31" x14ac:dyDescent="0.15">
      <c r="A268" s="4">
        <v>898</v>
      </c>
      <c r="B268">
        <v>12</v>
      </c>
      <c r="C268">
        <v>8</v>
      </c>
      <c r="D268">
        <v>10</v>
      </c>
      <c r="E268">
        <v>10</v>
      </c>
      <c r="F268">
        <v>9</v>
      </c>
      <c r="G268">
        <v>1</v>
      </c>
      <c r="H268">
        <v>3</v>
      </c>
      <c r="I268">
        <v>7</v>
      </c>
      <c r="J268">
        <v>0.6</v>
      </c>
      <c r="K268">
        <v>4.7232074737548801</v>
      </c>
      <c r="L268">
        <v>2.6647758483886701</v>
      </c>
      <c r="M268">
        <v>1.5633640289306601</v>
      </c>
      <c r="N268">
        <v>5.2879943847656197</v>
      </c>
      <c r="O268">
        <v>2</v>
      </c>
      <c r="P268">
        <v>2</v>
      </c>
      <c r="Q268">
        <v>6</v>
      </c>
      <c r="R268" s="12">
        <v>0.33329999999999999</v>
      </c>
      <c r="S268" s="12">
        <f t="shared" si="4"/>
        <v>0.2</v>
      </c>
      <c r="T268">
        <v>1.3470478057861299</v>
      </c>
      <c r="U268">
        <v>1.1641877889633201</v>
      </c>
      <c r="V268">
        <v>1.18686103820801</v>
      </c>
      <c r="W268">
        <v>2.26732492446899E-2</v>
      </c>
      <c r="X268">
        <v>0.160186767578125</v>
      </c>
      <c r="Y268">
        <v>0.160186767578125</v>
      </c>
      <c r="Z268">
        <v>0.2</v>
      </c>
      <c r="AA268">
        <v>0.4</v>
      </c>
      <c r="AB268">
        <v>0.66666666666666696</v>
      </c>
      <c r="AC268">
        <v>0.5</v>
      </c>
      <c r="AD268">
        <v>0.6</v>
      </c>
      <c r="AE268">
        <v>0.2</v>
      </c>
    </row>
    <row r="269" spans="1:31" x14ac:dyDescent="0.15">
      <c r="A269" s="4">
        <v>947</v>
      </c>
      <c r="B269">
        <v>11</v>
      </c>
      <c r="C269">
        <v>9</v>
      </c>
      <c r="D269">
        <v>10</v>
      </c>
      <c r="E269">
        <v>10</v>
      </c>
      <c r="F269">
        <v>10</v>
      </c>
      <c r="G269">
        <v>0</v>
      </c>
      <c r="H269">
        <v>1</v>
      </c>
      <c r="I269">
        <v>9</v>
      </c>
      <c r="J269">
        <v>0.55000000000000004</v>
      </c>
      <c r="K269">
        <v>4.7263221740722701</v>
      </c>
      <c r="L269">
        <v>4.5597991943359402</v>
      </c>
      <c r="M269">
        <v>8.7759361267089808</v>
      </c>
      <c r="N269">
        <v>6.3498477935790998</v>
      </c>
      <c r="O269">
        <v>0</v>
      </c>
      <c r="P269">
        <v>0</v>
      </c>
      <c r="Q269">
        <v>7</v>
      </c>
      <c r="R269" s="12">
        <v>0</v>
      </c>
      <c r="S269" s="12">
        <f t="shared" si="4"/>
        <v>0</v>
      </c>
      <c r="T269">
        <v>1.0838317871093699</v>
      </c>
      <c r="U269">
        <v>1.13577651977539</v>
      </c>
      <c r="V269">
        <v>0.91172254085540805</v>
      </c>
      <c r="W269">
        <v>0.22405397891998299</v>
      </c>
      <c r="X269">
        <v>0.17210924625396701</v>
      </c>
      <c r="Y269">
        <v>0.17210924625396701</v>
      </c>
      <c r="Z269">
        <v>0</v>
      </c>
      <c r="AA269">
        <v>0.7</v>
      </c>
      <c r="AB269">
        <v>1</v>
      </c>
      <c r="AC269">
        <v>0.82352941176470595</v>
      </c>
      <c r="AD269">
        <v>0.3</v>
      </c>
      <c r="AE269">
        <v>0.7</v>
      </c>
    </row>
    <row r="270" spans="1:31" x14ac:dyDescent="0.15">
      <c r="A270" s="4">
        <v>29</v>
      </c>
      <c r="B270">
        <v>11</v>
      </c>
      <c r="C270">
        <v>9</v>
      </c>
      <c r="D270">
        <v>10</v>
      </c>
      <c r="E270">
        <v>10</v>
      </c>
      <c r="F270">
        <v>9</v>
      </c>
      <c r="G270">
        <v>1</v>
      </c>
      <c r="H270">
        <v>2</v>
      </c>
      <c r="I270">
        <v>8</v>
      </c>
      <c r="J270">
        <v>0.55000000000000004</v>
      </c>
      <c r="K270">
        <v>4.7264022827148402</v>
      </c>
      <c r="L270">
        <v>3.8251647949218701</v>
      </c>
      <c r="M270">
        <v>4.9203014373779297</v>
      </c>
      <c r="N270">
        <v>5.8750972747802699</v>
      </c>
      <c r="O270">
        <v>0</v>
      </c>
      <c r="P270">
        <v>0</v>
      </c>
      <c r="Q270">
        <v>7</v>
      </c>
      <c r="R270" s="12">
        <v>0</v>
      </c>
      <c r="S270" s="12">
        <f t="shared" si="4"/>
        <v>0</v>
      </c>
      <c r="T270">
        <v>1.0801849365234399</v>
      </c>
      <c r="U270">
        <v>1.00360107421875</v>
      </c>
      <c r="V270">
        <v>0.93322449922561601</v>
      </c>
      <c r="W270">
        <v>7.0376574993133503E-2</v>
      </c>
      <c r="X270">
        <v>0.14696043729782099</v>
      </c>
      <c r="Y270">
        <v>0.14696043729782099</v>
      </c>
      <c r="Z270">
        <v>0</v>
      </c>
      <c r="AA270">
        <v>0.7</v>
      </c>
      <c r="AB270">
        <v>1</v>
      </c>
      <c r="AC270">
        <v>0.82352941176470595</v>
      </c>
      <c r="AD270">
        <v>0.3</v>
      </c>
      <c r="AE270">
        <v>0.7</v>
      </c>
    </row>
    <row r="271" spans="1:31" x14ac:dyDescent="0.15">
      <c r="A271" s="4">
        <v>72</v>
      </c>
      <c r="B271">
        <v>14</v>
      </c>
      <c r="C271">
        <v>6</v>
      </c>
      <c r="D271">
        <v>10</v>
      </c>
      <c r="E271">
        <v>10</v>
      </c>
      <c r="F271">
        <v>10</v>
      </c>
      <c r="G271">
        <v>0</v>
      </c>
      <c r="H271">
        <v>4</v>
      </c>
      <c r="I271">
        <v>6</v>
      </c>
      <c r="J271">
        <v>0.7</v>
      </c>
      <c r="K271">
        <v>4.7297554016113299</v>
      </c>
      <c r="L271">
        <v>2.1201934814453098</v>
      </c>
      <c r="M271">
        <v>1.22868156433105</v>
      </c>
      <c r="N271">
        <v>5.0380516052246103</v>
      </c>
      <c r="O271">
        <v>3</v>
      </c>
      <c r="P271">
        <v>3</v>
      </c>
      <c r="Q271">
        <v>11</v>
      </c>
      <c r="R271" s="12">
        <v>0.2727</v>
      </c>
      <c r="S271" s="12">
        <f t="shared" si="4"/>
        <v>0.3</v>
      </c>
      <c r="T271">
        <v>1.89982986450195</v>
      </c>
      <c r="U271">
        <v>1.6543264389038099</v>
      </c>
      <c r="V271">
        <v>1.6437902450561499</v>
      </c>
      <c r="W271">
        <v>1.05361938476562E-2</v>
      </c>
      <c r="X271">
        <v>0.256039619445801</v>
      </c>
      <c r="Y271">
        <v>0.256039619445801</v>
      </c>
      <c r="Z271">
        <v>0.3</v>
      </c>
      <c r="AA271">
        <v>0.8</v>
      </c>
      <c r="AB271">
        <v>0.72727272727272696</v>
      </c>
      <c r="AC271">
        <v>0.76190476190476197</v>
      </c>
      <c r="AD271">
        <v>0.2</v>
      </c>
      <c r="AE271">
        <v>0.5</v>
      </c>
    </row>
    <row r="272" spans="1:31" x14ac:dyDescent="0.15">
      <c r="A272" s="4">
        <v>381</v>
      </c>
      <c r="B272">
        <v>12</v>
      </c>
      <c r="C272">
        <v>8</v>
      </c>
      <c r="D272">
        <v>10</v>
      </c>
      <c r="E272">
        <v>10</v>
      </c>
      <c r="F272">
        <v>10</v>
      </c>
      <c r="G272">
        <v>0</v>
      </c>
      <c r="H272">
        <v>2</v>
      </c>
      <c r="I272">
        <v>8</v>
      </c>
      <c r="J272">
        <v>0.6</v>
      </c>
      <c r="K272">
        <v>4.7323360443115199</v>
      </c>
      <c r="L272">
        <v>3.51336669921875</v>
      </c>
      <c r="M272">
        <v>3.5437927246093701</v>
      </c>
      <c r="N272">
        <v>6.1328678131103498</v>
      </c>
      <c r="O272">
        <v>1</v>
      </c>
      <c r="P272">
        <v>1</v>
      </c>
      <c r="Q272">
        <v>9</v>
      </c>
      <c r="R272" s="12">
        <v>0.1111</v>
      </c>
      <c r="S272" s="12">
        <f t="shared" si="4"/>
        <v>0.1</v>
      </c>
      <c r="T272">
        <v>1.2363357543945299</v>
      </c>
      <c r="U272">
        <v>1.11941909790039</v>
      </c>
      <c r="V272">
        <v>1.0553888082504299</v>
      </c>
      <c r="W272">
        <v>6.4030289649963407E-2</v>
      </c>
      <c r="X272">
        <v>0.180946946144104</v>
      </c>
      <c r="Y272">
        <v>0.180946946144104</v>
      </c>
      <c r="Z272">
        <v>0.1</v>
      </c>
      <c r="AA272">
        <v>0.8</v>
      </c>
      <c r="AB272">
        <v>0.88888888888888895</v>
      </c>
      <c r="AC272">
        <v>0.84210526315789502</v>
      </c>
      <c r="AD272">
        <v>0.2</v>
      </c>
      <c r="AE272">
        <v>0.7</v>
      </c>
    </row>
    <row r="273" spans="1:31" x14ac:dyDescent="0.15">
      <c r="A273" s="4">
        <v>910</v>
      </c>
      <c r="B273">
        <v>11</v>
      </c>
      <c r="C273">
        <v>9</v>
      </c>
      <c r="D273">
        <v>10</v>
      </c>
      <c r="E273">
        <v>10</v>
      </c>
      <c r="F273">
        <v>10</v>
      </c>
      <c r="G273">
        <v>0</v>
      </c>
      <c r="H273">
        <v>1</v>
      </c>
      <c r="I273">
        <v>9</v>
      </c>
      <c r="J273">
        <v>0.55000000000000004</v>
      </c>
      <c r="K273">
        <v>4.7348575592040998</v>
      </c>
      <c r="L273">
        <v>3.78242683410644</v>
      </c>
      <c r="M273">
        <v>3.8727912902832</v>
      </c>
      <c r="N273">
        <v>9.6246910095214808</v>
      </c>
      <c r="O273">
        <v>1</v>
      </c>
      <c r="P273">
        <v>1</v>
      </c>
      <c r="Q273">
        <v>8</v>
      </c>
      <c r="R273" s="12">
        <v>0.125</v>
      </c>
      <c r="S273" s="12">
        <f t="shared" si="4"/>
        <v>0.1</v>
      </c>
      <c r="T273">
        <v>1.1840057373046899</v>
      </c>
      <c r="U273">
        <v>0.937042236328125</v>
      </c>
      <c r="V273">
        <v>1.0240091085434</v>
      </c>
      <c r="W273">
        <v>8.6966872215270996E-2</v>
      </c>
      <c r="X273">
        <v>0.159996628761292</v>
      </c>
      <c r="Y273">
        <v>0.159996628761292</v>
      </c>
      <c r="Z273">
        <v>0.1</v>
      </c>
      <c r="AA273">
        <v>0.7</v>
      </c>
      <c r="AB273">
        <v>0.875</v>
      </c>
      <c r="AC273">
        <v>0.77777777777777801</v>
      </c>
      <c r="AD273">
        <v>0.3</v>
      </c>
      <c r="AE273">
        <v>0.6</v>
      </c>
    </row>
    <row r="274" spans="1:31" x14ac:dyDescent="0.15">
      <c r="A274" s="4">
        <v>369</v>
      </c>
      <c r="B274">
        <v>12</v>
      </c>
      <c r="C274">
        <v>8</v>
      </c>
      <c r="D274">
        <v>10</v>
      </c>
      <c r="E274">
        <v>10</v>
      </c>
      <c r="F274">
        <v>10</v>
      </c>
      <c r="G274">
        <v>0</v>
      </c>
      <c r="H274">
        <v>2</v>
      </c>
      <c r="I274">
        <v>8</v>
      </c>
      <c r="J274">
        <v>0.6</v>
      </c>
      <c r="K274">
        <v>4.7350654602050799</v>
      </c>
      <c r="L274">
        <v>4.1418609619140598</v>
      </c>
      <c r="M274">
        <v>6.0008373260498002</v>
      </c>
      <c r="N274">
        <v>5.2897377014160201</v>
      </c>
      <c r="O274">
        <v>0</v>
      </c>
      <c r="P274">
        <v>0</v>
      </c>
      <c r="Q274">
        <v>9</v>
      </c>
      <c r="R274" s="12">
        <v>0</v>
      </c>
      <c r="S274" s="12">
        <f t="shared" si="4"/>
        <v>0</v>
      </c>
      <c r="T274">
        <v>1.1931114196777299</v>
      </c>
      <c r="U274">
        <v>1.19661045074463</v>
      </c>
      <c r="V274">
        <v>0.99885237216949496</v>
      </c>
      <c r="W274">
        <v>0.197758078575134</v>
      </c>
      <c r="X274">
        <v>0.19425904750824</v>
      </c>
      <c r="Y274">
        <v>0.19425904750824</v>
      </c>
      <c r="Z274">
        <v>0</v>
      </c>
      <c r="AA274">
        <v>0.9</v>
      </c>
      <c r="AB274">
        <v>1</v>
      </c>
      <c r="AC274">
        <v>0.94736842105263197</v>
      </c>
      <c r="AD274">
        <v>0.1</v>
      </c>
      <c r="AE274">
        <v>0.9</v>
      </c>
    </row>
    <row r="275" spans="1:31" x14ac:dyDescent="0.15">
      <c r="A275" s="4">
        <v>805</v>
      </c>
      <c r="B275">
        <v>15</v>
      </c>
      <c r="C275">
        <v>5</v>
      </c>
      <c r="D275">
        <v>10</v>
      </c>
      <c r="E275">
        <v>10</v>
      </c>
      <c r="F275">
        <v>10</v>
      </c>
      <c r="G275">
        <v>0</v>
      </c>
      <c r="H275">
        <v>5</v>
      </c>
      <c r="I275">
        <v>5</v>
      </c>
      <c r="J275">
        <v>0.75</v>
      </c>
      <c r="K275">
        <v>4.7387371063232404</v>
      </c>
      <c r="L275">
        <v>2.9137649536132799</v>
      </c>
      <c r="M275">
        <v>2.6793842315673801</v>
      </c>
      <c r="N275">
        <v>3.1811828613281201</v>
      </c>
      <c r="O275">
        <v>0</v>
      </c>
      <c r="P275">
        <v>0</v>
      </c>
      <c r="Q275">
        <v>5</v>
      </c>
      <c r="R275" s="12">
        <v>0</v>
      </c>
      <c r="S275" s="12">
        <f t="shared" si="4"/>
        <v>0</v>
      </c>
      <c r="T275">
        <v>1.3934249877929701</v>
      </c>
      <c r="U275">
        <v>1.35218966007233</v>
      </c>
      <c r="V275">
        <v>1.19028437137604</v>
      </c>
      <c r="W275">
        <v>0.16190528869628901</v>
      </c>
      <c r="X275">
        <v>0.20314061641693101</v>
      </c>
      <c r="Y275">
        <v>0.20314061641693101</v>
      </c>
      <c r="Z275">
        <v>0</v>
      </c>
      <c r="AA275">
        <v>0.5</v>
      </c>
      <c r="AB275">
        <v>1</v>
      </c>
      <c r="AC275">
        <v>0.66666666666666696</v>
      </c>
      <c r="AD275">
        <v>0.5</v>
      </c>
      <c r="AE275">
        <v>0.5</v>
      </c>
    </row>
    <row r="276" spans="1:31" x14ac:dyDescent="0.15">
      <c r="A276" s="4">
        <v>726</v>
      </c>
      <c r="B276">
        <v>12</v>
      </c>
      <c r="C276">
        <v>8</v>
      </c>
      <c r="D276">
        <v>10</v>
      </c>
      <c r="E276">
        <v>10</v>
      </c>
      <c r="F276">
        <v>9</v>
      </c>
      <c r="G276">
        <v>1</v>
      </c>
      <c r="H276">
        <v>3</v>
      </c>
      <c r="I276">
        <v>7</v>
      </c>
      <c r="J276">
        <v>0.6</v>
      </c>
      <c r="K276">
        <v>4.7397766113281197</v>
      </c>
      <c r="L276">
        <v>3.3616771697997998</v>
      </c>
      <c r="M276">
        <v>3.0761413574218701</v>
      </c>
      <c r="N276">
        <v>4.1857604980468697</v>
      </c>
      <c r="O276">
        <v>0</v>
      </c>
      <c r="P276">
        <v>0</v>
      </c>
      <c r="Q276">
        <v>7</v>
      </c>
      <c r="R276" s="12">
        <v>0</v>
      </c>
      <c r="S276" s="12">
        <f t="shared" si="4"/>
        <v>0</v>
      </c>
      <c r="T276">
        <v>1.1952877044677701</v>
      </c>
      <c r="U276">
        <v>1.1179383993148799</v>
      </c>
      <c r="V276">
        <v>1.0449979305267301</v>
      </c>
      <c r="W276">
        <v>7.2940468788147E-2</v>
      </c>
      <c r="X276">
        <v>0.15028977394104001</v>
      </c>
      <c r="Y276">
        <v>0.15028977394104001</v>
      </c>
      <c r="Z276">
        <v>0</v>
      </c>
      <c r="AA276">
        <v>0.7</v>
      </c>
      <c r="AB276">
        <v>1</v>
      </c>
      <c r="AC276">
        <v>0.82352941176470595</v>
      </c>
      <c r="AD276">
        <v>0.3</v>
      </c>
      <c r="AE276">
        <v>0.7</v>
      </c>
    </row>
    <row r="277" spans="1:31" x14ac:dyDescent="0.15">
      <c r="A277" s="4">
        <v>512</v>
      </c>
      <c r="B277">
        <v>12</v>
      </c>
      <c r="C277">
        <v>8</v>
      </c>
      <c r="D277">
        <v>10</v>
      </c>
      <c r="E277">
        <v>10</v>
      </c>
      <c r="F277">
        <v>10</v>
      </c>
      <c r="G277">
        <v>0</v>
      </c>
      <c r="H277">
        <v>2</v>
      </c>
      <c r="I277">
        <v>8</v>
      </c>
      <c r="J277">
        <v>0.6</v>
      </c>
      <c r="K277">
        <v>4.7405490875244096</v>
      </c>
      <c r="L277">
        <v>4.3969898223876998</v>
      </c>
      <c r="M277">
        <v>6.4635238647460902</v>
      </c>
      <c r="N277">
        <v>4.3009529113769496</v>
      </c>
      <c r="O277">
        <v>0</v>
      </c>
      <c r="P277">
        <v>0</v>
      </c>
      <c r="Q277">
        <v>6</v>
      </c>
      <c r="R277" s="12">
        <v>0</v>
      </c>
      <c r="S277" s="12">
        <f t="shared" si="4"/>
        <v>0</v>
      </c>
      <c r="T277">
        <v>1.1983737945556601</v>
      </c>
      <c r="U277">
        <v>1.25246810913086</v>
      </c>
      <c r="V277">
        <v>0.99591410160064697</v>
      </c>
      <c r="W277">
        <v>0.25655400753021201</v>
      </c>
      <c r="X277">
        <v>0.20245969295501701</v>
      </c>
      <c r="Y277">
        <v>0.20245969295501701</v>
      </c>
      <c r="Z277">
        <v>0</v>
      </c>
      <c r="AA277">
        <v>0.6</v>
      </c>
      <c r="AB277">
        <v>1</v>
      </c>
      <c r="AC277">
        <v>0.75</v>
      </c>
      <c r="AD277">
        <v>0.4</v>
      </c>
      <c r="AE277">
        <v>0.6</v>
      </c>
    </row>
    <row r="278" spans="1:31" x14ac:dyDescent="0.15">
      <c r="A278" s="4">
        <v>798</v>
      </c>
      <c r="B278">
        <v>11</v>
      </c>
      <c r="C278">
        <v>9</v>
      </c>
      <c r="D278">
        <v>10</v>
      </c>
      <c r="E278">
        <v>10</v>
      </c>
      <c r="F278">
        <v>10</v>
      </c>
      <c r="G278">
        <v>0</v>
      </c>
      <c r="H278">
        <v>1</v>
      </c>
      <c r="I278">
        <v>9</v>
      </c>
      <c r="J278">
        <v>0.55000000000000004</v>
      </c>
      <c r="K278">
        <v>4.7407398223876998</v>
      </c>
      <c r="L278">
        <v>4.0986251831054696</v>
      </c>
      <c r="M278">
        <v>5.7578315734863299</v>
      </c>
      <c r="N278">
        <v>8.2646980285644496</v>
      </c>
      <c r="O278">
        <v>1</v>
      </c>
      <c r="P278">
        <v>1</v>
      </c>
      <c r="Q278">
        <v>11</v>
      </c>
      <c r="R278" s="12">
        <v>9.0899999999999995E-2</v>
      </c>
      <c r="S278" s="12">
        <f t="shared" si="4"/>
        <v>0.1</v>
      </c>
      <c r="T278">
        <v>1.2469062805175799</v>
      </c>
      <c r="U278">
        <v>1.0951004028320299</v>
      </c>
      <c r="V278">
        <v>1.0414686203002901</v>
      </c>
      <c r="W278">
        <v>5.3631782531738302E-2</v>
      </c>
      <c r="X278">
        <v>0.20543766021728499</v>
      </c>
      <c r="Y278">
        <v>0.20543766021728499</v>
      </c>
      <c r="Z278">
        <v>0.1</v>
      </c>
      <c r="AA278">
        <v>1</v>
      </c>
      <c r="AB278">
        <v>0.90909090909090895</v>
      </c>
      <c r="AC278">
        <v>0.952380952380952</v>
      </c>
      <c r="AD278">
        <v>0</v>
      </c>
      <c r="AE278">
        <v>0.9</v>
      </c>
    </row>
    <row r="279" spans="1:31" x14ac:dyDescent="0.15">
      <c r="A279" s="4">
        <v>84</v>
      </c>
      <c r="B279">
        <v>13</v>
      </c>
      <c r="C279">
        <v>7</v>
      </c>
      <c r="D279">
        <v>10</v>
      </c>
      <c r="E279">
        <v>10</v>
      </c>
      <c r="F279">
        <v>10</v>
      </c>
      <c r="G279">
        <v>0</v>
      </c>
      <c r="H279">
        <v>3</v>
      </c>
      <c r="I279">
        <v>7</v>
      </c>
      <c r="J279">
        <v>0.65</v>
      </c>
      <c r="K279">
        <v>4.7410774230956996</v>
      </c>
      <c r="L279">
        <v>3.1606922149658199</v>
      </c>
      <c r="M279">
        <v>2.07509422302246</v>
      </c>
      <c r="N279">
        <v>3.7170944213867201</v>
      </c>
      <c r="O279">
        <v>1</v>
      </c>
      <c r="P279">
        <v>1</v>
      </c>
      <c r="Q279">
        <v>6</v>
      </c>
      <c r="R279" s="12">
        <v>0.16669999999999999</v>
      </c>
      <c r="S279" s="12">
        <f t="shared" si="4"/>
        <v>0.1</v>
      </c>
      <c r="T279">
        <v>1.36391830444336</v>
      </c>
      <c r="U279">
        <v>1.2607218027114899</v>
      </c>
      <c r="V279">
        <v>1.15288770198822</v>
      </c>
      <c r="W279">
        <v>0.107834100723267</v>
      </c>
      <c r="X279">
        <v>0.21103060245513899</v>
      </c>
      <c r="Y279">
        <v>0.21103060245513899</v>
      </c>
      <c r="Z279">
        <v>0.1</v>
      </c>
      <c r="AA279">
        <v>0.5</v>
      </c>
      <c r="AB279">
        <v>0.83333333333333304</v>
      </c>
      <c r="AC279">
        <v>0.625</v>
      </c>
      <c r="AD279">
        <v>0.5</v>
      </c>
      <c r="AE279">
        <v>0.4</v>
      </c>
    </row>
    <row r="280" spans="1:31" x14ac:dyDescent="0.15">
      <c r="A280" s="4">
        <v>278</v>
      </c>
      <c r="B280">
        <v>11</v>
      </c>
      <c r="C280">
        <v>9</v>
      </c>
      <c r="D280">
        <v>10</v>
      </c>
      <c r="E280">
        <v>10</v>
      </c>
      <c r="F280">
        <v>10</v>
      </c>
      <c r="G280">
        <v>0</v>
      </c>
      <c r="H280">
        <v>1</v>
      </c>
      <c r="I280">
        <v>9</v>
      </c>
      <c r="J280">
        <v>0.55000000000000004</v>
      </c>
      <c r="K280">
        <v>4.7435684204101598</v>
      </c>
      <c r="L280">
        <v>3.8879623413085902</v>
      </c>
      <c r="M280">
        <v>4.0030746459960902</v>
      </c>
      <c r="N280">
        <v>8.6839790344238299</v>
      </c>
      <c r="O280">
        <v>1</v>
      </c>
      <c r="P280">
        <v>1</v>
      </c>
      <c r="Q280">
        <v>9</v>
      </c>
      <c r="R280" s="12">
        <v>0.1111</v>
      </c>
      <c r="S280" s="12">
        <f t="shared" si="4"/>
        <v>0.1</v>
      </c>
      <c r="T280">
        <v>1.41017723083496</v>
      </c>
      <c r="U280">
        <v>1.1264400482177701</v>
      </c>
      <c r="V280">
        <v>1.1627676486969001</v>
      </c>
      <c r="W280">
        <v>3.6327600479125997E-2</v>
      </c>
      <c r="X280">
        <v>0.247409582138061</v>
      </c>
      <c r="Y280">
        <v>0.247409582138061</v>
      </c>
      <c r="Z280">
        <v>0.1</v>
      </c>
      <c r="AA280">
        <v>0.8</v>
      </c>
      <c r="AB280">
        <v>0.88888888888888895</v>
      </c>
      <c r="AC280">
        <v>0.84210526315789502</v>
      </c>
      <c r="AD280">
        <v>0.2</v>
      </c>
      <c r="AE280">
        <v>0.7</v>
      </c>
    </row>
    <row r="281" spans="1:31" x14ac:dyDescent="0.15">
      <c r="A281" s="4">
        <v>979</v>
      </c>
      <c r="B281">
        <v>12</v>
      </c>
      <c r="C281">
        <v>8</v>
      </c>
      <c r="D281">
        <v>10</v>
      </c>
      <c r="E281">
        <v>10</v>
      </c>
      <c r="F281">
        <v>10</v>
      </c>
      <c r="G281">
        <v>0</v>
      </c>
      <c r="H281">
        <v>2</v>
      </c>
      <c r="I281">
        <v>8</v>
      </c>
      <c r="J281">
        <v>0.6</v>
      </c>
      <c r="K281">
        <v>4.74538230895996</v>
      </c>
      <c r="L281">
        <v>3.82391357421875</v>
      </c>
      <c r="M281">
        <v>4.6266803741455096</v>
      </c>
      <c r="N281">
        <v>5.6107864379882804</v>
      </c>
      <c r="O281">
        <v>0</v>
      </c>
      <c r="P281">
        <v>0</v>
      </c>
      <c r="Q281">
        <v>8</v>
      </c>
      <c r="R281" s="12">
        <v>0</v>
      </c>
      <c r="S281" s="12">
        <f t="shared" si="4"/>
        <v>0</v>
      </c>
      <c r="T281">
        <v>1.3454437255859399</v>
      </c>
      <c r="U281">
        <v>1.24429607391357</v>
      </c>
      <c r="V281">
        <v>1.1167688369751001</v>
      </c>
      <c r="W281">
        <v>0.12752723693847701</v>
      </c>
      <c r="X281">
        <v>0.22867488861084001</v>
      </c>
      <c r="Y281">
        <v>0.22867488861084001</v>
      </c>
      <c r="Z281">
        <v>0</v>
      </c>
      <c r="AA281">
        <v>0.8</v>
      </c>
      <c r="AB281">
        <v>1</v>
      </c>
      <c r="AC281">
        <v>0.88888888888888895</v>
      </c>
      <c r="AD281">
        <v>0.2</v>
      </c>
      <c r="AE281">
        <v>0.8</v>
      </c>
    </row>
    <row r="282" spans="1:31" x14ac:dyDescent="0.15">
      <c r="A282" s="4">
        <v>27</v>
      </c>
      <c r="B282">
        <v>13</v>
      </c>
      <c r="C282">
        <v>7</v>
      </c>
      <c r="D282">
        <v>10</v>
      </c>
      <c r="E282">
        <v>10</v>
      </c>
      <c r="F282">
        <v>10</v>
      </c>
      <c r="G282">
        <v>0</v>
      </c>
      <c r="H282">
        <v>3</v>
      </c>
      <c r="I282">
        <v>7</v>
      </c>
      <c r="J282">
        <v>0.65</v>
      </c>
      <c r="K282">
        <v>4.7454948425293004</v>
      </c>
      <c r="L282">
        <v>2.9166088104247998</v>
      </c>
      <c r="M282">
        <v>1.91544342041016</v>
      </c>
      <c r="N282">
        <v>4.6660480499267596</v>
      </c>
      <c r="O282">
        <v>2</v>
      </c>
      <c r="P282">
        <v>2</v>
      </c>
      <c r="Q282">
        <v>11</v>
      </c>
      <c r="R282" s="12">
        <v>0.18179999999999999</v>
      </c>
      <c r="S282" s="12">
        <f t="shared" si="4"/>
        <v>0.2</v>
      </c>
      <c r="T282">
        <v>1.5258769989013701</v>
      </c>
      <c r="U282">
        <v>1.36233901977539</v>
      </c>
      <c r="V282">
        <v>1.2990763187408401</v>
      </c>
      <c r="W282">
        <v>6.3262701034545898E-2</v>
      </c>
      <c r="X282">
        <v>0.22680068016052199</v>
      </c>
      <c r="Y282">
        <v>0.22680068016052199</v>
      </c>
      <c r="Z282">
        <v>0.2</v>
      </c>
      <c r="AA282">
        <v>0.9</v>
      </c>
      <c r="AB282">
        <v>0.81818181818181801</v>
      </c>
      <c r="AC282">
        <v>0.85714285714285698</v>
      </c>
      <c r="AD282">
        <v>0.1</v>
      </c>
      <c r="AE282">
        <v>0.7</v>
      </c>
    </row>
    <row r="283" spans="1:31" x14ac:dyDescent="0.15">
      <c r="A283" s="4">
        <v>523</v>
      </c>
      <c r="B283">
        <v>13</v>
      </c>
      <c r="C283">
        <v>7</v>
      </c>
      <c r="D283">
        <v>10</v>
      </c>
      <c r="E283">
        <v>10</v>
      </c>
      <c r="F283">
        <v>10</v>
      </c>
      <c r="G283">
        <v>0</v>
      </c>
      <c r="H283">
        <v>3</v>
      </c>
      <c r="I283">
        <v>7</v>
      </c>
      <c r="J283">
        <v>0.65</v>
      </c>
      <c r="K283">
        <v>4.7455520629882804</v>
      </c>
      <c r="L283">
        <v>3.2295341491699201</v>
      </c>
      <c r="M283">
        <v>2.5285072326660201</v>
      </c>
      <c r="N283">
        <v>4.0519294738769496</v>
      </c>
      <c r="O283">
        <v>2</v>
      </c>
      <c r="P283">
        <v>2</v>
      </c>
      <c r="Q283">
        <v>10</v>
      </c>
      <c r="R283" s="12">
        <v>0.2</v>
      </c>
      <c r="S283" s="12">
        <f t="shared" si="4"/>
        <v>0.2</v>
      </c>
      <c r="T283">
        <v>1.5611324310302701</v>
      </c>
      <c r="U283">
        <v>1.4236984252929701</v>
      </c>
      <c r="V283">
        <v>1.3168647289276101</v>
      </c>
      <c r="W283">
        <v>0.106833696365356</v>
      </c>
      <c r="X283">
        <v>0.24426770210266099</v>
      </c>
      <c r="Y283">
        <v>0.24426770210266099</v>
      </c>
      <c r="Z283">
        <v>0.2</v>
      </c>
      <c r="AA283">
        <v>0.8</v>
      </c>
      <c r="AB283">
        <v>0.8</v>
      </c>
      <c r="AC283">
        <v>0.8</v>
      </c>
      <c r="AD283">
        <v>0.2</v>
      </c>
      <c r="AE283">
        <v>0.6</v>
      </c>
    </row>
    <row r="284" spans="1:31" x14ac:dyDescent="0.15">
      <c r="A284" s="4">
        <v>340</v>
      </c>
      <c r="B284">
        <v>14</v>
      </c>
      <c r="C284">
        <v>6</v>
      </c>
      <c r="D284">
        <v>10</v>
      </c>
      <c r="E284">
        <v>10</v>
      </c>
      <c r="F284">
        <v>10</v>
      </c>
      <c r="G284">
        <v>0</v>
      </c>
      <c r="H284">
        <v>4</v>
      </c>
      <c r="I284">
        <v>6</v>
      </c>
      <c r="J284">
        <v>0.7</v>
      </c>
      <c r="K284">
        <v>4.7457599639892596</v>
      </c>
      <c r="L284">
        <v>2.9280128479003902</v>
      </c>
      <c r="M284">
        <v>2.2725734710693399</v>
      </c>
      <c r="N284">
        <v>3.45197677612305</v>
      </c>
      <c r="O284">
        <v>2</v>
      </c>
      <c r="P284">
        <v>2</v>
      </c>
      <c r="Q284">
        <v>11</v>
      </c>
      <c r="R284" s="12">
        <v>0.18179999999999999</v>
      </c>
      <c r="S284" s="12">
        <f t="shared" si="4"/>
        <v>0.2</v>
      </c>
      <c r="T284">
        <v>1.65671157836914</v>
      </c>
      <c r="U284">
        <v>1.5590281486511199</v>
      </c>
      <c r="V284">
        <v>1.4025862216949501</v>
      </c>
      <c r="W284">
        <v>0.15644192695617701</v>
      </c>
      <c r="X284">
        <v>0.254125356674194</v>
      </c>
      <c r="Y284">
        <v>0.254125356674194</v>
      </c>
      <c r="Z284">
        <v>0.2</v>
      </c>
      <c r="AA284">
        <v>0.9</v>
      </c>
      <c r="AB284">
        <v>0.81818181818181801</v>
      </c>
      <c r="AC284">
        <v>0.85714285714285698</v>
      </c>
      <c r="AD284">
        <v>0.1</v>
      </c>
      <c r="AE284">
        <v>0.7</v>
      </c>
    </row>
    <row r="285" spans="1:31" x14ac:dyDescent="0.15">
      <c r="A285" s="4">
        <v>447</v>
      </c>
      <c r="B285">
        <v>14</v>
      </c>
      <c r="C285">
        <v>6</v>
      </c>
      <c r="D285">
        <v>10</v>
      </c>
      <c r="E285">
        <v>10</v>
      </c>
      <c r="F285">
        <v>10</v>
      </c>
      <c r="G285">
        <v>0</v>
      </c>
      <c r="H285">
        <v>4</v>
      </c>
      <c r="I285">
        <v>6</v>
      </c>
      <c r="J285">
        <v>0.7</v>
      </c>
      <c r="K285">
        <v>4.74755859375</v>
      </c>
      <c r="L285">
        <v>2.5548362731933598</v>
      </c>
      <c r="M285">
        <v>1.7603931427002</v>
      </c>
      <c r="N285">
        <v>4.1577396392822301</v>
      </c>
      <c r="O285">
        <v>2</v>
      </c>
      <c r="P285">
        <v>2</v>
      </c>
      <c r="Q285">
        <v>10</v>
      </c>
      <c r="R285" s="12">
        <v>0.2</v>
      </c>
      <c r="S285" s="12">
        <f t="shared" si="4"/>
        <v>0.2</v>
      </c>
      <c r="T285">
        <v>1.6154193878173799</v>
      </c>
      <c r="U285">
        <v>1.4630270004272501</v>
      </c>
      <c r="V285">
        <v>1.38570332527161</v>
      </c>
      <c r="W285">
        <v>7.7323675155639607E-2</v>
      </c>
      <c r="X285">
        <v>0.22971606254577601</v>
      </c>
      <c r="Y285">
        <v>0.22971606254577601</v>
      </c>
      <c r="Z285">
        <v>0.2</v>
      </c>
      <c r="AA285">
        <v>0.8</v>
      </c>
      <c r="AB285">
        <v>0.8</v>
      </c>
      <c r="AC285">
        <v>0.8</v>
      </c>
      <c r="AD285">
        <v>0.2</v>
      </c>
      <c r="AE285">
        <v>0.6</v>
      </c>
    </row>
    <row r="286" spans="1:31" x14ac:dyDescent="0.15">
      <c r="A286" s="4">
        <v>271</v>
      </c>
      <c r="B286">
        <v>12</v>
      </c>
      <c r="C286">
        <v>8</v>
      </c>
      <c r="D286">
        <v>10</v>
      </c>
      <c r="E286">
        <v>10</v>
      </c>
      <c r="F286">
        <v>10</v>
      </c>
      <c r="G286">
        <v>0</v>
      </c>
      <c r="H286">
        <v>2</v>
      </c>
      <c r="I286">
        <v>8</v>
      </c>
      <c r="J286">
        <v>0.6</v>
      </c>
      <c r="K286">
        <v>4.7497539520263699</v>
      </c>
      <c r="L286">
        <v>3.5515251159668</v>
      </c>
      <c r="M286">
        <v>3.05984687805176</v>
      </c>
      <c r="N286">
        <v>5.3765525817871103</v>
      </c>
      <c r="O286">
        <v>1</v>
      </c>
      <c r="P286">
        <v>1</v>
      </c>
      <c r="Q286">
        <v>8</v>
      </c>
      <c r="R286" s="12">
        <v>0.125</v>
      </c>
      <c r="S286" s="12">
        <f t="shared" si="4"/>
        <v>0.1</v>
      </c>
      <c r="T286">
        <v>1.37164878845215</v>
      </c>
      <c r="U286">
        <v>1.23040103912353</v>
      </c>
      <c r="V286">
        <v>1.1464694738388099</v>
      </c>
      <c r="W286">
        <v>8.3931565284729004E-2</v>
      </c>
      <c r="X286">
        <v>0.22517931461334201</v>
      </c>
      <c r="Y286">
        <v>0.22517931461334201</v>
      </c>
      <c r="Z286">
        <v>0.1</v>
      </c>
      <c r="AA286">
        <v>0.7</v>
      </c>
      <c r="AB286">
        <v>0.875</v>
      </c>
      <c r="AC286">
        <v>0.77777777777777801</v>
      </c>
      <c r="AD286">
        <v>0.3</v>
      </c>
      <c r="AE286">
        <v>0.6</v>
      </c>
    </row>
    <row r="287" spans="1:31" x14ac:dyDescent="0.15">
      <c r="A287" s="4">
        <v>205</v>
      </c>
      <c r="B287">
        <v>13</v>
      </c>
      <c r="C287">
        <v>7</v>
      </c>
      <c r="D287">
        <v>10</v>
      </c>
      <c r="E287">
        <v>10</v>
      </c>
      <c r="F287">
        <v>10</v>
      </c>
      <c r="G287">
        <v>0</v>
      </c>
      <c r="H287">
        <v>3</v>
      </c>
      <c r="I287">
        <v>7</v>
      </c>
      <c r="J287">
        <v>0.65</v>
      </c>
      <c r="K287">
        <v>4.7542304992675799</v>
      </c>
      <c r="L287">
        <v>3.0665321350097701</v>
      </c>
      <c r="M287">
        <v>2.1889591217040998</v>
      </c>
      <c r="N287">
        <v>4.3719825744628897</v>
      </c>
      <c r="O287">
        <v>2</v>
      </c>
      <c r="P287">
        <v>2</v>
      </c>
      <c r="Q287">
        <v>10</v>
      </c>
      <c r="R287" s="12">
        <v>0.2</v>
      </c>
      <c r="S287" s="12">
        <f t="shared" si="4"/>
        <v>0.2</v>
      </c>
      <c r="T287">
        <v>1.4536075592041</v>
      </c>
      <c r="U287">
        <v>1.3158429861068699</v>
      </c>
      <c r="V287">
        <v>1.2301337718963601</v>
      </c>
      <c r="W287">
        <v>8.5709214210510296E-2</v>
      </c>
      <c r="X287">
        <v>0.22347378730773901</v>
      </c>
      <c r="Y287">
        <v>0.22347378730773901</v>
      </c>
      <c r="Z287">
        <v>0.2</v>
      </c>
      <c r="AA287">
        <v>0.8</v>
      </c>
      <c r="AB287">
        <v>0.8</v>
      </c>
      <c r="AC287">
        <v>0.8</v>
      </c>
      <c r="AD287">
        <v>0.2</v>
      </c>
      <c r="AE287">
        <v>0.6</v>
      </c>
    </row>
    <row r="288" spans="1:31" x14ac:dyDescent="0.15">
      <c r="A288" s="4">
        <v>573</v>
      </c>
      <c r="B288">
        <v>12</v>
      </c>
      <c r="C288">
        <v>8</v>
      </c>
      <c r="D288">
        <v>10</v>
      </c>
      <c r="E288">
        <v>10</v>
      </c>
      <c r="F288">
        <v>10</v>
      </c>
      <c r="G288">
        <v>0</v>
      </c>
      <c r="H288">
        <v>2</v>
      </c>
      <c r="I288">
        <v>8</v>
      </c>
      <c r="J288">
        <v>0.6</v>
      </c>
      <c r="K288">
        <v>4.7566814422607404</v>
      </c>
      <c r="L288">
        <v>3.9698867797851598</v>
      </c>
      <c r="M288">
        <v>4.7266368865966797</v>
      </c>
      <c r="N288">
        <v>4.8798942565918004</v>
      </c>
      <c r="O288">
        <v>0</v>
      </c>
      <c r="P288">
        <v>0</v>
      </c>
      <c r="Q288">
        <v>8</v>
      </c>
      <c r="R288" s="12">
        <v>0</v>
      </c>
      <c r="S288" s="12">
        <f t="shared" si="4"/>
        <v>0</v>
      </c>
      <c r="T288">
        <v>1.0231571197509799</v>
      </c>
      <c r="U288">
        <v>1.01384258270264</v>
      </c>
      <c r="V288">
        <v>0.87059956789016701</v>
      </c>
      <c r="W288">
        <v>0.14324301481247001</v>
      </c>
      <c r="X288">
        <v>0.15255755186080899</v>
      </c>
      <c r="Y288">
        <v>0.15255755186080899</v>
      </c>
      <c r="Z288">
        <v>0</v>
      </c>
      <c r="AA288">
        <v>0.8</v>
      </c>
      <c r="AB288">
        <v>1</v>
      </c>
      <c r="AC288">
        <v>0.88888888888888895</v>
      </c>
      <c r="AD288">
        <v>0.2</v>
      </c>
      <c r="AE288">
        <v>0.8</v>
      </c>
    </row>
    <row r="289" spans="1:31" x14ac:dyDescent="0.15">
      <c r="A289" s="4">
        <v>12</v>
      </c>
      <c r="B289">
        <v>11</v>
      </c>
      <c r="C289">
        <v>9</v>
      </c>
      <c r="D289">
        <v>10</v>
      </c>
      <c r="E289">
        <v>10</v>
      </c>
      <c r="F289">
        <v>10</v>
      </c>
      <c r="G289">
        <v>0</v>
      </c>
      <c r="H289">
        <v>1</v>
      </c>
      <c r="I289">
        <v>9</v>
      </c>
      <c r="J289">
        <v>0.55000000000000004</v>
      </c>
      <c r="K289">
        <v>4.7584037780761701</v>
      </c>
      <c r="L289">
        <v>4.5450344085693404</v>
      </c>
      <c r="M289">
        <v>8.6417255401611293</v>
      </c>
      <c r="N289">
        <v>6.6856060028076199</v>
      </c>
      <c r="O289">
        <v>0</v>
      </c>
      <c r="P289">
        <v>0</v>
      </c>
      <c r="Q289">
        <v>7</v>
      </c>
      <c r="R289" s="12">
        <v>0</v>
      </c>
      <c r="S289" s="12">
        <f t="shared" si="4"/>
        <v>0</v>
      </c>
      <c r="T289">
        <v>1.1671447753906199</v>
      </c>
      <c r="U289">
        <v>1.19466209411621</v>
      </c>
      <c r="V289">
        <v>0.96295011043548595</v>
      </c>
      <c r="W289">
        <v>0.23171198368072499</v>
      </c>
      <c r="X289">
        <v>0.20419466495513899</v>
      </c>
      <c r="Y289">
        <v>0.20419466495513899</v>
      </c>
      <c r="Z289">
        <v>0</v>
      </c>
      <c r="AA289">
        <v>0.7</v>
      </c>
      <c r="AB289">
        <v>1</v>
      </c>
      <c r="AC289">
        <v>0.82352941176470595</v>
      </c>
      <c r="AD289">
        <v>0.3</v>
      </c>
      <c r="AE289">
        <v>0.7</v>
      </c>
    </row>
    <row r="290" spans="1:31" x14ac:dyDescent="0.15">
      <c r="A290" s="4">
        <v>905</v>
      </c>
      <c r="B290">
        <v>14</v>
      </c>
      <c r="C290">
        <v>6</v>
      </c>
      <c r="D290">
        <v>10</v>
      </c>
      <c r="E290">
        <v>10</v>
      </c>
      <c r="F290">
        <v>10</v>
      </c>
      <c r="G290">
        <v>0</v>
      </c>
      <c r="H290">
        <v>4</v>
      </c>
      <c r="I290">
        <v>6</v>
      </c>
      <c r="J290">
        <v>0.7</v>
      </c>
      <c r="K290">
        <v>4.7619991302490199</v>
      </c>
      <c r="L290">
        <v>2.8819541931152299</v>
      </c>
      <c r="M290">
        <v>2.3896865844726598</v>
      </c>
      <c r="N290">
        <v>3.87965965270996</v>
      </c>
      <c r="O290">
        <v>2</v>
      </c>
      <c r="P290">
        <v>2</v>
      </c>
      <c r="Q290">
        <v>11</v>
      </c>
      <c r="R290" s="12">
        <v>0.18179999999999999</v>
      </c>
      <c r="S290" s="12">
        <f t="shared" si="4"/>
        <v>0.2</v>
      </c>
      <c r="T290">
        <v>1.50723457336426</v>
      </c>
      <c r="U290">
        <v>1.40195512771606</v>
      </c>
      <c r="V290">
        <v>1.280317902565</v>
      </c>
      <c r="W290">
        <v>0.121637225151062</v>
      </c>
      <c r="X290">
        <v>0.22691667079925501</v>
      </c>
      <c r="Y290">
        <v>0.22691667079925501</v>
      </c>
      <c r="Z290">
        <v>0.2</v>
      </c>
      <c r="AA290">
        <v>0.9</v>
      </c>
      <c r="AB290">
        <v>0.81818181818181801</v>
      </c>
      <c r="AC290">
        <v>0.85714285714285698</v>
      </c>
      <c r="AD290">
        <v>0.1</v>
      </c>
      <c r="AE290">
        <v>0.7</v>
      </c>
    </row>
    <row r="291" spans="1:31" x14ac:dyDescent="0.15">
      <c r="A291" s="4">
        <v>773</v>
      </c>
      <c r="B291">
        <v>13</v>
      </c>
      <c r="C291">
        <v>7</v>
      </c>
      <c r="D291">
        <v>10</v>
      </c>
      <c r="E291">
        <v>10</v>
      </c>
      <c r="F291">
        <v>10</v>
      </c>
      <c r="G291">
        <v>0</v>
      </c>
      <c r="H291">
        <v>3</v>
      </c>
      <c r="I291">
        <v>7</v>
      </c>
      <c r="J291">
        <v>0.65</v>
      </c>
      <c r="K291">
        <v>4.7622509002685502</v>
      </c>
      <c r="L291">
        <v>3.62252998352051</v>
      </c>
      <c r="M291">
        <v>3.93416404724121</v>
      </c>
      <c r="N291">
        <v>4.2442703247070304</v>
      </c>
      <c r="O291">
        <v>0</v>
      </c>
      <c r="P291">
        <v>0</v>
      </c>
      <c r="Q291">
        <v>6</v>
      </c>
      <c r="R291" s="12">
        <v>0</v>
      </c>
      <c r="S291" s="12">
        <f t="shared" si="4"/>
        <v>0</v>
      </c>
      <c r="T291">
        <v>1.5028114318847701</v>
      </c>
      <c r="U291">
        <v>1.4272073507309</v>
      </c>
      <c r="V291">
        <v>1.2630246877670299</v>
      </c>
      <c r="W291">
        <v>0.16418266296386699</v>
      </c>
      <c r="X291">
        <v>0.23978674411773701</v>
      </c>
      <c r="Y291">
        <v>0.23978674411773701</v>
      </c>
      <c r="Z291">
        <v>0</v>
      </c>
      <c r="AA291">
        <v>0.6</v>
      </c>
      <c r="AB291">
        <v>1</v>
      </c>
      <c r="AC291">
        <v>0.75</v>
      </c>
      <c r="AD291">
        <v>0.4</v>
      </c>
      <c r="AE291">
        <v>0.6</v>
      </c>
    </row>
    <row r="292" spans="1:31" x14ac:dyDescent="0.15">
      <c r="A292" s="4">
        <v>438</v>
      </c>
      <c r="B292">
        <v>12</v>
      </c>
      <c r="C292">
        <v>8</v>
      </c>
      <c r="D292">
        <v>10</v>
      </c>
      <c r="E292">
        <v>10</v>
      </c>
      <c r="F292">
        <v>10</v>
      </c>
      <c r="G292">
        <v>0</v>
      </c>
      <c r="H292">
        <v>2</v>
      </c>
      <c r="I292">
        <v>8</v>
      </c>
      <c r="J292">
        <v>0.6</v>
      </c>
      <c r="K292">
        <v>4.7710952758789098</v>
      </c>
      <c r="L292">
        <v>4.1103858947753897</v>
      </c>
      <c r="M292">
        <v>4.6249828338623002</v>
      </c>
      <c r="N292">
        <v>3.9468193054199201</v>
      </c>
      <c r="O292">
        <v>0</v>
      </c>
      <c r="P292">
        <v>0</v>
      </c>
      <c r="Q292">
        <v>9</v>
      </c>
      <c r="R292" s="12">
        <v>0</v>
      </c>
      <c r="S292" s="12">
        <f t="shared" si="4"/>
        <v>0</v>
      </c>
      <c r="T292">
        <v>1.2511692047119101</v>
      </c>
      <c r="U292">
        <v>1.22968006134033</v>
      </c>
      <c r="V292">
        <v>1.03621172904968</v>
      </c>
      <c r="W292">
        <v>0.193468332290649</v>
      </c>
      <c r="X292">
        <v>0.214957475662231</v>
      </c>
      <c r="Y292">
        <v>0.214957475662231</v>
      </c>
      <c r="Z292">
        <v>0</v>
      </c>
      <c r="AA292">
        <v>0.9</v>
      </c>
      <c r="AB292">
        <v>1</v>
      </c>
      <c r="AC292">
        <v>0.94736842105263197</v>
      </c>
      <c r="AD292">
        <v>0.1</v>
      </c>
      <c r="AE292">
        <v>0.9</v>
      </c>
    </row>
    <row r="293" spans="1:31" x14ac:dyDescent="0.15">
      <c r="A293" s="4">
        <v>666</v>
      </c>
      <c r="B293">
        <v>12</v>
      </c>
      <c r="C293">
        <v>8</v>
      </c>
      <c r="D293">
        <v>10</v>
      </c>
      <c r="E293">
        <v>10</v>
      </c>
      <c r="F293">
        <v>10</v>
      </c>
      <c r="G293">
        <v>0</v>
      </c>
      <c r="H293">
        <v>2</v>
      </c>
      <c r="I293">
        <v>8</v>
      </c>
      <c r="J293">
        <v>0.6</v>
      </c>
      <c r="K293">
        <v>4.7770328521728498</v>
      </c>
      <c r="L293">
        <v>3.7466411590576199</v>
      </c>
      <c r="M293">
        <v>3.6191635131835902</v>
      </c>
      <c r="N293">
        <v>4.9926109313964799</v>
      </c>
      <c r="O293">
        <v>1</v>
      </c>
      <c r="P293">
        <v>1</v>
      </c>
      <c r="Q293">
        <v>9</v>
      </c>
      <c r="R293" s="12">
        <v>0.1111</v>
      </c>
      <c r="S293" s="12">
        <f t="shared" si="4"/>
        <v>0.1</v>
      </c>
      <c r="T293">
        <v>1.38015937805176</v>
      </c>
      <c r="U293">
        <v>1.2860050201416</v>
      </c>
      <c r="V293">
        <v>1.1470317840576201</v>
      </c>
      <c r="W293">
        <v>0.13897323608398399</v>
      </c>
      <c r="X293">
        <v>0.23312759399414101</v>
      </c>
      <c r="Y293">
        <v>0.23312759399414101</v>
      </c>
      <c r="Z293">
        <v>0.1</v>
      </c>
      <c r="AA293">
        <v>0.8</v>
      </c>
      <c r="AB293">
        <v>0.88888888888888895</v>
      </c>
      <c r="AC293">
        <v>0.84210526315789502</v>
      </c>
      <c r="AD293">
        <v>0.2</v>
      </c>
      <c r="AE293">
        <v>0.7</v>
      </c>
    </row>
    <row r="294" spans="1:31" x14ac:dyDescent="0.15">
      <c r="A294" s="4">
        <v>986</v>
      </c>
      <c r="B294">
        <v>12</v>
      </c>
      <c r="C294">
        <v>8</v>
      </c>
      <c r="D294">
        <v>10</v>
      </c>
      <c r="E294">
        <v>10</v>
      </c>
      <c r="F294">
        <v>10</v>
      </c>
      <c r="G294">
        <v>0</v>
      </c>
      <c r="H294">
        <v>2</v>
      </c>
      <c r="I294">
        <v>8</v>
      </c>
      <c r="J294">
        <v>0.6</v>
      </c>
      <c r="K294">
        <v>4.7770462036132804</v>
      </c>
      <c r="L294">
        <v>3.4787559509277299</v>
      </c>
      <c r="M294">
        <v>2.8468608856201199</v>
      </c>
      <c r="N294">
        <v>5.7015762329101598</v>
      </c>
      <c r="O294">
        <v>2</v>
      </c>
      <c r="P294">
        <v>2</v>
      </c>
      <c r="Q294">
        <v>12</v>
      </c>
      <c r="R294" s="12">
        <v>0.16669999999999999</v>
      </c>
      <c r="S294" s="12">
        <f t="shared" si="4"/>
        <v>0.2</v>
      </c>
      <c r="T294">
        <v>1.6367340087890601</v>
      </c>
      <c r="U294">
        <v>1.4383745193481401</v>
      </c>
      <c r="V294">
        <v>1.37798404693603</v>
      </c>
      <c r="W294">
        <v>6.0390472412109403E-2</v>
      </c>
      <c r="X294">
        <v>0.25874996185302701</v>
      </c>
      <c r="Y294">
        <v>0.25874996185302701</v>
      </c>
      <c r="Z294">
        <v>0.2</v>
      </c>
      <c r="AA294">
        <v>1</v>
      </c>
      <c r="AB294">
        <v>0.83333333333333304</v>
      </c>
      <c r="AC294">
        <v>0.90909090909090895</v>
      </c>
      <c r="AD294">
        <v>0</v>
      </c>
      <c r="AE294">
        <v>0.8</v>
      </c>
    </row>
    <row r="295" spans="1:31" x14ac:dyDescent="0.15">
      <c r="A295" s="4">
        <v>417</v>
      </c>
      <c r="B295">
        <v>13</v>
      </c>
      <c r="C295">
        <v>7</v>
      </c>
      <c r="D295">
        <v>10</v>
      </c>
      <c r="E295">
        <v>10</v>
      </c>
      <c r="F295">
        <v>9</v>
      </c>
      <c r="G295">
        <v>1</v>
      </c>
      <c r="H295">
        <v>4</v>
      </c>
      <c r="I295">
        <v>6</v>
      </c>
      <c r="J295">
        <v>0.65</v>
      </c>
      <c r="K295">
        <v>4.7771167755126998</v>
      </c>
      <c r="L295">
        <v>2.6599273681640598</v>
      </c>
      <c r="M295">
        <v>2.1201534271240199</v>
      </c>
      <c r="N295">
        <v>4.3933486938476598</v>
      </c>
      <c r="O295">
        <v>1</v>
      </c>
      <c r="P295">
        <v>1</v>
      </c>
      <c r="Q295">
        <v>7</v>
      </c>
      <c r="R295" s="12">
        <v>0.1429</v>
      </c>
      <c r="S295" s="12">
        <f t="shared" si="4"/>
        <v>0.1</v>
      </c>
      <c r="T295">
        <v>1.3006572723388701</v>
      </c>
      <c r="U295">
        <v>1.1764326095581099</v>
      </c>
      <c r="V295">
        <v>1.1367609500885001</v>
      </c>
      <c r="W295">
        <v>3.9671659469604499E-2</v>
      </c>
      <c r="X295">
        <v>0.16389632225036599</v>
      </c>
      <c r="Y295">
        <v>0.16389632225036599</v>
      </c>
      <c r="Z295">
        <v>0.1</v>
      </c>
      <c r="AA295">
        <v>0.6</v>
      </c>
      <c r="AB295">
        <v>0.85714285714285698</v>
      </c>
      <c r="AC295">
        <v>0.70588235294117596</v>
      </c>
      <c r="AD295">
        <v>0.4</v>
      </c>
      <c r="AE295">
        <v>0.5</v>
      </c>
    </row>
    <row r="296" spans="1:31" x14ac:dyDescent="0.15">
      <c r="A296" s="4">
        <v>661</v>
      </c>
      <c r="B296">
        <v>14</v>
      </c>
      <c r="C296">
        <v>6</v>
      </c>
      <c r="D296">
        <v>10</v>
      </c>
      <c r="E296">
        <v>10</v>
      </c>
      <c r="F296">
        <v>9</v>
      </c>
      <c r="G296">
        <v>1</v>
      </c>
      <c r="H296">
        <v>5</v>
      </c>
      <c r="I296">
        <v>5</v>
      </c>
      <c r="J296">
        <v>0.7</v>
      </c>
      <c r="K296">
        <v>4.7773246765136701</v>
      </c>
      <c r="L296">
        <v>1.7005157470703101</v>
      </c>
      <c r="M296">
        <v>1.2293128967285201</v>
      </c>
      <c r="N296">
        <v>5.2112140655517596</v>
      </c>
      <c r="O296">
        <v>3</v>
      </c>
      <c r="P296">
        <v>3</v>
      </c>
      <c r="Q296">
        <v>11</v>
      </c>
      <c r="R296" s="12">
        <v>0.2727</v>
      </c>
      <c r="S296" s="12">
        <f t="shared" si="4"/>
        <v>0.3</v>
      </c>
      <c r="T296">
        <v>1.96810150146484</v>
      </c>
      <c r="U296">
        <v>1.70153272151947</v>
      </c>
      <c r="V296">
        <v>1.74496173858643</v>
      </c>
      <c r="W296">
        <v>4.3429017066955601E-2</v>
      </c>
      <c r="X296">
        <v>0.223139762878418</v>
      </c>
      <c r="Y296">
        <v>0.223139762878418</v>
      </c>
      <c r="Z296">
        <v>0.3</v>
      </c>
      <c r="AA296">
        <v>0.8</v>
      </c>
      <c r="AB296">
        <v>0.72727272727272696</v>
      </c>
      <c r="AC296">
        <v>0.76190476190476197</v>
      </c>
      <c r="AD296">
        <v>0.2</v>
      </c>
      <c r="AE296">
        <v>0.5</v>
      </c>
    </row>
    <row r="297" spans="1:31" x14ac:dyDescent="0.15">
      <c r="A297" s="4">
        <v>858</v>
      </c>
      <c r="B297">
        <v>12</v>
      </c>
      <c r="C297">
        <v>8</v>
      </c>
      <c r="D297">
        <v>10</v>
      </c>
      <c r="E297">
        <v>10</v>
      </c>
      <c r="F297">
        <v>10</v>
      </c>
      <c r="G297">
        <v>0</v>
      </c>
      <c r="H297">
        <v>2</v>
      </c>
      <c r="I297">
        <v>8</v>
      </c>
      <c r="J297">
        <v>0.6</v>
      </c>
      <c r="K297">
        <v>4.7803192138671902</v>
      </c>
      <c r="L297">
        <v>3.4312171936035201</v>
      </c>
      <c r="M297">
        <v>2.7061843872070299</v>
      </c>
      <c r="N297">
        <v>5.8392257690429696</v>
      </c>
      <c r="O297">
        <v>1</v>
      </c>
      <c r="P297">
        <v>1</v>
      </c>
      <c r="Q297">
        <v>9</v>
      </c>
      <c r="R297" s="12">
        <v>0.1111</v>
      </c>
      <c r="S297" s="12">
        <f t="shared" si="4"/>
        <v>0.1</v>
      </c>
      <c r="T297">
        <v>1.5656433105468699</v>
      </c>
      <c r="U297">
        <v>1.36263179779053</v>
      </c>
      <c r="V297">
        <v>1.31848680973053</v>
      </c>
      <c r="W297">
        <v>4.41449880599976E-2</v>
      </c>
      <c r="X297">
        <v>0.24715650081634499</v>
      </c>
      <c r="Y297">
        <v>0.24715650081634499</v>
      </c>
      <c r="Z297">
        <v>0.1</v>
      </c>
      <c r="AA297">
        <v>0.8</v>
      </c>
      <c r="AB297">
        <v>0.88888888888888895</v>
      </c>
      <c r="AC297">
        <v>0.84210526315789502</v>
      </c>
      <c r="AD297">
        <v>0.2</v>
      </c>
      <c r="AE297">
        <v>0.7</v>
      </c>
    </row>
    <row r="298" spans="1:31" x14ac:dyDescent="0.15">
      <c r="A298" s="4">
        <v>803</v>
      </c>
      <c r="B298">
        <v>13</v>
      </c>
      <c r="C298">
        <v>7</v>
      </c>
      <c r="D298">
        <v>10</v>
      </c>
      <c r="E298">
        <v>10</v>
      </c>
      <c r="F298">
        <v>10</v>
      </c>
      <c r="G298">
        <v>0</v>
      </c>
      <c r="H298">
        <v>3</v>
      </c>
      <c r="I298">
        <v>7</v>
      </c>
      <c r="J298">
        <v>0.65</v>
      </c>
      <c r="K298">
        <v>4.7810554504394496</v>
      </c>
      <c r="L298">
        <v>3.42788887023926</v>
      </c>
      <c r="M298">
        <v>2.91549491882324</v>
      </c>
      <c r="N298">
        <v>3.7785625457763699</v>
      </c>
      <c r="O298">
        <v>1</v>
      </c>
      <c r="P298">
        <v>1</v>
      </c>
      <c r="Q298">
        <v>9</v>
      </c>
      <c r="R298" s="12">
        <v>0.1111</v>
      </c>
      <c r="S298" s="12">
        <f t="shared" si="4"/>
        <v>0.1</v>
      </c>
      <c r="T298">
        <v>1.22781562805176</v>
      </c>
      <c r="U298">
        <v>1.1802076101303101</v>
      </c>
      <c r="V298">
        <v>1.04466116428375</v>
      </c>
      <c r="W298">
        <v>0.13554644584655801</v>
      </c>
      <c r="X298">
        <v>0.18315446376800501</v>
      </c>
      <c r="Y298">
        <v>0.18315446376800501</v>
      </c>
      <c r="Z298">
        <v>0.1</v>
      </c>
      <c r="AA298">
        <v>0.8</v>
      </c>
      <c r="AB298">
        <v>0.88888888888888895</v>
      </c>
      <c r="AC298">
        <v>0.84210526315789502</v>
      </c>
      <c r="AD298">
        <v>0.2</v>
      </c>
      <c r="AE298">
        <v>0.7</v>
      </c>
    </row>
    <row r="299" spans="1:31" x14ac:dyDescent="0.15">
      <c r="A299" s="4">
        <v>468</v>
      </c>
      <c r="B299">
        <v>13</v>
      </c>
      <c r="C299">
        <v>7</v>
      </c>
      <c r="D299">
        <v>10</v>
      </c>
      <c r="E299">
        <v>10</v>
      </c>
      <c r="F299">
        <v>10</v>
      </c>
      <c r="G299">
        <v>0</v>
      </c>
      <c r="H299">
        <v>3</v>
      </c>
      <c r="I299">
        <v>7</v>
      </c>
      <c r="J299">
        <v>0.65</v>
      </c>
      <c r="K299">
        <v>4.7812881469726598</v>
      </c>
      <c r="L299">
        <v>3.5305690765380899</v>
      </c>
      <c r="M299">
        <v>3.0025329589843701</v>
      </c>
      <c r="N299">
        <v>3.41473388671875</v>
      </c>
      <c r="O299">
        <v>1</v>
      </c>
      <c r="P299">
        <v>1</v>
      </c>
      <c r="Q299">
        <v>9</v>
      </c>
      <c r="R299" s="12">
        <v>0.1111</v>
      </c>
      <c r="S299" s="12">
        <f t="shared" si="4"/>
        <v>0.1</v>
      </c>
      <c r="T299">
        <v>1.3450813293457</v>
      </c>
      <c r="U299">
        <v>1.2867196798324601</v>
      </c>
      <c r="V299">
        <v>1.1261246204376201</v>
      </c>
      <c r="W299">
        <v>0.16059505939483601</v>
      </c>
      <c r="X299">
        <v>0.218956708908081</v>
      </c>
      <c r="Y299">
        <v>0.218956708908081</v>
      </c>
      <c r="Z299">
        <v>0.1</v>
      </c>
      <c r="AA299">
        <v>0.8</v>
      </c>
      <c r="AB299">
        <v>0.88888888888888895</v>
      </c>
      <c r="AC299">
        <v>0.84210526315789502</v>
      </c>
      <c r="AD299">
        <v>0.2</v>
      </c>
      <c r="AE299">
        <v>0.7</v>
      </c>
    </row>
    <row r="300" spans="1:31" x14ac:dyDescent="0.15">
      <c r="A300" s="4">
        <v>371</v>
      </c>
      <c r="B300">
        <v>13</v>
      </c>
      <c r="C300">
        <v>7</v>
      </c>
      <c r="D300">
        <v>10</v>
      </c>
      <c r="E300">
        <v>10</v>
      </c>
      <c r="F300">
        <v>10</v>
      </c>
      <c r="G300">
        <v>0</v>
      </c>
      <c r="H300">
        <v>3</v>
      </c>
      <c r="I300">
        <v>7</v>
      </c>
      <c r="J300">
        <v>0.65</v>
      </c>
      <c r="K300">
        <v>4.7828636169433603</v>
      </c>
      <c r="L300">
        <v>3.5890541076660201</v>
      </c>
      <c r="M300">
        <v>3.0045146942138699</v>
      </c>
      <c r="N300">
        <v>3.1443138122558598</v>
      </c>
      <c r="O300">
        <v>1</v>
      </c>
      <c r="P300">
        <v>1</v>
      </c>
      <c r="Q300">
        <v>8</v>
      </c>
      <c r="R300" s="12">
        <v>0.125</v>
      </c>
      <c r="S300" s="12">
        <f t="shared" si="4"/>
        <v>0.1</v>
      </c>
      <c r="T300">
        <v>1.4902420043945299</v>
      </c>
      <c r="U300">
        <v>1.43945825099945</v>
      </c>
      <c r="V300">
        <v>1.25491619110107</v>
      </c>
      <c r="W300">
        <v>0.18454205989837599</v>
      </c>
      <c r="X300">
        <v>0.235325813293457</v>
      </c>
      <c r="Y300">
        <v>0.235325813293457</v>
      </c>
      <c r="Z300">
        <v>0.1</v>
      </c>
      <c r="AA300">
        <v>0.7</v>
      </c>
      <c r="AB300">
        <v>0.875</v>
      </c>
      <c r="AC300">
        <v>0.77777777777777801</v>
      </c>
      <c r="AD300">
        <v>0.3</v>
      </c>
      <c r="AE300">
        <v>0.6</v>
      </c>
    </row>
    <row r="301" spans="1:31" x14ac:dyDescent="0.15">
      <c r="A301" s="4">
        <v>576</v>
      </c>
      <c r="B301">
        <v>11</v>
      </c>
      <c r="C301">
        <v>9</v>
      </c>
      <c r="D301">
        <v>10</v>
      </c>
      <c r="E301">
        <v>10</v>
      </c>
      <c r="F301">
        <v>10</v>
      </c>
      <c r="G301">
        <v>0</v>
      </c>
      <c r="H301">
        <v>1</v>
      </c>
      <c r="I301">
        <v>9</v>
      </c>
      <c r="J301">
        <v>0.55000000000000004</v>
      </c>
      <c r="K301">
        <v>4.7839946746826199</v>
      </c>
      <c r="L301">
        <v>4.7330017089843697</v>
      </c>
      <c r="M301">
        <v>9.5716934204101598</v>
      </c>
      <c r="N301">
        <v>5.8862762451171902</v>
      </c>
      <c r="O301">
        <v>0</v>
      </c>
      <c r="P301">
        <v>0</v>
      </c>
      <c r="Q301">
        <v>5</v>
      </c>
      <c r="R301" s="12">
        <v>0</v>
      </c>
      <c r="S301" s="12">
        <f t="shared" si="4"/>
        <v>0</v>
      </c>
      <c r="T301">
        <v>1.25807952880859</v>
      </c>
      <c r="U301">
        <v>1.34701919555664</v>
      </c>
      <c r="V301">
        <v>1.0432751178741499</v>
      </c>
      <c r="W301">
        <v>0.30374407768249501</v>
      </c>
      <c r="X301">
        <v>0.21480441093444799</v>
      </c>
      <c r="Y301">
        <v>0.21480441093444799</v>
      </c>
      <c r="Z301">
        <v>0</v>
      </c>
      <c r="AA301">
        <v>0.5</v>
      </c>
      <c r="AB301">
        <v>1</v>
      </c>
      <c r="AC301">
        <v>0.66666666666666696</v>
      </c>
      <c r="AD301">
        <v>0.5</v>
      </c>
      <c r="AE301">
        <v>0.5</v>
      </c>
    </row>
    <row r="302" spans="1:31" x14ac:dyDescent="0.15">
      <c r="A302" s="4">
        <v>788</v>
      </c>
      <c r="B302">
        <v>11</v>
      </c>
      <c r="C302">
        <v>9</v>
      </c>
      <c r="D302">
        <v>10</v>
      </c>
      <c r="E302">
        <v>10</v>
      </c>
      <c r="F302">
        <v>10</v>
      </c>
      <c r="G302">
        <v>0</v>
      </c>
      <c r="H302">
        <v>1</v>
      </c>
      <c r="I302">
        <v>9</v>
      </c>
      <c r="J302">
        <v>0.55000000000000004</v>
      </c>
      <c r="K302">
        <v>4.7853221893310502</v>
      </c>
      <c r="L302">
        <v>4.5200691223144496</v>
      </c>
      <c r="M302">
        <v>8.4706230163574201</v>
      </c>
      <c r="N302">
        <v>7.04203224182129</v>
      </c>
      <c r="O302">
        <v>0</v>
      </c>
      <c r="P302">
        <v>0</v>
      </c>
      <c r="Q302">
        <v>10</v>
      </c>
      <c r="R302" s="12">
        <v>0</v>
      </c>
      <c r="S302" s="12">
        <f t="shared" si="4"/>
        <v>0</v>
      </c>
      <c r="T302">
        <v>1.1846828460693399</v>
      </c>
      <c r="U302">
        <v>1.2090702056884799</v>
      </c>
      <c r="V302">
        <v>0.97364175319671598</v>
      </c>
      <c r="W302">
        <v>0.23542845249176</v>
      </c>
      <c r="X302">
        <v>0.21104109287261999</v>
      </c>
      <c r="Y302">
        <v>0.21104109287261999</v>
      </c>
      <c r="Z302">
        <v>0</v>
      </c>
      <c r="AA302">
        <v>1</v>
      </c>
      <c r="AB302">
        <v>1</v>
      </c>
      <c r="AC302">
        <v>1</v>
      </c>
      <c r="AD302">
        <v>0</v>
      </c>
      <c r="AE302">
        <v>1</v>
      </c>
    </row>
    <row r="303" spans="1:31" x14ac:dyDescent="0.15">
      <c r="A303" s="4">
        <v>21</v>
      </c>
      <c r="B303">
        <v>11</v>
      </c>
      <c r="C303">
        <v>9</v>
      </c>
      <c r="D303">
        <v>10</v>
      </c>
      <c r="E303">
        <v>10</v>
      </c>
      <c r="F303">
        <v>10</v>
      </c>
      <c r="G303">
        <v>0</v>
      </c>
      <c r="H303">
        <v>1</v>
      </c>
      <c r="I303">
        <v>9</v>
      </c>
      <c r="J303">
        <v>0.55000000000000004</v>
      </c>
      <c r="K303">
        <v>4.7873001098632804</v>
      </c>
      <c r="L303">
        <v>4.4063301086425799</v>
      </c>
      <c r="M303">
        <v>7.7674694061279297</v>
      </c>
      <c r="N303">
        <v>7.5442848205566397</v>
      </c>
      <c r="O303">
        <v>0</v>
      </c>
      <c r="P303">
        <v>0</v>
      </c>
      <c r="Q303">
        <v>8</v>
      </c>
      <c r="R303" s="12">
        <v>0</v>
      </c>
      <c r="S303" s="12">
        <f t="shared" si="4"/>
        <v>0</v>
      </c>
      <c r="T303">
        <v>1.2671356201171899</v>
      </c>
      <c r="U303">
        <v>1.2332763671875</v>
      </c>
      <c r="V303">
        <v>1.04276812076569</v>
      </c>
      <c r="W303">
        <v>0.19050824642181399</v>
      </c>
      <c r="X303">
        <v>0.22436749935150099</v>
      </c>
      <c r="Y303">
        <v>0.22436749935150099</v>
      </c>
      <c r="Z303">
        <v>0</v>
      </c>
      <c r="AA303">
        <v>0.8</v>
      </c>
      <c r="AB303">
        <v>1</v>
      </c>
      <c r="AC303">
        <v>0.88888888888888895</v>
      </c>
      <c r="AD303">
        <v>0.2</v>
      </c>
      <c r="AE303">
        <v>0.8</v>
      </c>
    </row>
    <row r="304" spans="1:31" x14ac:dyDescent="0.15">
      <c r="A304" s="4">
        <v>302</v>
      </c>
      <c r="B304">
        <v>10</v>
      </c>
      <c r="C304">
        <v>10</v>
      </c>
      <c r="D304">
        <v>10</v>
      </c>
      <c r="E304">
        <v>10</v>
      </c>
      <c r="F304">
        <v>9</v>
      </c>
      <c r="G304">
        <v>1</v>
      </c>
      <c r="H304">
        <v>1</v>
      </c>
      <c r="I304">
        <v>9</v>
      </c>
      <c r="J304">
        <v>0.5</v>
      </c>
      <c r="K304">
        <v>4.7890052795410201</v>
      </c>
      <c r="L304">
        <v>4.0009784698486301</v>
      </c>
      <c r="M304">
        <v>4.79604148864746</v>
      </c>
      <c r="N304">
        <v>8.7636318206787092</v>
      </c>
      <c r="O304">
        <v>1</v>
      </c>
      <c r="P304">
        <v>1</v>
      </c>
      <c r="Q304">
        <v>8</v>
      </c>
      <c r="R304" s="12">
        <v>0.125</v>
      </c>
      <c r="S304" s="12">
        <f t="shared" si="4"/>
        <v>0.1</v>
      </c>
      <c r="T304">
        <v>1.1680774688720701</v>
      </c>
      <c r="U304">
        <v>0.96880531311035201</v>
      </c>
      <c r="V304">
        <v>0.99573481082916304</v>
      </c>
      <c r="W304">
        <v>2.6929497718811E-2</v>
      </c>
      <c r="X304">
        <v>0.17234265804290799</v>
      </c>
      <c r="Y304">
        <v>0.17234265804290799</v>
      </c>
      <c r="Z304">
        <v>0.1</v>
      </c>
      <c r="AA304">
        <v>0.7</v>
      </c>
      <c r="AB304">
        <v>0.875</v>
      </c>
      <c r="AC304">
        <v>0.77777777777777801</v>
      </c>
      <c r="AD304">
        <v>0.3</v>
      </c>
      <c r="AE304">
        <v>0.6</v>
      </c>
    </row>
    <row r="305" spans="1:31" x14ac:dyDescent="0.15">
      <c r="A305" s="4">
        <v>20</v>
      </c>
      <c r="B305">
        <v>14</v>
      </c>
      <c r="C305">
        <v>6</v>
      </c>
      <c r="D305">
        <v>10</v>
      </c>
      <c r="E305">
        <v>10</v>
      </c>
      <c r="F305">
        <v>10</v>
      </c>
      <c r="G305">
        <v>0</v>
      </c>
      <c r="H305">
        <v>4</v>
      </c>
      <c r="I305">
        <v>6</v>
      </c>
      <c r="J305">
        <v>0.7</v>
      </c>
      <c r="K305">
        <v>4.7936458587646502</v>
      </c>
      <c r="L305">
        <v>3.21484375</v>
      </c>
      <c r="M305">
        <v>2.74176025390625</v>
      </c>
      <c r="N305">
        <v>3.1585388183593701</v>
      </c>
      <c r="O305">
        <v>1</v>
      </c>
      <c r="P305">
        <v>1</v>
      </c>
      <c r="Q305">
        <v>9</v>
      </c>
      <c r="R305" s="12">
        <v>0.1111</v>
      </c>
      <c r="S305" s="12">
        <f t="shared" si="4"/>
        <v>0.1</v>
      </c>
      <c r="T305">
        <v>1.57986640930176</v>
      </c>
      <c r="U305">
        <v>1.5197329521179199</v>
      </c>
      <c r="V305">
        <v>1.33726954460144</v>
      </c>
      <c r="W305">
        <v>0.18246340751647899</v>
      </c>
      <c r="X305">
        <v>0.24259686470031699</v>
      </c>
      <c r="Y305">
        <v>0.24259686470031699</v>
      </c>
      <c r="Z305">
        <v>0.1</v>
      </c>
      <c r="AA305">
        <v>0.8</v>
      </c>
      <c r="AB305">
        <v>0.88888888888888895</v>
      </c>
      <c r="AC305">
        <v>0.84210526315789502</v>
      </c>
      <c r="AD305">
        <v>0.2</v>
      </c>
      <c r="AE305">
        <v>0.7</v>
      </c>
    </row>
    <row r="306" spans="1:31" x14ac:dyDescent="0.15">
      <c r="A306" s="4">
        <v>175</v>
      </c>
      <c r="B306">
        <v>11</v>
      </c>
      <c r="C306">
        <v>9</v>
      </c>
      <c r="D306">
        <v>10</v>
      </c>
      <c r="E306">
        <v>10</v>
      </c>
      <c r="F306">
        <v>10</v>
      </c>
      <c r="G306">
        <v>0</v>
      </c>
      <c r="H306">
        <v>1</v>
      </c>
      <c r="I306">
        <v>9</v>
      </c>
      <c r="J306">
        <v>0.55000000000000004</v>
      </c>
      <c r="K306">
        <v>4.7946834564209002</v>
      </c>
      <c r="L306">
        <v>4.19866943359375</v>
      </c>
      <c r="M306">
        <v>6.4215850830078098</v>
      </c>
      <c r="N306">
        <v>8.4300422668456996</v>
      </c>
      <c r="O306">
        <v>0</v>
      </c>
      <c r="P306">
        <v>0</v>
      </c>
      <c r="Q306">
        <v>8</v>
      </c>
      <c r="R306" s="12">
        <v>0</v>
      </c>
      <c r="S306" s="12">
        <f t="shared" si="4"/>
        <v>0</v>
      </c>
      <c r="T306">
        <v>1.27755546569824</v>
      </c>
      <c r="U306">
        <v>1.1576099395752</v>
      </c>
      <c r="V306">
        <v>1.06946814060211</v>
      </c>
      <c r="W306">
        <v>8.8141798973083496E-2</v>
      </c>
      <c r="X306">
        <v>0.20808732509613001</v>
      </c>
      <c r="Y306">
        <v>0.20808732509613001</v>
      </c>
      <c r="Z306">
        <v>0</v>
      </c>
      <c r="AA306">
        <v>0.8</v>
      </c>
      <c r="AB306">
        <v>1</v>
      </c>
      <c r="AC306">
        <v>0.88888888888888895</v>
      </c>
      <c r="AD306">
        <v>0.2</v>
      </c>
      <c r="AE306">
        <v>0.8</v>
      </c>
    </row>
    <row r="307" spans="1:31" x14ac:dyDescent="0.15">
      <c r="A307" s="4">
        <v>569</v>
      </c>
      <c r="B307">
        <v>15</v>
      </c>
      <c r="C307">
        <v>5</v>
      </c>
      <c r="D307">
        <v>10</v>
      </c>
      <c r="E307">
        <v>10</v>
      </c>
      <c r="F307">
        <v>10</v>
      </c>
      <c r="G307">
        <v>0</v>
      </c>
      <c r="H307">
        <v>5</v>
      </c>
      <c r="I307">
        <v>5</v>
      </c>
      <c r="J307">
        <v>0.75</v>
      </c>
      <c r="K307">
        <v>4.7960128784179696</v>
      </c>
      <c r="L307">
        <v>3.7810802459716801</v>
      </c>
      <c r="M307">
        <v>4.1834030151367196</v>
      </c>
      <c r="N307">
        <v>2.83451271057129</v>
      </c>
      <c r="O307">
        <v>0</v>
      </c>
      <c r="P307">
        <v>0</v>
      </c>
      <c r="Q307">
        <v>7</v>
      </c>
      <c r="R307" s="12">
        <v>0</v>
      </c>
      <c r="S307" s="12">
        <f t="shared" si="4"/>
        <v>0</v>
      </c>
      <c r="T307">
        <v>1.24053955078125</v>
      </c>
      <c r="U307">
        <v>1.2329406738281199</v>
      </c>
      <c r="V307">
        <v>1.06513047218323</v>
      </c>
      <c r="W307">
        <v>0.16781020164489699</v>
      </c>
      <c r="X307">
        <v>0.17540907859802199</v>
      </c>
      <c r="Y307">
        <v>0.17540907859802199</v>
      </c>
      <c r="Z307">
        <v>0</v>
      </c>
      <c r="AA307">
        <v>0.7</v>
      </c>
      <c r="AB307">
        <v>1</v>
      </c>
      <c r="AC307">
        <v>0.82352941176470595</v>
      </c>
      <c r="AD307">
        <v>0.3</v>
      </c>
      <c r="AE307">
        <v>0.7</v>
      </c>
    </row>
    <row r="308" spans="1:31" x14ac:dyDescent="0.15">
      <c r="A308" s="4">
        <v>423</v>
      </c>
      <c r="B308">
        <v>15</v>
      </c>
      <c r="C308">
        <v>5</v>
      </c>
      <c r="D308">
        <v>10</v>
      </c>
      <c r="E308">
        <v>10</v>
      </c>
      <c r="F308">
        <v>10</v>
      </c>
      <c r="G308">
        <v>0</v>
      </c>
      <c r="H308">
        <v>5</v>
      </c>
      <c r="I308">
        <v>5</v>
      </c>
      <c r="J308">
        <v>0.75</v>
      </c>
      <c r="K308">
        <v>4.79616355895996</v>
      </c>
      <c r="L308">
        <v>1.7705326080322299</v>
      </c>
      <c r="M308">
        <v>1.2137985229492201</v>
      </c>
      <c r="N308">
        <v>4.9377822875976598</v>
      </c>
      <c r="O308">
        <v>2</v>
      </c>
      <c r="P308">
        <v>2</v>
      </c>
      <c r="Q308">
        <v>10</v>
      </c>
      <c r="R308" s="12">
        <v>0.2</v>
      </c>
      <c r="S308" s="12">
        <f t="shared" si="4"/>
        <v>0.2</v>
      </c>
      <c r="T308">
        <v>1.7650852203369101</v>
      </c>
      <c r="U308">
        <v>1.5730403661727901</v>
      </c>
      <c r="V308">
        <v>1.55152571201325</v>
      </c>
      <c r="W308">
        <v>2.1514654159545898E-2</v>
      </c>
      <c r="X308">
        <v>0.21355950832366899</v>
      </c>
      <c r="Y308">
        <v>0.21355950832366899</v>
      </c>
      <c r="Z308">
        <v>0.2</v>
      </c>
      <c r="AA308">
        <v>0.8</v>
      </c>
      <c r="AB308">
        <v>0.8</v>
      </c>
      <c r="AC308">
        <v>0.8</v>
      </c>
      <c r="AD308">
        <v>0.2</v>
      </c>
      <c r="AE308">
        <v>0.6</v>
      </c>
    </row>
    <row r="309" spans="1:31" x14ac:dyDescent="0.15">
      <c r="A309" s="4">
        <v>300</v>
      </c>
      <c r="B309">
        <v>12</v>
      </c>
      <c r="C309">
        <v>8</v>
      </c>
      <c r="D309">
        <v>10</v>
      </c>
      <c r="E309">
        <v>10</v>
      </c>
      <c r="F309">
        <v>10</v>
      </c>
      <c r="G309">
        <v>0</v>
      </c>
      <c r="H309">
        <v>2</v>
      </c>
      <c r="I309">
        <v>8</v>
      </c>
      <c r="J309">
        <v>0.6</v>
      </c>
      <c r="K309">
        <v>4.7968044281005904</v>
      </c>
      <c r="L309">
        <v>3.6432304382324201</v>
      </c>
      <c r="M309">
        <v>2.9660549163818399</v>
      </c>
      <c r="N309">
        <v>4.9214248657226598</v>
      </c>
      <c r="O309">
        <v>1</v>
      </c>
      <c r="P309">
        <v>1</v>
      </c>
      <c r="Q309">
        <v>8</v>
      </c>
      <c r="R309" s="12">
        <v>0.125</v>
      </c>
      <c r="S309" s="12">
        <f t="shared" si="4"/>
        <v>0.1</v>
      </c>
      <c r="T309">
        <v>1.2761936187744101</v>
      </c>
      <c r="U309">
        <v>1.1665229797363299</v>
      </c>
      <c r="V309">
        <v>1.07015228271484</v>
      </c>
      <c r="W309">
        <v>9.6370697021484403E-2</v>
      </c>
      <c r="X309">
        <v>0.20604133605957001</v>
      </c>
      <c r="Y309">
        <v>0.20604133605957001</v>
      </c>
      <c r="Z309">
        <v>0.1</v>
      </c>
      <c r="AA309">
        <v>0.7</v>
      </c>
      <c r="AB309">
        <v>0.875</v>
      </c>
      <c r="AC309">
        <v>0.77777777777777801</v>
      </c>
      <c r="AD309">
        <v>0.3</v>
      </c>
      <c r="AE309">
        <v>0.6</v>
      </c>
    </row>
    <row r="310" spans="1:31" x14ac:dyDescent="0.15">
      <c r="A310" s="4">
        <v>820</v>
      </c>
      <c r="B310">
        <v>11</v>
      </c>
      <c r="C310">
        <v>9</v>
      </c>
      <c r="D310">
        <v>10</v>
      </c>
      <c r="E310">
        <v>10</v>
      </c>
      <c r="F310">
        <v>9</v>
      </c>
      <c r="G310">
        <v>1</v>
      </c>
      <c r="H310">
        <v>2</v>
      </c>
      <c r="I310">
        <v>8</v>
      </c>
      <c r="J310">
        <v>0.55000000000000004</v>
      </c>
      <c r="K310">
        <v>4.7977256774902299</v>
      </c>
      <c r="L310">
        <v>4.3049468994140598</v>
      </c>
      <c r="M310">
        <v>5.6994037628173801</v>
      </c>
      <c r="N310">
        <v>4.2069530487060502</v>
      </c>
      <c r="O310">
        <v>0</v>
      </c>
      <c r="P310">
        <v>0</v>
      </c>
      <c r="Q310">
        <v>5</v>
      </c>
      <c r="R310" s="12">
        <v>0</v>
      </c>
      <c r="S310" s="12">
        <f t="shared" si="4"/>
        <v>0</v>
      </c>
      <c r="T310">
        <v>1.08317375183105</v>
      </c>
      <c r="U310">
        <v>1.09180355072022</v>
      </c>
      <c r="V310">
        <v>0.91722142696380604</v>
      </c>
      <c r="W310">
        <v>0.174582123756409</v>
      </c>
      <c r="X310">
        <v>0.16595232486724901</v>
      </c>
      <c r="Y310">
        <v>0.16595232486724901</v>
      </c>
      <c r="Z310">
        <v>0</v>
      </c>
      <c r="AA310">
        <v>0.5</v>
      </c>
      <c r="AB310">
        <v>1</v>
      </c>
      <c r="AC310">
        <v>0.66666666666666696</v>
      </c>
      <c r="AD310">
        <v>0.5</v>
      </c>
      <c r="AE310">
        <v>0.5</v>
      </c>
    </row>
    <row r="311" spans="1:31" x14ac:dyDescent="0.15">
      <c r="A311" s="4">
        <v>306</v>
      </c>
      <c r="B311">
        <v>11</v>
      </c>
      <c r="C311">
        <v>9</v>
      </c>
      <c r="D311">
        <v>10</v>
      </c>
      <c r="E311">
        <v>10</v>
      </c>
      <c r="F311">
        <v>8</v>
      </c>
      <c r="G311">
        <v>2</v>
      </c>
      <c r="H311">
        <v>3</v>
      </c>
      <c r="I311">
        <v>7</v>
      </c>
      <c r="J311">
        <v>0.55000000000000004</v>
      </c>
      <c r="K311">
        <v>4.8031330108642596</v>
      </c>
      <c r="L311">
        <v>3.3020248413085902</v>
      </c>
      <c r="M311">
        <v>2.6972179412841801</v>
      </c>
      <c r="N311">
        <v>4.1396846771240199</v>
      </c>
      <c r="O311">
        <v>1</v>
      </c>
      <c r="P311">
        <v>1</v>
      </c>
      <c r="Q311">
        <v>7</v>
      </c>
      <c r="R311" s="12">
        <v>0.1429</v>
      </c>
      <c r="S311" s="12">
        <f t="shared" si="4"/>
        <v>0.1</v>
      </c>
      <c r="T311">
        <v>1.04092216491699</v>
      </c>
      <c r="U311">
        <v>0.95526629686355602</v>
      </c>
      <c r="V311">
        <v>0.91726362705230702</v>
      </c>
      <c r="W311">
        <v>3.80026698112488E-2</v>
      </c>
      <c r="X311">
        <v>0.123658537864685</v>
      </c>
      <c r="Y311">
        <v>0.123658537864685</v>
      </c>
      <c r="Z311">
        <v>0.1</v>
      </c>
      <c r="AA311">
        <v>0.6</v>
      </c>
      <c r="AB311">
        <v>0.85714285714285698</v>
      </c>
      <c r="AC311">
        <v>0.70588235294117596</v>
      </c>
      <c r="AD311">
        <v>0.4</v>
      </c>
      <c r="AE311">
        <v>0.5</v>
      </c>
    </row>
    <row r="312" spans="1:31" x14ac:dyDescent="0.15">
      <c r="A312" s="4">
        <v>463</v>
      </c>
      <c r="B312">
        <v>13</v>
      </c>
      <c r="C312">
        <v>7</v>
      </c>
      <c r="D312">
        <v>10</v>
      </c>
      <c r="E312">
        <v>10</v>
      </c>
      <c r="F312">
        <v>9</v>
      </c>
      <c r="G312">
        <v>1</v>
      </c>
      <c r="H312">
        <v>4</v>
      </c>
      <c r="I312">
        <v>6</v>
      </c>
      <c r="J312">
        <v>0.65</v>
      </c>
      <c r="K312">
        <v>4.80428123474121</v>
      </c>
      <c r="L312">
        <v>3.0306911468505899</v>
      </c>
      <c r="M312">
        <v>2.87204933166504</v>
      </c>
      <c r="N312">
        <v>4.1695690155029297</v>
      </c>
      <c r="O312">
        <v>0</v>
      </c>
      <c r="P312">
        <v>0</v>
      </c>
      <c r="Q312">
        <v>5</v>
      </c>
      <c r="R312" s="12">
        <v>0</v>
      </c>
      <c r="S312" s="12">
        <f t="shared" si="4"/>
        <v>0</v>
      </c>
      <c r="T312">
        <v>1.1744461059570299</v>
      </c>
      <c r="U312">
        <v>1.0940027236938501</v>
      </c>
      <c r="V312">
        <v>1.02216815948486</v>
      </c>
      <c r="W312">
        <v>7.1834564208984403E-2</v>
      </c>
      <c r="X312">
        <v>0.152277946472168</v>
      </c>
      <c r="Y312">
        <v>0.152277946472168</v>
      </c>
      <c r="Z312">
        <v>0</v>
      </c>
      <c r="AA312">
        <v>0.5</v>
      </c>
      <c r="AB312">
        <v>1</v>
      </c>
      <c r="AC312">
        <v>0.66666666666666696</v>
      </c>
      <c r="AD312">
        <v>0.5</v>
      </c>
      <c r="AE312">
        <v>0.5</v>
      </c>
    </row>
    <row r="313" spans="1:31" x14ac:dyDescent="0.15">
      <c r="A313" s="4">
        <v>247</v>
      </c>
      <c r="B313">
        <v>13</v>
      </c>
      <c r="C313">
        <v>7</v>
      </c>
      <c r="D313">
        <v>10</v>
      </c>
      <c r="E313">
        <v>10</v>
      </c>
      <c r="F313">
        <v>10</v>
      </c>
      <c r="G313">
        <v>0</v>
      </c>
      <c r="H313">
        <v>3</v>
      </c>
      <c r="I313">
        <v>7</v>
      </c>
      <c r="J313">
        <v>0.65</v>
      </c>
      <c r="K313">
        <v>4.8043727874755904</v>
      </c>
      <c r="L313">
        <v>4.2196235656738299</v>
      </c>
      <c r="M313">
        <v>5.3867359161376998</v>
      </c>
      <c r="N313">
        <v>3.616455078125</v>
      </c>
      <c r="O313">
        <v>0</v>
      </c>
      <c r="P313">
        <v>0</v>
      </c>
      <c r="Q313">
        <v>7</v>
      </c>
      <c r="R313" s="12">
        <v>0</v>
      </c>
      <c r="S313" s="12">
        <f t="shared" si="4"/>
        <v>0</v>
      </c>
      <c r="T313">
        <v>1.2155742645263701</v>
      </c>
      <c r="U313">
        <v>1.2438005208969101</v>
      </c>
      <c r="V313">
        <v>1.01621210575104</v>
      </c>
      <c r="W313">
        <v>0.227588415145874</v>
      </c>
      <c r="X313">
        <v>0.19936215877533001</v>
      </c>
      <c r="Y313">
        <v>0.19936215877533001</v>
      </c>
      <c r="Z313">
        <v>0</v>
      </c>
      <c r="AA313">
        <v>0.7</v>
      </c>
      <c r="AB313">
        <v>1</v>
      </c>
      <c r="AC313">
        <v>0.82352941176470595</v>
      </c>
      <c r="AD313">
        <v>0.3</v>
      </c>
      <c r="AE313">
        <v>0.7</v>
      </c>
    </row>
    <row r="314" spans="1:31" x14ac:dyDescent="0.15">
      <c r="A314" s="4">
        <v>907</v>
      </c>
      <c r="B314">
        <v>12</v>
      </c>
      <c r="C314">
        <v>8</v>
      </c>
      <c r="D314">
        <v>10</v>
      </c>
      <c r="E314">
        <v>10</v>
      </c>
      <c r="F314">
        <v>9</v>
      </c>
      <c r="G314">
        <v>1</v>
      </c>
      <c r="H314">
        <v>3</v>
      </c>
      <c r="I314">
        <v>7</v>
      </c>
      <c r="J314">
        <v>0.6</v>
      </c>
      <c r="K314">
        <v>4.8048553466796902</v>
      </c>
      <c r="L314">
        <v>4.3209819793701199</v>
      </c>
      <c r="M314">
        <v>5.5042572021484402</v>
      </c>
      <c r="N314">
        <v>3.3033065795898402</v>
      </c>
      <c r="O314">
        <v>0</v>
      </c>
      <c r="P314">
        <v>0</v>
      </c>
      <c r="Q314">
        <v>8</v>
      </c>
      <c r="R314" s="12">
        <v>0</v>
      </c>
      <c r="S314" s="12">
        <f t="shared" si="4"/>
        <v>0</v>
      </c>
      <c r="T314">
        <v>1.05770683288574</v>
      </c>
      <c r="U314">
        <v>1.08261489868164</v>
      </c>
      <c r="V314">
        <v>0.89404332637786899</v>
      </c>
      <c r="W314">
        <v>0.188571572303772</v>
      </c>
      <c r="X314">
        <v>0.16366350650787401</v>
      </c>
      <c r="Y314">
        <v>0.16366350650787401</v>
      </c>
      <c r="Z314">
        <v>0</v>
      </c>
      <c r="AA314">
        <v>0.8</v>
      </c>
      <c r="AB314">
        <v>1</v>
      </c>
      <c r="AC314">
        <v>0.88888888888888895</v>
      </c>
      <c r="AD314">
        <v>0.2</v>
      </c>
      <c r="AE314">
        <v>0.8</v>
      </c>
    </row>
    <row r="315" spans="1:31" x14ac:dyDescent="0.15">
      <c r="A315" s="4">
        <v>670</v>
      </c>
      <c r="B315">
        <v>10</v>
      </c>
      <c r="C315">
        <v>10</v>
      </c>
      <c r="D315">
        <v>10</v>
      </c>
      <c r="E315">
        <v>10</v>
      </c>
      <c r="F315">
        <v>9</v>
      </c>
      <c r="G315">
        <v>1</v>
      </c>
      <c r="H315">
        <v>1</v>
      </c>
      <c r="I315">
        <v>9</v>
      </c>
      <c r="J315">
        <v>0.5</v>
      </c>
      <c r="K315">
        <v>4.8049163818359402</v>
      </c>
      <c r="L315">
        <v>4.16241455078125</v>
      </c>
      <c r="M315">
        <v>6.1471233367919904</v>
      </c>
      <c r="N315">
        <v>8.6302738189697301</v>
      </c>
      <c r="O315">
        <v>0</v>
      </c>
      <c r="P315">
        <v>0</v>
      </c>
      <c r="Q315">
        <v>7</v>
      </c>
      <c r="R315" s="12">
        <v>0</v>
      </c>
      <c r="S315" s="12">
        <f t="shared" si="4"/>
        <v>0</v>
      </c>
      <c r="T315">
        <v>1.1261234283447299</v>
      </c>
      <c r="U315">
        <v>0.99955749511718694</v>
      </c>
      <c r="V315">
        <v>0.961972415447235</v>
      </c>
      <c r="W315">
        <v>3.75850796699524E-2</v>
      </c>
      <c r="X315">
        <v>0.16415101289749201</v>
      </c>
      <c r="Y315">
        <v>0.16415101289749201</v>
      </c>
      <c r="Z315">
        <v>0</v>
      </c>
      <c r="AA315">
        <v>0.7</v>
      </c>
      <c r="AB315">
        <v>1</v>
      </c>
      <c r="AC315">
        <v>0.82352941176470595</v>
      </c>
      <c r="AD315">
        <v>0.3</v>
      </c>
      <c r="AE315">
        <v>0.7</v>
      </c>
    </row>
    <row r="316" spans="1:31" x14ac:dyDescent="0.15">
      <c r="A316" s="4">
        <v>964</v>
      </c>
      <c r="B316">
        <v>16</v>
      </c>
      <c r="C316">
        <v>4</v>
      </c>
      <c r="D316">
        <v>10</v>
      </c>
      <c r="E316">
        <v>10</v>
      </c>
      <c r="F316">
        <v>10</v>
      </c>
      <c r="G316">
        <v>0</v>
      </c>
      <c r="H316">
        <v>6</v>
      </c>
      <c r="I316">
        <v>4</v>
      </c>
      <c r="J316">
        <v>0.8</v>
      </c>
      <c r="K316">
        <v>4.8089675903320304</v>
      </c>
      <c r="L316">
        <v>2.3160915374755899</v>
      </c>
      <c r="M316">
        <v>1.9291191101074201</v>
      </c>
      <c r="N316">
        <v>3.18735694885254</v>
      </c>
      <c r="O316">
        <v>2</v>
      </c>
      <c r="P316">
        <v>2</v>
      </c>
      <c r="Q316">
        <v>9</v>
      </c>
      <c r="R316" s="12">
        <v>0.22220000000000001</v>
      </c>
      <c r="S316" s="12">
        <f t="shared" si="4"/>
        <v>0.2</v>
      </c>
      <c r="T316">
        <v>1.62002754211426</v>
      </c>
      <c r="U316">
        <v>1.55934906005859</v>
      </c>
      <c r="V316">
        <v>1.40135169029236</v>
      </c>
      <c r="W316">
        <v>0.15799736976623499</v>
      </c>
      <c r="X316">
        <v>0.218675851821899</v>
      </c>
      <c r="Y316">
        <v>0.218675851821899</v>
      </c>
      <c r="Z316">
        <v>0.2</v>
      </c>
      <c r="AA316">
        <v>0.7</v>
      </c>
      <c r="AB316">
        <v>0.77777777777777801</v>
      </c>
      <c r="AC316">
        <v>0.73684210526315796</v>
      </c>
      <c r="AD316">
        <v>0.3</v>
      </c>
      <c r="AE316">
        <v>0.5</v>
      </c>
    </row>
    <row r="317" spans="1:31" x14ac:dyDescent="0.15">
      <c r="A317" s="4">
        <v>344</v>
      </c>
      <c r="B317">
        <v>13</v>
      </c>
      <c r="C317">
        <v>7</v>
      </c>
      <c r="D317">
        <v>10</v>
      </c>
      <c r="E317">
        <v>10</v>
      </c>
      <c r="F317">
        <v>10</v>
      </c>
      <c r="G317">
        <v>0</v>
      </c>
      <c r="H317">
        <v>3</v>
      </c>
      <c r="I317">
        <v>7</v>
      </c>
      <c r="J317">
        <v>0.65</v>
      </c>
      <c r="K317">
        <v>4.8095016479492196</v>
      </c>
      <c r="L317">
        <v>3.8024883270263699</v>
      </c>
      <c r="M317">
        <v>4.8251399993896502</v>
      </c>
      <c r="N317">
        <v>4.8176403045654297</v>
      </c>
      <c r="O317">
        <v>0</v>
      </c>
      <c r="P317">
        <v>0</v>
      </c>
      <c r="Q317">
        <v>6</v>
      </c>
      <c r="R317" s="12">
        <v>0</v>
      </c>
      <c r="S317" s="12">
        <f t="shared" si="4"/>
        <v>0</v>
      </c>
      <c r="T317">
        <v>1.40818023681641</v>
      </c>
      <c r="U317">
        <v>1.3545055389404299</v>
      </c>
      <c r="V317">
        <v>1.19014143943787</v>
      </c>
      <c r="W317">
        <v>0.164364099502564</v>
      </c>
      <c r="X317">
        <v>0.21803879737854001</v>
      </c>
      <c r="Y317">
        <v>0.21803879737854001</v>
      </c>
      <c r="Z317">
        <v>0</v>
      </c>
      <c r="AA317">
        <v>0.6</v>
      </c>
      <c r="AB317">
        <v>1</v>
      </c>
      <c r="AC317">
        <v>0.75</v>
      </c>
      <c r="AD317">
        <v>0.4</v>
      </c>
      <c r="AE317">
        <v>0.6</v>
      </c>
    </row>
    <row r="318" spans="1:31" x14ac:dyDescent="0.15">
      <c r="A318" s="4">
        <v>51</v>
      </c>
      <c r="B318">
        <v>13</v>
      </c>
      <c r="C318">
        <v>7</v>
      </c>
      <c r="D318">
        <v>10</v>
      </c>
      <c r="E318">
        <v>10</v>
      </c>
      <c r="F318">
        <v>10</v>
      </c>
      <c r="G318">
        <v>0</v>
      </c>
      <c r="H318">
        <v>3</v>
      </c>
      <c r="I318">
        <v>7</v>
      </c>
      <c r="J318">
        <v>0.65</v>
      </c>
      <c r="K318">
        <v>4.8095359802246103</v>
      </c>
      <c r="L318">
        <v>4.1821174621581996</v>
      </c>
      <c r="M318">
        <v>5.0637359619140598</v>
      </c>
      <c r="N318">
        <v>3.3508529663085902</v>
      </c>
      <c r="O318">
        <v>0</v>
      </c>
      <c r="P318">
        <v>0</v>
      </c>
      <c r="Q318">
        <v>9</v>
      </c>
      <c r="R318" s="12">
        <v>0</v>
      </c>
      <c r="S318" s="12">
        <f t="shared" si="4"/>
        <v>0</v>
      </c>
      <c r="T318">
        <v>1.2537136077880899</v>
      </c>
      <c r="U318">
        <v>1.26175308227539</v>
      </c>
      <c r="V318">
        <v>1.0471998453140301</v>
      </c>
      <c r="W318">
        <v>0.214553236961365</v>
      </c>
      <c r="X318">
        <v>0.20651376247406</v>
      </c>
      <c r="Y318">
        <v>0.20651376247406</v>
      </c>
      <c r="Z318">
        <v>0</v>
      </c>
      <c r="AA318">
        <v>0.9</v>
      </c>
      <c r="AB318">
        <v>1</v>
      </c>
      <c r="AC318">
        <v>0.94736842105263197</v>
      </c>
      <c r="AD318">
        <v>0.1</v>
      </c>
      <c r="AE318">
        <v>0.9</v>
      </c>
    </row>
    <row r="319" spans="1:31" x14ac:dyDescent="0.15">
      <c r="A319" s="4">
        <v>572</v>
      </c>
      <c r="B319">
        <v>11</v>
      </c>
      <c r="C319">
        <v>9</v>
      </c>
      <c r="D319">
        <v>10</v>
      </c>
      <c r="E319">
        <v>10</v>
      </c>
      <c r="F319">
        <v>10</v>
      </c>
      <c r="G319">
        <v>0</v>
      </c>
      <c r="H319">
        <v>1</v>
      </c>
      <c r="I319">
        <v>9</v>
      </c>
      <c r="J319">
        <v>0.55000000000000004</v>
      </c>
      <c r="K319">
        <v>4.80961036682129</v>
      </c>
      <c r="L319">
        <v>4.7175674438476598</v>
      </c>
      <c r="M319">
        <v>9.5134773254394496</v>
      </c>
      <c r="N319">
        <v>6.2492446899414098</v>
      </c>
      <c r="O319">
        <v>0</v>
      </c>
      <c r="P319">
        <v>0</v>
      </c>
      <c r="Q319">
        <v>8</v>
      </c>
      <c r="R319" s="12">
        <v>0</v>
      </c>
      <c r="S319" s="12">
        <f t="shared" si="4"/>
        <v>0</v>
      </c>
      <c r="T319">
        <v>1.1538848876953101</v>
      </c>
      <c r="U319">
        <v>1.21637535095215</v>
      </c>
      <c r="V319">
        <v>0.95439988374710105</v>
      </c>
      <c r="W319">
        <v>0.261975467205048</v>
      </c>
      <c r="X319">
        <v>0.199485003948212</v>
      </c>
      <c r="Y319">
        <v>0.199485003948212</v>
      </c>
      <c r="Z319">
        <v>0</v>
      </c>
      <c r="AA319">
        <v>0.8</v>
      </c>
      <c r="AB319">
        <v>1</v>
      </c>
      <c r="AC319">
        <v>0.88888888888888895</v>
      </c>
      <c r="AD319">
        <v>0.2</v>
      </c>
      <c r="AE319">
        <v>0.8</v>
      </c>
    </row>
    <row r="320" spans="1:31" x14ac:dyDescent="0.15">
      <c r="A320" s="4">
        <v>261</v>
      </c>
      <c r="B320">
        <v>12</v>
      </c>
      <c r="C320">
        <v>8</v>
      </c>
      <c r="D320">
        <v>10</v>
      </c>
      <c r="E320">
        <v>10</v>
      </c>
      <c r="F320">
        <v>9</v>
      </c>
      <c r="G320">
        <v>1</v>
      </c>
      <c r="H320">
        <v>3</v>
      </c>
      <c r="I320">
        <v>7</v>
      </c>
      <c r="J320">
        <v>0.6</v>
      </c>
      <c r="K320">
        <v>4.8096618652343697</v>
      </c>
      <c r="L320">
        <v>3.7243423461914098</v>
      </c>
      <c r="M320">
        <v>4.3535499572753897</v>
      </c>
      <c r="N320">
        <v>4.5166187286376998</v>
      </c>
      <c r="O320">
        <v>0</v>
      </c>
      <c r="P320">
        <v>0</v>
      </c>
      <c r="Q320">
        <v>2</v>
      </c>
      <c r="R320" s="12">
        <v>0</v>
      </c>
      <c r="S320" s="12">
        <f t="shared" si="4"/>
        <v>0</v>
      </c>
      <c r="T320">
        <v>1.14895820617676</v>
      </c>
      <c r="U320">
        <v>1.0930188894271899</v>
      </c>
      <c r="V320">
        <v>1.01623511314392</v>
      </c>
      <c r="W320">
        <v>7.6783776283264202E-2</v>
      </c>
      <c r="X320">
        <v>0.132723093032837</v>
      </c>
      <c r="Y320">
        <v>0.132723093032837</v>
      </c>
      <c r="Z320">
        <v>0</v>
      </c>
      <c r="AA320">
        <v>0.2</v>
      </c>
      <c r="AB320">
        <v>1</v>
      </c>
      <c r="AC320">
        <v>0.33333333333333298</v>
      </c>
      <c r="AD320">
        <v>0.8</v>
      </c>
      <c r="AE320">
        <v>0.2</v>
      </c>
    </row>
    <row r="321" spans="1:31" x14ac:dyDescent="0.15">
      <c r="A321" s="4">
        <v>901</v>
      </c>
      <c r="B321">
        <v>11</v>
      </c>
      <c r="C321">
        <v>9</v>
      </c>
      <c r="D321">
        <v>10</v>
      </c>
      <c r="E321">
        <v>10</v>
      </c>
      <c r="F321">
        <v>9</v>
      </c>
      <c r="G321">
        <v>1</v>
      </c>
      <c r="H321">
        <v>2</v>
      </c>
      <c r="I321">
        <v>8</v>
      </c>
      <c r="J321">
        <v>0.55000000000000004</v>
      </c>
      <c r="K321">
        <v>4.8135433197021502</v>
      </c>
      <c r="L321">
        <v>3.7840099334716801</v>
      </c>
      <c r="M321">
        <v>2.9343147277832</v>
      </c>
      <c r="N321">
        <v>4.0855464935302699</v>
      </c>
      <c r="O321">
        <v>1</v>
      </c>
      <c r="P321">
        <v>1</v>
      </c>
      <c r="Q321">
        <v>5</v>
      </c>
      <c r="R321" s="12">
        <v>0.2</v>
      </c>
      <c r="S321" s="12">
        <f t="shared" si="4"/>
        <v>0.1</v>
      </c>
      <c r="T321">
        <v>1.16604423522949</v>
      </c>
      <c r="U321">
        <v>1.0641937255859399</v>
      </c>
      <c r="V321">
        <v>1.01794397830963</v>
      </c>
      <c r="W321">
        <v>4.6249747276306201E-2</v>
      </c>
      <c r="X321">
        <v>0.14810025691986101</v>
      </c>
      <c r="Y321">
        <v>0.14810025691986101</v>
      </c>
      <c r="Z321">
        <v>0.1</v>
      </c>
      <c r="AA321">
        <v>0.4</v>
      </c>
      <c r="AB321">
        <v>0.8</v>
      </c>
      <c r="AC321">
        <v>0.53333333333333299</v>
      </c>
      <c r="AD321">
        <v>0.6</v>
      </c>
      <c r="AE321">
        <v>0.3</v>
      </c>
    </row>
    <row r="322" spans="1:31" x14ac:dyDescent="0.15">
      <c r="A322" s="4">
        <v>647</v>
      </c>
      <c r="B322">
        <v>14</v>
      </c>
      <c r="C322">
        <v>6</v>
      </c>
      <c r="D322">
        <v>10</v>
      </c>
      <c r="E322">
        <v>10</v>
      </c>
      <c r="F322">
        <v>9</v>
      </c>
      <c r="G322">
        <v>1</v>
      </c>
      <c r="H322">
        <v>5</v>
      </c>
      <c r="I322">
        <v>5</v>
      </c>
      <c r="J322">
        <v>0.7</v>
      </c>
      <c r="K322">
        <v>4.8139362335205096</v>
      </c>
      <c r="L322">
        <v>2.8231849670410201</v>
      </c>
      <c r="M322">
        <v>2.6469459533691402</v>
      </c>
      <c r="N322">
        <v>3.6290359497070299</v>
      </c>
      <c r="O322">
        <v>2</v>
      </c>
      <c r="P322">
        <v>2</v>
      </c>
      <c r="Q322">
        <v>10</v>
      </c>
      <c r="R322" s="12">
        <v>0.2</v>
      </c>
      <c r="S322" s="12">
        <f t="shared" ref="S322:S385" si="5">O322/E322</f>
        <v>0.2</v>
      </c>
      <c r="T322">
        <v>1.70535087585449</v>
      </c>
      <c r="U322">
        <v>1.5722678899764999</v>
      </c>
      <c r="V322">
        <v>1.49663805961609</v>
      </c>
      <c r="W322">
        <v>7.5629830360412598E-2</v>
      </c>
      <c r="X322">
        <v>0.20871281623840299</v>
      </c>
      <c r="Y322">
        <v>0.20871281623840299</v>
      </c>
      <c r="Z322">
        <v>0.2</v>
      </c>
      <c r="AA322">
        <v>0.8</v>
      </c>
      <c r="AB322">
        <v>0.8</v>
      </c>
      <c r="AC322">
        <v>0.8</v>
      </c>
      <c r="AD322">
        <v>0.2</v>
      </c>
      <c r="AE322">
        <v>0.6</v>
      </c>
    </row>
    <row r="323" spans="1:31" x14ac:dyDescent="0.15">
      <c r="A323" s="4">
        <v>319</v>
      </c>
      <c r="B323">
        <v>12</v>
      </c>
      <c r="C323">
        <v>8</v>
      </c>
      <c r="D323">
        <v>10</v>
      </c>
      <c r="E323">
        <v>10</v>
      </c>
      <c r="F323">
        <v>9</v>
      </c>
      <c r="G323">
        <v>1</v>
      </c>
      <c r="H323">
        <v>3</v>
      </c>
      <c r="I323">
        <v>7</v>
      </c>
      <c r="J323">
        <v>0.6</v>
      </c>
      <c r="K323">
        <v>4.8153591156005904</v>
      </c>
      <c r="L323">
        <v>3.1333713531494101</v>
      </c>
      <c r="M323">
        <v>2.0840206146240199</v>
      </c>
      <c r="N323">
        <v>4.1075572967529297</v>
      </c>
      <c r="O323">
        <v>1</v>
      </c>
      <c r="P323">
        <v>1</v>
      </c>
      <c r="Q323">
        <v>6</v>
      </c>
      <c r="R323" s="12">
        <v>0.16669999999999999</v>
      </c>
      <c r="S323" s="12">
        <f t="shared" si="5"/>
        <v>0.1</v>
      </c>
      <c r="T323">
        <v>1.2984619140625</v>
      </c>
      <c r="U323">
        <v>1.17996406555176</v>
      </c>
      <c r="V323">
        <v>1.1260951757430999</v>
      </c>
      <c r="W323">
        <v>5.3868889808654799E-2</v>
      </c>
      <c r="X323">
        <v>0.172366738319397</v>
      </c>
      <c r="Y323">
        <v>0.172366738319397</v>
      </c>
      <c r="Z323">
        <v>0.1</v>
      </c>
      <c r="AA323">
        <v>0.5</v>
      </c>
      <c r="AB323">
        <v>0.83333333333333304</v>
      </c>
      <c r="AC323">
        <v>0.625</v>
      </c>
      <c r="AD323">
        <v>0.5</v>
      </c>
      <c r="AE323">
        <v>0.4</v>
      </c>
    </row>
    <row r="324" spans="1:31" x14ac:dyDescent="0.15">
      <c r="A324" s="4">
        <v>168</v>
      </c>
      <c r="B324">
        <v>14</v>
      </c>
      <c r="C324">
        <v>6</v>
      </c>
      <c r="D324">
        <v>10</v>
      </c>
      <c r="E324">
        <v>10</v>
      </c>
      <c r="F324">
        <v>10</v>
      </c>
      <c r="G324">
        <v>0</v>
      </c>
      <c r="H324">
        <v>4</v>
      </c>
      <c r="I324">
        <v>6</v>
      </c>
      <c r="J324">
        <v>0.7</v>
      </c>
      <c r="K324">
        <v>4.8184127807617196</v>
      </c>
      <c r="L324">
        <v>4.04166603088379</v>
      </c>
      <c r="M324">
        <v>4.7552146911621103</v>
      </c>
      <c r="N324">
        <v>3.1310977935790998</v>
      </c>
      <c r="O324">
        <v>0</v>
      </c>
      <c r="P324">
        <v>0</v>
      </c>
      <c r="Q324">
        <v>6</v>
      </c>
      <c r="R324" s="12">
        <v>0</v>
      </c>
      <c r="S324" s="12">
        <f t="shared" si="5"/>
        <v>0</v>
      </c>
      <c r="T324">
        <v>1.2256946563720701</v>
      </c>
      <c r="U324">
        <v>1.2535152435302701</v>
      </c>
      <c r="V324">
        <v>1.0297540426254299</v>
      </c>
      <c r="W324">
        <v>0.223761200904846</v>
      </c>
      <c r="X324">
        <v>0.19594061374664301</v>
      </c>
      <c r="Y324">
        <v>0.19594061374664301</v>
      </c>
      <c r="Z324">
        <v>0</v>
      </c>
      <c r="AA324">
        <v>0.6</v>
      </c>
      <c r="AB324">
        <v>1</v>
      </c>
      <c r="AC324">
        <v>0.75</v>
      </c>
      <c r="AD324">
        <v>0.4</v>
      </c>
      <c r="AE324">
        <v>0.6</v>
      </c>
    </row>
    <row r="325" spans="1:31" x14ac:dyDescent="0.15">
      <c r="A325" s="4">
        <v>350</v>
      </c>
      <c r="B325">
        <v>12</v>
      </c>
      <c r="C325">
        <v>8</v>
      </c>
      <c r="D325">
        <v>10</v>
      </c>
      <c r="E325">
        <v>10</v>
      </c>
      <c r="F325">
        <v>10</v>
      </c>
      <c r="G325">
        <v>0</v>
      </c>
      <c r="H325">
        <v>2</v>
      </c>
      <c r="I325">
        <v>8</v>
      </c>
      <c r="J325">
        <v>0.6</v>
      </c>
      <c r="K325">
        <v>4.8187522888183603</v>
      </c>
      <c r="L325">
        <v>3.9331512451171902</v>
      </c>
      <c r="M325">
        <v>4.1135559082031197</v>
      </c>
      <c r="N325">
        <v>4.6535282135009801</v>
      </c>
      <c r="O325">
        <v>0</v>
      </c>
      <c r="P325">
        <v>0</v>
      </c>
      <c r="Q325">
        <v>6</v>
      </c>
      <c r="R325" s="12">
        <v>0</v>
      </c>
      <c r="S325" s="12">
        <f t="shared" si="5"/>
        <v>0</v>
      </c>
      <c r="T325">
        <v>1.26987648010254</v>
      </c>
      <c r="U325">
        <v>1.2440757751464799</v>
      </c>
      <c r="V325">
        <v>1.10476839542389</v>
      </c>
      <c r="W325">
        <v>0.13930737972259499</v>
      </c>
      <c r="X325">
        <v>0.16510808467865001</v>
      </c>
      <c r="Y325">
        <v>0.16510808467865001</v>
      </c>
      <c r="Z325">
        <v>0</v>
      </c>
      <c r="AA325">
        <v>0.6</v>
      </c>
      <c r="AB325">
        <v>1</v>
      </c>
      <c r="AC325">
        <v>0.75</v>
      </c>
      <c r="AD325">
        <v>0.4</v>
      </c>
      <c r="AE325">
        <v>0.6</v>
      </c>
    </row>
    <row r="326" spans="1:31" x14ac:dyDescent="0.15">
      <c r="A326" s="4">
        <v>440</v>
      </c>
      <c r="B326">
        <v>10</v>
      </c>
      <c r="C326">
        <v>10</v>
      </c>
      <c r="D326">
        <v>10</v>
      </c>
      <c r="E326">
        <v>10</v>
      </c>
      <c r="F326">
        <v>9</v>
      </c>
      <c r="G326">
        <v>1</v>
      </c>
      <c r="H326">
        <v>1</v>
      </c>
      <c r="I326">
        <v>9</v>
      </c>
      <c r="J326">
        <v>0.5</v>
      </c>
      <c r="K326">
        <v>4.8218250274658203</v>
      </c>
      <c r="L326">
        <v>4.3742256164550799</v>
      </c>
      <c r="M326">
        <v>7.4493465423584002</v>
      </c>
      <c r="N326">
        <v>7.8928146362304696</v>
      </c>
      <c r="O326">
        <v>0</v>
      </c>
      <c r="P326">
        <v>0</v>
      </c>
      <c r="Q326">
        <v>5</v>
      </c>
      <c r="R326" s="12">
        <v>0</v>
      </c>
      <c r="S326" s="12">
        <f t="shared" si="5"/>
        <v>0</v>
      </c>
      <c r="T326">
        <v>1.10649490356445</v>
      </c>
      <c r="U326">
        <v>1.0352840423584</v>
      </c>
      <c r="V326">
        <v>0.92397421598434404</v>
      </c>
      <c r="W326">
        <v>0.111309826374054</v>
      </c>
      <c r="X326">
        <v>0.182520687580109</v>
      </c>
      <c r="Y326">
        <v>0.182520687580109</v>
      </c>
      <c r="Z326">
        <v>0</v>
      </c>
      <c r="AA326">
        <v>0.5</v>
      </c>
      <c r="AB326">
        <v>1</v>
      </c>
      <c r="AC326">
        <v>0.66666666666666696</v>
      </c>
      <c r="AD326">
        <v>0.5</v>
      </c>
      <c r="AE326">
        <v>0.5</v>
      </c>
    </row>
    <row r="327" spans="1:31" x14ac:dyDescent="0.15">
      <c r="A327" s="4">
        <v>571</v>
      </c>
      <c r="B327">
        <v>11</v>
      </c>
      <c r="C327">
        <v>9</v>
      </c>
      <c r="D327">
        <v>10</v>
      </c>
      <c r="E327">
        <v>10</v>
      </c>
      <c r="F327">
        <v>10</v>
      </c>
      <c r="G327">
        <v>0</v>
      </c>
      <c r="H327">
        <v>1</v>
      </c>
      <c r="I327">
        <v>9</v>
      </c>
      <c r="J327">
        <v>0.55000000000000004</v>
      </c>
      <c r="K327">
        <v>4.82706642150879</v>
      </c>
      <c r="L327">
        <v>4.6880455017089799</v>
      </c>
      <c r="M327">
        <v>9.1792182922363299</v>
      </c>
      <c r="N327">
        <v>6.38037109375</v>
      </c>
      <c r="O327">
        <v>0</v>
      </c>
      <c r="P327">
        <v>0</v>
      </c>
      <c r="Q327">
        <v>8</v>
      </c>
      <c r="R327" s="12">
        <v>0</v>
      </c>
      <c r="S327" s="12">
        <f t="shared" si="5"/>
        <v>0</v>
      </c>
      <c r="T327">
        <v>1.1630878448486299</v>
      </c>
      <c r="U327">
        <v>1.2220096588134799</v>
      </c>
      <c r="V327">
        <v>0.95087683200836204</v>
      </c>
      <c r="W327">
        <v>0.27113282680511502</v>
      </c>
      <c r="X327">
        <v>0.212211012840271</v>
      </c>
      <c r="Y327">
        <v>0.212211012840271</v>
      </c>
      <c r="Z327">
        <v>0</v>
      </c>
      <c r="AA327">
        <v>0.8</v>
      </c>
      <c r="AB327">
        <v>1</v>
      </c>
      <c r="AC327">
        <v>0.88888888888888895</v>
      </c>
      <c r="AD327">
        <v>0.2</v>
      </c>
      <c r="AE327">
        <v>0.8</v>
      </c>
    </row>
    <row r="328" spans="1:31" x14ac:dyDescent="0.15">
      <c r="A328" s="4">
        <v>828</v>
      </c>
      <c r="B328">
        <v>14</v>
      </c>
      <c r="C328">
        <v>6</v>
      </c>
      <c r="D328">
        <v>10</v>
      </c>
      <c r="E328">
        <v>10</v>
      </c>
      <c r="F328">
        <v>10</v>
      </c>
      <c r="G328">
        <v>0</v>
      </c>
      <c r="H328">
        <v>4</v>
      </c>
      <c r="I328">
        <v>6</v>
      </c>
      <c r="J328">
        <v>0.7</v>
      </c>
      <c r="K328">
        <v>4.8318023681640598</v>
      </c>
      <c r="L328">
        <v>3.4807167053222701</v>
      </c>
      <c r="M328">
        <v>3.7844886779785201</v>
      </c>
      <c r="N328">
        <v>3.8839988708496098</v>
      </c>
      <c r="O328">
        <v>0</v>
      </c>
      <c r="P328">
        <v>0</v>
      </c>
      <c r="Q328">
        <v>8</v>
      </c>
      <c r="R328" s="12">
        <v>0</v>
      </c>
      <c r="S328" s="12">
        <f t="shared" si="5"/>
        <v>0</v>
      </c>
      <c r="T328">
        <v>1.3466110229492201</v>
      </c>
      <c r="U328">
        <v>1.3206467628478999</v>
      </c>
      <c r="V328">
        <v>1.13943672180176</v>
      </c>
      <c r="W328">
        <v>0.18121004104614299</v>
      </c>
      <c r="X328">
        <v>0.20717430114746099</v>
      </c>
      <c r="Y328">
        <v>0.20717430114746099</v>
      </c>
      <c r="Z328">
        <v>0</v>
      </c>
      <c r="AA328">
        <v>0.8</v>
      </c>
      <c r="AB328">
        <v>1</v>
      </c>
      <c r="AC328">
        <v>0.88888888888888895</v>
      </c>
      <c r="AD328">
        <v>0.2</v>
      </c>
      <c r="AE328">
        <v>0.8</v>
      </c>
    </row>
    <row r="329" spans="1:31" x14ac:dyDescent="0.15">
      <c r="A329" s="4">
        <v>689</v>
      </c>
      <c r="B329">
        <v>11</v>
      </c>
      <c r="C329">
        <v>9</v>
      </c>
      <c r="D329">
        <v>10</v>
      </c>
      <c r="E329">
        <v>10</v>
      </c>
      <c r="F329">
        <v>10</v>
      </c>
      <c r="G329">
        <v>0</v>
      </c>
      <c r="H329">
        <v>1</v>
      </c>
      <c r="I329">
        <v>9</v>
      </c>
      <c r="J329">
        <v>0.55000000000000004</v>
      </c>
      <c r="K329">
        <v>4.8322105407714799</v>
      </c>
      <c r="L329">
        <v>3.8896389007568399</v>
      </c>
      <c r="M329">
        <v>3.7237186431884801</v>
      </c>
      <c r="N329">
        <v>9.2413635253906197</v>
      </c>
      <c r="O329">
        <v>1</v>
      </c>
      <c r="P329">
        <v>1</v>
      </c>
      <c r="Q329">
        <v>6</v>
      </c>
      <c r="R329" s="12">
        <v>0.16669999999999999</v>
      </c>
      <c r="S329" s="12">
        <f t="shared" si="5"/>
        <v>0.1</v>
      </c>
      <c r="T329">
        <v>1.3263187408447299</v>
      </c>
      <c r="U329">
        <v>1.05205726623535</v>
      </c>
      <c r="V329">
        <v>1.12636947631836</v>
      </c>
      <c r="W329">
        <v>7.4312210083007799E-2</v>
      </c>
      <c r="X329">
        <v>0.19994926452636699</v>
      </c>
      <c r="Y329">
        <v>0.19994926452636699</v>
      </c>
      <c r="Z329">
        <v>0.1</v>
      </c>
      <c r="AA329">
        <v>0.5</v>
      </c>
      <c r="AB329">
        <v>0.83333333333333304</v>
      </c>
      <c r="AC329">
        <v>0.625</v>
      </c>
      <c r="AD329">
        <v>0.5</v>
      </c>
      <c r="AE329">
        <v>0.4</v>
      </c>
    </row>
    <row r="330" spans="1:31" x14ac:dyDescent="0.15">
      <c r="A330" s="4">
        <v>53</v>
      </c>
      <c r="B330">
        <v>13</v>
      </c>
      <c r="C330">
        <v>7</v>
      </c>
      <c r="D330">
        <v>10</v>
      </c>
      <c r="E330">
        <v>10</v>
      </c>
      <c r="F330">
        <v>10</v>
      </c>
      <c r="G330">
        <v>0</v>
      </c>
      <c r="H330">
        <v>3</v>
      </c>
      <c r="I330">
        <v>7</v>
      </c>
      <c r="J330">
        <v>0.65</v>
      </c>
      <c r="K330">
        <v>4.8365802764892596</v>
      </c>
      <c r="L330">
        <v>3.13518142700195</v>
      </c>
      <c r="M330">
        <v>2.08717918395996</v>
      </c>
      <c r="N330">
        <v>4.1742057800293004</v>
      </c>
      <c r="O330">
        <v>2</v>
      </c>
      <c r="P330">
        <v>2</v>
      </c>
      <c r="Q330">
        <v>9</v>
      </c>
      <c r="R330" s="12">
        <v>0.22220000000000001</v>
      </c>
      <c r="S330" s="12">
        <f t="shared" si="5"/>
        <v>0.2</v>
      </c>
      <c r="T330">
        <v>1.6766414642334</v>
      </c>
      <c r="U330">
        <v>1.52350425720215</v>
      </c>
      <c r="V330">
        <v>1.4219213724136399</v>
      </c>
      <c r="W330">
        <v>0.101582884788513</v>
      </c>
      <c r="X330">
        <v>0.25472009181976302</v>
      </c>
      <c r="Y330">
        <v>0.25472009181976302</v>
      </c>
      <c r="Z330">
        <v>0.2</v>
      </c>
      <c r="AA330">
        <v>0.7</v>
      </c>
      <c r="AB330">
        <v>0.77777777777777801</v>
      </c>
      <c r="AC330">
        <v>0.73684210526315796</v>
      </c>
      <c r="AD330">
        <v>0.3</v>
      </c>
      <c r="AE330">
        <v>0.5</v>
      </c>
    </row>
    <row r="331" spans="1:31" x14ac:dyDescent="0.15">
      <c r="A331" s="4">
        <v>869</v>
      </c>
      <c r="B331">
        <v>12</v>
      </c>
      <c r="C331">
        <v>8</v>
      </c>
      <c r="D331">
        <v>10</v>
      </c>
      <c r="E331">
        <v>10</v>
      </c>
      <c r="F331">
        <v>10</v>
      </c>
      <c r="G331">
        <v>0</v>
      </c>
      <c r="H331">
        <v>2</v>
      </c>
      <c r="I331">
        <v>8</v>
      </c>
      <c r="J331">
        <v>0.6</v>
      </c>
      <c r="K331">
        <v>4.8372898101806596</v>
      </c>
      <c r="L331">
        <v>4.6377372741699201</v>
      </c>
      <c r="M331">
        <v>6.5717449188232404</v>
      </c>
      <c r="N331">
        <v>3.41525459289551</v>
      </c>
      <c r="O331">
        <v>0</v>
      </c>
      <c r="P331">
        <v>0</v>
      </c>
      <c r="Q331">
        <v>8</v>
      </c>
      <c r="R331" s="12">
        <v>0</v>
      </c>
      <c r="S331" s="12">
        <f t="shared" si="5"/>
        <v>0</v>
      </c>
      <c r="T331">
        <v>1.2750091552734399</v>
      </c>
      <c r="U331">
        <v>1.33116436004639</v>
      </c>
      <c r="V331">
        <v>1.04989910125732</v>
      </c>
      <c r="W331">
        <v>0.281265258789062</v>
      </c>
      <c r="X331">
        <v>0.225110054016113</v>
      </c>
      <c r="Y331">
        <v>0.225110054016113</v>
      </c>
      <c r="Z331">
        <v>0</v>
      </c>
      <c r="AA331">
        <v>0.8</v>
      </c>
      <c r="AB331">
        <v>1</v>
      </c>
      <c r="AC331">
        <v>0.88888888888888895</v>
      </c>
      <c r="AD331">
        <v>0.2</v>
      </c>
      <c r="AE331">
        <v>0.8</v>
      </c>
    </row>
    <row r="332" spans="1:31" x14ac:dyDescent="0.15">
      <c r="A332" s="4">
        <v>736</v>
      </c>
      <c r="B332">
        <v>12</v>
      </c>
      <c r="C332">
        <v>8</v>
      </c>
      <c r="D332">
        <v>10</v>
      </c>
      <c r="E332">
        <v>10</v>
      </c>
      <c r="F332">
        <v>10</v>
      </c>
      <c r="G332">
        <v>0</v>
      </c>
      <c r="H332">
        <v>2</v>
      </c>
      <c r="I332">
        <v>8</v>
      </c>
      <c r="J332">
        <v>0.6</v>
      </c>
      <c r="K332">
        <v>4.8375892639160201</v>
      </c>
      <c r="L332">
        <v>4.5923881530761701</v>
      </c>
      <c r="M332">
        <v>6.6709861755371103</v>
      </c>
      <c r="N332">
        <v>3.8242454528808598</v>
      </c>
      <c r="O332">
        <v>0</v>
      </c>
      <c r="P332">
        <v>0</v>
      </c>
      <c r="Q332">
        <v>7</v>
      </c>
      <c r="R332" s="12">
        <v>0</v>
      </c>
      <c r="S332" s="12">
        <f t="shared" si="5"/>
        <v>0</v>
      </c>
      <c r="T332">
        <v>1.3169803619384799</v>
      </c>
      <c r="U332">
        <v>1.3929300308227499</v>
      </c>
      <c r="V332">
        <v>1.08349549770355</v>
      </c>
      <c r="W332">
        <v>0.30943453311920199</v>
      </c>
      <c r="X332">
        <v>0.23348486423492401</v>
      </c>
      <c r="Y332">
        <v>0.23348486423492401</v>
      </c>
      <c r="Z332">
        <v>0</v>
      </c>
      <c r="AA332">
        <v>0.7</v>
      </c>
      <c r="AB332">
        <v>1</v>
      </c>
      <c r="AC332">
        <v>0.82352941176470595</v>
      </c>
      <c r="AD332">
        <v>0.3</v>
      </c>
      <c r="AE332">
        <v>0.7</v>
      </c>
    </row>
    <row r="333" spans="1:31" x14ac:dyDescent="0.15">
      <c r="A333" s="4">
        <v>893</v>
      </c>
      <c r="B333">
        <v>11</v>
      </c>
      <c r="C333">
        <v>9</v>
      </c>
      <c r="D333">
        <v>10</v>
      </c>
      <c r="E333">
        <v>10</v>
      </c>
      <c r="F333">
        <v>10</v>
      </c>
      <c r="G333">
        <v>0</v>
      </c>
      <c r="H333">
        <v>1</v>
      </c>
      <c r="I333">
        <v>9</v>
      </c>
      <c r="J333">
        <v>0.55000000000000004</v>
      </c>
      <c r="K333">
        <v>4.8524932861328098</v>
      </c>
      <c r="L333">
        <v>4.6660957336425799</v>
      </c>
      <c r="M333">
        <v>9.1862926483154297</v>
      </c>
      <c r="N333">
        <v>6.8863906860351598</v>
      </c>
      <c r="O333">
        <v>0</v>
      </c>
      <c r="P333">
        <v>0</v>
      </c>
      <c r="Q333">
        <v>7</v>
      </c>
      <c r="R333" s="12">
        <v>0</v>
      </c>
      <c r="S333" s="12">
        <f t="shared" si="5"/>
        <v>0</v>
      </c>
      <c r="T333">
        <v>1.45563888549805</v>
      </c>
      <c r="U333">
        <v>1.5271415710449201</v>
      </c>
      <c r="V333">
        <v>1.2090265750885001</v>
      </c>
      <c r="W333">
        <v>0.31811499595642101</v>
      </c>
      <c r="X333">
        <v>0.24661231040954601</v>
      </c>
      <c r="Y333">
        <v>0.24661231040954601</v>
      </c>
      <c r="Z333">
        <v>0</v>
      </c>
      <c r="AA333">
        <v>0.7</v>
      </c>
      <c r="AB333">
        <v>1</v>
      </c>
      <c r="AC333">
        <v>0.82352941176470595</v>
      </c>
      <c r="AD333">
        <v>0.3</v>
      </c>
      <c r="AE333">
        <v>0.7</v>
      </c>
    </row>
    <row r="334" spans="1:31" x14ac:dyDescent="0.15">
      <c r="A334" s="4">
        <v>844</v>
      </c>
      <c r="B334">
        <v>13</v>
      </c>
      <c r="C334">
        <v>7</v>
      </c>
      <c r="D334">
        <v>10</v>
      </c>
      <c r="E334">
        <v>10</v>
      </c>
      <c r="F334">
        <v>10</v>
      </c>
      <c r="G334">
        <v>0</v>
      </c>
      <c r="H334">
        <v>3</v>
      </c>
      <c r="I334">
        <v>7</v>
      </c>
      <c r="J334">
        <v>0.65</v>
      </c>
      <c r="K334">
        <v>4.8539314270019496</v>
      </c>
      <c r="L334">
        <v>3.1886825561523402</v>
      </c>
      <c r="M334">
        <v>2.2266921997070299</v>
      </c>
      <c r="N334">
        <v>4.1765613555908203</v>
      </c>
      <c r="O334">
        <v>2</v>
      </c>
      <c r="P334">
        <v>2</v>
      </c>
      <c r="Q334">
        <v>12</v>
      </c>
      <c r="R334" s="12">
        <v>0.16669999999999999</v>
      </c>
      <c r="S334" s="12">
        <f t="shared" si="5"/>
        <v>0.2</v>
      </c>
      <c r="T334">
        <v>1.3841915130615201</v>
      </c>
      <c r="U334">
        <v>1.2810930013656601</v>
      </c>
      <c r="V334">
        <v>1.1788806915283201</v>
      </c>
      <c r="W334">
        <v>0.102212309837341</v>
      </c>
      <c r="X334">
        <v>0.20531082153320299</v>
      </c>
      <c r="Y334">
        <v>0.20531082153320299</v>
      </c>
      <c r="Z334">
        <v>0.2</v>
      </c>
      <c r="AA334">
        <v>1</v>
      </c>
      <c r="AB334">
        <v>0.83333333333333304</v>
      </c>
      <c r="AC334">
        <v>0.90909090909090895</v>
      </c>
      <c r="AD334">
        <v>0</v>
      </c>
      <c r="AE334">
        <v>0.8</v>
      </c>
    </row>
    <row r="335" spans="1:31" x14ac:dyDescent="0.15">
      <c r="A335" s="4">
        <v>714</v>
      </c>
      <c r="B335">
        <v>11</v>
      </c>
      <c r="C335">
        <v>9</v>
      </c>
      <c r="D335">
        <v>10</v>
      </c>
      <c r="E335">
        <v>10</v>
      </c>
      <c r="F335">
        <v>9</v>
      </c>
      <c r="G335">
        <v>1</v>
      </c>
      <c r="H335">
        <v>2</v>
      </c>
      <c r="I335">
        <v>8</v>
      </c>
      <c r="J335">
        <v>0.55000000000000004</v>
      </c>
      <c r="K335">
        <v>4.8573455810546902</v>
      </c>
      <c r="L335">
        <v>3.9443454742431601</v>
      </c>
      <c r="M335">
        <v>4.2470970153808603</v>
      </c>
      <c r="N335">
        <v>4.9434432983398402</v>
      </c>
      <c r="O335">
        <v>0</v>
      </c>
      <c r="P335">
        <v>0</v>
      </c>
      <c r="Q335">
        <v>7</v>
      </c>
      <c r="R335" s="12">
        <v>0</v>
      </c>
      <c r="S335" s="12">
        <f t="shared" si="5"/>
        <v>0</v>
      </c>
      <c r="T335">
        <v>1.16861724853516</v>
      </c>
      <c r="U335">
        <v>1.10657215118408</v>
      </c>
      <c r="V335">
        <v>0.99026012420654297</v>
      </c>
      <c r="W335">
        <v>0.11631202697753899</v>
      </c>
      <c r="X335">
        <v>0.178357124328613</v>
      </c>
      <c r="Y335">
        <v>0.178357124328613</v>
      </c>
      <c r="Z335">
        <v>0</v>
      </c>
      <c r="AA335">
        <v>0.7</v>
      </c>
      <c r="AB335">
        <v>1</v>
      </c>
      <c r="AC335">
        <v>0.82352941176470595</v>
      </c>
      <c r="AD335">
        <v>0.3</v>
      </c>
      <c r="AE335">
        <v>0.7</v>
      </c>
    </row>
    <row r="336" spans="1:31" x14ac:dyDescent="0.15">
      <c r="A336" s="4">
        <v>130</v>
      </c>
      <c r="B336">
        <v>12</v>
      </c>
      <c r="C336">
        <v>8</v>
      </c>
      <c r="D336">
        <v>10</v>
      </c>
      <c r="E336">
        <v>10</v>
      </c>
      <c r="F336">
        <v>10</v>
      </c>
      <c r="G336">
        <v>0</v>
      </c>
      <c r="H336">
        <v>2</v>
      </c>
      <c r="I336">
        <v>8</v>
      </c>
      <c r="J336">
        <v>0.6</v>
      </c>
      <c r="K336">
        <v>4.8587741851806596</v>
      </c>
      <c r="L336">
        <v>3.3001441955566402</v>
      </c>
      <c r="M336">
        <v>1.8033924102783201</v>
      </c>
      <c r="N336">
        <v>5.9222087860107404</v>
      </c>
      <c r="O336">
        <v>2</v>
      </c>
      <c r="P336">
        <v>2</v>
      </c>
      <c r="Q336">
        <v>12</v>
      </c>
      <c r="R336" s="12">
        <v>0.16669999999999999</v>
      </c>
      <c r="S336" s="12">
        <f t="shared" si="5"/>
        <v>0.2</v>
      </c>
      <c r="T336">
        <v>1.5961437225341799</v>
      </c>
      <c r="U336">
        <v>1.3392248153686499</v>
      </c>
      <c r="V336">
        <v>1.33207058906555</v>
      </c>
      <c r="W336">
        <v>7.1542263031005903E-3</v>
      </c>
      <c r="X336">
        <v>0.26407313346862799</v>
      </c>
      <c r="Y336">
        <v>0.26407313346862799</v>
      </c>
      <c r="Z336">
        <v>0.2</v>
      </c>
      <c r="AA336">
        <v>1</v>
      </c>
      <c r="AB336">
        <v>0.83333333333333304</v>
      </c>
      <c r="AC336">
        <v>0.90909090909090895</v>
      </c>
      <c r="AD336">
        <v>0</v>
      </c>
      <c r="AE336">
        <v>0.8</v>
      </c>
    </row>
    <row r="337" spans="1:31" x14ac:dyDescent="0.15">
      <c r="A337" s="4">
        <v>796</v>
      </c>
      <c r="B337">
        <v>11</v>
      </c>
      <c r="C337">
        <v>9</v>
      </c>
      <c r="D337">
        <v>10</v>
      </c>
      <c r="E337">
        <v>10</v>
      </c>
      <c r="F337">
        <v>9</v>
      </c>
      <c r="G337">
        <v>1</v>
      </c>
      <c r="H337">
        <v>2</v>
      </c>
      <c r="I337">
        <v>8</v>
      </c>
      <c r="J337">
        <v>0.55000000000000004</v>
      </c>
      <c r="K337">
        <v>4.8626766204834002</v>
      </c>
      <c r="L337">
        <v>4.4750595092773402</v>
      </c>
      <c r="M337">
        <v>5.9265327453613299</v>
      </c>
      <c r="N337">
        <v>3.7524261474609402</v>
      </c>
      <c r="O337">
        <v>0</v>
      </c>
      <c r="P337">
        <v>0</v>
      </c>
      <c r="Q337">
        <v>4</v>
      </c>
      <c r="R337" s="12">
        <v>0</v>
      </c>
      <c r="S337" s="12">
        <f t="shared" si="5"/>
        <v>0</v>
      </c>
      <c r="T337">
        <v>1.12472343444824</v>
      </c>
      <c r="U337">
        <v>1.1429090499877901</v>
      </c>
      <c r="V337">
        <v>0.94133055210113503</v>
      </c>
      <c r="W337">
        <v>0.20157849788665799</v>
      </c>
      <c r="X337">
        <v>0.18339288234710699</v>
      </c>
      <c r="Y337">
        <v>0.18339288234710699</v>
      </c>
      <c r="Z337">
        <v>0</v>
      </c>
      <c r="AA337">
        <v>0.4</v>
      </c>
      <c r="AB337">
        <v>1</v>
      </c>
      <c r="AC337">
        <v>0.57142857142857195</v>
      </c>
      <c r="AD337">
        <v>0.6</v>
      </c>
      <c r="AE337">
        <v>0.4</v>
      </c>
    </row>
    <row r="338" spans="1:31" x14ac:dyDescent="0.15">
      <c r="A338" s="4">
        <v>927</v>
      </c>
      <c r="B338">
        <v>13</v>
      </c>
      <c r="C338">
        <v>7</v>
      </c>
      <c r="D338">
        <v>10</v>
      </c>
      <c r="E338">
        <v>10</v>
      </c>
      <c r="F338">
        <v>10</v>
      </c>
      <c r="G338">
        <v>0</v>
      </c>
      <c r="H338">
        <v>3</v>
      </c>
      <c r="I338">
        <v>7</v>
      </c>
      <c r="J338">
        <v>0.65</v>
      </c>
      <c r="K338">
        <v>4.8653717041015598</v>
      </c>
      <c r="L338">
        <v>3.05012130737305</v>
      </c>
      <c r="M338">
        <v>2.10903739929199</v>
      </c>
      <c r="N338">
        <v>4.7064437866210902</v>
      </c>
      <c r="O338">
        <v>1</v>
      </c>
      <c r="P338">
        <v>1</v>
      </c>
      <c r="Q338">
        <v>8</v>
      </c>
      <c r="R338" s="12">
        <v>0.125</v>
      </c>
      <c r="S338" s="12">
        <f t="shared" si="5"/>
        <v>0.1</v>
      </c>
      <c r="T338">
        <v>1.6762886047363299</v>
      </c>
      <c r="U338">
        <v>1.4959055185318</v>
      </c>
      <c r="V338">
        <v>1.40793800354004</v>
      </c>
      <c r="W338">
        <v>8.7967514991760296E-2</v>
      </c>
      <c r="X338">
        <v>0.26835060119628901</v>
      </c>
      <c r="Y338">
        <v>0.26835060119628901</v>
      </c>
      <c r="Z338">
        <v>0.1</v>
      </c>
      <c r="AA338">
        <v>0.7</v>
      </c>
      <c r="AB338">
        <v>0.875</v>
      </c>
      <c r="AC338">
        <v>0.77777777777777801</v>
      </c>
      <c r="AD338">
        <v>0.3</v>
      </c>
      <c r="AE338">
        <v>0.6</v>
      </c>
    </row>
    <row r="339" spans="1:31" x14ac:dyDescent="0.15">
      <c r="A339" s="4">
        <v>998</v>
      </c>
      <c r="B339">
        <v>11</v>
      </c>
      <c r="C339">
        <v>9</v>
      </c>
      <c r="D339">
        <v>10</v>
      </c>
      <c r="E339">
        <v>10</v>
      </c>
      <c r="F339">
        <v>10</v>
      </c>
      <c r="G339">
        <v>0</v>
      </c>
      <c r="H339">
        <v>1</v>
      </c>
      <c r="I339">
        <v>9</v>
      </c>
      <c r="J339">
        <v>0.55000000000000004</v>
      </c>
      <c r="K339">
        <v>4.86680030822754</v>
      </c>
      <c r="L339">
        <v>4.4732856750488299</v>
      </c>
      <c r="M339">
        <v>7.7802162170410201</v>
      </c>
      <c r="N339">
        <v>7.6094837188720703</v>
      </c>
      <c r="O339">
        <v>0</v>
      </c>
      <c r="P339">
        <v>0</v>
      </c>
      <c r="Q339">
        <v>7</v>
      </c>
      <c r="R339" s="12">
        <v>0</v>
      </c>
      <c r="S339" s="12">
        <f t="shared" si="5"/>
        <v>0</v>
      </c>
      <c r="T339">
        <v>1.1977500915527299</v>
      </c>
      <c r="U339">
        <v>1.17185211181641</v>
      </c>
      <c r="V339">
        <v>0.97988015413284302</v>
      </c>
      <c r="W339">
        <v>0.19197195768356301</v>
      </c>
      <c r="X339">
        <v>0.217869937419891</v>
      </c>
      <c r="Y339">
        <v>0.217869937419891</v>
      </c>
      <c r="Z339">
        <v>0</v>
      </c>
      <c r="AA339">
        <v>0.7</v>
      </c>
      <c r="AB339">
        <v>1</v>
      </c>
      <c r="AC339">
        <v>0.82352941176470595</v>
      </c>
      <c r="AD339">
        <v>0.3</v>
      </c>
      <c r="AE339">
        <v>0.7</v>
      </c>
    </row>
    <row r="340" spans="1:31" x14ac:dyDescent="0.15">
      <c r="A340" s="4">
        <v>296</v>
      </c>
      <c r="B340">
        <v>12</v>
      </c>
      <c r="C340">
        <v>8</v>
      </c>
      <c r="D340">
        <v>10</v>
      </c>
      <c r="E340">
        <v>10</v>
      </c>
      <c r="F340">
        <v>10</v>
      </c>
      <c r="G340">
        <v>0</v>
      </c>
      <c r="H340">
        <v>2</v>
      </c>
      <c r="I340">
        <v>8</v>
      </c>
      <c r="J340">
        <v>0.6</v>
      </c>
      <c r="K340">
        <v>4.8693943023681596</v>
      </c>
      <c r="L340">
        <v>4.2925128936767596</v>
      </c>
      <c r="M340">
        <v>5.8519573211669904</v>
      </c>
      <c r="N340">
        <v>4.8337135314941397</v>
      </c>
      <c r="O340">
        <v>0</v>
      </c>
      <c r="P340">
        <v>0</v>
      </c>
      <c r="Q340">
        <v>7</v>
      </c>
      <c r="R340" s="12">
        <v>0</v>
      </c>
      <c r="S340" s="12">
        <f t="shared" si="5"/>
        <v>0</v>
      </c>
      <c r="T340">
        <v>1.2075843811035201</v>
      </c>
      <c r="U340">
        <v>1.2059183120727499</v>
      </c>
      <c r="V340">
        <v>0.99850195646286</v>
      </c>
      <c r="W340">
        <v>0.20741635560989399</v>
      </c>
      <c r="X340">
        <v>0.20908242464065499</v>
      </c>
      <c r="Y340">
        <v>0.20908242464065499</v>
      </c>
      <c r="Z340">
        <v>0</v>
      </c>
      <c r="AA340">
        <v>0.7</v>
      </c>
      <c r="AB340">
        <v>1</v>
      </c>
      <c r="AC340">
        <v>0.82352941176470595</v>
      </c>
      <c r="AD340">
        <v>0.3</v>
      </c>
      <c r="AE340">
        <v>0.7</v>
      </c>
    </row>
    <row r="341" spans="1:31" x14ac:dyDescent="0.15">
      <c r="A341" s="4">
        <v>630</v>
      </c>
      <c r="B341">
        <v>11</v>
      </c>
      <c r="C341">
        <v>9</v>
      </c>
      <c r="D341">
        <v>10</v>
      </c>
      <c r="E341">
        <v>10</v>
      </c>
      <c r="F341">
        <v>10</v>
      </c>
      <c r="G341">
        <v>0</v>
      </c>
      <c r="H341">
        <v>1</v>
      </c>
      <c r="I341">
        <v>9</v>
      </c>
      <c r="J341">
        <v>0.55000000000000004</v>
      </c>
      <c r="K341">
        <v>4.8737621307373002</v>
      </c>
      <c r="L341">
        <v>4.6404495239257804</v>
      </c>
      <c r="M341">
        <v>8.6827888488769496</v>
      </c>
      <c r="N341">
        <v>6.8246402740478498</v>
      </c>
      <c r="O341">
        <v>0</v>
      </c>
      <c r="P341">
        <v>0</v>
      </c>
      <c r="Q341">
        <v>7</v>
      </c>
      <c r="R341" s="12">
        <v>0</v>
      </c>
      <c r="S341" s="12">
        <f t="shared" si="5"/>
        <v>0</v>
      </c>
      <c r="T341">
        <v>1.1846885681152299</v>
      </c>
      <c r="U341">
        <v>1.21083831787109</v>
      </c>
      <c r="V341">
        <v>0.97953510284423795</v>
      </c>
      <c r="W341">
        <v>0.231303215026855</v>
      </c>
      <c r="X341">
        <v>0.20515346527099601</v>
      </c>
      <c r="Y341">
        <v>0.20515346527099601</v>
      </c>
      <c r="Z341">
        <v>0</v>
      </c>
      <c r="AA341">
        <v>0.7</v>
      </c>
      <c r="AB341">
        <v>1</v>
      </c>
      <c r="AC341">
        <v>0.82352941176470595</v>
      </c>
      <c r="AD341">
        <v>0.3</v>
      </c>
      <c r="AE341">
        <v>0.7</v>
      </c>
    </row>
    <row r="342" spans="1:31" x14ac:dyDescent="0.15">
      <c r="A342" s="4">
        <v>611</v>
      </c>
      <c r="B342">
        <v>12</v>
      </c>
      <c r="C342">
        <v>8</v>
      </c>
      <c r="D342">
        <v>10</v>
      </c>
      <c r="E342">
        <v>10</v>
      </c>
      <c r="F342">
        <v>9</v>
      </c>
      <c r="G342">
        <v>1</v>
      </c>
      <c r="H342">
        <v>3</v>
      </c>
      <c r="I342">
        <v>7</v>
      </c>
      <c r="J342">
        <v>0.6</v>
      </c>
      <c r="K342">
        <v>4.8742446899414098</v>
      </c>
      <c r="L342">
        <v>3.3964424133300799</v>
      </c>
      <c r="M342">
        <v>2.6547431945800799</v>
      </c>
      <c r="N342">
        <v>3.8664531707763699</v>
      </c>
      <c r="O342">
        <v>1</v>
      </c>
      <c r="P342">
        <v>1</v>
      </c>
      <c r="Q342">
        <v>9</v>
      </c>
      <c r="R342" s="12">
        <v>0.1111</v>
      </c>
      <c r="S342" s="12">
        <f t="shared" si="5"/>
        <v>0.1</v>
      </c>
      <c r="T342">
        <v>1.2030220031738299</v>
      </c>
      <c r="U342">
        <v>1.1312853097915601</v>
      </c>
      <c r="V342">
        <v>1.0375610589981099</v>
      </c>
      <c r="W342">
        <v>9.3724250793457003E-2</v>
      </c>
      <c r="X342">
        <v>0.16546094417571999</v>
      </c>
      <c r="Y342">
        <v>0.16546094417571999</v>
      </c>
      <c r="Z342">
        <v>0.1</v>
      </c>
      <c r="AA342">
        <v>0.8</v>
      </c>
      <c r="AB342">
        <v>0.88888888888888895</v>
      </c>
      <c r="AC342">
        <v>0.84210526315789502</v>
      </c>
      <c r="AD342">
        <v>0.2</v>
      </c>
      <c r="AE342">
        <v>0.7</v>
      </c>
    </row>
    <row r="343" spans="1:31" x14ac:dyDescent="0.15">
      <c r="A343" s="4">
        <v>487</v>
      </c>
      <c r="B343">
        <v>12</v>
      </c>
      <c r="C343">
        <v>8</v>
      </c>
      <c r="D343">
        <v>10</v>
      </c>
      <c r="E343">
        <v>10</v>
      </c>
      <c r="F343">
        <v>9</v>
      </c>
      <c r="G343">
        <v>1</v>
      </c>
      <c r="H343">
        <v>3</v>
      </c>
      <c r="I343">
        <v>7</v>
      </c>
      <c r="J343">
        <v>0.6</v>
      </c>
      <c r="K343">
        <v>4.8785896301269496</v>
      </c>
      <c r="L343">
        <v>2.8572978973388699</v>
      </c>
      <c r="M343">
        <v>1.7201499938964799</v>
      </c>
      <c r="N343">
        <v>5.1131572723388699</v>
      </c>
      <c r="O343">
        <v>2</v>
      </c>
      <c r="P343">
        <v>2</v>
      </c>
      <c r="Q343">
        <v>9</v>
      </c>
      <c r="R343" s="12">
        <v>0.22220000000000001</v>
      </c>
      <c r="S343" s="12">
        <f t="shared" si="5"/>
        <v>0.2</v>
      </c>
      <c r="T343">
        <v>1.4959297180175799</v>
      </c>
      <c r="U343">
        <v>1.28910255432129</v>
      </c>
      <c r="V343">
        <v>1.28744125366211</v>
      </c>
      <c r="W343">
        <v>1.6613006591796901E-3</v>
      </c>
      <c r="X343">
        <v>0.208488464355469</v>
      </c>
      <c r="Y343">
        <v>0.208488464355469</v>
      </c>
      <c r="Z343">
        <v>0.2</v>
      </c>
      <c r="AA343">
        <v>0.7</v>
      </c>
      <c r="AB343">
        <v>0.77777777777777801</v>
      </c>
      <c r="AC343">
        <v>0.73684210526315796</v>
      </c>
      <c r="AD343">
        <v>0.3</v>
      </c>
      <c r="AE343">
        <v>0.5</v>
      </c>
    </row>
    <row r="344" spans="1:31" x14ac:dyDescent="0.15">
      <c r="A344" s="4">
        <v>676</v>
      </c>
      <c r="B344">
        <v>14</v>
      </c>
      <c r="C344">
        <v>6</v>
      </c>
      <c r="D344">
        <v>10</v>
      </c>
      <c r="E344">
        <v>10</v>
      </c>
      <c r="F344">
        <v>10</v>
      </c>
      <c r="G344">
        <v>0</v>
      </c>
      <c r="H344">
        <v>4</v>
      </c>
      <c r="I344">
        <v>6</v>
      </c>
      <c r="J344">
        <v>0.7</v>
      </c>
      <c r="K344">
        <v>4.8798637390136701</v>
      </c>
      <c r="L344">
        <v>3.9114570617675799</v>
      </c>
      <c r="M344">
        <v>4.0965499877929696</v>
      </c>
      <c r="N344">
        <v>2.7295074462890598</v>
      </c>
      <c r="O344">
        <v>0</v>
      </c>
      <c r="P344">
        <v>0</v>
      </c>
      <c r="Q344">
        <v>5</v>
      </c>
      <c r="R344" s="12">
        <v>0</v>
      </c>
      <c r="S344" s="12">
        <f t="shared" si="5"/>
        <v>0</v>
      </c>
      <c r="T344">
        <v>1.2409019470214799</v>
      </c>
      <c r="U344">
        <v>1.2583427429199201</v>
      </c>
      <c r="V344">
        <v>1.0353854894638099</v>
      </c>
      <c r="W344">
        <v>0.222957253456116</v>
      </c>
      <c r="X344">
        <v>0.205516457557678</v>
      </c>
      <c r="Y344">
        <v>0.205516457557678</v>
      </c>
      <c r="Z344">
        <v>0</v>
      </c>
      <c r="AA344">
        <v>0.5</v>
      </c>
      <c r="AB344">
        <v>1</v>
      </c>
      <c r="AC344">
        <v>0.66666666666666696</v>
      </c>
      <c r="AD344">
        <v>0.5</v>
      </c>
      <c r="AE344">
        <v>0.5</v>
      </c>
    </row>
    <row r="345" spans="1:31" x14ac:dyDescent="0.15">
      <c r="A345" s="4">
        <v>200</v>
      </c>
      <c r="B345">
        <v>12</v>
      </c>
      <c r="C345">
        <v>8</v>
      </c>
      <c r="D345">
        <v>10</v>
      </c>
      <c r="E345">
        <v>10</v>
      </c>
      <c r="F345">
        <v>10</v>
      </c>
      <c r="G345">
        <v>0</v>
      </c>
      <c r="H345">
        <v>2</v>
      </c>
      <c r="I345">
        <v>8</v>
      </c>
      <c r="J345">
        <v>0.6</v>
      </c>
      <c r="K345">
        <v>4.8798980712890598</v>
      </c>
      <c r="L345">
        <v>3.8205795288085902</v>
      </c>
      <c r="M345">
        <v>3.2386112213134801</v>
      </c>
      <c r="N345">
        <v>4.5691146850585902</v>
      </c>
      <c r="O345">
        <v>1</v>
      </c>
      <c r="P345">
        <v>1</v>
      </c>
      <c r="Q345">
        <v>10</v>
      </c>
      <c r="R345" s="12">
        <v>0.1</v>
      </c>
      <c r="S345" s="12">
        <f t="shared" si="5"/>
        <v>0.1</v>
      </c>
      <c r="T345">
        <v>1.3277721405029299</v>
      </c>
      <c r="U345">
        <v>1.22971534729004</v>
      </c>
      <c r="V345">
        <v>1.11372447013855</v>
      </c>
      <c r="W345">
        <v>0.11599087715148899</v>
      </c>
      <c r="X345">
        <v>0.21404767036437999</v>
      </c>
      <c r="Y345">
        <v>0.21404767036437999</v>
      </c>
      <c r="Z345">
        <v>0.1</v>
      </c>
      <c r="AA345">
        <v>0.9</v>
      </c>
      <c r="AB345">
        <v>0.9</v>
      </c>
      <c r="AC345">
        <v>0.9</v>
      </c>
      <c r="AD345">
        <v>0.1</v>
      </c>
      <c r="AE345">
        <v>0.8</v>
      </c>
    </row>
    <row r="346" spans="1:31" x14ac:dyDescent="0.15">
      <c r="A346" s="4">
        <v>627</v>
      </c>
      <c r="B346">
        <v>12</v>
      </c>
      <c r="C346">
        <v>8</v>
      </c>
      <c r="D346">
        <v>10</v>
      </c>
      <c r="E346">
        <v>10</v>
      </c>
      <c r="F346">
        <v>10</v>
      </c>
      <c r="G346">
        <v>0</v>
      </c>
      <c r="H346">
        <v>2</v>
      </c>
      <c r="I346">
        <v>8</v>
      </c>
      <c r="J346">
        <v>0.6</v>
      </c>
      <c r="K346">
        <v>4.88008689880371</v>
      </c>
      <c r="L346">
        <v>3.7571983337402299</v>
      </c>
      <c r="M346">
        <v>3.2347679138183598</v>
      </c>
      <c r="N346">
        <v>4.9613895416259801</v>
      </c>
      <c r="O346">
        <v>1</v>
      </c>
      <c r="P346">
        <v>1</v>
      </c>
      <c r="Q346">
        <v>10</v>
      </c>
      <c r="R346" s="12">
        <v>0.1</v>
      </c>
      <c r="S346" s="12">
        <f t="shared" si="5"/>
        <v>0.1</v>
      </c>
      <c r="T346">
        <v>1.31449317932129</v>
      </c>
      <c r="U346">
        <v>1.2041988372802701</v>
      </c>
      <c r="V346">
        <v>1.09285569190979</v>
      </c>
      <c r="W346">
        <v>0.111343145370483</v>
      </c>
      <c r="X346">
        <v>0.221637487411499</v>
      </c>
      <c r="Y346">
        <v>0.221637487411499</v>
      </c>
      <c r="Z346">
        <v>0.1</v>
      </c>
      <c r="AA346">
        <v>0.9</v>
      </c>
      <c r="AB346">
        <v>0.9</v>
      </c>
      <c r="AC346">
        <v>0.9</v>
      </c>
      <c r="AD346">
        <v>0.1</v>
      </c>
      <c r="AE346">
        <v>0.8</v>
      </c>
    </row>
    <row r="347" spans="1:31" x14ac:dyDescent="0.15">
      <c r="A347" s="4">
        <v>291</v>
      </c>
      <c r="B347">
        <v>13</v>
      </c>
      <c r="C347">
        <v>7</v>
      </c>
      <c r="D347">
        <v>10</v>
      </c>
      <c r="E347">
        <v>10</v>
      </c>
      <c r="F347">
        <v>10</v>
      </c>
      <c r="G347">
        <v>0</v>
      </c>
      <c r="H347">
        <v>3</v>
      </c>
      <c r="I347">
        <v>7</v>
      </c>
      <c r="J347">
        <v>0.65</v>
      </c>
      <c r="K347">
        <v>4.8824920654296902</v>
      </c>
      <c r="L347">
        <v>3.77519607543945</v>
      </c>
      <c r="M347">
        <v>4.3764133453369096</v>
      </c>
      <c r="N347">
        <v>4.5498695373535201</v>
      </c>
      <c r="O347">
        <v>0</v>
      </c>
      <c r="P347">
        <v>0</v>
      </c>
      <c r="Q347">
        <v>9</v>
      </c>
      <c r="R347" s="12">
        <v>0</v>
      </c>
      <c r="S347" s="12">
        <f t="shared" si="5"/>
        <v>0</v>
      </c>
      <c r="T347">
        <v>1.47042465209961</v>
      </c>
      <c r="U347">
        <v>1.3982836008071899</v>
      </c>
      <c r="V347">
        <v>1.2327572107315099</v>
      </c>
      <c r="W347">
        <v>0.16552639007568401</v>
      </c>
      <c r="X347">
        <v>0.237667441368103</v>
      </c>
      <c r="Y347">
        <v>0.237667441368103</v>
      </c>
      <c r="Z347">
        <v>0</v>
      </c>
      <c r="AA347">
        <v>0.9</v>
      </c>
      <c r="AB347">
        <v>1</v>
      </c>
      <c r="AC347">
        <v>0.94736842105263197</v>
      </c>
      <c r="AD347">
        <v>0.1</v>
      </c>
      <c r="AE347">
        <v>0.9</v>
      </c>
    </row>
    <row r="348" spans="1:31" x14ac:dyDescent="0.15">
      <c r="A348" s="4">
        <v>123</v>
      </c>
      <c r="B348">
        <v>11</v>
      </c>
      <c r="C348">
        <v>9</v>
      </c>
      <c r="D348">
        <v>10</v>
      </c>
      <c r="E348">
        <v>10</v>
      </c>
      <c r="F348">
        <v>9</v>
      </c>
      <c r="G348">
        <v>1</v>
      </c>
      <c r="H348">
        <v>2</v>
      </c>
      <c r="I348">
        <v>8</v>
      </c>
      <c r="J348">
        <v>0.55000000000000004</v>
      </c>
      <c r="K348">
        <v>4.8833980560302699</v>
      </c>
      <c r="L348">
        <v>4.5435543060302699</v>
      </c>
      <c r="M348">
        <v>6.4306812286376998</v>
      </c>
      <c r="N348">
        <v>4.0581512451171902</v>
      </c>
      <c r="O348">
        <v>0</v>
      </c>
      <c r="P348">
        <v>0</v>
      </c>
      <c r="Q348">
        <v>7</v>
      </c>
      <c r="R348" s="12">
        <v>0</v>
      </c>
      <c r="S348" s="12">
        <f t="shared" si="5"/>
        <v>0</v>
      </c>
      <c r="T348">
        <v>1.03647041320801</v>
      </c>
      <c r="U348">
        <v>1.0833797454834</v>
      </c>
      <c r="V348">
        <v>0.880545973777771</v>
      </c>
      <c r="W348">
        <v>0.202833771705627</v>
      </c>
      <c r="X348">
        <v>0.15592443943023701</v>
      </c>
      <c r="Y348">
        <v>0.15592443943023701</v>
      </c>
      <c r="Z348">
        <v>0</v>
      </c>
      <c r="AA348">
        <v>0.7</v>
      </c>
      <c r="AB348">
        <v>1</v>
      </c>
      <c r="AC348">
        <v>0.82352941176470595</v>
      </c>
      <c r="AD348">
        <v>0.3</v>
      </c>
      <c r="AE348">
        <v>0.7</v>
      </c>
    </row>
    <row r="349" spans="1:31" x14ac:dyDescent="0.15">
      <c r="A349" s="4">
        <v>241</v>
      </c>
      <c r="B349">
        <v>14</v>
      </c>
      <c r="C349">
        <v>6</v>
      </c>
      <c r="D349">
        <v>10</v>
      </c>
      <c r="E349">
        <v>10</v>
      </c>
      <c r="F349">
        <v>10</v>
      </c>
      <c r="G349">
        <v>0</v>
      </c>
      <c r="H349">
        <v>4</v>
      </c>
      <c r="I349">
        <v>6</v>
      </c>
      <c r="J349">
        <v>0.7</v>
      </c>
      <c r="K349">
        <v>4.8843460083007804</v>
      </c>
      <c r="L349">
        <v>3.7217769622802699</v>
      </c>
      <c r="M349">
        <v>3.8178081512451199</v>
      </c>
      <c r="N349">
        <v>3.0664825439453098</v>
      </c>
      <c r="O349">
        <v>1</v>
      </c>
      <c r="P349">
        <v>1</v>
      </c>
      <c r="Q349">
        <v>10</v>
      </c>
      <c r="R349" s="12">
        <v>0.1</v>
      </c>
      <c r="S349" s="12">
        <f t="shared" si="5"/>
        <v>0.1</v>
      </c>
      <c r="T349">
        <v>1.68599700927734</v>
      </c>
      <c r="U349">
        <v>1.64815330505371</v>
      </c>
      <c r="V349">
        <v>1.4127006530761701</v>
      </c>
      <c r="W349">
        <v>0.23545265197753901</v>
      </c>
      <c r="X349">
        <v>0.27329635620117199</v>
      </c>
      <c r="Y349">
        <v>0.27329635620117199</v>
      </c>
      <c r="Z349">
        <v>0.1</v>
      </c>
      <c r="AA349">
        <v>0.9</v>
      </c>
      <c r="AB349">
        <v>0.9</v>
      </c>
      <c r="AC349">
        <v>0.9</v>
      </c>
      <c r="AD349">
        <v>0.1</v>
      </c>
      <c r="AE349">
        <v>0.8</v>
      </c>
    </row>
    <row r="350" spans="1:31" x14ac:dyDescent="0.15">
      <c r="A350" s="4">
        <v>599</v>
      </c>
      <c r="B350">
        <v>13</v>
      </c>
      <c r="C350">
        <v>7</v>
      </c>
      <c r="D350">
        <v>10</v>
      </c>
      <c r="E350">
        <v>10</v>
      </c>
      <c r="F350">
        <v>10</v>
      </c>
      <c r="G350">
        <v>0</v>
      </c>
      <c r="H350">
        <v>3</v>
      </c>
      <c r="I350">
        <v>7</v>
      </c>
      <c r="J350">
        <v>0.65</v>
      </c>
      <c r="K350">
        <v>4.8885784149169904</v>
      </c>
      <c r="L350">
        <v>3.3122138977050799</v>
      </c>
      <c r="M350">
        <v>2.5843143463134801</v>
      </c>
      <c r="N350">
        <v>4.2146930694580096</v>
      </c>
      <c r="O350">
        <v>1</v>
      </c>
      <c r="P350">
        <v>1</v>
      </c>
      <c r="Q350">
        <v>10</v>
      </c>
      <c r="R350" s="12">
        <v>0.1</v>
      </c>
      <c r="S350" s="12">
        <f t="shared" si="5"/>
        <v>0.1</v>
      </c>
      <c r="T350">
        <v>1.5719909667968699</v>
      </c>
      <c r="U350">
        <v>1.44542253017425</v>
      </c>
      <c r="V350">
        <v>1.31997394561768</v>
      </c>
      <c r="W350">
        <v>0.12544858455658001</v>
      </c>
      <c r="X350">
        <v>0.252017021179199</v>
      </c>
      <c r="Y350">
        <v>0.252017021179199</v>
      </c>
      <c r="Z350">
        <v>0.1</v>
      </c>
      <c r="AA350">
        <v>0.9</v>
      </c>
      <c r="AB350">
        <v>0.9</v>
      </c>
      <c r="AC350">
        <v>0.9</v>
      </c>
      <c r="AD350">
        <v>0.1</v>
      </c>
      <c r="AE350">
        <v>0.8</v>
      </c>
    </row>
    <row r="351" spans="1:31" x14ac:dyDescent="0.15">
      <c r="A351" s="4">
        <v>951</v>
      </c>
      <c r="B351">
        <v>13</v>
      </c>
      <c r="C351">
        <v>7</v>
      </c>
      <c r="D351">
        <v>10</v>
      </c>
      <c r="E351">
        <v>10</v>
      </c>
      <c r="F351">
        <v>10</v>
      </c>
      <c r="G351">
        <v>0</v>
      </c>
      <c r="H351">
        <v>3</v>
      </c>
      <c r="I351">
        <v>7</v>
      </c>
      <c r="J351">
        <v>0.65</v>
      </c>
      <c r="K351">
        <v>4.8907527923584002</v>
      </c>
      <c r="L351">
        <v>3.96365165710449</v>
      </c>
      <c r="M351">
        <v>4.7297039031982404</v>
      </c>
      <c r="N351">
        <v>4.1847000122070304</v>
      </c>
      <c r="O351">
        <v>0</v>
      </c>
      <c r="P351">
        <v>0</v>
      </c>
      <c r="Q351">
        <v>9</v>
      </c>
      <c r="R351" s="12">
        <v>0</v>
      </c>
      <c r="S351" s="12">
        <f t="shared" si="5"/>
        <v>0</v>
      </c>
      <c r="T351">
        <v>1.4093666076660201</v>
      </c>
      <c r="U351">
        <v>1.3626035451889</v>
      </c>
      <c r="V351">
        <v>1.1746526956558201</v>
      </c>
      <c r="W351">
        <v>0.187950849533081</v>
      </c>
      <c r="X351">
        <v>0.23471391201019301</v>
      </c>
      <c r="Y351">
        <v>0.23471391201019301</v>
      </c>
      <c r="Z351">
        <v>0</v>
      </c>
      <c r="AA351">
        <v>0.9</v>
      </c>
      <c r="AB351">
        <v>1</v>
      </c>
      <c r="AC351">
        <v>0.94736842105263197</v>
      </c>
      <c r="AD351">
        <v>0.1</v>
      </c>
      <c r="AE351">
        <v>0.9</v>
      </c>
    </row>
    <row r="352" spans="1:31" x14ac:dyDescent="0.15">
      <c r="A352" s="4">
        <v>679</v>
      </c>
      <c r="B352">
        <v>11</v>
      </c>
      <c r="C352">
        <v>9</v>
      </c>
      <c r="D352">
        <v>10</v>
      </c>
      <c r="E352">
        <v>10</v>
      </c>
      <c r="F352">
        <v>10</v>
      </c>
      <c r="G352">
        <v>0</v>
      </c>
      <c r="H352">
        <v>1</v>
      </c>
      <c r="I352">
        <v>9</v>
      </c>
      <c r="J352">
        <v>0.55000000000000004</v>
      </c>
      <c r="K352">
        <v>4.8914909362793004</v>
      </c>
      <c r="L352">
        <v>3.8787841796875</v>
      </c>
      <c r="M352">
        <v>3.2227210998535201</v>
      </c>
      <c r="N352">
        <v>9.3981132507324201</v>
      </c>
      <c r="O352">
        <v>1</v>
      </c>
      <c r="P352">
        <v>1</v>
      </c>
      <c r="Q352">
        <v>7</v>
      </c>
      <c r="R352" s="12">
        <v>0.1429</v>
      </c>
      <c r="S352" s="12">
        <f t="shared" si="5"/>
        <v>0.1</v>
      </c>
      <c r="T352">
        <v>1.3015651702880899</v>
      </c>
      <c r="U352">
        <v>1.00209617614746</v>
      </c>
      <c r="V352">
        <v>1.1069200038909901</v>
      </c>
      <c r="W352">
        <v>0.10482382774353</v>
      </c>
      <c r="X352">
        <v>0.194645166397095</v>
      </c>
      <c r="Y352">
        <v>0.194645166397095</v>
      </c>
      <c r="Z352">
        <v>0.1</v>
      </c>
      <c r="AA352">
        <v>0.6</v>
      </c>
      <c r="AB352">
        <v>0.85714285714285698</v>
      </c>
      <c r="AC352">
        <v>0.70588235294117596</v>
      </c>
      <c r="AD352">
        <v>0.4</v>
      </c>
      <c r="AE352">
        <v>0.5</v>
      </c>
    </row>
    <row r="353" spans="1:31" x14ac:dyDescent="0.15">
      <c r="A353" s="4">
        <v>810</v>
      </c>
      <c r="B353">
        <v>11</v>
      </c>
      <c r="C353">
        <v>9</v>
      </c>
      <c r="D353">
        <v>10</v>
      </c>
      <c r="E353">
        <v>10</v>
      </c>
      <c r="F353">
        <v>10</v>
      </c>
      <c r="G353">
        <v>0</v>
      </c>
      <c r="H353">
        <v>1</v>
      </c>
      <c r="I353">
        <v>9</v>
      </c>
      <c r="J353">
        <v>0.55000000000000004</v>
      </c>
      <c r="K353">
        <v>4.8922367095947301</v>
      </c>
      <c r="L353">
        <v>4.3384208679199201</v>
      </c>
      <c r="M353">
        <v>6.7345428466796902</v>
      </c>
      <c r="N353">
        <v>8.2005157470703107</v>
      </c>
      <c r="O353">
        <v>0</v>
      </c>
      <c r="P353">
        <v>0</v>
      </c>
      <c r="Q353">
        <v>8</v>
      </c>
      <c r="R353" s="12">
        <v>0</v>
      </c>
      <c r="S353" s="12">
        <f t="shared" si="5"/>
        <v>0</v>
      </c>
      <c r="T353">
        <v>1.2678184509277299</v>
      </c>
      <c r="U353">
        <v>1.1643428802490201</v>
      </c>
      <c r="V353">
        <v>1.0527038574218699</v>
      </c>
      <c r="W353">
        <v>0.11163902282714799</v>
      </c>
      <c r="X353">
        <v>0.21511459350585899</v>
      </c>
      <c r="Y353">
        <v>0.21511459350585899</v>
      </c>
      <c r="Z353">
        <v>0</v>
      </c>
      <c r="AA353">
        <v>0.8</v>
      </c>
      <c r="AB353">
        <v>1</v>
      </c>
      <c r="AC353">
        <v>0.88888888888888895</v>
      </c>
      <c r="AD353">
        <v>0.2</v>
      </c>
      <c r="AE353">
        <v>0.8</v>
      </c>
    </row>
    <row r="354" spans="1:31" x14ac:dyDescent="0.15">
      <c r="A354" s="4">
        <v>769</v>
      </c>
      <c r="B354">
        <v>11</v>
      </c>
      <c r="C354">
        <v>9</v>
      </c>
      <c r="D354">
        <v>10</v>
      </c>
      <c r="E354">
        <v>10</v>
      </c>
      <c r="F354">
        <v>8</v>
      </c>
      <c r="G354">
        <v>2</v>
      </c>
      <c r="H354">
        <v>3</v>
      </c>
      <c r="I354">
        <v>7</v>
      </c>
      <c r="J354">
        <v>0.55000000000000004</v>
      </c>
      <c r="K354">
        <v>4.8956604003906197</v>
      </c>
      <c r="L354">
        <v>3.98703956604004</v>
      </c>
      <c r="M354">
        <v>4.5073719024658203</v>
      </c>
      <c r="N354">
        <v>3.7720642089843701</v>
      </c>
      <c r="O354">
        <v>0</v>
      </c>
      <c r="P354">
        <v>0</v>
      </c>
      <c r="Q354">
        <v>4</v>
      </c>
      <c r="R354" s="12">
        <v>0</v>
      </c>
      <c r="S354" s="12">
        <f t="shared" si="5"/>
        <v>0</v>
      </c>
      <c r="T354">
        <v>1.16617012023926</v>
      </c>
      <c r="U354">
        <v>1.11989974975586</v>
      </c>
      <c r="V354">
        <v>1.0199724435806301</v>
      </c>
      <c r="W354">
        <v>9.9927306175231906E-2</v>
      </c>
      <c r="X354">
        <v>0.14619767665863001</v>
      </c>
      <c r="Y354">
        <v>0.14619767665863001</v>
      </c>
      <c r="Z354">
        <v>0</v>
      </c>
      <c r="AA354">
        <v>0.4</v>
      </c>
      <c r="AB354">
        <v>1</v>
      </c>
      <c r="AC354">
        <v>0.57142857142857195</v>
      </c>
      <c r="AD354">
        <v>0.6</v>
      </c>
      <c r="AE354">
        <v>0.4</v>
      </c>
    </row>
    <row r="355" spans="1:31" x14ac:dyDescent="0.15">
      <c r="A355" s="4">
        <v>691</v>
      </c>
      <c r="B355">
        <v>12</v>
      </c>
      <c r="C355">
        <v>8</v>
      </c>
      <c r="D355">
        <v>10</v>
      </c>
      <c r="E355">
        <v>10</v>
      </c>
      <c r="F355">
        <v>10</v>
      </c>
      <c r="G355">
        <v>0</v>
      </c>
      <c r="H355">
        <v>2</v>
      </c>
      <c r="I355">
        <v>8</v>
      </c>
      <c r="J355">
        <v>0.6</v>
      </c>
      <c r="K355">
        <v>4.8964290618896502</v>
      </c>
      <c r="L355">
        <v>4.3294925689697301</v>
      </c>
      <c r="M355">
        <v>5.4716281890869096</v>
      </c>
      <c r="N355">
        <v>4.26235008239746</v>
      </c>
      <c r="O355">
        <v>0</v>
      </c>
      <c r="P355">
        <v>0</v>
      </c>
      <c r="Q355">
        <v>7</v>
      </c>
      <c r="R355" s="12">
        <v>0</v>
      </c>
      <c r="S355" s="12">
        <f t="shared" si="5"/>
        <v>0</v>
      </c>
      <c r="T355">
        <v>1.1097564697265601</v>
      </c>
      <c r="U355">
        <v>1.1316432952880899</v>
      </c>
      <c r="V355">
        <v>0.93526744842529297</v>
      </c>
      <c r="W355">
        <v>0.196375846862793</v>
      </c>
      <c r="X355">
        <v>0.17448902130127</v>
      </c>
      <c r="Y355">
        <v>0.17448902130127</v>
      </c>
      <c r="Z355">
        <v>0</v>
      </c>
      <c r="AA355">
        <v>0.7</v>
      </c>
      <c r="AB355">
        <v>1</v>
      </c>
      <c r="AC355">
        <v>0.82352941176470595</v>
      </c>
      <c r="AD355">
        <v>0.3</v>
      </c>
      <c r="AE355">
        <v>0.7</v>
      </c>
    </row>
    <row r="356" spans="1:31" x14ac:dyDescent="0.15">
      <c r="A356" s="4">
        <v>672</v>
      </c>
      <c r="B356">
        <v>11</v>
      </c>
      <c r="C356">
        <v>9</v>
      </c>
      <c r="D356">
        <v>10</v>
      </c>
      <c r="E356">
        <v>10</v>
      </c>
      <c r="F356">
        <v>10</v>
      </c>
      <c r="G356">
        <v>0</v>
      </c>
      <c r="H356">
        <v>1</v>
      </c>
      <c r="I356">
        <v>9</v>
      </c>
      <c r="J356">
        <v>0.55000000000000004</v>
      </c>
      <c r="K356">
        <v>4.90431785583496</v>
      </c>
      <c r="L356">
        <v>3.9714603424072301</v>
      </c>
      <c r="M356">
        <v>3.4686317443847701</v>
      </c>
      <c r="N356">
        <v>8.7698516845703107</v>
      </c>
      <c r="O356">
        <v>1</v>
      </c>
      <c r="P356">
        <v>1</v>
      </c>
      <c r="Q356">
        <v>10</v>
      </c>
      <c r="R356" s="12">
        <v>0.1</v>
      </c>
      <c r="S356" s="12">
        <f t="shared" si="5"/>
        <v>0.1</v>
      </c>
      <c r="T356">
        <v>1.4625225067138701</v>
      </c>
      <c r="U356">
        <v>1.1540565490722701</v>
      </c>
      <c r="V356">
        <v>1.2141859531402599</v>
      </c>
      <c r="W356">
        <v>6.0129404067993199E-2</v>
      </c>
      <c r="X356">
        <v>0.24833655357360801</v>
      </c>
      <c r="Y356">
        <v>0.24833655357360801</v>
      </c>
      <c r="Z356">
        <v>0.1</v>
      </c>
      <c r="AA356">
        <v>0.9</v>
      </c>
      <c r="AB356">
        <v>0.9</v>
      </c>
      <c r="AC356">
        <v>0.9</v>
      </c>
      <c r="AD356">
        <v>0.1</v>
      </c>
      <c r="AE356">
        <v>0.8</v>
      </c>
    </row>
    <row r="357" spans="1:31" x14ac:dyDescent="0.15">
      <c r="A357" s="4">
        <v>148</v>
      </c>
      <c r="B357">
        <v>15</v>
      </c>
      <c r="C357">
        <v>5</v>
      </c>
      <c r="D357">
        <v>10</v>
      </c>
      <c r="E357">
        <v>10</v>
      </c>
      <c r="F357">
        <v>10</v>
      </c>
      <c r="G357">
        <v>0</v>
      </c>
      <c r="H357">
        <v>5</v>
      </c>
      <c r="I357">
        <v>5</v>
      </c>
      <c r="J357">
        <v>0.75</v>
      </c>
      <c r="K357">
        <v>4.9044284820556596</v>
      </c>
      <c r="L357">
        <v>2.7793331146240199</v>
      </c>
      <c r="M357">
        <v>2.6688995361328098</v>
      </c>
      <c r="N357">
        <v>4.0293216705322301</v>
      </c>
      <c r="O357">
        <v>0</v>
      </c>
      <c r="P357">
        <v>0</v>
      </c>
      <c r="Q357">
        <v>7</v>
      </c>
      <c r="R357" s="12">
        <v>0</v>
      </c>
      <c r="S357" s="12">
        <f t="shared" si="5"/>
        <v>0</v>
      </c>
      <c r="T357">
        <v>1.4735202789306601</v>
      </c>
      <c r="U357">
        <v>1.3924472332000699</v>
      </c>
      <c r="V357">
        <v>1.27611124515533</v>
      </c>
      <c r="W357">
        <v>0.11633598804473901</v>
      </c>
      <c r="X357">
        <v>0.19740903377533001</v>
      </c>
      <c r="Y357">
        <v>0.19740903377533001</v>
      </c>
      <c r="Z357">
        <v>0</v>
      </c>
      <c r="AA357">
        <v>0.7</v>
      </c>
      <c r="AB357">
        <v>1</v>
      </c>
      <c r="AC357">
        <v>0.82352941176470595</v>
      </c>
      <c r="AD357">
        <v>0.3</v>
      </c>
      <c r="AE357">
        <v>0.7</v>
      </c>
    </row>
    <row r="358" spans="1:31" x14ac:dyDescent="0.15">
      <c r="A358" s="4">
        <v>745</v>
      </c>
      <c r="B358">
        <v>16</v>
      </c>
      <c r="C358">
        <v>4</v>
      </c>
      <c r="D358">
        <v>10</v>
      </c>
      <c r="E358">
        <v>10</v>
      </c>
      <c r="F358">
        <v>10</v>
      </c>
      <c r="G358">
        <v>0</v>
      </c>
      <c r="H358">
        <v>6</v>
      </c>
      <c r="I358">
        <v>4</v>
      </c>
      <c r="J358">
        <v>0.8</v>
      </c>
      <c r="K358">
        <v>4.9114093780517596</v>
      </c>
      <c r="L358">
        <v>1.6529445648193399</v>
      </c>
      <c r="M358">
        <v>1.24441146850586</v>
      </c>
      <c r="N358">
        <v>4.4094429016113299</v>
      </c>
      <c r="O358">
        <v>5</v>
      </c>
      <c r="P358">
        <v>5</v>
      </c>
      <c r="Q358">
        <v>13</v>
      </c>
      <c r="R358" s="12">
        <v>0.3846</v>
      </c>
      <c r="S358" s="12">
        <f t="shared" si="5"/>
        <v>0.5</v>
      </c>
      <c r="T358">
        <v>2.0534439086914098</v>
      </c>
      <c r="U358">
        <v>1.8757520914077801</v>
      </c>
      <c r="V358">
        <v>1.8028939962387101</v>
      </c>
      <c r="W358">
        <v>7.2858095169067397E-2</v>
      </c>
      <c r="X358">
        <v>0.25054991245269798</v>
      </c>
      <c r="Y358">
        <v>0.25054991245269798</v>
      </c>
      <c r="Z358">
        <v>0.5</v>
      </c>
      <c r="AA358">
        <v>0.8</v>
      </c>
      <c r="AB358">
        <v>0.61538461538461497</v>
      </c>
      <c r="AC358">
        <v>0.69565217391304301</v>
      </c>
      <c r="AD358">
        <v>0.2</v>
      </c>
      <c r="AE358">
        <v>0.3</v>
      </c>
    </row>
    <row r="359" spans="1:31" x14ac:dyDescent="0.15">
      <c r="A359" s="4">
        <v>751</v>
      </c>
      <c r="B359">
        <v>14</v>
      </c>
      <c r="C359">
        <v>6</v>
      </c>
      <c r="D359">
        <v>10</v>
      </c>
      <c r="E359">
        <v>10</v>
      </c>
      <c r="F359">
        <v>10</v>
      </c>
      <c r="G359">
        <v>0</v>
      </c>
      <c r="H359">
        <v>4</v>
      </c>
      <c r="I359">
        <v>6</v>
      </c>
      <c r="J359">
        <v>0.7</v>
      </c>
      <c r="K359">
        <v>4.9115619659423801</v>
      </c>
      <c r="L359">
        <v>3.1490116119384801</v>
      </c>
      <c r="M359">
        <v>2.3357124328613299</v>
      </c>
      <c r="N359">
        <v>3.0508842468261701</v>
      </c>
      <c r="O359">
        <v>2</v>
      </c>
      <c r="P359">
        <v>2</v>
      </c>
      <c r="Q359">
        <v>10</v>
      </c>
      <c r="R359" s="12">
        <v>0.2</v>
      </c>
      <c r="S359" s="12">
        <f t="shared" si="5"/>
        <v>0.2</v>
      </c>
      <c r="T359">
        <v>1.60980224609375</v>
      </c>
      <c r="U359">
        <v>1.5278396606445299</v>
      </c>
      <c r="V359">
        <v>1.36089551448822</v>
      </c>
      <c r="W359">
        <v>0.16694414615631101</v>
      </c>
      <c r="X359">
        <v>0.24890673160553001</v>
      </c>
      <c r="Y359">
        <v>0.24890673160553001</v>
      </c>
      <c r="Z359">
        <v>0.2</v>
      </c>
      <c r="AA359">
        <v>0.8</v>
      </c>
      <c r="AB359">
        <v>0.8</v>
      </c>
      <c r="AC359">
        <v>0.8</v>
      </c>
      <c r="AD359">
        <v>0.2</v>
      </c>
      <c r="AE359">
        <v>0.6</v>
      </c>
    </row>
    <row r="360" spans="1:31" x14ac:dyDescent="0.15">
      <c r="A360" s="4">
        <v>735</v>
      </c>
      <c r="B360">
        <v>11</v>
      </c>
      <c r="C360">
        <v>9</v>
      </c>
      <c r="D360">
        <v>10</v>
      </c>
      <c r="E360">
        <v>10</v>
      </c>
      <c r="F360">
        <v>10</v>
      </c>
      <c r="G360">
        <v>0</v>
      </c>
      <c r="H360">
        <v>1</v>
      </c>
      <c r="I360">
        <v>9</v>
      </c>
      <c r="J360">
        <v>0.55000000000000004</v>
      </c>
      <c r="K360">
        <v>4.91204833984375</v>
      </c>
      <c r="L360">
        <v>4.4436683654785201</v>
      </c>
      <c r="M360">
        <v>7.2861309051513699</v>
      </c>
      <c r="N360">
        <v>7.8421268463134801</v>
      </c>
      <c r="O360">
        <v>0</v>
      </c>
      <c r="P360">
        <v>0</v>
      </c>
      <c r="Q360">
        <v>6</v>
      </c>
      <c r="R360" s="12">
        <v>0</v>
      </c>
      <c r="S360" s="12">
        <f t="shared" si="5"/>
        <v>0</v>
      </c>
      <c r="T360">
        <v>1.3446903228759799</v>
      </c>
      <c r="U360">
        <v>1.2616481781005899</v>
      </c>
      <c r="V360">
        <v>1.1078414916992201</v>
      </c>
      <c r="W360">
        <v>0.15380668640136699</v>
      </c>
      <c r="X360">
        <v>0.23684883117675801</v>
      </c>
      <c r="Y360">
        <v>0.23684883117675801</v>
      </c>
      <c r="Z360">
        <v>0</v>
      </c>
      <c r="AA360">
        <v>0.6</v>
      </c>
      <c r="AB360">
        <v>1</v>
      </c>
      <c r="AC360">
        <v>0.75</v>
      </c>
      <c r="AD360">
        <v>0.4</v>
      </c>
      <c r="AE360">
        <v>0.6</v>
      </c>
    </row>
    <row r="361" spans="1:31" x14ac:dyDescent="0.15">
      <c r="A361" s="4">
        <v>483</v>
      </c>
      <c r="B361">
        <v>12</v>
      </c>
      <c r="C361">
        <v>8</v>
      </c>
      <c r="D361">
        <v>10</v>
      </c>
      <c r="E361">
        <v>10</v>
      </c>
      <c r="F361">
        <v>10</v>
      </c>
      <c r="G361">
        <v>0</v>
      </c>
      <c r="H361">
        <v>2</v>
      </c>
      <c r="I361">
        <v>8</v>
      </c>
      <c r="J361">
        <v>0.6</v>
      </c>
      <c r="K361">
        <v>4.9133682250976598</v>
      </c>
      <c r="L361">
        <v>4.4247207641601598</v>
      </c>
      <c r="M361">
        <v>5.8182334899902299</v>
      </c>
      <c r="N361">
        <v>4.1851444244384801</v>
      </c>
      <c r="O361">
        <v>0</v>
      </c>
      <c r="P361">
        <v>0</v>
      </c>
      <c r="Q361">
        <v>5</v>
      </c>
      <c r="R361" s="12">
        <v>0</v>
      </c>
      <c r="S361" s="12">
        <f t="shared" si="5"/>
        <v>0</v>
      </c>
      <c r="T361">
        <v>1.1036186218261701</v>
      </c>
      <c r="U361">
        <v>1.1377468109130899</v>
      </c>
      <c r="V361">
        <v>0.91520059108734098</v>
      </c>
      <c r="W361">
        <v>0.22254621982574499</v>
      </c>
      <c r="X361">
        <v>0.18841803073883101</v>
      </c>
      <c r="Y361">
        <v>0.18841803073883101</v>
      </c>
      <c r="Z361">
        <v>0</v>
      </c>
      <c r="AA361">
        <v>0.5</v>
      </c>
      <c r="AB361">
        <v>1</v>
      </c>
      <c r="AC361">
        <v>0.66666666666666696</v>
      </c>
      <c r="AD361">
        <v>0.5</v>
      </c>
      <c r="AE361">
        <v>0.5</v>
      </c>
    </row>
    <row r="362" spans="1:31" x14ac:dyDescent="0.15">
      <c r="A362" s="4">
        <v>593</v>
      </c>
      <c r="B362">
        <v>11</v>
      </c>
      <c r="C362">
        <v>9</v>
      </c>
      <c r="D362">
        <v>10</v>
      </c>
      <c r="E362">
        <v>10</v>
      </c>
      <c r="F362">
        <v>10</v>
      </c>
      <c r="G362">
        <v>0</v>
      </c>
      <c r="H362">
        <v>1</v>
      </c>
      <c r="I362">
        <v>9</v>
      </c>
      <c r="J362">
        <v>0.55000000000000004</v>
      </c>
      <c r="K362">
        <v>4.9140377044677699</v>
      </c>
      <c r="L362">
        <v>4.4583568572998002</v>
      </c>
      <c r="M362">
        <v>7.5214252471923801</v>
      </c>
      <c r="N362">
        <v>7.9602375030517596</v>
      </c>
      <c r="O362">
        <v>0</v>
      </c>
      <c r="P362">
        <v>0</v>
      </c>
      <c r="Q362">
        <v>7</v>
      </c>
      <c r="R362" s="12">
        <v>0</v>
      </c>
      <c r="S362" s="12">
        <f t="shared" si="5"/>
        <v>0</v>
      </c>
      <c r="T362">
        <v>1.2285671234130899</v>
      </c>
      <c r="U362">
        <v>1.1786937713623</v>
      </c>
      <c r="V362">
        <v>1.0158430337905899</v>
      </c>
      <c r="W362">
        <v>0.162850737571716</v>
      </c>
      <c r="X362">
        <v>0.212724089622498</v>
      </c>
      <c r="Y362">
        <v>0.212724089622498</v>
      </c>
      <c r="Z362">
        <v>0</v>
      </c>
      <c r="AA362">
        <v>0.7</v>
      </c>
      <c r="AB362">
        <v>1</v>
      </c>
      <c r="AC362">
        <v>0.82352941176470595</v>
      </c>
      <c r="AD362">
        <v>0.3</v>
      </c>
      <c r="AE362">
        <v>0.7</v>
      </c>
    </row>
    <row r="363" spans="1:31" x14ac:dyDescent="0.15">
      <c r="A363" s="4">
        <v>349</v>
      </c>
      <c r="B363">
        <v>11</v>
      </c>
      <c r="C363">
        <v>9</v>
      </c>
      <c r="D363">
        <v>10</v>
      </c>
      <c r="E363">
        <v>10</v>
      </c>
      <c r="F363">
        <v>10</v>
      </c>
      <c r="G363">
        <v>0</v>
      </c>
      <c r="H363">
        <v>1</v>
      </c>
      <c r="I363">
        <v>9</v>
      </c>
      <c r="J363">
        <v>0.55000000000000004</v>
      </c>
      <c r="K363">
        <v>4.91693115234375</v>
      </c>
      <c r="L363">
        <v>4.3685417175293004</v>
      </c>
      <c r="M363">
        <v>6.8156318664550799</v>
      </c>
      <c r="N363">
        <v>8.2029056549072301</v>
      </c>
      <c r="O363">
        <v>0</v>
      </c>
      <c r="P363">
        <v>0</v>
      </c>
      <c r="Q363">
        <v>7</v>
      </c>
      <c r="R363" s="12">
        <v>0</v>
      </c>
      <c r="S363" s="12">
        <f t="shared" si="5"/>
        <v>0</v>
      </c>
      <c r="T363">
        <v>1.3518218994140601</v>
      </c>
      <c r="U363">
        <v>1.2499408721923799</v>
      </c>
      <c r="V363">
        <v>1.1307001113891599</v>
      </c>
      <c r="W363">
        <v>0.119240760803223</v>
      </c>
      <c r="X363">
        <v>0.22112178802490201</v>
      </c>
      <c r="Y363">
        <v>0.22112178802490201</v>
      </c>
      <c r="Z363">
        <v>0</v>
      </c>
      <c r="AA363">
        <v>0.7</v>
      </c>
      <c r="AB363">
        <v>1</v>
      </c>
      <c r="AC363">
        <v>0.82352941176470595</v>
      </c>
      <c r="AD363">
        <v>0.3</v>
      </c>
      <c r="AE363">
        <v>0.7</v>
      </c>
    </row>
    <row r="364" spans="1:31" x14ac:dyDescent="0.15">
      <c r="A364" s="4">
        <v>327</v>
      </c>
      <c r="B364">
        <v>13</v>
      </c>
      <c r="C364">
        <v>7</v>
      </c>
      <c r="D364">
        <v>10</v>
      </c>
      <c r="E364">
        <v>10</v>
      </c>
      <c r="F364">
        <v>9</v>
      </c>
      <c r="G364">
        <v>1</v>
      </c>
      <c r="H364">
        <v>4</v>
      </c>
      <c r="I364">
        <v>6</v>
      </c>
      <c r="J364">
        <v>0.65</v>
      </c>
      <c r="K364">
        <v>4.9272022247314498</v>
      </c>
      <c r="L364">
        <v>2.9533176422119101</v>
      </c>
      <c r="M364">
        <v>2.0259857177734402</v>
      </c>
      <c r="N364">
        <v>3.3891696929931601</v>
      </c>
      <c r="O364">
        <v>2</v>
      </c>
      <c r="P364">
        <v>2</v>
      </c>
      <c r="Q364">
        <v>9</v>
      </c>
      <c r="R364" s="12">
        <v>0.22220000000000001</v>
      </c>
      <c r="S364" s="12">
        <f t="shared" si="5"/>
        <v>0.2</v>
      </c>
      <c r="T364">
        <v>1.33107757568359</v>
      </c>
      <c r="U364">
        <v>1.2456364631652801</v>
      </c>
      <c r="V364">
        <v>1.1548923254013099</v>
      </c>
      <c r="W364">
        <v>9.0744137763977106E-2</v>
      </c>
      <c r="X364">
        <v>0.17618525028228799</v>
      </c>
      <c r="Y364">
        <v>0.17618525028228799</v>
      </c>
      <c r="Z364">
        <v>0.2</v>
      </c>
      <c r="AA364">
        <v>0.7</v>
      </c>
      <c r="AB364">
        <v>0.77777777777777801</v>
      </c>
      <c r="AC364">
        <v>0.73684210526315796</v>
      </c>
      <c r="AD364">
        <v>0.3</v>
      </c>
      <c r="AE364">
        <v>0.5</v>
      </c>
    </row>
    <row r="365" spans="1:31" x14ac:dyDescent="0.15">
      <c r="A365" s="4">
        <v>988</v>
      </c>
      <c r="B365">
        <v>11</v>
      </c>
      <c r="C365">
        <v>9</v>
      </c>
      <c r="D365">
        <v>10</v>
      </c>
      <c r="E365">
        <v>10</v>
      </c>
      <c r="F365">
        <v>10</v>
      </c>
      <c r="G365">
        <v>0</v>
      </c>
      <c r="H365">
        <v>1</v>
      </c>
      <c r="I365">
        <v>9</v>
      </c>
      <c r="J365">
        <v>0.55000000000000004</v>
      </c>
      <c r="K365">
        <v>4.9277324676513699</v>
      </c>
      <c r="L365">
        <v>4.8331794738769496</v>
      </c>
      <c r="M365">
        <v>9.5303974151611293</v>
      </c>
      <c r="N365">
        <v>6.1646537780761701</v>
      </c>
      <c r="O365">
        <v>0</v>
      </c>
      <c r="P365">
        <v>0</v>
      </c>
      <c r="Q365">
        <v>8</v>
      </c>
      <c r="R365" s="12">
        <v>0</v>
      </c>
      <c r="S365" s="12">
        <f t="shared" si="5"/>
        <v>0</v>
      </c>
      <c r="T365">
        <v>1.3172740936279299</v>
      </c>
      <c r="U365">
        <v>1.3853302001953101</v>
      </c>
      <c r="V365">
        <v>1.06588900089264</v>
      </c>
      <c r="W365">
        <v>0.31944119930267301</v>
      </c>
      <c r="X365">
        <v>0.25138509273529103</v>
      </c>
      <c r="Y365">
        <v>0.25138509273529103</v>
      </c>
      <c r="Z365">
        <v>0</v>
      </c>
      <c r="AA365">
        <v>0.8</v>
      </c>
      <c r="AB365">
        <v>1</v>
      </c>
      <c r="AC365">
        <v>0.88888888888888895</v>
      </c>
      <c r="AD365">
        <v>0.2</v>
      </c>
      <c r="AE365">
        <v>0.8</v>
      </c>
    </row>
    <row r="366" spans="1:31" x14ac:dyDescent="0.15">
      <c r="A366" s="4">
        <v>887</v>
      </c>
      <c r="B366">
        <v>11</v>
      </c>
      <c r="C366">
        <v>9</v>
      </c>
      <c r="D366">
        <v>10</v>
      </c>
      <c r="E366">
        <v>10</v>
      </c>
      <c r="F366">
        <v>8</v>
      </c>
      <c r="G366">
        <v>2</v>
      </c>
      <c r="H366">
        <v>3</v>
      </c>
      <c r="I366">
        <v>7</v>
      </c>
      <c r="J366">
        <v>0.55000000000000004</v>
      </c>
      <c r="K366">
        <v>4.9289188385009801</v>
      </c>
      <c r="L366">
        <v>4.0581130981445304</v>
      </c>
      <c r="M366">
        <v>4.4414119720459002</v>
      </c>
      <c r="N366">
        <v>3.4502487182617201</v>
      </c>
      <c r="O366">
        <v>0</v>
      </c>
      <c r="P366">
        <v>0</v>
      </c>
      <c r="Q366">
        <v>0</v>
      </c>
      <c r="R366" s="12" t="s">
        <v>29</v>
      </c>
      <c r="S366" s="12">
        <f t="shared" si="5"/>
        <v>0</v>
      </c>
      <c r="T366">
        <v>0.96930503845214799</v>
      </c>
      <c r="U366">
        <v>0.94944381713867199</v>
      </c>
      <c r="V366">
        <v>0.84834444522857699</v>
      </c>
      <c r="W366">
        <v>0.10109937191009501</v>
      </c>
      <c r="X366">
        <v>0.120960593223572</v>
      </c>
      <c r="Y366">
        <v>0.120960593223572</v>
      </c>
      <c r="Z366">
        <v>0</v>
      </c>
      <c r="AA366">
        <v>0</v>
      </c>
      <c r="AB366" t="s">
        <v>29</v>
      </c>
      <c r="AC366" t="s">
        <v>29</v>
      </c>
      <c r="AD366">
        <v>1</v>
      </c>
      <c r="AE366">
        <v>0</v>
      </c>
    </row>
    <row r="367" spans="1:31" x14ac:dyDescent="0.15">
      <c r="A367" s="4">
        <v>73</v>
      </c>
      <c r="B367">
        <v>11</v>
      </c>
      <c r="C367">
        <v>9</v>
      </c>
      <c r="D367">
        <v>10</v>
      </c>
      <c r="E367">
        <v>10</v>
      </c>
      <c r="F367">
        <v>9</v>
      </c>
      <c r="G367">
        <v>1</v>
      </c>
      <c r="H367">
        <v>2</v>
      </c>
      <c r="I367">
        <v>8</v>
      </c>
      <c r="J367">
        <v>0.55000000000000004</v>
      </c>
      <c r="K367">
        <v>4.9290714263915998</v>
      </c>
      <c r="L367">
        <v>3.7013854980468701</v>
      </c>
      <c r="M367">
        <v>2.4768104553222701</v>
      </c>
      <c r="N367">
        <v>4.6076908111572301</v>
      </c>
      <c r="O367">
        <v>1</v>
      </c>
      <c r="P367">
        <v>1</v>
      </c>
      <c r="Q367">
        <v>8</v>
      </c>
      <c r="R367" s="12">
        <v>0.125</v>
      </c>
      <c r="S367" s="12">
        <f t="shared" si="5"/>
        <v>0.1</v>
      </c>
      <c r="T367">
        <v>1.40035629272461</v>
      </c>
      <c r="U367">
        <v>1.2438983917236299</v>
      </c>
      <c r="V367">
        <v>1.18270015716553</v>
      </c>
      <c r="W367">
        <v>6.1198234558105503E-2</v>
      </c>
      <c r="X367">
        <v>0.217656135559082</v>
      </c>
      <c r="Y367">
        <v>0.217656135559082</v>
      </c>
      <c r="Z367">
        <v>0.1</v>
      </c>
      <c r="AA367">
        <v>0.7</v>
      </c>
      <c r="AB367">
        <v>0.875</v>
      </c>
      <c r="AC367">
        <v>0.77777777777777801</v>
      </c>
      <c r="AD367">
        <v>0.3</v>
      </c>
      <c r="AE367">
        <v>0.6</v>
      </c>
    </row>
    <row r="368" spans="1:31" x14ac:dyDescent="0.15">
      <c r="A368" s="4">
        <v>277</v>
      </c>
      <c r="B368">
        <v>14</v>
      </c>
      <c r="C368">
        <v>6</v>
      </c>
      <c r="D368">
        <v>10</v>
      </c>
      <c r="E368">
        <v>10</v>
      </c>
      <c r="F368">
        <v>10</v>
      </c>
      <c r="G368">
        <v>0</v>
      </c>
      <c r="H368">
        <v>4</v>
      </c>
      <c r="I368">
        <v>6</v>
      </c>
      <c r="J368">
        <v>0.7</v>
      </c>
      <c r="K368">
        <v>4.9291152954101598</v>
      </c>
      <c r="L368">
        <v>2.8973941802978498</v>
      </c>
      <c r="M368">
        <v>2.5440120697021502</v>
      </c>
      <c r="N368">
        <v>4.4903316497802699</v>
      </c>
      <c r="O368">
        <v>1</v>
      </c>
      <c r="P368">
        <v>1</v>
      </c>
      <c r="Q368">
        <v>7</v>
      </c>
      <c r="R368" s="12">
        <v>0.1429</v>
      </c>
      <c r="S368" s="12">
        <f t="shared" si="5"/>
        <v>0.1</v>
      </c>
      <c r="T368">
        <v>1.4159984588623</v>
      </c>
      <c r="U368">
        <v>1.3226227760314899</v>
      </c>
      <c r="V368">
        <v>1.2247940301895099</v>
      </c>
      <c r="W368">
        <v>9.7828745841979994E-2</v>
      </c>
      <c r="X368">
        <v>0.19120442867279</v>
      </c>
      <c r="Y368">
        <v>0.19120442867279</v>
      </c>
      <c r="Z368">
        <v>0.1</v>
      </c>
      <c r="AA368">
        <v>0.6</v>
      </c>
      <c r="AB368">
        <v>0.85714285714285698</v>
      </c>
      <c r="AC368">
        <v>0.70588235294117596</v>
      </c>
      <c r="AD368">
        <v>0.4</v>
      </c>
      <c r="AE368">
        <v>0.5</v>
      </c>
    </row>
    <row r="369" spans="1:31" x14ac:dyDescent="0.15">
      <c r="A369" s="4">
        <v>547</v>
      </c>
      <c r="B369">
        <v>13</v>
      </c>
      <c r="C369">
        <v>7</v>
      </c>
      <c r="D369">
        <v>10</v>
      </c>
      <c r="E369">
        <v>10</v>
      </c>
      <c r="F369">
        <v>10</v>
      </c>
      <c r="G369">
        <v>0</v>
      </c>
      <c r="H369">
        <v>3</v>
      </c>
      <c r="I369">
        <v>7</v>
      </c>
      <c r="J369">
        <v>0.65</v>
      </c>
      <c r="K369">
        <v>4.9291801452636701</v>
      </c>
      <c r="L369">
        <v>3.3406124114990199</v>
      </c>
      <c r="M369">
        <v>2.7294063568115199</v>
      </c>
      <c r="N369">
        <v>4.4220771789550799</v>
      </c>
      <c r="O369">
        <v>2</v>
      </c>
      <c r="P369">
        <v>2</v>
      </c>
      <c r="Q369">
        <v>10</v>
      </c>
      <c r="R369" s="12">
        <v>0.2</v>
      </c>
      <c r="S369" s="12">
        <f t="shared" si="5"/>
        <v>0.2</v>
      </c>
      <c r="T369">
        <v>1.3698539733886701</v>
      </c>
      <c r="U369">
        <v>1.2700723409652701</v>
      </c>
      <c r="V369">
        <v>1.14983463287353</v>
      </c>
      <c r="W369">
        <v>0.12023770809173601</v>
      </c>
      <c r="X369">
        <v>0.220019340515137</v>
      </c>
      <c r="Y369">
        <v>0.220019340515137</v>
      </c>
      <c r="Z369">
        <v>0.2</v>
      </c>
      <c r="AA369">
        <v>0.8</v>
      </c>
      <c r="AB369">
        <v>0.8</v>
      </c>
      <c r="AC369">
        <v>0.8</v>
      </c>
      <c r="AD369">
        <v>0.2</v>
      </c>
      <c r="AE369">
        <v>0.6</v>
      </c>
    </row>
    <row r="370" spans="1:31" x14ac:dyDescent="0.15">
      <c r="A370" s="4">
        <v>585</v>
      </c>
      <c r="B370">
        <v>12</v>
      </c>
      <c r="C370">
        <v>8</v>
      </c>
      <c r="D370">
        <v>10</v>
      </c>
      <c r="E370">
        <v>10</v>
      </c>
      <c r="F370">
        <v>10</v>
      </c>
      <c r="G370">
        <v>0</v>
      </c>
      <c r="H370">
        <v>2</v>
      </c>
      <c r="I370">
        <v>8</v>
      </c>
      <c r="J370">
        <v>0.6</v>
      </c>
      <c r="K370">
        <v>4.9303245544433603</v>
      </c>
      <c r="L370">
        <v>3.7386589050293</v>
      </c>
      <c r="M370">
        <v>3.0965881347656201</v>
      </c>
      <c r="N370">
        <v>5.1557579040527299</v>
      </c>
      <c r="O370">
        <v>1</v>
      </c>
      <c r="P370">
        <v>1</v>
      </c>
      <c r="Q370">
        <v>8</v>
      </c>
      <c r="R370" s="12">
        <v>0.125</v>
      </c>
      <c r="S370" s="12">
        <f t="shared" si="5"/>
        <v>0.1</v>
      </c>
      <c r="T370">
        <v>1.2247734069824201</v>
      </c>
      <c r="U370">
        <v>1.1305084228515601</v>
      </c>
      <c r="V370">
        <v>1.0369787216186499</v>
      </c>
      <c r="W370">
        <v>9.3529701232910198E-2</v>
      </c>
      <c r="X370">
        <v>0.18779468536377</v>
      </c>
      <c r="Y370">
        <v>0.18779468536377</v>
      </c>
      <c r="Z370">
        <v>0.1</v>
      </c>
      <c r="AA370">
        <v>0.7</v>
      </c>
      <c r="AB370">
        <v>0.875</v>
      </c>
      <c r="AC370">
        <v>0.77777777777777801</v>
      </c>
      <c r="AD370">
        <v>0.3</v>
      </c>
      <c r="AE370">
        <v>0.6</v>
      </c>
    </row>
    <row r="371" spans="1:31" x14ac:dyDescent="0.15">
      <c r="A371" s="4">
        <v>794</v>
      </c>
      <c r="B371">
        <v>11</v>
      </c>
      <c r="C371">
        <v>9</v>
      </c>
      <c r="D371">
        <v>10</v>
      </c>
      <c r="E371">
        <v>10</v>
      </c>
      <c r="F371">
        <v>10</v>
      </c>
      <c r="G371">
        <v>0</v>
      </c>
      <c r="H371">
        <v>1</v>
      </c>
      <c r="I371">
        <v>9</v>
      </c>
      <c r="J371">
        <v>0.55000000000000004</v>
      </c>
      <c r="K371">
        <v>4.9308834075927699</v>
      </c>
      <c r="L371">
        <v>4.8005237579345703</v>
      </c>
      <c r="M371">
        <v>9.1999721527099592</v>
      </c>
      <c r="N371">
        <v>6.1918849945068404</v>
      </c>
      <c r="O371">
        <v>0</v>
      </c>
      <c r="P371">
        <v>0</v>
      </c>
      <c r="Q371">
        <v>7</v>
      </c>
      <c r="R371" s="12">
        <v>0</v>
      </c>
      <c r="S371" s="12">
        <f t="shared" si="5"/>
        <v>0</v>
      </c>
      <c r="T371">
        <v>1.1304168701171899</v>
      </c>
      <c r="U371">
        <v>1.1967792510986299</v>
      </c>
      <c r="V371">
        <v>0.92333966493606601</v>
      </c>
      <c r="W371">
        <v>0.27343958616256703</v>
      </c>
      <c r="X371">
        <v>0.20707720518112199</v>
      </c>
      <c r="Y371">
        <v>0.20707720518112199</v>
      </c>
      <c r="Z371">
        <v>0</v>
      </c>
      <c r="AA371">
        <v>0.7</v>
      </c>
      <c r="AB371">
        <v>1</v>
      </c>
      <c r="AC371">
        <v>0.82352941176470595</v>
      </c>
      <c r="AD371">
        <v>0.3</v>
      </c>
      <c r="AE371">
        <v>0.7</v>
      </c>
    </row>
    <row r="372" spans="1:31" x14ac:dyDescent="0.15">
      <c r="A372" s="4">
        <v>219</v>
      </c>
      <c r="B372">
        <v>11</v>
      </c>
      <c r="C372">
        <v>9</v>
      </c>
      <c r="D372">
        <v>10</v>
      </c>
      <c r="E372">
        <v>10</v>
      </c>
      <c r="F372">
        <v>9</v>
      </c>
      <c r="G372">
        <v>1</v>
      </c>
      <c r="H372">
        <v>2</v>
      </c>
      <c r="I372">
        <v>8</v>
      </c>
      <c r="J372">
        <v>0.55000000000000004</v>
      </c>
      <c r="K372">
        <v>4.9346370697021502</v>
      </c>
      <c r="L372">
        <v>3.80702781677246</v>
      </c>
      <c r="M372">
        <v>3.3513870239257799</v>
      </c>
      <c r="N372">
        <v>5.0685138702392596</v>
      </c>
      <c r="O372">
        <v>1</v>
      </c>
      <c r="P372">
        <v>1</v>
      </c>
      <c r="Q372">
        <v>9</v>
      </c>
      <c r="R372" s="12">
        <v>0.1111</v>
      </c>
      <c r="S372" s="12">
        <f t="shared" si="5"/>
        <v>0.1</v>
      </c>
      <c r="T372">
        <v>1.2638092041015601</v>
      </c>
      <c r="U372">
        <v>1.1397790908813501</v>
      </c>
      <c r="V372">
        <v>1.0644012689590401</v>
      </c>
      <c r="W372">
        <v>7.5377821922302204E-2</v>
      </c>
      <c r="X372">
        <v>0.19940793514251701</v>
      </c>
      <c r="Y372">
        <v>0.19940793514251701</v>
      </c>
      <c r="Z372">
        <v>0.1</v>
      </c>
      <c r="AA372">
        <v>0.8</v>
      </c>
      <c r="AB372">
        <v>0.88888888888888895</v>
      </c>
      <c r="AC372">
        <v>0.84210526315789502</v>
      </c>
      <c r="AD372">
        <v>0.2</v>
      </c>
      <c r="AE372">
        <v>0.7</v>
      </c>
    </row>
    <row r="373" spans="1:31" x14ac:dyDescent="0.15">
      <c r="A373" s="4">
        <v>540</v>
      </c>
      <c r="B373">
        <v>12</v>
      </c>
      <c r="C373">
        <v>8</v>
      </c>
      <c r="D373">
        <v>10</v>
      </c>
      <c r="E373">
        <v>10</v>
      </c>
      <c r="F373">
        <v>10</v>
      </c>
      <c r="G373">
        <v>0</v>
      </c>
      <c r="H373">
        <v>2</v>
      </c>
      <c r="I373">
        <v>8</v>
      </c>
      <c r="J373">
        <v>0.6</v>
      </c>
      <c r="K373">
        <v>4.93703269958496</v>
      </c>
      <c r="L373">
        <v>3.91409111022949</v>
      </c>
      <c r="M373">
        <v>3.9903507232665998</v>
      </c>
      <c r="N373">
        <v>5.21004295349121</v>
      </c>
      <c r="O373">
        <v>0</v>
      </c>
      <c r="P373">
        <v>0</v>
      </c>
      <c r="Q373">
        <v>4</v>
      </c>
      <c r="R373" s="12">
        <v>0</v>
      </c>
      <c r="S373" s="12">
        <f t="shared" si="5"/>
        <v>0</v>
      </c>
      <c r="T373">
        <v>1.1778373718261701</v>
      </c>
      <c r="U373">
        <v>1.11620616912842</v>
      </c>
      <c r="V373">
        <v>0.99980890750884999</v>
      </c>
      <c r="W373">
        <v>0.116397261619568</v>
      </c>
      <c r="X373">
        <v>0.178028464317322</v>
      </c>
      <c r="Y373">
        <v>0.178028464317322</v>
      </c>
      <c r="Z373">
        <v>0</v>
      </c>
      <c r="AA373">
        <v>0.4</v>
      </c>
      <c r="AB373">
        <v>1</v>
      </c>
      <c r="AC373">
        <v>0.57142857142857195</v>
      </c>
      <c r="AD373">
        <v>0.6</v>
      </c>
      <c r="AE373">
        <v>0.4</v>
      </c>
    </row>
    <row r="374" spans="1:31" x14ac:dyDescent="0.15">
      <c r="A374" s="4">
        <v>288</v>
      </c>
      <c r="B374">
        <v>16</v>
      </c>
      <c r="C374">
        <v>4</v>
      </c>
      <c r="D374">
        <v>10</v>
      </c>
      <c r="E374">
        <v>10</v>
      </c>
      <c r="F374">
        <v>10</v>
      </c>
      <c r="G374">
        <v>0</v>
      </c>
      <c r="H374">
        <v>6</v>
      </c>
      <c r="I374">
        <v>4</v>
      </c>
      <c r="J374">
        <v>0.8</v>
      </c>
      <c r="K374">
        <v>4.9405021667480504</v>
      </c>
      <c r="L374">
        <v>2.04789543151856</v>
      </c>
      <c r="M374">
        <v>1.7635974884033201</v>
      </c>
      <c r="N374">
        <v>4.1102657318115199</v>
      </c>
      <c r="O374">
        <v>1</v>
      </c>
      <c r="P374">
        <v>1</v>
      </c>
      <c r="Q374">
        <v>7</v>
      </c>
      <c r="R374" s="12">
        <v>0.1429</v>
      </c>
      <c r="S374" s="12">
        <f t="shared" si="5"/>
        <v>0.1</v>
      </c>
      <c r="T374">
        <v>1.65744781494141</v>
      </c>
      <c r="U374">
        <v>1.5432714223861701</v>
      </c>
      <c r="V374">
        <v>1.45035707950592</v>
      </c>
      <c r="W374">
        <v>9.2914342880248996E-2</v>
      </c>
      <c r="X374">
        <v>0.20709073543548601</v>
      </c>
      <c r="Y374">
        <v>0.20709073543548601</v>
      </c>
      <c r="Z374">
        <v>0.1</v>
      </c>
      <c r="AA374">
        <v>0.6</v>
      </c>
      <c r="AB374">
        <v>0.85714285714285698</v>
      </c>
      <c r="AC374">
        <v>0.70588235294117596</v>
      </c>
      <c r="AD374">
        <v>0.4</v>
      </c>
      <c r="AE374">
        <v>0.5</v>
      </c>
    </row>
    <row r="375" spans="1:31" x14ac:dyDescent="0.15">
      <c r="A375" s="4">
        <v>767</v>
      </c>
      <c r="B375">
        <v>11</v>
      </c>
      <c r="C375">
        <v>9</v>
      </c>
      <c r="D375">
        <v>10</v>
      </c>
      <c r="E375">
        <v>10</v>
      </c>
      <c r="F375">
        <v>10</v>
      </c>
      <c r="G375">
        <v>0</v>
      </c>
      <c r="H375">
        <v>1</v>
      </c>
      <c r="I375">
        <v>9</v>
      </c>
      <c r="J375">
        <v>0.55000000000000004</v>
      </c>
      <c r="K375">
        <v>4.9437694549560502</v>
      </c>
      <c r="L375">
        <v>4.6128978729248002</v>
      </c>
      <c r="M375">
        <v>8.2027702331543004</v>
      </c>
      <c r="N375">
        <v>7.2974758148193404</v>
      </c>
      <c r="O375">
        <v>0</v>
      </c>
      <c r="P375">
        <v>0</v>
      </c>
      <c r="Q375">
        <v>6</v>
      </c>
      <c r="R375" s="12">
        <v>0</v>
      </c>
      <c r="S375" s="12">
        <f t="shared" si="5"/>
        <v>0</v>
      </c>
      <c r="T375">
        <v>1.1934661865234399</v>
      </c>
      <c r="U375">
        <v>1.20220947265625</v>
      </c>
      <c r="V375">
        <v>0.98839837312698398</v>
      </c>
      <c r="W375">
        <v>0.213811099529266</v>
      </c>
      <c r="X375">
        <v>0.205067813396454</v>
      </c>
      <c r="Y375">
        <v>0.205067813396454</v>
      </c>
      <c r="Z375">
        <v>0</v>
      </c>
      <c r="AA375">
        <v>0.6</v>
      </c>
      <c r="AB375">
        <v>1</v>
      </c>
      <c r="AC375">
        <v>0.75</v>
      </c>
      <c r="AD375">
        <v>0.4</v>
      </c>
      <c r="AE375">
        <v>0.6</v>
      </c>
    </row>
    <row r="376" spans="1:31" x14ac:dyDescent="0.15">
      <c r="A376" s="4">
        <v>474</v>
      </c>
      <c r="B376">
        <v>14</v>
      </c>
      <c r="C376">
        <v>6</v>
      </c>
      <c r="D376">
        <v>10</v>
      </c>
      <c r="E376">
        <v>10</v>
      </c>
      <c r="F376">
        <v>10</v>
      </c>
      <c r="G376">
        <v>0</v>
      </c>
      <c r="H376">
        <v>4</v>
      </c>
      <c r="I376">
        <v>6</v>
      </c>
      <c r="J376">
        <v>0.7</v>
      </c>
      <c r="K376">
        <v>4.9442825317382804</v>
      </c>
      <c r="L376">
        <v>2.4745426177978498</v>
      </c>
      <c r="M376">
        <v>1.9506587982177701</v>
      </c>
      <c r="N376">
        <v>5.3012142181396502</v>
      </c>
      <c r="O376">
        <v>1</v>
      </c>
      <c r="P376">
        <v>1</v>
      </c>
      <c r="Q376">
        <v>6</v>
      </c>
      <c r="R376" s="12">
        <v>0.16669999999999999</v>
      </c>
      <c r="S376" s="12">
        <f t="shared" si="5"/>
        <v>0.1</v>
      </c>
      <c r="T376">
        <v>1.73702049255371</v>
      </c>
      <c r="U376">
        <v>1.53056669235229</v>
      </c>
      <c r="V376">
        <v>1.49135088920593</v>
      </c>
      <c r="W376">
        <v>3.9215803146362298E-2</v>
      </c>
      <c r="X376">
        <v>0.24566960334777799</v>
      </c>
      <c r="Y376">
        <v>0.24566960334777799</v>
      </c>
      <c r="Z376">
        <v>0.1</v>
      </c>
      <c r="AA376">
        <v>0.5</v>
      </c>
      <c r="AB376">
        <v>0.83333333333333304</v>
      </c>
      <c r="AC376">
        <v>0.625</v>
      </c>
      <c r="AD376">
        <v>0.5</v>
      </c>
      <c r="AE376">
        <v>0.4</v>
      </c>
    </row>
    <row r="377" spans="1:31" x14ac:dyDescent="0.15">
      <c r="A377" s="4">
        <v>671</v>
      </c>
      <c r="B377">
        <v>12</v>
      </c>
      <c r="C377">
        <v>8</v>
      </c>
      <c r="D377">
        <v>10</v>
      </c>
      <c r="E377">
        <v>10</v>
      </c>
      <c r="F377">
        <v>10</v>
      </c>
      <c r="G377">
        <v>0</v>
      </c>
      <c r="H377">
        <v>2</v>
      </c>
      <c r="I377">
        <v>8</v>
      </c>
      <c r="J377">
        <v>0.6</v>
      </c>
      <c r="K377">
        <v>4.94826316833496</v>
      </c>
      <c r="L377">
        <v>3.73406982421875</v>
      </c>
      <c r="M377">
        <v>3.8628578186035201</v>
      </c>
      <c r="N377">
        <v>6.2319431304931596</v>
      </c>
      <c r="O377">
        <v>2</v>
      </c>
      <c r="P377">
        <v>2</v>
      </c>
      <c r="Q377">
        <v>11</v>
      </c>
      <c r="R377" s="12">
        <v>0.18179999999999999</v>
      </c>
      <c r="S377" s="12">
        <f t="shared" si="5"/>
        <v>0.2</v>
      </c>
      <c r="T377">
        <v>1.5301380157470701</v>
      </c>
      <c r="U377">
        <v>1.35654544830322</v>
      </c>
      <c r="V377">
        <v>1.27559030056</v>
      </c>
      <c r="W377">
        <v>8.0955147743225098E-2</v>
      </c>
      <c r="X377">
        <v>0.25454771518707298</v>
      </c>
      <c r="Y377">
        <v>0.25454771518707298</v>
      </c>
      <c r="Z377">
        <v>0.2</v>
      </c>
      <c r="AA377">
        <v>0.9</v>
      </c>
      <c r="AB377">
        <v>0.81818181818181801</v>
      </c>
      <c r="AC377">
        <v>0.85714285714285698</v>
      </c>
      <c r="AD377">
        <v>0.1</v>
      </c>
      <c r="AE377">
        <v>0.7</v>
      </c>
    </row>
    <row r="378" spans="1:31" x14ac:dyDescent="0.15">
      <c r="A378" s="4">
        <v>770</v>
      </c>
      <c r="B378">
        <v>11</v>
      </c>
      <c r="C378">
        <v>9</v>
      </c>
      <c r="D378">
        <v>10</v>
      </c>
      <c r="E378">
        <v>10</v>
      </c>
      <c r="F378">
        <v>10</v>
      </c>
      <c r="G378">
        <v>0</v>
      </c>
      <c r="H378">
        <v>1</v>
      </c>
      <c r="I378">
        <v>9</v>
      </c>
      <c r="J378">
        <v>0.55000000000000004</v>
      </c>
      <c r="K378">
        <v>4.9484233856201199</v>
      </c>
      <c r="L378">
        <v>4.7774009704589799</v>
      </c>
      <c r="M378">
        <v>8.9967193603515607</v>
      </c>
      <c r="N378">
        <v>6.39835548400879</v>
      </c>
      <c r="O378">
        <v>0</v>
      </c>
      <c r="P378">
        <v>0</v>
      </c>
      <c r="Q378">
        <v>8</v>
      </c>
      <c r="R378" s="12">
        <v>0</v>
      </c>
      <c r="S378" s="12">
        <f t="shared" si="5"/>
        <v>0</v>
      </c>
      <c r="T378">
        <v>1.0227851867675799</v>
      </c>
      <c r="U378">
        <v>1.09054183959961</v>
      </c>
      <c r="V378">
        <v>0.84685361385345503</v>
      </c>
      <c r="W378">
        <v>0.24368822574615501</v>
      </c>
      <c r="X378">
        <v>0.17593157291412401</v>
      </c>
      <c r="Y378">
        <v>0.17593157291412401</v>
      </c>
      <c r="Z378">
        <v>0</v>
      </c>
      <c r="AA378">
        <v>0.8</v>
      </c>
      <c r="AB378">
        <v>1</v>
      </c>
      <c r="AC378">
        <v>0.88888888888888895</v>
      </c>
      <c r="AD378">
        <v>0.2</v>
      </c>
      <c r="AE378">
        <v>0.8</v>
      </c>
    </row>
    <row r="379" spans="1:31" x14ac:dyDescent="0.15">
      <c r="A379" s="4">
        <v>900</v>
      </c>
      <c r="B379">
        <v>14</v>
      </c>
      <c r="C379">
        <v>6</v>
      </c>
      <c r="D379">
        <v>10</v>
      </c>
      <c r="E379">
        <v>10</v>
      </c>
      <c r="F379">
        <v>9</v>
      </c>
      <c r="G379">
        <v>1</v>
      </c>
      <c r="H379">
        <v>5</v>
      </c>
      <c r="I379">
        <v>5</v>
      </c>
      <c r="J379">
        <v>0.7</v>
      </c>
      <c r="K379">
        <v>4.9544239044189498</v>
      </c>
      <c r="L379">
        <v>3.6246891021728498</v>
      </c>
      <c r="M379">
        <v>4.0056438446044904</v>
      </c>
      <c r="N379">
        <v>3.4213790893554701</v>
      </c>
      <c r="O379">
        <v>0</v>
      </c>
      <c r="P379">
        <v>0</v>
      </c>
      <c r="Q379">
        <v>5</v>
      </c>
      <c r="R379" s="12">
        <v>0</v>
      </c>
      <c r="S379" s="12">
        <f t="shared" si="5"/>
        <v>0</v>
      </c>
      <c r="T379">
        <v>1.43436622619629</v>
      </c>
      <c r="U379">
        <v>1.3748474121093699</v>
      </c>
      <c r="V379">
        <v>1.24401819705963</v>
      </c>
      <c r="W379">
        <v>0.13082921504974401</v>
      </c>
      <c r="X379">
        <v>0.19034802913665799</v>
      </c>
      <c r="Y379">
        <v>0.19034802913665799</v>
      </c>
      <c r="Z379">
        <v>0</v>
      </c>
      <c r="AA379">
        <v>0.5</v>
      </c>
      <c r="AB379">
        <v>1</v>
      </c>
      <c r="AC379">
        <v>0.66666666666666696</v>
      </c>
      <c r="AD379">
        <v>0.5</v>
      </c>
      <c r="AE379">
        <v>0.5</v>
      </c>
    </row>
    <row r="380" spans="1:31" x14ac:dyDescent="0.15">
      <c r="A380" s="4">
        <v>55</v>
      </c>
      <c r="B380">
        <v>11</v>
      </c>
      <c r="C380">
        <v>9</v>
      </c>
      <c r="D380">
        <v>10</v>
      </c>
      <c r="E380">
        <v>10</v>
      </c>
      <c r="F380">
        <v>10</v>
      </c>
      <c r="G380">
        <v>0</v>
      </c>
      <c r="H380">
        <v>1</v>
      </c>
      <c r="I380">
        <v>9</v>
      </c>
      <c r="J380">
        <v>0.55000000000000004</v>
      </c>
      <c r="K380">
        <v>4.9554939270019496</v>
      </c>
      <c r="L380">
        <v>4.7821617126464799</v>
      </c>
      <c r="M380">
        <v>9.1180572509765607</v>
      </c>
      <c r="N380">
        <v>6.5509738922119096</v>
      </c>
      <c r="O380">
        <v>0</v>
      </c>
      <c r="P380">
        <v>0</v>
      </c>
      <c r="Q380">
        <v>7</v>
      </c>
      <c r="R380" s="12">
        <v>0</v>
      </c>
      <c r="S380" s="12">
        <f t="shared" si="5"/>
        <v>0</v>
      </c>
      <c r="T380">
        <v>1.2299823760986299</v>
      </c>
      <c r="U380">
        <v>1.2811126708984399</v>
      </c>
      <c r="V380">
        <v>0.999078929424286</v>
      </c>
      <c r="W380">
        <v>0.282033741474152</v>
      </c>
      <c r="X380">
        <v>0.23090344667434701</v>
      </c>
      <c r="Y380">
        <v>0.23090344667434701</v>
      </c>
      <c r="Z380">
        <v>0</v>
      </c>
      <c r="AA380">
        <v>0.7</v>
      </c>
      <c r="AB380">
        <v>1</v>
      </c>
      <c r="AC380">
        <v>0.82352941176470595</v>
      </c>
      <c r="AD380">
        <v>0.3</v>
      </c>
      <c r="AE380">
        <v>0.7</v>
      </c>
    </row>
    <row r="381" spans="1:31" x14ac:dyDescent="0.15">
      <c r="A381" s="4">
        <v>253</v>
      </c>
      <c r="B381">
        <v>11</v>
      </c>
      <c r="C381">
        <v>9</v>
      </c>
      <c r="D381">
        <v>10</v>
      </c>
      <c r="E381">
        <v>10</v>
      </c>
      <c r="F381">
        <v>8</v>
      </c>
      <c r="G381">
        <v>2</v>
      </c>
      <c r="H381">
        <v>3</v>
      </c>
      <c r="I381">
        <v>7</v>
      </c>
      <c r="J381">
        <v>0.55000000000000004</v>
      </c>
      <c r="K381">
        <v>4.9582500457763699</v>
      </c>
      <c r="L381">
        <v>4.15317726135254</v>
      </c>
      <c r="M381">
        <v>4.7319889068603498</v>
      </c>
      <c r="N381">
        <v>3.51045799255371</v>
      </c>
      <c r="O381">
        <v>0</v>
      </c>
      <c r="P381">
        <v>0</v>
      </c>
      <c r="Q381">
        <v>5</v>
      </c>
      <c r="R381" s="12">
        <v>0</v>
      </c>
      <c r="S381" s="12">
        <f t="shared" si="5"/>
        <v>0</v>
      </c>
      <c r="T381">
        <v>1.07717514038086</v>
      </c>
      <c r="U381">
        <v>1.054643034935</v>
      </c>
      <c r="V381">
        <v>0.92841470241546598</v>
      </c>
      <c r="W381">
        <v>0.126228332519531</v>
      </c>
      <c r="X381">
        <v>0.14876043796539301</v>
      </c>
      <c r="Y381">
        <v>0.14876043796539301</v>
      </c>
      <c r="Z381">
        <v>0</v>
      </c>
      <c r="AA381">
        <v>0.5</v>
      </c>
      <c r="AB381">
        <v>1</v>
      </c>
      <c r="AC381">
        <v>0.66666666666666696</v>
      </c>
      <c r="AD381">
        <v>0.5</v>
      </c>
      <c r="AE381">
        <v>0.5</v>
      </c>
    </row>
    <row r="382" spans="1:31" x14ac:dyDescent="0.15">
      <c r="A382" s="4">
        <v>235</v>
      </c>
      <c r="B382">
        <v>13</v>
      </c>
      <c r="C382">
        <v>7</v>
      </c>
      <c r="D382">
        <v>10</v>
      </c>
      <c r="E382">
        <v>10</v>
      </c>
      <c r="F382">
        <v>10</v>
      </c>
      <c r="G382">
        <v>0</v>
      </c>
      <c r="H382">
        <v>3</v>
      </c>
      <c r="I382">
        <v>7</v>
      </c>
      <c r="J382">
        <v>0.65</v>
      </c>
      <c r="K382">
        <v>4.9593219757080096</v>
      </c>
      <c r="L382">
        <v>3.37563133239746</v>
      </c>
      <c r="M382">
        <v>2.7448692321777299</v>
      </c>
      <c r="N382">
        <v>4.3778800964355504</v>
      </c>
      <c r="O382">
        <v>1</v>
      </c>
      <c r="P382">
        <v>1</v>
      </c>
      <c r="Q382">
        <v>7</v>
      </c>
      <c r="R382" s="12">
        <v>0.1429</v>
      </c>
      <c r="S382" s="12">
        <f t="shared" si="5"/>
        <v>0.1</v>
      </c>
      <c r="T382">
        <v>1.53530502319336</v>
      </c>
      <c r="U382">
        <v>1.42502725124359</v>
      </c>
      <c r="V382">
        <v>1.2906869649887101</v>
      </c>
      <c r="W382">
        <v>0.13434028625488301</v>
      </c>
      <c r="X382">
        <v>0.24461805820465099</v>
      </c>
      <c r="Y382">
        <v>0.24461805820465099</v>
      </c>
      <c r="Z382">
        <v>0.1</v>
      </c>
      <c r="AA382">
        <v>0.6</v>
      </c>
      <c r="AB382">
        <v>0.85714285714285698</v>
      </c>
      <c r="AC382">
        <v>0.70588235294117596</v>
      </c>
      <c r="AD382">
        <v>0.4</v>
      </c>
      <c r="AE382">
        <v>0.5</v>
      </c>
    </row>
    <row r="383" spans="1:31" x14ac:dyDescent="0.15">
      <c r="A383" s="4">
        <v>875</v>
      </c>
      <c r="B383">
        <v>14</v>
      </c>
      <c r="C383">
        <v>6</v>
      </c>
      <c r="D383">
        <v>10</v>
      </c>
      <c r="E383">
        <v>10</v>
      </c>
      <c r="F383">
        <v>10</v>
      </c>
      <c r="G383">
        <v>0</v>
      </c>
      <c r="H383">
        <v>4</v>
      </c>
      <c r="I383">
        <v>6</v>
      </c>
      <c r="J383">
        <v>0.7</v>
      </c>
      <c r="K383">
        <v>4.9618778228759801</v>
      </c>
      <c r="L383">
        <v>2.9850826263427699</v>
      </c>
      <c r="M383">
        <v>2.25918388366699</v>
      </c>
      <c r="N383">
        <v>3.7321662902832</v>
      </c>
      <c r="O383">
        <v>1</v>
      </c>
      <c r="P383">
        <v>1</v>
      </c>
      <c r="Q383">
        <v>8</v>
      </c>
      <c r="R383" s="12">
        <v>0.125</v>
      </c>
      <c r="S383" s="12">
        <f t="shared" si="5"/>
        <v>0.1</v>
      </c>
      <c r="T383">
        <v>1.49424171447754</v>
      </c>
      <c r="U383">
        <v>1.4002046585082999</v>
      </c>
      <c r="V383">
        <v>1.2682718038559</v>
      </c>
      <c r="W383">
        <v>0.13193285465240501</v>
      </c>
      <c r="X383">
        <v>0.22596991062164301</v>
      </c>
      <c r="Y383">
        <v>0.22596991062164301</v>
      </c>
      <c r="Z383">
        <v>0.1</v>
      </c>
      <c r="AA383">
        <v>0.7</v>
      </c>
      <c r="AB383">
        <v>0.875</v>
      </c>
      <c r="AC383">
        <v>0.77777777777777801</v>
      </c>
      <c r="AD383">
        <v>0.3</v>
      </c>
      <c r="AE383">
        <v>0.6</v>
      </c>
    </row>
    <row r="384" spans="1:31" x14ac:dyDescent="0.15">
      <c r="A384" s="4">
        <v>457</v>
      </c>
      <c r="B384">
        <v>14</v>
      </c>
      <c r="C384">
        <v>6</v>
      </c>
      <c r="D384">
        <v>10</v>
      </c>
      <c r="E384">
        <v>10</v>
      </c>
      <c r="F384">
        <v>10</v>
      </c>
      <c r="G384">
        <v>0</v>
      </c>
      <c r="H384">
        <v>4</v>
      </c>
      <c r="I384">
        <v>6</v>
      </c>
      <c r="J384">
        <v>0.7</v>
      </c>
      <c r="K384">
        <v>4.9679260253906197</v>
      </c>
      <c r="L384">
        <v>3.0287418365478498</v>
      </c>
      <c r="M384">
        <v>2.1494007110595699</v>
      </c>
      <c r="N384">
        <v>3.3823757171630899</v>
      </c>
      <c r="O384">
        <v>1</v>
      </c>
      <c r="P384">
        <v>1</v>
      </c>
      <c r="Q384">
        <v>7</v>
      </c>
      <c r="R384" s="12">
        <v>0.1429</v>
      </c>
      <c r="S384" s="12">
        <f t="shared" si="5"/>
        <v>0.1</v>
      </c>
      <c r="T384">
        <v>1.4381275177002</v>
      </c>
      <c r="U384">
        <v>1.3613142967224101</v>
      </c>
      <c r="V384">
        <v>1.21316874027252</v>
      </c>
      <c r="W384">
        <v>0.14814555644989</v>
      </c>
      <c r="X384">
        <v>0.22495877742767301</v>
      </c>
      <c r="Y384">
        <v>0.22495877742767301</v>
      </c>
      <c r="Z384">
        <v>0.1</v>
      </c>
      <c r="AA384">
        <v>0.6</v>
      </c>
      <c r="AB384">
        <v>0.85714285714285698</v>
      </c>
      <c r="AC384">
        <v>0.70588235294117596</v>
      </c>
      <c r="AD384">
        <v>0.4</v>
      </c>
      <c r="AE384">
        <v>0.5</v>
      </c>
    </row>
    <row r="385" spans="1:31" x14ac:dyDescent="0.15">
      <c r="A385" s="4">
        <v>588</v>
      </c>
      <c r="B385">
        <v>13</v>
      </c>
      <c r="C385">
        <v>7</v>
      </c>
      <c r="D385">
        <v>10</v>
      </c>
      <c r="E385">
        <v>10</v>
      </c>
      <c r="F385">
        <v>10</v>
      </c>
      <c r="G385">
        <v>0</v>
      </c>
      <c r="H385">
        <v>3</v>
      </c>
      <c r="I385">
        <v>7</v>
      </c>
      <c r="J385">
        <v>0.65</v>
      </c>
      <c r="K385">
        <v>4.9711399078369096</v>
      </c>
      <c r="L385">
        <v>3.6734447479247998</v>
      </c>
      <c r="M385">
        <v>3.1059226989746098</v>
      </c>
      <c r="N385">
        <v>3.51490974426269</v>
      </c>
      <c r="O385">
        <v>1</v>
      </c>
      <c r="P385">
        <v>1</v>
      </c>
      <c r="Q385">
        <v>9</v>
      </c>
      <c r="R385" s="12">
        <v>0.1111</v>
      </c>
      <c r="S385" s="12">
        <f t="shared" si="5"/>
        <v>0.1</v>
      </c>
      <c r="T385">
        <v>1.4750843048095701</v>
      </c>
      <c r="U385">
        <v>1.41923463344574</v>
      </c>
      <c r="V385">
        <v>1.2414627075195299</v>
      </c>
      <c r="W385">
        <v>0.177771925926208</v>
      </c>
      <c r="X385">
        <v>0.23362159729003901</v>
      </c>
      <c r="Y385">
        <v>0.23362159729003901</v>
      </c>
      <c r="Z385">
        <v>0.1</v>
      </c>
      <c r="AA385">
        <v>0.8</v>
      </c>
      <c r="AB385">
        <v>0.88888888888888895</v>
      </c>
      <c r="AC385">
        <v>0.84210526315789502</v>
      </c>
      <c r="AD385">
        <v>0.2</v>
      </c>
      <c r="AE385">
        <v>0.7</v>
      </c>
    </row>
    <row r="386" spans="1:31" x14ac:dyDescent="0.15">
      <c r="A386" s="4">
        <v>800</v>
      </c>
      <c r="B386">
        <v>11</v>
      </c>
      <c r="C386">
        <v>9</v>
      </c>
      <c r="D386">
        <v>10</v>
      </c>
      <c r="E386">
        <v>10</v>
      </c>
      <c r="F386">
        <v>10</v>
      </c>
      <c r="G386">
        <v>0</v>
      </c>
      <c r="H386">
        <v>1</v>
      </c>
      <c r="I386">
        <v>9</v>
      </c>
      <c r="J386">
        <v>0.55000000000000004</v>
      </c>
      <c r="K386">
        <v>4.9737033843994096</v>
      </c>
      <c r="L386">
        <v>4.8281326293945304</v>
      </c>
      <c r="M386">
        <v>9.1624450683593697</v>
      </c>
      <c r="N386">
        <v>6.2715930938720703</v>
      </c>
      <c r="O386">
        <v>0</v>
      </c>
      <c r="P386">
        <v>0</v>
      </c>
      <c r="Q386">
        <v>8</v>
      </c>
      <c r="R386" s="12">
        <v>0</v>
      </c>
      <c r="S386" s="12">
        <f t="shared" ref="S386:S449" si="6">O386/E386</f>
        <v>0</v>
      </c>
      <c r="T386">
        <v>1.0968055725097701</v>
      </c>
      <c r="U386">
        <v>1.1585578918457</v>
      </c>
      <c r="V386">
        <v>0.90635377168655396</v>
      </c>
      <c r="W386">
        <v>0.252204120159149</v>
      </c>
      <c r="X386">
        <v>0.190451800823212</v>
      </c>
      <c r="Y386">
        <v>0.190451800823212</v>
      </c>
      <c r="Z386">
        <v>0</v>
      </c>
      <c r="AA386">
        <v>0.8</v>
      </c>
      <c r="AB386">
        <v>1</v>
      </c>
      <c r="AC386">
        <v>0.88888888888888895</v>
      </c>
      <c r="AD386">
        <v>0.2</v>
      </c>
      <c r="AE386">
        <v>0.8</v>
      </c>
    </row>
    <row r="387" spans="1:31" x14ac:dyDescent="0.15">
      <c r="A387" s="4">
        <v>331</v>
      </c>
      <c r="B387">
        <v>14</v>
      </c>
      <c r="C387">
        <v>6</v>
      </c>
      <c r="D387">
        <v>10</v>
      </c>
      <c r="E387">
        <v>10</v>
      </c>
      <c r="F387">
        <v>10</v>
      </c>
      <c r="G387">
        <v>0</v>
      </c>
      <c r="H387">
        <v>4</v>
      </c>
      <c r="I387">
        <v>6</v>
      </c>
      <c r="J387">
        <v>0.7</v>
      </c>
      <c r="K387">
        <v>4.9751873016357404</v>
      </c>
      <c r="L387">
        <v>3.11871337890625</v>
      </c>
      <c r="M387">
        <v>2.3487701416015598</v>
      </c>
      <c r="N387">
        <v>3.3579540252685498</v>
      </c>
      <c r="O387">
        <v>2</v>
      </c>
      <c r="P387">
        <v>2</v>
      </c>
      <c r="Q387">
        <v>11</v>
      </c>
      <c r="R387" s="12">
        <v>0.18179999999999999</v>
      </c>
      <c r="S387" s="12">
        <f t="shared" si="6"/>
        <v>0.2</v>
      </c>
      <c r="T387">
        <v>1.7982158660888701</v>
      </c>
      <c r="U387">
        <v>1.7166333198547401</v>
      </c>
      <c r="V387">
        <v>1.5181471109390301</v>
      </c>
      <c r="W387">
        <v>0.19848620891571001</v>
      </c>
      <c r="X387">
        <v>0.28006875514984098</v>
      </c>
      <c r="Y387">
        <v>0.28006875514984098</v>
      </c>
      <c r="Z387">
        <v>0.2</v>
      </c>
      <c r="AA387">
        <v>0.9</v>
      </c>
      <c r="AB387">
        <v>0.81818181818181801</v>
      </c>
      <c r="AC387">
        <v>0.85714285714285698</v>
      </c>
      <c r="AD387">
        <v>0.1</v>
      </c>
      <c r="AE387">
        <v>0.7</v>
      </c>
    </row>
    <row r="388" spans="1:31" x14ac:dyDescent="0.15">
      <c r="A388" s="4">
        <v>582</v>
      </c>
      <c r="B388">
        <v>12</v>
      </c>
      <c r="C388">
        <v>8</v>
      </c>
      <c r="D388">
        <v>10</v>
      </c>
      <c r="E388">
        <v>10</v>
      </c>
      <c r="F388">
        <v>9</v>
      </c>
      <c r="G388">
        <v>1</v>
      </c>
      <c r="H388">
        <v>3</v>
      </c>
      <c r="I388">
        <v>7</v>
      </c>
      <c r="J388">
        <v>0.6</v>
      </c>
      <c r="K388">
        <v>4.9752655029296902</v>
      </c>
      <c r="L388">
        <v>3.6416816711425799</v>
      </c>
      <c r="M388">
        <v>2.99295997619629</v>
      </c>
      <c r="N388">
        <v>3.5185279846191402</v>
      </c>
      <c r="O388">
        <v>1</v>
      </c>
      <c r="P388">
        <v>1</v>
      </c>
      <c r="Q388">
        <v>9</v>
      </c>
      <c r="R388" s="12">
        <v>0.1111</v>
      </c>
      <c r="S388" s="12">
        <f t="shared" si="6"/>
        <v>0.1</v>
      </c>
      <c r="T388">
        <v>1.2245407104492201</v>
      </c>
      <c r="U388">
        <v>1.1654084920883201</v>
      </c>
      <c r="V388">
        <v>1.04580307006836</v>
      </c>
      <c r="W388">
        <v>0.119605422019958</v>
      </c>
      <c r="X388">
        <v>0.17873764038085899</v>
      </c>
      <c r="Y388">
        <v>0.17873764038085899</v>
      </c>
      <c r="Z388">
        <v>0.1</v>
      </c>
      <c r="AA388">
        <v>0.8</v>
      </c>
      <c r="AB388">
        <v>0.88888888888888895</v>
      </c>
      <c r="AC388">
        <v>0.84210526315789502</v>
      </c>
      <c r="AD388">
        <v>0.2</v>
      </c>
      <c r="AE388">
        <v>0.7</v>
      </c>
    </row>
    <row r="389" spans="1:31" x14ac:dyDescent="0.15">
      <c r="A389" s="4">
        <v>761</v>
      </c>
      <c r="B389">
        <v>12</v>
      </c>
      <c r="C389">
        <v>8</v>
      </c>
      <c r="D389">
        <v>10</v>
      </c>
      <c r="E389">
        <v>10</v>
      </c>
      <c r="F389">
        <v>10</v>
      </c>
      <c r="G389">
        <v>0</v>
      </c>
      <c r="H389">
        <v>2</v>
      </c>
      <c r="I389">
        <v>8</v>
      </c>
      <c r="J389">
        <v>0.6</v>
      </c>
      <c r="K389">
        <v>4.9755706787109402</v>
      </c>
      <c r="L389">
        <v>3.38002204895019</v>
      </c>
      <c r="M389">
        <v>1.8139724731445299</v>
      </c>
      <c r="N389">
        <v>6.0201911926269496</v>
      </c>
      <c r="O389">
        <v>1</v>
      </c>
      <c r="P389">
        <v>1</v>
      </c>
      <c r="Q389">
        <v>6</v>
      </c>
      <c r="R389" s="12">
        <v>0.16669999999999999</v>
      </c>
      <c r="S389" s="12">
        <f t="shared" si="6"/>
        <v>0.1</v>
      </c>
      <c r="T389">
        <v>1.6596755981445299</v>
      </c>
      <c r="U389">
        <v>1.3947563171386701</v>
      </c>
      <c r="V389">
        <v>1.3847364187240601</v>
      </c>
      <c r="W389">
        <v>1.0019898414611801E-2</v>
      </c>
      <c r="X389">
        <v>0.27493917942047102</v>
      </c>
      <c r="Y389">
        <v>0.27493917942047102</v>
      </c>
      <c r="Z389">
        <v>0.1</v>
      </c>
      <c r="AA389">
        <v>0.5</v>
      </c>
      <c r="AB389">
        <v>0.83333333333333304</v>
      </c>
      <c r="AC389">
        <v>0.625</v>
      </c>
      <c r="AD389">
        <v>0.5</v>
      </c>
      <c r="AE389">
        <v>0.4</v>
      </c>
    </row>
    <row r="390" spans="1:31" x14ac:dyDescent="0.15">
      <c r="A390" s="4">
        <v>33</v>
      </c>
      <c r="B390">
        <v>10</v>
      </c>
      <c r="C390">
        <v>10</v>
      </c>
      <c r="D390">
        <v>10</v>
      </c>
      <c r="E390">
        <v>10</v>
      </c>
      <c r="F390">
        <v>9</v>
      </c>
      <c r="G390">
        <v>1</v>
      </c>
      <c r="H390">
        <v>1</v>
      </c>
      <c r="I390">
        <v>9</v>
      </c>
      <c r="J390">
        <v>0.5</v>
      </c>
      <c r="K390">
        <v>4.9833641052246103</v>
      </c>
      <c r="L390">
        <v>4.9089469909668004</v>
      </c>
      <c r="M390">
        <v>9.6054744720459002</v>
      </c>
      <c r="N390">
        <v>5.9625358581543004</v>
      </c>
      <c r="O390">
        <v>0</v>
      </c>
      <c r="P390">
        <v>0</v>
      </c>
      <c r="Q390">
        <v>8</v>
      </c>
      <c r="R390" s="12">
        <v>0</v>
      </c>
      <c r="S390" s="12">
        <f t="shared" si="6"/>
        <v>0</v>
      </c>
      <c r="T390">
        <v>1.21500396728516</v>
      </c>
      <c r="U390">
        <v>1.25657081604004</v>
      </c>
      <c r="V390">
        <v>1.02100622653961</v>
      </c>
      <c r="W390">
        <v>0.235564589500427</v>
      </c>
      <c r="X390">
        <v>0.19399774074554399</v>
      </c>
      <c r="Y390">
        <v>0.19399774074554399</v>
      </c>
      <c r="Z390">
        <v>0</v>
      </c>
      <c r="AA390">
        <v>0.8</v>
      </c>
      <c r="AB390">
        <v>1</v>
      </c>
      <c r="AC390">
        <v>0.88888888888888895</v>
      </c>
      <c r="AD390">
        <v>0.2</v>
      </c>
      <c r="AE390">
        <v>0.8</v>
      </c>
    </row>
    <row r="391" spans="1:31" x14ac:dyDescent="0.15">
      <c r="A391" s="4">
        <v>256</v>
      </c>
      <c r="B391">
        <v>11</v>
      </c>
      <c r="C391">
        <v>9</v>
      </c>
      <c r="D391">
        <v>10</v>
      </c>
      <c r="E391">
        <v>10</v>
      </c>
      <c r="F391">
        <v>9</v>
      </c>
      <c r="G391">
        <v>1</v>
      </c>
      <c r="H391">
        <v>2</v>
      </c>
      <c r="I391">
        <v>8</v>
      </c>
      <c r="J391">
        <v>0.55000000000000004</v>
      </c>
      <c r="K391">
        <v>4.9898605346679696</v>
      </c>
      <c r="L391">
        <v>4.6955928802490199</v>
      </c>
      <c r="M391">
        <v>6.6716537475585902</v>
      </c>
      <c r="N391">
        <v>3.9414138793945299</v>
      </c>
      <c r="O391">
        <v>0</v>
      </c>
      <c r="P391">
        <v>0</v>
      </c>
      <c r="Q391">
        <v>7</v>
      </c>
      <c r="R391" s="12">
        <v>0</v>
      </c>
      <c r="S391" s="12">
        <f t="shared" si="6"/>
        <v>0</v>
      </c>
      <c r="T391">
        <v>1.0616340637207</v>
      </c>
      <c r="U391">
        <v>1.1192989349365201</v>
      </c>
      <c r="V391">
        <v>0.89346468448638905</v>
      </c>
      <c r="W391">
        <v>0.225834250450134</v>
      </c>
      <c r="X391">
        <v>0.16816937923431399</v>
      </c>
      <c r="Y391">
        <v>0.16816937923431399</v>
      </c>
      <c r="Z391">
        <v>0</v>
      </c>
      <c r="AA391">
        <v>0.7</v>
      </c>
      <c r="AB391">
        <v>1</v>
      </c>
      <c r="AC391">
        <v>0.82352941176470595</v>
      </c>
      <c r="AD391">
        <v>0.3</v>
      </c>
      <c r="AE391">
        <v>0.7</v>
      </c>
    </row>
    <row r="392" spans="1:31" x14ac:dyDescent="0.15">
      <c r="A392" s="4">
        <v>196</v>
      </c>
      <c r="B392">
        <v>15</v>
      </c>
      <c r="C392">
        <v>5</v>
      </c>
      <c r="D392">
        <v>10</v>
      </c>
      <c r="E392">
        <v>10</v>
      </c>
      <c r="F392">
        <v>10</v>
      </c>
      <c r="G392">
        <v>0</v>
      </c>
      <c r="H392">
        <v>5</v>
      </c>
      <c r="I392">
        <v>5</v>
      </c>
      <c r="J392">
        <v>0.75</v>
      </c>
      <c r="K392">
        <v>4.9900436401367196</v>
      </c>
      <c r="L392">
        <v>1.51131248474121</v>
      </c>
      <c r="M392">
        <v>1.1554584503173799</v>
      </c>
      <c r="N392">
        <v>6.24576759338379</v>
      </c>
      <c r="O392">
        <v>4</v>
      </c>
      <c r="P392">
        <v>4</v>
      </c>
      <c r="Q392">
        <v>11</v>
      </c>
      <c r="R392" s="12">
        <v>0.36359999999999998</v>
      </c>
      <c r="S392" s="12">
        <f t="shared" si="6"/>
        <v>0.4</v>
      </c>
      <c r="T392">
        <v>1.89240646362305</v>
      </c>
      <c r="U392">
        <v>1.6268951892852801</v>
      </c>
      <c r="V392">
        <v>1.6787812709808301</v>
      </c>
      <c r="W392">
        <v>5.1886081695556599E-2</v>
      </c>
      <c r="X392">
        <v>0.213625192642212</v>
      </c>
      <c r="Y392">
        <v>0.213625192642212</v>
      </c>
      <c r="Z392">
        <v>0.4</v>
      </c>
      <c r="AA392">
        <v>0.7</v>
      </c>
      <c r="AB392">
        <v>0.63636363636363602</v>
      </c>
      <c r="AC392">
        <v>0.66666666666666696</v>
      </c>
      <c r="AD392">
        <v>0.3</v>
      </c>
      <c r="AE392">
        <v>0.3</v>
      </c>
    </row>
    <row r="393" spans="1:31" x14ac:dyDescent="0.15">
      <c r="A393" s="4">
        <v>490</v>
      </c>
      <c r="B393">
        <v>11</v>
      </c>
      <c r="C393">
        <v>9</v>
      </c>
      <c r="D393">
        <v>10</v>
      </c>
      <c r="E393">
        <v>10</v>
      </c>
      <c r="F393">
        <v>9</v>
      </c>
      <c r="G393">
        <v>1</v>
      </c>
      <c r="H393">
        <v>2</v>
      </c>
      <c r="I393">
        <v>8</v>
      </c>
      <c r="J393">
        <v>0.55000000000000004</v>
      </c>
      <c r="K393">
        <v>4.9902267456054696</v>
      </c>
      <c r="L393">
        <v>3.2344493865966801</v>
      </c>
      <c r="M393">
        <v>1.9021148681640601</v>
      </c>
      <c r="N393">
        <v>7.1134662628173801</v>
      </c>
      <c r="O393">
        <v>1</v>
      </c>
      <c r="P393">
        <v>1</v>
      </c>
      <c r="Q393">
        <v>5</v>
      </c>
      <c r="R393" s="12">
        <v>0.2</v>
      </c>
      <c r="S393" s="12">
        <f t="shared" si="6"/>
        <v>0.1</v>
      </c>
      <c r="T393">
        <v>1.20302391052246</v>
      </c>
      <c r="U393">
        <v>0.99098777770996105</v>
      </c>
      <c r="V393">
        <v>1.0542227029800399</v>
      </c>
      <c r="W393">
        <v>6.3234925270080594E-2</v>
      </c>
      <c r="X393">
        <v>0.14880120754241899</v>
      </c>
      <c r="Y393">
        <v>0.14880120754241899</v>
      </c>
      <c r="Z393">
        <v>0.1</v>
      </c>
      <c r="AA393">
        <v>0.4</v>
      </c>
      <c r="AB393">
        <v>0.8</v>
      </c>
      <c r="AC393">
        <v>0.53333333333333299</v>
      </c>
      <c r="AD393">
        <v>0.6</v>
      </c>
      <c r="AE393">
        <v>0.3</v>
      </c>
    </row>
    <row r="394" spans="1:31" x14ac:dyDescent="0.15">
      <c r="A394" s="4">
        <v>902</v>
      </c>
      <c r="B394">
        <v>13</v>
      </c>
      <c r="C394">
        <v>7</v>
      </c>
      <c r="D394">
        <v>10</v>
      </c>
      <c r="E394">
        <v>10</v>
      </c>
      <c r="F394">
        <v>10</v>
      </c>
      <c r="G394">
        <v>0</v>
      </c>
      <c r="H394">
        <v>3</v>
      </c>
      <c r="I394">
        <v>7</v>
      </c>
      <c r="J394">
        <v>0.65</v>
      </c>
      <c r="K394">
        <v>4.9942569732665998</v>
      </c>
      <c r="L394">
        <v>4.13761329650879</v>
      </c>
      <c r="M394">
        <v>4.6904621124267596</v>
      </c>
      <c r="N394">
        <v>3.6452674865722701</v>
      </c>
      <c r="O394">
        <v>0</v>
      </c>
      <c r="P394">
        <v>0</v>
      </c>
      <c r="Q394">
        <v>8</v>
      </c>
      <c r="R394" s="12">
        <v>0</v>
      </c>
      <c r="S394" s="12">
        <f t="shared" si="6"/>
        <v>0</v>
      </c>
      <c r="T394">
        <v>1.2903900146484399</v>
      </c>
      <c r="U394">
        <v>1.29183578491211</v>
      </c>
      <c r="V394">
        <v>1.07369649410248</v>
      </c>
      <c r="W394">
        <v>0.21813929080963099</v>
      </c>
      <c r="X394">
        <v>0.21669352054596</v>
      </c>
      <c r="Y394">
        <v>0.21669352054596</v>
      </c>
      <c r="Z394">
        <v>0</v>
      </c>
      <c r="AA394">
        <v>0.8</v>
      </c>
      <c r="AB394">
        <v>1</v>
      </c>
      <c r="AC394">
        <v>0.88888888888888895</v>
      </c>
      <c r="AD394">
        <v>0.2</v>
      </c>
      <c r="AE394">
        <v>0.8</v>
      </c>
    </row>
    <row r="395" spans="1:31" x14ac:dyDescent="0.15">
      <c r="A395" s="4">
        <v>478</v>
      </c>
      <c r="B395">
        <v>11</v>
      </c>
      <c r="C395">
        <v>9</v>
      </c>
      <c r="D395">
        <v>10</v>
      </c>
      <c r="E395">
        <v>10</v>
      </c>
      <c r="F395">
        <v>10</v>
      </c>
      <c r="G395">
        <v>0</v>
      </c>
      <c r="H395">
        <v>1</v>
      </c>
      <c r="I395">
        <v>9</v>
      </c>
      <c r="J395">
        <v>0.55000000000000004</v>
      </c>
      <c r="K395">
        <v>4.9943904876709002</v>
      </c>
      <c r="L395">
        <v>4.1260299682617196</v>
      </c>
      <c r="M395">
        <v>4.0594615936279297</v>
      </c>
      <c r="N395">
        <v>8.6095924377441406</v>
      </c>
      <c r="O395">
        <v>1</v>
      </c>
      <c r="P395">
        <v>1</v>
      </c>
      <c r="Q395">
        <v>10</v>
      </c>
      <c r="R395" s="12">
        <v>0.1</v>
      </c>
      <c r="S395" s="12">
        <f t="shared" si="6"/>
        <v>0.1</v>
      </c>
      <c r="T395">
        <v>1.5057888031005899</v>
      </c>
      <c r="U395">
        <v>1.2243556976318399</v>
      </c>
      <c r="V395">
        <v>1.2418905496597299</v>
      </c>
      <c r="W395">
        <v>1.7534852027893101E-2</v>
      </c>
      <c r="X395">
        <v>0.26389825344085699</v>
      </c>
      <c r="Y395">
        <v>0.26389825344085699</v>
      </c>
      <c r="Z395">
        <v>0.1</v>
      </c>
      <c r="AA395">
        <v>0.9</v>
      </c>
      <c r="AB395">
        <v>0.9</v>
      </c>
      <c r="AC395">
        <v>0.9</v>
      </c>
      <c r="AD395">
        <v>0.1</v>
      </c>
      <c r="AE395">
        <v>0.8</v>
      </c>
    </row>
    <row r="396" spans="1:31" x14ac:dyDescent="0.15">
      <c r="A396" s="4">
        <v>338</v>
      </c>
      <c r="B396">
        <v>12</v>
      </c>
      <c r="C396">
        <v>8</v>
      </c>
      <c r="D396">
        <v>10</v>
      </c>
      <c r="E396">
        <v>10</v>
      </c>
      <c r="F396">
        <v>9</v>
      </c>
      <c r="G396">
        <v>1</v>
      </c>
      <c r="H396">
        <v>3</v>
      </c>
      <c r="I396">
        <v>7</v>
      </c>
      <c r="J396">
        <v>0.6</v>
      </c>
      <c r="K396">
        <v>4.9960231781005904</v>
      </c>
      <c r="L396">
        <v>4.0547065734863299</v>
      </c>
      <c r="M396">
        <v>4.0291233062744096</v>
      </c>
      <c r="N396">
        <v>3.1011848449707</v>
      </c>
      <c r="O396">
        <v>0</v>
      </c>
      <c r="P396">
        <v>0</v>
      </c>
      <c r="Q396">
        <v>6</v>
      </c>
      <c r="R396" s="12">
        <v>0</v>
      </c>
      <c r="S396" s="12">
        <f t="shared" si="6"/>
        <v>0</v>
      </c>
      <c r="T396">
        <v>1.0745887756347701</v>
      </c>
      <c r="U396">
        <v>1.0564569234848</v>
      </c>
      <c r="V396">
        <v>0.93058985471725497</v>
      </c>
      <c r="W396">
        <v>0.125867068767548</v>
      </c>
      <c r="X396">
        <v>0.14399892091751099</v>
      </c>
      <c r="Y396">
        <v>0.14399892091751099</v>
      </c>
      <c r="Z396">
        <v>0</v>
      </c>
      <c r="AA396">
        <v>0.6</v>
      </c>
      <c r="AB396">
        <v>1</v>
      </c>
      <c r="AC396">
        <v>0.75</v>
      </c>
      <c r="AD396">
        <v>0.4</v>
      </c>
      <c r="AE396">
        <v>0.6</v>
      </c>
    </row>
    <row r="397" spans="1:31" x14ac:dyDescent="0.15">
      <c r="A397" s="4">
        <v>496</v>
      </c>
      <c r="B397">
        <v>13</v>
      </c>
      <c r="C397">
        <v>7</v>
      </c>
      <c r="D397">
        <v>10</v>
      </c>
      <c r="E397">
        <v>10</v>
      </c>
      <c r="F397">
        <v>10</v>
      </c>
      <c r="G397">
        <v>0</v>
      </c>
      <c r="H397">
        <v>3</v>
      </c>
      <c r="I397">
        <v>7</v>
      </c>
      <c r="J397">
        <v>0.65</v>
      </c>
      <c r="K397">
        <v>4.9976444244384801</v>
      </c>
      <c r="L397">
        <v>3.9419651031494101</v>
      </c>
      <c r="M397">
        <v>4.4247894287109402</v>
      </c>
      <c r="N397">
        <v>4.2086830139160201</v>
      </c>
      <c r="O397">
        <v>0</v>
      </c>
      <c r="P397">
        <v>0</v>
      </c>
      <c r="Q397">
        <v>6</v>
      </c>
      <c r="R397" s="12">
        <v>0</v>
      </c>
      <c r="S397" s="12">
        <f t="shared" si="6"/>
        <v>0</v>
      </c>
      <c r="T397">
        <v>1.4745349884033201</v>
      </c>
      <c r="U397">
        <v>1.4224662780761701</v>
      </c>
      <c r="V397">
        <v>1.22858119010925</v>
      </c>
      <c r="W397">
        <v>0.193885087966919</v>
      </c>
      <c r="X397">
        <v>0.24595379829406699</v>
      </c>
      <c r="Y397">
        <v>0.24595379829406699</v>
      </c>
      <c r="Z397">
        <v>0</v>
      </c>
      <c r="AA397">
        <v>0.6</v>
      </c>
      <c r="AB397">
        <v>1</v>
      </c>
      <c r="AC397">
        <v>0.75</v>
      </c>
      <c r="AD397">
        <v>0.4</v>
      </c>
      <c r="AE397">
        <v>0.6</v>
      </c>
    </row>
    <row r="398" spans="1:31" x14ac:dyDescent="0.15">
      <c r="A398" s="4">
        <v>944</v>
      </c>
      <c r="B398">
        <v>14</v>
      </c>
      <c r="C398">
        <v>6</v>
      </c>
      <c r="D398">
        <v>10</v>
      </c>
      <c r="E398">
        <v>10</v>
      </c>
      <c r="F398">
        <v>10</v>
      </c>
      <c r="G398">
        <v>0</v>
      </c>
      <c r="H398">
        <v>4</v>
      </c>
      <c r="I398">
        <v>6</v>
      </c>
      <c r="J398">
        <v>0.7</v>
      </c>
      <c r="K398">
        <v>4.9996814727783203</v>
      </c>
      <c r="L398">
        <v>3.9412956237793</v>
      </c>
      <c r="M398">
        <v>4.3097019195556596</v>
      </c>
      <c r="N398">
        <v>3.2599639892578098</v>
      </c>
      <c r="O398">
        <v>2</v>
      </c>
      <c r="P398">
        <v>2</v>
      </c>
      <c r="Q398">
        <v>12</v>
      </c>
      <c r="R398" s="12">
        <v>0.16669999999999999</v>
      </c>
      <c r="S398" s="12">
        <f t="shared" si="6"/>
        <v>0.2</v>
      </c>
      <c r="T398">
        <v>1.59767913818359</v>
      </c>
      <c r="U398">
        <v>1.56864833831787</v>
      </c>
      <c r="V398">
        <v>1.3428252935409599</v>
      </c>
      <c r="W398">
        <v>0.225823044776917</v>
      </c>
      <c r="X398">
        <v>0.25485384464263899</v>
      </c>
      <c r="Y398">
        <v>0.25485384464263899</v>
      </c>
      <c r="Z398">
        <v>0.2</v>
      </c>
      <c r="AA398">
        <v>1</v>
      </c>
      <c r="AB398">
        <v>0.83333333333333304</v>
      </c>
      <c r="AC398">
        <v>0.90909090909090895</v>
      </c>
      <c r="AD398">
        <v>0</v>
      </c>
      <c r="AE398">
        <v>0.8</v>
      </c>
    </row>
    <row r="399" spans="1:31" x14ac:dyDescent="0.15">
      <c r="A399" s="4">
        <v>313</v>
      </c>
      <c r="B399">
        <v>12</v>
      </c>
      <c r="C399">
        <v>8</v>
      </c>
      <c r="D399">
        <v>10</v>
      </c>
      <c r="E399">
        <v>10</v>
      </c>
      <c r="F399">
        <v>10</v>
      </c>
      <c r="G399">
        <v>0</v>
      </c>
      <c r="H399">
        <v>2</v>
      </c>
      <c r="I399">
        <v>8</v>
      </c>
      <c r="J399">
        <v>0.6</v>
      </c>
      <c r="K399">
        <v>5.0005416870117196</v>
      </c>
      <c r="L399">
        <v>4.10288429260254</v>
      </c>
      <c r="M399">
        <v>4.4779319763183603</v>
      </c>
      <c r="N399">
        <v>4.9570789337158203</v>
      </c>
      <c r="O399">
        <v>0</v>
      </c>
      <c r="P399">
        <v>0</v>
      </c>
      <c r="Q399">
        <v>7</v>
      </c>
      <c r="R399" s="12">
        <v>0</v>
      </c>
      <c r="S399" s="12">
        <f t="shared" si="6"/>
        <v>0</v>
      </c>
      <c r="T399">
        <v>1.2379055023193399</v>
      </c>
      <c r="U399">
        <v>1.1993389129638701</v>
      </c>
      <c r="V399">
        <v>1.0426708459854099</v>
      </c>
      <c r="W399">
        <v>0.15666806697845501</v>
      </c>
      <c r="X399">
        <v>0.19523465633392301</v>
      </c>
      <c r="Y399">
        <v>0.19523465633392301</v>
      </c>
      <c r="Z399">
        <v>0</v>
      </c>
      <c r="AA399">
        <v>0.7</v>
      </c>
      <c r="AB399">
        <v>1</v>
      </c>
      <c r="AC399">
        <v>0.82352941176470595</v>
      </c>
      <c r="AD399">
        <v>0.3</v>
      </c>
      <c r="AE399">
        <v>0.7</v>
      </c>
    </row>
    <row r="400" spans="1:31" x14ac:dyDescent="0.15">
      <c r="A400" s="4">
        <v>373</v>
      </c>
      <c r="B400">
        <v>11</v>
      </c>
      <c r="C400">
        <v>9</v>
      </c>
      <c r="D400">
        <v>10</v>
      </c>
      <c r="E400">
        <v>10</v>
      </c>
      <c r="F400">
        <v>10</v>
      </c>
      <c r="G400">
        <v>0</v>
      </c>
      <c r="H400">
        <v>1</v>
      </c>
      <c r="I400">
        <v>9</v>
      </c>
      <c r="J400">
        <v>0.55000000000000004</v>
      </c>
      <c r="K400">
        <v>5.0011024475097701</v>
      </c>
      <c r="L400">
        <v>4.7711372375488299</v>
      </c>
      <c r="M400">
        <v>8.8899898529052699</v>
      </c>
      <c r="N400">
        <v>6.87615966796875</v>
      </c>
      <c r="O400">
        <v>0</v>
      </c>
      <c r="P400">
        <v>0</v>
      </c>
      <c r="Q400">
        <v>6</v>
      </c>
      <c r="R400" s="12">
        <v>0</v>
      </c>
      <c r="S400" s="12">
        <f t="shared" si="6"/>
        <v>0</v>
      </c>
      <c r="T400">
        <v>1.26435470581055</v>
      </c>
      <c r="U400">
        <v>1.3032112121582</v>
      </c>
      <c r="V400">
        <v>1.02695465087891</v>
      </c>
      <c r="W400">
        <v>0.27625656127929699</v>
      </c>
      <c r="X400">
        <v>0.23740005493164101</v>
      </c>
      <c r="Y400">
        <v>0.23740005493164101</v>
      </c>
      <c r="Z400">
        <v>0</v>
      </c>
      <c r="AA400">
        <v>0.6</v>
      </c>
      <c r="AB400">
        <v>1</v>
      </c>
      <c r="AC400">
        <v>0.75</v>
      </c>
      <c r="AD400">
        <v>0.4</v>
      </c>
      <c r="AE400">
        <v>0.6</v>
      </c>
    </row>
    <row r="401" spans="1:31" x14ac:dyDescent="0.15">
      <c r="A401" s="4">
        <v>184</v>
      </c>
      <c r="B401">
        <v>14</v>
      </c>
      <c r="C401">
        <v>6</v>
      </c>
      <c r="D401">
        <v>10</v>
      </c>
      <c r="E401">
        <v>10</v>
      </c>
      <c r="F401">
        <v>10</v>
      </c>
      <c r="G401">
        <v>0</v>
      </c>
      <c r="H401">
        <v>4</v>
      </c>
      <c r="I401">
        <v>6</v>
      </c>
      <c r="J401">
        <v>0.7</v>
      </c>
      <c r="K401">
        <v>5.0016155242919904</v>
      </c>
      <c r="L401">
        <v>2.81101417541504</v>
      </c>
      <c r="M401">
        <v>2.5397472381591801</v>
      </c>
      <c r="N401">
        <v>5.02437400817871</v>
      </c>
      <c r="O401">
        <v>3</v>
      </c>
      <c r="P401">
        <v>3</v>
      </c>
      <c r="Q401">
        <v>11</v>
      </c>
      <c r="R401" s="12">
        <v>0.2727</v>
      </c>
      <c r="S401" s="12">
        <f t="shared" si="6"/>
        <v>0.3</v>
      </c>
      <c r="T401">
        <v>1.61124420166016</v>
      </c>
      <c r="U401">
        <v>1.4556360244751001</v>
      </c>
      <c r="V401">
        <v>1.38182520866394</v>
      </c>
      <c r="W401">
        <v>7.3810815811157199E-2</v>
      </c>
      <c r="X401">
        <v>0.22941899299621599</v>
      </c>
      <c r="Y401">
        <v>0.22941899299621599</v>
      </c>
      <c r="Z401">
        <v>0.3</v>
      </c>
      <c r="AA401">
        <v>0.8</v>
      </c>
      <c r="AB401">
        <v>0.72727272727272696</v>
      </c>
      <c r="AC401">
        <v>0.76190476190476197</v>
      </c>
      <c r="AD401">
        <v>0.2</v>
      </c>
      <c r="AE401">
        <v>0.5</v>
      </c>
    </row>
    <row r="402" spans="1:31" x14ac:dyDescent="0.15">
      <c r="A402" s="4">
        <v>651</v>
      </c>
      <c r="B402">
        <v>14</v>
      </c>
      <c r="C402">
        <v>6</v>
      </c>
      <c r="D402">
        <v>10</v>
      </c>
      <c r="E402">
        <v>10</v>
      </c>
      <c r="F402">
        <v>10</v>
      </c>
      <c r="G402">
        <v>0</v>
      </c>
      <c r="H402">
        <v>4</v>
      </c>
      <c r="I402">
        <v>6</v>
      </c>
      <c r="J402">
        <v>0.7</v>
      </c>
      <c r="K402">
        <v>5.0041980743408203</v>
      </c>
      <c r="L402">
        <v>2.9071922302246098</v>
      </c>
      <c r="M402">
        <v>2.4940986633300799</v>
      </c>
      <c r="N402">
        <v>4.5540332794189498</v>
      </c>
      <c r="O402">
        <v>3</v>
      </c>
      <c r="P402">
        <v>3</v>
      </c>
      <c r="Q402">
        <v>11</v>
      </c>
      <c r="R402" s="12">
        <v>0.2727</v>
      </c>
      <c r="S402" s="12">
        <f t="shared" si="6"/>
        <v>0.3</v>
      </c>
      <c r="T402">
        <v>1.5159378051757799</v>
      </c>
      <c r="U402">
        <v>1.3895969390869101</v>
      </c>
      <c r="V402">
        <v>1.30038666725159</v>
      </c>
      <c r="W402">
        <v>8.9210271835327107E-2</v>
      </c>
      <c r="X402">
        <v>0.215551137924194</v>
      </c>
      <c r="Y402">
        <v>0.215551137924194</v>
      </c>
      <c r="Z402">
        <v>0.3</v>
      </c>
      <c r="AA402">
        <v>0.8</v>
      </c>
      <c r="AB402">
        <v>0.72727272727272696</v>
      </c>
      <c r="AC402">
        <v>0.76190476190476197</v>
      </c>
      <c r="AD402">
        <v>0.2</v>
      </c>
      <c r="AE402">
        <v>0.5</v>
      </c>
    </row>
    <row r="403" spans="1:31" x14ac:dyDescent="0.15">
      <c r="A403" s="4">
        <v>49</v>
      </c>
      <c r="B403">
        <v>13</v>
      </c>
      <c r="C403">
        <v>7</v>
      </c>
      <c r="D403">
        <v>10</v>
      </c>
      <c r="E403">
        <v>10</v>
      </c>
      <c r="F403">
        <v>10</v>
      </c>
      <c r="G403">
        <v>0</v>
      </c>
      <c r="H403">
        <v>3</v>
      </c>
      <c r="I403">
        <v>7</v>
      </c>
      <c r="J403">
        <v>0.65</v>
      </c>
      <c r="K403">
        <v>5.0045814514160201</v>
      </c>
      <c r="L403">
        <v>4.2553730010986301</v>
      </c>
      <c r="M403">
        <v>4.9571990966796902</v>
      </c>
      <c r="N403">
        <v>3.49997138977051</v>
      </c>
      <c r="O403">
        <v>0</v>
      </c>
      <c r="P403">
        <v>0</v>
      </c>
      <c r="Q403">
        <v>9</v>
      </c>
      <c r="R403" s="12">
        <v>0</v>
      </c>
      <c r="S403" s="12">
        <f t="shared" si="6"/>
        <v>0</v>
      </c>
      <c r="T403">
        <v>1.3611412048339799</v>
      </c>
      <c r="U403">
        <v>1.3715972900390601</v>
      </c>
      <c r="V403">
        <v>1.1261905431747401</v>
      </c>
      <c r="W403">
        <v>0.24540674686431899</v>
      </c>
      <c r="X403">
        <v>0.234950661659241</v>
      </c>
      <c r="Y403">
        <v>0.234950661659241</v>
      </c>
      <c r="Z403">
        <v>0</v>
      </c>
      <c r="AA403">
        <v>0.9</v>
      </c>
      <c r="AB403">
        <v>1</v>
      </c>
      <c r="AC403">
        <v>0.94736842105263197</v>
      </c>
      <c r="AD403">
        <v>0.1</v>
      </c>
      <c r="AE403">
        <v>0.9</v>
      </c>
    </row>
    <row r="404" spans="1:31" x14ac:dyDescent="0.15">
      <c r="A404" s="4">
        <v>199</v>
      </c>
      <c r="B404">
        <v>11</v>
      </c>
      <c r="C404">
        <v>9</v>
      </c>
      <c r="D404">
        <v>10</v>
      </c>
      <c r="E404">
        <v>10</v>
      </c>
      <c r="F404">
        <v>9</v>
      </c>
      <c r="G404">
        <v>1</v>
      </c>
      <c r="H404">
        <v>2</v>
      </c>
      <c r="I404">
        <v>8</v>
      </c>
      <c r="J404">
        <v>0.55000000000000004</v>
      </c>
      <c r="K404">
        <v>5.00848388671875</v>
      </c>
      <c r="L404">
        <v>4.0572948455810502</v>
      </c>
      <c r="M404">
        <v>3.46307373046875</v>
      </c>
      <c r="N404">
        <v>4.0131549835205096</v>
      </c>
      <c r="O404">
        <v>1</v>
      </c>
      <c r="P404">
        <v>1</v>
      </c>
      <c r="Q404">
        <v>8</v>
      </c>
      <c r="R404" s="12">
        <v>0.125</v>
      </c>
      <c r="S404" s="12">
        <f t="shared" si="6"/>
        <v>0.1</v>
      </c>
      <c r="T404">
        <v>1.2332077026367201</v>
      </c>
      <c r="U404">
        <v>1.15444660186768</v>
      </c>
      <c r="V404">
        <v>1.0603383779525799</v>
      </c>
      <c r="W404">
        <v>9.4108223915100098E-2</v>
      </c>
      <c r="X404">
        <v>0.17286932468414301</v>
      </c>
      <c r="Y404">
        <v>0.17286932468414301</v>
      </c>
      <c r="Z404">
        <v>0.1</v>
      </c>
      <c r="AA404">
        <v>0.7</v>
      </c>
      <c r="AB404">
        <v>0.875</v>
      </c>
      <c r="AC404">
        <v>0.77777777777777801</v>
      </c>
      <c r="AD404">
        <v>0.3</v>
      </c>
      <c r="AE404">
        <v>0.6</v>
      </c>
    </row>
    <row r="405" spans="1:31" x14ac:dyDescent="0.15">
      <c r="A405" s="4">
        <v>826</v>
      </c>
      <c r="B405">
        <v>11</v>
      </c>
      <c r="C405">
        <v>9</v>
      </c>
      <c r="D405">
        <v>10</v>
      </c>
      <c r="E405">
        <v>10</v>
      </c>
      <c r="F405">
        <v>9</v>
      </c>
      <c r="G405">
        <v>1</v>
      </c>
      <c r="H405">
        <v>2</v>
      </c>
      <c r="I405">
        <v>8</v>
      </c>
      <c r="J405">
        <v>0.55000000000000004</v>
      </c>
      <c r="K405">
        <v>5.0107383728027299</v>
      </c>
      <c r="L405">
        <v>3.30866622924805</v>
      </c>
      <c r="M405">
        <v>1.92861747741699</v>
      </c>
      <c r="N405">
        <v>6.7852935791015598</v>
      </c>
      <c r="O405">
        <v>1</v>
      </c>
      <c r="P405">
        <v>1</v>
      </c>
      <c r="Q405">
        <v>6</v>
      </c>
      <c r="R405" s="12">
        <v>0.16669999999999999</v>
      </c>
      <c r="S405" s="12">
        <f t="shared" si="6"/>
        <v>0.1</v>
      </c>
      <c r="T405">
        <v>1.2926731109619101</v>
      </c>
      <c r="U405">
        <v>1.0684757232666</v>
      </c>
      <c r="V405">
        <v>1.12061154842377</v>
      </c>
      <c r="W405">
        <v>5.21358251571655E-2</v>
      </c>
      <c r="X405">
        <v>0.172061562538147</v>
      </c>
      <c r="Y405">
        <v>0.172061562538147</v>
      </c>
      <c r="Z405">
        <v>0.1</v>
      </c>
      <c r="AA405">
        <v>0.5</v>
      </c>
      <c r="AB405">
        <v>0.83333333333333304</v>
      </c>
      <c r="AC405">
        <v>0.625</v>
      </c>
      <c r="AD405">
        <v>0.5</v>
      </c>
      <c r="AE405">
        <v>0.4</v>
      </c>
    </row>
    <row r="406" spans="1:31" x14ac:dyDescent="0.15">
      <c r="A406" s="4">
        <v>450</v>
      </c>
      <c r="B406">
        <v>11</v>
      </c>
      <c r="C406">
        <v>9</v>
      </c>
      <c r="D406">
        <v>10</v>
      </c>
      <c r="E406">
        <v>10</v>
      </c>
      <c r="F406">
        <v>10</v>
      </c>
      <c r="G406">
        <v>0</v>
      </c>
      <c r="H406">
        <v>1</v>
      </c>
      <c r="I406">
        <v>9</v>
      </c>
      <c r="J406">
        <v>0.55000000000000004</v>
      </c>
      <c r="K406">
        <v>5.0123348236084002</v>
      </c>
      <c r="L406">
        <v>4.4363651275634801</v>
      </c>
      <c r="M406">
        <v>6.9429817199706996</v>
      </c>
      <c r="N406">
        <v>8.5448532104492205</v>
      </c>
      <c r="O406">
        <v>0</v>
      </c>
      <c r="P406">
        <v>0</v>
      </c>
      <c r="Q406">
        <v>8</v>
      </c>
      <c r="R406" s="12">
        <v>0</v>
      </c>
      <c r="S406" s="12">
        <f t="shared" si="6"/>
        <v>0</v>
      </c>
      <c r="T406">
        <v>1.4040107727050799</v>
      </c>
      <c r="U406">
        <v>1.29850006103516</v>
      </c>
      <c r="V406">
        <v>1.16692471504211</v>
      </c>
      <c r="W406">
        <v>0.13157534599304199</v>
      </c>
      <c r="X406">
        <v>0.23708605766296401</v>
      </c>
      <c r="Y406">
        <v>0.23708605766296401</v>
      </c>
      <c r="Z406">
        <v>0</v>
      </c>
      <c r="AA406">
        <v>0.8</v>
      </c>
      <c r="AB406">
        <v>1</v>
      </c>
      <c r="AC406">
        <v>0.88888888888888895</v>
      </c>
      <c r="AD406">
        <v>0.2</v>
      </c>
      <c r="AE406">
        <v>0.8</v>
      </c>
    </row>
    <row r="407" spans="1:31" x14ac:dyDescent="0.15">
      <c r="A407" s="4">
        <v>434</v>
      </c>
      <c r="B407">
        <v>11</v>
      </c>
      <c r="C407">
        <v>9</v>
      </c>
      <c r="D407">
        <v>10</v>
      </c>
      <c r="E407">
        <v>10</v>
      </c>
      <c r="F407">
        <v>10</v>
      </c>
      <c r="G407">
        <v>0</v>
      </c>
      <c r="H407">
        <v>1</v>
      </c>
      <c r="I407">
        <v>9</v>
      </c>
      <c r="J407">
        <v>0.55000000000000004</v>
      </c>
      <c r="K407">
        <v>5.0128135681152299</v>
      </c>
      <c r="L407">
        <v>4.44022560119629</v>
      </c>
      <c r="M407">
        <v>6.7605972290039098</v>
      </c>
      <c r="N407">
        <v>8.3040599822997994</v>
      </c>
      <c r="O407">
        <v>0</v>
      </c>
      <c r="P407">
        <v>0</v>
      </c>
      <c r="Q407">
        <v>7</v>
      </c>
      <c r="R407" s="12">
        <v>0</v>
      </c>
      <c r="S407" s="12">
        <f t="shared" si="6"/>
        <v>0</v>
      </c>
      <c r="T407">
        <v>1.40859222412109</v>
      </c>
      <c r="U407">
        <v>1.2917652130127</v>
      </c>
      <c r="V407">
        <v>1.17002236843109</v>
      </c>
      <c r="W407">
        <v>0.121742844581604</v>
      </c>
      <c r="X407">
        <v>0.238569855690002</v>
      </c>
      <c r="Y407">
        <v>0.238569855690002</v>
      </c>
      <c r="Z407">
        <v>0</v>
      </c>
      <c r="AA407">
        <v>0.7</v>
      </c>
      <c r="AB407">
        <v>1</v>
      </c>
      <c r="AC407">
        <v>0.82352941176470595</v>
      </c>
      <c r="AD407">
        <v>0.3</v>
      </c>
      <c r="AE407">
        <v>0.7</v>
      </c>
    </row>
    <row r="408" spans="1:31" x14ac:dyDescent="0.15">
      <c r="A408" s="4">
        <v>465</v>
      </c>
      <c r="B408">
        <v>11</v>
      </c>
      <c r="C408">
        <v>9</v>
      </c>
      <c r="D408">
        <v>10</v>
      </c>
      <c r="E408">
        <v>10</v>
      </c>
      <c r="F408">
        <v>10</v>
      </c>
      <c r="G408">
        <v>0</v>
      </c>
      <c r="H408">
        <v>1</v>
      </c>
      <c r="I408">
        <v>9</v>
      </c>
      <c r="J408">
        <v>0.55000000000000004</v>
      </c>
      <c r="K408">
        <v>5.0138454437255904</v>
      </c>
      <c r="L408">
        <v>4.15462303161621</v>
      </c>
      <c r="M408">
        <v>4.3726902008056596</v>
      </c>
      <c r="N408">
        <v>8.8344821929931605</v>
      </c>
      <c r="O408">
        <v>1</v>
      </c>
      <c r="P408">
        <v>1</v>
      </c>
      <c r="Q408">
        <v>7</v>
      </c>
      <c r="R408" s="12">
        <v>0.1429</v>
      </c>
      <c r="S408" s="12">
        <f t="shared" si="6"/>
        <v>0.1</v>
      </c>
      <c r="T408">
        <v>1.4022903442382799</v>
      </c>
      <c r="U408">
        <v>1.14689064025879</v>
      </c>
      <c r="V408">
        <v>1.1600641012191799</v>
      </c>
      <c r="W408">
        <v>1.3173460960388199E-2</v>
      </c>
      <c r="X408">
        <v>0.242226243019104</v>
      </c>
      <c r="Y408">
        <v>0.242226243019104</v>
      </c>
      <c r="Z408">
        <v>0.1</v>
      </c>
      <c r="AA408">
        <v>0.6</v>
      </c>
      <c r="AB408">
        <v>0.85714285714285698</v>
      </c>
      <c r="AC408">
        <v>0.70588235294117596</v>
      </c>
      <c r="AD408">
        <v>0.4</v>
      </c>
      <c r="AE408">
        <v>0.5</v>
      </c>
    </row>
    <row r="409" spans="1:31" x14ac:dyDescent="0.15">
      <c r="A409" s="4">
        <v>779</v>
      </c>
      <c r="B409">
        <v>12</v>
      </c>
      <c r="C409">
        <v>8</v>
      </c>
      <c r="D409">
        <v>10</v>
      </c>
      <c r="E409">
        <v>10</v>
      </c>
      <c r="F409">
        <v>10</v>
      </c>
      <c r="G409">
        <v>0</v>
      </c>
      <c r="H409">
        <v>2</v>
      </c>
      <c r="I409">
        <v>8</v>
      </c>
      <c r="J409">
        <v>0.6</v>
      </c>
      <c r="K409">
        <v>5.0166130065918004</v>
      </c>
      <c r="L409">
        <v>3.6003284454345699</v>
      </c>
      <c r="M409">
        <v>2.5267906188964799</v>
      </c>
      <c r="N409">
        <v>5.739501953125</v>
      </c>
      <c r="O409">
        <v>1</v>
      </c>
      <c r="P409">
        <v>1</v>
      </c>
      <c r="Q409">
        <v>9</v>
      </c>
      <c r="R409" s="12">
        <v>0.1111</v>
      </c>
      <c r="S409" s="12">
        <f t="shared" si="6"/>
        <v>0.1</v>
      </c>
      <c r="T409">
        <v>1.5103836059570299</v>
      </c>
      <c r="U409">
        <v>1.31851959228516</v>
      </c>
      <c r="V409">
        <v>1.26403784751892</v>
      </c>
      <c r="W409">
        <v>5.44817447662354E-2</v>
      </c>
      <c r="X409">
        <v>0.24634575843810999</v>
      </c>
      <c r="Y409">
        <v>0.24634575843810999</v>
      </c>
      <c r="Z409">
        <v>0.1</v>
      </c>
      <c r="AA409">
        <v>0.8</v>
      </c>
      <c r="AB409">
        <v>0.88888888888888895</v>
      </c>
      <c r="AC409">
        <v>0.84210526315789502</v>
      </c>
      <c r="AD409">
        <v>0.2</v>
      </c>
      <c r="AE409">
        <v>0.7</v>
      </c>
    </row>
    <row r="410" spans="1:31" x14ac:dyDescent="0.15">
      <c r="A410" s="4">
        <v>92</v>
      </c>
      <c r="B410">
        <v>11</v>
      </c>
      <c r="C410">
        <v>9</v>
      </c>
      <c r="D410">
        <v>10</v>
      </c>
      <c r="E410">
        <v>10</v>
      </c>
      <c r="F410">
        <v>10</v>
      </c>
      <c r="G410">
        <v>0</v>
      </c>
      <c r="H410">
        <v>1</v>
      </c>
      <c r="I410">
        <v>9</v>
      </c>
      <c r="J410">
        <v>0.55000000000000004</v>
      </c>
      <c r="K410">
        <v>5.0181865692138699</v>
      </c>
      <c r="L410">
        <v>4.7155265808105504</v>
      </c>
      <c r="M410">
        <v>8.4773807525634801</v>
      </c>
      <c r="N410">
        <v>7.2064247131347701</v>
      </c>
      <c r="O410">
        <v>0</v>
      </c>
      <c r="P410">
        <v>0</v>
      </c>
      <c r="Q410">
        <v>8</v>
      </c>
      <c r="R410" s="12">
        <v>0</v>
      </c>
      <c r="S410" s="12">
        <f t="shared" si="6"/>
        <v>0</v>
      </c>
      <c r="T410">
        <v>1.3184967041015601</v>
      </c>
      <c r="U410">
        <v>1.3332214355468699</v>
      </c>
      <c r="V410">
        <v>1.0699348449707</v>
      </c>
      <c r="W410">
        <v>0.26328659057617199</v>
      </c>
      <c r="X410">
        <v>0.24856185913085899</v>
      </c>
      <c r="Y410">
        <v>0.24856185913085899</v>
      </c>
      <c r="Z410">
        <v>0</v>
      </c>
      <c r="AA410">
        <v>0.8</v>
      </c>
      <c r="AB410">
        <v>1</v>
      </c>
      <c r="AC410">
        <v>0.88888888888888895</v>
      </c>
      <c r="AD410">
        <v>0.2</v>
      </c>
      <c r="AE410">
        <v>0.8</v>
      </c>
    </row>
    <row r="411" spans="1:31" x14ac:dyDescent="0.15">
      <c r="A411" s="4">
        <v>161</v>
      </c>
      <c r="B411">
        <v>13</v>
      </c>
      <c r="C411">
        <v>7</v>
      </c>
      <c r="D411">
        <v>10</v>
      </c>
      <c r="E411">
        <v>10</v>
      </c>
      <c r="F411">
        <v>10</v>
      </c>
      <c r="G411">
        <v>0</v>
      </c>
      <c r="H411">
        <v>3</v>
      </c>
      <c r="I411">
        <v>7</v>
      </c>
      <c r="J411">
        <v>0.65</v>
      </c>
      <c r="K411">
        <v>5.0195827484130904</v>
      </c>
      <c r="L411">
        <v>4.3128833770751998</v>
      </c>
      <c r="M411">
        <v>5.1159305572509801</v>
      </c>
      <c r="N411">
        <v>3.5028705596923801</v>
      </c>
      <c r="O411">
        <v>0</v>
      </c>
      <c r="P411">
        <v>0</v>
      </c>
      <c r="Q411">
        <v>5</v>
      </c>
      <c r="R411" s="12">
        <v>0</v>
      </c>
      <c r="S411" s="12">
        <f t="shared" si="6"/>
        <v>0</v>
      </c>
      <c r="T411">
        <v>1.3057498931884799</v>
      </c>
      <c r="U411">
        <v>1.3303470611572299</v>
      </c>
      <c r="V411">
        <v>1.0795485973358101</v>
      </c>
      <c r="W411">
        <v>0.25079846382141102</v>
      </c>
      <c r="X411">
        <v>0.22620129585266099</v>
      </c>
      <c r="Y411">
        <v>0.22620129585266099</v>
      </c>
      <c r="Z411">
        <v>0</v>
      </c>
      <c r="AA411">
        <v>0.5</v>
      </c>
      <c r="AB411">
        <v>1</v>
      </c>
      <c r="AC411">
        <v>0.66666666666666696</v>
      </c>
      <c r="AD411">
        <v>0.5</v>
      </c>
      <c r="AE411">
        <v>0.5</v>
      </c>
    </row>
    <row r="412" spans="1:31" x14ac:dyDescent="0.15">
      <c r="A412" s="4">
        <v>993</v>
      </c>
      <c r="B412">
        <v>12</v>
      </c>
      <c r="C412">
        <v>8</v>
      </c>
      <c r="D412">
        <v>10</v>
      </c>
      <c r="E412">
        <v>10</v>
      </c>
      <c r="F412">
        <v>10</v>
      </c>
      <c r="G412">
        <v>0</v>
      </c>
      <c r="H412">
        <v>2</v>
      </c>
      <c r="I412">
        <v>8</v>
      </c>
      <c r="J412">
        <v>0.6</v>
      </c>
      <c r="K412">
        <v>5.0219879150390598</v>
      </c>
      <c r="L412">
        <v>4.3445358276367196</v>
      </c>
      <c r="M412">
        <v>5.1888332366943404</v>
      </c>
      <c r="N412">
        <v>4.4426212310790998</v>
      </c>
      <c r="O412">
        <v>0</v>
      </c>
      <c r="P412">
        <v>0</v>
      </c>
      <c r="Q412">
        <v>9</v>
      </c>
      <c r="R412" s="12">
        <v>0</v>
      </c>
      <c r="S412" s="12">
        <f t="shared" si="6"/>
        <v>0</v>
      </c>
      <c r="T412">
        <v>1.32853507995605</v>
      </c>
      <c r="U412">
        <v>1.3056221008300799</v>
      </c>
      <c r="V412">
        <v>1.0897022485732999</v>
      </c>
      <c r="W412">
        <v>0.21591985225677501</v>
      </c>
      <c r="X412">
        <v>0.23883283138275099</v>
      </c>
      <c r="Y412">
        <v>0.23883283138275099</v>
      </c>
      <c r="Z412">
        <v>0</v>
      </c>
      <c r="AA412">
        <v>0.9</v>
      </c>
      <c r="AB412">
        <v>1</v>
      </c>
      <c r="AC412">
        <v>0.94736842105263197</v>
      </c>
      <c r="AD412">
        <v>0.1</v>
      </c>
      <c r="AE412">
        <v>0.9</v>
      </c>
    </row>
    <row r="413" spans="1:31" x14ac:dyDescent="0.15">
      <c r="A413" s="4">
        <v>408</v>
      </c>
      <c r="B413">
        <v>12</v>
      </c>
      <c r="C413">
        <v>8</v>
      </c>
      <c r="D413">
        <v>10</v>
      </c>
      <c r="E413">
        <v>10</v>
      </c>
      <c r="F413">
        <v>10</v>
      </c>
      <c r="G413">
        <v>0</v>
      </c>
      <c r="H413">
        <v>2</v>
      </c>
      <c r="I413">
        <v>8</v>
      </c>
      <c r="J413">
        <v>0.6</v>
      </c>
      <c r="K413">
        <v>5.0235729217529297</v>
      </c>
      <c r="L413">
        <v>4.4408836364746103</v>
      </c>
      <c r="M413">
        <v>5.6201953887939498</v>
      </c>
      <c r="N413">
        <v>4.3876037597656197</v>
      </c>
      <c r="O413">
        <v>0</v>
      </c>
      <c r="P413">
        <v>0</v>
      </c>
      <c r="Q413">
        <v>7</v>
      </c>
      <c r="R413" s="12">
        <v>0</v>
      </c>
      <c r="S413" s="12">
        <f t="shared" si="6"/>
        <v>0</v>
      </c>
      <c r="T413">
        <v>1.29855728149414</v>
      </c>
      <c r="U413">
        <v>1.30599689483643</v>
      </c>
      <c r="V413">
        <v>1.0538291931152299</v>
      </c>
      <c r="W413">
        <v>0.25216770172119102</v>
      </c>
      <c r="X413">
        <v>0.244728088378906</v>
      </c>
      <c r="Y413">
        <v>0.244728088378906</v>
      </c>
      <c r="Z413">
        <v>0</v>
      </c>
      <c r="AA413">
        <v>0.7</v>
      </c>
      <c r="AB413">
        <v>1</v>
      </c>
      <c r="AC413">
        <v>0.82352941176470595</v>
      </c>
      <c r="AD413">
        <v>0.3</v>
      </c>
      <c r="AE413">
        <v>0.7</v>
      </c>
    </row>
    <row r="414" spans="1:31" x14ac:dyDescent="0.15">
      <c r="A414" s="4">
        <v>538</v>
      </c>
      <c r="B414">
        <v>13</v>
      </c>
      <c r="C414">
        <v>7</v>
      </c>
      <c r="D414">
        <v>10</v>
      </c>
      <c r="E414">
        <v>10</v>
      </c>
      <c r="F414">
        <v>10</v>
      </c>
      <c r="G414">
        <v>0</v>
      </c>
      <c r="H414">
        <v>3</v>
      </c>
      <c r="I414">
        <v>7</v>
      </c>
      <c r="J414">
        <v>0.65</v>
      </c>
      <c r="K414">
        <v>5.02571678161621</v>
      </c>
      <c r="L414">
        <v>3.4117507934570299</v>
      </c>
      <c r="M414">
        <v>2.7751941680908199</v>
      </c>
      <c r="N414">
        <v>4.4705162048339799</v>
      </c>
      <c r="O414">
        <v>0</v>
      </c>
      <c r="P414">
        <v>0</v>
      </c>
      <c r="Q414">
        <v>4</v>
      </c>
      <c r="R414" s="12">
        <v>0</v>
      </c>
      <c r="S414" s="12">
        <f t="shared" si="6"/>
        <v>0</v>
      </c>
      <c r="T414">
        <v>1.5897197723388701</v>
      </c>
      <c r="U414">
        <v>1.4591312408447299</v>
      </c>
      <c r="V414">
        <v>1.3261362314224201</v>
      </c>
      <c r="W414">
        <v>0.132995009422302</v>
      </c>
      <c r="X414">
        <v>0.26358354091644298</v>
      </c>
      <c r="Y414">
        <v>0.26358354091644298</v>
      </c>
      <c r="Z414">
        <v>0</v>
      </c>
      <c r="AA414">
        <v>0.4</v>
      </c>
      <c r="AB414">
        <v>1</v>
      </c>
      <c r="AC414">
        <v>0.57142857142857195</v>
      </c>
      <c r="AD414">
        <v>0.6</v>
      </c>
      <c r="AE414">
        <v>0.4</v>
      </c>
    </row>
    <row r="415" spans="1:31" x14ac:dyDescent="0.15">
      <c r="A415" s="4">
        <v>600</v>
      </c>
      <c r="B415">
        <v>12</v>
      </c>
      <c r="C415">
        <v>8</v>
      </c>
      <c r="D415">
        <v>10</v>
      </c>
      <c r="E415">
        <v>10</v>
      </c>
      <c r="F415">
        <v>10</v>
      </c>
      <c r="G415">
        <v>0</v>
      </c>
      <c r="H415">
        <v>2</v>
      </c>
      <c r="I415">
        <v>8</v>
      </c>
      <c r="J415">
        <v>0.6</v>
      </c>
      <c r="K415">
        <v>5.0289783477783203</v>
      </c>
      <c r="L415">
        <v>3.94351005554199</v>
      </c>
      <c r="M415">
        <v>3.1126842498779301</v>
      </c>
      <c r="N415">
        <v>4.3888282775878897</v>
      </c>
      <c r="O415">
        <v>1</v>
      </c>
      <c r="P415">
        <v>1</v>
      </c>
      <c r="Q415">
        <v>10</v>
      </c>
      <c r="R415" s="12">
        <v>0.1</v>
      </c>
      <c r="S415" s="12">
        <f t="shared" si="6"/>
        <v>0.1</v>
      </c>
      <c r="T415">
        <v>1.4289360046386701</v>
      </c>
      <c r="U415">
        <v>1.32162284851074</v>
      </c>
      <c r="V415">
        <v>1.1824367046356199</v>
      </c>
      <c r="W415">
        <v>0.13918614387512199</v>
      </c>
      <c r="X415">
        <v>0.24649930000305201</v>
      </c>
      <c r="Y415">
        <v>0.24649930000305201</v>
      </c>
      <c r="Z415">
        <v>0.1</v>
      </c>
      <c r="AA415">
        <v>0.9</v>
      </c>
      <c r="AB415">
        <v>0.9</v>
      </c>
      <c r="AC415">
        <v>0.9</v>
      </c>
      <c r="AD415">
        <v>0.1</v>
      </c>
      <c r="AE415">
        <v>0.8</v>
      </c>
    </row>
    <row r="416" spans="1:31" x14ac:dyDescent="0.15">
      <c r="A416" s="4">
        <v>462</v>
      </c>
      <c r="B416">
        <v>13</v>
      </c>
      <c r="C416">
        <v>7</v>
      </c>
      <c r="D416">
        <v>10</v>
      </c>
      <c r="E416">
        <v>10</v>
      </c>
      <c r="F416">
        <v>10</v>
      </c>
      <c r="G416">
        <v>0</v>
      </c>
      <c r="H416">
        <v>3</v>
      </c>
      <c r="I416">
        <v>7</v>
      </c>
      <c r="J416">
        <v>0.65</v>
      </c>
      <c r="K416">
        <v>5.0305004119873002</v>
      </c>
      <c r="L416">
        <v>4.1459312438964799</v>
      </c>
      <c r="M416">
        <v>4.7725563049316397</v>
      </c>
      <c r="N416">
        <v>3.8437538146972701</v>
      </c>
      <c r="O416">
        <v>0</v>
      </c>
      <c r="P416">
        <v>0</v>
      </c>
      <c r="Q416">
        <v>6</v>
      </c>
      <c r="R416" s="12">
        <v>0</v>
      </c>
      <c r="S416" s="12">
        <f t="shared" si="6"/>
        <v>0</v>
      </c>
      <c r="T416">
        <v>1.34450531005859</v>
      </c>
      <c r="U416">
        <v>1.3364995718002299</v>
      </c>
      <c r="V416">
        <v>1.1135402917861901</v>
      </c>
      <c r="W416">
        <v>0.222959280014038</v>
      </c>
      <c r="X416">
        <v>0.23096501827240001</v>
      </c>
      <c r="Y416">
        <v>0.23096501827240001</v>
      </c>
      <c r="Z416">
        <v>0</v>
      </c>
      <c r="AA416">
        <v>0.6</v>
      </c>
      <c r="AB416">
        <v>1</v>
      </c>
      <c r="AC416">
        <v>0.75</v>
      </c>
      <c r="AD416">
        <v>0.4</v>
      </c>
      <c r="AE416">
        <v>0.6</v>
      </c>
    </row>
    <row r="417" spans="1:31" x14ac:dyDescent="0.15">
      <c r="A417" s="4">
        <v>201</v>
      </c>
      <c r="B417">
        <v>14</v>
      </c>
      <c r="C417">
        <v>6</v>
      </c>
      <c r="D417">
        <v>10</v>
      </c>
      <c r="E417">
        <v>10</v>
      </c>
      <c r="F417">
        <v>9</v>
      </c>
      <c r="G417">
        <v>1</v>
      </c>
      <c r="H417">
        <v>5</v>
      </c>
      <c r="I417">
        <v>5</v>
      </c>
      <c r="J417">
        <v>0.7</v>
      </c>
      <c r="K417">
        <v>5.0309906005859402</v>
      </c>
      <c r="L417">
        <v>2.9798831939697301</v>
      </c>
      <c r="M417">
        <v>2.5449810028076199</v>
      </c>
      <c r="N417">
        <v>3.232421875</v>
      </c>
      <c r="O417">
        <v>2</v>
      </c>
      <c r="P417">
        <v>2</v>
      </c>
      <c r="Q417">
        <v>10</v>
      </c>
      <c r="R417" s="12">
        <v>0.2</v>
      </c>
      <c r="S417" s="12">
        <f t="shared" si="6"/>
        <v>0.2</v>
      </c>
      <c r="T417">
        <v>1.53352546691895</v>
      </c>
      <c r="U417">
        <v>1.4598205089569101</v>
      </c>
      <c r="V417">
        <v>1.3306686878204399</v>
      </c>
      <c r="W417">
        <v>0.129151821136475</v>
      </c>
      <c r="X417">
        <v>0.20285677909851099</v>
      </c>
      <c r="Y417">
        <v>0.20285677909851099</v>
      </c>
      <c r="Z417">
        <v>0.2</v>
      </c>
      <c r="AA417">
        <v>0.8</v>
      </c>
      <c r="AB417">
        <v>0.8</v>
      </c>
      <c r="AC417">
        <v>0.8</v>
      </c>
      <c r="AD417">
        <v>0.2</v>
      </c>
      <c r="AE417">
        <v>0.6</v>
      </c>
    </row>
    <row r="418" spans="1:31" x14ac:dyDescent="0.15">
      <c r="A418" s="4">
        <v>848</v>
      </c>
      <c r="B418">
        <v>13</v>
      </c>
      <c r="C418">
        <v>7</v>
      </c>
      <c r="D418">
        <v>10</v>
      </c>
      <c r="E418">
        <v>10</v>
      </c>
      <c r="F418">
        <v>9</v>
      </c>
      <c r="G418">
        <v>1</v>
      </c>
      <c r="H418">
        <v>4</v>
      </c>
      <c r="I418">
        <v>6</v>
      </c>
      <c r="J418">
        <v>0.65</v>
      </c>
      <c r="K418">
        <v>5.0323429107665998</v>
      </c>
      <c r="L418">
        <v>3.3278903961181601</v>
      </c>
      <c r="M418">
        <v>2.6343002319335902</v>
      </c>
      <c r="N418">
        <v>3.1051387786865199</v>
      </c>
      <c r="O418">
        <v>0</v>
      </c>
      <c r="P418">
        <v>0</v>
      </c>
      <c r="Q418">
        <v>3</v>
      </c>
      <c r="R418" s="12">
        <v>0</v>
      </c>
      <c r="S418" s="12">
        <f t="shared" si="6"/>
        <v>0</v>
      </c>
      <c r="T418">
        <v>1.35659027099609</v>
      </c>
      <c r="U418">
        <v>1.29139184951782</v>
      </c>
      <c r="V418">
        <v>1.16566717624664</v>
      </c>
      <c r="W418">
        <v>0.125724673271179</v>
      </c>
      <c r="X418">
        <v>0.19092309474945099</v>
      </c>
      <c r="Y418">
        <v>0.19092309474945099</v>
      </c>
      <c r="Z418">
        <v>0</v>
      </c>
      <c r="AA418">
        <v>0.3</v>
      </c>
      <c r="AB418">
        <v>1</v>
      </c>
      <c r="AC418">
        <v>0.46153846153846201</v>
      </c>
      <c r="AD418">
        <v>0.7</v>
      </c>
      <c r="AE418">
        <v>0.3</v>
      </c>
    </row>
    <row r="419" spans="1:31" x14ac:dyDescent="0.15">
      <c r="A419" s="4">
        <v>428</v>
      </c>
      <c r="B419">
        <v>13</v>
      </c>
      <c r="C419">
        <v>7</v>
      </c>
      <c r="D419">
        <v>10</v>
      </c>
      <c r="E419">
        <v>10</v>
      </c>
      <c r="F419">
        <v>10</v>
      </c>
      <c r="G419">
        <v>0</v>
      </c>
      <c r="H419">
        <v>3</v>
      </c>
      <c r="I419">
        <v>7</v>
      </c>
      <c r="J419">
        <v>0.65</v>
      </c>
      <c r="K419">
        <v>5.0328121185302699</v>
      </c>
      <c r="L419">
        <v>3.8013210296630899</v>
      </c>
      <c r="M419">
        <v>3.51138496398926</v>
      </c>
      <c r="N419">
        <v>3.6907863616943399</v>
      </c>
      <c r="O419">
        <v>0</v>
      </c>
      <c r="P419">
        <v>0</v>
      </c>
      <c r="Q419">
        <v>6</v>
      </c>
      <c r="R419" s="12">
        <v>0</v>
      </c>
      <c r="S419" s="12">
        <f t="shared" si="6"/>
        <v>0</v>
      </c>
      <c r="T419">
        <v>1.28217124938965</v>
      </c>
      <c r="U419">
        <v>1.2510668039321899</v>
      </c>
      <c r="V419">
        <v>1.0721505880355799</v>
      </c>
      <c r="W419">
        <v>0.178916215896606</v>
      </c>
      <c r="X419">
        <v>0.210020661354065</v>
      </c>
      <c r="Y419">
        <v>0.210020661354065</v>
      </c>
      <c r="Z419">
        <v>0</v>
      </c>
      <c r="AA419">
        <v>0.6</v>
      </c>
      <c r="AB419">
        <v>1</v>
      </c>
      <c r="AC419">
        <v>0.75</v>
      </c>
      <c r="AD419">
        <v>0.4</v>
      </c>
      <c r="AE419">
        <v>0.6</v>
      </c>
    </row>
    <row r="420" spans="1:31" x14ac:dyDescent="0.15">
      <c r="A420" s="4">
        <v>361</v>
      </c>
      <c r="B420">
        <v>11</v>
      </c>
      <c r="C420">
        <v>9</v>
      </c>
      <c r="D420">
        <v>10</v>
      </c>
      <c r="E420">
        <v>10</v>
      </c>
      <c r="F420">
        <v>8</v>
      </c>
      <c r="G420">
        <v>2</v>
      </c>
      <c r="H420">
        <v>3</v>
      </c>
      <c r="I420">
        <v>7</v>
      </c>
      <c r="J420">
        <v>0.55000000000000004</v>
      </c>
      <c r="K420">
        <v>5.0333003997802699</v>
      </c>
      <c r="L420">
        <v>4.0698585510253897</v>
      </c>
      <c r="M420">
        <v>4.5034236907959002</v>
      </c>
      <c r="N420">
        <v>3.8308563232421902</v>
      </c>
      <c r="O420">
        <v>0</v>
      </c>
      <c r="P420">
        <v>0</v>
      </c>
      <c r="Q420">
        <v>6</v>
      </c>
      <c r="R420" s="12">
        <v>0</v>
      </c>
      <c r="S420" s="12">
        <f t="shared" si="6"/>
        <v>0</v>
      </c>
      <c r="T420">
        <v>1.1025848388671899</v>
      </c>
      <c r="U420">
        <v>1.0662593841552701</v>
      </c>
      <c r="V420">
        <v>0.95887356996536299</v>
      </c>
      <c r="W420">
        <v>0.107385814189911</v>
      </c>
      <c r="X420">
        <v>0.14371126890182501</v>
      </c>
      <c r="Y420">
        <v>0.14371126890182501</v>
      </c>
      <c r="Z420">
        <v>0</v>
      </c>
      <c r="AA420">
        <v>0.6</v>
      </c>
      <c r="AB420">
        <v>1</v>
      </c>
      <c r="AC420">
        <v>0.75</v>
      </c>
      <c r="AD420">
        <v>0.4</v>
      </c>
      <c r="AE420">
        <v>0.6</v>
      </c>
    </row>
    <row r="421" spans="1:31" x14ac:dyDescent="0.15">
      <c r="A421" s="4">
        <v>368</v>
      </c>
      <c r="B421">
        <v>13</v>
      </c>
      <c r="C421">
        <v>7</v>
      </c>
      <c r="D421">
        <v>10</v>
      </c>
      <c r="E421">
        <v>10</v>
      </c>
      <c r="F421">
        <v>10</v>
      </c>
      <c r="G421">
        <v>0</v>
      </c>
      <c r="H421">
        <v>3</v>
      </c>
      <c r="I421">
        <v>7</v>
      </c>
      <c r="J421">
        <v>0.65</v>
      </c>
      <c r="K421">
        <v>5.0333957672119096</v>
      </c>
      <c r="L421">
        <v>4.4138431549072301</v>
      </c>
      <c r="M421">
        <v>5.0281066894531197</v>
      </c>
      <c r="N421">
        <v>2.9427070617675799</v>
      </c>
      <c r="O421">
        <v>0</v>
      </c>
      <c r="P421">
        <v>0</v>
      </c>
      <c r="Q421">
        <v>8</v>
      </c>
      <c r="R421" s="12">
        <v>0</v>
      </c>
      <c r="S421" s="12">
        <f t="shared" si="6"/>
        <v>0</v>
      </c>
      <c r="T421">
        <v>1.30377197265625</v>
      </c>
      <c r="U421">
        <v>1.32157707214355</v>
      </c>
      <c r="V421">
        <v>1.0790197849273699</v>
      </c>
      <c r="W421">
        <v>0.242557287216186</v>
      </c>
      <c r="X421">
        <v>0.224752187728882</v>
      </c>
      <c r="Y421">
        <v>0.224752187728882</v>
      </c>
      <c r="Z421">
        <v>0</v>
      </c>
      <c r="AA421">
        <v>0.8</v>
      </c>
      <c r="AB421">
        <v>1</v>
      </c>
      <c r="AC421">
        <v>0.88888888888888895</v>
      </c>
      <c r="AD421">
        <v>0.2</v>
      </c>
      <c r="AE421">
        <v>0.8</v>
      </c>
    </row>
    <row r="422" spans="1:31" x14ac:dyDescent="0.15">
      <c r="A422" s="4">
        <v>63</v>
      </c>
      <c r="B422">
        <v>13</v>
      </c>
      <c r="C422">
        <v>7</v>
      </c>
      <c r="D422">
        <v>10</v>
      </c>
      <c r="E422">
        <v>10</v>
      </c>
      <c r="F422">
        <v>10</v>
      </c>
      <c r="G422">
        <v>0</v>
      </c>
      <c r="H422">
        <v>3</v>
      </c>
      <c r="I422">
        <v>7</v>
      </c>
      <c r="J422">
        <v>0.65</v>
      </c>
      <c r="K422">
        <v>5.0342826843261701</v>
      </c>
      <c r="L422">
        <v>3.7977409362793</v>
      </c>
      <c r="M422">
        <v>3.3627967834472701</v>
      </c>
      <c r="N422">
        <v>3.5004634857177699</v>
      </c>
      <c r="O422">
        <v>1</v>
      </c>
      <c r="P422">
        <v>1</v>
      </c>
      <c r="Q422">
        <v>8</v>
      </c>
      <c r="R422" s="12">
        <v>0.125</v>
      </c>
      <c r="S422" s="12">
        <f t="shared" si="6"/>
        <v>0.1</v>
      </c>
      <c r="T422">
        <v>1.4607448577880899</v>
      </c>
      <c r="U422">
        <v>1.4075946807861299</v>
      </c>
      <c r="V422">
        <v>1.2224979400634799</v>
      </c>
      <c r="W422">
        <v>0.185096740722656</v>
      </c>
      <c r="X422">
        <v>0.23824691772460899</v>
      </c>
      <c r="Y422">
        <v>0.23824691772460899</v>
      </c>
      <c r="Z422">
        <v>0.1</v>
      </c>
      <c r="AA422">
        <v>0.7</v>
      </c>
      <c r="AB422">
        <v>0.875</v>
      </c>
      <c r="AC422">
        <v>0.77777777777777801</v>
      </c>
      <c r="AD422">
        <v>0.3</v>
      </c>
      <c r="AE422">
        <v>0.6</v>
      </c>
    </row>
    <row r="423" spans="1:31" x14ac:dyDescent="0.15">
      <c r="A423" s="4">
        <v>580</v>
      </c>
      <c r="B423">
        <v>11</v>
      </c>
      <c r="C423">
        <v>9</v>
      </c>
      <c r="D423">
        <v>10</v>
      </c>
      <c r="E423">
        <v>10</v>
      </c>
      <c r="F423">
        <v>9</v>
      </c>
      <c r="G423">
        <v>1</v>
      </c>
      <c r="H423">
        <v>2</v>
      </c>
      <c r="I423">
        <v>8</v>
      </c>
      <c r="J423">
        <v>0.55000000000000004</v>
      </c>
      <c r="K423">
        <v>5.03513526916504</v>
      </c>
      <c r="L423">
        <v>3.7551288604736301</v>
      </c>
      <c r="M423">
        <v>3.0785770416259801</v>
      </c>
      <c r="N423">
        <v>5.5543289184570304</v>
      </c>
      <c r="O423">
        <v>1</v>
      </c>
      <c r="P423">
        <v>1</v>
      </c>
      <c r="Q423">
        <v>8</v>
      </c>
      <c r="R423" s="12">
        <v>0.125</v>
      </c>
      <c r="S423" s="12">
        <f t="shared" si="6"/>
        <v>0.1</v>
      </c>
      <c r="T423">
        <v>1.4386787414550799</v>
      </c>
      <c r="U423">
        <v>1.26366519927978</v>
      </c>
      <c r="V423">
        <v>1.22721290588379</v>
      </c>
      <c r="W423">
        <v>3.6452293395996101E-2</v>
      </c>
      <c r="X423">
        <v>0.21146583557128901</v>
      </c>
      <c r="Y423">
        <v>0.21146583557128901</v>
      </c>
      <c r="Z423">
        <v>0.1</v>
      </c>
      <c r="AA423">
        <v>0.7</v>
      </c>
      <c r="AB423">
        <v>0.875</v>
      </c>
      <c r="AC423">
        <v>0.77777777777777801</v>
      </c>
      <c r="AD423">
        <v>0.3</v>
      </c>
      <c r="AE423">
        <v>0.6</v>
      </c>
    </row>
    <row r="424" spans="1:31" x14ac:dyDescent="0.15">
      <c r="A424" s="4">
        <v>93</v>
      </c>
      <c r="B424">
        <v>14</v>
      </c>
      <c r="C424">
        <v>6</v>
      </c>
      <c r="D424">
        <v>10</v>
      </c>
      <c r="E424">
        <v>10</v>
      </c>
      <c r="F424">
        <v>10</v>
      </c>
      <c r="G424">
        <v>0</v>
      </c>
      <c r="H424">
        <v>4</v>
      </c>
      <c r="I424">
        <v>6</v>
      </c>
      <c r="J424">
        <v>0.7</v>
      </c>
      <c r="K424">
        <v>5.0393180847168004</v>
      </c>
      <c r="L424">
        <v>3.10598945617676</v>
      </c>
      <c r="M424">
        <v>2.8236770629882799</v>
      </c>
      <c r="N424">
        <v>4.3627948760986301</v>
      </c>
      <c r="O424">
        <v>2</v>
      </c>
      <c r="P424">
        <v>2</v>
      </c>
      <c r="Q424">
        <v>12</v>
      </c>
      <c r="R424" s="12">
        <v>0.16669999999999999</v>
      </c>
      <c r="S424" s="12">
        <f t="shared" si="6"/>
        <v>0.2</v>
      </c>
      <c r="T424">
        <v>1.8650321960449201</v>
      </c>
      <c r="U424">
        <v>1.71892070770264</v>
      </c>
      <c r="V424">
        <v>1.5906730890274099</v>
      </c>
      <c r="W424">
        <v>0.12824761867523199</v>
      </c>
      <c r="X424">
        <v>0.27435910701751698</v>
      </c>
      <c r="Y424">
        <v>0.27435910701751698</v>
      </c>
      <c r="Z424">
        <v>0.2</v>
      </c>
      <c r="AA424">
        <v>1</v>
      </c>
      <c r="AB424">
        <v>0.83333333333333304</v>
      </c>
      <c r="AC424">
        <v>0.90909090909090895</v>
      </c>
      <c r="AD424">
        <v>0</v>
      </c>
      <c r="AE424">
        <v>0.8</v>
      </c>
    </row>
    <row r="425" spans="1:31" x14ac:dyDescent="0.15">
      <c r="A425" s="4">
        <v>668</v>
      </c>
      <c r="B425">
        <v>13</v>
      </c>
      <c r="C425">
        <v>7</v>
      </c>
      <c r="D425">
        <v>10</v>
      </c>
      <c r="E425">
        <v>10</v>
      </c>
      <c r="F425">
        <v>10</v>
      </c>
      <c r="G425">
        <v>0</v>
      </c>
      <c r="H425">
        <v>3</v>
      </c>
      <c r="I425">
        <v>7</v>
      </c>
      <c r="J425">
        <v>0.65</v>
      </c>
      <c r="K425">
        <v>5.0424346923828098</v>
      </c>
      <c r="L425">
        <v>2.9986553192138699</v>
      </c>
      <c r="M425">
        <v>1.7273139953613299</v>
      </c>
      <c r="N425">
        <v>4.99639892578125</v>
      </c>
      <c r="O425">
        <v>2</v>
      </c>
      <c r="P425">
        <v>2</v>
      </c>
      <c r="Q425">
        <v>9</v>
      </c>
      <c r="R425" s="12">
        <v>0.22220000000000001</v>
      </c>
      <c r="S425" s="12">
        <f t="shared" si="6"/>
        <v>0.2</v>
      </c>
      <c r="T425">
        <v>1.5977916717529299</v>
      </c>
      <c r="U425">
        <v>1.40304243564606</v>
      </c>
      <c r="V425">
        <v>1.3566188812255899</v>
      </c>
      <c r="W425">
        <v>4.6423554420471198E-2</v>
      </c>
      <c r="X425">
        <v>0.241172790527344</v>
      </c>
      <c r="Y425">
        <v>0.241172790527344</v>
      </c>
      <c r="Z425">
        <v>0.2</v>
      </c>
      <c r="AA425">
        <v>0.7</v>
      </c>
      <c r="AB425">
        <v>0.77777777777777801</v>
      </c>
      <c r="AC425">
        <v>0.73684210526315796</v>
      </c>
      <c r="AD425">
        <v>0.3</v>
      </c>
      <c r="AE425">
        <v>0.5</v>
      </c>
    </row>
    <row r="426" spans="1:31" x14ac:dyDescent="0.15">
      <c r="A426" s="4">
        <v>574</v>
      </c>
      <c r="B426">
        <v>11</v>
      </c>
      <c r="C426">
        <v>9</v>
      </c>
      <c r="D426">
        <v>10</v>
      </c>
      <c r="E426">
        <v>10</v>
      </c>
      <c r="F426">
        <v>9</v>
      </c>
      <c r="G426">
        <v>1</v>
      </c>
      <c r="H426">
        <v>2</v>
      </c>
      <c r="I426">
        <v>8</v>
      </c>
      <c r="J426">
        <v>0.55000000000000004</v>
      </c>
      <c r="K426">
        <v>5.0445327758789098</v>
      </c>
      <c r="L426">
        <v>3.8555393218994101</v>
      </c>
      <c r="M426">
        <v>3.3375911712646502</v>
      </c>
      <c r="N426">
        <v>5.2975196838378897</v>
      </c>
      <c r="O426">
        <v>1</v>
      </c>
      <c r="P426">
        <v>1</v>
      </c>
      <c r="Q426">
        <v>7</v>
      </c>
      <c r="R426" s="12">
        <v>0.1429</v>
      </c>
      <c r="S426" s="12">
        <f t="shared" si="6"/>
        <v>0.1</v>
      </c>
      <c r="T426">
        <v>1.2057037353515601</v>
      </c>
      <c r="U426">
        <v>1.1022262573242201</v>
      </c>
      <c r="V426">
        <v>1.03332996368408</v>
      </c>
      <c r="W426">
        <v>6.8896293640136705E-2</v>
      </c>
      <c r="X426">
        <v>0.17237377166748</v>
      </c>
      <c r="Y426">
        <v>0.17237377166748</v>
      </c>
      <c r="Z426">
        <v>0.1</v>
      </c>
      <c r="AA426">
        <v>0.6</v>
      </c>
      <c r="AB426">
        <v>0.85714285714285698</v>
      </c>
      <c r="AC426">
        <v>0.70588235294117596</v>
      </c>
      <c r="AD426">
        <v>0.4</v>
      </c>
      <c r="AE426">
        <v>0.5</v>
      </c>
    </row>
    <row r="427" spans="1:31" x14ac:dyDescent="0.15">
      <c r="A427" s="4">
        <v>446</v>
      </c>
      <c r="B427">
        <v>11</v>
      </c>
      <c r="C427">
        <v>9</v>
      </c>
      <c r="D427">
        <v>10</v>
      </c>
      <c r="E427">
        <v>10</v>
      </c>
      <c r="F427">
        <v>10</v>
      </c>
      <c r="G427">
        <v>0</v>
      </c>
      <c r="H427">
        <v>1</v>
      </c>
      <c r="I427">
        <v>9</v>
      </c>
      <c r="J427">
        <v>0.55000000000000004</v>
      </c>
      <c r="K427">
        <v>5.0481433868408203</v>
      </c>
      <c r="L427">
        <v>4.4759140014648402</v>
      </c>
      <c r="M427">
        <v>6.5769271850585902</v>
      </c>
      <c r="N427">
        <v>8.0567321777343697</v>
      </c>
      <c r="O427">
        <v>0</v>
      </c>
      <c r="P427">
        <v>0</v>
      </c>
      <c r="Q427">
        <v>10</v>
      </c>
      <c r="R427" s="12">
        <v>0</v>
      </c>
      <c r="S427" s="12">
        <f t="shared" si="6"/>
        <v>0</v>
      </c>
      <c r="T427">
        <v>1.5019569396972701</v>
      </c>
      <c r="U427">
        <v>1.3634510040283201</v>
      </c>
      <c r="V427">
        <v>1.2322540283203101</v>
      </c>
      <c r="W427">
        <v>0.13119697570800801</v>
      </c>
      <c r="X427">
        <v>0.26970291137695301</v>
      </c>
      <c r="Y427">
        <v>0.26970291137695301</v>
      </c>
      <c r="Z427">
        <v>0</v>
      </c>
      <c r="AA427">
        <v>1</v>
      </c>
      <c r="AB427">
        <v>1</v>
      </c>
      <c r="AC427">
        <v>1</v>
      </c>
      <c r="AD427">
        <v>0</v>
      </c>
      <c r="AE427">
        <v>1</v>
      </c>
    </row>
    <row r="428" spans="1:31" x14ac:dyDescent="0.15">
      <c r="A428" s="4">
        <v>432</v>
      </c>
      <c r="B428">
        <v>11</v>
      </c>
      <c r="C428">
        <v>9</v>
      </c>
      <c r="D428">
        <v>10</v>
      </c>
      <c r="E428">
        <v>10</v>
      </c>
      <c r="F428">
        <v>9</v>
      </c>
      <c r="G428">
        <v>1</v>
      </c>
      <c r="H428">
        <v>2</v>
      </c>
      <c r="I428">
        <v>8</v>
      </c>
      <c r="J428">
        <v>0.55000000000000004</v>
      </c>
      <c r="K428">
        <v>5.0498142242431596</v>
      </c>
      <c r="L428">
        <v>3.4472141265869101</v>
      </c>
      <c r="M428">
        <v>1.9732017517089799</v>
      </c>
      <c r="N428">
        <v>6.1704750061035201</v>
      </c>
      <c r="O428">
        <v>1</v>
      </c>
      <c r="P428">
        <v>1</v>
      </c>
      <c r="Q428">
        <v>7</v>
      </c>
      <c r="R428" s="12">
        <v>0.1429</v>
      </c>
      <c r="S428" s="12">
        <f t="shared" si="6"/>
        <v>0.1</v>
      </c>
      <c r="T428">
        <v>1.3279285430908201</v>
      </c>
      <c r="U428">
        <v>1.0988616943359399</v>
      </c>
      <c r="V428">
        <v>1.12649691104889</v>
      </c>
      <c r="W428">
        <v>2.7635216712951698E-2</v>
      </c>
      <c r="X428">
        <v>0.20143163204193101</v>
      </c>
      <c r="Y428">
        <v>0.20143163204193101</v>
      </c>
      <c r="Z428">
        <v>0.1</v>
      </c>
      <c r="AA428">
        <v>0.6</v>
      </c>
      <c r="AB428">
        <v>0.85714285714285698</v>
      </c>
      <c r="AC428">
        <v>0.70588235294117596</v>
      </c>
      <c r="AD428">
        <v>0.4</v>
      </c>
      <c r="AE428">
        <v>0.5</v>
      </c>
    </row>
    <row r="429" spans="1:31" x14ac:dyDescent="0.15">
      <c r="A429" s="4">
        <v>224</v>
      </c>
      <c r="B429">
        <v>14</v>
      </c>
      <c r="C429">
        <v>6</v>
      </c>
      <c r="D429">
        <v>10</v>
      </c>
      <c r="E429">
        <v>10</v>
      </c>
      <c r="F429">
        <v>10</v>
      </c>
      <c r="G429">
        <v>0</v>
      </c>
      <c r="H429">
        <v>4</v>
      </c>
      <c r="I429">
        <v>6</v>
      </c>
      <c r="J429">
        <v>0.7</v>
      </c>
      <c r="K429">
        <v>5.0522842407226598</v>
      </c>
      <c r="L429">
        <v>2.7149238586425799</v>
      </c>
      <c r="M429">
        <v>1.80949211120605</v>
      </c>
      <c r="N429">
        <v>4.3343524932861301</v>
      </c>
      <c r="O429">
        <v>3</v>
      </c>
      <c r="P429">
        <v>3</v>
      </c>
      <c r="Q429">
        <v>13</v>
      </c>
      <c r="R429" s="12">
        <v>0.23080000000000001</v>
      </c>
      <c r="S429" s="12">
        <f t="shared" si="6"/>
        <v>0.3</v>
      </c>
      <c r="T429">
        <v>1.6859378814697299</v>
      </c>
      <c r="U429">
        <v>1.52864265441895</v>
      </c>
      <c r="V429">
        <v>1.4315664768219001</v>
      </c>
      <c r="W429">
        <v>9.7076177597045898E-2</v>
      </c>
      <c r="X429">
        <v>0.25437140464782698</v>
      </c>
      <c r="Y429">
        <v>0.25437140464782698</v>
      </c>
      <c r="Z429">
        <v>0.3</v>
      </c>
      <c r="AA429">
        <v>1</v>
      </c>
      <c r="AB429">
        <v>0.76923076923076905</v>
      </c>
      <c r="AC429">
        <v>0.86956521739130399</v>
      </c>
      <c r="AD429">
        <v>0</v>
      </c>
      <c r="AE429">
        <v>0.7</v>
      </c>
    </row>
    <row r="430" spans="1:31" x14ac:dyDescent="0.15">
      <c r="A430" s="4">
        <v>535</v>
      </c>
      <c r="B430">
        <v>14</v>
      </c>
      <c r="C430">
        <v>6</v>
      </c>
      <c r="D430">
        <v>10</v>
      </c>
      <c r="E430">
        <v>10</v>
      </c>
      <c r="F430">
        <v>10</v>
      </c>
      <c r="G430">
        <v>0</v>
      </c>
      <c r="H430">
        <v>4</v>
      </c>
      <c r="I430">
        <v>6</v>
      </c>
      <c r="J430">
        <v>0.7</v>
      </c>
      <c r="K430">
        <v>5.0569114685058603</v>
      </c>
      <c r="L430">
        <v>2.3407001495361301</v>
      </c>
      <c r="M430">
        <v>1.0771903991699201</v>
      </c>
      <c r="N430">
        <v>4.6846866607665998</v>
      </c>
      <c r="O430">
        <v>3</v>
      </c>
      <c r="P430">
        <v>3</v>
      </c>
      <c r="Q430">
        <v>12</v>
      </c>
      <c r="R430" s="12">
        <v>0.25</v>
      </c>
      <c r="S430" s="12">
        <f t="shared" si="6"/>
        <v>0.3</v>
      </c>
      <c r="T430">
        <v>1.8147544860839799</v>
      </c>
      <c r="U430">
        <v>1.60621690750122</v>
      </c>
      <c r="V430">
        <v>1.5578960180282599</v>
      </c>
      <c r="W430">
        <v>4.8320889472961398E-2</v>
      </c>
      <c r="X430">
        <v>0.25685846805572499</v>
      </c>
      <c r="Y430">
        <v>0.25685846805572499</v>
      </c>
      <c r="Z430">
        <v>0.3</v>
      </c>
      <c r="AA430">
        <v>0.9</v>
      </c>
      <c r="AB430">
        <v>0.75</v>
      </c>
      <c r="AC430">
        <v>0.81818181818181801</v>
      </c>
      <c r="AD430">
        <v>0.1</v>
      </c>
      <c r="AE430">
        <v>0.6</v>
      </c>
    </row>
    <row r="431" spans="1:31" x14ac:dyDescent="0.15">
      <c r="A431" s="4">
        <v>839</v>
      </c>
      <c r="B431">
        <v>12</v>
      </c>
      <c r="C431">
        <v>8</v>
      </c>
      <c r="D431">
        <v>10</v>
      </c>
      <c r="E431">
        <v>10</v>
      </c>
      <c r="F431">
        <v>10</v>
      </c>
      <c r="G431">
        <v>0</v>
      </c>
      <c r="H431">
        <v>2</v>
      </c>
      <c r="I431">
        <v>8</v>
      </c>
      <c r="J431">
        <v>0.6</v>
      </c>
      <c r="K431">
        <v>5.0619144439697301</v>
      </c>
      <c r="L431">
        <v>4.1715030670165998</v>
      </c>
      <c r="M431">
        <v>4.2801780700683603</v>
      </c>
      <c r="N431">
        <v>4.5879020690918004</v>
      </c>
      <c r="O431">
        <v>1</v>
      </c>
      <c r="P431">
        <v>1</v>
      </c>
      <c r="Q431">
        <v>10</v>
      </c>
      <c r="R431" s="12">
        <v>0.1</v>
      </c>
      <c r="S431" s="12">
        <f t="shared" si="6"/>
        <v>0.1</v>
      </c>
      <c r="T431">
        <v>1.3323440551757799</v>
      </c>
      <c r="U431">
        <v>1.27960777282715</v>
      </c>
      <c r="V431">
        <v>1.1078290939331099</v>
      </c>
      <c r="W431">
        <v>0.171778678894043</v>
      </c>
      <c r="X431">
        <v>0.224514961242676</v>
      </c>
      <c r="Y431">
        <v>0.224514961242676</v>
      </c>
      <c r="Z431">
        <v>0.1</v>
      </c>
      <c r="AA431">
        <v>0.9</v>
      </c>
      <c r="AB431">
        <v>0.9</v>
      </c>
      <c r="AC431">
        <v>0.9</v>
      </c>
      <c r="AD431">
        <v>0.1</v>
      </c>
      <c r="AE431">
        <v>0.8</v>
      </c>
    </row>
    <row r="432" spans="1:31" x14ac:dyDescent="0.15">
      <c r="A432" s="4">
        <v>85</v>
      </c>
      <c r="B432">
        <v>12</v>
      </c>
      <c r="C432">
        <v>8</v>
      </c>
      <c r="D432">
        <v>10</v>
      </c>
      <c r="E432">
        <v>10</v>
      </c>
      <c r="F432">
        <v>10</v>
      </c>
      <c r="G432">
        <v>0</v>
      </c>
      <c r="H432">
        <v>2</v>
      </c>
      <c r="I432">
        <v>8</v>
      </c>
      <c r="J432">
        <v>0.6</v>
      </c>
      <c r="K432">
        <v>5.0657463073730504</v>
      </c>
      <c r="L432">
        <v>3.4890117645263699</v>
      </c>
      <c r="M432">
        <v>2.2325992584228498</v>
      </c>
      <c r="N432">
        <v>6.3131809234619096</v>
      </c>
      <c r="O432">
        <v>1</v>
      </c>
      <c r="P432">
        <v>1</v>
      </c>
      <c r="Q432">
        <v>9</v>
      </c>
      <c r="R432" s="12">
        <v>0.1111</v>
      </c>
      <c r="S432" s="12">
        <f t="shared" si="6"/>
        <v>0.1</v>
      </c>
      <c r="T432">
        <v>1.51486968994141</v>
      </c>
      <c r="U432">
        <v>1.2826061248779299</v>
      </c>
      <c r="V432">
        <v>1.2669804096221899</v>
      </c>
      <c r="W432">
        <v>1.5625715255737301E-2</v>
      </c>
      <c r="X432">
        <v>0.24788928031921401</v>
      </c>
      <c r="Y432">
        <v>0.24788928031921401</v>
      </c>
      <c r="Z432">
        <v>0.1</v>
      </c>
      <c r="AA432">
        <v>0.8</v>
      </c>
      <c r="AB432">
        <v>0.88888888888888895</v>
      </c>
      <c r="AC432">
        <v>0.84210526315789502</v>
      </c>
      <c r="AD432">
        <v>0.2</v>
      </c>
      <c r="AE432">
        <v>0.7</v>
      </c>
    </row>
    <row r="433" spans="1:31" x14ac:dyDescent="0.15">
      <c r="A433" s="4">
        <v>493</v>
      </c>
      <c r="B433">
        <v>14</v>
      </c>
      <c r="C433">
        <v>6</v>
      </c>
      <c r="D433">
        <v>10</v>
      </c>
      <c r="E433">
        <v>10</v>
      </c>
      <c r="F433">
        <v>10</v>
      </c>
      <c r="G433">
        <v>0</v>
      </c>
      <c r="H433">
        <v>4</v>
      </c>
      <c r="I433">
        <v>6</v>
      </c>
      <c r="J433">
        <v>0.7</v>
      </c>
      <c r="K433">
        <v>5.0703258514404297</v>
      </c>
      <c r="L433">
        <v>2.62752342224121</v>
      </c>
      <c r="M433">
        <v>1.81320571899414</v>
      </c>
      <c r="N433">
        <v>4.7498149871826199</v>
      </c>
      <c r="O433">
        <v>2</v>
      </c>
      <c r="P433">
        <v>2</v>
      </c>
      <c r="Q433">
        <v>9</v>
      </c>
      <c r="R433" s="12">
        <v>0.22220000000000001</v>
      </c>
      <c r="S433" s="12">
        <f t="shared" si="6"/>
        <v>0.2</v>
      </c>
      <c r="T433">
        <v>1.41508293151855</v>
      </c>
      <c r="U433">
        <v>1.2839426994323699</v>
      </c>
      <c r="V433">
        <v>1.2195917367935201</v>
      </c>
      <c r="W433">
        <v>6.4350962638854994E-2</v>
      </c>
      <c r="X433">
        <v>0.19549119472503701</v>
      </c>
      <c r="Y433">
        <v>0.19549119472503701</v>
      </c>
      <c r="Z433">
        <v>0.2</v>
      </c>
      <c r="AA433">
        <v>0.7</v>
      </c>
      <c r="AB433">
        <v>0.77777777777777801</v>
      </c>
      <c r="AC433">
        <v>0.73684210526315796</v>
      </c>
      <c r="AD433">
        <v>0.3</v>
      </c>
      <c r="AE433">
        <v>0.5</v>
      </c>
    </row>
    <row r="434" spans="1:31" x14ac:dyDescent="0.15">
      <c r="A434" s="4">
        <v>229</v>
      </c>
      <c r="B434">
        <v>12</v>
      </c>
      <c r="C434">
        <v>8</v>
      </c>
      <c r="D434">
        <v>10</v>
      </c>
      <c r="E434">
        <v>10</v>
      </c>
      <c r="F434">
        <v>9</v>
      </c>
      <c r="G434">
        <v>1</v>
      </c>
      <c r="H434">
        <v>3</v>
      </c>
      <c r="I434">
        <v>7</v>
      </c>
      <c r="J434">
        <v>0.6</v>
      </c>
      <c r="K434">
        <v>5.07279396057129</v>
      </c>
      <c r="L434">
        <v>4.51688575744629</v>
      </c>
      <c r="M434">
        <v>5.6923923492431596</v>
      </c>
      <c r="N434">
        <v>3.5323295593261701</v>
      </c>
      <c r="O434">
        <v>0</v>
      </c>
      <c r="P434">
        <v>0</v>
      </c>
      <c r="Q434">
        <v>8</v>
      </c>
      <c r="R434" s="12">
        <v>0</v>
      </c>
      <c r="S434" s="12">
        <f t="shared" si="6"/>
        <v>0</v>
      </c>
      <c r="T434">
        <v>1.13495445251465</v>
      </c>
      <c r="U434">
        <v>1.1755918264389</v>
      </c>
      <c r="V434">
        <v>0.95447695255279497</v>
      </c>
      <c r="W434">
        <v>0.22111487388610801</v>
      </c>
      <c r="X434">
        <v>0.180477499961853</v>
      </c>
      <c r="Y434">
        <v>0.180477499961853</v>
      </c>
      <c r="Z434">
        <v>0</v>
      </c>
      <c r="AA434">
        <v>0.8</v>
      </c>
      <c r="AB434">
        <v>1</v>
      </c>
      <c r="AC434">
        <v>0.88888888888888895</v>
      </c>
      <c r="AD434">
        <v>0.2</v>
      </c>
      <c r="AE434">
        <v>0.8</v>
      </c>
    </row>
    <row r="435" spans="1:31" x14ac:dyDescent="0.15">
      <c r="A435" s="4">
        <v>66</v>
      </c>
      <c r="B435">
        <v>14</v>
      </c>
      <c r="C435">
        <v>6</v>
      </c>
      <c r="D435">
        <v>10</v>
      </c>
      <c r="E435">
        <v>10</v>
      </c>
      <c r="F435">
        <v>10</v>
      </c>
      <c r="G435">
        <v>0</v>
      </c>
      <c r="H435">
        <v>4</v>
      </c>
      <c r="I435">
        <v>6</v>
      </c>
      <c r="J435">
        <v>0.7</v>
      </c>
      <c r="K435">
        <v>5.0743427276611301</v>
      </c>
      <c r="L435">
        <v>2.5165367126464799</v>
      </c>
      <c r="M435">
        <v>1.51272964477539</v>
      </c>
      <c r="N435">
        <v>4.7215061187744096</v>
      </c>
      <c r="O435">
        <v>2</v>
      </c>
      <c r="P435">
        <v>2</v>
      </c>
      <c r="Q435">
        <v>11</v>
      </c>
      <c r="R435" s="12">
        <v>0.18179999999999999</v>
      </c>
      <c r="S435" s="12">
        <f t="shared" si="6"/>
        <v>0.2</v>
      </c>
      <c r="T435">
        <v>1.86782646179199</v>
      </c>
      <c r="U435">
        <v>1.6660141944885201</v>
      </c>
      <c r="V435">
        <v>1.5985906124114999</v>
      </c>
      <c r="W435">
        <v>6.7423582077026395E-2</v>
      </c>
      <c r="X435">
        <v>0.269235849380493</v>
      </c>
      <c r="Y435">
        <v>0.269235849380493</v>
      </c>
      <c r="Z435">
        <v>0.2</v>
      </c>
      <c r="AA435">
        <v>0.9</v>
      </c>
      <c r="AB435">
        <v>0.81818181818181801</v>
      </c>
      <c r="AC435">
        <v>0.85714285714285698</v>
      </c>
      <c r="AD435">
        <v>0.1</v>
      </c>
      <c r="AE435">
        <v>0.7</v>
      </c>
    </row>
    <row r="436" spans="1:31" x14ac:dyDescent="0.15">
      <c r="A436" s="4">
        <v>153</v>
      </c>
      <c r="B436">
        <v>13</v>
      </c>
      <c r="C436">
        <v>7</v>
      </c>
      <c r="D436">
        <v>10</v>
      </c>
      <c r="E436">
        <v>10</v>
      </c>
      <c r="F436">
        <v>10</v>
      </c>
      <c r="G436">
        <v>0</v>
      </c>
      <c r="H436">
        <v>3</v>
      </c>
      <c r="I436">
        <v>7</v>
      </c>
      <c r="J436">
        <v>0.65</v>
      </c>
      <c r="K436">
        <v>5.0754756927490199</v>
      </c>
      <c r="L436">
        <v>3.71364402770996</v>
      </c>
      <c r="M436">
        <v>3.9423561096191402</v>
      </c>
      <c r="N436">
        <v>4.8661727905273402</v>
      </c>
      <c r="O436">
        <v>0</v>
      </c>
      <c r="P436">
        <v>0</v>
      </c>
      <c r="Q436">
        <v>10</v>
      </c>
      <c r="R436" s="12">
        <v>0</v>
      </c>
      <c r="S436" s="12">
        <f t="shared" si="6"/>
        <v>0</v>
      </c>
      <c r="T436">
        <v>1.63956642150879</v>
      </c>
      <c r="U436">
        <v>1.5415064096450799</v>
      </c>
      <c r="V436">
        <v>1.38884317874908</v>
      </c>
      <c r="W436">
        <v>0.15266323089599601</v>
      </c>
      <c r="X436">
        <v>0.25072324275970498</v>
      </c>
      <c r="Y436">
        <v>0.25072324275970498</v>
      </c>
      <c r="Z436">
        <v>0</v>
      </c>
      <c r="AA436">
        <v>1</v>
      </c>
      <c r="AB436">
        <v>1</v>
      </c>
      <c r="AC436">
        <v>1</v>
      </c>
      <c r="AD436">
        <v>0</v>
      </c>
      <c r="AE436">
        <v>1</v>
      </c>
    </row>
    <row r="437" spans="1:31" x14ac:dyDescent="0.15">
      <c r="A437" s="4">
        <v>897</v>
      </c>
      <c r="B437">
        <v>15</v>
      </c>
      <c r="C437">
        <v>5</v>
      </c>
      <c r="D437">
        <v>10</v>
      </c>
      <c r="E437">
        <v>10</v>
      </c>
      <c r="F437">
        <v>10</v>
      </c>
      <c r="G437">
        <v>0</v>
      </c>
      <c r="H437">
        <v>5</v>
      </c>
      <c r="I437">
        <v>5</v>
      </c>
      <c r="J437">
        <v>0.75</v>
      </c>
      <c r="K437">
        <v>5.0807552337646502</v>
      </c>
      <c r="L437">
        <v>3.5942249298095699</v>
      </c>
      <c r="M437">
        <v>3.5212154388427699</v>
      </c>
      <c r="N437">
        <v>2.8270282745361301</v>
      </c>
      <c r="O437">
        <v>1</v>
      </c>
      <c r="P437">
        <v>1</v>
      </c>
      <c r="Q437">
        <v>9</v>
      </c>
      <c r="R437" s="12">
        <v>0.1111</v>
      </c>
      <c r="S437" s="12">
        <f t="shared" si="6"/>
        <v>0.1</v>
      </c>
      <c r="T437">
        <v>1.6263542175293</v>
      </c>
      <c r="U437">
        <v>1.6224285364151001</v>
      </c>
      <c r="V437">
        <v>1.36819708347321</v>
      </c>
      <c r="W437">
        <v>0.25423145294189398</v>
      </c>
      <c r="X437">
        <v>0.25815713405609098</v>
      </c>
      <c r="Y437">
        <v>0.25815713405609098</v>
      </c>
      <c r="Z437">
        <v>0.1</v>
      </c>
      <c r="AA437">
        <v>0.8</v>
      </c>
      <c r="AB437">
        <v>0.88888888888888895</v>
      </c>
      <c r="AC437">
        <v>0.84210526315789502</v>
      </c>
      <c r="AD437">
        <v>0.2</v>
      </c>
      <c r="AE437">
        <v>0.7</v>
      </c>
    </row>
    <row r="438" spans="1:31" x14ac:dyDescent="0.15">
      <c r="A438" s="4">
        <v>91</v>
      </c>
      <c r="B438">
        <v>14</v>
      </c>
      <c r="C438">
        <v>6</v>
      </c>
      <c r="D438">
        <v>10</v>
      </c>
      <c r="E438">
        <v>10</v>
      </c>
      <c r="F438">
        <v>10</v>
      </c>
      <c r="G438">
        <v>0</v>
      </c>
      <c r="H438">
        <v>4</v>
      </c>
      <c r="I438">
        <v>6</v>
      </c>
      <c r="J438">
        <v>0.7</v>
      </c>
      <c r="K438">
        <v>5.0831279754638699</v>
      </c>
      <c r="L438">
        <v>3.61368751525879</v>
      </c>
      <c r="M438">
        <v>3.3116874694824201</v>
      </c>
      <c r="N438">
        <v>3.17026710510254</v>
      </c>
      <c r="O438">
        <v>0</v>
      </c>
      <c r="P438">
        <v>0</v>
      </c>
      <c r="Q438">
        <v>6</v>
      </c>
      <c r="R438" s="12">
        <v>0</v>
      </c>
      <c r="S438" s="12">
        <f t="shared" si="6"/>
        <v>0</v>
      </c>
      <c r="T438">
        <v>1.3268947601318399</v>
      </c>
      <c r="U438">
        <v>1.3015317916870099</v>
      </c>
      <c r="V438">
        <v>1.12487888336182</v>
      </c>
      <c r="W438">
        <v>0.17665290832519501</v>
      </c>
      <c r="X438">
        <v>0.20201587677002</v>
      </c>
      <c r="Y438">
        <v>0.20201587677002</v>
      </c>
      <c r="Z438">
        <v>0</v>
      </c>
      <c r="AA438">
        <v>0.6</v>
      </c>
      <c r="AB438">
        <v>1</v>
      </c>
      <c r="AC438">
        <v>0.75</v>
      </c>
      <c r="AD438">
        <v>0.4</v>
      </c>
      <c r="AE438">
        <v>0.6</v>
      </c>
    </row>
    <row r="439" spans="1:31" x14ac:dyDescent="0.15">
      <c r="A439" s="4">
        <v>222</v>
      </c>
      <c r="B439">
        <v>12</v>
      </c>
      <c r="C439">
        <v>8</v>
      </c>
      <c r="D439">
        <v>10</v>
      </c>
      <c r="E439">
        <v>10</v>
      </c>
      <c r="F439">
        <v>10</v>
      </c>
      <c r="G439">
        <v>0</v>
      </c>
      <c r="H439">
        <v>2</v>
      </c>
      <c r="I439">
        <v>8</v>
      </c>
      <c r="J439">
        <v>0.6</v>
      </c>
      <c r="K439">
        <v>5.0864124298095703</v>
      </c>
      <c r="L439">
        <v>4.7719993591308603</v>
      </c>
      <c r="M439">
        <v>6.3615207672119096</v>
      </c>
      <c r="N439">
        <v>3.5589866638183598</v>
      </c>
      <c r="O439">
        <v>0</v>
      </c>
      <c r="P439">
        <v>0</v>
      </c>
      <c r="Q439">
        <v>8</v>
      </c>
      <c r="R439" s="12">
        <v>0</v>
      </c>
      <c r="S439" s="12">
        <f t="shared" si="6"/>
        <v>0</v>
      </c>
      <c r="T439">
        <v>1.25457763671875</v>
      </c>
      <c r="U439">
        <v>1.3088674545288099</v>
      </c>
      <c r="V439">
        <v>1.0396203994751001</v>
      </c>
      <c r="W439">
        <v>0.26924705505371099</v>
      </c>
      <c r="X439">
        <v>0.21495723724365201</v>
      </c>
      <c r="Y439">
        <v>0.21495723724365201</v>
      </c>
      <c r="Z439">
        <v>0</v>
      </c>
      <c r="AA439">
        <v>0.8</v>
      </c>
      <c r="AB439">
        <v>1</v>
      </c>
      <c r="AC439">
        <v>0.88888888888888895</v>
      </c>
      <c r="AD439">
        <v>0.2</v>
      </c>
      <c r="AE439">
        <v>0.8</v>
      </c>
    </row>
    <row r="440" spans="1:31" x14ac:dyDescent="0.15">
      <c r="A440" s="4">
        <v>699</v>
      </c>
      <c r="B440">
        <v>12</v>
      </c>
      <c r="C440">
        <v>8</v>
      </c>
      <c r="D440">
        <v>10</v>
      </c>
      <c r="E440">
        <v>10</v>
      </c>
      <c r="F440">
        <v>10</v>
      </c>
      <c r="G440">
        <v>0</v>
      </c>
      <c r="H440">
        <v>2</v>
      </c>
      <c r="I440">
        <v>8</v>
      </c>
      <c r="J440">
        <v>0.6</v>
      </c>
      <c r="K440">
        <v>5.0882682800293004</v>
      </c>
      <c r="L440">
        <v>3.3974666595459002</v>
      </c>
      <c r="M440">
        <v>1.90909767150879</v>
      </c>
      <c r="N440">
        <v>6.5935630798339799</v>
      </c>
      <c r="O440">
        <v>2</v>
      </c>
      <c r="P440">
        <v>2</v>
      </c>
      <c r="Q440">
        <v>11</v>
      </c>
      <c r="R440" s="12">
        <v>0.18179999999999999</v>
      </c>
      <c r="S440" s="12">
        <f t="shared" si="6"/>
        <v>0.2</v>
      </c>
      <c r="T440">
        <v>1.4892158508300799</v>
      </c>
      <c r="U440">
        <v>1.2360038757324201</v>
      </c>
      <c r="V440">
        <v>1.24788475036621</v>
      </c>
      <c r="W440">
        <v>1.1880874633789101E-2</v>
      </c>
      <c r="X440">
        <v>0.24133110046386699</v>
      </c>
      <c r="Y440">
        <v>0.24133110046386699</v>
      </c>
      <c r="Z440">
        <v>0.2</v>
      </c>
      <c r="AA440">
        <v>0.9</v>
      </c>
      <c r="AB440">
        <v>0.81818181818181801</v>
      </c>
      <c r="AC440">
        <v>0.85714285714285698</v>
      </c>
      <c r="AD440">
        <v>0.1</v>
      </c>
      <c r="AE440">
        <v>0.7</v>
      </c>
    </row>
    <row r="441" spans="1:31" x14ac:dyDescent="0.15">
      <c r="A441" s="4">
        <v>965</v>
      </c>
      <c r="B441">
        <v>15</v>
      </c>
      <c r="C441">
        <v>5</v>
      </c>
      <c r="D441">
        <v>10</v>
      </c>
      <c r="E441">
        <v>10</v>
      </c>
      <c r="F441">
        <v>10</v>
      </c>
      <c r="G441">
        <v>0</v>
      </c>
      <c r="H441">
        <v>5</v>
      </c>
      <c r="I441">
        <v>5</v>
      </c>
      <c r="J441">
        <v>0.75</v>
      </c>
      <c r="K441">
        <v>5.0984268188476598</v>
      </c>
      <c r="L441">
        <v>2.9432716369628902</v>
      </c>
      <c r="M441">
        <v>2.3286724090576199</v>
      </c>
      <c r="N441">
        <v>3.0811080932617201</v>
      </c>
      <c r="O441">
        <v>2</v>
      </c>
      <c r="P441">
        <v>2</v>
      </c>
      <c r="Q441">
        <v>10</v>
      </c>
      <c r="R441" s="12">
        <v>0.2</v>
      </c>
      <c r="S441" s="12">
        <f t="shared" si="6"/>
        <v>0.2</v>
      </c>
      <c r="T441">
        <v>1.63821220397949</v>
      </c>
      <c r="U441">
        <v>1.58276402950287</v>
      </c>
      <c r="V441">
        <v>1.38533079624176</v>
      </c>
      <c r="W441">
        <v>0.19743323326110801</v>
      </c>
      <c r="X441">
        <v>0.25288140773773199</v>
      </c>
      <c r="Y441">
        <v>0.25288140773773199</v>
      </c>
      <c r="Z441">
        <v>0.2</v>
      </c>
      <c r="AA441">
        <v>0.8</v>
      </c>
      <c r="AB441">
        <v>0.8</v>
      </c>
      <c r="AC441">
        <v>0.8</v>
      </c>
      <c r="AD441">
        <v>0.2</v>
      </c>
      <c r="AE441">
        <v>0.6</v>
      </c>
    </row>
    <row r="442" spans="1:31" x14ac:dyDescent="0.15">
      <c r="A442" s="4">
        <v>239</v>
      </c>
      <c r="B442">
        <v>13</v>
      </c>
      <c r="C442">
        <v>7</v>
      </c>
      <c r="D442">
        <v>10</v>
      </c>
      <c r="E442">
        <v>10</v>
      </c>
      <c r="F442">
        <v>10</v>
      </c>
      <c r="G442">
        <v>0</v>
      </c>
      <c r="H442">
        <v>3</v>
      </c>
      <c r="I442">
        <v>7</v>
      </c>
      <c r="J442">
        <v>0.65</v>
      </c>
      <c r="K442">
        <v>5.1000061035156197</v>
      </c>
      <c r="L442">
        <v>3.1700057983398402</v>
      </c>
      <c r="M442">
        <v>2.3044471740722701</v>
      </c>
      <c r="N442">
        <v>5.1968040466308603</v>
      </c>
      <c r="O442">
        <v>1</v>
      </c>
      <c r="P442">
        <v>1</v>
      </c>
      <c r="Q442">
        <v>9</v>
      </c>
      <c r="R442" s="12">
        <v>0.1111</v>
      </c>
      <c r="S442" s="12">
        <f t="shared" si="6"/>
        <v>0.1</v>
      </c>
      <c r="T442">
        <v>1.55099296569824</v>
      </c>
      <c r="U442">
        <v>1.38832724094391</v>
      </c>
      <c r="V442">
        <v>1.3118264675140401</v>
      </c>
      <c r="W442">
        <v>7.6500773429870605E-2</v>
      </c>
      <c r="X442">
        <v>0.23916649818420399</v>
      </c>
      <c r="Y442">
        <v>0.23916649818420399</v>
      </c>
      <c r="Z442">
        <v>0.1</v>
      </c>
      <c r="AA442">
        <v>0.8</v>
      </c>
      <c r="AB442">
        <v>0.88888888888888895</v>
      </c>
      <c r="AC442">
        <v>0.84210526315789502</v>
      </c>
      <c r="AD442">
        <v>0.2</v>
      </c>
      <c r="AE442">
        <v>0.7</v>
      </c>
    </row>
    <row r="443" spans="1:31" x14ac:dyDescent="0.15">
      <c r="A443" s="4">
        <v>996</v>
      </c>
      <c r="B443">
        <v>12</v>
      </c>
      <c r="C443">
        <v>8</v>
      </c>
      <c r="D443">
        <v>10</v>
      </c>
      <c r="E443">
        <v>10</v>
      </c>
      <c r="F443">
        <v>9</v>
      </c>
      <c r="G443">
        <v>1</v>
      </c>
      <c r="H443">
        <v>3</v>
      </c>
      <c r="I443">
        <v>7</v>
      </c>
      <c r="J443">
        <v>0.6</v>
      </c>
      <c r="K443">
        <v>5.1008567810058603</v>
      </c>
      <c r="L443">
        <v>4.6699924468994096</v>
      </c>
      <c r="M443">
        <v>5.6418647766113299</v>
      </c>
      <c r="N443">
        <v>2.8246116638183598</v>
      </c>
      <c r="O443">
        <v>0</v>
      </c>
      <c r="P443">
        <v>0</v>
      </c>
      <c r="Q443">
        <v>7</v>
      </c>
      <c r="R443" s="12">
        <v>0</v>
      </c>
      <c r="S443" s="12">
        <f t="shared" si="6"/>
        <v>0</v>
      </c>
      <c r="T443">
        <v>1.1071071624755899</v>
      </c>
      <c r="U443">
        <v>1.14061987400055</v>
      </c>
      <c r="V443">
        <v>0.94887620210647605</v>
      </c>
      <c r="W443">
        <v>0.19174367189407299</v>
      </c>
      <c r="X443">
        <v>0.15823096036911</v>
      </c>
      <c r="Y443">
        <v>0.15823096036911</v>
      </c>
      <c r="Z443">
        <v>0</v>
      </c>
      <c r="AA443">
        <v>0.7</v>
      </c>
      <c r="AB443">
        <v>1</v>
      </c>
      <c r="AC443">
        <v>0.82352941176470595</v>
      </c>
      <c r="AD443">
        <v>0.3</v>
      </c>
      <c r="AE443">
        <v>0.7</v>
      </c>
    </row>
    <row r="444" spans="1:31" x14ac:dyDescent="0.15">
      <c r="A444" s="4">
        <v>781</v>
      </c>
      <c r="B444">
        <v>10</v>
      </c>
      <c r="C444">
        <v>10</v>
      </c>
      <c r="D444">
        <v>10</v>
      </c>
      <c r="E444">
        <v>10</v>
      </c>
      <c r="F444">
        <v>9</v>
      </c>
      <c r="G444">
        <v>1</v>
      </c>
      <c r="H444">
        <v>1</v>
      </c>
      <c r="I444">
        <v>9</v>
      </c>
      <c r="J444">
        <v>0.5</v>
      </c>
      <c r="K444">
        <v>5.1042900085449201</v>
      </c>
      <c r="L444">
        <v>4.9999275207519496</v>
      </c>
      <c r="M444">
        <v>9.5035457611084002</v>
      </c>
      <c r="N444">
        <v>6.0476245880126998</v>
      </c>
      <c r="O444">
        <v>0</v>
      </c>
      <c r="P444">
        <v>0</v>
      </c>
      <c r="Q444">
        <v>9</v>
      </c>
      <c r="R444" s="12">
        <v>0</v>
      </c>
      <c r="S444" s="12">
        <f t="shared" si="6"/>
        <v>0</v>
      </c>
      <c r="T444">
        <v>1.0605278015136701</v>
      </c>
      <c r="U444">
        <v>1.1184196472168</v>
      </c>
      <c r="V444">
        <v>0.88503819704055797</v>
      </c>
      <c r="W444">
        <v>0.23338145017623901</v>
      </c>
      <c r="X444">
        <v>0.17548960447311401</v>
      </c>
      <c r="Y444">
        <v>0.17548960447311401</v>
      </c>
      <c r="Z444">
        <v>0</v>
      </c>
      <c r="AA444">
        <v>0.9</v>
      </c>
      <c r="AB444">
        <v>1</v>
      </c>
      <c r="AC444">
        <v>0.94736842105263197</v>
      </c>
      <c r="AD444">
        <v>0.1</v>
      </c>
      <c r="AE444">
        <v>0.9</v>
      </c>
    </row>
    <row r="445" spans="1:31" x14ac:dyDescent="0.15">
      <c r="A445" s="4">
        <v>367</v>
      </c>
      <c r="B445">
        <v>13</v>
      </c>
      <c r="C445">
        <v>7</v>
      </c>
      <c r="D445">
        <v>10</v>
      </c>
      <c r="E445">
        <v>10</v>
      </c>
      <c r="F445">
        <v>10</v>
      </c>
      <c r="G445">
        <v>0</v>
      </c>
      <c r="H445">
        <v>3</v>
      </c>
      <c r="I445">
        <v>7</v>
      </c>
      <c r="J445">
        <v>0.65</v>
      </c>
      <c r="K445">
        <v>5.1048908233642596</v>
      </c>
      <c r="L445">
        <v>3.3288116455078098</v>
      </c>
      <c r="M445">
        <v>2.6222057342529301</v>
      </c>
      <c r="N445">
        <v>4.9108314514160201</v>
      </c>
      <c r="O445">
        <v>1</v>
      </c>
      <c r="P445">
        <v>1</v>
      </c>
      <c r="Q445">
        <v>9</v>
      </c>
      <c r="R445" s="12">
        <v>0.1111</v>
      </c>
      <c r="S445" s="12">
        <f t="shared" si="6"/>
        <v>0.1</v>
      </c>
      <c r="T445">
        <v>1.6385364532470701</v>
      </c>
      <c r="U445">
        <v>1.4770368337631199</v>
      </c>
      <c r="V445">
        <v>1.3738657236099201</v>
      </c>
      <c r="W445">
        <v>0.10317111015319801</v>
      </c>
      <c r="X445">
        <v>0.264670729637146</v>
      </c>
      <c r="Y445">
        <v>0.264670729637146</v>
      </c>
      <c r="Z445">
        <v>0.1</v>
      </c>
      <c r="AA445">
        <v>0.8</v>
      </c>
      <c r="AB445">
        <v>0.88888888888888895</v>
      </c>
      <c r="AC445">
        <v>0.84210526315789502</v>
      </c>
      <c r="AD445">
        <v>0.2</v>
      </c>
      <c r="AE445">
        <v>0.7</v>
      </c>
    </row>
    <row r="446" spans="1:31" x14ac:dyDescent="0.15">
      <c r="A446" s="4">
        <v>40</v>
      </c>
      <c r="B446">
        <v>12</v>
      </c>
      <c r="C446">
        <v>8</v>
      </c>
      <c r="D446">
        <v>10</v>
      </c>
      <c r="E446">
        <v>10</v>
      </c>
      <c r="F446">
        <v>10</v>
      </c>
      <c r="G446">
        <v>0</v>
      </c>
      <c r="H446">
        <v>2</v>
      </c>
      <c r="I446">
        <v>8</v>
      </c>
      <c r="J446">
        <v>0.6</v>
      </c>
      <c r="K446">
        <v>5.10508155822754</v>
      </c>
      <c r="L446">
        <v>4.3631954193115199</v>
      </c>
      <c r="M446">
        <v>4.6943035125732404</v>
      </c>
      <c r="N446">
        <v>4.1233253479003897</v>
      </c>
      <c r="O446">
        <v>0</v>
      </c>
      <c r="P446">
        <v>0</v>
      </c>
      <c r="Q446">
        <v>8</v>
      </c>
      <c r="R446" s="12">
        <v>0</v>
      </c>
      <c r="S446" s="12">
        <f t="shared" si="6"/>
        <v>0</v>
      </c>
      <c r="T446">
        <v>1.40191078186035</v>
      </c>
      <c r="U446">
        <v>1.3801088333129901</v>
      </c>
      <c r="V446">
        <v>1.1575005054473899</v>
      </c>
      <c r="W446">
        <v>0.222608327865601</v>
      </c>
      <c r="X446">
        <v>0.24441027641296401</v>
      </c>
      <c r="Y446">
        <v>0.24441027641296401</v>
      </c>
      <c r="Z446">
        <v>0</v>
      </c>
      <c r="AA446">
        <v>0.8</v>
      </c>
      <c r="AB446">
        <v>1</v>
      </c>
      <c r="AC446">
        <v>0.88888888888888895</v>
      </c>
      <c r="AD446">
        <v>0.2</v>
      </c>
      <c r="AE446">
        <v>0.8</v>
      </c>
    </row>
    <row r="447" spans="1:31" x14ac:dyDescent="0.15">
      <c r="A447" s="4">
        <v>623</v>
      </c>
      <c r="B447">
        <v>14</v>
      </c>
      <c r="C447">
        <v>6</v>
      </c>
      <c r="D447">
        <v>10</v>
      </c>
      <c r="E447">
        <v>10</v>
      </c>
      <c r="F447">
        <v>10</v>
      </c>
      <c r="G447">
        <v>0</v>
      </c>
      <c r="H447">
        <v>4</v>
      </c>
      <c r="I447">
        <v>6</v>
      </c>
      <c r="J447">
        <v>0.7</v>
      </c>
      <c r="K447">
        <v>5.1097850799560502</v>
      </c>
      <c r="L447">
        <v>2.44809913635254</v>
      </c>
      <c r="M447">
        <v>1.50448989868164</v>
      </c>
      <c r="N447">
        <v>5.08154296875</v>
      </c>
      <c r="O447">
        <v>3</v>
      </c>
      <c r="P447">
        <v>3</v>
      </c>
      <c r="Q447">
        <v>11</v>
      </c>
      <c r="R447" s="12">
        <v>0.2727</v>
      </c>
      <c r="S447" s="12">
        <f t="shared" si="6"/>
        <v>0.3</v>
      </c>
      <c r="T447">
        <v>1.9449977874755899</v>
      </c>
      <c r="U447">
        <v>1.7109842300414999</v>
      </c>
      <c r="V447">
        <v>1.6664686203002901</v>
      </c>
      <c r="W447">
        <v>4.4515609741210903E-2</v>
      </c>
      <c r="X447">
        <v>0.27852916717529302</v>
      </c>
      <c r="Y447">
        <v>0.27852916717529302</v>
      </c>
      <c r="Z447">
        <v>0.3</v>
      </c>
      <c r="AA447">
        <v>0.8</v>
      </c>
      <c r="AB447">
        <v>0.72727272727272696</v>
      </c>
      <c r="AC447">
        <v>0.76190476190476197</v>
      </c>
      <c r="AD447">
        <v>0.2</v>
      </c>
      <c r="AE447">
        <v>0.5</v>
      </c>
    </row>
    <row r="448" spans="1:31" x14ac:dyDescent="0.15">
      <c r="A448" s="4">
        <v>954</v>
      </c>
      <c r="B448">
        <v>14</v>
      </c>
      <c r="C448">
        <v>6</v>
      </c>
      <c r="D448">
        <v>10</v>
      </c>
      <c r="E448">
        <v>10</v>
      </c>
      <c r="F448">
        <v>10</v>
      </c>
      <c r="G448">
        <v>0</v>
      </c>
      <c r="H448">
        <v>4</v>
      </c>
      <c r="I448">
        <v>6</v>
      </c>
      <c r="J448">
        <v>0.7</v>
      </c>
      <c r="K448">
        <v>5.1105079650878897</v>
      </c>
      <c r="L448">
        <v>2.5898952484130899</v>
      </c>
      <c r="M448">
        <v>1.9133110046386701</v>
      </c>
      <c r="N448">
        <v>5.1738872528076199</v>
      </c>
      <c r="O448">
        <v>3</v>
      </c>
      <c r="P448">
        <v>3</v>
      </c>
      <c r="Q448">
        <v>11</v>
      </c>
      <c r="R448" s="12">
        <v>0.2727</v>
      </c>
      <c r="S448" s="12">
        <f t="shared" si="6"/>
        <v>0.3</v>
      </c>
      <c r="T448">
        <v>1.73142242431641</v>
      </c>
      <c r="U448">
        <v>1.55133724212647</v>
      </c>
      <c r="V448">
        <v>1.4921404123306301</v>
      </c>
      <c r="W448">
        <v>5.9196829795837402E-2</v>
      </c>
      <c r="X448">
        <v>0.239282011985779</v>
      </c>
      <c r="Y448">
        <v>0.239282011985779</v>
      </c>
      <c r="Z448">
        <v>0.3</v>
      </c>
      <c r="AA448">
        <v>0.8</v>
      </c>
      <c r="AB448">
        <v>0.72727272727272696</v>
      </c>
      <c r="AC448">
        <v>0.76190476190476197</v>
      </c>
      <c r="AD448">
        <v>0.2</v>
      </c>
      <c r="AE448">
        <v>0.5</v>
      </c>
    </row>
    <row r="449" spans="1:31" x14ac:dyDescent="0.15">
      <c r="A449" s="4">
        <v>448</v>
      </c>
      <c r="B449">
        <v>14</v>
      </c>
      <c r="C449">
        <v>6</v>
      </c>
      <c r="D449">
        <v>10</v>
      </c>
      <c r="E449">
        <v>10</v>
      </c>
      <c r="F449">
        <v>10</v>
      </c>
      <c r="G449">
        <v>0</v>
      </c>
      <c r="H449">
        <v>4</v>
      </c>
      <c r="I449">
        <v>6</v>
      </c>
      <c r="J449">
        <v>0.7</v>
      </c>
      <c r="K449">
        <v>5.1118679046630904</v>
      </c>
      <c r="L449">
        <v>2.9905910491943399</v>
      </c>
      <c r="M449">
        <v>2.9707584381103498</v>
      </c>
      <c r="N449">
        <v>5.2701492309570304</v>
      </c>
      <c r="O449">
        <v>3</v>
      </c>
      <c r="P449">
        <v>3</v>
      </c>
      <c r="Q449">
        <v>12</v>
      </c>
      <c r="R449" s="12">
        <v>0.25</v>
      </c>
      <c r="S449" s="12">
        <f t="shared" si="6"/>
        <v>0.3</v>
      </c>
      <c r="T449">
        <v>1.5867614746093699</v>
      </c>
      <c r="U449">
        <v>1.42831754684448</v>
      </c>
      <c r="V449">
        <v>1.35962522029877</v>
      </c>
      <c r="W449">
        <v>6.8692326545715304E-2</v>
      </c>
      <c r="X449">
        <v>0.22713625431060799</v>
      </c>
      <c r="Y449">
        <v>0.22713625431060799</v>
      </c>
      <c r="Z449">
        <v>0.3</v>
      </c>
      <c r="AA449">
        <v>0.9</v>
      </c>
      <c r="AB449">
        <v>0.75</v>
      </c>
      <c r="AC449">
        <v>0.81818181818181801</v>
      </c>
      <c r="AD449">
        <v>0.1</v>
      </c>
      <c r="AE449">
        <v>0.6</v>
      </c>
    </row>
    <row r="450" spans="1:31" x14ac:dyDescent="0.15">
      <c r="A450" s="4">
        <v>135</v>
      </c>
      <c r="B450">
        <v>11</v>
      </c>
      <c r="C450">
        <v>9</v>
      </c>
      <c r="D450">
        <v>10</v>
      </c>
      <c r="E450">
        <v>10</v>
      </c>
      <c r="F450">
        <v>9</v>
      </c>
      <c r="G450">
        <v>1</v>
      </c>
      <c r="H450">
        <v>2</v>
      </c>
      <c r="I450">
        <v>8</v>
      </c>
      <c r="J450">
        <v>0.55000000000000004</v>
      </c>
      <c r="K450">
        <v>5.1118755340576199</v>
      </c>
      <c r="L450">
        <v>4.2361278533935502</v>
      </c>
      <c r="M450">
        <v>4.0504112243652299</v>
      </c>
      <c r="N450">
        <v>4.1466102600097701</v>
      </c>
      <c r="O450">
        <v>1</v>
      </c>
      <c r="P450">
        <v>1</v>
      </c>
      <c r="Q450">
        <v>9</v>
      </c>
      <c r="R450" s="12">
        <v>0.1111</v>
      </c>
      <c r="S450" s="12">
        <f t="shared" ref="S450:S513" si="7">O450/E450</f>
        <v>0.1</v>
      </c>
      <c r="T450">
        <v>1.1640510559082</v>
      </c>
      <c r="U450">
        <v>1.1161317825317401</v>
      </c>
      <c r="V450">
        <v>0.98579251766204801</v>
      </c>
      <c r="W450">
        <v>0.13033926486969</v>
      </c>
      <c r="X450">
        <v>0.17825853824615501</v>
      </c>
      <c r="Y450">
        <v>0.17825853824615501</v>
      </c>
      <c r="Z450">
        <v>0.1</v>
      </c>
      <c r="AA450">
        <v>0.8</v>
      </c>
      <c r="AB450">
        <v>0.88888888888888895</v>
      </c>
      <c r="AC450">
        <v>0.84210526315789502</v>
      </c>
      <c r="AD450">
        <v>0.2</v>
      </c>
      <c r="AE450">
        <v>0.7</v>
      </c>
    </row>
    <row r="451" spans="1:31" x14ac:dyDescent="0.15">
      <c r="A451" s="4">
        <v>506</v>
      </c>
      <c r="B451">
        <v>15</v>
      </c>
      <c r="C451">
        <v>5</v>
      </c>
      <c r="D451">
        <v>10</v>
      </c>
      <c r="E451">
        <v>10</v>
      </c>
      <c r="F451">
        <v>10</v>
      </c>
      <c r="G451">
        <v>0</v>
      </c>
      <c r="H451">
        <v>5</v>
      </c>
      <c r="I451">
        <v>5</v>
      </c>
      <c r="J451">
        <v>0.75</v>
      </c>
      <c r="K451">
        <v>5.1133480072021502</v>
      </c>
      <c r="L451">
        <v>3.1653194427490199</v>
      </c>
      <c r="M451">
        <v>2.8224906921386701</v>
      </c>
      <c r="N451">
        <v>3.2103939056396502</v>
      </c>
      <c r="O451">
        <v>1</v>
      </c>
      <c r="P451">
        <v>1</v>
      </c>
      <c r="Q451">
        <v>6</v>
      </c>
      <c r="R451" s="12">
        <v>0.16669999999999999</v>
      </c>
      <c r="S451" s="12">
        <f t="shared" si="7"/>
        <v>0.1</v>
      </c>
      <c r="T451">
        <v>1.34306716918945</v>
      </c>
      <c r="U451">
        <v>1.30331194400787</v>
      </c>
      <c r="V451">
        <v>1.1499149799346899</v>
      </c>
      <c r="W451">
        <v>0.15339696407318101</v>
      </c>
      <c r="X451">
        <v>0.19315218925476099</v>
      </c>
      <c r="Y451">
        <v>0.19315218925476099</v>
      </c>
      <c r="Z451">
        <v>0.1</v>
      </c>
      <c r="AA451">
        <v>0.5</v>
      </c>
      <c r="AB451">
        <v>0.83333333333333304</v>
      </c>
      <c r="AC451">
        <v>0.625</v>
      </c>
      <c r="AD451">
        <v>0.5</v>
      </c>
      <c r="AE451">
        <v>0.4</v>
      </c>
    </row>
    <row r="452" spans="1:31" x14ac:dyDescent="0.15">
      <c r="A452" s="4">
        <v>999</v>
      </c>
      <c r="B452">
        <v>12</v>
      </c>
      <c r="C452">
        <v>8</v>
      </c>
      <c r="D452">
        <v>10</v>
      </c>
      <c r="E452">
        <v>10</v>
      </c>
      <c r="F452">
        <v>10</v>
      </c>
      <c r="G452">
        <v>0</v>
      </c>
      <c r="H452">
        <v>2</v>
      </c>
      <c r="I452">
        <v>8</v>
      </c>
      <c r="J452">
        <v>0.6</v>
      </c>
      <c r="K452">
        <v>5.1169872283935502</v>
      </c>
      <c r="L452">
        <v>3.7786159515380899</v>
      </c>
      <c r="M452">
        <v>2.85170173645019</v>
      </c>
      <c r="N452">
        <v>5.5332183837890598</v>
      </c>
      <c r="O452">
        <v>1</v>
      </c>
      <c r="P452">
        <v>1</v>
      </c>
      <c r="Q452">
        <v>10</v>
      </c>
      <c r="R452" s="12">
        <v>0.1</v>
      </c>
      <c r="S452" s="12">
        <f t="shared" si="7"/>
        <v>0.1</v>
      </c>
      <c r="T452">
        <v>1.6485137939453101</v>
      </c>
      <c r="U452">
        <v>1.45768547058105</v>
      </c>
      <c r="V452">
        <v>1.37010073661804</v>
      </c>
      <c r="W452">
        <v>8.7584733963012695E-2</v>
      </c>
      <c r="X452">
        <v>0.27841305732727101</v>
      </c>
      <c r="Y452">
        <v>0.27841305732727101</v>
      </c>
      <c r="Z452">
        <v>0.1</v>
      </c>
      <c r="AA452">
        <v>0.9</v>
      </c>
      <c r="AB452">
        <v>0.9</v>
      </c>
      <c r="AC452">
        <v>0.9</v>
      </c>
      <c r="AD452">
        <v>0.1</v>
      </c>
      <c r="AE452">
        <v>0.8</v>
      </c>
    </row>
    <row r="453" spans="1:31" x14ac:dyDescent="0.15">
      <c r="A453" s="4">
        <v>749</v>
      </c>
      <c r="B453">
        <v>13</v>
      </c>
      <c r="C453">
        <v>7</v>
      </c>
      <c r="D453">
        <v>10</v>
      </c>
      <c r="E453">
        <v>10</v>
      </c>
      <c r="F453">
        <v>10</v>
      </c>
      <c r="G453">
        <v>0</v>
      </c>
      <c r="H453">
        <v>3</v>
      </c>
      <c r="I453">
        <v>7</v>
      </c>
      <c r="J453">
        <v>0.65</v>
      </c>
      <c r="K453">
        <v>5.1232128143310502</v>
      </c>
      <c r="L453">
        <v>3.7932109832763699</v>
      </c>
      <c r="M453">
        <v>4.0382423400878897</v>
      </c>
      <c r="N453">
        <v>4.7833881378173801</v>
      </c>
      <c r="O453">
        <v>0</v>
      </c>
      <c r="P453">
        <v>0</v>
      </c>
      <c r="Q453">
        <v>7</v>
      </c>
      <c r="R453" s="12">
        <v>0</v>
      </c>
      <c r="S453" s="12">
        <f t="shared" si="7"/>
        <v>0</v>
      </c>
      <c r="T453">
        <v>1.538818359375</v>
      </c>
      <c r="U453">
        <v>1.44560050964355</v>
      </c>
      <c r="V453">
        <v>1.2970840930938701</v>
      </c>
      <c r="W453">
        <v>0.14851641654968301</v>
      </c>
      <c r="X453">
        <v>0.24173426628112801</v>
      </c>
      <c r="Y453">
        <v>0.24173426628112801</v>
      </c>
      <c r="Z453">
        <v>0</v>
      </c>
      <c r="AA453">
        <v>0.7</v>
      </c>
      <c r="AB453">
        <v>1</v>
      </c>
      <c r="AC453">
        <v>0.82352941176470595</v>
      </c>
      <c r="AD453">
        <v>0.3</v>
      </c>
      <c r="AE453">
        <v>0.7</v>
      </c>
    </row>
    <row r="454" spans="1:31" x14ac:dyDescent="0.15">
      <c r="A454" s="4">
        <v>849</v>
      </c>
      <c r="B454">
        <v>13</v>
      </c>
      <c r="C454">
        <v>7</v>
      </c>
      <c r="D454">
        <v>10</v>
      </c>
      <c r="E454">
        <v>10</v>
      </c>
      <c r="F454">
        <v>10</v>
      </c>
      <c r="G454">
        <v>0</v>
      </c>
      <c r="H454">
        <v>3</v>
      </c>
      <c r="I454">
        <v>7</v>
      </c>
      <c r="J454">
        <v>0.65</v>
      </c>
      <c r="K454">
        <v>5.1273097991943404</v>
      </c>
      <c r="L454">
        <v>3.8045520782470699</v>
      </c>
      <c r="M454">
        <v>3.5408153533935498</v>
      </c>
      <c r="N454">
        <v>4.0324268341064498</v>
      </c>
      <c r="O454">
        <v>2</v>
      </c>
      <c r="P454">
        <v>2</v>
      </c>
      <c r="Q454">
        <v>12</v>
      </c>
      <c r="R454" s="12">
        <v>0.16669999999999999</v>
      </c>
      <c r="S454" s="12">
        <f t="shared" si="7"/>
        <v>0.2</v>
      </c>
      <c r="T454">
        <v>1.3932514190673799</v>
      </c>
      <c r="U454">
        <v>1.32939016819</v>
      </c>
      <c r="V454">
        <v>1.15613436698914</v>
      </c>
      <c r="W454">
        <v>0.173255801200867</v>
      </c>
      <c r="X454">
        <v>0.23711705207824699</v>
      </c>
      <c r="Y454">
        <v>0.23711705207824699</v>
      </c>
      <c r="Z454">
        <v>0.2</v>
      </c>
      <c r="AA454">
        <v>1</v>
      </c>
      <c r="AB454">
        <v>0.83333333333333304</v>
      </c>
      <c r="AC454">
        <v>0.90909090909090895</v>
      </c>
      <c r="AD454">
        <v>0</v>
      </c>
      <c r="AE454">
        <v>0.8</v>
      </c>
    </row>
    <row r="455" spans="1:31" x14ac:dyDescent="0.15">
      <c r="A455" s="4">
        <v>94</v>
      </c>
      <c r="B455">
        <v>13</v>
      </c>
      <c r="C455">
        <v>7</v>
      </c>
      <c r="D455">
        <v>10</v>
      </c>
      <c r="E455">
        <v>10</v>
      </c>
      <c r="F455">
        <v>10</v>
      </c>
      <c r="G455">
        <v>0</v>
      </c>
      <c r="H455">
        <v>3</v>
      </c>
      <c r="I455">
        <v>7</v>
      </c>
      <c r="J455">
        <v>0.65</v>
      </c>
      <c r="K455">
        <v>5.1298637390136701</v>
      </c>
      <c r="L455">
        <v>3.30388259887695</v>
      </c>
      <c r="M455">
        <v>2.1471214294433598</v>
      </c>
      <c r="N455">
        <v>4.4340934753418004</v>
      </c>
      <c r="O455">
        <v>2</v>
      </c>
      <c r="P455">
        <v>2</v>
      </c>
      <c r="Q455">
        <v>10</v>
      </c>
      <c r="R455" s="12">
        <v>0.2</v>
      </c>
      <c r="S455" s="12">
        <f t="shared" si="7"/>
        <v>0.2</v>
      </c>
      <c r="T455">
        <v>1.5527973175048799</v>
      </c>
      <c r="U455">
        <v>1.4167404174804701</v>
      </c>
      <c r="V455">
        <v>1.30477654933929</v>
      </c>
      <c r="W455">
        <v>0.111963868141174</v>
      </c>
      <c r="X455">
        <v>0.24802076816558799</v>
      </c>
      <c r="Y455">
        <v>0.24802076816558799</v>
      </c>
      <c r="Z455">
        <v>0.2</v>
      </c>
      <c r="AA455">
        <v>0.8</v>
      </c>
      <c r="AB455">
        <v>0.8</v>
      </c>
      <c r="AC455">
        <v>0.8</v>
      </c>
      <c r="AD455">
        <v>0.2</v>
      </c>
      <c r="AE455">
        <v>0.6</v>
      </c>
    </row>
    <row r="456" spans="1:31" x14ac:dyDescent="0.15">
      <c r="A456" s="4">
        <v>295</v>
      </c>
      <c r="B456">
        <v>11</v>
      </c>
      <c r="C456">
        <v>9</v>
      </c>
      <c r="D456">
        <v>10</v>
      </c>
      <c r="E456">
        <v>10</v>
      </c>
      <c r="F456">
        <v>9</v>
      </c>
      <c r="G456">
        <v>1</v>
      </c>
      <c r="H456">
        <v>2</v>
      </c>
      <c r="I456">
        <v>8</v>
      </c>
      <c r="J456">
        <v>0.55000000000000004</v>
      </c>
      <c r="K456">
        <v>5.13289451599121</v>
      </c>
      <c r="L456">
        <v>4.0568084716796902</v>
      </c>
      <c r="M456">
        <v>3.96797370910644</v>
      </c>
      <c r="N456">
        <v>5.2693939208984402</v>
      </c>
      <c r="O456">
        <v>1</v>
      </c>
      <c r="P456">
        <v>1</v>
      </c>
      <c r="Q456">
        <v>10</v>
      </c>
      <c r="R456" s="12">
        <v>0.1</v>
      </c>
      <c r="S456" s="12">
        <f t="shared" si="7"/>
        <v>0.1</v>
      </c>
      <c r="T456">
        <v>1.1693286895752</v>
      </c>
      <c r="U456">
        <v>1.0814447402954099</v>
      </c>
      <c r="V456">
        <v>0.98809909820556596</v>
      </c>
      <c r="W456">
        <v>9.3345642089843694E-2</v>
      </c>
      <c r="X456">
        <v>0.18122959136962899</v>
      </c>
      <c r="Y456">
        <v>0.18122959136962899</v>
      </c>
      <c r="Z456">
        <v>0.1</v>
      </c>
      <c r="AA456">
        <v>0.9</v>
      </c>
      <c r="AB456">
        <v>0.9</v>
      </c>
      <c r="AC456">
        <v>0.9</v>
      </c>
      <c r="AD456">
        <v>0.1</v>
      </c>
      <c r="AE456">
        <v>0.8</v>
      </c>
    </row>
    <row r="457" spans="1:31" x14ac:dyDescent="0.15">
      <c r="A457" s="4">
        <v>389</v>
      </c>
      <c r="B457">
        <v>13</v>
      </c>
      <c r="C457">
        <v>7</v>
      </c>
      <c r="D457">
        <v>10</v>
      </c>
      <c r="E457">
        <v>10</v>
      </c>
      <c r="F457">
        <v>10</v>
      </c>
      <c r="G457">
        <v>0</v>
      </c>
      <c r="H457">
        <v>3</v>
      </c>
      <c r="I457">
        <v>7</v>
      </c>
      <c r="J457">
        <v>0.65</v>
      </c>
      <c r="K457">
        <v>5.1329650878906197</v>
      </c>
      <c r="L457">
        <v>3.99789237976074</v>
      </c>
      <c r="M457">
        <v>3.6099014282226598</v>
      </c>
      <c r="N457">
        <v>3.22932052612305</v>
      </c>
      <c r="O457">
        <v>1</v>
      </c>
      <c r="P457">
        <v>1</v>
      </c>
      <c r="Q457">
        <v>10</v>
      </c>
      <c r="R457" s="12">
        <v>0.1</v>
      </c>
      <c r="S457" s="12">
        <f t="shared" si="7"/>
        <v>0.1</v>
      </c>
      <c r="T457">
        <v>1.4864501953125</v>
      </c>
      <c r="U457">
        <v>1.4500643014907799</v>
      </c>
      <c r="V457">
        <v>1.2307720184326201</v>
      </c>
      <c r="W457">
        <v>0.219292283058167</v>
      </c>
      <c r="X457">
        <v>0.25567817687988298</v>
      </c>
      <c r="Y457">
        <v>0.25567817687988298</v>
      </c>
      <c r="Z457">
        <v>0.1</v>
      </c>
      <c r="AA457">
        <v>0.9</v>
      </c>
      <c r="AB457">
        <v>0.9</v>
      </c>
      <c r="AC457">
        <v>0.9</v>
      </c>
      <c r="AD457">
        <v>0.1</v>
      </c>
      <c r="AE457">
        <v>0.8</v>
      </c>
    </row>
    <row r="458" spans="1:31" x14ac:dyDescent="0.15">
      <c r="A458" s="4">
        <v>783</v>
      </c>
      <c r="B458">
        <v>13</v>
      </c>
      <c r="C458">
        <v>7</v>
      </c>
      <c r="D458">
        <v>10</v>
      </c>
      <c r="E458">
        <v>10</v>
      </c>
      <c r="F458">
        <v>10</v>
      </c>
      <c r="G458">
        <v>0</v>
      </c>
      <c r="H458">
        <v>3</v>
      </c>
      <c r="I458">
        <v>7</v>
      </c>
      <c r="J458">
        <v>0.65</v>
      </c>
      <c r="K458">
        <v>5.1336212158203098</v>
      </c>
      <c r="L458">
        <v>3.4754791259765598</v>
      </c>
      <c r="M458">
        <v>2.3857250213622998</v>
      </c>
      <c r="N458">
        <v>3.9703426361084002</v>
      </c>
      <c r="O458">
        <v>1</v>
      </c>
      <c r="P458">
        <v>1</v>
      </c>
      <c r="Q458">
        <v>7</v>
      </c>
      <c r="R458" s="12">
        <v>0.1429</v>
      </c>
      <c r="S458" s="12">
        <f t="shared" si="7"/>
        <v>0.1</v>
      </c>
      <c r="T458">
        <v>1.49679183959961</v>
      </c>
      <c r="U458">
        <v>1.3862991333007799</v>
      </c>
      <c r="V458">
        <v>1.2597873210907</v>
      </c>
      <c r="W458">
        <v>0.12651181221008301</v>
      </c>
      <c r="X458">
        <v>0.23700451850891099</v>
      </c>
      <c r="Y458">
        <v>0.23700451850891099</v>
      </c>
      <c r="Z458">
        <v>0.1</v>
      </c>
      <c r="AA458">
        <v>0.6</v>
      </c>
      <c r="AB458">
        <v>0.85714285714285698</v>
      </c>
      <c r="AC458">
        <v>0.70588235294117596</v>
      </c>
      <c r="AD458">
        <v>0.4</v>
      </c>
      <c r="AE458">
        <v>0.5</v>
      </c>
    </row>
    <row r="459" spans="1:31" x14ac:dyDescent="0.15">
      <c r="A459" s="4">
        <v>362</v>
      </c>
      <c r="B459">
        <v>14</v>
      </c>
      <c r="C459">
        <v>6</v>
      </c>
      <c r="D459">
        <v>10</v>
      </c>
      <c r="E459">
        <v>10</v>
      </c>
      <c r="F459">
        <v>9</v>
      </c>
      <c r="G459">
        <v>1</v>
      </c>
      <c r="H459">
        <v>5</v>
      </c>
      <c r="I459">
        <v>5</v>
      </c>
      <c r="J459">
        <v>0.7</v>
      </c>
      <c r="K459">
        <v>5.1341094970703098</v>
      </c>
      <c r="L459">
        <v>3.4281635284423801</v>
      </c>
      <c r="M459">
        <v>3.0469264984130899</v>
      </c>
      <c r="N459">
        <v>2.6494369506835902</v>
      </c>
      <c r="O459">
        <v>1</v>
      </c>
      <c r="P459">
        <v>1</v>
      </c>
      <c r="Q459">
        <v>7</v>
      </c>
      <c r="R459" s="12">
        <v>0.1429</v>
      </c>
      <c r="S459" s="12">
        <f t="shared" si="7"/>
        <v>0.1</v>
      </c>
      <c r="T459">
        <v>1.2833843231201201</v>
      </c>
      <c r="U459">
        <v>1.26145780086517</v>
      </c>
      <c r="V459">
        <v>1.1252807378768901</v>
      </c>
      <c r="W459">
        <v>0.136177062988281</v>
      </c>
      <c r="X459">
        <v>0.15810358524322499</v>
      </c>
      <c r="Y459">
        <v>0.15810358524322499</v>
      </c>
      <c r="Z459">
        <v>0.1</v>
      </c>
      <c r="AA459">
        <v>0.6</v>
      </c>
      <c r="AB459">
        <v>0.85714285714285698</v>
      </c>
      <c r="AC459">
        <v>0.70588235294117596</v>
      </c>
      <c r="AD459">
        <v>0.4</v>
      </c>
      <c r="AE459">
        <v>0.5</v>
      </c>
    </row>
    <row r="460" spans="1:31" x14ac:dyDescent="0.15">
      <c r="A460" s="4">
        <v>922</v>
      </c>
      <c r="B460">
        <v>12</v>
      </c>
      <c r="C460">
        <v>8</v>
      </c>
      <c r="D460">
        <v>10</v>
      </c>
      <c r="E460">
        <v>10</v>
      </c>
      <c r="F460">
        <v>10</v>
      </c>
      <c r="G460">
        <v>0</v>
      </c>
      <c r="H460">
        <v>2</v>
      </c>
      <c r="I460">
        <v>8</v>
      </c>
      <c r="J460">
        <v>0.6</v>
      </c>
      <c r="K460">
        <v>5.1360321044921902</v>
      </c>
      <c r="L460">
        <v>4.29762840270996</v>
      </c>
      <c r="M460">
        <v>4.34210205078125</v>
      </c>
      <c r="N460">
        <v>4.24761962890625</v>
      </c>
      <c r="O460">
        <v>1</v>
      </c>
      <c r="P460">
        <v>1</v>
      </c>
      <c r="Q460">
        <v>11</v>
      </c>
      <c r="R460" s="12">
        <v>9.0899999999999995E-2</v>
      </c>
      <c r="S460" s="12">
        <f t="shared" si="7"/>
        <v>0.1</v>
      </c>
      <c r="T460">
        <v>1.4233436584472701</v>
      </c>
      <c r="U460">
        <v>1.37663173675537</v>
      </c>
      <c r="V460">
        <v>1.1699870824813801</v>
      </c>
      <c r="W460">
        <v>0.20664465427398701</v>
      </c>
      <c r="X460">
        <v>0.25335657596588101</v>
      </c>
      <c r="Y460">
        <v>0.25335657596588101</v>
      </c>
      <c r="Z460">
        <v>0.1</v>
      </c>
      <c r="AA460">
        <v>1</v>
      </c>
      <c r="AB460">
        <v>0.90909090909090895</v>
      </c>
      <c r="AC460">
        <v>0.952380952380952</v>
      </c>
      <c r="AD460">
        <v>0</v>
      </c>
      <c r="AE460">
        <v>0.9</v>
      </c>
    </row>
    <row r="461" spans="1:31" x14ac:dyDescent="0.15">
      <c r="A461" s="4">
        <v>665</v>
      </c>
      <c r="B461">
        <v>14</v>
      </c>
      <c r="C461">
        <v>6</v>
      </c>
      <c r="D461">
        <v>10</v>
      </c>
      <c r="E461">
        <v>10</v>
      </c>
      <c r="F461">
        <v>10</v>
      </c>
      <c r="G461">
        <v>0</v>
      </c>
      <c r="H461">
        <v>4</v>
      </c>
      <c r="I461">
        <v>6</v>
      </c>
      <c r="J461">
        <v>0.7</v>
      </c>
      <c r="K461">
        <v>5.1366710662841797</v>
      </c>
      <c r="L461">
        <v>3.4232616424560498</v>
      </c>
      <c r="M461">
        <v>2.92183113098144</v>
      </c>
      <c r="N461">
        <v>3.4478187561035201</v>
      </c>
      <c r="O461">
        <v>1</v>
      </c>
      <c r="P461">
        <v>1</v>
      </c>
      <c r="Q461">
        <v>9</v>
      </c>
      <c r="R461" s="12">
        <v>0.1111</v>
      </c>
      <c r="S461" s="12">
        <f t="shared" si="7"/>
        <v>0.1</v>
      </c>
      <c r="T461">
        <v>1.4868621826171899</v>
      </c>
      <c r="U461">
        <v>1.4358816146850599</v>
      </c>
      <c r="V461">
        <v>1.2538750171661399</v>
      </c>
      <c r="W461">
        <v>0.18200659751892101</v>
      </c>
      <c r="X461">
        <v>0.23298716545105</v>
      </c>
      <c r="Y461">
        <v>0.23298716545105</v>
      </c>
      <c r="Z461">
        <v>0.1</v>
      </c>
      <c r="AA461">
        <v>0.8</v>
      </c>
      <c r="AB461">
        <v>0.88888888888888895</v>
      </c>
      <c r="AC461">
        <v>0.84210526315789502</v>
      </c>
      <c r="AD461">
        <v>0.2</v>
      </c>
      <c r="AE461">
        <v>0.7</v>
      </c>
    </row>
    <row r="462" spans="1:31" x14ac:dyDescent="0.15">
      <c r="A462" s="4">
        <v>250</v>
      </c>
      <c r="B462">
        <v>15</v>
      </c>
      <c r="C462">
        <v>5</v>
      </c>
      <c r="D462">
        <v>10</v>
      </c>
      <c r="E462">
        <v>10</v>
      </c>
      <c r="F462">
        <v>10</v>
      </c>
      <c r="G462">
        <v>0</v>
      </c>
      <c r="H462">
        <v>5</v>
      </c>
      <c r="I462">
        <v>5</v>
      </c>
      <c r="J462">
        <v>0.75</v>
      </c>
      <c r="K462">
        <v>5.1424427032470703</v>
      </c>
      <c r="L462">
        <v>2.4484481811523402</v>
      </c>
      <c r="M462">
        <v>1.6546936035156199</v>
      </c>
      <c r="N462">
        <v>3.80046463012695</v>
      </c>
      <c r="O462">
        <v>2</v>
      </c>
      <c r="P462">
        <v>2</v>
      </c>
      <c r="Q462">
        <v>8</v>
      </c>
      <c r="R462" s="12">
        <v>0.25</v>
      </c>
      <c r="S462" s="12">
        <f t="shared" si="7"/>
        <v>0.2</v>
      </c>
      <c r="T462">
        <v>1.71976661682129</v>
      </c>
      <c r="U462">
        <v>1.5939807891845701</v>
      </c>
      <c r="V462">
        <v>1.47818791866302</v>
      </c>
      <c r="W462">
        <v>0.11579287052154499</v>
      </c>
      <c r="X462">
        <v>0.24157869815826399</v>
      </c>
      <c r="Y462">
        <v>0.24157869815826399</v>
      </c>
      <c r="Z462">
        <v>0.2</v>
      </c>
      <c r="AA462">
        <v>0.6</v>
      </c>
      <c r="AB462">
        <v>0.75</v>
      </c>
      <c r="AC462">
        <v>0.66666666666666696</v>
      </c>
      <c r="AD462">
        <v>0.4</v>
      </c>
      <c r="AE462">
        <v>0.4</v>
      </c>
    </row>
    <row r="463" spans="1:31" x14ac:dyDescent="0.15">
      <c r="A463" s="4">
        <v>363</v>
      </c>
      <c r="B463">
        <v>11</v>
      </c>
      <c r="C463">
        <v>9</v>
      </c>
      <c r="D463">
        <v>10</v>
      </c>
      <c r="E463">
        <v>10</v>
      </c>
      <c r="F463">
        <v>10</v>
      </c>
      <c r="G463">
        <v>0</v>
      </c>
      <c r="H463">
        <v>1</v>
      </c>
      <c r="I463">
        <v>9</v>
      </c>
      <c r="J463">
        <v>0.55000000000000004</v>
      </c>
      <c r="K463">
        <v>5.1446189880371103</v>
      </c>
      <c r="L463">
        <v>4.8236198425293004</v>
      </c>
      <c r="M463">
        <v>8.5200710296630895</v>
      </c>
      <c r="N463">
        <v>7.3171405792236301</v>
      </c>
      <c r="O463">
        <v>0</v>
      </c>
      <c r="P463">
        <v>0</v>
      </c>
      <c r="Q463">
        <v>9</v>
      </c>
      <c r="R463" s="12">
        <v>0</v>
      </c>
      <c r="S463" s="12">
        <f t="shared" si="7"/>
        <v>0</v>
      </c>
      <c r="T463">
        <v>1.1249942779541</v>
      </c>
      <c r="U463">
        <v>1.15530204772949</v>
      </c>
      <c r="V463">
        <v>0.92043054103851296</v>
      </c>
      <c r="W463">
        <v>0.234871506690979</v>
      </c>
      <c r="X463">
        <v>0.20456373691558799</v>
      </c>
      <c r="Y463">
        <v>0.20456373691558799</v>
      </c>
      <c r="Z463">
        <v>0</v>
      </c>
      <c r="AA463">
        <v>0.9</v>
      </c>
      <c r="AB463">
        <v>1</v>
      </c>
      <c r="AC463">
        <v>0.94736842105263197</v>
      </c>
      <c r="AD463">
        <v>0.1</v>
      </c>
      <c r="AE463">
        <v>0.9</v>
      </c>
    </row>
    <row r="464" spans="1:31" x14ac:dyDescent="0.15">
      <c r="A464" s="4">
        <v>289</v>
      </c>
      <c r="B464">
        <v>11</v>
      </c>
      <c r="C464">
        <v>9</v>
      </c>
      <c r="D464">
        <v>10</v>
      </c>
      <c r="E464">
        <v>10</v>
      </c>
      <c r="F464">
        <v>10</v>
      </c>
      <c r="G464">
        <v>0</v>
      </c>
      <c r="H464">
        <v>1</v>
      </c>
      <c r="I464">
        <v>9</v>
      </c>
      <c r="J464">
        <v>0.55000000000000004</v>
      </c>
      <c r="K464">
        <v>5.1458835601806596</v>
      </c>
      <c r="L464">
        <v>4.5300865173339799</v>
      </c>
      <c r="M464">
        <v>6.6752796173095703</v>
      </c>
      <c r="N464">
        <v>8.5415077209472692</v>
      </c>
      <c r="O464">
        <v>0</v>
      </c>
      <c r="P464">
        <v>0</v>
      </c>
      <c r="Q464">
        <v>6</v>
      </c>
      <c r="R464" s="12">
        <v>0</v>
      </c>
      <c r="S464" s="12">
        <f t="shared" si="7"/>
        <v>0</v>
      </c>
      <c r="T464">
        <v>1.2673149108886701</v>
      </c>
      <c r="U464">
        <v>1.1575393676757799</v>
      </c>
      <c r="V464">
        <v>1.0490925312042201</v>
      </c>
      <c r="W464">
        <v>0.10844683647155801</v>
      </c>
      <c r="X464">
        <v>0.21822237968444799</v>
      </c>
      <c r="Y464">
        <v>0.21822237968444799</v>
      </c>
      <c r="Z464">
        <v>0</v>
      </c>
      <c r="AA464">
        <v>0.6</v>
      </c>
      <c r="AB464">
        <v>1</v>
      </c>
      <c r="AC464">
        <v>0.75</v>
      </c>
      <c r="AD464">
        <v>0.4</v>
      </c>
      <c r="AE464">
        <v>0.6</v>
      </c>
    </row>
    <row r="465" spans="1:31" x14ac:dyDescent="0.15">
      <c r="A465" s="4">
        <v>725</v>
      </c>
      <c r="B465">
        <v>12</v>
      </c>
      <c r="C465">
        <v>8</v>
      </c>
      <c r="D465">
        <v>10</v>
      </c>
      <c r="E465">
        <v>10</v>
      </c>
      <c r="F465">
        <v>10</v>
      </c>
      <c r="G465">
        <v>0</v>
      </c>
      <c r="H465">
        <v>2</v>
      </c>
      <c r="I465">
        <v>8</v>
      </c>
      <c r="J465">
        <v>0.6</v>
      </c>
      <c r="K465">
        <v>5.1464004516601598</v>
      </c>
      <c r="L465">
        <v>4.7905807495117196</v>
      </c>
      <c r="M465">
        <v>6.4069099426269496</v>
      </c>
      <c r="N465">
        <v>3.7994976043701199</v>
      </c>
      <c r="O465">
        <v>0</v>
      </c>
      <c r="P465">
        <v>0</v>
      </c>
      <c r="Q465">
        <v>9</v>
      </c>
      <c r="R465" s="12">
        <v>0</v>
      </c>
      <c r="S465" s="12">
        <f t="shared" si="7"/>
        <v>0</v>
      </c>
      <c r="T465">
        <v>1.1766986846923799</v>
      </c>
      <c r="U465">
        <v>1.23418140411377</v>
      </c>
      <c r="V465">
        <v>0.96331560611724898</v>
      </c>
      <c r="W465">
        <v>0.270865797996521</v>
      </c>
      <c r="X465">
        <v>0.213383078575134</v>
      </c>
      <c r="Y465">
        <v>0.213383078575134</v>
      </c>
      <c r="Z465">
        <v>0</v>
      </c>
      <c r="AA465">
        <v>0.9</v>
      </c>
      <c r="AB465">
        <v>1</v>
      </c>
      <c r="AC465">
        <v>0.94736842105263197</v>
      </c>
      <c r="AD465">
        <v>0.1</v>
      </c>
      <c r="AE465">
        <v>0.9</v>
      </c>
    </row>
    <row r="466" spans="1:31" x14ac:dyDescent="0.15">
      <c r="A466" s="4">
        <v>884</v>
      </c>
      <c r="B466">
        <v>13</v>
      </c>
      <c r="C466">
        <v>7</v>
      </c>
      <c r="D466">
        <v>10</v>
      </c>
      <c r="E466">
        <v>10</v>
      </c>
      <c r="F466">
        <v>10</v>
      </c>
      <c r="G466">
        <v>0</v>
      </c>
      <c r="H466">
        <v>3</v>
      </c>
      <c r="I466">
        <v>7</v>
      </c>
      <c r="J466">
        <v>0.65</v>
      </c>
      <c r="K466">
        <v>5.1476211547851598</v>
      </c>
      <c r="L466">
        <v>3.1838417053222701</v>
      </c>
      <c r="M466">
        <v>2.1645317077636701</v>
      </c>
      <c r="N466">
        <v>5.0897922515869096</v>
      </c>
      <c r="O466">
        <v>2</v>
      </c>
      <c r="P466">
        <v>2</v>
      </c>
      <c r="Q466">
        <v>12</v>
      </c>
      <c r="R466" s="12">
        <v>0.16669999999999999</v>
      </c>
      <c r="S466" s="12">
        <f t="shared" si="7"/>
        <v>0.2</v>
      </c>
      <c r="T466">
        <v>1.6790084838867201</v>
      </c>
      <c r="U466">
        <v>1.48879241943359</v>
      </c>
      <c r="V466">
        <v>1.4144386053085301</v>
      </c>
      <c r="W466">
        <v>7.4353814125060994E-2</v>
      </c>
      <c r="X466">
        <v>0.26456987857818598</v>
      </c>
      <c r="Y466">
        <v>0.26456987857818598</v>
      </c>
      <c r="Z466">
        <v>0.2</v>
      </c>
      <c r="AA466">
        <v>1</v>
      </c>
      <c r="AB466">
        <v>0.83333333333333304</v>
      </c>
      <c r="AC466">
        <v>0.90909090909090895</v>
      </c>
      <c r="AD466">
        <v>0</v>
      </c>
      <c r="AE466">
        <v>0.8</v>
      </c>
    </row>
    <row r="467" spans="1:31" x14ac:dyDescent="0.15">
      <c r="A467" s="4">
        <v>480</v>
      </c>
      <c r="B467">
        <v>15</v>
      </c>
      <c r="C467">
        <v>5</v>
      </c>
      <c r="D467">
        <v>10</v>
      </c>
      <c r="E467">
        <v>10</v>
      </c>
      <c r="F467">
        <v>10</v>
      </c>
      <c r="G467">
        <v>0</v>
      </c>
      <c r="H467">
        <v>5</v>
      </c>
      <c r="I467">
        <v>5</v>
      </c>
      <c r="J467">
        <v>0.75</v>
      </c>
      <c r="K467">
        <v>5.1506195068359402</v>
      </c>
      <c r="L467">
        <v>3.3932723999023402</v>
      </c>
      <c r="M467">
        <v>3.2600231170654301</v>
      </c>
      <c r="N467">
        <v>3.2482032775878902</v>
      </c>
      <c r="O467">
        <v>0</v>
      </c>
      <c r="P467">
        <v>0</v>
      </c>
      <c r="Q467">
        <v>5</v>
      </c>
      <c r="R467" s="12">
        <v>0</v>
      </c>
      <c r="S467" s="12">
        <f t="shared" si="7"/>
        <v>0</v>
      </c>
      <c r="T467">
        <v>1.6599922180175799</v>
      </c>
      <c r="U467">
        <v>1.60904240608215</v>
      </c>
      <c r="V467">
        <v>1.40480065345764</v>
      </c>
      <c r="W467">
        <v>0.204241752624512</v>
      </c>
      <c r="X467">
        <v>0.25519156455993702</v>
      </c>
      <c r="Y467">
        <v>0.25519156455993702</v>
      </c>
      <c r="Z467">
        <v>0</v>
      </c>
      <c r="AA467">
        <v>0.5</v>
      </c>
      <c r="AB467">
        <v>1</v>
      </c>
      <c r="AC467">
        <v>0.66666666666666696</v>
      </c>
      <c r="AD467">
        <v>0.5</v>
      </c>
      <c r="AE467">
        <v>0.5</v>
      </c>
    </row>
    <row r="468" spans="1:31" x14ac:dyDescent="0.15">
      <c r="A468" s="4">
        <v>356</v>
      </c>
      <c r="B468">
        <v>11</v>
      </c>
      <c r="C468">
        <v>9</v>
      </c>
      <c r="D468">
        <v>10</v>
      </c>
      <c r="E468">
        <v>10</v>
      </c>
      <c r="F468">
        <v>10</v>
      </c>
      <c r="G468">
        <v>0</v>
      </c>
      <c r="H468">
        <v>1</v>
      </c>
      <c r="I468">
        <v>9</v>
      </c>
      <c r="J468">
        <v>0.55000000000000004</v>
      </c>
      <c r="K468">
        <v>5.1519794464111301</v>
      </c>
      <c r="L468">
        <v>4.8374519348144496</v>
      </c>
      <c r="M468">
        <v>8.3553047180175799</v>
      </c>
      <c r="N468">
        <v>7.0539855957031197</v>
      </c>
      <c r="O468">
        <v>0</v>
      </c>
      <c r="P468">
        <v>0</v>
      </c>
      <c r="Q468">
        <v>8</v>
      </c>
      <c r="R468" s="12">
        <v>0</v>
      </c>
      <c r="S468" s="12">
        <f t="shared" si="7"/>
        <v>0</v>
      </c>
      <c r="T468">
        <v>1.11197090148926</v>
      </c>
      <c r="U468">
        <v>1.1456336975097701</v>
      </c>
      <c r="V468">
        <v>0.92981755733490001</v>
      </c>
      <c r="W468">
        <v>0.215816140174866</v>
      </c>
      <c r="X468">
        <v>0.18215334415435799</v>
      </c>
      <c r="Y468">
        <v>0.18215334415435799</v>
      </c>
      <c r="Z468">
        <v>0</v>
      </c>
      <c r="AA468">
        <v>0.8</v>
      </c>
      <c r="AB468">
        <v>1</v>
      </c>
      <c r="AC468">
        <v>0.88888888888888895</v>
      </c>
      <c r="AD468">
        <v>0.2</v>
      </c>
      <c r="AE468">
        <v>0.8</v>
      </c>
    </row>
    <row r="469" spans="1:31" x14ac:dyDescent="0.15">
      <c r="A469" s="4">
        <v>919</v>
      </c>
      <c r="B469">
        <v>13</v>
      </c>
      <c r="C469">
        <v>7</v>
      </c>
      <c r="D469">
        <v>10</v>
      </c>
      <c r="E469">
        <v>10</v>
      </c>
      <c r="F469">
        <v>10</v>
      </c>
      <c r="G469">
        <v>0</v>
      </c>
      <c r="H469">
        <v>3</v>
      </c>
      <c r="I469">
        <v>7</v>
      </c>
      <c r="J469">
        <v>0.65</v>
      </c>
      <c r="K469">
        <v>5.1572856903076199</v>
      </c>
      <c r="L469">
        <v>4.60166358947754</v>
      </c>
      <c r="M469">
        <v>5.5354804992675799</v>
      </c>
      <c r="N469">
        <v>3.1860828399658199</v>
      </c>
      <c r="O469">
        <v>0</v>
      </c>
      <c r="P469">
        <v>0</v>
      </c>
      <c r="Q469">
        <v>9</v>
      </c>
      <c r="R469" s="12">
        <v>0</v>
      </c>
      <c r="S469" s="12">
        <f t="shared" si="7"/>
        <v>0</v>
      </c>
      <c r="T469">
        <v>1.35525321960449</v>
      </c>
      <c r="U469">
        <v>1.3927377462387101</v>
      </c>
      <c r="V469">
        <v>1.1109470129013099</v>
      </c>
      <c r="W469">
        <v>0.28179073333740201</v>
      </c>
      <c r="X469">
        <v>0.24430620670318601</v>
      </c>
      <c r="Y469">
        <v>0.24430620670318601</v>
      </c>
      <c r="Z469">
        <v>0</v>
      </c>
      <c r="AA469">
        <v>0.9</v>
      </c>
      <c r="AB469">
        <v>1</v>
      </c>
      <c r="AC469">
        <v>0.94736842105263197</v>
      </c>
      <c r="AD469">
        <v>0.1</v>
      </c>
      <c r="AE469">
        <v>0.9</v>
      </c>
    </row>
    <row r="470" spans="1:31" x14ac:dyDescent="0.15">
      <c r="A470" s="4">
        <v>311</v>
      </c>
      <c r="B470">
        <v>13</v>
      </c>
      <c r="C470">
        <v>7</v>
      </c>
      <c r="D470">
        <v>10</v>
      </c>
      <c r="E470">
        <v>10</v>
      </c>
      <c r="F470">
        <v>10</v>
      </c>
      <c r="G470">
        <v>0</v>
      </c>
      <c r="H470">
        <v>3</v>
      </c>
      <c r="I470">
        <v>7</v>
      </c>
      <c r="J470">
        <v>0.65</v>
      </c>
      <c r="K470">
        <v>5.1591262817382804</v>
      </c>
      <c r="L470">
        <v>3.7763519287109402</v>
      </c>
      <c r="M470">
        <v>3.2003479003906201</v>
      </c>
      <c r="N470">
        <v>3.7863864898681601</v>
      </c>
      <c r="O470">
        <v>1</v>
      </c>
      <c r="P470">
        <v>1</v>
      </c>
      <c r="Q470">
        <v>8</v>
      </c>
      <c r="R470" s="12">
        <v>0.125</v>
      </c>
      <c r="S470" s="12">
        <f t="shared" si="7"/>
        <v>0.1</v>
      </c>
      <c r="T470">
        <v>1.4841403961181601</v>
      </c>
      <c r="U470">
        <v>1.41923463344574</v>
      </c>
      <c r="V470">
        <v>1.2409803867340099</v>
      </c>
      <c r="W470">
        <v>0.17825424671173101</v>
      </c>
      <c r="X470">
        <v>0.243160009384155</v>
      </c>
      <c r="Y470">
        <v>0.243160009384155</v>
      </c>
      <c r="Z470">
        <v>0.1</v>
      </c>
      <c r="AA470">
        <v>0.7</v>
      </c>
      <c r="AB470">
        <v>0.875</v>
      </c>
      <c r="AC470">
        <v>0.77777777777777801</v>
      </c>
      <c r="AD470">
        <v>0.3</v>
      </c>
      <c r="AE470">
        <v>0.6</v>
      </c>
    </row>
    <row r="471" spans="1:31" x14ac:dyDescent="0.15">
      <c r="A471" s="4">
        <v>953</v>
      </c>
      <c r="B471">
        <v>12</v>
      </c>
      <c r="C471">
        <v>8</v>
      </c>
      <c r="D471">
        <v>10</v>
      </c>
      <c r="E471">
        <v>10</v>
      </c>
      <c r="F471">
        <v>10</v>
      </c>
      <c r="G471">
        <v>0</v>
      </c>
      <c r="H471">
        <v>2</v>
      </c>
      <c r="I471">
        <v>8</v>
      </c>
      <c r="J471">
        <v>0.6</v>
      </c>
      <c r="K471">
        <v>5.1594581604003897</v>
      </c>
      <c r="L471">
        <v>3.9125919342040998</v>
      </c>
      <c r="M471">
        <v>2.7106781005859402</v>
      </c>
      <c r="N471">
        <v>4.73193359375</v>
      </c>
      <c r="O471">
        <v>1</v>
      </c>
      <c r="P471">
        <v>1</v>
      </c>
      <c r="Q471">
        <v>9</v>
      </c>
      <c r="R471" s="12">
        <v>0.1111</v>
      </c>
      <c r="S471" s="12">
        <f t="shared" si="7"/>
        <v>0.1</v>
      </c>
      <c r="T471">
        <v>1.4209117889404299</v>
      </c>
      <c r="U471">
        <v>1.2919569015502901</v>
      </c>
      <c r="V471">
        <v>1.1769111156463601</v>
      </c>
      <c r="W471">
        <v>0.115045785903931</v>
      </c>
      <c r="X471">
        <v>0.24400067329406699</v>
      </c>
      <c r="Y471">
        <v>0.24400067329406699</v>
      </c>
      <c r="Z471">
        <v>0.1</v>
      </c>
      <c r="AA471">
        <v>0.8</v>
      </c>
      <c r="AB471">
        <v>0.88888888888888895</v>
      </c>
      <c r="AC471">
        <v>0.84210526315789502</v>
      </c>
      <c r="AD471">
        <v>0.2</v>
      </c>
      <c r="AE471">
        <v>0.7</v>
      </c>
    </row>
    <row r="472" spans="1:31" x14ac:dyDescent="0.15">
      <c r="A472" s="4">
        <v>364</v>
      </c>
      <c r="B472">
        <v>12</v>
      </c>
      <c r="C472">
        <v>8</v>
      </c>
      <c r="D472">
        <v>10</v>
      </c>
      <c r="E472">
        <v>10</v>
      </c>
      <c r="F472">
        <v>10</v>
      </c>
      <c r="G472">
        <v>0</v>
      </c>
      <c r="H472">
        <v>2</v>
      </c>
      <c r="I472">
        <v>8</v>
      </c>
      <c r="J472">
        <v>0.6</v>
      </c>
      <c r="K472">
        <v>5.1606426239013699</v>
      </c>
      <c r="L472">
        <v>3.90242576599121</v>
      </c>
      <c r="M472">
        <v>2.6403884887695299</v>
      </c>
      <c r="N472">
        <v>4.7135257720947301</v>
      </c>
      <c r="O472">
        <v>1</v>
      </c>
      <c r="P472">
        <v>1</v>
      </c>
      <c r="Q472">
        <v>10</v>
      </c>
      <c r="R472" s="12">
        <v>0.1</v>
      </c>
      <c r="S472" s="12">
        <f t="shared" si="7"/>
        <v>0.1</v>
      </c>
      <c r="T472">
        <v>1.52999496459961</v>
      </c>
      <c r="U472">
        <v>1.3814334869384799</v>
      </c>
      <c r="V472">
        <v>1.2711083889007599</v>
      </c>
      <c r="W472">
        <v>0.11032509803772</v>
      </c>
      <c r="X472">
        <v>0.25888657569885198</v>
      </c>
      <c r="Y472">
        <v>0.25888657569885198</v>
      </c>
      <c r="Z472">
        <v>0.1</v>
      </c>
      <c r="AA472">
        <v>0.9</v>
      </c>
      <c r="AB472">
        <v>0.9</v>
      </c>
      <c r="AC472">
        <v>0.9</v>
      </c>
      <c r="AD472">
        <v>0.1</v>
      </c>
      <c r="AE472">
        <v>0.8</v>
      </c>
    </row>
    <row r="473" spans="1:31" x14ac:dyDescent="0.15">
      <c r="A473" s="4">
        <v>16</v>
      </c>
      <c r="B473">
        <v>11</v>
      </c>
      <c r="C473">
        <v>9</v>
      </c>
      <c r="D473">
        <v>10</v>
      </c>
      <c r="E473">
        <v>10</v>
      </c>
      <c r="F473">
        <v>9</v>
      </c>
      <c r="G473">
        <v>1</v>
      </c>
      <c r="H473">
        <v>2</v>
      </c>
      <c r="I473">
        <v>8</v>
      </c>
      <c r="J473">
        <v>0.55000000000000004</v>
      </c>
      <c r="K473">
        <v>5.1628284454345703</v>
      </c>
      <c r="L473">
        <v>4.2815456390380904</v>
      </c>
      <c r="M473">
        <v>4.6954097747802699</v>
      </c>
      <c r="N473">
        <v>4.9237403869628897</v>
      </c>
      <c r="O473">
        <v>0</v>
      </c>
      <c r="P473">
        <v>0</v>
      </c>
      <c r="Q473">
        <v>7</v>
      </c>
      <c r="R473" s="12">
        <v>0</v>
      </c>
      <c r="S473" s="12">
        <f t="shared" si="7"/>
        <v>0</v>
      </c>
      <c r="T473">
        <v>1.1375846862793</v>
      </c>
      <c r="U473">
        <v>1.09080791473389</v>
      </c>
      <c r="V473">
        <v>0.96219635009765603</v>
      </c>
      <c r="W473">
        <v>0.12861156463623</v>
      </c>
      <c r="X473">
        <v>0.17538833618164101</v>
      </c>
      <c r="Y473">
        <v>0.17538833618164101</v>
      </c>
      <c r="Z473">
        <v>0</v>
      </c>
      <c r="AA473">
        <v>0.7</v>
      </c>
      <c r="AB473">
        <v>1</v>
      </c>
      <c r="AC473">
        <v>0.82352941176470595</v>
      </c>
      <c r="AD473">
        <v>0.3</v>
      </c>
      <c r="AE473">
        <v>0.7</v>
      </c>
    </row>
    <row r="474" spans="1:31" x14ac:dyDescent="0.15">
      <c r="A474" s="4">
        <v>824</v>
      </c>
      <c r="B474">
        <v>11</v>
      </c>
      <c r="C474">
        <v>9</v>
      </c>
      <c r="D474">
        <v>10</v>
      </c>
      <c r="E474">
        <v>10</v>
      </c>
      <c r="F474">
        <v>10</v>
      </c>
      <c r="G474">
        <v>0</v>
      </c>
      <c r="H474">
        <v>1</v>
      </c>
      <c r="I474">
        <v>9</v>
      </c>
      <c r="J474">
        <v>0.55000000000000004</v>
      </c>
      <c r="K474">
        <v>5.1635837554931596</v>
      </c>
      <c r="L474">
        <v>4.3282947540283203</v>
      </c>
      <c r="M474">
        <v>4.6453266143798801</v>
      </c>
      <c r="N474">
        <v>8.7051639556884801</v>
      </c>
      <c r="O474">
        <v>1</v>
      </c>
      <c r="P474">
        <v>1</v>
      </c>
      <c r="Q474">
        <v>10</v>
      </c>
      <c r="R474" s="12">
        <v>0.1</v>
      </c>
      <c r="S474" s="12">
        <f t="shared" si="7"/>
        <v>0.1</v>
      </c>
      <c r="T474">
        <v>1.5068454742431601</v>
      </c>
      <c r="U474">
        <v>1.2630596160888701</v>
      </c>
      <c r="V474">
        <v>1.2353279590606701</v>
      </c>
      <c r="W474">
        <v>2.7731657028198201E-2</v>
      </c>
      <c r="X474">
        <v>0.27151751518249501</v>
      </c>
      <c r="Y474">
        <v>0.27151751518249501</v>
      </c>
      <c r="Z474">
        <v>0.1</v>
      </c>
      <c r="AA474">
        <v>0.9</v>
      </c>
      <c r="AB474">
        <v>0.9</v>
      </c>
      <c r="AC474">
        <v>0.9</v>
      </c>
      <c r="AD474">
        <v>0.1</v>
      </c>
      <c r="AE474">
        <v>0.8</v>
      </c>
    </row>
    <row r="475" spans="1:31" x14ac:dyDescent="0.15">
      <c r="A475" s="4">
        <v>829</v>
      </c>
      <c r="B475">
        <v>12</v>
      </c>
      <c r="C475">
        <v>8</v>
      </c>
      <c r="D475">
        <v>10</v>
      </c>
      <c r="E475">
        <v>10</v>
      </c>
      <c r="F475">
        <v>10</v>
      </c>
      <c r="G475">
        <v>0</v>
      </c>
      <c r="H475">
        <v>2</v>
      </c>
      <c r="I475">
        <v>8</v>
      </c>
      <c r="J475">
        <v>0.6</v>
      </c>
      <c r="K475">
        <v>5.1654891967773402</v>
      </c>
      <c r="L475">
        <v>4.8482112884521502</v>
      </c>
      <c r="M475">
        <v>6.8591175079345703</v>
      </c>
      <c r="N475">
        <v>4.1000404357910201</v>
      </c>
      <c r="O475">
        <v>0</v>
      </c>
      <c r="P475">
        <v>0</v>
      </c>
      <c r="Q475">
        <v>7</v>
      </c>
      <c r="R475" s="12">
        <v>0</v>
      </c>
      <c r="S475" s="12">
        <f t="shared" si="7"/>
        <v>0</v>
      </c>
      <c r="T475">
        <v>1.2302303314209</v>
      </c>
      <c r="U475">
        <v>1.2920684814453101</v>
      </c>
      <c r="V475">
        <v>1.00746178627014</v>
      </c>
      <c r="W475">
        <v>0.28460669517517101</v>
      </c>
      <c r="X475">
        <v>0.222768545150757</v>
      </c>
      <c r="Y475">
        <v>0.222768545150757</v>
      </c>
      <c r="Z475">
        <v>0</v>
      </c>
      <c r="AA475">
        <v>0.7</v>
      </c>
      <c r="AB475">
        <v>1</v>
      </c>
      <c r="AC475">
        <v>0.82352941176470595</v>
      </c>
      <c r="AD475">
        <v>0.3</v>
      </c>
      <c r="AE475">
        <v>0.7</v>
      </c>
    </row>
    <row r="476" spans="1:31" x14ac:dyDescent="0.15">
      <c r="A476" s="4">
        <v>237</v>
      </c>
      <c r="B476">
        <v>14</v>
      </c>
      <c r="C476">
        <v>6</v>
      </c>
      <c r="D476">
        <v>10</v>
      </c>
      <c r="E476">
        <v>10</v>
      </c>
      <c r="F476">
        <v>10</v>
      </c>
      <c r="G476">
        <v>0</v>
      </c>
      <c r="H476">
        <v>4</v>
      </c>
      <c r="I476">
        <v>6</v>
      </c>
      <c r="J476">
        <v>0.7</v>
      </c>
      <c r="K476">
        <v>5.1663227081298801</v>
      </c>
      <c r="L476">
        <v>3.2032985687255899</v>
      </c>
      <c r="M476">
        <v>2.82036209106445</v>
      </c>
      <c r="N476">
        <v>4.2693386077880904</v>
      </c>
      <c r="O476">
        <v>0</v>
      </c>
      <c r="P476">
        <v>0</v>
      </c>
      <c r="Q476">
        <v>7</v>
      </c>
      <c r="R476" s="12">
        <v>0</v>
      </c>
      <c r="S476" s="12">
        <f t="shared" si="7"/>
        <v>0</v>
      </c>
      <c r="T476">
        <v>1.5902099609375</v>
      </c>
      <c r="U476">
        <v>1.4896488189697299</v>
      </c>
      <c r="V476">
        <v>1.3429822921752901</v>
      </c>
      <c r="W476">
        <v>0.14666652679443401</v>
      </c>
      <c r="X476">
        <v>0.247227668762207</v>
      </c>
      <c r="Y476">
        <v>0.247227668762207</v>
      </c>
      <c r="Z476">
        <v>0</v>
      </c>
      <c r="AA476">
        <v>0.7</v>
      </c>
      <c r="AB476">
        <v>1</v>
      </c>
      <c r="AC476">
        <v>0.82352941176470595</v>
      </c>
      <c r="AD476">
        <v>0.3</v>
      </c>
      <c r="AE476">
        <v>0.7</v>
      </c>
    </row>
    <row r="477" spans="1:31" x14ac:dyDescent="0.15">
      <c r="A477" s="4">
        <v>990</v>
      </c>
      <c r="B477">
        <v>12</v>
      </c>
      <c r="C477">
        <v>8</v>
      </c>
      <c r="D477">
        <v>10</v>
      </c>
      <c r="E477">
        <v>10</v>
      </c>
      <c r="F477">
        <v>10</v>
      </c>
      <c r="G477">
        <v>0</v>
      </c>
      <c r="H477">
        <v>2</v>
      </c>
      <c r="I477">
        <v>8</v>
      </c>
      <c r="J477">
        <v>0.6</v>
      </c>
      <c r="K477">
        <v>5.1670417785644496</v>
      </c>
      <c r="L477">
        <v>4.53196144104004</v>
      </c>
      <c r="M477">
        <v>5.5954170227050799</v>
      </c>
      <c r="N477">
        <v>4.5047264099121103</v>
      </c>
      <c r="O477">
        <v>0</v>
      </c>
      <c r="P477">
        <v>0</v>
      </c>
      <c r="Q477">
        <v>7</v>
      </c>
      <c r="R477" s="12">
        <v>0</v>
      </c>
      <c r="S477" s="12">
        <f t="shared" si="7"/>
        <v>0</v>
      </c>
      <c r="T477">
        <v>1.3214130401611299</v>
      </c>
      <c r="U477">
        <v>1.32422924041748</v>
      </c>
      <c r="V477">
        <v>1.0876985788345299</v>
      </c>
      <c r="W477">
        <v>0.236530661582947</v>
      </c>
      <c r="X477">
        <v>0.23371446132659901</v>
      </c>
      <c r="Y477">
        <v>0.23371446132659901</v>
      </c>
      <c r="Z477">
        <v>0</v>
      </c>
      <c r="AA477">
        <v>0.7</v>
      </c>
      <c r="AB477">
        <v>1</v>
      </c>
      <c r="AC477">
        <v>0.82352941176470595</v>
      </c>
      <c r="AD477">
        <v>0.3</v>
      </c>
      <c r="AE477">
        <v>0.7</v>
      </c>
    </row>
    <row r="478" spans="1:31" x14ac:dyDescent="0.15">
      <c r="A478" s="4">
        <v>870</v>
      </c>
      <c r="B478">
        <v>12</v>
      </c>
      <c r="C478">
        <v>8</v>
      </c>
      <c r="D478">
        <v>10</v>
      </c>
      <c r="E478">
        <v>10</v>
      </c>
      <c r="F478">
        <v>9</v>
      </c>
      <c r="G478">
        <v>1</v>
      </c>
      <c r="H478">
        <v>3</v>
      </c>
      <c r="I478">
        <v>7</v>
      </c>
      <c r="J478">
        <v>0.6</v>
      </c>
      <c r="K478">
        <v>5.1678886413574201</v>
      </c>
      <c r="L478">
        <v>3.5279655456543</v>
      </c>
      <c r="M478">
        <v>2.48696708679199</v>
      </c>
      <c r="N478">
        <v>3.97927665710449</v>
      </c>
      <c r="O478">
        <v>1</v>
      </c>
      <c r="P478">
        <v>1</v>
      </c>
      <c r="Q478">
        <v>8</v>
      </c>
      <c r="R478" s="12">
        <v>0.125</v>
      </c>
      <c r="S478" s="12">
        <f t="shared" si="7"/>
        <v>0.1</v>
      </c>
      <c r="T478">
        <v>1.3648548126220701</v>
      </c>
      <c r="U478">
        <v>1.26025450229645</v>
      </c>
      <c r="V478">
        <v>1.16691553592682</v>
      </c>
      <c r="W478">
        <v>9.3338966369628906E-2</v>
      </c>
      <c r="X478">
        <v>0.19793927669525099</v>
      </c>
      <c r="Y478">
        <v>0.19793927669525099</v>
      </c>
      <c r="Z478">
        <v>0.1</v>
      </c>
      <c r="AA478">
        <v>0.7</v>
      </c>
      <c r="AB478">
        <v>0.875</v>
      </c>
      <c r="AC478">
        <v>0.77777777777777801</v>
      </c>
      <c r="AD478">
        <v>0.3</v>
      </c>
      <c r="AE478">
        <v>0.6</v>
      </c>
    </row>
    <row r="479" spans="1:31" x14ac:dyDescent="0.15">
      <c r="A479" s="4">
        <v>177</v>
      </c>
      <c r="B479">
        <v>13</v>
      </c>
      <c r="C479">
        <v>7</v>
      </c>
      <c r="D479">
        <v>10</v>
      </c>
      <c r="E479">
        <v>10</v>
      </c>
      <c r="F479">
        <v>10</v>
      </c>
      <c r="G479">
        <v>0</v>
      </c>
      <c r="H479">
        <v>3</v>
      </c>
      <c r="I479">
        <v>7</v>
      </c>
      <c r="J479">
        <v>0.65</v>
      </c>
      <c r="K479">
        <v>5.1692657470703098</v>
      </c>
      <c r="L479">
        <v>4.0984668731689498</v>
      </c>
      <c r="M479">
        <v>4.4077281951904297</v>
      </c>
      <c r="N479">
        <v>4.0111160278320304</v>
      </c>
      <c r="O479">
        <v>0</v>
      </c>
      <c r="P479">
        <v>0</v>
      </c>
      <c r="Q479">
        <v>6</v>
      </c>
      <c r="R479" s="12">
        <v>0</v>
      </c>
      <c r="S479" s="12">
        <f t="shared" si="7"/>
        <v>0</v>
      </c>
      <c r="T479">
        <v>1.27835273742676</v>
      </c>
      <c r="U479">
        <v>1.27831518650055</v>
      </c>
      <c r="V479">
        <v>1.08203661441803</v>
      </c>
      <c r="W479">
        <v>0.19627857208252</v>
      </c>
      <c r="X479">
        <v>0.196316123008728</v>
      </c>
      <c r="Y479">
        <v>0.196316123008728</v>
      </c>
      <c r="Z479">
        <v>0</v>
      </c>
      <c r="AA479">
        <v>0.6</v>
      </c>
      <c r="AB479">
        <v>1</v>
      </c>
      <c r="AC479">
        <v>0.75</v>
      </c>
      <c r="AD479">
        <v>0.4</v>
      </c>
      <c r="AE479">
        <v>0.6</v>
      </c>
    </row>
    <row r="480" spans="1:31" x14ac:dyDescent="0.15">
      <c r="A480" s="4">
        <v>321</v>
      </c>
      <c r="B480">
        <v>12</v>
      </c>
      <c r="C480">
        <v>8</v>
      </c>
      <c r="D480">
        <v>10</v>
      </c>
      <c r="E480">
        <v>10</v>
      </c>
      <c r="F480">
        <v>10</v>
      </c>
      <c r="G480">
        <v>0</v>
      </c>
      <c r="H480">
        <v>2</v>
      </c>
      <c r="I480">
        <v>8</v>
      </c>
      <c r="J480">
        <v>0.6</v>
      </c>
      <c r="K480">
        <v>5.16971778869629</v>
      </c>
      <c r="L480">
        <v>4.0147380828857404</v>
      </c>
      <c r="M480">
        <v>3.15516853332519</v>
      </c>
      <c r="N480">
        <v>4.7004356384277299</v>
      </c>
      <c r="O480">
        <v>1</v>
      </c>
      <c r="P480">
        <v>1</v>
      </c>
      <c r="Q480">
        <v>9</v>
      </c>
      <c r="R480" s="12">
        <v>0.1111</v>
      </c>
      <c r="S480" s="12">
        <f t="shared" si="7"/>
        <v>0.1</v>
      </c>
      <c r="T480">
        <v>1.44706535339355</v>
      </c>
      <c r="U480">
        <v>1.3320283889770499</v>
      </c>
      <c r="V480">
        <v>1.19827580451965</v>
      </c>
      <c r="W480">
        <v>0.13375258445739699</v>
      </c>
      <c r="X480">
        <v>0.24878954887390101</v>
      </c>
      <c r="Y480">
        <v>0.24878954887390101</v>
      </c>
      <c r="Z480">
        <v>0.1</v>
      </c>
      <c r="AA480">
        <v>0.8</v>
      </c>
      <c r="AB480">
        <v>0.88888888888888895</v>
      </c>
      <c r="AC480">
        <v>0.84210526315789502</v>
      </c>
      <c r="AD480">
        <v>0.2</v>
      </c>
      <c r="AE480">
        <v>0.7</v>
      </c>
    </row>
    <row r="481" spans="1:31" x14ac:dyDescent="0.15">
      <c r="A481" s="4">
        <v>399</v>
      </c>
      <c r="B481">
        <v>12</v>
      </c>
      <c r="C481">
        <v>8</v>
      </c>
      <c r="D481">
        <v>10</v>
      </c>
      <c r="E481">
        <v>10</v>
      </c>
      <c r="F481">
        <v>10</v>
      </c>
      <c r="G481">
        <v>0</v>
      </c>
      <c r="H481">
        <v>2</v>
      </c>
      <c r="I481">
        <v>8</v>
      </c>
      <c r="J481">
        <v>0.6</v>
      </c>
      <c r="K481">
        <v>5.1713275909423801</v>
      </c>
      <c r="L481">
        <v>3.7275428771972701</v>
      </c>
      <c r="M481">
        <v>2.6149101257324201</v>
      </c>
      <c r="N481">
        <v>5.8281421661376998</v>
      </c>
      <c r="O481">
        <v>1</v>
      </c>
      <c r="P481">
        <v>1</v>
      </c>
      <c r="Q481">
        <v>10</v>
      </c>
      <c r="R481" s="12">
        <v>0.1</v>
      </c>
      <c r="S481" s="12">
        <f t="shared" si="7"/>
        <v>0.1</v>
      </c>
      <c r="T481">
        <v>1.5708465576171899</v>
      </c>
      <c r="U481">
        <v>1.3669281005859399</v>
      </c>
      <c r="V481">
        <v>1.3055603504180899</v>
      </c>
      <c r="W481">
        <v>6.1367750167846701E-2</v>
      </c>
      <c r="X481">
        <v>0.26528620719909701</v>
      </c>
      <c r="Y481">
        <v>0.26528620719909701</v>
      </c>
      <c r="Z481">
        <v>0.1</v>
      </c>
      <c r="AA481">
        <v>0.9</v>
      </c>
      <c r="AB481">
        <v>0.9</v>
      </c>
      <c r="AC481">
        <v>0.9</v>
      </c>
      <c r="AD481">
        <v>0.1</v>
      </c>
      <c r="AE481">
        <v>0.8</v>
      </c>
    </row>
    <row r="482" spans="1:31" x14ac:dyDescent="0.15">
      <c r="A482" s="4">
        <v>366</v>
      </c>
      <c r="B482">
        <v>13</v>
      </c>
      <c r="C482">
        <v>7</v>
      </c>
      <c r="D482">
        <v>10</v>
      </c>
      <c r="E482">
        <v>10</v>
      </c>
      <c r="F482">
        <v>10</v>
      </c>
      <c r="G482">
        <v>0</v>
      </c>
      <c r="H482">
        <v>3</v>
      </c>
      <c r="I482">
        <v>7</v>
      </c>
      <c r="J482">
        <v>0.65</v>
      </c>
      <c r="K482">
        <v>5.1726837158203098</v>
      </c>
      <c r="L482">
        <v>3.81747245788574</v>
      </c>
      <c r="M482">
        <v>3.44047927856445</v>
      </c>
      <c r="N482">
        <v>3.9788265228271502</v>
      </c>
      <c r="O482">
        <v>1</v>
      </c>
      <c r="P482">
        <v>1</v>
      </c>
      <c r="Q482">
        <v>10</v>
      </c>
      <c r="R482" s="12">
        <v>0.1</v>
      </c>
      <c r="S482" s="12">
        <f t="shared" si="7"/>
        <v>0.1</v>
      </c>
      <c r="T482">
        <v>1.5456485748291</v>
      </c>
      <c r="U482">
        <v>1.4702892303466799</v>
      </c>
      <c r="V482">
        <v>1.2885119915008501</v>
      </c>
      <c r="W482">
        <v>0.181777238845825</v>
      </c>
      <c r="X482">
        <v>0.25713658332824701</v>
      </c>
      <c r="Y482">
        <v>0.25713658332824701</v>
      </c>
      <c r="Z482">
        <v>0.1</v>
      </c>
      <c r="AA482">
        <v>0.9</v>
      </c>
      <c r="AB482">
        <v>0.9</v>
      </c>
      <c r="AC482">
        <v>0.9</v>
      </c>
      <c r="AD482">
        <v>0.1</v>
      </c>
      <c r="AE482">
        <v>0.8</v>
      </c>
    </row>
    <row r="483" spans="1:31" x14ac:dyDescent="0.15">
      <c r="A483" s="4">
        <v>949</v>
      </c>
      <c r="B483">
        <v>11</v>
      </c>
      <c r="C483">
        <v>9</v>
      </c>
      <c r="D483">
        <v>10</v>
      </c>
      <c r="E483">
        <v>10</v>
      </c>
      <c r="F483">
        <v>9</v>
      </c>
      <c r="G483">
        <v>1</v>
      </c>
      <c r="H483">
        <v>2</v>
      </c>
      <c r="I483">
        <v>8</v>
      </c>
      <c r="J483">
        <v>0.55000000000000004</v>
      </c>
      <c r="K483">
        <v>5.1730899810790998</v>
      </c>
      <c r="L483">
        <v>4.2519397735595703</v>
      </c>
      <c r="M483">
        <v>4.5035858154296902</v>
      </c>
      <c r="N483">
        <v>4.9203052520751998</v>
      </c>
      <c r="O483">
        <v>0</v>
      </c>
      <c r="P483">
        <v>0</v>
      </c>
      <c r="Q483">
        <v>8</v>
      </c>
      <c r="R483" s="12">
        <v>0</v>
      </c>
      <c r="S483" s="12">
        <f t="shared" si="7"/>
        <v>0</v>
      </c>
      <c r="T483">
        <v>1.1650848388671899</v>
      </c>
      <c r="U483">
        <v>1.1074533462524401</v>
      </c>
      <c r="V483">
        <v>0.98422223329544101</v>
      </c>
      <c r="W483">
        <v>0.123231112957001</v>
      </c>
      <c r="X483">
        <v>0.18086260557174699</v>
      </c>
      <c r="Y483">
        <v>0.18086260557174699</v>
      </c>
      <c r="Z483">
        <v>0</v>
      </c>
      <c r="AA483">
        <v>0.8</v>
      </c>
      <c r="AB483">
        <v>1</v>
      </c>
      <c r="AC483">
        <v>0.88888888888888895</v>
      </c>
      <c r="AD483">
        <v>0.2</v>
      </c>
      <c r="AE483">
        <v>0.8</v>
      </c>
    </row>
    <row r="484" spans="1:31" x14ac:dyDescent="0.15">
      <c r="A484" s="4">
        <v>36</v>
      </c>
      <c r="B484">
        <v>14</v>
      </c>
      <c r="C484">
        <v>6</v>
      </c>
      <c r="D484">
        <v>10</v>
      </c>
      <c r="E484">
        <v>10</v>
      </c>
      <c r="F484">
        <v>10</v>
      </c>
      <c r="G484">
        <v>0</v>
      </c>
      <c r="H484">
        <v>4</v>
      </c>
      <c r="I484">
        <v>6</v>
      </c>
      <c r="J484">
        <v>0.7</v>
      </c>
      <c r="K484">
        <v>5.1732082366943404</v>
      </c>
      <c r="L484">
        <v>2.8128013610839799</v>
      </c>
      <c r="M484">
        <v>1.6549930572509799</v>
      </c>
      <c r="N484">
        <v>3.9713439941406201</v>
      </c>
      <c r="O484">
        <v>3</v>
      </c>
      <c r="P484">
        <v>3</v>
      </c>
      <c r="Q484">
        <v>12</v>
      </c>
      <c r="R484" s="12">
        <v>0.25</v>
      </c>
      <c r="S484" s="12">
        <f t="shared" si="7"/>
        <v>0.3</v>
      </c>
      <c r="T484">
        <v>1.76040840148926</v>
      </c>
      <c r="U484">
        <v>1.61406230926514</v>
      </c>
      <c r="V484">
        <v>1.4958480596542401</v>
      </c>
      <c r="W484">
        <v>0.118214249610901</v>
      </c>
      <c r="X484">
        <v>0.26456034183502197</v>
      </c>
      <c r="Y484">
        <v>0.26456034183502197</v>
      </c>
      <c r="Z484">
        <v>0.3</v>
      </c>
      <c r="AA484">
        <v>0.9</v>
      </c>
      <c r="AB484">
        <v>0.75</v>
      </c>
      <c r="AC484">
        <v>0.81818181818181801</v>
      </c>
      <c r="AD484">
        <v>0.1</v>
      </c>
      <c r="AE484">
        <v>0.6</v>
      </c>
    </row>
    <row r="485" spans="1:31" x14ac:dyDescent="0.15">
      <c r="A485" s="4">
        <v>315</v>
      </c>
      <c r="B485">
        <v>13</v>
      </c>
      <c r="C485">
        <v>7</v>
      </c>
      <c r="D485">
        <v>10</v>
      </c>
      <c r="E485">
        <v>10</v>
      </c>
      <c r="F485">
        <v>10</v>
      </c>
      <c r="G485">
        <v>0</v>
      </c>
      <c r="H485">
        <v>3</v>
      </c>
      <c r="I485">
        <v>7</v>
      </c>
      <c r="J485">
        <v>0.65</v>
      </c>
      <c r="K485">
        <v>5.1745662689209002</v>
      </c>
      <c r="L485">
        <v>3.9155750274658199</v>
      </c>
      <c r="M485">
        <v>3.4082832336425799</v>
      </c>
      <c r="N485">
        <v>3.4719295501709002</v>
      </c>
      <c r="O485">
        <v>1</v>
      </c>
      <c r="P485">
        <v>1</v>
      </c>
      <c r="Q485">
        <v>10</v>
      </c>
      <c r="R485" s="12">
        <v>0.1</v>
      </c>
      <c r="S485" s="12">
        <f t="shared" si="7"/>
        <v>0.1</v>
      </c>
      <c r="T485">
        <v>1.5593776702880899</v>
      </c>
      <c r="U485">
        <v>1.5100402832031199</v>
      </c>
      <c r="V485">
        <v>1.28564953804016</v>
      </c>
      <c r="W485">
        <v>0.22439074516296401</v>
      </c>
      <c r="X485">
        <v>0.27372813224792503</v>
      </c>
      <c r="Y485">
        <v>0.27372813224792503</v>
      </c>
      <c r="Z485">
        <v>0.1</v>
      </c>
      <c r="AA485">
        <v>0.9</v>
      </c>
      <c r="AB485">
        <v>0.9</v>
      </c>
      <c r="AC485">
        <v>0.9</v>
      </c>
      <c r="AD485">
        <v>0.1</v>
      </c>
      <c r="AE485">
        <v>0.8</v>
      </c>
    </row>
    <row r="486" spans="1:31" x14ac:dyDescent="0.15">
      <c r="A486" s="4">
        <v>551</v>
      </c>
      <c r="B486">
        <v>12</v>
      </c>
      <c r="C486">
        <v>8</v>
      </c>
      <c r="D486">
        <v>10</v>
      </c>
      <c r="E486">
        <v>10</v>
      </c>
      <c r="F486">
        <v>10</v>
      </c>
      <c r="G486">
        <v>0</v>
      </c>
      <c r="H486">
        <v>2</v>
      </c>
      <c r="I486">
        <v>8</v>
      </c>
      <c r="J486">
        <v>0.6</v>
      </c>
      <c r="K486">
        <v>5.1748046875</v>
      </c>
      <c r="L486">
        <v>4.8329105377197301</v>
      </c>
      <c r="M486">
        <v>6.2384090423584002</v>
      </c>
      <c r="N486">
        <v>3.46634101867676</v>
      </c>
      <c r="O486">
        <v>0</v>
      </c>
      <c r="P486">
        <v>0</v>
      </c>
      <c r="Q486">
        <v>6</v>
      </c>
      <c r="R486" s="12">
        <v>0</v>
      </c>
      <c r="S486" s="12">
        <f t="shared" si="7"/>
        <v>0</v>
      </c>
      <c r="T486">
        <v>1.2274627685546899</v>
      </c>
      <c r="U486">
        <v>1.2674312591552701</v>
      </c>
      <c r="V486">
        <v>1.0329275131225599</v>
      </c>
      <c r="W486">
        <v>0.23450374603271501</v>
      </c>
      <c r="X486">
        <v>0.19453525543212899</v>
      </c>
      <c r="Y486">
        <v>0.19453525543212899</v>
      </c>
      <c r="Z486">
        <v>0</v>
      </c>
      <c r="AA486">
        <v>0.6</v>
      </c>
      <c r="AB486">
        <v>1</v>
      </c>
      <c r="AC486">
        <v>0.75</v>
      </c>
      <c r="AD486">
        <v>0.4</v>
      </c>
      <c r="AE486">
        <v>0.6</v>
      </c>
    </row>
    <row r="487" spans="1:31" x14ac:dyDescent="0.15">
      <c r="A487" s="4">
        <v>639</v>
      </c>
      <c r="B487">
        <v>12</v>
      </c>
      <c r="C487">
        <v>8</v>
      </c>
      <c r="D487">
        <v>10</v>
      </c>
      <c r="E487">
        <v>10</v>
      </c>
      <c r="F487">
        <v>10</v>
      </c>
      <c r="G487">
        <v>0</v>
      </c>
      <c r="H487">
        <v>2</v>
      </c>
      <c r="I487">
        <v>8</v>
      </c>
      <c r="J487">
        <v>0.6</v>
      </c>
      <c r="K487">
        <v>5.1752643585205096</v>
      </c>
      <c r="L487">
        <v>3.87261962890625</v>
      </c>
      <c r="M487">
        <v>2.8096294403076199</v>
      </c>
      <c r="N487">
        <v>5.1844921112060502</v>
      </c>
      <c r="O487">
        <v>1</v>
      </c>
      <c r="P487">
        <v>1</v>
      </c>
      <c r="Q487">
        <v>8</v>
      </c>
      <c r="R487" s="12">
        <v>0.125</v>
      </c>
      <c r="S487" s="12">
        <f t="shared" si="7"/>
        <v>0.1</v>
      </c>
      <c r="T487">
        <v>1.39388656616211</v>
      </c>
      <c r="U487">
        <v>1.25759601593018</v>
      </c>
      <c r="V487">
        <v>1.15972805023193</v>
      </c>
      <c r="W487">
        <v>9.7867965698242201E-2</v>
      </c>
      <c r="X487">
        <v>0.234158515930176</v>
      </c>
      <c r="Y487">
        <v>0.234158515930176</v>
      </c>
      <c r="Z487">
        <v>0.1</v>
      </c>
      <c r="AA487">
        <v>0.7</v>
      </c>
      <c r="AB487">
        <v>0.875</v>
      </c>
      <c r="AC487">
        <v>0.77777777777777801</v>
      </c>
      <c r="AD487">
        <v>0.3</v>
      </c>
      <c r="AE487">
        <v>0.6</v>
      </c>
    </row>
    <row r="488" spans="1:31" x14ac:dyDescent="0.15">
      <c r="A488" s="4">
        <v>738</v>
      </c>
      <c r="B488">
        <v>11</v>
      </c>
      <c r="C488">
        <v>9</v>
      </c>
      <c r="D488">
        <v>10</v>
      </c>
      <c r="E488">
        <v>10</v>
      </c>
      <c r="F488">
        <v>10</v>
      </c>
      <c r="G488">
        <v>0</v>
      </c>
      <c r="H488">
        <v>1</v>
      </c>
      <c r="I488">
        <v>9</v>
      </c>
      <c r="J488">
        <v>0.55000000000000004</v>
      </c>
      <c r="K488">
        <v>5.1780776977539098</v>
      </c>
      <c r="L488">
        <v>4.5140037536621103</v>
      </c>
      <c r="M488">
        <v>6.2413272857665998</v>
      </c>
      <c r="N488">
        <v>8.5599708557128906</v>
      </c>
      <c r="O488">
        <v>1</v>
      </c>
      <c r="P488">
        <v>1</v>
      </c>
      <c r="Q488">
        <v>11</v>
      </c>
      <c r="R488" s="12">
        <v>9.0899999999999995E-2</v>
      </c>
      <c r="S488" s="12">
        <f t="shared" si="7"/>
        <v>0.1</v>
      </c>
      <c r="T488">
        <v>1.26169586181641</v>
      </c>
      <c r="U488">
        <v>1.1312885284423799</v>
      </c>
      <c r="V488">
        <v>1.04321956634522</v>
      </c>
      <c r="W488">
        <v>8.8068962097167997E-2</v>
      </c>
      <c r="X488">
        <v>0.21847629547119099</v>
      </c>
      <c r="Y488">
        <v>0.21847629547119099</v>
      </c>
      <c r="Z488">
        <v>0.1</v>
      </c>
      <c r="AA488">
        <v>1</v>
      </c>
      <c r="AB488">
        <v>0.90909090909090895</v>
      </c>
      <c r="AC488">
        <v>0.952380952380952</v>
      </c>
      <c r="AD488">
        <v>0</v>
      </c>
      <c r="AE488">
        <v>0.9</v>
      </c>
    </row>
    <row r="489" spans="1:31" x14ac:dyDescent="0.15">
      <c r="A489" s="4">
        <v>18</v>
      </c>
      <c r="B489">
        <v>13</v>
      </c>
      <c r="C489">
        <v>7</v>
      </c>
      <c r="D489">
        <v>10</v>
      </c>
      <c r="E489">
        <v>10</v>
      </c>
      <c r="F489">
        <v>10</v>
      </c>
      <c r="G489">
        <v>0</v>
      </c>
      <c r="H489">
        <v>3</v>
      </c>
      <c r="I489">
        <v>7</v>
      </c>
      <c r="J489">
        <v>0.65</v>
      </c>
      <c r="K489">
        <v>5.1785850524902299</v>
      </c>
      <c r="L489">
        <v>3.74531745910644</v>
      </c>
      <c r="M489">
        <v>3.1265602111816402</v>
      </c>
      <c r="N489">
        <v>3.89362716674805</v>
      </c>
      <c r="O489">
        <v>1</v>
      </c>
      <c r="P489">
        <v>1</v>
      </c>
      <c r="Q489">
        <v>8</v>
      </c>
      <c r="R489" s="12">
        <v>0.125</v>
      </c>
      <c r="S489" s="12">
        <f t="shared" si="7"/>
        <v>0.1</v>
      </c>
      <c r="T489">
        <v>1.4580268859863299</v>
      </c>
      <c r="U489">
        <v>1.3827737569809</v>
      </c>
      <c r="V489">
        <v>1.2093976736068699</v>
      </c>
      <c r="W489">
        <v>0.17337608337402299</v>
      </c>
      <c r="X489">
        <v>0.24862921237945601</v>
      </c>
      <c r="Y489">
        <v>0.24862921237945601</v>
      </c>
      <c r="Z489">
        <v>0.1</v>
      </c>
      <c r="AA489">
        <v>0.7</v>
      </c>
      <c r="AB489">
        <v>0.875</v>
      </c>
      <c r="AC489">
        <v>0.77777777777777801</v>
      </c>
      <c r="AD489">
        <v>0.3</v>
      </c>
      <c r="AE489">
        <v>0.6</v>
      </c>
    </row>
    <row r="490" spans="1:31" x14ac:dyDescent="0.15">
      <c r="A490" s="4">
        <v>909</v>
      </c>
      <c r="B490">
        <v>12</v>
      </c>
      <c r="C490">
        <v>8</v>
      </c>
      <c r="D490">
        <v>10</v>
      </c>
      <c r="E490">
        <v>10</v>
      </c>
      <c r="F490">
        <v>10</v>
      </c>
      <c r="G490">
        <v>0</v>
      </c>
      <c r="H490">
        <v>2</v>
      </c>
      <c r="I490">
        <v>8</v>
      </c>
      <c r="J490">
        <v>0.6</v>
      </c>
      <c r="K490">
        <v>5.1790542602539098</v>
      </c>
      <c r="L490">
        <v>4.4068050384521502</v>
      </c>
      <c r="M490">
        <v>4.7698173522949201</v>
      </c>
      <c r="N490">
        <v>4.3150062561035201</v>
      </c>
      <c r="O490">
        <v>0</v>
      </c>
      <c r="P490">
        <v>0</v>
      </c>
      <c r="Q490">
        <v>8</v>
      </c>
      <c r="R490" s="12">
        <v>0</v>
      </c>
      <c r="S490" s="12">
        <f t="shared" si="7"/>
        <v>0</v>
      </c>
      <c r="T490">
        <v>1.6257133483886701</v>
      </c>
      <c r="U490">
        <v>1.58058261871338</v>
      </c>
      <c r="V490">
        <v>1.3350517749786399</v>
      </c>
      <c r="W490">
        <v>0.24553084373474099</v>
      </c>
      <c r="X490">
        <v>0.29066157341003401</v>
      </c>
      <c r="Y490">
        <v>0.29066157341003401</v>
      </c>
      <c r="Z490">
        <v>0</v>
      </c>
      <c r="AA490">
        <v>0.8</v>
      </c>
      <c r="AB490">
        <v>1</v>
      </c>
      <c r="AC490">
        <v>0.88888888888888895</v>
      </c>
      <c r="AD490">
        <v>0.2</v>
      </c>
      <c r="AE490">
        <v>0.8</v>
      </c>
    </row>
    <row r="491" spans="1:31" x14ac:dyDescent="0.15">
      <c r="A491" s="4">
        <v>706</v>
      </c>
      <c r="B491">
        <v>12</v>
      </c>
      <c r="C491">
        <v>8</v>
      </c>
      <c r="D491">
        <v>10</v>
      </c>
      <c r="E491">
        <v>10</v>
      </c>
      <c r="F491">
        <v>10</v>
      </c>
      <c r="G491">
        <v>0</v>
      </c>
      <c r="H491">
        <v>2</v>
      </c>
      <c r="I491">
        <v>8</v>
      </c>
      <c r="J491">
        <v>0.6</v>
      </c>
      <c r="K491">
        <v>5.1792068481445304</v>
      </c>
      <c r="L491">
        <v>4.3879737854003897</v>
      </c>
      <c r="M491">
        <v>5.0484752655029297</v>
      </c>
      <c r="N491">
        <v>4.7817916870117196</v>
      </c>
      <c r="O491">
        <v>0</v>
      </c>
      <c r="P491">
        <v>0</v>
      </c>
      <c r="Q491">
        <v>10</v>
      </c>
      <c r="R491" s="12">
        <v>0</v>
      </c>
      <c r="S491" s="12">
        <f t="shared" si="7"/>
        <v>0</v>
      </c>
      <c r="T491">
        <v>1.3510284423828101</v>
      </c>
      <c r="U491">
        <v>1.3207101821899401</v>
      </c>
      <c r="V491">
        <v>1.1176512241363501</v>
      </c>
      <c r="W491">
        <v>0.20305895805358901</v>
      </c>
      <c r="X491">
        <v>0.23337721824645999</v>
      </c>
      <c r="Y491">
        <v>0.23337721824645999</v>
      </c>
      <c r="Z491">
        <v>0</v>
      </c>
      <c r="AA491">
        <v>1</v>
      </c>
      <c r="AB491">
        <v>1</v>
      </c>
      <c r="AC491">
        <v>1</v>
      </c>
      <c r="AD491">
        <v>0</v>
      </c>
      <c r="AE491">
        <v>1</v>
      </c>
    </row>
    <row r="492" spans="1:31" x14ac:dyDescent="0.15">
      <c r="A492" s="4">
        <v>482</v>
      </c>
      <c r="B492">
        <v>14</v>
      </c>
      <c r="C492">
        <v>6</v>
      </c>
      <c r="D492">
        <v>10</v>
      </c>
      <c r="E492">
        <v>10</v>
      </c>
      <c r="F492">
        <v>10</v>
      </c>
      <c r="G492">
        <v>0</v>
      </c>
      <c r="H492">
        <v>4</v>
      </c>
      <c r="I492">
        <v>6</v>
      </c>
      <c r="J492">
        <v>0.7</v>
      </c>
      <c r="K492">
        <v>5.1795711517334002</v>
      </c>
      <c r="L492">
        <v>3.4398860931396502</v>
      </c>
      <c r="M492">
        <v>2.7197036743164098</v>
      </c>
      <c r="N492">
        <v>3.1489009857177699</v>
      </c>
      <c r="O492">
        <v>1</v>
      </c>
      <c r="P492">
        <v>1</v>
      </c>
      <c r="Q492">
        <v>7</v>
      </c>
      <c r="R492" s="12">
        <v>0.1429</v>
      </c>
      <c r="S492" s="12">
        <f t="shared" si="7"/>
        <v>0.1</v>
      </c>
      <c r="T492">
        <v>1.4682025909423799</v>
      </c>
      <c r="U492">
        <v>1.42195320129395</v>
      </c>
      <c r="V492">
        <v>1.2352225780487101</v>
      </c>
      <c r="W492">
        <v>0.18673062324523901</v>
      </c>
      <c r="X492">
        <v>0.23298001289367701</v>
      </c>
      <c r="Y492">
        <v>0.23298001289367701</v>
      </c>
      <c r="Z492">
        <v>0.1</v>
      </c>
      <c r="AA492">
        <v>0.6</v>
      </c>
      <c r="AB492">
        <v>0.85714285714285698</v>
      </c>
      <c r="AC492">
        <v>0.70588235294117596</v>
      </c>
      <c r="AD492">
        <v>0.4</v>
      </c>
      <c r="AE492">
        <v>0.5</v>
      </c>
    </row>
    <row r="493" spans="1:31" x14ac:dyDescent="0.15">
      <c r="A493" s="4">
        <v>453</v>
      </c>
      <c r="B493">
        <v>13</v>
      </c>
      <c r="C493">
        <v>7</v>
      </c>
      <c r="D493">
        <v>10</v>
      </c>
      <c r="E493">
        <v>10</v>
      </c>
      <c r="F493">
        <v>10</v>
      </c>
      <c r="G493">
        <v>0</v>
      </c>
      <c r="H493">
        <v>3</v>
      </c>
      <c r="I493">
        <v>7</v>
      </c>
      <c r="J493">
        <v>0.65</v>
      </c>
      <c r="K493">
        <v>5.1834621429443404</v>
      </c>
      <c r="L493">
        <v>4.2591438293456996</v>
      </c>
      <c r="M493">
        <v>4.3353958129882804</v>
      </c>
      <c r="N493">
        <v>3.1899852752685498</v>
      </c>
      <c r="O493">
        <v>0</v>
      </c>
      <c r="P493">
        <v>0</v>
      </c>
      <c r="Q493">
        <v>8</v>
      </c>
      <c r="R493" s="12">
        <v>0</v>
      </c>
      <c r="S493" s="12">
        <f t="shared" si="7"/>
        <v>0</v>
      </c>
      <c r="T493">
        <v>1.4877567291259799</v>
      </c>
      <c r="U493">
        <v>1.48293745517731</v>
      </c>
      <c r="V493">
        <v>1.2256151437759399</v>
      </c>
      <c r="W493">
        <v>0.25732231140136702</v>
      </c>
      <c r="X493">
        <v>0.26214158535003701</v>
      </c>
      <c r="Y493">
        <v>0.26214158535003701</v>
      </c>
      <c r="Z493">
        <v>0</v>
      </c>
      <c r="AA493">
        <v>0.8</v>
      </c>
      <c r="AB493">
        <v>1</v>
      </c>
      <c r="AC493">
        <v>0.88888888888888895</v>
      </c>
      <c r="AD493">
        <v>0.2</v>
      </c>
      <c r="AE493">
        <v>0.8</v>
      </c>
    </row>
    <row r="494" spans="1:31" x14ac:dyDescent="0.15">
      <c r="A494" s="4">
        <v>78</v>
      </c>
      <c r="B494">
        <v>15</v>
      </c>
      <c r="C494">
        <v>5</v>
      </c>
      <c r="D494">
        <v>10</v>
      </c>
      <c r="E494">
        <v>10</v>
      </c>
      <c r="F494">
        <v>10</v>
      </c>
      <c r="G494">
        <v>0</v>
      </c>
      <c r="H494">
        <v>5</v>
      </c>
      <c r="I494">
        <v>5</v>
      </c>
      <c r="J494">
        <v>0.75</v>
      </c>
      <c r="K494">
        <v>5.1870536804199201</v>
      </c>
      <c r="L494">
        <v>2.6121311187744101</v>
      </c>
      <c r="M494">
        <v>2.1877632141113299</v>
      </c>
      <c r="N494">
        <v>4.30110740661621</v>
      </c>
      <c r="O494">
        <v>3</v>
      </c>
      <c r="P494">
        <v>3</v>
      </c>
      <c r="Q494">
        <v>13</v>
      </c>
      <c r="R494" s="12">
        <v>0.23080000000000001</v>
      </c>
      <c r="S494" s="12">
        <f t="shared" si="7"/>
        <v>0.3</v>
      </c>
      <c r="T494">
        <v>1.90737533569336</v>
      </c>
      <c r="U494">
        <v>1.7600345611572299</v>
      </c>
      <c r="V494">
        <v>1.63998091220856</v>
      </c>
      <c r="W494">
        <v>0.120053648948669</v>
      </c>
      <c r="X494">
        <v>0.26739442348480202</v>
      </c>
      <c r="Y494">
        <v>0.26739442348480202</v>
      </c>
      <c r="Z494">
        <v>0.3</v>
      </c>
      <c r="AA494">
        <v>1</v>
      </c>
      <c r="AB494">
        <v>0.76923076923076905</v>
      </c>
      <c r="AC494">
        <v>0.86956521739130399</v>
      </c>
      <c r="AD494">
        <v>0</v>
      </c>
      <c r="AE494">
        <v>0.7</v>
      </c>
    </row>
    <row r="495" spans="1:31" x14ac:dyDescent="0.15">
      <c r="A495" s="4">
        <v>792</v>
      </c>
      <c r="B495">
        <v>11</v>
      </c>
      <c r="C495">
        <v>9</v>
      </c>
      <c r="D495">
        <v>10</v>
      </c>
      <c r="E495">
        <v>10</v>
      </c>
      <c r="F495">
        <v>10</v>
      </c>
      <c r="G495">
        <v>0</v>
      </c>
      <c r="H495">
        <v>1</v>
      </c>
      <c r="I495">
        <v>9</v>
      </c>
      <c r="J495">
        <v>0.55000000000000004</v>
      </c>
      <c r="K495">
        <v>5.1891632080078098</v>
      </c>
      <c r="L495">
        <v>4.9614143371581996</v>
      </c>
      <c r="M495">
        <v>9.0350494384765607</v>
      </c>
      <c r="N495">
        <v>6.8037815093994096</v>
      </c>
      <c r="O495">
        <v>0</v>
      </c>
      <c r="P495">
        <v>0</v>
      </c>
      <c r="Q495">
        <v>6</v>
      </c>
      <c r="R495" s="12">
        <v>0</v>
      </c>
      <c r="S495" s="12">
        <f t="shared" si="7"/>
        <v>0</v>
      </c>
      <c r="T495">
        <v>1.3399124145507799</v>
      </c>
      <c r="U495">
        <v>1.3749351501464799</v>
      </c>
      <c r="V495">
        <v>1.0954065322876001</v>
      </c>
      <c r="W495">
        <v>0.279528617858887</v>
      </c>
      <c r="X495">
        <v>0.24450588226318401</v>
      </c>
      <c r="Y495">
        <v>0.24450588226318401</v>
      </c>
      <c r="Z495">
        <v>0</v>
      </c>
      <c r="AA495">
        <v>0.6</v>
      </c>
      <c r="AB495">
        <v>1</v>
      </c>
      <c r="AC495">
        <v>0.75</v>
      </c>
      <c r="AD495">
        <v>0.4</v>
      </c>
      <c r="AE495">
        <v>0.6</v>
      </c>
    </row>
    <row r="496" spans="1:31" x14ac:dyDescent="0.15">
      <c r="A496" s="4">
        <v>864</v>
      </c>
      <c r="B496">
        <v>11</v>
      </c>
      <c r="C496">
        <v>9</v>
      </c>
      <c r="D496">
        <v>10</v>
      </c>
      <c r="E496">
        <v>10</v>
      </c>
      <c r="F496">
        <v>10</v>
      </c>
      <c r="G496">
        <v>0</v>
      </c>
      <c r="H496">
        <v>1</v>
      </c>
      <c r="I496">
        <v>9</v>
      </c>
      <c r="J496">
        <v>0.55000000000000004</v>
      </c>
      <c r="K496">
        <v>5.1927452087402299</v>
      </c>
      <c r="L496">
        <v>5.06644630432129</v>
      </c>
      <c r="M496">
        <v>9.5925426483154297</v>
      </c>
      <c r="N496">
        <v>6.2920227050781197</v>
      </c>
      <c r="O496">
        <v>0</v>
      </c>
      <c r="P496">
        <v>0</v>
      </c>
      <c r="Q496">
        <v>9</v>
      </c>
      <c r="R496" s="12">
        <v>0</v>
      </c>
      <c r="S496" s="12">
        <f t="shared" si="7"/>
        <v>0</v>
      </c>
      <c r="T496">
        <v>1.31502342224121</v>
      </c>
      <c r="U496">
        <v>1.3832893371582</v>
      </c>
      <c r="V496">
        <v>1.06036829948425</v>
      </c>
      <c r="W496">
        <v>0.32292103767394997</v>
      </c>
      <c r="X496">
        <v>0.25465512275695801</v>
      </c>
      <c r="Y496">
        <v>0.25465512275695801</v>
      </c>
      <c r="Z496">
        <v>0</v>
      </c>
      <c r="AA496">
        <v>0.9</v>
      </c>
      <c r="AB496">
        <v>1</v>
      </c>
      <c r="AC496">
        <v>0.94736842105263197</v>
      </c>
      <c r="AD496">
        <v>0.1</v>
      </c>
      <c r="AE496">
        <v>0.9</v>
      </c>
    </row>
    <row r="497" spans="1:31" x14ac:dyDescent="0.15">
      <c r="A497" s="4">
        <v>762</v>
      </c>
      <c r="B497">
        <v>13</v>
      </c>
      <c r="C497">
        <v>7</v>
      </c>
      <c r="D497">
        <v>10</v>
      </c>
      <c r="E497">
        <v>10</v>
      </c>
      <c r="F497">
        <v>10</v>
      </c>
      <c r="G497">
        <v>0</v>
      </c>
      <c r="H497">
        <v>3</v>
      </c>
      <c r="I497">
        <v>7</v>
      </c>
      <c r="J497">
        <v>0.65</v>
      </c>
      <c r="K497">
        <v>5.1935882568359402</v>
      </c>
      <c r="L497">
        <v>4.1687641143798801</v>
      </c>
      <c r="M497">
        <v>4.6793498992919904</v>
      </c>
      <c r="N497">
        <v>4.14548683166504</v>
      </c>
      <c r="O497">
        <v>0</v>
      </c>
      <c r="P497">
        <v>0</v>
      </c>
      <c r="Q497">
        <v>7</v>
      </c>
      <c r="R497" s="12">
        <v>0</v>
      </c>
      <c r="S497" s="12">
        <f t="shared" si="7"/>
        <v>0</v>
      </c>
      <c r="T497">
        <v>1.14150047302246</v>
      </c>
      <c r="U497">
        <v>1.1451511383056601</v>
      </c>
      <c r="V497">
        <v>0.97063672542571999</v>
      </c>
      <c r="W497">
        <v>0.17451441287994399</v>
      </c>
      <c r="X497">
        <v>0.170863747596741</v>
      </c>
      <c r="Y497">
        <v>0.170863747596741</v>
      </c>
      <c r="Z497">
        <v>0</v>
      </c>
      <c r="AA497">
        <v>0.7</v>
      </c>
      <c r="AB497">
        <v>1</v>
      </c>
      <c r="AC497">
        <v>0.82352941176470595</v>
      </c>
      <c r="AD497">
        <v>0.3</v>
      </c>
      <c r="AE497">
        <v>0.7</v>
      </c>
    </row>
    <row r="498" spans="1:31" x14ac:dyDescent="0.15">
      <c r="A498" s="4">
        <v>121</v>
      </c>
      <c r="B498">
        <v>12</v>
      </c>
      <c r="C498">
        <v>8</v>
      </c>
      <c r="D498">
        <v>10</v>
      </c>
      <c r="E498">
        <v>10</v>
      </c>
      <c r="F498">
        <v>10</v>
      </c>
      <c r="G498">
        <v>0</v>
      </c>
      <c r="H498">
        <v>2</v>
      </c>
      <c r="I498">
        <v>8</v>
      </c>
      <c r="J498">
        <v>0.6</v>
      </c>
      <c r="K498">
        <v>5.1941661834716797</v>
      </c>
      <c r="L498">
        <v>3.91903877258301</v>
      </c>
      <c r="M498">
        <v>2.9078102111816402</v>
      </c>
      <c r="N498">
        <v>5.1116008758544904</v>
      </c>
      <c r="O498">
        <v>1</v>
      </c>
      <c r="P498">
        <v>1</v>
      </c>
      <c r="Q498">
        <v>9</v>
      </c>
      <c r="R498" s="12">
        <v>0.1111</v>
      </c>
      <c r="S498" s="12">
        <f t="shared" si="7"/>
        <v>0.1</v>
      </c>
      <c r="T498">
        <v>1.5424861907959</v>
      </c>
      <c r="U498">
        <v>1.39568042755127</v>
      </c>
      <c r="V498">
        <v>1.2761961221695</v>
      </c>
      <c r="W498">
        <v>0.119484305381775</v>
      </c>
      <c r="X498">
        <v>0.26629006862640398</v>
      </c>
      <c r="Y498">
        <v>0.26629006862640398</v>
      </c>
      <c r="Z498">
        <v>0.1</v>
      </c>
      <c r="AA498">
        <v>0.8</v>
      </c>
      <c r="AB498">
        <v>0.88888888888888895</v>
      </c>
      <c r="AC498">
        <v>0.84210526315789502</v>
      </c>
      <c r="AD498">
        <v>0.2</v>
      </c>
      <c r="AE498">
        <v>0.7</v>
      </c>
    </row>
    <row r="499" spans="1:31" x14ac:dyDescent="0.15">
      <c r="A499" s="4">
        <v>150</v>
      </c>
      <c r="B499">
        <v>13</v>
      </c>
      <c r="C499">
        <v>7</v>
      </c>
      <c r="D499">
        <v>10</v>
      </c>
      <c r="E499">
        <v>10</v>
      </c>
      <c r="F499">
        <v>10</v>
      </c>
      <c r="G499">
        <v>0</v>
      </c>
      <c r="H499">
        <v>3</v>
      </c>
      <c r="I499">
        <v>7</v>
      </c>
      <c r="J499">
        <v>0.65</v>
      </c>
      <c r="K499">
        <v>5.1955280303955096</v>
      </c>
      <c r="L499">
        <v>3.4199886322021502</v>
      </c>
      <c r="M499">
        <v>2.2160167694091801</v>
      </c>
      <c r="N499">
        <v>4.1985225677490199</v>
      </c>
      <c r="O499">
        <v>1</v>
      </c>
      <c r="P499">
        <v>1</v>
      </c>
      <c r="Q499">
        <v>9</v>
      </c>
      <c r="R499" s="12">
        <v>0.1111</v>
      </c>
      <c r="S499" s="12">
        <f t="shared" si="7"/>
        <v>0.1</v>
      </c>
      <c r="T499">
        <v>1.8349590301513701</v>
      </c>
      <c r="U499">
        <v>1.66742956638336</v>
      </c>
      <c r="V499">
        <v>1.5271577835082999</v>
      </c>
      <c r="W499">
        <v>0.14027178287506101</v>
      </c>
      <c r="X499">
        <v>0.30780124664306602</v>
      </c>
      <c r="Y499">
        <v>0.30780124664306602</v>
      </c>
      <c r="Z499">
        <v>0.1</v>
      </c>
      <c r="AA499">
        <v>0.8</v>
      </c>
      <c r="AB499">
        <v>0.88888888888888895</v>
      </c>
      <c r="AC499">
        <v>0.84210526315789502</v>
      </c>
      <c r="AD499">
        <v>0.2</v>
      </c>
      <c r="AE499">
        <v>0.7</v>
      </c>
    </row>
    <row r="500" spans="1:31" x14ac:dyDescent="0.15">
      <c r="A500" s="4">
        <v>584</v>
      </c>
      <c r="B500">
        <v>11</v>
      </c>
      <c r="C500">
        <v>9</v>
      </c>
      <c r="D500">
        <v>10</v>
      </c>
      <c r="E500">
        <v>10</v>
      </c>
      <c r="F500">
        <v>10</v>
      </c>
      <c r="G500">
        <v>0</v>
      </c>
      <c r="H500">
        <v>1</v>
      </c>
      <c r="I500">
        <v>9</v>
      </c>
      <c r="J500">
        <v>0.55000000000000004</v>
      </c>
      <c r="K500">
        <v>5.1984310150146502</v>
      </c>
      <c r="L500">
        <v>5.0410709381103498</v>
      </c>
      <c r="M500">
        <v>9.4680709838867205</v>
      </c>
      <c r="N500">
        <v>6.4925422668456996</v>
      </c>
      <c r="O500">
        <v>0</v>
      </c>
      <c r="P500">
        <v>0</v>
      </c>
      <c r="Q500">
        <v>5</v>
      </c>
      <c r="R500" s="12">
        <v>0</v>
      </c>
      <c r="S500" s="12">
        <f t="shared" si="7"/>
        <v>0</v>
      </c>
      <c r="T500">
        <v>1.25978851318359</v>
      </c>
      <c r="U500">
        <v>1.3258132934570299</v>
      </c>
      <c r="V500">
        <v>1.0266653299331701</v>
      </c>
      <c r="W500">
        <v>0.29914796352386502</v>
      </c>
      <c r="X500">
        <v>0.233123183250427</v>
      </c>
      <c r="Y500">
        <v>0.233123183250427</v>
      </c>
      <c r="Z500">
        <v>0</v>
      </c>
      <c r="AA500">
        <v>0.5</v>
      </c>
      <c r="AB500">
        <v>1</v>
      </c>
      <c r="AC500">
        <v>0.66666666666666696</v>
      </c>
      <c r="AD500">
        <v>0.5</v>
      </c>
      <c r="AE500">
        <v>0.5</v>
      </c>
    </row>
    <row r="501" spans="1:31" x14ac:dyDescent="0.15">
      <c r="A501" s="4">
        <v>929</v>
      </c>
      <c r="B501">
        <v>12</v>
      </c>
      <c r="C501">
        <v>8</v>
      </c>
      <c r="D501">
        <v>10</v>
      </c>
      <c r="E501">
        <v>10</v>
      </c>
      <c r="F501">
        <v>10</v>
      </c>
      <c r="G501">
        <v>0</v>
      </c>
      <c r="H501">
        <v>2</v>
      </c>
      <c r="I501">
        <v>8</v>
      </c>
      <c r="J501">
        <v>0.6</v>
      </c>
      <c r="K501">
        <v>5.2012157440185502</v>
      </c>
      <c r="L501">
        <v>4.8782043457031197</v>
      </c>
      <c r="M501">
        <v>7.3395729064941397</v>
      </c>
      <c r="N501">
        <v>4.6917610168456996</v>
      </c>
      <c r="O501">
        <v>0</v>
      </c>
      <c r="P501">
        <v>0</v>
      </c>
      <c r="Q501">
        <v>8</v>
      </c>
      <c r="R501" s="12">
        <v>0</v>
      </c>
      <c r="S501" s="12">
        <f t="shared" si="7"/>
        <v>0</v>
      </c>
      <c r="T501">
        <v>1.2323017120361299</v>
      </c>
      <c r="U501">
        <v>1.27632236480713</v>
      </c>
      <c r="V501">
        <v>1.0112956762313801</v>
      </c>
      <c r="W501">
        <v>0.26502668857574502</v>
      </c>
      <c r="X501">
        <v>0.22100603580474901</v>
      </c>
      <c r="Y501">
        <v>0.22100603580474901</v>
      </c>
      <c r="Z501">
        <v>0</v>
      </c>
      <c r="AA501">
        <v>0.8</v>
      </c>
      <c r="AB501">
        <v>1</v>
      </c>
      <c r="AC501">
        <v>0.88888888888888895</v>
      </c>
      <c r="AD501">
        <v>0.2</v>
      </c>
      <c r="AE501">
        <v>0.8</v>
      </c>
    </row>
    <row r="502" spans="1:31" x14ac:dyDescent="0.15">
      <c r="A502" s="4">
        <v>960</v>
      </c>
      <c r="B502">
        <v>11</v>
      </c>
      <c r="C502">
        <v>9</v>
      </c>
      <c r="D502">
        <v>10</v>
      </c>
      <c r="E502">
        <v>10</v>
      </c>
      <c r="F502">
        <v>9</v>
      </c>
      <c r="G502">
        <v>1</v>
      </c>
      <c r="H502">
        <v>2</v>
      </c>
      <c r="I502">
        <v>8</v>
      </c>
      <c r="J502">
        <v>0.55000000000000004</v>
      </c>
      <c r="K502">
        <v>5.2020816802978498</v>
      </c>
      <c r="L502">
        <v>4.8402099609375</v>
      </c>
      <c r="M502">
        <v>7.0379219055175799</v>
      </c>
      <c r="N502">
        <v>4.5565204620361301</v>
      </c>
      <c r="O502">
        <v>0</v>
      </c>
      <c r="P502">
        <v>0</v>
      </c>
      <c r="Q502">
        <v>9</v>
      </c>
      <c r="R502" s="12">
        <v>0</v>
      </c>
      <c r="S502" s="12">
        <f t="shared" si="7"/>
        <v>0</v>
      </c>
      <c r="T502">
        <v>1.13420486450195</v>
      </c>
      <c r="U502">
        <v>1.1797981262207</v>
      </c>
      <c r="V502">
        <v>0.94567489624023404</v>
      </c>
      <c r="W502">
        <v>0.234123229980469</v>
      </c>
      <c r="X502">
        <v>0.188529968261719</v>
      </c>
      <c r="Y502">
        <v>0.188529968261719</v>
      </c>
      <c r="Z502">
        <v>0</v>
      </c>
      <c r="AA502">
        <v>0.9</v>
      </c>
      <c r="AB502">
        <v>1</v>
      </c>
      <c r="AC502">
        <v>0.94736842105263197</v>
      </c>
      <c r="AD502">
        <v>0.1</v>
      </c>
      <c r="AE502">
        <v>0.9</v>
      </c>
    </row>
    <row r="503" spans="1:31" x14ac:dyDescent="0.15">
      <c r="A503" s="4">
        <v>178</v>
      </c>
      <c r="B503">
        <v>13</v>
      </c>
      <c r="C503">
        <v>7</v>
      </c>
      <c r="D503">
        <v>10</v>
      </c>
      <c r="E503">
        <v>10</v>
      </c>
      <c r="F503">
        <v>9</v>
      </c>
      <c r="G503">
        <v>1</v>
      </c>
      <c r="H503">
        <v>4</v>
      </c>
      <c r="I503">
        <v>6</v>
      </c>
      <c r="J503">
        <v>0.65</v>
      </c>
      <c r="K503">
        <v>5.2054710388183603</v>
      </c>
      <c r="L503">
        <v>3.3816165924072301</v>
      </c>
      <c r="M503">
        <v>2.90213203430176</v>
      </c>
      <c r="N503">
        <v>3.7604923248290998</v>
      </c>
      <c r="O503">
        <v>1</v>
      </c>
      <c r="P503">
        <v>1</v>
      </c>
      <c r="Q503">
        <v>9</v>
      </c>
      <c r="R503" s="12">
        <v>0.1111</v>
      </c>
      <c r="S503" s="12">
        <f t="shared" si="7"/>
        <v>0.1</v>
      </c>
      <c r="T503">
        <v>1.4835319519043</v>
      </c>
      <c r="U503">
        <v>1.39374303817749</v>
      </c>
      <c r="V503">
        <v>1.2694022655487101</v>
      </c>
      <c r="W503">
        <v>0.124340772628784</v>
      </c>
      <c r="X503">
        <v>0.21412968635559099</v>
      </c>
      <c r="Y503">
        <v>0.21412968635559099</v>
      </c>
      <c r="Z503">
        <v>0.1</v>
      </c>
      <c r="AA503">
        <v>0.8</v>
      </c>
      <c r="AB503">
        <v>0.88888888888888895</v>
      </c>
      <c r="AC503">
        <v>0.84210526315789502</v>
      </c>
      <c r="AD503">
        <v>0.2</v>
      </c>
      <c r="AE503">
        <v>0.7</v>
      </c>
    </row>
    <row r="504" spans="1:31" x14ac:dyDescent="0.15">
      <c r="A504" s="4">
        <v>536</v>
      </c>
      <c r="B504">
        <v>12</v>
      </c>
      <c r="C504">
        <v>8</v>
      </c>
      <c r="D504">
        <v>10</v>
      </c>
      <c r="E504">
        <v>10</v>
      </c>
      <c r="F504">
        <v>10</v>
      </c>
      <c r="G504">
        <v>0</v>
      </c>
      <c r="H504">
        <v>2</v>
      </c>
      <c r="I504">
        <v>8</v>
      </c>
      <c r="J504">
        <v>0.6</v>
      </c>
      <c r="K504">
        <v>5.2057666778564498</v>
      </c>
      <c r="L504">
        <v>4.9095325469970703</v>
      </c>
      <c r="M504">
        <v>7.2112407684326199</v>
      </c>
      <c r="N504">
        <v>4.3582878112793004</v>
      </c>
      <c r="O504">
        <v>0</v>
      </c>
      <c r="P504">
        <v>0</v>
      </c>
      <c r="Q504">
        <v>8</v>
      </c>
      <c r="R504" s="12">
        <v>0</v>
      </c>
      <c r="S504" s="12">
        <f t="shared" si="7"/>
        <v>0</v>
      </c>
      <c r="T504">
        <v>1.3036594390869101</v>
      </c>
      <c r="U504">
        <v>1.3527402877807599</v>
      </c>
      <c r="V504">
        <v>1.0612106323242201</v>
      </c>
      <c r="W504">
        <v>0.29152965545654302</v>
      </c>
      <c r="X504">
        <v>0.24244880676269501</v>
      </c>
      <c r="Y504">
        <v>0.24244880676269501</v>
      </c>
      <c r="Z504">
        <v>0</v>
      </c>
      <c r="AA504">
        <v>0.8</v>
      </c>
      <c r="AB504">
        <v>1</v>
      </c>
      <c r="AC504">
        <v>0.88888888888888895</v>
      </c>
      <c r="AD504">
        <v>0.2</v>
      </c>
      <c r="AE504">
        <v>0.8</v>
      </c>
    </row>
    <row r="505" spans="1:31" x14ac:dyDescent="0.15">
      <c r="A505" s="4">
        <v>380</v>
      </c>
      <c r="B505">
        <v>15</v>
      </c>
      <c r="C505">
        <v>5</v>
      </c>
      <c r="D505">
        <v>10</v>
      </c>
      <c r="E505">
        <v>10</v>
      </c>
      <c r="F505">
        <v>10</v>
      </c>
      <c r="G505">
        <v>0</v>
      </c>
      <c r="H505">
        <v>5</v>
      </c>
      <c r="I505">
        <v>5</v>
      </c>
      <c r="J505">
        <v>0.75</v>
      </c>
      <c r="K505">
        <v>5.2058868408203098</v>
      </c>
      <c r="L505">
        <v>2.8078861236572301</v>
      </c>
      <c r="M505">
        <v>2.09303855895996</v>
      </c>
      <c r="N505">
        <v>3.3663177490234402</v>
      </c>
      <c r="O505">
        <v>2</v>
      </c>
      <c r="P505">
        <v>2</v>
      </c>
      <c r="Q505">
        <v>8</v>
      </c>
      <c r="R505" s="12">
        <v>0.25</v>
      </c>
      <c r="S505" s="12">
        <f t="shared" si="7"/>
        <v>0.2</v>
      </c>
      <c r="T505">
        <v>1.7268104553222701</v>
      </c>
      <c r="U505">
        <v>1.64626276493073</v>
      </c>
      <c r="V505">
        <v>1.47800445556641</v>
      </c>
      <c r="W505">
        <v>0.16825830936431899</v>
      </c>
      <c r="X505">
        <v>0.24880599975585899</v>
      </c>
      <c r="Y505">
        <v>0.24880599975585899</v>
      </c>
      <c r="Z505">
        <v>0.2</v>
      </c>
      <c r="AA505">
        <v>0.6</v>
      </c>
      <c r="AB505">
        <v>0.75</v>
      </c>
      <c r="AC505">
        <v>0.66666666666666696</v>
      </c>
      <c r="AD505">
        <v>0.4</v>
      </c>
      <c r="AE505">
        <v>0.4</v>
      </c>
    </row>
    <row r="506" spans="1:31" x14ac:dyDescent="0.15">
      <c r="A506" s="4">
        <v>863</v>
      </c>
      <c r="B506">
        <v>12</v>
      </c>
      <c r="C506">
        <v>8</v>
      </c>
      <c r="D506">
        <v>10</v>
      </c>
      <c r="E506">
        <v>10</v>
      </c>
      <c r="F506">
        <v>10</v>
      </c>
      <c r="G506">
        <v>0</v>
      </c>
      <c r="H506">
        <v>2</v>
      </c>
      <c r="I506">
        <v>8</v>
      </c>
      <c r="J506">
        <v>0.6</v>
      </c>
      <c r="K506">
        <v>5.2093925476074201</v>
      </c>
      <c r="L506">
        <v>4.0499858856201199</v>
      </c>
      <c r="M506">
        <v>2.9995231628418</v>
      </c>
      <c r="N506">
        <v>4.4839439392089799</v>
      </c>
      <c r="O506">
        <v>1</v>
      </c>
      <c r="P506">
        <v>1</v>
      </c>
      <c r="Q506">
        <v>8</v>
      </c>
      <c r="R506" s="12">
        <v>0.125</v>
      </c>
      <c r="S506" s="12">
        <f t="shared" si="7"/>
        <v>0.1</v>
      </c>
      <c r="T506">
        <v>1.5132255554199201</v>
      </c>
      <c r="U506">
        <v>1.3890228271484399</v>
      </c>
      <c r="V506">
        <v>1.2373011112213099</v>
      </c>
      <c r="W506">
        <v>0.151721715927124</v>
      </c>
      <c r="X506">
        <v>0.27592444419860801</v>
      </c>
      <c r="Y506">
        <v>0.27592444419860801</v>
      </c>
      <c r="Z506">
        <v>0.1</v>
      </c>
      <c r="AA506">
        <v>0.7</v>
      </c>
      <c r="AB506">
        <v>0.875</v>
      </c>
      <c r="AC506">
        <v>0.77777777777777801</v>
      </c>
      <c r="AD506">
        <v>0.3</v>
      </c>
      <c r="AE506">
        <v>0.6</v>
      </c>
    </row>
    <row r="507" spans="1:31" x14ac:dyDescent="0.15">
      <c r="A507" s="4">
        <v>268</v>
      </c>
      <c r="B507">
        <v>13</v>
      </c>
      <c r="C507">
        <v>7</v>
      </c>
      <c r="D507">
        <v>10</v>
      </c>
      <c r="E507">
        <v>10</v>
      </c>
      <c r="F507">
        <v>10</v>
      </c>
      <c r="G507">
        <v>0</v>
      </c>
      <c r="H507">
        <v>3</v>
      </c>
      <c r="I507">
        <v>7</v>
      </c>
      <c r="J507">
        <v>0.65</v>
      </c>
      <c r="K507">
        <v>5.2104263305664098</v>
      </c>
      <c r="L507">
        <v>2.66756248474121</v>
      </c>
      <c r="M507">
        <v>1.4871921539306601</v>
      </c>
      <c r="N507">
        <v>6.7899799346923801</v>
      </c>
      <c r="O507">
        <v>2</v>
      </c>
      <c r="P507">
        <v>2</v>
      </c>
      <c r="Q507">
        <v>9</v>
      </c>
      <c r="R507" s="12">
        <v>0.22220000000000001</v>
      </c>
      <c r="S507" s="12">
        <f t="shared" si="7"/>
        <v>0.2</v>
      </c>
      <c r="T507">
        <v>1.7792549133300799</v>
      </c>
      <c r="U507">
        <v>1.4756660461425799</v>
      </c>
      <c r="V507">
        <v>1.5244987010955799</v>
      </c>
      <c r="W507">
        <v>4.8832654953002902E-2</v>
      </c>
      <c r="X507">
        <v>0.25475621223449701</v>
      </c>
      <c r="Y507">
        <v>0.25475621223449701</v>
      </c>
      <c r="Z507">
        <v>0.2</v>
      </c>
      <c r="AA507">
        <v>0.7</v>
      </c>
      <c r="AB507">
        <v>0.77777777777777801</v>
      </c>
      <c r="AC507">
        <v>0.73684210526315796</v>
      </c>
      <c r="AD507">
        <v>0.3</v>
      </c>
      <c r="AE507">
        <v>0.5</v>
      </c>
    </row>
    <row r="508" spans="1:31" x14ac:dyDescent="0.15">
      <c r="A508" s="4">
        <v>985</v>
      </c>
      <c r="B508">
        <v>13</v>
      </c>
      <c r="C508">
        <v>7</v>
      </c>
      <c r="D508">
        <v>10</v>
      </c>
      <c r="E508">
        <v>10</v>
      </c>
      <c r="F508">
        <v>10</v>
      </c>
      <c r="G508">
        <v>0</v>
      </c>
      <c r="H508">
        <v>3</v>
      </c>
      <c r="I508">
        <v>7</v>
      </c>
      <c r="J508">
        <v>0.65</v>
      </c>
      <c r="K508">
        <v>5.2113685607910201</v>
      </c>
      <c r="L508">
        <v>3.7853221893310498</v>
      </c>
      <c r="M508">
        <v>3.0722961425781201</v>
      </c>
      <c r="N508">
        <v>3.7348823547363299</v>
      </c>
      <c r="O508">
        <v>1</v>
      </c>
      <c r="P508">
        <v>1</v>
      </c>
      <c r="Q508">
        <v>10</v>
      </c>
      <c r="R508" s="12">
        <v>0.1</v>
      </c>
      <c r="S508" s="12">
        <f t="shared" si="7"/>
        <v>0.1</v>
      </c>
      <c r="T508">
        <v>1.55074691772461</v>
      </c>
      <c r="U508">
        <v>1.47884237766266</v>
      </c>
      <c r="V508">
        <v>1.2886216640472401</v>
      </c>
      <c r="W508">
        <v>0.19022071361541801</v>
      </c>
      <c r="X508">
        <v>0.262125253677368</v>
      </c>
      <c r="Y508">
        <v>0.262125253677368</v>
      </c>
      <c r="Z508">
        <v>0.1</v>
      </c>
      <c r="AA508">
        <v>0.9</v>
      </c>
      <c r="AB508">
        <v>0.9</v>
      </c>
      <c r="AC508">
        <v>0.9</v>
      </c>
      <c r="AD508">
        <v>0.1</v>
      </c>
      <c r="AE508">
        <v>0.8</v>
      </c>
    </row>
    <row r="509" spans="1:31" x14ac:dyDescent="0.15">
      <c r="A509" s="4">
        <v>32</v>
      </c>
      <c r="B509">
        <v>14</v>
      </c>
      <c r="C509">
        <v>6</v>
      </c>
      <c r="D509">
        <v>10</v>
      </c>
      <c r="E509">
        <v>10</v>
      </c>
      <c r="F509">
        <v>10</v>
      </c>
      <c r="G509">
        <v>0</v>
      </c>
      <c r="H509">
        <v>4</v>
      </c>
      <c r="I509">
        <v>6</v>
      </c>
      <c r="J509">
        <v>0.7</v>
      </c>
      <c r="K509">
        <v>5.2116031646728498</v>
      </c>
      <c r="L509">
        <v>3.3206729888915998</v>
      </c>
      <c r="M509">
        <v>2.6155529022216801</v>
      </c>
      <c r="N509">
        <v>3.5521106719970699</v>
      </c>
      <c r="O509">
        <v>1</v>
      </c>
      <c r="P509">
        <v>1</v>
      </c>
      <c r="Q509">
        <v>7</v>
      </c>
      <c r="R509" s="12">
        <v>0.1429</v>
      </c>
      <c r="S509" s="12">
        <f t="shared" si="7"/>
        <v>0.1</v>
      </c>
      <c r="T509">
        <v>1.36704254150391</v>
      </c>
      <c r="U509">
        <v>1.30780696868897</v>
      </c>
      <c r="V509">
        <v>1.1610412597656199</v>
      </c>
      <c r="W509">
        <v>0.14676570892334001</v>
      </c>
      <c r="X509">
        <v>0.206001281738281</v>
      </c>
      <c r="Y509">
        <v>0.206001281738281</v>
      </c>
      <c r="Z509">
        <v>0.1</v>
      </c>
      <c r="AA509">
        <v>0.6</v>
      </c>
      <c r="AB509">
        <v>0.85714285714285698</v>
      </c>
      <c r="AC509">
        <v>0.70588235294117596</v>
      </c>
      <c r="AD509">
        <v>0.4</v>
      </c>
      <c r="AE509">
        <v>0.5</v>
      </c>
    </row>
    <row r="510" spans="1:31" x14ac:dyDescent="0.15">
      <c r="A510" s="4">
        <v>398</v>
      </c>
      <c r="B510">
        <v>11</v>
      </c>
      <c r="C510">
        <v>9</v>
      </c>
      <c r="D510">
        <v>10</v>
      </c>
      <c r="E510">
        <v>10</v>
      </c>
      <c r="F510">
        <v>10</v>
      </c>
      <c r="G510">
        <v>0</v>
      </c>
      <c r="H510">
        <v>1</v>
      </c>
      <c r="I510">
        <v>9</v>
      </c>
      <c r="J510">
        <v>0.55000000000000004</v>
      </c>
      <c r="K510">
        <v>5.2117576599121103</v>
      </c>
      <c r="L510">
        <v>5.1125850677490199</v>
      </c>
      <c r="M510">
        <v>9.7682857513427699</v>
      </c>
      <c r="N510">
        <v>6.1647491455078098</v>
      </c>
      <c r="O510">
        <v>0</v>
      </c>
      <c r="P510">
        <v>0</v>
      </c>
      <c r="Q510">
        <v>10</v>
      </c>
      <c r="R510" s="12">
        <v>0</v>
      </c>
      <c r="S510" s="12">
        <f t="shared" si="7"/>
        <v>0</v>
      </c>
      <c r="T510">
        <v>1.1578464508056601</v>
      </c>
      <c r="U510">
        <v>1.24739646911621</v>
      </c>
      <c r="V510">
        <v>0.94691258668899503</v>
      </c>
      <c r="W510">
        <v>0.30048388242721602</v>
      </c>
      <c r="X510">
        <v>0.21093386411666901</v>
      </c>
      <c r="Y510">
        <v>0.21093386411666901</v>
      </c>
      <c r="Z510">
        <v>0</v>
      </c>
      <c r="AA510">
        <v>1</v>
      </c>
      <c r="AB510">
        <v>1</v>
      </c>
      <c r="AC510">
        <v>1</v>
      </c>
      <c r="AD510">
        <v>0</v>
      </c>
      <c r="AE510">
        <v>1</v>
      </c>
    </row>
    <row r="511" spans="1:31" x14ac:dyDescent="0.15">
      <c r="A511" s="4">
        <v>834</v>
      </c>
      <c r="B511">
        <v>12</v>
      </c>
      <c r="C511">
        <v>8</v>
      </c>
      <c r="D511">
        <v>10</v>
      </c>
      <c r="E511">
        <v>10</v>
      </c>
      <c r="F511">
        <v>10</v>
      </c>
      <c r="G511">
        <v>0</v>
      </c>
      <c r="H511">
        <v>2</v>
      </c>
      <c r="I511">
        <v>8</v>
      </c>
      <c r="J511">
        <v>0.6</v>
      </c>
      <c r="K511">
        <v>5.2128944396972701</v>
      </c>
      <c r="L511">
        <v>4.0289802551269496</v>
      </c>
      <c r="M511">
        <v>3.0993232727050799</v>
      </c>
      <c r="N511">
        <v>4.7574844360351598</v>
      </c>
      <c r="O511">
        <v>1</v>
      </c>
      <c r="P511">
        <v>1</v>
      </c>
      <c r="Q511">
        <v>6</v>
      </c>
      <c r="R511" s="12">
        <v>0.16669999999999999</v>
      </c>
      <c r="S511" s="12">
        <f t="shared" si="7"/>
        <v>0.1</v>
      </c>
      <c r="T511">
        <v>1.3826847076416</v>
      </c>
      <c r="U511">
        <v>1.28184795379639</v>
      </c>
      <c r="V511">
        <v>1.1791341304779099</v>
      </c>
      <c r="W511">
        <v>0.102713823318481</v>
      </c>
      <c r="X511">
        <v>0.20355057716369601</v>
      </c>
      <c r="Y511">
        <v>0.20355057716369601</v>
      </c>
      <c r="Z511">
        <v>0.1</v>
      </c>
      <c r="AA511">
        <v>0.5</v>
      </c>
      <c r="AB511">
        <v>0.83333333333333304</v>
      </c>
      <c r="AC511">
        <v>0.625</v>
      </c>
      <c r="AD511">
        <v>0.5</v>
      </c>
      <c r="AE511">
        <v>0.4</v>
      </c>
    </row>
    <row r="512" spans="1:31" x14ac:dyDescent="0.15">
      <c r="A512" s="4">
        <v>492</v>
      </c>
      <c r="B512">
        <v>13</v>
      </c>
      <c r="C512">
        <v>7</v>
      </c>
      <c r="D512">
        <v>10</v>
      </c>
      <c r="E512">
        <v>10</v>
      </c>
      <c r="F512">
        <v>10</v>
      </c>
      <c r="G512">
        <v>0</v>
      </c>
      <c r="H512">
        <v>3</v>
      </c>
      <c r="I512">
        <v>7</v>
      </c>
      <c r="J512">
        <v>0.65</v>
      </c>
      <c r="K512">
        <v>5.2130470275878897</v>
      </c>
      <c r="L512">
        <v>3.4630241394043</v>
      </c>
      <c r="M512">
        <v>3.2511177062988299</v>
      </c>
      <c r="N512">
        <v>5.5306930541992196</v>
      </c>
      <c r="O512">
        <v>1</v>
      </c>
      <c r="P512">
        <v>1</v>
      </c>
      <c r="Q512">
        <v>8</v>
      </c>
      <c r="R512" s="12">
        <v>0.125</v>
      </c>
      <c r="S512" s="12">
        <f t="shared" si="7"/>
        <v>0.1</v>
      </c>
      <c r="T512">
        <v>1.4993801116943399</v>
      </c>
      <c r="U512">
        <v>1.3493016958236701</v>
      </c>
      <c r="V512">
        <v>1.2644078731536901</v>
      </c>
      <c r="W512">
        <v>8.4893822669982896E-2</v>
      </c>
      <c r="X512">
        <v>0.234972238540649</v>
      </c>
      <c r="Y512">
        <v>0.234972238540649</v>
      </c>
      <c r="Z512">
        <v>0.1</v>
      </c>
      <c r="AA512">
        <v>0.7</v>
      </c>
      <c r="AB512">
        <v>0.875</v>
      </c>
      <c r="AC512">
        <v>0.77777777777777801</v>
      </c>
      <c r="AD512">
        <v>0.3</v>
      </c>
      <c r="AE512">
        <v>0.6</v>
      </c>
    </row>
    <row r="513" spans="1:31" x14ac:dyDescent="0.15">
      <c r="A513" s="4">
        <v>696</v>
      </c>
      <c r="B513">
        <v>12</v>
      </c>
      <c r="C513">
        <v>8</v>
      </c>
      <c r="D513">
        <v>10</v>
      </c>
      <c r="E513">
        <v>10</v>
      </c>
      <c r="F513">
        <v>9</v>
      </c>
      <c r="G513">
        <v>1</v>
      </c>
      <c r="H513">
        <v>3</v>
      </c>
      <c r="I513">
        <v>7</v>
      </c>
      <c r="J513">
        <v>0.6</v>
      </c>
      <c r="K513">
        <v>5.2152156829834002</v>
      </c>
      <c r="L513">
        <v>3.4395561218261701</v>
      </c>
      <c r="M513">
        <v>2.4956912994384801</v>
      </c>
      <c r="N513">
        <v>4.5704784393310502</v>
      </c>
      <c r="O513">
        <v>1</v>
      </c>
      <c r="P513">
        <v>1</v>
      </c>
      <c r="Q513">
        <v>6</v>
      </c>
      <c r="R513" s="12">
        <v>0.16669999999999999</v>
      </c>
      <c r="S513" s="12">
        <f t="shared" si="7"/>
        <v>0.1</v>
      </c>
      <c r="T513">
        <v>1.2951908111572299</v>
      </c>
      <c r="U513">
        <v>1.18502616882324</v>
      </c>
      <c r="V513">
        <v>1.1109803915023799</v>
      </c>
      <c r="W513">
        <v>7.4045777320861803E-2</v>
      </c>
      <c r="X513">
        <v>0.184210419654846</v>
      </c>
      <c r="Y513">
        <v>0.184210419654846</v>
      </c>
      <c r="Z513">
        <v>0.1</v>
      </c>
      <c r="AA513">
        <v>0.5</v>
      </c>
      <c r="AB513">
        <v>0.83333333333333304</v>
      </c>
      <c r="AC513">
        <v>0.625</v>
      </c>
      <c r="AD513">
        <v>0.5</v>
      </c>
      <c r="AE513">
        <v>0.4</v>
      </c>
    </row>
    <row r="514" spans="1:31" x14ac:dyDescent="0.15">
      <c r="A514" s="4">
        <v>806</v>
      </c>
      <c r="B514">
        <v>12</v>
      </c>
      <c r="C514">
        <v>8</v>
      </c>
      <c r="D514">
        <v>10</v>
      </c>
      <c r="E514">
        <v>10</v>
      </c>
      <c r="F514">
        <v>10</v>
      </c>
      <c r="G514">
        <v>0</v>
      </c>
      <c r="H514">
        <v>2</v>
      </c>
      <c r="I514">
        <v>8</v>
      </c>
      <c r="J514">
        <v>0.6</v>
      </c>
      <c r="K514">
        <v>5.2158470153808603</v>
      </c>
      <c r="L514">
        <v>3.8636512756347701</v>
      </c>
      <c r="M514">
        <v>3.611328125</v>
      </c>
      <c r="N514">
        <v>6.4455757141113299</v>
      </c>
      <c r="O514">
        <v>2</v>
      </c>
      <c r="P514">
        <v>2</v>
      </c>
      <c r="Q514">
        <v>11</v>
      </c>
      <c r="R514" s="12">
        <v>0.18179999999999999</v>
      </c>
      <c r="S514" s="12">
        <f t="shared" ref="S514:S577" si="8">O514/E514</f>
        <v>0.2</v>
      </c>
      <c r="T514">
        <v>1.5588970184326201</v>
      </c>
      <c r="U514">
        <v>1.3747968673706099</v>
      </c>
      <c r="V514">
        <v>1.2916507720947299</v>
      </c>
      <c r="W514">
        <v>8.3146095275878906E-2</v>
      </c>
      <c r="X514">
        <v>0.26724624633789101</v>
      </c>
      <c r="Y514">
        <v>0.26724624633789101</v>
      </c>
      <c r="Z514">
        <v>0.2</v>
      </c>
      <c r="AA514">
        <v>0.9</v>
      </c>
      <c r="AB514">
        <v>0.81818181818181801</v>
      </c>
      <c r="AC514">
        <v>0.85714285714285698</v>
      </c>
      <c r="AD514">
        <v>0.1</v>
      </c>
      <c r="AE514">
        <v>0.7</v>
      </c>
    </row>
    <row r="515" spans="1:31" x14ac:dyDescent="0.15">
      <c r="A515" s="4">
        <v>284</v>
      </c>
      <c r="B515">
        <v>10</v>
      </c>
      <c r="C515">
        <v>10</v>
      </c>
      <c r="D515">
        <v>10</v>
      </c>
      <c r="E515">
        <v>10</v>
      </c>
      <c r="F515">
        <v>9</v>
      </c>
      <c r="G515">
        <v>1</v>
      </c>
      <c r="H515">
        <v>1</v>
      </c>
      <c r="I515">
        <v>9</v>
      </c>
      <c r="J515">
        <v>0.5</v>
      </c>
      <c r="K515">
        <v>5.2167873382568404</v>
      </c>
      <c r="L515">
        <v>4.4166011810302699</v>
      </c>
      <c r="M515">
        <v>5.1786956787109402</v>
      </c>
      <c r="N515">
        <v>8.8486213684081996</v>
      </c>
      <c r="O515">
        <v>1</v>
      </c>
      <c r="P515">
        <v>1</v>
      </c>
      <c r="Q515">
        <v>9</v>
      </c>
      <c r="R515" s="12">
        <v>0.1111</v>
      </c>
      <c r="S515" s="12">
        <f t="shared" si="8"/>
        <v>0.1</v>
      </c>
      <c r="T515">
        <v>1.0910396575927701</v>
      </c>
      <c r="U515">
        <v>0.92492294311523404</v>
      </c>
      <c r="V515">
        <v>0.93204516172409102</v>
      </c>
      <c r="W515">
        <v>7.1222186088562003E-3</v>
      </c>
      <c r="X515">
        <v>0.158994495868683</v>
      </c>
      <c r="Y515">
        <v>0.158994495868683</v>
      </c>
      <c r="Z515">
        <v>0.1</v>
      </c>
      <c r="AA515">
        <v>0.8</v>
      </c>
      <c r="AB515">
        <v>0.88888888888888895</v>
      </c>
      <c r="AC515">
        <v>0.84210526315789502</v>
      </c>
      <c r="AD515">
        <v>0.2</v>
      </c>
      <c r="AE515">
        <v>0.7</v>
      </c>
    </row>
    <row r="516" spans="1:31" x14ac:dyDescent="0.15">
      <c r="A516" s="4">
        <v>491</v>
      </c>
      <c r="B516">
        <v>11</v>
      </c>
      <c r="C516">
        <v>9</v>
      </c>
      <c r="D516">
        <v>10</v>
      </c>
      <c r="E516">
        <v>10</v>
      </c>
      <c r="F516">
        <v>8</v>
      </c>
      <c r="G516">
        <v>2</v>
      </c>
      <c r="H516">
        <v>3</v>
      </c>
      <c r="I516">
        <v>7</v>
      </c>
      <c r="J516">
        <v>0.55000000000000004</v>
      </c>
      <c r="K516">
        <v>5.2202625274658203</v>
      </c>
      <c r="L516">
        <v>3.4156227111816402</v>
      </c>
      <c r="M516">
        <v>2.3201217651367201</v>
      </c>
      <c r="N516">
        <v>4.4504699707031197</v>
      </c>
      <c r="O516">
        <v>0</v>
      </c>
      <c r="P516">
        <v>0</v>
      </c>
      <c r="Q516">
        <v>3</v>
      </c>
      <c r="R516" s="12">
        <v>0</v>
      </c>
      <c r="S516" s="12">
        <f t="shared" si="8"/>
        <v>0</v>
      </c>
      <c r="T516">
        <v>1.08377456665039</v>
      </c>
      <c r="U516">
        <v>0.98985290527343694</v>
      </c>
      <c r="V516">
        <v>0.96542298793792702</v>
      </c>
      <c r="W516">
        <v>2.4429917335510299E-2</v>
      </c>
      <c r="X516">
        <v>0.118351578712463</v>
      </c>
      <c r="Y516">
        <v>0.118351578712463</v>
      </c>
      <c r="Z516">
        <v>0</v>
      </c>
      <c r="AA516">
        <v>0.3</v>
      </c>
      <c r="AB516">
        <v>1</v>
      </c>
      <c r="AC516">
        <v>0.46153846153846201</v>
      </c>
      <c r="AD516">
        <v>0.7</v>
      </c>
      <c r="AE516">
        <v>0.3</v>
      </c>
    </row>
    <row r="517" spans="1:31" x14ac:dyDescent="0.15">
      <c r="A517" s="4">
        <v>667</v>
      </c>
      <c r="B517">
        <v>11</v>
      </c>
      <c r="C517">
        <v>9</v>
      </c>
      <c r="D517">
        <v>10</v>
      </c>
      <c r="E517">
        <v>10</v>
      </c>
      <c r="F517">
        <v>10</v>
      </c>
      <c r="G517">
        <v>0</v>
      </c>
      <c r="H517">
        <v>1</v>
      </c>
      <c r="I517">
        <v>9</v>
      </c>
      <c r="J517">
        <v>0.55000000000000004</v>
      </c>
      <c r="K517">
        <v>5.22127342224121</v>
      </c>
      <c r="L517">
        <v>4.2043266296386701</v>
      </c>
      <c r="M517">
        <v>3.2085266113281201</v>
      </c>
      <c r="N517">
        <v>9.0629806518554705</v>
      </c>
      <c r="O517">
        <v>1</v>
      </c>
      <c r="P517">
        <v>1</v>
      </c>
      <c r="Q517">
        <v>11</v>
      </c>
      <c r="R517" s="12">
        <v>9.0899999999999995E-2</v>
      </c>
      <c r="S517" s="12">
        <f t="shared" si="8"/>
        <v>0.1</v>
      </c>
      <c r="T517">
        <v>1.4602069854736299</v>
      </c>
      <c r="U517">
        <v>1.14205169677734</v>
      </c>
      <c r="V517">
        <v>1.21240901947022</v>
      </c>
      <c r="W517">
        <v>7.0357322692871094E-2</v>
      </c>
      <c r="X517">
        <v>0.247797966003418</v>
      </c>
      <c r="Y517">
        <v>0.247797966003418</v>
      </c>
      <c r="Z517">
        <v>0.1</v>
      </c>
      <c r="AA517">
        <v>1</v>
      </c>
      <c r="AB517">
        <v>0.90909090909090895</v>
      </c>
      <c r="AC517">
        <v>0.952380952380952</v>
      </c>
      <c r="AD517">
        <v>0</v>
      </c>
      <c r="AE517">
        <v>0.9</v>
      </c>
    </row>
    <row r="518" spans="1:31" x14ac:dyDescent="0.15">
      <c r="A518" s="4">
        <v>915</v>
      </c>
      <c r="B518">
        <v>13</v>
      </c>
      <c r="C518">
        <v>7</v>
      </c>
      <c r="D518">
        <v>10</v>
      </c>
      <c r="E518">
        <v>10</v>
      </c>
      <c r="F518">
        <v>10</v>
      </c>
      <c r="G518">
        <v>0</v>
      </c>
      <c r="H518">
        <v>3</v>
      </c>
      <c r="I518">
        <v>7</v>
      </c>
      <c r="J518">
        <v>0.65</v>
      </c>
      <c r="K518">
        <v>5.2232933044433603</v>
      </c>
      <c r="L518">
        <v>2.9894428253173801</v>
      </c>
      <c r="M518">
        <v>1.63002586364746</v>
      </c>
      <c r="N518">
        <v>5.50412940979004</v>
      </c>
      <c r="O518">
        <v>2</v>
      </c>
      <c r="P518">
        <v>2</v>
      </c>
      <c r="Q518">
        <v>9</v>
      </c>
      <c r="R518" s="12">
        <v>0.22220000000000001</v>
      </c>
      <c r="S518" s="12">
        <f t="shared" si="8"/>
        <v>0.2</v>
      </c>
      <c r="T518">
        <v>1.7261447906494101</v>
      </c>
      <c r="U518">
        <v>1.4880498647689799</v>
      </c>
      <c r="V518">
        <v>1.44968473911285</v>
      </c>
      <c r="W518">
        <v>3.8365125656127902E-2</v>
      </c>
      <c r="X518">
        <v>0.27646005153656</v>
      </c>
      <c r="Y518">
        <v>0.27646005153656</v>
      </c>
      <c r="Z518">
        <v>0.2</v>
      </c>
      <c r="AA518">
        <v>0.7</v>
      </c>
      <c r="AB518">
        <v>0.77777777777777801</v>
      </c>
      <c r="AC518">
        <v>0.73684210526315796</v>
      </c>
      <c r="AD518">
        <v>0.3</v>
      </c>
      <c r="AE518">
        <v>0.5</v>
      </c>
    </row>
    <row r="519" spans="1:31" x14ac:dyDescent="0.15">
      <c r="A519" s="4">
        <v>103</v>
      </c>
      <c r="B519">
        <v>13</v>
      </c>
      <c r="C519">
        <v>7</v>
      </c>
      <c r="D519">
        <v>10</v>
      </c>
      <c r="E519">
        <v>10</v>
      </c>
      <c r="F519">
        <v>10</v>
      </c>
      <c r="G519">
        <v>0</v>
      </c>
      <c r="H519">
        <v>3</v>
      </c>
      <c r="I519">
        <v>7</v>
      </c>
      <c r="J519">
        <v>0.65</v>
      </c>
      <c r="K519">
        <v>5.22414207458496</v>
      </c>
      <c r="L519">
        <v>4.0182113647460902</v>
      </c>
      <c r="M519">
        <v>3.83478927612305</v>
      </c>
      <c r="N519">
        <v>3.7577209472656201</v>
      </c>
      <c r="O519">
        <v>1</v>
      </c>
      <c r="P519">
        <v>1</v>
      </c>
      <c r="Q519">
        <v>10</v>
      </c>
      <c r="R519" s="12">
        <v>0.1</v>
      </c>
      <c r="S519" s="12">
        <f t="shared" si="8"/>
        <v>0.1</v>
      </c>
      <c r="T519">
        <v>1.3757629394531199</v>
      </c>
      <c r="U519">
        <v>1.35261023044586</v>
      </c>
      <c r="V519">
        <v>1.1422548294067401</v>
      </c>
      <c r="W519">
        <v>0.21035540103912401</v>
      </c>
      <c r="X519">
        <v>0.233508110046387</v>
      </c>
      <c r="Y519">
        <v>0.233508110046387</v>
      </c>
      <c r="Z519">
        <v>0.1</v>
      </c>
      <c r="AA519">
        <v>0.9</v>
      </c>
      <c r="AB519">
        <v>0.9</v>
      </c>
      <c r="AC519">
        <v>0.9</v>
      </c>
      <c r="AD519">
        <v>0.1</v>
      </c>
      <c r="AE519">
        <v>0.8</v>
      </c>
    </row>
    <row r="520" spans="1:31" x14ac:dyDescent="0.15">
      <c r="A520" s="4">
        <v>264</v>
      </c>
      <c r="B520">
        <v>14</v>
      </c>
      <c r="C520">
        <v>6</v>
      </c>
      <c r="D520">
        <v>10</v>
      </c>
      <c r="E520">
        <v>10</v>
      </c>
      <c r="F520">
        <v>10</v>
      </c>
      <c r="G520">
        <v>0</v>
      </c>
      <c r="H520">
        <v>4</v>
      </c>
      <c r="I520">
        <v>6</v>
      </c>
      <c r="J520">
        <v>0.7</v>
      </c>
      <c r="K520">
        <v>5.2262763977050799</v>
      </c>
      <c r="L520">
        <v>2.8283634185790998</v>
      </c>
      <c r="M520">
        <v>1.8462715148925799</v>
      </c>
      <c r="N520">
        <v>4.3579692840576199</v>
      </c>
      <c r="O520">
        <v>1</v>
      </c>
      <c r="P520">
        <v>1</v>
      </c>
      <c r="Q520">
        <v>5</v>
      </c>
      <c r="R520" s="12">
        <v>0.2</v>
      </c>
      <c r="S520" s="12">
        <f t="shared" si="8"/>
        <v>0.1</v>
      </c>
      <c r="T520">
        <v>1.45426368713379</v>
      </c>
      <c r="U520">
        <v>1.3388190269470199</v>
      </c>
      <c r="V520">
        <v>1.2457141876220701</v>
      </c>
      <c r="W520">
        <v>9.31048393249512E-2</v>
      </c>
      <c r="X520">
        <v>0.208549499511719</v>
      </c>
      <c r="Y520">
        <v>0.208549499511719</v>
      </c>
      <c r="Z520">
        <v>0.1</v>
      </c>
      <c r="AA520">
        <v>0.4</v>
      </c>
      <c r="AB520">
        <v>0.8</v>
      </c>
      <c r="AC520">
        <v>0.53333333333333299</v>
      </c>
      <c r="AD520">
        <v>0.6</v>
      </c>
      <c r="AE520">
        <v>0.3</v>
      </c>
    </row>
    <row r="521" spans="1:31" x14ac:dyDescent="0.15">
      <c r="A521" s="4">
        <v>917</v>
      </c>
      <c r="B521">
        <v>12</v>
      </c>
      <c r="C521">
        <v>8</v>
      </c>
      <c r="D521">
        <v>10</v>
      </c>
      <c r="E521">
        <v>10</v>
      </c>
      <c r="F521">
        <v>10</v>
      </c>
      <c r="G521">
        <v>0</v>
      </c>
      <c r="H521">
        <v>2</v>
      </c>
      <c r="I521">
        <v>8</v>
      </c>
      <c r="J521">
        <v>0.6</v>
      </c>
      <c r="K521">
        <v>5.2269439697265598</v>
      </c>
      <c r="L521">
        <v>3.5851688385009801</v>
      </c>
      <c r="M521">
        <v>2.25950050354004</v>
      </c>
      <c r="N521">
        <v>6.5517826080322301</v>
      </c>
      <c r="O521">
        <v>2</v>
      </c>
      <c r="P521">
        <v>2</v>
      </c>
      <c r="Q521">
        <v>11</v>
      </c>
      <c r="R521" s="12">
        <v>0.18179999999999999</v>
      </c>
      <c r="S521" s="12">
        <f t="shared" si="8"/>
        <v>0.2</v>
      </c>
      <c r="T521">
        <v>1.72409820556641</v>
      </c>
      <c r="U521">
        <v>1.4496040344238299</v>
      </c>
      <c r="V521">
        <v>1.43392682075501</v>
      </c>
      <c r="W521">
        <v>1.5677213668823201E-2</v>
      </c>
      <c r="X521">
        <v>0.29017138481140098</v>
      </c>
      <c r="Y521">
        <v>0.29017138481140098</v>
      </c>
      <c r="Z521">
        <v>0.2</v>
      </c>
      <c r="AA521">
        <v>0.9</v>
      </c>
      <c r="AB521">
        <v>0.81818181818181801</v>
      </c>
      <c r="AC521">
        <v>0.85714285714285698</v>
      </c>
      <c r="AD521">
        <v>0.1</v>
      </c>
      <c r="AE521">
        <v>0.7</v>
      </c>
    </row>
    <row r="522" spans="1:31" x14ac:dyDescent="0.15">
      <c r="A522" s="4">
        <v>634</v>
      </c>
      <c r="B522">
        <v>14</v>
      </c>
      <c r="C522">
        <v>6</v>
      </c>
      <c r="D522">
        <v>10</v>
      </c>
      <c r="E522">
        <v>10</v>
      </c>
      <c r="F522">
        <v>10</v>
      </c>
      <c r="G522">
        <v>0</v>
      </c>
      <c r="H522">
        <v>4</v>
      </c>
      <c r="I522">
        <v>6</v>
      </c>
      <c r="J522">
        <v>0.7</v>
      </c>
      <c r="K522">
        <v>5.2273178100585902</v>
      </c>
      <c r="L522">
        <v>2.7422637939453098</v>
      </c>
      <c r="M522">
        <v>1.81367111206055</v>
      </c>
      <c r="N522">
        <v>4.6649837493896502</v>
      </c>
      <c r="O522">
        <v>2</v>
      </c>
      <c r="P522">
        <v>2</v>
      </c>
      <c r="Q522">
        <v>11</v>
      </c>
      <c r="R522" s="12">
        <v>0.18179999999999999</v>
      </c>
      <c r="S522" s="12">
        <f t="shared" si="8"/>
        <v>0.2</v>
      </c>
      <c r="T522">
        <v>1.5930709838867201</v>
      </c>
      <c r="U522">
        <v>1.45227003097534</v>
      </c>
      <c r="V522">
        <v>1.3624951839446999</v>
      </c>
      <c r="W522">
        <v>8.9774847030639607E-2</v>
      </c>
      <c r="X522">
        <v>0.23057579994201699</v>
      </c>
      <c r="Y522">
        <v>0.23057579994201699</v>
      </c>
      <c r="Z522">
        <v>0.2</v>
      </c>
      <c r="AA522">
        <v>0.9</v>
      </c>
      <c r="AB522">
        <v>0.81818181818181801</v>
      </c>
      <c r="AC522">
        <v>0.85714285714285698</v>
      </c>
      <c r="AD522">
        <v>0.1</v>
      </c>
      <c r="AE522">
        <v>0.7</v>
      </c>
    </row>
    <row r="523" spans="1:31" x14ac:dyDescent="0.15">
      <c r="A523" s="4">
        <v>823</v>
      </c>
      <c r="B523">
        <v>13</v>
      </c>
      <c r="C523">
        <v>7</v>
      </c>
      <c r="D523">
        <v>10</v>
      </c>
      <c r="E523">
        <v>10</v>
      </c>
      <c r="F523">
        <v>10</v>
      </c>
      <c r="G523">
        <v>0</v>
      </c>
      <c r="H523">
        <v>3</v>
      </c>
      <c r="I523">
        <v>7</v>
      </c>
      <c r="J523">
        <v>0.65</v>
      </c>
      <c r="K523">
        <v>5.2275028228759801</v>
      </c>
      <c r="L523">
        <v>3.7264213562011701</v>
      </c>
      <c r="M523">
        <v>2.7938365936279301</v>
      </c>
      <c r="N523">
        <v>3.67134284973144</v>
      </c>
      <c r="O523">
        <v>1</v>
      </c>
      <c r="P523">
        <v>1</v>
      </c>
      <c r="Q523">
        <v>8</v>
      </c>
      <c r="R523" s="12">
        <v>0.125</v>
      </c>
      <c r="S523" s="12">
        <f t="shared" si="8"/>
        <v>0.1</v>
      </c>
      <c r="T523">
        <v>1.57193756103516</v>
      </c>
      <c r="U523">
        <v>1.49526154994965</v>
      </c>
      <c r="V523">
        <v>1.30262970924377</v>
      </c>
      <c r="W523">
        <v>0.192631840705872</v>
      </c>
      <c r="X523">
        <v>0.269307851791382</v>
      </c>
      <c r="Y523">
        <v>0.269307851791382</v>
      </c>
      <c r="Z523">
        <v>0.1</v>
      </c>
      <c r="AA523">
        <v>0.7</v>
      </c>
      <c r="AB523">
        <v>0.875</v>
      </c>
      <c r="AC523">
        <v>0.77777777777777801</v>
      </c>
      <c r="AD523">
        <v>0.3</v>
      </c>
      <c r="AE523">
        <v>0.6</v>
      </c>
    </row>
    <row r="524" spans="1:31" x14ac:dyDescent="0.15">
      <c r="A524" s="4">
        <v>352</v>
      </c>
      <c r="B524">
        <v>13</v>
      </c>
      <c r="C524">
        <v>7</v>
      </c>
      <c r="D524">
        <v>10</v>
      </c>
      <c r="E524">
        <v>10</v>
      </c>
      <c r="F524">
        <v>10</v>
      </c>
      <c r="G524">
        <v>0</v>
      </c>
      <c r="H524">
        <v>3</v>
      </c>
      <c r="I524">
        <v>7</v>
      </c>
      <c r="J524">
        <v>0.65</v>
      </c>
      <c r="K524">
        <v>5.2281532287597701</v>
      </c>
      <c r="L524">
        <v>3.4595870971679701</v>
      </c>
      <c r="M524">
        <v>2.1043071746826199</v>
      </c>
      <c r="N524">
        <v>3.9591007232665998</v>
      </c>
      <c r="O524">
        <v>1</v>
      </c>
      <c r="P524">
        <v>1</v>
      </c>
      <c r="Q524">
        <v>8</v>
      </c>
      <c r="R524" s="12">
        <v>0.125</v>
      </c>
      <c r="S524" s="12">
        <f t="shared" si="8"/>
        <v>0.1</v>
      </c>
      <c r="T524">
        <v>1.51874923706055</v>
      </c>
      <c r="U524">
        <v>1.396289229393</v>
      </c>
      <c r="V524">
        <v>1.2736009359359699</v>
      </c>
      <c r="W524">
        <v>0.122688293457031</v>
      </c>
      <c r="X524">
        <v>0.245148301124573</v>
      </c>
      <c r="Y524">
        <v>0.245148301124573</v>
      </c>
      <c r="Z524">
        <v>0.1</v>
      </c>
      <c r="AA524">
        <v>0.7</v>
      </c>
      <c r="AB524">
        <v>0.875</v>
      </c>
      <c r="AC524">
        <v>0.77777777777777801</v>
      </c>
      <c r="AD524">
        <v>0.3</v>
      </c>
      <c r="AE524">
        <v>0.6</v>
      </c>
    </row>
    <row r="525" spans="1:31" x14ac:dyDescent="0.15">
      <c r="A525" s="4">
        <v>396</v>
      </c>
      <c r="B525">
        <v>15</v>
      </c>
      <c r="C525">
        <v>5</v>
      </c>
      <c r="D525">
        <v>10</v>
      </c>
      <c r="E525">
        <v>10</v>
      </c>
      <c r="F525">
        <v>10</v>
      </c>
      <c r="G525">
        <v>0</v>
      </c>
      <c r="H525">
        <v>5</v>
      </c>
      <c r="I525">
        <v>5</v>
      </c>
      <c r="J525">
        <v>0.75</v>
      </c>
      <c r="K525">
        <v>5.2291107177734402</v>
      </c>
      <c r="L525">
        <v>2.8822326660156201</v>
      </c>
      <c r="M525">
        <v>2.5267772674560498</v>
      </c>
      <c r="N525">
        <v>3.9828357696533199</v>
      </c>
      <c r="O525">
        <v>1</v>
      </c>
      <c r="P525">
        <v>1</v>
      </c>
      <c r="Q525">
        <v>9</v>
      </c>
      <c r="R525" s="12">
        <v>0.1111</v>
      </c>
      <c r="S525" s="12">
        <f t="shared" si="8"/>
        <v>0.1</v>
      </c>
      <c r="T525">
        <v>1.84275054931641</v>
      </c>
      <c r="U525">
        <v>1.7257038354873699</v>
      </c>
      <c r="V525">
        <v>1.5776679515838601</v>
      </c>
      <c r="W525">
        <v>0.148035883903503</v>
      </c>
      <c r="X525">
        <v>0.265082597732544</v>
      </c>
      <c r="Y525">
        <v>0.265082597732544</v>
      </c>
      <c r="Z525">
        <v>0.1</v>
      </c>
      <c r="AA525">
        <v>0.8</v>
      </c>
      <c r="AB525">
        <v>0.88888888888888895</v>
      </c>
      <c r="AC525">
        <v>0.84210526315789502</v>
      </c>
      <c r="AD525">
        <v>0.2</v>
      </c>
      <c r="AE525">
        <v>0.7</v>
      </c>
    </row>
    <row r="526" spans="1:31" x14ac:dyDescent="0.15">
      <c r="A526" s="4">
        <v>967</v>
      </c>
      <c r="B526">
        <v>14</v>
      </c>
      <c r="C526">
        <v>6</v>
      </c>
      <c r="D526">
        <v>10</v>
      </c>
      <c r="E526">
        <v>10</v>
      </c>
      <c r="F526">
        <v>10</v>
      </c>
      <c r="G526">
        <v>0</v>
      </c>
      <c r="H526">
        <v>4</v>
      </c>
      <c r="I526">
        <v>6</v>
      </c>
      <c r="J526">
        <v>0.7</v>
      </c>
      <c r="K526">
        <v>5.2314033508300799</v>
      </c>
      <c r="L526">
        <v>3.10678291320801</v>
      </c>
      <c r="M526">
        <v>2.1005096435546902</v>
      </c>
      <c r="N526">
        <v>3.6344337463378902</v>
      </c>
      <c r="O526">
        <v>2</v>
      </c>
      <c r="P526">
        <v>2</v>
      </c>
      <c r="Q526">
        <v>11</v>
      </c>
      <c r="R526" s="12">
        <v>0.18179999999999999</v>
      </c>
      <c r="S526" s="12">
        <f t="shared" si="8"/>
        <v>0.2</v>
      </c>
      <c r="T526">
        <v>1.5820407867431601</v>
      </c>
      <c r="U526">
        <v>1.48673439025879</v>
      </c>
      <c r="V526">
        <v>1.3333995342254601</v>
      </c>
      <c r="W526">
        <v>0.153334856033325</v>
      </c>
      <c r="X526">
        <v>0.2486412525177</v>
      </c>
      <c r="Y526">
        <v>0.2486412525177</v>
      </c>
      <c r="Z526">
        <v>0.2</v>
      </c>
      <c r="AA526">
        <v>0.9</v>
      </c>
      <c r="AB526">
        <v>0.81818181818181801</v>
      </c>
      <c r="AC526">
        <v>0.85714285714285698</v>
      </c>
      <c r="AD526">
        <v>0.1</v>
      </c>
      <c r="AE526">
        <v>0.7</v>
      </c>
    </row>
    <row r="527" spans="1:31" x14ac:dyDescent="0.15">
      <c r="A527" s="4">
        <v>752</v>
      </c>
      <c r="B527">
        <v>12</v>
      </c>
      <c r="C527">
        <v>8</v>
      </c>
      <c r="D527">
        <v>10</v>
      </c>
      <c r="E527">
        <v>10</v>
      </c>
      <c r="F527">
        <v>10</v>
      </c>
      <c r="G527">
        <v>0</v>
      </c>
      <c r="H527">
        <v>2</v>
      </c>
      <c r="I527">
        <v>8</v>
      </c>
      <c r="J527">
        <v>0.6</v>
      </c>
      <c r="K527">
        <v>5.2314891815185502</v>
      </c>
      <c r="L527">
        <v>4.3051261901855504</v>
      </c>
      <c r="M527">
        <v>4.5602188110351598</v>
      </c>
      <c r="N527">
        <v>4.9506969451904297</v>
      </c>
      <c r="O527">
        <v>0</v>
      </c>
      <c r="P527">
        <v>0</v>
      </c>
      <c r="Q527">
        <v>6</v>
      </c>
      <c r="R527" s="12">
        <v>0</v>
      </c>
      <c r="S527" s="12">
        <f t="shared" si="8"/>
        <v>0</v>
      </c>
      <c r="T527">
        <v>1.5155086517334</v>
      </c>
      <c r="U527">
        <v>1.45264148712158</v>
      </c>
      <c r="V527">
        <v>1.24185907840729</v>
      </c>
      <c r="W527">
        <v>0.21078240871429399</v>
      </c>
      <c r="X527">
        <v>0.27364957332611101</v>
      </c>
      <c r="Y527">
        <v>0.27364957332611101</v>
      </c>
      <c r="Z527">
        <v>0</v>
      </c>
      <c r="AA527">
        <v>0.6</v>
      </c>
      <c r="AB527">
        <v>1</v>
      </c>
      <c r="AC527">
        <v>0.75</v>
      </c>
      <c r="AD527">
        <v>0.4</v>
      </c>
      <c r="AE527">
        <v>0.6</v>
      </c>
    </row>
    <row r="528" spans="1:31" x14ac:dyDescent="0.15">
      <c r="A528" s="4">
        <v>10</v>
      </c>
      <c r="B528">
        <v>13</v>
      </c>
      <c r="C528">
        <v>7</v>
      </c>
      <c r="D528">
        <v>10</v>
      </c>
      <c r="E528">
        <v>10</v>
      </c>
      <c r="F528">
        <v>10</v>
      </c>
      <c r="G528">
        <v>0</v>
      </c>
      <c r="H528">
        <v>3</v>
      </c>
      <c r="I528">
        <v>7</v>
      </c>
      <c r="J528">
        <v>0.65</v>
      </c>
      <c r="K528">
        <v>5.2318038940429696</v>
      </c>
      <c r="L528">
        <v>3.2878684997558598</v>
      </c>
      <c r="M528">
        <v>2.1175384521484402</v>
      </c>
      <c r="N528">
        <v>4.8078765869140598</v>
      </c>
      <c r="O528">
        <v>2</v>
      </c>
      <c r="P528">
        <v>2</v>
      </c>
      <c r="Q528">
        <v>11</v>
      </c>
      <c r="R528" s="12">
        <v>0.18179999999999999</v>
      </c>
      <c r="S528" s="12">
        <f t="shared" si="8"/>
        <v>0.2</v>
      </c>
      <c r="T528">
        <v>1.6001052856445299</v>
      </c>
      <c r="U528">
        <v>1.4414253234863299</v>
      </c>
      <c r="V528">
        <v>1.33890056610107</v>
      </c>
      <c r="W528">
        <v>0.102524757385254</v>
      </c>
      <c r="X528">
        <v>0.26120471954345698</v>
      </c>
      <c r="Y528">
        <v>0.26120471954345698</v>
      </c>
      <c r="Z528">
        <v>0.2</v>
      </c>
      <c r="AA528">
        <v>0.9</v>
      </c>
      <c r="AB528">
        <v>0.81818181818181801</v>
      </c>
      <c r="AC528">
        <v>0.85714285714285698</v>
      </c>
      <c r="AD528">
        <v>0.1</v>
      </c>
      <c r="AE528">
        <v>0.7</v>
      </c>
    </row>
    <row r="529" spans="1:31" x14ac:dyDescent="0.15">
      <c r="A529" s="4">
        <v>132</v>
      </c>
      <c r="B529">
        <v>11</v>
      </c>
      <c r="C529">
        <v>9</v>
      </c>
      <c r="D529">
        <v>10</v>
      </c>
      <c r="E529">
        <v>10</v>
      </c>
      <c r="F529">
        <v>10</v>
      </c>
      <c r="G529">
        <v>0</v>
      </c>
      <c r="H529">
        <v>1</v>
      </c>
      <c r="I529">
        <v>9</v>
      </c>
      <c r="J529">
        <v>0.55000000000000004</v>
      </c>
      <c r="K529">
        <v>5.2323703765869096</v>
      </c>
      <c r="L529">
        <v>4.6913909912109402</v>
      </c>
      <c r="M529">
        <v>7.08925437927246</v>
      </c>
      <c r="N529">
        <v>8.0740566253662092</v>
      </c>
      <c r="O529">
        <v>0</v>
      </c>
      <c r="P529">
        <v>0</v>
      </c>
      <c r="Q529">
        <v>9</v>
      </c>
      <c r="R529" s="12">
        <v>0</v>
      </c>
      <c r="S529" s="12">
        <f t="shared" si="8"/>
        <v>0</v>
      </c>
      <c r="T529">
        <v>1.42068672180176</v>
      </c>
      <c r="U529">
        <v>1.32106781005859</v>
      </c>
      <c r="V529">
        <v>1.16471600532532</v>
      </c>
      <c r="W529">
        <v>0.15635180473327601</v>
      </c>
      <c r="X529">
        <v>0.25597071647643999</v>
      </c>
      <c r="Y529">
        <v>0.25597071647643999</v>
      </c>
      <c r="Z529">
        <v>0</v>
      </c>
      <c r="AA529">
        <v>0.9</v>
      </c>
      <c r="AB529">
        <v>1</v>
      </c>
      <c r="AC529">
        <v>0.94736842105263197</v>
      </c>
      <c r="AD529">
        <v>0.1</v>
      </c>
      <c r="AE529">
        <v>0.9</v>
      </c>
    </row>
    <row r="530" spans="1:31" x14ac:dyDescent="0.15">
      <c r="A530" s="4">
        <v>904</v>
      </c>
      <c r="B530">
        <v>11</v>
      </c>
      <c r="C530">
        <v>9</v>
      </c>
      <c r="D530">
        <v>10</v>
      </c>
      <c r="E530">
        <v>10</v>
      </c>
      <c r="F530">
        <v>10</v>
      </c>
      <c r="G530">
        <v>0</v>
      </c>
      <c r="H530">
        <v>1</v>
      </c>
      <c r="I530">
        <v>9</v>
      </c>
      <c r="J530">
        <v>0.55000000000000004</v>
      </c>
      <c r="K530">
        <v>5.2344322204589799</v>
      </c>
      <c r="L530">
        <v>4.5122661590576199</v>
      </c>
      <c r="M530">
        <v>5.8526840209960902</v>
      </c>
      <c r="N530">
        <v>8.7110691070556605</v>
      </c>
      <c r="O530">
        <v>0</v>
      </c>
      <c r="P530">
        <v>0</v>
      </c>
      <c r="Q530">
        <v>5</v>
      </c>
      <c r="R530" s="12">
        <v>0</v>
      </c>
      <c r="S530" s="12">
        <f t="shared" si="8"/>
        <v>0</v>
      </c>
      <c r="T530">
        <v>1.5087947845459</v>
      </c>
      <c r="U530">
        <v>1.3497829437255899</v>
      </c>
      <c r="V530">
        <v>1.27078056335449</v>
      </c>
      <c r="W530">
        <v>7.9002380371093694E-2</v>
      </c>
      <c r="X530">
        <v>0.238014221191406</v>
      </c>
      <c r="Y530">
        <v>0.238014221191406</v>
      </c>
      <c r="Z530">
        <v>0</v>
      </c>
      <c r="AA530">
        <v>0.5</v>
      </c>
      <c r="AB530">
        <v>1</v>
      </c>
      <c r="AC530">
        <v>0.66666666666666696</v>
      </c>
      <c r="AD530">
        <v>0.5</v>
      </c>
      <c r="AE530">
        <v>0.5</v>
      </c>
    </row>
    <row r="531" spans="1:31" x14ac:dyDescent="0.15">
      <c r="A531" s="4">
        <v>778</v>
      </c>
      <c r="B531">
        <v>12</v>
      </c>
      <c r="C531">
        <v>8</v>
      </c>
      <c r="D531">
        <v>10</v>
      </c>
      <c r="E531">
        <v>10</v>
      </c>
      <c r="F531">
        <v>10</v>
      </c>
      <c r="G531">
        <v>0</v>
      </c>
      <c r="H531">
        <v>2</v>
      </c>
      <c r="I531">
        <v>8</v>
      </c>
      <c r="J531">
        <v>0.6</v>
      </c>
      <c r="K531">
        <v>5.2346115112304696</v>
      </c>
      <c r="L531">
        <v>3.3134727478027299</v>
      </c>
      <c r="M531">
        <v>2.10855293273926</v>
      </c>
      <c r="N531">
        <v>8.0995292663574201</v>
      </c>
      <c r="O531">
        <v>2</v>
      </c>
      <c r="P531">
        <v>2</v>
      </c>
      <c r="Q531">
        <v>11</v>
      </c>
      <c r="R531" s="12">
        <v>0.18179999999999999</v>
      </c>
      <c r="S531" s="12">
        <f t="shared" si="8"/>
        <v>0.2</v>
      </c>
      <c r="T531">
        <v>1.54792404174805</v>
      </c>
      <c r="U531">
        <v>1.2239751815795901</v>
      </c>
      <c r="V531">
        <v>1.3150274753570601</v>
      </c>
      <c r="W531">
        <v>9.1052293777465806E-2</v>
      </c>
      <c r="X531">
        <v>0.23289656639099099</v>
      </c>
      <c r="Y531">
        <v>0.23289656639099099</v>
      </c>
      <c r="Z531">
        <v>0.2</v>
      </c>
      <c r="AA531">
        <v>0.9</v>
      </c>
      <c r="AB531">
        <v>0.81818181818181801</v>
      </c>
      <c r="AC531">
        <v>0.85714285714285698</v>
      </c>
      <c r="AD531">
        <v>0.1</v>
      </c>
      <c r="AE531">
        <v>0.7</v>
      </c>
    </row>
    <row r="532" spans="1:31" x14ac:dyDescent="0.15">
      <c r="A532" s="4">
        <v>715</v>
      </c>
      <c r="B532">
        <v>13</v>
      </c>
      <c r="C532">
        <v>7</v>
      </c>
      <c r="D532">
        <v>10</v>
      </c>
      <c r="E532">
        <v>10</v>
      </c>
      <c r="F532">
        <v>10</v>
      </c>
      <c r="G532">
        <v>0</v>
      </c>
      <c r="H532">
        <v>3</v>
      </c>
      <c r="I532">
        <v>7</v>
      </c>
      <c r="J532">
        <v>0.65</v>
      </c>
      <c r="K532">
        <v>5.2349529266357404</v>
      </c>
      <c r="L532">
        <v>4.05645751953125</v>
      </c>
      <c r="M532">
        <v>3.5762882232665998</v>
      </c>
      <c r="N532">
        <v>3.2423744201660201</v>
      </c>
      <c r="O532">
        <v>1</v>
      </c>
      <c r="P532">
        <v>1</v>
      </c>
      <c r="Q532">
        <v>10</v>
      </c>
      <c r="R532" s="12">
        <v>0.1</v>
      </c>
      <c r="S532" s="12">
        <f t="shared" si="8"/>
        <v>0.1</v>
      </c>
      <c r="T532">
        <v>1.5559673309326201</v>
      </c>
      <c r="U532">
        <v>1.50804007053375</v>
      </c>
      <c r="V532">
        <v>1.29717481136322</v>
      </c>
      <c r="W532">
        <v>0.210865259170532</v>
      </c>
      <c r="X532">
        <v>0.25879251956939697</v>
      </c>
      <c r="Y532">
        <v>0.25879251956939697</v>
      </c>
      <c r="Z532">
        <v>0.1</v>
      </c>
      <c r="AA532">
        <v>0.9</v>
      </c>
      <c r="AB532">
        <v>0.9</v>
      </c>
      <c r="AC532">
        <v>0.9</v>
      </c>
      <c r="AD532">
        <v>0.1</v>
      </c>
      <c r="AE532">
        <v>0.8</v>
      </c>
    </row>
    <row r="533" spans="1:31" x14ac:dyDescent="0.15">
      <c r="A533" s="4">
        <v>698</v>
      </c>
      <c r="B533">
        <v>10</v>
      </c>
      <c r="C533">
        <v>10</v>
      </c>
      <c r="D533">
        <v>10</v>
      </c>
      <c r="E533">
        <v>10</v>
      </c>
      <c r="F533">
        <v>9</v>
      </c>
      <c r="G533">
        <v>1</v>
      </c>
      <c r="H533">
        <v>1</v>
      </c>
      <c r="I533">
        <v>9</v>
      </c>
      <c r="J533">
        <v>0.5</v>
      </c>
      <c r="K533">
        <v>5.2375583648681596</v>
      </c>
      <c r="L533">
        <v>4.7269954681396502</v>
      </c>
      <c r="M533">
        <v>7.5803375244140598</v>
      </c>
      <c r="N533">
        <v>8.2760295867919904</v>
      </c>
      <c r="O533">
        <v>0</v>
      </c>
      <c r="P533">
        <v>0</v>
      </c>
      <c r="Q533">
        <v>7</v>
      </c>
      <c r="R533" s="12">
        <v>0</v>
      </c>
      <c r="S533" s="12">
        <f t="shared" si="8"/>
        <v>0</v>
      </c>
      <c r="T533">
        <v>1.1105251312255899</v>
      </c>
      <c r="U533">
        <v>1.0638675689697299</v>
      </c>
      <c r="V533">
        <v>0.94494706392288197</v>
      </c>
      <c r="W533">
        <v>0.118920505046844</v>
      </c>
      <c r="X533">
        <v>0.165578067302704</v>
      </c>
      <c r="Y533">
        <v>0.165578067302704</v>
      </c>
      <c r="Z533">
        <v>0</v>
      </c>
      <c r="AA533">
        <v>0.7</v>
      </c>
      <c r="AB533">
        <v>1</v>
      </c>
      <c r="AC533">
        <v>0.82352941176470595</v>
      </c>
      <c r="AD533">
        <v>0.3</v>
      </c>
      <c r="AE533">
        <v>0.7</v>
      </c>
    </row>
    <row r="534" spans="1:31" x14ac:dyDescent="0.15">
      <c r="A534" s="4">
        <v>22</v>
      </c>
      <c r="B534">
        <v>12</v>
      </c>
      <c r="C534">
        <v>8</v>
      </c>
      <c r="D534">
        <v>10</v>
      </c>
      <c r="E534">
        <v>10</v>
      </c>
      <c r="F534">
        <v>10</v>
      </c>
      <c r="G534">
        <v>0</v>
      </c>
      <c r="H534">
        <v>2</v>
      </c>
      <c r="I534">
        <v>8</v>
      </c>
      <c r="J534">
        <v>0.6</v>
      </c>
      <c r="K534">
        <v>5.2417869567871103</v>
      </c>
      <c r="L534">
        <v>4.0368499755859402</v>
      </c>
      <c r="M534">
        <v>3.8379344940185498</v>
      </c>
      <c r="N534">
        <v>5.7760429382324201</v>
      </c>
      <c r="O534">
        <v>0</v>
      </c>
      <c r="P534">
        <v>0</v>
      </c>
      <c r="Q534">
        <v>7</v>
      </c>
      <c r="R534" s="12">
        <v>0</v>
      </c>
      <c r="S534" s="12">
        <f t="shared" si="8"/>
        <v>0</v>
      </c>
      <c r="T534">
        <v>1.3502140045166</v>
      </c>
      <c r="U534">
        <v>1.2410087585449201</v>
      </c>
      <c r="V534">
        <v>1.1191766262054399</v>
      </c>
      <c r="W534">
        <v>0.121832132339477</v>
      </c>
      <c r="X534">
        <v>0.231037378311157</v>
      </c>
      <c r="Y534">
        <v>0.231037378311157</v>
      </c>
      <c r="Z534">
        <v>0</v>
      </c>
      <c r="AA534">
        <v>0.7</v>
      </c>
      <c r="AB534">
        <v>1</v>
      </c>
      <c r="AC534">
        <v>0.82352941176470595</v>
      </c>
      <c r="AD534">
        <v>0.3</v>
      </c>
      <c r="AE534">
        <v>0.7</v>
      </c>
    </row>
    <row r="535" spans="1:31" x14ac:dyDescent="0.15">
      <c r="A535" s="4">
        <v>722</v>
      </c>
      <c r="B535">
        <v>11</v>
      </c>
      <c r="C535">
        <v>9</v>
      </c>
      <c r="D535">
        <v>10</v>
      </c>
      <c r="E535">
        <v>10</v>
      </c>
      <c r="F535">
        <v>9</v>
      </c>
      <c r="G535">
        <v>1</v>
      </c>
      <c r="H535">
        <v>2</v>
      </c>
      <c r="I535">
        <v>8</v>
      </c>
      <c r="J535">
        <v>0.55000000000000004</v>
      </c>
      <c r="K535">
        <v>5.2429428100585902</v>
      </c>
      <c r="L535">
        <v>4.3295440673828098</v>
      </c>
      <c r="M535">
        <v>4.3462657928466797</v>
      </c>
      <c r="N535">
        <v>4.5878963470459002</v>
      </c>
      <c r="O535">
        <v>0</v>
      </c>
      <c r="P535">
        <v>0</v>
      </c>
      <c r="Q535">
        <v>7</v>
      </c>
      <c r="R535" s="12">
        <v>0</v>
      </c>
      <c r="S535" s="12">
        <f t="shared" si="8"/>
        <v>0</v>
      </c>
      <c r="T535">
        <v>1.10601234436035</v>
      </c>
      <c r="U535">
        <v>1.06958103179932</v>
      </c>
      <c r="V535">
        <v>0.93851566314697299</v>
      </c>
      <c r="W535">
        <v>0.131065368652344</v>
      </c>
      <c r="X535">
        <v>0.16749668121337899</v>
      </c>
      <c r="Y535">
        <v>0.16749668121337899</v>
      </c>
      <c r="Z535">
        <v>0</v>
      </c>
      <c r="AA535">
        <v>0.7</v>
      </c>
      <c r="AB535">
        <v>1</v>
      </c>
      <c r="AC535">
        <v>0.82352941176470595</v>
      </c>
      <c r="AD535">
        <v>0.3</v>
      </c>
      <c r="AE535">
        <v>0.7</v>
      </c>
    </row>
    <row r="536" spans="1:31" x14ac:dyDescent="0.15">
      <c r="A536" s="4">
        <v>160</v>
      </c>
      <c r="B536">
        <v>12</v>
      </c>
      <c r="C536">
        <v>8</v>
      </c>
      <c r="D536">
        <v>10</v>
      </c>
      <c r="E536">
        <v>10</v>
      </c>
      <c r="F536">
        <v>10</v>
      </c>
      <c r="G536">
        <v>0</v>
      </c>
      <c r="H536">
        <v>2</v>
      </c>
      <c r="I536">
        <v>8</v>
      </c>
      <c r="J536">
        <v>0.6</v>
      </c>
      <c r="K536">
        <v>5.2444000244140598</v>
      </c>
      <c r="L536">
        <v>4.8585510253906197</v>
      </c>
      <c r="M536">
        <v>6.5633850097656197</v>
      </c>
      <c r="N536">
        <v>4.0602970123290998</v>
      </c>
      <c r="O536">
        <v>0</v>
      </c>
      <c r="P536">
        <v>0</v>
      </c>
      <c r="Q536">
        <v>8</v>
      </c>
      <c r="R536" s="12">
        <v>0</v>
      </c>
      <c r="S536" s="12">
        <f t="shared" si="8"/>
        <v>0</v>
      </c>
      <c r="T536">
        <v>1.3119144439697299</v>
      </c>
      <c r="U536">
        <v>1.3666067123413099</v>
      </c>
      <c r="V536">
        <v>1.0758860111236599</v>
      </c>
      <c r="W536">
        <v>0.29072070121765098</v>
      </c>
      <c r="X536">
        <v>0.236028432846069</v>
      </c>
      <c r="Y536">
        <v>0.236028432846069</v>
      </c>
      <c r="Z536">
        <v>0</v>
      </c>
      <c r="AA536">
        <v>0.8</v>
      </c>
      <c r="AB536">
        <v>1</v>
      </c>
      <c r="AC536">
        <v>0.88888888888888895</v>
      </c>
      <c r="AD536">
        <v>0.2</v>
      </c>
      <c r="AE536">
        <v>0.8</v>
      </c>
    </row>
    <row r="537" spans="1:31" x14ac:dyDescent="0.15">
      <c r="A537" s="4">
        <v>385</v>
      </c>
      <c r="B537">
        <v>13</v>
      </c>
      <c r="C537">
        <v>7</v>
      </c>
      <c r="D537">
        <v>10</v>
      </c>
      <c r="E537">
        <v>10</v>
      </c>
      <c r="F537">
        <v>10</v>
      </c>
      <c r="G537">
        <v>0</v>
      </c>
      <c r="H537">
        <v>3</v>
      </c>
      <c r="I537">
        <v>7</v>
      </c>
      <c r="J537">
        <v>0.65</v>
      </c>
      <c r="K537">
        <v>5.2460403442382804</v>
      </c>
      <c r="L537">
        <v>2.9169464111328098</v>
      </c>
      <c r="M537">
        <v>1.6693115234375</v>
      </c>
      <c r="N537">
        <v>5.9812927246093697</v>
      </c>
      <c r="O537">
        <v>1</v>
      </c>
      <c r="P537">
        <v>1</v>
      </c>
      <c r="Q537">
        <v>6</v>
      </c>
      <c r="R537" s="12">
        <v>0.16669999999999999</v>
      </c>
      <c r="S537" s="12">
        <f t="shared" si="8"/>
        <v>0.1</v>
      </c>
      <c r="T537">
        <v>1.4900016784668</v>
      </c>
      <c r="U537">
        <v>1.2837930917739899</v>
      </c>
      <c r="V537">
        <v>1.27593898773193</v>
      </c>
      <c r="W537">
        <v>7.8541040420532192E-3</v>
      </c>
      <c r="X537">
        <v>0.214062690734863</v>
      </c>
      <c r="Y537">
        <v>0.214062690734863</v>
      </c>
      <c r="Z537">
        <v>0.1</v>
      </c>
      <c r="AA537">
        <v>0.5</v>
      </c>
      <c r="AB537">
        <v>0.83333333333333304</v>
      </c>
      <c r="AC537">
        <v>0.625</v>
      </c>
      <c r="AD537">
        <v>0.5</v>
      </c>
      <c r="AE537">
        <v>0.4</v>
      </c>
    </row>
    <row r="538" spans="1:31" x14ac:dyDescent="0.15">
      <c r="A538" s="4">
        <v>683</v>
      </c>
      <c r="B538">
        <v>12</v>
      </c>
      <c r="C538">
        <v>8</v>
      </c>
      <c r="D538">
        <v>10</v>
      </c>
      <c r="E538">
        <v>10</v>
      </c>
      <c r="F538">
        <v>10</v>
      </c>
      <c r="G538">
        <v>0</v>
      </c>
      <c r="H538">
        <v>2</v>
      </c>
      <c r="I538">
        <v>8</v>
      </c>
      <c r="J538">
        <v>0.6</v>
      </c>
      <c r="K538">
        <v>5.2466278076171902</v>
      </c>
      <c r="L538">
        <v>4.0615577697753897</v>
      </c>
      <c r="M538">
        <v>2.6705455780029301</v>
      </c>
      <c r="N538">
        <v>4.1865711212158203</v>
      </c>
      <c r="O538">
        <v>1</v>
      </c>
      <c r="P538">
        <v>1</v>
      </c>
      <c r="Q538">
        <v>8</v>
      </c>
      <c r="R538" s="12">
        <v>0.125</v>
      </c>
      <c r="S538" s="12">
        <f t="shared" si="8"/>
        <v>0.1</v>
      </c>
      <c r="T538">
        <v>1.4362545013427701</v>
      </c>
      <c r="U538">
        <v>1.3136281967163099</v>
      </c>
      <c r="V538">
        <v>1.1952813863754299</v>
      </c>
      <c r="W538">
        <v>0.118346810340881</v>
      </c>
      <c r="X538">
        <v>0.240973114967346</v>
      </c>
      <c r="Y538">
        <v>0.240973114967346</v>
      </c>
      <c r="Z538">
        <v>0.1</v>
      </c>
      <c r="AA538">
        <v>0.7</v>
      </c>
      <c r="AB538">
        <v>0.875</v>
      </c>
      <c r="AC538">
        <v>0.77777777777777801</v>
      </c>
      <c r="AD538">
        <v>0.3</v>
      </c>
      <c r="AE538">
        <v>0.6</v>
      </c>
    </row>
    <row r="539" spans="1:31" x14ac:dyDescent="0.15">
      <c r="A539" s="4">
        <v>911</v>
      </c>
      <c r="B539">
        <v>12</v>
      </c>
      <c r="C539">
        <v>8</v>
      </c>
      <c r="D539">
        <v>10</v>
      </c>
      <c r="E539">
        <v>10</v>
      </c>
      <c r="F539">
        <v>9</v>
      </c>
      <c r="G539">
        <v>1</v>
      </c>
      <c r="H539">
        <v>3</v>
      </c>
      <c r="I539">
        <v>7</v>
      </c>
      <c r="J539">
        <v>0.6</v>
      </c>
      <c r="K539">
        <v>5.24822998046875</v>
      </c>
      <c r="L539">
        <v>4.49965476989746</v>
      </c>
      <c r="M539">
        <v>4.9572391510009801</v>
      </c>
      <c r="N539">
        <v>3.14894676208496</v>
      </c>
      <c r="O539">
        <v>0</v>
      </c>
      <c r="P539">
        <v>0</v>
      </c>
      <c r="Q539">
        <v>8</v>
      </c>
      <c r="R539" s="12">
        <v>0</v>
      </c>
      <c r="S539" s="12">
        <f t="shared" si="8"/>
        <v>0</v>
      </c>
      <c r="T539">
        <v>1.22099685668945</v>
      </c>
      <c r="U539">
        <v>1.23646676540375</v>
      </c>
      <c r="V539">
        <v>1.04569971561432</v>
      </c>
      <c r="W539">
        <v>0.19076704978942899</v>
      </c>
      <c r="X539">
        <v>0.175297141075134</v>
      </c>
      <c r="Y539">
        <v>0.175297141075134</v>
      </c>
      <c r="Z539">
        <v>0</v>
      </c>
      <c r="AA539">
        <v>0.8</v>
      </c>
      <c r="AB539">
        <v>1</v>
      </c>
      <c r="AC539">
        <v>0.88888888888888895</v>
      </c>
      <c r="AD539">
        <v>0.2</v>
      </c>
      <c r="AE539">
        <v>0.8</v>
      </c>
    </row>
    <row r="540" spans="1:31" x14ac:dyDescent="0.15">
      <c r="A540" s="4">
        <v>808</v>
      </c>
      <c r="B540">
        <v>11</v>
      </c>
      <c r="C540">
        <v>9</v>
      </c>
      <c r="D540">
        <v>10</v>
      </c>
      <c r="E540">
        <v>10</v>
      </c>
      <c r="F540">
        <v>9</v>
      </c>
      <c r="G540">
        <v>1</v>
      </c>
      <c r="H540">
        <v>2</v>
      </c>
      <c r="I540">
        <v>8</v>
      </c>
      <c r="J540">
        <v>0.55000000000000004</v>
      </c>
      <c r="K540">
        <v>5.24959373474121</v>
      </c>
      <c r="L540">
        <v>4.6149578094482404</v>
      </c>
      <c r="M540">
        <v>5.8292007446289098</v>
      </c>
      <c r="N540">
        <v>4.6909656524658203</v>
      </c>
      <c r="O540">
        <v>0</v>
      </c>
      <c r="P540">
        <v>0</v>
      </c>
      <c r="Q540">
        <v>7</v>
      </c>
      <c r="R540" s="12">
        <v>0</v>
      </c>
      <c r="S540" s="12">
        <f t="shared" si="8"/>
        <v>0</v>
      </c>
      <c r="T540">
        <v>1.1644649505615201</v>
      </c>
      <c r="U540">
        <v>1.1498107910156199</v>
      </c>
      <c r="V540">
        <v>0.97379130125045799</v>
      </c>
      <c r="W540">
        <v>0.17601948976516699</v>
      </c>
      <c r="X540">
        <v>0.19067364931106601</v>
      </c>
      <c r="Y540">
        <v>0.19067364931106601</v>
      </c>
      <c r="Z540">
        <v>0</v>
      </c>
      <c r="AA540">
        <v>0.7</v>
      </c>
      <c r="AB540">
        <v>1</v>
      </c>
      <c r="AC540">
        <v>0.82352941176470595</v>
      </c>
      <c r="AD540">
        <v>0.3</v>
      </c>
      <c r="AE540">
        <v>0.7</v>
      </c>
    </row>
    <row r="541" spans="1:31" x14ac:dyDescent="0.15">
      <c r="A541" s="4">
        <v>147</v>
      </c>
      <c r="B541">
        <v>12</v>
      </c>
      <c r="C541">
        <v>8</v>
      </c>
      <c r="D541">
        <v>10</v>
      </c>
      <c r="E541">
        <v>10</v>
      </c>
      <c r="F541">
        <v>10</v>
      </c>
      <c r="G541">
        <v>0</v>
      </c>
      <c r="H541">
        <v>2</v>
      </c>
      <c r="I541">
        <v>8</v>
      </c>
      <c r="J541">
        <v>0.6</v>
      </c>
      <c r="K541">
        <v>5.2499046325683603</v>
      </c>
      <c r="L541">
        <v>3.7217960357665998</v>
      </c>
      <c r="M541">
        <v>2.3423271179199201</v>
      </c>
      <c r="N541">
        <v>5.9162006378173801</v>
      </c>
      <c r="O541">
        <v>1</v>
      </c>
      <c r="P541">
        <v>1</v>
      </c>
      <c r="Q541">
        <v>10</v>
      </c>
      <c r="R541" s="12">
        <v>0.1</v>
      </c>
      <c r="S541" s="12">
        <f t="shared" si="8"/>
        <v>0.1</v>
      </c>
      <c r="T541">
        <v>1.60506248474121</v>
      </c>
      <c r="U541">
        <v>1.39200210571289</v>
      </c>
      <c r="V541">
        <v>1.3447176218032799</v>
      </c>
      <c r="W541">
        <v>4.7284483909606899E-2</v>
      </c>
      <c r="X541">
        <v>0.26034486293792702</v>
      </c>
      <c r="Y541">
        <v>0.26034486293792702</v>
      </c>
      <c r="Z541">
        <v>0.1</v>
      </c>
      <c r="AA541">
        <v>0.9</v>
      </c>
      <c r="AB541">
        <v>0.9</v>
      </c>
      <c r="AC541">
        <v>0.9</v>
      </c>
      <c r="AD541">
        <v>0.1</v>
      </c>
      <c r="AE541">
        <v>0.8</v>
      </c>
    </row>
    <row r="542" spans="1:31" x14ac:dyDescent="0.15">
      <c r="A542" s="4">
        <v>372</v>
      </c>
      <c r="B542">
        <v>12</v>
      </c>
      <c r="C542">
        <v>8</v>
      </c>
      <c r="D542">
        <v>10</v>
      </c>
      <c r="E542">
        <v>10</v>
      </c>
      <c r="F542">
        <v>10</v>
      </c>
      <c r="G542">
        <v>0</v>
      </c>
      <c r="H542">
        <v>2</v>
      </c>
      <c r="I542">
        <v>8</v>
      </c>
      <c r="J542">
        <v>0.6</v>
      </c>
      <c r="K542">
        <v>5.2530250549316397</v>
      </c>
      <c r="L542">
        <v>3.77020263671875</v>
      </c>
      <c r="M542">
        <v>2.6948833465576199</v>
      </c>
      <c r="N542">
        <v>6.0699577331543004</v>
      </c>
      <c r="O542">
        <v>1</v>
      </c>
      <c r="P542">
        <v>1</v>
      </c>
      <c r="Q542">
        <v>10</v>
      </c>
      <c r="R542" s="12">
        <v>0.1</v>
      </c>
      <c r="S542" s="12">
        <f t="shared" si="8"/>
        <v>0.1</v>
      </c>
      <c r="T542">
        <v>1.53898429870605</v>
      </c>
      <c r="U542">
        <v>1.3301429748535201</v>
      </c>
      <c r="V542">
        <v>1.27590692043304</v>
      </c>
      <c r="W542">
        <v>5.4236054420471198E-2</v>
      </c>
      <c r="X542">
        <v>0.26307737827300998</v>
      </c>
      <c r="Y542">
        <v>0.26307737827300998</v>
      </c>
      <c r="Z542">
        <v>0.1</v>
      </c>
      <c r="AA542">
        <v>0.9</v>
      </c>
      <c r="AB542">
        <v>0.9</v>
      </c>
      <c r="AC542">
        <v>0.9</v>
      </c>
      <c r="AD542">
        <v>0.1</v>
      </c>
      <c r="AE542">
        <v>0.8</v>
      </c>
    </row>
    <row r="543" spans="1:31" x14ac:dyDescent="0.15">
      <c r="A543" s="4">
        <v>602</v>
      </c>
      <c r="B543">
        <v>14</v>
      </c>
      <c r="C543">
        <v>6</v>
      </c>
      <c r="D543">
        <v>10</v>
      </c>
      <c r="E543">
        <v>10</v>
      </c>
      <c r="F543">
        <v>10</v>
      </c>
      <c r="G543">
        <v>0</v>
      </c>
      <c r="H543">
        <v>4</v>
      </c>
      <c r="I543">
        <v>6</v>
      </c>
      <c r="J543">
        <v>0.7</v>
      </c>
      <c r="K543">
        <v>5.2545204162597701</v>
      </c>
      <c r="L543">
        <v>3.6870269775390598</v>
      </c>
      <c r="M543">
        <v>3.4748802185058598</v>
      </c>
      <c r="N543">
        <v>3.5651435852050799</v>
      </c>
      <c r="O543">
        <v>0</v>
      </c>
      <c r="P543">
        <v>0</v>
      </c>
      <c r="Q543">
        <v>8</v>
      </c>
      <c r="R543" s="12">
        <v>0</v>
      </c>
      <c r="S543" s="12">
        <f t="shared" si="8"/>
        <v>0</v>
      </c>
      <c r="T543">
        <v>1.24787521362305</v>
      </c>
      <c r="U543">
        <v>1.23331069946289</v>
      </c>
      <c r="V543">
        <v>1.0568389892578101</v>
      </c>
      <c r="W543">
        <v>0.17647171020507799</v>
      </c>
      <c r="X543">
        <v>0.19103622436523399</v>
      </c>
      <c r="Y543">
        <v>0.19103622436523399</v>
      </c>
      <c r="Z543">
        <v>0</v>
      </c>
      <c r="AA543">
        <v>0.8</v>
      </c>
      <c r="AB543">
        <v>1</v>
      </c>
      <c r="AC543">
        <v>0.88888888888888895</v>
      </c>
      <c r="AD543">
        <v>0.2</v>
      </c>
      <c r="AE543">
        <v>0.8</v>
      </c>
    </row>
    <row r="544" spans="1:31" x14ac:dyDescent="0.15">
      <c r="A544" s="4">
        <v>26</v>
      </c>
      <c r="B544">
        <v>12</v>
      </c>
      <c r="C544">
        <v>8</v>
      </c>
      <c r="D544">
        <v>10</v>
      </c>
      <c r="E544">
        <v>10</v>
      </c>
      <c r="F544">
        <v>10</v>
      </c>
      <c r="G544">
        <v>0</v>
      </c>
      <c r="H544">
        <v>2</v>
      </c>
      <c r="I544">
        <v>8</v>
      </c>
      <c r="J544">
        <v>0.6</v>
      </c>
      <c r="K544">
        <v>5.2552204132080096</v>
      </c>
      <c r="L544">
        <v>4.3341083526611301</v>
      </c>
      <c r="M544">
        <v>4.9047622680664098</v>
      </c>
      <c r="N544">
        <v>5.3188915252685502</v>
      </c>
      <c r="O544">
        <v>0</v>
      </c>
      <c r="P544">
        <v>0</v>
      </c>
      <c r="Q544">
        <v>4</v>
      </c>
      <c r="R544" s="12">
        <v>0</v>
      </c>
      <c r="S544" s="12">
        <f t="shared" si="8"/>
        <v>0</v>
      </c>
      <c r="T544">
        <v>1.20943450927734</v>
      </c>
      <c r="U544">
        <v>1.1855440139770499</v>
      </c>
      <c r="V544">
        <v>1.0173877477645901</v>
      </c>
      <c r="W544">
        <v>0.16815626621246299</v>
      </c>
      <c r="X544">
        <v>0.19204676151275599</v>
      </c>
      <c r="Y544">
        <v>0.19204676151275599</v>
      </c>
      <c r="Z544">
        <v>0</v>
      </c>
      <c r="AA544">
        <v>0.4</v>
      </c>
      <c r="AB544">
        <v>1</v>
      </c>
      <c r="AC544">
        <v>0.57142857142857195</v>
      </c>
      <c r="AD544">
        <v>0.6</v>
      </c>
      <c r="AE544">
        <v>0.4</v>
      </c>
    </row>
    <row r="545" spans="1:31" x14ac:dyDescent="0.15">
      <c r="A545" s="4">
        <v>215</v>
      </c>
      <c r="B545">
        <v>12</v>
      </c>
      <c r="C545">
        <v>8</v>
      </c>
      <c r="D545">
        <v>10</v>
      </c>
      <c r="E545">
        <v>10</v>
      </c>
      <c r="F545">
        <v>9</v>
      </c>
      <c r="G545">
        <v>1</v>
      </c>
      <c r="H545">
        <v>3</v>
      </c>
      <c r="I545">
        <v>7</v>
      </c>
      <c r="J545">
        <v>0.6</v>
      </c>
      <c r="K545">
        <v>5.2566280364990199</v>
      </c>
      <c r="L545">
        <v>3.3056793212890598</v>
      </c>
      <c r="M545">
        <v>2.2393951416015598</v>
      </c>
      <c r="N545">
        <v>4.9798965454101598</v>
      </c>
      <c r="O545">
        <v>2</v>
      </c>
      <c r="P545">
        <v>2</v>
      </c>
      <c r="Q545">
        <v>9</v>
      </c>
      <c r="R545" s="12">
        <v>0.22220000000000001</v>
      </c>
      <c r="S545" s="12">
        <f t="shared" si="8"/>
        <v>0.2</v>
      </c>
      <c r="T545">
        <v>1.32211112976074</v>
      </c>
      <c r="U545">
        <v>1.18551826477051</v>
      </c>
      <c r="V545">
        <v>1.1410505771637001</v>
      </c>
      <c r="W545">
        <v>4.4467687606811503E-2</v>
      </c>
      <c r="X545">
        <v>0.18106055259704601</v>
      </c>
      <c r="Y545">
        <v>0.18106055259704601</v>
      </c>
      <c r="Z545">
        <v>0.2</v>
      </c>
      <c r="AA545">
        <v>0.7</v>
      </c>
      <c r="AB545">
        <v>0.77777777777777801</v>
      </c>
      <c r="AC545">
        <v>0.73684210526315796</v>
      </c>
      <c r="AD545">
        <v>0.3</v>
      </c>
      <c r="AE545">
        <v>0.5</v>
      </c>
    </row>
    <row r="546" spans="1:31" x14ac:dyDescent="0.15">
      <c r="A546" s="4">
        <v>764</v>
      </c>
      <c r="B546">
        <v>14</v>
      </c>
      <c r="C546">
        <v>6</v>
      </c>
      <c r="D546">
        <v>10</v>
      </c>
      <c r="E546">
        <v>10</v>
      </c>
      <c r="F546">
        <v>10</v>
      </c>
      <c r="G546">
        <v>0</v>
      </c>
      <c r="H546">
        <v>4</v>
      </c>
      <c r="I546">
        <v>6</v>
      </c>
      <c r="J546">
        <v>0.7</v>
      </c>
      <c r="K546">
        <v>5.2570705413818404</v>
      </c>
      <c r="L546">
        <v>3.0274314880371098</v>
      </c>
      <c r="M546">
        <v>1.9834022521972701</v>
      </c>
      <c r="N546">
        <v>3.8340377807617201</v>
      </c>
      <c r="O546">
        <v>1</v>
      </c>
      <c r="P546">
        <v>1</v>
      </c>
      <c r="Q546">
        <v>7</v>
      </c>
      <c r="R546" s="12">
        <v>0.1429</v>
      </c>
      <c r="S546" s="12">
        <f t="shared" si="8"/>
        <v>0.1</v>
      </c>
      <c r="T546">
        <v>1.52462005615234</v>
      </c>
      <c r="U546">
        <v>1.4226202964782699</v>
      </c>
      <c r="V546">
        <v>1.3050342798232999</v>
      </c>
      <c r="W546">
        <v>0.117586016654968</v>
      </c>
      <c r="X546">
        <v>0.21958577632904</v>
      </c>
      <c r="Y546">
        <v>0.21958577632904</v>
      </c>
      <c r="Z546">
        <v>0.1</v>
      </c>
      <c r="AA546">
        <v>0.6</v>
      </c>
      <c r="AB546">
        <v>0.85714285714285698</v>
      </c>
      <c r="AC546">
        <v>0.70588235294117596</v>
      </c>
      <c r="AD546">
        <v>0.4</v>
      </c>
      <c r="AE546">
        <v>0.5</v>
      </c>
    </row>
    <row r="547" spans="1:31" x14ac:dyDescent="0.15">
      <c r="A547" s="4">
        <v>424</v>
      </c>
      <c r="B547">
        <v>12</v>
      </c>
      <c r="C547">
        <v>8</v>
      </c>
      <c r="D547">
        <v>10</v>
      </c>
      <c r="E547">
        <v>10</v>
      </c>
      <c r="F547">
        <v>10</v>
      </c>
      <c r="G547">
        <v>0</v>
      </c>
      <c r="H547">
        <v>2</v>
      </c>
      <c r="I547">
        <v>8</v>
      </c>
      <c r="J547">
        <v>0.6</v>
      </c>
      <c r="K547">
        <v>5.2577819824218697</v>
      </c>
      <c r="L547">
        <v>4.1119956970214799</v>
      </c>
      <c r="M547">
        <v>3.1658897399902299</v>
      </c>
      <c r="N547">
        <v>4.54630470275879</v>
      </c>
      <c r="O547">
        <v>1</v>
      </c>
      <c r="P547">
        <v>1</v>
      </c>
      <c r="Q547">
        <v>9</v>
      </c>
      <c r="R547" s="12">
        <v>0.1111</v>
      </c>
      <c r="S547" s="12">
        <f t="shared" si="8"/>
        <v>0.1</v>
      </c>
      <c r="T547">
        <v>1.5468807220459</v>
      </c>
      <c r="U547">
        <v>1.4206733703613299</v>
      </c>
      <c r="V547">
        <v>1.2741607427597099</v>
      </c>
      <c r="W547">
        <v>0.14651262760162401</v>
      </c>
      <c r="X547">
        <v>0.27271997928619401</v>
      </c>
      <c r="Y547">
        <v>0.27271997928619401</v>
      </c>
      <c r="Z547">
        <v>0.1</v>
      </c>
      <c r="AA547">
        <v>0.8</v>
      </c>
      <c r="AB547">
        <v>0.88888888888888895</v>
      </c>
      <c r="AC547">
        <v>0.84210526315789502</v>
      </c>
      <c r="AD547">
        <v>0.2</v>
      </c>
      <c r="AE547">
        <v>0.7</v>
      </c>
    </row>
    <row r="548" spans="1:31" x14ac:dyDescent="0.15">
      <c r="A548" s="4">
        <v>443</v>
      </c>
      <c r="B548">
        <v>15</v>
      </c>
      <c r="C548">
        <v>5</v>
      </c>
      <c r="D548">
        <v>10</v>
      </c>
      <c r="E548">
        <v>10</v>
      </c>
      <c r="F548">
        <v>10</v>
      </c>
      <c r="G548">
        <v>0</v>
      </c>
      <c r="H548">
        <v>5</v>
      </c>
      <c r="I548">
        <v>5</v>
      </c>
      <c r="J548">
        <v>0.75</v>
      </c>
      <c r="K548">
        <v>5.2589397430419904</v>
      </c>
      <c r="L548">
        <v>2.4586219787597701</v>
      </c>
      <c r="M548">
        <v>1.5735111236572299</v>
      </c>
      <c r="N548">
        <v>3.8304176330566402</v>
      </c>
      <c r="O548">
        <v>3</v>
      </c>
      <c r="P548">
        <v>3</v>
      </c>
      <c r="Q548">
        <v>12</v>
      </c>
      <c r="R548" s="12">
        <v>0.25</v>
      </c>
      <c r="S548" s="12">
        <f t="shared" si="8"/>
        <v>0.3</v>
      </c>
      <c r="T548">
        <v>1.7043972015380899</v>
      </c>
      <c r="U548">
        <v>1.58232617378235</v>
      </c>
      <c r="V548">
        <v>1.4602359533309901</v>
      </c>
      <c r="W548">
        <v>0.12209022045135499</v>
      </c>
      <c r="X548">
        <v>0.24416124820709201</v>
      </c>
      <c r="Y548">
        <v>0.24416124820709201</v>
      </c>
      <c r="Z548">
        <v>0.3</v>
      </c>
      <c r="AA548">
        <v>0.9</v>
      </c>
      <c r="AB548">
        <v>0.75</v>
      </c>
      <c r="AC548">
        <v>0.81818181818181801</v>
      </c>
      <c r="AD548">
        <v>0.1</v>
      </c>
      <c r="AE548">
        <v>0.6</v>
      </c>
    </row>
    <row r="549" spans="1:31" x14ac:dyDescent="0.15">
      <c r="A549" s="4">
        <v>193</v>
      </c>
      <c r="B549">
        <v>15</v>
      </c>
      <c r="C549">
        <v>5</v>
      </c>
      <c r="D549">
        <v>10</v>
      </c>
      <c r="E549">
        <v>10</v>
      </c>
      <c r="F549">
        <v>10</v>
      </c>
      <c r="G549">
        <v>0</v>
      </c>
      <c r="H549">
        <v>5</v>
      </c>
      <c r="I549">
        <v>5</v>
      </c>
      <c r="J549">
        <v>0.75</v>
      </c>
      <c r="K549">
        <v>5.2592811584472701</v>
      </c>
      <c r="L549">
        <v>3.9027290344238299</v>
      </c>
      <c r="M549">
        <v>3.9978733062744101</v>
      </c>
      <c r="N549">
        <v>2.9033946990966801</v>
      </c>
      <c r="O549">
        <v>0</v>
      </c>
      <c r="P549">
        <v>0</v>
      </c>
      <c r="Q549">
        <v>8</v>
      </c>
      <c r="R549" s="12">
        <v>0</v>
      </c>
      <c r="S549" s="12">
        <f t="shared" si="8"/>
        <v>0</v>
      </c>
      <c r="T549">
        <v>1.4490165710449201</v>
      </c>
      <c r="U549">
        <v>1.44656026363373</v>
      </c>
      <c r="V549">
        <v>1.2215931415557899</v>
      </c>
      <c r="W549">
        <v>0.22496712207794201</v>
      </c>
      <c r="X549">
        <v>0.22742342948913599</v>
      </c>
      <c r="Y549">
        <v>0.22742342948913599</v>
      </c>
      <c r="Z549">
        <v>0</v>
      </c>
      <c r="AA549">
        <v>0.8</v>
      </c>
      <c r="AB549">
        <v>1</v>
      </c>
      <c r="AC549">
        <v>0.88888888888888895</v>
      </c>
      <c r="AD549">
        <v>0.2</v>
      </c>
      <c r="AE549">
        <v>0.8</v>
      </c>
    </row>
    <row r="550" spans="1:31" x14ac:dyDescent="0.15">
      <c r="A550" s="4">
        <v>520</v>
      </c>
      <c r="B550">
        <v>12</v>
      </c>
      <c r="C550">
        <v>8</v>
      </c>
      <c r="D550">
        <v>10</v>
      </c>
      <c r="E550">
        <v>10</v>
      </c>
      <c r="F550">
        <v>10</v>
      </c>
      <c r="G550">
        <v>0</v>
      </c>
      <c r="H550">
        <v>2</v>
      </c>
      <c r="I550">
        <v>8</v>
      </c>
      <c r="J550">
        <v>0.6</v>
      </c>
      <c r="K550">
        <v>5.25994873046875</v>
      </c>
      <c r="L550">
        <v>3.82373046875</v>
      </c>
      <c r="M550">
        <v>2.8424625396728498</v>
      </c>
      <c r="N550">
        <v>5.9545173645019496</v>
      </c>
      <c r="O550">
        <v>1</v>
      </c>
      <c r="P550">
        <v>1</v>
      </c>
      <c r="Q550">
        <v>9</v>
      </c>
      <c r="R550" s="12">
        <v>0.1111</v>
      </c>
      <c r="S550" s="12">
        <f t="shared" si="8"/>
        <v>0.1</v>
      </c>
      <c r="T550">
        <v>1.53349113464355</v>
      </c>
      <c r="U550">
        <v>1.33817386627197</v>
      </c>
      <c r="V550">
        <v>1.26590347290039</v>
      </c>
      <c r="W550">
        <v>7.2270393371582003E-2</v>
      </c>
      <c r="X550">
        <v>0.26758766174316401</v>
      </c>
      <c r="Y550">
        <v>0.26758766174316401</v>
      </c>
      <c r="Z550">
        <v>0.1</v>
      </c>
      <c r="AA550">
        <v>0.8</v>
      </c>
      <c r="AB550">
        <v>0.88888888888888895</v>
      </c>
      <c r="AC550">
        <v>0.84210526315789502</v>
      </c>
      <c r="AD550">
        <v>0.2</v>
      </c>
      <c r="AE550">
        <v>0.7</v>
      </c>
    </row>
    <row r="551" spans="1:31" x14ac:dyDescent="0.15">
      <c r="A551" s="4">
        <v>972</v>
      </c>
      <c r="B551">
        <v>11</v>
      </c>
      <c r="C551">
        <v>9</v>
      </c>
      <c r="D551">
        <v>10</v>
      </c>
      <c r="E551">
        <v>10</v>
      </c>
      <c r="F551">
        <v>10</v>
      </c>
      <c r="G551">
        <v>0</v>
      </c>
      <c r="H551">
        <v>1</v>
      </c>
      <c r="I551">
        <v>9</v>
      </c>
      <c r="J551">
        <v>0.55000000000000004</v>
      </c>
      <c r="K551">
        <v>5.2602310180664098</v>
      </c>
      <c r="L551">
        <v>4.6755256652831996</v>
      </c>
      <c r="M551">
        <v>6.73954200744629</v>
      </c>
      <c r="N551">
        <v>8.1403903961181605</v>
      </c>
      <c r="O551">
        <v>0</v>
      </c>
      <c r="P551">
        <v>0</v>
      </c>
      <c r="Q551">
        <v>9</v>
      </c>
      <c r="R551" s="12">
        <v>0</v>
      </c>
      <c r="S551" s="12">
        <f t="shared" si="8"/>
        <v>0</v>
      </c>
      <c r="T551">
        <v>1.4900951385498</v>
      </c>
      <c r="U551">
        <v>1.35793304443359</v>
      </c>
      <c r="V551">
        <v>1.21432232856751</v>
      </c>
      <c r="W551">
        <v>0.14361071586608901</v>
      </c>
      <c r="X551">
        <v>0.27577280998230003</v>
      </c>
      <c r="Y551">
        <v>0.27577280998230003</v>
      </c>
      <c r="Z551">
        <v>0</v>
      </c>
      <c r="AA551">
        <v>0.9</v>
      </c>
      <c r="AB551">
        <v>1</v>
      </c>
      <c r="AC551">
        <v>0.94736842105263197</v>
      </c>
      <c r="AD551">
        <v>0.1</v>
      </c>
      <c r="AE551">
        <v>0.9</v>
      </c>
    </row>
    <row r="552" spans="1:31" x14ac:dyDescent="0.15">
      <c r="A552" s="4">
        <v>122</v>
      </c>
      <c r="B552">
        <v>10</v>
      </c>
      <c r="C552">
        <v>10</v>
      </c>
      <c r="D552">
        <v>10</v>
      </c>
      <c r="E552">
        <v>10</v>
      </c>
      <c r="F552">
        <v>9</v>
      </c>
      <c r="G552">
        <v>1</v>
      </c>
      <c r="H552">
        <v>1</v>
      </c>
      <c r="I552">
        <v>9</v>
      </c>
      <c r="J552">
        <v>0.5</v>
      </c>
      <c r="K552">
        <v>5.2604942321777299</v>
      </c>
      <c r="L552">
        <v>5.2048263549804696</v>
      </c>
      <c r="M552">
        <v>10.0736446380615</v>
      </c>
      <c r="N552">
        <v>5.9664535522460902</v>
      </c>
      <c r="O552">
        <v>0</v>
      </c>
      <c r="P552">
        <v>0</v>
      </c>
      <c r="Q552">
        <v>6</v>
      </c>
      <c r="R552" s="12">
        <v>0</v>
      </c>
      <c r="S552" s="12">
        <f t="shared" si="8"/>
        <v>0</v>
      </c>
      <c r="T552">
        <v>1.0759696960449201</v>
      </c>
      <c r="U552">
        <v>1.1248531341552701</v>
      </c>
      <c r="V552">
        <v>0.89975929260253895</v>
      </c>
      <c r="W552">
        <v>0.22509384155273399</v>
      </c>
      <c r="X552">
        <v>0.17621040344238301</v>
      </c>
      <c r="Y552">
        <v>0.17621040344238301</v>
      </c>
      <c r="Z552">
        <v>0</v>
      </c>
      <c r="AA552">
        <v>0.6</v>
      </c>
      <c r="AB552">
        <v>1</v>
      </c>
      <c r="AC552">
        <v>0.75</v>
      </c>
      <c r="AD552">
        <v>0.4</v>
      </c>
      <c r="AE552">
        <v>0.6</v>
      </c>
    </row>
    <row r="553" spans="1:31" x14ac:dyDescent="0.15">
      <c r="A553" s="4">
        <v>700</v>
      </c>
      <c r="B553">
        <v>13</v>
      </c>
      <c r="C553">
        <v>7</v>
      </c>
      <c r="D553">
        <v>10</v>
      </c>
      <c r="E553">
        <v>10</v>
      </c>
      <c r="F553">
        <v>10</v>
      </c>
      <c r="G553">
        <v>0</v>
      </c>
      <c r="H553">
        <v>3</v>
      </c>
      <c r="I553">
        <v>7</v>
      </c>
      <c r="J553">
        <v>0.65</v>
      </c>
      <c r="K553">
        <v>5.2608013153076199</v>
      </c>
      <c r="L553">
        <v>3.8317852020263699</v>
      </c>
      <c r="M553">
        <v>3.6856346130371098</v>
      </c>
      <c r="N553">
        <v>4.5546035766601598</v>
      </c>
      <c r="O553">
        <v>0</v>
      </c>
      <c r="P553">
        <v>0</v>
      </c>
      <c r="Q553">
        <v>9</v>
      </c>
      <c r="R553" s="12">
        <v>0</v>
      </c>
      <c r="S553" s="12">
        <f t="shared" si="8"/>
        <v>0</v>
      </c>
      <c r="T553">
        <v>1.45002365112305</v>
      </c>
      <c r="U553">
        <v>1.36887872219086</v>
      </c>
      <c r="V553">
        <v>1.2093544006347701</v>
      </c>
      <c r="W553">
        <v>0.159524321556091</v>
      </c>
      <c r="X553">
        <v>0.240669250488281</v>
      </c>
      <c r="Y553">
        <v>0.240669250488281</v>
      </c>
      <c r="Z553">
        <v>0</v>
      </c>
      <c r="AA553">
        <v>0.9</v>
      </c>
      <c r="AB553">
        <v>1</v>
      </c>
      <c r="AC553">
        <v>0.94736842105263197</v>
      </c>
      <c r="AD553">
        <v>0.1</v>
      </c>
      <c r="AE553">
        <v>0.9</v>
      </c>
    </row>
    <row r="554" spans="1:31" x14ac:dyDescent="0.15">
      <c r="A554" s="4">
        <v>622</v>
      </c>
      <c r="B554">
        <v>12</v>
      </c>
      <c r="C554">
        <v>8</v>
      </c>
      <c r="D554">
        <v>10</v>
      </c>
      <c r="E554">
        <v>10</v>
      </c>
      <c r="F554">
        <v>10</v>
      </c>
      <c r="G554">
        <v>0</v>
      </c>
      <c r="H554">
        <v>2</v>
      </c>
      <c r="I554">
        <v>8</v>
      </c>
      <c r="J554">
        <v>0.6</v>
      </c>
      <c r="K554">
        <v>5.2672996520996103</v>
      </c>
      <c r="L554">
        <v>4.1830253601074201</v>
      </c>
      <c r="M554">
        <v>3.34225654602051</v>
      </c>
      <c r="N554">
        <v>4.3703956604003897</v>
      </c>
      <c r="O554">
        <v>1</v>
      </c>
      <c r="P554">
        <v>1</v>
      </c>
      <c r="Q554">
        <v>11</v>
      </c>
      <c r="R554" s="12">
        <v>9.0899999999999995E-2</v>
      </c>
      <c r="S554" s="12">
        <f t="shared" si="8"/>
        <v>0.1</v>
      </c>
      <c r="T554">
        <v>1.3595542907714799</v>
      </c>
      <c r="U554">
        <v>1.2623195648193399</v>
      </c>
      <c r="V554">
        <v>1.1344785690307599</v>
      </c>
      <c r="W554">
        <v>0.127840995788574</v>
      </c>
      <c r="X554">
        <v>0.22507572174072299</v>
      </c>
      <c r="Y554">
        <v>0.22507572174072299</v>
      </c>
      <c r="Z554">
        <v>0.1</v>
      </c>
      <c r="AA554">
        <v>1</v>
      </c>
      <c r="AB554">
        <v>0.90909090909090895</v>
      </c>
      <c r="AC554">
        <v>0.952380952380952</v>
      </c>
      <c r="AD554">
        <v>0</v>
      </c>
      <c r="AE554">
        <v>0.9</v>
      </c>
    </row>
    <row r="555" spans="1:31" x14ac:dyDescent="0.15">
      <c r="A555" s="4">
        <v>497</v>
      </c>
      <c r="B555">
        <v>12</v>
      </c>
      <c r="C555">
        <v>8</v>
      </c>
      <c r="D555">
        <v>10</v>
      </c>
      <c r="E555">
        <v>10</v>
      </c>
      <c r="F555">
        <v>10</v>
      </c>
      <c r="G555">
        <v>0</v>
      </c>
      <c r="H555">
        <v>2</v>
      </c>
      <c r="I555">
        <v>8</v>
      </c>
      <c r="J555">
        <v>0.6</v>
      </c>
      <c r="K555">
        <v>5.2678565979003897</v>
      </c>
      <c r="L555">
        <v>4.26422119140625</v>
      </c>
      <c r="M555">
        <v>5.6409072875976598</v>
      </c>
      <c r="N555">
        <v>6.7390251159668004</v>
      </c>
      <c r="O555">
        <v>0</v>
      </c>
      <c r="P555">
        <v>0</v>
      </c>
      <c r="Q555">
        <v>9</v>
      </c>
      <c r="R555" s="12">
        <v>0</v>
      </c>
      <c r="S555" s="12">
        <f t="shared" si="8"/>
        <v>0</v>
      </c>
      <c r="T555">
        <v>1.4800109863281199</v>
      </c>
      <c r="U555">
        <v>1.3582391738891599</v>
      </c>
      <c r="V555">
        <v>1.22838747501373</v>
      </c>
      <c r="W555">
        <v>0.129851698875427</v>
      </c>
      <c r="X555">
        <v>0.25162351131439198</v>
      </c>
      <c r="Y555">
        <v>0.25162351131439198</v>
      </c>
      <c r="Z555">
        <v>0</v>
      </c>
      <c r="AA555">
        <v>0.9</v>
      </c>
      <c r="AB555">
        <v>1</v>
      </c>
      <c r="AC555">
        <v>0.94736842105263197</v>
      </c>
      <c r="AD555">
        <v>0.1</v>
      </c>
      <c r="AE555">
        <v>0.9</v>
      </c>
    </row>
    <row r="556" spans="1:31" x14ac:dyDescent="0.15">
      <c r="A556" s="4">
        <v>717</v>
      </c>
      <c r="B556">
        <v>12</v>
      </c>
      <c r="C556">
        <v>8</v>
      </c>
      <c r="D556">
        <v>10</v>
      </c>
      <c r="E556">
        <v>10</v>
      </c>
      <c r="F556">
        <v>10</v>
      </c>
      <c r="G556">
        <v>0</v>
      </c>
      <c r="H556">
        <v>2</v>
      </c>
      <c r="I556">
        <v>8</v>
      </c>
      <c r="J556">
        <v>0.6</v>
      </c>
      <c r="K556">
        <v>5.2685546875</v>
      </c>
      <c r="L556">
        <v>4.5125064849853498</v>
      </c>
      <c r="M556">
        <v>5.1284236907959002</v>
      </c>
      <c r="N556">
        <v>4.5501155853271502</v>
      </c>
      <c r="O556">
        <v>0</v>
      </c>
      <c r="P556">
        <v>0</v>
      </c>
      <c r="Q556">
        <v>7</v>
      </c>
      <c r="R556" s="12">
        <v>0</v>
      </c>
      <c r="S556" s="12">
        <f t="shared" si="8"/>
        <v>0</v>
      </c>
      <c r="T556">
        <v>1.48982429504395</v>
      </c>
      <c r="U556">
        <v>1.4381408691406199</v>
      </c>
      <c r="V556">
        <v>1.2312934398651101</v>
      </c>
      <c r="W556">
        <v>0.206847429275513</v>
      </c>
      <c r="X556">
        <v>0.25853085517883301</v>
      </c>
      <c r="Y556">
        <v>0.25853085517883301</v>
      </c>
      <c r="Z556">
        <v>0</v>
      </c>
      <c r="AA556">
        <v>0.7</v>
      </c>
      <c r="AB556">
        <v>1</v>
      </c>
      <c r="AC556">
        <v>0.82352941176470595</v>
      </c>
      <c r="AD556">
        <v>0.3</v>
      </c>
      <c r="AE556">
        <v>0.7</v>
      </c>
    </row>
    <row r="557" spans="1:31" x14ac:dyDescent="0.15">
      <c r="A557" s="4">
        <v>723</v>
      </c>
      <c r="B557">
        <v>11</v>
      </c>
      <c r="C557">
        <v>9</v>
      </c>
      <c r="D557">
        <v>10</v>
      </c>
      <c r="E557">
        <v>10</v>
      </c>
      <c r="F557">
        <v>9</v>
      </c>
      <c r="G557">
        <v>1</v>
      </c>
      <c r="H557">
        <v>2</v>
      </c>
      <c r="I557">
        <v>8</v>
      </c>
      <c r="J557">
        <v>0.55000000000000004</v>
      </c>
      <c r="K557">
        <v>5.2692165374755904</v>
      </c>
      <c r="L557">
        <v>3.4465522766113299</v>
      </c>
      <c r="M557">
        <v>1.9875640869140601</v>
      </c>
      <c r="N557">
        <v>7.2895889282226598</v>
      </c>
      <c r="O557">
        <v>2</v>
      </c>
      <c r="P557">
        <v>2</v>
      </c>
      <c r="Q557">
        <v>9</v>
      </c>
      <c r="R557" s="12">
        <v>0.22220000000000001</v>
      </c>
      <c r="S557" s="12">
        <f t="shared" si="8"/>
        <v>0.2</v>
      </c>
      <c r="T557">
        <v>1.38669586181641</v>
      </c>
      <c r="U557">
        <v>1.1331691741943399</v>
      </c>
      <c r="V557">
        <v>1.2032120227813701</v>
      </c>
      <c r="W557">
        <v>7.0042848587036105E-2</v>
      </c>
      <c r="X557">
        <v>0.18348383903503401</v>
      </c>
      <c r="Y557">
        <v>0.18348383903503401</v>
      </c>
      <c r="Z557">
        <v>0.2</v>
      </c>
      <c r="AA557">
        <v>0.7</v>
      </c>
      <c r="AB557">
        <v>0.77777777777777801</v>
      </c>
      <c r="AC557">
        <v>0.73684210526315796</v>
      </c>
      <c r="AD557">
        <v>0.3</v>
      </c>
      <c r="AE557">
        <v>0.5</v>
      </c>
    </row>
    <row r="558" spans="1:31" x14ac:dyDescent="0.15">
      <c r="A558" s="4">
        <v>510</v>
      </c>
      <c r="B558">
        <v>11</v>
      </c>
      <c r="C558">
        <v>9</v>
      </c>
      <c r="D558">
        <v>10</v>
      </c>
      <c r="E558">
        <v>10</v>
      </c>
      <c r="F558">
        <v>9</v>
      </c>
      <c r="G558">
        <v>1</v>
      </c>
      <c r="H558">
        <v>2</v>
      </c>
      <c r="I558">
        <v>8</v>
      </c>
      <c r="J558">
        <v>0.55000000000000004</v>
      </c>
      <c r="K558">
        <v>5.2699260711669904</v>
      </c>
      <c r="L558">
        <v>4.07041358947754</v>
      </c>
      <c r="M558">
        <v>3.5633850097656201</v>
      </c>
      <c r="N558">
        <v>5.3638019561767596</v>
      </c>
      <c r="O558">
        <v>1</v>
      </c>
      <c r="P558">
        <v>1</v>
      </c>
      <c r="Q558">
        <v>8</v>
      </c>
      <c r="R558" s="12">
        <v>0.125</v>
      </c>
      <c r="S558" s="12">
        <f t="shared" si="8"/>
        <v>0.1</v>
      </c>
      <c r="T558">
        <v>1.2037658691406199</v>
      </c>
      <c r="U558">
        <v>1.0961942672729501</v>
      </c>
      <c r="V558">
        <v>1.0095958709716799</v>
      </c>
      <c r="W558">
        <v>8.6598396301269503E-2</v>
      </c>
      <c r="X558">
        <v>0.19416999816894501</v>
      </c>
      <c r="Y558">
        <v>0.19416999816894501</v>
      </c>
      <c r="Z558">
        <v>0.1</v>
      </c>
      <c r="AA558">
        <v>0.7</v>
      </c>
      <c r="AB558">
        <v>0.875</v>
      </c>
      <c r="AC558">
        <v>0.77777777777777801</v>
      </c>
      <c r="AD558">
        <v>0.3</v>
      </c>
      <c r="AE558">
        <v>0.6</v>
      </c>
    </row>
    <row r="559" spans="1:31" x14ac:dyDescent="0.15">
      <c r="A559" s="4">
        <v>966</v>
      </c>
      <c r="B559">
        <v>14</v>
      </c>
      <c r="C559">
        <v>6</v>
      </c>
      <c r="D559">
        <v>10</v>
      </c>
      <c r="E559">
        <v>10</v>
      </c>
      <c r="F559">
        <v>10</v>
      </c>
      <c r="G559">
        <v>0</v>
      </c>
      <c r="H559">
        <v>4</v>
      </c>
      <c r="I559">
        <v>6</v>
      </c>
      <c r="J559">
        <v>0.7</v>
      </c>
      <c r="K559">
        <v>5.2709732055664098</v>
      </c>
      <c r="L559">
        <v>3.2951068878173801</v>
      </c>
      <c r="M559">
        <v>2.5684242248535201</v>
      </c>
      <c r="N559">
        <v>3.7285404205322301</v>
      </c>
      <c r="O559">
        <v>1</v>
      </c>
      <c r="P559">
        <v>1</v>
      </c>
      <c r="Q559">
        <v>9</v>
      </c>
      <c r="R559" s="12">
        <v>0.1111</v>
      </c>
      <c r="S559" s="12">
        <f t="shared" si="8"/>
        <v>0.1</v>
      </c>
      <c r="T559">
        <v>1.46040534973145</v>
      </c>
      <c r="U559">
        <v>1.3896837234497099</v>
      </c>
      <c r="V559">
        <v>1.2370574474334699</v>
      </c>
      <c r="W559">
        <v>0.15262627601623499</v>
      </c>
      <c r="X559">
        <v>0.22334790229797399</v>
      </c>
      <c r="Y559">
        <v>0.22334790229797399</v>
      </c>
      <c r="Z559">
        <v>0.1</v>
      </c>
      <c r="AA559">
        <v>0.8</v>
      </c>
      <c r="AB559">
        <v>0.88888888888888895</v>
      </c>
      <c r="AC559">
        <v>0.84210526315789502</v>
      </c>
      <c r="AD559">
        <v>0.2</v>
      </c>
      <c r="AE559">
        <v>0.7</v>
      </c>
    </row>
    <row r="560" spans="1:31" x14ac:dyDescent="0.15">
      <c r="A560" s="4">
        <v>233</v>
      </c>
      <c r="B560">
        <v>12</v>
      </c>
      <c r="C560">
        <v>8</v>
      </c>
      <c r="D560">
        <v>10</v>
      </c>
      <c r="E560">
        <v>10</v>
      </c>
      <c r="F560">
        <v>10</v>
      </c>
      <c r="G560">
        <v>0</v>
      </c>
      <c r="H560">
        <v>2</v>
      </c>
      <c r="I560">
        <v>8</v>
      </c>
      <c r="J560">
        <v>0.6</v>
      </c>
      <c r="K560">
        <v>5.2728767395019496</v>
      </c>
      <c r="L560">
        <v>3.9398574829101598</v>
      </c>
      <c r="M560">
        <v>3.7976055145263699</v>
      </c>
      <c r="N560">
        <v>6.48728370666504</v>
      </c>
      <c r="O560">
        <v>0</v>
      </c>
      <c r="P560">
        <v>0</v>
      </c>
      <c r="Q560">
        <v>7</v>
      </c>
      <c r="R560" s="12">
        <v>0</v>
      </c>
      <c r="S560" s="12">
        <f t="shared" si="8"/>
        <v>0</v>
      </c>
      <c r="T560">
        <v>1.3574104309082</v>
      </c>
      <c r="U560">
        <v>1.2056035995483401</v>
      </c>
      <c r="V560">
        <v>1.1285890340805</v>
      </c>
      <c r="W560">
        <v>7.70145654678345E-2</v>
      </c>
      <c r="X560">
        <v>0.228821396827698</v>
      </c>
      <c r="Y560">
        <v>0.228821396827698</v>
      </c>
      <c r="Z560">
        <v>0</v>
      </c>
      <c r="AA560">
        <v>0.7</v>
      </c>
      <c r="AB560">
        <v>1</v>
      </c>
      <c r="AC560">
        <v>0.82352941176470595</v>
      </c>
      <c r="AD560">
        <v>0.3</v>
      </c>
      <c r="AE560">
        <v>0.7</v>
      </c>
    </row>
    <row r="561" spans="1:31" x14ac:dyDescent="0.15">
      <c r="A561" s="4">
        <v>304</v>
      </c>
      <c r="B561">
        <v>13</v>
      </c>
      <c r="C561">
        <v>7</v>
      </c>
      <c r="D561">
        <v>10</v>
      </c>
      <c r="E561">
        <v>10</v>
      </c>
      <c r="F561">
        <v>10</v>
      </c>
      <c r="G561">
        <v>0</v>
      </c>
      <c r="H561">
        <v>3</v>
      </c>
      <c r="I561">
        <v>7</v>
      </c>
      <c r="J561">
        <v>0.65</v>
      </c>
      <c r="K561">
        <v>5.2770843505859402</v>
      </c>
      <c r="L561">
        <v>4.1100559234619096</v>
      </c>
      <c r="M561">
        <v>3.9915294647216801</v>
      </c>
      <c r="N561">
        <v>3.7207717895507799</v>
      </c>
      <c r="O561">
        <v>0</v>
      </c>
      <c r="P561">
        <v>0</v>
      </c>
      <c r="Q561">
        <v>4</v>
      </c>
      <c r="R561" s="12">
        <v>0</v>
      </c>
      <c r="S561" s="12">
        <f t="shared" si="8"/>
        <v>0</v>
      </c>
      <c r="T561">
        <v>1.3906764984130899</v>
      </c>
      <c r="U561">
        <v>1.371777176857</v>
      </c>
      <c r="V561">
        <v>1.1445516347885101</v>
      </c>
      <c r="W561">
        <v>0.227225542068481</v>
      </c>
      <c r="X561">
        <v>0.246124863624573</v>
      </c>
      <c r="Y561">
        <v>0.246124863624573</v>
      </c>
      <c r="Z561">
        <v>0</v>
      </c>
      <c r="AA561">
        <v>0.4</v>
      </c>
      <c r="AB561">
        <v>1</v>
      </c>
      <c r="AC561">
        <v>0.57142857142857195</v>
      </c>
      <c r="AD561">
        <v>0.6</v>
      </c>
      <c r="AE561">
        <v>0.4</v>
      </c>
    </row>
    <row r="562" spans="1:31" x14ac:dyDescent="0.15">
      <c r="A562" s="4">
        <v>179</v>
      </c>
      <c r="B562">
        <v>11</v>
      </c>
      <c r="C562">
        <v>9</v>
      </c>
      <c r="D562">
        <v>10</v>
      </c>
      <c r="E562">
        <v>10</v>
      </c>
      <c r="F562">
        <v>10</v>
      </c>
      <c r="G562">
        <v>0</v>
      </c>
      <c r="H562">
        <v>1</v>
      </c>
      <c r="I562">
        <v>9</v>
      </c>
      <c r="J562">
        <v>0.55000000000000004</v>
      </c>
      <c r="K562">
        <v>5.2801361083984402</v>
      </c>
      <c r="L562">
        <v>4.8413734436035201</v>
      </c>
      <c r="M562">
        <v>8.1291599273681605</v>
      </c>
      <c r="N562">
        <v>8.0407562255859393</v>
      </c>
      <c r="O562">
        <v>0</v>
      </c>
      <c r="P562">
        <v>0</v>
      </c>
      <c r="Q562">
        <v>8</v>
      </c>
      <c r="R562" s="12">
        <v>0</v>
      </c>
      <c r="S562" s="12">
        <f t="shared" si="8"/>
        <v>0</v>
      </c>
      <c r="T562">
        <v>1.2432918548584</v>
      </c>
      <c r="U562">
        <v>1.2110080718994101</v>
      </c>
      <c r="V562">
        <v>1.0145747661590601</v>
      </c>
      <c r="W562">
        <v>0.196433305740356</v>
      </c>
      <c r="X562">
        <v>0.22871708869934099</v>
      </c>
      <c r="Y562">
        <v>0.22871708869934099</v>
      </c>
      <c r="Z562">
        <v>0</v>
      </c>
      <c r="AA562">
        <v>0.8</v>
      </c>
      <c r="AB562">
        <v>1</v>
      </c>
      <c r="AC562">
        <v>0.88888888888888895</v>
      </c>
      <c r="AD562">
        <v>0.2</v>
      </c>
      <c r="AE562">
        <v>0.8</v>
      </c>
    </row>
    <row r="563" spans="1:31" x14ac:dyDescent="0.15">
      <c r="A563" s="4">
        <v>878</v>
      </c>
      <c r="B563">
        <v>13</v>
      </c>
      <c r="C563">
        <v>7</v>
      </c>
      <c r="D563">
        <v>10</v>
      </c>
      <c r="E563">
        <v>10</v>
      </c>
      <c r="F563">
        <v>10</v>
      </c>
      <c r="G563">
        <v>0</v>
      </c>
      <c r="H563">
        <v>3</v>
      </c>
      <c r="I563">
        <v>7</v>
      </c>
      <c r="J563">
        <v>0.65</v>
      </c>
      <c r="K563">
        <v>5.2804584503173801</v>
      </c>
      <c r="L563">
        <v>4.3076705932617196</v>
      </c>
      <c r="M563">
        <v>4.4217872619628897</v>
      </c>
      <c r="N563">
        <v>3.4056377410888699</v>
      </c>
      <c r="O563">
        <v>0</v>
      </c>
      <c r="P563">
        <v>0</v>
      </c>
      <c r="Q563">
        <v>6</v>
      </c>
      <c r="R563" s="12">
        <v>0</v>
      </c>
      <c r="S563" s="12">
        <f t="shared" si="8"/>
        <v>0</v>
      </c>
      <c r="T563">
        <v>1.35372161865234</v>
      </c>
      <c r="U563">
        <v>1.3720499277114899</v>
      </c>
      <c r="V563">
        <v>1.1247593164444001</v>
      </c>
      <c r="W563">
        <v>0.24729061126709001</v>
      </c>
      <c r="X563">
        <v>0.228962302207947</v>
      </c>
      <c r="Y563">
        <v>0.228962302207947</v>
      </c>
      <c r="Z563">
        <v>0</v>
      </c>
      <c r="AA563">
        <v>0.6</v>
      </c>
      <c r="AB563">
        <v>1</v>
      </c>
      <c r="AC563">
        <v>0.75</v>
      </c>
      <c r="AD563">
        <v>0.4</v>
      </c>
      <c r="AE563">
        <v>0.6</v>
      </c>
    </row>
    <row r="564" spans="1:31" x14ac:dyDescent="0.15">
      <c r="A564" s="4">
        <v>641</v>
      </c>
      <c r="B564">
        <v>13</v>
      </c>
      <c r="C564">
        <v>7</v>
      </c>
      <c r="D564">
        <v>10</v>
      </c>
      <c r="E564">
        <v>10</v>
      </c>
      <c r="F564">
        <v>10</v>
      </c>
      <c r="G564">
        <v>0</v>
      </c>
      <c r="H564">
        <v>3</v>
      </c>
      <c r="I564">
        <v>7</v>
      </c>
      <c r="J564">
        <v>0.65</v>
      </c>
      <c r="K564">
        <v>5.2806148529052699</v>
      </c>
      <c r="L564">
        <v>2.6689376831054701</v>
      </c>
      <c r="M564">
        <v>1.7712497711181601</v>
      </c>
      <c r="N564">
        <v>7.4231948852539098</v>
      </c>
      <c r="O564">
        <v>3</v>
      </c>
      <c r="P564">
        <v>3</v>
      </c>
      <c r="Q564">
        <v>12</v>
      </c>
      <c r="R564" s="12">
        <v>0.25</v>
      </c>
      <c r="S564" s="12">
        <f t="shared" si="8"/>
        <v>0.3</v>
      </c>
      <c r="T564">
        <v>2.0164928436279301</v>
      </c>
      <c r="U564">
        <v>1.640429854393</v>
      </c>
      <c r="V564">
        <v>1.7219352722168</v>
      </c>
      <c r="W564">
        <v>8.1505417823791504E-2</v>
      </c>
      <c r="X564">
        <v>0.29455757141113298</v>
      </c>
      <c r="Y564">
        <v>0.29455757141113298</v>
      </c>
      <c r="Z564">
        <v>0.3</v>
      </c>
      <c r="AA564">
        <v>0.9</v>
      </c>
      <c r="AB564">
        <v>0.75</v>
      </c>
      <c r="AC564">
        <v>0.81818181818181801</v>
      </c>
      <c r="AD564">
        <v>0.1</v>
      </c>
      <c r="AE564">
        <v>0.6</v>
      </c>
    </row>
    <row r="565" spans="1:31" x14ac:dyDescent="0.15">
      <c r="A565" s="4">
        <v>906</v>
      </c>
      <c r="B565">
        <v>11</v>
      </c>
      <c r="C565">
        <v>9</v>
      </c>
      <c r="D565">
        <v>10</v>
      </c>
      <c r="E565">
        <v>10</v>
      </c>
      <c r="F565">
        <v>10</v>
      </c>
      <c r="G565">
        <v>0</v>
      </c>
      <c r="H565">
        <v>1</v>
      </c>
      <c r="I565">
        <v>9</v>
      </c>
      <c r="J565">
        <v>0.55000000000000004</v>
      </c>
      <c r="K565">
        <v>5.28098487854004</v>
      </c>
      <c r="L565">
        <v>4.7435150146484402</v>
      </c>
      <c r="M565">
        <v>7.2541580200195304</v>
      </c>
      <c r="N565">
        <v>8.1643104553222692</v>
      </c>
      <c r="O565">
        <v>0</v>
      </c>
      <c r="P565">
        <v>0</v>
      </c>
      <c r="Q565">
        <v>8</v>
      </c>
      <c r="R565" s="12">
        <v>0</v>
      </c>
      <c r="S565" s="12">
        <f t="shared" si="8"/>
        <v>0</v>
      </c>
      <c r="T565">
        <v>1.4273567199707</v>
      </c>
      <c r="U565">
        <v>1.3246994018554701</v>
      </c>
      <c r="V565">
        <v>1.15462934970856</v>
      </c>
      <c r="W565">
        <v>0.17007005214691201</v>
      </c>
      <c r="X565">
        <v>0.272727370262146</v>
      </c>
      <c r="Y565">
        <v>0.272727370262146</v>
      </c>
      <c r="Z565">
        <v>0</v>
      </c>
      <c r="AA565">
        <v>0.8</v>
      </c>
      <c r="AB565">
        <v>1</v>
      </c>
      <c r="AC565">
        <v>0.88888888888888895</v>
      </c>
      <c r="AD565">
        <v>0.2</v>
      </c>
      <c r="AE565">
        <v>0.8</v>
      </c>
    </row>
    <row r="566" spans="1:31" x14ac:dyDescent="0.15">
      <c r="A566" s="4">
        <v>83</v>
      </c>
      <c r="B566">
        <v>13</v>
      </c>
      <c r="C566">
        <v>7</v>
      </c>
      <c r="D566">
        <v>10</v>
      </c>
      <c r="E566">
        <v>10</v>
      </c>
      <c r="F566">
        <v>9</v>
      </c>
      <c r="G566">
        <v>1</v>
      </c>
      <c r="H566">
        <v>4</v>
      </c>
      <c r="I566">
        <v>6</v>
      </c>
      <c r="J566">
        <v>0.65</v>
      </c>
      <c r="K566">
        <v>5.28350830078125</v>
      </c>
      <c r="L566">
        <v>3.8555164337158199</v>
      </c>
      <c r="M566">
        <v>3.6796112060546902</v>
      </c>
      <c r="N566">
        <v>3.27681541442871</v>
      </c>
      <c r="O566">
        <v>1</v>
      </c>
      <c r="P566">
        <v>1</v>
      </c>
      <c r="Q566">
        <v>9</v>
      </c>
      <c r="R566" s="12">
        <v>0.1111</v>
      </c>
      <c r="S566" s="12">
        <f t="shared" si="8"/>
        <v>0.1</v>
      </c>
      <c r="T566">
        <v>1.39971923828125</v>
      </c>
      <c r="U566">
        <v>1.34933662414551</v>
      </c>
      <c r="V566">
        <v>1.1942123174667401</v>
      </c>
      <c r="W566">
        <v>0.155124306678772</v>
      </c>
      <c r="X566">
        <v>0.20550692081451399</v>
      </c>
      <c r="Y566">
        <v>0.20550692081451399</v>
      </c>
      <c r="Z566">
        <v>0.1</v>
      </c>
      <c r="AA566">
        <v>0.8</v>
      </c>
      <c r="AB566">
        <v>0.88888888888888895</v>
      </c>
      <c r="AC566">
        <v>0.84210526315789502</v>
      </c>
      <c r="AD566">
        <v>0.2</v>
      </c>
      <c r="AE566">
        <v>0.7</v>
      </c>
    </row>
    <row r="567" spans="1:31" x14ac:dyDescent="0.15">
      <c r="A567" s="4">
        <v>961</v>
      </c>
      <c r="B567">
        <v>10</v>
      </c>
      <c r="C567">
        <v>10</v>
      </c>
      <c r="D567">
        <v>10</v>
      </c>
      <c r="E567">
        <v>10</v>
      </c>
      <c r="F567">
        <v>9</v>
      </c>
      <c r="G567">
        <v>1</v>
      </c>
      <c r="H567">
        <v>1</v>
      </c>
      <c r="I567">
        <v>9</v>
      </c>
      <c r="J567">
        <v>0.5</v>
      </c>
      <c r="K567">
        <v>5.28835105895996</v>
      </c>
      <c r="L567">
        <v>4.8606586456298801</v>
      </c>
      <c r="M567">
        <v>7.9808425903320304</v>
      </c>
      <c r="N567">
        <v>7.7437896728515598</v>
      </c>
      <c r="O567">
        <v>0</v>
      </c>
      <c r="P567">
        <v>0</v>
      </c>
      <c r="Q567">
        <v>7</v>
      </c>
      <c r="R567" s="12">
        <v>0</v>
      </c>
      <c r="S567" s="12">
        <f t="shared" si="8"/>
        <v>0</v>
      </c>
      <c r="T567">
        <v>1.14042472839355</v>
      </c>
      <c r="U567">
        <v>1.11396408081055</v>
      </c>
      <c r="V567">
        <v>0.96445715427398704</v>
      </c>
      <c r="W567">
        <v>0.14950692653656</v>
      </c>
      <c r="X567">
        <v>0.17596757411956801</v>
      </c>
      <c r="Y567">
        <v>0.17596757411956801</v>
      </c>
      <c r="Z567">
        <v>0</v>
      </c>
      <c r="AA567">
        <v>0.7</v>
      </c>
      <c r="AB567">
        <v>1</v>
      </c>
      <c r="AC567">
        <v>0.82352941176470595</v>
      </c>
      <c r="AD567">
        <v>0.3</v>
      </c>
      <c r="AE567">
        <v>0.7</v>
      </c>
    </row>
    <row r="568" spans="1:31" x14ac:dyDescent="0.15">
      <c r="A568" s="4">
        <v>873</v>
      </c>
      <c r="B568">
        <v>17</v>
      </c>
      <c r="C568">
        <v>3</v>
      </c>
      <c r="D568">
        <v>10</v>
      </c>
      <c r="E568">
        <v>10</v>
      </c>
      <c r="F568">
        <v>10</v>
      </c>
      <c r="G568">
        <v>0</v>
      </c>
      <c r="H568">
        <v>7</v>
      </c>
      <c r="I568">
        <v>3</v>
      </c>
      <c r="J568">
        <v>0.85</v>
      </c>
      <c r="K568">
        <v>5.2897453308105504</v>
      </c>
      <c r="L568">
        <v>1.4777965545654299</v>
      </c>
      <c r="M568">
        <v>1.2688083648681601</v>
      </c>
      <c r="N568">
        <v>4.7490062713623002</v>
      </c>
      <c r="O568">
        <v>5</v>
      </c>
      <c r="P568">
        <v>5</v>
      </c>
      <c r="Q568">
        <v>13</v>
      </c>
      <c r="R568" s="12">
        <v>0.3846</v>
      </c>
      <c r="S568" s="12">
        <f t="shared" si="8"/>
        <v>0.5</v>
      </c>
      <c r="T568">
        <v>1.6473693847656199</v>
      </c>
      <c r="U568">
        <v>1.5243099927902199</v>
      </c>
      <c r="V568">
        <v>1.4759824275970499</v>
      </c>
      <c r="W568">
        <v>4.8327565193176297E-2</v>
      </c>
      <c r="X568">
        <v>0.17138695716857899</v>
      </c>
      <c r="Y568">
        <v>0.17138695716857899</v>
      </c>
      <c r="Z568">
        <v>0.5</v>
      </c>
      <c r="AA568">
        <v>0.8</v>
      </c>
      <c r="AB568">
        <v>0.61538461538461497</v>
      </c>
      <c r="AC568">
        <v>0.69565217391304301</v>
      </c>
      <c r="AD568">
        <v>0.2</v>
      </c>
      <c r="AE568">
        <v>0.3</v>
      </c>
    </row>
    <row r="569" spans="1:31" x14ac:dyDescent="0.15">
      <c r="A569" s="4">
        <v>212</v>
      </c>
      <c r="B569">
        <v>13</v>
      </c>
      <c r="C569">
        <v>7</v>
      </c>
      <c r="D569">
        <v>10</v>
      </c>
      <c r="E569">
        <v>10</v>
      </c>
      <c r="F569">
        <v>10</v>
      </c>
      <c r="G569">
        <v>0</v>
      </c>
      <c r="H569">
        <v>3</v>
      </c>
      <c r="I569">
        <v>7</v>
      </c>
      <c r="J569">
        <v>0.65</v>
      </c>
      <c r="K569">
        <v>5.2904129028320304</v>
      </c>
      <c r="L569">
        <v>3.5933742523193399</v>
      </c>
      <c r="M569">
        <v>3.05055809020996</v>
      </c>
      <c r="N569">
        <v>4.8813419342040998</v>
      </c>
      <c r="O569">
        <v>1</v>
      </c>
      <c r="P569">
        <v>1</v>
      </c>
      <c r="Q569">
        <v>10</v>
      </c>
      <c r="R569" s="12">
        <v>0.1</v>
      </c>
      <c r="S569" s="12">
        <f t="shared" si="8"/>
        <v>0.1</v>
      </c>
      <c r="T569">
        <v>1.5709247589111299</v>
      </c>
      <c r="U569">
        <v>1.4433015584945701</v>
      </c>
      <c r="V569">
        <v>1.3166961669921899</v>
      </c>
      <c r="W569">
        <v>0.12660539150238001</v>
      </c>
      <c r="X569">
        <v>0.25422859191894498</v>
      </c>
      <c r="Y569">
        <v>0.25422859191894498</v>
      </c>
      <c r="Z569">
        <v>0.1</v>
      </c>
      <c r="AA569">
        <v>0.9</v>
      </c>
      <c r="AB569">
        <v>0.9</v>
      </c>
      <c r="AC569">
        <v>0.9</v>
      </c>
      <c r="AD569">
        <v>0.1</v>
      </c>
      <c r="AE569">
        <v>0.8</v>
      </c>
    </row>
    <row r="570" spans="1:31" x14ac:dyDescent="0.15">
      <c r="A570" s="4">
        <v>505</v>
      </c>
      <c r="B570">
        <v>12</v>
      </c>
      <c r="C570">
        <v>8</v>
      </c>
      <c r="D570">
        <v>10</v>
      </c>
      <c r="E570">
        <v>10</v>
      </c>
      <c r="F570">
        <v>10</v>
      </c>
      <c r="G570">
        <v>0</v>
      </c>
      <c r="H570">
        <v>2</v>
      </c>
      <c r="I570">
        <v>8</v>
      </c>
      <c r="J570">
        <v>0.6</v>
      </c>
      <c r="K570">
        <v>5.2908496856689498</v>
      </c>
      <c r="L570">
        <v>4.0397033691406197</v>
      </c>
      <c r="M570">
        <v>3.3529243469238299</v>
      </c>
      <c r="N570">
        <v>5.3972797393798801</v>
      </c>
      <c r="O570">
        <v>1</v>
      </c>
      <c r="P570">
        <v>1</v>
      </c>
      <c r="Q570">
        <v>10</v>
      </c>
      <c r="R570" s="12">
        <v>0.1</v>
      </c>
      <c r="S570" s="12">
        <f t="shared" si="8"/>
        <v>0.1</v>
      </c>
      <c r="T570">
        <v>1.4455604553222701</v>
      </c>
      <c r="U570">
        <v>1.32004547119141</v>
      </c>
      <c r="V570">
        <v>1.1943336725235001</v>
      </c>
      <c r="W570">
        <v>0.12571179866790799</v>
      </c>
      <c r="X570">
        <v>0.25122678279876698</v>
      </c>
      <c r="Y570">
        <v>0.25122678279876698</v>
      </c>
      <c r="Z570">
        <v>0.1</v>
      </c>
      <c r="AA570">
        <v>0.9</v>
      </c>
      <c r="AB570">
        <v>0.9</v>
      </c>
      <c r="AC570">
        <v>0.9</v>
      </c>
      <c r="AD570">
        <v>0.1</v>
      </c>
      <c r="AE570">
        <v>0.8</v>
      </c>
    </row>
    <row r="571" spans="1:31" x14ac:dyDescent="0.15">
      <c r="A571" s="4">
        <v>174</v>
      </c>
      <c r="B571">
        <v>13</v>
      </c>
      <c r="C571">
        <v>7</v>
      </c>
      <c r="D571">
        <v>10</v>
      </c>
      <c r="E571">
        <v>10</v>
      </c>
      <c r="F571">
        <v>10</v>
      </c>
      <c r="G571">
        <v>0</v>
      </c>
      <c r="H571">
        <v>3</v>
      </c>
      <c r="I571">
        <v>7</v>
      </c>
      <c r="J571">
        <v>0.65</v>
      </c>
      <c r="K571">
        <v>5.2946453094482404</v>
      </c>
      <c r="L571">
        <v>4.1494293212890598</v>
      </c>
      <c r="M571">
        <v>4.2572479248046902</v>
      </c>
      <c r="N571">
        <v>3.9714107513427699</v>
      </c>
      <c r="O571">
        <v>0</v>
      </c>
      <c r="P571">
        <v>0</v>
      </c>
      <c r="Q571">
        <v>8</v>
      </c>
      <c r="R571" s="12">
        <v>0</v>
      </c>
      <c r="S571" s="12">
        <f t="shared" si="8"/>
        <v>0</v>
      </c>
      <c r="T571">
        <v>1.5909271240234399</v>
      </c>
      <c r="U571">
        <v>1.5533815622329701</v>
      </c>
      <c r="V571">
        <v>1.32271456718445</v>
      </c>
      <c r="W571">
        <v>0.230666995048523</v>
      </c>
      <c r="X571">
        <v>0.26821255683898898</v>
      </c>
      <c r="Y571">
        <v>0.26821255683898898</v>
      </c>
      <c r="Z571">
        <v>0</v>
      </c>
      <c r="AA571">
        <v>0.8</v>
      </c>
      <c r="AB571">
        <v>1</v>
      </c>
      <c r="AC571">
        <v>0.88888888888888895</v>
      </c>
      <c r="AD571">
        <v>0.2</v>
      </c>
      <c r="AE571">
        <v>0.8</v>
      </c>
    </row>
    <row r="572" spans="1:31" x14ac:dyDescent="0.15">
      <c r="A572" s="4">
        <v>804</v>
      </c>
      <c r="B572">
        <v>16</v>
      </c>
      <c r="C572">
        <v>4</v>
      </c>
      <c r="D572">
        <v>10</v>
      </c>
      <c r="E572">
        <v>10</v>
      </c>
      <c r="F572">
        <v>10</v>
      </c>
      <c r="G572">
        <v>0</v>
      </c>
      <c r="H572">
        <v>6</v>
      </c>
      <c r="I572">
        <v>4</v>
      </c>
      <c r="J572">
        <v>0.8</v>
      </c>
      <c r="K572">
        <v>5.2993335723876998</v>
      </c>
      <c r="L572">
        <v>1.8145503997802701</v>
      </c>
      <c r="M572">
        <v>1.2339725494384799</v>
      </c>
      <c r="N572">
        <v>4.3565196990966797</v>
      </c>
      <c r="O572">
        <v>3</v>
      </c>
      <c r="P572">
        <v>3</v>
      </c>
      <c r="Q572">
        <v>11</v>
      </c>
      <c r="R572" s="12">
        <v>0.2727</v>
      </c>
      <c r="S572" s="12">
        <f t="shared" si="8"/>
        <v>0.3</v>
      </c>
      <c r="T572">
        <v>1.8279266357421899</v>
      </c>
      <c r="U572">
        <v>1.6875041723251301</v>
      </c>
      <c r="V572">
        <v>1.59646248817444</v>
      </c>
      <c r="W572">
        <v>9.1041684150695801E-2</v>
      </c>
      <c r="X572">
        <v>0.231464147567749</v>
      </c>
      <c r="Y572">
        <v>0.231464147567749</v>
      </c>
      <c r="Z572">
        <v>0.3</v>
      </c>
      <c r="AA572">
        <v>0.8</v>
      </c>
      <c r="AB572">
        <v>0.72727272727272696</v>
      </c>
      <c r="AC572">
        <v>0.76190476190476197</v>
      </c>
      <c r="AD572">
        <v>0.2</v>
      </c>
      <c r="AE572">
        <v>0.5</v>
      </c>
    </row>
    <row r="573" spans="1:31" x14ac:dyDescent="0.15">
      <c r="A573" s="4">
        <v>958</v>
      </c>
      <c r="B573">
        <v>12</v>
      </c>
      <c r="C573">
        <v>8</v>
      </c>
      <c r="D573">
        <v>10</v>
      </c>
      <c r="E573">
        <v>10</v>
      </c>
      <c r="F573">
        <v>10</v>
      </c>
      <c r="G573">
        <v>0</v>
      </c>
      <c r="H573">
        <v>2</v>
      </c>
      <c r="I573">
        <v>8</v>
      </c>
      <c r="J573">
        <v>0.6</v>
      </c>
      <c r="K573">
        <v>5.3049640655517596</v>
      </c>
      <c r="L573">
        <v>4.8455982208251998</v>
      </c>
      <c r="M573">
        <v>6.3762683868408203</v>
      </c>
      <c r="N573">
        <v>4.2101516723632804</v>
      </c>
      <c r="O573">
        <v>0</v>
      </c>
      <c r="P573">
        <v>0</v>
      </c>
      <c r="Q573">
        <v>8</v>
      </c>
      <c r="R573" s="12">
        <v>0</v>
      </c>
      <c r="S573" s="12">
        <f t="shared" si="8"/>
        <v>0</v>
      </c>
      <c r="T573">
        <v>1.16910171508789</v>
      </c>
      <c r="U573">
        <v>1.2185239791870099</v>
      </c>
      <c r="V573">
        <v>0.97713851928710904</v>
      </c>
      <c r="W573">
        <v>0.24138545989990201</v>
      </c>
      <c r="X573">
        <v>0.191963195800781</v>
      </c>
      <c r="Y573">
        <v>0.191963195800781</v>
      </c>
      <c r="Z573">
        <v>0</v>
      </c>
      <c r="AA573">
        <v>0.8</v>
      </c>
      <c r="AB573">
        <v>1</v>
      </c>
      <c r="AC573">
        <v>0.88888888888888895</v>
      </c>
      <c r="AD573">
        <v>0.2</v>
      </c>
      <c r="AE573">
        <v>0.8</v>
      </c>
    </row>
    <row r="574" spans="1:31" x14ac:dyDescent="0.15">
      <c r="A574" s="4">
        <v>337</v>
      </c>
      <c r="B574">
        <v>12</v>
      </c>
      <c r="C574">
        <v>8</v>
      </c>
      <c r="D574">
        <v>10</v>
      </c>
      <c r="E574">
        <v>10</v>
      </c>
      <c r="F574">
        <v>10</v>
      </c>
      <c r="G574">
        <v>0</v>
      </c>
      <c r="H574">
        <v>2</v>
      </c>
      <c r="I574">
        <v>8</v>
      </c>
      <c r="J574">
        <v>0.6</v>
      </c>
      <c r="K574">
        <v>5.3052711486816397</v>
      </c>
      <c r="L574">
        <v>4.5086822509765598</v>
      </c>
      <c r="M574">
        <v>5.2993297576904297</v>
      </c>
      <c r="N574">
        <v>4.9712429046630904</v>
      </c>
      <c r="O574">
        <v>0</v>
      </c>
      <c r="P574">
        <v>0</v>
      </c>
      <c r="Q574">
        <v>9</v>
      </c>
      <c r="R574" s="12">
        <v>0</v>
      </c>
      <c r="S574" s="12">
        <f t="shared" si="8"/>
        <v>0</v>
      </c>
      <c r="T574">
        <v>1.1610107421875</v>
      </c>
      <c r="U574">
        <v>1.17128658294678</v>
      </c>
      <c r="V574">
        <v>0.98865890502929699</v>
      </c>
      <c r="W574">
        <v>0.18262767791748</v>
      </c>
      <c r="X574">
        <v>0.17235183715820299</v>
      </c>
      <c r="Y574">
        <v>0.17235183715820299</v>
      </c>
      <c r="Z574">
        <v>0</v>
      </c>
      <c r="AA574">
        <v>0.9</v>
      </c>
      <c r="AB574">
        <v>1</v>
      </c>
      <c r="AC574">
        <v>0.94736842105263197</v>
      </c>
      <c r="AD574">
        <v>0.1</v>
      </c>
      <c r="AE574">
        <v>0.9</v>
      </c>
    </row>
    <row r="575" spans="1:31" x14ac:dyDescent="0.15">
      <c r="A575" s="4">
        <v>270</v>
      </c>
      <c r="B575">
        <v>14</v>
      </c>
      <c r="C575">
        <v>6</v>
      </c>
      <c r="D575">
        <v>10</v>
      </c>
      <c r="E575">
        <v>10</v>
      </c>
      <c r="F575">
        <v>10</v>
      </c>
      <c r="G575">
        <v>0</v>
      </c>
      <c r="H575">
        <v>4</v>
      </c>
      <c r="I575">
        <v>6</v>
      </c>
      <c r="J575">
        <v>0.7</v>
      </c>
      <c r="K575">
        <v>5.3071403503418004</v>
      </c>
      <c r="L575">
        <v>4.4227523803710902</v>
      </c>
      <c r="M575">
        <v>5.2439403533935502</v>
      </c>
      <c r="N575">
        <v>3.5796089172363299</v>
      </c>
      <c r="O575">
        <v>0</v>
      </c>
      <c r="P575">
        <v>0</v>
      </c>
      <c r="Q575">
        <v>7</v>
      </c>
      <c r="R575" s="12">
        <v>0</v>
      </c>
      <c r="S575" s="12">
        <f t="shared" si="8"/>
        <v>0</v>
      </c>
      <c r="T575">
        <v>1.6881046295166</v>
      </c>
      <c r="U575">
        <v>1.66382884979248</v>
      </c>
      <c r="V575">
        <v>1.4027459621429399</v>
      </c>
      <c r="W575">
        <v>0.26108288764953602</v>
      </c>
      <c r="X575">
        <v>0.285358667373657</v>
      </c>
      <c r="Y575">
        <v>0.285358667373657</v>
      </c>
      <c r="Z575">
        <v>0</v>
      </c>
      <c r="AA575">
        <v>0.7</v>
      </c>
      <c r="AB575">
        <v>1</v>
      </c>
      <c r="AC575">
        <v>0.82352941176470595</v>
      </c>
      <c r="AD575">
        <v>0.3</v>
      </c>
      <c r="AE575">
        <v>0.7</v>
      </c>
    </row>
    <row r="576" spans="1:31" x14ac:dyDescent="0.15">
      <c r="A576" s="4">
        <v>96</v>
      </c>
      <c r="B576">
        <v>15</v>
      </c>
      <c r="C576">
        <v>5</v>
      </c>
      <c r="D576">
        <v>10</v>
      </c>
      <c r="E576">
        <v>10</v>
      </c>
      <c r="F576">
        <v>10</v>
      </c>
      <c r="G576">
        <v>0</v>
      </c>
      <c r="H576">
        <v>5</v>
      </c>
      <c r="I576">
        <v>5</v>
      </c>
      <c r="J576">
        <v>0.75</v>
      </c>
      <c r="K576">
        <v>5.3072776794433603</v>
      </c>
      <c r="L576">
        <v>2.9212284088134801</v>
      </c>
      <c r="M576">
        <v>2.3924045562744101</v>
      </c>
      <c r="N576">
        <v>3.7144584655761701</v>
      </c>
      <c r="O576">
        <v>1</v>
      </c>
      <c r="P576">
        <v>1</v>
      </c>
      <c r="Q576">
        <v>9</v>
      </c>
      <c r="R576" s="12">
        <v>0.1111</v>
      </c>
      <c r="S576" s="12">
        <f t="shared" si="8"/>
        <v>0.1</v>
      </c>
      <c r="T576">
        <v>1.420654296875</v>
      </c>
      <c r="U576">
        <v>1.36475253105164</v>
      </c>
      <c r="V576">
        <v>1.21532559394836</v>
      </c>
      <c r="W576">
        <v>0.14942693710327201</v>
      </c>
      <c r="X576">
        <v>0.20532870292663599</v>
      </c>
      <c r="Y576">
        <v>0.20532870292663599</v>
      </c>
      <c r="Z576">
        <v>0.1</v>
      </c>
      <c r="AA576">
        <v>0.8</v>
      </c>
      <c r="AB576">
        <v>0.88888888888888895</v>
      </c>
      <c r="AC576">
        <v>0.84210526315789502</v>
      </c>
      <c r="AD576">
        <v>0.2</v>
      </c>
      <c r="AE576">
        <v>0.7</v>
      </c>
    </row>
    <row r="577" spans="1:31" x14ac:dyDescent="0.15">
      <c r="A577" s="4">
        <v>320</v>
      </c>
      <c r="B577">
        <v>13</v>
      </c>
      <c r="C577">
        <v>7</v>
      </c>
      <c r="D577">
        <v>10</v>
      </c>
      <c r="E577">
        <v>10</v>
      </c>
      <c r="F577">
        <v>10</v>
      </c>
      <c r="G577">
        <v>0</v>
      </c>
      <c r="H577">
        <v>3</v>
      </c>
      <c r="I577">
        <v>7</v>
      </c>
      <c r="J577">
        <v>0.65</v>
      </c>
      <c r="K577">
        <v>5.3089351654052699</v>
      </c>
      <c r="L577">
        <v>3.5397872924804701</v>
      </c>
      <c r="M577">
        <v>2.13160896301269</v>
      </c>
      <c r="N577">
        <v>3.8854827880859402</v>
      </c>
      <c r="O577">
        <v>2</v>
      </c>
      <c r="P577">
        <v>2</v>
      </c>
      <c r="Q577">
        <v>11</v>
      </c>
      <c r="R577" s="12">
        <v>0.18179999999999999</v>
      </c>
      <c r="S577" s="12">
        <f t="shared" si="8"/>
        <v>0.2</v>
      </c>
      <c r="T577">
        <v>1.6018314361572299</v>
      </c>
      <c r="U577">
        <v>1.4670938253402701</v>
      </c>
      <c r="V577">
        <v>1.33253633975983</v>
      </c>
      <c r="W577">
        <v>0.134557485580444</v>
      </c>
      <c r="X577">
        <v>0.26929509639740001</v>
      </c>
      <c r="Y577">
        <v>0.26929509639740001</v>
      </c>
      <c r="Z577">
        <v>0.2</v>
      </c>
      <c r="AA577">
        <v>0.9</v>
      </c>
      <c r="AB577">
        <v>0.81818181818181801</v>
      </c>
      <c r="AC577">
        <v>0.85714285714285698</v>
      </c>
      <c r="AD577">
        <v>0.1</v>
      </c>
      <c r="AE577">
        <v>0.7</v>
      </c>
    </row>
    <row r="578" spans="1:31" x14ac:dyDescent="0.15">
      <c r="A578" s="4">
        <v>542</v>
      </c>
      <c r="B578">
        <v>13</v>
      </c>
      <c r="C578">
        <v>7</v>
      </c>
      <c r="D578">
        <v>10</v>
      </c>
      <c r="E578">
        <v>10</v>
      </c>
      <c r="F578">
        <v>10</v>
      </c>
      <c r="G578">
        <v>0</v>
      </c>
      <c r="H578">
        <v>3</v>
      </c>
      <c r="I578">
        <v>7</v>
      </c>
      <c r="J578">
        <v>0.65</v>
      </c>
      <c r="K578">
        <v>5.3090305328369096</v>
      </c>
      <c r="L578">
        <v>4.4758853912353498</v>
      </c>
      <c r="M578">
        <v>5.1009407043456996</v>
      </c>
      <c r="N578">
        <v>3.6700954437255899</v>
      </c>
      <c r="O578">
        <v>0</v>
      </c>
      <c r="P578">
        <v>0</v>
      </c>
      <c r="Q578">
        <v>10</v>
      </c>
      <c r="R578" s="12">
        <v>0</v>
      </c>
      <c r="S578" s="12">
        <f t="shared" ref="S578:S641" si="9">O578/E578</f>
        <v>0</v>
      </c>
      <c r="T578">
        <v>1.3403949737548799</v>
      </c>
      <c r="U578">
        <v>1.35523664951325</v>
      </c>
      <c r="V578">
        <v>1.1192318201065099</v>
      </c>
      <c r="W578">
        <v>0.236004829406738</v>
      </c>
      <c r="X578">
        <v>0.22116315364837599</v>
      </c>
      <c r="Y578">
        <v>0.22116315364837599</v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1</v>
      </c>
    </row>
    <row r="579" spans="1:31" x14ac:dyDescent="0.15">
      <c r="A579" s="4">
        <v>308</v>
      </c>
      <c r="B579">
        <v>11</v>
      </c>
      <c r="C579">
        <v>9</v>
      </c>
      <c r="D579">
        <v>10</v>
      </c>
      <c r="E579">
        <v>10</v>
      </c>
      <c r="F579">
        <v>10</v>
      </c>
      <c r="G579">
        <v>0</v>
      </c>
      <c r="H579">
        <v>1</v>
      </c>
      <c r="I579">
        <v>9</v>
      </c>
      <c r="J579">
        <v>0.55000000000000004</v>
      </c>
      <c r="K579">
        <v>5.3177032470703098</v>
      </c>
      <c r="L579">
        <v>4.8272476196289098</v>
      </c>
      <c r="M579">
        <v>7.6337261199951199</v>
      </c>
      <c r="N579">
        <v>8.0228576660156197</v>
      </c>
      <c r="O579">
        <v>0</v>
      </c>
      <c r="P579">
        <v>0</v>
      </c>
      <c r="Q579">
        <v>5</v>
      </c>
      <c r="R579" s="12">
        <v>0</v>
      </c>
      <c r="S579" s="12">
        <f t="shared" si="9"/>
        <v>0</v>
      </c>
      <c r="T579">
        <v>1.35099220275879</v>
      </c>
      <c r="U579">
        <v>1.2902698516845701</v>
      </c>
      <c r="V579">
        <v>1.10474145412445</v>
      </c>
      <c r="W579">
        <v>0.18552839756011999</v>
      </c>
      <c r="X579">
        <v>0.24625074863433799</v>
      </c>
      <c r="Y579">
        <v>0.24625074863433799</v>
      </c>
      <c r="Z579">
        <v>0</v>
      </c>
      <c r="AA579">
        <v>0.5</v>
      </c>
      <c r="AB579">
        <v>1</v>
      </c>
      <c r="AC579">
        <v>0.66666666666666696</v>
      </c>
      <c r="AD579">
        <v>0.5</v>
      </c>
      <c r="AE579">
        <v>0.5</v>
      </c>
    </row>
    <row r="580" spans="1:31" x14ac:dyDescent="0.15">
      <c r="A580" s="4">
        <v>275</v>
      </c>
      <c r="B580">
        <v>10</v>
      </c>
      <c r="C580">
        <v>10</v>
      </c>
      <c r="D580">
        <v>10</v>
      </c>
      <c r="E580">
        <v>10</v>
      </c>
      <c r="F580">
        <v>9</v>
      </c>
      <c r="G580">
        <v>1</v>
      </c>
      <c r="H580">
        <v>1</v>
      </c>
      <c r="I580">
        <v>9</v>
      </c>
      <c r="J580">
        <v>0.5</v>
      </c>
      <c r="K580">
        <v>5.3192253112793004</v>
      </c>
      <c r="L580">
        <v>4.7831707000732404</v>
      </c>
      <c r="M580">
        <v>7.2593650817871103</v>
      </c>
      <c r="N580">
        <v>8.1118850708007795</v>
      </c>
      <c r="O580">
        <v>0</v>
      </c>
      <c r="P580">
        <v>0</v>
      </c>
      <c r="Q580">
        <v>5</v>
      </c>
      <c r="R580" s="12">
        <v>0</v>
      </c>
      <c r="S580" s="12">
        <f t="shared" si="9"/>
        <v>0</v>
      </c>
      <c r="T580">
        <v>1.21672439575195</v>
      </c>
      <c r="U580">
        <v>1.1233673095703101</v>
      </c>
      <c r="V580">
        <v>1.01289594173431</v>
      </c>
      <c r="W580">
        <v>0.11047136783599799</v>
      </c>
      <c r="X580">
        <v>0.20382845401763899</v>
      </c>
      <c r="Y580">
        <v>0.20382845401763899</v>
      </c>
      <c r="Z580">
        <v>0</v>
      </c>
      <c r="AA580">
        <v>0.5</v>
      </c>
      <c r="AB580">
        <v>1</v>
      </c>
      <c r="AC580">
        <v>0.66666666666666696</v>
      </c>
      <c r="AD580">
        <v>0.5</v>
      </c>
      <c r="AE580">
        <v>0.5</v>
      </c>
    </row>
    <row r="581" spans="1:31" x14ac:dyDescent="0.15">
      <c r="A581" s="4">
        <v>684</v>
      </c>
      <c r="B581">
        <v>12</v>
      </c>
      <c r="C581">
        <v>8</v>
      </c>
      <c r="D581">
        <v>10</v>
      </c>
      <c r="E581">
        <v>10</v>
      </c>
      <c r="F581">
        <v>9</v>
      </c>
      <c r="G581">
        <v>1</v>
      </c>
      <c r="H581">
        <v>3</v>
      </c>
      <c r="I581">
        <v>7</v>
      </c>
      <c r="J581">
        <v>0.6</v>
      </c>
      <c r="K581">
        <v>5.3193225860595703</v>
      </c>
      <c r="L581">
        <v>4.0100460052490199</v>
      </c>
      <c r="M581">
        <v>3.5286941528320299</v>
      </c>
      <c r="N581">
        <v>3.6766185760497998</v>
      </c>
      <c r="O581">
        <v>1</v>
      </c>
      <c r="P581">
        <v>1</v>
      </c>
      <c r="Q581">
        <v>10</v>
      </c>
      <c r="R581" s="12">
        <v>0.1</v>
      </c>
      <c r="S581" s="12">
        <f t="shared" si="9"/>
        <v>0.1</v>
      </c>
      <c r="T581">
        <v>1.22385025024414</v>
      </c>
      <c r="U581">
        <v>1.1715183258056601</v>
      </c>
      <c r="V581">
        <v>1.0360521078109699</v>
      </c>
      <c r="W581">
        <v>0.13546621799469</v>
      </c>
      <c r="X581">
        <v>0.187798142433167</v>
      </c>
      <c r="Y581">
        <v>0.187798142433167</v>
      </c>
      <c r="Z581">
        <v>0.1</v>
      </c>
      <c r="AA581">
        <v>0.9</v>
      </c>
      <c r="AB581">
        <v>0.9</v>
      </c>
      <c r="AC581">
        <v>0.9</v>
      </c>
      <c r="AD581">
        <v>0.1</v>
      </c>
      <c r="AE581">
        <v>0.8</v>
      </c>
    </row>
    <row r="582" spans="1:31" x14ac:dyDescent="0.15">
      <c r="A582" s="4">
        <v>888</v>
      </c>
      <c r="B582">
        <v>11</v>
      </c>
      <c r="C582">
        <v>9</v>
      </c>
      <c r="D582">
        <v>10</v>
      </c>
      <c r="E582">
        <v>10</v>
      </c>
      <c r="F582">
        <v>8</v>
      </c>
      <c r="G582">
        <v>2</v>
      </c>
      <c r="H582">
        <v>3</v>
      </c>
      <c r="I582">
        <v>7</v>
      </c>
      <c r="J582">
        <v>0.55000000000000004</v>
      </c>
      <c r="K582">
        <v>5.3221569061279297</v>
      </c>
      <c r="L582">
        <v>2.9267635345459002</v>
      </c>
      <c r="M582">
        <v>1.6298122406005899</v>
      </c>
      <c r="N582">
        <v>6.1318473815918004</v>
      </c>
      <c r="O582">
        <v>3</v>
      </c>
      <c r="P582">
        <v>3</v>
      </c>
      <c r="Q582">
        <v>10</v>
      </c>
      <c r="R582" s="12">
        <v>0.3</v>
      </c>
      <c r="S582" s="12">
        <f t="shared" si="9"/>
        <v>0.3</v>
      </c>
      <c r="T582">
        <v>1.49039459228516</v>
      </c>
      <c r="U582">
        <v>1.2271867990493801</v>
      </c>
      <c r="V582">
        <v>1.30383849143982</v>
      </c>
      <c r="W582">
        <v>7.6651692390441895E-2</v>
      </c>
      <c r="X582">
        <v>0.186556100845337</v>
      </c>
      <c r="Y582">
        <v>0.186556100845337</v>
      </c>
      <c r="Z582">
        <v>0.3</v>
      </c>
      <c r="AA582">
        <v>0.7</v>
      </c>
      <c r="AB582">
        <v>0.7</v>
      </c>
      <c r="AC582">
        <v>0.7</v>
      </c>
      <c r="AD582">
        <v>0.3</v>
      </c>
      <c r="AE582">
        <v>0.4</v>
      </c>
    </row>
    <row r="583" spans="1:31" x14ac:dyDescent="0.15">
      <c r="A583" s="4">
        <v>740</v>
      </c>
      <c r="B583">
        <v>11</v>
      </c>
      <c r="C583">
        <v>9</v>
      </c>
      <c r="D583">
        <v>10</v>
      </c>
      <c r="E583">
        <v>10</v>
      </c>
      <c r="F583">
        <v>10</v>
      </c>
      <c r="G583">
        <v>0</v>
      </c>
      <c r="H583">
        <v>1</v>
      </c>
      <c r="I583">
        <v>9</v>
      </c>
      <c r="J583">
        <v>0.55000000000000004</v>
      </c>
      <c r="K583">
        <v>5.3228893280029297</v>
      </c>
      <c r="L583">
        <v>5.1798381805419904</v>
      </c>
      <c r="M583">
        <v>9.6140422821044904</v>
      </c>
      <c r="N583">
        <v>6.35744285583496</v>
      </c>
      <c r="O583">
        <v>0</v>
      </c>
      <c r="P583">
        <v>0</v>
      </c>
      <c r="Q583">
        <v>8</v>
      </c>
      <c r="R583" s="12">
        <v>0</v>
      </c>
      <c r="S583" s="12">
        <f t="shared" si="9"/>
        <v>0</v>
      </c>
      <c r="T583">
        <v>1.2323532104492201</v>
      </c>
      <c r="U583">
        <v>1.31089019775391</v>
      </c>
      <c r="V583">
        <v>0.99155080318450906</v>
      </c>
      <c r="W583">
        <v>0.31933939456939697</v>
      </c>
      <c r="X583">
        <v>0.24080240726471</v>
      </c>
      <c r="Y583">
        <v>0.24080240726471</v>
      </c>
      <c r="Z583">
        <v>0</v>
      </c>
      <c r="AA583">
        <v>0.8</v>
      </c>
      <c r="AB583">
        <v>1</v>
      </c>
      <c r="AC583">
        <v>0.88888888888888895</v>
      </c>
      <c r="AD583">
        <v>0.2</v>
      </c>
      <c r="AE583">
        <v>0.8</v>
      </c>
    </row>
    <row r="584" spans="1:31" x14ac:dyDescent="0.15">
      <c r="A584" s="4">
        <v>872</v>
      </c>
      <c r="B584">
        <v>16</v>
      </c>
      <c r="C584">
        <v>4</v>
      </c>
      <c r="D584">
        <v>10</v>
      </c>
      <c r="E584">
        <v>10</v>
      </c>
      <c r="F584">
        <v>10</v>
      </c>
      <c r="G584">
        <v>0</v>
      </c>
      <c r="H584">
        <v>6</v>
      </c>
      <c r="I584">
        <v>4</v>
      </c>
      <c r="J584">
        <v>0.8</v>
      </c>
      <c r="K584">
        <v>5.3238983154296902</v>
      </c>
      <c r="L584">
        <v>2.03757667541504</v>
      </c>
      <c r="M584">
        <v>1.3505783081054701</v>
      </c>
      <c r="N584">
        <v>3.7597122192382799</v>
      </c>
      <c r="O584">
        <v>3</v>
      </c>
      <c r="P584">
        <v>3</v>
      </c>
      <c r="Q584">
        <v>11</v>
      </c>
      <c r="R584" s="12">
        <v>0.2727</v>
      </c>
      <c r="S584" s="12">
        <f t="shared" si="9"/>
        <v>0.3</v>
      </c>
      <c r="T584">
        <v>2.0535583496093701</v>
      </c>
      <c r="U584">
        <v>1.9050794839859</v>
      </c>
      <c r="V584">
        <v>1.78297066688538</v>
      </c>
      <c r="W584">
        <v>0.122108817100525</v>
      </c>
      <c r="X584">
        <v>0.27058768272399902</v>
      </c>
      <c r="Y584">
        <v>0.27058768272399902</v>
      </c>
      <c r="Z584">
        <v>0.3</v>
      </c>
      <c r="AA584">
        <v>0.8</v>
      </c>
      <c r="AB584">
        <v>0.72727272727272696</v>
      </c>
      <c r="AC584">
        <v>0.76190476190476197</v>
      </c>
      <c r="AD584">
        <v>0.2</v>
      </c>
      <c r="AE584">
        <v>0.5</v>
      </c>
    </row>
    <row r="585" spans="1:31" x14ac:dyDescent="0.15">
      <c r="A585" s="4">
        <v>742</v>
      </c>
      <c r="B585">
        <v>14</v>
      </c>
      <c r="C585">
        <v>6</v>
      </c>
      <c r="D585">
        <v>10</v>
      </c>
      <c r="E585">
        <v>10</v>
      </c>
      <c r="F585">
        <v>10</v>
      </c>
      <c r="G585">
        <v>0</v>
      </c>
      <c r="H585">
        <v>4</v>
      </c>
      <c r="I585">
        <v>6</v>
      </c>
      <c r="J585">
        <v>0.7</v>
      </c>
      <c r="K585">
        <v>5.32865333557129</v>
      </c>
      <c r="L585">
        <v>3.02945899963379</v>
      </c>
      <c r="M585">
        <v>2.38541603088379</v>
      </c>
      <c r="N585">
        <v>4.6745910644531197</v>
      </c>
      <c r="O585">
        <v>3</v>
      </c>
      <c r="P585">
        <v>3</v>
      </c>
      <c r="Q585">
        <v>12</v>
      </c>
      <c r="R585" s="12">
        <v>0.25</v>
      </c>
      <c r="S585" s="12">
        <f t="shared" si="9"/>
        <v>0.3</v>
      </c>
      <c r="T585">
        <v>1.5461444854736299</v>
      </c>
      <c r="U585">
        <v>1.4164686203002901</v>
      </c>
      <c r="V585">
        <v>1.30941045284271</v>
      </c>
      <c r="W585">
        <v>0.107058167457581</v>
      </c>
      <c r="X585">
        <v>0.23673403263091999</v>
      </c>
      <c r="Y585">
        <v>0.23673403263091999</v>
      </c>
      <c r="Z585">
        <v>0.3</v>
      </c>
      <c r="AA585">
        <v>0.9</v>
      </c>
      <c r="AB585">
        <v>0.75</v>
      </c>
      <c r="AC585">
        <v>0.81818181818181801</v>
      </c>
      <c r="AD585">
        <v>0.1</v>
      </c>
      <c r="AE585">
        <v>0.6</v>
      </c>
    </row>
    <row r="586" spans="1:31" x14ac:dyDescent="0.15">
      <c r="A586" s="4">
        <v>977</v>
      </c>
      <c r="B586">
        <v>12</v>
      </c>
      <c r="C586">
        <v>8</v>
      </c>
      <c r="D586">
        <v>10</v>
      </c>
      <c r="E586">
        <v>10</v>
      </c>
      <c r="F586">
        <v>10</v>
      </c>
      <c r="G586">
        <v>0</v>
      </c>
      <c r="H586">
        <v>2</v>
      </c>
      <c r="I586">
        <v>8</v>
      </c>
      <c r="J586">
        <v>0.6</v>
      </c>
      <c r="K586">
        <v>5.3293190002441397</v>
      </c>
      <c r="L586">
        <v>4.6381454467773402</v>
      </c>
      <c r="M586">
        <v>5.3530960083007804</v>
      </c>
      <c r="N586">
        <v>4.3495903015136701</v>
      </c>
      <c r="O586">
        <v>0</v>
      </c>
      <c r="P586">
        <v>0</v>
      </c>
      <c r="Q586">
        <v>7</v>
      </c>
      <c r="R586" s="12">
        <v>0</v>
      </c>
      <c r="S586" s="12">
        <f t="shared" si="9"/>
        <v>0</v>
      </c>
      <c r="T586">
        <v>1.3380870819091799</v>
      </c>
      <c r="U586">
        <v>1.3476543426513701</v>
      </c>
      <c r="V586">
        <v>1.1207853555679299</v>
      </c>
      <c r="W586">
        <v>0.226868987083435</v>
      </c>
      <c r="X586">
        <v>0.217301726341248</v>
      </c>
      <c r="Y586">
        <v>0.217301726341248</v>
      </c>
      <c r="Z586">
        <v>0</v>
      </c>
      <c r="AA586">
        <v>0.7</v>
      </c>
      <c r="AB586">
        <v>1</v>
      </c>
      <c r="AC586">
        <v>0.82352941176470595</v>
      </c>
      <c r="AD586">
        <v>0.3</v>
      </c>
      <c r="AE586">
        <v>0.7</v>
      </c>
    </row>
    <row r="587" spans="1:31" x14ac:dyDescent="0.15">
      <c r="A587" s="4">
        <v>45</v>
      </c>
      <c r="B587">
        <v>11</v>
      </c>
      <c r="C587">
        <v>9</v>
      </c>
      <c r="D587">
        <v>10</v>
      </c>
      <c r="E587">
        <v>10</v>
      </c>
      <c r="F587">
        <v>8</v>
      </c>
      <c r="G587">
        <v>2</v>
      </c>
      <c r="H587">
        <v>3</v>
      </c>
      <c r="I587">
        <v>7</v>
      </c>
      <c r="J587">
        <v>0.55000000000000004</v>
      </c>
      <c r="K587">
        <v>5.3309612274169904</v>
      </c>
      <c r="L587">
        <v>4.0510063171386701</v>
      </c>
      <c r="M587">
        <v>3.8715572357177699</v>
      </c>
      <c r="N587">
        <v>4.0101757049560502</v>
      </c>
      <c r="O587">
        <v>0</v>
      </c>
      <c r="P587">
        <v>0</v>
      </c>
      <c r="Q587">
        <v>7</v>
      </c>
      <c r="R587" s="12">
        <v>0</v>
      </c>
      <c r="S587" s="12">
        <f t="shared" si="9"/>
        <v>0</v>
      </c>
      <c r="T587">
        <v>1.1314105987548799</v>
      </c>
      <c r="U587">
        <v>1.0633016824722299</v>
      </c>
      <c r="V587">
        <v>0.977758228778839</v>
      </c>
      <c r="W587">
        <v>8.5543453693389906E-2</v>
      </c>
      <c r="X587">
        <v>0.15365236997604401</v>
      </c>
      <c r="Y587">
        <v>0.15365236997604401</v>
      </c>
      <c r="Z587">
        <v>0</v>
      </c>
      <c r="AA587">
        <v>0.7</v>
      </c>
      <c r="AB587">
        <v>1</v>
      </c>
      <c r="AC587">
        <v>0.82352941176470595</v>
      </c>
      <c r="AD587">
        <v>0.3</v>
      </c>
      <c r="AE587">
        <v>0.7</v>
      </c>
    </row>
    <row r="588" spans="1:31" x14ac:dyDescent="0.15">
      <c r="A588" s="4">
        <v>871</v>
      </c>
      <c r="B588">
        <v>10</v>
      </c>
      <c r="C588">
        <v>10</v>
      </c>
      <c r="D588">
        <v>10</v>
      </c>
      <c r="E588">
        <v>10</v>
      </c>
      <c r="F588">
        <v>9</v>
      </c>
      <c r="G588">
        <v>1</v>
      </c>
      <c r="H588">
        <v>1</v>
      </c>
      <c r="I588">
        <v>9</v>
      </c>
      <c r="J588">
        <v>0.5</v>
      </c>
      <c r="K588">
        <v>5.3317241668701199</v>
      </c>
      <c r="L588">
        <v>4.4379978179931596</v>
      </c>
      <c r="M588">
        <v>4.2536773681640598</v>
      </c>
      <c r="N588">
        <v>8.7324657440185494</v>
      </c>
      <c r="O588">
        <v>1</v>
      </c>
      <c r="P588">
        <v>1</v>
      </c>
      <c r="Q588">
        <v>9</v>
      </c>
      <c r="R588" s="12">
        <v>0.1111</v>
      </c>
      <c r="S588" s="12">
        <f t="shared" si="9"/>
        <v>0.1</v>
      </c>
      <c r="T588">
        <v>1.28287506103516</v>
      </c>
      <c r="U588">
        <v>1.03861808776855</v>
      </c>
      <c r="V588">
        <v>1.0701758861541799</v>
      </c>
      <c r="W588">
        <v>3.1557798385620103E-2</v>
      </c>
      <c r="X588">
        <v>0.212699174880981</v>
      </c>
      <c r="Y588">
        <v>0.212699174880981</v>
      </c>
      <c r="Z588">
        <v>0.1</v>
      </c>
      <c r="AA588">
        <v>0.8</v>
      </c>
      <c r="AB588">
        <v>0.88888888888888895</v>
      </c>
      <c r="AC588">
        <v>0.84210526315789502</v>
      </c>
      <c r="AD588">
        <v>0.2</v>
      </c>
      <c r="AE588">
        <v>0.7</v>
      </c>
    </row>
    <row r="589" spans="1:31" x14ac:dyDescent="0.15">
      <c r="A589" s="4">
        <v>299</v>
      </c>
      <c r="B589">
        <v>11</v>
      </c>
      <c r="C589">
        <v>9</v>
      </c>
      <c r="D589">
        <v>10</v>
      </c>
      <c r="E589">
        <v>10</v>
      </c>
      <c r="F589">
        <v>10</v>
      </c>
      <c r="G589">
        <v>0</v>
      </c>
      <c r="H589">
        <v>1</v>
      </c>
      <c r="I589">
        <v>9</v>
      </c>
      <c r="J589">
        <v>0.55000000000000004</v>
      </c>
      <c r="K589">
        <v>5.3350582122802699</v>
      </c>
      <c r="L589">
        <v>5.1006450653076199</v>
      </c>
      <c r="M589">
        <v>9.2449569702148402</v>
      </c>
      <c r="N589">
        <v>6.9489288330078098</v>
      </c>
      <c r="O589">
        <v>0</v>
      </c>
      <c r="P589">
        <v>0</v>
      </c>
      <c r="Q589">
        <v>8</v>
      </c>
      <c r="R589" s="12">
        <v>0</v>
      </c>
      <c r="S589" s="12">
        <f t="shared" si="9"/>
        <v>0</v>
      </c>
      <c r="T589">
        <v>1.2673759460449201</v>
      </c>
      <c r="U589">
        <v>1.32200050354004</v>
      </c>
      <c r="V589">
        <v>1.0258585214614899</v>
      </c>
      <c r="W589">
        <v>0.29614198207855202</v>
      </c>
      <c r="X589">
        <v>0.241517424583435</v>
      </c>
      <c r="Y589">
        <v>0.241517424583435</v>
      </c>
      <c r="Z589">
        <v>0</v>
      </c>
      <c r="AA589">
        <v>0.8</v>
      </c>
      <c r="AB589">
        <v>1</v>
      </c>
      <c r="AC589">
        <v>0.88888888888888895</v>
      </c>
      <c r="AD589">
        <v>0.2</v>
      </c>
      <c r="AE589">
        <v>0.8</v>
      </c>
    </row>
    <row r="590" spans="1:31" x14ac:dyDescent="0.15">
      <c r="A590" s="4">
        <v>322</v>
      </c>
      <c r="B590">
        <v>13</v>
      </c>
      <c r="C590">
        <v>7</v>
      </c>
      <c r="D590">
        <v>10</v>
      </c>
      <c r="E590">
        <v>10</v>
      </c>
      <c r="F590">
        <v>10</v>
      </c>
      <c r="G590">
        <v>0</v>
      </c>
      <c r="H590">
        <v>3</v>
      </c>
      <c r="I590">
        <v>7</v>
      </c>
      <c r="J590">
        <v>0.65</v>
      </c>
      <c r="K590">
        <v>5.3351268768310502</v>
      </c>
      <c r="L590">
        <v>4.20664405822754</v>
      </c>
      <c r="M590">
        <v>4.1332874298095703</v>
      </c>
      <c r="N590">
        <v>3.6568260192871098</v>
      </c>
      <c r="O590">
        <v>1</v>
      </c>
      <c r="P590">
        <v>1</v>
      </c>
      <c r="Q590">
        <v>11</v>
      </c>
      <c r="R590" s="12">
        <v>9.0899999999999995E-2</v>
      </c>
      <c r="S590" s="12">
        <f t="shared" si="9"/>
        <v>0.1</v>
      </c>
      <c r="T590">
        <v>1.5717411041259799</v>
      </c>
      <c r="U590">
        <v>1.5341047048568699</v>
      </c>
      <c r="V590">
        <v>1.2923166751861599</v>
      </c>
      <c r="W590">
        <v>0.241788029670715</v>
      </c>
      <c r="X590">
        <v>0.279424428939819</v>
      </c>
      <c r="Y590">
        <v>0.279424428939819</v>
      </c>
      <c r="Z590">
        <v>0.1</v>
      </c>
      <c r="AA590">
        <v>1</v>
      </c>
      <c r="AB590">
        <v>0.90909090909090895</v>
      </c>
      <c r="AC590">
        <v>0.952380952380952</v>
      </c>
      <c r="AD590">
        <v>0</v>
      </c>
      <c r="AE590">
        <v>0.9</v>
      </c>
    </row>
    <row r="591" spans="1:31" x14ac:dyDescent="0.15">
      <c r="A591" s="4">
        <v>128</v>
      </c>
      <c r="B591">
        <v>15</v>
      </c>
      <c r="C591">
        <v>5</v>
      </c>
      <c r="D591">
        <v>10</v>
      </c>
      <c r="E591">
        <v>10</v>
      </c>
      <c r="F591">
        <v>10</v>
      </c>
      <c r="G591">
        <v>0</v>
      </c>
      <c r="H591">
        <v>5</v>
      </c>
      <c r="I591">
        <v>5</v>
      </c>
      <c r="J591">
        <v>0.75</v>
      </c>
      <c r="K591">
        <v>5.3409328460693404</v>
      </c>
      <c r="L591">
        <v>2.52885818481445</v>
      </c>
      <c r="M591">
        <v>1.66196632385254</v>
      </c>
      <c r="N591">
        <v>3.8903579711914098</v>
      </c>
      <c r="O591">
        <v>2</v>
      </c>
      <c r="P591">
        <v>2</v>
      </c>
      <c r="Q591">
        <v>7</v>
      </c>
      <c r="R591" s="12">
        <v>0.28570000000000001</v>
      </c>
      <c r="S591" s="12">
        <f t="shared" si="9"/>
        <v>0.2</v>
      </c>
      <c r="T591">
        <v>1.6895065307617201</v>
      </c>
      <c r="U591">
        <v>1.57126080989838</v>
      </c>
      <c r="V591">
        <v>1.4560174942016599</v>
      </c>
      <c r="W591">
        <v>0.115243315696716</v>
      </c>
      <c r="X591">
        <v>0.23348903656005901</v>
      </c>
      <c r="Y591">
        <v>0.23348903656005901</v>
      </c>
      <c r="Z591">
        <v>0.2</v>
      </c>
      <c r="AA591">
        <v>0.5</v>
      </c>
      <c r="AB591">
        <v>0.71428571428571397</v>
      </c>
      <c r="AC591">
        <v>0.58823529411764697</v>
      </c>
      <c r="AD591">
        <v>0.5</v>
      </c>
      <c r="AE591">
        <v>0.3</v>
      </c>
    </row>
    <row r="592" spans="1:31" x14ac:dyDescent="0.15">
      <c r="A592" s="4">
        <v>360</v>
      </c>
      <c r="B592">
        <v>11</v>
      </c>
      <c r="C592">
        <v>9</v>
      </c>
      <c r="D592">
        <v>10</v>
      </c>
      <c r="E592">
        <v>10</v>
      </c>
      <c r="F592">
        <v>9</v>
      </c>
      <c r="G592">
        <v>1</v>
      </c>
      <c r="H592">
        <v>2</v>
      </c>
      <c r="I592">
        <v>8</v>
      </c>
      <c r="J592">
        <v>0.55000000000000004</v>
      </c>
      <c r="K592">
        <v>5.3443012237548801</v>
      </c>
      <c r="L592">
        <v>4.5982418060302699</v>
      </c>
      <c r="M592">
        <v>6.4494686126709002</v>
      </c>
      <c r="N592">
        <v>6.0443191528320304</v>
      </c>
      <c r="O592">
        <v>0</v>
      </c>
      <c r="P592">
        <v>0</v>
      </c>
      <c r="Q592">
        <v>7</v>
      </c>
      <c r="R592" s="12">
        <v>0</v>
      </c>
      <c r="S592" s="12">
        <f t="shared" si="9"/>
        <v>0</v>
      </c>
      <c r="T592">
        <v>1.17680740356445</v>
      </c>
      <c r="U592">
        <v>1.1521081924438501</v>
      </c>
      <c r="V592">
        <v>1.0103794336319001</v>
      </c>
      <c r="W592">
        <v>0.14172875881195099</v>
      </c>
      <c r="X592">
        <v>0.16642796993255601</v>
      </c>
      <c r="Y592">
        <v>0.16642796993255601</v>
      </c>
      <c r="Z592">
        <v>0</v>
      </c>
      <c r="AA592">
        <v>0.7</v>
      </c>
      <c r="AB592">
        <v>1</v>
      </c>
      <c r="AC592">
        <v>0.82352941176470595</v>
      </c>
      <c r="AD592">
        <v>0.3</v>
      </c>
      <c r="AE592">
        <v>0.7</v>
      </c>
    </row>
    <row r="593" spans="1:31" x14ac:dyDescent="0.15">
      <c r="A593" s="4">
        <v>194</v>
      </c>
      <c r="B593">
        <v>13</v>
      </c>
      <c r="C593">
        <v>7</v>
      </c>
      <c r="D593">
        <v>10</v>
      </c>
      <c r="E593">
        <v>10</v>
      </c>
      <c r="F593">
        <v>10</v>
      </c>
      <c r="G593">
        <v>0</v>
      </c>
      <c r="H593">
        <v>3</v>
      </c>
      <c r="I593">
        <v>7</v>
      </c>
      <c r="J593">
        <v>0.65</v>
      </c>
      <c r="K593">
        <v>5.3460388183593697</v>
      </c>
      <c r="L593">
        <v>3.8178062438964799</v>
      </c>
      <c r="M593">
        <v>4.0279216766357404</v>
      </c>
      <c r="N593">
        <v>5.3942756652831996</v>
      </c>
      <c r="O593">
        <v>2</v>
      </c>
      <c r="P593">
        <v>2</v>
      </c>
      <c r="Q593">
        <v>11</v>
      </c>
      <c r="R593" s="12">
        <v>0.18179999999999999</v>
      </c>
      <c r="S593" s="12">
        <f t="shared" si="9"/>
        <v>0.2</v>
      </c>
      <c r="T593">
        <v>1.55862808227539</v>
      </c>
      <c r="U593">
        <v>1.4325441122055</v>
      </c>
      <c r="V593">
        <v>1.2989876270294201</v>
      </c>
      <c r="W593">
        <v>0.13355648517608601</v>
      </c>
      <c r="X593">
        <v>0.25964045524597201</v>
      </c>
      <c r="Y593">
        <v>0.25964045524597201</v>
      </c>
      <c r="Z593">
        <v>0.2</v>
      </c>
      <c r="AA593">
        <v>0.9</v>
      </c>
      <c r="AB593">
        <v>0.81818181818181801</v>
      </c>
      <c r="AC593">
        <v>0.85714285714285698</v>
      </c>
      <c r="AD593">
        <v>0.1</v>
      </c>
      <c r="AE593">
        <v>0.7</v>
      </c>
    </row>
    <row r="594" spans="1:31" x14ac:dyDescent="0.15">
      <c r="A594" s="4">
        <v>785</v>
      </c>
      <c r="B594">
        <v>13</v>
      </c>
      <c r="C594">
        <v>7</v>
      </c>
      <c r="D594">
        <v>10</v>
      </c>
      <c r="E594">
        <v>10</v>
      </c>
      <c r="F594">
        <v>10</v>
      </c>
      <c r="G594">
        <v>0</v>
      </c>
      <c r="H594">
        <v>3</v>
      </c>
      <c r="I594">
        <v>7</v>
      </c>
      <c r="J594">
        <v>0.65</v>
      </c>
      <c r="K594">
        <v>5.3491306304931596</v>
      </c>
      <c r="L594">
        <v>4.1130180358886701</v>
      </c>
      <c r="M594">
        <v>3.4775466918945299</v>
      </c>
      <c r="N594">
        <v>3.2125549316406201</v>
      </c>
      <c r="O594">
        <v>1</v>
      </c>
      <c r="P594">
        <v>1</v>
      </c>
      <c r="Q594">
        <v>11</v>
      </c>
      <c r="R594" s="12">
        <v>9.0899999999999995E-2</v>
      </c>
      <c r="S594" s="12">
        <f t="shared" si="9"/>
        <v>0.1</v>
      </c>
      <c r="T594">
        <v>1.4333667755127</v>
      </c>
      <c r="U594">
        <v>1.40033400058746</v>
      </c>
      <c r="V594">
        <v>1.2011299133300799</v>
      </c>
      <c r="W594">
        <v>0.199204087257385</v>
      </c>
      <c r="X594">
        <v>0.23223686218261699</v>
      </c>
      <c r="Y594">
        <v>0.23223686218261699</v>
      </c>
      <c r="Z594">
        <v>0.1</v>
      </c>
      <c r="AA594">
        <v>1</v>
      </c>
      <c r="AB594">
        <v>0.90909090909090895</v>
      </c>
      <c r="AC594">
        <v>0.952380952380952</v>
      </c>
      <c r="AD594">
        <v>0</v>
      </c>
      <c r="AE594">
        <v>0.9</v>
      </c>
    </row>
    <row r="595" spans="1:31" x14ac:dyDescent="0.15">
      <c r="A595" s="4">
        <v>4</v>
      </c>
      <c r="B595">
        <v>12</v>
      </c>
      <c r="C595">
        <v>8</v>
      </c>
      <c r="D595">
        <v>10</v>
      </c>
      <c r="E595">
        <v>10</v>
      </c>
      <c r="F595">
        <v>10</v>
      </c>
      <c r="G595">
        <v>0</v>
      </c>
      <c r="H595">
        <v>2</v>
      </c>
      <c r="I595">
        <v>8</v>
      </c>
      <c r="J595">
        <v>0.6</v>
      </c>
      <c r="K595">
        <v>5.3502464294433603</v>
      </c>
      <c r="L595">
        <v>3.7187023162841801</v>
      </c>
      <c r="M595">
        <v>2.52266120910644</v>
      </c>
      <c r="N595">
        <v>6.6626472473144496</v>
      </c>
      <c r="O595">
        <v>2</v>
      </c>
      <c r="P595">
        <v>2</v>
      </c>
      <c r="Q595">
        <v>11</v>
      </c>
      <c r="R595" s="12">
        <v>0.18179999999999999</v>
      </c>
      <c r="S595" s="12">
        <f t="shared" si="9"/>
        <v>0.2</v>
      </c>
      <c r="T595">
        <v>1.5006961822509799</v>
      </c>
      <c r="U595">
        <v>1.27388763427734</v>
      </c>
      <c r="V595">
        <v>1.25015091896057</v>
      </c>
      <c r="W595">
        <v>2.3736715316772499E-2</v>
      </c>
      <c r="X595">
        <v>0.250545263290405</v>
      </c>
      <c r="Y595">
        <v>0.250545263290405</v>
      </c>
      <c r="Z595">
        <v>0.2</v>
      </c>
      <c r="AA595">
        <v>0.9</v>
      </c>
      <c r="AB595">
        <v>0.81818181818181801</v>
      </c>
      <c r="AC595">
        <v>0.85714285714285698</v>
      </c>
      <c r="AD595">
        <v>0.1</v>
      </c>
      <c r="AE595">
        <v>0.7</v>
      </c>
    </row>
    <row r="596" spans="1:31" x14ac:dyDescent="0.15">
      <c r="A596" s="4">
        <v>402</v>
      </c>
      <c r="B596">
        <v>14</v>
      </c>
      <c r="C596">
        <v>6</v>
      </c>
      <c r="D596">
        <v>10</v>
      </c>
      <c r="E596">
        <v>10</v>
      </c>
      <c r="F596">
        <v>10</v>
      </c>
      <c r="G596">
        <v>0</v>
      </c>
      <c r="H596">
        <v>4</v>
      </c>
      <c r="I596">
        <v>6</v>
      </c>
      <c r="J596">
        <v>0.7</v>
      </c>
      <c r="K596">
        <v>5.3525123596191397</v>
      </c>
      <c r="L596">
        <v>2.9465026855468701</v>
      </c>
      <c r="M596">
        <v>1.9305171966552701</v>
      </c>
      <c r="N596">
        <v>4.3217105865478498</v>
      </c>
      <c r="O596">
        <v>2</v>
      </c>
      <c r="P596">
        <v>2</v>
      </c>
      <c r="Q596">
        <v>11</v>
      </c>
      <c r="R596" s="12">
        <v>0.18179999999999999</v>
      </c>
      <c r="S596" s="12">
        <f t="shared" si="9"/>
        <v>0.2</v>
      </c>
      <c r="T596">
        <v>1.6804618835449201</v>
      </c>
      <c r="U596">
        <v>1.54594802856445</v>
      </c>
      <c r="V596">
        <v>1.4212274551391599</v>
      </c>
      <c r="W596">
        <v>0.124720573425293</v>
      </c>
      <c r="X596">
        <v>0.259234428405762</v>
      </c>
      <c r="Y596">
        <v>0.259234428405762</v>
      </c>
      <c r="Z596">
        <v>0.2</v>
      </c>
      <c r="AA596">
        <v>0.9</v>
      </c>
      <c r="AB596">
        <v>0.81818181818181801</v>
      </c>
      <c r="AC596">
        <v>0.85714285714285698</v>
      </c>
      <c r="AD596">
        <v>0.1</v>
      </c>
      <c r="AE596">
        <v>0.7</v>
      </c>
    </row>
    <row r="597" spans="1:31" x14ac:dyDescent="0.15">
      <c r="A597" s="4">
        <v>230</v>
      </c>
      <c r="B597">
        <v>12</v>
      </c>
      <c r="C597">
        <v>8</v>
      </c>
      <c r="D597">
        <v>10</v>
      </c>
      <c r="E597">
        <v>10</v>
      </c>
      <c r="F597">
        <v>10</v>
      </c>
      <c r="G597">
        <v>0</v>
      </c>
      <c r="H597">
        <v>2</v>
      </c>
      <c r="I597">
        <v>8</v>
      </c>
      <c r="J597">
        <v>0.6</v>
      </c>
      <c r="K597">
        <v>5.35481834411621</v>
      </c>
      <c r="L597">
        <v>4.7269535064697301</v>
      </c>
      <c r="M597">
        <v>6.3789978027343697</v>
      </c>
      <c r="N597">
        <v>5.2043704986572301</v>
      </c>
      <c r="O597">
        <v>0</v>
      </c>
      <c r="P597">
        <v>0</v>
      </c>
      <c r="Q597">
        <v>6</v>
      </c>
      <c r="R597" s="12">
        <v>0</v>
      </c>
      <c r="S597" s="12">
        <f t="shared" si="9"/>
        <v>0</v>
      </c>
      <c r="T597">
        <v>1.28388595581055</v>
      </c>
      <c r="U597">
        <v>1.28670406341553</v>
      </c>
      <c r="V597">
        <v>1.0583314895629901</v>
      </c>
      <c r="W597">
        <v>0.22837257385253901</v>
      </c>
      <c r="X597">
        <v>0.22555446624755901</v>
      </c>
      <c r="Y597">
        <v>0.22555446624755901</v>
      </c>
      <c r="Z597">
        <v>0</v>
      </c>
      <c r="AA597">
        <v>0.6</v>
      </c>
      <c r="AB597">
        <v>1</v>
      </c>
      <c r="AC597">
        <v>0.75</v>
      </c>
      <c r="AD597">
        <v>0.4</v>
      </c>
      <c r="AE597">
        <v>0.6</v>
      </c>
    </row>
    <row r="598" spans="1:31" x14ac:dyDescent="0.15">
      <c r="A598" s="4">
        <v>790</v>
      </c>
      <c r="B598">
        <v>10</v>
      </c>
      <c r="C598">
        <v>10</v>
      </c>
      <c r="D598">
        <v>10</v>
      </c>
      <c r="E598">
        <v>10</v>
      </c>
      <c r="F598">
        <v>9</v>
      </c>
      <c r="G598">
        <v>1</v>
      </c>
      <c r="H598">
        <v>1</v>
      </c>
      <c r="I598">
        <v>9</v>
      </c>
      <c r="J598">
        <v>0.5</v>
      </c>
      <c r="K598">
        <v>5.3551158905029297</v>
      </c>
      <c r="L598">
        <v>5.1650123596191397</v>
      </c>
      <c r="M598">
        <v>9.3147354125976598</v>
      </c>
      <c r="N598">
        <v>6.5118122100830096</v>
      </c>
      <c r="O598">
        <v>0</v>
      </c>
      <c r="P598">
        <v>0</v>
      </c>
      <c r="Q598">
        <v>6</v>
      </c>
      <c r="R598" s="12">
        <v>0</v>
      </c>
      <c r="S598" s="12">
        <f t="shared" si="9"/>
        <v>0</v>
      </c>
      <c r="T598">
        <v>1.0275192260742201</v>
      </c>
      <c r="U598">
        <v>1.0669136047363299</v>
      </c>
      <c r="V598">
        <v>0.85900861024856601</v>
      </c>
      <c r="W598">
        <v>0.20790499448776301</v>
      </c>
      <c r="X598">
        <v>0.16851061582565299</v>
      </c>
      <c r="Y598">
        <v>0.16851061582565299</v>
      </c>
      <c r="Z598">
        <v>0</v>
      </c>
      <c r="AA598">
        <v>0.6</v>
      </c>
      <c r="AB598">
        <v>1</v>
      </c>
      <c r="AC598">
        <v>0.75</v>
      </c>
      <c r="AD598">
        <v>0.4</v>
      </c>
      <c r="AE598">
        <v>0.6</v>
      </c>
    </row>
    <row r="599" spans="1:31" x14ac:dyDescent="0.15">
      <c r="A599" s="4">
        <v>56</v>
      </c>
      <c r="B599">
        <v>12</v>
      </c>
      <c r="C599">
        <v>8</v>
      </c>
      <c r="D599">
        <v>10</v>
      </c>
      <c r="E599">
        <v>10</v>
      </c>
      <c r="F599">
        <v>10</v>
      </c>
      <c r="G599">
        <v>0</v>
      </c>
      <c r="H599">
        <v>2</v>
      </c>
      <c r="I599">
        <v>8</v>
      </c>
      <c r="J599">
        <v>0.6</v>
      </c>
      <c r="K599">
        <v>5.3575820922851598</v>
      </c>
      <c r="L599">
        <v>4.1447906494140598</v>
      </c>
      <c r="M599">
        <v>3.0157890319824201</v>
      </c>
      <c r="N599">
        <v>4.6526908874511701</v>
      </c>
      <c r="O599">
        <v>1</v>
      </c>
      <c r="P599">
        <v>1</v>
      </c>
      <c r="Q599">
        <v>7</v>
      </c>
      <c r="R599" s="12">
        <v>0.1429</v>
      </c>
      <c r="S599" s="12">
        <f t="shared" si="9"/>
        <v>0.1</v>
      </c>
      <c r="T599">
        <v>1.5300655364990201</v>
      </c>
      <c r="U599">
        <v>1.4055480957031199</v>
      </c>
      <c r="V599">
        <v>1.2627422809600799</v>
      </c>
      <c r="W599">
        <v>0.14280581474304199</v>
      </c>
      <c r="X599">
        <v>0.26732325553893999</v>
      </c>
      <c r="Y599">
        <v>0.26732325553893999</v>
      </c>
      <c r="Z599">
        <v>0.1</v>
      </c>
      <c r="AA599">
        <v>0.6</v>
      </c>
      <c r="AB599">
        <v>0.85714285714285698</v>
      </c>
      <c r="AC599">
        <v>0.70588235294117596</v>
      </c>
      <c r="AD599">
        <v>0.4</v>
      </c>
      <c r="AE599">
        <v>0.5</v>
      </c>
    </row>
    <row r="600" spans="1:31" x14ac:dyDescent="0.15">
      <c r="A600" s="4">
        <v>41</v>
      </c>
      <c r="B600">
        <v>11</v>
      </c>
      <c r="C600">
        <v>9</v>
      </c>
      <c r="D600">
        <v>10</v>
      </c>
      <c r="E600">
        <v>10</v>
      </c>
      <c r="F600">
        <v>10</v>
      </c>
      <c r="G600">
        <v>0</v>
      </c>
      <c r="H600">
        <v>1</v>
      </c>
      <c r="I600">
        <v>9</v>
      </c>
      <c r="J600">
        <v>0.55000000000000004</v>
      </c>
      <c r="K600">
        <v>5.3602142333984402</v>
      </c>
      <c r="L600">
        <v>4.7271423339843697</v>
      </c>
      <c r="M600">
        <v>6.8746147155761701</v>
      </c>
      <c r="N600">
        <v>8.7168292999267596</v>
      </c>
      <c r="O600">
        <v>0</v>
      </c>
      <c r="P600">
        <v>0</v>
      </c>
      <c r="Q600">
        <v>7</v>
      </c>
      <c r="R600" s="12">
        <v>0</v>
      </c>
      <c r="S600" s="12">
        <f t="shared" si="9"/>
        <v>0</v>
      </c>
      <c r="T600">
        <v>1.3085193634033201</v>
      </c>
      <c r="U600">
        <v>1.2106952667236299</v>
      </c>
      <c r="V600">
        <v>1.0796823501586901</v>
      </c>
      <c r="W600">
        <v>0.13101291656494099</v>
      </c>
      <c r="X600">
        <v>0.22883701324462899</v>
      </c>
      <c r="Y600">
        <v>0.22883701324462899</v>
      </c>
      <c r="Z600">
        <v>0</v>
      </c>
      <c r="AA600">
        <v>0.7</v>
      </c>
      <c r="AB600">
        <v>1</v>
      </c>
      <c r="AC600">
        <v>0.82352941176470595</v>
      </c>
      <c r="AD600">
        <v>0.3</v>
      </c>
      <c r="AE600">
        <v>0.7</v>
      </c>
    </row>
    <row r="601" spans="1:31" x14ac:dyDescent="0.15">
      <c r="A601" s="4">
        <v>814</v>
      </c>
      <c r="B601">
        <v>13</v>
      </c>
      <c r="C601">
        <v>7</v>
      </c>
      <c r="D601">
        <v>10</v>
      </c>
      <c r="E601">
        <v>10</v>
      </c>
      <c r="F601">
        <v>10</v>
      </c>
      <c r="G601">
        <v>0</v>
      </c>
      <c r="H601">
        <v>3</v>
      </c>
      <c r="I601">
        <v>7</v>
      </c>
      <c r="J601">
        <v>0.65</v>
      </c>
      <c r="K601">
        <v>5.3610000610351598</v>
      </c>
      <c r="L601">
        <v>2.9282779693603498</v>
      </c>
      <c r="M601">
        <v>1.5498352050781199</v>
      </c>
      <c r="N601">
        <v>6.1398696899414098</v>
      </c>
      <c r="O601">
        <v>3</v>
      </c>
      <c r="P601">
        <v>3</v>
      </c>
      <c r="Q601">
        <v>12</v>
      </c>
      <c r="R601" s="12">
        <v>0.25</v>
      </c>
      <c r="S601" s="12">
        <f t="shared" si="9"/>
        <v>0.3</v>
      </c>
      <c r="T601">
        <v>1.6367664337158201</v>
      </c>
      <c r="U601">
        <v>1.39278221130371</v>
      </c>
      <c r="V601">
        <v>1.3882811069488501</v>
      </c>
      <c r="W601">
        <v>4.5011043548584002E-3</v>
      </c>
      <c r="X601">
        <v>0.248485326766968</v>
      </c>
      <c r="Y601">
        <v>0.248485326766968</v>
      </c>
      <c r="Z601">
        <v>0.3</v>
      </c>
      <c r="AA601">
        <v>0.9</v>
      </c>
      <c r="AB601">
        <v>0.75</v>
      </c>
      <c r="AC601">
        <v>0.81818181818181801</v>
      </c>
      <c r="AD601">
        <v>0.1</v>
      </c>
      <c r="AE601">
        <v>0.6</v>
      </c>
    </row>
    <row r="602" spans="1:31" x14ac:dyDescent="0.15">
      <c r="A602" s="4">
        <v>713</v>
      </c>
      <c r="B602">
        <v>12</v>
      </c>
      <c r="C602">
        <v>8</v>
      </c>
      <c r="D602">
        <v>10</v>
      </c>
      <c r="E602">
        <v>10</v>
      </c>
      <c r="F602">
        <v>10</v>
      </c>
      <c r="G602">
        <v>0</v>
      </c>
      <c r="H602">
        <v>2</v>
      </c>
      <c r="I602">
        <v>8</v>
      </c>
      <c r="J602">
        <v>0.6</v>
      </c>
      <c r="K602">
        <v>5.3670501708984402</v>
      </c>
      <c r="L602">
        <v>4.2337970733642596</v>
      </c>
      <c r="M602">
        <v>3.1635761260986301</v>
      </c>
      <c r="N602">
        <v>4.3284873962402299</v>
      </c>
      <c r="O602">
        <v>1</v>
      </c>
      <c r="P602">
        <v>1</v>
      </c>
      <c r="Q602">
        <v>9</v>
      </c>
      <c r="R602" s="12">
        <v>0.1111</v>
      </c>
      <c r="S602" s="12">
        <f t="shared" si="9"/>
        <v>0.1</v>
      </c>
      <c r="T602">
        <v>1.5429782867431601</v>
      </c>
      <c r="U602">
        <v>1.4417095184326201</v>
      </c>
      <c r="V602">
        <v>1.2681801319122299</v>
      </c>
      <c r="W602">
        <v>0.17352938652038599</v>
      </c>
      <c r="X602">
        <v>0.27479815483093301</v>
      </c>
      <c r="Y602">
        <v>0.27479815483093301</v>
      </c>
      <c r="Z602">
        <v>0.1</v>
      </c>
      <c r="AA602">
        <v>0.8</v>
      </c>
      <c r="AB602">
        <v>0.88888888888888895</v>
      </c>
      <c r="AC602">
        <v>0.84210526315789502</v>
      </c>
      <c r="AD602">
        <v>0.2</v>
      </c>
      <c r="AE602">
        <v>0.7</v>
      </c>
    </row>
    <row r="603" spans="1:31" x14ac:dyDescent="0.15">
      <c r="A603" s="4">
        <v>500</v>
      </c>
      <c r="B603">
        <v>16</v>
      </c>
      <c r="C603">
        <v>4</v>
      </c>
      <c r="D603">
        <v>10</v>
      </c>
      <c r="E603">
        <v>10</v>
      </c>
      <c r="F603">
        <v>10</v>
      </c>
      <c r="G603">
        <v>0</v>
      </c>
      <c r="H603">
        <v>6</v>
      </c>
      <c r="I603">
        <v>4</v>
      </c>
      <c r="J603">
        <v>0.8</v>
      </c>
      <c r="K603">
        <v>5.3677730560302699</v>
      </c>
      <c r="L603">
        <v>2.49630546569824</v>
      </c>
      <c r="M603">
        <v>2.0828208923339799</v>
      </c>
      <c r="N603">
        <v>3.7520809173584002</v>
      </c>
      <c r="O603">
        <v>2</v>
      </c>
      <c r="P603">
        <v>2</v>
      </c>
      <c r="Q603">
        <v>10</v>
      </c>
      <c r="R603" s="12">
        <v>0.2</v>
      </c>
      <c r="S603" s="12">
        <f t="shared" si="9"/>
        <v>0.2</v>
      </c>
      <c r="T603">
        <v>2.1302337646484402</v>
      </c>
      <c r="U603">
        <v>2.01200127601623</v>
      </c>
      <c r="V603">
        <v>1.8438333272934</v>
      </c>
      <c r="W603">
        <v>0.16816794872283899</v>
      </c>
      <c r="X603">
        <v>0.286400437355042</v>
      </c>
      <c r="Y603">
        <v>0.286400437355042</v>
      </c>
      <c r="Z603">
        <v>0.2</v>
      </c>
      <c r="AA603">
        <v>0.8</v>
      </c>
      <c r="AB603">
        <v>0.8</v>
      </c>
      <c r="AC603">
        <v>0.8</v>
      </c>
      <c r="AD603">
        <v>0.2</v>
      </c>
      <c r="AE603">
        <v>0.6</v>
      </c>
    </row>
    <row r="604" spans="1:31" x14ac:dyDescent="0.15">
      <c r="A604" s="4">
        <v>974</v>
      </c>
      <c r="B604">
        <v>15</v>
      </c>
      <c r="C604">
        <v>5</v>
      </c>
      <c r="D604">
        <v>10</v>
      </c>
      <c r="E604">
        <v>10</v>
      </c>
      <c r="F604">
        <v>10</v>
      </c>
      <c r="G604">
        <v>0</v>
      </c>
      <c r="H604">
        <v>5</v>
      </c>
      <c r="I604">
        <v>5</v>
      </c>
      <c r="J604">
        <v>0.75</v>
      </c>
      <c r="K604">
        <v>5.3685245513915998</v>
      </c>
      <c r="L604">
        <v>3.2771472930908199</v>
      </c>
      <c r="M604">
        <v>2.8307132720947301</v>
      </c>
      <c r="N604">
        <v>3.2898807525634801</v>
      </c>
      <c r="O604">
        <v>1</v>
      </c>
      <c r="P604">
        <v>1</v>
      </c>
      <c r="Q604">
        <v>10</v>
      </c>
      <c r="R604" s="12">
        <v>0.1</v>
      </c>
      <c r="S604" s="12">
        <f t="shared" si="9"/>
        <v>0.1</v>
      </c>
      <c r="T604">
        <v>1.6221961975097701</v>
      </c>
      <c r="U604">
        <v>1.5725250244140601</v>
      </c>
      <c r="V604">
        <v>1.3714082241058301</v>
      </c>
      <c r="W604">
        <v>0.20111680030822801</v>
      </c>
      <c r="X604">
        <v>0.250787973403931</v>
      </c>
      <c r="Y604">
        <v>0.250787973403931</v>
      </c>
      <c r="Z604">
        <v>0.1</v>
      </c>
      <c r="AA604">
        <v>0.9</v>
      </c>
      <c r="AB604">
        <v>0.9</v>
      </c>
      <c r="AC604">
        <v>0.9</v>
      </c>
      <c r="AD604">
        <v>0.1</v>
      </c>
      <c r="AE604">
        <v>0.8</v>
      </c>
    </row>
    <row r="605" spans="1:31" x14ac:dyDescent="0.15">
      <c r="A605" s="4">
        <v>227</v>
      </c>
      <c r="B605">
        <v>13</v>
      </c>
      <c r="C605">
        <v>7</v>
      </c>
      <c r="D605">
        <v>10</v>
      </c>
      <c r="E605">
        <v>10</v>
      </c>
      <c r="F605">
        <v>10</v>
      </c>
      <c r="G605">
        <v>0</v>
      </c>
      <c r="H605">
        <v>3</v>
      </c>
      <c r="I605">
        <v>7</v>
      </c>
      <c r="J605">
        <v>0.65</v>
      </c>
      <c r="K605">
        <v>5.3744926452636701</v>
      </c>
      <c r="L605">
        <v>4.1527462005615199</v>
      </c>
      <c r="M605">
        <v>3.7260227203369101</v>
      </c>
      <c r="N605">
        <v>3.4628772735595699</v>
      </c>
      <c r="O605">
        <v>1</v>
      </c>
      <c r="P605">
        <v>1</v>
      </c>
      <c r="Q605">
        <v>10</v>
      </c>
      <c r="R605" s="12">
        <v>0.1</v>
      </c>
      <c r="S605" s="12">
        <f t="shared" si="9"/>
        <v>0.1</v>
      </c>
      <c r="T605">
        <v>1.4141483306884799</v>
      </c>
      <c r="U605">
        <v>1.3841196298599201</v>
      </c>
      <c r="V605">
        <v>1.18422186374664</v>
      </c>
      <c r="W605">
        <v>0.199897766113281</v>
      </c>
      <c r="X605">
        <v>0.229926466941833</v>
      </c>
      <c r="Y605">
        <v>0.229926466941833</v>
      </c>
      <c r="Z605">
        <v>0.1</v>
      </c>
      <c r="AA605">
        <v>0.9</v>
      </c>
      <c r="AB605">
        <v>0.9</v>
      </c>
      <c r="AC605">
        <v>0.9</v>
      </c>
      <c r="AD605">
        <v>0.1</v>
      </c>
      <c r="AE605">
        <v>0.8</v>
      </c>
    </row>
    <row r="606" spans="1:31" x14ac:dyDescent="0.15">
      <c r="A606" s="4">
        <v>955</v>
      </c>
      <c r="B606">
        <v>14</v>
      </c>
      <c r="C606">
        <v>6</v>
      </c>
      <c r="D606">
        <v>10</v>
      </c>
      <c r="E606">
        <v>10</v>
      </c>
      <c r="F606">
        <v>10</v>
      </c>
      <c r="G606">
        <v>0</v>
      </c>
      <c r="H606">
        <v>4</v>
      </c>
      <c r="I606">
        <v>6</v>
      </c>
      <c r="J606">
        <v>0.7</v>
      </c>
      <c r="K606">
        <v>5.3781013488769496</v>
      </c>
      <c r="L606">
        <v>2.8527870178222701</v>
      </c>
      <c r="M606">
        <v>1.61575698852539</v>
      </c>
      <c r="N606">
        <v>4.25156593322754</v>
      </c>
      <c r="O606">
        <v>2</v>
      </c>
      <c r="P606">
        <v>2</v>
      </c>
      <c r="Q606">
        <v>9</v>
      </c>
      <c r="R606" s="12">
        <v>0.22220000000000001</v>
      </c>
      <c r="S606" s="12">
        <f t="shared" si="9"/>
        <v>0.2</v>
      </c>
      <c r="T606">
        <v>1.6290874481201201</v>
      </c>
      <c r="U606">
        <v>1.4803428649902299</v>
      </c>
      <c r="V606">
        <v>1.38972723484039</v>
      </c>
      <c r="W606">
        <v>9.0615630149841295E-2</v>
      </c>
      <c r="X606">
        <v>0.23936021327972401</v>
      </c>
      <c r="Y606">
        <v>0.23936021327972401</v>
      </c>
      <c r="Z606">
        <v>0.2</v>
      </c>
      <c r="AA606">
        <v>0.7</v>
      </c>
      <c r="AB606">
        <v>0.77777777777777801</v>
      </c>
      <c r="AC606">
        <v>0.73684210526315796</v>
      </c>
      <c r="AD606">
        <v>0.3</v>
      </c>
      <c r="AE606">
        <v>0.5</v>
      </c>
    </row>
    <row r="607" spans="1:31" x14ac:dyDescent="0.15">
      <c r="A607" s="4">
        <v>840</v>
      </c>
      <c r="B607">
        <v>13</v>
      </c>
      <c r="C607">
        <v>7</v>
      </c>
      <c r="D607">
        <v>10</v>
      </c>
      <c r="E607">
        <v>10</v>
      </c>
      <c r="F607">
        <v>10</v>
      </c>
      <c r="G607">
        <v>0</v>
      </c>
      <c r="H607">
        <v>3</v>
      </c>
      <c r="I607">
        <v>7</v>
      </c>
      <c r="J607">
        <v>0.65</v>
      </c>
      <c r="K607">
        <v>5.3783435821533203</v>
      </c>
      <c r="L607">
        <v>3.5478610992431601</v>
      </c>
      <c r="M607">
        <v>2.5381450653076199</v>
      </c>
      <c r="N607">
        <v>4.6591548919677699</v>
      </c>
      <c r="O607">
        <v>1</v>
      </c>
      <c r="P607">
        <v>1</v>
      </c>
      <c r="Q607">
        <v>10</v>
      </c>
      <c r="R607" s="12">
        <v>0.1</v>
      </c>
      <c r="S607" s="12">
        <f t="shared" si="9"/>
        <v>0.1</v>
      </c>
      <c r="T607">
        <v>1.6274662017822299</v>
      </c>
      <c r="U607">
        <v>1.4948984384536701</v>
      </c>
      <c r="V607">
        <v>1.3545224666595499</v>
      </c>
      <c r="W607">
        <v>0.140375971794128</v>
      </c>
      <c r="X607">
        <v>0.272943735122681</v>
      </c>
      <c r="Y607">
        <v>0.272943735122681</v>
      </c>
      <c r="Z607">
        <v>0.1</v>
      </c>
      <c r="AA607">
        <v>0.9</v>
      </c>
      <c r="AB607">
        <v>0.9</v>
      </c>
      <c r="AC607">
        <v>0.9</v>
      </c>
      <c r="AD607">
        <v>0.1</v>
      </c>
      <c r="AE607">
        <v>0.8</v>
      </c>
    </row>
    <row r="608" spans="1:31" x14ac:dyDescent="0.15">
      <c r="A608" s="4">
        <v>741</v>
      </c>
      <c r="B608">
        <v>12</v>
      </c>
      <c r="C608">
        <v>8</v>
      </c>
      <c r="D608">
        <v>10</v>
      </c>
      <c r="E608">
        <v>10</v>
      </c>
      <c r="F608">
        <v>10</v>
      </c>
      <c r="G608">
        <v>0</v>
      </c>
      <c r="H608">
        <v>2</v>
      </c>
      <c r="I608">
        <v>8</v>
      </c>
      <c r="J608">
        <v>0.6</v>
      </c>
      <c r="K608">
        <v>5.3790512084960902</v>
      </c>
      <c r="L608">
        <v>4.5988731384277299</v>
      </c>
      <c r="M608">
        <v>4.7412433624267596</v>
      </c>
      <c r="N608">
        <v>4.0788650512695304</v>
      </c>
      <c r="O608">
        <v>1</v>
      </c>
      <c r="P608">
        <v>1</v>
      </c>
      <c r="Q608">
        <v>11</v>
      </c>
      <c r="R608" s="12">
        <v>9.0899999999999995E-2</v>
      </c>
      <c r="S608" s="12">
        <f t="shared" si="9"/>
        <v>0.1</v>
      </c>
      <c r="T608">
        <v>1.25558853149414</v>
      </c>
      <c r="U608">
        <v>1.2347431182861299</v>
      </c>
      <c r="V608">
        <v>1.0562331676483101</v>
      </c>
      <c r="W608">
        <v>0.17850995063781699</v>
      </c>
      <c r="X608">
        <v>0.199355363845825</v>
      </c>
      <c r="Y608">
        <v>0.199355363845825</v>
      </c>
      <c r="Z608">
        <v>0.1</v>
      </c>
      <c r="AA608">
        <v>1</v>
      </c>
      <c r="AB608">
        <v>0.90909090909090895</v>
      </c>
      <c r="AC608">
        <v>0.952380952380952</v>
      </c>
      <c r="AD608">
        <v>0</v>
      </c>
      <c r="AE608">
        <v>0.9</v>
      </c>
    </row>
    <row r="609" spans="1:31" x14ac:dyDescent="0.15">
      <c r="A609" s="4">
        <v>172</v>
      </c>
      <c r="B609">
        <v>12</v>
      </c>
      <c r="C609">
        <v>8</v>
      </c>
      <c r="D609">
        <v>10</v>
      </c>
      <c r="E609">
        <v>10</v>
      </c>
      <c r="F609">
        <v>10</v>
      </c>
      <c r="G609">
        <v>0</v>
      </c>
      <c r="H609">
        <v>2</v>
      </c>
      <c r="I609">
        <v>8</v>
      </c>
      <c r="J609">
        <v>0.6</v>
      </c>
      <c r="K609">
        <v>5.3820056915283203</v>
      </c>
      <c r="L609">
        <v>4.56451416015625</v>
      </c>
      <c r="M609">
        <v>4.7138977050781197</v>
      </c>
      <c r="N609">
        <v>4.2741775512695304</v>
      </c>
      <c r="O609">
        <v>1</v>
      </c>
      <c r="P609">
        <v>1</v>
      </c>
      <c r="Q609">
        <v>11</v>
      </c>
      <c r="R609" s="12">
        <v>9.0899999999999995E-2</v>
      </c>
      <c r="S609" s="12">
        <f t="shared" si="9"/>
        <v>0.1</v>
      </c>
      <c r="T609">
        <v>1.3815174102783201</v>
      </c>
      <c r="U609">
        <v>1.3646049499511701</v>
      </c>
      <c r="V609">
        <v>1.13554155826569</v>
      </c>
      <c r="W609">
        <v>0.22906339168548601</v>
      </c>
      <c r="X609">
        <v>0.245975852012634</v>
      </c>
      <c r="Y609">
        <v>0.245975852012634</v>
      </c>
      <c r="Z609">
        <v>0.1</v>
      </c>
      <c r="AA609">
        <v>1</v>
      </c>
      <c r="AB609">
        <v>0.90909090909090895</v>
      </c>
      <c r="AC609">
        <v>0.952380952380952</v>
      </c>
      <c r="AD609">
        <v>0</v>
      </c>
      <c r="AE609">
        <v>0.9</v>
      </c>
    </row>
    <row r="610" spans="1:31" x14ac:dyDescent="0.15">
      <c r="A610" s="4">
        <v>592</v>
      </c>
      <c r="B610">
        <v>10</v>
      </c>
      <c r="C610">
        <v>10</v>
      </c>
      <c r="D610">
        <v>10</v>
      </c>
      <c r="E610">
        <v>10</v>
      </c>
      <c r="F610">
        <v>9</v>
      </c>
      <c r="G610">
        <v>1</v>
      </c>
      <c r="H610">
        <v>1</v>
      </c>
      <c r="I610">
        <v>9</v>
      </c>
      <c r="J610">
        <v>0.5</v>
      </c>
      <c r="K610">
        <v>5.3844451904296902</v>
      </c>
      <c r="L610">
        <v>5.0768184661865199</v>
      </c>
      <c r="M610">
        <v>8.7702751159668004</v>
      </c>
      <c r="N610">
        <v>7.1801071166992196</v>
      </c>
      <c r="O610">
        <v>0</v>
      </c>
      <c r="P610">
        <v>0</v>
      </c>
      <c r="Q610">
        <v>6</v>
      </c>
      <c r="R610" s="12">
        <v>0</v>
      </c>
      <c r="S610" s="12">
        <f t="shared" si="9"/>
        <v>0</v>
      </c>
      <c r="T610">
        <v>1.1696186065673799</v>
      </c>
      <c r="U610">
        <v>1.1858444213867201</v>
      </c>
      <c r="V610">
        <v>0.98033297061920199</v>
      </c>
      <c r="W610">
        <v>0.20551145076751701</v>
      </c>
      <c r="X610">
        <v>0.18928563594818101</v>
      </c>
      <c r="Y610">
        <v>0.18928563594818101</v>
      </c>
      <c r="Z610">
        <v>0</v>
      </c>
      <c r="AA610">
        <v>0.6</v>
      </c>
      <c r="AB610">
        <v>1</v>
      </c>
      <c r="AC610">
        <v>0.75</v>
      </c>
      <c r="AD610">
        <v>0.4</v>
      </c>
      <c r="AE610">
        <v>0.6</v>
      </c>
    </row>
    <row r="611" spans="1:31" x14ac:dyDescent="0.15">
      <c r="A611" s="4">
        <v>266</v>
      </c>
      <c r="B611">
        <v>11</v>
      </c>
      <c r="C611">
        <v>9</v>
      </c>
      <c r="D611">
        <v>10</v>
      </c>
      <c r="E611">
        <v>10</v>
      </c>
      <c r="F611">
        <v>10</v>
      </c>
      <c r="G611">
        <v>0</v>
      </c>
      <c r="H611">
        <v>1</v>
      </c>
      <c r="I611">
        <v>9</v>
      </c>
      <c r="J611">
        <v>0.55000000000000004</v>
      </c>
      <c r="K611">
        <v>5.3855972290039098</v>
      </c>
      <c r="L611">
        <v>4.3087959289550799</v>
      </c>
      <c r="M611">
        <v>2.75130271911621</v>
      </c>
      <c r="N611">
        <v>9.0374183654785192</v>
      </c>
      <c r="O611">
        <v>1</v>
      </c>
      <c r="P611">
        <v>1</v>
      </c>
      <c r="Q611">
        <v>10</v>
      </c>
      <c r="R611" s="12">
        <v>0.1</v>
      </c>
      <c r="S611" s="12">
        <f t="shared" si="9"/>
        <v>0.1</v>
      </c>
      <c r="T611">
        <v>1.4614105224609399</v>
      </c>
      <c r="U611">
        <v>1.1153564453125</v>
      </c>
      <c r="V611">
        <v>1.1962985992431601</v>
      </c>
      <c r="W611">
        <v>8.0942153930664104E-2</v>
      </c>
      <c r="X611">
        <v>0.26511192321777299</v>
      </c>
      <c r="Y611">
        <v>0.26511192321777299</v>
      </c>
      <c r="Z611">
        <v>0.1</v>
      </c>
      <c r="AA611">
        <v>0.9</v>
      </c>
      <c r="AB611">
        <v>0.9</v>
      </c>
      <c r="AC611">
        <v>0.9</v>
      </c>
      <c r="AD611">
        <v>0.1</v>
      </c>
      <c r="AE611">
        <v>0.8</v>
      </c>
    </row>
    <row r="612" spans="1:31" x14ac:dyDescent="0.15">
      <c r="A612" s="4">
        <v>903</v>
      </c>
      <c r="B612">
        <v>11</v>
      </c>
      <c r="C612">
        <v>9</v>
      </c>
      <c r="D612">
        <v>10</v>
      </c>
      <c r="E612">
        <v>10</v>
      </c>
      <c r="F612">
        <v>10</v>
      </c>
      <c r="G612">
        <v>0</v>
      </c>
      <c r="H612">
        <v>1</v>
      </c>
      <c r="I612">
        <v>9</v>
      </c>
      <c r="J612">
        <v>0.55000000000000004</v>
      </c>
      <c r="K612">
        <v>5.3870315551757804</v>
      </c>
      <c r="L612">
        <v>5.0865001678466797</v>
      </c>
      <c r="M612">
        <v>8.9142665863037092</v>
      </c>
      <c r="N612">
        <v>7.2583560943603498</v>
      </c>
      <c r="O612">
        <v>0</v>
      </c>
      <c r="P612">
        <v>0</v>
      </c>
      <c r="Q612">
        <v>9</v>
      </c>
      <c r="R612" s="12">
        <v>0</v>
      </c>
      <c r="S612" s="12">
        <f t="shared" si="9"/>
        <v>0</v>
      </c>
      <c r="T612">
        <v>1.3274040222168</v>
      </c>
      <c r="U612">
        <v>1.35579109191895</v>
      </c>
      <c r="V612">
        <v>1.06669592857361</v>
      </c>
      <c r="W612">
        <v>0.28909516334533703</v>
      </c>
      <c r="X612">
        <v>0.26070809364318798</v>
      </c>
      <c r="Y612">
        <v>0.26070809364318798</v>
      </c>
      <c r="Z612">
        <v>0</v>
      </c>
      <c r="AA612">
        <v>0.9</v>
      </c>
      <c r="AB612">
        <v>1</v>
      </c>
      <c r="AC612">
        <v>0.94736842105263197</v>
      </c>
      <c r="AD612">
        <v>0.1</v>
      </c>
      <c r="AE612">
        <v>0.9</v>
      </c>
    </row>
    <row r="613" spans="1:31" x14ac:dyDescent="0.15">
      <c r="A613" s="4">
        <v>579</v>
      </c>
      <c r="B613">
        <v>13</v>
      </c>
      <c r="C613">
        <v>7</v>
      </c>
      <c r="D613">
        <v>10</v>
      </c>
      <c r="E613">
        <v>10</v>
      </c>
      <c r="F613">
        <v>10</v>
      </c>
      <c r="G613">
        <v>0</v>
      </c>
      <c r="H613">
        <v>3</v>
      </c>
      <c r="I613">
        <v>7</v>
      </c>
      <c r="J613">
        <v>0.65</v>
      </c>
      <c r="K613">
        <v>5.3873538970947301</v>
      </c>
      <c r="L613">
        <v>4.0100383758544904</v>
      </c>
      <c r="M613">
        <v>3.9852390289306601</v>
      </c>
      <c r="N613">
        <v>4.55560302734375</v>
      </c>
      <c r="O613">
        <v>0</v>
      </c>
      <c r="P613">
        <v>0</v>
      </c>
      <c r="Q613">
        <v>7</v>
      </c>
      <c r="R613" s="12">
        <v>0</v>
      </c>
      <c r="S613" s="12">
        <f t="shared" si="9"/>
        <v>0</v>
      </c>
      <c r="T613">
        <v>1.40884017944336</v>
      </c>
      <c r="U613">
        <v>1.35182249546051</v>
      </c>
      <c r="V613">
        <v>1.16988980770111</v>
      </c>
      <c r="W613">
        <v>0.181932687759399</v>
      </c>
      <c r="X613">
        <v>0.23895037174224901</v>
      </c>
      <c r="Y613">
        <v>0.23895037174224901</v>
      </c>
      <c r="Z613">
        <v>0</v>
      </c>
      <c r="AA613">
        <v>0.7</v>
      </c>
      <c r="AB613">
        <v>1</v>
      </c>
      <c r="AC613">
        <v>0.82352941176470595</v>
      </c>
      <c r="AD613">
        <v>0.3</v>
      </c>
      <c r="AE613">
        <v>0.7</v>
      </c>
    </row>
    <row r="614" spans="1:31" x14ac:dyDescent="0.15">
      <c r="A614" s="4">
        <v>114</v>
      </c>
      <c r="B614">
        <v>10</v>
      </c>
      <c r="C614">
        <v>10</v>
      </c>
      <c r="D614">
        <v>10</v>
      </c>
      <c r="E614">
        <v>10</v>
      </c>
      <c r="F614">
        <v>9</v>
      </c>
      <c r="G614">
        <v>1</v>
      </c>
      <c r="H614">
        <v>1</v>
      </c>
      <c r="I614">
        <v>9</v>
      </c>
      <c r="J614">
        <v>0.5</v>
      </c>
      <c r="K614">
        <v>5.3878669738769496</v>
      </c>
      <c r="L614">
        <v>4.7398757934570304</v>
      </c>
      <c r="M614">
        <v>6.6268539428710902</v>
      </c>
      <c r="N614">
        <v>8.5765495300293004</v>
      </c>
      <c r="O614">
        <v>0</v>
      </c>
      <c r="P614">
        <v>0</v>
      </c>
      <c r="Q614">
        <v>7</v>
      </c>
      <c r="R614" s="12">
        <v>0</v>
      </c>
      <c r="S614" s="12">
        <f t="shared" si="9"/>
        <v>0</v>
      </c>
      <c r="T614">
        <v>1.36931228637695</v>
      </c>
      <c r="U614">
        <v>1.24855613708496</v>
      </c>
      <c r="V614">
        <v>1.15682065486908</v>
      </c>
      <c r="W614">
        <v>9.1735482215881306E-2</v>
      </c>
      <c r="X614">
        <v>0.21249163150787401</v>
      </c>
      <c r="Y614">
        <v>0.21249163150787401</v>
      </c>
      <c r="Z614">
        <v>0</v>
      </c>
      <c r="AA614">
        <v>0.7</v>
      </c>
      <c r="AB614">
        <v>1</v>
      </c>
      <c r="AC614">
        <v>0.82352941176470595</v>
      </c>
      <c r="AD614">
        <v>0.3</v>
      </c>
      <c r="AE614">
        <v>0.7</v>
      </c>
    </row>
    <row r="615" spans="1:31" x14ac:dyDescent="0.15">
      <c r="A615" s="4">
        <v>609</v>
      </c>
      <c r="B615">
        <v>13</v>
      </c>
      <c r="C615">
        <v>7</v>
      </c>
      <c r="D615">
        <v>10</v>
      </c>
      <c r="E615">
        <v>10</v>
      </c>
      <c r="F615">
        <v>10</v>
      </c>
      <c r="G615">
        <v>0</v>
      </c>
      <c r="H615">
        <v>3</v>
      </c>
      <c r="I615">
        <v>7</v>
      </c>
      <c r="J615">
        <v>0.65</v>
      </c>
      <c r="K615">
        <v>5.3887996673584002</v>
      </c>
      <c r="L615">
        <v>2.8711128234863299</v>
      </c>
      <c r="M615">
        <v>1.35124015808105</v>
      </c>
      <c r="N615">
        <v>6.2210502624511701</v>
      </c>
      <c r="O615">
        <v>2</v>
      </c>
      <c r="P615">
        <v>2</v>
      </c>
      <c r="Q615">
        <v>10</v>
      </c>
      <c r="R615" s="12">
        <v>0.2</v>
      </c>
      <c r="S615" s="12">
        <f t="shared" si="9"/>
        <v>0.2</v>
      </c>
      <c r="T615">
        <v>1.8050231933593699</v>
      </c>
      <c r="U615">
        <v>1.5341562032699601</v>
      </c>
      <c r="V615">
        <v>1.53842413425446</v>
      </c>
      <c r="W615">
        <v>4.2679309844970703E-3</v>
      </c>
      <c r="X615">
        <v>0.26659905910491899</v>
      </c>
      <c r="Y615">
        <v>0.26659905910491899</v>
      </c>
      <c r="Z615">
        <v>0.2</v>
      </c>
      <c r="AA615">
        <v>0.8</v>
      </c>
      <c r="AB615">
        <v>0.8</v>
      </c>
      <c r="AC615">
        <v>0.8</v>
      </c>
      <c r="AD615">
        <v>0.2</v>
      </c>
      <c r="AE615">
        <v>0.6</v>
      </c>
    </row>
    <row r="616" spans="1:31" x14ac:dyDescent="0.15">
      <c r="A616" s="4">
        <v>403</v>
      </c>
      <c r="B616">
        <v>13</v>
      </c>
      <c r="C616">
        <v>7</v>
      </c>
      <c r="D616">
        <v>10</v>
      </c>
      <c r="E616">
        <v>10</v>
      </c>
      <c r="F616">
        <v>10</v>
      </c>
      <c r="G616">
        <v>0</v>
      </c>
      <c r="H616">
        <v>3</v>
      </c>
      <c r="I616">
        <v>7</v>
      </c>
      <c r="J616">
        <v>0.65</v>
      </c>
      <c r="K616">
        <v>5.3907146453857404</v>
      </c>
      <c r="L616">
        <v>3.7733058929443399</v>
      </c>
      <c r="M616">
        <v>3.1050682067871098</v>
      </c>
      <c r="N616">
        <v>4.4367408752441397</v>
      </c>
      <c r="O616">
        <v>1</v>
      </c>
      <c r="P616">
        <v>1</v>
      </c>
      <c r="Q616">
        <v>8</v>
      </c>
      <c r="R616" s="12">
        <v>0.125</v>
      </c>
      <c r="S616" s="12">
        <f t="shared" si="9"/>
        <v>0.1</v>
      </c>
      <c r="T616">
        <v>1.76248931884766</v>
      </c>
      <c r="U616">
        <v>1.6324952840805</v>
      </c>
      <c r="V616">
        <v>1.46122717857361</v>
      </c>
      <c r="W616">
        <v>0.171268105506897</v>
      </c>
      <c r="X616">
        <v>0.30126214027404802</v>
      </c>
      <c r="Y616">
        <v>0.30126214027404802</v>
      </c>
      <c r="Z616">
        <v>0.1</v>
      </c>
      <c r="AA616">
        <v>0.7</v>
      </c>
      <c r="AB616">
        <v>0.875</v>
      </c>
      <c r="AC616">
        <v>0.77777777777777801</v>
      </c>
      <c r="AD616">
        <v>0.3</v>
      </c>
      <c r="AE616">
        <v>0.6</v>
      </c>
    </row>
    <row r="617" spans="1:31" x14ac:dyDescent="0.15">
      <c r="A617" s="4">
        <v>889</v>
      </c>
      <c r="B617">
        <v>11</v>
      </c>
      <c r="C617">
        <v>9</v>
      </c>
      <c r="D617">
        <v>10</v>
      </c>
      <c r="E617">
        <v>10</v>
      </c>
      <c r="F617">
        <v>9</v>
      </c>
      <c r="G617">
        <v>1</v>
      </c>
      <c r="H617">
        <v>2</v>
      </c>
      <c r="I617">
        <v>8</v>
      </c>
      <c r="J617">
        <v>0.55000000000000004</v>
      </c>
      <c r="K617">
        <v>5.3909587860107404</v>
      </c>
      <c r="L617">
        <v>4.8656806945800799</v>
      </c>
      <c r="M617">
        <v>6.3341655731201199</v>
      </c>
      <c r="N617">
        <v>4.4619922637939498</v>
      </c>
      <c r="O617">
        <v>0</v>
      </c>
      <c r="P617">
        <v>0</v>
      </c>
      <c r="Q617">
        <v>9</v>
      </c>
      <c r="R617" s="12">
        <v>0</v>
      </c>
      <c r="S617" s="12">
        <f t="shared" si="9"/>
        <v>0</v>
      </c>
      <c r="T617">
        <v>1.0824394226074201</v>
      </c>
      <c r="U617">
        <v>1.1033010482788099</v>
      </c>
      <c r="V617">
        <v>0.89980351924896196</v>
      </c>
      <c r="W617">
        <v>0.203497529029846</v>
      </c>
      <c r="X617">
        <v>0.18263590335846</v>
      </c>
      <c r="Y617">
        <v>0.18263590335846</v>
      </c>
      <c r="Z617">
        <v>0</v>
      </c>
      <c r="AA617">
        <v>0.9</v>
      </c>
      <c r="AB617">
        <v>1</v>
      </c>
      <c r="AC617">
        <v>0.94736842105263197</v>
      </c>
      <c r="AD617">
        <v>0.1</v>
      </c>
      <c r="AE617">
        <v>0.9</v>
      </c>
    </row>
    <row r="618" spans="1:31" x14ac:dyDescent="0.15">
      <c r="A618" s="4">
        <v>62</v>
      </c>
      <c r="B618">
        <v>14</v>
      </c>
      <c r="C618">
        <v>6</v>
      </c>
      <c r="D618">
        <v>10</v>
      </c>
      <c r="E618">
        <v>10</v>
      </c>
      <c r="F618">
        <v>10</v>
      </c>
      <c r="G618">
        <v>0</v>
      </c>
      <c r="H618">
        <v>4</v>
      </c>
      <c r="I618">
        <v>6</v>
      </c>
      <c r="J618">
        <v>0.7</v>
      </c>
      <c r="K618">
        <v>5.3921203613281197</v>
      </c>
      <c r="L618">
        <v>3.06877517700195</v>
      </c>
      <c r="M618">
        <v>2.2674865722656201</v>
      </c>
      <c r="N618">
        <v>4.4728755950927699</v>
      </c>
      <c r="O618">
        <v>2</v>
      </c>
      <c r="P618">
        <v>2</v>
      </c>
      <c r="Q618">
        <v>11</v>
      </c>
      <c r="R618" s="12">
        <v>0.18179999999999999</v>
      </c>
      <c r="S618" s="12">
        <f t="shared" si="9"/>
        <v>0.2</v>
      </c>
      <c r="T618">
        <v>1.7574329376220701</v>
      </c>
      <c r="U618">
        <v>1.6197395324707</v>
      </c>
      <c r="V618">
        <v>1.4932003021240201</v>
      </c>
      <c r="W618">
        <v>0.12653923034667999</v>
      </c>
      <c r="X618">
        <v>0.26423263549804699</v>
      </c>
      <c r="Y618">
        <v>0.26423263549804699</v>
      </c>
      <c r="Z618">
        <v>0.2</v>
      </c>
      <c r="AA618">
        <v>0.9</v>
      </c>
      <c r="AB618">
        <v>0.81818181818181801</v>
      </c>
      <c r="AC618">
        <v>0.85714285714285698</v>
      </c>
      <c r="AD618">
        <v>0.1</v>
      </c>
      <c r="AE618">
        <v>0.7</v>
      </c>
    </row>
    <row r="619" spans="1:31" x14ac:dyDescent="0.15">
      <c r="A619" s="4">
        <v>930</v>
      </c>
      <c r="B619">
        <v>14</v>
      </c>
      <c r="C619">
        <v>6</v>
      </c>
      <c r="D619">
        <v>10</v>
      </c>
      <c r="E619">
        <v>10</v>
      </c>
      <c r="F619">
        <v>10</v>
      </c>
      <c r="G619">
        <v>0</v>
      </c>
      <c r="H619">
        <v>4</v>
      </c>
      <c r="I619">
        <v>6</v>
      </c>
      <c r="J619">
        <v>0.7</v>
      </c>
      <c r="K619">
        <v>5.39310646057129</v>
      </c>
      <c r="L619">
        <v>3.0376682281494101</v>
      </c>
      <c r="M619">
        <v>2.0726280212402299</v>
      </c>
      <c r="N619">
        <v>4.2802028656005904</v>
      </c>
      <c r="O619">
        <v>1</v>
      </c>
      <c r="P619">
        <v>1</v>
      </c>
      <c r="Q619">
        <v>8</v>
      </c>
      <c r="R619" s="12">
        <v>0.125</v>
      </c>
      <c r="S619" s="12">
        <f t="shared" si="9"/>
        <v>0.1</v>
      </c>
      <c r="T619">
        <v>1.8031578063964799</v>
      </c>
      <c r="U619">
        <v>1.65951919555664</v>
      </c>
      <c r="V619">
        <v>1.51708948612213</v>
      </c>
      <c r="W619">
        <v>0.142429709434509</v>
      </c>
      <c r="X619">
        <v>0.28606832027435303</v>
      </c>
      <c r="Y619">
        <v>0.28606832027435303</v>
      </c>
      <c r="Z619">
        <v>0.1</v>
      </c>
      <c r="AA619">
        <v>0.7</v>
      </c>
      <c r="AB619">
        <v>0.875</v>
      </c>
      <c r="AC619">
        <v>0.77777777777777801</v>
      </c>
      <c r="AD619">
        <v>0.3</v>
      </c>
      <c r="AE619">
        <v>0.6</v>
      </c>
    </row>
    <row r="620" spans="1:31" x14ac:dyDescent="0.15">
      <c r="A620" s="4">
        <v>292</v>
      </c>
      <c r="B620">
        <v>14</v>
      </c>
      <c r="C620">
        <v>6</v>
      </c>
      <c r="D620">
        <v>10</v>
      </c>
      <c r="E620">
        <v>10</v>
      </c>
      <c r="F620">
        <v>9</v>
      </c>
      <c r="G620">
        <v>1</v>
      </c>
      <c r="H620">
        <v>5</v>
      </c>
      <c r="I620">
        <v>5</v>
      </c>
      <c r="J620">
        <v>0.7</v>
      </c>
      <c r="K620">
        <v>5.3985633850097701</v>
      </c>
      <c r="L620">
        <v>3.2850685119628902</v>
      </c>
      <c r="M620">
        <v>2.7064876556396502</v>
      </c>
      <c r="N620">
        <v>3.0698204040527299</v>
      </c>
      <c r="O620">
        <v>2</v>
      </c>
      <c r="P620">
        <v>2</v>
      </c>
      <c r="Q620">
        <v>10</v>
      </c>
      <c r="R620" s="12">
        <v>0.2</v>
      </c>
      <c r="S620" s="12">
        <f t="shared" si="9"/>
        <v>0.2</v>
      </c>
      <c r="T620">
        <v>1.4098930358886701</v>
      </c>
      <c r="U620">
        <v>1.3593784570694001</v>
      </c>
      <c r="V620">
        <v>1.21057641506195</v>
      </c>
      <c r="W620">
        <v>0.14880204200744601</v>
      </c>
      <c r="X620">
        <v>0.199316620826721</v>
      </c>
      <c r="Y620">
        <v>0.199316620826721</v>
      </c>
      <c r="Z620">
        <v>0.2</v>
      </c>
      <c r="AA620">
        <v>0.8</v>
      </c>
      <c r="AB620">
        <v>0.8</v>
      </c>
      <c r="AC620">
        <v>0.8</v>
      </c>
      <c r="AD620">
        <v>0.2</v>
      </c>
      <c r="AE620">
        <v>0.6</v>
      </c>
    </row>
    <row r="621" spans="1:31" x14ac:dyDescent="0.15">
      <c r="A621" s="4">
        <v>449</v>
      </c>
      <c r="B621">
        <v>11</v>
      </c>
      <c r="C621">
        <v>9</v>
      </c>
      <c r="D621">
        <v>10</v>
      </c>
      <c r="E621">
        <v>10</v>
      </c>
      <c r="F621">
        <v>10</v>
      </c>
      <c r="G621">
        <v>0</v>
      </c>
      <c r="H621">
        <v>1</v>
      </c>
      <c r="I621">
        <v>9</v>
      </c>
      <c r="J621">
        <v>0.55000000000000004</v>
      </c>
      <c r="K621">
        <v>5.3996410369873002</v>
      </c>
      <c r="L621">
        <v>4.8014621734619096</v>
      </c>
      <c r="M621">
        <v>7.0481109619140598</v>
      </c>
      <c r="N621">
        <v>8.4780426025390607</v>
      </c>
      <c r="O621">
        <v>0</v>
      </c>
      <c r="P621">
        <v>0</v>
      </c>
      <c r="Q621">
        <v>8</v>
      </c>
      <c r="R621" s="12">
        <v>0</v>
      </c>
      <c r="S621" s="12">
        <f t="shared" si="9"/>
        <v>0</v>
      </c>
      <c r="T621">
        <v>1.25810050964355</v>
      </c>
      <c r="U621">
        <v>1.1673889160156199</v>
      </c>
      <c r="V621">
        <v>1.0252326726913401</v>
      </c>
      <c r="W621">
        <v>0.14215624332428001</v>
      </c>
      <c r="X621">
        <v>0.23286783695221</v>
      </c>
      <c r="Y621">
        <v>0.23286783695221</v>
      </c>
      <c r="Z621">
        <v>0</v>
      </c>
      <c r="AA621">
        <v>0.8</v>
      </c>
      <c r="AB621">
        <v>1</v>
      </c>
      <c r="AC621">
        <v>0.88888888888888895</v>
      </c>
      <c r="AD621">
        <v>0.2</v>
      </c>
      <c r="AE621">
        <v>0.8</v>
      </c>
    </row>
    <row r="622" spans="1:31" x14ac:dyDescent="0.15">
      <c r="A622" s="4">
        <v>461</v>
      </c>
      <c r="B622">
        <v>15</v>
      </c>
      <c r="C622">
        <v>5</v>
      </c>
      <c r="D622">
        <v>10</v>
      </c>
      <c r="E622">
        <v>10</v>
      </c>
      <c r="F622">
        <v>9</v>
      </c>
      <c r="G622">
        <v>1</v>
      </c>
      <c r="H622">
        <v>6</v>
      </c>
      <c r="I622">
        <v>4</v>
      </c>
      <c r="J622">
        <v>0.75</v>
      </c>
      <c r="K622">
        <v>5.40047264099121</v>
      </c>
      <c r="L622">
        <v>3.2668991088867201</v>
      </c>
      <c r="M622">
        <v>3.28164863586426</v>
      </c>
      <c r="N622">
        <v>3.5928287506103498</v>
      </c>
      <c r="O622">
        <v>1</v>
      </c>
      <c r="P622">
        <v>1</v>
      </c>
      <c r="Q622">
        <v>9</v>
      </c>
      <c r="R622" s="12">
        <v>0.1111</v>
      </c>
      <c r="S622" s="12">
        <f t="shared" si="9"/>
        <v>0.1</v>
      </c>
      <c r="T622">
        <v>1.4644775390625</v>
      </c>
      <c r="U622">
        <v>1.4097925424575799</v>
      </c>
      <c r="V622">
        <v>1.2756360769271899</v>
      </c>
      <c r="W622">
        <v>0.13415646553039601</v>
      </c>
      <c r="X622">
        <v>0.188841462135315</v>
      </c>
      <c r="Y622">
        <v>0.188841462135315</v>
      </c>
      <c r="Z622">
        <v>0.1</v>
      </c>
      <c r="AA622">
        <v>0.8</v>
      </c>
      <c r="AB622">
        <v>0.88888888888888895</v>
      </c>
      <c r="AC622">
        <v>0.84210526315789502</v>
      </c>
      <c r="AD622">
        <v>0.2</v>
      </c>
      <c r="AE622">
        <v>0.7</v>
      </c>
    </row>
    <row r="623" spans="1:31" x14ac:dyDescent="0.15">
      <c r="A623" s="4">
        <v>294</v>
      </c>
      <c r="B623">
        <v>13</v>
      </c>
      <c r="C623">
        <v>7</v>
      </c>
      <c r="D623">
        <v>10</v>
      </c>
      <c r="E623">
        <v>10</v>
      </c>
      <c r="F623">
        <v>10</v>
      </c>
      <c r="G623">
        <v>0</v>
      </c>
      <c r="H623">
        <v>3</v>
      </c>
      <c r="I623">
        <v>7</v>
      </c>
      <c r="J623">
        <v>0.65</v>
      </c>
      <c r="K623">
        <v>5.4014034271240199</v>
      </c>
      <c r="L623">
        <v>4.3666477203369096</v>
      </c>
      <c r="M623">
        <v>4.3461074829101598</v>
      </c>
      <c r="N623">
        <v>3.4198341369628902</v>
      </c>
      <c r="O623">
        <v>0</v>
      </c>
      <c r="P623">
        <v>0</v>
      </c>
      <c r="Q623">
        <v>9</v>
      </c>
      <c r="R623" s="12">
        <v>0</v>
      </c>
      <c r="S623" s="12">
        <f t="shared" si="9"/>
        <v>0</v>
      </c>
      <c r="T623">
        <v>1.42609214782715</v>
      </c>
      <c r="U623">
        <v>1.4325796365737899</v>
      </c>
      <c r="V623">
        <v>1.18063187599182</v>
      </c>
      <c r="W623">
        <v>0.25194776058196999</v>
      </c>
      <c r="X623">
        <v>0.24546027183532701</v>
      </c>
      <c r="Y623">
        <v>0.24546027183532701</v>
      </c>
      <c r="Z623">
        <v>0</v>
      </c>
      <c r="AA623">
        <v>0.9</v>
      </c>
      <c r="AB623">
        <v>1</v>
      </c>
      <c r="AC623">
        <v>0.94736842105263197</v>
      </c>
      <c r="AD623">
        <v>0.1</v>
      </c>
      <c r="AE623">
        <v>0.9</v>
      </c>
    </row>
    <row r="624" spans="1:31" x14ac:dyDescent="0.15">
      <c r="A624" s="4">
        <v>47</v>
      </c>
      <c r="B624">
        <v>10</v>
      </c>
      <c r="C624">
        <v>10</v>
      </c>
      <c r="D624">
        <v>10</v>
      </c>
      <c r="E624">
        <v>10</v>
      </c>
      <c r="F624">
        <v>9</v>
      </c>
      <c r="G624">
        <v>1</v>
      </c>
      <c r="H624">
        <v>1</v>
      </c>
      <c r="I624">
        <v>9</v>
      </c>
      <c r="J624">
        <v>0.5</v>
      </c>
      <c r="K624">
        <v>5.4038944244384801</v>
      </c>
      <c r="L624">
        <v>5.1413803100585902</v>
      </c>
      <c r="M624">
        <v>9.1102657318115199</v>
      </c>
      <c r="N624">
        <v>7.0350208282470703</v>
      </c>
      <c r="O624">
        <v>0</v>
      </c>
      <c r="P624">
        <v>0</v>
      </c>
      <c r="Q624">
        <v>9</v>
      </c>
      <c r="R624" s="12">
        <v>0</v>
      </c>
      <c r="S624" s="12">
        <f t="shared" si="9"/>
        <v>0</v>
      </c>
      <c r="T624">
        <v>1.1608467102050799</v>
      </c>
      <c r="U624">
        <v>1.1906776428222701</v>
      </c>
      <c r="V624">
        <v>0.96998655796051003</v>
      </c>
      <c r="W624">
        <v>0.22069108486175501</v>
      </c>
      <c r="X624">
        <v>0.19086015224456801</v>
      </c>
      <c r="Y624">
        <v>0.19086015224456801</v>
      </c>
      <c r="Z624">
        <v>0</v>
      </c>
      <c r="AA624">
        <v>0.9</v>
      </c>
      <c r="AB624">
        <v>1</v>
      </c>
      <c r="AC624">
        <v>0.94736842105263197</v>
      </c>
      <c r="AD624">
        <v>0.1</v>
      </c>
      <c r="AE624">
        <v>0.9</v>
      </c>
    </row>
    <row r="625" spans="1:31" x14ac:dyDescent="0.15">
      <c r="A625" s="4">
        <v>76</v>
      </c>
      <c r="B625">
        <v>13</v>
      </c>
      <c r="C625">
        <v>7</v>
      </c>
      <c r="D625">
        <v>10</v>
      </c>
      <c r="E625">
        <v>10</v>
      </c>
      <c r="F625">
        <v>10</v>
      </c>
      <c r="G625">
        <v>0</v>
      </c>
      <c r="H625">
        <v>3</v>
      </c>
      <c r="I625">
        <v>7</v>
      </c>
      <c r="J625">
        <v>0.65</v>
      </c>
      <c r="K625">
        <v>5.4059562683105504</v>
      </c>
      <c r="L625">
        <v>4.8467178344726598</v>
      </c>
      <c r="M625">
        <v>5.5397109985351598</v>
      </c>
      <c r="N625">
        <v>2.8541240692138699</v>
      </c>
      <c r="O625">
        <v>0</v>
      </c>
      <c r="P625">
        <v>0</v>
      </c>
      <c r="Q625">
        <v>9</v>
      </c>
      <c r="R625" s="12">
        <v>0</v>
      </c>
      <c r="S625" s="12">
        <f t="shared" si="9"/>
        <v>0</v>
      </c>
      <c r="T625">
        <v>1.48920249938965</v>
      </c>
      <c r="U625">
        <v>1.5025545358657799</v>
      </c>
      <c r="V625">
        <v>1.23926293849945</v>
      </c>
      <c r="W625">
        <v>0.26329159736633301</v>
      </c>
      <c r="X625">
        <v>0.249939560890198</v>
      </c>
      <c r="Y625">
        <v>0.249939560890198</v>
      </c>
      <c r="Z625">
        <v>0</v>
      </c>
      <c r="AA625">
        <v>0.9</v>
      </c>
      <c r="AB625">
        <v>1</v>
      </c>
      <c r="AC625">
        <v>0.94736842105263197</v>
      </c>
      <c r="AD625">
        <v>0.1</v>
      </c>
      <c r="AE625">
        <v>0.9</v>
      </c>
    </row>
    <row r="626" spans="1:31" x14ac:dyDescent="0.15">
      <c r="A626" s="4">
        <v>13</v>
      </c>
      <c r="B626">
        <v>12</v>
      </c>
      <c r="C626">
        <v>8</v>
      </c>
      <c r="D626">
        <v>10</v>
      </c>
      <c r="E626">
        <v>10</v>
      </c>
      <c r="F626">
        <v>7</v>
      </c>
      <c r="G626">
        <v>3</v>
      </c>
      <c r="H626">
        <v>5</v>
      </c>
      <c r="I626">
        <v>5</v>
      </c>
      <c r="J626">
        <v>0.6</v>
      </c>
      <c r="K626">
        <v>5.40732765197754</v>
      </c>
      <c r="L626">
        <v>1.6794891357421899</v>
      </c>
      <c r="M626">
        <v>1.1047210693359399</v>
      </c>
      <c r="N626">
        <v>6.3061447143554696</v>
      </c>
      <c r="O626">
        <v>4</v>
      </c>
      <c r="P626">
        <v>4</v>
      </c>
      <c r="Q626">
        <v>8</v>
      </c>
      <c r="R626" s="12">
        <v>0.5</v>
      </c>
      <c r="S626" s="12">
        <f t="shared" si="9"/>
        <v>0.4</v>
      </c>
      <c r="T626">
        <v>1.65234375</v>
      </c>
      <c r="U626">
        <v>1.3575630187988299</v>
      </c>
      <c r="V626">
        <v>1.5177409648895299</v>
      </c>
      <c r="W626">
        <v>0.16017794609069799</v>
      </c>
      <c r="X626">
        <v>0.13460278511047399</v>
      </c>
      <c r="Y626">
        <v>0.13460278511047399</v>
      </c>
      <c r="Z626">
        <v>0.4</v>
      </c>
      <c r="AA626">
        <v>0.4</v>
      </c>
      <c r="AB626">
        <v>0.5</v>
      </c>
      <c r="AC626">
        <v>0.44444444444444398</v>
      </c>
      <c r="AD626">
        <v>0.6</v>
      </c>
      <c r="AE626">
        <v>0</v>
      </c>
    </row>
    <row r="627" spans="1:31" x14ac:dyDescent="0.15">
      <c r="A627" s="4">
        <v>169</v>
      </c>
      <c r="B627">
        <v>14</v>
      </c>
      <c r="C627">
        <v>6</v>
      </c>
      <c r="D627">
        <v>10</v>
      </c>
      <c r="E627">
        <v>10</v>
      </c>
      <c r="F627">
        <v>10</v>
      </c>
      <c r="G627">
        <v>0</v>
      </c>
      <c r="H627">
        <v>4</v>
      </c>
      <c r="I627">
        <v>6</v>
      </c>
      <c r="J627">
        <v>0.7</v>
      </c>
      <c r="K627">
        <v>5.40810203552246</v>
      </c>
      <c r="L627">
        <v>2.2702159881591801</v>
      </c>
      <c r="M627">
        <v>1.13222312927246</v>
      </c>
      <c r="N627">
        <v>5.94805908203125</v>
      </c>
      <c r="O627">
        <v>4</v>
      </c>
      <c r="P627">
        <v>4</v>
      </c>
      <c r="Q627">
        <v>13</v>
      </c>
      <c r="R627" s="12">
        <v>0.30769999999999997</v>
      </c>
      <c r="S627" s="12">
        <f t="shared" si="9"/>
        <v>0.4</v>
      </c>
      <c r="T627">
        <v>1.9317665100097701</v>
      </c>
      <c r="U627">
        <v>1.65817546844482</v>
      </c>
      <c r="V627">
        <v>1.6585893630981401</v>
      </c>
      <c r="W627">
        <v>4.1389465332031201E-4</v>
      </c>
      <c r="X627">
        <v>0.27317714691162098</v>
      </c>
      <c r="Y627">
        <v>0.27317714691162098</v>
      </c>
      <c r="Z627">
        <v>0.4</v>
      </c>
      <c r="AA627">
        <v>0.9</v>
      </c>
      <c r="AB627">
        <v>0.69230769230769196</v>
      </c>
      <c r="AC627">
        <v>0.78260869565217395</v>
      </c>
      <c r="AD627">
        <v>0.1</v>
      </c>
      <c r="AE627">
        <v>0.5</v>
      </c>
    </row>
    <row r="628" spans="1:31" x14ac:dyDescent="0.15">
      <c r="A628" s="4">
        <v>766</v>
      </c>
      <c r="B628">
        <v>14</v>
      </c>
      <c r="C628">
        <v>6</v>
      </c>
      <c r="D628">
        <v>10</v>
      </c>
      <c r="E628">
        <v>10</v>
      </c>
      <c r="F628">
        <v>10</v>
      </c>
      <c r="G628">
        <v>0</v>
      </c>
      <c r="H628">
        <v>4</v>
      </c>
      <c r="I628">
        <v>6</v>
      </c>
      <c r="J628">
        <v>0.7</v>
      </c>
      <c r="K628">
        <v>5.4084510803222701</v>
      </c>
      <c r="L628">
        <v>3.10890769958496</v>
      </c>
      <c r="M628">
        <v>1.8993282318115201</v>
      </c>
      <c r="N628">
        <v>3.7328853607177699</v>
      </c>
      <c r="O628">
        <v>2</v>
      </c>
      <c r="P628">
        <v>2</v>
      </c>
      <c r="Q628">
        <v>10</v>
      </c>
      <c r="R628" s="12">
        <v>0.2</v>
      </c>
      <c r="S628" s="12">
        <f t="shared" si="9"/>
        <v>0.2</v>
      </c>
      <c r="T628">
        <v>1.97856521606445</v>
      </c>
      <c r="U628">
        <v>1.8274736404418901</v>
      </c>
      <c r="V628">
        <v>1.6693286895752</v>
      </c>
      <c r="W628">
        <v>0.158144950866699</v>
      </c>
      <c r="X628">
        <v>0.30923652648925798</v>
      </c>
      <c r="Y628">
        <v>0.30923652648925798</v>
      </c>
      <c r="Z628">
        <v>0.2</v>
      </c>
      <c r="AA628">
        <v>0.8</v>
      </c>
      <c r="AB628">
        <v>0.8</v>
      </c>
      <c r="AC628">
        <v>0.8</v>
      </c>
      <c r="AD628">
        <v>0.2</v>
      </c>
      <c r="AE628">
        <v>0.6</v>
      </c>
    </row>
    <row r="629" spans="1:31" x14ac:dyDescent="0.15">
      <c r="A629" s="4">
        <v>577</v>
      </c>
      <c r="B629">
        <v>14</v>
      </c>
      <c r="C629">
        <v>6</v>
      </c>
      <c r="D629">
        <v>10</v>
      </c>
      <c r="E629">
        <v>10</v>
      </c>
      <c r="F629">
        <v>10</v>
      </c>
      <c r="G629">
        <v>0</v>
      </c>
      <c r="H629">
        <v>4</v>
      </c>
      <c r="I629">
        <v>6</v>
      </c>
      <c r="J629">
        <v>0.7</v>
      </c>
      <c r="K629">
        <v>5.4112224578857404</v>
      </c>
      <c r="L629">
        <v>3.2592811584472701</v>
      </c>
      <c r="M629">
        <v>2.7629928588867201</v>
      </c>
      <c r="N629">
        <v>4.5526962280273402</v>
      </c>
      <c r="O629">
        <v>2</v>
      </c>
      <c r="P629">
        <v>2</v>
      </c>
      <c r="Q629">
        <v>12</v>
      </c>
      <c r="R629" s="12">
        <v>0.16669999999999999</v>
      </c>
      <c r="S629" s="12">
        <f t="shared" si="9"/>
        <v>0.2</v>
      </c>
      <c r="T629">
        <v>1.6584339141845701</v>
      </c>
      <c r="U629">
        <v>1.54971551895142</v>
      </c>
      <c r="V629">
        <v>1.4149255752563501</v>
      </c>
      <c r="W629">
        <v>0.134789943695068</v>
      </c>
      <c r="X629">
        <v>0.24350833892822299</v>
      </c>
      <c r="Y629">
        <v>0.24350833892822299</v>
      </c>
      <c r="Z629">
        <v>0.2</v>
      </c>
      <c r="AA629">
        <v>1</v>
      </c>
      <c r="AB629">
        <v>0.83333333333333304</v>
      </c>
      <c r="AC629">
        <v>0.90909090909090895</v>
      </c>
      <c r="AD629">
        <v>0</v>
      </c>
      <c r="AE629">
        <v>0.8</v>
      </c>
    </row>
    <row r="630" spans="1:31" x14ac:dyDescent="0.15">
      <c r="A630" s="4">
        <v>532</v>
      </c>
      <c r="B630">
        <v>12</v>
      </c>
      <c r="C630">
        <v>8</v>
      </c>
      <c r="D630">
        <v>10</v>
      </c>
      <c r="E630">
        <v>10</v>
      </c>
      <c r="F630">
        <v>10</v>
      </c>
      <c r="G630">
        <v>0</v>
      </c>
      <c r="H630">
        <v>2</v>
      </c>
      <c r="I630">
        <v>8</v>
      </c>
      <c r="J630">
        <v>0.6</v>
      </c>
      <c r="K630">
        <v>5.4135665893554696</v>
      </c>
      <c r="L630">
        <v>3.8754539489746098</v>
      </c>
      <c r="M630">
        <v>2.9377136230468701</v>
      </c>
      <c r="N630">
        <v>6.5183868408203098</v>
      </c>
      <c r="O630">
        <v>1</v>
      </c>
      <c r="P630">
        <v>1</v>
      </c>
      <c r="Q630">
        <v>9</v>
      </c>
      <c r="R630" s="12">
        <v>0.1111</v>
      </c>
      <c r="S630" s="12">
        <f t="shared" si="9"/>
        <v>0.1</v>
      </c>
      <c r="T630">
        <v>1.5019493103027299</v>
      </c>
      <c r="U630">
        <v>1.3061285018920901</v>
      </c>
      <c r="V630">
        <v>1.2510839700698899</v>
      </c>
      <c r="W630">
        <v>5.5044531822204597E-2</v>
      </c>
      <c r="X630">
        <v>0.25086534023284901</v>
      </c>
      <c r="Y630">
        <v>0.25086534023284901</v>
      </c>
      <c r="Z630">
        <v>0.1</v>
      </c>
      <c r="AA630">
        <v>0.8</v>
      </c>
      <c r="AB630">
        <v>0.88888888888888895</v>
      </c>
      <c r="AC630">
        <v>0.84210526315789502</v>
      </c>
      <c r="AD630">
        <v>0.2</v>
      </c>
      <c r="AE630">
        <v>0.7</v>
      </c>
    </row>
    <row r="631" spans="1:31" x14ac:dyDescent="0.15">
      <c r="A631" s="4">
        <v>265</v>
      </c>
      <c r="B631">
        <v>13</v>
      </c>
      <c r="C631">
        <v>7</v>
      </c>
      <c r="D631">
        <v>10</v>
      </c>
      <c r="E631">
        <v>10</v>
      </c>
      <c r="F631">
        <v>10</v>
      </c>
      <c r="G631">
        <v>0</v>
      </c>
      <c r="H631">
        <v>3</v>
      </c>
      <c r="I631">
        <v>7</v>
      </c>
      <c r="J631">
        <v>0.65</v>
      </c>
      <c r="K631">
        <v>5.4144515991210902</v>
      </c>
      <c r="L631">
        <v>4.5586509704589799</v>
      </c>
      <c r="M631">
        <v>5.1254997253418004</v>
      </c>
      <c r="N631">
        <v>3.6624374389648402</v>
      </c>
      <c r="O631">
        <v>0</v>
      </c>
      <c r="P631">
        <v>0</v>
      </c>
      <c r="Q631">
        <v>8</v>
      </c>
      <c r="R631" s="12">
        <v>0</v>
      </c>
      <c r="S631" s="12">
        <f t="shared" si="9"/>
        <v>0</v>
      </c>
      <c r="T631">
        <v>1.4804992675781199</v>
      </c>
      <c r="U631">
        <v>1.485884308815</v>
      </c>
      <c r="V631">
        <v>1.21010041236877</v>
      </c>
      <c r="W631">
        <v>0.27578389644622803</v>
      </c>
      <c r="X631">
        <v>0.27039885520935097</v>
      </c>
      <c r="Y631">
        <v>0.27039885520935097</v>
      </c>
      <c r="Z631">
        <v>0</v>
      </c>
      <c r="AA631">
        <v>0.8</v>
      </c>
      <c r="AB631">
        <v>1</v>
      </c>
      <c r="AC631">
        <v>0.88888888888888895</v>
      </c>
      <c r="AD631">
        <v>0.2</v>
      </c>
      <c r="AE631">
        <v>0.8</v>
      </c>
    </row>
    <row r="632" spans="1:31" x14ac:dyDescent="0.15">
      <c r="A632" s="4">
        <v>721</v>
      </c>
      <c r="B632">
        <v>13</v>
      </c>
      <c r="C632">
        <v>7</v>
      </c>
      <c r="D632">
        <v>10</v>
      </c>
      <c r="E632">
        <v>10</v>
      </c>
      <c r="F632">
        <v>9</v>
      </c>
      <c r="G632">
        <v>1</v>
      </c>
      <c r="H632">
        <v>4</v>
      </c>
      <c r="I632">
        <v>6</v>
      </c>
      <c r="J632">
        <v>0.65</v>
      </c>
      <c r="K632">
        <v>5.4146060943603498</v>
      </c>
      <c r="L632">
        <v>3.4291133880615199</v>
      </c>
      <c r="M632">
        <v>2.71182060241699</v>
      </c>
      <c r="N632">
        <v>3.7682437896728498</v>
      </c>
      <c r="O632">
        <v>1</v>
      </c>
      <c r="P632">
        <v>1</v>
      </c>
      <c r="Q632">
        <v>9</v>
      </c>
      <c r="R632" s="12">
        <v>0.1111</v>
      </c>
      <c r="S632" s="12">
        <f t="shared" si="9"/>
        <v>0.1</v>
      </c>
      <c r="T632">
        <v>1.43527603149414</v>
      </c>
      <c r="U632">
        <v>1.3497447967529299</v>
      </c>
      <c r="V632">
        <v>1.2335627079010001</v>
      </c>
      <c r="W632">
        <v>0.116182088851929</v>
      </c>
      <c r="X632">
        <v>0.20171332359314001</v>
      </c>
      <c r="Y632">
        <v>0.20171332359314001</v>
      </c>
      <c r="Z632">
        <v>0.1</v>
      </c>
      <c r="AA632">
        <v>0.8</v>
      </c>
      <c r="AB632">
        <v>0.88888888888888895</v>
      </c>
      <c r="AC632">
        <v>0.84210526315789502</v>
      </c>
      <c r="AD632">
        <v>0.2</v>
      </c>
      <c r="AE632">
        <v>0.7</v>
      </c>
    </row>
    <row r="633" spans="1:31" x14ac:dyDescent="0.15">
      <c r="A633" s="4">
        <v>883</v>
      </c>
      <c r="B633">
        <v>12</v>
      </c>
      <c r="C633">
        <v>8</v>
      </c>
      <c r="D633">
        <v>10</v>
      </c>
      <c r="E633">
        <v>10</v>
      </c>
      <c r="F633">
        <v>10</v>
      </c>
      <c r="G633">
        <v>0</v>
      </c>
      <c r="H633">
        <v>2</v>
      </c>
      <c r="I633">
        <v>8</v>
      </c>
      <c r="J633">
        <v>0.6</v>
      </c>
      <c r="K633">
        <v>5.4155101776123002</v>
      </c>
      <c r="L633">
        <v>5.0815448760986301</v>
      </c>
      <c r="M633">
        <v>6.5789718627929696</v>
      </c>
      <c r="N633">
        <v>3.5416011810302699</v>
      </c>
      <c r="O633">
        <v>0</v>
      </c>
      <c r="P633">
        <v>0</v>
      </c>
      <c r="Q633">
        <v>7</v>
      </c>
      <c r="R633" s="12">
        <v>0</v>
      </c>
      <c r="S633" s="12">
        <f t="shared" si="9"/>
        <v>0</v>
      </c>
      <c r="T633">
        <v>1.4081840515136701</v>
      </c>
      <c r="U633">
        <v>1.46589183807373</v>
      </c>
      <c r="V633">
        <v>1.17328548431397</v>
      </c>
      <c r="W633">
        <v>0.29260635375976601</v>
      </c>
      <c r="X633">
        <v>0.234898567199707</v>
      </c>
      <c r="Y633">
        <v>0.234898567199707</v>
      </c>
      <c r="Z633">
        <v>0</v>
      </c>
      <c r="AA633">
        <v>0.7</v>
      </c>
      <c r="AB633">
        <v>1</v>
      </c>
      <c r="AC633">
        <v>0.82352941176470595</v>
      </c>
      <c r="AD633">
        <v>0.3</v>
      </c>
      <c r="AE633">
        <v>0.7</v>
      </c>
    </row>
    <row r="634" spans="1:31" x14ac:dyDescent="0.15">
      <c r="A634" s="4">
        <v>257</v>
      </c>
      <c r="B634">
        <v>13</v>
      </c>
      <c r="C634">
        <v>7</v>
      </c>
      <c r="D634">
        <v>10</v>
      </c>
      <c r="E634">
        <v>10</v>
      </c>
      <c r="F634">
        <v>10</v>
      </c>
      <c r="G634">
        <v>0</v>
      </c>
      <c r="H634">
        <v>3</v>
      </c>
      <c r="I634">
        <v>7</v>
      </c>
      <c r="J634">
        <v>0.65</v>
      </c>
      <c r="K634">
        <v>5.41884422302246</v>
      </c>
      <c r="L634">
        <v>4.3775215148925799</v>
      </c>
      <c r="M634">
        <v>4.49515724182129</v>
      </c>
      <c r="N634">
        <v>3.6391220092773402</v>
      </c>
      <c r="O634">
        <v>0</v>
      </c>
      <c r="P634">
        <v>0</v>
      </c>
      <c r="Q634">
        <v>9</v>
      </c>
      <c r="R634" s="12">
        <v>0</v>
      </c>
      <c r="S634" s="12">
        <f t="shared" si="9"/>
        <v>0</v>
      </c>
      <c r="T634">
        <v>1.5109920501709</v>
      </c>
      <c r="U634">
        <v>1.4897989034652701</v>
      </c>
      <c r="V634">
        <v>1.2522919178009</v>
      </c>
      <c r="W634">
        <v>0.23750698566436801</v>
      </c>
      <c r="X634">
        <v>0.25870013236999501</v>
      </c>
      <c r="Y634">
        <v>0.25870013236999501</v>
      </c>
      <c r="Z634">
        <v>0</v>
      </c>
      <c r="AA634">
        <v>0.9</v>
      </c>
      <c r="AB634">
        <v>1</v>
      </c>
      <c r="AC634">
        <v>0.94736842105263197</v>
      </c>
      <c r="AD634">
        <v>0.1</v>
      </c>
      <c r="AE634">
        <v>0.9</v>
      </c>
    </row>
    <row r="635" spans="1:31" x14ac:dyDescent="0.15">
      <c r="A635" s="4">
        <v>98</v>
      </c>
      <c r="B635">
        <v>11</v>
      </c>
      <c r="C635">
        <v>9</v>
      </c>
      <c r="D635">
        <v>10</v>
      </c>
      <c r="E635">
        <v>10</v>
      </c>
      <c r="F635">
        <v>10</v>
      </c>
      <c r="G635">
        <v>0</v>
      </c>
      <c r="H635">
        <v>1</v>
      </c>
      <c r="I635">
        <v>9</v>
      </c>
      <c r="J635">
        <v>0.55000000000000004</v>
      </c>
      <c r="K635">
        <v>5.41892433166504</v>
      </c>
      <c r="L635">
        <v>5.2602500915527299</v>
      </c>
      <c r="M635">
        <v>9.3290443420410192</v>
      </c>
      <c r="N635">
        <v>6.1075992584228498</v>
      </c>
      <c r="O635">
        <v>0</v>
      </c>
      <c r="P635">
        <v>0</v>
      </c>
      <c r="Q635">
        <v>6</v>
      </c>
      <c r="R635" s="12">
        <v>0</v>
      </c>
      <c r="S635" s="12">
        <f t="shared" si="9"/>
        <v>0</v>
      </c>
      <c r="T635">
        <v>1.2284698486328101</v>
      </c>
      <c r="U635">
        <v>1.2656898498535201</v>
      </c>
      <c r="V635">
        <v>1.0116535425186199</v>
      </c>
      <c r="W635">
        <v>0.25403630733490001</v>
      </c>
      <c r="X635">
        <v>0.216816306114197</v>
      </c>
      <c r="Y635">
        <v>0.216816306114197</v>
      </c>
      <c r="Z635">
        <v>0</v>
      </c>
      <c r="AA635">
        <v>0.6</v>
      </c>
      <c r="AB635">
        <v>1</v>
      </c>
      <c r="AC635">
        <v>0.75</v>
      </c>
      <c r="AD635">
        <v>0.4</v>
      </c>
      <c r="AE635">
        <v>0.6</v>
      </c>
    </row>
    <row r="636" spans="1:31" x14ac:dyDescent="0.15">
      <c r="A636" s="4">
        <v>895</v>
      </c>
      <c r="B636">
        <v>11</v>
      </c>
      <c r="C636">
        <v>9</v>
      </c>
      <c r="D636">
        <v>10</v>
      </c>
      <c r="E636">
        <v>10</v>
      </c>
      <c r="F636">
        <v>9</v>
      </c>
      <c r="G636">
        <v>1</v>
      </c>
      <c r="H636">
        <v>2</v>
      </c>
      <c r="I636">
        <v>8</v>
      </c>
      <c r="J636">
        <v>0.55000000000000004</v>
      </c>
      <c r="K636">
        <v>5.42415428161621</v>
      </c>
      <c r="L636">
        <v>4.75168800354004</v>
      </c>
      <c r="M636">
        <v>6.4539451599121103</v>
      </c>
      <c r="N636">
        <v>5.4901504516601598</v>
      </c>
      <c r="O636">
        <v>0</v>
      </c>
      <c r="P636">
        <v>0</v>
      </c>
      <c r="Q636">
        <v>6</v>
      </c>
      <c r="R636" s="12">
        <v>0</v>
      </c>
      <c r="S636" s="12">
        <f t="shared" si="9"/>
        <v>0</v>
      </c>
      <c r="T636">
        <v>1.1112651824951201</v>
      </c>
      <c r="U636">
        <v>1.13216972351074</v>
      </c>
      <c r="V636">
        <v>0.96314656734466597</v>
      </c>
      <c r="W636">
        <v>0.16902315616607699</v>
      </c>
      <c r="X636">
        <v>0.14811861515045199</v>
      </c>
      <c r="Y636">
        <v>0.14811861515045199</v>
      </c>
      <c r="Z636">
        <v>0</v>
      </c>
      <c r="AA636">
        <v>0.6</v>
      </c>
      <c r="AB636">
        <v>1</v>
      </c>
      <c r="AC636">
        <v>0.75</v>
      </c>
      <c r="AD636">
        <v>0.4</v>
      </c>
      <c r="AE636">
        <v>0.6</v>
      </c>
    </row>
    <row r="637" spans="1:31" x14ac:dyDescent="0.15">
      <c r="A637" s="4">
        <v>530</v>
      </c>
      <c r="B637">
        <v>12</v>
      </c>
      <c r="C637">
        <v>8</v>
      </c>
      <c r="D637">
        <v>10</v>
      </c>
      <c r="E637">
        <v>10</v>
      </c>
      <c r="F637">
        <v>9</v>
      </c>
      <c r="G637">
        <v>1</v>
      </c>
      <c r="H637">
        <v>3</v>
      </c>
      <c r="I637">
        <v>7</v>
      </c>
      <c r="J637">
        <v>0.6</v>
      </c>
      <c r="K637">
        <v>5.4249000549316397</v>
      </c>
      <c r="L637">
        <v>4.1355056762695304</v>
      </c>
      <c r="M637">
        <v>4.2434196472168004</v>
      </c>
      <c r="N637">
        <v>4.4521369934081996</v>
      </c>
      <c r="O637">
        <v>0</v>
      </c>
      <c r="P637">
        <v>0</v>
      </c>
      <c r="Q637">
        <v>8</v>
      </c>
      <c r="R637" s="12">
        <v>0</v>
      </c>
      <c r="S637" s="12">
        <f t="shared" si="9"/>
        <v>0</v>
      </c>
      <c r="T637">
        <v>1.5121269226074201</v>
      </c>
      <c r="U637">
        <v>1.4175401926040601</v>
      </c>
      <c r="V637">
        <v>1.2847925424575799</v>
      </c>
      <c r="W637">
        <v>0.13274765014648399</v>
      </c>
      <c r="X637">
        <v>0.227334380149841</v>
      </c>
      <c r="Y637">
        <v>0.227334380149841</v>
      </c>
      <c r="Z637">
        <v>0</v>
      </c>
      <c r="AA637">
        <v>0.8</v>
      </c>
      <c r="AB637">
        <v>1</v>
      </c>
      <c r="AC637">
        <v>0.88888888888888895</v>
      </c>
      <c r="AD637">
        <v>0.2</v>
      </c>
      <c r="AE637">
        <v>0.8</v>
      </c>
    </row>
    <row r="638" spans="1:31" x14ac:dyDescent="0.15">
      <c r="A638" s="4">
        <v>335</v>
      </c>
      <c r="B638">
        <v>11</v>
      </c>
      <c r="C638">
        <v>9</v>
      </c>
      <c r="D638">
        <v>10</v>
      </c>
      <c r="E638">
        <v>10</v>
      </c>
      <c r="F638">
        <v>9</v>
      </c>
      <c r="G638">
        <v>1</v>
      </c>
      <c r="H638">
        <v>2</v>
      </c>
      <c r="I638">
        <v>8</v>
      </c>
      <c r="J638">
        <v>0.55000000000000004</v>
      </c>
      <c r="K638">
        <v>5.4272899627685502</v>
      </c>
      <c r="L638">
        <v>3.97402763366699</v>
      </c>
      <c r="M638">
        <v>2.95474433898926</v>
      </c>
      <c r="N638">
        <v>5.9921894073486301</v>
      </c>
      <c r="O638">
        <v>1</v>
      </c>
      <c r="P638">
        <v>1</v>
      </c>
      <c r="Q638">
        <v>8</v>
      </c>
      <c r="R638" s="12">
        <v>0.125</v>
      </c>
      <c r="S638" s="12">
        <f t="shared" si="9"/>
        <v>0.1</v>
      </c>
      <c r="T638">
        <v>1.39288330078125</v>
      </c>
      <c r="U638">
        <v>1.22688484191895</v>
      </c>
      <c r="V638">
        <v>1.1819324493408201</v>
      </c>
      <c r="W638">
        <v>4.4952392578125E-2</v>
      </c>
      <c r="X638">
        <v>0.21095085144042999</v>
      </c>
      <c r="Y638">
        <v>0.21095085144042999</v>
      </c>
      <c r="Z638">
        <v>0.1</v>
      </c>
      <c r="AA638">
        <v>0.7</v>
      </c>
      <c r="AB638">
        <v>0.875</v>
      </c>
      <c r="AC638">
        <v>0.77777777777777801</v>
      </c>
      <c r="AD638">
        <v>0.3</v>
      </c>
      <c r="AE638">
        <v>0.6</v>
      </c>
    </row>
    <row r="639" spans="1:31" x14ac:dyDescent="0.15">
      <c r="A639" s="4">
        <v>213</v>
      </c>
      <c r="B639">
        <v>13</v>
      </c>
      <c r="C639">
        <v>7</v>
      </c>
      <c r="D639">
        <v>10</v>
      </c>
      <c r="E639">
        <v>10</v>
      </c>
      <c r="F639">
        <v>10</v>
      </c>
      <c r="G639">
        <v>0</v>
      </c>
      <c r="H639">
        <v>3</v>
      </c>
      <c r="I639">
        <v>7</v>
      </c>
      <c r="J639">
        <v>0.65</v>
      </c>
      <c r="K639">
        <v>5.4298629760742196</v>
      </c>
      <c r="L639">
        <v>4.7120227813720703</v>
      </c>
      <c r="M639">
        <v>4.9524440765380904</v>
      </c>
      <c r="N639">
        <v>2.7362537384033199</v>
      </c>
      <c r="O639">
        <v>0</v>
      </c>
      <c r="P639">
        <v>0</v>
      </c>
      <c r="Q639">
        <v>10</v>
      </c>
      <c r="R639" s="12">
        <v>0</v>
      </c>
      <c r="S639" s="12">
        <f t="shared" si="9"/>
        <v>0</v>
      </c>
      <c r="T639">
        <v>1.4299278259277299</v>
      </c>
      <c r="U639">
        <v>1.4321104288101201</v>
      </c>
      <c r="V639">
        <v>1.1935449838638299</v>
      </c>
      <c r="W639">
        <v>0.23856544494628901</v>
      </c>
      <c r="X639">
        <v>0.236382842063904</v>
      </c>
      <c r="Y639">
        <v>0.236382842063904</v>
      </c>
      <c r="Z639">
        <v>0</v>
      </c>
      <c r="AA639">
        <v>1</v>
      </c>
      <c r="AB639">
        <v>1</v>
      </c>
      <c r="AC639">
        <v>1</v>
      </c>
      <c r="AD639">
        <v>0</v>
      </c>
      <c r="AE639">
        <v>1</v>
      </c>
    </row>
    <row r="640" spans="1:31" x14ac:dyDescent="0.15">
      <c r="A640" s="4">
        <v>273</v>
      </c>
      <c r="B640">
        <v>13</v>
      </c>
      <c r="C640">
        <v>7</v>
      </c>
      <c r="D640">
        <v>10</v>
      </c>
      <c r="E640">
        <v>10</v>
      </c>
      <c r="F640">
        <v>10</v>
      </c>
      <c r="G640">
        <v>0</v>
      </c>
      <c r="H640">
        <v>3</v>
      </c>
      <c r="I640">
        <v>7</v>
      </c>
      <c r="J640">
        <v>0.65</v>
      </c>
      <c r="K640">
        <v>5.4308319091796902</v>
      </c>
      <c r="L640">
        <v>3.7135887145996098</v>
      </c>
      <c r="M640">
        <v>2.4585609436035201</v>
      </c>
      <c r="N640">
        <v>3.9312591552734402</v>
      </c>
      <c r="O640">
        <v>1</v>
      </c>
      <c r="P640">
        <v>1</v>
      </c>
      <c r="Q640">
        <v>10</v>
      </c>
      <c r="R640" s="12">
        <v>0.1</v>
      </c>
      <c r="S640" s="12">
        <f t="shared" si="9"/>
        <v>0.1</v>
      </c>
      <c r="T640">
        <v>1.52811050415039</v>
      </c>
      <c r="U640">
        <v>1.42244529724121</v>
      </c>
      <c r="V640">
        <v>1.2793951034545901</v>
      </c>
      <c r="W640">
        <v>0.14305019378662101</v>
      </c>
      <c r="X640">
        <v>0.248715400695801</v>
      </c>
      <c r="Y640">
        <v>0.248715400695801</v>
      </c>
      <c r="Z640">
        <v>0.1</v>
      </c>
      <c r="AA640">
        <v>0.9</v>
      </c>
      <c r="AB640">
        <v>0.9</v>
      </c>
      <c r="AC640">
        <v>0.9</v>
      </c>
      <c r="AD640">
        <v>0.1</v>
      </c>
      <c r="AE640">
        <v>0.8</v>
      </c>
    </row>
    <row r="641" spans="1:31" x14ac:dyDescent="0.15">
      <c r="A641" s="4">
        <v>120</v>
      </c>
      <c r="B641">
        <v>11</v>
      </c>
      <c r="C641">
        <v>9</v>
      </c>
      <c r="D641">
        <v>10</v>
      </c>
      <c r="E641">
        <v>10</v>
      </c>
      <c r="F641">
        <v>10</v>
      </c>
      <c r="G641">
        <v>0</v>
      </c>
      <c r="H641">
        <v>1</v>
      </c>
      <c r="I641">
        <v>9</v>
      </c>
      <c r="J641">
        <v>0.55000000000000004</v>
      </c>
      <c r="K641">
        <v>5.4310874938964799</v>
      </c>
      <c r="L641">
        <v>5.1566429138183603</v>
      </c>
      <c r="M641">
        <v>9.0042247772216797</v>
      </c>
      <c r="N641">
        <v>7.0195255279540998</v>
      </c>
      <c r="O641">
        <v>0</v>
      </c>
      <c r="P641">
        <v>0</v>
      </c>
      <c r="Q641">
        <v>9</v>
      </c>
      <c r="R641" s="12">
        <v>0</v>
      </c>
      <c r="S641" s="12">
        <f t="shared" si="9"/>
        <v>0</v>
      </c>
      <c r="T641">
        <v>1.28274917602539</v>
      </c>
      <c r="U641">
        <v>1.31870269775391</v>
      </c>
      <c r="V641">
        <v>1.05218482017517</v>
      </c>
      <c r="W641">
        <v>0.26651787757873502</v>
      </c>
      <c r="X641">
        <v>0.23056435585022</v>
      </c>
      <c r="Y641">
        <v>0.23056435585022</v>
      </c>
      <c r="Z641">
        <v>0</v>
      </c>
      <c r="AA641">
        <v>0.9</v>
      </c>
      <c r="AB641">
        <v>1</v>
      </c>
      <c r="AC641">
        <v>0.94736842105263197</v>
      </c>
      <c r="AD641">
        <v>0.1</v>
      </c>
      <c r="AE641">
        <v>0.9</v>
      </c>
    </row>
    <row r="642" spans="1:31" x14ac:dyDescent="0.15">
      <c r="A642" s="4">
        <v>866</v>
      </c>
      <c r="B642">
        <v>14</v>
      </c>
      <c r="C642">
        <v>6</v>
      </c>
      <c r="D642">
        <v>10</v>
      </c>
      <c r="E642">
        <v>10</v>
      </c>
      <c r="F642">
        <v>10</v>
      </c>
      <c r="G642">
        <v>0</v>
      </c>
      <c r="H642">
        <v>4</v>
      </c>
      <c r="I642">
        <v>6</v>
      </c>
      <c r="J642">
        <v>0.7</v>
      </c>
      <c r="K642">
        <v>5.4314880371093697</v>
      </c>
      <c r="L642">
        <v>4.6959171295165998</v>
      </c>
      <c r="M642">
        <v>5.8714771270751998</v>
      </c>
      <c r="N642">
        <v>3.7981758117675799</v>
      </c>
      <c r="O642">
        <v>0</v>
      </c>
      <c r="P642">
        <v>0</v>
      </c>
      <c r="Q642">
        <v>10</v>
      </c>
      <c r="R642" s="12">
        <v>0</v>
      </c>
      <c r="S642" s="12">
        <f t="shared" ref="S642:S705" si="10">O642/E642</f>
        <v>0</v>
      </c>
      <c r="T642">
        <v>1.3412513732910201</v>
      </c>
      <c r="U642">
        <v>1.35098505020142</v>
      </c>
      <c r="V642">
        <v>1.11059606075287</v>
      </c>
      <c r="W642">
        <v>0.240388989448547</v>
      </c>
      <c r="X642">
        <v>0.230655312538147</v>
      </c>
      <c r="Y642">
        <v>0.230655312538147</v>
      </c>
      <c r="Z642">
        <v>0</v>
      </c>
      <c r="AA642">
        <v>1</v>
      </c>
      <c r="AB642">
        <v>1</v>
      </c>
      <c r="AC642">
        <v>1</v>
      </c>
      <c r="AD642">
        <v>0</v>
      </c>
      <c r="AE642">
        <v>1</v>
      </c>
    </row>
    <row r="643" spans="1:31" x14ac:dyDescent="0.15">
      <c r="A643" s="4">
        <v>802</v>
      </c>
      <c r="B643">
        <v>13</v>
      </c>
      <c r="C643">
        <v>7</v>
      </c>
      <c r="D643">
        <v>10</v>
      </c>
      <c r="E643">
        <v>10</v>
      </c>
      <c r="F643">
        <v>9</v>
      </c>
      <c r="G643">
        <v>1</v>
      </c>
      <c r="H643">
        <v>4</v>
      </c>
      <c r="I643">
        <v>6</v>
      </c>
      <c r="J643">
        <v>0.65</v>
      </c>
      <c r="K643">
        <v>5.43949317932129</v>
      </c>
      <c r="L643">
        <v>3.4466018676757799</v>
      </c>
      <c r="M643">
        <v>2.5070705413818399</v>
      </c>
      <c r="N643">
        <v>3.41635322570801</v>
      </c>
      <c r="O643">
        <v>1</v>
      </c>
      <c r="P643">
        <v>1</v>
      </c>
      <c r="Q643">
        <v>8</v>
      </c>
      <c r="R643" s="12">
        <v>0.125</v>
      </c>
      <c r="S643" s="12">
        <f t="shared" si="10"/>
        <v>0.1</v>
      </c>
      <c r="T643">
        <v>1.6629676818847701</v>
      </c>
      <c r="U643">
        <v>1.55164623260498</v>
      </c>
      <c r="V643">
        <v>1.41779613494873</v>
      </c>
      <c r="W643">
        <v>0.13385009765625</v>
      </c>
      <c r="X643">
        <v>0.24517154693603499</v>
      </c>
      <c r="Y643">
        <v>0.24517154693603499</v>
      </c>
      <c r="Z643">
        <v>0.1</v>
      </c>
      <c r="AA643">
        <v>0.7</v>
      </c>
      <c r="AB643">
        <v>0.875</v>
      </c>
      <c r="AC643">
        <v>0.77777777777777801</v>
      </c>
      <c r="AD643">
        <v>0.3</v>
      </c>
      <c r="AE643">
        <v>0.6</v>
      </c>
    </row>
    <row r="644" spans="1:31" x14ac:dyDescent="0.15">
      <c r="A644" s="4">
        <v>348</v>
      </c>
      <c r="B644">
        <v>14</v>
      </c>
      <c r="C644">
        <v>6</v>
      </c>
      <c r="D644">
        <v>10</v>
      </c>
      <c r="E644">
        <v>10</v>
      </c>
      <c r="F644">
        <v>9</v>
      </c>
      <c r="G644">
        <v>1</v>
      </c>
      <c r="H644">
        <v>5</v>
      </c>
      <c r="I644">
        <v>5</v>
      </c>
      <c r="J644">
        <v>0.7</v>
      </c>
      <c r="K644">
        <v>5.4398174285888699</v>
      </c>
      <c r="L644">
        <v>3.5266380310058598</v>
      </c>
      <c r="M644">
        <v>3.0630588531494101</v>
      </c>
      <c r="N644">
        <v>2.8992042541503902</v>
      </c>
      <c r="O644">
        <v>1</v>
      </c>
      <c r="P644">
        <v>1</v>
      </c>
      <c r="Q644">
        <v>6</v>
      </c>
      <c r="R644" s="12">
        <v>0.16669999999999999</v>
      </c>
      <c r="S644" s="12">
        <f t="shared" si="10"/>
        <v>0.1</v>
      </c>
      <c r="T644">
        <v>1.31978416442871</v>
      </c>
      <c r="U644">
        <v>1.28769183158874</v>
      </c>
      <c r="V644">
        <v>1.14199471473694</v>
      </c>
      <c r="W644">
        <v>0.145697116851807</v>
      </c>
      <c r="X644">
        <v>0.17778944969177199</v>
      </c>
      <c r="Y644">
        <v>0.17778944969177199</v>
      </c>
      <c r="Z644">
        <v>0.1</v>
      </c>
      <c r="AA644">
        <v>0.5</v>
      </c>
      <c r="AB644">
        <v>0.83333333333333304</v>
      </c>
      <c r="AC644">
        <v>0.625</v>
      </c>
      <c r="AD644">
        <v>0.5</v>
      </c>
      <c r="AE644">
        <v>0.4</v>
      </c>
    </row>
    <row r="645" spans="1:31" x14ac:dyDescent="0.15">
      <c r="A645" s="4">
        <v>1</v>
      </c>
      <c r="B645">
        <v>12</v>
      </c>
      <c r="C645">
        <v>8</v>
      </c>
      <c r="D645">
        <v>10</v>
      </c>
      <c r="E645">
        <v>10</v>
      </c>
      <c r="F645">
        <v>9</v>
      </c>
      <c r="G645">
        <v>1</v>
      </c>
      <c r="H645">
        <v>3</v>
      </c>
      <c r="I645">
        <v>7</v>
      </c>
      <c r="J645">
        <v>0.6</v>
      </c>
      <c r="K645">
        <v>5.4398345947265598</v>
      </c>
      <c r="L645">
        <v>4.5983123779296902</v>
      </c>
      <c r="M645">
        <v>4.73087501525879</v>
      </c>
      <c r="N645">
        <v>2.9944477081298801</v>
      </c>
      <c r="O645">
        <v>0</v>
      </c>
      <c r="P645">
        <v>0</v>
      </c>
      <c r="Q645">
        <v>4</v>
      </c>
      <c r="R645" s="12">
        <v>0</v>
      </c>
      <c r="S645" s="12">
        <f t="shared" si="10"/>
        <v>0</v>
      </c>
      <c r="T645">
        <v>1.26473045349121</v>
      </c>
      <c r="U645">
        <v>1.26656913757324</v>
      </c>
      <c r="V645">
        <v>1.0629196166992201</v>
      </c>
      <c r="W645">
        <v>0.20364952087402299</v>
      </c>
      <c r="X645">
        <v>0.20181083679199199</v>
      </c>
      <c r="Y645">
        <v>0.20181083679199199</v>
      </c>
      <c r="Z645">
        <v>0</v>
      </c>
      <c r="AA645">
        <v>0.4</v>
      </c>
      <c r="AB645">
        <v>1</v>
      </c>
      <c r="AC645">
        <v>0.57142857142857195</v>
      </c>
      <c r="AD645">
        <v>0.6</v>
      </c>
      <c r="AE645">
        <v>0.4</v>
      </c>
    </row>
    <row r="646" spans="1:31" x14ac:dyDescent="0.15">
      <c r="A646" s="4">
        <v>995</v>
      </c>
      <c r="B646">
        <v>13</v>
      </c>
      <c r="C646">
        <v>7</v>
      </c>
      <c r="D646">
        <v>10</v>
      </c>
      <c r="E646">
        <v>10</v>
      </c>
      <c r="F646">
        <v>10</v>
      </c>
      <c r="G646">
        <v>0</v>
      </c>
      <c r="H646">
        <v>3</v>
      </c>
      <c r="I646">
        <v>7</v>
      </c>
      <c r="J646">
        <v>0.65</v>
      </c>
      <c r="K646">
        <v>5.4405956268310502</v>
      </c>
      <c r="L646">
        <v>3.4059295654296902</v>
      </c>
      <c r="M646">
        <v>1.79681396484375</v>
      </c>
      <c r="N646">
        <v>4.4835071563720703</v>
      </c>
      <c r="O646">
        <v>2</v>
      </c>
      <c r="P646">
        <v>2</v>
      </c>
      <c r="Q646">
        <v>11</v>
      </c>
      <c r="R646" s="12">
        <v>0.18179999999999999</v>
      </c>
      <c r="S646" s="12">
        <f t="shared" si="10"/>
        <v>0.2</v>
      </c>
      <c r="T646">
        <v>1.60592460632324</v>
      </c>
      <c r="U646">
        <v>1.44540655612946</v>
      </c>
      <c r="V646">
        <v>1.3378612995147701</v>
      </c>
      <c r="W646">
        <v>0.107545256614685</v>
      </c>
      <c r="X646">
        <v>0.26806330680847201</v>
      </c>
      <c r="Y646">
        <v>0.26806330680847201</v>
      </c>
      <c r="Z646">
        <v>0.2</v>
      </c>
      <c r="AA646">
        <v>0.9</v>
      </c>
      <c r="AB646">
        <v>0.81818181818181801</v>
      </c>
      <c r="AC646">
        <v>0.85714285714285698</v>
      </c>
      <c r="AD646">
        <v>0.1</v>
      </c>
      <c r="AE646">
        <v>0.7</v>
      </c>
    </row>
    <row r="647" spans="1:31" x14ac:dyDescent="0.15">
      <c r="A647" s="4">
        <v>444</v>
      </c>
      <c r="B647">
        <v>13</v>
      </c>
      <c r="C647">
        <v>7</v>
      </c>
      <c r="D647">
        <v>10</v>
      </c>
      <c r="E647">
        <v>10</v>
      </c>
      <c r="F647">
        <v>10</v>
      </c>
      <c r="G647">
        <v>0</v>
      </c>
      <c r="H647">
        <v>3</v>
      </c>
      <c r="I647">
        <v>7</v>
      </c>
      <c r="J647">
        <v>0.65</v>
      </c>
      <c r="K647">
        <v>5.44307518005371</v>
      </c>
      <c r="L647">
        <v>3.4909706115722701</v>
      </c>
      <c r="M647">
        <v>2.1310291290283199</v>
      </c>
      <c r="N647">
        <v>4.5642509460449201</v>
      </c>
      <c r="O647">
        <v>1</v>
      </c>
      <c r="P647">
        <v>1</v>
      </c>
      <c r="Q647">
        <v>8</v>
      </c>
      <c r="R647" s="12">
        <v>0.125</v>
      </c>
      <c r="S647" s="12">
        <f t="shared" si="10"/>
        <v>0.1</v>
      </c>
      <c r="T647">
        <v>1.51625823974609</v>
      </c>
      <c r="U647">
        <v>1.38987481594086</v>
      </c>
      <c r="V647">
        <v>1.2828798294067401</v>
      </c>
      <c r="W647">
        <v>0.106994986534119</v>
      </c>
      <c r="X647">
        <v>0.233378410339355</v>
      </c>
      <c r="Y647">
        <v>0.233378410339355</v>
      </c>
      <c r="Z647">
        <v>0.1</v>
      </c>
      <c r="AA647">
        <v>0.7</v>
      </c>
      <c r="AB647">
        <v>0.875</v>
      </c>
      <c r="AC647">
        <v>0.77777777777777801</v>
      </c>
      <c r="AD647">
        <v>0.3</v>
      </c>
      <c r="AE647">
        <v>0.6</v>
      </c>
    </row>
    <row r="648" spans="1:31" x14ac:dyDescent="0.15">
      <c r="A648" s="4">
        <v>502</v>
      </c>
      <c r="B648">
        <v>12</v>
      </c>
      <c r="C648">
        <v>8</v>
      </c>
      <c r="D648">
        <v>10</v>
      </c>
      <c r="E648">
        <v>10</v>
      </c>
      <c r="F648">
        <v>10</v>
      </c>
      <c r="G648">
        <v>0</v>
      </c>
      <c r="H648">
        <v>2</v>
      </c>
      <c r="I648">
        <v>8</v>
      </c>
      <c r="J648">
        <v>0.6</v>
      </c>
      <c r="K648">
        <v>5.4446468353271502</v>
      </c>
      <c r="L648">
        <v>5.0089302062988299</v>
      </c>
      <c r="M648">
        <v>6.5054588317871103</v>
      </c>
      <c r="N648">
        <v>4.0492439270019496</v>
      </c>
      <c r="O648">
        <v>0</v>
      </c>
      <c r="P648">
        <v>0</v>
      </c>
      <c r="Q648">
        <v>8</v>
      </c>
      <c r="R648" s="12">
        <v>0</v>
      </c>
      <c r="S648" s="12">
        <f t="shared" si="10"/>
        <v>0</v>
      </c>
      <c r="T648">
        <v>1.4317512512207</v>
      </c>
      <c r="U648">
        <v>1.4670772552490201</v>
      </c>
      <c r="V648">
        <v>1.1596317291259799</v>
      </c>
      <c r="W648">
        <v>0.30744552612304699</v>
      </c>
      <c r="X648">
        <v>0.27211952209472701</v>
      </c>
      <c r="Y648">
        <v>0.27211952209472701</v>
      </c>
      <c r="Z648">
        <v>0</v>
      </c>
      <c r="AA648">
        <v>0.8</v>
      </c>
      <c r="AB648">
        <v>1</v>
      </c>
      <c r="AC648">
        <v>0.88888888888888895</v>
      </c>
      <c r="AD648">
        <v>0.2</v>
      </c>
      <c r="AE648">
        <v>0.8</v>
      </c>
    </row>
    <row r="649" spans="1:31" x14ac:dyDescent="0.15">
      <c r="A649" s="4">
        <v>649</v>
      </c>
      <c r="B649">
        <v>14</v>
      </c>
      <c r="C649">
        <v>6</v>
      </c>
      <c r="D649">
        <v>10</v>
      </c>
      <c r="E649">
        <v>10</v>
      </c>
      <c r="F649">
        <v>10</v>
      </c>
      <c r="G649">
        <v>0</v>
      </c>
      <c r="H649">
        <v>4</v>
      </c>
      <c r="I649">
        <v>6</v>
      </c>
      <c r="J649">
        <v>0.7</v>
      </c>
      <c r="K649">
        <v>5.4473953247070304</v>
      </c>
      <c r="L649">
        <v>2.7041130065918</v>
      </c>
      <c r="M649">
        <v>1.48691558837891</v>
      </c>
      <c r="N649">
        <v>4.8295326232910201</v>
      </c>
      <c r="O649">
        <v>3</v>
      </c>
      <c r="P649">
        <v>3</v>
      </c>
      <c r="Q649">
        <v>11</v>
      </c>
      <c r="R649" s="12">
        <v>0.2727</v>
      </c>
      <c r="S649" s="12">
        <f t="shared" si="10"/>
        <v>0.3</v>
      </c>
      <c r="T649">
        <v>1.7302551269531199</v>
      </c>
      <c r="U649">
        <v>1.54034471511841</v>
      </c>
      <c r="V649">
        <v>1.47757208347321</v>
      </c>
      <c r="W649">
        <v>6.2772631645202595E-2</v>
      </c>
      <c r="X649">
        <v>0.25268304347991899</v>
      </c>
      <c r="Y649">
        <v>0.25268304347991899</v>
      </c>
      <c r="Z649">
        <v>0.3</v>
      </c>
      <c r="AA649">
        <v>0.8</v>
      </c>
      <c r="AB649">
        <v>0.72727272727272696</v>
      </c>
      <c r="AC649">
        <v>0.76190476190476197</v>
      </c>
      <c r="AD649">
        <v>0.2</v>
      </c>
      <c r="AE649">
        <v>0.5</v>
      </c>
    </row>
    <row r="650" spans="1:31" x14ac:dyDescent="0.15">
      <c r="A650" s="4">
        <v>159</v>
      </c>
      <c r="B650">
        <v>13</v>
      </c>
      <c r="C650">
        <v>7</v>
      </c>
      <c r="D650">
        <v>10</v>
      </c>
      <c r="E650">
        <v>10</v>
      </c>
      <c r="F650">
        <v>10</v>
      </c>
      <c r="G650">
        <v>0</v>
      </c>
      <c r="H650">
        <v>3</v>
      </c>
      <c r="I650">
        <v>7</v>
      </c>
      <c r="J650">
        <v>0.65</v>
      </c>
      <c r="K650">
        <v>5.4492473602294904</v>
      </c>
      <c r="L650">
        <v>3.6417751312255899</v>
      </c>
      <c r="M650">
        <v>2.62344551086426</v>
      </c>
      <c r="N650">
        <v>4.5701599121093697</v>
      </c>
      <c r="O650">
        <v>2</v>
      </c>
      <c r="P650">
        <v>2</v>
      </c>
      <c r="Q650">
        <v>11</v>
      </c>
      <c r="R650" s="12">
        <v>0.18179999999999999</v>
      </c>
      <c r="S650" s="12">
        <f t="shared" si="10"/>
        <v>0.2</v>
      </c>
      <c r="T650">
        <v>1.8029594421386701</v>
      </c>
      <c r="U650">
        <v>1.6443614959716799</v>
      </c>
      <c r="V650">
        <v>1.49469017982483</v>
      </c>
      <c r="W650">
        <v>0.149671316146851</v>
      </c>
      <c r="X650">
        <v>0.308269262313843</v>
      </c>
      <c r="Y650">
        <v>0.308269262313843</v>
      </c>
      <c r="Z650">
        <v>0.2</v>
      </c>
      <c r="AA650">
        <v>0.9</v>
      </c>
      <c r="AB650">
        <v>0.81818181818181801</v>
      </c>
      <c r="AC650">
        <v>0.85714285714285698</v>
      </c>
      <c r="AD650">
        <v>0.1</v>
      </c>
      <c r="AE650">
        <v>0.7</v>
      </c>
    </row>
    <row r="651" spans="1:31" x14ac:dyDescent="0.15">
      <c r="A651" s="4">
        <v>861</v>
      </c>
      <c r="B651">
        <v>11</v>
      </c>
      <c r="C651">
        <v>9</v>
      </c>
      <c r="D651">
        <v>10</v>
      </c>
      <c r="E651">
        <v>10</v>
      </c>
      <c r="F651">
        <v>9</v>
      </c>
      <c r="G651">
        <v>1</v>
      </c>
      <c r="H651">
        <v>2</v>
      </c>
      <c r="I651">
        <v>8</v>
      </c>
      <c r="J651">
        <v>0.55000000000000004</v>
      </c>
      <c r="K651">
        <v>5.45505714416504</v>
      </c>
      <c r="L651">
        <v>4.1585845947265598</v>
      </c>
      <c r="M651">
        <v>2.7973060607910201</v>
      </c>
      <c r="N651">
        <v>4.7807655334472701</v>
      </c>
      <c r="O651">
        <v>1</v>
      </c>
      <c r="P651">
        <v>1</v>
      </c>
      <c r="Q651">
        <v>8</v>
      </c>
      <c r="R651" s="12">
        <v>0.125</v>
      </c>
      <c r="S651" s="12">
        <f t="shared" si="10"/>
        <v>0.1</v>
      </c>
      <c r="T651">
        <v>1.3169422149658201</v>
      </c>
      <c r="U651">
        <v>1.17997074127197</v>
      </c>
      <c r="V651">
        <v>1.0999685525894201</v>
      </c>
      <c r="W651">
        <v>8.0002188682556194E-2</v>
      </c>
      <c r="X651">
        <v>0.216973662376404</v>
      </c>
      <c r="Y651">
        <v>0.216973662376404</v>
      </c>
      <c r="Z651">
        <v>0.1</v>
      </c>
      <c r="AA651">
        <v>0.7</v>
      </c>
      <c r="AB651">
        <v>0.875</v>
      </c>
      <c r="AC651">
        <v>0.77777777777777801</v>
      </c>
      <c r="AD651">
        <v>0.3</v>
      </c>
      <c r="AE651">
        <v>0.6</v>
      </c>
    </row>
    <row r="652" spans="1:31" x14ac:dyDescent="0.15">
      <c r="A652" s="4">
        <v>728</v>
      </c>
      <c r="B652">
        <v>12</v>
      </c>
      <c r="C652">
        <v>8</v>
      </c>
      <c r="D652">
        <v>10</v>
      </c>
      <c r="E652">
        <v>10</v>
      </c>
      <c r="F652">
        <v>10</v>
      </c>
      <c r="G652">
        <v>0</v>
      </c>
      <c r="H652">
        <v>2</v>
      </c>
      <c r="I652">
        <v>8</v>
      </c>
      <c r="J652">
        <v>0.6</v>
      </c>
      <c r="K652">
        <v>5.4557533264160201</v>
      </c>
      <c r="L652">
        <v>4.6537857055664098</v>
      </c>
      <c r="M652">
        <v>5.0183067321777299</v>
      </c>
      <c r="N652">
        <v>4.4654731750488299</v>
      </c>
      <c r="O652">
        <v>0</v>
      </c>
      <c r="P652">
        <v>0</v>
      </c>
      <c r="Q652">
        <v>9</v>
      </c>
      <c r="R652" s="12">
        <v>0</v>
      </c>
      <c r="S652" s="12">
        <f t="shared" si="10"/>
        <v>0</v>
      </c>
      <c r="T652">
        <v>1.38545989990234</v>
      </c>
      <c r="U652">
        <v>1.3561553955078101</v>
      </c>
      <c r="V652">
        <v>1.13346135616302</v>
      </c>
      <c r="W652">
        <v>0.22269403934478799</v>
      </c>
      <c r="X652">
        <v>0.25199854373931901</v>
      </c>
      <c r="Y652">
        <v>0.25199854373931901</v>
      </c>
      <c r="Z652">
        <v>0</v>
      </c>
      <c r="AA652">
        <v>0.9</v>
      </c>
      <c r="AB652">
        <v>1</v>
      </c>
      <c r="AC652">
        <v>0.94736842105263197</v>
      </c>
      <c r="AD652">
        <v>0.1</v>
      </c>
      <c r="AE652">
        <v>0.9</v>
      </c>
    </row>
    <row r="653" spans="1:31" x14ac:dyDescent="0.15">
      <c r="A653" s="4">
        <v>406</v>
      </c>
      <c r="B653">
        <v>12</v>
      </c>
      <c r="C653">
        <v>8</v>
      </c>
      <c r="D653">
        <v>10</v>
      </c>
      <c r="E653">
        <v>10</v>
      </c>
      <c r="F653">
        <v>10</v>
      </c>
      <c r="G653">
        <v>0</v>
      </c>
      <c r="H653">
        <v>2</v>
      </c>
      <c r="I653">
        <v>8</v>
      </c>
      <c r="J653">
        <v>0.6</v>
      </c>
      <c r="K653">
        <v>5.4572658538818404</v>
      </c>
      <c r="L653">
        <v>4.3595752716064498</v>
      </c>
      <c r="M653">
        <v>3.3601551055908199</v>
      </c>
      <c r="N653">
        <v>4.2392005920410201</v>
      </c>
      <c r="O653">
        <v>1</v>
      </c>
      <c r="P653">
        <v>1</v>
      </c>
      <c r="Q653">
        <v>9</v>
      </c>
      <c r="R653" s="12">
        <v>0.1111</v>
      </c>
      <c r="S653" s="12">
        <f t="shared" si="10"/>
        <v>0.1</v>
      </c>
      <c r="T653">
        <v>1.5279960632324201</v>
      </c>
      <c r="U653">
        <v>1.43994617462158</v>
      </c>
      <c r="V653">
        <v>1.24972224235535</v>
      </c>
      <c r="W653">
        <v>0.19022393226623499</v>
      </c>
      <c r="X653">
        <v>0.27827382087707497</v>
      </c>
      <c r="Y653">
        <v>0.27827382087707497</v>
      </c>
      <c r="Z653">
        <v>0.1</v>
      </c>
      <c r="AA653">
        <v>0.8</v>
      </c>
      <c r="AB653">
        <v>0.88888888888888895</v>
      </c>
      <c r="AC653">
        <v>0.84210526315789502</v>
      </c>
      <c r="AD653">
        <v>0.2</v>
      </c>
      <c r="AE653">
        <v>0.7</v>
      </c>
    </row>
    <row r="654" spans="1:31" x14ac:dyDescent="0.15">
      <c r="A654" s="4">
        <v>552</v>
      </c>
      <c r="B654">
        <v>12</v>
      </c>
      <c r="C654">
        <v>8</v>
      </c>
      <c r="D654">
        <v>10</v>
      </c>
      <c r="E654">
        <v>10</v>
      </c>
      <c r="F654">
        <v>10</v>
      </c>
      <c r="G654">
        <v>0</v>
      </c>
      <c r="H654">
        <v>2</v>
      </c>
      <c r="I654">
        <v>8</v>
      </c>
      <c r="J654">
        <v>0.6</v>
      </c>
      <c r="K654">
        <v>5.4597606658935502</v>
      </c>
      <c r="L654">
        <v>4.1161365509033203</v>
      </c>
      <c r="M654">
        <v>3.6948280334472701</v>
      </c>
      <c r="N654">
        <v>6.1914806365966797</v>
      </c>
      <c r="O654">
        <v>1</v>
      </c>
      <c r="P654">
        <v>1</v>
      </c>
      <c r="Q654">
        <v>10</v>
      </c>
      <c r="R654" s="12">
        <v>0.1</v>
      </c>
      <c r="S654" s="12">
        <f t="shared" si="10"/>
        <v>0.1</v>
      </c>
      <c r="T654">
        <v>1.7352313995361299</v>
      </c>
      <c r="U654">
        <v>1.54549789428711</v>
      </c>
      <c r="V654">
        <v>1.4335693120956401</v>
      </c>
      <c r="W654">
        <v>0.11192858219146699</v>
      </c>
      <c r="X654">
        <v>0.301662087440491</v>
      </c>
      <c r="Y654">
        <v>0.301662087440491</v>
      </c>
      <c r="Z654">
        <v>0.1</v>
      </c>
      <c r="AA654">
        <v>0.9</v>
      </c>
      <c r="AB654">
        <v>0.9</v>
      </c>
      <c r="AC654">
        <v>0.9</v>
      </c>
      <c r="AD654">
        <v>0.1</v>
      </c>
      <c r="AE654">
        <v>0.8</v>
      </c>
    </row>
    <row r="655" spans="1:31" x14ac:dyDescent="0.15">
      <c r="A655" s="4">
        <v>64</v>
      </c>
      <c r="B655">
        <v>12</v>
      </c>
      <c r="C655">
        <v>8</v>
      </c>
      <c r="D655">
        <v>10</v>
      </c>
      <c r="E655">
        <v>10</v>
      </c>
      <c r="F655">
        <v>10</v>
      </c>
      <c r="G655">
        <v>0</v>
      </c>
      <c r="H655">
        <v>2</v>
      </c>
      <c r="I655">
        <v>8</v>
      </c>
      <c r="J655">
        <v>0.6</v>
      </c>
      <c r="K655">
        <v>5.4627857208251998</v>
      </c>
      <c r="L655">
        <v>3.6959381103515598</v>
      </c>
      <c r="M655">
        <v>1.8881301879882799</v>
      </c>
      <c r="N655">
        <v>6.5744819641113299</v>
      </c>
      <c r="O655">
        <v>2</v>
      </c>
      <c r="P655">
        <v>2</v>
      </c>
      <c r="Q655">
        <v>11</v>
      </c>
      <c r="R655" s="12">
        <v>0.18179999999999999</v>
      </c>
      <c r="S655" s="12">
        <f t="shared" si="10"/>
        <v>0.2</v>
      </c>
      <c r="T655">
        <v>1.57517433166504</v>
      </c>
      <c r="U655">
        <v>1.32281017303467</v>
      </c>
      <c r="V655">
        <v>1.3146400451660201</v>
      </c>
      <c r="W655">
        <v>8.1701278686523403E-3</v>
      </c>
      <c r="X655">
        <v>0.26053428649902299</v>
      </c>
      <c r="Y655">
        <v>0.26053428649902299</v>
      </c>
      <c r="Z655">
        <v>0.2</v>
      </c>
      <c r="AA655">
        <v>0.9</v>
      </c>
      <c r="AB655">
        <v>0.81818181818181801</v>
      </c>
      <c r="AC655">
        <v>0.85714285714285698</v>
      </c>
      <c r="AD655">
        <v>0.1</v>
      </c>
      <c r="AE655">
        <v>0.7</v>
      </c>
    </row>
    <row r="656" spans="1:31" x14ac:dyDescent="0.15">
      <c r="A656" s="4">
        <v>660</v>
      </c>
      <c r="B656">
        <v>11</v>
      </c>
      <c r="C656">
        <v>9</v>
      </c>
      <c r="D656">
        <v>10</v>
      </c>
      <c r="E656">
        <v>10</v>
      </c>
      <c r="F656">
        <v>10</v>
      </c>
      <c r="G656">
        <v>0</v>
      </c>
      <c r="H656">
        <v>1</v>
      </c>
      <c r="I656">
        <v>9</v>
      </c>
      <c r="J656">
        <v>0.55000000000000004</v>
      </c>
      <c r="K656">
        <v>5.4647674560546902</v>
      </c>
      <c r="L656">
        <v>4.6398448944091797</v>
      </c>
      <c r="M656">
        <v>5.1427249908447301</v>
      </c>
      <c r="N656">
        <v>8.8079738616943395</v>
      </c>
      <c r="O656">
        <v>1</v>
      </c>
      <c r="P656">
        <v>1</v>
      </c>
      <c r="Q656">
        <v>9</v>
      </c>
      <c r="R656" s="12">
        <v>0.1111</v>
      </c>
      <c r="S656" s="12">
        <f t="shared" si="10"/>
        <v>0.1</v>
      </c>
      <c r="T656">
        <v>1.4315814971923799</v>
      </c>
      <c r="U656">
        <v>1.2289924621582</v>
      </c>
      <c r="V656">
        <v>1.1694958209991499</v>
      </c>
      <c r="W656">
        <v>5.9496641159057603E-2</v>
      </c>
      <c r="X656">
        <v>0.26208567619323703</v>
      </c>
      <c r="Y656">
        <v>0.26208567619323703</v>
      </c>
      <c r="Z656">
        <v>0.1</v>
      </c>
      <c r="AA656">
        <v>0.8</v>
      </c>
      <c r="AB656">
        <v>0.88888888888888895</v>
      </c>
      <c r="AC656">
        <v>0.84210526315789502</v>
      </c>
      <c r="AD656">
        <v>0.2</v>
      </c>
      <c r="AE656">
        <v>0.7</v>
      </c>
    </row>
    <row r="657" spans="1:31" x14ac:dyDescent="0.15">
      <c r="A657" s="4">
        <v>469</v>
      </c>
      <c r="B657">
        <v>13</v>
      </c>
      <c r="C657">
        <v>7</v>
      </c>
      <c r="D657">
        <v>10</v>
      </c>
      <c r="E657">
        <v>10</v>
      </c>
      <c r="F657">
        <v>10</v>
      </c>
      <c r="G657">
        <v>0</v>
      </c>
      <c r="H657">
        <v>3</v>
      </c>
      <c r="I657">
        <v>7</v>
      </c>
      <c r="J657">
        <v>0.65</v>
      </c>
      <c r="K657">
        <v>5.4653129577636701</v>
      </c>
      <c r="L657">
        <v>3.99867439270019</v>
      </c>
      <c r="M657">
        <v>3.0822219848632799</v>
      </c>
      <c r="N657">
        <v>3.5795745849609402</v>
      </c>
      <c r="O657">
        <v>1</v>
      </c>
      <c r="P657">
        <v>1</v>
      </c>
      <c r="Q657">
        <v>8</v>
      </c>
      <c r="R657" s="12">
        <v>0.125</v>
      </c>
      <c r="S657" s="12">
        <f t="shared" si="10"/>
        <v>0.1</v>
      </c>
      <c r="T657">
        <v>1.48886871337891</v>
      </c>
      <c r="U657">
        <v>1.4253908395767201</v>
      </c>
      <c r="V657">
        <v>1.2409530878067001</v>
      </c>
      <c r="W657">
        <v>0.18443775177002</v>
      </c>
      <c r="X657">
        <v>0.24791562557220501</v>
      </c>
      <c r="Y657">
        <v>0.24791562557220501</v>
      </c>
      <c r="Z657">
        <v>0.1</v>
      </c>
      <c r="AA657">
        <v>0.7</v>
      </c>
      <c r="AB657">
        <v>0.875</v>
      </c>
      <c r="AC657">
        <v>0.77777777777777801</v>
      </c>
      <c r="AD657">
        <v>0.3</v>
      </c>
      <c r="AE657">
        <v>0.6</v>
      </c>
    </row>
    <row r="658" spans="1:31" x14ac:dyDescent="0.15">
      <c r="A658" s="4">
        <v>473</v>
      </c>
      <c r="B658">
        <v>12</v>
      </c>
      <c r="C658">
        <v>8</v>
      </c>
      <c r="D658">
        <v>10</v>
      </c>
      <c r="E658">
        <v>10</v>
      </c>
      <c r="F658">
        <v>9</v>
      </c>
      <c r="G658">
        <v>1</v>
      </c>
      <c r="H658">
        <v>3</v>
      </c>
      <c r="I658">
        <v>7</v>
      </c>
      <c r="J658">
        <v>0.6</v>
      </c>
      <c r="K658">
        <v>5.4655342102050799</v>
      </c>
      <c r="L658">
        <v>3.9066276550293</v>
      </c>
      <c r="M658">
        <v>3.1159934997558598</v>
      </c>
      <c r="N658">
        <v>4.0668773651123002</v>
      </c>
      <c r="O658">
        <v>1</v>
      </c>
      <c r="P658">
        <v>1</v>
      </c>
      <c r="Q658">
        <v>8</v>
      </c>
      <c r="R658" s="12">
        <v>0.125</v>
      </c>
      <c r="S658" s="12">
        <f t="shared" si="10"/>
        <v>0.1</v>
      </c>
      <c r="T658">
        <v>1.4744739532470701</v>
      </c>
      <c r="U658">
        <v>1.3733526468277</v>
      </c>
      <c r="V658">
        <v>1.2430664300918599</v>
      </c>
      <c r="W658">
        <v>0.13028621673584001</v>
      </c>
      <c r="X658">
        <v>0.23140752315521201</v>
      </c>
      <c r="Y658">
        <v>0.23140752315521201</v>
      </c>
      <c r="Z658">
        <v>0.1</v>
      </c>
      <c r="AA658">
        <v>0.7</v>
      </c>
      <c r="AB658">
        <v>0.875</v>
      </c>
      <c r="AC658">
        <v>0.77777777777777801</v>
      </c>
      <c r="AD658">
        <v>0.3</v>
      </c>
      <c r="AE658">
        <v>0.6</v>
      </c>
    </row>
    <row r="659" spans="1:31" x14ac:dyDescent="0.15">
      <c r="A659" s="4">
        <v>732</v>
      </c>
      <c r="B659">
        <v>13</v>
      </c>
      <c r="C659">
        <v>7</v>
      </c>
      <c r="D659">
        <v>10</v>
      </c>
      <c r="E659">
        <v>10</v>
      </c>
      <c r="F659">
        <v>9</v>
      </c>
      <c r="G659">
        <v>1</v>
      </c>
      <c r="H659">
        <v>4</v>
      </c>
      <c r="I659">
        <v>6</v>
      </c>
      <c r="J659">
        <v>0.65</v>
      </c>
      <c r="K659">
        <v>5.4676532745361301</v>
      </c>
      <c r="L659">
        <v>3.7038688659668</v>
      </c>
      <c r="M659">
        <v>2.89663505554199</v>
      </c>
      <c r="N659">
        <v>3.0640735626220699</v>
      </c>
      <c r="O659">
        <v>1</v>
      </c>
      <c r="P659">
        <v>1</v>
      </c>
      <c r="Q659">
        <v>9</v>
      </c>
      <c r="R659" s="12">
        <v>0.1111</v>
      </c>
      <c r="S659" s="12">
        <f t="shared" si="10"/>
        <v>0.1</v>
      </c>
      <c r="T659">
        <v>1.36764907836914</v>
      </c>
      <c r="U659">
        <v>1.3114752769470199</v>
      </c>
      <c r="V659">
        <v>1.1656305789947501</v>
      </c>
      <c r="W659">
        <v>0.14584469795227101</v>
      </c>
      <c r="X659">
        <v>0.20201849937439001</v>
      </c>
      <c r="Y659">
        <v>0.20201849937439001</v>
      </c>
      <c r="Z659">
        <v>0.1</v>
      </c>
      <c r="AA659">
        <v>0.8</v>
      </c>
      <c r="AB659">
        <v>0.88888888888888895</v>
      </c>
      <c r="AC659">
        <v>0.84210526315789502</v>
      </c>
      <c r="AD659">
        <v>0.2</v>
      </c>
      <c r="AE659">
        <v>0.7</v>
      </c>
    </row>
    <row r="660" spans="1:31" x14ac:dyDescent="0.15">
      <c r="A660" s="4">
        <v>216</v>
      </c>
      <c r="B660">
        <v>14</v>
      </c>
      <c r="C660">
        <v>6</v>
      </c>
      <c r="D660">
        <v>10</v>
      </c>
      <c r="E660">
        <v>10</v>
      </c>
      <c r="F660">
        <v>10</v>
      </c>
      <c r="G660">
        <v>0</v>
      </c>
      <c r="H660">
        <v>4</v>
      </c>
      <c r="I660">
        <v>6</v>
      </c>
      <c r="J660">
        <v>0.7</v>
      </c>
      <c r="K660">
        <v>5.4705963134765598</v>
      </c>
      <c r="L660">
        <v>4.0180644989013699</v>
      </c>
      <c r="M660">
        <v>3.8497905731201199</v>
      </c>
      <c r="N660">
        <v>3.3508834838867201</v>
      </c>
      <c r="O660">
        <v>0</v>
      </c>
      <c r="P660">
        <v>0</v>
      </c>
      <c r="Q660">
        <v>5</v>
      </c>
      <c r="R660" s="12">
        <v>0</v>
      </c>
      <c r="S660" s="12">
        <f t="shared" si="10"/>
        <v>0</v>
      </c>
      <c r="T660">
        <v>1.3763999938964799</v>
      </c>
      <c r="U660">
        <v>1.3753738403320299</v>
      </c>
      <c r="V660">
        <v>1.1503260135650599</v>
      </c>
      <c r="W660">
        <v>0.225047826766968</v>
      </c>
      <c r="X660">
        <v>0.22607398033142101</v>
      </c>
      <c r="Y660">
        <v>0.22607398033142101</v>
      </c>
      <c r="Z660">
        <v>0</v>
      </c>
      <c r="AA660">
        <v>0.5</v>
      </c>
      <c r="AB660">
        <v>1</v>
      </c>
      <c r="AC660">
        <v>0.66666666666666696</v>
      </c>
      <c r="AD660">
        <v>0.5</v>
      </c>
      <c r="AE660">
        <v>0.5</v>
      </c>
    </row>
    <row r="661" spans="1:31" x14ac:dyDescent="0.15">
      <c r="A661" s="4">
        <v>709</v>
      </c>
      <c r="B661">
        <v>13</v>
      </c>
      <c r="C661">
        <v>7</v>
      </c>
      <c r="D661">
        <v>10</v>
      </c>
      <c r="E661">
        <v>10</v>
      </c>
      <c r="F661">
        <v>10</v>
      </c>
      <c r="G661">
        <v>0</v>
      </c>
      <c r="H661">
        <v>3</v>
      </c>
      <c r="I661">
        <v>7</v>
      </c>
      <c r="J661">
        <v>0.65</v>
      </c>
      <c r="K661">
        <v>5.4727058410644496</v>
      </c>
      <c r="L661">
        <v>4.0060710906982404</v>
      </c>
      <c r="M661">
        <v>3.4007263183593701</v>
      </c>
      <c r="N661">
        <v>4.0240230560302699</v>
      </c>
      <c r="O661">
        <v>1</v>
      </c>
      <c r="P661">
        <v>1</v>
      </c>
      <c r="Q661">
        <v>11</v>
      </c>
      <c r="R661" s="12">
        <v>9.0899999999999995E-2</v>
      </c>
      <c r="S661" s="12">
        <f t="shared" si="10"/>
        <v>0.1</v>
      </c>
      <c r="T661">
        <v>1.5054969787597701</v>
      </c>
      <c r="U661">
        <v>1.43953001499176</v>
      </c>
      <c r="V661">
        <v>1.2433021068573</v>
      </c>
      <c r="W661">
        <v>0.19622790813446001</v>
      </c>
      <c r="X661">
        <v>0.26219487190246599</v>
      </c>
      <c r="Y661">
        <v>0.26219487190246599</v>
      </c>
      <c r="Z661">
        <v>0.1</v>
      </c>
      <c r="AA661">
        <v>1</v>
      </c>
      <c r="AB661">
        <v>0.90909090909090895</v>
      </c>
      <c r="AC661">
        <v>0.952380952380952</v>
      </c>
      <c r="AD661">
        <v>0</v>
      </c>
      <c r="AE661">
        <v>0.9</v>
      </c>
    </row>
    <row r="662" spans="1:31" x14ac:dyDescent="0.15">
      <c r="A662" s="4">
        <v>486</v>
      </c>
      <c r="B662">
        <v>16</v>
      </c>
      <c r="C662">
        <v>4</v>
      </c>
      <c r="D662">
        <v>10</v>
      </c>
      <c r="E662">
        <v>10</v>
      </c>
      <c r="F662">
        <v>10</v>
      </c>
      <c r="G662">
        <v>0</v>
      </c>
      <c r="H662">
        <v>6</v>
      </c>
      <c r="I662">
        <v>4</v>
      </c>
      <c r="J662">
        <v>0.8</v>
      </c>
      <c r="K662">
        <v>5.4736347198486301</v>
      </c>
      <c r="L662">
        <v>3.00607109069824</v>
      </c>
      <c r="M662">
        <v>2.5961036682128902</v>
      </c>
      <c r="N662">
        <v>3.08769607543945</v>
      </c>
      <c r="O662">
        <v>1</v>
      </c>
      <c r="P662">
        <v>1</v>
      </c>
      <c r="Q662">
        <v>9</v>
      </c>
      <c r="R662" s="12">
        <v>0.1111</v>
      </c>
      <c r="S662" s="12">
        <f t="shared" si="10"/>
        <v>0.1</v>
      </c>
      <c r="T662">
        <v>1.6700477600097701</v>
      </c>
      <c r="U662">
        <v>1.6262121200561499</v>
      </c>
      <c r="V662">
        <v>1.4233806133270299</v>
      </c>
      <c r="W662">
        <v>0.202831506729126</v>
      </c>
      <c r="X662">
        <v>0.24666714668273901</v>
      </c>
      <c r="Y662">
        <v>0.24666714668273901</v>
      </c>
      <c r="Z662">
        <v>0.1</v>
      </c>
      <c r="AA662">
        <v>0.8</v>
      </c>
      <c r="AB662">
        <v>0.88888888888888895</v>
      </c>
      <c r="AC662">
        <v>0.84210526315789502</v>
      </c>
      <c r="AD662">
        <v>0.2</v>
      </c>
      <c r="AE662">
        <v>0.7</v>
      </c>
    </row>
    <row r="663" spans="1:31" x14ac:dyDescent="0.15">
      <c r="A663" s="4">
        <v>137</v>
      </c>
      <c r="B663">
        <v>13</v>
      </c>
      <c r="C663">
        <v>7</v>
      </c>
      <c r="D663">
        <v>10</v>
      </c>
      <c r="E663">
        <v>10</v>
      </c>
      <c r="F663">
        <v>10</v>
      </c>
      <c r="G663">
        <v>0</v>
      </c>
      <c r="H663">
        <v>3</v>
      </c>
      <c r="I663">
        <v>7</v>
      </c>
      <c r="J663">
        <v>0.65</v>
      </c>
      <c r="K663">
        <v>5.4754734039306596</v>
      </c>
      <c r="L663">
        <v>3.8890457153320299</v>
      </c>
      <c r="M663">
        <v>2.9550628662109402</v>
      </c>
      <c r="N663">
        <v>3.9538307189941402</v>
      </c>
      <c r="O663">
        <v>1</v>
      </c>
      <c r="P663">
        <v>1</v>
      </c>
      <c r="Q663">
        <v>9</v>
      </c>
      <c r="R663" s="12">
        <v>0.1111</v>
      </c>
      <c r="S663" s="12">
        <f t="shared" si="10"/>
        <v>0.1</v>
      </c>
      <c r="T663">
        <v>1.5334548950195299</v>
      </c>
      <c r="U663">
        <v>1.4503427743911701</v>
      </c>
      <c r="V663">
        <v>1.2724463939666799</v>
      </c>
      <c r="W663">
        <v>0.17789638042450001</v>
      </c>
      <c r="X663">
        <v>0.261008501052856</v>
      </c>
      <c r="Y663">
        <v>0.261008501052856</v>
      </c>
      <c r="Z663">
        <v>0.1</v>
      </c>
      <c r="AA663">
        <v>0.8</v>
      </c>
      <c r="AB663">
        <v>0.88888888888888895</v>
      </c>
      <c r="AC663">
        <v>0.84210526315789502</v>
      </c>
      <c r="AD663">
        <v>0.2</v>
      </c>
      <c r="AE663">
        <v>0.7</v>
      </c>
    </row>
    <row r="664" spans="1:31" x14ac:dyDescent="0.15">
      <c r="A664" s="4">
        <v>217</v>
      </c>
      <c r="B664">
        <v>13</v>
      </c>
      <c r="C664">
        <v>7</v>
      </c>
      <c r="D664">
        <v>10</v>
      </c>
      <c r="E664">
        <v>10</v>
      </c>
      <c r="F664">
        <v>10</v>
      </c>
      <c r="G664">
        <v>0</v>
      </c>
      <c r="H664">
        <v>3</v>
      </c>
      <c r="I664">
        <v>7</v>
      </c>
      <c r="J664">
        <v>0.65</v>
      </c>
      <c r="K664">
        <v>5.4756088256835902</v>
      </c>
      <c r="L664">
        <v>4.12908935546875</v>
      </c>
      <c r="M664">
        <v>3.40728759765625</v>
      </c>
      <c r="N664">
        <v>3.4572505950927699</v>
      </c>
      <c r="O664">
        <v>1</v>
      </c>
      <c r="P664">
        <v>1</v>
      </c>
      <c r="Q664">
        <v>8</v>
      </c>
      <c r="R664" s="12">
        <v>0.125</v>
      </c>
      <c r="S664" s="12">
        <f t="shared" si="10"/>
        <v>0.1</v>
      </c>
      <c r="T664">
        <v>1.5183258056640601</v>
      </c>
      <c r="U664">
        <v>1.4641958475112899</v>
      </c>
      <c r="V664">
        <v>1.26866555213928</v>
      </c>
      <c r="W664">
        <v>0.195530295372009</v>
      </c>
      <c r="X664">
        <v>0.24966025352478</v>
      </c>
      <c r="Y664">
        <v>0.24966025352478</v>
      </c>
      <c r="Z664">
        <v>0.1</v>
      </c>
      <c r="AA664">
        <v>0.7</v>
      </c>
      <c r="AB664">
        <v>0.875</v>
      </c>
      <c r="AC664">
        <v>0.77777777777777801</v>
      </c>
      <c r="AD664">
        <v>0.3</v>
      </c>
      <c r="AE664">
        <v>0.6</v>
      </c>
    </row>
    <row r="665" spans="1:31" x14ac:dyDescent="0.15">
      <c r="A665" s="4">
        <v>733</v>
      </c>
      <c r="B665">
        <v>14</v>
      </c>
      <c r="C665">
        <v>6</v>
      </c>
      <c r="D665">
        <v>10</v>
      </c>
      <c r="E665">
        <v>10</v>
      </c>
      <c r="F665">
        <v>10</v>
      </c>
      <c r="G665">
        <v>0</v>
      </c>
      <c r="H665">
        <v>4</v>
      </c>
      <c r="I665">
        <v>6</v>
      </c>
      <c r="J665">
        <v>0.7</v>
      </c>
      <c r="K665">
        <v>5.4770545959472701</v>
      </c>
      <c r="L665">
        <v>4.4980621337890598</v>
      </c>
      <c r="M665">
        <v>5.1467266082763699</v>
      </c>
      <c r="N665">
        <v>3.5285873413085902</v>
      </c>
      <c r="O665">
        <v>0</v>
      </c>
      <c r="P665">
        <v>0</v>
      </c>
      <c r="Q665">
        <v>8</v>
      </c>
      <c r="R665" s="12">
        <v>0</v>
      </c>
      <c r="S665" s="12">
        <f t="shared" si="10"/>
        <v>0</v>
      </c>
      <c r="T665">
        <v>1.58513832092285</v>
      </c>
      <c r="U665">
        <v>1.5829997062683101</v>
      </c>
      <c r="V665">
        <v>1.3118650913238501</v>
      </c>
      <c r="W665">
        <v>0.27113461494445801</v>
      </c>
      <c r="X665">
        <v>0.27327322959899902</v>
      </c>
      <c r="Y665">
        <v>0.27327322959899902</v>
      </c>
      <c r="Z665">
        <v>0</v>
      </c>
      <c r="AA665">
        <v>0.8</v>
      </c>
      <c r="AB665">
        <v>1</v>
      </c>
      <c r="AC665">
        <v>0.88888888888888895</v>
      </c>
      <c r="AD665">
        <v>0.2</v>
      </c>
      <c r="AE665">
        <v>0.8</v>
      </c>
    </row>
    <row r="666" spans="1:31" x14ac:dyDescent="0.15">
      <c r="A666" s="4">
        <v>703</v>
      </c>
      <c r="B666">
        <v>13</v>
      </c>
      <c r="C666">
        <v>7</v>
      </c>
      <c r="D666">
        <v>10</v>
      </c>
      <c r="E666">
        <v>10</v>
      </c>
      <c r="F666">
        <v>10</v>
      </c>
      <c r="G666">
        <v>0</v>
      </c>
      <c r="H666">
        <v>3</v>
      </c>
      <c r="I666">
        <v>7</v>
      </c>
      <c r="J666">
        <v>0.65</v>
      </c>
      <c r="K666">
        <v>5.4773502349853498</v>
      </c>
      <c r="L666">
        <v>4.1336383819580096</v>
      </c>
      <c r="M666">
        <v>3.6641979217529301</v>
      </c>
      <c r="N666">
        <v>3.8084068298339799</v>
      </c>
      <c r="O666">
        <v>1</v>
      </c>
      <c r="P666">
        <v>1</v>
      </c>
      <c r="Q666">
        <v>8</v>
      </c>
      <c r="R666" s="12">
        <v>0.125</v>
      </c>
      <c r="S666" s="12">
        <f t="shared" si="10"/>
        <v>0.1</v>
      </c>
      <c r="T666">
        <v>1.44929695129395</v>
      </c>
      <c r="U666">
        <v>1.3894342184066799</v>
      </c>
      <c r="V666">
        <v>1.2010145187377901</v>
      </c>
      <c r="W666">
        <v>0.188419699668884</v>
      </c>
      <c r="X666">
        <v>0.24828243255615201</v>
      </c>
      <c r="Y666">
        <v>0.24828243255615201</v>
      </c>
      <c r="Z666">
        <v>0.1</v>
      </c>
      <c r="AA666">
        <v>0.7</v>
      </c>
      <c r="AB666">
        <v>0.875</v>
      </c>
      <c r="AC666">
        <v>0.77777777777777801</v>
      </c>
      <c r="AD666">
        <v>0.3</v>
      </c>
      <c r="AE666">
        <v>0.6</v>
      </c>
    </row>
    <row r="667" spans="1:31" x14ac:dyDescent="0.15">
      <c r="A667" s="4">
        <v>379</v>
      </c>
      <c r="B667">
        <v>14</v>
      </c>
      <c r="C667">
        <v>6</v>
      </c>
      <c r="D667">
        <v>10</v>
      </c>
      <c r="E667">
        <v>10</v>
      </c>
      <c r="F667">
        <v>10</v>
      </c>
      <c r="G667">
        <v>0</v>
      </c>
      <c r="H667">
        <v>4</v>
      </c>
      <c r="I667">
        <v>6</v>
      </c>
      <c r="J667">
        <v>0.7</v>
      </c>
      <c r="K667">
        <v>5.4820995330810502</v>
      </c>
      <c r="L667">
        <v>3.0000534057617201</v>
      </c>
      <c r="M667">
        <v>1.6716880798339799</v>
      </c>
      <c r="N667">
        <v>3.9911727905273402</v>
      </c>
      <c r="O667">
        <v>2</v>
      </c>
      <c r="P667">
        <v>2</v>
      </c>
      <c r="Q667">
        <v>10</v>
      </c>
      <c r="R667" s="12">
        <v>0.2</v>
      </c>
      <c r="S667" s="12">
        <f t="shared" si="10"/>
        <v>0.2</v>
      </c>
      <c r="T667">
        <v>1.8185844421386701</v>
      </c>
      <c r="U667">
        <v>1.6708283424377399</v>
      </c>
      <c r="V667">
        <v>1.52689528465271</v>
      </c>
      <c r="W667">
        <v>0.14393305778503401</v>
      </c>
      <c r="X667">
        <v>0.29168915748596203</v>
      </c>
      <c r="Y667">
        <v>0.29168915748596203</v>
      </c>
      <c r="Z667">
        <v>0.2</v>
      </c>
      <c r="AA667">
        <v>0.8</v>
      </c>
      <c r="AB667">
        <v>0.8</v>
      </c>
      <c r="AC667">
        <v>0.8</v>
      </c>
      <c r="AD667">
        <v>0.2</v>
      </c>
      <c r="AE667">
        <v>0.6</v>
      </c>
    </row>
    <row r="668" spans="1:31" x14ac:dyDescent="0.15">
      <c r="A668" s="4">
        <v>323</v>
      </c>
      <c r="B668">
        <v>10</v>
      </c>
      <c r="C668">
        <v>10</v>
      </c>
      <c r="D668">
        <v>10</v>
      </c>
      <c r="E668">
        <v>10</v>
      </c>
      <c r="F668">
        <v>9</v>
      </c>
      <c r="G668">
        <v>1</v>
      </c>
      <c r="H668">
        <v>1</v>
      </c>
      <c r="I668">
        <v>9</v>
      </c>
      <c r="J668">
        <v>0.5</v>
      </c>
      <c r="K668">
        <v>5.48470115661621</v>
      </c>
      <c r="L668">
        <v>5.3437862396240199</v>
      </c>
      <c r="M668">
        <v>9.8535671234130895</v>
      </c>
      <c r="N668">
        <v>6.4200363159179696</v>
      </c>
      <c r="O668">
        <v>0</v>
      </c>
      <c r="P668">
        <v>0</v>
      </c>
      <c r="Q668">
        <v>6</v>
      </c>
      <c r="R668" s="12">
        <v>0</v>
      </c>
      <c r="S668" s="12">
        <f t="shared" si="10"/>
        <v>0</v>
      </c>
      <c r="T668">
        <v>1.1613807678222701</v>
      </c>
      <c r="U668">
        <v>1.2126560211181601</v>
      </c>
      <c r="V668">
        <v>0.96215647459030196</v>
      </c>
      <c r="W668">
        <v>0.25049954652786199</v>
      </c>
      <c r="X668">
        <v>0.199224293231964</v>
      </c>
      <c r="Y668">
        <v>0.199224293231964</v>
      </c>
      <c r="Z668">
        <v>0</v>
      </c>
      <c r="AA668">
        <v>0.6</v>
      </c>
      <c r="AB668">
        <v>1</v>
      </c>
      <c r="AC668">
        <v>0.75</v>
      </c>
      <c r="AD668">
        <v>0.4</v>
      </c>
      <c r="AE668">
        <v>0.6</v>
      </c>
    </row>
    <row r="669" spans="1:31" x14ac:dyDescent="0.15">
      <c r="A669" s="4">
        <v>171</v>
      </c>
      <c r="B669">
        <v>13</v>
      </c>
      <c r="C669">
        <v>7</v>
      </c>
      <c r="D669">
        <v>10</v>
      </c>
      <c r="E669">
        <v>10</v>
      </c>
      <c r="F669">
        <v>10</v>
      </c>
      <c r="G669">
        <v>0</v>
      </c>
      <c r="H669">
        <v>3</v>
      </c>
      <c r="I669">
        <v>7</v>
      </c>
      <c r="J669">
        <v>0.65</v>
      </c>
      <c r="K669">
        <v>5.4965877532959002</v>
      </c>
      <c r="L669">
        <v>3.3093910217285201</v>
      </c>
      <c r="M669">
        <v>2.1772232055664098</v>
      </c>
      <c r="N669">
        <v>5.67327880859375</v>
      </c>
      <c r="O669">
        <v>2</v>
      </c>
      <c r="P669">
        <v>2</v>
      </c>
      <c r="Q669">
        <v>11</v>
      </c>
      <c r="R669" s="12">
        <v>0.18179999999999999</v>
      </c>
      <c r="S669" s="12">
        <f t="shared" si="10"/>
        <v>0.2</v>
      </c>
      <c r="T669">
        <v>1.7936267852783201</v>
      </c>
      <c r="U669">
        <v>1.5751577615737899</v>
      </c>
      <c r="V669">
        <v>1.50092673301697</v>
      </c>
      <c r="W669">
        <v>7.4231028556823703E-2</v>
      </c>
      <c r="X669">
        <v>0.29270005226135198</v>
      </c>
      <c r="Y669">
        <v>0.29270005226135198</v>
      </c>
      <c r="Z669">
        <v>0.2</v>
      </c>
      <c r="AA669">
        <v>0.9</v>
      </c>
      <c r="AB669">
        <v>0.81818181818181801</v>
      </c>
      <c r="AC669">
        <v>0.85714285714285698</v>
      </c>
      <c r="AD669">
        <v>0.1</v>
      </c>
      <c r="AE669">
        <v>0.7</v>
      </c>
    </row>
    <row r="670" spans="1:31" x14ac:dyDescent="0.15">
      <c r="A670" s="4">
        <v>765</v>
      </c>
      <c r="B670">
        <v>12</v>
      </c>
      <c r="C670">
        <v>8</v>
      </c>
      <c r="D670">
        <v>10</v>
      </c>
      <c r="E670">
        <v>10</v>
      </c>
      <c r="F670">
        <v>10</v>
      </c>
      <c r="G670">
        <v>0</v>
      </c>
      <c r="H670">
        <v>2</v>
      </c>
      <c r="I670">
        <v>8</v>
      </c>
      <c r="J670">
        <v>0.6</v>
      </c>
      <c r="K670">
        <v>5.4983787536621103</v>
      </c>
      <c r="L670">
        <v>4.4312076568603498</v>
      </c>
      <c r="M670">
        <v>3.6857032775878902</v>
      </c>
      <c r="N670">
        <v>4.4039802551269496</v>
      </c>
      <c r="O670">
        <v>1</v>
      </c>
      <c r="P670">
        <v>1</v>
      </c>
      <c r="Q670">
        <v>11</v>
      </c>
      <c r="R670" s="12">
        <v>9.0899999999999995E-2</v>
      </c>
      <c r="S670" s="12">
        <f t="shared" si="10"/>
        <v>0.1</v>
      </c>
      <c r="T670">
        <v>1.5640678405761701</v>
      </c>
      <c r="U670">
        <v>1.47490882873535</v>
      </c>
      <c r="V670">
        <v>1.27062380313873</v>
      </c>
      <c r="W670">
        <v>0.20428502559661901</v>
      </c>
      <c r="X670">
        <v>0.29344403743743902</v>
      </c>
      <c r="Y670">
        <v>0.29344403743743902</v>
      </c>
      <c r="Z670">
        <v>0.1</v>
      </c>
      <c r="AA670">
        <v>1</v>
      </c>
      <c r="AB670">
        <v>0.90909090909090895</v>
      </c>
      <c r="AC670">
        <v>0.952380952380952</v>
      </c>
      <c r="AD670">
        <v>0</v>
      </c>
      <c r="AE670">
        <v>0.9</v>
      </c>
    </row>
    <row r="671" spans="1:31" x14ac:dyDescent="0.15">
      <c r="A671" s="4">
        <v>459</v>
      </c>
      <c r="B671">
        <v>14</v>
      </c>
      <c r="C671">
        <v>6</v>
      </c>
      <c r="D671">
        <v>10</v>
      </c>
      <c r="E671">
        <v>10</v>
      </c>
      <c r="F671">
        <v>9</v>
      </c>
      <c r="G671">
        <v>1</v>
      </c>
      <c r="H671">
        <v>5</v>
      </c>
      <c r="I671">
        <v>5</v>
      </c>
      <c r="J671">
        <v>0.7</v>
      </c>
      <c r="K671">
        <v>5.5006790161132804</v>
      </c>
      <c r="L671">
        <v>2.8842868804931601</v>
      </c>
      <c r="M671">
        <v>2.0730018615722701</v>
      </c>
      <c r="N671">
        <v>3.6102161407470699</v>
      </c>
      <c r="O671">
        <v>1</v>
      </c>
      <c r="P671">
        <v>1</v>
      </c>
      <c r="Q671">
        <v>8</v>
      </c>
      <c r="R671" s="12">
        <v>0.125</v>
      </c>
      <c r="S671" s="12">
        <f t="shared" si="10"/>
        <v>0.1</v>
      </c>
      <c r="T671">
        <v>1.62765312194824</v>
      </c>
      <c r="U671">
        <v>1.52391397953033</v>
      </c>
      <c r="V671">
        <v>1.4047949314117401</v>
      </c>
      <c r="W671">
        <v>0.119119048118591</v>
      </c>
      <c r="X671">
        <v>0.222858190536499</v>
      </c>
      <c r="Y671">
        <v>0.222858190536499</v>
      </c>
      <c r="Z671">
        <v>0.1</v>
      </c>
      <c r="AA671">
        <v>0.7</v>
      </c>
      <c r="AB671">
        <v>0.875</v>
      </c>
      <c r="AC671">
        <v>0.77777777777777801</v>
      </c>
      <c r="AD671">
        <v>0.3</v>
      </c>
      <c r="AE671">
        <v>0.6</v>
      </c>
    </row>
    <row r="672" spans="1:31" x14ac:dyDescent="0.15">
      <c r="A672" s="4">
        <v>688</v>
      </c>
      <c r="B672">
        <v>15</v>
      </c>
      <c r="C672">
        <v>5</v>
      </c>
      <c r="D672">
        <v>10</v>
      </c>
      <c r="E672">
        <v>10</v>
      </c>
      <c r="F672">
        <v>10</v>
      </c>
      <c r="G672">
        <v>0</v>
      </c>
      <c r="H672">
        <v>5</v>
      </c>
      <c r="I672">
        <v>5</v>
      </c>
      <c r="J672">
        <v>0.75</v>
      </c>
      <c r="K672">
        <v>5.5039482116699201</v>
      </c>
      <c r="L672">
        <v>2.1708469390869101</v>
      </c>
      <c r="M672">
        <v>1.1613750457763701</v>
      </c>
      <c r="N672">
        <v>4.6472492218017596</v>
      </c>
      <c r="O672">
        <v>4</v>
      </c>
      <c r="P672">
        <v>4</v>
      </c>
      <c r="Q672">
        <v>13</v>
      </c>
      <c r="R672" s="12">
        <v>0.30769999999999997</v>
      </c>
      <c r="S672" s="12">
        <f t="shared" si="10"/>
        <v>0.4</v>
      </c>
      <c r="T672">
        <v>1.88547706604004</v>
      </c>
      <c r="U672">
        <v>1.7043437957763701</v>
      </c>
      <c r="V672">
        <v>1.6322380304336599</v>
      </c>
      <c r="W672">
        <v>7.2105765342712402E-2</v>
      </c>
      <c r="X672">
        <v>0.253239035606384</v>
      </c>
      <c r="Y672">
        <v>0.253239035606384</v>
      </c>
      <c r="Z672">
        <v>0.4</v>
      </c>
      <c r="AA672">
        <v>0.9</v>
      </c>
      <c r="AB672">
        <v>0.69230769230769196</v>
      </c>
      <c r="AC672">
        <v>0.78260869565217395</v>
      </c>
      <c r="AD672">
        <v>0.1</v>
      </c>
      <c r="AE672">
        <v>0.5</v>
      </c>
    </row>
    <row r="673" spans="1:31" x14ac:dyDescent="0.15">
      <c r="A673" s="4">
        <v>242</v>
      </c>
      <c r="B673">
        <v>12</v>
      </c>
      <c r="C673">
        <v>8</v>
      </c>
      <c r="D673">
        <v>10</v>
      </c>
      <c r="E673">
        <v>10</v>
      </c>
      <c r="F673">
        <v>10</v>
      </c>
      <c r="G673">
        <v>0</v>
      </c>
      <c r="H673">
        <v>2</v>
      </c>
      <c r="I673">
        <v>8</v>
      </c>
      <c r="J673">
        <v>0.6</v>
      </c>
      <c r="K673">
        <v>5.5060653686523402</v>
      </c>
      <c r="L673">
        <v>3.9470806121826199</v>
      </c>
      <c r="M673">
        <v>2.66303634643555</v>
      </c>
      <c r="N673">
        <v>6.1898708343505904</v>
      </c>
      <c r="O673">
        <v>1</v>
      </c>
      <c r="P673">
        <v>1</v>
      </c>
      <c r="Q673">
        <v>11</v>
      </c>
      <c r="R673" s="12">
        <v>9.0899999999999995E-2</v>
      </c>
      <c r="S673" s="12">
        <f t="shared" si="10"/>
        <v>0.1</v>
      </c>
      <c r="T673">
        <v>1.45224761962891</v>
      </c>
      <c r="U673">
        <v>1.2660484313964799</v>
      </c>
      <c r="V673">
        <v>1.2060248851776101</v>
      </c>
      <c r="W673">
        <v>6.0023546218872098E-2</v>
      </c>
      <c r="X673">
        <v>0.246222734451294</v>
      </c>
      <c r="Y673">
        <v>0.246222734451294</v>
      </c>
      <c r="Z673">
        <v>0.1</v>
      </c>
      <c r="AA673">
        <v>1</v>
      </c>
      <c r="AB673">
        <v>0.90909090909090895</v>
      </c>
      <c r="AC673">
        <v>0.952380952380952</v>
      </c>
      <c r="AD673">
        <v>0</v>
      </c>
      <c r="AE673">
        <v>0.9</v>
      </c>
    </row>
    <row r="674" spans="1:31" x14ac:dyDescent="0.15">
      <c r="A674" s="4">
        <v>755</v>
      </c>
      <c r="B674">
        <v>11</v>
      </c>
      <c r="C674">
        <v>9</v>
      </c>
      <c r="D674">
        <v>10</v>
      </c>
      <c r="E674">
        <v>10</v>
      </c>
      <c r="F674">
        <v>9</v>
      </c>
      <c r="G674">
        <v>1</v>
      </c>
      <c r="H674">
        <v>2</v>
      </c>
      <c r="I674">
        <v>8</v>
      </c>
      <c r="J674">
        <v>0.55000000000000004</v>
      </c>
      <c r="K674">
        <v>5.5064716339111301</v>
      </c>
      <c r="L674">
        <v>4.3005237579345703</v>
      </c>
      <c r="M674">
        <v>3.3774375915527299</v>
      </c>
      <c r="N674">
        <v>4.87587547302246</v>
      </c>
      <c r="O674">
        <v>1</v>
      </c>
      <c r="P674">
        <v>1</v>
      </c>
      <c r="Q674">
        <v>7</v>
      </c>
      <c r="R674" s="12">
        <v>0.1429</v>
      </c>
      <c r="S674" s="12">
        <f t="shared" si="10"/>
        <v>0.1</v>
      </c>
      <c r="T674">
        <v>1.2076950073242201</v>
      </c>
      <c r="U674">
        <v>1.1268558502197299</v>
      </c>
      <c r="V674">
        <v>1.0312740802764899</v>
      </c>
      <c r="W674">
        <v>9.5581769943237305E-2</v>
      </c>
      <c r="X674">
        <v>0.17642092704772899</v>
      </c>
      <c r="Y674">
        <v>0.17642092704772899</v>
      </c>
      <c r="Z674">
        <v>0.1</v>
      </c>
      <c r="AA674">
        <v>0.6</v>
      </c>
      <c r="AB674">
        <v>0.85714285714285698</v>
      </c>
      <c r="AC674">
        <v>0.70588235294117596</v>
      </c>
      <c r="AD674">
        <v>0.4</v>
      </c>
      <c r="AE674">
        <v>0.5</v>
      </c>
    </row>
    <row r="675" spans="1:31" x14ac:dyDescent="0.15">
      <c r="A675" s="4">
        <v>786</v>
      </c>
      <c r="B675">
        <v>13</v>
      </c>
      <c r="C675">
        <v>7</v>
      </c>
      <c r="D675">
        <v>10</v>
      </c>
      <c r="E675">
        <v>10</v>
      </c>
      <c r="F675">
        <v>9</v>
      </c>
      <c r="G675">
        <v>1</v>
      </c>
      <c r="H675">
        <v>4</v>
      </c>
      <c r="I675">
        <v>6</v>
      </c>
      <c r="J675">
        <v>0.65</v>
      </c>
      <c r="K675">
        <v>5.5067367553710902</v>
      </c>
      <c r="L675">
        <v>2.5413360595703098</v>
      </c>
      <c r="M675">
        <v>1.7829017639160201</v>
      </c>
      <c r="N675">
        <v>6.1494388580322301</v>
      </c>
      <c r="O675">
        <v>2</v>
      </c>
      <c r="P675">
        <v>2</v>
      </c>
      <c r="Q675">
        <v>9</v>
      </c>
      <c r="R675" s="12">
        <v>0.22220000000000001</v>
      </c>
      <c r="S675" s="12">
        <f t="shared" si="10"/>
        <v>0.2</v>
      </c>
      <c r="T675">
        <v>1.6688861846923799</v>
      </c>
      <c r="U675">
        <v>1.4334573745727499</v>
      </c>
      <c r="V675">
        <v>1.4535516500473</v>
      </c>
      <c r="W675">
        <v>2.0094275474548302E-2</v>
      </c>
      <c r="X675">
        <v>0.21533453464508101</v>
      </c>
      <c r="Y675">
        <v>0.21533453464508101</v>
      </c>
      <c r="Z675">
        <v>0.2</v>
      </c>
      <c r="AA675">
        <v>0.7</v>
      </c>
      <c r="AB675">
        <v>0.77777777777777801</v>
      </c>
      <c r="AC675">
        <v>0.73684210526315796</v>
      </c>
      <c r="AD675">
        <v>0.3</v>
      </c>
      <c r="AE675">
        <v>0.5</v>
      </c>
    </row>
    <row r="676" spans="1:31" x14ac:dyDescent="0.15">
      <c r="A676" s="4">
        <v>705</v>
      </c>
      <c r="B676">
        <v>13</v>
      </c>
      <c r="C676">
        <v>7</v>
      </c>
      <c r="D676">
        <v>10</v>
      </c>
      <c r="E676">
        <v>10</v>
      </c>
      <c r="F676">
        <v>9</v>
      </c>
      <c r="G676">
        <v>1</v>
      </c>
      <c r="H676">
        <v>4</v>
      </c>
      <c r="I676">
        <v>6</v>
      </c>
      <c r="J676">
        <v>0.65</v>
      </c>
      <c r="K676">
        <v>5.5074310302734402</v>
      </c>
      <c r="L676">
        <v>3.2400856018066402</v>
      </c>
      <c r="M676">
        <v>2.1411018371582</v>
      </c>
      <c r="N676">
        <v>3.8367328643798801</v>
      </c>
      <c r="O676">
        <v>1</v>
      </c>
      <c r="P676">
        <v>1</v>
      </c>
      <c r="Q676">
        <v>7</v>
      </c>
      <c r="R676" s="12">
        <v>0.1429</v>
      </c>
      <c r="S676" s="12">
        <f t="shared" si="10"/>
        <v>0.1</v>
      </c>
      <c r="T676">
        <v>1.4837779998779299</v>
      </c>
      <c r="U676">
        <v>1.3798794746398899</v>
      </c>
      <c r="V676">
        <v>1.26818370819092</v>
      </c>
      <c r="W676">
        <v>0.111695766448975</v>
      </c>
      <c r="X676">
        <v>0.215594291687012</v>
      </c>
      <c r="Y676">
        <v>0.215594291687012</v>
      </c>
      <c r="Z676">
        <v>0.1</v>
      </c>
      <c r="AA676">
        <v>0.6</v>
      </c>
      <c r="AB676">
        <v>0.85714285714285698</v>
      </c>
      <c r="AC676">
        <v>0.70588235294117596</v>
      </c>
      <c r="AD676">
        <v>0.4</v>
      </c>
      <c r="AE676">
        <v>0.5</v>
      </c>
    </row>
    <row r="677" spans="1:31" x14ac:dyDescent="0.15">
      <c r="A677" s="4">
        <v>589</v>
      </c>
      <c r="B677">
        <v>12</v>
      </c>
      <c r="C677">
        <v>8</v>
      </c>
      <c r="D677">
        <v>10</v>
      </c>
      <c r="E677">
        <v>10</v>
      </c>
      <c r="F677">
        <v>10</v>
      </c>
      <c r="G677">
        <v>0</v>
      </c>
      <c r="H677">
        <v>2</v>
      </c>
      <c r="I677">
        <v>8</v>
      </c>
      <c r="J677">
        <v>0.6</v>
      </c>
      <c r="K677">
        <v>5.5089797973632804</v>
      </c>
      <c r="L677">
        <v>4.5990791320800799</v>
      </c>
      <c r="M677">
        <v>4.4796009063720703</v>
      </c>
      <c r="N677">
        <v>4.4001789093017596</v>
      </c>
      <c r="O677">
        <v>1</v>
      </c>
      <c r="P677">
        <v>1</v>
      </c>
      <c r="Q677">
        <v>11</v>
      </c>
      <c r="R677" s="12">
        <v>9.0899999999999995E-2</v>
      </c>
      <c r="S677" s="12">
        <f t="shared" si="10"/>
        <v>0.1</v>
      </c>
      <c r="T677">
        <v>1.51333999633789</v>
      </c>
      <c r="U677">
        <v>1.4740629196167001</v>
      </c>
      <c r="V677">
        <v>1.2291948795318599</v>
      </c>
      <c r="W677">
        <v>0.24486804008483901</v>
      </c>
      <c r="X677">
        <v>0.28414511680603</v>
      </c>
      <c r="Y677">
        <v>0.28414511680603</v>
      </c>
      <c r="Z677">
        <v>0.1</v>
      </c>
      <c r="AA677">
        <v>1</v>
      </c>
      <c r="AB677">
        <v>0.90909090909090895</v>
      </c>
      <c r="AC677">
        <v>0.952380952380952</v>
      </c>
      <c r="AD677">
        <v>0</v>
      </c>
      <c r="AE677">
        <v>0.9</v>
      </c>
    </row>
    <row r="678" spans="1:31" x14ac:dyDescent="0.15">
      <c r="A678" s="4">
        <v>165</v>
      </c>
      <c r="B678">
        <v>12</v>
      </c>
      <c r="C678">
        <v>8</v>
      </c>
      <c r="D678">
        <v>10</v>
      </c>
      <c r="E678">
        <v>10</v>
      </c>
      <c r="F678">
        <v>10</v>
      </c>
      <c r="G678">
        <v>0</v>
      </c>
      <c r="H678">
        <v>2</v>
      </c>
      <c r="I678">
        <v>8</v>
      </c>
      <c r="J678">
        <v>0.6</v>
      </c>
      <c r="K678">
        <v>5.5097579956054696</v>
      </c>
      <c r="L678">
        <v>4.3127384185790998</v>
      </c>
      <c r="M678">
        <v>2.9894371032714799</v>
      </c>
      <c r="N678">
        <v>4.3309688568115199</v>
      </c>
      <c r="O678">
        <v>1</v>
      </c>
      <c r="P678">
        <v>1</v>
      </c>
      <c r="Q678">
        <v>9</v>
      </c>
      <c r="R678" s="12">
        <v>0.1111</v>
      </c>
      <c r="S678" s="12">
        <f t="shared" si="10"/>
        <v>0.1</v>
      </c>
      <c r="T678">
        <v>1.4971160888671899</v>
      </c>
      <c r="U678">
        <v>1.3782424926757799</v>
      </c>
      <c r="V678">
        <v>1.2211551666259799</v>
      </c>
      <c r="W678">
        <v>0.15708732604980499</v>
      </c>
      <c r="X678">
        <v>0.27596092224121099</v>
      </c>
      <c r="Y678">
        <v>0.27596092224121099</v>
      </c>
      <c r="Z678">
        <v>0.1</v>
      </c>
      <c r="AA678">
        <v>0.8</v>
      </c>
      <c r="AB678">
        <v>0.88888888888888895</v>
      </c>
      <c r="AC678">
        <v>0.84210526315789502</v>
      </c>
      <c r="AD678">
        <v>0.2</v>
      </c>
      <c r="AE678">
        <v>0.7</v>
      </c>
    </row>
    <row r="679" spans="1:31" x14ac:dyDescent="0.15">
      <c r="A679" s="4">
        <v>17</v>
      </c>
      <c r="B679">
        <v>11</v>
      </c>
      <c r="C679">
        <v>9</v>
      </c>
      <c r="D679">
        <v>10</v>
      </c>
      <c r="E679">
        <v>10</v>
      </c>
      <c r="F679">
        <v>10</v>
      </c>
      <c r="G679">
        <v>0</v>
      </c>
      <c r="H679">
        <v>1</v>
      </c>
      <c r="I679">
        <v>9</v>
      </c>
      <c r="J679">
        <v>0.55000000000000004</v>
      </c>
      <c r="K679">
        <v>5.5123863220214799</v>
      </c>
      <c r="L679">
        <v>5.1460666656494096</v>
      </c>
      <c r="M679">
        <v>8.5762653350830096</v>
      </c>
      <c r="N679">
        <v>7.4744815826415998</v>
      </c>
      <c r="O679">
        <v>0</v>
      </c>
      <c r="P679">
        <v>0</v>
      </c>
      <c r="Q679">
        <v>10</v>
      </c>
      <c r="R679" s="12">
        <v>0</v>
      </c>
      <c r="S679" s="12">
        <f t="shared" si="10"/>
        <v>0</v>
      </c>
      <c r="T679">
        <v>1.2596378326416</v>
      </c>
      <c r="U679">
        <v>1.2823181152343699</v>
      </c>
      <c r="V679">
        <v>1.04581570625305</v>
      </c>
      <c r="W679">
        <v>0.23650240898132299</v>
      </c>
      <c r="X679">
        <v>0.21382212638855</v>
      </c>
      <c r="Y679">
        <v>0.21382212638855</v>
      </c>
      <c r="Z679">
        <v>0</v>
      </c>
      <c r="AA679">
        <v>1</v>
      </c>
      <c r="AB679">
        <v>1</v>
      </c>
      <c r="AC679">
        <v>1</v>
      </c>
      <c r="AD679">
        <v>0</v>
      </c>
      <c r="AE679">
        <v>1</v>
      </c>
    </row>
    <row r="680" spans="1:31" x14ac:dyDescent="0.15">
      <c r="A680" s="4">
        <v>758</v>
      </c>
      <c r="B680">
        <v>12</v>
      </c>
      <c r="C680">
        <v>8</v>
      </c>
      <c r="D680">
        <v>10</v>
      </c>
      <c r="E680">
        <v>10</v>
      </c>
      <c r="F680">
        <v>10</v>
      </c>
      <c r="G680">
        <v>0</v>
      </c>
      <c r="H680">
        <v>2</v>
      </c>
      <c r="I680">
        <v>8</v>
      </c>
      <c r="J680">
        <v>0.6</v>
      </c>
      <c r="K680">
        <v>5.5156497955322301</v>
      </c>
      <c r="L680">
        <v>4.3997669219970703</v>
      </c>
      <c r="M680">
        <v>3.8285789489746098</v>
      </c>
      <c r="N680">
        <v>4.8654232025146502</v>
      </c>
      <c r="O680">
        <v>0</v>
      </c>
      <c r="P680">
        <v>0</v>
      </c>
      <c r="Q680">
        <v>6</v>
      </c>
      <c r="R680" s="12">
        <v>0</v>
      </c>
      <c r="S680" s="12">
        <f t="shared" si="10"/>
        <v>0</v>
      </c>
      <c r="T680">
        <v>1.53579521179199</v>
      </c>
      <c r="U680">
        <v>1.4310121536254901</v>
      </c>
      <c r="V680">
        <v>1.2514591217041</v>
      </c>
      <c r="W680">
        <v>0.179553031921387</v>
      </c>
      <c r="X680">
        <v>0.28433609008789101</v>
      </c>
      <c r="Y680">
        <v>0.28433609008789101</v>
      </c>
      <c r="Z680">
        <v>0</v>
      </c>
      <c r="AA680">
        <v>0.6</v>
      </c>
      <c r="AB680">
        <v>1</v>
      </c>
      <c r="AC680">
        <v>0.75</v>
      </c>
      <c r="AD680">
        <v>0.4</v>
      </c>
      <c r="AE680">
        <v>0.6</v>
      </c>
    </row>
    <row r="681" spans="1:31" x14ac:dyDescent="0.15">
      <c r="A681" s="4">
        <v>176</v>
      </c>
      <c r="B681">
        <v>11</v>
      </c>
      <c r="C681">
        <v>9</v>
      </c>
      <c r="D681">
        <v>10</v>
      </c>
      <c r="E681">
        <v>10</v>
      </c>
      <c r="F681">
        <v>10</v>
      </c>
      <c r="G681">
        <v>0</v>
      </c>
      <c r="H681">
        <v>1</v>
      </c>
      <c r="I681">
        <v>9</v>
      </c>
      <c r="J681">
        <v>0.55000000000000004</v>
      </c>
      <c r="K681">
        <v>5.5162200927734402</v>
      </c>
      <c r="L681">
        <v>4.9320526123046902</v>
      </c>
      <c r="M681">
        <v>7.0608673095703098</v>
      </c>
      <c r="N681">
        <v>8.2070293426513707</v>
      </c>
      <c r="O681">
        <v>0</v>
      </c>
      <c r="P681">
        <v>0</v>
      </c>
      <c r="Q681">
        <v>6</v>
      </c>
      <c r="R681" s="12">
        <v>0</v>
      </c>
      <c r="S681" s="12">
        <f t="shared" si="10"/>
        <v>0</v>
      </c>
      <c r="T681">
        <v>1.39178466796875</v>
      </c>
      <c r="U681">
        <v>1.290771484375</v>
      </c>
      <c r="V681">
        <v>1.1243264675140401</v>
      </c>
      <c r="W681">
        <v>0.166445016860962</v>
      </c>
      <c r="X681">
        <v>0.26745820045471203</v>
      </c>
      <c r="Y681">
        <v>0.26745820045471203</v>
      </c>
      <c r="Z681">
        <v>0</v>
      </c>
      <c r="AA681">
        <v>0.6</v>
      </c>
      <c r="AB681">
        <v>1</v>
      </c>
      <c r="AC681">
        <v>0.75</v>
      </c>
      <c r="AD681">
        <v>0.4</v>
      </c>
      <c r="AE681">
        <v>0.6</v>
      </c>
    </row>
    <row r="682" spans="1:31" x14ac:dyDescent="0.15">
      <c r="A682" s="4">
        <v>644</v>
      </c>
      <c r="B682">
        <v>15</v>
      </c>
      <c r="C682">
        <v>5</v>
      </c>
      <c r="D682">
        <v>10</v>
      </c>
      <c r="E682">
        <v>10</v>
      </c>
      <c r="F682">
        <v>10</v>
      </c>
      <c r="G682">
        <v>0</v>
      </c>
      <c r="H682">
        <v>5</v>
      </c>
      <c r="I682">
        <v>5</v>
      </c>
      <c r="J682">
        <v>0.75</v>
      </c>
      <c r="K682">
        <v>5.5166740417480504</v>
      </c>
      <c r="L682">
        <v>2.6217098236084002</v>
      </c>
      <c r="M682">
        <v>1.7777156829834</v>
      </c>
      <c r="N682">
        <v>4.1019325256347701</v>
      </c>
      <c r="O682">
        <v>1</v>
      </c>
      <c r="P682">
        <v>1</v>
      </c>
      <c r="Q682">
        <v>7</v>
      </c>
      <c r="R682" s="12">
        <v>0.1429</v>
      </c>
      <c r="S682" s="12">
        <f t="shared" si="10"/>
        <v>0.1</v>
      </c>
      <c r="T682">
        <v>1.78559494018555</v>
      </c>
      <c r="U682">
        <v>1.66477239131927</v>
      </c>
      <c r="V682">
        <v>1.5288511514663701</v>
      </c>
      <c r="W682">
        <v>0.135921239852905</v>
      </c>
      <c r="X682">
        <v>0.25674378871917702</v>
      </c>
      <c r="Y682">
        <v>0.25674378871917702</v>
      </c>
      <c r="Z682">
        <v>0.1</v>
      </c>
      <c r="AA682">
        <v>0.6</v>
      </c>
      <c r="AB682">
        <v>0.85714285714285698</v>
      </c>
      <c r="AC682">
        <v>0.70588235294117596</v>
      </c>
      <c r="AD682">
        <v>0.4</v>
      </c>
      <c r="AE682">
        <v>0.5</v>
      </c>
    </row>
    <row r="683" spans="1:31" x14ac:dyDescent="0.15">
      <c r="A683" s="4">
        <v>795</v>
      </c>
      <c r="B683">
        <v>12</v>
      </c>
      <c r="C683">
        <v>8</v>
      </c>
      <c r="D683">
        <v>10</v>
      </c>
      <c r="E683">
        <v>10</v>
      </c>
      <c r="F683">
        <v>10</v>
      </c>
      <c r="G683">
        <v>0</v>
      </c>
      <c r="H683">
        <v>2</v>
      </c>
      <c r="I683">
        <v>8</v>
      </c>
      <c r="J683">
        <v>0.6</v>
      </c>
      <c r="K683">
        <v>5.51737403869629</v>
      </c>
      <c r="L683">
        <v>4.6175975799560502</v>
      </c>
      <c r="M683">
        <v>4.2956848144531197</v>
      </c>
      <c r="N683">
        <v>4.0964851379394496</v>
      </c>
      <c r="O683">
        <v>1</v>
      </c>
      <c r="P683">
        <v>1</v>
      </c>
      <c r="Q683">
        <v>10</v>
      </c>
      <c r="R683" s="12">
        <v>0.1</v>
      </c>
      <c r="S683" s="12">
        <f t="shared" si="10"/>
        <v>0.1</v>
      </c>
      <c r="T683">
        <v>1.5774097442627</v>
      </c>
      <c r="U683">
        <v>1.51092052459717</v>
      </c>
      <c r="V683">
        <v>1.2933984994888299</v>
      </c>
      <c r="W683">
        <v>0.21752202510833701</v>
      </c>
      <c r="X683">
        <v>0.28401124477386502</v>
      </c>
      <c r="Y683">
        <v>0.28401124477386502</v>
      </c>
      <c r="Z683">
        <v>0.1</v>
      </c>
      <c r="AA683">
        <v>0.9</v>
      </c>
      <c r="AB683">
        <v>0.9</v>
      </c>
      <c r="AC683">
        <v>0.9</v>
      </c>
      <c r="AD683">
        <v>0.1</v>
      </c>
      <c r="AE683">
        <v>0.8</v>
      </c>
    </row>
    <row r="684" spans="1:31" x14ac:dyDescent="0.15">
      <c r="A684" s="4">
        <v>934</v>
      </c>
      <c r="B684">
        <v>15</v>
      </c>
      <c r="C684">
        <v>5</v>
      </c>
      <c r="D684">
        <v>10</v>
      </c>
      <c r="E684">
        <v>10</v>
      </c>
      <c r="F684">
        <v>10</v>
      </c>
      <c r="G684">
        <v>0</v>
      </c>
      <c r="H684">
        <v>5</v>
      </c>
      <c r="I684">
        <v>5</v>
      </c>
      <c r="J684">
        <v>0.75</v>
      </c>
      <c r="K684">
        <v>5.5186271667480504</v>
      </c>
      <c r="L684">
        <v>3.5302085876464799</v>
      </c>
      <c r="M684">
        <v>3.1703033447265598</v>
      </c>
      <c r="N684">
        <v>3.25703048706055</v>
      </c>
      <c r="O684">
        <v>1</v>
      </c>
      <c r="P684">
        <v>1</v>
      </c>
      <c r="Q684">
        <v>10</v>
      </c>
      <c r="R684" s="12">
        <v>0.1</v>
      </c>
      <c r="S684" s="12">
        <f t="shared" si="10"/>
        <v>0.1</v>
      </c>
      <c r="T684">
        <v>1.7077541351318399</v>
      </c>
      <c r="U684">
        <v>1.6505378484725901</v>
      </c>
      <c r="V684">
        <v>1.43968558311462</v>
      </c>
      <c r="W684">
        <v>0.210852265357971</v>
      </c>
      <c r="X684">
        <v>0.26806855201721203</v>
      </c>
      <c r="Y684">
        <v>0.26806855201721203</v>
      </c>
      <c r="Z684">
        <v>0.1</v>
      </c>
      <c r="AA684">
        <v>0.9</v>
      </c>
      <c r="AB684">
        <v>0.9</v>
      </c>
      <c r="AC684">
        <v>0.9</v>
      </c>
      <c r="AD684">
        <v>0.1</v>
      </c>
      <c r="AE684">
        <v>0.8</v>
      </c>
    </row>
    <row r="685" spans="1:31" x14ac:dyDescent="0.15">
      <c r="A685" s="4">
        <v>258</v>
      </c>
      <c r="B685">
        <v>11</v>
      </c>
      <c r="C685">
        <v>9</v>
      </c>
      <c r="D685">
        <v>10</v>
      </c>
      <c r="E685">
        <v>10</v>
      </c>
      <c r="F685">
        <v>10</v>
      </c>
      <c r="G685">
        <v>0</v>
      </c>
      <c r="H685">
        <v>1</v>
      </c>
      <c r="I685">
        <v>9</v>
      </c>
      <c r="J685">
        <v>0.55000000000000004</v>
      </c>
      <c r="K685">
        <v>5.5217914581298801</v>
      </c>
      <c r="L685">
        <v>5.4143714904785201</v>
      </c>
      <c r="M685">
        <v>9.6779003143310494</v>
      </c>
      <c r="N685">
        <v>5.8114128112793004</v>
      </c>
      <c r="O685">
        <v>0</v>
      </c>
      <c r="P685">
        <v>0</v>
      </c>
      <c r="Q685">
        <v>8</v>
      </c>
      <c r="R685" s="12">
        <v>0</v>
      </c>
      <c r="S685" s="12">
        <f t="shared" si="10"/>
        <v>0</v>
      </c>
      <c r="T685">
        <v>1.28765869140625</v>
      </c>
      <c r="U685">
        <v>1.36114501953125</v>
      </c>
      <c r="V685">
        <v>1.0754998922348</v>
      </c>
      <c r="W685">
        <v>0.28564512729644798</v>
      </c>
      <c r="X685">
        <v>0.212158799171448</v>
      </c>
      <c r="Y685">
        <v>0.212158799171448</v>
      </c>
      <c r="Z685">
        <v>0</v>
      </c>
      <c r="AA685">
        <v>0.8</v>
      </c>
      <c r="AB685">
        <v>1</v>
      </c>
      <c r="AC685">
        <v>0.88888888888888895</v>
      </c>
      <c r="AD685">
        <v>0.2</v>
      </c>
      <c r="AE685">
        <v>0.8</v>
      </c>
    </row>
    <row r="686" spans="1:31" x14ac:dyDescent="0.15">
      <c r="A686" s="4">
        <v>332</v>
      </c>
      <c r="B686">
        <v>16</v>
      </c>
      <c r="C686">
        <v>4</v>
      </c>
      <c r="D686">
        <v>10</v>
      </c>
      <c r="E686">
        <v>10</v>
      </c>
      <c r="F686">
        <v>10</v>
      </c>
      <c r="G686">
        <v>0</v>
      </c>
      <c r="H686">
        <v>6</v>
      </c>
      <c r="I686">
        <v>4</v>
      </c>
      <c r="J686">
        <v>0.8</v>
      </c>
      <c r="K686">
        <v>5.5232677459716797</v>
      </c>
      <c r="L686">
        <v>2.25797843933106</v>
      </c>
      <c r="M686">
        <v>1.6736488342285201</v>
      </c>
      <c r="N686">
        <v>3.9813232421875</v>
      </c>
      <c r="O686">
        <v>3</v>
      </c>
      <c r="P686">
        <v>3</v>
      </c>
      <c r="Q686">
        <v>11</v>
      </c>
      <c r="R686" s="12">
        <v>0.2727</v>
      </c>
      <c r="S686" s="12">
        <f t="shared" si="10"/>
        <v>0.3</v>
      </c>
      <c r="T686">
        <v>2.1875057220459002</v>
      </c>
      <c r="U686">
        <v>2.02536869049072</v>
      </c>
      <c r="V686">
        <v>1.8965694904327399</v>
      </c>
      <c r="W686">
        <v>0.12879920005798301</v>
      </c>
      <c r="X686">
        <v>0.29093623161315901</v>
      </c>
      <c r="Y686">
        <v>0.29093623161315901</v>
      </c>
      <c r="Z686">
        <v>0.3</v>
      </c>
      <c r="AA686">
        <v>0.8</v>
      </c>
      <c r="AB686">
        <v>0.72727272727272696</v>
      </c>
      <c r="AC686">
        <v>0.76190476190476197</v>
      </c>
      <c r="AD686">
        <v>0.2</v>
      </c>
      <c r="AE686">
        <v>0.5</v>
      </c>
    </row>
    <row r="687" spans="1:31" x14ac:dyDescent="0.15">
      <c r="A687" s="4">
        <v>857</v>
      </c>
      <c r="B687">
        <v>14</v>
      </c>
      <c r="C687">
        <v>6</v>
      </c>
      <c r="D687">
        <v>10</v>
      </c>
      <c r="E687">
        <v>10</v>
      </c>
      <c r="F687">
        <v>10</v>
      </c>
      <c r="G687">
        <v>0</v>
      </c>
      <c r="H687">
        <v>4</v>
      </c>
      <c r="I687">
        <v>6</v>
      </c>
      <c r="J687">
        <v>0.7</v>
      </c>
      <c r="K687">
        <v>5.5236835479736301</v>
      </c>
      <c r="L687">
        <v>3.7120666503906201</v>
      </c>
      <c r="M687">
        <v>3.3597106933593701</v>
      </c>
      <c r="N687">
        <v>3.9417819976806601</v>
      </c>
      <c r="O687">
        <v>1</v>
      </c>
      <c r="P687">
        <v>1</v>
      </c>
      <c r="Q687">
        <v>11</v>
      </c>
      <c r="R687" s="12">
        <v>9.0899999999999995E-2</v>
      </c>
      <c r="S687" s="12">
        <f t="shared" si="10"/>
        <v>0.1</v>
      </c>
      <c r="T687">
        <v>1.6029148101806601</v>
      </c>
      <c r="U687">
        <v>1.53254795074463</v>
      </c>
      <c r="V687">
        <v>1.35314309597015</v>
      </c>
      <c r="W687">
        <v>0.17940485477447499</v>
      </c>
      <c r="X687">
        <v>0.24977171421051</v>
      </c>
      <c r="Y687">
        <v>0.24977171421051</v>
      </c>
      <c r="Z687">
        <v>0.1</v>
      </c>
      <c r="AA687">
        <v>1</v>
      </c>
      <c r="AB687">
        <v>0.90909090909090895</v>
      </c>
      <c r="AC687">
        <v>0.952380952380952</v>
      </c>
      <c r="AD687">
        <v>0</v>
      </c>
      <c r="AE687">
        <v>0.9</v>
      </c>
    </row>
    <row r="688" spans="1:31" x14ac:dyDescent="0.15">
      <c r="A688" s="4">
        <v>69</v>
      </c>
      <c r="B688">
        <v>13</v>
      </c>
      <c r="C688">
        <v>7</v>
      </c>
      <c r="D688">
        <v>10</v>
      </c>
      <c r="E688">
        <v>10</v>
      </c>
      <c r="F688">
        <v>10</v>
      </c>
      <c r="G688">
        <v>0</v>
      </c>
      <c r="H688">
        <v>3</v>
      </c>
      <c r="I688">
        <v>7</v>
      </c>
      <c r="J688">
        <v>0.65</v>
      </c>
      <c r="K688">
        <v>5.52435302734375</v>
      </c>
      <c r="L688">
        <v>4.7937297821044904</v>
      </c>
      <c r="M688">
        <v>5.3135871887206996</v>
      </c>
      <c r="N688">
        <v>3.17806053161621</v>
      </c>
      <c r="O688">
        <v>0</v>
      </c>
      <c r="P688">
        <v>0</v>
      </c>
      <c r="Q688">
        <v>9</v>
      </c>
      <c r="R688" s="12">
        <v>0</v>
      </c>
      <c r="S688" s="12">
        <f t="shared" si="10"/>
        <v>0</v>
      </c>
      <c r="T688">
        <v>1.52419853210449</v>
      </c>
      <c r="U688">
        <v>1.5414785146713299</v>
      </c>
      <c r="V688">
        <v>1.25931715965271</v>
      </c>
      <c r="W688">
        <v>0.282161355018616</v>
      </c>
      <c r="X688">
        <v>0.264881372451782</v>
      </c>
      <c r="Y688">
        <v>0.264881372451782</v>
      </c>
      <c r="Z688">
        <v>0</v>
      </c>
      <c r="AA688">
        <v>0.9</v>
      </c>
      <c r="AB688">
        <v>1</v>
      </c>
      <c r="AC688">
        <v>0.94736842105263197</v>
      </c>
      <c r="AD688">
        <v>0.1</v>
      </c>
      <c r="AE688">
        <v>0.9</v>
      </c>
    </row>
    <row r="689" spans="1:31" x14ac:dyDescent="0.15">
      <c r="A689" s="4">
        <v>729</v>
      </c>
      <c r="B689">
        <v>11</v>
      </c>
      <c r="C689">
        <v>9</v>
      </c>
      <c r="D689">
        <v>10</v>
      </c>
      <c r="E689">
        <v>10</v>
      </c>
      <c r="F689">
        <v>10</v>
      </c>
      <c r="G689">
        <v>0</v>
      </c>
      <c r="H689">
        <v>1</v>
      </c>
      <c r="I689">
        <v>9</v>
      </c>
      <c r="J689">
        <v>0.55000000000000004</v>
      </c>
      <c r="K689">
        <v>5.52616310119629</v>
      </c>
      <c r="L689">
        <v>5.1505146026611301</v>
      </c>
      <c r="M689">
        <v>8.5311527252197301</v>
      </c>
      <c r="N689">
        <v>7.5127182006835902</v>
      </c>
      <c r="O689">
        <v>0</v>
      </c>
      <c r="P689">
        <v>0</v>
      </c>
      <c r="Q689">
        <v>8</v>
      </c>
      <c r="R689" s="12">
        <v>0</v>
      </c>
      <c r="S689" s="12">
        <f t="shared" si="10"/>
        <v>0</v>
      </c>
      <c r="T689">
        <v>1.3830928802490201</v>
      </c>
      <c r="U689">
        <v>1.37887954711914</v>
      </c>
      <c r="V689">
        <v>1.1275155544280999</v>
      </c>
      <c r="W689">
        <v>0.25136399269103998</v>
      </c>
      <c r="X689">
        <v>0.25557732582092302</v>
      </c>
      <c r="Y689">
        <v>0.25557732582092302</v>
      </c>
      <c r="Z689">
        <v>0</v>
      </c>
      <c r="AA689">
        <v>0.8</v>
      </c>
      <c r="AB689">
        <v>1</v>
      </c>
      <c r="AC689">
        <v>0.88888888888888895</v>
      </c>
      <c r="AD689">
        <v>0.2</v>
      </c>
      <c r="AE689">
        <v>0.8</v>
      </c>
    </row>
    <row r="690" spans="1:31" x14ac:dyDescent="0.15">
      <c r="A690" s="4">
        <v>501</v>
      </c>
      <c r="B690">
        <v>14</v>
      </c>
      <c r="C690">
        <v>6</v>
      </c>
      <c r="D690">
        <v>10</v>
      </c>
      <c r="E690">
        <v>10</v>
      </c>
      <c r="F690">
        <v>10</v>
      </c>
      <c r="G690">
        <v>0</v>
      </c>
      <c r="H690">
        <v>4</v>
      </c>
      <c r="I690">
        <v>6</v>
      </c>
      <c r="J690">
        <v>0.7</v>
      </c>
      <c r="K690">
        <v>5.5273303985595703</v>
      </c>
      <c r="L690">
        <v>3.2670059204101598</v>
      </c>
      <c r="M690">
        <v>2.2722702026367201</v>
      </c>
      <c r="N690">
        <v>3.9929103851318399</v>
      </c>
      <c r="O690">
        <v>1</v>
      </c>
      <c r="P690">
        <v>1</v>
      </c>
      <c r="Q690">
        <v>10</v>
      </c>
      <c r="R690" s="12">
        <v>0.1</v>
      </c>
      <c r="S690" s="12">
        <f t="shared" si="10"/>
        <v>0.1</v>
      </c>
      <c r="T690">
        <v>1.64023208618164</v>
      </c>
      <c r="U690">
        <v>1.53003406524658</v>
      </c>
      <c r="V690">
        <v>1.38585317134857</v>
      </c>
      <c r="W690">
        <v>0.14418089389801</v>
      </c>
      <c r="X690">
        <v>0.25437891483306901</v>
      </c>
      <c r="Y690">
        <v>0.25437891483306901</v>
      </c>
      <c r="Z690">
        <v>0.1</v>
      </c>
      <c r="AA690">
        <v>0.9</v>
      </c>
      <c r="AB690">
        <v>0.9</v>
      </c>
      <c r="AC690">
        <v>0.9</v>
      </c>
      <c r="AD690">
        <v>0.1</v>
      </c>
      <c r="AE690">
        <v>0.8</v>
      </c>
    </row>
    <row r="691" spans="1:31" x14ac:dyDescent="0.15">
      <c r="A691" s="4">
        <v>921</v>
      </c>
      <c r="B691">
        <v>13</v>
      </c>
      <c r="C691">
        <v>7</v>
      </c>
      <c r="D691">
        <v>10</v>
      </c>
      <c r="E691">
        <v>10</v>
      </c>
      <c r="F691">
        <v>10</v>
      </c>
      <c r="G691">
        <v>0</v>
      </c>
      <c r="H691">
        <v>3</v>
      </c>
      <c r="I691">
        <v>7</v>
      </c>
      <c r="J691">
        <v>0.65</v>
      </c>
      <c r="K691">
        <v>5.5316638946533203</v>
      </c>
      <c r="L691">
        <v>4.1615791320800799</v>
      </c>
      <c r="M691">
        <v>3.55059814453125</v>
      </c>
      <c r="N691">
        <v>3.69410896301269</v>
      </c>
      <c r="O691">
        <v>1</v>
      </c>
      <c r="P691">
        <v>1</v>
      </c>
      <c r="Q691">
        <v>11</v>
      </c>
      <c r="R691" s="12">
        <v>9.0899999999999995E-2</v>
      </c>
      <c r="S691" s="12">
        <f t="shared" si="10"/>
        <v>0.1</v>
      </c>
      <c r="T691">
        <v>1.6102542877197299</v>
      </c>
      <c r="U691">
        <v>1.54781723022461</v>
      </c>
      <c r="V691">
        <v>1.32124590873718</v>
      </c>
      <c r="W691">
        <v>0.22657132148742701</v>
      </c>
      <c r="X691">
        <v>0.289008378982544</v>
      </c>
      <c r="Y691">
        <v>0.289008378982544</v>
      </c>
      <c r="Z691">
        <v>0.1</v>
      </c>
      <c r="AA691">
        <v>1</v>
      </c>
      <c r="AB691">
        <v>0.90909090909090895</v>
      </c>
      <c r="AC691">
        <v>0.952380952380952</v>
      </c>
      <c r="AD691">
        <v>0</v>
      </c>
      <c r="AE691">
        <v>0.9</v>
      </c>
    </row>
    <row r="692" spans="1:31" x14ac:dyDescent="0.15">
      <c r="A692" s="4">
        <v>616</v>
      </c>
      <c r="B692">
        <v>10</v>
      </c>
      <c r="C692">
        <v>10</v>
      </c>
      <c r="D692">
        <v>10</v>
      </c>
      <c r="E692">
        <v>10</v>
      </c>
      <c r="F692">
        <v>9</v>
      </c>
      <c r="G692">
        <v>1</v>
      </c>
      <c r="H692">
        <v>1</v>
      </c>
      <c r="I692">
        <v>9</v>
      </c>
      <c r="J692">
        <v>0.5</v>
      </c>
      <c r="K692">
        <v>5.5353126525878897</v>
      </c>
      <c r="L692">
        <v>5.1901493072509801</v>
      </c>
      <c r="M692">
        <v>8.9294223785400408</v>
      </c>
      <c r="N692">
        <v>7.6063919067382804</v>
      </c>
      <c r="O692">
        <v>0</v>
      </c>
      <c r="P692">
        <v>0</v>
      </c>
      <c r="Q692">
        <v>2</v>
      </c>
      <c r="R692" s="12">
        <v>0</v>
      </c>
      <c r="S692" s="12">
        <f t="shared" si="10"/>
        <v>0</v>
      </c>
      <c r="T692">
        <v>1.08841705322266</v>
      </c>
      <c r="U692">
        <v>1.1105251312255899</v>
      </c>
      <c r="V692">
        <v>0.920379638671875</v>
      </c>
      <c r="W692">
        <v>0.19014549255371099</v>
      </c>
      <c r="X692">
        <v>0.168037414550781</v>
      </c>
      <c r="Y692">
        <v>0.168037414550781</v>
      </c>
      <c r="Z692">
        <v>0</v>
      </c>
      <c r="AA692">
        <v>0.2</v>
      </c>
      <c r="AB692">
        <v>1</v>
      </c>
      <c r="AC692">
        <v>0.33333333333333298</v>
      </c>
      <c r="AD692">
        <v>0.8</v>
      </c>
      <c r="AE692">
        <v>0.2</v>
      </c>
    </row>
    <row r="693" spans="1:31" x14ac:dyDescent="0.15">
      <c r="A693" s="4">
        <v>877</v>
      </c>
      <c r="B693">
        <v>11</v>
      </c>
      <c r="C693">
        <v>9</v>
      </c>
      <c r="D693">
        <v>10</v>
      </c>
      <c r="E693">
        <v>10</v>
      </c>
      <c r="F693">
        <v>9</v>
      </c>
      <c r="G693">
        <v>1</v>
      </c>
      <c r="H693">
        <v>2</v>
      </c>
      <c r="I693">
        <v>8</v>
      </c>
      <c r="J693">
        <v>0.55000000000000004</v>
      </c>
      <c r="K693">
        <v>5.5393753051757804</v>
      </c>
      <c r="L693">
        <v>4.3622283935546902</v>
      </c>
      <c r="M693">
        <v>3.3782615661621098</v>
      </c>
      <c r="N693">
        <v>4.6557807922363299</v>
      </c>
      <c r="O693">
        <v>1</v>
      </c>
      <c r="P693">
        <v>1</v>
      </c>
      <c r="Q693">
        <v>8</v>
      </c>
      <c r="R693" s="12">
        <v>0.125</v>
      </c>
      <c r="S693" s="12">
        <f t="shared" si="10"/>
        <v>0.1</v>
      </c>
      <c r="T693">
        <v>1.30365562438965</v>
      </c>
      <c r="U693">
        <v>1.19980239868164</v>
      </c>
      <c r="V693">
        <v>1.0883977413177499</v>
      </c>
      <c r="W693">
        <v>0.111404657363892</v>
      </c>
      <c r="X693">
        <v>0.215257883071899</v>
      </c>
      <c r="Y693">
        <v>0.215257883071899</v>
      </c>
      <c r="Z693">
        <v>0.1</v>
      </c>
      <c r="AA693">
        <v>0.7</v>
      </c>
      <c r="AB693">
        <v>0.875</v>
      </c>
      <c r="AC693">
        <v>0.77777777777777801</v>
      </c>
      <c r="AD693">
        <v>0.3</v>
      </c>
      <c r="AE693">
        <v>0.6</v>
      </c>
    </row>
    <row r="694" spans="1:31" x14ac:dyDescent="0.15">
      <c r="A694" s="4">
        <v>324</v>
      </c>
      <c r="B694">
        <v>14</v>
      </c>
      <c r="C694">
        <v>6</v>
      </c>
      <c r="D694">
        <v>10</v>
      </c>
      <c r="E694">
        <v>10</v>
      </c>
      <c r="F694">
        <v>10</v>
      </c>
      <c r="G694">
        <v>0</v>
      </c>
      <c r="H694">
        <v>4</v>
      </c>
      <c r="I694">
        <v>6</v>
      </c>
      <c r="J694">
        <v>0.7</v>
      </c>
      <c r="K694">
        <v>5.53989601135254</v>
      </c>
      <c r="L694">
        <v>3.9744281768798801</v>
      </c>
      <c r="M694">
        <v>3.5105628967285201</v>
      </c>
      <c r="N694">
        <v>3.14056396484375</v>
      </c>
      <c r="O694">
        <v>0</v>
      </c>
      <c r="P694">
        <v>0</v>
      </c>
      <c r="Q694">
        <v>7</v>
      </c>
      <c r="R694" s="12">
        <v>0</v>
      </c>
      <c r="S694" s="12">
        <f t="shared" si="10"/>
        <v>0</v>
      </c>
      <c r="T694">
        <v>1.4269771575927701</v>
      </c>
      <c r="U694">
        <v>1.41517686843872</v>
      </c>
      <c r="V694">
        <v>1.2035602331161499</v>
      </c>
      <c r="W694">
        <v>0.211616635322571</v>
      </c>
      <c r="X694">
        <v>0.22341692447662401</v>
      </c>
      <c r="Y694">
        <v>0.22341692447662401</v>
      </c>
      <c r="Z694">
        <v>0</v>
      </c>
      <c r="AA694">
        <v>0.7</v>
      </c>
      <c r="AB694">
        <v>1</v>
      </c>
      <c r="AC694">
        <v>0.82352941176470595</v>
      </c>
      <c r="AD694">
        <v>0.3</v>
      </c>
      <c r="AE694">
        <v>0.7</v>
      </c>
    </row>
    <row r="695" spans="1:31" x14ac:dyDescent="0.15">
      <c r="A695" s="4">
        <v>617</v>
      </c>
      <c r="B695">
        <v>13</v>
      </c>
      <c r="C695">
        <v>7</v>
      </c>
      <c r="D695">
        <v>10</v>
      </c>
      <c r="E695">
        <v>10</v>
      </c>
      <c r="F695">
        <v>9</v>
      </c>
      <c r="G695">
        <v>1</v>
      </c>
      <c r="H695">
        <v>4</v>
      </c>
      <c r="I695">
        <v>6</v>
      </c>
      <c r="J695">
        <v>0.65</v>
      </c>
      <c r="K695">
        <v>5.5407524108886701</v>
      </c>
      <c r="L695">
        <v>3.4725494384765598</v>
      </c>
      <c r="M695">
        <v>2.6879653930664098</v>
      </c>
      <c r="N695">
        <v>3.8628730773925799</v>
      </c>
      <c r="O695">
        <v>1</v>
      </c>
      <c r="P695">
        <v>1</v>
      </c>
      <c r="Q695">
        <v>8</v>
      </c>
      <c r="R695" s="12">
        <v>0.125</v>
      </c>
      <c r="S695" s="12">
        <f t="shared" si="10"/>
        <v>0.1</v>
      </c>
      <c r="T695">
        <v>1.18446922302246</v>
      </c>
      <c r="U695">
        <v>1.1369004249572701</v>
      </c>
      <c r="V695">
        <v>1.02682662010193</v>
      </c>
      <c r="W695">
        <v>0.110073804855347</v>
      </c>
      <c r="X695">
        <v>0.157642602920532</v>
      </c>
      <c r="Y695">
        <v>0.157642602920532</v>
      </c>
      <c r="Z695">
        <v>0.1</v>
      </c>
      <c r="AA695">
        <v>0.7</v>
      </c>
      <c r="AB695">
        <v>0.875</v>
      </c>
      <c r="AC695">
        <v>0.77777777777777801</v>
      </c>
      <c r="AD695">
        <v>0.3</v>
      </c>
      <c r="AE695">
        <v>0.6</v>
      </c>
    </row>
    <row r="696" spans="1:31" x14ac:dyDescent="0.15">
      <c r="A696" s="4">
        <v>797</v>
      </c>
      <c r="B696">
        <v>14</v>
      </c>
      <c r="C696">
        <v>6</v>
      </c>
      <c r="D696">
        <v>10</v>
      </c>
      <c r="E696">
        <v>10</v>
      </c>
      <c r="F696">
        <v>10</v>
      </c>
      <c r="G696">
        <v>0</v>
      </c>
      <c r="H696">
        <v>4</v>
      </c>
      <c r="I696">
        <v>6</v>
      </c>
      <c r="J696">
        <v>0.7</v>
      </c>
      <c r="K696">
        <v>5.5412902832031197</v>
      </c>
      <c r="L696">
        <v>3.9161014556884801</v>
      </c>
      <c r="M696">
        <v>3.9317035675048801</v>
      </c>
      <c r="N696">
        <v>4.0889701843261701</v>
      </c>
      <c r="O696">
        <v>0</v>
      </c>
      <c r="P696">
        <v>0</v>
      </c>
      <c r="Q696">
        <v>8</v>
      </c>
      <c r="R696" s="12">
        <v>0</v>
      </c>
      <c r="S696" s="12">
        <f t="shared" si="10"/>
        <v>0</v>
      </c>
      <c r="T696">
        <v>1.64892578125</v>
      </c>
      <c r="U696">
        <v>1.5892972946167001</v>
      </c>
      <c r="V696">
        <v>1.3803125619888299</v>
      </c>
      <c r="W696">
        <v>0.20898473262786901</v>
      </c>
      <c r="X696">
        <v>0.26861321926116899</v>
      </c>
      <c r="Y696">
        <v>0.26861321926116899</v>
      </c>
      <c r="Z696">
        <v>0</v>
      </c>
      <c r="AA696">
        <v>0.8</v>
      </c>
      <c r="AB696">
        <v>1</v>
      </c>
      <c r="AC696">
        <v>0.88888888888888895</v>
      </c>
      <c r="AD696">
        <v>0.2</v>
      </c>
      <c r="AE696">
        <v>0.8</v>
      </c>
    </row>
    <row r="697" spans="1:31" x14ac:dyDescent="0.15">
      <c r="A697" s="4">
        <v>842</v>
      </c>
      <c r="B697">
        <v>11</v>
      </c>
      <c r="C697">
        <v>9</v>
      </c>
      <c r="D697">
        <v>10</v>
      </c>
      <c r="E697">
        <v>10</v>
      </c>
      <c r="F697">
        <v>10</v>
      </c>
      <c r="G697">
        <v>0</v>
      </c>
      <c r="H697">
        <v>1</v>
      </c>
      <c r="I697">
        <v>9</v>
      </c>
      <c r="J697">
        <v>0.55000000000000004</v>
      </c>
      <c r="K697">
        <v>5.5420837402343697</v>
      </c>
      <c r="L697">
        <v>5.3306293487548801</v>
      </c>
      <c r="M697">
        <v>9.6503753662109393</v>
      </c>
      <c r="N697">
        <v>6.9142570495605504</v>
      </c>
      <c r="O697">
        <v>0</v>
      </c>
      <c r="P697">
        <v>0</v>
      </c>
      <c r="Q697">
        <v>10</v>
      </c>
      <c r="R697" s="12">
        <v>0</v>
      </c>
      <c r="S697" s="12">
        <f t="shared" si="10"/>
        <v>0</v>
      </c>
      <c r="T697">
        <v>1.42629051208496</v>
      </c>
      <c r="U697">
        <v>1.49562835693359</v>
      </c>
      <c r="V697">
        <v>1.1470355987548799</v>
      </c>
      <c r="W697">
        <v>0.34859275817871099</v>
      </c>
      <c r="X697">
        <v>0.27925491333007801</v>
      </c>
      <c r="Y697">
        <v>0.27925491333007801</v>
      </c>
      <c r="Z697">
        <v>0</v>
      </c>
      <c r="AA697">
        <v>1</v>
      </c>
      <c r="AB697">
        <v>1</v>
      </c>
      <c r="AC697">
        <v>1</v>
      </c>
      <c r="AD697">
        <v>0</v>
      </c>
      <c r="AE697">
        <v>1</v>
      </c>
    </row>
    <row r="698" spans="1:31" x14ac:dyDescent="0.15">
      <c r="A698" s="4">
        <v>429</v>
      </c>
      <c r="B698">
        <v>14</v>
      </c>
      <c r="C698">
        <v>6</v>
      </c>
      <c r="D698">
        <v>10</v>
      </c>
      <c r="E698">
        <v>10</v>
      </c>
      <c r="F698">
        <v>10</v>
      </c>
      <c r="G698">
        <v>0</v>
      </c>
      <c r="H698">
        <v>4</v>
      </c>
      <c r="I698">
        <v>6</v>
      </c>
      <c r="J698">
        <v>0.7</v>
      </c>
      <c r="K698">
        <v>5.5421791076660201</v>
      </c>
      <c r="L698">
        <v>4.1356716156005904</v>
      </c>
      <c r="M698">
        <v>3.90102958679199</v>
      </c>
      <c r="N698">
        <v>3.1252079010009801</v>
      </c>
      <c r="O698">
        <v>1</v>
      </c>
      <c r="P698">
        <v>1</v>
      </c>
      <c r="Q698">
        <v>10</v>
      </c>
      <c r="R698" s="12">
        <v>0.1</v>
      </c>
      <c r="S698" s="12">
        <f t="shared" si="10"/>
        <v>0.1</v>
      </c>
      <c r="T698">
        <v>1.4166622161865201</v>
      </c>
      <c r="U698">
        <v>1.4146490097045901</v>
      </c>
      <c r="V698">
        <v>1.1669127941131601</v>
      </c>
      <c r="W698">
        <v>0.247736215591431</v>
      </c>
      <c r="X698">
        <v>0.24974942207336401</v>
      </c>
      <c r="Y698">
        <v>0.24974942207336401</v>
      </c>
      <c r="Z698">
        <v>0.1</v>
      </c>
      <c r="AA698">
        <v>0.9</v>
      </c>
      <c r="AB698">
        <v>0.9</v>
      </c>
      <c r="AC698">
        <v>0.9</v>
      </c>
      <c r="AD698">
        <v>0.1</v>
      </c>
      <c r="AE698">
        <v>0.8</v>
      </c>
    </row>
    <row r="699" spans="1:31" x14ac:dyDescent="0.15">
      <c r="A699" s="4">
        <v>610</v>
      </c>
      <c r="B699">
        <v>14</v>
      </c>
      <c r="C699">
        <v>6</v>
      </c>
      <c r="D699">
        <v>10</v>
      </c>
      <c r="E699">
        <v>10</v>
      </c>
      <c r="F699">
        <v>10</v>
      </c>
      <c r="G699">
        <v>0</v>
      </c>
      <c r="H699">
        <v>4</v>
      </c>
      <c r="I699">
        <v>6</v>
      </c>
      <c r="J699">
        <v>0.7</v>
      </c>
      <c r="K699">
        <v>5.5438861846923801</v>
      </c>
      <c r="L699">
        <v>3.3156108856201199</v>
      </c>
      <c r="M699">
        <v>2.3589057922363299</v>
      </c>
      <c r="N699">
        <v>3.9761867523193399</v>
      </c>
      <c r="O699">
        <v>2</v>
      </c>
      <c r="P699">
        <v>2</v>
      </c>
      <c r="Q699">
        <v>11</v>
      </c>
      <c r="R699" s="12">
        <v>0.18179999999999999</v>
      </c>
      <c r="S699" s="12">
        <f t="shared" si="10"/>
        <v>0.2</v>
      </c>
      <c r="T699">
        <v>1.62936592102051</v>
      </c>
      <c r="U699">
        <v>1.5289115905761701</v>
      </c>
      <c r="V699">
        <v>1.3853174448013299</v>
      </c>
      <c r="W699">
        <v>0.143594145774841</v>
      </c>
      <c r="X699">
        <v>0.244048476219177</v>
      </c>
      <c r="Y699">
        <v>0.244048476219177</v>
      </c>
      <c r="Z699">
        <v>0.2</v>
      </c>
      <c r="AA699">
        <v>0.9</v>
      </c>
      <c r="AB699">
        <v>0.81818181818181801</v>
      </c>
      <c r="AC699">
        <v>0.85714285714285698</v>
      </c>
      <c r="AD699">
        <v>0.1</v>
      </c>
      <c r="AE699">
        <v>0.7</v>
      </c>
    </row>
    <row r="700" spans="1:31" x14ac:dyDescent="0.15">
      <c r="A700" s="4">
        <v>436</v>
      </c>
      <c r="B700">
        <v>12</v>
      </c>
      <c r="C700">
        <v>8</v>
      </c>
      <c r="D700">
        <v>10</v>
      </c>
      <c r="E700">
        <v>10</v>
      </c>
      <c r="F700">
        <v>9</v>
      </c>
      <c r="G700">
        <v>1</v>
      </c>
      <c r="H700">
        <v>3</v>
      </c>
      <c r="I700">
        <v>7</v>
      </c>
      <c r="J700">
        <v>0.6</v>
      </c>
      <c r="K700">
        <v>5.5476856231689498</v>
      </c>
      <c r="L700">
        <v>3.0619335174560498</v>
      </c>
      <c r="M700">
        <v>1.7095928192138701</v>
      </c>
      <c r="N700">
        <v>6.3539409637451199</v>
      </c>
      <c r="O700">
        <v>3</v>
      </c>
      <c r="P700">
        <v>3</v>
      </c>
      <c r="Q700">
        <v>11</v>
      </c>
      <c r="R700" s="12">
        <v>0.2727</v>
      </c>
      <c r="S700" s="12">
        <f t="shared" si="10"/>
        <v>0.3</v>
      </c>
      <c r="T700">
        <v>1.6112861633300799</v>
      </c>
      <c r="U700">
        <v>1.3433347940445</v>
      </c>
      <c r="V700">
        <v>1.37961578369141</v>
      </c>
      <c r="W700">
        <v>3.62809896469116E-2</v>
      </c>
      <c r="X700">
        <v>0.23167037963867201</v>
      </c>
      <c r="Y700">
        <v>0.23167037963867201</v>
      </c>
      <c r="Z700">
        <v>0.3</v>
      </c>
      <c r="AA700">
        <v>0.8</v>
      </c>
      <c r="AB700">
        <v>0.72727272727272696</v>
      </c>
      <c r="AC700">
        <v>0.76190476190476197</v>
      </c>
      <c r="AD700">
        <v>0.2</v>
      </c>
      <c r="AE700">
        <v>0.5</v>
      </c>
    </row>
    <row r="701" spans="1:31" x14ac:dyDescent="0.15">
      <c r="A701" s="4">
        <v>702</v>
      </c>
      <c r="B701">
        <v>11</v>
      </c>
      <c r="C701">
        <v>9</v>
      </c>
      <c r="D701">
        <v>10</v>
      </c>
      <c r="E701">
        <v>10</v>
      </c>
      <c r="F701">
        <v>10</v>
      </c>
      <c r="G701">
        <v>0</v>
      </c>
      <c r="H701">
        <v>1</v>
      </c>
      <c r="I701">
        <v>9</v>
      </c>
      <c r="J701">
        <v>0.55000000000000004</v>
      </c>
      <c r="K701">
        <v>5.5509605407714799</v>
      </c>
      <c r="L701">
        <v>5.0132389068603498</v>
      </c>
      <c r="M701">
        <v>7.7082958221435502</v>
      </c>
      <c r="N701">
        <v>8.3717288970947301</v>
      </c>
      <c r="O701">
        <v>0</v>
      </c>
      <c r="P701">
        <v>0</v>
      </c>
      <c r="Q701">
        <v>9</v>
      </c>
      <c r="R701" s="12">
        <v>0</v>
      </c>
      <c r="S701" s="12">
        <f t="shared" si="10"/>
        <v>0</v>
      </c>
      <c r="T701">
        <v>1.3755416870117201</v>
      </c>
      <c r="U701">
        <v>1.3148250579834</v>
      </c>
      <c r="V701">
        <v>1.1254360675811801</v>
      </c>
      <c r="W701">
        <v>0.18938899040222201</v>
      </c>
      <c r="X701">
        <v>0.25010561943054199</v>
      </c>
      <c r="Y701">
        <v>0.25010561943054199</v>
      </c>
      <c r="Z701">
        <v>0</v>
      </c>
      <c r="AA701">
        <v>0.9</v>
      </c>
      <c r="AB701">
        <v>1</v>
      </c>
      <c r="AC701">
        <v>0.94736842105263197</v>
      </c>
      <c r="AD701">
        <v>0.1</v>
      </c>
      <c r="AE701">
        <v>0.9</v>
      </c>
    </row>
    <row r="702" spans="1:31" x14ac:dyDescent="0.15">
      <c r="A702" s="4">
        <v>938</v>
      </c>
      <c r="B702">
        <v>10</v>
      </c>
      <c r="C702">
        <v>10</v>
      </c>
      <c r="D702">
        <v>10</v>
      </c>
      <c r="E702">
        <v>10</v>
      </c>
      <c r="F702">
        <v>9</v>
      </c>
      <c r="G702">
        <v>1</v>
      </c>
      <c r="H702">
        <v>1</v>
      </c>
      <c r="I702">
        <v>9</v>
      </c>
      <c r="J702">
        <v>0.5</v>
      </c>
      <c r="K702">
        <v>5.5520915985107404</v>
      </c>
      <c r="L702">
        <v>5.2044315338134801</v>
      </c>
      <c r="M702">
        <v>8.7249813079834002</v>
      </c>
      <c r="N702">
        <v>7.3883361816406197</v>
      </c>
      <c r="O702">
        <v>0</v>
      </c>
      <c r="P702">
        <v>0</v>
      </c>
      <c r="Q702">
        <v>6</v>
      </c>
      <c r="R702" s="12">
        <v>0</v>
      </c>
      <c r="S702" s="12">
        <f t="shared" si="10"/>
        <v>0</v>
      </c>
      <c r="T702">
        <v>1.09561538696289</v>
      </c>
      <c r="U702">
        <v>1.11093330383301</v>
      </c>
      <c r="V702">
        <v>0.91721725463867199</v>
      </c>
      <c r="W702">
        <v>0.19371604919433599</v>
      </c>
      <c r="X702">
        <v>0.178398132324219</v>
      </c>
      <c r="Y702">
        <v>0.178398132324219</v>
      </c>
      <c r="Z702">
        <v>0</v>
      </c>
      <c r="AA702">
        <v>0.6</v>
      </c>
      <c r="AB702">
        <v>1</v>
      </c>
      <c r="AC702">
        <v>0.75</v>
      </c>
      <c r="AD702">
        <v>0.4</v>
      </c>
      <c r="AE702">
        <v>0.6</v>
      </c>
    </row>
    <row r="703" spans="1:31" x14ac:dyDescent="0.15">
      <c r="A703" s="4">
        <v>297</v>
      </c>
      <c r="B703">
        <v>11</v>
      </c>
      <c r="C703">
        <v>9</v>
      </c>
      <c r="D703">
        <v>10</v>
      </c>
      <c r="E703">
        <v>10</v>
      </c>
      <c r="F703">
        <v>10</v>
      </c>
      <c r="G703">
        <v>0</v>
      </c>
      <c r="H703">
        <v>1</v>
      </c>
      <c r="I703">
        <v>9</v>
      </c>
      <c r="J703">
        <v>0.55000000000000004</v>
      </c>
      <c r="K703">
        <v>5.5571575164794904</v>
      </c>
      <c r="L703">
        <v>4.9705924987793004</v>
      </c>
      <c r="M703">
        <v>7.0828533172607404</v>
      </c>
      <c r="N703">
        <v>8.2126197814941406</v>
      </c>
      <c r="O703">
        <v>0</v>
      </c>
      <c r="P703">
        <v>0</v>
      </c>
      <c r="Q703">
        <v>8</v>
      </c>
      <c r="R703" s="12">
        <v>0</v>
      </c>
      <c r="S703" s="12">
        <f t="shared" si="10"/>
        <v>0</v>
      </c>
      <c r="T703">
        <v>1.4415969848632799</v>
      </c>
      <c r="U703">
        <v>1.3259868621826201</v>
      </c>
      <c r="V703">
        <v>1.153804063797</v>
      </c>
      <c r="W703">
        <v>0.17218279838562001</v>
      </c>
      <c r="X703">
        <v>0.28779292106628401</v>
      </c>
      <c r="Y703">
        <v>0.28779292106628401</v>
      </c>
      <c r="Z703">
        <v>0</v>
      </c>
      <c r="AA703">
        <v>0.8</v>
      </c>
      <c r="AB703">
        <v>1</v>
      </c>
      <c r="AC703">
        <v>0.88888888888888895</v>
      </c>
      <c r="AD703">
        <v>0.2</v>
      </c>
      <c r="AE703">
        <v>0.8</v>
      </c>
    </row>
    <row r="704" spans="1:31" x14ac:dyDescent="0.15">
      <c r="A704" s="4">
        <v>989</v>
      </c>
      <c r="B704">
        <v>13</v>
      </c>
      <c r="C704">
        <v>7</v>
      </c>
      <c r="D704">
        <v>10</v>
      </c>
      <c r="E704">
        <v>10</v>
      </c>
      <c r="F704">
        <v>10</v>
      </c>
      <c r="G704">
        <v>0</v>
      </c>
      <c r="H704">
        <v>3</v>
      </c>
      <c r="I704">
        <v>7</v>
      </c>
      <c r="J704">
        <v>0.65</v>
      </c>
      <c r="K704">
        <v>5.5618095397949201</v>
      </c>
      <c r="L704">
        <v>4.6844005584716797</v>
      </c>
      <c r="M704">
        <v>5.7307987213134801</v>
      </c>
      <c r="N704">
        <v>4.4195613861084002</v>
      </c>
      <c r="O704">
        <v>0</v>
      </c>
      <c r="P704">
        <v>0</v>
      </c>
      <c r="Q704">
        <v>10</v>
      </c>
      <c r="R704" s="12">
        <v>0</v>
      </c>
      <c r="S704" s="12">
        <f t="shared" si="10"/>
        <v>0</v>
      </c>
      <c r="T704">
        <v>1.71017837524414</v>
      </c>
      <c r="U704">
        <v>1.66777551174164</v>
      </c>
      <c r="V704">
        <v>1.40810966491699</v>
      </c>
      <c r="W704">
        <v>0.259665846824646</v>
      </c>
      <c r="X704">
        <v>0.30206871032714799</v>
      </c>
      <c r="Y704">
        <v>0.30206871032714799</v>
      </c>
      <c r="Z704">
        <v>0</v>
      </c>
      <c r="AA704">
        <v>1</v>
      </c>
      <c r="AB704">
        <v>1</v>
      </c>
      <c r="AC704">
        <v>1</v>
      </c>
      <c r="AD704">
        <v>0</v>
      </c>
      <c r="AE704">
        <v>1</v>
      </c>
    </row>
    <row r="705" spans="1:31" x14ac:dyDescent="0.15">
      <c r="A705" s="4">
        <v>565</v>
      </c>
      <c r="B705">
        <v>14</v>
      </c>
      <c r="C705">
        <v>6</v>
      </c>
      <c r="D705">
        <v>10</v>
      </c>
      <c r="E705">
        <v>10</v>
      </c>
      <c r="F705">
        <v>10</v>
      </c>
      <c r="G705">
        <v>0</v>
      </c>
      <c r="H705">
        <v>4</v>
      </c>
      <c r="I705">
        <v>6</v>
      </c>
      <c r="J705">
        <v>0.7</v>
      </c>
      <c r="K705">
        <v>5.5618591308593697</v>
      </c>
      <c r="L705">
        <v>3.3463649749755899</v>
      </c>
      <c r="M705">
        <v>2.3909664154052699</v>
      </c>
      <c r="N705">
        <v>3.9463996887207</v>
      </c>
      <c r="O705">
        <v>2</v>
      </c>
      <c r="P705">
        <v>2</v>
      </c>
      <c r="Q705">
        <v>12</v>
      </c>
      <c r="R705" s="12">
        <v>0.16669999999999999</v>
      </c>
      <c r="S705" s="12">
        <f t="shared" si="10"/>
        <v>0.2</v>
      </c>
      <c r="T705">
        <v>1.75063323974609</v>
      </c>
      <c r="U705">
        <v>1.6482896804809599</v>
      </c>
      <c r="V705">
        <v>1.47379302978516</v>
      </c>
      <c r="W705">
        <v>0.174496650695801</v>
      </c>
      <c r="X705">
        <v>0.276840209960937</v>
      </c>
      <c r="Y705">
        <v>0.276840209960937</v>
      </c>
      <c r="Z705">
        <v>0.2</v>
      </c>
      <c r="AA705">
        <v>1</v>
      </c>
      <c r="AB705">
        <v>0.83333333333333304</v>
      </c>
      <c r="AC705">
        <v>0.90909090909090895</v>
      </c>
      <c r="AD705">
        <v>0</v>
      </c>
      <c r="AE705">
        <v>0.8</v>
      </c>
    </row>
    <row r="706" spans="1:31" x14ac:dyDescent="0.15">
      <c r="A706" s="4">
        <v>188</v>
      </c>
      <c r="B706">
        <v>14</v>
      </c>
      <c r="C706">
        <v>6</v>
      </c>
      <c r="D706">
        <v>10</v>
      </c>
      <c r="E706">
        <v>10</v>
      </c>
      <c r="F706">
        <v>10</v>
      </c>
      <c r="G706">
        <v>0</v>
      </c>
      <c r="H706">
        <v>4</v>
      </c>
      <c r="I706">
        <v>6</v>
      </c>
      <c r="J706">
        <v>0.7</v>
      </c>
      <c r="K706">
        <v>5.56357765197754</v>
      </c>
      <c r="L706">
        <v>3.3323345184326199</v>
      </c>
      <c r="M706">
        <v>2.5747909545898402</v>
      </c>
      <c r="N706">
        <v>4.3155269622802699</v>
      </c>
      <c r="O706">
        <v>1</v>
      </c>
      <c r="P706">
        <v>1</v>
      </c>
      <c r="Q706">
        <v>9</v>
      </c>
      <c r="R706" s="12">
        <v>0.1111</v>
      </c>
      <c r="S706" s="12">
        <f t="shared" ref="S706:S769" si="11">O706/E706</f>
        <v>0.1</v>
      </c>
      <c r="T706">
        <v>1.63936042785645</v>
      </c>
      <c r="U706">
        <v>1.55523777008057</v>
      </c>
      <c r="V706">
        <v>1.39835488796234</v>
      </c>
      <c r="W706">
        <v>0.15688288211822499</v>
      </c>
      <c r="X706">
        <v>0.241005539894104</v>
      </c>
      <c r="Y706">
        <v>0.241005539894104</v>
      </c>
      <c r="Z706">
        <v>0.1</v>
      </c>
      <c r="AA706">
        <v>0.8</v>
      </c>
      <c r="AB706">
        <v>0.88888888888888895</v>
      </c>
      <c r="AC706">
        <v>0.84210526315789502</v>
      </c>
      <c r="AD706">
        <v>0.2</v>
      </c>
      <c r="AE706">
        <v>0.7</v>
      </c>
    </row>
    <row r="707" spans="1:31" x14ac:dyDescent="0.15">
      <c r="A707" s="4">
        <v>426</v>
      </c>
      <c r="B707">
        <v>13</v>
      </c>
      <c r="C707">
        <v>7</v>
      </c>
      <c r="D707">
        <v>10</v>
      </c>
      <c r="E707">
        <v>10</v>
      </c>
      <c r="F707">
        <v>10</v>
      </c>
      <c r="G707">
        <v>0</v>
      </c>
      <c r="H707">
        <v>3</v>
      </c>
      <c r="I707">
        <v>7</v>
      </c>
      <c r="J707">
        <v>0.65</v>
      </c>
      <c r="K707">
        <v>5.5650978088378897</v>
      </c>
      <c r="L707">
        <v>4.3290309906005904</v>
      </c>
      <c r="M707">
        <v>4.2775154113769496</v>
      </c>
      <c r="N707">
        <v>4.0466403961181596</v>
      </c>
      <c r="O707">
        <v>0</v>
      </c>
      <c r="P707">
        <v>0</v>
      </c>
      <c r="Q707">
        <v>4</v>
      </c>
      <c r="R707" s="12">
        <v>0</v>
      </c>
      <c r="S707" s="12">
        <f t="shared" si="11"/>
        <v>0</v>
      </c>
      <c r="T707">
        <v>1.3698768615722701</v>
      </c>
      <c r="U707">
        <v>1.3491910696029701</v>
      </c>
      <c r="V707">
        <v>1.14192843437195</v>
      </c>
      <c r="W707">
        <v>0.20726263523101801</v>
      </c>
      <c r="X707">
        <v>0.22794842720031699</v>
      </c>
      <c r="Y707">
        <v>0.22794842720031699</v>
      </c>
      <c r="Z707">
        <v>0</v>
      </c>
      <c r="AA707">
        <v>0.4</v>
      </c>
      <c r="AB707">
        <v>1</v>
      </c>
      <c r="AC707">
        <v>0.57142857142857195</v>
      </c>
      <c r="AD707">
        <v>0.6</v>
      </c>
      <c r="AE707">
        <v>0.4</v>
      </c>
    </row>
    <row r="708" spans="1:31" x14ac:dyDescent="0.15">
      <c r="A708" s="4">
        <v>186</v>
      </c>
      <c r="B708">
        <v>15</v>
      </c>
      <c r="C708">
        <v>5</v>
      </c>
      <c r="D708">
        <v>10</v>
      </c>
      <c r="E708">
        <v>10</v>
      </c>
      <c r="F708">
        <v>10</v>
      </c>
      <c r="G708">
        <v>0</v>
      </c>
      <c r="H708">
        <v>5</v>
      </c>
      <c r="I708">
        <v>5</v>
      </c>
      <c r="J708">
        <v>0.75</v>
      </c>
      <c r="K708">
        <v>5.5654602050781197</v>
      </c>
      <c r="L708">
        <v>3.4134902954101598</v>
      </c>
      <c r="M708">
        <v>2.9460144042968701</v>
      </c>
      <c r="N708">
        <v>3.3690128326415998</v>
      </c>
      <c r="O708">
        <v>2</v>
      </c>
      <c r="P708">
        <v>2</v>
      </c>
      <c r="Q708">
        <v>12</v>
      </c>
      <c r="R708" s="12">
        <v>0.16669999999999999</v>
      </c>
      <c r="S708" s="12">
        <f t="shared" si="11"/>
        <v>0.2</v>
      </c>
      <c r="T708">
        <v>1.5749206542968699</v>
      </c>
      <c r="U708">
        <v>1.52458608150482</v>
      </c>
      <c r="V708">
        <v>1.3351366519928001</v>
      </c>
      <c r="W708">
        <v>0.18944942951202401</v>
      </c>
      <c r="X708">
        <v>0.23978400230407701</v>
      </c>
      <c r="Y708">
        <v>0.23978400230407701</v>
      </c>
      <c r="Z708">
        <v>0.2</v>
      </c>
      <c r="AA708">
        <v>1</v>
      </c>
      <c r="AB708">
        <v>0.83333333333333304</v>
      </c>
      <c r="AC708">
        <v>0.90909090909090895</v>
      </c>
      <c r="AD708">
        <v>0</v>
      </c>
      <c r="AE708">
        <v>0.8</v>
      </c>
    </row>
    <row r="709" spans="1:31" x14ac:dyDescent="0.15">
      <c r="A709" s="4">
        <v>225</v>
      </c>
      <c r="B709">
        <v>11</v>
      </c>
      <c r="C709">
        <v>9</v>
      </c>
      <c r="D709">
        <v>10</v>
      </c>
      <c r="E709">
        <v>10</v>
      </c>
      <c r="F709">
        <v>10</v>
      </c>
      <c r="G709">
        <v>0</v>
      </c>
      <c r="H709">
        <v>1</v>
      </c>
      <c r="I709">
        <v>9</v>
      </c>
      <c r="J709">
        <v>0.55000000000000004</v>
      </c>
      <c r="K709">
        <v>5.5667190551757804</v>
      </c>
      <c r="L709">
        <v>5.1384162902831996</v>
      </c>
      <c r="M709">
        <v>8.2856903076171893</v>
      </c>
      <c r="N709">
        <v>7.7799530029296902</v>
      </c>
      <c r="O709">
        <v>0</v>
      </c>
      <c r="P709">
        <v>0</v>
      </c>
      <c r="Q709">
        <v>8</v>
      </c>
      <c r="R709" s="12">
        <v>0</v>
      </c>
      <c r="S709" s="12">
        <f t="shared" si="11"/>
        <v>0</v>
      </c>
      <c r="T709">
        <v>1.3813171386718699</v>
      </c>
      <c r="U709">
        <v>1.35280990600586</v>
      </c>
      <c r="V709">
        <v>1.1086330413818399</v>
      </c>
      <c r="W709">
        <v>0.24417686462402299</v>
      </c>
      <c r="X709">
        <v>0.27268409729003901</v>
      </c>
      <c r="Y709">
        <v>0.27268409729003901</v>
      </c>
      <c r="Z709">
        <v>0</v>
      </c>
      <c r="AA709">
        <v>0.8</v>
      </c>
      <c r="AB709">
        <v>1</v>
      </c>
      <c r="AC709">
        <v>0.88888888888888895</v>
      </c>
      <c r="AD709">
        <v>0.2</v>
      </c>
      <c r="AE709">
        <v>0.8</v>
      </c>
    </row>
    <row r="710" spans="1:31" x14ac:dyDescent="0.15">
      <c r="A710" s="4">
        <v>971</v>
      </c>
      <c r="B710">
        <v>15</v>
      </c>
      <c r="C710">
        <v>5</v>
      </c>
      <c r="D710">
        <v>10</v>
      </c>
      <c r="E710">
        <v>10</v>
      </c>
      <c r="F710">
        <v>10</v>
      </c>
      <c r="G710">
        <v>0</v>
      </c>
      <c r="H710">
        <v>5</v>
      </c>
      <c r="I710">
        <v>5</v>
      </c>
      <c r="J710">
        <v>0.75</v>
      </c>
      <c r="K710">
        <v>5.5693740844726598</v>
      </c>
      <c r="L710">
        <v>2.6390514373779301</v>
      </c>
      <c r="M710">
        <v>1.64603042602539</v>
      </c>
      <c r="N710">
        <v>3.8745975494384801</v>
      </c>
      <c r="O710">
        <v>3</v>
      </c>
      <c r="P710">
        <v>3</v>
      </c>
      <c r="Q710">
        <v>13</v>
      </c>
      <c r="R710" s="12">
        <v>0.23080000000000001</v>
      </c>
      <c r="S710" s="12">
        <f t="shared" si="11"/>
        <v>0.3</v>
      </c>
      <c r="T710">
        <v>1.8709201812744101</v>
      </c>
      <c r="U710">
        <v>1.7435611486434901</v>
      </c>
      <c r="V710">
        <v>1.5970151424407999</v>
      </c>
      <c r="W710">
        <v>0.146546006202698</v>
      </c>
      <c r="X710">
        <v>0.273905038833618</v>
      </c>
      <c r="Y710">
        <v>0.273905038833618</v>
      </c>
      <c r="Z710">
        <v>0.3</v>
      </c>
      <c r="AA710">
        <v>1</v>
      </c>
      <c r="AB710">
        <v>0.76923076923076905</v>
      </c>
      <c r="AC710">
        <v>0.86956521739130399</v>
      </c>
      <c r="AD710">
        <v>0</v>
      </c>
      <c r="AE710">
        <v>0.7</v>
      </c>
    </row>
    <row r="711" spans="1:31" x14ac:dyDescent="0.15">
      <c r="A711" s="4">
        <v>539</v>
      </c>
      <c r="B711">
        <v>14</v>
      </c>
      <c r="C711">
        <v>6</v>
      </c>
      <c r="D711">
        <v>10</v>
      </c>
      <c r="E711">
        <v>10</v>
      </c>
      <c r="F711">
        <v>10</v>
      </c>
      <c r="G711">
        <v>0</v>
      </c>
      <c r="H711">
        <v>4</v>
      </c>
      <c r="I711">
        <v>6</v>
      </c>
      <c r="J711">
        <v>0.7</v>
      </c>
      <c r="K711">
        <v>5.5715312957763699</v>
      </c>
      <c r="L711">
        <v>3.1976795196533199</v>
      </c>
      <c r="M711">
        <v>2.1225681304931601</v>
      </c>
      <c r="N711">
        <v>4.1427783966064498</v>
      </c>
      <c r="O711">
        <v>1</v>
      </c>
      <c r="P711">
        <v>1</v>
      </c>
      <c r="Q711">
        <v>9</v>
      </c>
      <c r="R711" s="12">
        <v>0.1111</v>
      </c>
      <c r="S711" s="12">
        <f t="shared" si="11"/>
        <v>0.1</v>
      </c>
      <c r="T711">
        <v>1.9990806579589799</v>
      </c>
      <c r="U711">
        <v>1.84099769592285</v>
      </c>
      <c r="V711">
        <v>1.6779534816741899</v>
      </c>
      <c r="W711">
        <v>0.163044214248657</v>
      </c>
      <c r="X711">
        <v>0.32112717628478998</v>
      </c>
      <c r="Y711">
        <v>0.32112717628478998</v>
      </c>
      <c r="Z711">
        <v>0.1</v>
      </c>
      <c r="AA711">
        <v>0.8</v>
      </c>
      <c r="AB711">
        <v>0.88888888888888895</v>
      </c>
      <c r="AC711">
        <v>0.84210526315789502</v>
      </c>
      <c r="AD711">
        <v>0.2</v>
      </c>
      <c r="AE711">
        <v>0.7</v>
      </c>
    </row>
    <row r="712" spans="1:31" x14ac:dyDescent="0.15">
      <c r="A712" s="4">
        <v>481</v>
      </c>
      <c r="B712">
        <v>12</v>
      </c>
      <c r="C712">
        <v>8</v>
      </c>
      <c r="D712">
        <v>10</v>
      </c>
      <c r="E712">
        <v>10</v>
      </c>
      <c r="F712">
        <v>10</v>
      </c>
      <c r="G712">
        <v>0</v>
      </c>
      <c r="H712">
        <v>2</v>
      </c>
      <c r="I712">
        <v>8</v>
      </c>
      <c r="J712">
        <v>0.6</v>
      </c>
      <c r="K712">
        <v>5.57338523864746</v>
      </c>
      <c r="L712">
        <v>3.84683036804199</v>
      </c>
      <c r="M712">
        <v>2.6131629943847701</v>
      </c>
      <c r="N712">
        <v>7.0906906127929696</v>
      </c>
      <c r="O712">
        <v>2</v>
      </c>
      <c r="P712">
        <v>2</v>
      </c>
      <c r="Q712">
        <v>12</v>
      </c>
      <c r="R712" s="12">
        <v>0.16669999999999999</v>
      </c>
      <c r="S712" s="12">
        <f t="shared" si="11"/>
        <v>0.2</v>
      </c>
      <c r="T712">
        <v>1.7116889953613299</v>
      </c>
      <c r="U712">
        <v>1.43662929534912</v>
      </c>
      <c r="V712">
        <v>1.4205834865570099</v>
      </c>
      <c r="W712">
        <v>1.6045808792114299E-2</v>
      </c>
      <c r="X712">
        <v>0.29110550880432101</v>
      </c>
      <c r="Y712">
        <v>0.29110550880432101</v>
      </c>
      <c r="Z712">
        <v>0.2</v>
      </c>
      <c r="AA712">
        <v>1</v>
      </c>
      <c r="AB712">
        <v>0.83333333333333304</v>
      </c>
      <c r="AC712">
        <v>0.90909090909090895</v>
      </c>
      <c r="AD712">
        <v>0</v>
      </c>
      <c r="AE712">
        <v>0.8</v>
      </c>
    </row>
    <row r="713" spans="1:31" x14ac:dyDescent="0.15">
      <c r="A713" s="4">
        <v>309</v>
      </c>
      <c r="B713">
        <v>11</v>
      </c>
      <c r="C713">
        <v>9</v>
      </c>
      <c r="D713">
        <v>10</v>
      </c>
      <c r="E713">
        <v>10</v>
      </c>
      <c r="F713">
        <v>10</v>
      </c>
      <c r="G713">
        <v>0</v>
      </c>
      <c r="H713">
        <v>1</v>
      </c>
      <c r="I713">
        <v>9</v>
      </c>
      <c r="J713">
        <v>0.55000000000000004</v>
      </c>
      <c r="K713">
        <v>5.5743694305419904</v>
      </c>
      <c r="L713">
        <v>5.3778152465820304</v>
      </c>
      <c r="M713">
        <v>9.6497936248779297</v>
      </c>
      <c r="N713">
        <v>6.7121925354003897</v>
      </c>
      <c r="O713">
        <v>0</v>
      </c>
      <c r="P713">
        <v>0</v>
      </c>
      <c r="Q713">
        <v>9</v>
      </c>
      <c r="R713" s="12">
        <v>0</v>
      </c>
      <c r="S713" s="12">
        <f t="shared" si="11"/>
        <v>0</v>
      </c>
      <c r="T713">
        <v>1.39521408081055</v>
      </c>
      <c r="U713">
        <v>1.4570846557617201</v>
      </c>
      <c r="V713">
        <v>1.1161485910415601</v>
      </c>
      <c r="W713">
        <v>0.34093606472015398</v>
      </c>
      <c r="X713">
        <v>0.27906548976898199</v>
      </c>
      <c r="Y713">
        <v>0.27906548976898199</v>
      </c>
      <c r="Z713">
        <v>0</v>
      </c>
      <c r="AA713">
        <v>0.9</v>
      </c>
      <c r="AB713">
        <v>1</v>
      </c>
      <c r="AC713">
        <v>0.94736842105263197</v>
      </c>
      <c r="AD713">
        <v>0.1</v>
      </c>
      <c r="AE713">
        <v>0.9</v>
      </c>
    </row>
    <row r="714" spans="1:31" x14ac:dyDescent="0.15">
      <c r="A714" s="4">
        <v>378</v>
      </c>
      <c r="B714">
        <v>15</v>
      </c>
      <c r="C714">
        <v>5</v>
      </c>
      <c r="D714">
        <v>10</v>
      </c>
      <c r="E714">
        <v>10</v>
      </c>
      <c r="F714">
        <v>10</v>
      </c>
      <c r="G714">
        <v>0</v>
      </c>
      <c r="H714">
        <v>5</v>
      </c>
      <c r="I714">
        <v>5</v>
      </c>
      <c r="J714">
        <v>0.75</v>
      </c>
      <c r="K714">
        <v>5.5749568939209002</v>
      </c>
      <c r="L714">
        <v>2.1987533569335902</v>
      </c>
      <c r="M714">
        <v>1.15108871459961</v>
      </c>
      <c r="N714">
        <v>4.6570663452148402</v>
      </c>
      <c r="O714">
        <v>3</v>
      </c>
      <c r="P714">
        <v>3</v>
      </c>
      <c r="Q714">
        <v>11</v>
      </c>
      <c r="R714" s="12">
        <v>0.2727</v>
      </c>
      <c r="S714" s="12">
        <f t="shared" si="11"/>
        <v>0.3</v>
      </c>
      <c r="T714">
        <v>1.9317722320556601</v>
      </c>
      <c r="U714">
        <v>1.7452300786972099</v>
      </c>
      <c r="V714">
        <v>1.68008208274841</v>
      </c>
      <c r="W714">
        <v>6.5147995948791504E-2</v>
      </c>
      <c r="X714">
        <v>0.25169014930725098</v>
      </c>
      <c r="Y714">
        <v>0.25169014930725098</v>
      </c>
      <c r="Z714">
        <v>0.3</v>
      </c>
      <c r="AA714">
        <v>0.8</v>
      </c>
      <c r="AB714">
        <v>0.72727272727272696</v>
      </c>
      <c r="AC714">
        <v>0.76190476190476197</v>
      </c>
      <c r="AD714">
        <v>0.2</v>
      </c>
      <c r="AE714">
        <v>0.5</v>
      </c>
    </row>
    <row r="715" spans="1:31" x14ac:dyDescent="0.15">
      <c r="A715" s="4">
        <v>503</v>
      </c>
      <c r="B715">
        <v>13</v>
      </c>
      <c r="C715">
        <v>7</v>
      </c>
      <c r="D715">
        <v>10</v>
      </c>
      <c r="E715">
        <v>10</v>
      </c>
      <c r="F715">
        <v>10</v>
      </c>
      <c r="G715">
        <v>0</v>
      </c>
      <c r="H715">
        <v>3</v>
      </c>
      <c r="I715">
        <v>7</v>
      </c>
      <c r="J715">
        <v>0.65</v>
      </c>
      <c r="K715">
        <v>5.5763225555419904</v>
      </c>
      <c r="L715">
        <v>4.2643470764160201</v>
      </c>
      <c r="M715">
        <v>3.8017921447753902</v>
      </c>
      <c r="N715">
        <v>3.71246337890625</v>
      </c>
      <c r="O715">
        <v>0</v>
      </c>
      <c r="P715">
        <v>0</v>
      </c>
      <c r="Q715">
        <v>7</v>
      </c>
      <c r="R715" s="12">
        <v>0</v>
      </c>
      <c r="S715" s="12">
        <f t="shared" si="11"/>
        <v>0</v>
      </c>
      <c r="T715">
        <v>1.46676445007324</v>
      </c>
      <c r="U715">
        <v>1.4301840066909799</v>
      </c>
      <c r="V715">
        <v>1.2236849069595299</v>
      </c>
      <c r="W715">
        <v>0.20649909973144501</v>
      </c>
      <c r="X715">
        <v>0.243079543113708</v>
      </c>
      <c r="Y715">
        <v>0.243079543113708</v>
      </c>
      <c r="Z715">
        <v>0</v>
      </c>
      <c r="AA715">
        <v>0.7</v>
      </c>
      <c r="AB715">
        <v>1</v>
      </c>
      <c r="AC715">
        <v>0.82352941176470595</v>
      </c>
      <c r="AD715">
        <v>0.3</v>
      </c>
      <c r="AE715">
        <v>0.7</v>
      </c>
    </row>
    <row r="716" spans="1:31" x14ac:dyDescent="0.15">
      <c r="A716" s="4">
        <v>841</v>
      </c>
      <c r="B716">
        <v>15</v>
      </c>
      <c r="C716">
        <v>5</v>
      </c>
      <c r="D716">
        <v>10</v>
      </c>
      <c r="E716">
        <v>10</v>
      </c>
      <c r="F716">
        <v>10</v>
      </c>
      <c r="G716">
        <v>0</v>
      </c>
      <c r="H716">
        <v>5</v>
      </c>
      <c r="I716">
        <v>5</v>
      </c>
      <c r="J716">
        <v>0.75</v>
      </c>
      <c r="K716">
        <v>5.5779495239257804</v>
      </c>
      <c r="L716">
        <v>2.1462345123290998</v>
      </c>
      <c r="M716">
        <v>1.3056335449218699</v>
      </c>
      <c r="N716">
        <v>5.1822357177734402</v>
      </c>
      <c r="O716">
        <v>3</v>
      </c>
      <c r="P716">
        <v>3</v>
      </c>
      <c r="Q716">
        <v>11</v>
      </c>
      <c r="R716" s="12">
        <v>0.2727</v>
      </c>
      <c r="S716" s="12">
        <f t="shared" si="11"/>
        <v>0.3</v>
      </c>
      <c r="T716">
        <v>1.9648456573486299</v>
      </c>
      <c r="U716">
        <v>1.7565677165985101</v>
      </c>
      <c r="V716">
        <v>1.7051146030426001</v>
      </c>
      <c r="W716">
        <v>5.1453113555908203E-2</v>
      </c>
      <c r="X716">
        <v>0.25973105430603</v>
      </c>
      <c r="Y716">
        <v>0.25973105430603</v>
      </c>
      <c r="Z716">
        <v>0.3</v>
      </c>
      <c r="AA716">
        <v>0.8</v>
      </c>
      <c r="AB716">
        <v>0.72727272727272696</v>
      </c>
      <c r="AC716">
        <v>0.76190476190476197</v>
      </c>
      <c r="AD716">
        <v>0.2</v>
      </c>
      <c r="AE716">
        <v>0.5</v>
      </c>
    </row>
    <row r="717" spans="1:31" x14ac:dyDescent="0.15">
      <c r="A717" s="4">
        <v>314</v>
      </c>
      <c r="B717">
        <v>16</v>
      </c>
      <c r="C717">
        <v>4</v>
      </c>
      <c r="D717">
        <v>10</v>
      </c>
      <c r="E717">
        <v>10</v>
      </c>
      <c r="F717">
        <v>10</v>
      </c>
      <c r="G717">
        <v>0</v>
      </c>
      <c r="H717">
        <v>6</v>
      </c>
      <c r="I717">
        <v>4</v>
      </c>
      <c r="J717">
        <v>0.8</v>
      </c>
      <c r="K717">
        <v>5.579345703125</v>
      </c>
      <c r="L717">
        <v>3.34688377380371</v>
      </c>
      <c r="M717">
        <v>3.0530090332031201</v>
      </c>
      <c r="N717">
        <v>2.9860916137695299</v>
      </c>
      <c r="O717">
        <v>1</v>
      </c>
      <c r="P717">
        <v>1</v>
      </c>
      <c r="Q717">
        <v>9</v>
      </c>
      <c r="R717" s="12">
        <v>0.1111</v>
      </c>
      <c r="S717" s="12">
        <f t="shared" si="11"/>
        <v>0.1</v>
      </c>
      <c r="T717">
        <v>1.7445583343505899</v>
      </c>
      <c r="U717">
        <v>1.72052478790283</v>
      </c>
      <c r="V717">
        <v>1.4698741436004601</v>
      </c>
      <c r="W717">
        <v>0.250650644302368</v>
      </c>
      <c r="X717">
        <v>0.27468419075012201</v>
      </c>
      <c r="Y717">
        <v>0.27468419075012201</v>
      </c>
      <c r="Z717">
        <v>0.1</v>
      </c>
      <c r="AA717">
        <v>0.8</v>
      </c>
      <c r="AB717">
        <v>0.88888888888888895</v>
      </c>
      <c r="AC717">
        <v>0.84210526315789502</v>
      </c>
      <c r="AD717">
        <v>0.2</v>
      </c>
      <c r="AE717">
        <v>0.7</v>
      </c>
    </row>
    <row r="718" spans="1:31" x14ac:dyDescent="0.15">
      <c r="A718" s="4">
        <v>460</v>
      </c>
      <c r="B718">
        <v>14</v>
      </c>
      <c r="C718">
        <v>6</v>
      </c>
      <c r="D718">
        <v>10</v>
      </c>
      <c r="E718">
        <v>10</v>
      </c>
      <c r="F718">
        <v>10</v>
      </c>
      <c r="G718">
        <v>0</v>
      </c>
      <c r="H718">
        <v>4</v>
      </c>
      <c r="I718">
        <v>6</v>
      </c>
      <c r="J718">
        <v>0.7</v>
      </c>
      <c r="K718">
        <v>5.5805778503418004</v>
      </c>
      <c r="L718">
        <v>3.4643077850341801</v>
      </c>
      <c r="M718">
        <v>3.0576419830322301</v>
      </c>
      <c r="N718">
        <v>4.6128883361816397</v>
      </c>
      <c r="O718">
        <v>1</v>
      </c>
      <c r="P718">
        <v>1</v>
      </c>
      <c r="Q718">
        <v>9</v>
      </c>
      <c r="R718" s="12">
        <v>0.1111</v>
      </c>
      <c r="S718" s="12">
        <f t="shared" si="11"/>
        <v>0.1</v>
      </c>
      <c r="T718">
        <v>1.6990947723388701</v>
      </c>
      <c r="U718">
        <v>1.5812835693359399</v>
      </c>
      <c r="V718">
        <v>1.42494297027588</v>
      </c>
      <c r="W718">
        <v>0.15634059906005901</v>
      </c>
      <c r="X718">
        <v>0.274151802062988</v>
      </c>
      <c r="Y718">
        <v>0.274151802062988</v>
      </c>
      <c r="Z718">
        <v>0.1</v>
      </c>
      <c r="AA718">
        <v>0.8</v>
      </c>
      <c r="AB718">
        <v>0.88888888888888895</v>
      </c>
      <c r="AC718">
        <v>0.84210526315789502</v>
      </c>
      <c r="AD718">
        <v>0.2</v>
      </c>
      <c r="AE718">
        <v>0.7</v>
      </c>
    </row>
    <row r="719" spans="1:31" x14ac:dyDescent="0.15">
      <c r="A719" s="4">
        <v>936</v>
      </c>
      <c r="B719">
        <v>13</v>
      </c>
      <c r="C719">
        <v>7</v>
      </c>
      <c r="D719">
        <v>10</v>
      </c>
      <c r="E719">
        <v>10</v>
      </c>
      <c r="F719">
        <v>10</v>
      </c>
      <c r="G719">
        <v>0</v>
      </c>
      <c r="H719">
        <v>3</v>
      </c>
      <c r="I719">
        <v>7</v>
      </c>
      <c r="J719">
        <v>0.65</v>
      </c>
      <c r="K719">
        <v>5.5832824707031197</v>
      </c>
      <c r="L719">
        <v>3.5260658264160201</v>
      </c>
      <c r="M719">
        <v>2.3668880462646502</v>
      </c>
      <c r="N719">
        <v>5.2014236450195304</v>
      </c>
      <c r="O719">
        <v>2</v>
      </c>
      <c r="P719">
        <v>2</v>
      </c>
      <c r="Q719">
        <v>12</v>
      </c>
      <c r="R719" s="12">
        <v>0.16669999999999999</v>
      </c>
      <c r="S719" s="12">
        <f t="shared" si="11"/>
        <v>0.2</v>
      </c>
      <c r="T719">
        <v>1.8226451873779299</v>
      </c>
      <c r="U719">
        <v>1.6290639638900799</v>
      </c>
      <c r="V719">
        <v>1.5204557180404701</v>
      </c>
      <c r="W719">
        <v>0.108608245849609</v>
      </c>
      <c r="X719">
        <v>0.30218946933746299</v>
      </c>
      <c r="Y719">
        <v>0.30218946933746299</v>
      </c>
      <c r="Z719">
        <v>0.2</v>
      </c>
      <c r="AA719">
        <v>1</v>
      </c>
      <c r="AB719">
        <v>0.83333333333333304</v>
      </c>
      <c r="AC719">
        <v>0.90909090909090895</v>
      </c>
      <c r="AD719">
        <v>0</v>
      </c>
      <c r="AE719">
        <v>0.8</v>
      </c>
    </row>
    <row r="720" spans="1:31" x14ac:dyDescent="0.15">
      <c r="A720" s="4">
        <v>207</v>
      </c>
      <c r="B720">
        <v>11</v>
      </c>
      <c r="C720">
        <v>9</v>
      </c>
      <c r="D720">
        <v>10</v>
      </c>
      <c r="E720">
        <v>10</v>
      </c>
      <c r="F720">
        <v>10</v>
      </c>
      <c r="G720">
        <v>0</v>
      </c>
      <c r="H720">
        <v>1</v>
      </c>
      <c r="I720">
        <v>9</v>
      </c>
      <c r="J720">
        <v>0.55000000000000004</v>
      </c>
      <c r="K720">
        <v>5.5835914611816397</v>
      </c>
      <c r="L720">
        <v>5.3536224365234402</v>
      </c>
      <c r="M720">
        <v>9.2011451721191406</v>
      </c>
      <c r="N720">
        <v>6.5746974945068404</v>
      </c>
      <c r="O720">
        <v>0</v>
      </c>
      <c r="P720">
        <v>0</v>
      </c>
      <c r="Q720">
        <v>6</v>
      </c>
      <c r="R720" s="12">
        <v>0</v>
      </c>
      <c r="S720" s="12">
        <f t="shared" si="11"/>
        <v>0</v>
      </c>
      <c r="T720">
        <v>1.1994609832763701</v>
      </c>
      <c r="U720">
        <v>1.25275802612305</v>
      </c>
      <c r="V720">
        <v>0.99065935611724898</v>
      </c>
      <c r="W720">
        <v>0.26209867000579801</v>
      </c>
      <c r="X720">
        <v>0.20880162715911901</v>
      </c>
      <c r="Y720">
        <v>0.20880162715911901</v>
      </c>
      <c r="Z720">
        <v>0</v>
      </c>
      <c r="AA720">
        <v>0.6</v>
      </c>
      <c r="AB720">
        <v>1</v>
      </c>
      <c r="AC720">
        <v>0.75</v>
      </c>
      <c r="AD720">
        <v>0.4</v>
      </c>
      <c r="AE720">
        <v>0.6</v>
      </c>
    </row>
    <row r="721" spans="1:31" x14ac:dyDescent="0.15">
      <c r="A721" s="4">
        <v>252</v>
      </c>
      <c r="B721">
        <v>11</v>
      </c>
      <c r="C721">
        <v>9</v>
      </c>
      <c r="D721">
        <v>10</v>
      </c>
      <c r="E721">
        <v>10</v>
      </c>
      <c r="F721">
        <v>10</v>
      </c>
      <c r="G721">
        <v>0</v>
      </c>
      <c r="H721">
        <v>1</v>
      </c>
      <c r="I721">
        <v>9</v>
      </c>
      <c r="J721">
        <v>0.55000000000000004</v>
      </c>
      <c r="K721">
        <v>5.5907897949218697</v>
      </c>
      <c r="L721">
        <v>5.0919361114501998</v>
      </c>
      <c r="M721">
        <v>7.8364677429199201</v>
      </c>
      <c r="N721">
        <v>8.0380058288574201</v>
      </c>
      <c r="O721">
        <v>0</v>
      </c>
      <c r="P721">
        <v>0</v>
      </c>
      <c r="Q721">
        <v>9</v>
      </c>
      <c r="R721" s="12">
        <v>0</v>
      </c>
      <c r="S721" s="12">
        <f t="shared" si="11"/>
        <v>0</v>
      </c>
      <c r="T721">
        <v>1.47378921508789</v>
      </c>
      <c r="U721">
        <v>1.41155433654785</v>
      </c>
      <c r="V721">
        <v>1.19915163516998</v>
      </c>
      <c r="W721">
        <v>0.21240270137786901</v>
      </c>
      <c r="X721">
        <v>0.27463757991790799</v>
      </c>
      <c r="Y721">
        <v>0.27463757991790799</v>
      </c>
      <c r="Z721">
        <v>0</v>
      </c>
      <c r="AA721">
        <v>0.9</v>
      </c>
      <c r="AB721">
        <v>1</v>
      </c>
      <c r="AC721">
        <v>0.94736842105263197</v>
      </c>
      <c r="AD721">
        <v>0.1</v>
      </c>
      <c r="AE721">
        <v>0.9</v>
      </c>
    </row>
    <row r="722" spans="1:31" x14ac:dyDescent="0.15">
      <c r="A722" s="4">
        <v>690</v>
      </c>
      <c r="B722">
        <v>12</v>
      </c>
      <c r="C722">
        <v>8</v>
      </c>
      <c r="D722">
        <v>10</v>
      </c>
      <c r="E722">
        <v>10</v>
      </c>
      <c r="F722">
        <v>10</v>
      </c>
      <c r="G722">
        <v>0</v>
      </c>
      <c r="H722">
        <v>2</v>
      </c>
      <c r="I722">
        <v>8</v>
      </c>
      <c r="J722">
        <v>0.6</v>
      </c>
      <c r="K722">
        <v>5.5918083190918004</v>
      </c>
      <c r="L722">
        <v>4.0251750946044904</v>
      </c>
      <c r="M722">
        <v>3.1742305755615199</v>
      </c>
      <c r="N722">
        <v>6.7694835662841797</v>
      </c>
      <c r="O722">
        <v>1</v>
      </c>
      <c r="P722">
        <v>1</v>
      </c>
      <c r="Q722">
        <v>10</v>
      </c>
      <c r="R722" s="12">
        <v>0.1</v>
      </c>
      <c r="S722" s="12">
        <f t="shared" si="11"/>
        <v>0.1</v>
      </c>
      <c r="T722">
        <v>1.51364517211914</v>
      </c>
      <c r="U722">
        <v>1.3372325897216799</v>
      </c>
      <c r="V722">
        <v>1.2664613723754901</v>
      </c>
      <c r="W722">
        <v>7.0771217346191406E-2</v>
      </c>
      <c r="X722">
        <v>0.24718379974365201</v>
      </c>
      <c r="Y722">
        <v>0.24718379974365201</v>
      </c>
      <c r="Z722">
        <v>0.1</v>
      </c>
      <c r="AA722">
        <v>0.9</v>
      </c>
      <c r="AB722">
        <v>0.9</v>
      </c>
      <c r="AC722">
        <v>0.9</v>
      </c>
      <c r="AD722">
        <v>0.1</v>
      </c>
      <c r="AE722">
        <v>0.8</v>
      </c>
    </row>
    <row r="723" spans="1:31" x14ac:dyDescent="0.15">
      <c r="A723" s="4">
        <v>452</v>
      </c>
      <c r="B723">
        <v>14</v>
      </c>
      <c r="C723">
        <v>6</v>
      </c>
      <c r="D723">
        <v>10</v>
      </c>
      <c r="E723">
        <v>10</v>
      </c>
      <c r="F723">
        <v>10</v>
      </c>
      <c r="G723">
        <v>0</v>
      </c>
      <c r="H723">
        <v>4</v>
      </c>
      <c r="I723">
        <v>6</v>
      </c>
      <c r="J723">
        <v>0.7</v>
      </c>
      <c r="K723">
        <v>5.5945892333984402</v>
      </c>
      <c r="L723">
        <v>3.152099609375</v>
      </c>
      <c r="M723">
        <v>2.2708282470703098</v>
      </c>
      <c r="N723">
        <v>4.6374492645263699</v>
      </c>
      <c r="O723">
        <v>2</v>
      </c>
      <c r="P723">
        <v>2</v>
      </c>
      <c r="Q723">
        <v>12</v>
      </c>
      <c r="R723" s="12">
        <v>0.16669999999999999</v>
      </c>
      <c r="S723" s="12">
        <f t="shared" si="11"/>
        <v>0.2</v>
      </c>
      <c r="T723">
        <v>1.6549644470214799</v>
      </c>
      <c r="U723">
        <v>1.52690982818603</v>
      </c>
      <c r="V723">
        <v>1.40026342868805</v>
      </c>
      <c r="W723">
        <v>0.12664639949798601</v>
      </c>
      <c r="X723">
        <v>0.254701018333435</v>
      </c>
      <c r="Y723">
        <v>0.254701018333435</v>
      </c>
      <c r="Z723">
        <v>0.2</v>
      </c>
      <c r="AA723">
        <v>1</v>
      </c>
      <c r="AB723">
        <v>0.83333333333333304</v>
      </c>
      <c r="AC723">
        <v>0.90909090909090895</v>
      </c>
      <c r="AD723">
        <v>0</v>
      </c>
      <c r="AE723">
        <v>0.8</v>
      </c>
    </row>
    <row r="724" spans="1:31" x14ac:dyDescent="0.15">
      <c r="A724" s="4">
        <v>791</v>
      </c>
      <c r="B724">
        <v>15</v>
      </c>
      <c r="C724">
        <v>5</v>
      </c>
      <c r="D724">
        <v>10</v>
      </c>
      <c r="E724">
        <v>10</v>
      </c>
      <c r="F724">
        <v>10</v>
      </c>
      <c r="G724">
        <v>0</v>
      </c>
      <c r="H724">
        <v>5</v>
      </c>
      <c r="I724">
        <v>5</v>
      </c>
      <c r="J724">
        <v>0.75</v>
      </c>
      <c r="K724">
        <v>5.5974388122558603</v>
      </c>
      <c r="L724">
        <v>2.4658107757568399</v>
      </c>
      <c r="M724">
        <v>1.5504093170166</v>
      </c>
      <c r="N724">
        <v>4.4324474334716797</v>
      </c>
      <c r="O724">
        <v>3</v>
      </c>
      <c r="P724">
        <v>3</v>
      </c>
      <c r="Q724">
        <v>12</v>
      </c>
      <c r="R724" s="12">
        <v>0.25</v>
      </c>
      <c r="S724" s="12">
        <f t="shared" si="11"/>
        <v>0.3</v>
      </c>
      <c r="T724">
        <v>1.66943359375</v>
      </c>
      <c r="U724">
        <v>1.54306256771088</v>
      </c>
      <c r="V724">
        <v>1.4344505071639999</v>
      </c>
      <c r="W724">
        <v>0.108612060546875</v>
      </c>
      <c r="X724">
        <v>0.23498308658599901</v>
      </c>
      <c r="Y724">
        <v>0.23498308658599901</v>
      </c>
      <c r="Z724">
        <v>0.3</v>
      </c>
      <c r="AA724">
        <v>0.9</v>
      </c>
      <c r="AB724">
        <v>0.75</v>
      </c>
      <c r="AC724">
        <v>0.81818181818181801</v>
      </c>
      <c r="AD724">
        <v>0.1</v>
      </c>
      <c r="AE724">
        <v>0.6</v>
      </c>
    </row>
    <row r="725" spans="1:31" x14ac:dyDescent="0.15">
      <c r="A725" s="4">
        <v>152</v>
      </c>
      <c r="B725">
        <v>12</v>
      </c>
      <c r="C725">
        <v>8</v>
      </c>
      <c r="D725">
        <v>10</v>
      </c>
      <c r="E725">
        <v>10</v>
      </c>
      <c r="F725">
        <v>10</v>
      </c>
      <c r="G725">
        <v>0</v>
      </c>
      <c r="H725">
        <v>2</v>
      </c>
      <c r="I725">
        <v>8</v>
      </c>
      <c r="J725">
        <v>0.6</v>
      </c>
      <c r="K725">
        <v>5.5993576049804696</v>
      </c>
      <c r="L725">
        <v>3.6364974975585902</v>
      </c>
      <c r="M725">
        <v>1.6844596862793</v>
      </c>
      <c r="N725">
        <v>7.3742637634277299</v>
      </c>
      <c r="O725">
        <v>2</v>
      </c>
      <c r="P725">
        <v>2</v>
      </c>
      <c r="Q725">
        <v>10</v>
      </c>
      <c r="R725" s="12">
        <v>0.2</v>
      </c>
      <c r="S725" s="12">
        <f t="shared" si="11"/>
        <v>0.2</v>
      </c>
      <c r="T725">
        <v>1.6485748291015601</v>
      </c>
      <c r="U725">
        <v>1.3502063751220701</v>
      </c>
      <c r="V725">
        <v>1.3904880285263099</v>
      </c>
      <c r="W725">
        <v>4.0281653404235798E-2</v>
      </c>
      <c r="X725">
        <v>0.25808680057525601</v>
      </c>
      <c r="Y725">
        <v>0.25808680057525601</v>
      </c>
      <c r="Z725">
        <v>0.2</v>
      </c>
      <c r="AA725">
        <v>0.8</v>
      </c>
      <c r="AB725">
        <v>0.8</v>
      </c>
      <c r="AC725">
        <v>0.8</v>
      </c>
      <c r="AD725">
        <v>0.2</v>
      </c>
      <c r="AE725">
        <v>0.6</v>
      </c>
    </row>
    <row r="726" spans="1:31" x14ac:dyDescent="0.15">
      <c r="A726" s="4">
        <v>597</v>
      </c>
      <c r="B726">
        <v>13</v>
      </c>
      <c r="C726">
        <v>7</v>
      </c>
      <c r="D726">
        <v>10</v>
      </c>
      <c r="E726">
        <v>10</v>
      </c>
      <c r="F726">
        <v>10</v>
      </c>
      <c r="G726">
        <v>0</v>
      </c>
      <c r="H726">
        <v>3</v>
      </c>
      <c r="I726">
        <v>7</v>
      </c>
      <c r="J726">
        <v>0.65</v>
      </c>
      <c r="K726">
        <v>5.5997409820556596</v>
      </c>
      <c r="L726">
        <v>4.1957302093505904</v>
      </c>
      <c r="M726">
        <v>3.83123779296875</v>
      </c>
      <c r="N726">
        <v>4.1593341827392596</v>
      </c>
      <c r="O726">
        <v>1</v>
      </c>
      <c r="P726">
        <v>1</v>
      </c>
      <c r="Q726">
        <v>11</v>
      </c>
      <c r="R726" s="12">
        <v>9.0899999999999995E-2</v>
      </c>
      <c r="S726" s="12">
        <f t="shared" si="11"/>
        <v>0.1</v>
      </c>
      <c r="T726">
        <v>1.4737396240234399</v>
      </c>
      <c r="U726">
        <v>1.4301065206527701</v>
      </c>
      <c r="V726">
        <v>1.2375299930572501</v>
      </c>
      <c r="W726">
        <v>0.19257652759551999</v>
      </c>
      <c r="X726">
        <v>0.236209630966186</v>
      </c>
      <c r="Y726">
        <v>0.236209630966186</v>
      </c>
      <c r="Z726">
        <v>0.1</v>
      </c>
      <c r="AA726">
        <v>1</v>
      </c>
      <c r="AB726">
        <v>0.90909090909090895</v>
      </c>
      <c r="AC726">
        <v>0.952380952380952</v>
      </c>
      <c r="AD726">
        <v>0</v>
      </c>
      <c r="AE726">
        <v>0.9</v>
      </c>
    </row>
    <row r="727" spans="1:31" x14ac:dyDescent="0.15">
      <c r="A727" s="4">
        <v>560</v>
      </c>
      <c r="B727">
        <v>15</v>
      </c>
      <c r="C727">
        <v>5</v>
      </c>
      <c r="D727">
        <v>10</v>
      </c>
      <c r="E727">
        <v>10</v>
      </c>
      <c r="F727">
        <v>10</v>
      </c>
      <c r="G727">
        <v>0</v>
      </c>
      <c r="H727">
        <v>5</v>
      </c>
      <c r="I727">
        <v>5</v>
      </c>
      <c r="J727">
        <v>0.75</v>
      </c>
      <c r="K727">
        <v>5.5997562408447301</v>
      </c>
      <c r="L727">
        <v>2.97844314575195</v>
      </c>
      <c r="M727">
        <v>2.4104709625244101</v>
      </c>
      <c r="N727">
        <v>4.1066761016845703</v>
      </c>
      <c r="O727">
        <v>3</v>
      </c>
      <c r="P727">
        <v>3</v>
      </c>
      <c r="Q727">
        <v>13</v>
      </c>
      <c r="R727" s="12">
        <v>0.23080000000000001</v>
      </c>
      <c r="S727" s="12">
        <f t="shared" si="11"/>
        <v>0.3</v>
      </c>
      <c r="T727">
        <v>1.5434474945068399</v>
      </c>
      <c r="U727">
        <v>1.4549747705459599</v>
      </c>
      <c r="V727">
        <v>1.32275426387787</v>
      </c>
      <c r="W727">
        <v>0.13222050666809099</v>
      </c>
      <c r="X727">
        <v>0.22069323062896701</v>
      </c>
      <c r="Y727">
        <v>0.22069323062896701</v>
      </c>
      <c r="Z727">
        <v>0.3</v>
      </c>
      <c r="AA727">
        <v>1</v>
      </c>
      <c r="AB727">
        <v>0.76923076923076905</v>
      </c>
      <c r="AC727">
        <v>0.86956521739130399</v>
      </c>
      <c r="AD727">
        <v>0</v>
      </c>
      <c r="AE727">
        <v>0.7</v>
      </c>
    </row>
    <row r="728" spans="1:31" x14ac:dyDescent="0.15">
      <c r="A728" s="4">
        <v>780</v>
      </c>
      <c r="B728">
        <v>12</v>
      </c>
      <c r="C728">
        <v>8</v>
      </c>
      <c r="D728">
        <v>10</v>
      </c>
      <c r="E728">
        <v>10</v>
      </c>
      <c r="F728">
        <v>10</v>
      </c>
      <c r="G728">
        <v>0</v>
      </c>
      <c r="H728">
        <v>2</v>
      </c>
      <c r="I728">
        <v>8</v>
      </c>
      <c r="J728">
        <v>0.6</v>
      </c>
      <c r="K728">
        <v>5.6005420684814498</v>
      </c>
      <c r="L728">
        <v>4.6644268035888699</v>
      </c>
      <c r="M728">
        <v>4.3615436553955096</v>
      </c>
      <c r="N728">
        <v>4.3019714355468697</v>
      </c>
      <c r="O728">
        <v>1</v>
      </c>
      <c r="P728">
        <v>1</v>
      </c>
      <c r="Q728">
        <v>10</v>
      </c>
      <c r="R728" s="12">
        <v>0.1</v>
      </c>
      <c r="S728" s="12">
        <f t="shared" si="11"/>
        <v>0.1</v>
      </c>
      <c r="T728">
        <v>1.4264984130859399</v>
      </c>
      <c r="U728">
        <v>1.3753719329834</v>
      </c>
      <c r="V728">
        <v>1.1745300292968699</v>
      </c>
      <c r="W728">
        <v>0.20084190368652299</v>
      </c>
      <c r="X728">
        <v>0.251968383789062</v>
      </c>
      <c r="Y728">
        <v>0.251968383789062</v>
      </c>
      <c r="Z728">
        <v>0.1</v>
      </c>
      <c r="AA728">
        <v>0.9</v>
      </c>
      <c r="AB728">
        <v>0.9</v>
      </c>
      <c r="AC728">
        <v>0.9</v>
      </c>
      <c r="AD728">
        <v>0.1</v>
      </c>
      <c r="AE728">
        <v>0.8</v>
      </c>
    </row>
    <row r="729" spans="1:31" x14ac:dyDescent="0.15">
      <c r="A729" s="4">
        <v>427</v>
      </c>
      <c r="B729">
        <v>11</v>
      </c>
      <c r="C729">
        <v>9</v>
      </c>
      <c r="D729">
        <v>10</v>
      </c>
      <c r="E729">
        <v>10</v>
      </c>
      <c r="F729">
        <v>10</v>
      </c>
      <c r="G729">
        <v>0</v>
      </c>
      <c r="H729">
        <v>1</v>
      </c>
      <c r="I729">
        <v>9</v>
      </c>
      <c r="J729">
        <v>0.55000000000000004</v>
      </c>
      <c r="K729">
        <v>5.6067352294921902</v>
      </c>
      <c r="L729">
        <v>5.4599838256835902</v>
      </c>
      <c r="M729">
        <v>9.7909202575683594</v>
      </c>
      <c r="N729">
        <v>6.2796630859375</v>
      </c>
      <c r="O729">
        <v>0</v>
      </c>
      <c r="P729">
        <v>0</v>
      </c>
      <c r="Q729">
        <v>9</v>
      </c>
      <c r="R729" s="12">
        <v>0</v>
      </c>
      <c r="S729" s="12">
        <f t="shared" si="11"/>
        <v>0</v>
      </c>
      <c r="T729">
        <v>1.4005317687988299</v>
      </c>
      <c r="U729">
        <v>1.46466636657715</v>
      </c>
      <c r="V729">
        <v>1.1383069753646899</v>
      </c>
      <c r="W729">
        <v>0.32635939121246299</v>
      </c>
      <c r="X729">
        <v>0.26222479343414301</v>
      </c>
      <c r="Y729">
        <v>0.26222479343414301</v>
      </c>
      <c r="Z729">
        <v>0</v>
      </c>
      <c r="AA729">
        <v>0.9</v>
      </c>
      <c r="AB729">
        <v>1</v>
      </c>
      <c r="AC729">
        <v>0.94736842105263197</v>
      </c>
      <c r="AD729">
        <v>0.1</v>
      </c>
      <c r="AE729">
        <v>0.9</v>
      </c>
    </row>
    <row r="730" spans="1:31" x14ac:dyDescent="0.15">
      <c r="A730" s="4">
        <v>601</v>
      </c>
      <c r="B730">
        <v>13</v>
      </c>
      <c r="C730">
        <v>7</v>
      </c>
      <c r="D730">
        <v>10</v>
      </c>
      <c r="E730">
        <v>10</v>
      </c>
      <c r="F730">
        <v>9</v>
      </c>
      <c r="G730">
        <v>1</v>
      </c>
      <c r="H730">
        <v>4</v>
      </c>
      <c r="I730">
        <v>6</v>
      </c>
      <c r="J730">
        <v>0.65</v>
      </c>
      <c r="K730">
        <v>5.6076526641845703</v>
      </c>
      <c r="L730">
        <v>3.2879066467285201</v>
      </c>
      <c r="M730">
        <v>2.05351066589356</v>
      </c>
      <c r="N730">
        <v>3.7420291900634801</v>
      </c>
      <c r="O730">
        <v>2</v>
      </c>
      <c r="P730">
        <v>2</v>
      </c>
      <c r="Q730">
        <v>10</v>
      </c>
      <c r="R730" s="12">
        <v>0.2</v>
      </c>
      <c r="S730" s="12">
        <f t="shared" si="11"/>
        <v>0.2</v>
      </c>
      <c r="T730">
        <v>1.7402191162109399</v>
      </c>
      <c r="U730">
        <v>1.60119676589966</v>
      </c>
      <c r="V730">
        <v>1.47760653495789</v>
      </c>
      <c r="W730">
        <v>0.123590230941773</v>
      </c>
      <c r="X730">
        <v>0.26261258125305198</v>
      </c>
      <c r="Y730">
        <v>0.26261258125305198</v>
      </c>
      <c r="Z730">
        <v>0.2</v>
      </c>
      <c r="AA730">
        <v>0.8</v>
      </c>
      <c r="AB730">
        <v>0.8</v>
      </c>
      <c r="AC730">
        <v>0.8</v>
      </c>
      <c r="AD730">
        <v>0.2</v>
      </c>
      <c r="AE730">
        <v>0.6</v>
      </c>
    </row>
    <row r="731" spans="1:31" x14ac:dyDescent="0.15">
      <c r="A731" s="4">
        <v>923</v>
      </c>
      <c r="B731">
        <v>13</v>
      </c>
      <c r="C731">
        <v>7</v>
      </c>
      <c r="D731">
        <v>10</v>
      </c>
      <c r="E731">
        <v>10</v>
      </c>
      <c r="F731">
        <v>10</v>
      </c>
      <c r="G731">
        <v>0</v>
      </c>
      <c r="H731">
        <v>3</v>
      </c>
      <c r="I731">
        <v>7</v>
      </c>
      <c r="J731">
        <v>0.65</v>
      </c>
      <c r="K731">
        <v>5.6094646453857404</v>
      </c>
      <c r="L731">
        <v>3.4568443298339799</v>
      </c>
      <c r="M731">
        <v>2.08204841613769</v>
      </c>
      <c r="N731">
        <v>5.2114219665527299</v>
      </c>
      <c r="O731">
        <v>1</v>
      </c>
      <c r="P731">
        <v>1</v>
      </c>
      <c r="Q731">
        <v>9</v>
      </c>
      <c r="R731" s="12">
        <v>0.1111</v>
      </c>
      <c r="S731" s="12">
        <f t="shared" si="11"/>
        <v>0.1</v>
      </c>
      <c r="T731">
        <v>1.7305278778076201</v>
      </c>
      <c r="U731">
        <v>1.5439300537109399</v>
      </c>
      <c r="V731">
        <v>1.4460967779159599</v>
      </c>
      <c r="W731">
        <v>9.7833275794982896E-2</v>
      </c>
      <c r="X731">
        <v>0.28443109989166299</v>
      </c>
      <c r="Y731">
        <v>0.28443109989166299</v>
      </c>
      <c r="Z731">
        <v>0.1</v>
      </c>
      <c r="AA731">
        <v>0.8</v>
      </c>
      <c r="AB731">
        <v>0.88888888888888895</v>
      </c>
      <c r="AC731">
        <v>0.84210526315789502</v>
      </c>
      <c r="AD731">
        <v>0.2</v>
      </c>
      <c r="AE731">
        <v>0.7</v>
      </c>
    </row>
    <row r="732" spans="1:31" x14ac:dyDescent="0.15">
      <c r="A732" s="4">
        <v>554</v>
      </c>
      <c r="B732">
        <v>13</v>
      </c>
      <c r="C732">
        <v>7</v>
      </c>
      <c r="D732">
        <v>10</v>
      </c>
      <c r="E732">
        <v>10</v>
      </c>
      <c r="F732">
        <v>10</v>
      </c>
      <c r="G732">
        <v>0</v>
      </c>
      <c r="H732">
        <v>3</v>
      </c>
      <c r="I732">
        <v>7</v>
      </c>
      <c r="J732">
        <v>0.65</v>
      </c>
      <c r="K732">
        <v>5.6105880737304696</v>
      </c>
      <c r="L732">
        <v>4.5337581634521502</v>
      </c>
      <c r="M732">
        <v>4.87931251525879</v>
      </c>
      <c r="N732">
        <v>4.0830879211425799</v>
      </c>
      <c r="O732">
        <v>0</v>
      </c>
      <c r="P732">
        <v>0</v>
      </c>
      <c r="Q732">
        <v>9</v>
      </c>
      <c r="R732" s="12">
        <v>0</v>
      </c>
      <c r="S732" s="12">
        <f t="shared" si="11"/>
        <v>0</v>
      </c>
      <c r="T732">
        <v>1.3538627624511701</v>
      </c>
      <c r="U732">
        <v>1.35460793972015</v>
      </c>
      <c r="V732">
        <v>1.12511086463928</v>
      </c>
      <c r="W732">
        <v>0.229497075080872</v>
      </c>
      <c r="X732">
        <v>0.22875189781189001</v>
      </c>
      <c r="Y732">
        <v>0.22875189781189001</v>
      </c>
      <c r="Z732">
        <v>0</v>
      </c>
      <c r="AA732">
        <v>0.9</v>
      </c>
      <c r="AB732">
        <v>1</v>
      </c>
      <c r="AC732">
        <v>0.94736842105263197</v>
      </c>
      <c r="AD732">
        <v>0.1</v>
      </c>
      <c r="AE732">
        <v>0.9</v>
      </c>
    </row>
    <row r="733" spans="1:31" x14ac:dyDescent="0.15">
      <c r="A733" s="4">
        <v>724</v>
      </c>
      <c r="B733">
        <v>13</v>
      </c>
      <c r="C733">
        <v>7</v>
      </c>
      <c r="D733">
        <v>10</v>
      </c>
      <c r="E733">
        <v>10</v>
      </c>
      <c r="F733">
        <v>10</v>
      </c>
      <c r="G733">
        <v>0</v>
      </c>
      <c r="H733">
        <v>3</v>
      </c>
      <c r="I733">
        <v>7</v>
      </c>
      <c r="J733">
        <v>0.65</v>
      </c>
      <c r="K733">
        <v>5.6198463439941397</v>
      </c>
      <c r="L733">
        <v>4.1280155181884801</v>
      </c>
      <c r="M733">
        <v>3.1475677490234402</v>
      </c>
      <c r="N733">
        <v>3.5721302032470699</v>
      </c>
      <c r="O733">
        <v>1</v>
      </c>
      <c r="P733">
        <v>1</v>
      </c>
      <c r="Q733">
        <v>10</v>
      </c>
      <c r="R733" s="12">
        <v>0.1</v>
      </c>
      <c r="S733" s="12">
        <f t="shared" si="11"/>
        <v>0.1</v>
      </c>
      <c r="T733">
        <v>1.6311111450195299</v>
      </c>
      <c r="U733">
        <v>1.5609594583511399</v>
      </c>
      <c r="V733">
        <v>1.34388852119446</v>
      </c>
      <c r="W733">
        <v>0.217070937156677</v>
      </c>
      <c r="X733">
        <v>0.28722262382507302</v>
      </c>
      <c r="Y733">
        <v>0.28722262382507302</v>
      </c>
      <c r="Z733">
        <v>0.1</v>
      </c>
      <c r="AA733">
        <v>0.9</v>
      </c>
      <c r="AB733">
        <v>0.9</v>
      </c>
      <c r="AC733">
        <v>0.9</v>
      </c>
      <c r="AD733">
        <v>0.1</v>
      </c>
      <c r="AE733">
        <v>0.8</v>
      </c>
    </row>
    <row r="734" spans="1:31" x14ac:dyDescent="0.15">
      <c r="A734" s="4">
        <v>11</v>
      </c>
      <c r="B734">
        <v>12</v>
      </c>
      <c r="C734">
        <v>8</v>
      </c>
      <c r="D734">
        <v>10</v>
      </c>
      <c r="E734">
        <v>10</v>
      </c>
      <c r="F734">
        <v>9</v>
      </c>
      <c r="G734">
        <v>1</v>
      </c>
      <c r="H734">
        <v>3</v>
      </c>
      <c r="I734">
        <v>7</v>
      </c>
      <c r="J734">
        <v>0.6</v>
      </c>
      <c r="K734">
        <v>5.6231670379638699</v>
      </c>
      <c r="L734">
        <v>3.6748619079589799</v>
      </c>
      <c r="M734">
        <v>2.1406230926513699</v>
      </c>
      <c r="N734">
        <v>4.3025760650634801</v>
      </c>
      <c r="O734">
        <v>2</v>
      </c>
      <c r="P734">
        <v>2</v>
      </c>
      <c r="Q734">
        <v>10</v>
      </c>
      <c r="R734" s="12">
        <v>0.2</v>
      </c>
      <c r="S734" s="12">
        <f t="shared" si="11"/>
        <v>0.2</v>
      </c>
      <c r="T734">
        <v>1.59439849853516</v>
      </c>
      <c r="U734">
        <v>1.4245992898941</v>
      </c>
      <c r="V734">
        <v>1.3513110876083401</v>
      </c>
      <c r="W734">
        <v>7.3288202285766602E-2</v>
      </c>
      <c r="X734">
        <v>0.24308741092681899</v>
      </c>
      <c r="Y734">
        <v>0.24308741092681899</v>
      </c>
      <c r="Z734">
        <v>0.2</v>
      </c>
      <c r="AA734">
        <v>0.8</v>
      </c>
      <c r="AB734">
        <v>0.8</v>
      </c>
      <c r="AC734">
        <v>0.8</v>
      </c>
      <c r="AD734">
        <v>0.2</v>
      </c>
      <c r="AE734">
        <v>0.6</v>
      </c>
    </row>
    <row r="735" spans="1:31" x14ac:dyDescent="0.15">
      <c r="A735" s="4">
        <v>71</v>
      </c>
      <c r="B735">
        <v>11</v>
      </c>
      <c r="C735">
        <v>9</v>
      </c>
      <c r="D735">
        <v>10</v>
      </c>
      <c r="E735">
        <v>10</v>
      </c>
      <c r="F735">
        <v>10</v>
      </c>
      <c r="G735">
        <v>0</v>
      </c>
      <c r="H735">
        <v>1</v>
      </c>
      <c r="I735">
        <v>9</v>
      </c>
      <c r="J735">
        <v>0.55000000000000004</v>
      </c>
      <c r="K735">
        <v>5.6253719329834002</v>
      </c>
      <c r="L735">
        <v>5.1017303466796902</v>
      </c>
      <c r="M735">
        <v>7.7780170440673801</v>
      </c>
      <c r="N735">
        <v>8.2100524902343697</v>
      </c>
      <c r="O735">
        <v>0</v>
      </c>
      <c r="P735">
        <v>0</v>
      </c>
      <c r="Q735">
        <v>9</v>
      </c>
      <c r="R735" s="12">
        <v>0</v>
      </c>
      <c r="S735" s="12">
        <f t="shared" si="11"/>
        <v>0</v>
      </c>
      <c r="T735">
        <v>1.52312660217285</v>
      </c>
      <c r="U735">
        <v>1.4431781768798799</v>
      </c>
      <c r="V735">
        <v>1.24091017246246</v>
      </c>
      <c r="W735">
        <v>0.20226800441741899</v>
      </c>
      <c r="X735">
        <v>0.28221642971038802</v>
      </c>
      <c r="Y735">
        <v>0.28221642971038802</v>
      </c>
      <c r="Z735">
        <v>0</v>
      </c>
      <c r="AA735">
        <v>0.9</v>
      </c>
      <c r="AB735">
        <v>1</v>
      </c>
      <c r="AC735">
        <v>0.94736842105263197</v>
      </c>
      <c r="AD735">
        <v>0.1</v>
      </c>
      <c r="AE735">
        <v>0.9</v>
      </c>
    </row>
    <row r="736" spans="1:31" x14ac:dyDescent="0.15">
      <c r="A736" s="4">
        <v>442</v>
      </c>
      <c r="B736">
        <v>13</v>
      </c>
      <c r="C736">
        <v>7</v>
      </c>
      <c r="D736">
        <v>10</v>
      </c>
      <c r="E736">
        <v>10</v>
      </c>
      <c r="F736">
        <v>10</v>
      </c>
      <c r="G736">
        <v>0</v>
      </c>
      <c r="H736">
        <v>3</v>
      </c>
      <c r="I736">
        <v>7</v>
      </c>
      <c r="J736">
        <v>0.65</v>
      </c>
      <c r="K736">
        <v>5.62618064880371</v>
      </c>
      <c r="L736">
        <v>3.7328071594238299</v>
      </c>
      <c r="M736">
        <v>2.2968273162841801</v>
      </c>
      <c r="N736">
        <v>4.2598533630371103</v>
      </c>
      <c r="O736">
        <v>1</v>
      </c>
      <c r="P736">
        <v>1</v>
      </c>
      <c r="Q736">
        <v>7</v>
      </c>
      <c r="R736" s="12">
        <v>0.1429</v>
      </c>
      <c r="S736" s="12">
        <f t="shared" si="11"/>
        <v>0.1</v>
      </c>
      <c r="T736">
        <v>1.5218143463134799</v>
      </c>
      <c r="U736">
        <v>1.3958587646484399</v>
      </c>
      <c r="V736">
        <v>1.2691301107406601</v>
      </c>
      <c r="W736">
        <v>0.12672865390777599</v>
      </c>
      <c r="X736">
        <v>0.252684235572815</v>
      </c>
      <c r="Y736">
        <v>0.252684235572815</v>
      </c>
      <c r="Z736">
        <v>0.1</v>
      </c>
      <c r="AA736">
        <v>0.6</v>
      </c>
      <c r="AB736">
        <v>0.85714285714285698</v>
      </c>
      <c r="AC736">
        <v>0.70588235294117596</v>
      </c>
      <c r="AD736">
        <v>0.4</v>
      </c>
      <c r="AE736">
        <v>0.5</v>
      </c>
    </row>
    <row r="737" spans="1:31" x14ac:dyDescent="0.15">
      <c r="A737" s="4">
        <v>46</v>
      </c>
      <c r="B737">
        <v>13</v>
      </c>
      <c r="C737">
        <v>7</v>
      </c>
      <c r="D737">
        <v>10</v>
      </c>
      <c r="E737">
        <v>10</v>
      </c>
      <c r="F737">
        <v>9</v>
      </c>
      <c r="G737">
        <v>1</v>
      </c>
      <c r="H737">
        <v>4</v>
      </c>
      <c r="I737">
        <v>6</v>
      </c>
      <c r="J737">
        <v>0.65</v>
      </c>
      <c r="K737">
        <v>5.6276836395263699</v>
      </c>
      <c r="L737">
        <v>3.2856025695800799</v>
      </c>
      <c r="M737">
        <v>2.2559185028076199</v>
      </c>
      <c r="N737">
        <v>4.1390628814697301</v>
      </c>
      <c r="O737">
        <v>2</v>
      </c>
      <c r="P737">
        <v>2</v>
      </c>
      <c r="Q737">
        <v>9</v>
      </c>
      <c r="R737" s="12">
        <v>0.22220000000000001</v>
      </c>
      <c r="S737" s="12">
        <f t="shared" si="11"/>
        <v>0.2</v>
      </c>
      <c r="T737">
        <v>1.5969696044921899</v>
      </c>
      <c r="U737">
        <v>1.4625329971313501</v>
      </c>
      <c r="V737">
        <v>1.3756904602050799</v>
      </c>
      <c r="W737">
        <v>8.6842536926269503E-2</v>
      </c>
      <c r="X737">
        <v>0.22127914428710899</v>
      </c>
      <c r="Y737">
        <v>0.22127914428710899</v>
      </c>
      <c r="Z737">
        <v>0.2</v>
      </c>
      <c r="AA737">
        <v>0.7</v>
      </c>
      <c r="AB737">
        <v>0.77777777777777801</v>
      </c>
      <c r="AC737">
        <v>0.73684210526315796</v>
      </c>
      <c r="AD737">
        <v>0.3</v>
      </c>
      <c r="AE737">
        <v>0.5</v>
      </c>
    </row>
    <row r="738" spans="1:31" x14ac:dyDescent="0.15">
      <c r="A738" s="4">
        <v>370</v>
      </c>
      <c r="B738">
        <v>15</v>
      </c>
      <c r="C738">
        <v>5</v>
      </c>
      <c r="D738">
        <v>10</v>
      </c>
      <c r="E738">
        <v>10</v>
      </c>
      <c r="F738">
        <v>10</v>
      </c>
      <c r="G738">
        <v>0</v>
      </c>
      <c r="H738">
        <v>5</v>
      </c>
      <c r="I738">
        <v>5</v>
      </c>
      <c r="J738">
        <v>0.75</v>
      </c>
      <c r="K738">
        <v>5.6336345672607404</v>
      </c>
      <c r="L738">
        <v>3.0647315979003902</v>
      </c>
      <c r="M738">
        <v>2.17875480651856</v>
      </c>
      <c r="N738">
        <v>3.3658676147460902</v>
      </c>
      <c r="O738">
        <v>2</v>
      </c>
      <c r="P738">
        <v>2</v>
      </c>
      <c r="Q738">
        <v>10</v>
      </c>
      <c r="R738" s="12">
        <v>0.2</v>
      </c>
      <c r="S738" s="12">
        <f t="shared" si="11"/>
        <v>0.2</v>
      </c>
      <c r="T738">
        <v>1.7144851684570299</v>
      </c>
      <c r="U738">
        <v>1.6434230804443399</v>
      </c>
      <c r="V738">
        <v>1.4525625705719001</v>
      </c>
      <c r="W738">
        <v>0.190860509872436</v>
      </c>
      <c r="X738">
        <v>0.261922597885132</v>
      </c>
      <c r="Y738">
        <v>0.261922597885132</v>
      </c>
      <c r="Z738">
        <v>0.2</v>
      </c>
      <c r="AA738">
        <v>0.8</v>
      </c>
      <c r="AB738">
        <v>0.8</v>
      </c>
      <c r="AC738">
        <v>0.8</v>
      </c>
      <c r="AD738">
        <v>0.2</v>
      </c>
      <c r="AE738">
        <v>0.6</v>
      </c>
    </row>
    <row r="739" spans="1:31" x14ac:dyDescent="0.15">
      <c r="A739" s="4">
        <v>355</v>
      </c>
      <c r="B739">
        <v>13</v>
      </c>
      <c r="C739">
        <v>7</v>
      </c>
      <c r="D739">
        <v>10</v>
      </c>
      <c r="E739">
        <v>10</v>
      </c>
      <c r="F739">
        <v>10</v>
      </c>
      <c r="G739">
        <v>0</v>
      </c>
      <c r="H739">
        <v>3</v>
      </c>
      <c r="I739">
        <v>7</v>
      </c>
      <c r="J739">
        <v>0.65</v>
      </c>
      <c r="K739">
        <v>5.6352062225341797</v>
      </c>
      <c r="L739">
        <v>4.7386760711669904</v>
      </c>
      <c r="M739">
        <v>5.4008541107177699</v>
      </c>
      <c r="N739">
        <v>3.9344005584716801</v>
      </c>
      <c r="O739">
        <v>0</v>
      </c>
      <c r="P739">
        <v>0</v>
      </c>
      <c r="Q739">
        <v>8</v>
      </c>
      <c r="R739" s="12">
        <v>0</v>
      </c>
      <c r="S739" s="12">
        <f t="shared" si="11"/>
        <v>0</v>
      </c>
      <c r="T739">
        <v>1.4420528411865201</v>
      </c>
      <c r="U739">
        <v>1.4409707784652701</v>
      </c>
      <c r="V739">
        <v>1.1730483770370499</v>
      </c>
      <c r="W739">
        <v>0.26792240142822299</v>
      </c>
      <c r="X739">
        <v>0.26900446414947499</v>
      </c>
      <c r="Y739">
        <v>0.26900446414947499</v>
      </c>
      <c r="Z739">
        <v>0</v>
      </c>
      <c r="AA739">
        <v>0.8</v>
      </c>
      <c r="AB739">
        <v>1</v>
      </c>
      <c r="AC739">
        <v>0.88888888888888895</v>
      </c>
      <c r="AD739">
        <v>0.2</v>
      </c>
      <c r="AE739">
        <v>0.8</v>
      </c>
    </row>
    <row r="740" spans="1:31" x14ac:dyDescent="0.15">
      <c r="A740" s="4">
        <v>859</v>
      </c>
      <c r="B740">
        <v>12</v>
      </c>
      <c r="C740">
        <v>8</v>
      </c>
      <c r="D740">
        <v>10</v>
      </c>
      <c r="E740">
        <v>10</v>
      </c>
      <c r="F740">
        <v>10</v>
      </c>
      <c r="G740">
        <v>0</v>
      </c>
      <c r="H740">
        <v>2</v>
      </c>
      <c r="I740">
        <v>8</v>
      </c>
      <c r="J740">
        <v>0.6</v>
      </c>
      <c r="K740">
        <v>5.6383762359619096</v>
      </c>
      <c r="L740">
        <v>5.0086669921875</v>
      </c>
      <c r="M740">
        <v>6.0414295196533203</v>
      </c>
      <c r="N740">
        <v>4.4394855499267596</v>
      </c>
      <c r="O740">
        <v>0</v>
      </c>
      <c r="P740">
        <v>0</v>
      </c>
      <c r="Q740">
        <v>9</v>
      </c>
      <c r="R740" s="12">
        <v>0</v>
      </c>
      <c r="S740" s="12">
        <f t="shared" si="11"/>
        <v>0</v>
      </c>
      <c r="T740">
        <v>1.4305000305175799</v>
      </c>
      <c r="U740">
        <v>1.4419307708740201</v>
      </c>
      <c r="V740">
        <v>1.1474246978759799</v>
      </c>
      <c r="W740">
        <v>0.29450607299804699</v>
      </c>
      <c r="X740">
        <v>0.28307533264160201</v>
      </c>
      <c r="Y740">
        <v>0.28307533264160201</v>
      </c>
      <c r="Z740">
        <v>0</v>
      </c>
      <c r="AA740">
        <v>0.9</v>
      </c>
      <c r="AB740">
        <v>1</v>
      </c>
      <c r="AC740">
        <v>0.94736842105263197</v>
      </c>
      <c r="AD740">
        <v>0.1</v>
      </c>
      <c r="AE740">
        <v>0.9</v>
      </c>
    </row>
    <row r="741" spans="1:31" x14ac:dyDescent="0.15">
      <c r="A741" s="4">
        <v>561</v>
      </c>
      <c r="B741">
        <v>13</v>
      </c>
      <c r="C741">
        <v>7</v>
      </c>
      <c r="D741">
        <v>10</v>
      </c>
      <c r="E741">
        <v>10</v>
      </c>
      <c r="F741">
        <v>10</v>
      </c>
      <c r="G741">
        <v>0</v>
      </c>
      <c r="H741">
        <v>3</v>
      </c>
      <c r="I741">
        <v>7</v>
      </c>
      <c r="J741">
        <v>0.65</v>
      </c>
      <c r="K741">
        <v>5.6432609558105504</v>
      </c>
      <c r="L741">
        <v>3.0678672790527299</v>
      </c>
      <c r="M741">
        <v>1.41549491882324</v>
      </c>
      <c r="N741">
        <v>6.2241153717040998</v>
      </c>
      <c r="O741">
        <v>2</v>
      </c>
      <c r="P741">
        <v>2</v>
      </c>
      <c r="Q741">
        <v>9</v>
      </c>
      <c r="R741" s="12">
        <v>0.22220000000000001</v>
      </c>
      <c r="S741" s="12">
        <f t="shared" si="11"/>
        <v>0.2</v>
      </c>
      <c r="T741">
        <v>1.835205078125</v>
      </c>
      <c r="U741">
        <v>1.5584850311279299</v>
      </c>
      <c r="V741">
        <v>1.5504850149154701</v>
      </c>
      <c r="W741">
        <v>8.0000162124633806E-3</v>
      </c>
      <c r="X741">
        <v>0.28472006320953402</v>
      </c>
      <c r="Y741">
        <v>0.28472006320953402</v>
      </c>
      <c r="Z741">
        <v>0.2</v>
      </c>
      <c r="AA741">
        <v>0.7</v>
      </c>
      <c r="AB741">
        <v>0.77777777777777801</v>
      </c>
      <c r="AC741">
        <v>0.73684210526315796</v>
      </c>
      <c r="AD741">
        <v>0.3</v>
      </c>
      <c r="AE741">
        <v>0.5</v>
      </c>
    </row>
    <row r="742" spans="1:31" x14ac:dyDescent="0.15">
      <c r="A742" s="4">
        <v>933</v>
      </c>
      <c r="B742">
        <v>11</v>
      </c>
      <c r="C742">
        <v>9</v>
      </c>
      <c r="D742">
        <v>10</v>
      </c>
      <c r="E742">
        <v>10</v>
      </c>
      <c r="F742">
        <v>9</v>
      </c>
      <c r="G742">
        <v>1</v>
      </c>
      <c r="H742">
        <v>2</v>
      </c>
      <c r="I742">
        <v>8</v>
      </c>
      <c r="J742">
        <v>0.55000000000000004</v>
      </c>
      <c r="K742">
        <v>5.6455249786376998</v>
      </c>
      <c r="L742">
        <v>5.0686912536621103</v>
      </c>
      <c r="M742">
        <v>5.7427520751953098</v>
      </c>
      <c r="N742">
        <v>3.7267417907714799</v>
      </c>
      <c r="O742">
        <v>0</v>
      </c>
      <c r="P742">
        <v>0</v>
      </c>
      <c r="Q742">
        <v>7</v>
      </c>
      <c r="R742" s="12">
        <v>0</v>
      </c>
      <c r="S742" s="12">
        <f t="shared" si="11"/>
        <v>0</v>
      </c>
      <c r="T742">
        <v>1.1929168701171899</v>
      </c>
      <c r="U742">
        <v>1.19144630432129</v>
      </c>
      <c r="V742">
        <v>1.0038750171661399</v>
      </c>
      <c r="W742">
        <v>0.18757128715515101</v>
      </c>
      <c r="X742">
        <v>0.18904185295105</v>
      </c>
      <c r="Y742">
        <v>0.18904185295105</v>
      </c>
      <c r="Z742">
        <v>0</v>
      </c>
      <c r="AA742">
        <v>0.7</v>
      </c>
      <c r="AB742">
        <v>1</v>
      </c>
      <c r="AC742">
        <v>0.82352941176470595</v>
      </c>
      <c r="AD742">
        <v>0.3</v>
      </c>
      <c r="AE742">
        <v>0.7</v>
      </c>
    </row>
    <row r="743" spans="1:31" x14ac:dyDescent="0.15">
      <c r="A743" s="4">
        <v>746</v>
      </c>
      <c r="B743">
        <v>13</v>
      </c>
      <c r="C743">
        <v>7</v>
      </c>
      <c r="D743">
        <v>10</v>
      </c>
      <c r="E743">
        <v>10</v>
      </c>
      <c r="F743">
        <v>10</v>
      </c>
      <c r="G743">
        <v>0</v>
      </c>
      <c r="H743">
        <v>3</v>
      </c>
      <c r="I743">
        <v>7</v>
      </c>
      <c r="J743">
        <v>0.65</v>
      </c>
      <c r="K743">
        <v>5.6456146240234402</v>
      </c>
      <c r="L743">
        <v>4.4608421325683603</v>
      </c>
      <c r="M743">
        <v>4.6254291534423801</v>
      </c>
      <c r="N743">
        <v>4.1843738555908203</v>
      </c>
      <c r="O743">
        <v>0</v>
      </c>
      <c r="P743">
        <v>0</v>
      </c>
      <c r="Q743">
        <v>8</v>
      </c>
      <c r="R743" s="12">
        <v>0</v>
      </c>
      <c r="S743" s="12">
        <f t="shared" si="11"/>
        <v>0</v>
      </c>
      <c r="T743">
        <v>1.7197780609130899</v>
      </c>
      <c r="U743">
        <v>1.67665863037109</v>
      </c>
      <c r="V743">
        <v>1.41672682762146</v>
      </c>
      <c r="W743">
        <v>0.25993180274963401</v>
      </c>
      <c r="X743">
        <v>0.30305123329162598</v>
      </c>
      <c r="Y743">
        <v>0.30305123329162598</v>
      </c>
      <c r="Z743">
        <v>0</v>
      </c>
      <c r="AA743">
        <v>0.8</v>
      </c>
      <c r="AB743">
        <v>1</v>
      </c>
      <c r="AC743">
        <v>0.88888888888888895</v>
      </c>
      <c r="AD743">
        <v>0.2</v>
      </c>
      <c r="AE743">
        <v>0.8</v>
      </c>
    </row>
    <row r="744" spans="1:31" x14ac:dyDescent="0.15">
      <c r="A744" s="4">
        <v>43</v>
      </c>
      <c r="B744">
        <v>12</v>
      </c>
      <c r="C744">
        <v>8</v>
      </c>
      <c r="D744">
        <v>10</v>
      </c>
      <c r="E744">
        <v>10</v>
      </c>
      <c r="F744">
        <v>10</v>
      </c>
      <c r="G744">
        <v>0</v>
      </c>
      <c r="H744">
        <v>2</v>
      </c>
      <c r="I744">
        <v>8</v>
      </c>
      <c r="J744">
        <v>0.6</v>
      </c>
      <c r="K744">
        <v>5.6490325927734402</v>
      </c>
      <c r="L744">
        <v>4.9975357055664098</v>
      </c>
      <c r="M744">
        <v>6.5089912414550799</v>
      </c>
      <c r="N744">
        <v>5.1468124389648402</v>
      </c>
      <c r="O744">
        <v>0</v>
      </c>
      <c r="P744">
        <v>0</v>
      </c>
      <c r="Q744">
        <v>9</v>
      </c>
      <c r="R744" s="12">
        <v>0</v>
      </c>
      <c r="S744" s="12">
        <f t="shared" si="11"/>
        <v>0</v>
      </c>
      <c r="T744">
        <v>1.3671283721923799</v>
      </c>
      <c r="U744">
        <v>1.3885650634765601</v>
      </c>
      <c r="V744">
        <v>1.1193872690200799</v>
      </c>
      <c r="W744">
        <v>0.26917779445648199</v>
      </c>
      <c r="X744">
        <v>0.247741103172302</v>
      </c>
      <c r="Y744">
        <v>0.247741103172302</v>
      </c>
      <c r="Z744">
        <v>0</v>
      </c>
      <c r="AA744">
        <v>0.9</v>
      </c>
      <c r="AB744">
        <v>1</v>
      </c>
      <c r="AC744">
        <v>0.94736842105263197</v>
      </c>
      <c r="AD744">
        <v>0.1</v>
      </c>
      <c r="AE744">
        <v>0.9</v>
      </c>
    </row>
    <row r="745" spans="1:31" x14ac:dyDescent="0.15">
      <c r="A745" s="4">
        <v>685</v>
      </c>
      <c r="B745">
        <v>11</v>
      </c>
      <c r="C745">
        <v>9</v>
      </c>
      <c r="D745">
        <v>10</v>
      </c>
      <c r="E745">
        <v>10</v>
      </c>
      <c r="F745">
        <v>9</v>
      </c>
      <c r="G745">
        <v>1</v>
      </c>
      <c r="H745">
        <v>2</v>
      </c>
      <c r="I745">
        <v>8</v>
      </c>
      <c r="J745">
        <v>0.55000000000000004</v>
      </c>
      <c r="K745">
        <v>5.6581230163574201</v>
      </c>
      <c r="L745">
        <v>3.8594169616699201</v>
      </c>
      <c r="M745">
        <v>2.1157989501953098</v>
      </c>
      <c r="N745">
        <v>6.8140106201171902</v>
      </c>
      <c r="O745">
        <v>2</v>
      </c>
      <c r="P745">
        <v>2</v>
      </c>
      <c r="Q745">
        <v>10</v>
      </c>
      <c r="R745" s="12">
        <v>0.2</v>
      </c>
      <c r="S745" s="12">
        <f t="shared" si="11"/>
        <v>0.2</v>
      </c>
      <c r="T745">
        <v>1.4550971984863299</v>
      </c>
      <c r="U745">
        <v>1.21012210845947</v>
      </c>
      <c r="V745">
        <v>1.2308931350707999</v>
      </c>
      <c r="W745">
        <v>2.0771026611328101E-2</v>
      </c>
      <c r="X745">
        <v>0.22420406341552701</v>
      </c>
      <c r="Y745">
        <v>0.22420406341552701</v>
      </c>
      <c r="Z745">
        <v>0.2</v>
      </c>
      <c r="AA745">
        <v>0.8</v>
      </c>
      <c r="AB745">
        <v>0.8</v>
      </c>
      <c r="AC745">
        <v>0.8</v>
      </c>
      <c r="AD745">
        <v>0.2</v>
      </c>
      <c r="AE745">
        <v>0.6</v>
      </c>
    </row>
    <row r="746" spans="1:31" x14ac:dyDescent="0.15">
      <c r="A746" s="4">
        <v>748</v>
      </c>
      <c r="B746">
        <v>13</v>
      </c>
      <c r="C746">
        <v>7</v>
      </c>
      <c r="D746">
        <v>10</v>
      </c>
      <c r="E746">
        <v>10</v>
      </c>
      <c r="F746">
        <v>10</v>
      </c>
      <c r="G746">
        <v>0</v>
      </c>
      <c r="H746">
        <v>3</v>
      </c>
      <c r="I746">
        <v>7</v>
      </c>
      <c r="J746">
        <v>0.65</v>
      </c>
      <c r="K746">
        <v>5.6582221984863299</v>
      </c>
      <c r="L746">
        <v>4.8055286407470703</v>
      </c>
      <c r="M746">
        <v>5.4880294799804696</v>
      </c>
      <c r="N746">
        <v>3.8173122406005899</v>
      </c>
      <c r="O746">
        <v>0</v>
      </c>
      <c r="P746">
        <v>0</v>
      </c>
      <c r="Q746">
        <v>10</v>
      </c>
      <c r="R746" s="12">
        <v>0</v>
      </c>
      <c r="S746" s="12">
        <f t="shared" si="11"/>
        <v>0</v>
      </c>
      <c r="T746">
        <v>1.3590068817138701</v>
      </c>
      <c r="U746">
        <v>1.3807836771011399</v>
      </c>
      <c r="V746">
        <v>1.10887503623962</v>
      </c>
      <c r="W746">
        <v>0.27190864086151101</v>
      </c>
      <c r="X746">
        <v>0.250131845474243</v>
      </c>
      <c r="Y746">
        <v>0.250131845474243</v>
      </c>
      <c r="Z746">
        <v>0</v>
      </c>
      <c r="AA746">
        <v>1</v>
      </c>
      <c r="AB746">
        <v>1</v>
      </c>
      <c r="AC746">
        <v>1</v>
      </c>
      <c r="AD746">
        <v>0</v>
      </c>
      <c r="AE746">
        <v>1</v>
      </c>
    </row>
    <row r="747" spans="1:31" x14ac:dyDescent="0.15">
      <c r="A747" s="4">
        <v>991</v>
      </c>
      <c r="B747">
        <v>11</v>
      </c>
      <c r="C747">
        <v>9</v>
      </c>
      <c r="D747">
        <v>10</v>
      </c>
      <c r="E747">
        <v>10</v>
      </c>
      <c r="F747">
        <v>9</v>
      </c>
      <c r="G747">
        <v>1</v>
      </c>
      <c r="H747">
        <v>2</v>
      </c>
      <c r="I747">
        <v>8</v>
      </c>
      <c r="J747">
        <v>0.55000000000000004</v>
      </c>
      <c r="K747">
        <v>5.6602592468261701</v>
      </c>
      <c r="L747">
        <v>4.5221080780029297</v>
      </c>
      <c r="M747">
        <v>4.9742984771728498</v>
      </c>
      <c r="N747">
        <v>6.2559947967529297</v>
      </c>
      <c r="O747">
        <v>0</v>
      </c>
      <c r="P747">
        <v>0</v>
      </c>
      <c r="Q747">
        <v>8</v>
      </c>
      <c r="R747" s="12">
        <v>0</v>
      </c>
      <c r="S747" s="12">
        <f t="shared" si="11"/>
        <v>0</v>
      </c>
      <c r="T747">
        <v>1.3704128265380899</v>
      </c>
      <c r="U747">
        <v>1.2706298828125</v>
      </c>
      <c r="V747">
        <v>1.15573859214783</v>
      </c>
      <c r="W747">
        <v>0.114891290664673</v>
      </c>
      <c r="X747">
        <v>0.21467423439025901</v>
      </c>
      <c r="Y747">
        <v>0.21467423439025901</v>
      </c>
      <c r="Z747">
        <v>0</v>
      </c>
      <c r="AA747">
        <v>0.8</v>
      </c>
      <c r="AB747">
        <v>1</v>
      </c>
      <c r="AC747">
        <v>0.88888888888888895</v>
      </c>
      <c r="AD747">
        <v>0.2</v>
      </c>
      <c r="AE747">
        <v>0.8</v>
      </c>
    </row>
    <row r="748" spans="1:31" x14ac:dyDescent="0.15">
      <c r="A748" s="4">
        <v>607</v>
      </c>
      <c r="B748">
        <v>11</v>
      </c>
      <c r="C748">
        <v>9</v>
      </c>
      <c r="D748">
        <v>10</v>
      </c>
      <c r="E748">
        <v>10</v>
      </c>
      <c r="F748">
        <v>10</v>
      </c>
      <c r="G748">
        <v>0</v>
      </c>
      <c r="H748">
        <v>1</v>
      </c>
      <c r="I748">
        <v>9</v>
      </c>
      <c r="J748">
        <v>0.55000000000000004</v>
      </c>
      <c r="K748">
        <v>5.6619815826415998</v>
      </c>
      <c r="L748">
        <v>4.8038883209228498</v>
      </c>
      <c r="M748">
        <v>4.7463493347168004</v>
      </c>
      <c r="N748">
        <v>8.5170135498046893</v>
      </c>
      <c r="O748">
        <v>1</v>
      </c>
      <c r="P748">
        <v>1</v>
      </c>
      <c r="Q748">
        <v>11</v>
      </c>
      <c r="R748" s="12">
        <v>9.0899999999999995E-2</v>
      </c>
      <c r="S748" s="12">
        <f t="shared" si="11"/>
        <v>0.1</v>
      </c>
      <c r="T748">
        <v>1.6791191101074201</v>
      </c>
      <c r="U748">
        <v>1.4201602935791</v>
      </c>
      <c r="V748">
        <v>1.3582627773284901</v>
      </c>
      <c r="W748">
        <v>6.18975162506104E-2</v>
      </c>
      <c r="X748">
        <v>0.320856332778931</v>
      </c>
      <c r="Y748">
        <v>0.320856332778931</v>
      </c>
      <c r="Z748">
        <v>0.1</v>
      </c>
      <c r="AA748">
        <v>1</v>
      </c>
      <c r="AB748">
        <v>0.90909090909090895</v>
      </c>
      <c r="AC748">
        <v>0.952380952380952</v>
      </c>
      <c r="AD748">
        <v>0</v>
      </c>
      <c r="AE748">
        <v>0.9</v>
      </c>
    </row>
    <row r="749" spans="1:31" x14ac:dyDescent="0.15">
      <c r="A749" s="4">
        <v>151</v>
      </c>
      <c r="B749">
        <v>11</v>
      </c>
      <c r="C749">
        <v>9</v>
      </c>
      <c r="D749">
        <v>10</v>
      </c>
      <c r="E749">
        <v>10</v>
      </c>
      <c r="F749">
        <v>10</v>
      </c>
      <c r="G749">
        <v>0</v>
      </c>
      <c r="H749">
        <v>1</v>
      </c>
      <c r="I749">
        <v>9</v>
      </c>
      <c r="J749">
        <v>0.55000000000000004</v>
      </c>
      <c r="K749">
        <v>5.6671257019043004</v>
      </c>
      <c r="L749">
        <v>4.5537357330322301</v>
      </c>
      <c r="M749">
        <v>3.1707382202148402</v>
      </c>
      <c r="N749">
        <v>9.5972442626953107</v>
      </c>
      <c r="O749">
        <v>1</v>
      </c>
      <c r="P749">
        <v>1</v>
      </c>
      <c r="Q749">
        <v>6</v>
      </c>
      <c r="R749" s="12">
        <v>0.16669999999999999</v>
      </c>
      <c r="S749" s="12">
        <f t="shared" si="11"/>
        <v>0.1</v>
      </c>
      <c r="T749">
        <v>1.4091281890869101</v>
      </c>
      <c r="U749">
        <v>1.10394859313965</v>
      </c>
      <c r="V749">
        <v>1.18171787261963</v>
      </c>
      <c r="W749">
        <v>7.7769279479980497E-2</v>
      </c>
      <c r="X749">
        <v>0.22741031646728499</v>
      </c>
      <c r="Y749">
        <v>0.22741031646728499</v>
      </c>
      <c r="Z749">
        <v>0.1</v>
      </c>
      <c r="AA749">
        <v>0.5</v>
      </c>
      <c r="AB749">
        <v>0.83333333333333304</v>
      </c>
      <c r="AC749">
        <v>0.625</v>
      </c>
      <c r="AD749">
        <v>0.5</v>
      </c>
      <c r="AE749">
        <v>0.4</v>
      </c>
    </row>
    <row r="750" spans="1:31" x14ac:dyDescent="0.15">
      <c r="A750" s="4">
        <v>499</v>
      </c>
      <c r="B750">
        <v>13</v>
      </c>
      <c r="C750">
        <v>7</v>
      </c>
      <c r="D750">
        <v>10</v>
      </c>
      <c r="E750">
        <v>10</v>
      </c>
      <c r="F750">
        <v>10</v>
      </c>
      <c r="G750">
        <v>0</v>
      </c>
      <c r="H750">
        <v>3</v>
      </c>
      <c r="I750">
        <v>7</v>
      </c>
      <c r="J750">
        <v>0.65</v>
      </c>
      <c r="K750">
        <v>5.66902732849121</v>
      </c>
      <c r="L750">
        <v>3.69447517395019</v>
      </c>
      <c r="M750">
        <v>2.9684982299804701</v>
      </c>
      <c r="N750">
        <v>5.5447235107421902</v>
      </c>
      <c r="O750">
        <v>2</v>
      </c>
      <c r="P750">
        <v>2</v>
      </c>
      <c r="Q750">
        <v>10</v>
      </c>
      <c r="R750" s="12">
        <v>0.2</v>
      </c>
      <c r="S750" s="12">
        <f t="shared" si="11"/>
        <v>0.2</v>
      </c>
      <c r="T750">
        <v>1.5882492065429701</v>
      </c>
      <c r="U750">
        <v>1.4435615539550799</v>
      </c>
      <c r="V750">
        <v>1.3280605077743499</v>
      </c>
      <c r="W750">
        <v>0.115501046180725</v>
      </c>
      <c r="X750">
        <v>0.260188698768616</v>
      </c>
      <c r="Y750">
        <v>0.260188698768616</v>
      </c>
      <c r="Z750">
        <v>0.2</v>
      </c>
      <c r="AA750">
        <v>0.8</v>
      </c>
      <c r="AB750">
        <v>0.8</v>
      </c>
      <c r="AC750">
        <v>0.8</v>
      </c>
      <c r="AD750">
        <v>0.2</v>
      </c>
      <c r="AE750">
        <v>0.6</v>
      </c>
    </row>
    <row r="751" spans="1:31" x14ac:dyDescent="0.15">
      <c r="A751" s="4">
        <v>568</v>
      </c>
      <c r="B751">
        <v>15</v>
      </c>
      <c r="C751">
        <v>5</v>
      </c>
      <c r="D751">
        <v>10</v>
      </c>
      <c r="E751">
        <v>10</v>
      </c>
      <c r="F751">
        <v>10</v>
      </c>
      <c r="G751">
        <v>0</v>
      </c>
      <c r="H751">
        <v>5</v>
      </c>
      <c r="I751">
        <v>5</v>
      </c>
      <c r="J751">
        <v>0.75</v>
      </c>
      <c r="K751">
        <v>5.67836570739746</v>
      </c>
      <c r="L751">
        <v>4.3404655456543004</v>
      </c>
      <c r="M751">
        <v>4.8911170959472701</v>
      </c>
      <c r="N751">
        <v>3.7771015167236301</v>
      </c>
      <c r="O751">
        <v>0</v>
      </c>
      <c r="P751">
        <v>0</v>
      </c>
      <c r="Q751">
        <v>9</v>
      </c>
      <c r="R751" s="12">
        <v>0</v>
      </c>
      <c r="S751" s="12">
        <f t="shared" si="11"/>
        <v>0</v>
      </c>
      <c r="T751">
        <v>1.7539424896240201</v>
      </c>
      <c r="U751">
        <v>1.7206493616104099</v>
      </c>
      <c r="V751">
        <v>1.46603047847748</v>
      </c>
      <c r="W751">
        <v>0.25461888313293501</v>
      </c>
      <c r="X751">
        <v>0.28791201114654502</v>
      </c>
      <c r="Y751">
        <v>0.28791201114654502</v>
      </c>
      <c r="Z751">
        <v>0</v>
      </c>
      <c r="AA751">
        <v>0.9</v>
      </c>
      <c r="AB751">
        <v>1</v>
      </c>
      <c r="AC751">
        <v>0.94736842105263197</v>
      </c>
      <c r="AD751">
        <v>0.1</v>
      </c>
      <c r="AE751">
        <v>0.9</v>
      </c>
    </row>
    <row r="752" spans="1:31" x14ac:dyDescent="0.15">
      <c r="A752" s="4">
        <v>515</v>
      </c>
      <c r="B752">
        <v>13</v>
      </c>
      <c r="C752">
        <v>7</v>
      </c>
      <c r="D752">
        <v>10</v>
      </c>
      <c r="E752">
        <v>10</v>
      </c>
      <c r="F752">
        <v>10</v>
      </c>
      <c r="G752">
        <v>0</v>
      </c>
      <c r="H752">
        <v>3</v>
      </c>
      <c r="I752">
        <v>7</v>
      </c>
      <c r="J752">
        <v>0.65</v>
      </c>
      <c r="K752">
        <v>5.6784019470214799</v>
      </c>
      <c r="L752">
        <v>3.7142581939697301</v>
      </c>
      <c r="M752">
        <v>2.4055404663085902</v>
      </c>
      <c r="N752">
        <v>4.6775493621826199</v>
      </c>
      <c r="O752">
        <v>1</v>
      </c>
      <c r="P752">
        <v>1</v>
      </c>
      <c r="Q752">
        <v>10</v>
      </c>
      <c r="R752" s="12">
        <v>0.1</v>
      </c>
      <c r="S752" s="12">
        <f t="shared" si="11"/>
        <v>0.1</v>
      </c>
      <c r="T752">
        <v>1.6235103607177701</v>
      </c>
      <c r="U752">
        <v>1.4922180175781199</v>
      </c>
      <c r="V752">
        <v>1.3530521392822299</v>
      </c>
      <c r="W752">
        <v>0.13916587829589799</v>
      </c>
      <c r="X752">
        <v>0.27045822143554699</v>
      </c>
      <c r="Y752">
        <v>0.27045822143554699</v>
      </c>
      <c r="Z752">
        <v>0.1</v>
      </c>
      <c r="AA752">
        <v>0.9</v>
      </c>
      <c r="AB752">
        <v>0.9</v>
      </c>
      <c r="AC752">
        <v>0.9</v>
      </c>
      <c r="AD752">
        <v>0.1</v>
      </c>
      <c r="AE752">
        <v>0.8</v>
      </c>
    </row>
    <row r="753" spans="1:31" x14ac:dyDescent="0.15">
      <c r="A753" s="4">
        <v>195</v>
      </c>
      <c r="B753">
        <v>11</v>
      </c>
      <c r="C753">
        <v>9</v>
      </c>
      <c r="D753">
        <v>10</v>
      </c>
      <c r="E753">
        <v>10</v>
      </c>
      <c r="F753">
        <v>10</v>
      </c>
      <c r="G753">
        <v>0</v>
      </c>
      <c r="H753">
        <v>1</v>
      </c>
      <c r="I753">
        <v>9</v>
      </c>
      <c r="J753">
        <v>0.55000000000000004</v>
      </c>
      <c r="K753">
        <v>5.6812610626220703</v>
      </c>
      <c r="L753">
        <v>4.7090530395507804</v>
      </c>
      <c r="M753">
        <v>4.1505641937255904</v>
      </c>
      <c r="N753">
        <v>9.1015338897705096</v>
      </c>
      <c r="O753">
        <v>1</v>
      </c>
      <c r="P753">
        <v>1</v>
      </c>
      <c r="Q753">
        <v>9</v>
      </c>
      <c r="R753" s="12">
        <v>0.1111</v>
      </c>
      <c r="S753" s="12">
        <f t="shared" si="11"/>
        <v>0.1</v>
      </c>
      <c r="T753">
        <v>1.55792236328125</v>
      </c>
      <c r="U753">
        <v>1.2859477996826201</v>
      </c>
      <c r="V753">
        <v>1.2839777469635001</v>
      </c>
      <c r="W753">
        <v>1.9700527191162101E-3</v>
      </c>
      <c r="X753">
        <v>0.27394461631774902</v>
      </c>
      <c r="Y753">
        <v>0.27394461631774902</v>
      </c>
      <c r="Z753">
        <v>0.1</v>
      </c>
      <c r="AA753">
        <v>0.8</v>
      </c>
      <c r="AB753">
        <v>0.88888888888888895</v>
      </c>
      <c r="AC753">
        <v>0.84210526315789502</v>
      </c>
      <c r="AD753">
        <v>0.2</v>
      </c>
      <c r="AE753">
        <v>0.7</v>
      </c>
    </row>
    <row r="754" spans="1:31" x14ac:dyDescent="0.15">
      <c r="A754" s="4">
        <v>635</v>
      </c>
      <c r="B754">
        <v>11</v>
      </c>
      <c r="C754">
        <v>9</v>
      </c>
      <c r="D754">
        <v>10</v>
      </c>
      <c r="E754">
        <v>10</v>
      </c>
      <c r="F754">
        <v>10</v>
      </c>
      <c r="G754">
        <v>0</v>
      </c>
      <c r="H754">
        <v>1</v>
      </c>
      <c r="I754">
        <v>9</v>
      </c>
      <c r="J754">
        <v>0.55000000000000004</v>
      </c>
      <c r="K754">
        <v>5.6835403442382804</v>
      </c>
      <c r="L754">
        <v>5.6310977935790998</v>
      </c>
      <c r="M754">
        <v>10.5752277374268</v>
      </c>
      <c r="N754">
        <v>6.0178756713867196</v>
      </c>
      <c r="O754">
        <v>0</v>
      </c>
      <c r="P754">
        <v>0</v>
      </c>
      <c r="Q754">
        <v>10</v>
      </c>
      <c r="R754" s="12">
        <v>0</v>
      </c>
      <c r="S754" s="12">
        <f t="shared" si="11"/>
        <v>0</v>
      </c>
      <c r="T754">
        <v>1.5064697265625</v>
      </c>
      <c r="U754">
        <v>1.62430191040039</v>
      </c>
      <c r="V754">
        <v>1.2103523015975901</v>
      </c>
      <c r="W754">
        <v>0.41394960880279502</v>
      </c>
      <c r="X754">
        <v>0.29611742496490501</v>
      </c>
      <c r="Y754">
        <v>0.29611742496490501</v>
      </c>
      <c r="Z754">
        <v>0</v>
      </c>
      <c r="AA754">
        <v>1</v>
      </c>
      <c r="AB754">
        <v>1</v>
      </c>
      <c r="AC754">
        <v>1</v>
      </c>
      <c r="AD754">
        <v>0</v>
      </c>
      <c r="AE754">
        <v>1</v>
      </c>
    </row>
    <row r="755" spans="1:31" x14ac:dyDescent="0.15">
      <c r="A755" s="4">
        <v>880</v>
      </c>
      <c r="B755">
        <v>12</v>
      </c>
      <c r="C755">
        <v>8</v>
      </c>
      <c r="D755">
        <v>10</v>
      </c>
      <c r="E755">
        <v>10</v>
      </c>
      <c r="F755">
        <v>10</v>
      </c>
      <c r="G755">
        <v>0</v>
      </c>
      <c r="H755">
        <v>2</v>
      </c>
      <c r="I755">
        <v>8</v>
      </c>
      <c r="J755">
        <v>0.6</v>
      </c>
      <c r="K755">
        <v>5.6895427703857404</v>
      </c>
      <c r="L755">
        <v>4.5768413543701199</v>
      </c>
      <c r="M755">
        <v>3.8058528900146502</v>
      </c>
      <c r="N755">
        <v>4.5997905731201199</v>
      </c>
      <c r="O755">
        <v>1</v>
      </c>
      <c r="P755">
        <v>1</v>
      </c>
      <c r="Q755">
        <v>11</v>
      </c>
      <c r="R755" s="12">
        <v>9.0899999999999995E-2</v>
      </c>
      <c r="S755" s="12">
        <f t="shared" si="11"/>
        <v>0.1</v>
      </c>
      <c r="T755">
        <v>1.4389801025390601</v>
      </c>
      <c r="U755">
        <v>1.3601102828979501</v>
      </c>
      <c r="V755">
        <v>1.1768194437027</v>
      </c>
      <c r="W755">
        <v>0.18329083919525099</v>
      </c>
      <c r="X755">
        <v>0.26216065883636502</v>
      </c>
      <c r="Y755">
        <v>0.26216065883636502</v>
      </c>
      <c r="Z755">
        <v>0.1</v>
      </c>
      <c r="AA755">
        <v>1</v>
      </c>
      <c r="AB755">
        <v>0.90909090909090895</v>
      </c>
      <c r="AC755">
        <v>0.952380952380952</v>
      </c>
      <c r="AD755">
        <v>0</v>
      </c>
      <c r="AE755">
        <v>0.9</v>
      </c>
    </row>
    <row r="756" spans="1:31" x14ac:dyDescent="0.15">
      <c r="A756" s="4">
        <v>973</v>
      </c>
      <c r="B756">
        <v>14</v>
      </c>
      <c r="C756">
        <v>6</v>
      </c>
      <c r="D756">
        <v>10</v>
      </c>
      <c r="E756">
        <v>10</v>
      </c>
      <c r="F756">
        <v>10</v>
      </c>
      <c r="G756">
        <v>0</v>
      </c>
      <c r="H756">
        <v>4</v>
      </c>
      <c r="I756">
        <v>6</v>
      </c>
      <c r="J756">
        <v>0.7</v>
      </c>
      <c r="K756">
        <v>5.6923103332519496</v>
      </c>
      <c r="L756">
        <v>3.1271286010742201</v>
      </c>
      <c r="M756">
        <v>1.79007720947266</v>
      </c>
      <c r="N756">
        <v>4.1845417022705096</v>
      </c>
      <c r="O756">
        <v>2</v>
      </c>
      <c r="P756">
        <v>2</v>
      </c>
      <c r="Q756">
        <v>11</v>
      </c>
      <c r="R756" s="12">
        <v>0.18179999999999999</v>
      </c>
      <c r="S756" s="12">
        <f t="shared" si="11"/>
        <v>0.2</v>
      </c>
      <c r="T756">
        <v>1.7828674316406199</v>
      </c>
      <c r="U756">
        <v>1.6374192237853999</v>
      </c>
      <c r="V756">
        <v>1.4963766336441</v>
      </c>
      <c r="W756">
        <v>0.141042590141296</v>
      </c>
      <c r="X756">
        <v>0.286490797996521</v>
      </c>
      <c r="Y756">
        <v>0.286490797996521</v>
      </c>
      <c r="Z756">
        <v>0.2</v>
      </c>
      <c r="AA756">
        <v>0.9</v>
      </c>
      <c r="AB756">
        <v>0.81818181818181801</v>
      </c>
      <c r="AC756">
        <v>0.85714285714285698</v>
      </c>
      <c r="AD756">
        <v>0.1</v>
      </c>
      <c r="AE756">
        <v>0.7</v>
      </c>
    </row>
    <row r="757" spans="1:31" x14ac:dyDescent="0.15">
      <c r="A757" s="4">
        <v>191</v>
      </c>
      <c r="B757">
        <v>11</v>
      </c>
      <c r="C757">
        <v>9</v>
      </c>
      <c r="D757">
        <v>10</v>
      </c>
      <c r="E757">
        <v>10</v>
      </c>
      <c r="F757">
        <v>10</v>
      </c>
      <c r="G757">
        <v>0</v>
      </c>
      <c r="H757">
        <v>1</v>
      </c>
      <c r="I757">
        <v>9</v>
      </c>
      <c r="J757">
        <v>0.55000000000000004</v>
      </c>
      <c r="K757">
        <v>5.69350242614746</v>
      </c>
      <c r="L757">
        <v>4.9520893096923801</v>
      </c>
      <c r="M757">
        <v>6.1017189025878897</v>
      </c>
      <c r="N757">
        <v>8.6914615631103498</v>
      </c>
      <c r="O757">
        <v>1</v>
      </c>
      <c r="P757">
        <v>1</v>
      </c>
      <c r="Q757">
        <v>11</v>
      </c>
      <c r="R757" s="12">
        <v>9.0899999999999995E-2</v>
      </c>
      <c r="S757" s="12">
        <f t="shared" si="11"/>
        <v>0.1</v>
      </c>
      <c r="T757">
        <v>1.5019054412841799</v>
      </c>
      <c r="U757">
        <v>1.3394470214843699</v>
      </c>
      <c r="V757">
        <v>1.2263002395629901</v>
      </c>
      <c r="W757">
        <v>0.113146781921387</v>
      </c>
      <c r="X757">
        <v>0.27560520172119102</v>
      </c>
      <c r="Y757">
        <v>0.27560520172119102</v>
      </c>
      <c r="Z757">
        <v>0.1</v>
      </c>
      <c r="AA757">
        <v>1</v>
      </c>
      <c r="AB757">
        <v>0.90909090909090895</v>
      </c>
      <c r="AC757">
        <v>0.952380952380952</v>
      </c>
      <c r="AD757">
        <v>0</v>
      </c>
      <c r="AE757">
        <v>0.9</v>
      </c>
    </row>
    <row r="758" spans="1:31" x14ac:dyDescent="0.15">
      <c r="A758" s="4">
        <v>916</v>
      </c>
      <c r="B758">
        <v>14</v>
      </c>
      <c r="C758">
        <v>6</v>
      </c>
      <c r="D758">
        <v>10</v>
      </c>
      <c r="E758">
        <v>10</v>
      </c>
      <c r="F758">
        <v>10</v>
      </c>
      <c r="G758">
        <v>0</v>
      </c>
      <c r="H758">
        <v>4</v>
      </c>
      <c r="I758">
        <v>6</v>
      </c>
      <c r="J758">
        <v>0.7</v>
      </c>
      <c r="K758">
        <v>5.6958065032959002</v>
      </c>
      <c r="L758">
        <v>4.4151344299316397</v>
      </c>
      <c r="M758">
        <v>4.5910301208496103</v>
      </c>
      <c r="N758">
        <v>3.4948368072509801</v>
      </c>
      <c r="O758">
        <v>0</v>
      </c>
      <c r="P758">
        <v>0</v>
      </c>
      <c r="Q758">
        <v>9</v>
      </c>
      <c r="R758" s="12">
        <v>0</v>
      </c>
      <c r="S758" s="12">
        <f t="shared" si="11"/>
        <v>0</v>
      </c>
      <c r="T758">
        <v>1.57187080383301</v>
      </c>
      <c r="U758">
        <v>1.5592746734619101</v>
      </c>
      <c r="V758">
        <v>1.30600810050964</v>
      </c>
      <c r="W758">
        <v>0.25326657295227101</v>
      </c>
      <c r="X758">
        <v>0.26586270332336398</v>
      </c>
      <c r="Y758">
        <v>0.26586270332336398</v>
      </c>
      <c r="Z758">
        <v>0</v>
      </c>
      <c r="AA758">
        <v>0.9</v>
      </c>
      <c r="AB758">
        <v>1</v>
      </c>
      <c r="AC758">
        <v>0.94736842105263197</v>
      </c>
      <c r="AD758">
        <v>0.1</v>
      </c>
      <c r="AE758">
        <v>0.9</v>
      </c>
    </row>
    <row r="759" spans="1:31" x14ac:dyDescent="0.15">
      <c r="A759" s="4">
        <v>509</v>
      </c>
      <c r="B759">
        <v>14</v>
      </c>
      <c r="C759">
        <v>6</v>
      </c>
      <c r="D759">
        <v>10</v>
      </c>
      <c r="E759">
        <v>10</v>
      </c>
      <c r="F759">
        <v>10</v>
      </c>
      <c r="G759">
        <v>0</v>
      </c>
      <c r="H759">
        <v>4</v>
      </c>
      <c r="I759">
        <v>6</v>
      </c>
      <c r="J759">
        <v>0.7</v>
      </c>
      <c r="K759">
        <v>5.70650291442871</v>
      </c>
      <c r="L759">
        <v>3.8545188903808598</v>
      </c>
      <c r="M759">
        <v>3.5474548339843701</v>
      </c>
      <c r="N759">
        <v>4.1181793212890598</v>
      </c>
      <c r="O759">
        <v>1</v>
      </c>
      <c r="P759">
        <v>1</v>
      </c>
      <c r="Q759">
        <v>10</v>
      </c>
      <c r="R759" s="12">
        <v>0.1</v>
      </c>
      <c r="S759" s="12">
        <f t="shared" si="11"/>
        <v>0.1</v>
      </c>
      <c r="T759">
        <v>1.7006759643554701</v>
      </c>
      <c r="U759">
        <v>1.62447929382324</v>
      </c>
      <c r="V759">
        <v>1.4136321544647199</v>
      </c>
      <c r="W759">
        <v>0.21084713935852101</v>
      </c>
      <c r="X759">
        <v>0.28704380989074701</v>
      </c>
      <c r="Y759">
        <v>0.28704380989074701</v>
      </c>
      <c r="Z759">
        <v>0.1</v>
      </c>
      <c r="AA759">
        <v>0.9</v>
      </c>
      <c r="AB759">
        <v>0.9</v>
      </c>
      <c r="AC759">
        <v>0.9</v>
      </c>
      <c r="AD759">
        <v>0.1</v>
      </c>
      <c r="AE759">
        <v>0.8</v>
      </c>
    </row>
    <row r="760" spans="1:31" x14ac:dyDescent="0.15">
      <c r="A760" s="4">
        <v>817</v>
      </c>
      <c r="B760">
        <v>15</v>
      </c>
      <c r="C760">
        <v>5</v>
      </c>
      <c r="D760">
        <v>10</v>
      </c>
      <c r="E760">
        <v>10</v>
      </c>
      <c r="F760">
        <v>10</v>
      </c>
      <c r="G760">
        <v>0</v>
      </c>
      <c r="H760">
        <v>5</v>
      </c>
      <c r="I760">
        <v>5</v>
      </c>
      <c r="J760">
        <v>0.75</v>
      </c>
      <c r="K760">
        <v>5.7092628479003897</v>
      </c>
      <c r="L760">
        <v>2.86673164367676</v>
      </c>
      <c r="M760">
        <v>2.0426120758056601</v>
      </c>
      <c r="N760">
        <v>4.0368194580078098</v>
      </c>
      <c r="O760">
        <v>2</v>
      </c>
      <c r="P760">
        <v>2</v>
      </c>
      <c r="Q760">
        <v>10</v>
      </c>
      <c r="R760" s="12">
        <v>0.2</v>
      </c>
      <c r="S760" s="12">
        <f t="shared" si="11"/>
        <v>0.2</v>
      </c>
      <c r="T760">
        <v>1.96609306335449</v>
      </c>
      <c r="U760">
        <v>1.8321495056152299</v>
      </c>
      <c r="V760">
        <v>1.6661447286605799</v>
      </c>
      <c r="W760">
        <v>0.16600477695465099</v>
      </c>
      <c r="X760">
        <v>0.29994833469390902</v>
      </c>
      <c r="Y760">
        <v>0.29994833469390902</v>
      </c>
      <c r="Z760">
        <v>0.2</v>
      </c>
      <c r="AA760">
        <v>0.8</v>
      </c>
      <c r="AB760">
        <v>0.8</v>
      </c>
      <c r="AC760">
        <v>0.8</v>
      </c>
      <c r="AD760">
        <v>0.2</v>
      </c>
      <c r="AE760">
        <v>0.6</v>
      </c>
    </row>
    <row r="761" spans="1:31" x14ac:dyDescent="0.15">
      <c r="A761" s="4">
        <v>353</v>
      </c>
      <c r="B761">
        <v>11</v>
      </c>
      <c r="C761">
        <v>9</v>
      </c>
      <c r="D761">
        <v>10</v>
      </c>
      <c r="E761">
        <v>10</v>
      </c>
      <c r="F761">
        <v>10</v>
      </c>
      <c r="G761">
        <v>0</v>
      </c>
      <c r="H761">
        <v>1</v>
      </c>
      <c r="I761">
        <v>9</v>
      </c>
      <c r="J761">
        <v>0.55000000000000004</v>
      </c>
      <c r="K761">
        <v>5.7181262969970703</v>
      </c>
      <c r="L761">
        <v>4.64410400390625</v>
      </c>
      <c r="M761">
        <v>3.29713630676269</v>
      </c>
      <c r="N761">
        <v>9.2436008453369105</v>
      </c>
      <c r="O761">
        <v>1</v>
      </c>
      <c r="P761">
        <v>1</v>
      </c>
      <c r="Q761">
        <v>11</v>
      </c>
      <c r="R761" s="12">
        <v>9.0899999999999995E-2</v>
      </c>
      <c r="S761" s="12">
        <f t="shared" si="11"/>
        <v>0.1</v>
      </c>
      <c r="T761">
        <v>1.5096950531005899</v>
      </c>
      <c r="U761">
        <v>1.1918525695800799</v>
      </c>
      <c r="V761">
        <v>1.2419782876968399</v>
      </c>
      <c r="W761">
        <v>5.0125718116760198E-2</v>
      </c>
      <c r="X761">
        <v>0.267716765403748</v>
      </c>
      <c r="Y761">
        <v>0.267716765403748</v>
      </c>
      <c r="Z761">
        <v>0.1</v>
      </c>
      <c r="AA761">
        <v>1</v>
      </c>
      <c r="AB761">
        <v>0.90909090909090895</v>
      </c>
      <c r="AC761">
        <v>0.952380952380952</v>
      </c>
      <c r="AD761">
        <v>0</v>
      </c>
      <c r="AE761">
        <v>0.9</v>
      </c>
    </row>
    <row r="762" spans="1:31" x14ac:dyDescent="0.15">
      <c r="A762" s="4">
        <v>550</v>
      </c>
      <c r="B762">
        <v>12</v>
      </c>
      <c r="C762">
        <v>8</v>
      </c>
      <c r="D762">
        <v>10</v>
      </c>
      <c r="E762">
        <v>10</v>
      </c>
      <c r="F762">
        <v>10</v>
      </c>
      <c r="G762">
        <v>0</v>
      </c>
      <c r="H762">
        <v>2</v>
      </c>
      <c r="I762">
        <v>8</v>
      </c>
      <c r="J762">
        <v>0.6</v>
      </c>
      <c r="K762">
        <v>5.7206592559814498</v>
      </c>
      <c r="L762">
        <v>4.1710739135742196</v>
      </c>
      <c r="M762">
        <v>2.8305854797363299</v>
      </c>
      <c r="N762">
        <v>6.07232666015625</v>
      </c>
      <c r="O762">
        <v>1</v>
      </c>
      <c r="P762">
        <v>1</v>
      </c>
      <c r="Q762">
        <v>9</v>
      </c>
      <c r="R762" s="12">
        <v>0.1111</v>
      </c>
      <c r="S762" s="12">
        <f t="shared" si="11"/>
        <v>0.1</v>
      </c>
      <c r="T762">
        <v>1.6066799163818399</v>
      </c>
      <c r="U762">
        <v>1.4330310821533201</v>
      </c>
      <c r="V762">
        <v>1.3381874561309799</v>
      </c>
      <c r="W762">
        <v>9.4843626022338895E-2</v>
      </c>
      <c r="X762">
        <v>0.26849246025085399</v>
      </c>
      <c r="Y762">
        <v>0.26849246025085399</v>
      </c>
      <c r="Z762">
        <v>0.1</v>
      </c>
      <c r="AA762">
        <v>0.8</v>
      </c>
      <c r="AB762">
        <v>0.88888888888888895</v>
      </c>
      <c r="AC762">
        <v>0.84210526315789502</v>
      </c>
      <c r="AD762">
        <v>0.2</v>
      </c>
      <c r="AE762">
        <v>0.7</v>
      </c>
    </row>
    <row r="763" spans="1:31" x14ac:dyDescent="0.15">
      <c r="A763" s="4">
        <v>329</v>
      </c>
      <c r="B763">
        <v>13</v>
      </c>
      <c r="C763">
        <v>7</v>
      </c>
      <c r="D763">
        <v>10</v>
      </c>
      <c r="E763">
        <v>10</v>
      </c>
      <c r="F763">
        <v>9</v>
      </c>
      <c r="G763">
        <v>1</v>
      </c>
      <c r="H763">
        <v>4</v>
      </c>
      <c r="I763">
        <v>6</v>
      </c>
      <c r="J763">
        <v>0.65</v>
      </c>
      <c r="K763">
        <v>5.7221431732177699</v>
      </c>
      <c r="L763">
        <v>3.5462074279785201</v>
      </c>
      <c r="M763">
        <v>2.4058418273925799</v>
      </c>
      <c r="N763">
        <v>3.5392189025878902</v>
      </c>
      <c r="O763">
        <v>2</v>
      </c>
      <c r="P763">
        <v>2</v>
      </c>
      <c r="Q763">
        <v>11</v>
      </c>
      <c r="R763" s="12">
        <v>0.18179999999999999</v>
      </c>
      <c r="S763" s="12">
        <f t="shared" si="11"/>
        <v>0.2</v>
      </c>
      <c r="T763">
        <v>1.4573326110839799</v>
      </c>
      <c r="U763">
        <v>1.36782598495483</v>
      </c>
      <c r="V763">
        <v>1.2376956939697299</v>
      </c>
      <c r="W763">
        <v>0.13013029098510701</v>
      </c>
      <c r="X763">
        <v>0.21963691711425801</v>
      </c>
      <c r="Y763">
        <v>0.21963691711425801</v>
      </c>
      <c r="Z763">
        <v>0.2</v>
      </c>
      <c r="AA763">
        <v>0.9</v>
      </c>
      <c r="AB763">
        <v>0.81818181818181801</v>
      </c>
      <c r="AC763">
        <v>0.85714285714285698</v>
      </c>
      <c r="AD763">
        <v>0.1</v>
      </c>
      <c r="AE763">
        <v>0.7</v>
      </c>
    </row>
    <row r="764" spans="1:31" x14ac:dyDescent="0.15">
      <c r="A764" s="4">
        <v>874</v>
      </c>
      <c r="B764">
        <v>12</v>
      </c>
      <c r="C764">
        <v>8</v>
      </c>
      <c r="D764">
        <v>10</v>
      </c>
      <c r="E764">
        <v>10</v>
      </c>
      <c r="F764">
        <v>10</v>
      </c>
      <c r="G764">
        <v>0</v>
      </c>
      <c r="H764">
        <v>2</v>
      </c>
      <c r="I764">
        <v>8</v>
      </c>
      <c r="J764">
        <v>0.6</v>
      </c>
      <c r="K764">
        <v>5.7222881317138699</v>
      </c>
      <c r="L764">
        <v>4.5085201263427699</v>
      </c>
      <c r="M764">
        <v>4.3967323303222701</v>
      </c>
      <c r="N764">
        <v>5.9290847778320304</v>
      </c>
      <c r="O764">
        <v>0</v>
      </c>
      <c r="P764">
        <v>0</v>
      </c>
      <c r="Q764">
        <v>5</v>
      </c>
      <c r="R764" s="12">
        <v>0</v>
      </c>
      <c r="S764" s="12">
        <f t="shared" si="11"/>
        <v>0</v>
      </c>
      <c r="T764">
        <v>1.4137439727783201</v>
      </c>
      <c r="U764">
        <v>1.3159818649292001</v>
      </c>
      <c r="V764">
        <v>1.1562747955322299</v>
      </c>
      <c r="W764">
        <v>0.15970706939697299</v>
      </c>
      <c r="X764">
        <v>0.25746917724609403</v>
      </c>
      <c r="Y764">
        <v>0.25746917724609403</v>
      </c>
      <c r="Z764">
        <v>0</v>
      </c>
      <c r="AA764">
        <v>0.5</v>
      </c>
      <c r="AB764">
        <v>1</v>
      </c>
      <c r="AC764">
        <v>0.66666666666666696</v>
      </c>
      <c r="AD764">
        <v>0.5</v>
      </c>
      <c r="AE764">
        <v>0.5</v>
      </c>
    </row>
    <row r="765" spans="1:31" x14ac:dyDescent="0.15">
      <c r="A765" s="4">
        <v>981</v>
      </c>
      <c r="B765">
        <v>12</v>
      </c>
      <c r="C765">
        <v>8</v>
      </c>
      <c r="D765">
        <v>10</v>
      </c>
      <c r="E765">
        <v>10</v>
      </c>
      <c r="F765">
        <v>10</v>
      </c>
      <c r="G765">
        <v>0</v>
      </c>
      <c r="H765">
        <v>2</v>
      </c>
      <c r="I765">
        <v>8</v>
      </c>
      <c r="J765">
        <v>0.6</v>
      </c>
      <c r="K765">
        <v>5.7290534973144496</v>
      </c>
      <c r="L765">
        <v>4.5716457366943404</v>
      </c>
      <c r="M765">
        <v>3.4570541381835902</v>
      </c>
      <c r="N765">
        <v>4.3938293457031197</v>
      </c>
      <c r="O765">
        <v>1</v>
      </c>
      <c r="P765">
        <v>1</v>
      </c>
      <c r="Q765">
        <v>11</v>
      </c>
      <c r="R765" s="12">
        <v>9.0899999999999995E-2</v>
      </c>
      <c r="S765" s="12">
        <f t="shared" si="11"/>
        <v>0.1</v>
      </c>
      <c r="T765">
        <v>1.6201763153076201</v>
      </c>
      <c r="U765">
        <v>1.51878833770752</v>
      </c>
      <c r="V765">
        <v>1.3224906921386701</v>
      </c>
      <c r="W765">
        <v>0.19629764556884799</v>
      </c>
      <c r="X765">
        <v>0.29768562316894498</v>
      </c>
      <c r="Y765">
        <v>0.29768562316894498</v>
      </c>
      <c r="Z765">
        <v>0.1</v>
      </c>
      <c r="AA765">
        <v>1</v>
      </c>
      <c r="AB765">
        <v>0.90909090909090895</v>
      </c>
      <c r="AC765">
        <v>0.952380952380952</v>
      </c>
      <c r="AD765">
        <v>0</v>
      </c>
      <c r="AE765">
        <v>0.9</v>
      </c>
    </row>
    <row r="766" spans="1:31" x14ac:dyDescent="0.15">
      <c r="A766" s="4">
        <v>731</v>
      </c>
      <c r="B766">
        <v>13</v>
      </c>
      <c r="C766">
        <v>7</v>
      </c>
      <c r="D766">
        <v>10</v>
      </c>
      <c r="E766">
        <v>10</v>
      </c>
      <c r="F766">
        <v>10</v>
      </c>
      <c r="G766">
        <v>0</v>
      </c>
      <c r="H766">
        <v>3</v>
      </c>
      <c r="I766">
        <v>7</v>
      </c>
      <c r="J766">
        <v>0.65</v>
      </c>
      <c r="K766">
        <v>5.7295246124267596</v>
      </c>
      <c r="L766">
        <v>4.9803886413574201</v>
      </c>
      <c r="M766">
        <v>5.5307235717773402</v>
      </c>
      <c r="N766">
        <v>3.2833023071289098</v>
      </c>
      <c r="O766">
        <v>0</v>
      </c>
      <c r="P766">
        <v>0</v>
      </c>
      <c r="Q766">
        <v>9</v>
      </c>
      <c r="R766" s="12">
        <v>0</v>
      </c>
      <c r="S766" s="12">
        <f t="shared" si="11"/>
        <v>0</v>
      </c>
      <c r="T766">
        <v>1.5401592254638701</v>
      </c>
      <c r="U766">
        <v>1.57339727878571</v>
      </c>
      <c r="V766">
        <v>1.2429828643798799</v>
      </c>
      <c r="W766">
        <v>0.33041441440582298</v>
      </c>
      <c r="X766">
        <v>0.29717636108398399</v>
      </c>
      <c r="Y766">
        <v>0.29717636108398399</v>
      </c>
      <c r="Z766">
        <v>0</v>
      </c>
      <c r="AA766">
        <v>0.9</v>
      </c>
      <c r="AB766">
        <v>1</v>
      </c>
      <c r="AC766">
        <v>0.94736842105263197</v>
      </c>
      <c r="AD766">
        <v>0.1</v>
      </c>
      <c r="AE766">
        <v>0.9</v>
      </c>
    </row>
    <row r="767" spans="1:31" x14ac:dyDescent="0.15">
      <c r="A767" s="4">
        <v>624</v>
      </c>
      <c r="B767">
        <v>16</v>
      </c>
      <c r="C767">
        <v>4</v>
      </c>
      <c r="D767">
        <v>10</v>
      </c>
      <c r="E767">
        <v>10</v>
      </c>
      <c r="F767">
        <v>10</v>
      </c>
      <c r="G767">
        <v>0</v>
      </c>
      <c r="H767">
        <v>6</v>
      </c>
      <c r="I767">
        <v>4</v>
      </c>
      <c r="J767">
        <v>0.8</v>
      </c>
      <c r="K767">
        <v>5.7309322357177699</v>
      </c>
      <c r="L767">
        <v>3.2853984832763699</v>
      </c>
      <c r="M767">
        <v>2.8849430084228498</v>
      </c>
      <c r="N767">
        <v>3.0747337341308598</v>
      </c>
      <c r="O767">
        <v>1</v>
      </c>
      <c r="P767">
        <v>1</v>
      </c>
      <c r="Q767">
        <v>9</v>
      </c>
      <c r="R767" s="12">
        <v>0.1111</v>
      </c>
      <c r="S767" s="12">
        <f t="shared" si="11"/>
        <v>0.1</v>
      </c>
      <c r="T767">
        <v>1.9793052673339799</v>
      </c>
      <c r="U767">
        <v>1.9299783706664999</v>
      </c>
      <c r="V767">
        <v>1.67936038970947</v>
      </c>
      <c r="W767">
        <v>0.25061798095703097</v>
      </c>
      <c r="X767">
        <v>0.299944877624512</v>
      </c>
      <c r="Y767">
        <v>0.299944877624512</v>
      </c>
      <c r="Z767">
        <v>0.1</v>
      </c>
      <c r="AA767">
        <v>0.8</v>
      </c>
      <c r="AB767">
        <v>0.88888888888888895</v>
      </c>
      <c r="AC767">
        <v>0.84210526315789502</v>
      </c>
      <c r="AD767">
        <v>0.2</v>
      </c>
      <c r="AE767">
        <v>0.7</v>
      </c>
    </row>
    <row r="768" spans="1:31" x14ac:dyDescent="0.15">
      <c r="A768" s="4">
        <v>507</v>
      </c>
      <c r="B768">
        <v>13</v>
      </c>
      <c r="C768">
        <v>7</v>
      </c>
      <c r="D768">
        <v>10</v>
      </c>
      <c r="E768">
        <v>10</v>
      </c>
      <c r="F768">
        <v>10</v>
      </c>
      <c r="G768">
        <v>0</v>
      </c>
      <c r="H768">
        <v>3</v>
      </c>
      <c r="I768">
        <v>7</v>
      </c>
      <c r="J768">
        <v>0.65</v>
      </c>
      <c r="K768">
        <v>5.7323150634765598</v>
      </c>
      <c r="L768">
        <v>4.9135570526123002</v>
      </c>
      <c r="M768">
        <v>5.1922893524169904</v>
      </c>
      <c r="N768">
        <v>3.1273784637451199</v>
      </c>
      <c r="O768">
        <v>0</v>
      </c>
      <c r="P768">
        <v>0</v>
      </c>
      <c r="Q768">
        <v>10</v>
      </c>
      <c r="R768" s="12">
        <v>0</v>
      </c>
      <c r="S768" s="12">
        <f t="shared" si="11"/>
        <v>0</v>
      </c>
      <c r="T768">
        <v>1.5242900848388701</v>
      </c>
      <c r="U768">
        <v>1.54677450656891</v>
      </c>
      <c r="V768">
        <v>1.248095870018</v>
      </c>
      <c r="W768">
        <v>0.29867863655090299</v>
      </c>
      <c r="X768">
        <v>0.27619421482086198</v>
      </c>
      <c r="Y768">
        <v>0.27619421482086198</v>
      </c>
      <c r="Z768">
        <v>0</v>
      </c>
      <c r="AA768">
        <v>1</v>
      </c>
      <c r="AB768">
        <v>1</v>
      </c>
      <c r="AC768">
        <v>1</v>
      </c>
      <c r="AD768">
        <v>0</v>
      </c>
      <c r="AE768">
        <v>1</v>
      </c>
    </row>
    <row r="769" spans="1:31" x14ac:dyDescent="0.15">
      <c r="A769" s="4">
        <v>116</v>
      </c>
      <c r="B769">
        <v>11</v>
      </c>
      <c r="C769">
        <v>9</v>
      </c>
      <c r="D769">
        <v>10</v>
      </c>
      <c r="E769">
        <v>10</v>
      </c>
      <c r="F769">
        <v>10</v>
      </c>
      <c r="G769">
        <v>0</v>
      </c>
      <c r="H769">
        <v>1</v>
      </c>
      <c r="I769">
        <v>9</v>
      </c>
      <c r="J769">
        <v>0.55000000000000004</v>
      </c>
      <c r="K769">
        <v>5.7334957122802699</v>
      </c>
      <c r="L769">
        <v>4.6566104888915998</v>
      </c>
      <c r="M769">
        <v>3.2517738342285201</v>
      </c>
      <c r="N769">
        <v>9.2079181671142596</v>
      </c>
      <c r="O769">
        <v>1</v>
      </c>
      <c r="P769">
        <v>1</v>
      </c>
      <c r="Q769">
        <v>10</v>
      </c>
      <c r="R769" s="12">
        <v>0.1</v>
      </c>
      <c r="S769" s="12">
        <f t="shared" si="11"/>
        <v>0.1</v>
      </c>
      <c r="T769">
        <v>1.6278133392334</v>
      </c>
      <c r="U769">
        <v>1.3126811981201201</v>
      </c>
      <c r="V769">
        <v>1.35928666591644</v>
      </c>
      <c r="W769">
        <v>4.6605467796325697E-2</v>
      </c>
      <c r="X769">
        <v>0.26852667331695601</v>
      </c>
      <c r="Y769">
        <v>0.26852667331695601</v>
      </c>
      <c r="Z769">
        <v>0.1</v>
      </c>
      <c r="AA769">
        <v>0.9</v>
      </c>
      <c r="AB769">
        <v>0.9</v>
      </c>
      <c r="AC769">
        <v>0.9</v>
      </c>
      <c r="AD769">
        <v>0.1</v>
      </c>
      <c r="AE769">
        <v>0.8</v>
      </c>
    </row>
    <row r="770" spans="1:31" x14ac:dyDescent="0.15">
      <c r="A770" s="4">
        <v>365</v>
      </c>
      <c r="B770">
        <v>12</v>
      </c>
      <c r="C770">
        <v>8</v>
      </c>
      <c r="D770">
        <v>10</v>
      </c>
      <c r="E770">
        <v>10</v>
      </c>
      <c r="F770">
        <v>10</v>
      </c>
      <c r="G770">
        <v>0</v>
      </c>
      <c r="H770">
        <v>2</v>
      </c>
      <c r="I770">
        <v>8</v>
      </c>
      <c r="J770">
        <v>0.6</v>
      </c>
      <c r="K770">
        <v>5.7360534667968697</v>
      </c>
      <c r="L770">
        <v>4.4469718933105504</v>
      </c>
      <c r="M770">
        <v>3.88339424133301</v>
      </c>
      <c r="N770">
        <v>5.74092674255371</v>
      </c>
      <c r="O770">
        <v>1</v>
      </c>
      <c r="P770">
        <v>1</v>
      </c>
      <c r="Q770">
        <v>10</v>
      </c>
      <c r="R770" s="12">
        <v>0.1</v>
      </c>
      <c r="S770" s="12">
        <f t="shared" ref="S770:S833" si="12">O770/E770</f>
        <v>0.1</v>
      </c>
      <c r="T770">
        <v>1.4222602844238299</v>
      </c>
      <c r="U770">
        <v>1.32465076446533</v>
      </c>
      <c r="V770">
        <v>1.16810739040375</v>
      </c>
      <c r="W770">
        <v>0.156543374061585</v>
      </c>
      <c r="X770">
        <v>0.25415289402008101</v>
      </c>
      <c r="Y770">
        <v>0.25415289402008101</v>
      </c>
      <c r="Z770">
        <v>0.1</v>
      </c>
      <c r="AA770">
        <v>0.9</v>
      </c>
      <c r="AB770">
        <v>0.9</v>
      </c>
      <c r="AC770">
        <v>0.9</v>
      </c>
      <c r="AD770">
        <v>0.1</v>
      </c>
      <c r="AE770">
        <v>0.8</v>
      </c>
    </row>
    <row r="771" spans="1:31" x14ac:dyDescent="0.15">
      <c r="A771" s="4">
        <v>19</v>
      </c>
      <c r="B771">
        <v>15</v>
      </c>
      <c r="C771">
        <v>5</v>
      </c>
      <c r="D771">
        <v>10</v>
      </c>
      <c r="E771">
        <v>10</v>
      </c>
      <c r="F771">
        <v>10</v>
      </c>
      <c r="G771">
        <v>0</v>
      </c>
      <c r="H771">
        <v>5</v>
      </c>
      <c r="I771">
        <v>5</v>
      </c>
      <c r="J771">
        <v>0.75</v>
      </c>
      <c r="K771">
        <v>5.7425575256347701</v>
      </c>
      <c r="L771">
        <v>4.3131961822509801</v>
      </c>
      <c r="M771">
        <v>4.4439506530761701</v>
      </c>
      <c r="N771">
        <v>3.1202354431152299</v>
      </c>
      <c r="O771">
        <v>1</v>
      </c>
      <c r="P771">
        <v>1</v>
      </c>
      <c r="Q771">
        <v>11</v>
      </c>
      <c r="R771" s="12">
        <v>9.0899999999999995E-2</v>
      </c>
      <c r="S771" s="12">
        <f t="shared" si="12"/>
        <v>0.1</v>
      </c>
      <c r="T771">
        <v>1.69216728210449</v>
      </c>
      <c r="U771">
        <v>1.69506192207336</v>
      </c>
      <c r="V771">
        <v>1.4024184942245499</v>
      </c>
      <c r="W771">
        <v>0.29264342784881597</v>
      </c>
      <c r="X771">
        <v>0.28974878787994401</v>
      </c>
      <c r="Y771">
        <v>0.28974878787994401</v>
      </c>
      <c r="Z771">
        <v>0.1</v>
      </c>
      <c r="AA771">
        <v>1</v>
      </c>
      <c r="AB771">
        <v>0.90909090909090895</v>
      </c>
      <c r="AC771">
        <v>0.952380952380952</v>
      </c>
      <c r="AD771">
        <v>0</v>
      </c>
      <c r="AE771">
        <v>0.9</v>
      </c>
    </row>
    <row r="772" spans="1:31" x14ac:dyDescent="0.15">
      <c r="A772" s="4">
        <v>395</v>
      </c>
      <c r="B772">
        <v>14</v>
      </c>
      <c r="C772">
        <v>6</v>
      </c>
      <c r="D772">
        <v>10</v>
      </c>
      <c r="E772">
        <v>10</v>
      </c>
      <c r="F772">
        <v>10</v>
      </c>
      <c r="G772">
        <v>0</v>
      </c>
      <c r="H772">
        <v>4</v>
      </c>
      <c r="I772">
        <v>6</v>
      </c>
      <c r="J772">
        <v>0.7</v>
      </c>
      <c r="K772">
        <v>5.7436962127685502</v>
      </c>
      <c r="L772">
        <v>3.9111671447753902</v>
      </c>
      <c r="M772">
        <v>3.20228767395019</v>
      </c>
      <c r="N772">
        <v>3.3998641967773402</v>
      </c>
      <c r="O772">
        <v>2</v>
      </c>
      <c r="P772">
        <v>2</v>
      </c>
      <c r="Q772">
        <v>12</v>
      </c>
      <c r="R772" s="12">
        <v>0.16669999999999999</v>
      </c>
      <c r="S772" s="12">
        <f t="shared" si="12"/>
        <v>0.2</v>
      </c>
      <c r="T772">
        <v>1.7005157470703101</v>
      </c>
      <c r="U772">
        <v>1.64375495910645</v>
      </c>
      <c r="V772">
        <v>1.4053802490234399</v>
      </c>
      <c r="W772">
        <v>0.23837471008300801</v>
      </c>
      <c r="X772">
        <v>0.295135498046875</v>
      </c>
      <c r="Y772">
        <v>0.295135498046875</v>
      </c>
      <c r="Z772">
        <v>0.2</v>
      </c>
      <c r="AA772">
        <v>1</v>
      </c>
      <c r="AB772">
        <v>0.83333333333333304</v>
      </c>
      <c r="AC772">
        <v>0.90909090909090895</v>
      </c>
      <c r="AD772">
        <v>0</v>
      </c>
      <c r="AE772">
        <v>0.8</v>
      </c>
    </row>
    <row r="773" spans="1:31" x14ac:dyDescent="0.15">
      <c r="A773" s="4">
        <v>60</v>
      </c>
      <c r="B773">
        <v>11</v>
      </c>
      <c r="C773">
        <v>9</v>
      </c>
      <c r="D773">
        <v>10</v>
      </c>
      <c r="E773">
        <v>10</v>
      </c>
      <c r="F773">
        <v>10</v>
      </c>
      <c r="G773">
        <v>0</v>
      </c>
      <c r="H773">
        <v>1</v>
      </c>
      <c r="I773">
        <v>9</v>
      </c>
      <c r="J773">
        <v>0.55000000000000004</v>
      </c>
      <c r="K773">
        <v>5.7530899047851598</v>
      </c>
      <c r="L773">
        <v>5.3917675018310502</v>
      </c>
      <c r="M773">
        <v>8.8905467987060494</v>
      </c>
      <c r="N773">
        <v>7.5007953643798801</v>
      </c>
      <c r="O773">
        <v>0</v>
      </c>
      <c r="P773">
        <v>0</v>
      </c>
      <c r="Q773">
        <v>10</v>
      </c>
      <c r="R773" s="12">
        <v>0</v>
      </c>
      <c r="S773" s="12">
        <f t="shared" si="12"/>
        <v>0</v>
      </c>
      <c r="T773">
        <v>1.2606620788574201</v>
      </c>
      <c r="U773">
        <v>1.2947750091552701</v>
      </c>
      <c r="V773">
        <v>1.0224300622940099</v>
      </c>
      <c r="W773">
        <v>0.27234494686126698</v>
      </c>
      <c r="X773">
        <v>0.238232016563415</v>
      </c>
      <c r="Y773">
        <v>0.238232016563415</v>
      </c>
      <c r="Z773">
        <v>0</v>
      </c>
      <c r="AA773">
        <v>1</v>
      </c>
      <c r="AB773">
        <v>1</v>
      </c>
      <c r="AC773">
        <v>1</v>
      </c>
      <c r="AD773">
        <v>0</v>
      </c>
      <c r="AE773">
        <v>1</v>
      </c>
    </row>
    <row r="774" spans="1:31" x14ac:dyDescent="0.15">
      <c r="A774" s="4">
        <v>228</v>
      </c>
      <c r="B774">
        <v>11</v>
      </c>
      <c r="C774">
        <v>9</v>
      </c>
      <c r="D774">
        <v>10</v>
      </c>
      <c r="E774">
        <v>10</v>
      </c>
      <c r="F774">
        <v>10</v>
      </c>
      <c r="G774">
        <v>0</v>
      </c>
      <c r="H774">
        <v>1</v>
      </c>
      <c r="I774">
        <v>9</v>
      </c>
      <c r="J774">
        <v>0.55000000000000004</v>
      </c>
      <c r="K774">
        <v>5.7540111541748002</v>
      </c>
      <c r="L774">
        <v>5.2008476257324201</v>
      </c>
      <c r="M774">
        <v>7.7132148742675799</v>
      </c>
      <c r="N774">
        <v>8.3232097625732404</v>
      </c>
      <c r="O774">
        <v>0</v>
      </c>
      <c r="P774">
        <v>0</v>
      </c>
      <c r="Q774">
        <v>9</v>
      </c>
      <c r="R774" s="12">
        <v>0</v>
      </c>
      <c r="S774" s="12">
        <f t="shared" si="12"/>
        <v>0</v>
      </c>
      <c r="T774">
        <v>1.48771095275879</v>
      </c>
      <c r="U774">
        <v>1.4019737243652299</v>
      </c>
      <c r="V774">
        <v>1.1899824142456099</v>
      </c>
      <c r="W774">
        <v>0.21199131011962899</v>
      </c>
      <c r="X774">
        <v>0.29772853851318398</v>
      </c>
      <c r="Y774">
        <v>0.29772853851318398</v>
      </c>
      <c r="Z774">
        <v>0</v>
      </c>
      <c r="AA774">
        <v>0.9</v>
      </c>
      <c r="AB774">
        <v>1</v>
      </c>
      <c r="AC774">
        <v>0.94736842105263197</v>
      </c>
      <c r="AD774">
        <v>0.1</v>
      </c>
      <c r="AE774">
        <v>0.9</v>
      </c>
    </row>
    <row r="775" spans="1:31" x14ac:dyDescent="0.15">
      <c r="A775" s="4">
        <v>674</v>
      </c>
      <c r="B775">
        <v>15</v>
      </c>
      <c r="C775">
        <v>5</v>
      </c>
      <c r="D775">
        <v>10</v>
      </c>
      <c r="E775">
        <v>10</v>
      </c>
      <c r="F775">
        <v>10</v>
      </c>
      <c r="G775">
        <v>0</v>
      </c>
      <c r="H775">
        <v>5</v>
      </c>
      <c r="I775">
        <v>5</v>
      </c>
      <c r="J775">
        <v>0.75</v>
      </c>
      <c r="K775">
        <v>5.7549858093261701</v>
      </c>
      <c r="L775">
        <v>2.93998146057129</v>
      </c>
      <c r="M775">
        <v>2.1335353851318399</v>
      </c>
      <c r="N775">
        <v>4.0171222686767596</v>
      </c>
      <c r="O775">
        <v>3</v>
      </c>
      <c r="P775">
        <v>3</v>
      </c>
      <c r="Q775">
        <v>13</v>
      </c>
      <c r="R775" s="12">
        <v>0.23080000000000001</v>
      </c>
      <c r="S775" s="12">
        <f t="shared" si="12"/>
        <v>0.3</v>
      </c>
      <c r="T775">
        <v>2.0775794982910201</v>
      </c>
      <c r="U775">
        <v>1.9457706212997401</v>
      </c>
      <c r="V775">
        <v>1.7616113424301101</v>
      </c>
      <c r="W775">
        <v>0.18415927886962899</v>
      </c>
      <c r="X775">
        <v>0.31596815586090099</v>
      </c>
      <c r="Y775">
        <v>0.31596815586090099</v>
      </c>
      <c r="Z775">
        <v>0.3</v>
      </c>
      <c r="AA775">
        <v>1</v>
      </c>
      <c r="AB775">
        <v>0.76923076923076905</v>
      </c>
      <c r="AC775">
        <v>0.86956521739130399</v>
      </c>
      <c r="AD775">
        <v>0</v>
      </c>
      <c r="AE775">
        <v>0.7</v>
      </c>
    </row>
    <row r="776" spans="1:31" x14ac:dyDescent="0.15">
      <c r="A776" s="4">
        <v>479</v>
      </c>
      <c r="B776">
        <v>16</v>
      </c>
      <c r="C776">
        <v>4</v>
      </c>
      <c r="D776">
        <v>10</v>
      </c>
      <c r="E776">
        <v>10</v>
      </c>
      <c r="F776">
        <v>10</v>
      </c>
      <c r="G776">
        <v>0</v>
      </c>
      <c r="H776">
        <v>6</v>
      </c>
      <c r="I776">
        <v>4</v>
      </c>
      <c r="J776">
        <v>0.8</v>
      </c>
      <c r="K776">
        <v>5.7573509216308603</v>
      </c>
      <c r="L776">
        <v>2.7966232299804701</v>
      </c>
      <c r="M776">
        <v>2.2686214447021502</v>
      </c>
      <c r="N776">
        <v>3.6145534515380899</v>
      </c>
      <c r="O776">
        <v>1</v>
      </c>
      <c r="P776">
        <v>1</v>
      </c>
      <c r="Q776">
        <v>9</v>
      </c>
      <c r="R776" s="12">
        <v>0.1111</v>
      </c>
      <c r="S776" s="12">
        <f t="shared" si="12"/>
        <v>0.1</v>
      </c>
      <c r="T776">
        <v>2.0933933258056601</v>
      </c>
      <c r="U776">
        <v>2.00058150291443</v>
      </c>
      <c r="V776">
        <v>1.7778230905532799</v>
      </c>
      <c r="W776">
        <v>0.22275841236114499</v>
      </c>
      <c r="X776">
        <v>0.31557023525237998</v>
      </c>
      <c r="Y776">
        <v>0.31557023525237998</v>
      </c>
      <c r="Z776">
        <v>0.1</v>
      </c>
      <c r="AA776">
        <v>0.8</v>
      </c>
      <c r="AB776">
        <v>0.88888888888888895</v>
      </c>
      <c r="AC776">
        <v>0.84210526315789502</v>
      </c>
      <c r="AD776">
        <v>0.2</v>
      </c>
      <c r="AE776">
        <v>0.7</v>
      </c>
    </row>
    <row r="777" spans="1:31" x14ac:dyDescent="0.15">
      <c r="A777" s="4">
        <v>716</v>
      </c>
      <c r="B777">
        <v>11</v>
      </c>
      <c r="C777">
        <v>9</v>
      </c>
      <c r="D777">
        <v>10</v>
      </c>
      <c r="E777">
        <v>10</v>
      </c>
      <c r="F777">
        <v>8</v>
      </c>
      <c r="G777">
        <v>2</v>
      </c>
      <c r="H777">
        <v>3</v>
      </c>
      <c r="I777">
        <v>7</v>
      </c>
      <c r="J777">
        <v>0.55000000000000004</v>
      </c>
      <c r="K777">
        <v>5.7577877044677699</v>
      </c>
      <c r="L777">
        <v>4.1859664916992196</v>
      </c>
      <c r="M777">
        <v>3.7794876098632799</v>
      </c>
      <c r="N777">
        <v>4.65871238708496</v>
      </c>
      <c r="O777">
        <v>0</v>
      </c>
      <c r="P777">
        <v>0</v>
      </c>
      <c r="Q777">
        <v>6</v>
      </c>
      <c r="R777" s="12">
        <v>0</v>
      </c>
      <c r="S777" s="12">
        <f t="shared" si="12"/>
        <v>0</v>
      </c>
      <c r="T777">
        <v>1.03940773010254</v>
      </c>
      <c r="U777">
        <v>0.98574954271316495</v>
      </c>
      <c r="V777">
        <v>0.90863531827926602</v>
      </c>
      <c r="W777">
        <v>7.7114224433898898E-2</v>
      </c>
      <c r="X777">
        <v>0.13077241182327301</v>
      </c>
      <c r="Y777">
        <v>0.13077241182327301</v>
      </c>
      <c r="Z777">
        <v>0</v>
      </c>
      <c r="AA777">
        <v>0.6</v>
      </c>
      <c r="AB777">
        <v>1</v>
      </c>
      <c r="AC777">
        <v>0.75</v>
      </c>
      <c r="AD777">
        <v>0.4</v>
      </c>
      <c r="AE777">
        <v>0.6</v>
      </c>
    </row>
    <row r="778" spans="1:31" x14ac:dyDescent="0.15">
      <c r="A778" s="4">
        <v>656</v>
      </c>
      <c r="B778">
        <v>13</v>
      </c>
      <c r="C778">
        <v>7</v>
      </c>
      <c r="D778">
        <v>10</v>
      </c>
      <c r="E778">
        <v>10</v>
      </c>
      <c r="F778">
        <v>10</v>
      </c>
      <c r="G778">
        <v>0</v>
      </c>
      <c r="H778">
        <v>3</v>
      </c>
      <c r="I778">
        <v>7</v>
      </c>
      <c r="J778">
        <v>0.65</v>
      </c>
      <c r="K778">
        <v>5.7590465545654297</v>
      </c>
      <c r="L778">
        <v>4.4995021820068404</v>
      </c>
      <c r="M778">
        <v>3.70383644104004</v>
      </c>
      <c r="N778">
        <v>3.0618305206298801</v>
      </c>
      <c r="O778">
        <v>1</v>
      </c>
      <c r="P778">
        <v>1</v>
      </c>
      <c r="Q778">
        <v>10</v>
      </c>
      <c r="R778" s="12">
        <v>0.1</v>
      </c>
      <c r="S778" s="12">
        <f t="shared" si="12"/>
        <v>0.1</v>
      </c>
      <c r="T778">
        <v>1.9042510986328101</v>
      </c>
      <c r="U778">
        <v>1.8510665893554701</v>
      </c>
      <c r="V778">
        <v>1.56242299079895</v>
      </c>
      <c r="W778">
        <v>0.288643598556519</v>
      </c>
      <c r="X778">
        <v>0.34182810783386203</v>
      </c>
      <c r="Y778">
        <v>0.34182810783386203</v>
      </c>
      <c r="Z778">
        <v>0.1</v>
      </c>
      <c r="AA778">
        <v>0.9</v>
      </c>
      <c r="AB778">
        <v>0.9</v>
      </c>
      <c r="AC778">
        <v>0.9</v>
      </c>
      <c r="AD778">
        <v>0.1</v>
      </c>
      <c r="AE778">
        <v>0.8</v>
      </c>
    </row>
    <row r="779" spans="1:31" x14ac:dyDescent="0.15">
      <c r="A779" s="4">
        <v>156</v>
      </c>
      <c r="B779">
        <v>15</v>
      </c>
      <c r="C779">
        <v>5</v>
      </c>
      <c r="D779">
        <v>10</v>
      </c>
      <c r="E779">
        <v>10</v>
      </c>
      <c r="F779">
        <v>10</v>
      </c>
      <c r="G779">
        <v>0</v>
      </c>
      <c r="H779">
        <v>5</v>
      </c>
      <c r="I779">
        <v>5</v>
      </c>
      <c r="J779">
        <v>0.75</v>
      </c>
      <c r="K779">
        <v>5.7591991424560502</v>
      </c>
      <c r="L779">
        <v>4.2316150665283203</v>
      </c>
      <c r="M779">
        <v>4.5075874328613299</v>
      </c>
      <c r="N779">
        <v>3.6071128845214799</v>
      </c>
      <c r="O779">
        <v>0</v>
      </c>
      <c r="P779">
        <v>0</v>
      </c>
      <c r="Q779">
        <v>7</v>
      </c>
      <c r="R779" s="12">
        <v>0</v>
      </c>
      <c r="S779" s="12">
        <f t="shared" si="12"/>
        <v>0</v>
      </c>
      <c r="T779">
        <v>1.2883491516113299</v>
      </c>
      <c r="U779">
        <v>1.29451251029968</v>
      </c>
      <c r="V779">
        <v>1.09758853912353</v>
      </c>
      <c r="W779">
        <v>0.19692397117614699</v>
      </c>
      <c r="X779">
        <v>0.190760612487793</v>
      </c>
      <c r="Y779">
        <v>0.190760612487793</v>
      </c>
      <c r="Z779">
        <v>0</v>
      </c>
      <c r="AA779">
        <v>0.7</v>
      </c>
      <c r="AB779">
        <v>1</v>
      </c>
      <c r="AC779">
        <v>0.82352941176470595</v>
      </c>
      <c r="AD779">
        <v>0.3</v>
      </c>
      <c r="AE779">
        <v>0.7</v>
      </c>
    </row>
    <row r="780" spans="1:31" x14ac:dyDescent="0.15">
      <c r="A780" s="4">
        <v>620</v>
      </c>
      <c r="B780">
        <v>13</v>
      </c>
      <c r="C780">
        <v>7</v>
      </c>
      <c r="D780">
        <v>10</v>
      </c>
      <c r="E780">
        <v>10</v>
      </c>
      <c r="F780">
        <v>10</v>
      </c>
      <c r="G780">
        <v>0</v>
      </c>
      <c r="H780">
        <v>3</v>
      </c>
      <c r="I780">
        <v>7</v>
      </c>
      <c r="J780">
        <v>0.65</v>
      </c>
      <c r="K780">
        <v>5.7607326507568404</v>
      </c>
      <c r="L780">
        <v>5.1416378021240199</v>
      </c>
      <c r="M780">
        <v>6.0454769134521502</v>
      </c>
      <c r="N780">
        <v>3.3548583984375</v>
      </c>
      <c r="O780">
        <v>0</v>
      </c>
      <c r="P780">
        <v>0</v>
      </c>
      <c r="Q780">
        <v>10</v>
      </c>
      <c r="R780" s="12">
        <v>0</v>
      </c>
      <c r="S780" s="12">
        <f t="shared" si="12"/>
        <v>0</v>
      </c>
      <c r="T780">
        <v>1.5001983642578101</v>
      </c>
      <c r="U780">
        <v>1.57603323459625</v>
      </c>
      <c r="V780">
        <v>1.21830487251282</v>
      </c>
      <c r="W780">
        <v>0.357728362083435</v>
      </c>
      <c r="X780">
        <v>0.28189349174499501</v>
      </c>
      <c r="Y780">
        <v>0.28189349174499501</v>
      </c>
      <c r="Z780">
        <v>0</v>
      </c>
      <c r="AA780">
        <v>1</v>
      </c>
      <c r="AB780">
        <v>1</v>
      </c>
      <c r="AC780">
        <v>1</v>
      </c>
      <c r="AD780">
        <v>0</v>
      </c>
      <c r="AE780">
        <v>1</v>
      </c>
    </row>
    <row r="781" spans="1:31" x14ac:dyDescent="0.15">
      <c r="A781" s="4">
        <v>254</v>
      </c>
      <c r="B781">
        <v>12</v>
      </c>
      <c r="C781">
        <v>8</v>
      </c>
      <c r="D781">
        <v>10</v>
      </c>
      <c r="E781">
        <v>10</v>
      </c>
      <c r="F781">
        <v>10</v>
      </c>
      <c r="G781">
        <v>0</v>
      </c>
      <c r="H781">
        <v>2</v>
      </c>
      <c r="I781">
        <v>8</v>
      </c>
      <c r="J781">
        <v>0.6</v>
      </c>
      <c r="K781">
        <v>5.7680854797363299</v>
      </c>
      <c r="L781">
        <v>4.6707286834716797</v>
      </c>
      <c r="M781">
        <v>4.8151874542236301</v>
      </c>
      <c r="N781">
        <v>5.6673469543456996</v>
      </c>
      <c r="O781">
        <v>0</v>
      </c>
      <c r="P781">
        <v>0</v>
      </c>
      <c r="Q781">
        <v>7</v>
      </c>
      <c r="R781" s="12">
        <v>0</v>
      </c>
      <c r="S781" s="12">
        <f t="shared" si="12"/>
        <v>0</v>
      </c>
      <c r="T781">
        <v>1.3894748687744101</v>
      </c>
      <c r="U781">
        <v>1.33792972564697</v>
      </c>
      <c r="V781">
        <v>1.1510248184204099</v>
      </c>
      <c r="W781">
        <v>0.186904907226562</v>
      </c>
      <c r="X781">
        <v>0.23845005035400399</v>
      </c>
      <c r="Y781">
        <v>0.23845005035400399</v>
      </c>
      <c r="Z781">
        <v>0</v>
      </c>
      <c r="AA781">
        <v>0.7</v>
      </c>
      <c r="AB781">
        <v>1</v>
      </c>
      <c r="AC781">
        <v>0.82352941176470595</v>
      </c>
      <c r="AD781">
        <v>0.3</v>
      </c>
      <c r="AE781">
        <v>0.7</v>
      </c>
    </row>
    <row r="782" spans="1:31" x14ac:dyDescent="0.15">
      <c r="A782" s="4">
        <v>750</v>
      </c>
      <c r="B782">
        <v>14</v>
      </c>
      <c r="C782">
        <v>6</v>
      </c>
      <c r="D782">
        <v>10</v>
      </c>
      <c r="E782">
        <v>10</v>
      </c>
      <c r="F782">
        <v>10</v>
      </c>
      <c r="G782">
        <v>0</v>
      </c>
      <c r="H782">
        <v>4</v>
      </c>
      <c r="I782">
        <v>6</v>
      </c>
      <c r="J782">
        <v>0.7</v>
      </c>
      <c r="K782">
        <v>5.7729606628418004</v>
      </c>
      <c r="L782">
        <v>4.3101768493652299</v>
      </c>
      <c r="M782">
        <v>4.2357215881347701</v>
      </c>
      <c r="N782">
        <v>3.53287696838379</v>
      </c>
      <c r="O782">
        <v>0</v>
      </c>
      <c r="P782">
        <v>0</v>
      </c>
      <c r="Q782">
        <v>9</v>
      </c>
      <c r="R782" s="12">
        <v>0</v>
      </c>
      <c r="S782" s="12">
        <f t="shared" si="12"/>
        <v>0</v>
      </c>
      <c r="T782">
        <v>1.6196212768554701</v>
      </c>
      <c r="U782">
        <v>1.6056771278381301</v>
      </c>
      <c r="V782">
        <v>1.3341367244720499</v>
      </c>
      <c r="W782">
        <v>0.27154040336608898</v>
      </c>
      <c r="X782">
        <v>0.28548455238342302</v>
      </c>
      <c r="Y782">
        <v>0.28548455238342302</v>
      </c>
      <c r="Z782">
        <v>0</v>
      </c>
      <c r="AA782">
        <v>0.9</v>
      </c>
      <c r="AB782">
        <v>1</v>
      </c>
      <c r="AC782">
        <v>0.94736842105263197</v>
      </c>
      <c r="AD782">
        <v>0.1</v>
      </c>
      <c r="AE782">
        <v>0.9</v>
      </c>
    </row>
    <row r="783" spans="1:31" x14ac:dyDescent="0.15">
      <c r="A783" s="4">
        <v>541</v>
      </c>
      <c r="B783">
        <v>12</v>
      </c>
      <c r="C783">
        <v>8</v>
      </c>
      <c r="D783">
        <v>10</v>
      </c>
      <c r="E783">
        <v>10</v>
      </c>
      <c r="F783">
        <v>10</v>
      </c>
      <c r="G783">
        <v>0</v>
      </c>
      <c r="H783">
        <v>2</v>
      </c>
      <c r="I783">
        <v>8</v>
      </c>
      <c r="J783">
        <v>0.6</v>
      </c>
      <c r="K783">
        <v>5.77935791015625</v>
      </c>
      <c r="L783">
        <v>4.6369495391845703</v>
      </c>
      <c r="M783">
        <v>4.5457572937011701</v>
      </c>
      <c r="N783">
        <v>5.5980644226074201</v>
      </c>
      <c r="O783">
        <v>0</v>
      </c>
      <c r="P783">
        <v>0</v>
      </c>
      <c r="Q783">
        <v>8</v>
      </c>
      <c r="R783" s="12">
        <v>0</v>
      </c>
      <c r="S783" s="12">
        <f t="shared" si="12"/>
        <v>0</v>
      </c>
      <c r="T783">
        <v>1.4376907348632799</v>
      </c>
      <c r="U783">
        <v>1.3627815246582</v>
      </c>
      <c r="V783">
        <v>1.1723715066909799</v>
      </c>
      <c r="W783">
        <v>0.19041001796722401</v>
      </c>
      <c r="X783">
        <v>0.26531922817230202</v>
      </c>
      <c r="Y783">
        <v>0.26531922817230202</v>
      </c>
      <c r="Z783">
        <v>0</v>
      </c>
      <c r="AA783">
        <v>0.8</v>
      </c>
      <c r="AB783">
        <v>1</v>
      </c>
      <c r="AC783">
        <v>0.88888888888888895</v>
      </c>
      <c r="AD783">
        <v>0.2</v>
      </c>
      <c r="AE783">
        <v>0.8</v>
      </c>
    </row>
    <row r="784" spans="1:31" x14ac:dyDescent="0.15">
      <c r="A784" s="4">
        <v>747</v>
      </c>
      <c r="B784">
        <v>16</v>
      </c>
      <c r="C784">
        <v>4</v>
      </c>
      <c r="D784">
        <v>10</v>
      </c>
      <c r="E784">
        <v>10</v>
      </c>
      <c r="F784">
        <v>10</v>
      </c>
      <c r="G784">
        <v>0</v>
      </c>
      <c r="H784">
        <v>6</v>
      </c>
      <c r="I784">
        <v>4</v>
      </c>
      <c r="J784">
        <v>0.8</v>
      </c>
      <c r="K784">
        <v>5.7830085754394496</v>
      </c>
      <c r="L784">
        <v>2.9506244659423801</v>
      </c>
      <c r="M784">
        <v>2.2861747741699201</v>
      </c>
      <c r="N784">
        <v>3.05952072143555</v>
      </c>
      <c r="O784">
        <v>3</v>
      </c>
      <c r="P784">
        <v>3</v>
      </c>
      <c r="Q784">
        <v>13</v>
      </c>
      <c r="R784" s="12">
        <v>0.23080000000000001</v>
      </c>
      <c r="S784" s="12">
        <f t="shared" si="12"/>
        <v>0.3</v>
      </c>
      <c r="T784">
        <v>1.82601165771484</v>
      </c>
      <c r="U784">
        <v>1.7662338018417401</v>
      </c>
      <c r="V784">
        <v>1.5568977594375599</v>
      </c>
      <c r="W784">
        <v>0.209336042404175</v>
      </c>
      <c r="X784">
        <v>0.26911389827728299</v>
      </c>
      <c r="Y784">
        <v>0.26911389827728299</v>
      </c>
      <c r="Z784">
        <v>0.3</v>
      </c>
      <c r="AA784">
        <v>1</v>
      </c>
      <c r="AB784">
        <v>0.76923076923076905</v>
      </c>
      <c r="AC784">
        <v>0.86956521739130399</v>
      </c>
      <c r="AD784">
        <v>0</v>
      </c>
      <c r="AE784">
        <v>0.7</v>
      </c>
    </row>
    <row r="785" spans="1:31" x14ac:dyDescent="0.15">
      <c r="A785" s="4">
        <v>301</v>
      </c>
      <c r="B785">
        <v>11</v>
      </c>
      <c r="C785">
        <v>9</v>
      </c>
      <c r="D785">
        <v>10</v>
      </c>
      <c r="E785">
        <v>10</v>
      </c>
      <c r="F785">
        <v>10</v>
      </c>
      <c r="G785">
        <v>0</v>
      </c>
      <c r="H785">
        <v>1</v>
      </c>
      <c r="I785">
        <v>9</v>
      </c>
      <c r="J785">
        <v>0.55000000000000004</v>
      </c>
      <c r="K785">
        <v>5.7841529846191397</v>
      </c>
      <c r="L785">
        <v>5.5731964111328098</v>
      </c>
      <c r="M785">
        <v>9.7125816345214808</v>
      </c>
      <c r="N785">
        <v>6.7088909149169904</v>
      </c>
      <c r="O785">
        <v>0</v>
      </c>
      <c r="P785">
        <v>0</v>
      </c>
      <c r="Q785">
        <v>7</v>
      </c>
      <c r="R785" s="12">
        <v>0</v>
      </c>
      <c r="S785" s="12">
        <f t="shared" si="12"/>
        <v>0</v>
      </c>
      <c r="T785">
        <v>1.3871974945068399</v>
      </c>
      <c r="U785">
        <v>1.4548168182373</v>
      </c>
      <c r="V785">
        <v>1.1418998241424601</v>
      </c>
      <c r="W785">
        <v>0.31291699409484902</v>
      </c>
      <c r="X785">
        <v>0.24529767036437999</v>
      </c>
      <c r="Y785">
        <v>0.24529767036437999</v>
      </c>
      <c r="Z785">
        <v>0</v>
      </c>
      <c r="AA785">
        <v>0.7</v>
      </c>
      <c r="AB785">
        <v>1</v>
      </c>
      <c r="AC785">
        <v>0.82352941176470595</v>
      </c>
      <c r="AD785">
        <v>0.3</v>
      </c>
      <c r="AE785">
        <v>0.7</v>
      </c>
    </row>
    <row r="786" spans="1:31" x14ac:dyDescent="0.15">
      <c r="A786" s="4">
        <v>687</v>
      </c>
      <c r="B786">
        <v>12</v>
      </c>
      <c r="C786">
        <v>8</v>
      </c>
      <c r="D786">
        <v>10</v>
      </c>
      <c r="E786">
        <v>10</v>
      </c>
      <c r="F786">
        <v>9</v>
      </c>
      <c r="G786">
        <v>1</v>
      </c>
      <c r="H786">
        <v>3</v>
      </c>
      <c r="I786">
        <v>7</v>
      </c>
      <c r="J786">
        <v>0.6</v>
      </c>
      <c r="K786">
        <v>5.7855072021484402</v>
      </c>
      <c r="L786">
        <v>4.4286308288574201</v>
      </c>
      <c r="M786">
        <v>4.3197917938232404</v>
      </c>
      <c r="N786">
        <v>4.3674354553222701</v>
      </c>
      <c r="O786">
        <v>0</v>
      </c>
      <c r="P786">
        <v>0</v>
      </c>
      <c r="Q786">
        <v>8</v>
      </c>
      <c r="R786" s="12">
        <v>0</v>
      </c>
      <c r="S786" s="12">
        <f t="shared" si="12"/>
        <v>0</v>
      </c>
      <c r="T786">
        <v>1.56156349182129</v>
      </c>
      <c r="U786">
        <v>1.4731096029281601</v>
      </c>
      <c r="V786">
        <v>1.29801177978516</v>
      </c>
      <c r="W786">
        <v>0.17509782314300501</v>
      </c>
      <c r="X786">
        <v>0.26355171203613298</v>
      </c>
      <c r="Y786">
        <v>0.26355171203613298</v>
      </c>
      <c r="Z786">
        <v>0</v>
      </c>
      <c r="AA786">
        <v>0.8</v>
      </c>
      <c r="AB786">
        <v>1</v>
      </c>
      <c r="AC786">
        <v>0.88888888888888895</v>
      </c>
      <c r="AD786">
        <v>0.2</v>
      </c>
      <c r="AE786">
        <v>0.8</v>
      </c>
    </row>
    <row r="787" spans="1:31" x14ac:dyDescent="0.15">
      <c r="A787" s="4">
        <v>9</v>
      </c>
      <c r="B787">
        <v>12</v>
      </c>
      <c r="C787">
        <v>8</v>
      </c>
      <c r="D787">
        <v>10</v>
      </c>
      <c r="E787">
        <v>10</v>
      </c>
      <c r="F787">
        <v>9</v>
      </c>
      <c r="G787">
        <v>1</v>
      </c>
      <c r="H787">
        <v>3</v>
      </c>
      <c r="I787">
        <v>7</v>
      </c>
      <c r="J787">
        <v>0.6</v>
      </c>
      <c r="K787">
        <v>5.78865623474121</v>
      </c>
      <c r="L787">
        <v>3.8009147644043</v>
      </c>
      <c r="M787">
        <v>2.6515731811523402</v>
      </c>
      <c r="N787">
        <v>4.9838886260986301</v>
      </c>
      <c r="O787">
        <v>1</v>
      </c>
      <c r="P787">
        <v>1</v>
      </c>
      <c r="Q787">
        <v>8</v>
      </c>
      <c r="R787" s="12">
        <v>0.125</v>
      </c>
      <c r="S787" s="12">
        <f t="shared" si="12"/>
        <v>0.1</v>
      </c>
      <c r="T787">
        <v>1.4002590179443399</v>
      </c>
      <c r="U787">
        <v>1.27002465724945</v>
      </c>
      <c r="V787">
        <v>1.1800445318222099</v>
      </c>
      <c r="W787">
        <v>8.9980125427246094E-2</v>
      </c>
      <c r="X787">
        <v>0.22021448612213099</v>
      </c>
      <c r="Y787">
        <v>0.22021448612213099</v>
      </c>
      <c r="Z787">
        <v>0.1</v>
      </c>
      <c r="AA787">
        <v>0.7</v>
      </c>
      <c r="AB787">
        <v>0.875</v>
      </c>
      <c r="AC787">
        <v>0.77777777777777801</v>
      </c>
      <c r="AD787">
        <v>0.3</v>
      </c>
      <c r="AE787">
        <v>0.6</v>
      </c>
    </row>
    <row r="788" spans="1:31" x14ac:dyDescent="0.15">
      <c r="A788" s="4">
        <v>957</v>
      </c>
      <c r="B788">
        <v>16</v>
      </c>
      <c r="C788">
        <v>4</v>
      </c>
      <c r="D788">
        <v>10</v>
      </c>
      <c r="E788">
        <v>10</v>
      </c>
      <c r="F788">
        <v>10</v>
      </c>
      <c r="G788">
        <v>0</v>
      </c>
      <c r="H788">
        <v>6</v>
      </c>
      <c r="I788">
        <v>4</v>
      </c>
      <c r="J788">
        <v>0.8</v>
      </c>
      <c r="K788">
        <v>5.7889366149902299</v>
      </c>
      <c r="L788">
        <v>3.3482818603515598</v>
      </c>
      <c r="M788">
        <v>3.1337356567382799</v>
      </c>
      <c r="N788">
        <v>3.5313911437988299</v>
      </c>
      <c r="O788">
        <v>0</v>
      </c>
      <c r="P788">
        <v>0</v>
      </c>
      <c r="Q788">
        <v>2</v>
      </c>
      <c r="R788" s="12">
        <v>0</v>
      </c>
      <c r="S788" s="12">
        <f t="shared" si="12"/>
        <v>0</v>
      </c>
      <c r="T788">
        <v>1.2612400054931601</v>
      </c>
      <c r="U788">
        <v>1.26073014736175</v>
      </c>
      <c r="V788">
        <v>1.09254622459412</v>
      </c>
      <c r="W788">
        <v>0.16818392276763899</v>
      </c>
      <c r="X788">
        <v>0.16869378089904799</v>
      </c>
      <c r="Y788">
        <v>0.16869378089904799</v>
      </c>
      <c r="Z788">
        <v>0</v>
      </c>
      <c r="AA788">
        <v>0.2</v>
      </c>
      <c r="AB788">
        <v>1</v>
      </c>
      <c r="AC788">
        <v>0.33333333333333298</v>
      </c>
      <c r="AD788">
        <v>0.8</v>
      </c>
      <c r="AE788">
        <v>0.2</v>
      </c>
    </row>
    <row r="789" spans="1:31" x14ac:dyDescent="0.15">
      <c r="A789" s="4">
        <v>24</v>
      </c>
      <c r="B789">
        <v>13</v>
      </c>
      <c r="C789">
        <v>7</v>
      </c>
      <c r="D789">
        <v>10</v>
      </c>
      <c r="E789">
        <v>10</v>
      </c>
      <c r="F789">
        <v>10</v>
      </c>
      <c r="G789">
        <v>0</v>
      </c>
      <c r="H789">
        <v>3</v>
      </c>
      <c r="I789">
        <v>7</v>
      </c>
      <c r="J789">
        <v>0.65</v>
      </c>
      <c r="K789">
        <v>5.8043346405029297</v>
      </c>
      <c r="L789">
        <v>4.8445816040039098</v>
      </c>
      <c r="M789">
        <v>5.0663127899169904</v>
      </c>
      <c r="N789">
        <v>3.5159339904785201</v>
      </c>
      <c r="O789">
        <v>0</v>
      </c>
      <c r="P789">
        <v>0</v>
      </c>
      <c r="Q789">
        <v>8</v>
      </c>
      <c r="R789" s="12">
        <v>0</v>
      </c>
      <c r="S789" s="12">
        <f t="shared" si="12"/>
        <v>0</v>
      </c>
      <c r="T789">
        <v>1.61051368713379</v>
      </c>
      <c r="U789">
        <v>1.6023508310318</v>
      </c>
      <c r="V789">
        <v>1.31271135807037</v>
      </c>
      <c r="W789">
        <v>0.289639472961426</v>
      </c>
      <c r="X789">
        <v>0.29780232906341603</v>
      </c>
      <c r="Y789">
        <v>0.29780232906341603</v>
      </c>
      <c r="Z789">
        <v>0</v>
      </c>
      <c r="AA789">
        <v>0.8</v>
      </c>
      <c r="AB789">
        <v>1</v>
      </c>
      <c r="AC789">
        <v>0.88888888888888895</v>
      </c>
      <c r="AD789">
        <v>0.2</v>
      </c>
      <c r="AE789">
        <v>0.8</v>
      </c>
    </row>
    <row r="790" spans="1:31" x14ac:dyDescent="0.15">
      <c r="A790" s="4">
        <v>625</v>
      </c>
      <c r="B790">
        <v>16</v>
      </c>
      <c r="C790">
        <v>4</v>
      </c>
      <c r="D790">
        <v>10</v>
      </c>
      <c r="E790">
        <v>10</v>
      </c>
      <c r="F790">
        <v>10</v>
      </c>
      <c r="G790">
        <v>0</v>
      </c>
      <c r="H790">
        <v>6</v>
      </c>
      <c r="I790">
        <v>4</v>
      </c>
      <c r="J790">
        <v>0.8</v>
      </c>
      <c r="K790">
        <v>5.8058109283447301</v>
      </c>
      <c r="L790">
        <v>1.8369712829589799</v>
      </c>
      <c r="M790">
        <v>1.3078498840332</v>
      </c>
      <c r="N790">
        <v>5.2919368743896502</v>
      </c>
      <c r="O790">
        <v>5</v>
      </c>
      <c r="P790">
        <v>5</v>
      </c>
      <c r="Q790">
        <v>13</v>
      </c>
      <c r="R790" s="12">
        <v>0.3846</v>
      </c>
      <c r="S790" s="12">
        <f t="shared" si="12"/>
        <v>0.5</v>
      </c>
      <c r="T790">
        <v>2.19571113586426</v>
      </c>
      <c r="U790">
        <v>1.97657489776611</v>
      </c>
      <c r="V790">
        <v>1.92235147953033</v>
      </c>
      <c r="W790">
        <v>5.4223418235778802E-2</v>
      </c>
      <c r="X790">
        <v>0.27335965633392301</v>
      </c>
      <c r="Y790">
        <v>0.27335965633392301</v>
      </c>
      <c r="Z790">
        <v>0.5</v>
      </c>
      <c r="AA790">
        <v>0.8</v>
      </c>
      <c r="AB790">
        <v>0.61538461538461497</v>
      </c>
      <c r="AC790">
        <v>0.69565217391304301</v>
      </c>
      <c r="AD790">
        <v>0.2</v>
      </c>
      <c r="AE790">
        <v>0.3</v>
      </c>
    </row>
    <row r="791" spans="1:31" x14ac:dyDescent="0.15">
      <c r="A791" s="4">
        <v>189</v>
      </c>
      <c r="B791">
        <v>14</v>
      </c>
      <c r="C791">
        <v>6</v>
      </c>
      <c r="D791">
        <v>10</v>
      </c>
      <c r="E791">
        <v>10</v>
      </c>
      <c r="F791">
        <v>10</v>
      </c>
      <c r="G791">
        <v>0</v>
      </c>
      <c r="H791">
        <v>4</v>
      </c>
      <c r="I791">
        <v>6</v>
      </c>
      <c r="J791">
        <v>0.7</v>
      </c>
      <c r="K791">
        <v>5.8059558868408203</v>
      </c>
      <c r="L791">
        <v>2.54673194885254</v>
      </c>
      <c r="M791">
        <v>1.38120460510254</v>
      </c>
      <c r="N791">
        <v>6.2055225372314498</v>
      </c>
      <c r="O791">
        <v>4</v>
      </c>
      <c r="P791">
        <v>4</v>
      </c>
      <c r="Q791">
        <v>14</v>
      </c>
      <c r="R791" s="12">
        <v>0.28570000000000001</v>
      </c>
      <c r="S791" s="12">
        <f t="shared" si="12"/>
        <v>0.4</v>
      </c>
      <c r="T791">
        <v>1.78583908081055</v>
      </c>
      <c r="U791">
        <v>1.54816341400147</v>
      </c>
      <c r="V791">
        <v>1.53820133209228</v>
      </c>
      <c r="W791">
        <v>9.9620819091796892E-3</v>
      </c>
      <c r="X791">
        <v>0.247637748718262</v>
      </c>
      <c r="Y791">
        <v>0.247637748718262</v>
      </c>
      <c r="Z791">
        <v>0.4</v>
      </c>
      <c r="AA791">
        <v>1</v>
      </c>
      <c r="AB791">
        <v>0.71428571428571397</v>
      </c>
      <c r="AC791">
        <v>0.83333333333333304</v>
      </c>
      <c r="AD791">
        <v>0</v>
      </c>
      <c r="AE791">
        <v>0.6</v>
      </c>
    </row>
    <row r="792" spans="1:31" x14ac:dyDescent="0.15">
      <c r="A792" s="4">
        <v>881</v>
      </c>
      <c r="B792">
        <v>13</v>
      </c>
      <c r="C792">
        <v>7</v>
      </c>
      <c r="D792">
        <v>10</v>
      </c>
      <c r="E792">
        <v>10</v>
      </c>
      <c r="F792">
        <v>9</v>
      </c>
      <c r="G792">
        <v>1</v>
      </c>
      <c r="H792">
        <v>4</v>
      </c>
      <c r="I792">
        <v>6</v>
      </c>
      <c r="J792">
        <v>0.65</v>
      </c>
      <c r="K792">
        <v>5.8075389862060502</v>
      </c>
      <c r="L792">
        <v>3.9539413452148402</v>
      </c>
      <c r="M792">
        <v>3.6461563110351598</v>
      </c>
      <c r="N792">
        <v>4.1210212707519496</v>
      </c>
      <c r="O792">
        <v>1</v>
      </c>
      <c r="P792">
        <v>1</v>
      </c>
      <c r="Q792">
        <v>10</v>
      </c>
      <c r="R792" s="12">
        <v>0.1</v>
      </c>
      <c r="S792" s="12">
        <f t="shared" si="12"/>
        <v>0.1</v>
      </c>
      <c r="T792">
        <v>1.44716453552246</v>
      </c>
      <c r="U792">
        <v>1.37918376922607</v>
      </c>
      <c r="V792">
        <v>1.2344996929168699</v>
      </c>
      <c r="W792">
        <v>0.14468407630920399</v>
      </c>
      <c r="X792">
        <v>0.21266484260559099</v>
      </c>
      <c r="Y792">
        <v>0.21266484260559099</v>
      </c>
      <c r="Z792">
        <v>0.1</v>
      </c>
      <c r="AA792">
        <v>0.9</v>
      </c>
      <c r="AB792">
        <v>0.9</v>
      </c>
      <c r="AC792">
        <v>0.9</v>
      </c>
      <c r="AD792">
        <v>0.1</v>
      </c>
      <c r="AE792">
        <v>0.8</v>
      </c>
    </row>
    <row r="793" spans="1:31" x14ac:dyDescent="0.15">
      <c r="A793" s="4">
        <v>274</v>
      </c>
      <c r="B793">
        <v>9</v>
      </c>
      <c r="C793">
        <v>11</v>
      </c>
      <c r="D793">
        <v>10</v>
      </c>
      <c r="E793">
        <v>10</v>
      </c>
      <c r="F793">
        <v>8</v>
      </c>
      <c r="G793">
        <v>2</v>
      </c>
      <c r="H793">
        <v>1</v>
      </c>
      <c r="I793">
        <v>9</v>
      </c>
      <c r="J793">
        <v>0.45</v>
      </c>
      <c r="K793">
        <v>5.8121471405029297</v>
      </c>
      <c r="L793">
        <v>4.8344993591308603</v>
      </c>
      <c r="M793">
        <v>4.4628067016601598</v>
      </c>
      <c r="N793">
        <v>9.3634872436523402</v>
      </c>
      <c r="O793">
        <v>1</v>
      </c>
      <c r="P793">
        <v>1</v>
      </c>
      <c r="Q793">
        <v>9</v>
      </c>
      <c r="R793" s="12">
        <v>0.1111</v>
      </c>
      <c r="S793" s="12">
        <f t="shared" si="12"/>
        <v>0.1</v>
      </c>
      <c r="T793">
        <v>1.1546516418457</v>
      </c>
      <c r="U793">
        <v>0.96746063232421897</v>
      </c>
      <c r="V793">
        <v>1.0175075531005899</v>
      </c>
      <c r="W793">
        <v>5.0046920776367201E-2</v>
      </c>
      <c r="X793">
        <v>0.13714408874511699</v>
      </c>
      <c r="Y793">
        <v>0.13714408874511699</v>
      </c>
      <c r="Z793">
        <v>0.1</v>
      </c>
      <c r="AA793">
        <v>0.8</v>
      </c>
      <c r="AB793">
        <v>0.88888888888888895</v>
      </c>
      <c r="AC793">
        <v>0.84210526315789502</v>
      </c>
      <c r="AD793">
        <v>0.2</v>
      </c>
      <c r="AE793">
        <v>0.7</v>
      </c>
    </row>
    <row r="794" spans="1:31" x14ac:dyDescent="0.15">
      <c r="A794" s="4">
        <v>586</v>
      </c>
      <c r="B794">
        <v>13</v>
      </c>
      <c r="C794">
        <v>7</v>
      </c>
      <c r="D794">
        <v>10</v>
      </c>
      <c r="E794">
        <v>10</v>
      </c>
      <c r="F794">
        <v>9</v>
      </c>
      <c r="G794">
        <v>1</v>
      </c>
      <c r="H794">
        <v>4</v>
      </c>
      <c r="I794">
        <v>6</v>
      </c>
      <c r="J794">
        <v>0.65</v>
      </c>
      <c r="K794">
        <v>5.8140106201171902</v>
      </c>
      <c r="L794">
        <v>3.1672325134277299</v>
      </c>
      <c r="M794">
        <v>2.4102249145507799</v>
      </c>
      <c r="N794">
        <v>5.3552703857421902</v>
      </c>
      <c r="O794">
        <v>4</v>
      </c>
      <c r="P794">
        <v>4</v>
      </c>
      <c r="Q794">
        <v>13</v>
      </c>
      <c r="R794" s="12">
        <v>0.30769999999999997</v>
      </c>
      <c r="S794" s="12">
        <f t="shared" si="12"/>
        <v>0.4</v>
      </c>
      <c r="T794">
        <v>1.6634445190429701</v>
      </c>
      <c r="U794">
        <v>1.4746665954589799</v>
      </c>
      <c r="V794">
        <v>1.4371267557144201</v>
      </c>
      <c r="W794">
        <v>3.7539839744567899E-2</v>
      </c>
      <c r="X794">
        <v>0.226317763328552</v>
      </c>
      <c r="Y794">
        <v>0.226317763328552</v>
      </c>
      <c r="Z794">
        <v>0.4</v>
      </c>
      <c r="AA794">
        <v>0.9</v>
      </c>
      <c r="AB794">
        <v>0.69230769230769196</v>
      </c>
      <c r="AC794">
        <v>0.78260869565217395</v>
      </c>
      <c r="AD794">
        <v>0.1</v>
      </c>
      <c r="AE794">
        <v>0.5</v>
      </c>
    </row>
    <row r="795" spans="1:31" x14ac:dyDescent="0.15">
      <c r="A795" s="4">
        <v>100</v>
      </c>
      <c r="B795">
        <v>14</v>
      </c>
      <c r="C795">
        <v>6</v>
      </c>
      <c r="D795">
        <v>10</v>
      </c>
      <c r="E795">
        <v>10</v>
      </c>
      <c r="F795">
        <v>10</v>
      </c>
      <c r="G795">
        <v>0</v>
      </c>
      <c r="H795">
        <v>4</v>
      </c>
      <c r="I795">
        <v>6</v>
      </c>
      <c r="J795">
        <v>0.7</v>
      </c>
      <c r="K795">
        <v>5.8174915313720703</v>
      </c>
      <c r="L795">
        <v>3.4396438598632799</v>
      </c>
      <c r="M795">
        <v>2.7204837799072301</v>
      </c>
      <c r="N795">
        <v>4.7460269927978498</v>
      </c>
      <c r="O795">
        <v>1</v>
      </c>
      <c r="P795">
        <v>1</v>
      </c>
      <c r="Q795">
        <v>9</v>
      </c>
      <c r="R795" s="12">
        <v>0.1111</v>
      </c>
      <c r="S795" s="12">
        <f t="shared" si="12"/>
        <v>0.1</v>
      </c>
      <c r="T795">
        <v>1.75897216796875</v>
      </c>
      <c r="U795">
        <v>1.6312546730041499</v>
      </c>
      <c r="V795">
        <v>1.47803330421448</v>
      </c>
      <c r="W795">
        <v>0.15322136878967299</v>
      </c>
      <c r="X795">
        <v>0.28093886375427302</v>
      </c>
      <c r="Y795">
        <v>0.28093886375427302</v>
      </c>
      <c r="Z795">
        <v>0.1</v>
      </c>
      <c r="AA795">
        <v>0.8</v>
      </c>
      <c r="AB795">
        <v>0.88888888888888895</v>
      </c>
      <c r="AC795">
        <v>0.84210526315789502</v>
      </c>
      <c r="AD795">
        <v>0.2</v>
      </c>
      <c r="AE795">
        <v>0.7</v>
      </c>
    </row>
    <row r="796" spans="1:31" x14ac:dyDescent="0.15">
      <c r="A796" s="4">
        <v>876</v>
      </c>
      <c r="B796">
        <v>15</v>
      </c>
      <c r="C796">
        <v>5</v>
      </c>
      <c r="D796">
        <v>10</v>
      </c>
      <c r="E796">
        <v>10</v>
      </c>
      <c r="F796">
        <v>10</v>
      </c>
      <c r="G796">
        <v>0</v>
      </c>
      <c r="H796">
        <v>5</v>
      </c>
      <c r="I796">
        <v>5</v>
      </c>
      <c r="J796">
        <v>0.75</v>
      </c>
      <c r="K796">
        <v>5.8185081481933603</v>
      </c>
      <c r="L796">
        <v>2.2077369689941402</v>
      </c>
      <c r="M796">
        <v>1.01711845397949</v>
      </c>
      <c r="N796">
        <v>4.8402996063232404</v>
      </c>
      <c r="O796">
        <v>4</v>
      </c>
      <c r="P796">
        <v>4</v>
      </c>
      <c r="Q796">
        <v>13</v>
      </c>
      <c r="R796" s="12">
        <v>0.30769999999999997</v>
      </c>
      <c r="S796" s="12">
        <f t="shared" si="12"/>
        <v>0.4</v>
      </c>
      <c r="T796">
        <v>2.3515682220459002</v>
      </c>
      <c r="U796">
        <v>2.11308741569519</v>
      </c>
      <c r="V796">
        <v>2.02004790306091</v>
      </c>
      <c r="W796">
        <v>9.3039512634277302E-2</v>
      </c>
      <c r="X796">
        <v>0.33152031898498502</v>
      </c>
      <c r="Y796">
        <v>0.33152031898498502</v>
      </c>
      <c r="Z796">
        <v>0.4</v>
      </c>
      <c r="AA796">
        <v>0.9</v>
      </c>
      <c r="AB796">
        <v>0.69230769230769196</v>
      </c>
      <c r="AC796">
        <v>0.78260869565217395</v>
      </c>
      <c r="AD796">
        <v>0.1</v>
      </c>
      <c r="AE796">
        <v>0.5</v>
      </c>
    </row>
    <row r="797" spans="1:31" x14ac:dyDescent="0.15">
      <c r="A797" s="4">
        <v>570</v>
      </c>
      <c r="B797">
        <v>13</v>
      </c>
      <c r="C797">
        <v>7</v>
      </c>
      <c r="D797">
        <v>10</v>
      </c>
      <c r="E797">
        <v>10</v>
      </c>
      <c r="F797">
        <v>10</v>
      </c>
      <c r="G797">
        <v>0</v>
      </c>
      <c r="H797">
        <v>3</v>
      </c>
      <c r="I797">
        <v>7</v>
      </c>
      <c r="J797">
        <v>0.65</v>
      </c>
      <c r="K797">
        <v>5.8188896179199201</v>
      </c>
      <c r="L797">
        <v>4.8000411987304696</v>
      </c>
      <c r="M797">
        <v>5.1998977661132804</v>
      </c>
      <c r="N797">
        <v>3.9673900604247998</v>
      </c>
      <c r="O797">
        <v>0</v>
      </c>
      <c r="P797">
        <v>0</v>
      </c>
      <c r="Q797">
        <v>9</v>
      </c>
      <c r="R797" s="12">
        <v>0</v>
      </c>
      <c r="S797" s="12">
        <f t="shared" si="12"/>
        <v>0</v>
      </c>
      <c r="T797">
        <v>1.4097595214843699</v>
      </c>
      <c r="U797">
        <v>1.4305566549301101</v>
      </c>
      <c r="V797">
        <v>1.1714627742767301</v>
      </c>
      <c r="W797">
        <v>0.25909388065338101</v>
      </c>
      <c r="X797">
        <v>0.23829674720764199</v>
      </c>
      <c r="Y797">
        <v>0.23829674720764199</v>
      </c>
      <c r="Z797">
        <v>0</v>
      </c>
      <c r="AA797">
        <v>0.9</v>
      </c>
      <c r="AB797">
        <v>1</v>
      </c>
      <c r="AC797">
        <v>0.94736842105263197</v>
      </c>
      <c r="AD797">
        <v>0.1</v>
      </c>
      <c r="AE797">
        <v>0.9</v>
      </c>
    </row>
    <row r="798" spans="1:31" x14ac:dyDescent="0.15">
      <c r="A798" s="4">
        <v>908</v>
      </c>
      <c r="B798">
        <v>14</v>
      </c>
      <c r="C798">
        <v>6</v>
      </c>
      <c r="D798">
        <v>10</v>
      </c>
      <c r="E798">
        <v>10</v>
      </c>
      <c r="F798">
        <v>10</v>
      </c>
      <c r="G798">
        <v>0</v>
      </c>
      <c r="H798">
        <v>4</v>
      </c>
      <c r="I798">
        <v>6</v>
      </c>
      <c r="J798">
        <v>0.7</v>
      </c>
      <c r="K798">
        <v>5.8219223022460902</v>
      </c>
      <c r="L798">
        <v>4.3790416717529297</v>
      </c>
      <c r="M798">
        <v>3.9883460998535201</v>
      </c>
      <c r="N798">
        <v>2.9560413360595699</v>
      </c>
      <c r="O798">
        <v>1</v>
      </c>
      <c r="P798">
        <v>1</v>
      </c>
      <c r="Q798">
        <v>11</v>
      </c>
      <c r="R798" s="12">
        <v>9.0899999999999995E-2</v>
      </c>
      <c r="S798" s="12">
        <f t="shared" si="12"/>
        <v>0.1</v>
      </c>
      <c r="T798">
        <v>1.5387725830078101</v>
      </c>
      <c r="U798">
        <v>1.5298147201538099</v>
      </c>
      <c r="V798">
        <v>1.2820022106170601</v>
      </c>
      <c r="W798">
        <v>0.247812509536743</v>
      </c>
      <c r="X798">
        <v>0.25677037239074701</v>
      </c>
      <c r="Y798">
        <v>0.25677037239074701</v>
      </c>
      <c r="Z798">
        <v>0.1</v>
      </c>
      <c r="AA798">
        <v>1</v>
      </c>
      <c r="AB798">
        <v>0.90909090909090895</v>
      </c>
      <c r="AC798">
        <v>0.952380952380952</v>
      </c>
      <c r="AD798">
        <v>0</v>
      </c>
      <c r="AE798">
        <v>0.9</v>
      </c>
    </row>
    <row r="799" spans="1:31" x14ac:dyDescent="0.15">
      <c r="A799" s="4">
        <v>405</v>
      </c>
      <c r="B799">
        <v>12</v>
      </c>
      <c r="C799">
        <v>8</v>
      </c>
      <c r="D799">
        <v>10</v>
      </c>
      <c r="E799">
        <v>10</v>
      </c>
      <c r="F799">
        <v>10</v>
      </c>
      <c r="G799">
        <v>0</v>
      </c>
      <c r="H799">
        <v>2</v>
      </c>
      <c r="I799">
        <v>8</v>
      </c>
      <c r="J799">
        <v>0.6</v>
      </c>
      <c r="K799">
        <v>5.8219490051269496</v>
      </c>
      <c r="L799">
        <v>4.7067623138427699</v>
      </c>
      <c r="M799">
        <v>3.5698356628418</v>
      </c>
      <c r="N799">
        <v>4.1547622680664098</v>
      </c>
      <c r="O799">
        <v>1</v>
      </c>
      <c r="P799">
        <v>1</v>
      </c>
      <c r="Q799">
        <v>9</v>
      </c>
      <c r="R799" s="12">
        <v>0.1111</v>
      </c>
      <c r="S799" s="12">
        <f t="shared" si="12"/>
        <v>0.1</v>
      </c>
      <c r="T799">
        <v>1.5136966705322299</v>
      </c>
      <c r="U799">
        <v>1.42155265808105</v>
      </c>
      <c r="V799">
        <v>1.2425956726074201</v>
      </c>
      <c r="W799">
        <v>0.17895698547363301</v>
      </c>
      <c r="X799">
        <v>0.27110099792480502</v>
      </c>
      <c r="Y799">
        <v>0.27110099792480502</v>
      </c>
      <c r="Z799">
        <v>0.1</v>
      </c>
      <c r="AA799">
        <v>0.8</v>
      </c>
      <c r="AB799">
        <v>0.88888888888888895</v>
      </c>
      <c r="AC799">
        <v>0.84210526315789502</v>
      </c>
      <c r="AD799">
        <v>0.2</v>
      </c>
      <c r="AE799">
        <v>0.7</v>
      </c>
    </row>
    <row r="800" spans="1:31" x14ac:dyDescent="0.15">
      <c r="A800" s="4">
        <v>110</v>
      </c>
      <c r="B800">
        <v>12</v>
      </c>
      <c r="C800">
        <v>8</v>
      </c>
      <c r="D800">
        <v>10</v>
      </c>
      <c r="E800">
        <v>10</v>
      </c>
      <c r="F800">
        <v>10</v>
      </c>
      <c r="G800">
        <v>0</v>
      </c>
      <c r="H800">
        <v>2</v>
      </c>
      <c r="I800">
        <v>8</v>
      </c>
      <c r="J800">
        <v>0.6</v>
      </c>
      <c r="K800">
        <v>5.8226127624511701</v>
      </c>
      <c r="L800">
        <v>4.58316993713379</v>
      </c>
      <c r="M800">
        <v>3.05906105041504</v>
      </c>
      <c r="N800">
        <v>4.2920875549316397</v>
      </c>
      <c r="O800">
        <v>1</v>
      </c>
      <c r="P800">
        <v>1</v>
      </c>
      <c r="Q800">
        <v>10</v>
      </c>
      <c r="R800" s="12">
        <v>0.1</v>
      </c>
      <c r="S800" s="12">
        <f t="shared" si="12"/>
        <v>0.1</v>
      </c>
      <c r="T800">
        <v>1.5724010467529299</v>
      </c>
      <c r="U800">
        <v>1.46011734008789</v>
      </c>
      <c r="V800">
        <v>1.2938163280487101</v>
      </c>
      <c r="W800">
        <v>0.16630101203918499</v>
      </c>
      <c r="X800">
        <v>0.27858471870422402</v>
      </c>
      <c r="Y800">
        <v>0.27858471870422402</v>
      </c>
      <c r="Z800">
        <v>0.1</v>
      </c>
      <c r="AA800">
        <v>0.9</v>
      </c>
      <c r="AB800">
        <v>0.9</v>
      </c>
      <c r="AC800">
        <v>0.9</v>
      </c>
      <c r="AD800">
        <v>0.1</v>
      </c>
      <c r="AE800">
        <v>0.8</v>
      </c>
    </row>
    <row r="801" spans="1:31" x14ac:dyDescent="0.15">
      <c r="A801" s="4">
        <v>987</v>
      </c>
      <c r="B801">
        <v>13</v>
      </c>
      <c r="C801">
        <v>7</v>
      </c>
      <c r="D801">
        <v>10</v>
      </c>
      <c r="E801">
        <v>10</v>
      </c>
      <c r="F801">
        <v>10</v>
      </c>
      <c r="G801">
        <v>0</v>
      </c>
      <c r="H801">
        <v>3</v>
      </c>
      <c r="I801">
        <v>7</v>
      </c>
      <c r="J801">
        <v>0.65</v>
      </c>
      <c r="K801">
        <v>5.8262081146240199</v>
      </c>
      <c r="L801">
        <v>4.0561065673828098</v>
      </c>
      <c r="M801">
        <v>2.96811866760254</v>
      </c>
      <c r="N801">
        <v>4.3460674285888699</v>
      </c>
      <c r="O801">
        <v>1</v>
      </c>
      <c r="P801">
        <v>1</v>
      </c>
      <c r="Q801">
        <v>9</v>
      </c>
      <c r="R801" s="12">
        <v>0.1111</v>
      </c>
      <c r="S801" s="12">
        <f t="shared" si="12"/>
        <v>0.1</v>
      </c>
      <c r="T801">
        <v>1.6083812713623</v>
      </c>
      <c r="U801">
        <v>1.5241069793701201</v>
      </c>
      <c r="V801">
        <v>1.34467720985413</v>
      </c>
      <c r="W801">
        <v>0.17942976951599099</v>
      </c>
      <c r="X801">
        <v>0.26370406150817899</v>
      </c>
      <c r="Y801">
        <v>0.26370406150817899</v>
      </c>
      <c r="Z801">
        <v>0.1</v>
      </c>
      <c r="AA801">
        <v>0.8</v>
      </c>
      <c r="AB801">
        <v>0.88888888888888895</v>
      </c>
      <c r="AC801">
        <v>0.84210526315789502</v>
      </c>
      <c r="AD801">
        <v>0.2</v>
      </c>
      <c r="AE801">
        <v>0.7</v>
      </c>
    </row>
    <row r="802" spans="1:31" x14ac:dyDescent="0.15">
      <c r="A802" s="4">
        <v>65</v>
      </c>
      <c r="B802">
        <v>11</v>
      </c>
      <c r="C802">
        <v>9</v>
      </c>
      <c r="D802">
        <v>10</v>
      </c>
      <c r="E802">
        <v>10</v>
      </c>
      <c r="F802">
        <v>10</v>
      </c>
      <c r="G802">
        <v>0</v>
      </c>
      <c r="H802">
        <v>1</v>
      </c>
      <c r="I802">
        <v>9</v>
      </c>
      <c r="J802">
        <v>0.55000000000000004</v>
      </c>
      <c r="K802">
        <v>5.8294639587402299</v>
      </c>
      <c r="L802">
        <v>5.4500293731689498</v>
      </c>
      <c r="M802">
        <v>8.8486366271972692</v>
      </c>
      <c r="N802">
        <v>7.5705413818359402</v>
      </c>
      <c r="O802">
        <v>0</v>
      </c>
      <c r="P802">
        <v>0</v>
      </c>
      <c r="Q802">
        <v>9</v>
      </c>
      <c r="R802" s="12">
        <v>0</v>
      </c>
      <c r="S802" s="12">
        <f t="shared" si="12"/>
        <v>0</v>
      </c>
      <c r="T802">
        <v>1.2627258300781199</v>
      </c>
      <c r="U802">
        <v>1.3082103729248</v>
      </c>
      <c r="V802">
        <v>1.0530389547348</v>
      </c>
      <c r="W802">
        <v>0.255171418190002</v>
      </c>
      <c r="X802">
        <v>0.209686875343323</v>
      </c>
      <c r="Y802">
        <v>0.209686875343323</v>
      </c>
      <c r="Z802">
        <v>0</v>
      </c>
      <c r="AA802">
        <v>0.9</v>
      </c>
      <c r="AB802">
        <v>1</v>
      </c>
      <c r="AC802">
        <v>0.94736842105263197</v>
      </c>
      <c r="AD802">
        <v>0.1</v>
      </c>
      <c r="AE802">
        <v>0.9</v>
      </c>
    </row>
    <row r="803" spans="1:31" x14ac:dyDescent="0.15">
      <c r="A803" s="4">
        <v>79</v>
      </c>
      <c r="B803">
        <v>14</v>
      </c>
      <c r="C803">
        <v>6</v>
      </c>
      <c r="D803">
        <v>10</v>
      </c>
      <c r="E803">
        <v>10</v>
      </c>
      <c r="F803">
        <v>9</v>
      </c>
      <c r="G803">
        <v>1</v>
      </c>
      <c r="H803">
        <v>5</v>
      </c>
      <c r="I803">
        <v>5</v>
      </c>
      <c r="J803">
        <v>0.7</v>
      </c>
      <c r="K803">
        <v>5.8369159698486301</v>
      </c>
      <c r="L803">
        <v>3.52786064147949</v>
      </c>
      <c r="M803">
        <v>2.8809127807617201</v>
      </c>
      <c r="N803">
        <v>3.3242206573486301</v>
      </c>
      <c r="O803">
        <v>1</v>
      </c>
      <c r="P803">
        <v>1</v>
      </c>
      <c r="Q803">
        <v>8</v>
      </c>
      <c r="R803" s="12">
        <v>0.125</v>
      </c>
      <c r="S803" s="12">
        <f t="shared" si="12"/>
        <v>0.1</v>
      </c>
      <c r="T803">
        <v>1.3115596771240201</v>
      </c>
      <c r="U803">
        <v>1.2743068933486901</v>
      </c>
      <c r="V803">
        <v>1.12896752357483</v>
      </c>
      <c r="W803">
        <v>0.145339369773865</v>
      </c>
      <c r="X803">
        <v>0.182592153549194</v>
      </c>
      <c r="Y803">
        <v>0.182592153549194</v>
      </c>
      <c r="Z803">
        <v>0.1</v>
      </c>
      <c r="AA803">
        <v>0.7</v>
      </c>
      <c r="AB803">
        <v>0.875</v>
      </c>
      <c r="AC803">
        <v>0.77777777777777801</v>
      </c>
      <c r="AD803">
        <v>0.3</v>
      </c>
      <c r="AE803">
        <v>0.6</v>
      </c>
    </row>
    <row r="804" spans="1:31" x14ac:dyDescent="0.15">
      <c r="A804" s="4">
        <v>994</v>
      </c>
      <c r="B804">
        <v>11</v>
      </c>
      <c r="C804">
        <v>9</v>
      </c>
      <c r="D804">
        <v>10</v>
      </c>
      <c r="E804">
        <v>10</v>
      </c>
      <c r="F804">
        <v>10</v>
      </c>
      <c r="G804">
        <v>0</v>
      </c>
      <c r="H804">
        <v>1</v>
      </c>
      <c r="I804">
        <v>9</v>
      </c>
      <c r="J804">
        <v>0.55000000000000004</v>
      </c>
      <c r="K804">
        <v>5.8407783508300799</v>
      </c>
      <c r="L804">
        <v>5.0607795715331996</v>
      </c>
      <c r="M804">
        <v>6.2361831665039098</v>
      </c>
      <c r="N804">
        <v>9.1059703826904297</v>
      </c>
      <c r="O804">
        <v>0</v>
      </c>
      <c r="P804">
        <v>0</v>
      </c>
      <c r="Q804">
        <v>8</v>
      </c>
      <c r="R804" s="12">
        <v>0</v>
      </c>
      <c r="S804" s="12">
        <f t="shared" si="12"/>
        <v>0</v>
      </c>
      <c r="T804">
        <v>1.35232925415039</v>
      </c>
      <c r="U804">
        <v>1.2186088562011701</v>
      </c>
      <c r="V804">
        <v>1.1154925823211701</v>
      </c>
      <c r="W804">
        <v>0.10311627388000499</v>
      </c>
      <c r="X804">
        <v>0.23683667182922399</v>
      </c>
      <c r="Y804">
        <v>0.23683667182922399</v>
      </c>
      <c r="Z804">
        <v>0</v>
      </c>
      <c r="AA804">
        <v>0.8</v>
      </c>
      <c r="AB804">
        <v>1</v>
      </c>
      <c r="AC804">
        <v>0.88888888888888895</v>
      </c>
      <c r="AD804">
        <v>0.2</v>
      </c>
      <c r="AE804">
        <v>0.8</v>
      </c>
    </row>
    <row r="805" spans="1:31" x14ac:dyDescent="0.15">
      <c r="A805" s="4">
        <v>782</v>
      </c>
      <c r="B805">
        <v>15</v>
      </c>
      <c r="C805">
        <v>5</v>
      </c>
      <c r="D805">
        <v>10</v>
      </c>
      <c r="E805">
        <v>10</v>
      </c>
      <c r="F805">
        <v>10</v>
      </c>
      <c r="G805">
        <v>0</v>
      </c>
      <c r="H805">
        <v>5</v>
      </c>
      <c r="I805">
        <v>5</v>
      </c>
      <c r="J805">
        <v>0.75</v>
      </c>
      <c r="K805">
        <v>5.8431682586669904</v>
      </c>
      <c r="L805">
        <v>3.7759704589843701</v>
      </c>
      <c r="M805">
        <v>3.5628108978271502</v>
      </c>
      <c r="N805">
        <v>3.7080764770507799</v>
      </c>
      <c r="O805">
        <v>0</v>
      </c>
      <c r="P805">
        <v>0</v>
      </c>
      <c r="Q805">
        <v>6</v>
      </c>
      <c r="R805" s="12">
        <v>0</v>
      </c>
      <c r="S805" s="12">
        <f t="shared" si="12"/>
        <v>0</v>
      </c>
      <c r="T805">
        <v>1.5981693267822299</v>
      </c>
      <c r="U805">
        <v>1.5598129034042401</v>
      </c>
      <c r="V805">
        <v>1.3384824991226201</v>
      </c>
      <c r="W805">
        <v>0.22133040428161599</v>
      </c>
      <c r="X805">
        <v>0.25968682765960699</v>
      </c>
      <c r="Y805">
        <v>0.25968682765960699</v>
      </c>
      <c r="Z805">
        <v>0</v>
      </c>
      <c r="AA805">
        <v>0.6</v>
      </c>
      <c r="AB805">
        <v>1</v>
      </c>
      <c r="AC805">
        <v>0.75</v>
      </c>
      <c r="AD805">
        <v>0.4</v>
      </c>
      <c r="AE805">
        <v>0.6</v>
      </c>
    </row>
    <row r="806" spans="1:31" x14ac:dyDescent="0.15">
      <c r="A806" s="4">
        <v>334</v>
      </c>
      <c r="B806">
        <v>16</v>
      </c>
      <c r="C806">
        <v>4</v>
      </c>
      <c r="D806">
        <v>10</v>
      </c>
      <c r="E806">
        <v>10</v>
      </c>
      <c r="F806">
        <v>10</v>
      </c>
      <c r="G806">
        <v>0</v>
      </c>
      <c r="H806">
        <v>6</v>
      </c>
      <c r="I806">
        <v>4</v>
      </c>
      <c r="J806">
        <v>0.8</v>
      </c>
      <c r="K806">
        <v>5.8445968627929696</v>
      </c>
      <c r="L806">
        <v>2.5306472778320299</v>
      </c>
      <c r="M806">
        <v>1.79775238037109</v>
      </c>
      <c r="N806">
        <v>3.69099998474121</v>
      </c>
      <c r="O806">
        <v>3</v>
      </c>
      <c r="P806">
        <v>3</v>
      </c>
      <c r="Q806">
        <v>12</v>
      </c>
      <c r="R806" s="12">
        <v>0.25</v>
      </c>
      <c r="S806" s="12">
        <f t="shared" si="12"/>
        <v>0.3</v>
      </c>
      <c r="T806">
        <v>1.6688976287841799</v>
      </c>
      <c r="U806">
        <v>1.59798943996429</v>
      </c>
      <c r="V806">
        <v>1.4405004978179901</v>
      </c>
      <c r="W806">
        <v>0.15748894214630099</v>
      </c>
      <c r="X806">
        <v>0.228397130966186</v>
      </c>
      <c r="Y806">
        <v>0.228397130966186</v>
      </c>
      <c r="Z806">
        <v>0.3</v>
      </c>
      <c r="AA806">
        <v>0.9</v>
      </c>
      <c r="AB806">
        <v>0.75</v>
      </c>
      <c r="AC806">
        <v>0.81818181818181801</v>
      </c>
      <c r="AD806">
        <v>0.1</v>
      </c>
      <c r="AE806">
        <v>0.6</v>
      </c>
    </row>
    <row r="807" spans="1:31" x14ac:dyDescent="0.15">
      <c r="A807" s="4">
        <v>441</v>
      </c>
      <c r="B807">
        <v>13</v>
      </c>
      <c r="C807">
        <v>7</v>
      </c>
      <c r="D807">
        <v>10</v>
      </c>
      <c r="E807">
        <v>10</v>
      </c>
      <c r="F807">
        <v>10</v>
      </c>
      <c r="G807">
        <v>0</v>
      </c>
      <c r="H807">
        <v>3</v>
      </c>
      <c r="I807">
        <v>7</v>
      </c>
      <c r="J807">
        <v>0.65</v>
      </c>
      <c r="K807">
        <v>5.8472766876220703</v>
      </c>
      <c r="L807">
        <v>4.3530788421630904</v>
      </c>
      <c r="M807">
        <v>3.8018550872802699</v>
      </c>
      <c r="N807">
        <v>4.1932029724121103</v>
      </c>
      <c r="O807">
        <v>1</v>
      </c>
      <c r="P807">
        <v>1</v>
      </c>
      <c r="Q807">
        <v>10</v>
      </c>
      <c r="R807" s="12">
        <v>0.1</v>
      </c>
      <c r="S807" s="12">
        <f t="shared" si="12"/>
        <v>0.1</v>
      </c>
      <c r="T807">
        <v>1.42729568481445</v>
      </c>
      <c r="U807">
        <v>1.4045047760009799</v>
      </c>
      <c r="V807">
        <v>1.19145619869232</v>
      </c>
      <c r="W807">
        <v>0.21304857730865501</v>
      </c>
      <c r="X807">
        <v>0.23583948612213099</v>
      </c>
      <c r="Y807">
        <v>0.23583948612213099</v>
      </c>
      <c r="Z807">
        <v>0.1</v>
      </c>
      <c r="AA807">
        <v>0.9</v>
      </c>
      <c r="AB807">
        <v>0.9</v>
      </c>
      <c r="AC807">
        <v>0.9</v>
      </c>
      <c r="AD807">
        <v>0.1</v>
      </c>
      <c r="AE807">
        <v>0.8</v>
      </c>
    </row>
    <row r="808" spans="1:31" x14ac:dyDescent="0.15">
      <c r="A808" s="4">
        <v>675</v>
      </c>
      <c r="B808">
        <v>12</v>
      </c>
      <c r="C808">
        <v>8</v>
      </c>
      <c r="D808">
        <v>10</v>
      </c>
      <c r="E808">
        <v>10</v>
      </c>
      <c r="F808">
        <v>10</v>
      </c>
      <c r="G808">
        <v>0</v>
      </c>
      <c r="H808">
        <v>2</v>
      </c>
      <c r="I808">
        <v>8</v>
      </c>
      <c r="J808">
        <v>0.6</v>
      </c>
      <c r="K808">
        <v>5.8476486206054696</v>
      </c>
      <c r="L808">
        <v>5.2151012420654297</v>
      </c>
      <c r="M808">
        <v>6.4946517944335902</v>
      </c>
      <c r="N808">
        <v>4.7621726989746103</v>
      </c>
      <c r="O808">
        <v>0</v>
      </c>
      <c r="P808">
        <v>0</v>
      </c>
      <c r="Q808">
        <v>9</v>
      </c>
      <c r="R808" s="12">
        <v>0</v>
      </c>
      <c r="S808" s="12">
        <f t="shared" si="12"/>
        <v>0</v>
      </c>
      <c r="T808">
        <v>1.6339855194091799</v>
      </c>
      <c r="U808">
        <v>1.6486959457397501</v>
      </c>
      <c r="V808">
        <v>1.31693303585052</v>
      </c>
      <c r="W808">
        <v>0.33176290988922102</v>
      </c>
      <c r="X808">
        <v>0.31705248355865501</v>
      </c>
      <c r="Y808">
        <v>0.31705248355865501</v>
      </c>
      <c r="Z808">
        <v>0</v>
      </c>
      <c r="AA808">
        <v>0.9</v>
      </c>
      <c r="AB808">
        <v>1</v>
      </c>
      <c r="AC808">
        <v>0.94736842105263197</v>
      </c>
      <c r="AD808">
        <v>0.1</v>
      </c>
      <c r="AE808">
        <v>0.9</v>
      </c>
    </row>
    <row r="809" spans="1:31" x14ac:dyDescent="0.15">
      <c r="A809" s="4">
        <v>97</v>
      </c>
      <c r="B809">
        <v>15</v>
      </c>
      <c r="C809">
        <v>5</v>
      </c>
      <c r="D809">
        <v>10</v>
      </c>
      <c r="E809">
        <v>10</v>
      </c>
      <c r="F809">
        <v>9</v>
      </c>
      <c r="G809">
        <v>1</v>
      </c>
      <c r="H809">
        <v>6</v>
      </c>
      <c r="I809">
        <v>4</v>
      </c>
      <c r="J809">
        <v>0.75</v>
      </c>
      <c r="K809">
        <v>5.8483963012695304</v>
      </c>
      <c r="L809">
        <v>1.98880767822266</v>
      </c>
      <c r="M809">
        <v>1.29316329956055</v>
      </c>
      <c r="N809">
        <v>4.6935329437255904</v>
      </c>
      <c r="O809">
        <v>3</v>
      </c>
      <c r="P809">
        <v>3</v>
      </c>
      <c r="Q809">
        <v>11</v>
      </c>
      <c r="R809" s="12">
        <v>0.2727</v>
      </c>
      <c r="S809" s="12">
        <f t="shared" si="12"/>
        <v>0.3</v>
      </c>
      <c r="T809">
        <v>1.9264335632324201</v>
      </c>
      <c r="U809">
        <v>1.74689257144928</v>
      </c>
      <c r="V809">
        <v>1.6928304433822601</v>
      </c>
      <c r="W809">
        <v>5.4062128067016602E-2</v>
      </c>
      <c r="X809">
        <v>0.233603119850159</v>
      </c>
      <c r="Y809">
        <v>0.233603119850159</v>
      </c>
      <c r="Z809">
        <v>0.3</v>
      </c>
      <c r="AA809">
        <v>0.8</v>
      </c>
      <c r="AB809">
        <v>0.72727272727272696</v>
      </c>
      <c r="AC809">
        <v>0.76190476190476197</v>
      </c>
      <c r="AD809">
        <v>0.2</v>
      </c>
      <c r="AE809">
        <v>0.5</v>
      </c>
    </row>
    <row r="810" spans="1:31" x14ac:dyDescent="0.15">
      <c r="A810" s="4">
        <v>583</v>
      </c>
      <c r="B810">
        <v>11</v>
      </c>
      <c r="C810">
        <v>9</v>
      </c>
      <c r="D810">
        <v>10</v>
      </c>
      <c r="E810">
        <v>10</v>
      </c>
      <c r="F810">
        <v>9</v>
      </c>
      <c r="G810">
        <v>1</v>
      </c>
      <c r="H810">
        <v>2</v>
      </c>
      <c r="I810">
        <v>8</v>
      </c>
      <c r="J810">
        <v>0.55000000000000004</v>
      </c>
      <c r="K810">
        <v>5.8490123748779297</v>
      </c>
      <c r="L810">
        <v>4.5238380432128897</v>
      </c>
      <c r="M810">
        <v>3.1948013305664098</v>
      </c>
      <c r="N810">
        <v>4.9645767211914098</v>
      </c>
      <c r="O810">
        <v>1</v>
      </c>
      <c r="P810">
        <v>1</v>
      </c>
      <c r="Q810">
        <v>8</v>
      </c>
      <c r="R810" s="12">
        <v>0.125</v>
      </c>
      <c r="S810" s="12">
        <f t="shared" si="12"/>
        <v>0.1</v>
      </c>
      <c r="T810">
        <v>1.30923271179199</v>
      </c>
      <c r="U810">
        <v>1.22052574157715</v>
      </c>
      <c r="V810">
        <v>1.1324498653411901</v>
      </c>
      <c r="W810">
        <v>8.80758762359619E-2</v>
      </c>
      <c r="X810">
        <v>0.176782846450806</v>
      </c>
      <c r="Y810">
        <v>0.176782846450806</v>
      </c>
      <c r="Z810">
        <v>0.1</v>
      </c>
      <c r="AA810">
        <v>0.7</v>
      </c>
      <c r="AB810">
        <v>0.875</v>
      </c>
      <c r="AC810">
        <v>0.77777777777777801</v>
      </c>
      <c r="AD810">
        <v>0.3</v>
      </c>
      <c r="AE810">
        <v>0.6</v>
      </c>
    </row>
    <row r="811" spans="1:31" x14ac:dyDescent="0.15">
      <c r="A811" s="4">
        <v>638</v>
      </c>
      <c r="B811">
        <v>14</v>
      </c>
      <c r="C811">
        <v>6</v>
      </c>
      <c r="D811">
        <v>10</v>
      </c>
      <c r="E811">
        <v>10</v>
      </c>
      <c r="F811">
        <v>10</v>
      </c>
      <c r="G811">
        <v>0</v>
      </c>
      <c r="H811">
        <v>4</v>
      </c>
      <c r="I811">
        <v>6</v>
      </c>
      <c r="J811">
        <v>0.7</v>
      </c>
      <c r="K811">
        <v>5.8517227172851598</v>
      </c>
      <c r="L811">
        <v>3.1313724517822301</v>
      </c>
      <c r="M811">
        <v>1.8645782470703101</v>
      </c>
      <c r="N811">
        <v>4.6895484924316397</v>
      </c>
      <c r="O811">
        <v>3</v>
      </c>
      <c r="P811">
        <v>3</v>
      </c>
      <c r="Q811">
        <v>13</v>
      </c>
      <c r="R811" s="12">
        <v>0.23080000000000001</v>
      </c>
      <c r="S811" s="12">
        <f t="shared" si="12"/>
        <v>0.3</v>
      </c>
      <c r="T811">
        <v>1.88985443115234</v>
      </c>
      <c r="U811">
        <v>1.7285113334655799</v>
      </c>
      <c r="V811">
        <v>1.59028112888336</v>
      </c>
      <c r="W811">
        <v>0.13823020458221399</v>
      </c>
      <c r="X811">
        <v>0.29957330226898199</v>
      </c>
      <c r="Y811">
        <v>0.29957330226898199</v>
      </c>
      <c r="Z811">
        <v>0.3</v>
      </c>
      <c r="AA811">
        <v>1</v>
      </c>
      <c r="AB811">
        <v>0.76923076923076905</v>
      </c>
      <c r="AC811">
        <v>0.86956521739130399</v>
      </c>
      <c r="AD811">
        <v>0</v>
      </c>
      <c r="AE811">
        <v>0.7</v>
      </c>
    </row>
    <row r="812" spans="1:31" x14ac:dyDescent="0.15">
      <c r="A812" s="4">
        <v>259</v>
      </c>
      <c r="B812">
        <v>14</v>
      </c>
      <c r="C812">
        <v>6</v>
      </c>
      <c r="D812">
        <v>10</v>
      </c>
      <c r="E812">
        <v>10</v>
      </c>
      <c r="F812">
        <v>10</v>
      </c>
      <c r="G812">
        <v>0</v>
      </c>
      <c r="H812">
        <v>4</v>
      </c>
      <c r="I812">
        <v>6</v>
      </c>
      <c r="J812">
        <v>0.7</v>
      </c>
      <c r="K812">
        <v>5.8567352294921902</v>
      </c>
      <c r="L812">
        <v>3.53854560852051</v>
      </c>
      <c r="M812">
        <v>2.5206642150878902</v>
      </c>
      <c r="N812">
        <v>4.0990028381347701</v>
      </c>
      <c r="O812">
        <v>1</v>
      </c>
      <c r="P812">
        <v>1</v>
      </c>
      <c r="Q812">
        <v>11</v>
      </c>
      <c r="R812" s="12">
        <v>9.0899999999999995E-2</v>
      </c>
      <c r="S812" s="12">
        <f t="shared" si="12"/>
        <v>0.1</v>
      </c>
      <c r="T812">
        <v>1.6973819732666</v>
      </c>
      <c r="U812">
        <v>1.59595394134522</v>
      </c>
      <c r="V812">
        <v>1.41717970371246</v>
      </c>
      <c r="W812">
        <v>0.17877423763275099</v>
      </c>
      <c r="X812">
        <v>0.28020226955413802</v>
      </c>
      <c r="Y812">
        <v>0.28020226955413802</v>
      </c>
      <c r="Z812">
        <v>0.1</v>
      </c>
      <c r="AA812">
        <v>1</v>
      </c>
      <c r="AB812">
        <v>0.90909090909090895</v>
      </c>
      <c r="AC812">
        <v>0.952380952380952</v>
      </c>
      <c r="AD812">
        <v>0</v>
      </c>
      <c r="AE812">
        <v>0.9</v>
      </c>
    </row>
    <row r="813" spans="1:31" x14ac:dyDescent="0.15">
      <c r="A813" s="4">
        <v>425</v>
      </c>
      <c r="B813">
        <v>13</v>
      </c>
      <c r="C813">
        <v>7</v>
      </c>
      <c r="D813">
        <v>10</v>
      </c>
      <c r="E813">
        <v>10</v>
      </c>
      <c r="F813">
        <v>9</v>
      </c>
      <c r="G813">
        <v>1</v>
      </c>
      <c r="H813">
        <v>4</v>
      </c>
      <c r="I813">
        <v>6</v>
      </c>
      <c r="J813">
        <v>0.65</v>
      </c>
      <c r="K813">
        <v>5.8568534851074201</v>
      </c>
      <c r="L813">
        <v>2.6103782653808598</v>
      </c>
      <c r="M813">
        <v>1.18552017211914</v>
      </c>
      <c r="N813">
        <v>5.7414073944091797</v>
      </c>
      <c r="O813">
        <v>3</v>
      </c>
      <c r="P813">
        <v>3</v>
      </c>
      <c r="Q813">
        <v>11</v>
      </c>
      <c r="R813" s="12">
        <v>0.2727</v>
      </c>
      <c r="S813" s="12">
        <f t="shared" si="12"/>
        <v>0.3</v>
      </c>
      <c r="T813">
        <v>1.8498992919921899</v>
      </c>
      <c r="U813">
        <v>1.5878705978393599</v>
      </c>
      <c r="V813">
        <v>1.59878754615784</v>
      </c>
      <c r="W813">
        <v>1.0916948318481501E-2</v>
      </c>
      <c r="X813">
        <v>0.25111174583435097</v>
      </c>
      <c r="Y813">
        <v>0.25111174583435097</v>
      </c>
      <c r="Z813">
        <v>0.3</v>
      </c>
      <c r="AA813">
        <v>0.8</v>
      </c>
      <c r="AB813">
        <v>0.72727272727272696</v>
      </c>
      <c r="AC813">
        <v>0.76190476190476197</v>
      </c>
      <c r="AD813">
        <v>0.2</v>
      </c>
      <c r="AE813">
        <v>0.5</v>
      </c>
    </row>
    <row r="814" spans="1:31" x14ac:dyDescent="0.15">
      <c r="A814" s="4">
        <v>31</v>
      </c>
      <c r="B814">
        <v>11</v>
      </c>
      <c r="C814">
        <v>9</v>
      </c>
      <c r="D814">
        <v>10</v>
      </c>
      <c r="E814">
        <v>10</v>
      </c>
      <c r="F814">
        <v>9</v>
      </c>
      <c r="G814">
        <v>1</v>
      </c>
      <c r="H814">
        <v>2</v>
      </c>
      <c r="I814">
        <v>8</v>
      </c>
      <c r="J814">
        <v>0.55000000000000004</v>
      </c>
      <c r="K814">
        <v>5.85984230041504</v>
      </c>
      <c r="L814">
        <v>3.82212257385254</v>
      </c>
      <c r="M814">
        <v>2.6394004821777299</v>
      </c>
      <c r="N814">
        <v>8.7102012634277308</v>
      </c>
      <c r="O814">
        <v>2</v>
      </c>
      <c r="P814">
        <v>2</v>
      </c>
      <c r="Q814">
        <v>8</v>
      </c>
      <c r="R814" s="12">
        <v>0.25</v>
      </c>
      <c r="S814" s="12">
        <f t="shared" si="12"/>
        <v>0.2</v>
      </c>
      <c r="T814">
        <v>1.53060150146484</v>
      </c>
      <c r="U814">
        <v>1.19746589660645</v>
      </c>
      <c r="V814">
        <v>1.3077245950698899</v>
      </c>
      <c r="W814">
        <v>0.11025869846344</v>
      </c>
      <c r="X814">
        <v>0.222876906394958</v>
      </c>
      <c r="Y814">
        <v>0.222876906394958</v>
      </c>
      <c r="Z814">
        <v>0.2</v>
      </c>
      <c r="AA814">
        <v>0.6</v>
      </c>
      <c r="AB814">
        <v>0.75</v>
      </c>
      <c r="AC814">
        <v>0.66666666666666696</v>
      </c>
      <c r="AD814">
        <v>0.4</v>
      </c>
      <c r="AE814">
        <v>0.4</v>
      </c>
    </row>
    <row r="815" spans="1:31" x14ac:dyDescent="0.15">
      <c r="A815" s="4">
        <v>75</v>
      </c>
      <c r="B815">
        <v>12</v>
      </c>
      <c r="C815">
        <v>8</v>
      </c>
      <c r="D815">
        <v>10</v>
      </c>
      <c r="E815">
        <v>10</v>
      </c>
      <c r="F815">
        <v>10</v>
      </c>
      <c r="G815">
        <v>0</v>
      </c>
      <c r="H815">
        <v>2</v>
      </c>
      <c r="I815">
        <v>8</v>
      </c>
      <c r="J815">
        <v>0.6</v>
      </c>
      <c r="K815">
        <v>5.8639144897460902</v>
      </c>
      <c r="L815">
        <v>4.87412452697754</v>
      </c>
      <c r="M815">
        <v>5.2659111022949201</v>
      </c>
      <c r="N815">
        <v>5.4386901855468697</v>
      </c>
      <c r="O815">
        <v>0</v>
      </c>
      <c r="P815">
        <v>0</v>
      </c>
      <c r="Q815">
        <v>9</v>
      </c>
      <c r="R815" s="12">
        <v>0</v>
      </c>
      <c r="S815" s="12">
        <f t="shared" si="12"/>
        <v>0</v>
      </c>
      <c r="T815">
        <v>1.4279594421386701</v>
      </c>
      <c r="U815">
        <v>1.39291572570801</v>
      </c>
      <c r="V815">
        <v>1.1706302165985101</v>
      </c>
      <c r="W815">
        <v>0.22228550910949699</v>
      </c>
      <c r="X815">
        <v>0.25732922554016102</v>
      </c>
      <c r="Y815">
        <v>0.25732922554016102</v>
      </c>
      <c r="Z815">
        <v>0</v>
      </c>
      <c r="AA815">
        <v>0.9</v>
      </c>
      <c r="AB815">
        <v>1</v>
      </c>
      <c r="AC815">
        <v>0.94736842105263197</v>
      </c>
      <c r="AD815">
        <v>0.1</v>
      </c>
      <c r="AE815">
        <v>0.9</v>
      </c>
    </row>
    <row r="816" spans="1:31" x14ac:dyDescent="0.15">
      <c r="A816" s="4">
        <v>343</v>
      </c>
      <c r="B816">
        <v>12</v>
      </c>
      <c r="C816">
        <v>8</v>
      </c>
      <c r="D816">
        <v>10</v>
      </c>
      <c r="E816">
        <v>10</v>
      </c>
      <c r="F816">
        <v>9</v>
      </c>
      <c r="G816">
        <v>1</v>
      </c>
      <c r="H816">
        <v>3</v>
      </c>
      <c r="I816">
        <v>7</v>
      </c>
      <c r="J816">
        <v>0.6</v>
      </c>
      <c r="K816">
        <v>5.8681716918945304</v>
      </c>
      <c r="L816">
        <v>3.2572326660156201</v>
      </c>
      <c r="M816">
        <v>1.5611934661865201</v>
      </c>
      <c r="N816">
        <v>6.2802181243896502</v>
      </c>
      <c r="O816">
        <v>3</v>
      </c>
      <c r="P816">
        <v>3</v>
      </c>
      <c r="Q816">
        <v>11</v>
      </c>
      <c r="R816" s="12">
        <v>0.2727</v>
      </c>
      <c r="S816" s="12">
        <f t="shared" si="12"/>
        <v>0.3</v>
      </c>
      <c r="T816">
        <v>1.71523094177246</v>
      </c>
      <c r="U816">
        <v>1.4462465047836299</v>
      </c>
      <c r="V816">
        <v>1.46226954460144</v>
      </c>
      <c r="W816">
        <v>1.60230398178101E-2</v>
      </c>
      <c r="X816">
        <v>0.25296139717102101</v>
      </c>
      <c r="Y816">
        <v>0.25296139717102101</v>
      </c>
      <c r="Z816">
        <v>0.3</v>
      </c>
      <c r="AA816">
        <v>0.8</v>
      </c>
      <c r="AB816">
        <v>0.72727272727272696</v>
      </c>
      <c r="AC816">
        <v>0.76190476190476197</v>
      </c>
      <c r="AD816">
        <v>0.2</v>
      </c>
      <c r="AE816">
        <v>0.5</v>
      </c>
    </row>
    <row r="817" spans="1:31" x14ac:dyDescent="0.15">
      <c r="A817" s="4">
        <v>303</v>
      </c>
      <c r="B817">
        <v>14</v>
      </c>
      <c r="C817">
        <v>6</v>
      </c>
      <c r="D817">
        <v>10</v>
      </c>
      <c r="E817">
        <v>10</v>
      </c>
      <c r="F817">
        <v>10</v>
      </c>
      <c r="G817">
        <v>0</v>
      </c>
      <c r="H817">
        <v>4</v>
      </c>
      <c r="I817">
        <v>6</v>
      </c>
      <c r="J817">
        <v>0.7</v>
      </c>
      <c r="K817">
        <v>5.8703899383544904</v>
      </c>
      <c r="L817">
        <v>3.6362285614013699</v>
      </c>
      <c r="M817">
        <v>2.8813114166259801</v>
      </c>
      <c r="N817">
        <v>4.3272075653076199</v>
      </c>
      <c r="O817">
        <v>1</v>
      </c>
      <c r="P817">
        <v>1</v>
      </c>
      <c r="Q817">
        <v>10</v>
      </c>
      <c r="R817" s="12">
        <v>0.1</v>
      </c>
      <c r="S817" s="12">
        <f t="shared" si="12"/>
        <v>0.1</v>
      </c>
      <c r="T817">
        <v>1.7539539337158201</v>
      </c>
      <c r="U817">
        <v>1.64881467819214</v>
      </c>
      <c r="V817">
        <v>1.4639863967895499</v>
      </c>
      <c r="W817">
        <v>0.184828281402588</v>
      </c>
      <c r="X817">
        <v>0.28996753692626898</v>
      </c>
      <c r="Y817">
        <v>0.28996753692626898</v>
      </c>
      <c r="Z817">
        <v>0.1</v>
      </c>
      <c r="AA817">
        <v>0.9</v>
      </c>
      <c r="AB817">
        <v>0.9</v>
      </c>
      <c r="AC817">
        <v>0.9</v>
      </c>
      <c r="AD817">
        <v>0.1</v>
      </c>
      <c r="AE817">
        <v>0.8</v>
      </c>
    </row>
    <row r="818" spans="1:31" x14ac:dyDescent="0.15">
      <c r="A818" s="4">
        <v>286</v>
      </c>
      <c r="B818">
        <v>11</v>
      </c>
      <c r="C818">
        <v>9</v>
      </c>
      <c r="D818">
        <v>10</v>
      </c>
      <c r="E818">
        <v>10</v>
      </c>
      <c r="F818">
        <v>10</v>
      </c>
      <c r="G818">
        <v>0</v>
      </c>
      <c r="H818">
        <v>1</v>
      </c>
      <c r="I818">
        <v>9</v>
      </c>
      <c r="J818">
        <v>0.55000000000000004</v>
      </c>
      <c r="K818">
        <v>5.8743190765380904</v>
      </c>
      <c r="L818">
        <v>4.7347183227539098</v>
      </c>
      <c r="M818">
        <v>3.2579612731933598</v>
      </c>
      <c r="N818">
        <v>9.7551956176757795</v>
      </c>
      <c r="O818">
        <v>1</v>
      </c>
      <c r="P818">
        <v>1</v>
      </c>
      <c r="Q818">
        <v>9</v>
      </c>
      <c r="R818" s="12">
        <v>0.1111</v>
      </c>
      <c r="S818" s="12">
        <f t="shared" si="12"/>
        <v>0.1</v>
      </c>
      <c r="T818">
        <v>1.48899269104004</v>
      </c>
      <c r="U818">
        <v>1.18563079833984</v>
      </c>
      <c r="V818">
        <v>1.2526934146881099</v>
      </c>
      <c r="W818">
        <v>6.7062616348266602E-2</v>
      </c>
      <c r="X818">
        <v>0.23629927635192899</v>
      </c>
      <c r="Y818">
        <v>0.23629927635192899</v>
      </c>
      <c r="Z818">
        <v>0.1</v>
      </c>
      <c r="AA818">
        <v>0.8</v>
      </c>
      <c r="AB818">
        <v>0.88888888888888895</v>
      </c>
      <c r="AC818">
        <v>0.84210526315789502</v>
      </c>
      <c r="AD818">
        <v>0.2</v>
      </c>
      <c r="AE818">
        <v>0.7</v>
      </c>
    </row>
    <row r="819" spans="1:31" x14ac:dyDescent="0.15">
      <c r="A819" s="4">
        <v>183</v>
      </c>
      <c r="B819">
        <v>14</v>
      </c>
      <c r="C819">
        <v>6</v>
      </c>
      <c r="D819">
        <v>10</v>
      </c>
      <c r="E819">
        <v>10</v>
      </c>
      <c r="F819">
        <v>10</v>
      </c>
      <c r="G819">
        <v>0</v>
      </c>
      <c r="H819">
        <v>4</v>
      </c>
      <c r="I819">
        <v>6</v>
      </c>
      <c r="J819">
        <v>0.7</v>
      </c>
      <c r="K819">
        <v>5.8816108703613299</v>
      </c>
      <c r="L819">
        <v>3.8419284820556601</v>
      </c>
      <c r="M819">
        <v>3.0170707702636701</v>
      </c>
      <c r="N819">
        <v>3.72445487976074</v>
      </c>
      <c r="O819">
        <v>2</v>
      </c>
      <c r="P819">
        <v>2</v>
      </c>
      <c r="Q819">
        <v>12</v>
      </c>
      <c r="R819" s="12">
        <v>0.16669999999999999</v>
      </c>
      <c r="S819" s="12">
        <f t="shared" si="12"/>
        <v>0.2</v>
      </c>
      <c r="T819">
        <v>1.73781967163086</v>
      </c>
      <c r="U819">
        <v>1.64666700363159</v>
      </c>
      <c r="V819">
        <v>1.45300889015198</v>
      </c>
      <c r="W819">
        <v>0.19365811347961401</v>
      </c>
      <c r="X819">
        <v>0.284810781478882</v>
      </c>
      <c r="Y819">
        <v>0.284810781478882</v>
      </c>
      <c r="Z819">
        <v>0.2</v>
      </c>
      <c r="AA819">
        <v>1</v>
      </c>
      <c r="AB819">
        <v>0.83333333333333304</v>
      </c>
      <c r="AC819">
        <v>0.90909090909090895</v>
      </c>
      <c r="AD819">
        <v>0</v>
      </c>
      <c r="AE819">
        <v>0.8</v>
      </c>
    </row>
    <row r="820" spans="1:31" x14ac:dyDescent="0.15">
      <c r="A820" s="4">
        <v>694</v>
      </c>
      <c r="B820">
        <v>12</v>
      </c>
      <c r="C820">
        <v>8</v>
      </c>
      <c r="D820">
        <v>10</v>
      </c>
      <c r="E820">
        <v>10</v>
      </c>
      <c r="F820">
        <v>9</v>
      </c>
      <c r="G820">
        <v>1</v>
      </c>
      <c r="H820">
        <v>3</v>
      </c>
      <c r="I820">
        <v>7</v>
      </c>
      <c r="J820">
        <v>0.6</v>
      </c>
      <c r="K820">
        <v>5.8819007873535201</v>
      </c>
      <c r="L820">
        <v>4.4857006072998002</v>
      </c>
      <c r="M820">
        <v>4.7891464233398402</v>
      </c>
      <c r="N820">
        <v>5.0874977111816397</v>
      </c>
      <c r="O820">
        <v>0</v>
      </c>
      <c r="P820">
        <v>0</v>
      </c>
      <c r="Q820">
        <v>7</v>
      </c>
      <c r="R820" s="12">
        <v>0</v>
      </c>
      <c r="S820" s="12">
        <f t="shared" si="12"/>
        <v>0</v>
      </c>
      <c r="T820">
        <v>1.4380073547363299</v>
      </c>
      <c r="U820">
        <v>1.34921514987946</v>
      </c>
      <c r="V820">
        <v>1.2061914205551101</v>
      </c>
      <c r="W820">
        <v>0.14302372932434099</v>
      </c>
      <c r="X820">
        <v>0.23181593418121299</v>
      </c>
      <c r="Y820">
        <v>0.23181593418121299</v>
      </c>
      <c r="Z820">
        <v>0</v>
      </c>
      <c r="AA820">
        <v>0.7</v>
      </c>
      <c r="AB820">
        <v>1</v>
      </c>
      <c r="AC820">
        <v>0.82352941176470595</v>
      </c>
      <c r="AD820">
        <v>0.3</v>
      </c>
      <c r="AE820">
        <v>0.7</v>
      </c>
    </row>
    <row r="821" spans="1:31" x14ac:dyDescent="0.15">
      <c r="A821" s="4">
        <v>466</v>
      </c>
      <c r="B821">
        <v>13</v>
      </c>
      <c r="C821">
        <v>7</v>
      </c>
      <c r="D821">
        <v>10</v>
      </c>
      <c r="E821">
        <v>10</v>
      </c>
      <c r="F821">
        <v>10</v>
      </c>
      <c r="G821">
        <v>0</v>
      </c>
      <c r="H821">
        <v>3</v>
      </c>
      <c r="I821">
        <v>7</v>
      </c>
      <c r="J821">
        <v>0.65</v>
      </c>
      <c r="K821">
        <v>5.8841304779052699</v>
      </c>
      <c r="L821">
        <v>3.8967952728271502</v>
      </c>
      <c r="M821">
        <v>2.6044120788574201</v>
      </c>
      <c r="N821">
        <v>4.7781848907470703</v>
      </c>
      <c r="O821">
        <v>2</v>
      </c>
      <c r="P821">
        <v>2</v>
      </c>
      <c r="Q821">
        <v>12</v>
      </c>
      <c r="R821" s="12">
        <v>0.16669999999999999</v>
      </c>
      <c r="S821" s="12">
        <f t="shared" si="12"/>
        <v>0.2</v>
      </c>
      <c r="T821">
        <v>1.7249794006347701</v>
      </c>
      <c r="U821">
        <v>1.5871263742446899</v>
      </c>
      <c r="V821">
        <v>1.4244741201400799</v>
      </c>
      <c r="W821">
        <v>0.16265225410461401</v>
      </c>
      <c r="X821">
        <v>0.30050528049469</v>
      </c>
      <c r="Y821">
        <v>0.30050528049469</v>
      </c>
      <c r="Z821">
        <v>0.2</v>
      </c>
      <c r="AA821">
        <v>1</v>
      </c>
      <c r="AB821">
        <v>0.83333333333333304</v>
      </c>
      <c r="AC821">
        <v>0.90909090909090895</v>
      </c>
      <c r="AD821">
        <v>0</v>
      </c>
      <c r="AE821">
        <v>0.8</v>
      </c>
    </row>
    <row r="822" spans="1:31" x14ac:dyDescent="0.15">
      <c r="A822" s="4">
        <v>59</v>
      </c>
      <c r="B822">
        <v>15</v>
      </c>
      <c r="C822">
        <v>5</v>
      </c>
      <c r="D822">
        <v>10</v>
      </c>
      <c r="E822">
        <v>10</v>
      </c>
      <c r="F822">
        <v>10</v>
      </c>
      <c r="G822">
        <v>0</v>
      </c>
      <c r="H822">
        <v>5</v>
      </c>
      <c r="I822">
        <v>5</v>
      </c>
      <c r="J822">
        <v>0.75</v>
      </c>
      <c r="K822">
        <v>5.88527488708496</v>
      </c>
      <c r="L822">
        <v>2.63079833984375</v>
      </c>
      <c r="M822">
        <v>1.4751014709472701</v>
      </c>
      <c r="N822">
        <v>4.1975421905517596</v>
      </c>
      <c r="O822">
        <v>3</v>
      </c>
      <c r="P822">
        <v>3</v>
      </c>
      <c r="Q822">
        <v>12</v>
      </c>
      <c r="R822" s="12">
        <v>0.25</v>
      </c>
      <c r="S822" s="12">
        <f t="shared" si="12"/>
        <v>0.3</v>
      </c>
      <c r="T822">
        <v>1.8753356933593699</v>
      </c>
      <c r="U822">
        <v>1.7415421009063701</v>
      </c>
      <c r="V822">
        <v>1.6032752990722701</v>
      </c>
      <c r="W822">
        <v>0.138266801834106</v>
      </c>
      <c r="X822">
        <v>0.27206039428710899</v>
      </c>
      <c r="Y822">
        <v>0.27206039428710899</v>
      </c>
      <c r="Z822">
        <v>0.3</v>
      </c>
      <c r="AA822">
        <v>0.9</v>
      </c>
      <c r="AB822">
        <v>0.75</v>
      </c>
      <c r="AC822">
        <v>0.81818181818181801</v>
      </c>
      <c r="AD822">
        <v>0.1</v>
      </c>
      <c r="AE822">
        <v>0.6</v>
      </c>
    </row>
    <row r="823" spans="1:31" x14ac:dyDescent="0.15">
      <c r="A823" s="4">
        <v>514</v>
      </c>
      <c r="B823">
        <v>13</v>
      </c>
      <c r="C823">
        <v>7</v>
      </c>
      <c r="D823">
        <v>10</v>
      </c>
      <c r="E823">
        <v>10</v>
      </c>
      <c r="F823">
        <v>10</v>
      </c>
      <c r="G823">
        <v>0</v>
      </c>
      <c r="H823">
        <v>3</v>
      </c>
      <c r="I823">
        <v>7</v>
      </c>
      <c r="J823">
        <v>0.65</v>
      </c>
      <c r="K823">
        <v>5.8856830596923801</v>
      </c>
      <c r="L823">
        <v>4.2586479187011701</v>
      </c>
      <c r="M823">
        <v>3.3143463134765598</v>
      </c>
      <c r="N823">
        <v>4.0744380950927699</v>
      </c>
      <c r="O823">
        <v>1</v>
      </c>
      <c r="P823">
        <v>1</v>
      </c>
      <c r="Q823">
        <v>8</v>
      </c>
      <c r="R823" s="12">
        <v>0.125</v>
      </c>
      <c r="S823" s="12">
        <f t="shared" si="12"/>
        <v>0.1</v>
      </c>
      <c r="T823">
        <v>1.5300750732421899</v>
      </c>
      <c r="U823">
        <v>1.46030938625336</v>
      </c>
      <c r="V823">
        <v>1.25759541988373</v>
      </c>
      <c r="W823">
        <v>0.20271396636962899</v>
      </c>
      <c r="X823">
        <v>0.27247965335845897</v>
      </c>
      <c r="Y823">
        <v>0.27247965335845897</v>
      </c>
      <c r="Z823">
        <v>0.1</v>
      </c>
      <c r="AA823">
        <v>0.7</v>
      </c>
      <c r="AB823">
        <v>0.875</v>
      </c>
      <c r="AC823">
        <v>0.77777777777777801</v>
      </c>
      <c r="AD823">
        <v>0.3</v>
      </c>
      <c r="AE823">
        <v>0.6</v>
      </c>
    </row>
    <row r="824" spans="1:31" x14ac:dyDescent="0.15">
      <c r="A824" s="4">
        <v>318</v>
      </c>
      <c r="B824">
        <v>13</v>
      </c>
      <c r="C824">
        <v>7</v>
      </c>
      <c r="D824">
        <v>10</v>
      </c>
      <c r="E824">
        <v>10</v>
      </c>
      <c r="F824">
        <v>10</v>
      </c>
      <c r="G824">
        <v>0</v>
      </c>
      <c r="H824">
        <v>3</v>
      </c>
      <c r="I824">
        <v>7</v>
      </c>
      <c r="J824">
        <v>0.65</v>
      </c>
      <c r="K824">
        <v>5.8857421875</v>
      </c>
      <c r="L824">
        <v>4.7321643829345703</v>
      </c>
      <c r="M824">
        <v>5.0312671661376998</v>
      </c>
      <c r="N824">
        <v>4.2725582122802699</v>
      </c>
      <c r="O824">
        <v>1</v>
      </c>
      <c r="P824">
        <v>1</v>
      </c>
      <c r="Q824">
        <v>10</v>
      </c>
      <c r="R824" s="12">
        <v>0.1</v>
      </c>
      <c r="S824" s="12">
        <f t="shared" si="12"/>
        <v>0.1</v>
      </c>
      <c r="T824">
        <v>1.58650970458984</v>
      </c>
      <c r="U824">
        <v>1.55374336242676</v>
      </c>
      <c r="V824">
        <v>1.29248714447022</v>
      </c>
      <c r="W824">
        <v>0.26125621795654302</v>
      </c>
      <c r="X824">
        <v>0.29402256011962902</v>
      </c>
      <c r="Y824">
        <v>0.29402256011962902</v>
      </c>
      <c r="Z824">
        <v>0.1</v>
      </c>
      <c r="AA824">
        <v>0.9</v>
      </c>
      <c r="AB824">
        <v>0.9</v>
      </c>
      <c r="AC824">
        <v>0.9</v>
      </c>
      <c r="AD824">
        <v>0.1</v>
      </c>
      <c r="AE824">
        <v>0.8</v>
      </c>
    </row>
    <row r="825" spans="1:31" x14ac:dyDescent="0.15">
      <c r="A825" s="4">
        <v>928</v>
      </c>
      <c r="B825">
        <v>13</v>
      </c>
      <c r="C825">
        <v>7</v>
      </c>
      <c r="D825">
        <v>10</v>
      </c>
      <c r="E825">
        <v>10</v>
      </c>
      <c r="F825">
        <v>10</v>
      </c>
      <c r="G825">
        <v>0</v>
      </c>
      <c r="H825">
        <v>3</v>
      </c>
      <c r="I825">
        <v>7</v>
      </c>
      <c r="J825">
        <v>0.65</v>
      </c>
      <c r="K825">
        <v>5.8892078399658203</v>
      </c>
      <c r="L825">
        <v>4.4554195404052699</v>
      </c>
      <c r="M825">
        <v>4.1032962799072301</v>
      </c>
      <c r="N825">
        <v>4.2762699127197301</v>
      </c>
      <c r="O825">
        <v>0</v>
      </c>
      <c r="P825">
        <v>0</v>
      </c>
      <c r="Q825">
        <v>8</v>
      </c>
      <c r="R825" s="12">
        <v>0</v>
      </c>
      <c r="S825" s="12">
        <f t="shared" si="12"/>
        <v>0</v>
      </c>
      <c r="T825">
        <v>1.36333084106445</v>
      </c>
      <c r="U825">
        <v>1.3461488485336299</v>
      </c>
      <c r="V825">
        <v>1.1349008083343499</v>
      </c>
      <c r="W825">
        <v>0.21124804019928001</v>
      </c>
      <c r="X825">
        <v>0.22843003273010301</v>
      </c>
      <c r="Y825">
        <v>0.22843003273010301</v>
      </c>
      <c r="Z825">
        <v>0</v>
      </c>
      <c r="AA825">
        <v>0.8</v>
      </c>
      <c r="AB825">
        <v>1</v>
      </c>
      <c r="AC825">
        <v>0.88888888888888895</v>
      </c>
      <c r="AD825">
        <v>0.2</v>
      </c>
      <c r="AE825">
        <v>0.8</v>
      </c>
    </row>
    <row r="826" spans="1:31" x14ac:dyDescent="0.15">
      <c r="A826" s="4">
        <v>392</v>
      </c>
      <c r="B826">
        <v>11</v>
      </c>
      <c r="C826">
        <v>9</v>
      </c>
      <c r="D826">
        <v>10</v>
      </c>
      <c r="E826">
        <v>10</v>
      </c>
      <c r="F826">
        <v>9</v>
      </c>
      <c r="G826">
        <v>1</v>
      </c>
      <c r="H826">
        <v>2</v>
      </c>
      <c r="I826">
        <v>8</v>
      </c>
      <c r="J826">
        <v>0.55000000000000004</v>
      </c>
      <c r="K826">
        <v>5.8897361755371103</v>
      </c>
      <c r="L826">
        <v>5.5678577423095703</v>
      </c>
      <c r="M826">
        <v>7.26763916015625</v>
      </c>
      <c r="N826">
        <v>3.7341194152832</v>
      </c>
      <c r="O826">
        <v>0</v>
      </c>
      <c r="P826">
        <v>0</v>
      </c>
      <c r="Q826">
        <v>7</v>
      </c>
      <c r="R826" s="12">
        <v>0</v>
      </c>
      <c r="S826" s="12">
        <f t="shared" si="12"/>
        <v>0</v>
      </c>
      <c r="T826">
        <v>1.2469387054443399</v>
      </c>
      <c r="U826">
        <v>1.2971076965332</v>
      </c>
      <c r="V826">
        <v>1.0210936069488501</v>
      </c>
      <c r="W826">
        <v>0.27601408958435097</v>
      </c>
      <c r="X826">
        <v>0.22584509849548301</v>
      </c>
      <c r="Y826">
        <v>0.22584509849548301</v>
      </c>
      <c r="Z826">
        <v>0</v>
      </c>
      <c r="AA826">
        <v>0.7</v>
      </c>
      <c r="AB826">
        <v>1</v>
      </c>
      <c r="AC826">
        <v>0.82352941176470595</v>
      </c>
      <c r="AD826">
        <v>0.3</v>
      </c>
      <c r="AE826">
        <v>0.7</v>
      </c>
    </row>
    <row r="827" spans="1:31" x14ac:dyDescent="0.15">
      <c r="A827" s="4">
        <v>394</v>
      </c>
      <c r="B827">
        <v>12</v>
      </c>
      <c r="C827">
        <v>8</v>
      </c>
      <c r="D827">
        <v>10</v>
      </c>
      <c r="E827">
        <v>10</v>
      </c>
      <c r="F827">
        <v>9</v>
      </c>
      <c r="G827">
        <v>1</v>
      </c>
      <c r="H827">
        <v>3</v>
      </c>
      <c r="I827">
        <v>7</v>
      </c>
      <c r="J827">
        <v>0.6</v>
      </c>
      <c r="K827">
        <v>5.8933258056640598</v>
      </c>
      <c r="L827">
        <v>3.6896915435790998</v>
      </c>
      <c r="M827">
        <v>2.1937408447265598</v>
      </c>
      <c r="N827">
        <v>5.2083854675293004</v>
      </c>
      <c r="O827">
        <v>1</v>
      </c>
      <c r="P827">
        <v>1</v>
      </c>
      <c r="Q827">
        <v>7</v>
      </c>
      <c r="R827" s="12">
        <v>0.1429</v>
      </c>
      <c r="S827" s="12">
        <f t="shared" si="12"/>
        <v>0.1</v>
      </c>
      <c r="T827">
        <v>1.43926429748535</v>
      </c>
      <c r="U827">
        <v>1.31729888916016</v>
      </c>
      <c r="V827">
        <v>1.2484840154647801</v>
      </c>
      <c r="W827">
        <v>6.8814873695373494E-2</v>
      </c>
      <c r="X827">
        <v>0.19078028202056899</v>
      </c>
      <c r="Y827">
        <v>0.19078028202056899</v>
      </c>
      <c r="Z827">
        <v>0.1</v>
      </c>
      <c r="AA827">
        <v>0.6</v>
      </c>
      <c r="AB827">
        <v>0.85714285714285698</v>
      </c>
      <c r="AC827">
        <v>0.70588235294117596</v>
      </c>
      <c r="AD827">
        <v>0.4</v>
      </c>
      <c r="AE827">
        <v>0.5</v>
      </c>
    </row>
    <row r="828" spans="1:31" x14ac:dyDescent="0.15">
      <c r="A828" s="4">
        <v>476</v>
      </c>
      <c r="B828">
        <v>12</v>
      </c>
      <c r="C828">
        <v>8</v>
      </c>
      <c r="D828">
        <v>10</v>
      </c>
      <c r="E828">
        <v>10</v>
      </c>
      <c r="F828">
        <v>10</v>
      </c>
      <c r="G828">
        <v>0</v>
      </c>
      <c r="H828">
        <v>2</v>
      </c>
      <c r="I828">
        <v>8</v>
      </c>
      <c r="J828">
        <v>0.6</v>
      </c>
      <c r="K828">
        <v>5.8998451232910201</v>
      </c>
      <c r="L828">
        <v>5.1526775360107404</v>
      </c>
      <c r="M828">
        <v>6.1145935058593697</v>
      </c>
      <c r="N828">
        <v>4.9382286071777299</v>
      </c>
      <c r="O828">
        <v>0</v>
      </c>
      <c r="P828">
        <v>0</v>
      </c>
      <c r="Q828">
        <v>10</v>
      </c>
      <c r="R828" s="12">
        <v>0</v>
      </c>
      <c r="S828" s="12">
        <f t="shared" si="12"/>
        <v>0</v>
      </c>
      <c r="T828">
        <v>1.4792652130127</v>
      </c>
      <c r="U828">
        <v>1.47916507720947</v>
      </c>
      <c r="V828">
        <v>1.19590067863464</v>
      </c>
      <c r="W828">
        <v>0.28326439857482899</v>
      </c>
      <c r="X828">
        <v>0.28336453437805198</v>
      </c>
      <c r="Y828">
        <v>0.28336453437805198</v>
      </c>
      <c r="Z828">
        <v>0</v>
      </c>
      <c r="AA828">
        <v>1</v>
      </c>
      <c r="AB828">
        <v>1</v>
      </c>
      <c r="AC828">
        <v>1</v>
      </c>
      <c r="AD828">
        <v>0</v>
      </c>
      <c r="AE828">
        <v>1</v>
      </c>
    </row>
    <row r="829" spans="1:31" x14ac:dyDescent="0.15">
      <c r="A829" s="4">
        <v>117</v>
      </c>
      <c r="B829">
        <v>14</v>
      </c>
      <c r="C829">
        <v>6</v>
      </c>
      <c r="D829">
        <v>10</v>
      </c>
      <c r="E829">
        <v>10</v>
      </c>
      <c r="F829">
        <v>10</v>
      </c>
      <c r="G829">
        <v>0</v>
      </c>
      <c r="H829">
        <v>4</v>
      </c>
      <c r="I829">
        <v>6</v>
      </c>
      <c r="J829">
        <v>0.7</v>
      </c>
      <c r="K829">
        <v>5.9060478210449201</v>
      </c>
      <c r="L829">
        <v>3.8289833068847701</v>
      </c>
      <c r="M829">
        <v>2.9329662322997998</v>
      </c>
      <c r="N829">
        <v>3.6992950439453098</v>
      </c>
      <c r="O829">
        <v>1</v>
      </c>
      <c r="P829">
        <v>1</v>
      </c>
      <c r="Q829">
        <v>10</v>
      </c>
      <c r="R829" s="12">
        <v>0.1</v>
      </c>
      <c r="S829" s="12">
        <f t="shared" si="12"/>
        <v>0.1</v>
      </c>
      <c r="T829">
        <v>1.9863529205322299</v>
      </c>
      <c r="U829">
        <v>1.89092540740967</v>
      </c>
      <c r="V829">
        <v>1.64738404750824</v>
      </c>
      <c r="W829">
        <v>0.243541359901428</v>
      </c>
      <c r="X829">
        <v>0.33896887302398698</v>
      </c>
      <c r="Y829">
        <v>0.33896887302398698</v>
      </c>
      <c r="Z829">
        <v>0.1</v>
      </c>
      <c r="AA829">
        <v>0.9</v>
      </c>
      <c r="AB829">
        <v>0.9</v>
      </c>
      <c r="AC829">
        <v>0.9</v>
      </c>
      <c r="AD829">
        <v>0.1</v>
      </c>
      <c r="AE829">
        <v>0.8</v>
      </c>
    </row>
    <row r="830" spans="1:31" x14ac:dyDescent="0.15">
      <c r="A830" s="4">
        <v>61</v>
      </c>
      <c r="B830">
        <v>13</v>
      </c>
      <c r="C830">
        <v>7</v>
      </c>
      <c r="D830">
        <v>10</v>
      </c>
      <c r="E830">
        <v>10</v>
      </c>
      <c r="F830">
        <v>10</v>
      </c>
      <c r="G830">
        <v>0</v>
      </c>
      <c r="H830">
        <v>3</v>
      </c>
      <c r="I830">
        <v>7</v>
      </c>
      <c r="J830">
        <v>0.65</v>
      </c>
      <c r="K830">
        <v>5.9118804931640598</v>
      </c>
      <c r="L830">
        <v>3.1074981689453098</v>
      </c>
      <c r="M830">
        <v>1.17739677429199</v>
      </c>
      <c r="N830">
        <v>6.5906410217285201</v>
      </c>
      <c r="O830">
        <v>3</v>
      </c>
      <c r="P830">
        <v>3</v>
      </c>
      <c r="Q830">
        <v>12</v>
      </c>
      <c r="R830" s="12">
        <v>0.25</v>
      </c>
      <c r="S830" s="12">
        <f t="shared" si="12"/>
        <v>0.3</v>
      </c>
      <c r="T830">
        <v>2.2893180847168</v>
      </c>
      <c r="U830">
        <v>1.9178720712661701</v>
      </c>
      <c r="V830">
        <v>1.9217283725738501</v>
      </c>
      <c r="W830">
        <v>3.8563013076782201E-3</v>
      </c>
      <c r="X830">
        <v>0.367589712142944</v>
      </c>
      <c r="Y830">
        <v>0.367589712142944</v>
      </c>
      <c r="Z830">
        <v>0.3</v>
      </c>
      <c r="AA830">
        <v>0.9</v>
      </c>
      <c r="AB830">
        <v>0.75</v>
      </c>
      <c r="AC830">
        <v>0.81818181818181801</v>
      </c>
      <c r="AD830">
        <v>0.1</v>
      </c>
      <c r="AE830">
        <v>0.6</v>
      </c>
    </row>
    <row r="831" spans="1:31" x14ac:dyDescent="0.15">
      <c r="A831" s="4">
        <v>388</v>
      </c>
      <c r="B831">
        <v>13</v>
      </c>
      <c r="C831">
        <v>7</v>
      </c>
      <c r="D831">
        <v>10</v>
      </c>
      <c r="E831">
        <v>10</v>
      </c>
      <c r="F831">
        <v>10</v>
      </c>
      <c r="G831">
        <v>0</v>
      </c>
      <c r="H831">
        <v>3</v>
      </c>
      <c r="I831">
        <v>7</v>
      </c>
      <c r="J831">
        <v>0.65</v>
      </c>
      <c r="K831">
        <v>5.91567039489746</v>
      </c>
      <c r="L831">
        <v>5.1902275085449201</v>
      </c>
      <c r="M831">
        <v>6.0671730041503897</v>
      </c>
      <c r="N831">
        <v>3.6709289550781201</v>
      </c>
      <c r="O831">
        <v>0</v>
      </c>
      <c r="P831">
        <v>0</v>
      </c>
      <c r="Q831">
        <v>8</v>
      </c>
      <c r="R831" s="12">
        <v>0</v>
      </c>
      <c r="S831" s="12">
        <f t="shared" si="12"/>
        <v>0</v>
      </c>
      <c r="T831">
        <v>1.58334541320801</v>
      </c>
      <c r="U831">
        <v>1.61948907375336</v>
      </c>
      <c r="V831">
        <v>1.2749506235122701</v>
      </c>
      <c r="W831">
        <v>0.34453845024108898</v>
      </c>
      <c r="X831">
        <v>0.30839478969574002</v>
      </c>
      <c r="Y831">
        <v>0.30839478969574002</v>
      </c>
      <c r="Z831">
        <v>0</v>
      </c>
      <c r="AA831">
        <v>0.8</v>
      </c>
      <c r="AB831">
        <v>1</v>
      </c>
      <c r="AC831">
        <v>0.88888888888888895</v>
      </c>
      <c r="AD831">
        <v>0.2</v>
      </c>
      <c r="AE831">
        <v>0.8</v>
      </c>
    </row>
    <row r="832" spans="1:31" x14ac:dyDescent="0.15">
      <c r="A832" s="4">
        <v>830</v>
      </c>
      <c r="B832">
        <v>16</v>
      </c>
      <c r="C832">
        <v>4</v>
      </c>
      <c r="D832">
        <v>10</v>
      </c>
      <c r="E832">
        <v>10</v>
      </c>
      <c r="F832">
        <v>10</v>
      </c>
      <c r="G832">
        <v>0</v>
      </c>
      <c r="H832">
        <v>6</v>
      </c>
      <c r="I832">
        <v>4</v>
      </c>
      <c r="J832">
        <v>0.8</v>
      </c>
      <c r="K832">
        <v>5.9173412322998002</v>
      </c>
      <c r="L832">
        <v>1.5883674621582</v>
      </c>
      <c r="M832">
        <v>0.85780906677246105</v>
      </c>
      <c r="N832">
        <v>5.3885421752929696</v>
      </c>
      <c r="O832">
        <v>5</v>
      </c>
      <c r="P832">
        <v>5</v>
      </c>
      <c r="Q832">
        <v>15</v>
      </c>
      <c r="R832" s="12">
        <v>0.33329999999999999</v>
      </c>
      <c r="S832" s="12">
        <f t="shared" si="12"/>
        <v>0.5</v>
      </c>
      <c r="T832">
        <v>2.6088619232177699</v>
      </c>
      <c r="U832">
        <v>2.3368721008300799</v>
      </c>
      <c r="V832">
        <v>2.2774820327758798</v>
      </c>
      <c r="W832">
        <v>5.9390068054199198E-2</v>
      </c>
      <c r="X832">
        <v>0.33137989044189398</v>
      </c>
      <c r="Y832">
        <v>0.33137989044189398</v>
      </c>
      <c r="Z832">
        <v>0.5</v>
      </c>
      <c r="AA832">
        <v>1</v>
      </c>
      <c r="AB832">
        <v>0.66666666666666696</v>
      </c>
      <c r="AC832">
        <v>0.8</v>
      </c>
      <c r="AD832">
        <v>0</v>
      </c>
      <c r="AE832">
        <v>0.5</v>
      </c>
    </row>
    <row r="833" spans="1:31" x14ac:dyDescent="0.15">
      <c r="A833" s="4">
        <v>375</v>
      </c>
      <c r="B833">
        <v>12</v>
      </c>
      <c r="C833">
        <v>8</v>
      </c>
      <c r="D833">
        <v>10</v>
      </c>
      <c r="E833">
        <v>10</v>
      </c>
      <c r="F833">
        <v>10</v>
      </c>
      <c r="G833">
        <v>0</v>
      </c>
      <c r="H833">
        <v>2</v>
      </c>
      <c r="I833">
        <v>8</v>
      </c>
      <c r="J833">
        <v>0.6</v>
      </c>
      <c r="K833">
        <v>5.9176292419433603</v>
      </c>
      <c r="L833">
        <v>5.6394195556640598</v>
      </c>
      <c r="M833">
        <v>7.7607078552246103</v>
      </c>
      <c r="N833">
        <v>4.0426769256591797</v>
      </c>
      <c r="O833">
        <v>0</v>
      </c>
      <c r="P833">
        <v>0</v>
      </c>
      <c r="Q833">
        <v>10</v>
      </c>
      <c r="R833" s="12">
        <v>0</v>
      </c>
      <c r="S833" s="12">
        <f t="shared" si="12"/>
        <v>0</v>
      </c>
      <c r="T833">
        <v>1.4821815490722701</v>
      </c>
      <c r="U833">
        <v>1.5623645782470701</v>
      </c>
      <c r="V833">
        <v>1.1792722940445</v>
      </c>
      <c r="W833">
        <v>0.38309228420257602</v>
      </c>
      <c r="X833">
        <v>0.302909255027771</v>
      </c>
      <c r="Y833">
        <v>0.302909255027771</v>
      </c>
      <c r="Z833">
        <v>0</v>
      </c>
      <c r="AA833">
        <v>1</v>
      </c>
      <c r="AB833">
        <v>1</v>
      </c>
      <c r="AC833">
        <v>1</v>
      </c>
      <c r="AD833">
        <v>0</v>
      </c>
      <c r="AE833">
        <v>1</v>
      </c>
    </row>
    <row r="834" spans="1:31" x14ac:dyDescent="0.15">
      <c r="A834" s="4">
        <v>105</v>
      </c>
      <c r="B834">
        <v>13</v>
      </c>
      <c r="C834">
        <v>7</v>
      </c>
      <c r="D834">
        <v>10</v>
      </c>
      <c r="E834">
        <v>10</v>
      </c>
      <c r="F834">
        <v>10</v>
      </c>
      <c r="G834">
        <v>0</v>
      </c>
      <c r="H834">
        <v>3</v>
      </c>
      <c r="I834">
        <v>7</v>
      </c>
      <c r="J834">
        <v>0.65</v>
      </c>
      <c r="K834">
        <v>5.9191265106201199</v>
      </c>
      <c r="L834">
        <v>5.3729972839355504</v>
      </c>
      <c r="M834">
        <v>6.1568965911865199</v>
      </c>
      <c r="N834">
        <v>2.9402942657470699</v>
      </c>
      <c r="O834">
        <v>0</v>
      </c>
      <c r="P834">
        <v>0</v>
      </c>
      <c r="Q834">
        <v>10</v>
      </c>
      <c r="R834" s="12">
        <v>0</v>
      </c>
      <c r="S834" s="12">
        <f t="shared" ref="S834:S897" si="13">O834/E834</f>
        <v>0</v>
      </c>
      <c r="T834">
        <v>1.31333351135254</v>
      </c>
      <c r="U834">
        <v>1.3750858306884799</v>
      </c>
      <c r="V834">
        <v>1.0806859731674201</v>
      </c>
      <c r="W834">
        <v>0.29439985752105702</v>
      </c>
      <c r="X834">
        <v>0.23264753818511999</v>
      </c>
      <c r="Y834">
        <v>0.23264753818511999</v>
      </c>
      <c r="Z834">
        <v>0</v>
      </c>
      <c r="AA834">
        <v>1</v>
      </c>
      <c r="AB834">
        <v>1</v>
      </c>
      <c r="AC834">
        <v>1</v>
      </c>
      <c r="AD834">
        <v>0</v>
      </c>
      <c r="AE834">
        <v>1</v>
      </c>
    </row>
    <row r="835" spans="1:31" x14ac:dyDescent="0.15">
      <c r="A835" s="4">
        <v>157</v>
      </c>
      <c r="B835">
        <v>13</v>
      </c>
      <c r="C835">
        <v>7</v>
      </c>
      <c r="D835">
        <v>10</v>
      </c>
      <c r="E835">
        <v>10</v>
      </c>
      <c r="F835">
        <v>10</v>
      </c>
      <c r="G835">
        <v>0</v>
      </c>
      <c r="H835">
        <v>3</v>
      </c>
      <c r="I835">
        <v>7</v>
      </c>
      <c r="J835">
        <v>0.65</v>
      </c>
      <c r="K835">
        <v>5.9194965362548801</v>
      </c>
      <c r="L835">
        <v>3.7608795166015598</v>
      </c>
      <c r="M835">
        <v>1.9695510864257799</v>
      </c>
      <c r="N835">
        <v>4.6363563537597701</v>
      </c>
      <c r="O835">
        <v>2</v>
      </c>
      <c r="P835">
        <v>2</v>
      </c>
      <c r="Q835">
        <v>11</v>
      </c>
      <c r="R835" s="12">
        <v>0.18179999999999999</v>
      </c>
      <c r="S835" s="12">
        <f t="shared" si="13"/>
        <v>0.2</v>
      </c>
      <c r="T835">
        <v>1.65713119506836</v>
      </c>
      <c r="U835">
        <v>1.50595915317535</v>
      </c>
      <c r="V835">
        <v>1.3811299800872801</v>
      </c>
      <c r="W835">
        <v>0.12482917308807399</v>
      </c>
      <c r="X835">
        <v>0.27600121498107899</v>
      </c>
      <c r="Y835">
        <v>0.27600121498107899</v>
      </c>
      <c r="Z835">
        <v>0.2</v>
      </c>
      <c r="AA835">
        <v>0.9</v>
      </c>
      <c r="AB835">
        <v>0.81818181818181801</v>
      </c>
      <c r="AC835">
        <v>0.85714285714285698</v>
      </c>
      <c r="AD835">
        <v>0.1</v>
      </c>
      <c r="AE835">
        <v>0.7</v>
      </c>
    </row>
    <row r="836" spans="1:31" x14ac:dyDescent="0.15">
      <c r="A836" s="4">
        <v>831</v>
      </c>
      <c r="B836">
        <v>16</v>
      </c>
      <c r="C836">
        <v>4</v>
      </c>
      <c r="D836">
        <v>10</v>
      </c>
      <c r="E836">
        <v>10</v>
      </c>
      <c r="F836">
        <v>10</v>
      </c>
      <c r="G836">
        <v>0</v>
      </c>
      <c r="H836">
        <v>6</v>
      </c>
      <c r="I836">
        <v>4</v>
      </c>
      <c r="J836">
        <v>0.8</v>
      </c>
      <c r="K836">
        <v>5.9205646514892596</v>
      </c>
      <c r="L836">
        <v>3.2345046997070299</v>
      </c>
      <c r="M836">
        <v>2.68940925598144</v>
      </c>
      <c r="N836">
        <v>3.11403083801269</v>
      </c>
      <c r="O836">
        <v>1</v>
      </c>
      <c r="P836">
        <v>1</v>
      </c>
      <c r="Q836">
        <v>8</v>
      </c>
      <c r="R836" s="12">
        <v>0.125</v>
      </c>
      <c r="S836" s="12">
        <f t="shared" si="13"/>
        <v>0.1</v>
      </c>
      <c r="T836">
        <v>1.8896789550781199</v>
      </c>
      <c r="U836">
        <v>1.84347188472748</v>
      </c>
      <c r="V836">
        <v>1.59619677066803</v>
      </c>
      <c r="W836">
        <v>0.24727511405944799</v>
      </c>
      <c r="X836">
        <v>0.29348218441009499</v>
      </c>
      <c r="Y836">
        <v>0.29348218441009499</v>
      </c>
      <c r="Z836">
        <v>0.1</v>
      </c>
      <c r="AA836">
        <v>0.7</v>
      </c>
      <c r="AB836">
        <v>0.875</v>
      </c>
      <c r="AC836">
        <v>0.77777777777777801</v>
      </c>
      <c r="AD836">
        <v>0.3</v>
      </c>
      <c r="AE836">
        <v>0.6</v>
      </c>
    </row>
    <row r="837" spans="1:31" x14ac:dyDescent="0.15">
      <c r="A837" s="4">
        <v>316</v>
      </c>
      <c r="B837">
        <v>14</v>
      </c>
      <c r="C837">
        <v>6</v>
      </c>
      <c r="D837">
        <v>10</v>
      </c>
      <c r="E837">
        <v>10</v>
      </c>
      <c r="F837">
        <v>10</v>
      </c>
      <c r="G837">
        <v>0</v>
      </c>
      <c r="H837">
        <v>4</v>
      </c>
      <c r="I837">
        <v>6</v>
      </c>
      <c r="J837">
        <v>0.7</v>
      </c>
      <c r="K837">
        <v>5.9217700958251998</v>
      </c>
      <c r="L837">
        <v>3.0343151092529301</v>
      </c>
      <c r="M837">
        <v>1.7659606933593699</v>
      </c>
      <c r="N837">
        <v>5.1047134399414098</v>
      </c>
      <c r="O837">
        <v>2</v>
      </c>
      <c r="P837">
        <v>2</v>
      </c>
      <c r="Q837">
        <v>11</v>
      </c>
      <c r="R837" s="12">
        <v>0.18179999999999999</v>
      </c>
      <c r="S837" s="12">
        <f t="shared" si="13"/>
        <v>0.2</v>
      </c>
      <c r="T837">
        <v>1.7745475769043</v>
      </c>
      <c r="U837">
        <v>1.6125559806823699</v>
      </c>
      <c r="V837">
        <v>1.5067447423934901</v>
      </c>
      <c r="W837">
        <v>0.10581123828887901</v>
      </c>
      <c r="X837">
        <v>0.267802834510803</v>
      </c>
      <c r="Y837">
        <v>0.267802834510803</v>
      </c>
      <c r="Z837">
        <v>0.2</v>
      </c>
      <c r="AA837">
        <v>0.9</v>
      </c>
      <c r="AB837">
        <v>0.81818181818181801</v>
      </c>
      <c r="AC837">
        <v>0.85714285714285698</v>
      </c>
      <c r="AD837">
        <v>0.1</v>
      </c>
      <c r="AE837">
        <v>0.7</v>
      </c>
    </row>
    <row r="838" spans="1:31" x14ac:dyDescent="0.15">
      <c r="A838" s="4">
        <v>298</v>
      </c>
      <c r="B838">
        <v>13</v>
      </c>
      <c r="C838">
        <v>7</v>
      </c>
      <c r="D838">
        <v>10</v>
      </c>
      <c r="E838">
        <v>10</v>
      </c>
      <c r="F838">
        <v>10</v>
      </c>
      <c r="G838">
        <v>0</v>
      </c>
      <c r="H838">
        <v>3</v>
      </c>
      <c r="I838">
        <v>7</v>
      </c>
      <c r="J838">
        <v>0.65</v>
      </c>
      <c r="K838">
        <v>5.9224205017089799</v>
      </c>
      <c r="L838">
        <v>4.2413177490234402</v>
      </c>
      <c r="M838">
        <v>3.0080509185790998</v>
      </c>
      <c r="N838">
        <v>3.8418521881103498</v>
      </c>
      <c r="O838">
        <v>1</v>
      </c>
      <c r="P838">
        <v>1</v>
      </c>
      <c r="Q838">
        <v>11</v>
      </c>
      <c r="R838" s="12">
        <v>9.0899999999999995E-2</v>
      </c>
      <c r="S838" s="12">
        <f t="shared" si="13"/>
        <v>0.1</v>
      </c>
      <c r="T838">
        <v>1.61771965026855</v>
      </c>
      <c r="U838">
        <v>1.5373439788818399</v>
      </c>
      <c r="V838">
        <v>1.3468919992446899</v>
      </c>
      <c r="W838">
        <v>0.190451979637146</v>
      </c>
      <c r="X838">
        <v>0.27082765102386502</v>
      </c>
      <c r="Y838">
        <v>0.27082765102386502</v>
      </c>
      <c r="Z838">
        <v>0.1</v>
      </c>
      <c r="AA838">
        <v>1</v>
      </c>
      <c r="AB838">
        <v>0.90909090909090895</v>
      </c>
      <c r="AC838">
        <v>0.952380952380952</v>
      </c>
      <c r="AD838">
        <v>0</v>
      </c>
      <c r="AE838">
        <v>0.9</v>
      </c>
    </row>
    <row r="839" spans="1:31" x14ac:dyDescent="0.15">
      <c r="A839" s="4">
        <v>633</v>
      </c>
      <c r="B839">
        <v>13</v>
      </c>
      <c r="C839">
        <v>7</v>
      </c>
      <c r="D839">
        <v>10</v>
      </c>
      <c r="E839">
        <v>10</v>
      </c>
      <c r="F839">
        <v>9</v>
      </c>
      <c r="G839">
        <v>1</v>
      </c>
      <c r="H839">
        <v>4</v>
      </c>
      <c r="I839">
        <v>6</v>
      </c>
      <c r="J839">
        <v>0.65</v>
      </c>
      <c r="K839">
        <v>5.9229469299316397</v>
      </c>
      <c r="L839">
        <v>3.5338287353515598</v>
      </c>
      <c r="M839">
        <v>2.2889099121093701</v>
      </c>
      <c r="N839">
        <v>3.8979320526122998</v>
      </c>
      <c r="O839">
        <v>2</v>
      </c>
      <c r="P839">
        <v>2</v>
      </c>
      <c r="Q839">
        <v>9</v>
      </c>
      <c r="R839" s="12">
        <v>0.22220000000000001</v>
      </c>
      <c r="S839" s="12">
        <f t="shared" si="13"/>
        <v>0.2</v>
      </c>
      <c r="T839">
        <v>1.71197509765625</v>
      </c>
      <c r="U839">
        <v>1.58402967453003</v>
      </c>
      <c r="V839">
        <v>1.4470230340957599</v>
      </c>
      <c r="W839">
        <v>0.137006640434265</v>
      </c>
      <c r="X839">
        <v>0.26495206356048601</v>
      </c>
      <c r="Y839">
        <v>0.26495206356048601</v>
      </c>
      <c r="Z839">
        <v>0.2</v>
      </c>
      <c r="AA839">
        <v>0.7</v>
      </c>
      <c r="AB839">
        <v>0.77777777777777801</v>
      </c>
      <c r="AC839">
        <v>0.73684210526315796</v>
      </c>
      <c r="AD839">
        <v>0.3</v>
      </c>
      <c r="AE839">
        <v>0.5</v>
      </c>
    </row>
    <row r="840" spans="1:31" x14ac:dyDescent="0.15">
      <c r="A840" s="4">
        <v>14</v>
      </c>
      <c r="B840">
        <v>14</v>
      </c>
      <c r="C840">
        <v>6</v>
      </c>
      <c r="D840">
        <v>10</v>
      </c>
      <c r="E840">
        <v>10</v>
      </c>
      <c r="F840">
        <v>10</v>
      </c>
      <c r="G840">
        <v>0</v>
      </c>
      <c r="H840">
        <v>4</v>
      </c>
      <c r="I840">
        <v>6</v>
      </c>
      <c r="J840">
        <v>0.7</v>
      </c>
      <c r="K840">
        <v>5.9235115051269496</v>
      </c>
      <c r="L840">
        <v>3.19388008117676</v>
      </c>
      <c r="M840">
        <v>1.7704448699951201</v>
      </c>
      <c r="N840">
        <v>4.4516887664794904</v>
      </c>
      <c r="O840">
        <v>3</v>
      </c>
      <c r="P840">
        <v>3</v>
      </c>
      <c r="Q840">
        <v>13</v>
      </c>
      <c r="R840" s="12">
        <v>0.23080000000000001</v>
      </c>
      <c r="S840" s="12">
        <f t="shared" si="13"/>
        <v>0.3</v>
      </c>
      <c r="T840">
        <v>2.0913562774658199</v>
      </c>
      <c r="U840">
        <v>1.89384365081787</v>
      </c>
      <c r="V840">
        <v>1.7484273910522501</v>
      </c>
      <c r="W840">
        <v>0.145416259765625</v>
      </c>
      <c r="X840">
        <v>0.342928886413574</v>
      </c>
      <c r="Y840">
        <v>0.342928886413574</v>
      </c>
      <c r="Z840">
        <v>0.3</v>
      </c>
      <c r="AA840">
        <v>1</v>
      </c>
      <c r="AB840">
        <v>0.76923076923076905</v>
      </c>
      <c r="AC840">
        <v>0.86956521739130399</v>
      </c>
      <c r="AD840">
        <v>0</v>
      </c>
      <c r="AE840">
        <v>0.7</v>
      </c>
    </row>
    <row r="841" spans="1:31" x14ac:dyDescent="0.15">
      <c r="A841" s="4">
        <v>548</v>
      </c>
      <c r="B841">
        <v>11</v>
      </c>
      <c r="C841">
        <v>9</v>
      </c>
      <c r="D841">
        <v>10</v>
      </c>
      <c r="E841">
        <v>10</v>
      </c>
      <c r="F841">
        <v>10</v>
      </c>
      <c r="G841">
        <v>0</v>
      </c>
      <c r="H841">
        <v>1</v>
      </c>
      <c r="I841">
        <v>9</v>
      </c>
      <c r="J841">
        <v>0.55000000000000004</v>
      </c>
      <c r="K841">
        <v>5.9289417266845703</v>
      </c>
      <c r="L841">
        <v>5.6541004180908203</v>
      </c>
      <c r="M841">
        <v>9.5525970458984393</v>
      </c>
      <c r="N841">
        <v>7.0801219940185502</v>
      </c>
      <c r="O841">
        <v>0</v>
      </c>
      <c r="P841">
        <v>0</v>
      </c>
      <c r="Q841">
        <v>10</v>
      </c>
      <c r="R841" s="12">
        <v>0</v>
      </c>
      <c r="S841" s="12">
        <f t="shared" si="13"/>
        <v>0</v>
      </c>
      <c r="T841">
        <v>1.5405464172363299</v>
      </c>
      <c r="U841">
        <v>1.5816707611084</v>
      </c>
      <c r="V841">
        <v>1.2287070751190201</v>
      </c>
      <c r="W841">
        <v>0.35296368598937999</v>
      </c>
      <c r="X841">
        <v>0.31183934211731001</v>
      </c>
      <c r="Y841">
        <v>0.31183934211731001</v>
      </c>
      <c r="Z841">
        <v>0</v>
      </c>
      <c r="AA841">
        <v>1</v>
      </c>
      <c r="AB841">
        <v>1</v>
      </c>
      <c r="AC841">
        <v>1</v>
      </c>
      <c r="AD841">
        <v>0</v>
      </c>
      <c r="AE841">
        <v>1</v>
      </c>
    </row>
    <row r="842" spans="1:31" x14ac:dyDescent="0.15">
      <c r="A842" s="4">
        <v>816</v>
      </c>
      <c r="B842">
        <v>13</v>
      </c>
      <c r="C842">
        <v>7</v>
      </c>
      <c r="D842">
        <v>10</v>
      </c>
      <c r="E842">
        <v>10</v>
      </c>
      <c r="F842">
        <v>10</v>
      </c>
      <c r="G842">
        <v>0</v>
      </c>
      <c r="H842">
        <v>3</v>
      </c>
      <c r="I842">
        <v>7</v>
      </c>
      <c r="J842">
        <v>0.65</v>
      </c>
      <c r="K842">
        <v>5.9310226440429696</v>
      </c>
      <c r="L842">
        <v>3.2238903045654301</v>
      </c>
      <c r="M842">
        <v>1.3146266937255899</v>
      </c>
      <c r="N842">
        <v>6.2962608337402299</v>
      </c>
      <c r="O842">
        <v>3</v>
      </c>
      <c r="P842">
        <v>3</v>
      </c>
      <c r="Q842">
        <v>13</v>
      </c>
      <c r="R842" s="12">
        <v>0.23080000000000001</v>
      </c>
      <c r="S842" s="12">
        <f t="shared" si="13"/>
        <v>0.3</v>
      </c>
      <c r="T842">
        <v>1.97467041015625</v>
      </c>
      <c r="U842">
        <v>1.68063735961914</v>
      </c>
      <c r="V842">
        <v>1.6600481271743801</v>
      </c>
      <c r="W842">
        <v>2.0589232444763201E-2</v>
      </c>
      <c r="X842">
        <v>0.314622282981873</v>
      </c>
      <c r="Y842">
        <v>0.314622282981873</v>
      </c>
      <c r="Z842">
        <v>0.3</v>
      </c>
      <c r="AA842">
        <v>1</v>
      </c>
      <c r="AB842">
        <v>0.76923076923076905</v>
      </c>
      <c r="AC842">
        <v>0.86956521739130399</v>
      </c>
      <c r="AD842">
        <v>0</v>
      </c>
      <c r="AE842">
        <v>0.7</v>
      </c>
    </row>
    <row r="843" spans="1:31" x14ac:dyDescent="0.15">
      <c r="A843" s="4">
        <v>852</v>
      </c>
      <c r="B843">
        <v>12</v>
      </c>
      <c r="C843">
        <v>8</v>
      </c>
      <c r="D843">
        <v>10</v>
      </c>
      <c r="E843">
        <v>10</v>
      </c>
      <c r="F843">
        <v>9</v>
      </c>
      <c r="G843">
        <v>1</v>
      </c>
      <c r="H843">
        <v>3</v>
      </c>
      <c r="I843">
        <v>7</v>
      </c>
      <c r="J843">
        <v>0.6</v>
      </c>
      <c r="K843">
        <v>5.9320735931396502</v>
      </c>
      <c r="L843">
        <v>5.5071582794189498</v>
      </c>
      <c r="M843">
        <v>7.2756481170654297</v>
      </c>
      <c r="N843">
        <v>3.94279861450195</v>
      </c>
      <c r="O843">
        <v>0</v>
      </c>
      <c r="P843">
        <v>0</v>
      </c>
      <c r="Q843">
        <v>7</v>
      </c>
      <c r="R843" s="12">
        <v>0</v>
      </c>
      <c r="S843" s="12">
        <f t="shared" si="13"/>
        <v>0</v>
      </c>
      <c r="T843">
        <v>1.3075542449951201</v>
      </c>
      <c r="U843">
        <v>1.3452625274658201</v>
      </c>
      <c r="V843">
        <v>1.07959580421448</v>
      </c>
      <c r="W843">
        <v>0.265666723251343</v>
      </c>
      <c r="X843">
        <v>0.22795844078064001</v>
      </c>
      <c r="Y843">
        <v>0.22795844078064001</v>
      </c>
      <c r="Z843">
        <v>0</v>
      </c>
      <c r="AA843">
        <v>0.7</v>
      </c>
      <c r="AB843">
        <v>1</v>
      </c>
      <c r="AC843">
        <v>0.82352941176470595</v>
      </c>
      <c r="AD843">
        <v>0.3</v>
      </c>
      <c r="AE843">
        <v>0.7</v>
      </c>
    </row>
    <row r="844" spans="1:31" x14ac:dyDescent="0.15">
      <c r="A844" s="4">
        <v>167</v>
      </c>
      <c r="B844">
        <v>12</v>
      </c>
      <c r="C844">
        <v>8</v>
      </c>
      <c r="D844">
        <v>10</v>
      </c>
      <c r="E844">
        <v>10</v>
      </c>
      <c r="F844">
        <v>10</v>
      </c>
      <c r="G844">
        <v>0</v>
      </c>
      <c r="H844">
        <v>2</v>
      </c>
      <c r="I844">
        <v>8</v>
      </c>
      <c r="J844">
        <v>0.6</v>
      </c>
      <c r="K844">
        <v>5.9375839233398402</v>
      </c>
      <c r="L844">
        <v>4.1902160644531197</v>
      </c>
      <c r="M844">
        <v>2.4447174072265598</v>
      </c>
      <c r="N844">
        <v>6.5549507141113299</v>
      </c>
      <c r="O844">
        <v>1</v>
      </c>
      <c r="P844">
        <v>1</v>
      </c>
      <c r="Q844">
        <v>11</v>
      </c>
      <c r="R844" s="12">
        <v>9.0899999999999995E-2</v>
      </c>
      <c r="S844" s="12">
        <f t="shared" si="13"/>
        <v>0.1</v>
      </c>
      <c r="T844">
        <v>1.5630054473877</v>
      </c>
      <c r="U844">
        <v>1.3525543212890601</v>
      </c>
      <c r="V844">
        <v>1.29707360267639</v>
      </c>
      <c r="W844">
        <v>5.5480718612670898E-2</v>
      </c>
      <c r="X844">
        <v>0.26593184471130399</v>
      </c>
      <c r="Y844">
        <v>0.26593184471130399</v>
      </c>
      <c r="Z844">
        <v>0.1</v>
      </c>
      <c r="AA844">
        <v>1</v>
      </c>
      <c r="AB844">
        <v>0.90909090909090895</v>
      </c>
      <c r="AC844">
        <v>0.952380952380952</v>
      </c>
      <c r="AD844">
        <v>0</v>
      </c>
      <c r="AE844">
        <v>0.9</v>
      </c>
    </row>
    <row r="845" spans="1:31" x14ac:dyDescent="0.15">
      <c r="A845" s="4">
        <v>653</v>
      </c>
      <c r="B845">
        <v>11</v>
      </c>
      <c r="C845">
        <v>9</v>
      </c>
      <c r="D845">
        <v>10</v>
      </c>
      <c r="E845">
        <v>10</v>
      </c>
      <c r="F845">
        <v>10</v>
      </c>
      <c r="G845">
        <v>0</v>
      </c>
      <c r="H845">
        <v>1</v>
      </c>
      <c r="I845">
        <v>9</v>
      </c>
      <c r="J845">
        <v>0.55000000000000004</v>
      </c>
      <c r="K845">
        <v>5.9411201477050799</v>
      </c>
      <c r="L845">
        <v>5.5073223114013699</v>
      </c>
      <c r="M845">
        <v>8.6984424591064506</v>
      </c>
      <c r="N845">
        <v>7.8836479187011701</v>
      </c>
      <c r="O845">
        <v>0</v>
      </c>
      <c r="P845">
        <v>0</v>
      </c>
      <c r="Q845">
        <v>9</v>
      </c>
      <c r="R845" s="12">
        <v>0</v>
      </c>
      <c r="S845" s="12">
        <f t="shared" si="13"/>
        <v>0</v>
      </c>
      <c r="T845">
        <v>1.36894035339355</v>
      </c>
      <c r="U845">
        <v>1.3908004760742201</v>
      </c>
      <c r="V845">
        <v>1.11475241184235</v>
      </c>
      <c r="W845">
        <v>0.276048064231873</v>
      </c>
      <c r="X845">
        <v>0.254187941551208</v>
      </c>
      <c r="Y845">
        <v>0.254187941551208</v>
      </c>
      <c r="Z845">
        <v>0</v>
      </c>
      <c r="AA845">
        <v>0.9</v>
      </c>
      <c r="AB845">
        <v>1</v>
      </c>
      <c r="AC845">
        <v>0.94736842105263197</v>
      </c>
      <c r="AD845">
        <v>0.1</v>
      </c>
      <c r="AE845">
        <v>0.9</v>
      </c>
    </row>
    <row r="846" spans="1:31" x14ac:dyDescent="0.15">
      <c r="A846" s="4">
        <v>983</v>
      </c>
      <c r="B846">
        <v>12</v>
      </c>
      <c r="C846">
        <v>8</v>
      </c>
      <c r="D846">
        <v>10</v>
      </c>
      <c r="E846">
        <v>10</v>
      </c>
      <c r="F846">
        <v>10</v>
      </c>
      <c r="G846">
        <v>0</v>
      </c>
      <c r="H846">
        <v>2</v>
      </c>
      <c r="I846">
        <v>8</v>
      </c>
      <c r="J846">
        <v>0.6</v>
      </c>
      <c r="K846">
        <v>5.9417228698730504</v>
      </c>
      <c r="L846">
        <v>5.6492576599121103</v>
      </c>
      <c r="M846">
        <v>7.4407978057861301</v>
      </c>
      <c r="N846">
        <v>3.7017517089843701</v>
      </c>
      <c r="O846">
        <v>0</v>
      </c>
      <c r="P846">
        <v>0</v>
      </c>
      <c r="Q846">
        <v>9</v>
      </c>
      <c r="R846" s="12">
        <v>0</v>
      </c>
      <c r="S846" s="12">
        <f t="shared" si="13"/>
        <v>0</v>
      </c>
      <c r="T846">
        <v>1.48274421691895</v>
      </c>
      <c r="U846">
        <v>1.5711984634399401</v>
      </c>
      <c r="V846">
        <v>1.18175065517425</v>
      </c>
      <c r="W846">
        <v>0.38944780826568598</v>
      </c>
      <c r="X846">
        <v>0.30099356174469</v>
      </c>
      <c r="Y846">
        <v>0.30099356174469</v>
      </c>
      <c r="Z846">
        <v>0</v>
      </c>
      <c r="AA846">
        <v>0.9</v>
      </c>
      <c r="AB846">
        <v>1</v>
      </c>
      <c r="AC846">
        <v>0.94736842105263197</v>
      </c>
      <c r="AD846">
        <v>0.1</v>
      </c>
      <c r="AE846">
        <v>0.9</v>
      </c>
    </row>
    <row r="847" spans="1:31" x14ac:dyDescent="0.15">
      <c r="A847" s="4">
        <v>760</v>
      </c>
      <c r="B847">
        <v>16</v>
      </c>
      <c r="C847">
        <v>4</v>
      </c>
      <c r="D847">
        <v>10</v>
      </c>
      <c r="E847">
        <v>10</v>
      </c>
      <c r="F847">
        <v>10</v>
      </c>
      <c r="G847">
        <v>0</v>
      </c>
      <c r="H847">
        <v>6</v>
      </c>
      <c r="I847">
        <v>4</v>
      </c>
      <c r="J847">
        <v>0.8</v>
      </c>
      <c r="K847">
        <v>5.9451637268066397</v>
      </c>
      <c r="L847">
        <v>2.1772499084472701</v>
      </c>
      <c r="M847">
        <v>1.5182361602783201</v>
      </c>
      <c r="N847">
        <v>4.6323146820068404</v>
      </c>
      <c r="O847">
        <v>3</v>
      </c>
      <c r="P847">
        <v>3</v>
      </c>
      <c r="Q847">
        <v>12</v>
      </c>
      <c r="R847" s="12">
        <v>0.25</v>
      </c>
      <c r="S847" s="12">
        <f t="shared" si="13"/>
        <v>0.3</v>
      </c>
      <c r="T847">
        <v>2.00077629089356</v>
      </c>
      <c r="U847">
        <v>1.8528251647949201</v>
      </c>
      <c r="V847">
        <v>1.73305892944336</v>
      </c>
      <c r="W847">
        <v>0.119766235351562</v>
      </c>
      <c r="X847">
        <v>0.26771736145019498</v>
      </c>
      <c r="Y847">
        <v>0.26771736145019498</v>
      </c>
      <c r="Z847">
        <v>0.3</v>
      </c>
      <c r="AA847">
        <v>0.9</v>
      </c>
      <c r="AB847">
        <v>0.75</v>
      </c>
      <c r="AC847">
        <v>0.81818181818181801</v>
      </c>
      <c r="AD847">
        <v>0.1</v>
      </c>
      <c r="AE847">
        <v>0.6</v>
      </c>
    </row>
    <row r="848" spans="1:31" x14ac:dyDescent="0.15">
      <c r="A848" s="4">
        <v>896</v>
      </c>
      <c r="B848">
        <v>12</v>
      </c>
      <c r="C848">
        <v>8</v>
      </c>
      <c r="D848">
        <v>10</v>
      </c>
      <c r="E848">
        <v>10</v>
      </c>
      <c r="F848">
        <v>10</v>
      </c>
      <c r="G848">
        <v>0</v>
      </c>
      <c r="H848">
        <v>2</v>
      </c>
      <c r="I848">
        <v>8</v>
      </c>
      <c r="J848">
        <v>0.6</v>
      </c>
      <c r="K848">
        <v>5.9564647674560502</v>
      </c>
      <c r="L848">
        <v>5.6012744903564498</v>
      </c>
      <c r="M848">
        <v>7.3921451568603498</v>
      </c>
      <c r="N848">
        <v>4.0145397186279297</v>
      </c>
      <c r="O848">
        <v>0</v>
      </c>
      <c r="P848">
        <v>0</v>
      </c>
      <c r="Q848">
        <v>8</v>
      </c>
      <c r="R848" s="12">
        <v>0</v>
      </c>
      <c r="S848" s="12">
        <f t="shared" si="13"/>
        <v>0</v>
      </c>
      <c r="T848">
        <v>1.3043746948242201</v>
      </c>
      <c r="U848">
        <v>1.3795642852783201</v>
      </c>
      <c r="V848">
        <v>1.0492203235626201</v>
      </c>
      <c r="W848">
        <v>0.33034396171569802</v>
      </c>
      <c r="X848">
        <v>0.25515437126159701</v>
      </c>
      <c r="Y848">
        <v>0.25515437126159701</v>
      </c>
      <c r="Z848">
        <v>0</v>
      </c>
      <c r="AA848">
        <v>0.8</v>
      </c>
      <c r="AB848">
        <v>1</v>
      </c>
      <c r="AC848">
        <v>0.88888888888888895</v>
      </c>
      <c r="AD848">
        <v>0.2</v>
      </c>
      <c r="AE848">
        <v>0.8</v>
      </c>
    </row>
    <row r="849" spans="1:31" x14ac:dyDescent="0.15">
      <c r="A849" s="4">
        <v>455</v>
      </c>
      <c r="B849">
        <v>13</v>
      </c>
      <c r="C849">
        <v>7</v>
      </c>
      <c r="D849">
        <v>10</v>
      </c>
      <c r="E849">
        <v>10</v>
      </c>
      <c r="F849">
        <v>10</v>
      </c>
      <c r="G849">
        <v>0</v>
      </c>
      <c r="H849">
        <v>3</v>
      </c>
      <c r="I849">
        <v>7</v>
      </c>
      <c r="J849">
        <v>0.65</v>
      </c>
      <c r="K849">
        <v>5.9638977050781197</v>
      </c>
      <c r="L849">
        <v>3.9875030517578098</v>
      </c>
      <c r="M849">
        <v>3.3148765563964799</v>
      </c>
      <c r="N849">
        <v>5.6270847320556596</v>
      </c>
      <c r="O849">
        <v>0</v>
      </c>
      <c r="P849">
        <v>0</v>
      </c>
      <c r="Q849">
        <v>8</v>
      </c>
      <c r="R849" s="12">
        <v>0</v>
      </c>
      <c r="S849" s="12">
        <f t="shared" si="13"/>
        <v>0</v>
      </c>
      <c r="T849">
        <v>1.8466091156005899</v>
      </c>
      <c r="U849">
        <v>1.67287886142731</v>
      </c>
      <c r="V849">
        <v>1.5262941122055</v>
      </c>
      <c r="W849">
        <v>0.14658474922180201</v>
      </c>
      <c r="X849">
        <v>0.32031500339508101</v>
      </c>
      <c r="Y849">
        <v>0.32031500339508101</v>
      </c>
      <c r="Z849">
        <v>0</v>
      </c>
      <c r="AA849">
        <v>0.8</v>
      </c>
      <c r="AB849">
        <v>1</v>
      </c>
      <c r="AC849">
        <v>0.88888888888888895</v>
      </c>
      <c r="AD849">
        <v>0.2</v>
      </c>
      <c r="AE849">
        <v>0.8</v>
      </c>
    </row>
    <row r="850" spans="1:31" x14ac:dyDescent="0.15">
      <c r="A850" s="4">
        <v>772</v>
      </c>
      <c r="B850">
        <v>14</v>
      </c>
      <c r="C850">
        <v>6</v>
      </c>
      <c r="D850">
        <v>10</v>
      </c>
      <c r="E850">
        <v>10</v>
      </c>
      <c r="F850">
        <v>10</v>
      </c>
      <c r="G850">
        <v>0</v>
      </c>
      <c r="H850">
        <v>4</v>
      </c>
      <c r="I850">
        <v>6</v>
      </c>
      <c r="J850">
        <v>0.7</v>
      </c>
      <c r="K850">
        <v>5.9651870727539098</v>
      </c>
      <c r="L850">
        <v>5.0972194671630904</v>
      </c>
      <c r="M850">
        <v>6.0127410888671902</v>
      </c>
      <c r="N850">
        <v>3.6957874298095699</v>
      </c>
      <c r="O850">
        <v>0</v>
      </c>
      <c r="P850">
        <v>0</v>
      </c>
      <c r="Q850">
        <v>10</v>
      </c>
      <c r="R850" s="12">
        <v>0</v>
      </c>
      <c r="S850" s="12">
        <f t="shared" si="13"/>
        <v>0</v>
      </c>
      <c r="T850">
        <v>1.44961929321289</v>
      </c>
      <c r="U850">
        <v>1.4798226356506301</v>
      </c>
      <c r="V850">
        <v>1.18025457859039</v>
      </c>
      <c r="W850">
        <v>0.29956805706024198</v>
      </c>
      <c r="X850">
        <v>0.269364714622498</v>
      </c>
      <c r="Y850">
        <v>0.269364714622498</v>
      </c>
      <c r="Z850">
        <v>0</v>
      </c>
      <c r="AA850">
        <v>1</v>
      </c>
      <c r="AB850">
        <v>1</v>
      </c>
      <c r="AC850">
        <v>1</v>
      </c>
      <c r="AD850">
        <v>0</v>
      </c>
      <c r="AE850">
        <v>1</v>
      </c>
    </row>
    <row r="851" spans="1:31" x14ac:dyDescent="0.15">
      <c r="A851" s="4">
        <v>771</v>
      </c>
      <c r="B851">
        <v>12</v>
      </c>
      <c r="C851">
        <v>8</v>
      </c>
      <c r="D851">
        <v>10</v>
      </c>
      <c r="E851">
        <v>10</v>
      </c>
      <c r="F851">
        <v>10</v>
      </c>
      <c r="G851">
        <v>0</v>
      </c>
      <c r="H851">
        <v>2</v>
      </c>
      <c r="I851">
        <v>8</v>
      </c>
      <c r="J851">
        <v>0.6</v>
      </c>
      <c r="K851">
        <v>5.97141456604004</v>
      </c>
      <c r="L851">
        <v>4.1214008331298801</v>
      </c>
      <c r="M851">
        <v>2.4947872161865199</v>
      </c>
      <c r="N851">
        <v>7.2168121337890598</v>
      </c>
      <c r="O851">
        <v>1</v>
      </c>
      <c r="P851">
        <v>1</v>
      </c>
      <c r="Q851">
        <v>9</v>
      </c>
      <c r="R851" s="12">
        <v>0.1111</v>
      </c>
      <c r="S851" s="12">
        <f t="shared" si="13"/>
        <v>0.1</v>
      </c>
      <c r="T851">
        <v>1.65915679931641</v>
      </c>
      <c r="U851">
        <v>1.4396772384643599</v>
      </c>
      <c r="V851">
        <v>1.40558934211731</v>
      </c>
      <c r="W851">
        <v>3.4087896347045898E-2</v>
      </c>
      <c r="X851">
        <v>0.25356745719909701</v>
      </c>
      <c r="Y851">
        <v>0.25356745719909701</v>
      </c>
      <c r="Z851">
        <v>0.1</v>
      </c>
      <c r="AA851">
        <v>0.8</v>
      </c>
      <c r="AB851">
        <v>0.88888888888888895</v>
      </c>
      <c r="AC851">
        <v>0.84210526315789502</v>
      </c>
      <c r="AD851">
        <v>0.2</v>
      </c>
      <c r="AE851">
        <v>0.7</v>
      </c>
    </row>
    <row r="852" spans="1:31" x14ac:dyDescent="0.15">
      <c r="A852" s="4">
        <v>575</v>
      </c>
      <c r="B852">
        <v>13</v>
      </c>
      <c r="C852">
        <v>7</v>
      </c>
      <c r="D852">
        <v>10</v>
      </c>
      <c r="E852">
        <v>10</v>
      </c>
      <c r="F852">
        <v>9</v>
      </c>
      <c r="G852">
        <v>1</v>
      </c>
      <c r="H852">
        <v>4</v>
      </c>
      <c r="I852">
        <v>6</v>
      </c>
      <c r="J852">
        <v>0.65</v>
      </c>
      <c r="K852">
        <v>5.9730224609375</v>
      </c>
      <c r="L852">
        <v>5.1330318450927699</v>
      </c>
      <c r="M852">
        <v>5.6435890197753897</v>
      </c>
      <c r="N852">
        <v>2.9509143829345699</v>
      </c>
      <c r="O852">
        <v>0</v>
      </c>
      <c r="P852">
        <v>0</v>
      </c>
      <c r="Q852">
        <v>7</v>
      </c>
      <c r="R852" s="12">
        <v>0</v>
      </c>
      <c r="S852" s="12">
        <f t="shared" si="13"/>
        <v>0</v>
      </c>
      <c r="T852">
        <v>1.3895740509033201</v>
      </c>
      <c r="U852">
        <v>1.4138541221618699</v>
      </c>
      <c r="V852">
        <v>1.15426862239838</v>
      </c>
      <c r="W852">
        <v>0.25958549976348899</v>
      </c>
      <c r="X852">
        <v>0.23530542850494399</v>
      </c>
      <c r="Y852">
        <v>0.23530542850494399</v>
      </c>
      <c r="Z852">
        <v>0</v>
      </c>
      <c r="AA852">
        <v>0.7</v>
      </c>
      <c r="AB852">
        <v>1</v>
      </c>
      <c r="AC852">
        <v>0.82352941176470595</v>
      </c>
      <c r="AD852">
        <v>0.3</v>
      </c>
      <c r="AE852">
        <v>0.7</v>
      </c>
    </row>
    <row r="853" spans="1:31" x14ac:dyDescent="0.15">
      <c r="A853" s="4">
        <v>975</v>
      </c>
      <c r="B853">
        <v>11</v>
      </c>
      <c r="C853">
        <v>9</v>
      </c>
      <c r="D853">
        <v>10</v>
      </c>
      <c r="E853">
        <v>10</v>
      </c>
      <c r="F853">
        <v>10</v>
      </c>
      <c r="G853">
        <v>0</v>
      </c>
      <c r="H853">
        <v>1</v>
      </c>
      <c r="I853">
        <v>9</v>
      </c>
      <c r="J853">
        <v>0.55000000000000004</v>
      </c>
      <c r="K853">
        <v>5.9835968017578098</v>
      </c>
      <c r="L853">
        <v>5.1374645233154297</v>
      </c>
      <c r="M853">
        <v>5.5081539154052699</v>
      </c>
      <c r="N853">
        <v>8.8732242584228498</v>
      </c>
      <c r="O853">
        <v>1</v>
      </c>
      <c r="P853">
        <v>1</v>
      </c>
      <c r="Q853">
        <v>11</v>
      </c>
      <c r="R853" s="12">
        <v>9.0899999999999995E-2</v>
      </c>
      <c r="S853" s="12">
        <f t="shared" si="13"/>
        <v>0.1</v>
      </c>
      <c r="T853">
        <v>1.5258693695068399</v>
      </c>
      <c r="U853">
        <v>1.3324146270752</v>
      </c>
      <c r="V853">
        <v>1.2329286336898799</v>
      </c>
      <c r="W853">
        <v>9.94859933853149E-2</v>
      </c>
      <c r="X853">
        <v>0.29294073581695601</v>
      </c>
      <c r="Y853">
        <v>0.29294073581695601</v>
      </c>
      <c r="Z853">
        <v>0.1</v>
      </c>
      <c r="AA853">
        <v>1</v>
      </c>
      <c r="AB853">
        <v>0.90909090909090895</v>
      </c>
      <c r="AC853">
        <v>0.952380952380952</v>
      </c>
      <c r="AD853">
        <v>0</v>
      </c>
      <c r="AE853">
        <v>0.9</v>
      </c>
    </row>
    <row r="854" spans="1:31" x14ac:dyDescent="0.15">
      <c r="A854" s="4">
        <v>285</v>
      </c>
      <c r="B854">
        <v>15</v>
      </c>
      <c r="C854">
        <v>5</v>
      </c>
      <c r="D854">
        <v>10</v>
      </c>
      <c r="E854">
        <v>10</v>
      </c>
      <c r="F854">
        <v>10</v>
      </c>
      <c r="G854">
        <v>0</v>
      </c>
      <c r="H854">
        <v>5</v>
      </c>
      <c r="I854">
        <v>5</v>
      </c>
      <c r="J854">
        <v>0.75</v>
      </c>
      <c r="K854">
        <v>5.9851932525634801</v>
      </c>
      <c r="L854">
        <v>2.8698177337646502</v>
      </c>
      <c r="M854">
        <v>2.25675392150879</v>
      </c>
      <c r="N854">
        <v>5.0046253204345703</v>
      </c>
      <c r="O854">
        <v>4</v>
      </c>
      <c r="P854">
        <v>4</v>
      </c>
      <c r="Q854">
        <v>13</v>
      </c>
      <c r="R854" s="12">
        <v>0.30769999999999997</v>
      </c>
      <c r="S854" s="12">
        <f t="shared" si="13"/>
        <v>0.4</v>
      </c>
      <c r="T854">
        <v>2.3542289733886701</v>
      </c>
      <c r="U854">
        <v>2.1427681446075399</v>
      </c>
      <c r="V854">
        <v>2.0035667419433598</v>
      </c>
      <c r="W854">
        <v>0.13920140266418499</v>
      </c>
      <c r="X854">
        <v>0.350662231445312</v>
      </c>
      <c r="Y854">
        <v>0.350662231445312</v>
      </c>
      <c r="Z854">
        <v>0.4</v>
      </c>
      <c r="AA854">
        <v>0.9</v>
      </c>
      <c r="AB854">
        <v>0.69230769230769196</v>
      </c>
      <c r="AC854">
        <v>0.78260869565217395</v>
      </c>
      <c r="AD854">
        <v>0.1</v>
      </c>
      <c r="AE854">
        <v>0.5</v>
      </c>
    </row>
    <row r="855" spans="1:31" x14ac:dyDescent="0.15">
      <c r="A855" s="4">
        <v>23</v>
      </c>
      <c r="B855">
        <v>13</v>
      </c>
      <c r="C855">
        <v>7</v>
      </c>
      <c r="D855">
        <v>10</v>
      </c>
      <c r="E855">
        <v>10</v>
      </c>
      <c r="F855">
        <v>10</v>
      </c>
      <c r="G855">
        <v>0</v>
      </c>
      <c r="H855">
        <v>3</v>
      </c>
      <c r="I855">
        <v>7</v>
      </c>
      <c r="J855">
        <v>0.65</v>
      </c>
      <c r="K855">
        <v>5.9875106811523402</v>
      </c>
      <c r="L855">
        <v>3.61007881164551</v>
      </c>
      <c r="M855">
        <v>2.04257392883301</v>
      </c>
      <c r="N855">
        <v>5.6854743957519496</v>
      </c>
      <c r="O855">
        <v>2</v>
      </c>
      <c r="P855">
        <v>2</v>
      </c>
      <c r="Q855">
        <v>12</v>
      </c>
      <c r="R855" s="12">
        <v>0.16669999999999999</v>
      </c>
      <c r="S855" s="12">
        <f t="shared" si="13"/>
        <v>0.2</v>
      </c>
      <c r="T855">
        <v>1.9458694458007799</v>
      </c>
      <c r="U855">
        <v>1.69651222229004</v>
      </c>
      <c r="V855">
        <v>1.6163074970245399</v>
      </c>
      <c r="W855">
        <v>8.0204725265502902E-2</v>
      </c>
      <c r="X855">
        <v>0.32956194877624501</v>
      </c>
      <c r="Y855">
        <v>0.32956194877624501</v>
      </c>
      <c r="Z855">
        <v>0.2</v>
      </c>
      <c r="AA855">
        <v>1</v>
      </c>
      <c r="AB855">
        <v>0.83333333333333304</v>
      </c>
      <c r="AC855">
        <v>0.90909090909090895</v>
      </c>
      <c r="AD855">
        <v>0</v>
      </c>
      <c r="AE855">
        <v>0.8</v>
      </c>
    </row>
    <row r="856" spans="1:31" x14ac:dyDescent="0.15">
      <c r="A856" s="4">
        <v>282</v>
      </c>
      <c r="B856">
        <v>13</v>
      </c>
      <c r="C856">
        <v>7</v>
      </c>
      <c r="D856">
        <v>10</v>
      </c>
      <c r="E856">
        <v>10</v>
      </c>
      <c r="F856">
        <v>10</v>
      </c>
      <c r="G856">
        <v>0</v>
      </c>
      <c r="H856">
        <v>3</v>
      </c>
      <c r="I856">
        <v>7</v>
      </c>
      <c r="J856">
        <v>0.65</v>
      </c>
      <c r="K856">
        <v>5.98988914489746</v>
      </c>
      <c r="L856">
        <v>3.9118385314941402</v>
      </c>
      <c r="M856">
        <v>2.7007293701171902</v>
      </c>
      <c r="N856">
        <v>5.1966781616210902</v>
      </c>
      <c r="O856">
        <v>1</v>
      </c>
      <c r="P856">
        <v>1</v>
      </c>
      <c r="Q856">
        <v>9</v>
      </c>
      <c r="R856" s="12">
        <v>0.1111</v>
      </c>
      <c r="S856" s="12">
        <f t="shared" si="13"/>
        <v>0.1</v>
      </c>
      <c r="T856">
        <v>1.5883808135986299</v>
      </c>
      <c r="U856">
        <v>1.4671922922134399</v>
      </c>
      <c r="V856">
        <v>1.3302423954010001</v>
      </c>
      <c r="W856">
        <v>0.13694989681243899</v>
      </c>
      <c r="X856">
        <v>0.258138418197632</v>
      </c>
      <c r="Y856">
        <v>0.258138418197632</v>
      </c>
      <c r="Z856">
        <v>0.1</v>
      </c>
      <c r="AA856">
        <v>0.8</v>
      </c>
      <c r="AB856">
        <v>0.88888888888888895</v>
      </c>
      <c r="AC856">
        <v>0.84210526315789502</v>
      </c>
      <c r="AD856">
        <v>0.2</v>
      </c>
      <c r="AE856">
        <v>0.7</v>
      </c>
    </row>
    <row r="857" spans="1:31" x14ac:dyDescent="0.15">
      <c r="A857" s="4">
        <v>822</v>
      </c>
      <c r="B857">
        <v>13</v>
      </c>
      <c r="C857">
        <v>7</v>
      </c>
      <c r="D857">
        <v>10</v>
      </c>
      <c r="E857">
        <v>10</v>
      </c>
      <c r="F857">
        <v>10</v>
      </c>
      <c r="G857">
        <v>0</v>
      </c>
      <c r="H857">
        <v>3</v>
      </c>
      <c r="I857">
        <v>7</v>
      </c>
      <c r="J857">
        <v>0.65</v>
      </c>
      <c r="K857">
        <v>5.9955062866210902</v>
      </c>
      <c r="L857">
        <v>4.2326908111572301</v>
      </c>
      <c r="M857">
        <v>2.9132118225097701</v>
      </c>
      <c r="N857">
        <v>3.9910850524902299</v>
      </c>
      <c r="O857">
        <v>2</v>
      </c>
      <c r="P857">
        <v>2</v>
      </c>
      <c r="Q857">
        <v>12</v>
      </c>
      <c r="R857" s="12">
        <v>0.16669999999999999</v>
      </c>
      <c r="S857" s="12">
        <f t="shared" si="13"/>
        <v>0.2</v>
      </c>
      <c r="T857">
        <v>1.7879619598388701</v>
      </c>
      <c r="U857">
        <v>1.676225066185</v>
      </c>
      <c r="V857">
        <v>1.46119177341461</v>
      </c>
      <c r="W857">
        <v>0.21503329277038599</v>
      </c>
      <c r="X857">
        <v>0.32677018642425498</v>
      </c>
      <c r="Y857">
        <v>0.32677018642425498</v>
      </c>
      <c r="Z857">
        <v>0.2</v>
      </c>
      <c r="AA857">
        <v>1</v>
      </c>
      <c r="AB857">
        <v>0.83333333333333304</v>
      </c>
      <c r="AC857">
        <v>0.90909090909090895</v>
      </c>
      <c r="AD857">
        <v>0</v>
      </c>
      <c r="AE857">
        <v>0.8</v>
      </c>
    </row>
    <row r="858" spans="1:31" x14ac:dyDescent="0.15">
      <c r="A858" s="4">
        <v>982</v>
      </c>
      <c r="B858">
        <v>13</v>
      </c>
      <c r="C858">
        <v>7</v>
      </c>
      <c r="D858">
        <v>10</v>
      </c>
      <c r="E858">
        <v>10</v>
      </c>
      <c r="F858">
        <v>10</v>
      </c>
      <c r="G858">
        <v>0</v>
      </c>
      <c r="H858">
        <v>3</v>
      </c>
      <c r="I858">
        <v>7</v>
      </c>
      <c r="J858">
        <v>0.65</v>
      </c>
      <c r="K858">
        <v>6.0022735595703098</v>
      </c>
      <c r="L858">
        <v>4.40553855895996</v>
      </c>
      <c r="M858">
        <v>3.9682426452636701</v>
      </c>
      <c r="N858">
        <v>4.6977348327636701</v>
      </c>
      <c r="O858">
        <v>2</v>
      </c>
      <c r="P858">
        <v>2</v>
      </c>
      <c r="Q858">
        <v>12</v>
      </c>
      <c r="R858" s="12">
        <v>0.16669999999999999</v>
      </c>
      <c r="S858" s="12">
        <f t="shared" si="13"/>
        <v>0.2</v>
      </c>
      <c r="T858">
        <v>1.8806953430175799</v>
      </c>
      <c r="U858">
        <v>1.76662385463715</v>
      </c>
      <c r="V858">
        <v>1.53744184970856</v>
      </c>
      <c r="W858">
        <v>0.22918200492858901</v>
      </c>
      <c r="X858">
        <v>0.343253493309021</v>
      </c>
      <c r="Y858">
        <v>0.343253493309021</v>
      </c>
      <c r="Z858">
        <v>0.2</v>
      </c>
      <c r="AA858">
        <v>1</v>
      </c>
      <c r="AB858">
        <v>0.83333333333333304</v>
      </c>
      <c r="AC858">
        <v>0.90909090909090895</v>
      </c>
      <c r="AD858">
        <v>0</v>
      </c>
      <c r="AE858">
        <v>0.8</v>
      </c>
    </row>
    <row r="859" spans="1:31" x14ac:dyDescent="0.15">
      <c r="A859" s="4">
        <v>339</v>
      </c>
      <c r="B859">
        <v>14</v>
      </c>
      <c r="C859">
        <v>6</v>
      </c>
      <c r="D859">
        <v>10</v>
      </c>
      <c r="E859">
        <v>10</v>
      </c>
      <c r="F859">
        <v>10</v>
      </c>
      <c r="G859">
        <v>0</v>
      </c>
      <c r="H859">
        <v>4</v>
      </c>
      <c r="I859">
        <v>6</v>
      </c>
      <c r="J859">
        <v>0.7</v>
      </c>
      <c r="K859">
        <v>6.0031547546386701</v>
      </c>
      <c r="L859">
        <v>3.7562255859375</v>
      </c>
      <c r="M859">
        <v>2.9001903533935498</v>
      </c>
      <c r="N859">
        <v>4.1905956268310502</v>
      </c>
      <c r="O859">
        <v>1</v>
      </c>
      <c r="P859">
        <v>1</v>
      </c>
      <c r="Q859">
        <v>10</v>
      </c>
      <c r="R859" s="12">
        <v>0.1</v>
      </c>
      <c r="S859" s="12">
        <f t="shared" si="13"/>
        <v>0.1</v>
      </c>
      <c r="T859">
        <v>1.99041748046875</v>
      </c>
      <c r="U859">
        <v>1.8652811050414999</v>
      </c>
      <c r="V859">
        <v>1.64771044254303</v>
      </c>
      <c r="W859">
        <v>0.21757066249847401</v>
      </c>
      <c r="X859">
        <v>0.34270703792571999</v>
      </c>
      <c r="Y859">
        <v>0.34270703792571999</v>
      </c>
      <c r="Z859">
        <v>0.1</v>
      </c>
      <c r="AA859">
        <v>0.9</v>
      </c>
      <c r="AB859">
        <v>0.9</v>
      </c>
      <c r="AC859">
        <v>0.9</v>
      </c>
      <c r="AD859">
        <v>0.1</v>
      </c>
      <c r="AE859">
        <v>0.8</v>
      </c>
    </row>
    <row r="860" spans="1:31" x14ac:dyDescent="0.15">
      <c r="A860" s="4">
        <v>70</v>
      </c>
      <c r="B860">
        <v>12</v>
      </c>
      <c r="C860">
        <v>8</v>
      </c>
      <c r="D860">
        <v>10</v>
      </c>
      <c r="E860">
        <v>10</v>
      </c>
      <c r="F860">
        <v>10</v>
      </c>
      <c r="G860">
        <v>0</v>
      </c>
      <c r="H860">
        <v>2</v>
      </c>
      <c r="I860">
        <v>8</v>
      </c>
      <c r="J860">
        <v>0.6</v>
      </c>
      <c r="K860">
        <v>6.0040378570556596</v>
      </c>
      <c r="L860">
        <v>5.79060935974121</v>
      </c>
      <c r="M860">
        <v>8.0940933227539098</v>
      </c>
      <c r="N860">
        <v>3.94649314880371</v>
      </c>
      <c r="O860">
        <v>0</v>
      </c>
      <c r="P860">
        <v>0</v>
      </c>
      <c r="Q860">
        <v>10</v>
      </c>
      <c r="R860" s="12">
        <v>0</v>
      </c>
      <c r="S860" s="12">
        <f t="shared" si="13"/>
        <v>0</v>
      </c>
      <c r="T860">
        <v>1.3684272766113299</v>
      </c>
      <c r="U860">
        <v>1.4539499282836901</v>
      </c>
      <c r="V860">
        <v>1.11411452293396</v>
      </c>
      <c r="W860">
        <v>0.339835405349731</v>
      </c>
      <c r="X860">
        <v>0.254312753677368</v>
      </c>
      <c r="Y860">
        <v>0.254312753677368</v>
      </c>
      <c r="Z860">
        <v>0</v>
      </c>
      <c r="AA860">
        <v>1</v>
      </c>
      <c r="AB860">
        <v>1</v>
      </c>
      <c r="AC860">
        <v>1</v>
      </c>
      <c r="AD860">
        <v>0</v>
      </c>
      <c r="AE860">
        <v>1</v>
      </c>
    </row>
    <row r="861" spans="1:31" x14ac:dyDescent="0.15">
      <c r="A861" s="4">
        <v>8</v>
      </c>
      <c r="B861">
        <v>13</v>
      </c>
      <c r="C861">
        <v>7</v>
      </c>
      <c r="D861">
        <v>10</v>
      </c>
      <c r="E861">
        <v>10</v>
      </c>
      <c r="F861">
        <v>10</v>
      </c>
      <c r="G861">
        <v>0</v>
      </c>
      <c r="H861">
        <v>3</v>
      </c>
      <c r="I861">
        <v>7</v>
      </c>
      <c r="J861">
        <v>0.65</v>
      </c>
      <c r="K861">
        <v>6.0071735382080096</v>
      </c>
      <c r="L861">
        <v>4.3610515594482404</v>
      </c>
      <c r="M861">
        <v>3.6529579162597701</v>
      </c>
      <c r="N861">
        <v>4.4755020141601598</v>
      </c>
      <c r="O861">
        <v>1</v>
      </c>
      <c r="P861">
        <v>1</v>
      </c>
      <c r="Q861">
        <v>10</v>
      </c>
      <c r="R861" s="12">
        <v>0.1</v>
      </c>
      <c r="S861" s="12">
        <f t="shared" si="13"/>
        <v>0.1</v>
      </c>
      <c r="T861">
        <v>1.7192249298095701</v>
      </c>
      <c r="U861">
        <v>1.63558709621429</v>
      </c>
      <c r="V861">
        <v>1.4086596965789799</v>
      </c>
      <c r="W861">
        <v>0.226927399635315</v>
      </c>
      <c r="X861">
        <v>0.31056523323059099</v>
      </c>
      <c r="Y861">
        <v>0.31056523323059099</v>
      </c>
      <c r="Z861">
        <v>0.1</v>
      </c>
      <c r="AA861">
        <v>0.9</v>
      </c>
      <c r="AB861">
        <v>0.9</v>
      </c>
      <c r="AC861">
        <v>0.9</v>
      </c>
      <c r="AD861">
        <v>0.1</v>
      </c>
      <c r="AE861">
        <v>0.8</v>
      </c>
    </row>
    <row r="862" spans="1:31" x14ac:dyDescent="0.15">
      <c r="A862" s="4">
        <v>652</v>
      </c>
      <c r="B862">
        <v>13</v>
      </c>
      <c r="C862">
        <v>7</v>
      </c>
      <c r="D862">
        <v>10</v>
      </c>
      <c r="E862">
        <v>10</v>
      </c>
      <c r="F862">
        <v>10</v>
      </c>
      <c r="G862">
        <v>0</v>
      </c>
      <c r="H862">
        <v>3</v>
      </c>
      <c r="I862">
        <v>7</v>
      </c>
      <c r="J862">
        <v>0.65</v>
      </c>
      <c r="K862">
        <v>6.0103168487548801</v>
      </c>
      <c r="L862">
        <v>5.6038951873779297</v>
      </c>
      <c r="M862">
        <v>6.9054908752441397</v>
      </c>
      <c r="N862">
        <v>3.2141685485839799</v>
      </c>
      <c r="O862">
        <v>0</v>
      </c>
      <c r="P862">
        <v>0</v>
      </c>
      <c r="Q862">
        <v>9</v>
      </c>
      <c r="R862" s="12">
        <v>0</v>
      </c>
      <c r="S862" s="12">
        <f t="shared" si="13"/>
        <v>0</v>
      </c>
      <c r="T862">
        <v>1.3777332305908201</v>
      </c>
      <c r="U862">
        <v>1.45018327236175</v>
      </c>
      <c r="V862">
        <v>1.1160125732421899</v>
      </c>
      <c r="W862">
        <v>0.33417069911956798</v>
      </c>
      <c r="X862">
        <v>0.26172065734863298</v>
      </c>
      <c r="Y862">
        <v>0.26172065734863298</v>
      </c>
      <c r="Z862">
        <v>0</v>
      </c>
      <c r="AA862">
        <v>0.9</v>
      </c>
      <c r="AB862">
        <v>1</v>
      </c>
      <c r="AC862">
        <v>0.94736842105263197</v>
      </c>
      <c r="AD862">
        <v>0.1</v>
      </c>
      <c r="AE862">
        <v>0.9</v>
      </c>
    </row>
    <row r="863" spans="1:31" x14ac:dyDescent="0.15">
      <c r="A863" s="4">
        <v>931</v>
      </c>
      <c r="B863">
        <v>13</v>
      </c>
      <c r="C863">
        <v>7</v>
      </c>
      <c r="D863">
        <v>10</v>
      </c>
      <c r="E863">
        <v>10</v>
      </c>
      <c r="F863">
        <v>9</v>
      </c>
      <c r="G863">
        <v>1</v>
      </c>
      <c r="H863">
        <v>4</v>
      </c>
      <c r="I863">
        <v>6</v>
      </c>
      <c r="J863">
        <v>0.65</v>
      </c>
      <c r="K863">
        <v>6.0123004913330096</v>
      </c>
      <c r="L863">
        <v>3.8611202239990199</v>
      </c>
      <c r="M863">
        <v>2.6349925994872998</v>
      </c>
      <c r="N863">
        <v>3.3343925476074201</v>
      </c>
      <c r="O863">
        <v>2</v>
      </c>
      <c r="P863">
        <v>2</v>
      </c>
      <c r="Q863">
        <v>11</v>
      </c>
      <c r="R863" s="12">
        <v>0.18179999999999999</v>
      </c>
      <c r="S863" s="12">
        <f t="shared" si="13"/>
        <v>0.2</v>
      </c>
      <c r="T863">
        <v>1.61458969116211</v>
      </c>
      <c r="U863">
        <v>1.5205674171447701</v>
      </c>
      <c r="V863">
        <v>1.36400258541107</v>
      </c>
      <c r="W863">
        <v>0.156564831733704</v>
      </c>
      <c r="X863">
        <v>0.25058710575103799</v>
      </c>
      <c r="Y863">
        <v>0.25058710575103799</v>
      </c>
      <c r="Z863">
        <v>0.2</v>
      </c>
      <c r="AA863">
        <v>0.9</v>
      </c>
      <c r="AB863">
        <v>0.81818181818181801</v>
      </c>
      <c r="AC863">
        <v>0.85714285714285698</v>
      </c>
      <c r="AD863">
        <v>0.1</v>
      </c>
      <c r="AE863">
        <v>0.7</v>
      </c>
    </row>
    <row r="864" spans="1:31" x14ac:dyDescent="0.15">
      <c r="A864" s="4">
        <v>669</v>
      </c>
      <c r="B864">
        <v>13</v>
      </c>
      <c r="C864">
        <v>7</v>
      </c>
      <c r="D864">
        <v>10</v>
      </c>
      <c r="E864">
        <v>10</v>
      </c>
      <c r="F864">
        <v>10</v>
      </c>
      <c r="G864">
        <v>0</v>
      </c>
      <c r="H864">
        <v>3</v>
      </c>
      <c r="I864">
        <v>7</v>
      </c>
      <c r="J864">
        <v>0.65</v>
      </c>
      <c r="K864">
        <v>6.0146160125732404</v>
      </c>
      <c r="L864">
        <v>4.0211410522460902</v>
      </c>
      <c r="M864">
        <v>3.1287174224853498</v>
      </c>
      <c r="N864">
        <v>5.3700294494628897</v>
      </c>
      <c r="O864">
        <v>1</v>
      </c>
      <c r="P864">
        <v>1</v>
      </c>
      <c r="Q864">
        <v>11</v>
      </c>
      <c r="R864" s="12">
        <v>9.0899999999999995E-2</v>
      </c>
      <c r="S864" s="12">
        <f t="shared" si="13"/>
        <v>0.1</v>
      </c>
      <c r="T864">
        <v>1.6364231109619101</v>
      </c>
      <c r="U864">
        <v>1.5121930837631199</v>
      </c>
      <c r="V864">
        <v>1.3633798360824601</v>
      </c>
      <c r="W864">
        <v>0.14881324768066401</v>
      </c>
      <c r="X864">
        <v>0.27304327487945601</v>
      </c>
      <c r="Y864">
        <v>0.27304327487945601</v>
      </c>
      <c r="Z864">
        <v>0.1</v>
      </c>
      <c r="AA864">
        <v>1</v>
      </c>
      <c r="AB864">
        <v>0.90909090909090895</v>
      </c>
      <c r="AC864">
        <v>0.952380952380952</v>
      </c>
      <c r="AD864">
        <v>0</v>
      </c>
      <c r="AE864">
        <v>0.9</v>
      </c>
    </row>
    <row r="865" spans="1:31" x14ac:dyDescent="0.15">
      <c r="A865" s="4">
        <v>185</v>
      </c>
      <c r="B865">
        <v>13</v>
      </c>
      <c r="C865">
        <v>7</v>
      </c>
      <c r="D865">
        <v>10</v>
      </c>
      <c r="E865">
        <v>10</v>
      </c>
      <c r="F865">
        <v>8</v>
      </c>
      <c r="G865">
        <v>2</v>
      </c>
      <c r="H865">
        <v>5</v>
      </c>
      <c r="I865">
        <v>5</v>
      </c>
      <c r="J865">
        <v>0.65</v>
      </c>
      <c r="K865">
        <v>6.0148239135742196</v>
      </c>
      <c r="L865">
        <v>2.6285057067871098</v>
      </c>
      <c r="M865">
        <v>1.5408802032470701</v>
      </c>
      <c r="N865">
        <v>4.5973892211914098</v>
      </c>
      <c r="O865">
        <v>3</v>
      </c>
      <c r="P865">
        <v>3</v>
      </c>
      <c r="Q865">
        <v>11</v>
      </c>
      <c r="R865" s="12">
        <v>0.2727</v>
      </c>
      <c r="S865" s="12">
        <f t="shared" si="13"/>
        <v>0.3</v>
      </c>
      <c r="T865">
        <v>1.6347293853759799</v>
      </c>
      <c r="U865">
        <v>1.4634330272674601</v>
      </c>
      <c r="V865">
        <v>1.4432624578475901</v>
      </c>
      <c r="W865">
        <v>2.0170569419860802E-2</v>
      </c>
      <c r="X865">
        <v>0.19146692752838099</v>
      </c>
      <c r="Y865">
        <v>0.19146692752838099</v>
      </c>
      <c r="Z865">
        <v>0.3</v>
      </c>
      <c r="AA865">
        <v>0.8</v>
      </c>
      <c r="AB865">
        <v>0.72727272727272696</v>
      </c>
      <c r="AC865">
        <v>0.76190476190476197</v>
      </c>
      <c r="AD865">
        <v>0.2</v>
      </c>
      <c r="AE865">
        <v>0.5</v>
      </c>
    </row>
    <row r="866" spans="1:31" x14ac:dyDescent="0.15">
      <c r="A866" s="4">
        <v>681</v>
      </c>
      <c r="B866">
        <v>12</v>
      </c>
      <c r="C866">
        <v>8</v>
      </c>
      <c r="D866">
        <v>10</v>
      </c>
      <c r="E866">
        <v>10</v>
      </c>
      <c r="F866">
        <v>10</v>
      </c>
      <c r="G866">
        <v>0</v>
      </c>
      <c r="H866">
        <v>2</v>
      </c>
      <c r="I866">
        <v>8</v>
      </c>
      <c r="J866">
        <v>0.6</v>
      </c>
      <c r="K866">
        <v>6.0159740447998002</v>
      </c>
      <c r="L866">
        <v>5.1821556091308603</v>
      </c>
      <c r="M866">
        <v>6.6278953552246103</v>
      </c>
      <c r="N866">
        <v>5.9762496948242196</v>
      </c>
      <c r="O866">
        <v>0</v>
      </c>
      <c r="P866">
        <v>0</v>
      </c>
      <c r="Q866">
        <v>8</v>
      </c>
      <c r="R866" s="12">
        <v>0</v>
      </c>
      <c r="S866" s="12">
        <f t="shared" si="13"/>
        <v>0</v>
      </c>
      <c r="T866">
        <v>1.3856086730957</v>
      </c>
      <c r="U866">
        <v>1.38726806640625</v>
      </c>
      <c r="V866">
        <v>1.14393877983093</v>
      </c>
      <c r="W866">
        <v>0.24332928657531699</v>
      </c>
      <c r="X866">
        <v>0.24166989326477101</v>
      </c>
      <c r="Y866">
        <v>0.24166989326477101</v>
      </c>
      <c r="Z866">
        <v>0</v>
      </c>
      <c r="AA866">
        <v>0.8</v>
      </c>
      <c r="AB866">
        <v>1</v>
      </c>
      <c r="AC866">
        <v>0.88888888888888895</v>
      </c>
      <c r="AD866">
        <v>0.2</v>
      </c>
      <c r="AE866">
        <v>0.8</v>
      </c>
    </row>
    <row r="867" spans="1:31" x14ac:dyDescent="0.15">
      <c r="A867" s="4">
        <v>34</v>
      </c>
      <c r="B867">
        <v>13</v>
      </c>
      <c r="C867">
        <v>7</v>
      </c>
      <c r="D867">
        <v>10</v>
      </c>
      <c r="E867">
        <v>10</v>
      </c>
      <c r="F867">
        <v>10</v>
      </c>
      <c r="G867">
        <v>0</v>
      </c>
      <c r="H867">
        <v>3</v>
      </c>
      <c r="I867">
        <v>7</v>
      </c>
      <c r="J867">
        <v>0.65</v>
      </c>
      <c r="K867">
        <v>6.0200996398925799</v>
      </c>
      <c r="L867">
        <v>4.2563762664794904</v>
      </c>
      <c r="M867">
        <v>3.1858367919921902</v>
      </c>
      <c r="N867">
        <v>4.3497257232665998</v>
      </c>
      <c r="O867">
        <v>2</v>
      </c>
      <c r="P867">
        <v>2</v>
      </c>
      <c r="Q867">
        <v>12</v>
      </c>
      <c r="R867" s="12">
        <v>0.16669999999999999</v>
      </c>
      <c r="S867" s="12">
        <f t="shared" si="13"/>
        <v>0.2</v>
      </c>
      <c r="T867">
        <v>1.69560623168945</v>
      </c>
      <c r="U867">
        <v>1.59211981296539</v>
      </c>
      <c r="V867">
        <v>1.3964926004409799</v>
      </c>
      <c r="W867">
        <v>0.19562721252441401</v>
      </c>
      <c r="X867">
        <v>0.29911363124847401</v>
      </c>
      <c r="Y867">
        <v>0.29911363124847401</v>
      </c>
      <c r="Z867">
        <v>0.2</v>
      </c>
      <c r="AA867">
        <v>1</v>
      </c>
      <c r="AB867">
        <v>0.83333333333333304</v>
      </c>
      <c r="AC867">
        <v>0.90909090909090895</v>
      </c>
      <c r="AD867">
        <v>0</v>
      </c>
      <c r="AE867">
        <v>0.8</v>
      </c>
    </row>
    <row r="868" spans="1:31" x14ac:dyDescent="0.15">
      <c r="A868" s="4">
        <v>144</v>
      </c>
      <c r="B868">
        <v>14</v>
      </c>
      <c r="C868">
        <v>6</v>
      </c>
      <c r="D868">
        <v>10</v>
      </c>
      <c r="E868">
        <v>10</v>
      </c>
      <c r="F868">
        <v>10</v>
      </c>
      <c r="G868">
        <v>0</v>
      </c>
      <c r="H868">
        <v>4</v>
      </c>
      <c r="I868">
        <v>6</v>
      </c>
      <c r="J868">
        <v>0.7</v>
      </c>
      <c r="K868">
        <v>6.0204906463623002</v>
      </c>
      <c r="L868">
        <v>3.8803062438964799</v>
      </c>
      <c r="M868">
        <v>3.17628669738769</v>
      </c>
      <c r="N868">
        <v>4.1771049499511701</v>
      </c>
      <c r="O868">
        <v>1</v>
      </c>
      <c r="P868">
        <v>1</v>
      </c>
      <c r="Q868">
        <v>8</v>
      </c>
      <c r="R868" s="12">
        <v>0.125</v>
      </c>
      <c r="S868" s="12">
        <f t="shared" si="13"/>
        <v>0.1</v>
      </c>
      <c r="T868">
        <v>1.81337738037109</v>
      </c>
      <c r="U868">
        <v>1.7191205024719201</v>
      </c>
      <c r="V868">
        <v>1.51427686214447</v>
      </c>
      <c r="W868">
        <v>0.204843640327454</v>
      </c>
      <c r="X868">
        <v>0.29910051822662298</v>
      </c>
      <c r="Y868">
        <v>0.29910051822662298</v>
      </c>
      <c r="Z868">
        <v>0.1</v>
      </c>
      <c r="AA868">
        <v>0.7</v>
      </c>
      <c r="AB868">
        <v>0.875</v>
      </c>
      <c r="AC868">
        <v>0.77777777777777801</v>
      </c>
      <c r="AD868">
        <v>0.3</v>
      </c>
      <c r="AE868">
        <v>0.6</v>
      </c>
    </row>
    <row r="869" spans="1:31" x14ac:dyDescent="0.15">
      <c r="A869" s="4">
        <v>50</v>
      </c>
      <c r="B869">
        <v>15</v>
      </c>
      <c r="C869">
        <v>5</v>
      </c>
      <c r="D869">
        <v>10</v>
      </c>
      <c r="E869">
        <v>10</v>
      </c>
      <c r="F869">
        <v>10</v>
      </c>
      <c r="G869">
        <v>0</v>
      </c>
      <c r="H869">
        <v>5</v>
      </c>
      <c r="I869">
        <v>5</v>
      </c>
      <c r="J869">
        <v>0.75</v>
      </c>
      <c r="K869">
        <v>6.0314350128173801</v>
      </c>
      <c r="L869">
        <v>3.85945320129394</v>
      </c>
      <c r="M869">
        <v>3.3321285247802699</v>
      </c>
      <c r="N869">
        <v>3.2893085479736301</v>
      </c>
      <c r="O869">
        <v>2</v>
      </c>
      <c r="P869">
        <v>2</v>
      </c>
      <c r="Q869">
        <v>11</v>
      </c>
      <c r="R869" s="12">
        <v>0.18179999999999999</v>
      </c>
      <c r="S869" s="12">
        <f t="shared" si="13"/>
        <v>0.2</v>
      </c>
      <c r="T869">
        <v>1.6813106536865201</v>
      </c>
      <c r="U869">
        <v>1.6565796136856099</v>
      </c>
      <c r="V869">
        <v>1.3910707235336299</v>
      </c>
      <c r="W869">
        <v>0.26550889015197698</v>
      </c>
      <c r="X869">
        <v>0.29023993015289301</v>
      </c>
      <c r="Y869">
        <v>0.29023993015289301</v>
      </c>
      <c r="Z869">
        <v>0.2</v>
      </c>
      <c r="AA869">
        <v>0.9</v>
      </c>
      <c r="AB869">
        <v>0.81818181818181801</v>
      </c>
      <c r="AC869">
        <v>0.85714285714285698</v>
      </c>
      <c r="AD869">
        <v>0.1</v>
      </c>
      <c r="AE869">
        <v>0.7</v>
      </c>
    </row>
    <row r="870" spans="1:31" x14ac:dyDescent="0.15">
      <c r="A870" s="4">
        <v>182</v>
      </c>
      <c r="B870">
        <v>12</v>
      </c>
      <c r="C870">
        <v>8</v>
      </c>
      <c r="D870">
        <v>10</v>
      </c>
      <c r="E870">
        <v>10</v>
      </c>
      <c r="F870">
        <v>10</v>
      </c>
      <c r="G870">
        <v>0</v>
      </c>
      <c r="H870">
        <v>2</v>
      </c>
      <c r="I870">
        <v>8</v>
      </c>
      <c r="J870">
        <v>0.6</v>
      </c>
      <c r="K870">
        <v>6.0341167449951199</v>
      </c>
      <c r="L870">
        <v>4.0505466461181596</v>
      </c>
      <c r="M870">
        <v>1.68008613586426</v>
      </c>
      <c r="N870">
        <v>6.9547863006591797</v>
      </c>
      <c r="O870">
        <v>2</v>
      </c>
      <c r="P870">
        <v>2</v>
      </c>
      <c r="Q870">
        <v>12</v>
      </c>
      <c r="R870" s="12">
        <v>0.16669999999999999</v>
      </c>
      <c r="S870" s="12">
        <f t="shared" si="13"/>
        <v>0.2</v>
      </c>
      <c r="T870">
        <v>1.6762676239013701</v>
      </c>
      <c r="U870">
        <v>1.4012088775634799</v>
      </c>
      <c r="V870">
        <v>1.38603723049164</v>
      </c>
      <c r="W870">
        <v>1.51716470718384E-2</v>
      </c>
      <c r="X870">
        <v>0.290230393409729</v>
      </c>
      <c r="Y870">
        <v>0.290230393409729</v>
      </c>
      <c r="Z870">
        <v>0.2</v>
      </c>
      <c r="AA870">
        <v>1</v>
      </c>
      <c r="AB870">
        <v>0.83333333333333304</v>
      </c>
      <c r="AC870">
        <v>0.90909090909090895</v>
      </c>
      <c r="AD870">
        <v>0</v>
      </c>
      <c r="AE870">
        <v>0.8</v>
      </c>
    </row>
    <row r="871" spans="1:31" x14ac:dyDescent="0.15">
      <c r="A871" s="4">
        <v>948</v>
      </c>
      <c r="B871">
        <v>15</v>
      </c>
      <c r="C871">
        <v>5</v>
      </c>
      <c r="D871">
        <v>10</v>
      </c>
      <c r="E871">
        <v>10</v>
      </c>
      <c r="F871">
        <v>10</v>
      </c>
      <c r="G871">
        <v>0</v>
      </c>
      <c r="H871">
        <v>5</v>
      </c>
      <c r="I871">
        <v>5</v>
      </c>
      <c r="J871">
        <v>0.75</v>
      </c>
      <c r="K871">
        <v>6.0359687805175799</v>
      </c>
      <c r="L871">
        <v>3.25136375427246</v>
      </c>
      <c r="M871">
        <v>2.7053775787353498</v>
      </c>
      <c r="N871">
        <v>4.4772434234619096</v>
      </c>
      <c r="O871">
        <v>1</v>
      </c>
      <c r="P871">
        <v>1</v>
      </c>
      <c r="Q871">
        <v>10</v>
      </c>
      <c r="R871" s="12">
        <v>0.1</v>
      </c>
      <c r="S871" s="12">
        <f t="shared" si="13"/>
        <v>0.1</v>
      </c>
      <c r="T871">
        <v>2.0139236450195299</v>
      </c>
      <c r="U871">
        <v>1.8851909637451201</v>
      </c>
      <c r="V871">
        <v>1.70291864871979</v>
      </c>
      <c r="W871">
        <v>0.18227231502533001</v>
      </c>
      <c r="X871">
        <v>0.31100499629974399</v>
      </c>
      <c r="Y871">
        <v>0.31100499629974399</v>
      </c>
      <c r="Z871">
        <v>0.1</v>
      </c>
      <c r="AA871">
        <v>0.9</v>
      </c>
      <c r="AB871">
        <v>0.9</v>
      </c>
      <c r="AC871">
        <v>0.9</v>
      </c>
      <c r="AD871">
        <v>0.1</v>
      </c>
      <c r="AE871">
        <v>0.8</v>
      </c>
    </row>
    <row r="872" spans="1:31" x14ac:dyDescent="0.15">
      <c r="A872" s="4">
        <v>534</v>
      </c>
      <c r="B872">
        <v>13</v>
      </c>
      <c r="C872">
        <v>7</v>
      </c>
      <c r="D872">
        <v>10</v>
      </c>
      <c r="E872">
        <v>10</v>
      </c>
      <c r="F872">
        <v>9</v>
      </c>
      <c r="G872">
        <v>1</v>
      </c>
      <c r="H872">
        <v>4</v>
      </c>
      <c r="I872">
        <v>6</v>
      </c>
      <c r="J872">
        <v>0.65</v>
      </c>
      <c r="K872">
        <v>6.03629493713379</v>
      </c>
      <c r="L872">
        <v>3.9649276733398402</v>
      </c>
      <c r="M872">
        <v>2.8549957275390598</v>
      </c>
      <c r="N872">
        <v>3.3285179138183598</v>
      </c>
      <c r="O872">
        <v>1</v>
      </c>
      <c r="P872">
        <v>1</v>
      </c>
      <c r="Q872">
        <v>10</v>
      </c>
      <c r="R872" s="12">
        <v>0.1</v>
      </c>
      <c r="S872" s="12">
        <f t="shared" si="13"/>
        <v>0.1</v>
      </c>
      <c r="T872">
        <v>1.5344276428222701</v>
      </c>
      <c r="U872">
        <v>1.4628868103027299</v>
      </c>
      <c r="V872">
        <v>1.2961568832397501</v>
      </c>
      <c r="W872">
        <v>0.166729927062988</v>
      </c>
      <c r="X872">
        <v>0.23827075958252</v>
      </c>
      <c r="Y872">
        <v>0.23827075958252</v>
      </c>
      <c r="Z872">
        <v>0.1</v>
      </c>
      <c r="AA872">
        <v>0.9</v>
      </c>
      <c r="AB872">
        <v>0.9</v>
      </c>
      <c r="AC872">
        <v>0.9</v>
      </c>
      <c r="AD872">
        <v>0.1</v>
      </c>
      <c r="AE872">
        <v>0.8</v>
      </c>
    </row>
    <row r="873" spans="1:31" x14ac:dyDescent="0.15">
      <c r="A873" s="4">
        <v>37</v>
      </c>
      <c r="B873">
        <v>15</v>
      </c>
      <c r="C873">
        <v>5</v>
      </c>
      <c r="D873">
        <v>10</v>
      </c>
      <c r="E873">
        <v>10</v>
      </c>
      <c r="F873">
        <v>10</v>
      </c>
      <c r="G873">
        <v>0</v>
      </c>
      <c r="H873">
        <v>5</v>
      </c>
      <c r="I873">
        <v>5</v>
      </c>
      <c r="J873">
        <v>0.75</v>
      </c>
      <c r="K873">
        <v>6.04209327697754</v>
      </c>
      <c r="L873">
        <v>2.41544532775879</v>
      </c>
      <c r="M873">
        <v>1.2670783996582</v>
      </c>
      <c r="N873">
        <v>4.9565734863281197</v>
      </c>
      <c r="O873">
        <v>3</v>
      </c>
      <c r="P873">
        <v>3</v>
      </c>
      <c r="Q873">
        <v>12</v>
      </c>
      <c r="R873" s="12">
        <v>0.25</v>
      </c>
      <c r="S873" s="12">
        <f t="shared" si="13"/>
        <v>0.3</v>
      </c>
      <c r="T873">
        <v>2.3585300445556601</v>
      </c>
      <c r="U873">
        <v>2.12113308906555</v>
      </c>
      <c r="V873">
        <v>2.0167069435119598</v>
      </c>
      <c r="W873">
        <v>0.10442614555358901</v>
      </c>
      <c r="X873">
        <v>0.34182310104370101</v>
      </c>
      <c r="Y873">
        <v>0.34182310104370101</v>
      </c>
      <c r="Z873">
        <v>0.3</v>
      </c>
      <c r="AA873">
        <v>0.9</v>
      </c>
      <c r="AB873">
        <v>0.75</v>
      </c>
      <c r="AC873">
        <v>0.81818181818181801</v>
      </c>
      <c r="AD873">
        <v>0.1</v>
      </c>
      <c r="AE873">
        <v>0.6</v>
      </c>
    </row>
    <row r="874" spans="1:31" x14ac:dyDescent="0.15">
      <c r="A874" s="4">
        <v>387</v>
      </c>
      <c r="B874">
        <v>12</v>
      </c>
      <c r="C874">
        <v>8</v>
      </c>
      <c r="D874">
        <v>10</v>
      </c>
      <c r="E874">
        <v>10</v>
      </c>
      <c r="F874">
        <v>10</v>
      </c>
      <c r="G874">
        <v>0</v>
      </c>
      <c r="H874">
        <v>2</v>
      </c>
      <c r="I874">
        <v>8</v>
      </c>
      <c r="J874">
        <v>0.6</v>
      </c>
      <c r="K874">
        <v>6.0480690002441397</v>
      </c>
      <c r="L874">
        <v>3.8195228576660201</v>
      </c>
      <c r="M874">
        <v>1.6841125488281199</v>
      </c>
      <c r="N874">
        <v>8.47344970703125</v>
      </c>
      <c r="O874">
        <v>2</v>
      </c>
      <c r="P874">
        <v>2</v>
      </c>
      <c r="Q874">
        <v>10</v>
      </c>
      <c r="R874" s="12">
        <v>0.2</v>
      </c>
      <c r="S874" s="12">
        <f t="shared" si="13"/>
        <v>0.2</v>
      </c>
      <c r="T874">
        <v>1.82185935974121</v>
      </c>
      <c r="U874">
        <v>1.4378976821899401</v>
      </c>
      <c r="V874">
        <v>1.5192909240722701</v>
      </c>
      <c r="W874">
        <v>8.1393241882324205E-2</v>
      </c>
      <c r="X874">
        <v>0.30256843566894498</v>
      </c>
      <c r="Y874">
        <v>0.30256843566894498</v>
      </c>
      <c r="Z874">
        <v>0.2</v>
      </c>
      <c r="AA874">
        <v>0.8</v>
      </c>
      <c r="AB874">
        <v>0.8</v>
      </c>
      <c r="AC874">
        <v>0.8</v>
      </c>
      <c r="AD874">
        <v>0.2</v>
      </c>
      <c r="AE874">
        <v>0.6</v>
      </c>
    </row>
    <row r="875" spans="1:31" x14ac:dyDescent="0.15">
      <c r="A875" s="4">
        <v>439</v>
      </c>
      <c r="B875">
        <v>12</v>
      </c>
      <c r="C875">
        <v>8</v>
      </c>
      <c r="D875">
        <v>10</v>
      </c>
      <c r="E875">
        <v>10</v>
      </c>
      <c r="F875">
        <v>10</v>
      </c>
      <c r="G875">
        <v>0</v>
      </c>
      <c r="H875">
        <v>2</v>
      </c>
      <c r="I875">
        <v>8</v>
      </c>
      <c r="J875">
        <v>0.6</v>
      </c>
      <c r="K875">
        <v>6.0493450164794904</v>
      </c>
      <c r="L875">
        <v>4.8051490783691397</v>
      </c>
      <c r="M875">
        <v>4.1259384155273402</v>
      </c>
      <c r="N875">
        <v>5.37196922302246</v>
      </c>
      <c r="O875">
        <v>1</v>
      </c>
      <c r="P875">
        <v>1</v>
      </c>
      <c r="Q875">
        <v>10</v>
      </c>
      <c r="R875" s="12">
        <v>0.1</v>
      </c>
      <c r="S875" s="12">
        <f t="shared" si="13"/>
        <v>0.1</v>
      </c>
      <c r="T875">
        <v>1.60184478759766</v>
      </c>
      <c r="U875">
        <v>1.5061206817627</v>
      </c>
      <c r="V875">
        <v>1.29638028144836</v>
      </c>
      <c r="W875">
        <v>0.209740400314331</v>
      </c>
      <c r="X875">
        <v>0.30546450614929199</v>
      </c>
      <c r="Y875">
        <v>0.30546450614929199</v>
      </c>
      <c r="Z875">
        <v>0.1</v>
      </c>
      <c r="AA875">
        <v>0.9</v>
      </c>
      <c r="AB875">
        <v>0.9</v>
      </c>
      <c r="AC875">
        <v>0.9</v>
      </c>
      <c r="AD875">
        <v>0.1</v>
      </c>
      <c r="AE875">
        <v>0.8</v>
      </c>
    </row>
    <row r="876" spans="1:31" x14ac:dyDescent="0.15">
      <c r="A876" s="4">
        <v>693</v>
      </c>
      <c r="B876">
        <v>13</v>
      </c>
      <c r="C876">
        <v>7</v>
      </c>
      <c r="D876">
        <v>10</v>
      </c>
      <c r="E876">
        <v>10</v>
      </c>
      <c r="F876">
        <v>10</v>
      </c>
      <c r="G876">
        <v>0</v>
      </c>
      <c r="H876">
        <v>3</v>
      </c>
      <c r="I876">
        <v>7</v>
      </c>
      <c r="J876">
        <v>0.65</v>
      </c>
      <c r="K876">
        <v>6.0506248474121103</v>
      </c>
      <c r="L876">
        <v>4.04817771911621</v>
      </c>
      <c r="M876">
        <v>2.3312435150146502</v>
      </c>
      <c r="N876">
        <v>4.2220439910888699</v>
      </c>
      <c r="O876">
        <v>1</v>
      </c>
      <c r="P876">
        <v>1</v>
      </c>
      <c r="Q876">
        <v>8</v>
      </c>
      <c r="R876" s="12">
        <v>0.125</v>
      </c>
      <c r="S876" s="12">
        <f t="shared" si="13"/>
        <v>0.1</v>
      </c>
      <c r="T876">
        <v>1.78215980529785</v>
      </c>
      <c r="U876">
        <v>1.65327513217926</v>
      </c>
      <c r="V876">
        <v>1.4738807678222701</v>
      </c>
      <c r="W876">
        <v>0.17939436435699499</v>
      </c>
      <c r="X876">
        <v>0.30827903747558599</v>
      </c>
      <c r="Y876">
        <v>0.30827903747558599</v>
      </c>
      <c r="Z876">
        <v>0.1</v>
      </c>
      <c r="AA876">
        <v>0.7</v>
      </c>
      <c r="AB876">
        <v>0.875</v>
      </c>
      <c r="AC876">
        <v>0.77777777777777801</v>
      </c>
      <c r="AD876">
        <v>0.3</v>
      </c>
      <c r="AE876">
        <v>0.6</v>
      </c>
    </row>
    <row r="877" spans="1:31" x14ac:dyDescent="0.15">
      <c r="A877" s="4">
        <v>845</v>
      </c>
      <c r="B877">
        <v>15</v>
      </c>
      <c r="C877">
        <v>5</v>
      </c>
      <c r="D877">
        <v>10</v>
      </c>
      <c r="E877">
        <v>10</v>
      </c>
      <c r="F877">
        <v>10</v>
      </c>
      <c r="G877">
        <v>0</v>
      </c>
      <c r="H877">
        <v>5</v>
      </c>
      <c r="I877">
        <v>5</v>
      </c>
      <c r="J877">
        <v>0.75</v>
      </c>
      <c r="K877">
        <v>6.0598869323730504</v>
      </c>
      <c r="L877">
        <v>3.8179779052734402</v>
      </c>
      <c r="M877">
        <v>3.3048076629638699</v>
      </c>
      <c r="N877">
        <v>3.4574775695800799</v>
      </c>
      <c r="O877">
        <v>1</v>
      </c>
      <c r="P877">
        <v>1</v>
      </c>
      <c r="Q877">
        <v>10</v>
      </c>
      <c r="R877" s="12">
        <v>0.1</v>
      </c>
      <c r="S877" s="12">
        <f t="shared" si="13"/>
        <v>0.1</v>
      </c>
      <c r="T877">
        <v>1.7824077606201201</v>
      </c>
      <c r="U877">
        <v>1.7307773828506501</v>
      </c>
      <c r="V877">
        <v>1.48127973079681</v>
      </c>
      <c r="W877">
        <v>0.24949765205383301</v>
      </c>
      <c r="X877">
        <v>0.301128029823303</v>
      </c>
      <c r="Y877">
        <v>0.301128029823303</v>
      </c>
      <c r="Z877">
        <v>0.1</v>
      </c>
      <c r="AA877">
        <v>0.9</v>
      </c>
      <c r="AB877">
        <v>0.9</v>
      </c>
      <c r="AC877">
        <v>0.9</v>
      </c>
      <c r="AD877">
        <v>0.1</v>
      </c>
      <c r="AE877">
        <v>0.8</v>
      </c>
    </row>
    <row r="878" spans="1:31" x14ac:dyDescent="0.15">
      <c r="A878" s="4">
        <v>401</v>
      </c>
      <c r="B878">
        <v>14</v>
      </c>
      <c r="C878">
        <v>6</v>
      </c>
      <c r="D878">
        <v>10</v>
      </c>
      <c r="E878">
        <v>10</v>
      </c>
      <c r="F878">
        <v>10</v>
      </c>
      <c r="G878">
        <v>0</v>
      </c>
      <c r="H878">
        <v>4</v>
      </c>
      <c r="I878">
        <v>6</v>
      </c>
      <c r="J878">
        <v>0.7</v>
      </c>
      <c r="K878">
        <v>6.0605964660644496</v>
      </c>
      <c r="L878">
        <v>4.2576045989990199</v>
      </c>
      <c r="M878">
        <v>3.5601577758789098</v>
      </c>
      <c r="N878">
        <v>3.34505271911621</v>
      </c>
      <c r="O878">
        <v>1</v>
      </c>
      <c r="P878">
        <v>1</v>
      </c>
      <c r="Q878">
        <v>8</v>
      </c>
      <c r="R878" s="12">
        <v>0.125</v>
      </c>
      <c r="S878" s="12">
        <f t="shared" si="13"/>
        <v>0.1</v>
      </c>
      <c r="T878">
        <v>1.6384353637695299</v>
      </c>
      <c r="U878">
        <v>1.6108808517456099</v>
      </c>
      <c r="V878">
        <v>1.34949743747711</v>
      </c>
      <c r="W878">
        <v>0.26138341426849399</v>
      </c>
      <c r="X878">
        <v>0.28893792629241899</v>
      </c>
      <c r="Y878">
        <v>0.28893792629241899</v>
      </c>
      <c r="Z878">
        <v>0.1</v>
      </c>
      <c r="AA878">
        <v>0.7</v>
      </c>
      <c r="AB878">
        <v>0.875</v>
      </c>
      <c r="AC878">
        <v>0.77777777777777801</v>
      </c>
      <c r="AD878">
        <v>0.3</v>
      </c>
      <c r="AE878">
        <v>0.6</v>
      </c>
    </row>
    <row r="879" spans="1:31" x14ac:dyDescent="0.15">
      <c r="A879" s="4">
        <v>835</v>
      </c>
      <c r="B879">
        <v>16</v>
      </c>
      <c r="C879">
        <v>4</v>
      </c>
      <c r="D879">
        <v>10</v>
      </c>
      <c r="E879">
        <v>10</v>
      </c>
      <c r="F879">
        <v>10</v>
      </c>
      <c r="G879">
        <v>0</v>
      </c>
      <c r="H879">
        <v>6</v>
      </c>
      <c r="I879">
        <v>4</v>
      </c>
      <c r="J879">
        <v>0.8</v>
      </c>
      <c r="K879">
        <v>6.06449317932129</v>
      </c>
      <c r="L879">
        <v>3.66963386535644</v>
      </c>
      <c r="M879">
        <v>3.3090724945068399</v>
      </c>
      <c r="N879">
        <v>3.0900325775146502</v>
      </c>
      <c r="O879">
        <v>1</v>
      </c>
      <c r="P879">
        <v>1</v>
      </c>
      <c r="Q879">
        <v>11</v>
      </c>
      <c r="R879" s="12">
        <v>9.0899999999999995E-2</v>
      </c>
      <c r="S879" s="12">
        <f t="shared" si="13"/>
        <v>0.1</v>
      </c>
      <c r="T879">
        <v>1.86911773681641</v>
      </c>
      <c r="U879">
        <v>1.8567190170288099</v>
      </c>
      <c r="V879">
        <v>1.5535910129547099</v>
      </c>
      <c r="W879">
        <v>0.30312800407409701</v>
      </c>
      <c r="X879">
        <v>0.315526723861694</v>
      </c>
      <c r="Y879">
        <v>0.315526723861694</v>
      </c>
      <c r="Z879">
        <v>0.1</v>
      </c>
      <c r="AA879">
        <v>1</v>
      </c>
      <c r="AB879">
        <v>0.90909090909090895</v>
      </c>
      <c r="AC879">
        <v>0.952380952380952</v>
      </c>
      <c r="AD879">
        <v>0</v>
      </c>
      <c r="AE879">
        <v>0.9</v>
      </c>
    </row>
    <row r="880" spans="1:31" x14ac:dyDescent="0.15">
      <c r="A880" s="4">
        <v>267</v>
      </c>
      <c r="B880">
        <v>11</v>
      </c>
      <c r="C880">
        <v>9</v>
      </c>
      <c r="D880">
        <v>10</v>
      </c>
      <c r="E880">
        <v>10</v>
      </c>
      <c r="F880">
        <v>10</v>
      </c>
      <c r="G880">
        <v>0</v>
      </c>
      <c r="H880">
        <v>1</v>
      </c>
      <c r="I880">
        <v>9</v>
      </c>
      <c r="J880">
        <v>0.55000000000000004</v>
      </c>
      <c r="K880">
        <v>6.0652790069580096</v>
      </c>
      <c r="L880">
        <v>5.4422721862793004</v>
      </c>
      <c r="M880">
        <v>7.7259044647216797</v>
      </c>
      <c r="N880">
        <v>8.7674789428710902</v>
      </c>
      <c r="O880">
        <v>0</v>
      </c>
      <c r="P880">
        <v>0</v>
      </c>
      <c r="Q880">
        <v>9</v>
      </c>
      <c r="R880" s="12">
        <v>0</v>
      </c>
      <c r="S880" s="12">
        <f t="shared" si="13"/>
        <v>0</v>
      </c>
      <c r="T880">
        <v>1.4299144744873</v>
      </c>
      <c r="U880">
        <v>1.3741378784179701</v>
      </c>
      <c r="V880">
        <v>1.18876612186432</v>
      </c>
      <c r="W880">
        <v>0.18537175655365001</v>
      </c>
      <c r="X880">
        <v>0.24114835262298601</v>
      </c>
      <c r="Y880">
        <v>0.24114835262298601</v>
      </c>
      <c r="Z880">
        <v>0</v>
      </c>
      <c r="AA880">
        <v>0.9</v>
      </c>
      <c r="AB880">
        <v>1</v>
      </c>
      <c r="AC880">
        <v>0.94736842105263197</v>
      </c>
      <c r="AD880">
        <v>0.1</v>
      </c>
      <c r="AE880">
        <v>0.9</v>
      </c>
    </row>
    <row r="881" spans="1:31" x14ac:dyDescent="0.15">
      <c r="A881" s="4">
        <v>48</v>
      </c>
      <c r="B881">
        <v>15</v>
      </c>
      <c r="C881">
        <v>5</v>
      </c>
      <c r="D881">
        <v>10</v>
      </c>
      <c r="E881">
        <v>10</v>
      </c>
      <c r="F881">
        <v>10</v>
      </c>
      <c r="G881">
        <v>0</v>
      </c>
      <c r="H881">
        <v>5</v>
      </c>
      <c r="I881">
        <v>5</v>
      </c>
      <c r="J881">
        <v>0.75</v>
      </c>
      <c r="K881">
        <v>6.0682621002197301</v>
      </c>
      <c r="L881">
        <v>2.9624652862548801</v>
      </c>
      <c r="M881">
        <v>2.1485118865966801</v>
      </c>
      <c r="N881">
        <v>4.5836753845214799</v>
      </c>
      <c r="O881">
        <v>2</v>
      </c>
      <c r="P881">
        <v>2</v>
      </c>
      <c r="Q881">
        <v>11</v>
      </c>
      <c r="R881" s="12">
        <v>0.18179999999999999</v>
      </c>
      <c r="S881" s="12">
        <f t="shared" si="13"/>
        <v>0.2</v>
      </c>
      <c r="T881">
        <v>1.76265716552734</v>
      </c>
      <c r="U881">
        <v>1.6565425395965601</v>
      </c>
      <c r="V881">
        <v>1.5162060260772701</v>
      </c>
      <c r="W881">
        <v>0.140336513519287</v>
      </c>
      <c r="X881">
        <v>0.24645113945007299</v>
      </c>
      <c r="Y881">
        <v>0.24645113945007299</v>
      </c>
      <c r="Z881">
        <v>0.2</v>
      </c>
      <c r="AA881">
        <v>0.9</v>
      </c>
      <c r="AB881">
        <v>0.81818181818181801</v>
      </c>
      <c r="AC881">
        <v>0.85714285714285698</v>
      </c>
      <c r="AD881">
        <v>0.1</v>
      </c>
      <c r="AE881">
        <v>0.7</v>
      </c>
    </row>
    <row r="882" spans="1:31" x14ac:dyDescent="0.15">
      <c r="A882" s="4">
        <v>454</v>
      </c>
      <c r="B882">
        <v>13</v>
      </c>
      <c r="C882">
        <v>7</v>
      </c>
      <c r="D882">
        <v>10</v>
      </c>
      <c r="E882">
        <v>10</v>
      </c>
      <c r="F882">
        <v>10</v>
      </c>
      <c r="G882">
        <v>0</v>
      </c>
      <c r="H882">
        <v>3</v>
      </c>
      <c r="I882">
        <v>7</v>
      </c>
      <c r="J882">
        <v>0.65</v>
      </c>
      <c r="K882">
        <v>6.07076072692871</v>
      </c>
      <c r="L882">
        <v>4.1534061431884801</v>
      </c>
      <c r="M882">
        <v>2.6423168182372998</v>
      </c>
      <c r="N882">
        <v>4.2324810028076199</v>
      </c>
      <c r="O882">
        <v>1</v>
      </c>
      <c r="P882">
        <v>1</v>
      </c>
      <c r="Q882">
        <v>9</v>
      </c>
      <c r="R882" s="12">
        <v>0.1111</v>
      </c>
      <c r="S882" s="12">
        <f t="shared" si="13"/>
        <v>0.1</v>
      </c>
      <c r="T882">
        <v>1.7703800201416</v>
      </c>
      <c r="U882">
        <v>1.6555360555648799</v>
      </c>
      <c r="V882">
        <v>1.46375727653503</v>
      </c>
      <c r="W882">
        <v>0.191778779029846</v>
      </c>
      <c r="X882">
        <v>0.30662274360656699</v>
      </c>
      <c r="Y882">
        <v>0.30662274360656699</v>
      </c>
      <c r="Z882">
        <v>0.1</v>
      </c>
      <c r="AA882">
        <v>0.8</v>
      </c>
      <c r="AB882">
        <v>0.88888888888888895</v>
      </c>
      <c r="AC882">
        <v>0.84210526315789502</v>
      </c>
      <c r="AD882">
        <v>0.2</v>
      </c>
      <c r="AE882">
        <v>0.7</v>
      </c>
    </row>
    <row r="883" spans="1:31" x14ac:dyDescent="0.15">
      <c r="A883" s="4">
        <v>734</v>
      </c>
      <c r="B883">
        <v>11</v>
      </c>
      <c r="C883">
        <v>9</v>
      </c>
      <c r="D883">
        <v>10</v>
      </c>
      <c r="E883">
        <v>10</v>
      </c>
      <c r="F883">
        <v>8</v>
      </c>
      <c r="G883">
        <v>2</v>
      </c>
      <c r="H883">
        <v>3</v>
      </c>
      <c r="I883">
        <v>7</v>
      </c>
      <c r="J883">
        <v>0.55000000000000004</v>
      </c>
      <c r="K883">
        <v>6.0715999603271502</v>
      </c>
      <c r="L883">
        <v>3.69343185424805</v>
      </c>
      <c r="M883">
        <v>1.8959808349609399</v>
      </c>
      <c r="N883">
        <v>5.3594474792480504</v>
      </c>
      <c r="O883">
        <v>2</v>
      </c>
      <c r="P883">
        <v>2</v>
      </c>
      <c r="Q883">
        <v>10</v>
      </c>
      <c r="R883" s="12">
        <v>0.2</v>
      </c>
      <c r="S883" s="12">
        <f t="shared" si="13"/>
        <v>0.2</v>
      </c>
      <c r="T883">
        <v>1.5254936218261701</v>
      </c>
      <c r="U883">
        <v>1.3168016672134399</v>
      </c>
      <c r="V883">
        <v>1.3148458003997801</v>
      </c>
      <c r="W883">
        <v>1.9558668136596701E-3</v>
      </c>
      <c r="X883">
        <v>0.21064782142639199</v>
      </c>
      <c r="Y883">
        <v>0.21064782142639199</v>
      </c>
      <c r="Z883">
        <v>0.2</v>
      </c>
      <c r="AA883">
        <v>0.8</v>
      </c>
      <c r="AB883">
        <v>0.8</v>
      </c>
      <c r="AC883">
        <v>0.8</v>
      </c>
      <c r="AD883">
        <v>0.2</v>
      </c>
      <c r="AE883">
        <v>0.6</v>
      </c>
    </row>
    <row r="884" spans="1:31" x14ac:dyDescent="0.15">
      <c r="A884" s="4">
        <v>140</v>
      </c>
      <c r="B884">
        <v>12</v>
      </c>
      <c r="C884">
        <v>8</v>
      </c>
      <c r="D884">
        <v>10</v>
      </c>
      <c r="E884">
        <v>10</v>
      </c>
      <c r="F884">
        <v>10</v>
      </c>
      <c r="G884">
        <v>0</v>
      </c>
      <c r="H884">
        <v>2</v>
      </c>
      <c r="I884">
        <v>8</v>
      </c>
      <c r="J884">
        <v>0.6</v>
      </c>
      <c r="K884">
        <v>6.0794486999511701</v>
      </c>
      <c r="L884">
        <v>4.7802505493164098</v>
      </c>
      <c r="M884">
        <v>2.9659957885742201</v>
      </c>
      <c r="N884">
        <v>4.2281608581543004</v>
      </c>
      <c r="O884">
        <v>1</v>
      </c>
      <c r="P884">
        <v>1</v>
      </c>
      <c r="Q884">
        <v>9</v>
      </c>
      <c r="R884" s="12">
        <v>0.1111</v>
      </c>
      <c r="S884" s="12">
        <f t="shared" si="13"/>
        <v>0.1</v>
      </c>
      <c r="T884">
        <v>1.6966972351074201</v>
      </c>
      <c r="U884">
        <v>1.5581970214843699</v>
      </c>
      <c r="V884">
        <v>1.3862047195434599</v>
      </c>
      <c r="W884">
        <v>0.171992301940918</v>
      </c>
      <c r="X884">
        <v>0.31049251556396501</v>
      </c>
      <c r="Y884">
        <v>0.31049251556396501</v>
      </c>
      <c r="Z884">
        <v>0.1</v>
      </c>
      <c r="AA884">
        <v>0.8</v>
      </c>
      <c r="AB884">
        <v>0.88888888888888895</v>
      </c>
      <c r="AC884">
        <v>0.84210526315789502</v>
      </c>
      <c r="AD884">
        <v>0.2</v>
      </c>
      <c r="AE884">
        <v>0.7</v>
      </c>
    </row>
    <row r="885" spans="1:31" x14ac:dyDescent="0.15">
      <c r="A885" s="4">
        <v>926</v>
      </c>
      <c r="B885">
        <v>10</v>
      </c>
      <c r="C885">
        <v>10</v>
      </c>
      <c r="D885">
        <v>10</v>
      </c>
      <c r="E885">
        <v>10</v>
      </c>
      <c r="F885">
        <v>9</v>
      </c>
      <c r="G885">
        <v>1</v>
      </c>
      <c r="H885">
        <v>1</v>
      </c>
      <c r="I885">
        <v>9</v>
      </c>
      <c r="J885">
        <v>0.5</v>
      </c>
      <c r="K885">
        <v>6.0829372406005904</v>
      </c>
      <c r="L885">
        <v>4.8678150177001998</v>
      </c>
      <c r="M885">
        <v>2.1115188598632799</v>
      </c>
      <c r="N885">
        <v>9.0886802673339808</v>
      </c>
      <c r="O885">
        <v>1</v>
      </c>
      <c r="P885">
        <v>1</v>
      </c>
      <c r="Q885">
        <v>9</v>
      </c>
      <c r="R885" s="12">
        <v>0.1111</v>
      </c>
      <c r="S885" s="12">
        <f t="shared" si="13"/>
        <v>0.1</v>
      </c>
      <c r="T885">
        <v>1.5013618469238299</v>
      </c>
      <c r="U885">
        <v>1.1384696960449201</v>
      </c>
      <c r="V885">
        <v>1.2444823980331401</v>
      </c>
      <c r="W885">
        <v>0.10601270198822001</v>
      </c>
      <c r="X885">
        <v>0.25687944889068598</v>
      </c>
      <c r="Y885">
        <v>0.25687944889068598</v>
      </c>
      <c r="Z885">
        <v>0.1</v>
      </c>
      <c r="AA885">
        <v>0.8</v>
      </c>
      <c r="AB885">
        <v>0.88888888888888895</v>
      </c>
      <c r="AC885">
        <v>0.84210526315789502</v>
      </c>
      <c r="AD885">
        <v>0.2</v>
      </c>
      <c r="AE885">
        <v>0.7</v>
      </c>
    </row>
    <row r="886" spans="1:31" x14ac:dyDescent="0.15">
      <c r="A886" s="4">
        <v>495</v>
      </c>
      <c r="B886">
        <v>12</v>
      </c>
      <c r="C886">
        <v>8</v>
      </c>
      <c r="D886">
        <v>10</v>
      </c>
      <c r="E886">
        <v>10</v>
      </c>
      <c r="F886">
        <v>10</v>
      </c>
      <c r="G886">
        <v>0</v>
      </c>
      <c r="H886">
        <v>2</v>
      </c>
      <c r="I886">
        <v>8</v>
      </c>
      <c r="J886">
        <v>0.6</v>
      </c>
      <c r="K886">
        <v>6.0868263244628897</v>
      </c>
      <c r="L886">
        <v>5.6630325317382804</v>
      </c>
      <c r="M886">
        <v>7.8471145629882804</v>
      </c>
      <c r="N886">
        <v>4.8490657806396502</v>
      </c>
      <c r="O886">
        <v>0</v>
      </c>
      <c r="P886">
        <v>0</v>
      </c>
      <c r="Q886">
        <v>9</v>
      </c>
      <c r="R886" s="12">
        <v>0</v>
      </c>
      <c r="S886" s="12">
        <f t="shared" si="13"/>
        <v>0</v>
      </c>
      <c r="T886">
        <v>1.5044860839843699</v>
      </c>
      <c r="U886">
        <v>1.5562105178832999</v>
      </c>
      <c r="V886">
        <v>1.2000248432159399</v>
      </c>
      <c r="W886">
        <v>0.35618567466735801</v>
      </c>
      <c r="X886">
        <v>0.30446124076843301</v>
      </c>
      <c r="Y886">
        <v>0.30446124076843301</v>
      </c>
      <c r="Z886">
        <v>0</v>
      </c>
      <c r="AA886">
        <v>0.9</v>
      </c>
      <c r="AB886">
        <v>1</v>
      </c>
      <c r="AC886">
        <v>0.94736842105263197</v>
      </c>
      <c r="AD886">
        <v>0.1</v>
      </c>
      <c r="AE886">
        <v>0.9</v>
      </c>
    </row>
    <row r="887" spans="1:31" x14ac:dyDescent="0.15">
      <c r="A887" s="4">
        <v>618</v>
      </c>
      <c r="B887">
        <v>16</v>
      </c>
      <c r="C887">
        <v>4</v>
      </c>
      <c r="D887">
        <v>10</v>
      </c>
      <c r="E887">
        <v>10</v>
      </c>
      <c r="F887">
        <v>10</v>
      </c>
      <c r="G887">
        <v>0</v>
      </c>
      <c r="H887">
        <v>6</v>
      </c>
      <c r="I887">
        <v>4</v>
      </c>
      <c r="J887">
        <v>0.8</v>
      </c>
      <c r="K887">
        <v>6.0897712707519496</v>
      </c>
      <c r="L887">
        <v>3.0250396728515598</v>
      </c>
      <c r="M887">
        <v>2.5934143066406201</v>
      </c>
      <c r="N887">
        <v>4.0288238525390598</v>
      </c>
      <c r="O887">
        <v>1</v>
      </c>
      <c r="P887">
        <v>1</v>
      </c>
      <c r="Q887">
        <v>10</v>
      </c>
      <c r="R887" s="12">
        <v>0.1</v>
      </c>
      <c r="S887" s="12">
        <f t="shared" si="13"/>
        <v>0.1</v>
      </c>
      <c r="T887">
        <v>1.8936290740966799</v>
      </c>
      <c r="U887">
        <v>1.8156868219375599</v>
      </c>
      <c r="V887">
        <v>1.60606229305267</v>
      </c>
      <c r="W887">
        <v>0.209624528884888</v>
      </c>
      <c r="X887">
        <v>0.28756678104400601</v>
      </c>
      <c r="Y887">
        <v>0.28756678104400601</v>
      </c>
      <c r="Z887">
        <v>0.1</v>
      </c>
      <c r="AA887">
        <v>0.9</v>
      </c>
      <c r="AB887">
        <v>0.9</v>
      </c>
      <c r="AC887">
        <v>0.9</v>
      </c>
      <c r="AD887">
        <v>0.1</v>
      </c>
      <c r="AE887">
        <v>0.8</v>
      </c>
    </row>
    <row r="888" spans="1:31" x14ac:dyDescent="0.15">
      <c r="A888" s="4">
        <v>416</v>
      </c>
      <c r="B888">
        <v>14</v>
      </c>
      <c r="C888">
        <v>6</v>
      </c>
      <c r="D888">
        <v>10</v>
      </c>
      <c r="E888">
        <v>10</v>
      </c>
      <c r="F888">
        <v>10</v>
      </c>
      <c r="G888">
        <v>0</v>
      </c>
      <c r="H888">
        <v>4</v>
      </c>
      <c r="I888">
        <v>6</v>
      </c>
      <c r="J888">
        <v>0.7</v>
      </c>
      <c r="K888">
        <v>6.0920944213867196</v>
      </c>
      <c r="L888">
        <v>5.0119075775146502</v>
      </c>
      <c r="M888">
        <v>5.1597900390625</v>
      </c>
      <c r="N888">
        <v>2.9469242095947301</v>
      </c>
      <c r="O888">
        <v>0</v>
      </c>
      <c r="P888">
        <v>0</v>
      </c>
      <c r="Q888">
        <v>10</v>
      </c>
      <c r="R888" s="12">
        <v>0</v>
      </c>
      <c r="S888" s="12">
        <f t="shared" si="13"/>
        <v>0</v>
      </c>
      <c r="T888">
        <v>1.71599769592285</v>
      </c>
      <c r="U888">
        <v>1.7574977874755899</v>
      </c>
      <c r="V888">
        <v>1.3883422613143901</v>
      </c>
      <c r="W888">
        <v>0.36915552616119401</v>
      </c>
      <c r="X888">
        <v>0.32765543460845897</v>
      </c>
      <c r="Y888">
        <v>0.32765543460845897</v>
      </c>
      <c r="Z888">
        <v>0</v>
      </c>
      <c r="AA888">
        <v>1</v>
      </c>
      <c r="AB888">
        <v>1</v>
      </c>
      <c r="AC888">
        <v>1</v>
      </c>
      <c r="AD888">
        <v>0</v>
      </c>
      <c r="AE888">
        <v>1</v>
      </c>
    </row>
    <row r="889" spans="1:31" x14ac:dyDescent="0.15">
      <c r="A889" s="4">
        <v>283</v>
      </c>
      <c r="B889">
        <v>10</v>
      </c>
      <c r="C889">
        <v>10</v>
      </c>
      <c r="D889">
        <v>10</v>
      </c>
      <c r="E889">
        <v>10</v>
      </c>
      <c r="F889">
        <v>9</v>
      </c>
      <c r="G889">
        <v>1</v>
      </c>
      <c r="H889">
        <v>1</v>
      </c>
      <c r="I889">
        <v>9</v>
      </c>
      <c r="J889">
        <v>0.5</v>
      </c>
      <c r="K889">
        <v>6.0948810577392596</v>
      </c>
      <c r="L889">
        <v>5.9843196868896502</v>
      </c>
      <c r="M889">
        <v>10.5602874755859</v>
      </c>
      <c r="N889">
        <v>6.1899909973144496</v>
      </c>
      <c r="O889">
        <v>0</v>
      </c>
      <c r="P889">
        <v>0</v>
      </c>
      <c r="Q889">
        <v>8</v>
      </c>
      <c r="R889" s="12">
        <v>0</v>
      </c>
      <c r="S889" s="12">
        <f t="shared" si="13"/>
        <v>0</v>
      </c>
      <c r="T889">
        <v>1.2118682861328101</v>
      </c>
      <c r="U889">
        <v>1.2939567565918</v>
      </c>
      <c r="V889">
        <v>0.98129290342330899</v>
      </c>
      <c r="W889">
        <v>0.31266385316848699</v>
      </c>
      <c r="X889">
        <v>0.23057538270950301</v>
      </c>
      <c r="Y889">
        <v>0.23057538270950301</v>
      </c>
      <c r="Z889">
        <v>0</v>
      </c>
      <c r="AA889">
        <v>0.8</v>
      </c>
      <c r="AB889">
        <v>1</v>
      </c>
      <c r="AC889">
        <v>0.88888888888888895</v>
      </c>
      <c r="AD889">
        <v>0.2</v>
      </c>
      <c r="AE889">
        <v>0.8</v>
      </c>
    </row>
    <row r="890" spans="1:31" x14ac:dyDescent="0.15">
      <c r="A890" s="4">
        <v>333</v>
      </c>
      <c r="B890">
        <v>14</v>
      </c>
      <c r="C890">
        <v>6</v>
      </c>
      <c r="D890">
        <v>10</v>
      </c>
      <c r="E890">
        <v>10</v>
      </c>
      <c r="F890">
        <v>9</v>
      </c>
      <c r="G890">
        <v>1</v>
      </c>
      <c r="H890">
        <v>5</v>
      </c>
      <c r="I890">
        <v>5</v>
      </c>
      <c r="J890">
        <v>0.7</v>
      </c>
      <c r="K890">
        <v>6.0986824035644496</v>
      </c>
      <c r="L890">
        <v>5.0414543151855504</v>
      </c>
      <c r="M890">
        <v>5.2697582244873002</v>
      </c>
      <c r="N890">
        <v>2.57107734680176</v>
      </c>
      <c r="O890">
        <v>0</v>
      </c>
      <c r="P890">
        <v>0</v>
      </c>
      <c r="Q890">
        <v>7</v>
      </c>
      <c r="R890" s="12">
        <v>0</v>
      </c>
      <c r="S890" s="12">
        <f t="shared" si="13"/>
        <v>0</v>
      </c>
      <c r="T890">
        <v>1.3057060241699201</v>
      </c>
      <c r="U890">
        <v>1.3290557861328101</v>
      </c>
      <c r="V890">
        <v>1.1080526113510101</v>
      </c>
      <c r="W890">
        <v>0.22100317478179901</v>
      </c>
      <c r="X890">
        <v>0.197653412818909</v>
      </c>
      <c r="Y890">
        <v>0.197653412818909</v>
      </c>
      <c r="Z890">
        <v>0</v>
      </c>
      <c r="AA890">
        <v>0.7</v>
      </c>
      <c r="AB890">
        <v>1</v>
      </c>
      <c r="AC890">
        <v>0.82352941176470595</v>
      </c>
      <c r="AD890">
        <v>0.3</v>
      </c>
      <c r="AE890">
        <v>0.7</v>
      </c>
    </row>
    <row r="891" spans="1:31" x14ac:dyDescent="0.15">
      <c r="A891" s="4">
        <v>138</v>
      </c>
      <c r="B891">
        <v>11</v>
      </c>
      <c r="C891">
        <v>9</v>
      </c>
      <c r="D891">
        <v>10</v>
      </c>
      <c r="E891">
        <v>10</v>
      </c>
      <c r="F891">
        <v>10</v>
      </c>
      <c r="G891">
        <v>0</v>
      </c>
      <c r="H891">
        <v>1</v>
      </c>
      <c r="I891">
        <v>9</v>
      </c>
      <c r="J891">
        <v>0.55000000000000004</v>
      </c>
      <c r="K891">
        <v>6.1091136932373002</v>
      </c>
      <c r="L891">
        <v>4.9969577789306596</v>
      </c>
      <c r="M891">
        <v>3.6711006164550799</v>
      </c>
      <c r="N891">
        <v>9.6484050750732404</v>
      </c>
      <c r="O891">
        <v>1</v>
      </c>
      <c r="P891">
        <v>1</v>
      </c>
      <c r="Q891">
        <v>10</v>
      </c>
      <c r="R891" s="12">
        <v>0.1</v>
      </c>
      <c r="S891" s="12">
        <f t="shared" si="13"/>
        <v>0.1</v>
      </c>
      <c r="T891">
        <v>1.49333572387695</v>
      </c>
      <c r="U891">
        <v>1.20723152160645</v>
      </c>
      <c r="V891">
        <v>1.23794806003571</v>
      </c>
      <c r="W891">
        <v>3.0716538429260299E-2</v>
      </c>
      <c r="X891">
        <v>0.255387663841248</v>
      </c>
      <c r="Y891">
        <v>0.255387663841248</v>
      </c>
      <c r="Z891">
        <v>0.1</v>
      </c>
      <c r="AA891">
        <v>0.9</v>
      </c>
      <c r="AB891">
        <v>0.9</v>
      </c>
      <c r="AC891">
        <v>0.9</v>
      </c>
      <c r="AD891">
        <v>0.1</v>
      </c>
      <c r="AE891">
        <v>0.8</v>
      </c>
    </row>
    <row r="892" spans="1:31" x14ac:dyDescent="0.15">
      <c r="A892" s="4">
        <v>28</v>
      </c>
      <c r="B892">
        <v>14</v>
      </c>
      <c r="C892">
        <v>6</v>
      </c>
      <c r="D892">
        <v>10</v>
      </c>
      <c r="E892">
        <v>10</v>
      </c>
      <c r="F892">
        <v>10</v>
      </c>
      <c r="G892">
        <v>0</v>
      </c>
      <c r="H892">
        <v>4</v>
      </c>
      <c r="I892">
        <v>6</v>
      </c>
      <c r="J892">
        <v>0.7</v>
      </c>
      <c r="K892">
        <v>6.1116256713867196</v>
      </c>
      <c r="L892">
        <v>4.5885772705078098</v>
      </c>
      <c r="M892">
        <v>4.2203941345214799</v>
      </c>
      <c r="N892">
        <v>3.1939716339111301</v>
      </c>
      <c r="O892">
        <v>1</v>
      </c>
      <c r="P892">
        <v>1</v>
      </c>
      <c r="Q892">
        <v>11</v>
      </c>
      <c r="R892" s="12">
        <v>9.0899999999999995E-2</v>
      </c>
      <c r="S892" s="12">
        <f t="shared" si="13"/>
        <v>0.1</v>
      </c>
      <c r="T892">
        <v>1.6890106201171899</v>
      </c>
      <c r="U892">
        <v>1.6837115287780799</v>
      </c>
      <c r="V892">
        <v>1.3901789188385001</v>
      </c>
      <c r="W892">
        <v>0.29353260993957497</v>
      </c>
      <c r="X892">
        <v>0.29883170127868702</v>
      </c>
      <c r="Y892">
        <v>0.29883170127868702</v>
      </c>
      <c r="Z892">
        <v>0.1</v>
      </c>
      <c r="AA892">
        <v>1</v>
      </c>
      <c r="AB892">
        <v>0.90909090909090895</v>
      </c>
      <c r="AC892">
        <v>0.952380952380952</v>
      </c>
      <c r="AD892">
        <v>0</v>
      </c>
      <c r="AE892">
        <v>0.9</v>
      </c>
    </row>
    <row r="893" spans="1:31" x14ac:dyDescent="0.15">
      <c r="A893" s="4">
        <v>221</v>
      </c>
      <c r="B893">
        <v>13</v>
      </c>
      <c r="C893">
        <v>7</v>
      </c>
      <c r="D893">
        <v>10</v>
      </c>
      <c r="E893">
        <v>10</v>
      </c>
      <c r="F893">
        <v>10</v>
      </c>
      <c r="G893">
        <v>0</v>
      </c>
      <c r="H893">
        <v>3</v>
      </c>
      <c r="I893">
        <v>7</v>
      </c>
      <c r="J893">
        <v>0.65</v>
      </c>
      <c r="K893">
        <v>6.1152610778808603</v>
      </c>
      <c r="L893">
        <v>4.4352149963378897</v>
      </c>
      <c r="M893">
        <v>4.2663898468017596</v>
      </c>
      <c r="N893">
        <v>5.3589744567871103</v>
      </c>
      <c r="O893">
        <v>1</v>
      </c>
      <c r="P893">
        <v>1</v>
      </c>
      <c r="Q893">
        <v>10</v>
      </c>
      <c r="R893" s="12">
        <v>0.1</v>
      </c>
      <c r="S893" s="12">
        <f t="shared" si="13"/>
        <v>0.1</v>
      </c>
      <c r="T893">
        <v>1.4331760406494101</v>
      </c>
      <c r="U893">
        <v>1.38488137722015</v>
      </c>
      <c r="V893">
        <v>1.18618488311768</v>
      </c>
      <c r="W893">
        <v>0.198696494102478</v>
      </c>
      <c r="X893">
        <v>0.246991157531738</v>
      </c>
      <c r="Y893">
        <v>0.246991157531738</v>
      </c>
      <c r="Z893">
        <v>0.1</v>
      </c>
      <c r="AA893">
        <v>0.9</v>
      </c>
      <c r="AB893">
        <v>0.9</v>
      </c>
      <c r="AC893">
        <v>0.9</v>
      </c>
      <c r="AD893">
        <v>0.1</v>
      </c>
      <c r="AE893">
        <v>0.8</v>
      </c>
    </row>
    <row r="894" spans="1:31" x14ac:dyDescent="0.15">
      <c r="A894" s="4">
        <v>88</v>
      </c>
      <c r="B894">
        <v>13</v>
      </c>
      <c r="C894">
        <v>7</v>
      </c>
      <c r="D894">
        <v>10</v>
      </c>
      <c r="E894">
        <v>10</v>
      </c>
      <c r="F894">
        <v>10</v>
      </c>
      <c r="G894">
        <v>0</v>
      </c>
      <c r="H894">
        <v>3</v>
      </c>
      <c r="I894">
        <v>7</v>
      </c>
      <c r="J894">
        <v>0.65</v>
      </c>
      <c r="K894">
        <v>6.1187591552734402</v>
      </c>
      <c r="L894">
        <v>3.95756912231445</v>
      </c>
      <c r="M894">
        <v>2.5230579376220699</v>
      </c>
      <c r="N894">
        <v>5.1546611785888699</v>
      </c>
      <c r="O894">
        <v>1</v>
      </c>
      <c r="P894">
        <v>1</v>
      </c>
      <c r="Q894">
        <v>10</v>
      </c>
      <c r="R894" s="12">
        <v>0.1</v>
      </c>
      <c r="S894" s="12">
        <f t="shared" si="13"/>
        <v>0.1</v>
      </c>
      <c r="T894">
        <v>1.78377532958984</v>
      </c>
      <c r="U894">
        <v>1.61525213718414</v>
      </c>
      <c r="V894">
        <v>1.46768033504486</v>
      </c>
      <c r="W894">
        <v>0.147571802139282</v>
      </c>
      <c r="X894">
        <v>0.31609499454498302</v>
      </c>
      <c r="Y894">
        <v>0.31609499454498302</v>
      </c>
      <c r="Z894">
        <v>0.1</v>
      </c>
      <c r="AA894">
        <v>0.9</v>
      </c>
      <c r="AB894">
        <v>0.9</v>
      </c>
      <c r="AC894">
        <v>0.9</v>
      </c>
      <c r="AD894">
        <v>0.1</v>
      </c>
      <c r="AE894">
        <v>0.8</v>
      </c>
    </row>
    <row r="895" spans="1:31" x14ac:dyDescent="0.15">
      <c r="A895" s="4">
        <v>359</v>
      </c>
      <c r="B895">
        <v>13</v>
      </c>
      <c r="C895">
        <v>7</v>
      </c>
      <c r="D895">
        <v>10</v>
      </c>
      <c r="E895">
        <v>10</v>
      </c>
      <c r="F895">
        <v>8</v>
      </c>
      <c r="G895">
        <v>2</v>
      </c>
      <c r="H895">
        <v>5</v>
      </c>
      <c r="I895">
        <v>5</v>
      </c>
      <c r="J895">
        <v>0.65</v>
      </c>
      <c r="K895">
        <v>6.1267681121826199</v>
      </c>
      <c r="L895">
        <v>3.4652347564697301</v>
      </c>
      <c r="M895">
        <v>2.7342414855957</v>
      </c>
      <c r="N895">
        <v>3.8610725402832</v>
      </c>
      <c r="O895">
        <v>1</v>
      </c>
      <c r="P895">
        <v>1</v>
      </c>
      <c r="Q895">
        <v>7</v>
      </c>
      <c r="R895" s="12">
        <v>0.1429</v>
      </c>
      <c r="S895" s="12">
        <f t="shared" si="13"/>
        <v>0.1</v>
      </c>
      <c r="T895">
        <v>1.4220027923584</v>
      </c>
      <c r="U895">
        <v>1.34612536430359</v>
      </c>
      <c r="V895">
        <v>1.2439033985137899</v>
      </c>
      <c r="W895">
        <v>0.10222196578979501</v>
      </c>
      <c r="X895">
        <v>0.17809939384460399</v>
      </c>
      <c r="Y895">
        <v>0.17809939384460399</v>
      </c>
      <c r="Z895">
        <v>0.1</v>
      </c>
      <c r="AA895">
        <v>0.6</v>
      </c>
      <c r="AB895">
        <v>0.85714285714285698</v>
      </c>
      <c r="AC895">
        <v>0.70588235294117596</v>
      </c>
      <c r="AD895">
        <v>0.4</v>
      </c>
      <c r="AE895">
        <v>0.5</v>
      </c>
    </row>
    <row r="896" spans="1:31" x14ac:dyDescent="0.15">
      <c r="A896" s="4">
        <v>860</v>
      </c>
      <c r="B896">
        <v>13</v>
      </c>
      <c r="C896">
        <v>7</v>
      </c>
      <c r="D896">
        <v>10</v>
      </c>
      <c r="E896">
        <v>10</v>
      </c>
      <c r="F896">
        <v>10</v>
      </c>
      <c r="G896">
        <v>0</v>
      </c>
      <c r="H896">
        <v>3</v>
      </c>
      <c r="I896">
        <v>7</v>
      </c>
      <c r="J896">
        <v>0.65</v>
      </c>
      <c r="K896">
        <v>6.12796974182129</v>
      </c>
      <c r="L896">
        <v>3.9670867919921902</v>
      </c>
      <c r="M896">
        <v>2.1105213165283199</v>
      </c>
      <c r="N896">
        <v>4.55072021484375</v>
      </c>
      <c r="O896">
        <v>2</v>
      </c>
      <c r="P896">
        <v>2</v>
      </c>
      <c r="Q896">
        <v>12</v>
      </c>
      <c r="R896" s="12">
        <v>0.16669999999999999</v>
      </c>
      <c r="S896" s="12">
        <f t="shared" si="13"/>
        <v>0.2</v>
      </c>
      <c r="T896">
        <v>1.8966770172119101</v>
      </c>
      <c r="U896">
        <v>1.73180139064789</v>
      </c>
      <c r="V896">
        <v>1.55963063240051</v>
      </c>
      <c r="W896">
        <v>0.17217075824737499</v>
      </c>
      <c r="X896">
        <v>0.33704638481140098</v>
      </c>
      <c r="Y896">
        <v>0.33704638481140098</v>
      </c>
      <c r="Z896">
        <v>0.2</v>
      </c>
      <c r="AA896">
        <v>1</v>
      </c>
      <c r="AB896">
        <v>0.83333333333333304</v>
      </c>
      <c r="AC896">
        <v>0.90909090909090895</v>
      </c>
      <c r="AD896">
        <v>0</v>
      </c>
      <c r="AE896">
        <v>0.8</v>
      </c>
    </row>
    <row r="897" spans="1:31" x14ac:dyDescent="0.15">
      <c r="A897" s="4">
        <v>107</v>
      </c>
      <c r="B897">
        <v>13</v>
      </c>
      <c r="C897">
        <v>7</v>
      </c>
      <c r="D897">
        <v>10</v>
      </c>
      <c r="E897">
        <v>10</v>
      </c>
      <c r="F897">
        <v>10</v>
      </c>
      <c r="G897">
        <v>0</v>
      </c>
      <c r="H897">
        <v>3</v>
      </c>
      <c r="I897">
        <v>7</v>
      </c>
      <c r="J897">
        <v>0.65</v>
      </c>
      <c r="K897">
        <v>6.1459388732910201</v>
      </c>
      <c r="L897">
        <v>4.7718486785888699</v>
      </c>
      <c r="M897">
        <v>4.40433692932129</v>
      </c>
      <c r="N897">
        <v>4.0552864074706996</v>
      </c>
      <c r="O897">
        <v>0</v>
      </c>
      <c r="P897">
        <v>0</v>
      </c>
      <c r="Q897">
        <v>9</v>
      </c>
      <c r="R897" s="12">
        <v>0</v>
      </c>
      <c r="S897" s="12">
        <f t="shared" si="13"/>
        <v>0</v>
      </c>
      <c r="T897">
        <v>1.70845794677734</v>
      </c>
      <c r="U897">
        <v>1.6646658182144201</v>
      </c>
      <c r="V897">
        <v>1.3869762420654299</v>
      </c>
      <c r="W897">
        <v>0.27768957614898698</v>
      </c>
      <c r="X897">
        <v>0.32148170471191401</v>
      </c>
      <c r="Y897">
        <v>0.32148170471191401</v>
      </c>
      <c r="Z897">
        <v>0</v>
      </c>
      <c r="AA897">
        <v>0.9</v>
      </c>
      <c r="AB897">
        <v>1</v>
      </c>
      <c r="AC897">
        <v>0.94736842105263197</v>
      </c>
      <c r="AD897">
        <v>0.1</v>
      </c>
      <c r="AE897">
        <v>0.9</v>
      </c>
    </row>
    <row r="898" spans="1:31" x14ac:dyDescent="0.15">
      <c r="A898" s="4">
        <v>939</v>
      </c>
      <c r="B898">
        <v>16</v>
      </c>
      <c r="C898">
        <v>4</v>
      </c>
      <c r="D898">
        <v>10</v>
      </c>
      <c r="E898">
        <v>10</v>
      </c>
      <c r="F898">
        <v>10</v>
      </c>
      <c r="G898">
        <v>0</v>
      </c>
      <c r="H898">
        <v>6</v>
      </c>
      <c r="I898">
        <v>4</v>
      </c>
      <c r="J898">
        <v>0.8</v>
      </c>
      <c r="K898">
        <v>6.1483573913574201</v>
      </c>
      <c r="L898">
        <v>2.3338871002197301</v>
      </c>
      <c r="M898">
        <v>1.45290374755859</v>
      </c>
      <c r="N898">
        <v>4.1549930572509801</v>
      </c>
      <c r="O898">
        <v>3</v>
      </c>
      <c r="P898">
        <v>3</v>
      </c>
      <c r="Q898">
        <v>10</v>
      </c>
      <c r="R898" s="12">
        <v>0.3</v>
      </c>
      <c r="S898" s="12">
        <f t="shared" ref="S898:S961" si="14">O898/E898</f>
        <v>0.3</v>
      </c>
      <c r="T898">
        <v>2.0319080352783199</v>
      </c>
      <c r="U898">
        <v>1.90573501586914</v>
      </c>
      <c r="V898">
        <v>1.74814701080322</v>
      </c>
      <c r="W898">
        <v>0.157588005065918</v>
      </c>
      <c r="X898">
        <v>0.28376102447509799</v>
      </c>
      <c r="Y898">
        <v>0.28376102447509799</v>
      </c>
      <c r="Z898">
        <v>0.3</v>
      </c>
      <c r="AA898">
        <v>0.7</v>
      </c>
      <c r="AB898">
        <v>0.7</v>
      </c>
      <c r="AC898">
        <v>0.7</v>
      </c>
      <c r="AD898">
        <v>0.3</v>
      </c>
      <c r="AE898">
        <v>0.4</v>
      </c>
    </row>
    <row r="899" spans="1:31" x14ac:dyDescent="0.15">
      <c r="A899" s="4">
        <v>67</v>
      </c>
      <c r="B899">
        <v>14</v>
      </c>
      <c r="C899">
        <v>6</v>
      </c>
      <c r="D899">
        <v>10</v>
      </c>
      <c r="E899">
        <v>10</v>
      </c>
      <c r="F899">
        <v>10</v>
      </c>
      <c r="G899">
        <v>0</v>
      </c>
      <c r="H899">
        <v>4</v>
      </c>
      <c r="I899">
        <v>6</v>
      </c>
      <c r="J899">
        <v>0.7</v>
      </c>
      <c r="K899">
        <v>6.1504192352294904</v>
      </c>
      <c r="L899">
        <v>2.6899929046630899</v>
      </c>
      <c r="M899">
        <v>1.1105537414550799</v>
      </c>
      <c r="N899">
        <v>6.0186614990234402</v>
      </c>
      <c r="O899">
        <v>3</v>
      </c>
      <c r="P899">
        <v>3</v>
      </c>
      <c r="Q899">
        <v>12</v>
      </c>
      <c r="R899" s="12">
        <v>0.25</v>
      </c>
      <c r="S899" s="12">
        <f t="shared" si="14"/>
        <v>0.3</v>
      </c>
      <c r="T899">
        <v>2.0591373443603498</v>
      </c>
      <c r="U899">
        <v>1.8044490814209</v>
      </c>
      <c r="V899">
        <v>1.7605402469635001</v>
      </c>
      <c r="W899">
        <v>4.3908834457397503E-2</v>
      </c>
      <c r="X899">
        <v>0.29859709739685097</v>
      </c>
      <c r="Y899">
        <v>0.29859709739685097</v>
      </c>
      <c r="Z899">
        <v>0.3</v>
      </c>
      <c r="AA899">
        <v>0.9</v>
      </c>
      <c r="AB899">
        <v>0.75</v>
      </c>
      <c r="AC899">
        <v>0.81818181818181801</v>
      </c>
      <c r="AD899">
        <v>0.1</v>
      </c>
      <c r="AE899">
        <v>0.6</v>
      </c>
    </row>
    <row r="900" spans="1:31" x14ac:dyDescent="0.15">
      <c r="A900" s="4">
        <v>354</v>
      </c>
      <c r="B900">
        <v>13</v>
      </c>
      <c r="C900">
        <v>7</v>
      </c>
      <c r="D900">
        <v>10</v>
      </c>
      <c r="E900">
        <v>10</v>
      </c>
      <c r="F900">
        <v>10</v>
      </c>
      <c r="G900">
        <v>0</v>
      </c>
      <c r="H900">
        <v>3</v>
      </c>
      <c r="I900">
        <v>7</v>
      </c>
      <c r="J900">
        <v>0.65</v>
      </c>
      <c r="K900">
        <v>6.1514644622802699</v>
      </c>
      <c r="L900">
        <v>4.4619216918945304</v>
      </c>
      <c r="M900">
        <v>3.1328125</v>
      </c>
      <c r="N900">
        <v>3.7330913543701199</v>
      </c>
      <c r="O900">
        <v>1</v>
      </c>
      <c r="P900">
        <v>1</v>
      </c>
      <c r="Q900">
        <v>11</v>
      </c>
      <c r="R900" s="12">
        <v>9.0899999999999995E-2</v>
      </c>
      <c r="S900" s="12">
        <f t="shared" si="14"/>
        <v>0.1</v>
      </c>
      <c r="T900">
        <v>1.8145065307617201</v>
      </c>
      <c r="U900">
        <v>1.72559678554535</v>
      </c>
      <c r="V900">
        <v>1.47981953620911</v>
      </c>
      <c r="W900">
        <v>0.24577724933624301</v>
      </c>
      <c r="X900">
        <v>0.33468699455261203</v>
      </c>
      <c r="Y900">
        <v>0.33468699455261203</v>
      </c>
      <c r="Z900">
        <v>0.1</v>
      </c>
      <c r="AA900">
        <v>1</v>
      </c>
      <c r="AB900">
        <v>0.90909090909090895</v>
      </c>
      <c r="AC900">
        <v>0.952380952380952</v>
      </c>
      <c r="AD900">
        <v>0</v>
      </c>
      <c r="AE900">
        <v>0.9</v>
      </c>
    </row>
    <row r="901" spans="1:31" x14ac:dyDescent="0.15">
      <c r="A901" s="4">
        <v>646</v>
      </c>
      <c r="B901">
        <v>14</v>
      </c>
      <c r="C901">
        <v>6</v>
      </c>
      <c r="D901">
        <v>10</v>
      </c>
      <c r="E901">
        <v>10</v>
      </c>
      <c r="F901">
        <v>10</v>
      </c>
      <c r="G901">
        <v>0</v>
      </c>
      <c r="H901">
        <v>4</v>
      </c>
      <c r="I901">
        <v>6</v>
      </c>
      <c r="J901">
        <v>0.7</v>
      </c>
      <c r="K901">
        <v>6.1660118103027299</v>
      </c>
      <c r="L901">
        <v>3.6720027923584002</v>
      </c>
      <c r="M901">
        <v>2.70437812805176</v>
      </c>
      <c r="N901">
        <v>4.6223087310790998</v>
      </c>
      <c r="O901">
        <v>1</v>
      </c>
      <c r="P901">
        <v>1</v>
      </c>
      <c r="Q901">
        <v>9</v>
      </c>
      <c r="R901" s="12">
        <v>0.1111</v>
      </c>
      <c r="S901" s="12">
        <f t="shared" si="14"/>
        <v>0.1</v>
      </c>
      <c r="T901">
        <v>1.7827796936035201</v>
      </c>
      <c r="U901">
        <v>1.66250276565552</v>
      </c>
      <c r="V901">
        <v>1.4852106571197501</v>
      </c>
      <c r="W901">
        <v>0.17729210853576699</v>
      </c>
      <c r="X901">
        <v>0.29756903648376498</v>
      </c>
      <c r="Y901">
        <v>0.29756903648376498</v>
      </c>
      <c r="Z901">
        <v>0.1</v>
      </c>
      <c r="AA901">
        <v>0.8</v>
      </c>
      <c r="AB901">
        <v>0.88888888888888895</v>
      </c>
      <c r="AC901">
        <v>0.84210526315789502</v>
      </c>
      <c r="AD901">
        <v>0.2</v>
      </c>
      <c r="AE901">
        <v>0.7</v>
      </c>
    </row>
    <row r="902" spans="1:31" x14ac:dyDescent="0.15">
      <c r="A902" s="4">
        <v>400</v>
      </c>
      <c r="B902">
        <v>13</v>
      </c>
      <c r="C902">
        <v>7</v>
      </c>
      <c r="D902">
        <v>10</v>
      </c>
      <c r="E902">
        <v>10</v>
      </c>
      <c r="F902">
        <v>10</v>
      </c>
      <c r="G902">
        <v>0</v>
      </c>
      <c r="H902">
        <v>3</v>
      </c>
      <c r="I902">
        <v>7</v>
      </c>
      <c r="J902">
        <v>0.65</v>
      </c>
      <c r="K902">
        <v>6.1681079864501998</v>
      </c>
      <c r="L902">
        <v>5.1230182647705096</v>
      </c>
      <c r="M902">
        <v>5.1872806549072301</v>
      </c>
      <c r="N902">
        <v>3.5754222869872998</v>
      </c>
      <c r="O902">
        <v>0</v>
      </c>
      <c r="P902">
        <v>0</v>
      </c>
      <c r="Q902">
        <v>10</v>
      </c>
      <c r="R902" s="12">
        <v>0</v>
      </c>
      <c r="S902" s="12">
        <f t="shared" si="14"/>
        <v>0</v>
      </c>
      <c r="T902">
        <v>1.69087791442871</v>
      </c>
      <c r="U902">
        <v>1.6869093179702801</v>
      </c>
      <c r="V902">
        <v>1.3767381906509399</v>
      </c>
      <c r="W902">
        <v>0.31017112731933599</v>
      </c>
      <c r="X902">
        <v>0.314139723777771</v>
      </c>
      <c r="Y902">
        <v>0.314139723777771</v>
      </c>
      <c r="Z902">
        <v>0</v>
      </c>
      <c r="AA902">
        <v>1</v>
      </c>
      <c r="AB902">
        <v>1</v>
      </c>
      <c r="AC902">
        <v>1</v>
      </c>
      <c r="AD902">
        <v>0</v>
      </c>
      <c r="AE902">
        <v>1</v>
      </c>
    </row>
    <row r="903" spans="1:31" x14ac:dyDescent="0.15">
      <c r="A903" s="4">
        <v>415</v>
      </c>
      <c r="B903">
        <v>13</v>
      </c>
      <c r="C903">
        <v>7</v>
      </c>
      <c r="D903">
        <v>10</v>
      </c>
      <c r="E903">
        <v>10</v>
      </c>
      <c r="F903">
        <v>9</v>
      </c>
      <c r="G903">
        <v>1</v>
      </c>
      <c r="H903">
        <v>4</v>
      </c>
      <c r="I903">
        <v>6</v>
      </c>
      <c r="J903">
        <v>0.65</v>
      </c>
      <c r="K903">
        <v>6.17205810546875</v>
      </c>
      <c r="L903">
        <v>4.7044582366943404</v>
      </c>
      <c r="M903">
        <v>4.4488449096679696</v>
      </c>
      <c r="N903">
        <v>3.2429790496826199</v>
      </c>
      <c r="O903">
        <v>0</v>
      </c>
      <c r="P903">
        <v>0</v>
      </c>
      <c r="Q903">
        <v>8</v>
      </c>
      <c r="R903" s="12">
        <v>0</v>
      </c>
      <c r="S903" s="12">
        <f t="shared" si="14"/>
        <v>0</v>
      </c>
      <c r="T903">
        <v>1.3014430999755899</v>
      </c>
      <c r="U903">
        <v>1.3067741394043</v>
      </c>
      <c r="V903">
        <v>1.0927488803863501</v>
      </c>
      <c r="W903">
        <v>0.214025259017944</v>
      </c>
      <c r="X903">
        <v>0.20869421958923301</v>
      </c>
      <c r="Y903">
        <v>0.20869421958923301</v>
      </c>
      <c r="Z903">
        <v>0</v>
      </c>
      <c r="AA903">
        <v>0.8</v>
      </c>
      <c r="AB903">
        <v>1</v>
      </c>
      <c r="AC903">
        <v>0.88888888888888895</v>
      </c>
      <c r="AD903">
        <v>0.2</v>
      </c>
      <c r="AE903">
        <v>0.8</v>
      </c>
    </row>
    <row r="904" spans="1:31" x14ac:dyDescent="0.15">
      <c r="A904" s="4">
        <v>628</v>
      </c>
      <c r="B904">
        <v>15</v>
      </c>
      <c r="C904">
        <v>5</v>
      </c>
      <c r="D904">
        <v>10</v>
      </c>
      <c r="E904">
        <v>10</v>
      </c>
      <c r="F904">
        <v>10</v>
      </c>
      <c r="G904">
        <v>0</v>
      </c>
      <c r="H904">
        <v>5</v>
      </c>
      <c r="I904">
        <v>5</v>
      </c>
      <c r="J904">
        <v>0.75</v>
      </c>
      <c r="K904">
        <v>6.18233299255371</v>
      </c>
      <c r="L904">
        <v>4.3301734924316397</v>
      </c>
      <c r="M904">
        <v>4.0768737792968697</v>
      </c>
      <c r="N904">
        <v>3.1977233886718701</v>
      </c>
      <c r="O904">
        <v>0</v>
      </c>
      <c r="P904">
        <v>0</v>
      </c>
      <c r="Q904">
        <v>7</v>
      </c>
      <c r="R904" s="12">
        <v>0</v>
      </c>
      <c r="S904" s="12">
        <f t="shared" si="14"/>
        <v>0</v>
      </c>
      <c r="T904">
        <v>1.7620944976806601</v>
      </c>
      <c r="U904">
        <v>1.7751601934432999</v>
      </c>
      <c r="V904">
        <v>1.4573606252670299</v>
      </c>
      <c r="W904">
        <v>0.31779956817626898</v>
      </c>
      <c r="X904">
        <v>0.30473387241363498</v>
      </c>
      <c r="Y904">
        <v>0.30473387241363498</v>
      </c>
      <c r="Z904">
        <v>0</v>
      </c>
      <c r="AA904">
        <v>0.7</v>
      </c>
      <c r="AB904">
        <v>1</v>
      </c>
      <c r="AC904">
        <v>0.82352941176470595</v>
      </c>
      <c r="AD904">
        <v>0.3</v>
      </c>
      <c r="AE904">
        <v>0.7</v>
      </c>
    </row>
    <row r="905" spans="1:31" x14ac:dyDescent="0.15">
      <c r="A905" s="4">
        <v>631</v>
      </c>
      <c r="B905">
        <v>12</v>
      </c>
      <c r="C905">
        <v>8</v>
      </c>
      <c r="D905">
        <v>10</v>
      </c>
      <c r="E905">
        <v>10</v>
      </c>
      <c r="F905">
        <v>10</v>
      </c>
      <c r="G905">
        <v>0</v>
      </c>
      <c r="H905">
        <v>2</v>
      </c>
      <c r="I905">
        <v>8</v>
      </c>
      <c r="J905">
        <v>0.6</v>
      </c>
      <c r="K905">
        <v>6.1932220458984402</v>
      </c>
      <c r="L905">
        <v>5.2155780792236301</v>
      </c>
      <c r="M905">
        <v>5.7609672546386701</v>
      </c>
      <c r="N905">
        <v>5.5699558258056596</v>
      </c>
      <c r="O905">
        <v>0</v>
      </c>
      <c r="P905">
        <v>0</v>
      </c>
      <c r="Q905">
        <v>8</v>
      </c>
      <c r="R905" s="12">
        <v>0</v>
      </c>
      <c r="S905" s="12">
        <f t="shared" si="14"/>
        <v>0</v>
      </c>
      <c r="T905">
        <v>1.3232173919677701</v>
      </c>
      <c r="U905">
        <v>1.3274040222168</v>
      </c>
      <c r="V905">
        <v>1.0872722864151001</v>
      </c>
      <c r="W905">
        <v>0.240131735801697</v>
      </c>
      <c r="X905">
        <v>0.23594510555267301</v>
      </c>
      <c r="Y905">
        <v>0.23594510555267301</v>
      </c>
      <c r="Z905">
        <v>0</v>
      </c>
      <c r="AA905">
        <v>0.8</v>
      </c>
      <c r="AB905">
        <v>1</v>
      </c>
      <c r="AC905">
        <v>0.88888888888888895</v>
      </c>
      <c r="AD905">
        <v>0.2</v>
      </c>
      <c r="AE905">
        <v>0.8</v>
      </c>
    </row>
    <row r="906" spans="1:31" x14ac:dyDescent="0.15">
      <c r="A906" s="4">
        <v>310</v>
      </c>
      <c r="B906">
        <v>13</v>
      </c>
      <c r="C906">
        <v>7</v>
      </c>
      <c r="D906">
        <v>10</v>
      </c>
      <c r="E906">
        <v>10</v>
      </c>
      <c r="F906">
        <v>10</v>
      </c>
      <c r="G906">
        <v>0</v>
      </c>
      <c r="H906">
        <v>3</v>
      </c>
      <c r="I906">
        <v>7</v>
      </c>
      <c r="J906">
        <v>0.65</v>
      </c>
      <c r="K906">
        <v>6.1940555572509801</v>
      </c>
      <c r="L906">
        <v>4.5784969329834002</v>
      </c>
      <c r="M906">
        <v>4.29079246520996</v>
      </c>
      <c r="N906">
        <v>4.9742012023925799</v>
      </c>
      <c r="O906">
        <v>0</v>
      </c>
      <c r="P906">
        <v>0</v>
      </c>
      <c r="Q906">
        <v>8</v>
      </c>
      <c r="R906" s="12">
        <v>0</v>
      </c>
      <c r="S906" s="12">
        <f t="shared" si="14"/>
        <v>0</v>
      </c>
      <c r="T906">
        <v>1.6189727783203101</v>
      </c>
      <c r="U906">
        <v>1.55553758144379</v>
      </c>
      <c r="V906">
        <v>1.3355096578598</v>
      </c>
      <c r="W906">
        <v>0.22002792358398399</v>
      </c>
      <c r="X906">
        <v>0.28346312046050998</v>
      </c>
      <c r="Y906">
        <v>0.28346312046050998</v>
      </c>
      <c r="Z906">
        <v>0</v>
      </c>
      <c r="AA906">
        <v>0.8</v>
      </c>
      <c r="AB906">
        <v>1</v>
      </c>
      <c r="AC906">
        <v>0.88888888888888895</v>
      </c>
      <c r="AD906">
        <v>0.2</v>
      </c>
      <c r="AE906">
        <v>0.8</v>
      </c>
    </row>
    <row r="907" spans="1:31" x14ac:dyDescent="0.15">
      <c r="A907" s="4">
        <v>663</v>
      </c>
      <c r="B907">
        <v>12</v>
      </c>
      <c r="C907">
        <v>8</v>
      </c>
      <c r="D907">
        <v>10</v>
      </c>
      <c r="E907">
        <v>10</v>
      </c>
      <c r="F907">
        <v>10</v>
      </c>
      <c r="G907">
        <v>0</v>
      </c>
      <c r="H907">
        <v>2</v>
      </c>
      <c r="I907">
        <v>8</v>
      </c>
      <c r="J907">
        <v>0.6</v>
      </c>
      <c r="K907">
        <v>6.1944942474365199</v>
      </c>
      <c r="L907">
        <v>4.0158843994140598</v>
      </c>
      <c r="M907">
        <v>1.4050445556640601</v>
      </c>
      <c r="N907">
        <v>7.6294898986816397</v>
      </c>
      <c r="O907">
        <v>2</v>
      </c>
      <c r="P907">
        <v>2</v>
      </c>
      <c r="Q907">
        <v>11</v>
      </c>
      <c r="R907" s="12">
        <v>0.18179999999999999</v>
      </c>
      <c r="S907" s="12">
        <f t="shared" si="14"/>
        <v>0.2</v>
      </c>
      <c r="T907">
        <v>1.65445709228516</v>
      </c>
      <c r="U907">
        <v>1.3580245971679701</v>
      </c>
      <c r="V907">
        <v>1.38643527030945</v>
      </c>
      <c r="W907">
        <v>2.8410673141479499E-2</v>
      </c>
      <c r="X907">
        <v>0.26802182197570801</v>
      </c>
      <c r="Y907">
        <v>0.26802182197570801</v>
      </c>
      <c r="Z907">
        <v>0.2</v>
      </c>
      <c r="AA907">
        <v>0.9</v>
      </c>
      <c r="AB907">
        <v>0.81818181818181801</v>
      </c>
      <c r="AC907">
        <v>0.85714285714285698</v>
      </c>
      <c r="AD907">
        <v>0.1</v>
      </c>
      <c r="AE907">
        <v>0.7</v>
      </c>
    </row>
    <row r="908" spans="1:31" x14ac:dyDescent="0.15">
      <c r="A908" s="4">
        <v>244</v>
      </c>
      <c r="B908">
        <v>12</v>
      </c>
      <c r="C908">
        <v>8</v>
      </c>
      <c r="D908">
        <v>10</v>
      </c>
      <c r="E908">
        <v>10</v>
      </c>
      <c r="F908">
        <v>10</v>
      </c>
      <c r="G908">
        <v>0</v>
      </c>
      <c r="H908">
        <v>2</v>
      </c>
      <c r="I908">
        <v>8</v>
      </c>
      <c r="J908">
        <v>0.6</v>
      </c>
      <c r="K908">
        <v>6.2065601348876998</v>
      </c>
      <c r="L908">
        <v>4.8932552337646502</v>
      </c>
      <c r="M908">
        <v>3.8125762939453098</v>
      </c>
      <c r="N908">
        <v>5.2156620025634801</v>
      </c>
      <c r="O908">
        <v>1</v>
      </c>
      <c r="P908">
        <v>1</v>
      </c>
      <c r="Q908">
        <v>11</v>
      </c>
      <c r="R908" s="12">
        <v>9.0899999999999995E-2</v>
      </c>
      <c r="S908" s="12">
        <f t="shared" si="14"/>
        <v>0.1</v>
      </c>
      <c r="T908">
        <v>1.63515853881836</v>
      </c>
      <c r="U908">
        <v>1.52410793304443</v>
      </c>
      <c r="V908">
        <v>1.32188284397125</v>
      </c>
      <c r="W908">
        <v>0.20222508907318101</v>
      </c>
      <c r="X908">
        <v>0.31327569484710699</v>
      </c>
      <c r="Y908">
        <v>0.31327569484710699</v>
      </c>
      <c r="Z908">
        <v>0.1</v>
      </c>
      <c r="AA908">
        <v>1</v>
      </c>
      <c r="AB908">
        <v>0.90909090909090895</v>
      </c>
      <c r="AC908">
        <v>0.952380952380952</v>
      </c>
      <c r="AD908">
        <v>0</v>
      </c>
      <c r="AE908">
        <v>0.9</v>
      </c>
    </row>
    <row r="909" spans="1:31" x14ac:dyDescent="0.15">
      <c r="A909" s="4">
        <v>793</v>
      </c>
      <c r="B909">
        <v>14</v>
      </c>
      <c r="C909">
        <v>6</v>
      </c>
      <c r="D909">
        <v>10</v>
      </c>
      <c r="E909">
        <v>10</v>
      </c>
      <c r="F909">
        <v>10</v>
      </c>
      <c r="G909">
        <v>0</v>
      </c>
      <c r="H909">
        <v>4</v>
      </c>
      <c r="I909">
        <v>6</v>
      </c>
      <c r="J909">
        <v>0.7</v>
      </c>
      <c r="K909">
        <v>6.2072391510009801</v>
      </c>
      <c r="L909">
        <v>4.8631019592285201</v>
      </c>
      <c r="M909">
        <v>4.5425968170165998</v>
      </c>
      <c r="N909">
        <v>2.8261737823486301</v>
      </c>
      <c r="O909">
        <v>1</v>
      </c>
      <c r="P909">
        <v>1</v>
      </c>
      <c r="Q909">
        <v>10</v>
      </c>
      <c r="R909" s="12">
        <v>0.1</v>
      </c>
      <c r="S909" s="12">
        <f t="shared" si="14"/>
        <v>0.1</v>
      </c>
      <c r="T909">
        <v>1.6983661651611299</v>
      </c>
      <c r="U909">
        <v>1.70536088943481</v>
      </c>
      <c r="V909">
        <v>1.38032555580139</v>
      </c>
      <c r="W909">
        <v>0.32503533363342302</v>
      </c>
      <c r="X909">
        <v>0.31804060935974099</v>
      </c>
      <c r="Y909">
        <v>0.31804060935974099</v>
      </c>
      <c r="Z909">
        <v>0.1</v>
      </c>
      <c r="AA909">
        <v>0.9</v>
      </c>
      <c r="AB909">
        <v>0.9</v>
      </c>
      <c r="AC909">
        <v>0.9</v>
      </c>
      <c r="AD909">
        <v>0.1</v>
      </c>
      <c r="AE909">
        <v>0.8</v>
      </c>
    </row>
    <row r="910" spans="1:31" x14ac:dyDescent="0.15">
      <c r="A910" s="4">
        <v>645</v>
      </c>
      <c r="B910">
        <v>15</v>
      </c>
      <c r="C910">
        <v>5</v>
      </c>
      <c r="D910">
        <v>10</v>
      </c>
      <c r="E910">
        <v>10</v>
      </c>
      <c r="F910">
        <v>10</v>
      </c>
      <c r="G910">
        <v>0</v>
      </c>
      <c r="H910">
        <v>5</v>
      </c>
      <c r="I910">
        <v>5</v>
      </c>
      <c r="J910">
        <v>0.75</v>
      </c>
      <c r="K910">
        <v>6.21144676208496</v>
      </c>
      <c r="L910">
        <v>4.1461753845214799</v>
      </c>
      <c r="M910">
        <v>3.7313938140869101</v>
      </c>
      <c r="N910">
        <v>3.3009834289550799</v>
      </c>
      <c r="O910">
        <v>1</v>
      </c>
      <c r="P910">
        <v>1</v>
      </c>
      <c r="Q910">
        <v>10</v>
      </c>
      <c r="R910" s="12">
        <v>0.1</v>
      </c>
      <c r="S910" s="12">
        <f t="shared" si="14"/>
        <v>0.1</v>
      </c>
      <c r="T910">
        <v>1.79638671875</v>
      </c>
      <c r="U910">
        <v>1.7748954296112101</v>
      </c>
      <c r="V910">
        <v>1.4884166717529299</v>
      </c>
      <c r="W910">
        <v>0.28647875785827598</v>
      </c>
      <c r="X910">
        <v>0.30797004699706998</v>
      </c>
      <c r="Y910">
        <v>0.30797004699706998</v>
      </c>
      <c r="Z910">
        <v>0.1</v>
      </c>
      <c r="AA910">
        <v>0.9</v>
      </c>
      <c r="AB910">
        <v>0.9</v>
      </c>
      <c r="AC910">
        <v>0.9</v>
      </c>
      <c r="AD910">
        <v>0.1</v>
      </c>
      <c r="AE910">
        <v>0.8</v>
      </c>
    </row>
    <row r="911" spans="1:31" x14ac:dyDescent="0.15">
      <c r="A911" s="4">
        <v>134</v>
      </c>
      <c r="B911">
        <v>13</v>
      </c>
      <c r="C911">
        <v>7</v>
      </c>
      <c r="D911">
        <v>10</v>
      </c>
      <c r="E911">
        <v>10</v>
      </c>
      <c r="F911">
        <v>9</v>
      </c>
      <c r="G911">
        <v>1</v>
      </c>
      <c r="H911">
        <v>4</v>
      </c>
      <c r="I911">
        <v>6</v>
      </c>
      <c r="J911">
        <v>0.65</v>
      </c>
      <c r="K911">
        <v>6.2167263031005904</v>
      </c>
      <c r="L911">
        <v>3.9080657958984402</v>
      </c>
      <c r="M911">
        <v>3.1469459533691402</v>
      </c>
      <c r="N911">
        <v>4.5031280517578098</v>
      </c>
      <c r="O911">
        <v>1</v>
      </c>
      <c r="P911">
        <v>1</v>
      </c>
      <c r="Q911">
        <v>8</v>
      </c>
      <c r="R911" s="12">
        <v>0.125</v>
      </c>
      <c r="S911" s="12">
        <f t="shared" si="14"/>
        <v>0.1</v>
      </c>
      <c r="T911">
        <v>1.518310546875</v>
      </c>
      <c r="U911">
        <v>1.43626308441162</v>
      </c>
      <c r="V911">
        <v>1.3045164346695</v>
      </c>
      <c r="W911">
        <v>0.13174664974212599</v>
      </c>
      <c r="X911">
        <v>0.21379411220550501</v>
      </c>
      <c r="Y911">
        <v>0.21379411220550501</v>
      </c>
      <c r="Z911">
        <v>0.1</v>
      </c>
      <c r="AA911">
        <v>0.7</v>
      </c>
      <c r="AB911">
        <v>0.875</v>
      </c>
      <c r="AC911">
        <v>0.77777777777777801</v>
      </c>
      <c r="AD911">
        <v>0.3</v>
      </c>
      <c r="AE911">
        <v>0.6</v>
      </c>
    </row>
    <row r="912" spans="1:31" x14ac:dyDescent="0.15">
      <c r="A912" s="4">
        <v>345</v>
      </c>
      <c r="B912">
        <v>16</v>
      </c>
      <c r="C912">
        <v>4</v>
      </c>
      <c r="D912">
        <v>10</v>
      </c>
      <c r="E912">
        <v>10</v>
      </c>
      <c r="F912">
        <v>10</v>
      </c>
      <c r="G912">
        <v>0</v>
      </c>
      <c r="H912">
        <v>6</v>
      </c>
      <c r="I912">
        <v>4</v>
      </c>
      <c r="J912">
        <v>0.8</v>
      </c>
      <c r="K912">
        <v>6.2197780609130904</v>
      </c>
      <c r="L912">
        <v>2.36846923828125</v>
      </c>
      <c r="M912">
        <v>1.53592109680176</v>
      </c>
      <c r="N912">
        <v>4.3374729156494096</v>
      </c>
      <c r="O912">
        <v>3</v>
      </c>
      <c r="P912">
        <v>3</v>
      </c>
      <c r="Q912">
        <v>12</v>
      </c>
      <c r="R912" s="12">
        <v>0.25</v>
      </c>
      <c r="S912" s="12">
        <f t="shared" si="14"/>
        <v>0.3</v>
      </c>
      <c r="T912">
        <v>2.2145919799804701</v>
      </c>
      <c r="U912">
        <v>2.0643436908721902</v>
      </c>
      <c r="V912">
        <v>1.8967049121856701</v>
      </c>
      <c r="W912">
        <v>0.16763877868652299</v>
      </c>
      <c r="X912">
        <v>0.31788706779480003</v>
      </c>
      <c r="Y912">
        <v>0.31788706779480003</v>
      </c>
      <c r="Z912">
        <v>0.3</v>
      </c>
      <c r="AA912">
        <v>0.9</v>
      </c>
      <c r="AB912">
        <v>0.75</v>
      </c>
      <c r="AC912">
        <v>0.81818181818181801</v>
      </c>
      <c r="AD912">
        <v>0.1</v>
      </c>
      <c r="AE912">
        <v>0.6</v>
      </c>
    </row>
    <row r="913" spans="1:31" x14ac:dyDescent="0.15">
      <c r="A913" s="4">
        <v>531</v>
      </c>
      <c r="B913">
        <v>11</v>
      </c>
      <c r="C913">
        <v>9</v>
      </c>
      <c r="D913">
        <v>10</v>
      </c>
      <c r="E913">
        <v>10</v>
      </c>
      <c r="F913">
        <v>10</v>
      </c>
      <c r="G913">
        <v>0</v>
      </c>
      <c r="H913">
        <v>1</v>
      </c>
      <c r="I913">
        <v>9</v>
      </c>
      <c r="J913">
        <v>0.55000000000000004</v>
      </c>
      <c r="K913">
        <v>6.2345657348632804</v>
      </c>
      <c r="L913">
        <v>5.6386547088623002</v>
      </c>
      <c r="M913">
        <v>7.9614295959472701</v>
      </c>
      <c r="N913">
        <v>8.5399875640869105</v>
      </c>
      <c r="O913">
        <v>0</v>
      </c>
      <c r="P913">
        <v>0</v>
      </c>
      <c r="Q913">
        <v>10</v>
      </c>
      <c r="R913" s="12">
        <v>0</v>
      </c>
      <c r="S913" s="12">
        <f t="shared" si="14"/>
        <v>0</v>
      </c>
      <c r="T913">
        <v>1.4909801483154299</v>
      </c>
      <c r="U913">
        <v>1.4201698303222701</v>
      </c>
      <c r="V913">
        <v>1.1922562122345</v>
      </c>
      <c r="W913">
        <v>0.227913618087769</v>
      </c>
      <c r="X913">
        <v>0.29872393608093301</v>
      </c>
      <c r="Y913">
        <v>0.29872393608093301</v>
      </c>
      <c r="Z913">
        <v>0</v>
      </c>
      <c r="AA913">
        <v>1</v>
      </c>
      <c r="AB913">
        <v>1</v>
      </c>
      <c r="AC913">
        <v>1</v>
      </c>
      <c r="AD913">
        <v>0</v>
      </c>
      <c r="AE913">
        <v>1</v>
      </c>
    </row>
    <row r="914" spans="1:31" x14ac:dyDescent="0.15">
      <c r="A914" s="4">
        <v>932</v>
      </c>
      <c r="B914">
        <v>13</v>
      </c>
      <c r="C914">
        <v>7</v>
      </c>
      <c r="D914">
        <v>10</v>
      </c>
      <c r="E914">
        <v>10</v>
      </c>
      <c r="F914">
        <v>10</v>
      </c>
      <c r="G914">
        <v>0</v>
      </c>
      <c r="H914">
        <v>3</v>
      </c>
      <c r="I914">
        <v>7</v>
      </c>
      <c r="J914">
        <v>0.65</v>
      </c>
      <c r="K914">
        <v>6.2363662719726598</v>
      </c>
      <c r="L914">
        <v>5.6208381652831996</v>
      </c>
      <c r="M914">
        <v>6.3946971893310502</v>
      </c>
      <c r="N914">
        <v>3.1572685241699201</v>
      </c>
      <c r="O914">
        <v>0</v>
      </c>
      <c r="P914">
        <v>0</v>
      </c>
      <c r="Q914">
        <v>10</v>
      </c>
      <c r="R914" s="12">
        <v>0</v>
      </c>
      <c r="S914" s="12">
        <f t="shared" si="14"/>
        <v>0</v>
      </c>
      <c r="T914">
        <v>1.6004886627197299</v>
      </c>
      <c r="U914">
        <v>1.67955529689789</v>
      </c>
      <c r="V914">
        <v>1.2746889591217001</v>
      </c>
      <c r="W914">
        <v>0.40486633777618403</v>
      </c>
      <c r="X914">
        <v>0.32579970359802302</v>
      </c>
      <c r="Y914">
        <v>0.32579970359802302</v>
      </c>
      <c r="Z914">
        <v>0</v>
      </c>
      <c r="AA914">
        <v>1</v>
      </c>
      <c r="AB914">
        <v>1</v>
      </c>
      <c r="AC914">
        <v>1</v>
      </c>
      <c r="AD914">
        <v>0</v>
      </c>
      <c r="AE914">
        <v>1</v>
      </c>
    </row>
    <row r="915" spans="1:31" x14ac:dyDescent="0.15">
      <c r="A915" s="4">
        <v>101</v>
      </c>
      <c r="B915">
        <v>12</v>
      </c>
      <c r="C915">
        <v>8</v>
      </c>
      <c r="D915">
        <v>10</v>
      </c>
      <c r="E915">
        <v>10</v>
      </c>
      <c r="F915">
        <v>9</v>
      </c>
      <c r="G915">
        <v>1</v>
      </c>
      <c r="H915">
        <v>3</v>
      </c>
      <c r="I915">
        <v>7</v>
      </c>
      <c r="J915">
        <v>0.6</v>
      </c>
      <c r="K915">
        <v>6.2399120330810502</v>
      </c>
      <c r="L915">
        <v>5.4126911163330096</v>
      </c>
      <c r="M915">
        <v>6.2641716003418004</v>
      </c>
      <c r="N915">
        <v>3.9737968444824201</v>
      </c>
      <c r="O915">
        <v>0</v>
      </c>
      <c r="P915">
        <v>0</v>
      </c>
      <c r="Q915">
        <v>9</v>
      </c>
      <c r="R915" s="12">
        <v>0</v>
      </c>
      <c r="S915" s="12">
        <f t="shared" si="14"/>
        <v>0</v>
      </c>
      <c r="T915">
        <v>1.2993335723877</v>
      </c>
      <c r="U915">
        <v>1.3142547607421899</v>
      </c>
      <c r="V915">
        <v>1.0689280033111599</v>
      </c>
      <c r="W915">
        <v>0.24532675743103</v>
      </c>
      <c r="X915">
        <v>0.230405569076538</v>
      </c>
      <c r="Y915">
        <v>0.230405569076538</v>
      </c>
      <c r="Z915">
        <v>0</v>
      </c>
      <c r="AA915">
        <v>0.9</v>
      </c>
      <c r="AB915">
        <v>1</v>
      </c>
      <c r="AC915">
        <v>0.94736842105263197</v>
      </c>
      <c r="AD915">
        <v>0.1</v>
      </c>
      <c r="AE915">
        <v>0.9</v>
      </c>
    </row>
    <row r="916" spans="1:31" x14ac:dyDescent="0.15">
      <c r="A916" s="4">
        <v>775</v>
      </c>
      <c r="B916">
        <v>11</v>
      </c>
      <c r="C916">
        <v>9</v>
      </c>
      <c r="D916">
        <v>10</v>
      </c>
      <c r="E916">
        <v>10</v>
      </c>
      <c r="F916">
        <v>9</v>
      </c>
      <c r="G916">
        <v>1</v>
      </c>
      <c r="H916">
        <v>2</v>
      </c>
      <c r="I916">
        <v>8</v>
      </c>
      <c r="J916">
        <v>0.55000000000000004</v>
      </c>
      <c r="K916">
        <v>6.2577228546142596</v>
      </c>
      <c r="L916">
        <v>5.6172313690185502</v>
      </c>
      <c r="M916">
        <v>6.2159576416015598</v>
      </c>
      <c r="N916">
        <v>3.9508628845214799</v>
      </c>
      <c r="O916">
        <v>0</v>
      </c>
      <c r="P916">
        <v>0</v>
      </c>
      <c r="Q916">
        <v>9</v>
      </c>
      <c r="R916" s="12">
        <v>0</v>
      </c>
      <c r="S916" s="12">
        <f t="shared" si="14"/>
        <v>0</v>
      </c>
      <c r="T916">
        <v>1.35386085510254</v>
      </c>
      <c r="U916">
        <v>1.36262035369873</v>
      </c>
      <c r="V916">
        <v>1.11497330665588</v>
      </c>
      <c r="W916">
        <v>0.24764704704284701</v>
      </c>
      <c r="X916">
        <v>0.238887548446655</v>
      </c>
      <c r="Y916">
        <v>0.238887548446655</v>
      </c>
      <c r="Z916">
        <v>0</v>
      </c>
      <c r="AA916">
        <v>0.9</v>
      </c>
      <c r="AB916">
        <v>1</v>
      </c>
      <c r="AC916">
        <v>0.94736842105263197</v>
      </c>
      <c r="AD916">
        <v>0.1</v>
      </c>
      <c r="AE916">
        <v>0.9</v>
      </c>
    </row>
    <row r="917" spans="1:31" x14ac:dyDescent="0.15">
      <c r="A917" s="4">
        <v>54</v>
      </c>
      <c r="B917">
        <v>9</v>
      </c>
      <c r="C917">
        <v>11</v>
      </c>
      <c r="D917">
        <v>10</v>
      </c>
      <c r="E917">
        <v>10</v>
      </c>
      <c r="F917">
        <v>8</v>
      </c>
      <c r="G917">
        <v>2</v>
      </c>
      <c r="H917">
        <v>1</v>
      </c>
      <c r="I917">
        <v>9</v>
      </c>
      <c r="J917">
        <v>0.45</v>
      </c>
      <c r="K917">
        <v>6.2606983184814498</v>
      </c>
      <c r="L917">
        <v>5.9362640380859402</v>
      </c>
      <c r="M917">
        <v>9.4991874694824201</v>
      </c>
      <c r="N917">
        <v>7.20314598083496</v>
      </c>
      <c r="O917">
        <v>0</v>
      </c>
      <c r="P917">
        <v>0</v>
      </c>
      <c r="Q917">
        <v>6</v>
      </c>
      <c r="R917" s="12">
        <v>0</v>
      </c>
      <c r="S917" s="12">
        <f t="shared" si="14"/>
        <v>0</v>
      </c>
      <c r="T917">
        <v>0.99372100830078103</v>
      </c>
      <c r="U917">
        <v>1.0361270904541</v>
      </c>
      <c r="V917">
        <v>0.86705189943313599</v>
      </c>
      <c r="W917">
        <v>0.16907519102096599</v>
      </c>
      <c r="X917">
        <v>0.12666910886764501</v>
      </c>
      <c r="Y917">
        <v>0.12666910886764501</v>
      </c>
      <c r="Z917">
        <v>0</v>
      </c>
      <c r="AA917">
        <v>0.6</v>
      </c>
      <c r="AB917">
        <v>1</v>
      </c>
      <c r="AC917">
        <v>0.75</v>
      </c>
      <c r="AD917">
        <v>0.4</v>
      </c>
      <c r="AE917">
        <v>0.6</v>
      </c>
    </row>
    <row r="918" spans="1:31" x14ac:dyDescent="0.15">
      <c r="A918" s="4">
        <v>818</v>
      </c>
      <c r="B918">
        <v>11</v>
      </c>
      <c r="C918">
        <v>9</v>
      </c>
      <c r="D918">
        <v>10</v>
      </c>
      <c r="E918">
        <v>10</v>
      </c>
      <c r="F918">
        <v>10</v>
      </c>
      <c r="G918">
        <v>0</v>
      </c>
      <c r="H918">
        <v>1</v>
      </c>
      <c r="I918">
        <v>9</v>
      </c>
      <c r="J918">
        <v>0.55000000000000004</v>
      </c>
      <c r="K918">
        <v>6.2659492492675799</v>
      </c>
      <c r="L918">
        <v>5.9215602874755904</v>
      </c>
      <c r="M918">
        <v>9.4915866851806605</v>
      </c>
      <c r="N918">
        <v>7.4105567932128897</v>
      </c>
      <c r="O918">
        <v>0</v>
      </c>
      <c r="P918">
        <v>0</v>
      </c>
      <c r="Q918">
        <v>9</v>
      </c>
      <c r="R918" s="12">
        <v>0</v>
      </c>
      <c r="S918" s="12">
        <f t="shared" si="14"/>
        <v>0</v>
      </c>
      <c r="T918">
        <v>1.5188064575195299</v>
      </c>
      <c r="U918">
        <v>1.5663928985595701</v>
      </c>
      <c r="V918">
        <v>1.2258926630020099</v>
      </c>
      <c r="W918">
        <v>0.34050023555755599</v>
      </c>
      <c r="X918">
        <v>0.29291379451751698</v>
      </c>
      <c r="Y918">
        <v>0.29291379451751698</v>
      </c>
      <c r="Z918">
        <v>0</v>
      </c>
      <c r="AA918">
        <v>0.9</v>
      </c>
      <c r="AB918">
        <v>1</v>
      </c>
      <c r="AC918">
        <v>0.94736842105263197</v>
      </c>
      <c r="AD918">
        <v>0.1</v>
      </c>
      <c r="AE918">
        <v>0.9</v>
      </c>
    </row>
    <row r="919" spans="1:31" x14ac:dyDescent="0.15">
      <c r="A919" s="4">
        <v>404</v>
      </c>
      <c r="B919">
        <v>14</v>
      </c>
      <c r="C919">
        <v>6</v>
      </c>
      <c r="D919">
        <v>10</v>
      </c>
      <c r="E919">
        <v>10</v>
      </c>
      <c r="F919">
        <v>10</v>
      </c>
      <c r="G919">
        <v>0</v>
      </c>
      <c r="H919">
        <v>4</v>
      </c>
      <c r="I919">
        <v>6</v>
      </c>
      <c r="J919">
        <v>0.7</v>
      </c>
      <c r="K919">
        <v>6.2811298370361301</v>
      </c>
      <c r="L919">
        <v>4.0665779113769496</v>
      </c>
      <c r="M919">
        <v>3.09674072265625</v>
      </c>
      <c r="N919">
        <v>3.9199981689453098</v>
      </c>
      <c r="O919">
        <v>2</v>
      </c>
      <c r="P919">
        <v>2</v>
      </c>
      <c r="Q919">
        <v>12</v>
      </c>
      <c r="R919" s="12">
        <v>0.16669999999999999</v>
      </c>
      <c r="S919" s="12">
        <f t="shared" si="14"/>
        <v>0.2</v>
      </c>
      <c r="T919">
        <v>1.8999195098877</v>
      </c>
      <c r="U919">
        <v>1.8176922798156701</v>
      </c>
      <c r="V919">
        <v>1.5715812444686901</v>
      </c>
      <c r="W919">
        <v>0.246111035346985</v>
      </c>
      <c r="X919">
        <v>0.32833826541900601</v>
      </c>
      <c r="Y919">
        <v>0.32833826541900601</v>
      </c>
      <c r="Z919">
        <v>0.2</v>
      </c>
      <c r="AA919">
        <v>1</v>
      </c>
      <c r="AB919">
        <v>0.83333333333333304</v>
      </c>
      <c r="AC919">
        <v>0.90909090909090895</v>
      </c>
      <c r="AD919">
        <v>0</v>
      </c>
      <c r="AE919">
        <v>0.8</v>
      </c>
    </row>
    <row r="920" spans="1:31" x14ac:dyDescent="0.15">
      <c r="A920" s="4">
        <v>920</v>
      </c>
      <c r="B920">
        <v>13</v>
      </c>
      <c r="C920">
        <v>7</v>
      </c>
      <c r="D920">
        <v>10</v>
      </c>
      <c r="E920">
        <v>10</v>
      </c>
      <c r="F920">
        <v>9</v>
      </c>
      <c r="G920">
        <v>1</v>
      </c>
      <c r="H920">
        <v>4</v>
      </c>
      <c r="I920">
        <v>6</v>
      </c>
      <c r="J920">
        <v>0.65</v>
      </c>
      <c r="K920">
        <v>6.2833023071289098</v>
      </c>
      <c r="L920">
        <v>3.8296527862548801</v>
      </c>
      <c r="M920">
        <v>2.9750862121582</v>
      </c>
      <c r="N920">
        <v>4.7098369598388699</v>
      </c>
      <c r="O920">
        <v>1</v>
      </c>
      <c r="P920">
        <v>1</v>
      </c>
      <c r="Q920">
        <v>9</v>
      </c>
      <c r="R920" s="12">
        <v>0.1111</v>
      </c>
      <c r="S920" s="12">
        <f t="shared" si="14"/>
        <v>0.1</v>
      </c>
      <c r="T920">
        <v>1.6528358459472701</v>
      </c>
      <c r="U920">
        <v>1.5269699096679701</v>
      </c>
      <c r="V920">
        <v>1.3978964090347299</v>
      </c>
      <c r="W920">
        <v>0.12907350063324</v>
      </c>
      <c r="X920">
        <v>0.25493943691253701</v>
      </c>
      <c r="Y920">
        <v>0.25493943691253701</v>
      </c>
      <c r="Z920">
        <v>0.1</v>
      </c>
      <c r="AA920">
        <v>0.8</v>
      </c>
      <c r="AB920">
        <v>0.88888888888888895</v>
      </c>
      <c r="AC920">
        <v>0.84210526315789502</v>
      </c>
      <c r="AD920">
        <v>0.2</v>
      </c>
      <c r="AE920">
        <v>0.7</v>
      </c>
    </row>
    <row r="921" spans="1:31" x14ac:dyDescent="0.15">
      <c r="A921" s="4">
        <v>190</v>
      </c>
      <c r="B921">
        <v>14</v>
      </c>
      <c r="C921">
        <v>6</v>
      </c>
      <c r="D921">
        <v>10</v>
      </c>
      <c r="E921">
        <v>10</v>
      </c>
      <c r="F921">
        <v>10</v>
      </c>
      <c r="G921">
        <v>0</v>
      </c>
      <c r="H921">
        <v>4</v>
      </c>
      <c r="I921">
        <v>6</v>
      </c>
      <c r="J921">
        <v>0.7</v>
      </c>
      <c r="K921">
        <v>6.30613136291504</v>
      </c>
      <c r="L921">
        <v>4.6264877319335902</v>
      </c>
      <c r="M921">
        <v>4.19069480895996</v>
      </c>
      <c r="N921">
        <v>3.4727973937988299</v>
      </c>
      <c r="O921">
        <v>1</v>
      </c>
      <c r="P921">
        <v>1</v>
      </c>
      <c r="Q921">
        <v>10</v>
      </c>
      <c r="R921" s="12">
        <v>0.1</v>
      </c>
      <c r="S921" s="12">
        <f t="shared" si="14"/>
        <v>0.1</v>
      </c>
      <c r="T921">
        <v>1.56789398193359</v>
      </c>
      <c r="U921">
        <v>1.56656265258789</v>
      </c>
      <c r="V921">
        <v>1.29334700107575</v>
      </c>
      <c r="W921">
        <v>0.273215651512146</v>
      </c>
      <c r="X921">
        <v>0.27454698085784901</v>
      </c>
      <c r="Y921">
        <v>0.27454698085784901</v>
      </c>
      <c r="Z921">
        <v>0.1</v>
      </c>
      <c r="AA921">
        <v>0.9</v>
      </c>
      <c r="AB921">
        <v>0.9</v>
      </c>
      <c r="AC921">
        <v>0.9</v>
      </c>
      <c r="AD921">
        <v>0.1</v>
      </c>
      <c r="AE921">
        <v>0.8</v>
      </c>
    </row>
    <row r="922" spans="1:31" x14ac:dyDescent="0.15">
      <c r="A922" s="4">
        <v>99</v>
      </c>
      <c r="B922">
        <v>13</v>
      </c>
      <c r="C922">
        <v>7</v>
      </c>
      <c r="D922">
        <v>10</v>
      </c>
      <c r="E922">
        <v>10</v>
      </c>
      <c r="F922">
        <v>10</v>
      </c>
      <c r="G922">
        <v>0</v>
      </c>
      <c r="H922">
        <v>3</v>
      </c>
      <c r="I922">
        <v>7</v>
      </c>
      <c r="J922">
        <v>0.65</v>
      </c>
      <c r="K922">
        <v>6.3110179901123002</v>
      </c>
      <c r="L922">
        <v>4.9485740661621103</v>
      </c>
      <c r="M922">
        <v>4.0775299072265598</v>
      </c>
      <c r="N922">
        <v>3.2971248626709002</v>
      </c>
      <c r="O922">
        <v>1</v>
      </c>
      <c r="P922">
        <v>1</v>
      </c>
      <c r="Q922">
        <v>11</v>
      </c>
      <c r="R922" s="12">
        <v>9.0899999999999995E-2</v>
      </c>
      <c r="S922" s="12">
        <f t="shared" si="14"/>
        <v>0.1</v>
      </c>
      <c r="T922">
        <v>1.6763935089111299</v>
      </c>
      <c r="U922">
        <v>1.6509761810302701</v>
      </c>
      <c r="V922">
        <v>1.3589395284652701</v>
      </c>
      <c r="W922">
        <v>0.292036652565002</v>
      </c>
      <c r="X922">
        <v>0.31745398044586198</v>
      </c>
      <c r="Y922">
        <v>0.31745398044586198</v>
      </c>
      <c r="Z922">
        <v>0.1</v>
      </c>
      <c r="AA922">
        <v>1</v>
      </c>
      <c r="AB922">
        <v>0.90909090909090895</v>
      </c>
      <c r="AC922">
        <v>0.952380952380952</v>
      </c>
      <c r="AD922">
        <v>0</v>
      </c>
      <c r="AE922">
        <v>0.9</v>
      </c>
    </row>
    <row r="923" spans="1:31" x14ac:dyDescent="0.15">
      <c r="A923" s="4">
        <v>118</v>
      </c>
      <c r="B923">
        <v>10</v>
      </c>
      <c r="C923">
        <v>10</v>
      </c>
      <c r="D923">
        <v>10</v>
      </c>
      <c r="E923">
        <v>10</v>
      </c>
      <c r="F923">
        <v>9</v>
      </c>
      <c r="G923">
        <v>1</v>
      </c>
      <c r="H923">
        <v>1</v>
      </c>
      <c r="I923">
        <v>9</v>
      </c>
      <c r="J923">
        <v>0.5</v>
      </c>
      <c r="K923">
        <v>6.3139915466308603</v>
      </c>
      <c r="L923">
        <v>5.6860446929931596</v>
      </c>
      <c r="M923">
        <v>7.8103752136230504</v>
      </c>
      <c r="N923">
        <v>8.6398506164550799</v>
      </c>
      <c r="O923">
        <v>0</v>
      </c>
      <c r="P923">
        <v>0</v>
      </c>
      <c r="Q923">
        <v>9</v>
      </c>
      <c r="R923" s="12">
        <v>0</v>
      </c>
      <c r="S923" s="12">
        <f t="shared" si="14"/>
        <v>0</v>
      </c>
      <c r="T923">
        <v>1.3009033203125</v>
      </c>
      <c r="U923">
        <v>1.2336368560791</v>
      </c>
      <c r="V923">
        <v>1.07767033576965</v>
      </c>
      <c r="W923">
        <v>0.15596652030944799</v>
      </c>
      <c r="X923">
        <v>0.22323298454284701</v>
      </c>
      <c r="Y923">
        <v>0.22323298454284701</v>
      </c>
      <c r="Z923">
        <v>0</v>
      </c>
      <c r="AA923">
        <v>0.9</v>
      </c>
      <c r="AB923">
        <v>1</v>
      </c>
      <c r="AC923">
        <v>0.94736842105263197</v>
      </c>
      <c r="AD923">
        <v>0.1</v>
      </c>
      <c r="AE923">
        <v>0.9</v>
      </c>
    </row>
    <row r="924" spans="1:31" x14ac:dyDescent="0.15">
      <c r="A924" s="4">
        <v>431</v>
      </c>
      <c r="B924">
        <v>12</v>
      </c>
      <c r="C924">
        <v>8</v>
      </c>
      <c r="D924">
        <v>10</v>
      </c>
      <c r="E924">
        <v>10</v>
      </c>
      <c r="F924">
        <v>9</v>
      </c>
      <c r="G924">
        <v>1</v>
      </c>
      <c r="H924">
        <v>3</v>
      </c>
      <c r="I924">
        <v>7</v>
      </c>
      <c r="J924">
        <v>0.6</v>
      </c>
      <c r="K924">
        <v>6.3194389343261701</v>
      </c>
      <c r="L924">
        <v>4.2475662231445304</v>
      </c>
      <c r="M924">
        <v>2.3420829772949201</v>
      </c>
      <c r="N924">
        <v>4.1841163635253897</v>
      </c>
      <c r="O924">
        <v>1</v>
      </c>
      <c r="P924">
        <v>1</v>
      </c>
      <c r="Q924">
        <v>8</v>
      </c>
      <c r="R924" s="12">
        <v>0.125</v>
      </c>
      <c r="S924" s="12">
        <f t="shared" si="14"/>
        <v>0.1</v>
      </c>
      <c r="T924">
        <v>1.5878734588623</v>
      </c>
      <c r="U924">
        <v>1.4532947540283201</v>
      </c>
      <c r="V924">
        <v>1.32880854606628</v>
      </c>
      <c r="W924">
        <v>0.12448620796203599</v>
      </c>
      <c r="X924">
        <v>0.25906491279602101</v>
      </c>
      <c r="Y924">
        <v>0.25906491279602101</v>
      </c>
      <c r="Z924">
        <v>0.1</v>
      </c>
      <c r="AA924">
        <v>0.7</v>
      </c>
      <c r="AB924">
        <v>0.875</v>
      </c>
      <c r="AC924">
        <v>0.77777777777777801</v>
      </c>
      <c r="AD924">
        <v>0.3</v>
      </c>
      <c r="AE924">
        <v>0.6</v>
      </c>
    </row>
    <row r="925" spans="1:31" x14ac:dyDescent="0.15">
      <c r="A925" s="4">
        <v>654</v>
      </c>
      <c r="B925">
        <v>14</v>
      </c>
      <c r="C925">
        <v>6</v>
      </c>
      <c r="D925">
        <v>10</v>
      </c>
      <c r="E925">
        <v>10</v>
      </c>
      <c r="F925">
        <v>10</v>
      </c>
      <c r="G925">
        <v>0</v>
      </c>
      <c r="H925">
        <v>4</v>
      </c>
      <c r="I925">
        <v>6</v>
      </c>
      <c r="J925">
        <v>0.7</v>
      </c>
      <c r="K925">
        <v>6.3389205932617196</v>
      </c>
      <c r="L925">
        <v>3.1573066711425799</v>
      </c>
      <c r="M925">
        <v>1.44424629211426</v>
      </c>
      <c r="N925">
        <v>5.0989360809326199</v>
      </c>
      <c r="O925">
        <v>1</v>
      </c>
      <c r="P925">
        <v>1</v>
      </c>
      <c r="Q925">
        <v>6</v>
      </c>
      <c r="R925" s="12">
        <v>0.16669999999999999</v>
      </c>
      <c r="S925" s="12">
        <f t="shared" si="14"/>
        <v>0.1</v>
      </c>
      <c r="T925">
        <v>1.72859954833984</v>
      </c>
      <c r="U925">
        <v>1.5734515190124501</v>
      </c>
      <c r="V925">
        <v>1.4769029617309599</v>
      </c>
      <c r="W925">
        <v>9.6548557281494099E-2</v>
      </c>
      <c r="X925">
        <v>0.251696586608887</v>
      </c>
      <c r="Y925">
        <v>0.251696586608887</v>
      </c>
      <c r="Z925">
        <v>0.1</v>
      </c>
      <c r="AA925">
        <v>0.5</v>
      </c>
      <c r="AB925">
        <v>0.83333333333333304</v>
      </c>
      <c r="AC925">
        <v>0.625</v>
      </c>
      <c r="AD925">
        <v>0.5</v>
      </c>
      <c r="AE925">
        <v>0.4</v>
      </c>
    </row>
    <row r="926" spans="1:31" x14ac:dyDescent="0.15">
      <c r="A926" s="4">
        <v>317</v>
      </c>
      <c r="B926">
        <v>12</v>
      </c>
      <c r="C926">
        <v>8</v>
      </c>
      <c r="D926">
        <v>10</v>
      </c>
      <c r="E926">
        <v>10</v>
      </c>
      <c r="F926">
        <v>10</v>
      </c>
      <c r="G926">
        <v>0</v>
      </c>
      <c r="H926">
        <v>2</v>
      </c>
      <c r="I926">
        <v>8</v>
      </c>
      <c r="J926">
        <v>0.6</v>
      </c>
      <c r="K926">
        <v>6.34151268005371</v>
      </c>
      <c r="L926">
        <v>5.9964046478271502</v>
      </c>
      <c r="M926">
        <v>7.3653297424316397</v>
      </c>
      <c r="N926">
        <v>3.4366912841796902</v>
      </c>
      <c r="O926">
        <v>0</v>
      </c>
      <c r="P926">
        <v>0</v>
      </c>
      <c r="Q926">
        <v>10</v>
      </c>
      <c r="R926" s="12">
        <v>0</v>
      </c>
      <c r="S926" s="12">
        <f t="shared" si="14"/>
        <v>0</v>
      </c>
      <c r="T926">
        <v>1.5581226348877</v>
      </c>
      <c r="U926">
        <v>1.6279754638671899</v>
      </c>
      <c r="V926">
        <v>1.26078772544861</v>
      </c>
      <c r="W926">
        <v>0.36718773841857899</v>
      </c>
      <c r="X926">
        <v>0.29733490943908703</v>
      </c>
      <c r="Y926">
        <v>0.29733490943908703</v>
      </c>
      <c r="Z926">
        <v>0</v>
      </c>
      <c r="AA926">
        <v>1</v>
      </c>
      <c r="AB926">
        <v>1</v>
      </c>
      <c r="AC926">
        <v>1</v>
      </c>
      <c r="AD926">
        <v>0</v>
      </c>
      <c r="AE926">
        <v>1</v>
      </c>
    </row>
    <row r="927" spans="1:31" x14ac:dyDescent="0.15">
      <c r="A927" s="4">
        <v>595</v>
      </c>
      <c r="B927">
        <v>12</v>
      </c>
      <c r="C927">
        <v>8</v>
      </c>
      <c r="D927">
        <v>10</v>
      </c>
      <c r="E927">
        <v>10</v>
      </c>
      <c r="F927">
        <v>10</v>
      </c>
      <c r="G927">
        <v>0</v>
      </c>
      <c r="H927">
        <v>2</v>
      </c>
      <c r="I927">
        <v>8</v>
      </c>
      <c r="J927">
        <v>0.6</v>
      </c>
      <c r="K927">
        <v>6.3415145874023402</v>
      </c>
      <c r="L927">
        <v>4.8593883514404297</v>
      </c>
      <c r="M927">
        <v>4.0134773254394496</v>
      </c>
      <c r="N927">
        <v>6.3532447814941397</v>
      </c>
      <c r="O927">
        <v>1</v>
      </c>
      <c r="P927">
        <v>1</v>
      </c>
      <c r="Q927">
        <v>11</v>
      </c>
      <c r="R927" s="12">
        <v>9.0899999999999995E-2</v>
      </c>
      <c r="S927" s="12">
        <f t="shared" si="14"/>
        <v>0.1</v>
      </c>
      <c r="T927">
        <v>1.86557960510254</v>
      </c>
      <c r="U927">
        <v>1.6801300048828101</v>
      </c>
      <c r="V927">
        <v>1.5102611780166599</v>
      </c>
      <c r="W927">
        <v>0.16986882686615001</v>
      </c>
      <c r="X927">
        <v>0.35531842708587702</v>
      </c>
      <c r="Y927">
        <v>0.35531842708587702</v>
      </c>
      <c r="Z927">
        <v>0.1</v>
      </c>
      <c r="AA927">
        <v>1</v>
      </c>
      <c r="AB927">
        <v>0.90909090909090895</v>
      </c>
      <c r="AC927">
        <v>0.952380952380952</v>
      </c>
      <c r="AD927">
        <v>0</v>
      </c>
      <c r="AE927">
        <v>0.9</v>
      </c>
    </row>
    <row r="928" spans="1:31" x14ac:dyDescent="0.15">
      <c r="A928" s="4">
        <v>743</v>
      </c>
      <c r="B928">
        <v>13</v>
      </c>
      <c r="C928">
        <v>7</v>
      </c>
      <c r="D928">
        <v>10</v>
      </c>
      <c r="E928">
        <v>10</v>
      </c>
      <c r="F928">
        <v>10</v>
      </c>
      <c r="G928">
        <v>0</v>
      </c>
      <c r="H928">
        <v>3</v>
      </c>
      <c r="I928">
        <v>7</v>
      </c>
      <c r="J928">
        <v>0.65</v>
      </c>
      <c r="K928">
        <v>6.3613300323486301</v>
      </c>
      <c r="L928">
        <v>4.3862323760986301</v>
      </c>
      <c r="M928">
        <v>3.2222805023193399</v>
      </c>
      <c r="N928">
        <v>4.9208679199218697</v>
      </c>
      <c r="O928">
        <v>1</v>
      </c>
      <c r="P928">
        <v>1</v>
      </c>
      <c r="Q928">
        <v>9</v>
      </c>
      <c r="R928" s="12">
        <v>0.1111</v>
      </c>
      <c r="S928" s="12">
        <f t="shared" si="14"/>
        <v>0.1</v>
      </c>
      <c r="T928">
        <v>1.7943820953369101</v>
      </c>
      <c r="U928">
        <v>1.6755663156509399</v>
      </c>
      <c r="V928">
        <v>1.46618103981018</v>
      </c>
      <c r="W928">
        <v>0.209385275840759</v>
      </c>
      <c r="X928">
        <v>0.32820105552673301</v>
      </c>
      <c r="Y928">
        <v>0.32820105552673301</v>
      </c>
      <c r="Z928">
        <v>0.1</v>
      </c>
      <c r="AA928">
        <v>0.8</v>
      </c>
      <c r="AB928">
        <v>0.88888888888888895</v>
      </c>
      <c r="AC928">
        <v>0.84210526315789502</v>
      </c>
      <c r="AD928">
        <v>0.2</v>
      </c>
      <c r="AE928">
        <v>0.7</v>
      </c>
    </row>
    <row r="929" spans="1:31" x14ac:dyDescent="0.15">
      <c r="A929" s="4">
        <v>38</v>
      </c>
      <c r="B929">
        <v>13</v>
      </c>
      <c r="C929">
        <v>7</v>
      </c>
      <c r="D929">
        <v>10</v>
      </c>
      <c r="E929">
        <v>10</v>
      </c>
      <c r="F929">
        <v>10</v>
      </c>
      <c r="G929">
        <v>0</v>
      </c>
      <c r="H929">
        <v>3</v>
      </c>
      <c r="I929">
        <v>7</v>
      </c>
      <c r="J929">
        <v>0.65</v>
      </c>
      <c r="K929">
        <v>6.3627128601074201</v>
      </c>
      <c r="L929">
        <v>4.3554134368896502</v>
      </c>
      <c r="M929">
        <v>2.7496147155761701</v>
      </c>
      <c r="N929">
        <v>4.3970069885253897</v>
      </c>
      <c r="O929">
        <v>1</v>
      </c>
      <c r="P929">
        <v>1</v>
      </c>
      <c r="Q929">
        <v>8</v>
      </c>
      <c r="R929" s="12">
        <v>0.125</v>
      </c>
      <c r="S929" s="12">
        <f t="shared" si="14"/>
        <v>0.1</v>
      </c>
      <c r="T929">
        <v>1.58205413818359</v>
      </c>
      <c r="U929">
        <v>1.49879515171051</v>
      </c>
      <c r="V929">
        <v>1.31001341342926</v>
      </c>
      <c r="W929">
        <v>0.18878173828125</v>
      </c>
      <c r="X929">
        <v>0.272040724754333</v>
      </c>
      <c r="Y929">
        <v>0.272040724754333</v>
      </c>
      <c r="Z929">
        <v>0.1</v>
      </c>
      <c r="AA929">
        <v>0.7</v>
      </c>
      <c r="AB929">
        <v>0.875</v>
      </c>
      <c r="AC929">
        <v>0.77777777777777801</v>
      </c>
      <c r="AD929">
        <v>0.3</v>
      </c>
      <c r="AE929">
        <v>0.6</v>
      </c>
    </row>
    <row r="930" spans="1:31" x14ac:dyDescent="0.15">
      <c r="A930" s="4">
        <v>90</v>
      </c>
      <c r="B930">
        <v>13</v>
      </c>
      <c r="C930">
        <v>7</v>
      </c>
      <c r="D930">
        <v>10</v>
      </c>
      <c r="E930">
        <v>10</v>
      </c>
      <c r="F930">
        <v>10</v>
      </c>
      <c r="G930">
        <v>0</v>
      </c>
      <c r="H930">
        <v>3</v>
      </c>
      <c r="I930">
        <v>7</v>
      </c>
      <c r="J930">
        <v>0.65</v>
      </c>
      <c r="K930">
        <v>6.3733406066894496</v>
      </c>
      <c r="L930">
        <v>6.2495975494384801</v>
      </c>
      <c r="M930">
        <v>7.9940109252929696</v>
      </c>
      <c r="N930">
        <v>2.9045066833496098</v>
      </c>
      <c r="O930">
        <v>0</v>
      </c>
      <c r="P930">
        <v>0</v>
      </c>
      <c r="Q930">
        <v>10</v>
      </c>
      <c r="R930" s="12">
        <v>0</v>
      </c>
      <c r="S930" s="12">
        <f t="shared" si="14"/>
        <v>0</v>
      </c>
      <c r="T930">
        <v>1.59384536743164</v>
      </c>
      <c r="U930">
        <v>1.6910375356674201</v>
      </c>
      <c r="V930">
        <v>1.2720634937286399</v>
      </c>
      <c r="W930">
        <v>0.41897404193878202</v>
      </c>
      <c r="X930">
        <v>0.32178187370300299</v>
      </c>
      <c r="Y930">
        <v>0.32178187370300299</v>
      </c>
      <c r="Z930">
        <v>0</v>
      </c>
      <c r="AA930">
        <v>1</v>
      </c>
      <c r="AB930">
        <v>1</v>
      </c>
      <c r="AC930">
        <v>1</v>
      </c>
      <c r="AD930">
        <v>0</v>
      </c>
      <c r="AE930">
        <v>1</v>
      </c>
    </row>
    <row r="931" spans="1:31" x14ac:dyDescent="0.15">
      <c r="A931" s="4">
        <v>596</v>
      </c>
      <c r="B931">
        <v>13</v>
      </c>
      <c r="C931">
        <v>7</v>
      </c>
      <c r="D931">
        <v>10</v>
      </c>
      <c r="E931">
        <v>10</v>
      </c>
      <c r="F931">
        <v>9</v>
      </c>
      <c r="G931">
        <v>1</v>
      </c>
      <c r="H931">
        <v>4</v>
      </c>
      <c r="I931">
        <v>6</v>
      </c>
      <c r="J931">
        <v>0.65</v>
      </c>
      <c r="K931">
        <v>6.3775062561035201</v>
      </c>
      <c r="L931">
        <v>5.27581787109375</v>
      </c>
      <c r="M931">
        <v>5.3741416931152299</v>
      </c>
      <c r="N931">
        <v>2.9180965423584002</v>
      </c>
      <c r="O931">
        <v>0</v>
      </c>
      <c r="P931">
        <v>0</v>
      </c>
      <c r="Q931">
        <v>5</v>
      </c>
      <c r="R931" s="12">
        <v>0</v>
      </c>
      <c r="S931" s="12">
        <f t="shared" si="14"/>
        <v>0</v>
      </c>
      <c r="T931">
        <v>1.3472537994384799</v>
      </c>
      <c r="U931">
        <v>1.37730693817139</v>
      </c>
      <c r="V931">
        <v>1.1306129693985001</v>
      </c>
      <c r="W931">
        <v>0.24669396877288799</v>
      </c>
      <c r="X931">
        <v>0.216640830039978</v>
      </c>
      <c r="Y931">
        <v>0.216640830039978</v>
      </c>
      <c r="Z931">
        <v>0</v>
      </c>
      <c r="AA931">
        <v>0.5</v>
      </c>
      <c r="AB931">
        <v>1</v>
      </c>
      <c r="AC931">
        <v>0.66666666666666696</v>
      </c>
      <c r="AD931">
        <v>0.5</v>
      </c>
      <c r="AE931">
        <v>0.5</v>
      </c>
    </row>
    <row r="932" spans="1:31" x14ac:dyDescent="0.15">
      <c r="A932" s="4">
        <v>125</v>
      </c>
      <c r="B932">
        <v>14</v>
      </c>
      <c r="C932">
        <v>6</v>
      </c>
      <c r="D932">
        <v>10</v>
      </c>
      <c r="E932">
        <v>10</v>
      </c>
      <c r="F932">
        <v>10</v>
      </c>
      <c r="G932">
        <v>0</v>
      </c>
      <c r="H932">
        <v>4</v>
      </c>
      <c r="I932">
        <v>6</v>
      </c>
      <c r="J932">
        <v>0.7</v>
      </c>
      <c r="K932">
        <v>6.3785743713378897</v>
      </c>
      <c r="L932">
        <v>4.9344673156738299</v>
      </c>
      <c r="M932">
        <v>4.8040866851806596</v>
      </c>
      <c r="N932">
        <v>3.39297294616699</v>
      </c>
      <c r="O932">
        <v>0</v>
      </c>
      <c r="P932">
        <v>0</v>
      </c>
      <c r="Q932">
        <v>8</v>
      </c>
      <c r="R932" s="12">
        <v>0</v>
      </c>
      <c r="S932" s="12">
        <f t="shared" si="14"/>
        <v>0</v>
      </c>
      <c r="T932">
        <v>1.5794582366943399</v>
      </c>
      <c r="U932">
        <v>1.59904336929321</v>
      </c>
      <c r="V932">
        <v>1.2934310436248799</v>
      </c>
      <c r="W932">
        <v>0.30561232566833502</v>
      </c>
      <c r="X932">
        <v>0.28602719306945801</v>
      </c>
      <c r="Y932">
        <v>0.28602719306945801</v>
      </c>
      <c r="Z932">
        <v>0</v>
      </c>
      <c r="AA932">
        <v>0.8</v>
      </c>
      <c r="AB932">
        <v>1</v>
      </c>
      <c r="AC932">
        <v>0.88888888888888895</v>
      </c>
      <c r="AD932">
        <v>0.2</v>
      </c>
      <c r="AE932">
        <v>0.8</v>
      </c>
    </row>
    <row r="933" spans="1:31" x14ac:dyDescent="0.15">
      <c r="A933" s="4">
        <v>519</v>
      </c>
      <c r="B933">
        <v>16</v>
      </c>
      <c r="C933">
        <v>4</v>
      </c>
      <c r="D933">
        <v>10</v>
      </c>
      <c r="E933">
        <v>10</v>
      </c>
      <c r="F933">
        <v>10</v>
      </c>
      <c r="G933">
        <v>0</v>
      </c>
      <c r="H933">
        <v>6</v>
      </c>
      <c r="I933">
        <v>4</v>
      </c>
      <c r="J933">
        <v>0.8</v>
      </c>
      <c r="K933">
        <v>6.3825550079345703</v>
      </c>
      <c r="L933">
        <v>3.3660011291503902</v>
      </c>
      <c r="M933">
        <v>3.1796836853027299</v>
      </c>
      <c r="N933">
        <v>4.5618000030517596</v>
      </c>
      <c r="O933">
        <v>2</v>
      </c>
      <c r="P933">
        <v>2</v>
      </c>
      <c r="Q933">
        <v>10</v>
      </c>
      <c r="R933" s="12">
        <v>0.2</v>
      </c>
      <c r="S933" s="12">
        <f t="shared" si="14"/>
        <v>0.2</v>
      </c>
      <c r="T933">
        <v>2.01559257507324</v>
      </c>
      <c r="U933">
        <v>1.92715609073639</v>
      </c>
      <c r="V933">
        <v>1.7114464044570901</v>
      </c>
      <c r="W933">
        <v>0.21570968627929701</v>
      </c>
      <c r="X933">
        <v>0.30414617061615001</v>
      </c>
      <c r="Y933">
        <v>0.30414617061615001</v>
      </c>
      <c r="Z933">
        <v>0.2</v>
      </c>
      <c r="AA933">
        <v>0.8</v>
      </c>
      <c r="AB933">
        <v>0.8</v>
      </c>
      <c r="AC933">
        <v>0.8</v>
      </c>
      <c r="AD933">
        <v>0.2</v>
      </c>
      <c r="AE933">
        <v>0.6</v>
      </c>
    </row>
    <row r="934" spans="1:31" x14ac:dyDescent="0.15">
      <c r="A934" s="4">
        <v>220</v>
      </c>
      <c r="B934">
        <v>13</v>
      </c>
      <c r="C934">
        <v>7</v>
      </c>
      <c r="D934">
        <v>10</v>
      </c>
      <c r="E934">
        <v>10</v>
      </c>
      <c r="F934">
        <v>10</v>
      </c>
      <c r="G934">
        <v>0</v>
      </c>
      <c r="H934">
        <v>3</v>
      </c>
      <c r="I934">
        <v>7</v>
      </c>
      <c r="J934">
        <v>0.65</v>
      </c>
      <c r="K934">
        <v>6.3880538940429696</v>
      </c>
      <c r="L934">
        <v>4.5579910278320304</v>
      </c>
      <c r="M934">
        <v>3.40110206604004</v>
      </c>
      <c r="N934">
        <v>4.4475116729736301</v>
      </c>
      <c r="O934">
        <v>1</v>
      </c>
      <c r="P934">
        <v>1</v>
      </c>
      <c r="Q934">
        <v>10</v>
      </c>
      <c r="R934" s="12">
        <v>0.1</v>
      </c>
      <c r="S934" s="12">
        <f t="shared" si="14"/>
        <v>0.1</v>
      </c>
      <c r="T934">
        <v>1.7205638885498</v>
      </c>
      <c r="U934">
        <v>1.63151299953461</v>
      </c>
      <c r="V934">
        <v>1.3985300064086901</v>
      </c>
      <c r="W934">
        <v>0.232982993125915</v>
      </c>
      <c r="X934">
        <v>0.322033882141113</v>
      </c>
      <c r="Y934">
        <v>0.322033882141113</v>
      </c>
      <c r="Z934">
        <v>0.1</v>
      </c>
      <c r="AA934">
        <v>0.9</v>
      </c>
      <c r="AB934">
        <v>0.9</v>
      </c>
      <c r="AC934">
        <v>0.9</v>
      </c>
      <c r="AD934">
        <v>0.1</v>
      </c>
      <c r="AE934">
        <v>0.8</v>
      </c>
    </row>
    <row r="935" spans="1:31" x14ac:dyDescent="0.15">
      <c r="A935" s="4">
        <v>853</v>
      </c>
      <c r="B935">
        <v>15</v>
      </c>
      <c r="C935">
        <v>5</v>
      </c>
      <c r="D935">
        <v>10</v>
      </c>
      <c r="E935">
        <v>10</v>
      </c>
      <c r="F935">
        <v>10</v>
      </c>
      <c r="G935">
        <v>0</v>
      </c>
      <c r="H935">
        <v>5</v>
      </c>
      <c r="I935">
        <v>5</v>
      </c>
      <c r="J935">
        <v>0.75</v>
      </c>
      <c r="K935">
        <v>6.3912544250488299</v>
      </c>
      <c r="L935">
        <v>3.7752056121826199</v>
      </c>
      <c r="M935">
        <v>2.8494834899902299</v>
      </c>
      <c r="N935">
        <v>3.3806571960449201</v>
      </c>
      <c r="O935">
        <v>1</v>
      </c>
      <c r="P935">
        <v>1</v>
      </c>
      <c r="Q935">
        <v>9</v>
      </c>
      <c r="R935" s="12">
        <v>0.1111</v>
      </c>
      <c r="S935" s="12">
        <f t="shared" si="14"/>
        <v>0.1</v>
      </c>
      <c r="T935">
        <v>1.6603202819824201</v>
      </c>
      <c r="U935">
        <v>1.62704849243164</v>
      </c>
      <c r="V935">
        <v>1.4160503149032599</v>
      </c>
      <c r="W935">
        <v>0.21099817752838099</v>
      </c>
      <c r="X935">
        <v>0.24426996707916299</v>
      </c>
      <c r="Y935">
        <v>0.24426996707916299</v>
      </c>
      <c r="Z935">
        <v>0.1</v>
      </c>
      <c r="AA935">
        <v>0.8</v>
      </c>
      <c r="AB935">
        <v>0.88888888888888895</v>
      </c>
      <c r="AC935">
        <v>0.84210526315789502</v>
      </c>
      <c r="AD935">
        <v>0.2</v>
      </c>
      <c r="AE935">
        <v>0.7</v>
      </c>
    </row>
    <row r="936" spans="1:31" x14ac:dyDescent="0.15">
      <c r="A936" s="4">
        <v>522</v>
      </c>
      <c r="B936">
        <v>16</v>
      </c>
      <c r="C936">
        <v>4</v>
      </c>
      <c r="D936">
        <v>10</v>
      </c>
      <c r="E936">
        <v>10</v>
      </c>
      <c r="F936">
        <v>10</v>
      </c>
      <c r="G936">
        <v>0</v>
      </c>
      <c r="H936">
        <v>6</v>
      </c>
      <c r="I936">
        <v>4</v>
      </c>
      <c r="J936">
        <v>0.8</v>
      </c>
      <c r="K936">
        <v>6.39202880859375</v>
      </c>
      <c r="L936">
        <v>3.33344650268555</v>
      </c>
      <c r="M936">
        <v>3.0104999542236301</v>
      </c>
      <c r="N936">
        <v>4.2902660369873002</v>
      </c>
      <c r="O936">
        <v>1</v>
      </c>
      <c r="P936">
        <v>1</v>
      </c>
      <c r="Q936">
        <v>10</v>
      </c>
      <c r="R936" s="12">
        <v>0.1</v>
      </c>
      <c r="S936" s="12">
        <f t="shared" si="14"/>
        <v>0.1</v>
      </c>
      <c r="T936">
        <v>2.0180358886718701</v>
      </c>
      <c r="U936">
        <v>1.9343172311782799</v>
      </c>
      <c r="V936">
        <v>1.7107549905777</v>
      </c>
      <c r="W936">
        <v>0.22356224060058599</v>
      </c>
      <c r="X936">
        <v>0.30728089809417702</v>
      </c>
      <c r="Y936">
        <v>0.30728089809417702</v>
      </c>
      <c r="Z936">
        <v>0.1</v>
      </c>
      <c r="AA936">
        <v>0.9</v>
      </c>
      <c r="AB936">
        <v>0.9</v>
      </c>
      <c r="AC936">
        <v>0.9</v>
      </c>
      <c r="AD936">
        <v>0.1</v>
      </c>
      <c r="AE936">
        <v>0.8</v>
      </c>
    </row>
    <row r="937" spans="1:31" x14ac:dyDescent="0.15">
      <c r="A937" s="4">
        <v>912</v>
      </c>
      <c r="B937">
        <v>12</v>
      </c>
      <c r="C937">
        <v>8</v>
      </c>
      <c r="D937">
        <v>10</v>
      </c>
      <c r="E937">
        <v>10</v>
      </c>
      <c r="F937">
        <v>10</v>
      </c>
      <c r="G937">
        <v>0</v>
      </c>
      <c r="H937">
        <v>2</v>
      </c>
      <c r="I937">
        <v>8</v>
      </c>
      <c r="J937">
        <v>0.6</v>
      </c>
      <c r="K937">
        <v>6.4053688049316397</v>
      </c>
      <c r="L937">
        <v>5.99178123474121</v>
      </c>
      <c r="M937">
        <v>7.6048927307128897</v>
      </c>
      <c r="N937">
        <v>4.0843162536621103</v>
      </c>
      <c r="O937">
        <v>0</v>
      </c>
      <c r="P937">
        <v>0</v>
      </c>
      <c r="Q937">
        <v>9</v>
      </c>
      <c r="R937" s="12">
        <v>0</v>
      </c>
      <c r="S937" s="12">
        <f t="shared" si="14"/>
        <v>0</v>
      </c>
      <c r="T937">
        <v>1.4572792053222701</v>
      </c>
      <c r="U937">
        <v>1.5467567443847701</v>
      </c>
      <c r="V937">
        <v>1.16339039802551</v>
      </c>
      <c r="W937">
        <v>0.38336634635925299</v>
      </c>
      <c r="X937">
        <v>0.29388880729675299</v>
      </c>
      <c r="Y937">
        <v>0.29388880729675299</v>
      </c>
      <c r="Z937">
        <v>0</v>
      </c>
      <c r="AA937">
        <v>0.9</v>
      </c>
      <c r="AB937">
        <v>1</v>
      </c>
      <c r="AC937">
        <v>0.94736842105263197</v>
      </c>
      <c r="AD937">
        <v>0.1</v>
      </c>
      <c r="AE937">
        <v>0.9</v>
      </c>
    </row>
    <row r="938" spans="1:31" x14ac:dyDescent="0.15">
      <c r="A938" s="4">
        <v>526</v>
      </c>
      <c r="B938">
        <v>15</v>
      </c>
      <c r="C938">
        <v>5</v>
      </c>
      <c r="D938">
        <v>10</v>
      </c>
      <c r="E938">
        <v>10</v>
      </c>
      <c r="F938">
        <v>10</v>
      </c>
      <c r="G938">
        <v>0</v>
      </c>
      <c r="H938">
        <v>5</v>
      </c>
      <c r="I938">
        <v>5</v>
      </c>
      <c r="J938">
        <v>0.75</v>
      </c>
      <c r="K938">
        <v>6.4344215393066397</v>
      </c>
      <c r="L938">
        <v>4.0721206665039098</v>
      </c>
      <c r="M938">
        <v>3.7479896545410201</v>
      </c>
      <c r="N938">
        <v>4.0763416290283203</v>
      </c>
      <c r="O938">
        <v>0</v>
      </c>
      <c r="P938">
        <v>0</v>
      </c>
      <c r="Q938">
        <v>7</v>
      </c>
      <c r="R938" s="12">
        <v>0</v>
      </c>
      <c r="S938" s="12">
        <f t="shared" si="14"/>
        <v>0</v>
      </c>
      <c r="T938">
        <v>1.92721176147461</v>
      </c>
      <c r="U938">
        <v>1.86593365669251</v>
      </c>
      <c r="V938">
        <v>1.61390209197998</v>
      </c>
      <c r="W938">
        <v>0.25203156471252403</v>
      </c>
      <c r="X938">
        <v>0.31330966949462902</v>
      </c>
      <c r="Y938">
        <v>0.31330966949462902</v>
      </c>
      <c r="Z938">
        <v>0</v>
      </c>
      <c r="AA938">
        <v>0.7</v>
      </c>
      <c r="AB938">
        <v>1</v>
      </c>
      <c r="AC938">
        <v>0.82352941176470595</v>
      </c>
      <c r="AD938">
        <v>0.3</v>
      </c>
      <c r="AE938">
        <v>0.7</v>
      </c>
    </row>
    <row r="939" spans="1:31" x14ac:dyDescent="0.15">
      <c r="A939" s="4">
        <v>80</v>
      </c>
      <c r="B939">
        <v>12</v>
      </c>
      <c r="C939">
        <v>8</v>
      </c>
      <c r="D939">
        <v>10</v>
      </c>
      <c r="E939">
        <v>10</v>
      </c>
      <c r="F939">
        <v>9</v>
      </c>
      <c r="G939">
        <v>1</v>
      </c>
      <c r="H939">
        <v>3</v>
      </c>
      <c r="I939">
        <v>7</v>
      </c>
      <c r="J939">
        <v>0.6</v>
      </c>
      <c r="K939">
        <v>6.4354248046875</v>
      </c>
      <c r="L939">
        <v>5.11433982849121</v>
      </c>
      <c r="M939">
        <v>4.9996452331543004</v>
      </c>
      <c r="N939">
        <v>4.23976707458496</v>
      </c>
      <c r="O939">
        <v>0</v>
      </c>
      <c r="P939">
        <v>0</v>
      </c>
      <c r="Q939">
        <v>9</v>
      </c>
      <c r="R939" s="12">
        <v>0</v>
      </c>
      <c r="S939" s="12">
        <f t="shared" si="14"/>
        <v>0</v>
      </c>
      <c r="T939">
        <v>1.4871463775634799</v>
      </c>
      <c r="U939">
        <v>1.4607511758804299</v>
      </c>
      <c r="V939">
        <v>1.23670077323914</v>
      </c>
      <c r="W939">
        <v>0.224050402641296</v>
      </c>
      <c r="X939">
        <v>0.25044560432434099</v>
      </c>
      <c r="Y939">
        <v>0.25044560432434099</v>
      </c>
      <c r="Z939">
        <v>0</v>
      </c>
      <c r="AA939">
        <v>0.9</v>
      </c>
      <c r="AB939">
        <v>1</v>
      </c>
      <c r="AC939">
        <v>0.94736842105263197</v>
      </c>
      <c r="AD939">
        <v>0.1</v>
      </c>
      <c r="AE939">
        <v>0.9</v>
      </c>
    </row>
    <row r="940" spans="1:31" x14ac:dyDescent="0.15">
      <c r="A940" s="4">
        <v>701</v>
      </c>
      <c r="B940">
        <v>13</v>
      </c>
      <c r="C940">
        <v>7</v>
      </c>
      <c r="D940">
        <v>10</v>
      </c>
      <c r="E940">
        <v>10</v>
      </c>
      <c r="F940">
        <v>10</v>
      </c>
      <c r="G940">
        <v>0</v>
      </c>
      <c r="H940">
        <v>3</v>
      </c>
      <c r="I940">
        <v>7</v>
      </c>
      <c r="J940">
        <v>0.65</v>
      </c>
      <c r="K940">
        <v>6.4536151885986301</v>
      </c>
      <c r="L940">
        <v>5.2785587310790998</v>
      </c>
      <c r="M940">
        <v>5.0549449920654297</v>
      </c>
      <c r="N940">
        <v>3.5974140167236301</v>
      </c>
      <c r="O940">
        <v>0</v>
      </c>
      <c r="P940">
        <v>0</v>
      </c>
      <c r="Q940">
        <v>7</v>
      </c>
      <c r="R940" s="12">
        <v>0</v>
      </c>
      <c r="S940" s="12">
        <f t="shared" si="14"/>
        <v>0</v>
      </c>
      <c r="T940">
        <v>1.5479373931884799</v>
      </c>
      <c r="U940">
        <v>1.55976927280426</v>
      </c>
      <c r="V940">
        <v>1.2577817440032999</v>
      </c>
      <c r="W940">
        <v>0.30198752880096402</v>
      </c>
      <c r="X940">
        <v>0.290155649185181</v>
      </c>
      <c r="Y940">
        <v>0.290155649185181</v>
      </c>
      <c r="Z940">
        <v>0</v>
      </c>
      <c r="AA940">
        <v>0.7</v>
      </c>
      <c r="AB940">
        <v>1</v>
      </c>
      <c r="AC940">
        <v>0.82352941176470595</v>
      </c>
      <c r="AD940">
        <v>0.3</v>
      </c>
      <c r="AE940">
        <v>0.7</v>
      </c>
    </row>
    <row r="941" spans="1:31" x14ac:dyDescent="0.15">
      <c r="A941" s="4">
        <v>276</v>
      </c>
      <c r="B941">
        <v>12</v>
      </c>
      <c r="C941">
        <v>8</v>
      </c>
      <c r="D941">
        <v>10</v>
      </c>
      <c r="E941">
        <v>10</v>
      </c>
      <c r="F941">
        <v>10</v>
      </c>
      <c r="G941">
        <v>0</v>
      </c>
      <c r="H941">
        <v>2</v>
      </c>
      <c r="I941">
        <v>8</v>
      </c>
      <c r="J941">
        <v>0.6</v>
      </c>
      <c r="K941">
        <v>6.4583759307861301</v>
      </c>
      <c r="L941">
        <v>5.8054771423339799</v>
      </c>
      <c r="M941">
        <v>6.7355289459228498</v>
      </c>
      <c r="N941">
        <v>4.4270381927490199</v>
      </c>
      <c r="O941">
        <v>0</v>
      </c>
      <c r="P941">
        <v>0</v>
      </c>
      <c r="Q941">
        <v>10</v>
      </c>
      <c r="R941" s="12">
        <v>0</v>
      </c>
      <c r="S941" s="12">
        <f t="shared" si="14"/>
        <v>0</v>
      </c>
      <c r="T941">
        <v>1.47182464599609</v>
      </c>
      <c r="U941">
        <v>1.5375003814697299</v>
      </c>
      <c r="V941">
        <v>1.22710156440735</v>
      </c>
      <c r="W941">
        <v>0.31039881706237799</v>
      </c>
      <c r="X941">
        <v>0.24472308158874501</v>
      </c>
      <c r="Y941">
        <v>0.24472308158874501</v>
      </c>
      <c r="Z941">
        <v>0</v>
      </c>
      <c r="AA941">
        <v>1</v>
      </c>
      <c r="AB941">
        <v>1</v>
      </c>
      <c r="AC941">
        <v>1</v>
      </c>
      <c r="AD941">
        <v>0</v>
      </c>
      <c r="AE941">
        <v>1</v>
      </c>
    </row>
    <row r="942" spans="1:31" x14ac:dyDescent="0.15">
      <c r="A942" s="4">
        <v>5</v>
      </c>
      <c r="B942">
        <v>13</v>
      </c>
      <c r="C942">
        <v>7</v>
      </c>
      <c r="D942">
        <v>10</v>
      </c>
      <c r="E942">
        <v>10</v>
      </c>
      <c r="F942">
        <v>10</v>
      </c>
      <c r="G942">
        <v>0</v>
      </c>
      <c r="H942">
        <v>3</v>
      </c>
      <c r="I942">
        <v>7</v>
      </c>
      <c r="J942">
        <v>0.65</v>
      </c>
      <c r="K942">
        <v>6.46933937072754</v>
      </c>
      <c r="L942">
        <v>5.9071826934814498</v>
      </c>
      <c r="M942">
        <v>6.8768978118896502</v>
      </c>
      <c r="N942">
        <v>3.2591629028320299</v>
      </c>
      <c r="O942">
        <v>0</v>
      </c>
      <c r="P942">
        <v>0</v>
      </c>
      <c r="Q942">
        <v>10</v>
      </c>
      <c r="R942" s="12">
        <v>0</v>
      </c>
      <c r="S942" s="12">
        <f t="shared" si="14"/>
        <v>0</v>
      </c>
      <c r="T942">
        <v>1.7708568572998</v>
      </c>
      <c r="U942">
        <v>1.85638427734375</v>
      </c>
      <c r="V942">
        <v>1.4181979894638099</v>
      </c>
      <c r="W942">
        <v>0.43818628787994401</v>
      </c>
      <c r="X942">
        <v>0.35265886783599798</v>
      </c>
      <c r="Y942">
        <v>0.35265886783599798</v>
      </c>
      <c r="Z942">
        <v>0</v>
      </c>
      <c r="AA942">
        <v>1</v>
      </c>
      <c r="AB942">
        <v>1</v>
      </c>
      <c r="AC942">
        <v>1</v>
      </c>
      <c r="AD942">
        <v>0</v>
      </c>
      <c r="AE942">
        <v>1</v>
      </c>
    </row>
    <row r="943" spans="1:31" x14ac:dyDescent="0.15">
      <c r="A943" s="4">
        <v>664</v>
      </c>
      <c r="B943">
        <v>11</v>
      </c>
      <c r="C943">
        <v>9</v>
      </c>
      <c r="D943">
        <v>10</v>
      </c>
      <c r="E943">
        <v>10</v>
      </c>
      <c r="F943">
        <v>9</v>
      </c>
      <c r="G943">
        <v>1</v>
      </c>
      <c r="H943">
        <v>2</v>
      </c>
      <c r="I943">
        <v>8</v>
      </c>
      <c r="J943">
        <v>0.55000000000000004</v>
      </c>
      <c r="K943">
        <v>6.4799747467040998</v>
      </c>
      <c r="L943">
        <v>4.9514541625976598</v>
      </c>
      <c r="M943">
        <v>3.68646240234375</v>
      </c>
      <c r="N943">
        <v>6.0613479614257804</v>
      </c>
      <c r="O943">
        <v>1</v>
      </c>
      <c r="P943">
        <v>1</v>
      </c>
      <c r="Q943">
        <v>9</v>
      </c>
      <c r="R943" s="12">
        <v>0.1111</v>
      </c>
      <c r="S943" s="12">
        <f t="shared" si="14"/>
        <v>0.1</v>
      </c>
      <c r="T943">
        <v>1.6116809844970701</v>
      </c>
      <c r="U943">
        <v>1.4346771240234399</v>
      </c>
      <c r="V943">
        <v>1.32643246650696</v>
      </c>
      <c r="W943">
        <v>0.10824465751648001</v>
      </c>
      <c r="X943">
        <v>0.28524851799011203</v>
      </c>
      <c r="Y943">
        <v>0.28524851799011203</v>
      </c>
      <c r="Z943">
        <v>0.1</v>
      </c>
      <c r="AA943">
        <v>0.8</v>
      </c>
      <c r="AB943">
        <v>0.88888888888888895</v>
      </c>
      <c r="AC943">
        <v>0.84210526315789502</v>
      </c>
      <c r="AD943">
        <v>0.2</v>
      </c>
      <c r="AE943">
        <v>0.7</v>
      </c>
    </row>
    <row r="944" spans="1:31" x14ac:dyDescent="0.15">
      <c r="A944" s="4">
        <v>799</v>
      </c>
      <c r="B944">
        <v>14</v>
      </c>
      <c r="C944">
        <v>6</v>
      </c>
      <c r="D944">
        <v>10</v>
      </c>
      <c r="E944">
        <v>10</v>
      </c>
      <c r="F944">
        <v>10</v>
      </c>
      <c r="G944">
        <v>0</v>
      </c>
      <c r="H944">
        <v>4</v>
      </c>
      <c r="I944">
        <v>6</v>
      </c>
      <c r="J944">
        <v>0.7</v>
      </c>
      <c r="K944">
        <v>6.5081272125244096</v>
      </c>
      <c r="L944">
        <v>3.4934825897216801</v>
      </c>
      <c r="M944">
        <v>2.0495624542236301</v>
      </c>
      <c r="N944">
        <v>5.1300735473632804</v>
      </c>
      <c r="O944">
        <v>2</v>
      </c>
      <c r="P944">
        <v>2</v>
      </c>
      <c r="Q944">
        <v>11</v>
      </c>
      <c r="R944" s="12">
        <v>0.18179999999999999</v>
      </c>
      <c r="S944" s="12">
        <f t="shared" si="14"/>
        <v>0.2</v>
      </c>
      <c r="T944">
        <v>1.97207260131836</v>
      </c>
      <c r="U944">
        <v>1.82154560089111</v>
      </c>
      <c r="V944">
        <v>1.66911673545837</v>
      </c>
      <c r="W944">
        <v>0.15242886543273901</v>
      </c>
      <c r="X944">
        <v>0.30295586585998502</v>
      </c>
      <c r="Y944">
        <v>0.30295586585998502</v>
      </c>
      <c r="Z944">
        <v>0.2</v>
      </c>
      <c r="AA944">
        <v>0.9</v>
      </c>
      <c r="AB944">
        <v>0.81818181818181801</v>
      </c>
      <c r="AC944">
        <v>0.85714285714285698</v>
      </c>
      <c r="AD944">
        <v>0.1</v>
      </c>
      <c r="AE944">
        <v>0.7</v>
      </c>
    </row>
    <row r="945" spans="1:31" x14ac:dyDescent="0.15">
      <c r="A945" s="4">
        <v>142</v>
      </c>
      <c r="B945">
        <v>15</v>
      </c>
      <c r="C945">
        <v>5</v>
      </c>
      <c r="D945">
        <v>10</v>
      </c>
      <c r="E945">
        <v>10</v>
      </c>
      <c r="F945">
        <v>10</v>
      </c>
      <c r="G945">
        <v>0</v>
      </c>
      <c r="H945">
        <v>5</v>
      </c>
      <c r="I945">
        <v>5</v>
      </c>
      <c r="J945">
        <v>0.75</v>
      </c>
      <c r="K945">
        <v>6.5101566314697301</v>
      </c>
      <c r="L945">
        <v>4.6475811004638699</v>
      </c>
      <c r="M945">
        <v>4.3628635406494096</v>
      </c>
      <c r="N945">
        <v>3.1557235717773402</v>
      </c>
      <c r="O945">
        <v>0</v>
      </c>
      <c r="P945">
        <v>0</v>
      </c>
      <c r="Q945">
        <v>8</v>
      </c>
      <c r="R945" s="12">
        <v>0</v>
      </c>
      <c r="S945" s="12">
        <f t="shared" si="14"/>
        <v>0</v>
      </c>
      <c r="T945">
        <v>1.8197593688964799</v>
      </c>
      <c r="U945">
        <v>1.8226444721221899</v>
      </c>
      <c r="V945">
        <v>1.49274325370789</v>
      </c>
      <c r="W945">
        <v>0.32990121841430697</v>
      </c>
      <c r="X945">
        <v>0.32701611518859902</v>
      </c>
      <c r="Y945">
        <v>0.32701611518859902</v>
      </c>
      <c r="Z945">
        <v>0</v>
      </c>
      <c r="AA945">
        <v>0.8</v>
      </c>
      <c r="AB945">
        <v>1</v>
      </c>
      <c r="AC945">
        <v>0.88888888888888895</v>
      </c>
      <c r="AD945">
        <v>0.2</v>
      </c>
      <c r="AE945">
        <v>0.8</v>
      </c>
    </row>
    <row r="946" spans="1:31" x14ac:dyDescent="0.15">
      <c r="A946" s="4">
        <v>106</v>
      </c>
      <c r="B946">
        <v>14</v>
      </c>
      <c r="C946">
        <v>6</v>
      </c>
      <c r="D946">
        <v>10</v>
      </c>
      <c r="E946">
        <v>10</v>
      </c>
      <c r="F946">
        <v>10</v>
      </c>
      <c r="G946">
        <v>0</v>
      </c>
      <c r="H946">
        <v>4</v>
      </c>
      <c r="I946">
        <v>6</v>
      </c>
      <c r="J946">
        <v>0.7</v>
      </c>
      <c r="K946">
        <v>6.5180225372314498</v>
      </c>
      <c r="L946">
        <v>6.0093021392822301</v>
      </c>
      <c r="M946">
        <v>6.9948158264160201</v>
      </c>
      <c r="N946">
        <v>2.91432380676269</v>
      </c>
      <c r="O946">
        <v>0</v>
      </c>
      <c r="P946">
        <v>0</v>
      </c>
      <c r="Q946">
        <v>10</v>
      </c>
      <c r="R946" s="12">
        <v>0</v>
      </c>
      <c r="S946" s="12">
        <f t="shared" si="14"/>
        <v>0</v>
      </c>
      <c r="T946">
        <v>1.7497539520263701</v>
      </c>
      <c r="U946">
        <v>1.83320331573486</v>
      </c>
      <c r="V946">
        <v>1.39906883239746</v>
      </c>
      <c r="W946">
        <v>0.43413448333740201</v>
      </c>
      <c r="X946">
        <v>0.35068511962890597</v>
      </c>
      <c r="Y946">
        <v>0.35068511962890597</v>
      </c>
      <c r="Z946">
        <v>0</v>
      </c>
      <c r="AA946">
        <v>1</v>
      </c>
      <c r="AB946">
        <v>1</v>
      </c>
      <c r="AC946">
        <v>1</v>
      </c>
      <c r="AD946">
        <v>0</v>
      </c>
      <c r="AE946">
        <v>1</v>
      </c>
    </row>
    <row r="947" spans="1:31" x14ac:dyDescent="0.15">
      <c r="A947" s="4">
        <v>269</v>
      </c>
      <c r="B947">
        <v>17</v>
      </c>
      <c r="C947">
        <v>3</v>
      </c>
      <c r="D947">
        <v>10</v>
      </c>
      <c r="E947">
        <v>10</v>
      </c>
      <c r="F947">
        <v>10</v>
      </c>
      <c r="G947">
        <v>0</v>
      </c>
      <c r="H947">
        <v>7</v>
      </c>
      <c r="I947">
        <v>3</v>
      </c>
      <c r="J947">
        <v>0.85</v>
      </c>
      <c r="K947">
        <v>6.5289592742919904</v>
      </c>
      <c r="L947">
        <v>4.22434425354004</v>
      </c>
      <c r="M947">
        <v>4.2007942199706996</v>
      </c>
      <c r="N947">
        <v>3.21380615234375</v>
      </c>
      <c r="O947">
        <v>0</v>
      </c>
      <c r="P947">
        <v>0</v>
      </c>
      <c r="Q947">
        <v>9</v>
      </c>
      <c r="R947" s="12">
        <v>0</v>
      </c>
      <c r="S947" s="12">
        <f t="shared" si="14"/>
        <v>0</v>
      </c>
      <c r="T947">
        <v>2.0630416870117201</v>
      </c>
      <c r="U947">
        <v>2.0780673027038601</v>
      </c>
      <c r="V947">
        <v>1.72464883327484</v>
      </c>
      <c r="W947">
        <v>0.353418469429016</v>
      </c>
      <c r="X947">
        <v>0.338392853736877</v>
      </c>
      <c r="Y947">
        <v>0.338392853736877</v>
      </c>
      <c r="Z947">
        <v>0</v>
      </c>
      <c r="AA947">
        <v>0.9</v>
      </c>
      <c r="AB947">
        <v>1</v>
      </c>
      <c r="AC947">
        <v>0.94736842105263197</v>
      </c>
      <c r="AD947">
        <v>0.1</v>
      </c>
      <c r="AE947">
        <v>0.9</v>
      </c>
    </row>
    <row r="948" spans="1:31" x14ac:dyDescent="0.15">
      <c r="A948" s="4">
        <v>232</v>
      </c>
      <c r="B948">
        <v>13</v>
      </c>
      <c r="C948">
        <v>7</v>
      </c>
      <c r="D948">
        <v>10</v>
      </c>
      <c r="E948">
        <v>10</v>
      </c>
      <c r="F948">
        <v>10</v>
      </c>
      <c r="G948">
        <v>0</v>
      </c>
      <c r="H948">
        <v>3</v>
      </c>
      <c r="I948">
        <v>7</v>
      </c>
      <c r="J948">
        <v>0.65</v>
      </c>
      <c r="K948">
        <v>6.5334758758544904</v>
      </c>
      <c r="L948">
        <v>4.76169776916504</v>
      </c>
      <c r="M948">
        <v>3.8077297210693399</v>
      </c>
      <c r="N948">
        <v>4.5431213378906197</v>
      </c>
      <c r="O948">
        <v>1</v>
      </c>
      <c r="P948">
        <v>1</v>
      </c>
      <c r="Q948">
        <v>11</v>
      </c>
      <c r="R948" s="12">
        <v>9.0899999999999995E-2</v>
      </c>
      <c r="S948" s="12">
        <f t="shared" si="14"/>
        <v>0.1</v>
      </c>
      <c r="T948">
        <v>1.71198654174805</v>
      </c>
      <c r="U948">
        <v>1.6414254903793299</v>
      </c>
      <c r="V948">
        <v>1.3964143991470299</v>
      </c>
      <c r="W948">
        <v>0.2450110912323</v>
      </c>
      <c r="X948">
        <v>0.31557214260101302</v>
      </c>
      <c r="Y948">
        <v>0.31557214260101302</v>
      </c>
      <c r="Z948">
        <v>0.1</v>
      </c>
      <c r="AA948">
        <v>1</v>
      </c>
      <c r="AB948">
        <v>0.90909090909090895</v>
      </c>
      <c r="AC948">
        <v>0.952380952380952</v>
      </c>
      <c r="AD948">
        <v>0</v>
      </c>
      <c r="AE948">
        <v>0.9</v>
      </c>
    </row>
    <row r="949" spans="1:31" x14ac:dyDescent="0.15">
      <c r="A949" s="4">
        <v>636</v>
      </c>
      <c r="B949">
        <v>12</v>
      </c>
      <c r="C949">
        <v>8</v>
      </c>
      <c r="D949">
        <v>10</v>
      </c>
      <c r="E949">
        <v>10</v>
      </c>
      <c r="F949">
        <v>9</v>
      </c>
      <c r="G949">
        <v>1</v>
      </c>
      <c r="H949">
        <v>3</v>
      </c>
      <c r="I949">
        <v>7</v>
      </c>
      <c r="J949">
        <v>0.6</v>
      </c>
      <c r="K949">
        <v>6.6260623931884801</v>
      </c>
      <c r="L949">
        <v>4.9276981353759801</v>
      </c>
      <c r="M949">
        <v>3.9160823822021502</v>
      </c>
      <c r="N949">
        <v>4.2160472869873002</v>
      </c>
      <c r="O949">
        <v>1</v>
      </c>
      <c r="P949">
        <v>1</v>
      </c>
      <c r="Q949">
        <v>10</v>
      </c>
      <c r="R949" s="12">
        <v>0.1</v>
      </c>
      <c r="S949" s="12">
        <f t="shared" si="14"/>
        <v>0.1</v>
      </c>
      <c r="T949">
        <v>1.55061531066895</v>
      </c>
      <c r="U949">
        <v>1.4783744812011701</v>
      </c>
      <c r="V949">
        <v>1.27735543251038</v>
      </c>
      <c r="W949">
        <v>0.20101904869079601</v>
      </c>
      <c r="X949">
        <v>0.273259878158569</v>
      </c>
      <c r="Y949">
        <v>0.273259878158569</v>
      </c>
      <c r="Z949">
        <v>0.1</v>
      </c>
      <c r="AA949">
        <v>0.9</v>
      </c>
      <c r="AB949">
        <v>0.9</v>
      </c>
      <c r="AC949">
        <v>0.9</v>
      </c>
      <c r="AD949">
        <v>0.1</v>
      </c>
      <c r="AE949">
        <v>0.8</v>
      </c>
    </row>
    <row r="950" spans="1:31" x14ac:dyDescent="0.15">
      <c r="A950" s="4">
        <v>708</v>
      </c>
      <c r="B950">
        <v>13</v>
      </c>
      <c r="C950">
        <v>7</v>
      </c>
      <c r="D950">
        <v>10</v>
      </c>
      <c r="E950">
        <v>10</v>
      </c>
      <c r="F950">
        <v>10</v>
      </c>
      <c r="G950">
        <v>0</v>
      </c>
      <c r="H950">
        <v>3</v>
      </c>
      <c r="I950">
        <v>7</v>
      </c>
      <c r="J950">
        <v>0.65</v>
      </c>
      <c r="K950">
        <v>6.6370372772216797</v>
      </c>
      <c r="L950">
        <v>3.6903305053710902</v>
      </c>
      <c r="M950">
        <v>1.7185420989990201</v>
      </c>
      <c r="N950">
        <v>7.0055294036865199</v>
      </c>
      <c r="O950">
        <v>2</v>
      </c>
      <c r="P950">
        <v>2</v>
      </c>
      <c r="Q950">
        <v>11</v>
      </c>
      <c r="R950" s="12">
        <v>0.18179999999999999</v>
      </c>
      <c r="S950" s="12">
        <f t="shared" si="14"/>
        <v>0.2</v>
      </c>
      <c r="T950">
        <v>1.8431911468505899</v>
      </c>
      <c r="U950">
        <v>1.6151485443115201</v>
      </c>
      <c r="V950">
        <v>1.5772962570190401</v>
      </c>
      <c r="W950">
        <v>3.7852287292480503E-2</v>
      </c>
      <c r="X950">
        <v>0.26589488983154302</v>
      </c>
      <c r="Y950">
        <v>0.26589488983154302</v>
      </c>
      <c r="Z950">
        <v>0.2</v>
      </c>
      <c r="AA950">
        <v>0.9</v>
      </c>
      <c r="AB950">
        <v>0.81818181818181801</v>
      </c>
      <c r="AC950">
        <v>0.85714285714285698</v>
      </c>
      <c r="AD950">
        <v>0.1</v>
      </c>
      <c r="AE950">
        <v>0.7</v>
      </c>
    </row>
    <row r="951" spans="1:31" x14ac:dyDescent="0.15">
      <c r="A951" s="4">
        <v>657</v>
      </c>
      <c r="B951">
        <v>11</v>
      </c>
      <c r="C951">
        <v>9</v>
      </c>
      <c r="D951">
        <v>10</v>
      </c>
      <c r="E951">
        <v>10</v>
      </c>
      <c r="F951">
        <v>9</v>
      </c>
      <c r="G951">
        <v>1</v>
      </c>
      <c r="H951">
        <v>2</v>
      </c>
      <c r="I951">
        <v>8</v>
      </c>
      <c r="J951">
        <v>0.55000000000000004</v>
      </c>
      <c r="K951">
        <v>6.63751220703125</v>
      </c>
      <c r="L951">
        <v>5.3869895935058603</v>
      </c>
      <c r="M951">
        <v>4.1660060882568404</v>
      </c>
      <c r="N951">
        <v>4.7264080047607404</v>
      </c>
      <c r="O951">
        <v>1</v>
      </c>
      <c r="P951">
        <v>1</v>
      </c>
      <c r="Q951">
        <v>10</v>
      </c>
      <c r="R951" s="12">
        <v>0.1</v>
      </c>
      <c r="S951" s="12">
        <f t="shared" si="14"/>
        <v>0.1</v>
      </c>
      <c r="T951">
        <v>1.4264621734619101</v>
      </c>
      <c r="U951">
        <v>1.34857273101807</v>
      </c>
      <c r="V951">
        <v>1.1730268001556401</v>
      </c>
      <c r="W951">
        <v>0.17554593086242701</v>
      </c>
      <c r="X951">
        <v>0.25343537330627403</v>
      </c>
      <c r="Y951">
        <v>0.25343537330627403</v>
      </c>
      <c r="Z951">
        <v>0.1</v>
      </c>
      <c r="AA951">
        <v>0.9</v>
      </c>
      <c r="AB951">
        <v>0.9</v>
      </c>
      <c r="AC951">
        <v>0.9</v>
      </c>
      <c r="AD951">
        <v>0.1</v>
      </c>
      <c r="AE951">
        <v>0.8</v>
      </c>
    </row>
    <row r="952" spans="1:31" x14ac:dyDescent="0.15">
      <c r="A952" s="4">
        <v>891</v>
      </c>
      <c r="B952">
        <v>14</v>
      </c>
      <c r="C952">
        <v>6</v>
      </c>
      <c r="D952">
        <v>10</v>
      </c>
      <c r="E952">
        <v>10</v>
      </c>
      <c r="F952">
        <v>10</v>
      </c>
      <c r="G952">
        <v>0</v>
      </c>
      <c r="H952">
        <v>4</v>
      </c>
      <c r="I952">
        <v>6</v>
      </c>
      <c r="J952">
        <v>0.7</v>
      </c>
      <c r="K952">
        <v>6.64742088317871</v>
      </c>
      <c r="L952">
        <v>4.8996353149414098</v>
      </c>
      <c r="M952">
        <v>4.2502155303955096</v>
      </c>
      <c r="N952">
        <v>3.2870922088622998</v>
      </c>
      <c r="O952">
        <v>1</v>
      </c>
      <c r="P952">
        <v>1</v>
      </c>
      <c r="Q952">
        <v>11</v>
      </c>
      <c r="R952" s="12">
        <v>9.0899999999999995E-2</v>
      </c>
      <c r="S952" s="12">
        <f t="shared" si="14"/>
        <v>0.1</v>
      </c>
      <c r="T952">
        <v>1.8484134674072299</v>
      </c>
      <c r="U952">
        <v>1.83244752883911</v>
      </c>
      <c r="V952">
        <v>1.4993149042129501</v>
      </c>
      <c r="W952">
        <v>0.33313262462616</v>
      </c>
      <c r="X952">
        <v>0.34909856319427501</v>
      </c>
      <c r="Y952">
        <v>0.34909856319427501</v>
      </c>
      <c r="Z952">
        <v>0.1</v>
      </c>
      <c r="AA952">
        <v>1</v>
      </c>
      <c r="AB952">
        <v>0.90909090909090895</v>
      </c>
      <c r="AC952">
        <v>0.952380952380952</v>
      </c>
      <c r="AD952">
        <v>0</v>
      </c>
      <c r="AE952">
        <v>0.9</v>
      </c>
    </row>
    <row r="953" spans="1:31" x14ac:dyDescent="0.15">
      <c r="A953" s="4">
        <v>710</v>
      </c>
      <c r="B953">
        <v>14</v>
      </c>
      <c r="C953">
        <v>6</v>
      </c>
      <c r="D953">
        <v>10</v>
      </c>
      <c r="E953">
        <v>10</v>
      </c>
      <c r="F953">
        <v>10</v>
      </c>
      <c r="G953">
        <v>0</v>
      </c>
      <c r="H953">
        <v>4</v>
      </c>
      <c r="I953">
        <v>6</v>
      </c>
      <c r="J953">
        <v>0.7</v>
      </c>
      <c r="K953">
        <v>6.6551170349121103</v>
      </c>
      <c r="L953">
        <v>4.90458106994629</v>
      </c>
      <c r="M953">
        <v>5.0330657958984402</v>
      </c>
      <c r="N953">
        <v>4.5904788970947301</v>
      </c>
      <c r="O953">
        <v>0</v>
      </c>
      <c r="P953">
        <v>0</v>
      </c>
      <c r="Q953">
        <v>8</v>
      </c>
      <c r="R953" s="12">
        <v>0</v>
      </c>
      <c r="S953" s="12">
        <f t="shared" si="14"/>
        <v>0</v>
      </c>
      <c r="T953">
        <v>1.7042102813720701</v>
      </c>
      <c r="U953">
        <v>1.6775879859924301</v>
      </c>
      <c r="V953">
        <v>1.3919208049774201</v>
      </c>
      <c r="W953">
        <v>0.28566718101501498</v>
      </c>
      <c r="X953">
        <v>0.31228947639465299</v>
      </c>
      <c r="Y953">
        <v>0.31228947639465299</v>
      </c>
      <c r="Z953">
        <v>0</v>
      </c>
      <c r="AA953">
        <v>0.8</v>
      </c>
      <c r="AB953">
        <v>1</v>
      </c>
      <c r="AC953">
        <v>0.88888888888888895</v>
      </c>
      <c r="AD953">
        <v>0.2</v>
      </c>
      <c r="AE953">
        <v>0.8</v>
      </c>
    </row>
    <row r="954" spans="1:31" x14ac:dyDescent="0.15">
      <c r="A954" s="4">
        <v>419</v>
      </c>
      <c r="B954">
        <v>12</v>
      </c>
      <c r="C954">
        <v>8</v>
      </c>
      <c r="D954">
        <v>10</v>
      </c>
      <c r="E954">
        <v>10</v>
      </c>
      <c r="F954">
        <v>10</v>
      </c>
      <c r="G954">
        <v>0</v>
      </c>
      <c r="H954">
        <v>2</v>
      </c>
      <c r="I954">
        <v>8</v>
      </c>
      <c r="J954">
        <v>0.6</v>
      </c>
      <c r="K954">
        <v>6.6589317321777299</v>
      </c>
      <c r="L954">
        <v>5.4290828704834002</v>
      </c>
      <c r="M954">
        <v>4.9798126220703098</v>
      </c>
      <c r="N954">
        <v>5.5876560211181596</v>
      </c>
      <c r="O954">
        <v>0</v>
      </c>
      <c r="P954">
        <v>0</v>
      </c>
      <c r="Q954">
        <v>10</v>
      </c>
      <c r="R954" s="12">
        <v>0</v>
      </c>
      <c r="S954" s="12">
        <f t="shared" si="14"/>
        <v>0</v>
      </c>
      <c r="T954">
        <v>1.7529392242431601</v>
      </c>
      <c r="U954">
        <v>1.67010498046875</v>
      </c>
      <c r="V954">
        <v>1.40238189697266</v>
      </c>
      <c r="W954">
        <v>0.26772308349609403</v>
      </c>
      <c r="X954">
        <v>0.35055732727050798</v>
      </c>
      <c r="Y954">
        <v>0.35055732727050798</v>
      </c>
      <c r="Z954">
        <v>0</v>
      </c>
      <c r="AA954">
        <v>1</v>
      </c>
      <c r="AB954">
        <v>1</v>
      </c>
      <c r="AC954">
        <v>1</v>
      </c>
      <c r="AD954">
        <v>0</v>
      </c>
      <c r="AE954">
        <v>1</v>
      </c>
    </row>
    <row r="955" spans="1:31" x14ac:dyDescent="0.15">
      <c r="A955" s="4">
        <v>248</v>
      </c>
      <c r="B955">
        <v>14</v>
      </c>
      <c r="C955">
        <v>6</v>
      </c>
      <c r="D955">
        <v>10</v>
      </c>
      <c r="E955">
        <v>10</v>
      </c>
      <c r="F955">
        <v>10</v>
      </c>
      <c r="G955">
        <v>0</v>
      </c>
      <c r="H955">
        <v>4</v>
      </c>
      <c r="I955">
        <v>6</v>
      </c>
      <c r="J955">
        <v>0.7</v>
      </c>
      <c r="K955">
        <v>6.66872215270996</v>
      </c>
      <c r="L955">
        <v>5.0450248718261701</v>
      </c>
      <c r="M955">
        <v>4.5838146209716797</v>
      </c>
      <c r="N955">
        <v>3.2905521392822301</v>
      </c>
      <c r="O955">
        <v>1</v>
      </c>
      <c r="P955">
        <v>1</v>
      </c>
      <c r="Q955">
        <v>11</v>
      </c>
      <c r="R955" s="12">
        <v>9.0899999999999995E-2</v>
      </c>
      <c r="S955" s="12">
        <f t="shared" si="14"/>
        <v>0.1</v>
      </c>
      <c r="T955">
        <v>1.89004325866699</v>
      </c>
      <c r="U955">
        <v>1.8871259689331099</v>
      </c>
      <c r="V955">
        <v>1.5404533147811901</v>
      </c>
      <c r="W955">
        <v>0.346672654151917</v>
      </c>
      <c r="X955">
        <v>0.349589943885803</v>
      </c>
      <c r="Y955">
        <v>0.349589943885803</v>
      </c>
      <c r="Z955">
        <v>0.1</v>
      </c>
      <c r="AA955">
        <v>1</v>
      </c>
      <c r="AB955">
        <v>0.90909090909090895</v>
      </c>
      <c r="AC955">
        <v>0.952380952380952</v>
      </c>
      <c r="AD955">
        <v>0</v>
      </c>
      <c r="AE955">
        <v>0.9</v>
      </c>
    </row>
    <row r="956" spans="1:31" x14ac:dyDescent="0.15">
      <c r="A956" s="4">
        <v>976</v>
      </c>
      <c r="B956">
        <v>14</v>
      </c>
      <c r="C956">
        <v>6</v>
      </c>
      <c r="D956">
        <v>10</v>
      </c>
      <c r="E956">
        <v>10</v>
      </c>
      <c r="F956">
        <v>10</v>
      </c>
      <c r="G956">
        <v>0</v>
      </c>
      <c r="H956">
        <v>4</v>
      </c>
      <c r="I956">
        <v>6</v>
      </c>
      <c r="J956">
        <v>0.7</v>
      </c>
      <c r="K956">
        <v>6.7659931182861301</v>
      </c>
      <c r="L956">
        <v>5.0584487915039098</v>
      </c>
      <c r="M956">
        <v>4.6898727416992196</v>
      </c>
      <c r="N956">
        <v>3.6545677185058598</v>
      </c>
      <c r="O956">
        <v>0</v>
      </c>
      <c r="P956">
        <v>0</v>
      </c>
      <c r="Q956">
        <v>10</v>
      </c>
      <c r="R956" s="12">
        <v>0</v>
      </c>
      <c r="S956" s="12">
        <f t="shared" si="14"/>
        <v>0</v>
      </c>
      <c r="T956">
        <v>1.73246574401855</v>
      </c>
      <c r="U956">
        <v>1.7297234535217301</v>
      </c>
      <c r="V956">
        <v>1.4102375507354701</v>
      </c>
      <c r="W956">
        <v>0.31948590278625499</v>
      </c>
      <c r="X956">
        <v>0.322228193283081</v>
      </c>
      <c r="Y956">
        <v>0.322228193283081</v>
      </c>
      <c r="Z956">
        <v>0</v>
      </c>
      <c r="AA956">
        <v>1</v>
      </c>
      <c r="AB956">
        <v>1</v>
      </c>
      <c r="AC956">
        <v>1</v>
      </c>
      <c r="AD956">
        <v>0</v>
      </c>
      <c r="AE956">
        <v>1</v>
      </c>
    </row>
    <row r="957" spans="1:31" x14ac:dyDescent="0.15">
      <c r="A957" s="4">
        <v>621</v>
      </c>
      <c r="B957">
        <v>12</v>
      </c>
      <c r="C957">
        <v>8</v>
      </c>
      <c r="D957">
        <v>10</v>
      </c>
      <c r="E957">
        <v>10</v>
      </c>
      <c r="F957">
        <v>10</v>
      </c>
      <c r="G957">
        <v>0</v>
      </c>
      <c r="H957">
        <v>2</v>
      </c>
      <c r="I957">
        <v>8</v>
      </c>
      <c r="J957">
        <v>0.6</v>
      </c>
      <c r="K957">
        <v>6.8188171386718697</v>
      </c>
      <c r="L957">
        <v>5.0278301239013699</v>
      </c>
      <c r="M957">
        <v>3.6847496032714799</v>
      </c>
      <c r="N957">
        <v>7.2760715484619096</v>
      </c>
      <c r="O957">
        <v>2</v>
      </c>
      <c r="P957">
        <v>2</v>
      </c>
      <c r="Q957">
        <v>12</v>
      </c>
      <c r="R957" s="12">
        <v>0.16669999999999999</v>
      </c>
      <c r="S957" s="12">
        <f t="shared" si="14"/>
        <v>0.2</v>
      </c>
      <c r="T957">
        <v>1.9343681335449201</v>
      </c>
      <c r="U957">
        <v>1.7086610794067401</v>
      </c>
      <c r="V957">
        <v>1.57688641548157</v>
      </c>
      <c r="W957">
        <v>0.13177466392517101</v>
      </c>
      <c r="X957">
        <v>0.35748171806335399</v>
      </c>
      <c r="Y957">
        <v>0.35748171806335399</v>
      </c>
      <c r="Z957">
        <v>0.2</v>
      </c>
      <c r="AA957">
        <v>1</v>
      </c>
      <c r="AB957">
        <v>0.83333333333333304</v>
      </c>
      <c r="AC957">
        <v>0.90909090909090895</v>
      </c>
      <c r="AD957">
        <v>0</v>
      </c>
      <c r="AE957">
        <v>0.8</v>
      </c>
    </row>
    <row r="958" spans="1:31" x14ac:dyDescent="0.15">
      <c r="A958" s="4">
        <v>608</v>
      </c>
      <c r="B958">
        <v>14</v>
      </c>
      <c r="C958">
        <v>6</v>
      </c>
      <c r="D958">
        <v>10</v>
      </c>
      <c r="E958">
        <v>10</v>
      </c>
      <c r="F958">
        <v>10</v>
      </c>
      <c r="G958">
        <v>0</v>
      </c>
      <c r="H958">
        <v>4</v>
      </c>
      <c r="I958">
        <v>6</v>
      </c>
      <c r="J958">
        <v>0.7</v>
      </c>
      <c r="K958">
        <v>6.8293476104736301</v>
      </c>
      <c r="L958">
        <v>4.0510272979736301</v>
      </c>
      <c r="M958">
        <v>2.22194480895996</v>
      </c>
      <c r="N958">
        <v>3.8973255157470699</v>
      </c>
      <c r="O958">
        <v>2</v>
      </c>
      <c r="P958">
        <v>2</v>
      </c>
      <c r="Q958">
        <v>12</v>
      </c>
      <c r="R958" s="12">
        <v>0.16669999999999999</v>
      </c>
      <c r="S958" s="12">
        <f t="shared" si="14"/>
        <v>0.2</v>
      </c>
      <c r="T958">
        <v>2.3751258850097701</v>
      </c>
      <c r="U958">
        <v>2.2133002281189</v>
      </c>
      <c r="V958">
        <v>1.9500997066497801</v>
      </c>
      <c r="W958">
        <v>0.26320052146911599</v>
      </c>
      <c r="X958">
        <v>0.42502617835998502</v>
      </c>
      <c r="Y958">
        <v>0.42502617835998502</v>
      </c>
      <c r="Z958">
        <v>0.2</v>
      </c>
      <c r="AA958">
        <v>1</v>
      </c>
      <c r="AB958">
        <v>0.83333333333333304</v>
      </c>
      <c r="AC958">
        <v>0.90909090909090895</v>
      </c>
      <c r="AD958">
        <v>0</v>
      </c>
      <c r="AE958">
        <v>0.8</v>
      </c>
    </row>
    <row r="959" spans="1:31" x14ac:dyDescent="0.15">
      <c r="A959" s="4">
        <v>846</v>
      </c>
      <c r="B959">
        <v>12</v>
      </c>
      <c r="C959">
        <v>8</v>
      </c>
      <c r="D959">
        <v>10</v>
      </c>
      <c r="E959">
        <v>10</v>
      </c>
      <c r="F959">
        <v>9</v>
      </c>
      <c r="G959">
        <v>1</v>
      </c>
      <c r="H959">
        <v>3</v>
      </c>
      <c r="I959">
        <v>7</v>
      </c>
      <c r="J959">
        <v>0.6</v>
      </c>
      <c r="K959">
        <v>6.8436431884765598</v>
      </c>
      <c r="L959">
        <v>5.4243011474609402</v>
      </c>
      <c r="M959">
        <v>4.8639488220214799</v>
      </c>
      <c r="N959">
        <v>3.9306411743164098</v>
      </c>
      <c r="O959">
        <v>1</v>
      </c>
      <c r="P959">
        <v>1</v>
      </c>
      <c r="Q959">
        <v>10</v>
      </c>
      <c r="R959" s="12">
        <v>0.1</v>
      </c>
      <c r="S959" s="12">
        <f t="shared" si="14"/>
        <v>0.1</v>
      </c>
      <c r="T959">
        <v>1.57697105407715</v>
      </c>
      <c r="U959">
        <v>1.5482591390609699</v>
      </c>
      <c r="V959">
        <v>1.29046094417572</v>
      </c>
      <c r="W959">
        <v>0.25779819488525402</v>
      </c>
      <c r="X959">
        <v>0.286510109901428</v>
      </c>
      <c r="Y959">
        <v>0.286510109901428</v>
      </c>
      <c r="Z959">
        <v>0.1</v>
      </c>
      <c r="AA959">
        <v>0.9</v>
      </c>
      <c r="AB959">
        <v>0.9</v>
      </c>
      <c r="AC959">
        <v>0.9</v>
      </c>
      <c r="AD959">
        <v>0.1</v>
      </c>
      <c r="AE959">
        <v>0.8</v>
      </c>
    </row>
    <row r="960" spans="1:31" x14ac:dyDescent="0.15">
      <c r="A960" s="4">
        <v>587</v>
      </c>
      <c r="B960">
        <v>13</v>
      </c>
      <c r="C960">
        <v>7</v>
      </c>
      <c r="D960">
        <v>10</v>
      </c>
      <c r="E960">
        <v>10</v>
      </c>
      <c r="F960">
        <v>10</v>
      </c>
      <c r="G960">
        <v>0</v>
      </c>
      <c r="H960">
        <v>3</v>
      </c>
      <c r="I960">
        <v>7</v>
      </c>
      <c r="J960">
        <v>0.65</v>
      </c>
      <c r="K960">
        <v>6.8531417846679696</v>
      </c>
      <c r="L960">
        <v>5.1092147827148402</v>
      </c>
      <c r="M960">
        <v>3.8870429992675799</v>
      </c>
      <c r="N960">
        <v>4.0671405792236301</v>
      </c>
      <c r="O960">
        <v>1</v>
      </c>
      <c r="P960">
        <v>1</v>
      </c>
      <c r="Q960">
        <v>11</v>
      </c>
      <c r="R960" s="12">
        <v>9.0899999999999995E-2</v>
      </c>
      <c r="S960" s="12">
        <f t="shared" si="14"/>
        <v>0.1</v>
      </c>
      <c r="T960">
        <v>1.6513633728027299</v>
      </c>
      <c r="U960">
        <v>1.6151294708252</v>
      </c>
      <c r="V960">
        <v>1.34125864505768</v>
      </c>
      <c r="W960">
        <v>0.27387082576751698</v>
      </c>
      <c r="X960">
        <v>0.31010472774505599</v>
      </c>
      <c r="Y960">
        <v>0.31010472774505599</v>
      </c>
      <c r="Z960">
        <v>0.1</v>
      </c>
      <c r="AA960">
        <v>1</v>
      </c>
      <c r="AB960">
        <v>0.90909090909090895</v>
      </c>
      <c r="AC960">
        <v>0.952380952380952</v>
      </c>
      <c r="AD960">
        <v>0</v>
      </c>
      <c r="AE960">
        <v>0.9</v>
      </c>
    </row>
    <row r="961" spans="1:31" x14ac:dyDescent="0.15">
      <c r="A961" s="4">
        <v>307</v>
      </c>
      <c r="B961">
        <v>14</v>
      </c>
      <c r="C961">
        <v>6</v>
      </c>
      <c r="D961">
        <v>10</v>
      </c>
      <c r="E961">
        <v>10</v>
      </c>
      <c r="F961">
        <v>10</v>
      </c>
      <c r="G961">
        <v>0</v>
      </c>
      <c r="H961">
        <v>4</v>
      </c>
      <c r="I961">
        <v>6</v>
      </c>
      <c r="J961">
        <v>0.7</v>
      </c>
      <c r="K961">
        <v>6.9588890075683603</v>
      </c>
      <c r="L961">
        <v>6.2017440795898402</v>
      </c>
      <c r="M961">
        <v>6.9261646270751998</v>
      </c>
      <c r="N961">
        <v>3.1002311706543</v>
      </c>
      <c r="O961">
        <v>0</v>
      </c>
      <c r="P961">
        <v>0</v>
      </c>
      <c r="Q961">
        <v>10</v>
      </c>
      <c r="R961" s="12">
        <v>0</v>
      </c>
      <c r="S961" s="12">
        <f t="shared" si="14"/>
        <v>0</v>
      </c>
      <c r="T961">
        <v>1.6369266510009799</v>
      </c>
      <c r="U961">
        <v>1.7283229827880899</v>
      </c>
      <c r="V961">
        <v>1.2973562479019201</v>
      </c>
      <c r="W961">
        <v>0.43096673488616899</v>
      </c>
      <c r="X961">
        <v>0.33957040309906</v>
      </c>
      <c r="Y961">
        <v>0.33957040309906</v>
      </c>
      <c r="Z961">
        <v>0</v>
      </c>
      <c r="AA961">
        <v>1</v>
      </c>
      <c r="AB961">
        <v>1</v>
      </c>
      <c r="AC961">
        <v>1</v>
      </c>
      <c r="AD961">
        <v>0</v>
      </c>
      <c r="AE961">
        <v>1</v>
      </c>
    </row>
    <row r="962" spans="1:31" x14ac:dyDescent="0.15">
      <c r="A962" s="4">
        <v>243</v>
      </c>
      <c r="B962">
        <v>17</v>
      </c>
      <c r="C962">
        <v>3</v>
      </c>
      <c r="D962">
        <v>10</v>
      </c>
      <c r="E962">
        <v>10</v>
      </c>
      <c r="F962">
        <v>10</v>
      </c>
      <c r="G962">
        <v>0</v>
      </c>
      <c r="H962">
        <v>7</v>
      </c>
      <c r="I962">
        <v>3</v>
      </c>
      <c r="J962">
        <v>0.85</v>
      </c>
      <c r="K962">
        <v>7.0155200958251998</v>
      </c>
      <c r="L962">
        <v>2.2603340148925799</v>
      </c>
      <c r="M962">
        <v>1.61123275756836</v>
      </c>
      <c r="N962">
        <v>4.6294460296630904</v>
      </c>
      <c r="O962">
        <v>4</v>
      </c>
      <c r="P962">
        <v>4</v>
      </c>
      <c r="Q962">
        <v>13</v>
      </c>
      <c r="R962" s="12">
        <v>0.30769999999999997</v>
      </c>
      <c r="S962" s="12">
        <f>O962/E962</f>
        <v>0.4</v>
      </c>
      <c r="T962">
        <v>2.15481376647949</v>
      </c>
      <c r="U962">
        <v>2.0434997081756601</v>
      </c>
      <c r="V962">
        <v>1.8577797412872299</v>
      </c>
      <c r="W962">
        <v>0.18571996688842801</v>
      </c>
      <c r="X962">
        <v>0.29703402519226102</v>
      </c>
      <c r="Y962">
        <v>0.29703402519226102</v>
      </c>
      <c r="Z962">
        <v>0.4</v>
      </c>
      <c r="AA962">
        <v>0.9</v>
      </c>
      <c r="AB962">
        <v>0.69230769230769196</v>
      </c>
      <c r="AC962">
        <v>0.78260869565217395</v>
      </c>
      <c r="AD962">
        <v>0.1</v>
      </c>
      <c r="AE962">
        <v>0.5</v>
      </c>
    </row>
    <row r="963" spans="1:31" x14ac:dyDescent="0.15">
      <c r="A963" s="4">
        <v>164</v>
      </c>
      <c r="B963">
        <v>15</v>
      </c>
      <c r="C963">
        <v>5</v>
      </c>
      <c r="D963">
        <v>10</v>
      </c>
      <c r="E963">
        <v>10</v>
      </c>
      <c r="F963">
        <v>10</v>
      </c>
      <c r="G963">
        <v>0</v>
      </c>
      <c r="H963">
        <v>5</v>
      </c>
      <c r="I963">
        <v>5</v>
      </c>
      <c r="J963">
        <v>0.75</v>
      </c>
      <c r="K963">
        <v>7.0594444274902299</v>
      </c>
      <c r="L963">
        <v>3.9555358886718701</v>
      </c>
      <c r="M963">
        <v>2.9219665527343701</v>
      </c>
      <c r="N963">
        <v>4.1406784057617196</v>
      </c>
      <c r="O963">
        <v>1</v>
      </c>
      <c r="P963">
        <v>1</v>
      </c>
      <c r="Q963">
        <v>10</v>
      </c>
      <c r="R963" s="12">
        <v>0.1</v>
      </c>
      <c r="S963" s="12">
        <f>O963/E963</f>
        <v>0.1</v>
      </c>
      <c r="T963">
        <v>1.8900165557861299</v>
      </c>
      <c r="U963">
        <v>1.82383692264557</v>
      </c>
      <c r="V963">
        <v>1.5729013681411701</v>
      </c>
      <c r="W963">
        <v>0.25093555450439398</v>
      </c>
      <c r="X963">
        <v>0.317115187644958</v>
      </c>
      <c r="Y963">
        <v>0.317115187644958</v>
      </c>
      <c r="Z963">
        <v>0.1</v>
      </c>
      <c r="AA963">
        <v>0.9</v>
      </c>
      <c r="AB963">
        <v>0.9</v>
      </c>
      <c r="AC963">
        <v>0.9</v>
      </c>
      <c r="AD963">
        <v>0.1</v>
      </c>
      <c r="AE963">
        <v>0.8</v>
      </c>
    </row>
    <row r="964" spans="1:31" x14ac:dyDescent="0.15">
      <c r="A964" s="4">
        <v>559</v>
      </c>
      <c r="B964">
        <v>13</v>
      </c>
      <c r="C964">
        <v>7</v>
      </c>
      <c r="D964">
        <v>10</v>
      </c>
      <c r="E964">
        <v>10</v>
      </c>
      <c r="F964">
        <v>10</v>
      </c>
      <c r="G964">
        <v>0</v>
      </c>
      <c r="H964">
        <v>3</v>
      </c>
      <c r="I964">
        <v>7</v>
      </c>
      <c r="J964">
        <v>0.65</v>
      </c>
      <c r="K964">
        <v>7.3898029327392596</v>
      </c>
      <c r="L964">
        <v>6.3735885620117196</v>
      </c>
      <c r="M964">
        <v>7.0365619659423801</v>
      </c>
      <c r="N964">
        <v>4.3344879150390598</v>
      </c>
      <c r="O964">
        <v>0</v>
      </c>
      <c r="P964">
        <v>0</v>
      </c>
      <c r="Q964">
        <v>10</v>
      </c>
      <c r="R964" s="12">
        <v>0</v>
      </c>
      <c r="S964" s="12">
        <f>O964/E964</f>
        <v>0</v>
      </c>
      <c r="T964">
        <v>1.90679931640625</v>
      </c>
      <c r="U964">
        <v>1.9500058889389</v>
      </c>
      <c r="V964">
        <v>1.5158929824829099</v>
      </c>
      <c r="W964">
        <v>0.43411290645599399</v>
      </c>
      <c r="X964">
        <v>0.39090633392334001</v>
      </c>
      <c r="Y964">
        <v>0.39090633392334001</v>
      </c>
      <c r="Z964">
        <v>0</v>
      </c>
      <c r="AA964">
        <v>1</v>
      </c>
      <c r="AB964">
        <v>1</v>
      </c>
      <c r="AC964">
        <v>1</v>
      </c>
      <c r="AD964">
        <v>0</v>
      </c>
      <c r="AE964">
        <v>1</v>
      </c>
    </row>
    <row r="965" spans="1:31" x14ac:dyDescent="0.1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47" t="s">
        <v>30</v>
      </c>
      <c r="L965" s="9">
        <f>AVERAGE(L2:L964)</f>
        <v>3.7778640560890904</v>
      </c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>
        <f t="shared" ref="W965:AE965" si="15">AVERAGE(W2:W964)</f>
        <v>0.14778600037407405</v>
      </c>
      <c r="X965" s="9"/>
      <c r="Y965" s="9"/>
      <c r="Z965" s="9">
        <f t="shared" si="15"/>
        <v>8.9823468328141101E-2</v>
      </c>
      <c r="AA965" s="9">
        <f t="shared" si="15"/>
        <v>0.73925233644859445</v>
      </c>
      <c r="AB965" s="9">
        <f t="shared" si="15"/>
        <v>0.90367122956408696</v>
      </c>
      <c r="AC965" s="9">
        <f t="shared" si="15"/>
        <v>0.80226917507465512</v>
      </c>
      <c r="AD965" s="9">
        <f t="shared" si="15"/>
        <v>0.26074766355140055</v>
      </c>
      <c r="AE965" s="9">
        <f t="shared" si="15"/>
        <v>0.64942886812045519</v>
      </c>
    </row>
    <row r="966" spans="1:31" x14ac:dyDescent="0.1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48" t="s">
        <v>32</v>
      </c>
      <c r="L966" s="9">
        <f>MAX(L2:L964)</f>
        <v>6.3735885620117196</v>
      </c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>
        <f t="shared" ref="W966:AE966" si="16">MAX(W2:W964)</f>
        <v>0.43818628787994401</v>
      </c>
      <c r="X966" s="9"/>
      <c r="Y966" s="9"/>
      <c r="Z966" s="9">
        <f t="shared" si="16"/>
        <v>0.5</v>
      </c>
      <c r="AA966" s="9">
        <f t="shared" si="16"/>
        <v>1</v>
      </c>
      <c r="AB966" s="9">
        <f t="shared" si="16"/>
        <v>1</v>
      </c>
      <c r="AC966" s="9">
        <f t="shared" si="16"/>
        <v>1</v>
      </c>
      <c r="AD966" s="9">
        <f t="shared" si="16"/>
        <v>1</v>
      </c>
      <c r="AE966" s="9">
        <f t="shared" si="16"/>
        <v>1</v>
      </c>
    </row>
    <row r="967" spans="1:31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49" t="s">
        <v>31</v>
      </c>
      <c r="L967" s="9">
        <f>MIN(L2:L964)</f>
        <v>1.35283851623535</v>
      </c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>
        <f t="shared" ref="W967:AE967" si="17">MIN(W2:W964)</f>
        <v>4.1389465332031201E-4</v>
      </c>
      <c r="X967" s="9"/>
      <c r="Y967" s="9"/>
      <c r="Z967" s="9">
        <f t="shared" si="17"/>
        <v>0</v>
      </c>
      <c r="AA967" s="9">
        <f t="shared" si="17"/>
        <v>0</v>
      </c>
      <c r="AB967" s="9">
        <f t="shared" si="17"/>
        <v>0.5</v>
      </c>
      <c r="AC967" s="9">
        <f t="shared" si="17"/>
        <v>0.18181818181818199</v>
      </c>
      <c r="AD967" s="9">
        <f t="shared" si="17"/>
        <v>0</v>
      </c>
      <c r="AE967" s="9">
        <f t="shared" si="17"/>
        <v>0</v>
      </c>
    </row>
    <row r="971" spans="1:31" x14ac:dyDescent="0.15">
      <c r="K971">
        <v>37</v>
      </c>
    </row>
    <row r="991" spans="19:19" x14ac:dyDescent="0.15">
      <c r="S991">
        <v>37</v>
      </c>
    </row>
    <row r="992" spans="19:19" x14ac:dyDescent="0.15">
      <c r="S992">
        <v>68</v>
      </c>
    </row>
  </sheetData>
  <phoneticPr fontId="5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topLeftCell="G982" workbookViewId="0">
      <selection activeCell="G1" sqref="A1:XFD964"/>
    </sheetView>
  </sheetViews>
  <sheetFormatPr defaultColWidth="9" defaultRowHeight="13.5" x14ac:dyDescent="0.15"/>
  <cols>
    <col min="11" max="11" width="12.625"/>
    <col min="12" max="12" width="15.5" customWidth="1"/>
    <col min="13" max="14" width="12.625"/>
    <col min="20" max="22" width="12.625"/>
    <col min="23" max="23" width="12.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6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169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>
        <v>5.40810203552246</v>
      </c>
      <c r="L2">
        <v>2.2702159881591801</v>
      </c>
      <c r="M2">
        <v>1.13222312927246</v>
      </c>
      <c r="N2">
        <v>5.94805908203125</v>
      </c>
      <c r="O2">
        <v>4</v>
      </c>
      <c r="P2">
        <v>4</v>
      </c>
      <c r="Q2">
        <v>13</v>
      </c>
      <c r="R2" s="12">
        <v>0.30769999999999997</v>
      </c>
      <c r="S2" s="12">
        <f t="shared" ref="S2:S65" si="0">O2/E2</f>
        <v>0.4</v>
      </c>
      <c r="T2">
        <v>1.9317665100097701</v>
      </c>
      <c r="U2">
        <v>1.65817546844482</v>
      </c>
      <c r="V2">
        <v>1.6585893630981401</v>
      </c>
      <c r="W2">
        <v>4.1389465332031201E-4</v>
      </c>
      <c r="X2">
        <v>0.27317714691162098</v>
      </c>
      <c r="Y2">
        <v>0.27317714691162098</v>
      </c>
      <c r="Z2">
        <v>0.4</v>
      </c>
      <c r="AA2">
        <v>0.9</v>
      </c>
      <c r="AB2">
        <v>0.69230769230769196</v>
      </c>
      <c r="AC2">
        <v>0.78260869565217395</v>
      </c>
      <c r="AD2">
        <v>0.1</v>
      </c>
      <c r="AE2">
        <v>0.5</v>
      </c>
    </row>
    <row r="3" spans="1:31" x14ac:dyDescent="0.15">
      <c r="A3" s="4">
        <v>342</v>
      </c>
      <c r="B3">
        <v>10</v>
      </c>
      <c r="C3">
        <v>10</v>
      </c>
      <c r="D3">
        <v>10</v>
      </c>
      <c r="E3">
        <v>10</v>
      </c>
      <c r="F3">
        <v>9</v>
      </c>
      <c r="G3">
        <v>1</v>
      </c>
      <c r="H3">
        <v>1</v>
      </c>
      <c r="I3">
        <v>9</v>
      </c>
      <c r="J3">
        <v>0.5</v>
      </c>
      <c r="K3">
        <v>3.9689807891845699</v>
      </c>
      <c r="L3">
        <v>3.3774032592773402</v>
      </c>
      <c r="M3">
        <v>5.6953468322753897</v>
      </c>
      <c r="N3">
        <v>8.4912815093994105</v>
      </c>
      <c r="O3">
        <v>0</v>
      </c>
      <c r="P3">
        <v>0</v>
      </c>
      <c r="Q3">
        <v>6</v>
      </c>
      <c r="R3" s="12">
        <v>0</v>
      </c>
      <c r="S3" s="12">
        <f t="shared" si="0"/>
        <v>0</v>
      </c>
      <c r="T3">
        <v>1.0138454437255899</v>
      </c>
      <c r="U3">
        <v>0.87673568725585904</v>
      </c>
      <c r="V3">
        <v>0.87574040889740001</v>
      </c>
      <c r="W3">
        <v>9.9527835845947309E-4</v>
      </c>
      <c r="X3">
        <v>0.13810503482818601</v>
      </c>
      <c r="Y3">
        <v>0.13810503482818601</v>
      </c>
      <c r="Z3">
        <v>0</v>
      </c>
      <c r="AA3">
        <v>0.6</v>
      </c>
      <c r="AB3">
        <v>1</v>
      </c>
      <c r="AC3">
        <v>0.75</v>
      </c>
      <c r="AD3">
        <v>0.4</v>
      </c>
      <c r="AE3">
        <v>0.6</v>
      </c>
    </row>
    <row r="4" spans="1:31" x14ac:dyDescent="0.15">
      <c r="A4" s="4">
        <v>487</v>
      </c>
      <c r="B4">
        <v>12</v>
      </c>
      <c r="C4">
        <v>8</v>
      </c>
      <c r="D4">
        <v>10</v>
      </c>
      <c r="E4">
        <v>10</v>
      </c>
      <c r="F4">
        <v>9</v>
      </c>
      <c r="G4">
        <v>1</v>
      </c>
      <c r="H4">
        <v>3</v>
      </c>
      <c r="I4">
        <v>7</v>
      </c>
      <c r="J4">
        <v>0.6</v>
      </c>
      <c r="K4">
        <v>4.8785896301269496</v>
      </c>
      <c r="L4">
        <v>2.8572978973388699</v>
      </c>
      <c r="M4">
        <v>1.7201499938964799</v>
      </c>
      <c r="N4">
        <v>5.1131572723388699</v>
      </c>
      <c r="O4">
        <v>2</v>
      </c>
      <c r="P4">
        <v>2</v>
      </c>
      <c r="Q4">
        <v>9</v>
      </c>
      <c r="R4" s="12">
        <v>0.22220000000000001</v>
      </c>
      <c r="S4" s="12">
        <f t="shared" si="0"/>
        <v>0.2</v>
      </c>
      <c r="T4">
        <v>1.4959297180175799</v>
      </c>
      <c r="U4">
        <v>1.28910255432129</v>
      </c>
      <c r="V4">
        <v>1.28744125366211</v>
      </c>
      <c r="W4">
        <v>1.6613006591796901E-3</v>
      </c>
      <c r="X4">
        <v>0.208488464355469</v>
      </c>
      <c r="Y4">
        <v>0.208488464355469</v>
      </c>
      <c r="Z4">
        <v>0.2</v>
      </c>
      <c r="AA4">
        <v>0.7</v>
      </c>
      <c r="AB4">
        <v>0.77777777777777801</v>
      </c>
      <c r="AC4">
        <v>0.73684210526315796</v>
      </c>
      <c r="AD4">
        <v>0.3</v>
      </c>
      <c r="AE4">
        <v>0.5</v>
      </c>
    </row>
    <row r="5" spans="1:31" x14ac:dyDescent="0.15">
      <c r="A5" s="4">
        <v>707</v>
      </c>
      <c r="B5">
        <v>9</v>
      </c>
      <c r="C5">
        <v>11</v>
      </c>
      <c r="D5">
        <v>10</v>
      </c>
      <c r="E5">
        <v>10</v>
      </c>
      <c r="F5">
        <v>8</v>
      </c>
      <c r="G5">
        <v>2</v>
      </c>
      <c r="H5">
        <v>1</v>
      </c>
      <c r="I5">
        <v>9</v>
      </c>
      <c r="J5">
        <v>0.45</v>
      </c>
      <c r="K5">
        <v>4.3270149230956996</v>
      </c>
      <c r="L5">
        <v>3.73388671875</v>
      </c>
      <c r="M5">
        <v>6.2665863037109402</v>
      </c>
      <c r="N5">
        <v>8.7453765869140607</v>
      </c>
      <c r="O5">
        <v>0</v>
      </c>
      <c r="P5">
        <v>0</v>
      </c>
      <c r="Q5">
        <v>5</v>
      </c>
      <c r="R5" s="12">
        <v>0</v>
      </c>
      <c r="S5" s="12">
        <f t="shared" si="0"/>
        <v>0</v>
      </c>
      <c r="T5">
        <v>0.89112091064453103</v>
      </c>
      <c r="U5">
        <v>0.80277824401855502</v>
      </c>
      <c r="V5">
        <v>0.80086404085159302</v>
      </c>
      <c r="W5">
        <v>1.9142031669616699E-3</v>
      </c>
      <c r="X5">
        <v>9.0256869792938205E-2</v>
      </c>
      <c r="Y5">
        <v>9.0256869792938205E-2</v>
      </c>
      <c r="Z5">
        <v>0</v>
      </c>
      <c r="AA5">
        <v>0.5</v>
      </c>
      <c r="AB5">
        <v>1</v>
      </c>
      <c r="AC5">
        <v>0.66666666666666696</v>
      </c>
      <c r="AD5">
        <v>0.5</v>
      </c>
      <c r="AE5">
        <v>0.5</v>
      </c>
    </row>
    <row r="6" spans="1:31" x14ac:dyDescent="0.15">
      <c r="A6" s="4">
        <v>734</v>
      </c>
      <c r="B6">
        <v>11</v>
      </c>
      <c r="C6">
        <v>9</v>
      </c>
      <c r="D6">
        <v>10</v>
      </c>
      <c r="E6">
        <v>10</v>
      </c>
      <c r="F6">
        <v>8</v>
      </c>
      <c r="G6">
        <v>2</v>
      </c>
      <c r="H6">
        <v>3</v>
      </c>
      <c r="I6">
        <v>7</v>
      </c>
      <c r="J6">
        <v>0.55000000000000004</v>
      </c>
      <c r="K6">
        <v>6.0715999603271502</v>
      </c>
      <c r="L6">
        <v>3.69343185424805</v>
      </c>
      <c r="M6">
        <v>1.8959808349609399</v>
      </c>
      <c r="N6">
        <v>5.3594474792480504</v>
      </c>
      <c r="O6">
        <v>2</v>
      </c>
      <c r="P6">
        <v>2</v>
      </c>
      <c r="Q6">
        <v>10</v>
      </c>
      <c r="R6" s="12">
        <v>0.2</v>
      </c>
      <c r="S6" s="12">
        <f t="shared" si="0"/>
        <v>0.2</v>
      </c>
      <c r="T6">
        <v>1.5254936218261701</v>
      </c>
      <c r="U6">
        <v>1.3168016672134399</v>
      </c>
      <c r="V6">
        <v>1.3148458003997801</v>
      </c>
      <c r="W6">
        <v>1.9558668136596701E-3</v>
      </c>
      <c r="X6">
        <v>0.21064782142639199</v>
      </c>
      <c r="Y6">
        <v>0.21064782142639199</v>
      </c>
      <c r="Z6">
        <v>0.2</v>
      </c>
      <c r="AA6">
        <v>0.8</v>
      </c>
      <c r="AB6">
        <v>0.8</v>
      </c>
      <c r="AC6">
        <v>0.8</v>
      </c>
      <c r="AD6">
        <v>0.2</v>
      </c>
      <c r="AE6">
        <v>0.6</v>
      </c>
    </row>
    <row r="7" spans="1:31" x14ac:dyDescent="0.15">
      <c r="A7" s="4">
        <v>195</v>
      </c>
      <c r="B7">
        <v>11</v>
      </c>
      <c r="C7">
        <v>9</v>
      </c>
      <c r="D7">
        <v>10</v>
      </c>
      <c r="E7">
        <v>10</v>
      </c>
      <c r="F7">
        <v>10</v>
      </c>
      <c r="G7">
        <v>0</v>
      </c>
      <c r="H7">
        <v>1</v>
      </c>
      <c r="I7">
        <v>9</v>
      </c>
      <c r="J7">
        <v>0.55000000000000004</v>
      </c>
      <c r="K7">
        <v>5.6812610626220703</v>
      </c>
      <c r="L7">
        <v>4.7090530395507804</v>
      </c>
      <c r="M7">
        <v>4.1505641937255904</v>
      </c>
      <c r="N7">
        <v>9.1015338897705096</v>
      </c>
      <c r="O7">
        <v>1</v>
      </c>
      <c r="P7">
        <v>1</v>
      </c>
      <c r="Q7">
        <v>9</v>
      </c>
      <c r="R7" s="12">
        <v>0.1111</v>
      </c>
      <c r="S7" s="12">
        <f t="shared" si="0"/>
        <v>0.1</v>
      </c>
      <c r="T7">
        <v>1.55792236328125</v>
      </c>
      <c r="U7">
        <v>1.2859477996826201</v>
      </c>
      <c r="V7">
        <v>1.2839777469635001</v>
      </c>
      <c r="W7">
        <v>1.9700527191162101E-3</v>
      </c>
      <c r="X7">
        <v>0.27394461631774902</v>
      </c>
      <c r="Y7">
        <v>0.27394461631774902</v>
      </c>
      <c r="Z7">
        <v>0.1</v>
      </c>
      <c r="AA7">
        <v>0.8</v>
      </c>
      <c r="AB7">
        <v>0.88888888888888895</v>
      </c>
      <c r="AC7">
        <v>0.84210526315789502</v>
      </c>
      <c r="AD7">
        <v>0.2</v>
      </c>
      <c r="AE7">
        <v>0.7</v>
      </c>
    </row>
    <row r="8" spans="1:31" x14ac:dyDescent="0.15">
      <c r="A8" s="4">
        <v>815</v>
      </c>
      <c r="B8">
        <v>11</v>
      </c>
      <c r="C8">
        <v>9</v>
      </c>
      <c r="D8">
        <v>10</v>
      </c>
      <c r="E8">
        <v>10</v>
      </c>
      <c r="F8">
        <v>10</v>
      </c>
      <c r="G8">
        <v>0</v>
      </c>
      <c r="H8">
        <v>1</v>
      </c>
      <c r="I8">
        <v>9</v>
      </c>
      <c r="J8">
        <v>0.55000000000000004</v>
      </c>
      <c r="K8">
        <v>4.1563549041748002</v>
      </c>
      <c r="L8">
        <v>3.50982666015625</v>
      </c>
      <c r="M8">
        <v>5.4898319244384801</v>
      </c>
      <c r="N8">
        <v>8.6652622222900408</v>
      </c>
      <c r="O8">
        <v>0</v>
      </c>
      <c r="P8">
        <v>0</v>
      </c>
      <c r="Q8">
        <v>1</v>
      </c>
      <c r="R8" s="12">
        <v>0</v>
      </c>
      <c r="S8" s="12">
        <f t="shared" si="0"/>
        <v>0</v>
      </c>
      <c r="T8">
        <v>1.1235179901123</v>
      </c>
      <c r="U8">
        <v>0.97376060485839799</v>
      </c>
      <c r="V8">
        <v>0.97085225582122803</v>
      </c>
      <c r="W8">
        <v>2.9083490371704102E-3</v>
      </c>
      <c r="X8">
        <v>0.15266573429107699</v>
      </c>
      <c r="Y8">
        <v>0.15266573429107699</v>
      </c>
      <c r="Z8">
        <v>0</v>
      </c>
      <c r="AA8">
        <v>0.1</v>
      </c>
      <c r="AB8">
        <v>1</v>
      </c>
      <c r="AC8">
        <v>0.18181818181818199</v>
      </c>
      <c r="AD8">
        <v>0.9</v>
      </c>
      <c r="AE8">
        <v>0.1</v>
      </c>
    </row>
    <row r="9" spans="1:31" x14ac:dyDescent="0.15">
      <c r="A9" s="4">
        <v>680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4.2643280029296902</v>
      </c>
      <c r="L9">
        <v>2.35183525085449</v>
      </c>
      <c r="M9">
        <v>1.6511344909668</v>
      </c>
      <c r="N9">
        <v>5.3739776611328098</v>
      </c>
      <c r="O9">
        <v>2</v>
      </c>
      <c r="P9">
        <v>2</v>
      </c>
      <c r="Q9">
        <v>7</v>
      </c>
      <c r="R9" s="12">
        <v>0.28570000000000001</v>
      </c>
      <c r="S9" s="12">
        <f t="shared" si="0"/>
        <v>0.2</v>
      </c>
      <c r="T9">
        <v>1.25700187683105</v>
      </c>
      <c r="U9">
        <v>1.0969976186752299</v>
      </c>
      <c r="V9">
        <v>1.10044634342194</v>
      </c>
      <c r="W9">
        <v>3.4487247467040998E-3</v>
      </c>
      <c r="X9">
        <v>0.15655553340911901</v>
      </c>
      <c r="Y9">
        <v>0.15655553340911901</v>
      </c>
      <c r="Z9">
        <v>0.2</v>
      </c>
      <c r="AA9">
        <v>0.5</v>
      </c>
      <c r="AB9">
        <v>0.71428571428571397</v>
      </c>
      <c r="AC9">
        <v>0.58823529411764697</v>
      </c>
      <c r="AD9">
        <v>0.5</v>
      </c>
      <c r="AE9">
        <v>0.3</v>
      </c>
    </row>
    <row r="10" spans="1:31" x14ac:dyDescent="0.15">
      <c r="A10" s="4">
        <v>61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5.9118804931640598</v>
      </c>
      <c r="L10">
        <v>3.1074981689453098</v>
      </c>
      <c r="M10">
        <v>1.17739677429199</v>
      </c>
      <c r="N10">
        <v>6.5906410217285201</v>
      </c>
      <c r="O10">
        <v>3</v>
      </c>
      <c r="P10">
        <v>3</v>
      </c>
      <c r="Q10">
        <v>12</v>
      </c>
      <c r="R10" s="12">
        <v>0.25</v>
      </c>
      <c r="S10" s="12">
        <f t="shared" si="0"/>
        <v>0.3</v>
      </c>
      <c r="T10">
        <v>2.2893180847168</v>
      </c>
      <c r="U10">
        <v>1.9178720712661701</v>
      </c>
      <c r="V10">
        <v>1.9217283725738501</v>
      </c>
      <c r="W10">
        <v>3.8563013076782201E-3</v>
      </c>
      <c r="X10">
        <v>0.367589712142944</v>
      </c>
      <c r="Y10">
        <v>0.367589712142944</v>
      </c>
      <c r="Z10">
        <v>0.3</v>
      </c>
      <c r="AA10">
        <v>0.9</v>
      </c>
      <c r="AB10">
        <v>0.75</v>
      </c>
      <c r="AC10">
        <v>0.81818181818181801</v>
      </c>
      <c r="AD10">
        <v>0.1</v>
      </c>
      <c r="AE10">
        <v>0.6</v>
      </c>
    </row>
    <row r="11" spans="1:31" x14ac:dyDescent="0.15">
      <c r="A11" s="4">
        <v>521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4.2232189178466797</v>
      </c>
      <c r="L11">
        <v>1.35283851623535</v>
      </c>
      <c r="M11">
        <v>1.28128814697266</v>
      </c>
      <c r="N11">
        <v>4.6050910949706996</v>
      </c>
      <c r="O11">
        <v>2</v>
      </c>
      <c r="P11">
        <v>2</v>
      </c>
      <c r="Q11">
        <v>7</v>
      </c>
      <c r="R11" s="12">
        <v>0.28570000000000001</v>
      </c>
      <c r="S11" s="12">
        <f t="shared" si="0"/>
        <v>0.2</v>
      </c>
      <c r="T11">
        <v>1.4549427032470701</v>
      </c>
      <c r="U11">
        <v>1.31028020381927</v>
      </c>
      <c r="V11">
        <v>1.3144772052764899</v>
      </c>
      <c r="W11">
        <v>4.1970014572143503E-3</v>
      </c>
      <c r="X11">
        <v>0.140465497970581</v>
      </c>
      <c r="Y11">
        <v>0.140465497970581</v>
      </c>
      <c r="Z11">
        <v>0.2</v>
      </c>
      <c r="AA11">
        <v>0.5</v>
      </c>
      <c r="AB11">
        <v>0.71428571428571397</v>
      </c>
      <c r="AC11">
        <v>0.58823529411764697</v>
      </c>
      <c r="AD11">
        <v>0.5</v>
      </c>
      <c r="AE11">
        <v>0.3</v>
      </c>
    </row>
    <row r="12" spans="1:31" x14ac:dyDescent="0.15">
      <c r="A12" s="4">
        <v>609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5.3887996673584002</v>
      </c>
      <c r="L12">
        <v>2.8711128234863299</v>
      </c>
      <c r="M12">
        <v>1.35124015808105</v>
      </c>
      <c r="N12">
        <v>6.2210502624511701</v>
      </c>
      <c r="O12">
        <v>2</v>
      </c>
      <c r="P12">
        <v>2</v>
      </c>
      <c r="Q12">
        <v>10</v>
      </c>
      <c r="R12" s="12">
        <v>0.2</v>
      </c>
      <c r="S12" s="12">
        <f t="shared" si="0"/>
        <v>0.2</v>
      </c>
      <c r="T12">
        <v>1.8050231933593699</v>
      </c>
      <c r="U12">
        <v>1.5341562032699601</v>
      </c>
      <c r="V12">
        <v>1.53842413425446</v>
      </c>
      <c r="W12">
        <v>4.2679309844970703E-3</v>
      </c>
      <c r="X12">
        <v>0.26659905910491899</v>
      </c>
      <c r="Y12">
        <v>0.26659905910491899</v>
      </c>
      <c r="Z12">
        <v>0.2</v>
      </c>
      <c r="AA12">
        <v>0.8</v>
      </c>
      <c r="AB12">
        <v>0.8</v>
      </c>
      <c r="AC12">
        <v>0.8</v>
      </c>
      <c r="AD12">
        <v>0.2</v>
      </c>
      <c r="AE12">
        <v>0.6</v>
      </c>
    </row>
    <row r="13" spans="1:31" x14ac:dyDescent="0.15">
      <c r="A13" s="4">
        <v>814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5.3610000610351598</v>
      </c>
      <c r="L13">
        <v>2.9282779693603498</v>
      </c>
      <c r="M13">
        <v>1.5498352050781199</v>
      </c>
      <c r="N13">
        <v>6.1398696899414098</v>
      </c>
      <c r="O13">
        <v>3</v>
      </c>
      <c r="P13">
        <v>3</v>
      </c>
      <c r="Q13">
        <v>12</v>
      </c>
      <c r="R13" s="12">
        <v>0.25</v>
      </c>
      <c r="S13" s="12">
        <f t="shared" si="0"/>
        <v>0.3</v>
      </c>
      <c r="T13">
        <v>1.6367664337158201</v>
      </c>
      <c r="U13">
        <v>1.39278221130371</v>
      </c>
      <c r="V13">
        <v>1.3882811069488501</v>
      </c>
      <c r="W13">
        <v>4.5011043548584002E-3</v>
      </c>
      <c r="X13">
        <v>0.248485326766968</v>
      </c>
      <c r="Y13">
        <v>0.248485326766968</v>
      </c>
      <c r="Z13">
        <v>0.3</v>
      </c>
      <c r="AA13">
        <v>0.9</v>
      </c>
      <c r="AB13">
        <v>0.75</v>
      </c>
      <c r="AC13">
        <v>0.81818181818181801</v>
      </c>
      <c r="AD13">
        <v>0.1</v>
      </c>
      <c r="AE13">
        <v>0.6</v>
      </c>
    </row>
    <row r="14" spans="1:31" x14ac:dyDescent="0.15">
      <c r="A14" s="4">
        <v>819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4.4280471801757804</v>
      </c>
      <c r="L14">
        <v>2.5254611968994101</v>
      </c>
      <c r="M14">
        <v>1.8223190307617201</v>
      </c>
      <c r="N14">
        <v>5.3374614715576199</v>
      </c>
      <c r="O14">
        <v>1</v>
      </c>
      <c r="P14">
        <v>1</v>
      </c>
      <c r="Q14">
        <v>5</v>
      </c>
      <c r="R14" s="12">
        <v>0.2</v>
      </c>
      <c r="S14" s="12">
        <f t="shared" si="0"/>
        <v>0.1</v>
      </c>
      <c r="T14">
        <v>1.4050273895263701</v>
      </c>
      <c r="U14">
        <v>1.20898497104645</v>
      </c>
      <c r="V14">
        <v>1.20400238037109</v>
      </c>
      <c r="W14">
        <v>4.9825906753539996E-3</v>
      </c>
      <c r="X14">
        <v>0.20102500915527299</v>
      </c>
      <c r="Y14">
        <v>0.20102500915527299</v>
      </c>
      <c r="Z14">
        <v>0.1</v>
      </c>
      <c r="AA14">
        <v>0.4</v>
      </c>
      <c r="AB14">
        <v>0.8</v>
      </c>
      <c r="AC14">
        <v>0.53333333333333299</v>
      </c>
      <c r="AD14">
        <v>0.6</v>
      </c>
      <c r="AE14">
        <v>0.3</v>
      </c>
    </row>
    <row r="15" spans="1:31" x14ac:dyDescent="0.15">
      <c r="A15" s="4">
        <v>545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4.5164527893066397</v>
      </c>
      <c r="L15">
        <v>3.1409435272216801</v>
      </c>
      <c r="M15">
        <v>2.5004234313964799</v>
      </c>
      <c r="N15">
        <v>6.0769195556640598</v>
      </c>
      <c r="O15">
        <v>1</v>
      </c>
      <c r="P15">
        <v>1</v>
      </c>
      <c r="Q15">
        <v>7</v>
      </c>
      <c r="R15" s="12">
        <v>0.1429</v>
      </c>
      <c r="S15" s="12">
        <f t="shared" si="0"/>
        <v>0.1</v>
      </c>
      <c r="T15">
        <v>1.3072509765625</v>
      </c>
      <c r="U15">
        <v>1.11740398406982</v>
      </c>
      <c r="V15">
        <v>1.1116291284561199</v>
      </c>
      <c r="W15">
        <v>5.7748556137085004E-3</v>
      </c>
      <c r="X15">
        <v>0.195621848106384</v>
      </c>
      <c r="Y15">
        <v>0.195621848106384</v>
      </c>
      <c r="Z15">
        <v>0.1</v>
      </c>
      <c r="AA15">
        <v>0.6</v>
      </c>
      <c r="AB15">
        <v>0.85714285714285698</v>
      </c>
      <c r="AC15">
        <v>0.70588235294117596</v>
      </c>
      <c r="AD15">
        <v>0.4</v>
      </c>
      <c r="AE15">
        <v>0.5</v>
      </c>
    </row>
    <row r="16" spans="1:31" x14ac:dyDescent="0.15">
      <c r="A16" s="4">
        <v>325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3.6576519012451199</v>
      </c>
      <c r="L16">
        <v>2.5685806274414098</v>
      </c>
      <c r="M16">
        <v>2.8675270080566402</v>
      </c>
      <c r="N16">
        <v>5.8190250396728498</v>
      </c>
      <c r="O16">
        <v>1</v>
      </c>
      <c r="P16">
        <v>1</v>
      </c>
      <c r="Q16">
        <v>8</v>
      </c>
      <c r="R16" s="12">
        <v>0.125</v>
      </c>
      <c r="S16" s="12">
        <f t="shared" si="0"/>
        <v>0.1</v>
      </c>
      <c r="T16">
        <v>1.1555366516113299</v>
      </c>
      <c r="U16">
        <v>1.0081539154052701</v>
      </c>
      <c r="V16">
        <v>1.00106644630432</v>
      </c>
      <c r="W16">
        <v>7.0874691009521502E-3</v>
      </c>
      <c r="X16">
        <v>0.154470205307007</v>
      </c>
      <c r="Y16">
        <v>0.154470205307007</v>
      </c>
      <c r="Z16">
        <v>0.1</v>
      </c>
      <c r="AA16">
        <v>0.7</v>
      </c>
      <c r="AB16">
        <v>0.875</v>
      </c>
      <c r="AC16">
        <v>0.77777777777777801</v>
      </c>
      <c r="AD16">
        <v>0.3</v>
      </c>
      <c r="AE16">
        <v>0.6</v>
      </c>
    </row>
    <row r="17" spans="1:31" x14ac:dyDescent="0.15">
      <c r="A17" s="4">
        <v>284</v>
      </c>
      <c r="B17">
        <v>10</v>
      </c>
      <c r="C17">
        <v>10</v>
      </c>
      <c r="D17">
        <v>10</v>
      </c>
      <c r="E17">
        <v>10</v>
      </c>
      <c r="F17">
        <v>9</v>
      </c>
      <c r="G17">
        <v>1</v>
      </c>
      <c r="H17">
        <v>1</v>
      </c>
      <c r="I17">
        <v>9</v>
      </c>
      <c r="J17">
        <v>0.5</v>
      </c>
      <c r="K17">
        <v>5.2167873382568404</v>
      </c>
      <c r="L17">
        <v>4.4166011810302699</v>
      </c>
      <c r="M17">
        <v>5.1786956787109402</v>
      </c>
      <c r="N17">
        <v>8.8486213684081996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1.0910396575927701</v>
      </c>
      <c r="U17">
        <v>0.92492294311523404</v>
      </c>
      <c r="V17">
        <v>0.93204516172409102</v>
      </c>
      <c r="W17">
        <v>7.1222186088562003E-3</v>
      </c>
      <c r="X17">
        <v>0.158994495868683</v>
      </c>
      <c r="Y17">
        <v>0.158994495868683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149</v>
      </c>
      <c r="B18">
        <v>11</v>
      </c>
      <c r="C18">
        <v>9</v>
      </c>
      <c r="D18">
        <v>10</v>
      </c>
      <c r="E18">
        <v>10</v>
      </c>
      <c r="F18">
        <v>10</v>
      </c>
      <c r="G18">
        <v>0</v>
      </c>
      <c r="H18">
        <v>1</v>
      </c>
      <c r="I18">
        <v>9</v>
      </c>
      <c r="J18">
        <v>0.55000000000000004</v>
      </c>
      <c r="K18">
        <v>4.4821224212646502</v>
      </c>
      <c r="L18">
        <v>3.75569725036621</v>
      </c>
      <c r="M18">
        <v>4.8786315917968697</v>
      </c>
      <c r="N18">
        <v>8.511962890625</v>
      </c>
      <c r="O18">
        <v>1</v>
      </c>
      <c r="P18">
        <v>1</v>
      </c>
      <c r="Q18">
        <v>10</v>
      </c>
      <c r="R18" s="12">
        <v>0.1</v>
      </c>
      <c r="S18" s="12">
        <f t="shared" si="0"/>
        <v>0.1</v>
      </c>
      <c r="T18">
        <v>1.2563419342041</v>
      </c>
      <c r="U18">
        <v>1.05661201477051</v>
      </c>
      <c r="V18">
        <v>1.0494639873504601</v>
      </c>
      <c r="W18">
        <v>7.1480274200439496E-3</v>
      </c>
      <c r="X18">
        <v>0.206877946853638</v>
      </c>
      <c r="Y18">
        <v>0.206877946853638</v>
      </c>
      <c r="Z18">
        <v>0.1</v>
      </c>
      <c r="AA18">
        <v>0.9</v>
      </c>
      <c r="AB18">
        <v>0.9</v>
      </c>
      <c r="AC18">
        <v>0.9</v>
      </c>
      <c r="AD18">
        <v>0.1</v>
      </c>
      <c r="AE18">
        <v>0.8</v>
      </c>
    </row>
    <row r="19" spans="1:31" x14ac:dyDescent="0.15">
      <c r="A19" s="4">
        <v>130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4.8587741851806596</v>
      </c>
      <c r="L19">
        <v>3.3001441955566402</v>
      </c>
      <c r="M19">
        <v>1.8033924102783201</v>
      </c>
      <c r="N19">
        <v>5.9222087860107404</v>
      </c>
      <c r="O19">
        <v>2</v>
      </c>
      <c r="P19">
        <v>2</v>
      </c>
      <c r="Q19">
        <v>12</v>
      </c>
      <c r="R19" s="12">
        <v>0.16669999999999999</v>
      </c>
      <c r="S19" s="12">
        <f t="shared" si="0"/>
        <v>0.2</v>
      </c>
      <c r="T19">
        <v>1.5961437225341799</v>
      </c>
      <c r="U19">
        <v>1.3392248153686499</v>
      </c>
      <c r="V19">
        <v>1.33207058906555</v>
      </c>
      <c r="W19">
        <v>7.1542263031005903E-3</v>
      </c>
      <c r="X19">
        <v>0.26407313346862799</v>
      </c>
      <c r="Y19">
        <v>0.26407313346862799</v>
      </c>
      <c r="Z19">
        <v>0.2</v>
      </c>
      <c r="AA19">
        <v>1</v>
      </c>
      <c r="AB19">
        <v>0.83333333333333304</v>
      </c>
      <c r="AC19">
        <v>0.90909090909090895</v>
      </c>
      <c r="AD19">
        <v>0</v>
      </c>
      <c r="AE19">
        <v>0.8</v>
      </c>
    </row>
    <row r="20" spans="1:31" x14ac:dyDescent="0.15">
      <c r="A20" s="4">
        <v>385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5.2460403442382804</v>
      </c>
      <c r="L20">
        <v>2.9169464111328098</v>
      </c>
      <c r="M20">
        <v>1.6693115234375</v>
      </c>
      <c r="N20">
        <v>5.9812927246093697</v>
      </c>
      <c r="O20">
        <v>1</v>
      </c>
      <c r="P20">
        <v>1</v>
      </c>
      <c r="Q20">
        <v>6</v>
      </c>
      <c r="R20" s="12">
        <v>0.16669999999999999</v>
      </c>
      <c r="S20" s="12">
        <f t="shared" si="0"/>
        <v>0.1</v>
      </c>
      <c r="T20">
        <v>1.4900016784668</v>
      </c>
      <c r="U20">
        <v>1.2837930917739899</v>
      </c>
      <c r="V20">
        <v>1.27593898773193</v>
      </c>
      <c r="W20">
        <v>7.8541040420532192E-3</v>
      </c>
      <c r="X20">
        <v>0.214062690734863</v>
      </c>
      <c r="Y20">
        <v>0.214062690734863</v>
      </c>
      <c r="Z20">
        <v>0.1</v>
      </c>
      <c r="AA20">
        <v>0.5</v>
      </c>
      <c r="AB20">
        <v>0.83333333333333304</v>
      </c>
      <c r="AC20">
        <v>0.625</v>
      </c>
      <c r="AD20">
        <v>0.5</v>
      </c>
      <c r="AE20">
        <v>0.4</v>
      </c>
    </row>
    <row r="21" spans="1:31" x14ac:dyDescent="0.15">
      <c r="A21" s="4">
        <v>604</v>
      </c>
      <c r="B21">
        <v>10</v>
      </c>
      <c r="C21">
        <v>10</v>
      </c>
      <c r="D21">
        <v>10</v>
      </c>
      <c r="E21">
        <v>10</v>
      </c>
      <c r="F21">
        <v>8</v>
      </c>
      <c r="G21">
        <v>2</v>
      </c>
      <c r="H21">
        <v>2</v>
      </c>
      <c r="I21">
        <v>8</v>
      </c>
      <c r="J21">
        <v>0.5</v>
      </c>
      <c r="K21">
        <v>4.3437328338623002</v>
      </c>
      <c r="L21">
        <v>3.3163509368896502</v>
      </c>
      <c r="M21">
        <v>2.4744281768798801</v>
      </c>
      <c r="N21">
        <v>4.0845184326171902</v>
      </c>
      <c r="O21">
        <v>1</v>
      </c>
      <c r="P21">
        <v>1</v>
      </c>
      <c r="Q21">
        <v>6</v>
      </c>
      <c r="R21" s="12">
        <v>0.16669999999999999</v>
      </c>
      <c r="S21" s="12">
        <f t="shared" si="0"/>
        <v>0.1</v>
      </c>
      <c r="T21">
        <v>1.0695743560791</v>
      </c>
      <c r="U21">
        <v>0.94902133941650402</v>
      </c>
      <c r="V21">
        <v>0.94115483760833696</v>
      </c>
      <c r="W21">
        <v>7.8665018081665004E-3</v>
      </c>
      <c r="X21">
        <v>0.12841951847076399</v>
      </c>
      <c r="Y21">
        <v>0.12841951847076399</v>
      </c>
      <c r="Z21">
        <v>0.1</v>
      </c>
      <c r="AA21">
        <v>0.5</v>
      </c>
      <c r="AB21">
        <v>0.83333333333333304</v>
      </c>
      <c r="AC21">
        <v>0.625</v>
      </c>
      <c r="AD21">
        <v>0.5</v>
      </c>
      <c r="AE21">
        <v>0.4</v>
      </c>
    </row>
    <row r="22" spans="1:31" x14ac:dyDescent="0.15">
      <c r="A22" s="4">
        <v>561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5.6432609558105504</v>
      </c>
      <c r="L22">
        <v>3.0678672790527299</v>
      </c>
      <c r="M22">
        <v>1.41549491882324</v>
      </c>
      <c r="N22">
        <v>6.2241153717040998</v>
      </c>
      <c r="O22">
        <v>2</v>
      </c>
      <c r="P22">
        <v>2</v>
      </c>
      <c r="Q22">
        <v>9</v>
      </c>
      <c r="R22" s="12">
        <v>0.22220000000000001</v>
      </c>
      <c r="S22" s="12">
        <f t="shared" si="0"/>
        <v>0.2</v>
      </c>
      <c r="T22">
        <v>1.835205078125</v>
      </c>
      <c r="U22">
        <v>1.5584850311279299</v>
      </c>
      <c r="V22">
        <v>1.5504850149154701</v>
      </c>
      <c r="W22">
        <v>8.0000162124633806E-3</v>
      </c>
      <c r="X22">
        <v>0.28472006320953402</v>
      </c>
      <c r="Y22">
        <v>0.28472006320953402</v>
      </c>
      <c r="Z22">
        <v>0.2</v>
      </c>
      <c r="AA22">
        <v>0.7</v>
      </c>
      <c r="AB22">
        <v>0.77777777777777801</v>
      </c>
      <c r="AC22">
        <v>0.73684210526315796</v>
      </c>
      <c r="AD22">
        <v>0.3</v>
      </c>
      <c r="AE22">
        <v>0.5</v>
      </c>
    </row>
    <row r="23" spans="1:31" x14ac:dyDescent="0.15">
      <c r="A23" s="4">
        <v>64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5.4627857208251998</v>
      </c>
      <c r="L23">
        <v>3.6959381103515598</v>
      </c>
      <c r="M23">
        <v>1.8881301879882799</v>
      </c>
      <c r="N23">
        <v>6.5744819641113299</v>
      </c>
      <c r="O23">
        <v>2</v>
      </c>
      <c r="P23">
        <v>2</v>
      </c>
      <c r="Q23">
        <v>11</v>
      </c>
      <c r="R23" s="12">
        <v>0.18179999999999999</v>
      </c>
      <c r="S23" s="12">
        <f t="shared" si="0"/>
        <v>0.2</v>
      </c>
      <c r="T23">
        <v>1.57517433166504</v>
      </c>
      <c r="U23">
        <v>1.32281017303467</v>
      </c>
      <c r="V23">
        <v>1.3146400451660201</v>
      </c>
      <c r="W23">
        <v>8.1701278686523403E-3</v>
      </c>
      <c r="X23">
        <v>0.26053428649902299</v>
      </c>
      <c r="Y23">
        <v>0.26053428649902299</v>
      </c>
      <c r="Z23">
        <v>0.2</v>
      </c>
      <c r="AA23">
        <v>0.9</v>
      </c>
      <c r="AB23">
        <v>0.81818181818181801</v>
      </c>
      <c r="AC23">
        <v>0.85714285714285698</v>
      </c>
      <c r="AD23">
        <v>0.1</v>
      </c>
      <c r="AE23">
        <v>0.7</v>
      </c>
    </row>
    <row r="24" spans="1:31" x14ac:dyDescent="0.15">
      <c r="A24" s="4">
        <v>189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5.8059558868408203</v>
      </c>
      <c r="L24">
        <v>2.54673194885254</v>
      </c>
      <c r="M24">
        <v>1.38120460510254</v>
      </c>
      <c r="N24">
        <v>6.2055225372314498</v>
      </c>
      <c r="O24">
        <v>4</v>
      </c>
      <c r="P24">
        <v>4</v>
      </c>
      <c r="Q24">
        <v>14</v>
      </c>
      <c r="R24" s="12">
        <v>0.28570000000000001</v>
      </c>
      <c r="S24" s="12">
        <f t="shared" si="0"/>
        <v>0.4</v>
      </c>
      <c r="T24">
        <v>1.78583908081055</v>
      </c>
      <c r="U24">
        <v>1.54816341400147</v>
      </c>
      <c r="V24">
        <v>1.53820133209228</v>
      </c>
      <c r="W24">
        <v>9.9620819091796892E-3</v>
      </c>
      <c r="X24">
        <v>0.247637748718262</v>
      </c>
      <c r="Y24">
        <v>0.247637748718262</v>
      </c>
      <c r="Z24">
        <v>0.4</v>
      </c>
      <c r="AA24">
        <v>1</v>
      </c>
      <c r="AB24">
        <v>0.71428571428571397</v>
      </c>
      <c r="AC24">
        <v>0.83333333333333304</v>
      </c>
      <c r="AD24">
        <v>0</v>
      </c>
      <c r="AE24">
        <v>0.6</v>
      </c>
    </row>
    <row r="25" spans="1:31" x14ac:dyDescent="0.15">
      <c r="A25" s="4">
        <v>761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4.9755706787109402</v>
      </c>
      <c r="L25">
        <v>3.38002204895019</v>
      </c>
      <c r="M25">
        <v>1.8139724731445299</v>
      </c>
      <c r="N25">
        <v>6.0201911926269496</v>
      </c>
      <c r="O25">
        <v>1</v>
      </c>
      <c r="P25">
        <v>1</v>
      </c>
      <c r="Q25">
        <v>6</v>
      </c>
      <c r="R25" s="12">
        <v>0.16669999999999999</v>
      </c>
      <c r="S25" s="12">
        <f t="shared" si="0"/>
        <v>0.1</v>
      </c>
      <c r="T25">
        <v>1.6596755981445299</v>
      </c>
      <c r="U25">
        <v>1.3947563171386701</v>
      </c>
      <c r="V25">
        <v>1.3847364187240601</v>
      </c>
      <c r="W25">
        <v>1.0019898414611801E-2</v>
      </c>
      <c r="X25">
        <v>0.27493917942047102</v>
      </c>
      <c r="Y25">
        <v>0.27493917942047102</v>
      </c>
      <c r="Z25">
        <v>0.1</v>
      </c>
      <c r="AA25">
        <v>0.5</v>
      </c>
      <c r="AB25">
        <v>0.83333333333333304</v>
      </c>
      <c r="AC25">
        <v>0.625</v>
      </c>
      <c r="AD25">
        <v>0.5</v>
      </c>
      <c r="AE25">
        <v>0.4</v>
      </c>
    </row>
    <row r="26" spans="1:31" x14ac:dyDescent="0.15">
      <c r="A26" s="4">
        <v>677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3.8947849273681601</v>
      </c>
      <c r="L26">
        <v>2.6793117523193399</v>
      </c>
      <c r="M26">
        <v>2.7569541931152299</v>
      </c>
      <c r="N26">
        <v>6.1744194030761701</v>
      </c>
      <c r="O26">
        <v>1</v>
      </c>
      <c r="P26">
        <v>1</v>
      </c>
      <c r="Q26">
        <v>8</v>
      </c>
      <c r="R26" s="12">
        <v>0.125</v>
      </c>
      <c r="S26" s="12">
        <f t="shared" si="0"/>
        <v>0.1</v>
      </c>
      <c r="T26">
        <v>1.2062225341796899</v>
      </c>
      <c r="U26">
        <v>1.0235748291015601</v>
      </c>
      <c r="V26">
        <v>1.0341088771820099</v>
      </c>
      <c r="W26">
        <v>1.05340480804443E-2</v>
      </c>
      <c r="X26">
        <v>0.172113656997681</v>
      </c>
      <c r="Y26">
        <v>0.172113656997681</v>
      </c>
      <c r="Z26">
        <v>0.1</v>
      </c>
      <c r="AA26">
        <v>0.7</v>
      </c>
      <c r="AB26">
        <v>0.875</v>
      </c>
      <c r="AC26">
        <v>0.77777777777777801</v>
      </c>
      <c r="AD26">
        <v>0.3</v>
      </c>
      <c r="AE26">
        <v>0.6</v>
      </c>
    </row>
    <row r="27" spans="1:31" x14ac:dyDescent="0.15">
      <c r="A27" s="4">
        <v>72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>
        <v>4.7297554016113299</v>
      </c>
      <c r="L27">
        <v>2.1201934814453098</v>
      </c>
      <c r="M27">
        <v>1.22868156433105</v>
      </c>
      <c r="N27">
        <v>5.0380516052246103</v>
      </c>
      <c r="O27">
        <v>3</v>
      </c>
      <c r="P27">
        <v>3</v>
      </c>
      <c r="Q27">
        <v>11</v>
      </c>
      <c r="R27" s="12">
        <v>0.2727</v>
      </c>
      <c r="S27" s="12">
        <f t="shared" si="0"/>
        <v>0.3</v>
      </c>
      <c r="T27">
        <v>1.89982986450195</v>
      </c>
      <c r="U27">
        <v>1.6543264389038099</v>
      </c>
      <c r="V27">
        <v>1.6437902450561499</v>
      </c>
      <c r="W27">
        <v>1.05361938476562E-2</v>
      </c>
      <c r="X27">
        <v>0.256039619445801</v>
      </c>
      <c r="Y27">
        <v>0.256039619445801</v>
      </c>
      <c r="Z27">
        <v>0.3</v>
      </c>
      <c r="AA27">
        <v>0.8</v>
      </c>
      <c r="AB27">
        <v>0.72727272727272696</v>
      </c>
      <c r="AC27">
        <v>0.76190476190476197</v>
      </c>
      <c r="AD27">
        <v>0.2</v>
      </c>
      <c r="AE27">
        <v>0.5</v>
      </c>
    </row>
    <row r="28" spans="1:31" x14ac:dyDescent="0.15">
      <c r="A28" s="4">
        <v>412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4.39042091369629</v>
      </c>
      <c r="L28">
        <v>3.0820903778076199</v>
      </c>
      <c r="M28">
        <v>2.6876201629638699</v>
      </c>
      <c r="N28">
        <v>6.0485725402831996</v>
      </c>
      <c r="O28">
        <v>2</v>
      </c>
      <c r="P28">
        <v>2</v>
      </c>
      <c r="Q28">
        <v>11</v>
      </c>
      <c r="R28" s="12">
        <v>0.18179999999999999</v>
      </c>
      <c r="S28" s="12">
        <f t="shared" si="0"/>
        <v>0.2</v>
      </c>
      <c r="T28">
        <v>1.3361968994140601</v>
      </c>
      <c r="U28">
        <v>1.1570014953613299</v>
      </c>
      <c r="V28">
        <v>1.1461765766143801</v>
      </c>
      <c r="W28">
        <v>1.0824918746948201E-2</v>
      </c>
      <c r="X28">
        <v>0.19002032279968301</v>
      </c>
      <c r="Y28">
        <v>0.19002032279968301</v>
      </c>
      <c r="Z28">
        <v>0.2</v>
      </c>
      <c r="AA28">
        <v>0.9</v>
      </c>
      <c r="AB28">
        <v>0.81818181818181801</v>
      </c>
      <c r="AC28">
        <v>0.85714285714285698</v>
      </c>
      <c r="AD28">
        <v>0.1</v>
      </c>
      <c r="AE28">
        <v>0.7</v>
      </c>
    </row>
    <row r="29" spans="1:31" x14ac:dyDescent="0.15">
      <c r="A29" s="4">
        <v>425</v>
      </c>
      <c r="B29">
        <v>13</v>
      </c>
      <c r="C29">
        <v>7</v>
      </c>
      <c r="D29">
        <v>10</v>
      </c>
      <c r="E29">
        <v>10</v>
      </c>
      <c r="F29">
        <v>9</v>
      </c>
      <c r="G29">
        <v>1</v>
      </c>
      <c r="H29">
        <v>4</v>
      </c>
      <c r="I29">
        <v>6</v>
      </c>
      <c r="J29">
        <v>0.65</v>
      </c>
      <c r="K29">
        <v>5.8568534851074201</v>
      </c>
      <c r="L29">
        <v>2.6103782653808598</v>
      </c>
      <c r="M29">
        <v>1.18552017211914</v>
      </c>
      <c r="N29">
        <v>5.7414073944091797</v>
      </c>
      <c r="O29">
        <v>3</v>
      </c>
      <c r="P29">
        <v>3</v>
      </c>
      <c r="Q29">
        <v>11</v>
      </c>
      <c r="R29" s="12">
        <v>0.2727</v>
      </c>
      <c r="S29" s="12">
        <f t="shared" si="0"/>
        <v>0.3</v>
      </c>
      <c r="T29">
        <v>1.8498992919921899</v>
      </c>
      <c r="U29">
        <v>1.5878705978393599</v>
      </c>
      <c r="V29">
        <v>1.59878754615784</v>
      </c>
      <c r="W29">
        <v>1.0916948318481501E-2</v>
      </c>
      <c r="X29">
        <v>0.25111174583435097</v>
      </c>
      <c r="Y29">
        <v>0.25111174583435097</v>
      </c>
      <c r="Z29">
        <v>0.3</v>
      </c>
      <c r="AA29">
        <v>0.8</v>
      </c>
      <c r="AB29">
        <v>0.72727272727272696</v>
      </c>
      <c r="AC29">
        <v>0.76190476190476197</v>
      </c>
      <c r="AD29">
        <v>0.2</v>
      </c>
      <c r="AE29">
        <v>0.5</v>
      </c>
    </row>
    <row r="30" spans="1:31" x14ac:dyDescent="0.15">
      <c r="A30" s="4">
        <v>825</v>
      </c>
      <c r="B30">
        <v>14</v>
      </c>
      <c r="C30">
        <v>6</v>
      </c>
      <c r="D30">
        <v>10</v>
      </c>
      <c r="E30">
        <v>10</v>
      </c>
      <c r="F30">
        <v>9</v>
      </c>
      <c r="G30">
        <v>1</v>
      </c>
      <c r="H30">
        <v>5</v>
      </c>
      <c r="I30">
        <v>5</v>
      </c>
      <c r="J30">
        <v>0.7</v>
      </c>
      <c r="K30">
        <v>4.4214286804199201</v>
      </c>
      <c r="L30">
        <v>1.7271423339843699</v>
      </c>
      <c r="M30">
        <v>1.38176345825195</v>
      </c>
      <c r="N30">
        <v>4.6978225708007804</v>
      </c>
      <c r="O30">
        <v>3</v>
      </c>
      <c r="P30">
        <v>3</v>
      </c>
      <c r="Q30">
        <v>11</v>
      </c>
      <c r="R30" s="12">
        <v>0.2727</v>
      </c>
      <c r="S30" s="12">
        <f t="shared" si="0"/>
        <v>0.3</v>
      </c>
      <c r="T30">
        <v>1.4143486022949201</v>
      </c>
      <c r="U30">
        <v>1.26383817195892</v>
      </c>
      <c r="V30">
        <v>1.2750489711761499</v>
      </c>
      <c r="W30">
        <v>1.12107992172241E-2</v>
      </c>
      <c r="X30">
        <v>0.139299631118774</v>
      </c>
      <c r="Y30">
        <v>0.139299631118774</v>
      </c>
      <c r="Z30">
        <v>0.3</v>
      </c>
      <c r="AA30">
        <v>0.8</v>
      </c>
      <c r="AB30">
        <v>0.72727272727272696</v>
      </c>
      <c r="AC30">
        <v>0.76190476190476197</v>
      </c>
      <c r="AD30">
        <v>0.2</v>
      </c>
      <c r="AE30">
        <v>0.5</v>
      </c>
    </row>
    <row r="31" spans="1:31" x14ac:dyDescent="0.15">
      <c r="A31" s="4">
        <v>556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>
        <v>3.7012767791747998</v>
      </c>
      <c r="L31">
        <v>1.54684638977051</v>
      </c>
      <c r="M31">
        <v>1.53623390197754</v>
      </c>
      <c r="N31">
        <v>4.2876262664794904</v>
      </c>
      <c r="O31">
        <v>3</v>
      </c>
      <c r="P31">
        <v>3</v>
      </c>
      <c r="Q31">
        <v>10</v>
      </c>
      <c r="R31" s="12">
        <v>0.3</v>
      </c>
      <c r="S31" s="12">
        <f t="shared" si="0"/>
        <v>0.3</v>
      </c>
      <c r="T31">
        <v>1.4628334045410201</v>
      </c>
      <c r="U31">
        <v>1.3139282464981099</v>
      </c>
      <c r="V31">
        <v>1.32518422603607</v>
      </c>
      <c r="W31">
        <v>1.12559795379639E-2</v>
      </c>
      <c r="X31">
        <v>0.13764917850494399</v>
      </c>
      <c r="Y31">
        <v>0.13764917850494399</v>
      </c>
      <c r="Z31">
        <v>0.3</v>
      </c>
      <c r="AA31">
        <v>0.7</v>
      </c>
      <c r="AB31">
        <v>0.7</v>
      </c>
      <c r="AC31">
        <v>0.7</v>
      </c>
      <c r="AD31">
        <v>0.3</v>
      </c>
      <c r="AE31">
        <v>0.4</v>
      </c>
    </row>
    <row r="32" spans="1:31" x14ac:dyDescent="0.15">
      <c r="A32" s="4">
        <v>104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4.1068992614746103</v>
      </c>
      <c r="L32">
        <v>2.9443111419677699</v>
      </c>
      <c r="M32">
        <v>3.3899517059326199</v>
      </c>
      <c r="N32">
        <v>6.3699817657470703</v>
      </c>
      <c r="O32">
        <v>1</v>
      </c>
      <c r="P32">
        <v>1</v>
      </c>
      <c r="Q32">
        <v>8</v>
      </c>
      <c r="R32" s="12">
        <v>0.125</v>
      </c>
      <c r="S32" s="12">
        <f t="shared" si="0"/>
        <v>0.1</v>
      </c>
      <c r="T32">
        <v>1.1274662017822299</v>
      </c>
      <c r="U32">
        <v>0.98210525512695301</v>
      </c>
      <c r="V32">
        <v>0.97070252895355202</v>
      </c>
      <c r="W32">
        <v>1.14027261734009E-2</v>
      </c>
      <c r="X32">
        <v>0.15676367282867401</v>
      </c>
      <c r="Y32">
        <v>0.15676367282867401</v>
      </c>
      <c r="Z32">
        <v>0.1</v>
      </c>
      <c r="AA32">
        <v>0.7</v>
      </c>
      <c r="AB32">
        <v>0.875</v>
      </c>
      <c r="AC32">
        <v>0.77777777777777801</v>
      </c>
      <c r="AD32">
        <v>0.3</v>
      </c>
      <c r="AE32">
        <v>0.6</v>
      </c>
    </row>
    <row r="33" spans="1:31" x14ac:dyDescent="0.15">
      <c r="A33" s="4">
        <v>187</v>
      </c>
      <c r="B33">
        <v>13</v>
      </c>
      <c r="C33">
        <v>7</v>
      </c>
      <c r="D33">
        <v>10</v>
      </c>
      <c r="E33">
        <v>10</v>
      </c>
      <c r="F33">
        <v>9</v>
      </c>
      <c r="G33">
        <v>1</v>
      </c>
      <c r="H33">
        <v>4</v>
      </c>
      <c r="I33">
        <v>6</v>
      </c>
      <c r="J33">
        <v>0.65</v>
      </c>
      <c r="K33">
        <v>4.67765235900879</v>
      </c>
      <c r="L33">
        <v>2.5900535583496098</v>
      </c>
      <c r="M33">
        <v>2.4286422729492201</v>
      </c>
      <c r="N33">
        <v>4.9499797821044904</v>
      </c>
      <c r="O33">
        <v>1</v>
      </c>
      <c r="P33">
        <v>1</v>
      </c>
      <c r="Q33">
        <v>8</v>
      </c>
      <c r="R33" s="12">
        <v>0.125</v>
      </c>
      <c r="S33" s="12">
        <f t="shared" si="0"/>
        <v>0.1</v>
      </c>
      <c r="T33">
        <v>1.4386234283447299</v>
      </c>
      <c r="U33">
        <v>1.28062963485718</v>
      </c>
      <c r="V33">
        <v>1.26911640167236</v>
      </c>
      <c r="W33">
        <v>1.1513233184814399E-2</v>
      </c>
      <c r="X33">
        <v>0.169507026672363</v>
      </c>
      <c r="Y33">
        <v>0.169507026672363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x14ac:dyDescent="0.15">
      <c r="A34" s="4">
        <v>699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5.0882682800293004</v>
      </c>
      <c r="L34">
        <v>3.3974666595459002</v>
      </c>
      <c r="M34">
        <v>1.90909767150879</v>
      </c>
      <c r="N34">
        <v>6.5935630798339799</v>
      </c>
      <c r="O34">
        <v>2</v>
      </c>
      <c r="P34">
        <v>2</v>
      </c>
      <c r="Q34">
        <v>11</v>
      </c>
      <c r="R34" s="12">
        <v>0.18179999999999999</v>
      </c>
      <c r="S34" s="12">
        <f t="shared" si="0"/>
        <v>0.2</v>
      </c>
      <c r="T34">
        <v>1.4892158508300799</v>
      </c>
      <c r="U34">
        <v>1.2360038757324201</v>
      </c>
      <c r="V34">
        <v>1.24788475036621</v>
      </c>
      <c r="W34">
        <v>1.1880874633789101E-2</v>
      </c>
      <c r="X34">
        <v>0.24133110046386699</v>
      </c>
      <c r="Y34">
        <v>0.24133110046386699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x14ac:dyDescent="0.15">
      <c r="A35" s="4">
        <v>686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4.0363006591796902</v>
      </c>
      <c r="L35">
        <v>2.8377552032470699</v>
      </c>
      <c r="M35">
        <v>2.8797664642334002</v>
      </c>
      <c r="N35">
        <v>6.0452499389648402</v>
      </c>
      <c r="O35">
        <v>2</v>
      </c>
      <c r="P35">
        <v>2</v>
      </c>
      <c r="Q35">
        <v>11</v>
      </c>
      <c r="R35" s="12">
        <v>0.18179999999999999</v>
      </c>
      <c r="S35" s="12">
        <f t="shared" si="0"/>
        <v>0.2</v>
      </c>
      <c r="T35">
        <v>1.1505279541015601</v>
      </c>
      <c r="U35">
        <v>0.97551059722900402</v>
      </c>
      <c r="V35">
        <v>0.98745936155319203</v>
      </c>
      <c r="W35">
        <v>1.1948764324188199E-2</v>
      </c>
      <c r="X35">
        <v>0.16306859254837</v>
      </c>
      <c r="Y35">
        <v>0.16306859254837</v>
      </c>
      <c r="Z35">
        <v>0.2</v>
      </c>
      <c r="AA35">
        <v>0.9</v>
      </c>
      <c r="AB35">
        <v>0.81818181818181801</v>
      </c>
      <c r="AC35">
        <v>0.85714285714285698</v>
      </c>
      <c r="AD35">
        <v>0.1</v>
      </c>
      <c r="AE35">
        <v>0.7</v>
      </c>
    </row>
    <row r="36" spans="1:31" x14ac:dyDescent="0.15">
      <c r="A36" s="4">
        <v>414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4.4205131530761701</v>
      </c>
      <c r="L36">
        <v>2.9590759277343701</v>
      </c>
      <c r="M36">
        <v>2.1666221618652299</v>
      </c>
      <c r="N36">
        <v>6.3166141510009801</v>
      </c>
      <c r="O36">
        <v>1</v>
      </c>
      <c r="P36">
        <v>1</v>
      </c>
      <c r="Q36">
        <v>8</v>
      </c>
      <c r="R36" s="12">
        <v>0.125</v>
      </c>
      <c r="S36" s="12">
        <f t="shared" si="0"/>
        <v>0.1</v>
      </c>
      <c r="T36">
        <v>1.4120674133300799</v>
      </c>
      <c r="U36">
        <v>1.1775331497192401</v>
      </c>
      <c r="V36">
        <v>1.1907002925872801</v>
      </c>
      <c r="W36">
        <v>1.3167142868042001E-2</v>
      </c>
      <c r="X36">
        <v>0.22136712074279799</v>
      </c>
      <c r="Y36">
        <v>0.22136712074279799</v>
      </c>
      <c r="Z36">
        <v>0.1</v>
      </c>
      <c r="AA36">
        <v>0.7</v>
      </c>
      <c r="AB36">
        <v>0.875</v>
      </c>
      <c r="AC36">
        <v>0.77777777777777801</v>
      </c>
      <c r="AD36">
        <v>0.3</v>
      </c>
      <c r="AE36">
        <v>0.6</v>
      </c>
    </row>
    <row r="37" spans="1:31" x14ac:dyDescent="0.15">
      <c r="A37" s="4">
        <v>465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5.0138454437255904</v>
      </c>
      <c r="L37">
        <v>4.15462303161621</v>
      </c>
      <c r="M37">
        <v>4.3726902008056596</v>
      </c>
      <c r="N37">
        <v>8.8344821929931605</v>
      </c>
      <c r="O37">
        <v>1</v>
      </c>
      <c r="P37">
        <v>1</v>
      </c>
      <c r="Q37">
        <v>7</v>
      </c>
      <c r="R37" s="12">
        <v>0.1429</v>
      </c>
      <c r="S37" s="12">
        <f t="shared" si="0"/>
        <v>0.1</v>
      </c>
      <c r="T37">
        <v>1.4022903442382799</v>
      </c>
      <c r="U37">
        <v>1.14689064025879</v>
      </c>
      <c r="V37">
        <v>1.1600641012191799</v>
      </c>
      <c r="W37">
        <v>1.3173460960388199E-2</v>
      </c>
      <c r="X37">
        <v>0.242226243019104</v>
      </c>
      <c r="Y37">
        <v>0.242226243019104</v>
      </c>
      <c r="Z37">
        <v>0.1</v>
      </c>
      <c r="AA37">
        <v>0.6</v>
      </c>
      <c r="AB37">
        <v>0.85714285714285698</v>
      </c>
      <c r="AC37">
        <v>0.70588235294117596</v>
      </c>
      <c r="AD37">
        <v>0.4</v>
      </c>
      <c r="AE37">
        <v>0.5</v>
      </c>
    </row>
    <row r="38" spans="1:31" x14ac:dyDescent="0.15">
      <c r="A38" s="4">
        <v>978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3.4440174102783199</v>
      </c>
      <c r="L38">
        <v>2.0815982818603498</v>
      </c>
      <c r="M38">
        <v>1.84171295166016</v>
      </c>
      <c r="N38">
        <v>4.19870948791504</v>
      </c>
      <c r="O38">
        <v>1</v>
      </c>
      <c r="P38">
        <v>1</v>
      </c>
      <c r="Q38">
        <v>6</v>
      </c>
      <c r="R38" s="12">
        <v>0.16669999999999999</v>
      </c>
      <c r="S38" s="12">
        <f t="shared" si="0"/>
        <v>0.1</v>
      </c>
      <c r="T38">
        <v>1.1796455383300799</v>
      </c>
      <c r="U38">
        <v>1.05387115478516</v>
      </c>
      <c r="V38">
        <v>1.0405982732772801</v>
      </c>
      <c r="W38">
        <v>1.32728815078735E-2</v>
      </c>
      <c r="X38">
        <v>0.13904726505279499</v>
      </c>
      <c r="Y38">
        <v>0.13904726505279499</v>
      </c>
      <c r="Z38">
        <v>0.1</v>
      </c>
      <c r="AA38">
        <v>0.5</v>
      </c>
      <c r="AB38">
        <v>0.83333333333333304</v>
      </c>
      <c r="AC38">
        <v>0.625</v>
      </c>
      <c r="AD38">
        <v>0.5</v>
      </c>
      <c r="AE38">
        <v>0.4</v>
      </c>
    </row>
    <row r="39" spans="1:31" x14ac:dyDescent="0.15">
      <c r="A39" s="4">
        <v>136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4.1978225708007804</v>
      </c>
      <c r="L39">
        <v>1.46551513671875</v>
      </c>
      <c r="M39">
        <v>1.1099166870117201</v>
      </c>
      <c r="N39">
        <v>4.7534065246581996</v>
      </c>
      <c r="O39">
        <v>2</v>
      </c>
      <c r="P39">
        <v>2</v>
      </c>
      <c r="Q39">
        <v>8</v>
      </c>
      <c r="R39" s="12">
        <v>0.25</v>
      </c>
      <c r="S39" s="12">
        <f t="shared" si="0"/>
        <v>0.2</v>
      </c>
      <c r="T39">
        <v>1.85651206970215</v>
      </c>
      <c r="U39">
        <v>1.6274513006210301</v>
      </c>
      <c r="V39">
        <v>1.6413886547088601</v>
      </c>
      <c r="W39">
        <v>1.39373540878296E-2</v>
      </c>
      <c r="X39">
        <v>0.21512341499328599</v>
      </c>
      <c r="Y39">
        <v>0.21512341499328599</v>
      </c>
      <c r="Z39">
        <v>0.2</v>
      </c>
      <c r="AA39">
        <v>0.6</v>
      </c>
      <c r="AB39">
        <v>0.75</v>
      </c>
      <c r="AC39">
        <v>0.66666666666666696</v>
      </c>
      <c r="AD39">
        <v>0.4</v>
      </c>
      <c r="AE39">
        <v>0.4</v>
      </c>
    </row>
    <row r="40" spans="1:31" x14ac:dyDescent="0.15">
      <c r="A40" s="4">
        <v>102</v>
      </c>
      <c r="B40">
        <v>14</v>
      </c>
      <c r="C40">
        <v>6</v>
      </c>
      <c r="D40">
        <v>10</v>
      </c>
      <c r="E40">
        <v>10</v>
      </c>
      <c r="F40">
        <v>9</v>
      </c>
      <c r="G40">
        <v>1</v>
      </c>
      <c r="H40">
        <v>5</v>
      </c>
      <c r="I40">
        <v>5</v>
      </c>
      <c r="J40">
        <v>0.7</v>
      </c>
      <c r="K40">
        <v>4.6773967742919904</v>
      </c>
      <c r="L40">
        <v>1.82977867126465</v>
      </c>
      <c r="M40">
        <v>1.0213718414306601</v>
      </c>
      <c r="N40">
        <v>4.0784187316894496</v>
      </c>
      <c r="O40">
        <v>3</v>
      </c>
      <c r="P40">
        <v>3</v>
      </c>
      <c r="Q40">
        <v>9</v>
      </c>
      <c r="R40" s="12">
        <v>0.33329999999999999</v>
      </c>
      <c r="S40" s="12">
        <f t="shared" si="0"/>
        <v>0.3</v>
      </c>
      <c r="T40">
        <v>1.67404556274414</v>
      </c>
      <c r="U40">
        <v>1.4920192956924401</v>
      </c>
      <c r="V40">
        <v>1.47686100006103</v>
      </c>
      <c r="W40">
        <v>1.51582956314087E-2</v>
      </c>
      <c r="X40">
        <v>0.197184562683105</v>
      </c>
      <c r="Y40">
        <v>0.197184562683105</v>
      </c>
      <c r="Z40">
        <v>0.3</v>
      </c>
      <c r="AA40">
        <v>0.6</v>
      </c>
      <c r="AB40">
        <v>0.66666666666666696</v>
      </c>
      <c r="AC40">
        <v>0.63157894736842102</v>
      </c>
      <c r="AD40">
        <v>0.4</v>
      </c>
      <c r="AE40">
        <v>0.3</v>
      </c>
    </row>
    <row r="41" spans="1:31" x14ac:dyDescent="0.15">
      <c r="A41" s="4">
        <v>182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6.0341167449951199</v>
      </c>
      <c r="L41">
        <v>4.0505466461181596</v>
      </c>
      <c r="M41">
        <v>1.68008613586426</v>
      </c>
      <c r="N41">
        <v>6.9547863006591797</v>
      </c>
      <c r="O41">
        <v>2</v>
      </c>
      <c r="P41">
        <v>2</v>
      </c>
      <c r="Q41">
        <v>12</v>
      </c>
      <c r="R41" s="12">
        <v>0.16669999999999999</v>
      </c>
      <c r="S41" s="12">
        <f t="shared" si="0"/>
        <v>0.2</v>
      </c>
      <c r="T41">
        <v>1.6762676239013701</v>
      </c>
      <c r="U41">
        <v>1.4012088775634799</v>
      </c>
      <c r="V41">
        <v>1.38603723049164</v>
      </c>
      <c r="W41">
        <v>1.51716470718384E-2</v>
      </c>
      <c r="X41">
        <v>0.290230393409729</v>
      </c>
      <c r="Y41">
        <v>0.290230393409729</v>
      </c>
      <c r="Z41">
        <v>0.2</v>
      </c>
      <c r="AA41">
        <v>1</v>
      </c>
      <c r="AB41">
        <v>0.83333333333333304</v>
      </c>
      <c r="AC41">
        <v>0.90909090909090895</v>
      </c>
      <c r="AD41">
        <v>0</v>
      </c>
      <c r="AE41">
        <v>0.8</v>
      </c>
    </row>
    <row r="42" spans="1:31" x14ac:dyDescent="0.15">
      <c r="A42" s="4">
        <v>727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4.2910022735595703</v>
      </c>
      <c r="L42">
        <v>3.04237937927246</v>
      </c>
      <c r="M42">
        <v>2.7141036987304701</v>
      </c>
      <c r="N42">
        <v>5.832763671875</v>
      </c>
      <c r="O42">
        <v>1</v>
      </c>
      <c r="P42">
        <v>1</v>
      </c>
      <c r="Q42">
        <v>9</v>
      </c>
      <c r="R42" s="12">
        <v>0.1111</v>
      </c>
      <c r="S42" s="12">
        <f t="shared" si="0"/>
        <v>0.1</v>
      </c>
      <c r="T42">
        <v>1.3028316497802701</v>
      </c>
      <c r="U42">
        <v>1.1215858459472701</v>
      </c>
      <c r="V42">
        <v>1.1060100793838501</v>
      </c>
      <c r="W42">
        <v>1.55757665634155E-2</v>
      </c>
      <c r="X42">
        <v>0.19682157039642301</v>
      </c>
      <c r="Y42">
        <v>0.19682157039642301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85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5.0657463073730504</v>
      </c>
      <c r="L43">
        <v>3.4890117645263699</v>
      </c>
      <c r="M43">
        <v>2.2325992584228498</v>
      </c>
      <c r="N43">
        <v>6.3131809234619096</v>
      </c>
      <c r="O43">
        <v>1</v>
      </c>
      <c r="P43">
        <v>1</v>
      </c>
      <c r="Q43">
        <v>9</v>
      </c>
      <c r="R43" s="12">
        <v>0.1111</v>
      </c>
      <c r="S43" s="12">
        <f t="shared" si="0"/>
        <v>0.1</v>
      </c>
      <c r="T43">
        <v>1.51486968994141</v>
      </c>
      <c r="U43">
        <v>1.2826061248779299</v>
      </c>
      <c r="V43">
        <v>1.2669804096221899</v>
      </c>
      <c r="W43">
        <v>1.5625715255737301E-2</v>
      </c>
      <c r="X43">
        <v>0.24788928031921401</v>
      </c>
      <c r="Y43">
        <v>0.24788928031921401</v>
      </c>
      <c r="Z43">
        <v>0.1</v>
      </c>
      <c r="AA43">
        <v>0.8</v>
      </c>
      <c r="AB43">
        <v>0.88888888888888895</v>
      </c>
      <c r="AC43">
        <v>0.84210526315789502</v>
      </c>
      <c r="AD43">
        <v>0.2</v>
      </c>
      <c r="AE43">
        <v>0.7</v>
      </c>
    </row>
    <row r="44" spans="1:31" x14ac:dyDescent="0.15">
      <c r="A44" s="4">
        <v>917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5.2269439697265598</v>
      </c>
      <c r="L44">
        <v>3.5851688385009801</v>
      </c>
      <c r="M44">
        <v>2.25950050354004</v>
      </c>
      <c r="N44">
        <v>6.5517826080322301</v>
      </c>
      <c r="O44">
        <v>2</v>
      </c>
      <c r="P44">
        <v>2</v>
      </c>
      <c r="Q44">
        <v>11</v>
      </c>
      <c r="R44" s="12">
        <v>0.18179999999999999</v>
      </c>
      <c r="S44" s="12">
        <f t="shared" si="0"/>
        <v>0.2</v>
      </c>
      <c r="T44">
        <v>1.72409820556641</v>
      </c>
      <c r="U44">
        <v>1.4496040344238299</v>
      </c>
      <c r="V44">
        <v>1.43392682075501</v>
      </c>
      <c r="W44">
        <v>1.5677213668823201E-2</v>
      </c>
      <c r="X44">
        <v>0.29017138481140098</v>
      </c>
      <c r="Y44">
        <v>0.29017138481140098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x14ac:dyDescent="0.15">
      <c r="A45" s="4">
        <v>343</v>
      </c>
      <c r="B45">
        <v>12</v>
      </c>
      <c r="C45">
        <v>8</v>
      </c>
      <c r="D45">
        <v>10</v>
      </c>
      <c r="E45">
        <v>10</v>
      </c>
      <c r="F45">
        <v>9</v>
      </c>
      <c r="G45">
        <v>1</v>
      </c>
      <c r="H45">
        <v>3</v>
      </c>
      <c r="I45">
        <v>7</v>
      </c>
      <c r="J45">
        <v>0.6</v>
      </c>
      <c r="K45">
        <v>5.8681716918945304</v>
      </c>
      <c r="L45">
        <v>3.2572326660156201</v>
      </c>
      <c r="M45">
        <v>1.5611934661865201</v>
      </c>
      <c r="N45">
        <v>6.2802181243896502</v>
      </c>
      <c r="O45">
        <v>3</v>
      </c>
      <c r="P45">
        <v>3</v>
      </c>
      <c r="Q45">
        <v>11</v>
      </c>
      <c r="R45" s="12">
        <v>0.2727</v>
      </c>
      <c r="S45" s="12">
        <f t="shared" si="0"/>
        <v>0.3</v>
      </c>
      <c r="T45">
        <v>1.71523094177246</v>
      </c>
      <c r="U45">
        <v>1.4462465047836299</v>
      </c>
      <c r="V45">
        <v>1.46226954460144</v>
      </c>
      <c r="W45">
        <v>1.60230398178101E-2</v>
      </c>
      <c r="X45">
        <v>0.25296139717102101</v>
      </c>
      <c r="Y45">
        <v>0.25296139717102101</v>
      </c>
      <c r="Z45">
        <v>0.3</v>
      </c>
      <c r="AA45">
        <v>0.8</v>
      </c>
      <c r="AB45">
        <v>0.72727272727272696</v>
      </c>
      <c r="AC45">
        <v>0.76190476190476197</v>
      </c>
      <c r="AD45">
        <v>0.2</v>
      </c>
      <c r="AE45">
        <v>0.5</v>
      </c>
    </row>
    <row r="46" spans="1:31" x14ac:dyDescent="0.15">
      <c r="A46" s="4">
        <v>481</v>
      </c>
      <c r="B46">
        <v>12</v>
      </c>
      <c r="C46">
        <v>8</v>
      </c>
      <c r="D46">
        <v>10</v>
      </c>
      <c r="E46">
        <v>10</v>
      </c>
      <c r="F46">
        <v>10</v>
      </c>
      <c r="G46">
        <v>0</v>
      </c>
      <c r="H46">
        <v>2</v>
      </c>
      <c r="I46">
        <v>8</v>
      </c>
      <c r="J46">
        <v>0.6</v>
      </c>
      <c r="K46">
        <v>5.57338523864746</v>
      </c>
      <c r="L46">
        <v>3.84683036804199</v>
      </c>
      <c r="M46">
        <v>2.6131629943847701</v>
      </c>
      <c r="N46">
        <v>7.0906906127929696</v>
      </c>
      <c r="O46">
        <v>2</v>
      </c>
      <c r="P46">
        <v>2</v>
      </c>
      <c r="Q46">
        <v>12</v>
      </c>
      <c r="R46" s="12">
        <v>0.16669999999999999</v>
      </c>
      <c r="S46" s="12">
        <f t="shared" si="0"/>
        <v>0.2</v>
      </c>
      <c r="T46">
        <v>1.7116889953613299</v>
      </c>
      <c r="U46">
        <v>1.43662929534912</v>
      </c>
      <c r="V46">
        <v>1.4205834865570099</v>
      </c>
      <c r="W46">
        <v>1.6045808792114299E-2</v>
      </c>
      <c r="X46">
        <v>0.29110550880432101</v>
      </c>
      <c r="Y46">
        <v>0.29110550880432101</v>
      </c>
      <c r="Z46">
        <v>0.2</v>
      </c>
      <c r="AA46">
        <v>1</v>
      </c>
      <c r="AB46">
        <v>0.83333333333333304</v>
      </c>
      <c r="AC46">
        <v>0.90909090909090895</v>
      </c>
      <c r="AD46">
        <v>0</v>
      </c>
      <c r="AE46">
        <v>0.8</v>
      </c>
    </row>
    <row r="47" spans="1:31" x14ac:dyDescent="0.15">
      <c r="A47" s="4">
        <v>591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>
        <v>4.6628608703613299</v>
      </c>
      <c r="L47">
        <v>2.0548019409179701</v>
      </c>
      <c r="M47">
        <v>1.08113670349121</v>
      </c>
      <c r="N47">
        <v>4.8973674774169904</v>
      </c>
      <c r="O47">
        <v>3</v>
      </c>
      <c r="P47">
        <v>3</v>
      </c>
      <c r="Q47">
        <v>10</v>
      </c>
      <c r="R47" s="12">
        <v>0.3</v>
      </c>
      <c r="S47" s="12">
        <f t="shared" si="0"/>
        <v>0.3</v>
      </c>
      <c r="T47">
        <v>1.8415470123291</v>
      </c>
      <c r="U47">
        <v>1.60388803482056</v>
      </c>
      <c r="V47">
        <v>1.5869390964508101</v>
      </c>
      <c r="W47">
        <v>1.6948938369751001E-2</v>
      </c>
      <c r="X47">
        <v>0.25460791587829601</v>
      </c>
      <c r="Y47">
        <v>0.25460791587829601</v>
      </c>
      <c r="Z47">
        <v>0.3</v>
      </c>
      <c r="AA47">
        <v>0.7</v>
      </c>
      <c r="AB47">
        <v>0.7</v>
      </c>
      <c r="AC47">
        <v>0.7</v>
      </c>
      <c r="AD47">
        <v>0.3</v>
      </c>
      <c r="AE47">
        <v>0.4</v>
      </c>
    </row>
    <row r="48" spans="1:31" x14ac:dyDescent="0.15">
      <c r="A48" s="4">
        <v>478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4.9943904876709002</v>
      </c>
      <c r="L48">
        <v>4.1260299682617196</v>
      </c>
      <c r="M48">
        <v>4.0594615936279297</v>
      </c>
      <c r="N48">
        <v>8.6095924377441406</v>
      </c>
      <c r="O48">
        <v>1</v>
      </c>
      <c r="P48">
        <v>1</v>
      </c>
      <c r="Q48">
        <v>10</v>
      </c>
      <c r="R48" s="12">
        <v>0.1</v>
      </c>
      <c r="S48" s="12">
        <f t="shared" si="0"/>
        <v>0.1</v>
      </c>
      <c r="T48">
        <v>1.5057888031005899</v>
      </c>
      <c r="U48">
        <v>1.2243556976318399</v>
      </c>
      <c r="V48">
        <v>1.2418905496597299</v>
      </c>
      <c r="W48">
        <v>1.7534852027893101E-2</v>
      </c>
      <c r="X48">
        <v>0.26389825344085699</v>
      </c>
      <c r="Y48">
        <v>0.26389825344085699</v>
      </c>
      <c r="Z48">
        <v>0.1</v>
      </c>
      <c r="AA48">
        <v>0.9</v>
      </c>
      <c r="AB48">
        <v>0.9</v>
      </c>
      <c r="AC48">
        <v>0.9</v>
      </c>
      <c r="AD48">
        <v>0.1</v>
      </c>
      <c r="AE48">
        <v>0.8</v>
      </c>
    </row>
    <row r="49" spans="1:31" x14ac:dyDescent="0.15">
      <c r="A49" s="4">
        <v>236</v>
      </c>
      <c r="B49">
        <v>12</v>
      </c>
      <c r="C49">
        <v>8</v>
      </c>
      <c r="D49">
        <v>10</v>
      </c>
      <c r="E49">
        <v>10</v>
      </c>
      <c r="F49">
        <v>9</v>
      </c>
      <c r="G49">
        <v>1</v>
      </c>
      <c r="H49">
        <v>3</v>
      </c>
      <c r="I49">
        <v>7</v>
      </c>
      <c r="J49">
        <v>0.6</v>
      </c>
      <c r="K49">
        <v>4.1250190734863299</v>
      </c>
      <c r="L49">
        <v>2.65274238586426</v>
      </c>
      <c r="M49">
        <v>2.5325450897216801</v>
      </c>
      <c r="N49">
        <v>4.7358875274658203</v>
      </c>
      <c r="O49">
        <v>2</v>
      </c>
      <c r="P49">
        <v>2</v>
      </c>
      <c r="Q49">
        <v>9</v>
      </c>
      <c r="R49" s="12">
        <v>0.22220000000000001</v>
      </c>
      <c r="S49" s="12">
        <f t="shared" si="0"/>
        <v>0.2</v>
      </c>
      <c r="T49">
        <v>1.1364994049072299</v>
      </c>
      <c r="U49">
        <v>1.01352822780609</v>
      </c>
      <c r="V49">
        <v>0.99596577882766701</v>
      </c>
      <c r="W49">
        <v>1.75624489784241E-2</v>
      </c>
      <c r="X49">
        <v>0.14053362607955899</v>
      </c>
      <c r="Y49">
        <v>0.14053362607955899</v>
      </c>
      <c r="Z49">
        <v>0.2</v>
      </c>
      <c r="AA49">
        <v>0.7</v>
      </c>
      <c r="AB49">
        <v>0.77777777777777801</v>
      </c>
      <c r="AC49">
        <v>0.73684210526315796</v>
      </c>
      <c r="AD49">
        <v>0.3</v>
      </c>
      <c r="AE49">
        <v>0.5</v>
      </c>
    </row>
    <row r="50" spans="1:31" x14ac:dyDescent="0.15">
      <c r="A50" s="4">
        <v>409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>
        <v>4.2532577514648402</v>
      </c>
      <c r="L50">
        <v>1.4940166473388701</v>
      </c>
      <c r="M50">
        <v>1.13802719116211</v>
      </c>
      <c r="N50">
        <v>4.8064994812011701</v>
      </c>
      <c r="O50">
        <v>2</v>
      </c>
      <c r="P50">
        <v>2</v>
      </c>
      <c r="Q50">
        <v>7</v>
      </c>
      <c r="R50" s="12">
        <v>0.28570000000000001</v>
      </c>
      <c r="S50" s="12">
        <f t="shared" si="0"/>
        <v>0.2</v>
      </c>
      <c r="T50">
        <v>1.4772377014160201</v>
      </c>
      <c r="U50">
        <v>1.3012046813964799</v>
      </c>
      <c r="V50">
        <v>1.3204714059829701</v>
      </c>
      <c r="W50">
        <v>1.9266724586486799E-2</v>
      </c>
      <c r="X50">
        <v>0.15676629543304399</v>
      </c>
      <c r="Y50">
        <v>0.15676629543304399</v>
      </c>
      <c r="Z50">
        <v>0.2</v>
      </c>
      <c r="AA50">
        <v>0.5</v>
      </c>
      <c r="AB50">
        <v>0.71428571428571397</v>
      </c>
      <c r="AC50">
        <v>0.58823529411764697</v>
      </c>
      <c r="AD50">
        <v>0.5</v>
      </c>
      <c r="AE50">
        <v>0.3</v>
      </c>
    </row>
    <row r="51" spans="1:31" x14ac:dyDescent="0.15">
      <c r="A51" s="4">
        <v>566</v>
      </c>
      <c r="B51">
        <v>11</v>
      </c>
      <c r="C51">
        <v>9</v>
      </c>
      <c r="D51">
        <v>10</v>
      </c>
      <c r="E51">
        <v>10</v>
      </c>
      <c r="F51">
        <v>8</v>
      </c>
      <c r="G51">
        <v>2</v>
      </c>
      <c r="H51">
        <v>3</v>
      </c>
      <c r="I51">
        <v>7</v>
      </c>
      <c r="J51">
        <v>0.55000000000000004</v>
      </c>
      <c r="K51">
        <v>3.4967308044433598</v>
      </c>
      <c r="L51">
        <v>2.6135807037353498</v>
      </c>
      <c r="M51">
        <v>2.78175544738769</v>
      </c>
      <c r="N51">
        <v>3.1840724945068399</v>
      </c>
      <c r="O51">
        <v>0</v>
      </c>
      <c r="P51">
        <v>0</v>
      </c>
      <c r="Q51">
        <v>0</v>
      </c>
      <c r="R51" s="12">
        <v>0</v>
      </c>
      <c r="S51" s="12">
        <f t="shared" si="0"/>
        <v>0</v>
      </c>
      <c r="T51">
        <v>0.94896888732910201</v>
      </c>
      <c r="U51">
        <v>0.88380622863769498</v>
      </c>
      <c r="V51">
        <v>0.86435735225677501</v>
      </c>
      <c r="W51">
        <v>1.94488763809204E-2</v>
      </c>
      <c r="X51">
        <v>8.4611535072326702E-2</v>
      </c>
      <c r="Y51">
        <v>8.4611535072326702E-2</v>
      </c>
      <c r="Z51">
        <v>0</v>
      </c>
      <c r="AA51">
        <v>0</v>
      </c>
      <c r="AB51" t="s">
        <v>29</v>
      </c>
      <c r="AC51" t="s">
        <v>29</v>
      </c>
      <c r="AD51">
        <v>1</v>
      </c>
      <c r="AE51">
        <v>0</v>
      </c>
    </row>
    <row r="52" spans="1:31" x14ac:dyDescent="0.15">
      <c r="A52" s="4">
        <v>605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4.4814510345459002</v>
      </c>
      <c r="L52">
        <v>2.57609939575195</v>
      </c>
      <c r="M52">
        <v>1.6025524139404299</v>
      </c>
      <c r="N52">
        <v>4.96038818359375</v>
      </c>
      <c r="O52">
        <v>2</v>
      </c>
      <c r="P52">
        <v>2</v>
      </c>
      <c r="Q52">
        <v>10</v>
      </c>
      <c r="R52" s="12">
        <v>0.2</v>
      </c>
      <c r="S52" s="12">
        <f t="shared" si="0"/>
        <v>0.2</v>
      </c>
      <c r="T52">
        <v>1.52862548828125</v>
      </c>
      <c r="U52">
        <v>1.3239173889160201</v>
      </c>
      <c r="V52">
        <v>1.3039344549179099</v>
      </c>
      <c r="W52">
        <v>1.99829339981079E-2</v>
      </c>
      <c r="X52">
        <v>0.22469103336334201</v>
      </c>
      <c r="Y52">
        <v>0.22469103336334201</v>
      </c>
      <c r="Z52">
        <v>0.2</v>
      </c>
      <c r="AA52">
        <v>0.8</v>
      </c>
      <c r="AB52">
        <v>0.8</v>
      </c>
      <c r="AC52">
        <v>0.8</v>
      </c>
      <c r="AD52">
        <v>0.2</v>
      </c>
      <c r="AE52">
        <v>0.6</v>
      </c>
    </row>
    <row r="53" spans="1:31" x14ac:dyDescent="0.15">
      <c r="A53" s="4">
        <v>786</v>
      </c>
      <c r="B53">
        <v>13</v>
      </c>
      <c r="C53">
        <v>7</v>
      </c>
      <c r="D53">
        <v>10</v>
      </c>
      <c r="E53">
        <v>10</v>
      </c>
      <c r="F53">
        <v>9</v>
      </c>
      <c r="G53">
        <v>1</v>
      </c>
      <c r="H53">
        <v>4</v>
      </c>
      <c r="I53">
        <v>6</v>
      </c>
      <c r="J53">
        <v>0.65</v>
      </c>
      <c r="K53">
        <v>5.5067367553710902</v>
      </c>
      <c r="L53">
        <v>2.5413360595703098</v>
      </c>
      <c r="M53">
        <v>1.7829017639160201</v>
      </c>
      <c r="N53">
        <v>6.1494388580322301</v>
      </c>
      <c r="O53">
        <v>2</v>
      </c>
      <c r="P53">
        <v>2</v>
      </c>
      <c r="Q53">
        <v>9</v>
      </c>
      <c r="R53" s="12">
        <v>0.22220000000000001</v>
      </c>
      <c r="S53" s="12">
        <f t="shared" si="0"/>
        <v>0.2</v>
      </c>
      <c r="T53">
        <v>1.6688861846923799</v>
      </c>
      <c r="U53">
        <v>1.4334573745727499</v>
      </c>
      <c r="V53">
        <v>1.4535516500473</v>
      </c>
      <c r="W53">
        <v>2.0094275474548302E-2</v>
      </c>
      <c r="X53">
        <v>0.21533453464508101</v>
      </c>
      <c r="Y53">
        <v>0.21533453464508101</v>
      </c>
      <c r="Z53">
        <v>0.2</v>
      </c>
      <c r="AA53">
        <v>0.7</v>
      </c>
      <c r="AB53">
        <v>0.77777777777777801</v>
      </c>
      <c r="AC53">
        <v>0.73684210526315796</v>
      </c>
      <c r="AD53">
        <v>0.3</v>
      </c>
      <c r="AE53">
        <v>0.5</v>
      </c>
    </row>
    <row r="54" spans="1:31" x14ac:dyDescent="0.15">
      <c r="A54" s="4">
        <v>185</v>
      </c>
      <c r="B54">
        <v>13</v>
      </c>
      <c r="C54">
        <v>7</v>
      </c>
      <c r="D54">
        <v>10</v>
      </c>
      <c r="E54">
        <v>10</v>
      </c>
      <c r="F54">
        <v>8</v>
      </c>
      <c r="G54">
        <v>2</v>
      </c>
      <c r="H54">
        <v>5</v>
      </c>
      <c r="I54">
        <v>5</v>
      </c>
      <c r="J54">
        <v>0.65</v>
      </c>
      <c r="K54">
        <v>6.0148239135742196</v>
      </c>
      <c r="L54">
        <v>2.6285057067871098</v>
      </c>
      <c r="M54">
        <v>1.5408802032470701</v>
      </c>
      <c r="N54">
        <v>4.5973892211914098</v>
      </c>
      <c r="O54">
        <v>3</v>
      </c>
      <c r="P54">
        <v>3</v>
      </c>
      <c r="Q54">
        <v>11</v>
      </c>
      <c r="R54" s="12">
        <v>0.2727</v>
      </c>
      <c r="S54" s="12">
        <f t="shared" si="0"/>
        <v>0.3</v>
      </c>
      <c r="T54">
        <v>1.6347293853759799</v>
      </c>
      <c r="U54">
        <v>1.4634330272674601</v>
      </c>
      <c r="V54">
        <v>1.4432624578475901</v>
      </c>
      <c r="W54">
        <v>2.0170569419860802E-2</v>
      </c>
      <c r="X54">
        <v>0.19146692752838099</v>
      </c>
      <c r="Y54">
        <v>0.19146692752838099</v>
      </c>
      <c r="Z54">
        <v>0.3</v>
      </c>
      <c r="AA54">
        <v>0.8</v>
      </c>
      <c r="AB54">
        <v>0.72727272727272696</v>
      </c>
      <c r="AC54">
        <v>0.76190476190476197</v>
      </c>
      <c r="AD54">
        <v>0.2</v>
      </c>
      <c r="AE54">
        <v>0.5</v>
      </c>
    </row>
    <row r="55" spans="1:31" x14ac:dyDescent="0.15">
      <c r="A55" s="4">
        <v>129</v>
      </c>
      <c r="B55">
        <v>12</v>
      </c>
      <c r="C55">
        <v>8</v>
      </c>
      <c r="D55">
        <v>10</v>
      </c>
      <c r="E55">
        <v>10</v>
      </c>
      <c r="F55">
        <v>9</v>
      </c>
      <c r="G55">
        <v>1</v>
      </c>
      <c r="H55">
        <v>3</v>
      </c>
      <c r="I55">
        <v>7</v>
      </c>
      <c r="J55">
        <v>0.6</v>
      </c>
      <c r="K55">
        <v>3.6296329498290998</v>
      </c>
      <c r="L55">
        <v>2.4108963012695299</v>
      </c>
      <c r="M55">
        <v>2.2349205017089799</v>
      </c>
      <c r="N55">
        <v>3.8110599517822301</v>
      </c>
      <c r="O55">
        <v>1</v>
      </c>
      <c r="P55">
        <v>1</v>
      </c>
      <c r="Q55">
        <v>5</v>
      </c>
      <c r="R55" s="12">
        <v>0.2</v>
      </c>
      <c r="S55" s="12">
        <f t="shared" si="0"/>
        <v>0.1</v>
      </c>
      <c r="T55">
        <v>0.90468788146972701</v>
      </c>
      <c r="U55">
        <v>0.83433657884597801</v>
      </c>
      <c r="V55">
        <v>0.81396675109863303</v>
      </c>
      <c r="W55">
        <v>2.0369827747344998E-2</v>
      </c>
      <c r="X55">
        <v>9.0721130371093694E-2</v>
      </c>
      <c r="Y55">
        <v>9.0721130371093694E-2</v>
      </c>
      <c r="Z55">
        <v>0.1</v>
      </c>
      <c r="AA55">
        <v>0.4</v>
      </c>
      <c r="AB55">
        <v>0.8</v>
      </c>
      <c r="AC55">
        <v>0.53333333333333299</v>
      </c>
      <c r="AD55">
        <v>0.6</v>
      </c>
      <c r="AE55">
        <v>0.3</v>
      </c>
    </row>
    <row r="56" spans="1:31" x14ac:dyDescent="0.15">
      <c r="A56" s="4">
        <v>816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>
        <v>5.9310226440429696</v>
      </c>
      <c r="L56">
        <v>3.2238903045654301</v>
      </c>
      <c r="M56">
        <v>1.3146266937255899</v>
      </c>
      <c r="N56">
        <v>6.2962608337402299</v>
      </c>
      <c r="O56">
        <v>3</v>
      </c>
      <c r="P56">
        <v>3</v>
      </c>
      <c r="Q56">
        <v>13</v>
      </c>
      <c r="R56" s="12">
        <v>0.23080000000000001</v>
      </c>
      <c r="S56" s="12">
        <f t="shared" si="0"/>
        <v>0.3</v>
      </c>
      <c r="T56">
        <v>1.97467041015625</v>
      </c>
      <c r="U56">
        <v>1.68063735961914</v>
      </c>
      <c r="V56">
        <v>1.6600481271743801</v>
      </c>
      <c r="W56">
        <v>2.0589232444763201E-2</v>
      </c>
      <c r="X56">
        <v>0.314622282981873</v>
      </c>
      <c r="Y56">
        <v>0.314622282981873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4">
        <v>685</v>
      </c>
      <c r="B57">
        <v>11</v>
      </c>
      <c r="C57">
        <v>9</v>
      </c>
      <c r="D57">
        <v>10</v>
      </c>
      <c r="E57">
        <v>10</v>
      </c>
      <c r="F57">
        <v>9</v>
      </c>
      <c r="G57">
        <v>1</v>
      </c>
      <c r="H57">
        <v>2</v>
      </c>
      <c r="I57">
        <v>8</v>
      </c>
      <c r="J57">
        <v>0.55000000000000004</v>
      </c>
      <c r="K57">
        <v>5.6581230163574201</v>
      </c>
      <c r="L57">
        <v>3.8594169616699201</v>
      </c>
      <c r="M57">
        <v>2.1157989501953098</v>
      </c>
      <c r="N57">
        <v>6.8140106201171902</v>
      </c>
      <c r="O57">
        <v>2</v>
      </c>
      <c r="P57">
        <v>2</v>
      </c>
      <c r="Q57">
        <v>10</v>
      </c>
      <c r="R57" s="12">
        <v>0.2</v>
      </c>
      <c r="S57" s="12">
        <f t="shared" si="0"/>
        <v>0.2</v>
      </c>
      <c r="T57">
        <v>1.4550971984863299</v>
      </c>
      <c r="U57">
        <v>1.21012210845947</v>
      </c>
      <c r="V57">
        <v>1.2308931350707999</v>
      </c>
      <c r="W57">
        <v>2.0771026611328101E-2</v>
      </c>
      <c r="X57">
        <v>0.22420406341552701</v>
      </c>
      <c r="Y57">
        <v>0.22420406341552701</v>
      </c>
      <c r="Z57">
        <v>0.2</v>
      </c>
      <c r="AA57">
        <v>0.8</v>
      </c>
      <c r="AB57">
        <v>0.8</v>
      </c>
      <c r="AC57">
        <v>0.8</v>
      </c>
      <c r="AD57">
        <v>0.2</v>
      </c>
      <c r="AE57">
        <v>0.6</v>
      </c>
    </row>
    <row r="58" spans="1:31" x14ac:dyDescent="0.15">
      <c r="A58" s="4">
        <v>423</v>
      </c>
      <c r="B58">
        <v>15</v>
      </c>
      <c r="C58">
        <v>5</v>
      </c>
      <c r="D58">
        <v>10</v>
      </c>
      <c r="E58">
        <v>10</v>
      </c>
      <c r="F58">
        <v>10</v>
      </c>
      <c r="G58">
        <v>0</v>
      </c>
      <c r="H58">
        <v>5</v>
      </c>
      <c r="I58">
        <v>5</v>
      </c>
      <c r="J58">
        <v>0.75</v>
      </c>
      <c r="K58">
        <v>4.79616355895996</v>
      </c>
      <c r="L58">
        <v>1.7705326080322299</v>
      </c>
      <c r="M58">
        <v>1.2137985229492201</v>
      </c>
      <c r="N58">
        <v>4.9377822875976598</v>
      </c>
      <c r="O58">
        <v>2</v>
      </c>
      <c r="P58">
        <v>2</v>
      </c>
      <c r="Q58">
        <v>10</v>
      </c>
      <c r="R58" s="12">
        <v>0.2</v>
      </c>
      <c r="S58" s="12">
        <f t="shared" si="0"/>
        <v>0.2</v>
      </c>
      <c r="T58">
        <v>1.7650852203369101</v>
      </c>
      <c r="U58">
        <v>1.5730403661727901</v>
      </c>
      <c r="V58">
        <v>1.55152571201325</v>
      </c>
      <c r="W58">
        <v>2.1514654159545898E-2</v>
      </c>
      <c r="X58">
        <v>0.21355950832366899</v>
      </c>
      <c r="Y58">
        <v>0.21355950832366899</v>
      </c>
      <c r="Z58">
        <v>0.2</v>
      </c>
      <c r="AA58">
        <v>0.8</v>
      </c>
      <c r="AB58">
        <v>0.8</v>
      </c>
      <c r="AC58">
        <v>0.8</v>
      </c>
      <c r="AD58">
        <v>0.2</v>
      </c>
      <c r="AE58">
        <v>0.6</v>
      </c>
    </row>
    <row r="59" spans="1:31" x14ac:dyDescent="0.15">
      <c r="A59" s="4">
        <v>351</v>
      </c>
      <c r="B59">
        <v>13</v>
      </c>
      <c r="C59">
        <v>7</v>
      </c>
      <c r="D59">
        <v>10</v>
      </c>
      <c r="E59">
        <v>10</v>
      </c>
      <c r="F59">
        <v>10</v>
      </c>
      <c r="G59">
        <v>0</v>
      </c>
      <c r="H59">
        <v>3</v>
      </c>
      <c r="I59">
        <v>7</v>
      </c>
      <c r="J59">
        <v>0.65</v>
      </c>
      <c r="K59">
        <v>4.5734405517578098</v>
      </c>
      <c r="L59">
        <v>2.60239601135254</v>
      </c>
      <c r="M59">
        <v>1.47157859802246</v>
      </c>
      <c r="N59">
        <v>4.9547157287597701</v>
      </c>
      <c r="O59">
        <v>2</v>
      </c>
      <c r="P59">
        <v>2</v>
      </c>
      <c r="Q59">
        <v>9</v>
      </c>
      <c r="R59" s="12">
        <v>0.22220000000000001</v>
      </c>
      <c r="S59" s="12">
        <f t="shared" si="0"/>
        <v>0.2</v>
      </c>
      <c r="T59">
        <v>1.5763092041015601</v>
      </c>
      <c r="U59">
        <v>1.3656297922134399</v>
      </c>
      <c r="V59">
        <v>1.3440344333648699</v>
      </c>
      <c r="W59">
        <v>2.1595358848571802E-2</v>
      </c>
      <c r="X59">
        <v>0.232274770736694</v>
      </c>
      <c r="Y59">
        <v>0.232274770736694</v>
      </c>
      <c r="Z59">
        <v>0.2</v>
      </c>
      <c r="AA59">
        <v>0.7</v>
      </c>
      <c r="AB59">
        <v>0.77777777777777801</v>
      </c>
      <c r="AC59">
        <v>0.73684210526315796</v>
      </c>
      <c r="AD59">
        <v>0.3</v>
      </c>
      <c r="AE59">
        <v>0.5</v>
      </c>
    </row>
    <row r="60" spans="1:31" x14ac:dyDescent="0.15">
      <c r="A60" s="4">
        <v>898</v>
      </c>
      <c r="B60">
        <v>12</v>
      </c>
      <c r="C60">
        <v>8</v>
      </c>
      <c r="D60">
        <v>10</v>
      </c>
      <c r="E60">
        <v>10</v>
      </c>
      <c r="F60">
        <v>9</v>
      </c>
      <c r="G60">
        <v>1</v>
      </c>
      <c r="H60">
        <v>3</v>
      </c>
      <c r="I60">
        <v>7</v>
      </c>
      <c r="J60">
        <v>0.6</v>
      </c>
      <c r="K60">
        <v>4.7232074737548801</v>
      </c>
      <c r="L60">
        <v>2.6647758483886701</v>
      </c>
      <c r="M60">
        <v>1.5633640289306601</v>
      </c>
      <c r="N60">
        <v>5.2879943847656197</v>
      </c>
      <c r="O60">
        <v>2</v>
      </c>
      <c r="P60">
        <v>2</v>
      </c>
      <c r="Q60">
        <v>6</v>
      </c>
      <c r="R60" s="12">
        <v>0.33329999999999999</v>
      </c>
      <c r="S60" s="12">
        <f t="shared" si="0"/>
        <v>0.2</v>
      </c>
      <c r="T60">
        <v>1.3470478057861299</v>
      </c>
      <c r="U60">
        <v>1.1641877889633201</v>
      </c>
      <c r="V60">
        <v>1.18686103820801</v>
      </c>
      <c r="W60">
        <v>2.26732492446899E-2</v>
      </c>
      <c r="X60">
        <v>0.160186767578125</v>
      </c>
      <c r="Y60">
        <v>0.160186767578125</v>
      </c>
      <c r="Z60">
        <v>0.2</v>
      </c>
      <c r="AA60">
        <v>0.4</v>
      </c>
      <c r="AB60">
        <v>0.66666666666666696</v>
      </c>
      <c r="AC60">
        <v>0.5</v>
      </c>
      <c r="AD60">
        <v>0.6</v>
      </c>
      <c r="AE60">
        <v>0.2</v>
      </c>
    </row>
    <row r="61" spans="1:31" x14ac:dyDescent="0.15">
      <c r="A61" s="4">
        <v>489</v>
      </c>
      <c r="B61">
        <v>11</v>
      </c>
      <c r="C61">
        <v>9</v>
      </c>
      <c r="D61">
        <v>10</v>
      </c>
      <c r="E61">
        <v>10</v>
      </c>
      <c r="F61">
        <v>9</v>
      </c>
      <c r="G61">
        <v>1</v>
      </c>
      <c r="H61">
        <v>2</v>
      </c>
      <c r="I61">
        <v>8</v>
      </c>
      <c r="J61">
        <v>0.55000000000000004</v>
      </c>
      <c r="K61">
        <v>4.3217144012451199</v>
      </c>
      <c r="L61">
        <v>3.1896743774414098</v>
      </c>
      <c r="M61">
        <v>3.3888969421386701</v>
      </c>
      <c r="N61">
        <v>5.9092235565185502</v>
      </c>
      <c r="O61">
        <v>1</v>
      </c>
      <c r="P61">
        <v>1</v>
      </c>
      <c r="Q61">
        <v>8</v>
      </c>
      <c r="R61" s="12">
        <v>0.125</v>
      </c>
      <c r="S61" s="12">
        <f t="shared" si="0"/>
        <v>0.1</v>
      </c>
      <c r="T61">
        <v>1.1985721588134799</v>
      </c>
      <c r="U61">
        <v>1.0709590911865201</v>
      </c>
      <c r="V61">
        <v>1.04778981208801</v>
      </c>
      <c r="W61">
        <v>2.3169279098510701E-2</v>
      </c>
      <c r="X61">
        <v>0.15078234672546401</v>
      </c>
      <c r="Y61">
        <v>0.15078234672546401</v>
      </c>
      <c r="Z61">
        <v>0.1</v>
      </c>
      <c r="AA61">
        <v>0.7</v>
      </c>
      <c r="AB61">
        <v>0.875</v>
      </c>
      <c r="AC61">
        <v>0.77777777777777801</v>
      </c>
      <c r="AD61">
        <v>0.3</v>
      </c>
      <c r="AE61">
        <v>0.6</v>
      </c>
    </row>
    <row r="62" spans="1:31" x14ac:dyDescent="0.15">
      <c r="A62" s="4">
        <v>4</v>
      </c>
      <c r="B62">
        <v>12</v>
      </c>
      <c r="C62">
        <v>8</v>
      </c>
      <c r="D62">
        <v>10</v>
      </c>
      <c r="E62">
        <v>10</v>
      </c>
      <c r="F62">
        <v>10</v>
      </c>
      <c r="G62">
        <v>0</v>
      </c>
      <c r="H62">
        <v>2</v>
      </c>
      <c r="I62">
        <v>8</v>
      </c>
      <c r="J62">
        <v>0.6</v>
      </c>
      <c r="K62">
        <v>5.3502464294433603</v>
      </c>
      <c r="L62">
        <v>3.7187023162841801</v>
      </c>
      <c r="M62">
        <v>2.52266120910644</v>
      </c>
      <c r="N62">
        <v>6.6626472473144496</v>
      </c>
      <c r="O62">
        <v>2</v>
      </c>
      <c r="P62">
        <v>2</v>
      </c>
      <c r="Q62">
        <v>11</v>
      </c>
      <c r="R62" s="12">
        <v>0.18179999999999999</v>
      </c>
      <c r="S62" s="12">
        <f t="shared" si="0"/>
        <v>0.2</v>
      </c>
      <c r="T62">
        <v>1.5006961822509799</v>
      </c>
      <c r="U62">
        <v>1.27388763427734</v>
      </c>
      <c r="V62">
        <v>1.25015091896057</v>
      </c>
      <c r="W62">
        <v>2.3736715316772499E-2</v>
      </c>
      <c r="X62">
        <v>0.250545263290405</v>
      </c>
      <c r="Y62">
        <v>0.250545263290405</v>
      </c>
      <c r="Z62">
        <v>0.2</v>
      </c>
      <c r="AA62">
        <v>0.9</v>
      </c>
      <c r="AB62">
        <v>0.81818181818181801</v>
      </c>
      <c r="AC62">
        <v>0.85714285714285698</v>
      </c>
      <c r="AD62">
        <v>0.1</v>
      </c>
      <c r="AE62">
        <v>0.7</v>
      </c>
    </row>
    <row r="63" spans="1:31" x14ac:dyDescent="0.15">
      <c r="A63" s="4">
        <v>393</v>
      </c>
      <c r="B63">
        <v>12</v>
      </c>
      <c r="C63">
        <v>8</v>
      </c>
      <c r="D63">
        <v>10</v>
      </c>
      <c r="E63">
        <v>10</v>
      </c>
      <c r="F63">
        <v>10</v>
      </c>
      <c r="G63">
        <v>0</v>
      </c>
      <c r="H63">
        <v>2</v>
      </c>
      <c r="I63">
        <v>8</v>
      </c>
      <c r="J63">
        <v>0.6</v>
      </c>
      <c r="K63">
        <v>4.5985412597656197</v>
      </c>
      <c r="L63">
        <v>3.0201168060302699</v>
      </c>
      <c r="M63">
        <v>1.87105941772461</v>
      </c>
      <c r="N63">
        <v>6.4557991027831996</v>
      </c>
      <c r="O63">
        <v>1</v>
      </c>
      <c r="P63">
        <v>1</v>
      </c>
      <c r="Q63">
        <v>8</v>
      </c>
      <c r="R63" s="12">
        <v>0.125</v>
      </c>
      <c r="S63" s="12">
        <f t="shared" si="0"/>
        <v>0.1</v>
      </c>
      <c r="T63">
        <v>1.4525241851806601</v>
      </c>
      <c r="U63">
        <v>1.19965076446533</v>
      </c>
      <c r="V63">
        <v>1.2234605550766</v>
      </c>
      <c r="W63">
        <v>2.38097906112671E-2</v>
      </c>
      <c r="X63">
        <v>0.229063630104065</v>
      </c>
      <c r="Y63">
        <v>0.229063630104065</v>
      </c>
      <c r="Z63">
        <v>0.1</v>
      </c>
      <c r="AA63">
        <v>0.7</v>
      </c>
      <c r="AB63">
        <v>0.875</v>
      </c>
      <c r="AC63">
        <v>0.77777777777777801</v>
      </c>
      <c r="AD63">
        <v>0.3</v>
      </c>
      <c r="AE63">
        <v>0.6</v>
      </c>
    </row>
    <row r="64" spans="1:31" x14ac:dyDescent="0.15">
      <c r="A64" s="4">
        <v>246</v>
      </c>
      <c r="B64">
        <v>13</v>
      </c>
      <c r="C64">
        <v>7</v>
      </c>
      <c r="D64">
        <v>10</v>
      </c>
      <c r="E64">
        <v>10</v>
      </c>
      <c r="F64">
        <v>9</v>
      </c>
      <c r="G64">
        <v>1</v>
      </c>
      <c r="H64">
        <v>4</v>
      </c>
      <c r="I64">
        <v>6</v>
      </c>
      <c r="J64">
        <v>0.65</v>
      </c>
      <c r="K64">
        <v>4.2861633300781197</v>
      </c>
      <c r="L64">
        <v>2.1190052032470699</v>
      </c>
      <c r="M64">
        <v>1.8084888458252</v>
      </c>
      <c r="N64">
        <v>4.90036964416504</v>
      </c>
      <c r="O64">
        <v>3</v>
      </c>
      <c r="P64">
        <v>3</v>
      </c>
      <c r="Q64">
        <v>6</v>
      </c>
      <c r="R64" s="12">
        <v>0.5</v>
      </c>
      <c r="S64" s="12">
        <f t="shared" si="0"/>
        <v>0.3</v>
      </c>
      <c r="T64">
        <v>1.24371337890625</v>
      </c>
      <c r="U64">
        <v>1.0877833366394001</v>
      </c>
      <c r="V64">
        <v>1.1121841669082599</v>
      </c>
      <c r="W64">
        <v>2.4400830268859901E-2</v>
      </c>
      <c r="X64">
        <v>0.13152921199798601</v>
      </c>
      <c r="Y64">
        <v>0.13152921199798601</v>
      </c>
      <c r="Z64">
        <v>0.3</v>
      </c>
      <c r="AA64">
        <v>0.3</v>
      </c>
      <c r="AB64">
        <v>0.5</v>
      </c>
      <c r="AC64">
        <v>0.375</v>
      </c>
      <c r="AD64">
        <v>0.7</v>
      </c>
      <c r="AE64">
        <v>0</v>
      </c>
    </row>
    <row r="65" spans="1:31" x14ac:dyDescent="0.15">
      <c r="A65" s="4">
        <v>491</v>
      </c>
      <c r="B65">
        <v>11</v>
      </c>
      <c r="C65">
        <v>9</v>
      </c>
      <c r="D65">
        <v>10</v>
      </c>
      <c r="E65">
        <v>10</v>
      </c>
      <c r="F65">
        <v>8</v>
      </c>
      <c r="G65">
        <v>2</v>
      </c>
      <c r="H65">
        <v>3</v>
      </c>
      <c r="I65">
        <v>7</v>
      </c>
      <c r="J65">
        <v>0.55000000000000004</v>
      </c>
      <c r="K65">
        <v>5.2202625274658203</v>
      </c>
      <c r="L65">
        <v>3.4156227111816402</v>
      </c>
      <c r="M65">
        <v>2.3201217651367201</v>
      </c>
      <c r="N65">
        <v>4.4504699707031197</v>
      </c>
      <c r="O65">
        <v>0</v>
      </c>
      <c r="P65">
        <v>0</v>
      </c>
      <c r="Q65">
        <v>3</v>
      </c>
      <c r="R65" s="12">
        <v>0</v>
      </c>
      <c r="S65" s="12">
        <f t="shared" si="0"/>
        <v>0</v>
      </c>
      <c r="T65">
        <v>1.08377456665039</v>
      </c>
      <c r="U65">
        <v>0.98985290527343694</v>
      </c>
      <c r="V65">
        <v>0.96542298793792702</v>
      </c>
      <c r="W65">
        <v>2.4429917335510299E-2</v>
      </c>
      <c r="X65">
        <v>0.118351578712463</v>
      </c>
      <c r="Y65">
        <v>0.118351578712463</v>
      </c>
      <c r="Z65">
        <v>0</v>
      </c>
      <c r="AA65">
        <v>0.3</v>
      </c>
      <c r="AB65">
        <v>1</v>
      </c>
      <c r="AC65">
        <v>0.46153846153846201</v>
      </c>
      <c r="AD65">
        <v>0.7</v>
      </c>
      <c r="AE65">
        <v>0.3</v>
      </c>
    </row>
    <row r="66" spans="1:31" x14ac:dyDescent="0.15">
      <c r="A66" s="4">
        <v>992</v>
      </c>
      <c r="B66">
        <v>14</v>
      </c>
      <c r="C66">
        <v>6</v>
      </c>
      <c r="D66">
        <v>10</v>
      </c>
      <c r="E66">
        <v>10</v>
      </c>
      <c r="F66">
        <v>10</v>
      </c>
      <c r="G66">
        <v>0</v>
      </c>
      <c r="H66">
        <v>4</v>
      </c>
      <c r="I66">
        <v>6</v>
      </c>
      <c r="J66">
        <v>0.7</v>
      </c>
      <c r="K66">
        <v>4.6607036590576199</v>
      </c>
      <c r="L66">
        <v>2.2809581756591801</v>
      </c>
      <c r="M66">
        <v>2.2537288665771502</v>
      </c>
      <c r="N66">
        <v>5.90397071838379</v>
      </c>
      <c r="O66">
        <v>3</v>
      </c>
      <c r="P66">
        <v>3</v>
      </c>
      <c r="Q66">
        <v>11</v>
      </c>
      <c r="R66" s="12">
        <v>0.2727</v>
      </c>
      <c r="S66" s="12">
        <f t="shared" ref="S66:S129" si="1">O66/E66</f>
        <v>0.3</v>
      </c>
      <c r="T66">
        <v>1.7679386138916</v>
      </c>
      <c r="U66">
        <v>1.5087747573852499</v>
      </c>
      <c r="V66">
        <v>1.53330326080322</v>
      </c>
      <c r="W66">
        <v>2.4528503417968799E-2</v>
      </c>
      <c r="X66">
        <v>0.23463535308837899</v>
      </c>
      <c r="Y66">
        <v>0.23463535308837899</v>
      </c>
      <c r="Z66">
        <v>0.3</v>
      </c>
      <c r="AA66">
        <v>0.8</v>
      </c>
      <c r="AB66">
        <v>0.72727272727272696</v>
      </c>
      <c r="AC66">
        <v>0.76190476190476197</v>
      </c>
      <c r="AD66">
        <v>0.2</v>
      </c>
      <c r="AE66">
        <v>0.5</v>
      </c>
    </row>
    <row r="67" spans="1:31" x14ac:dyDescent="0.15">
      <c r="A67" s="4">
        <v>390</v>
      </c>
      <c r="B67">
        <v>14</v>
      </c>
      <c r="C67">
        <v>6</v>
      </c>
      <c r="D67">
        <v>10</v>
      </c>
      <c r="E67">
        <v>10</v>
      </c>
      <c r="F67">
        <v>10</v>
      </c>
      <c r="G67">
        <v>0</v>
      </c>
      <c r="H67">
        <v>4</v>
      </c>
      <c r="I67">
        <v>6</v>
      </c>
      <c r="J67">
        <v>0.7</v>
      </c>
      <c r="K67">
        <v>4.38785743713379</v>
      </c>
      <c r="L67">
        <v>2.17059326171875</v>
      </c>
      <c r="M67">
        <v>1.5167388916015601</v>
      </c>
      <c r="N67">
        <v>4.4534053802490199</v>
      </c>
      <c r="O67">
        <v>2</v>
      </c>
      <c r="P67">
        <v>2</v>
      </c>
      <c r="Q67">
        <v>7</v>
      </c>
      <c r="R67" s="12">
        <v>0.28570000000000001</v>
      </c>
      <c r="S67" s="12">
        <f t="shared" si="1"/>
        <v>0.2</v>
      </c>
      <c r="T67">
        <v>1.5736713409423799</v>
      </c>
      <c r="U67">
        <v>1.3941802978515601</v>
      </c>
      <c r="V67">
        <v>1.3693425655364999</v>
      </c>
      <c r="W67">
        <v>2.4837732315063501E-2</v>
      </c>
      <c r="X67">
        <v>0.20432877540588401</v>
      </c>
      <c r="Y67">
        <v>0.20432877540588401</v>
      </c>
      <c r="Z67">
        <v>0.2</v>
      </c>
      <c r="AA67">
        <v>0.5</v>
      </c>
      <c r="AB67">
        <v>0.71428571428571397</v>
      </c>
      <c r="AC67">
        <v>0.58823529411764697</v>
      </c>
      <c r="AD67">
        <v>0.5</v>
      </c>
      <c r="AE67">
        <v>0.3</v>
      </c>
    </row>
    <row r="68" spans="1:31" x14ac:dyDescent="0.15">
      <c r="A68" s="4">
        <v>678</v>
      </c>
      <c r="B68">
        <v>13</v>
      </c>
      <c r="C68">
        <v>7</v>
      </c>
      <c r="D68">
        <v>10</v>
      </c>
      <c r="E68">
        <v>10</v>
      </c>
      <c r="F68">
        <v>10</v>
      </c>
      <c r="G68">
        <v>0</v>
      </c>
      <c r="H68">
        <v>3</v>
      </c>
      <c r="I68">
        <v>7</v>
      </c>
      <c r="J68">
        <v>0.65</v>
      </c>
      <c r="K68">
        <v>4.44091796875</v>
      </c>
      <c r="L68">
        <v>2.4224262237548801</v>
      </c>
      <c r="M68">
        <v>1.8762359619140601</v>
      </c>
      <c r="N68">
        <v>5.9480266571044904</v>
      </c>
      <c r="O68">
        <v>3</v>
      </c>
      <c r="P68">
        <v>3</v>
      </c>
      <c r="Q68">
        <v>12</v>
      </c>
      <c r="R68" s="12">
        <v>0.25</v>
      </c>
      <c r="S68" s="12">
        <f t="shared" si="1"/>
        <v>0.3</v>
      </c>
      <c r="T68">
        <v>1.51230239868164</v>
      </c>
      <c r="U68">
        <v>1.27843034267425</v>
      </c>
      <c r="V68">
        <v>1.3053216934204099</v>
      </c>
      <c r="W68">
        <v>2.6891350746154799E-2</v>
      </c>
      <c r="X68">
        <v>0.20698070526123</v>
      </c>
      <c r="Y68">
        <v>0.20698070526123</v>
      </c>
      <c r="Z68">
        <v>0.3</v>
      </c>
      <c r="AA68">
        <v>0.9</v>
      </c>
      <c r="AB68">
        <v>0.75</v>
      </c>
      <c r="AC68">
        <v>0.81818181818181801</v>
      </c>
      <c r="AD68">
        <v>0.1</v>
      </c>
      <c r="AE68">
        <v>0.6</v>
      </c>
    </row>
    <row r="69" spans="1:31" x14ac:dyDescent="0.15">
      <c r="A69" s="4">
        <v>302</v>
      </c>
      <c r="B69">
        <v>10</v>
      </c>
      <c r="C69">
        <v>10</v>
      </c>
      <c r="D69">
        <v>10</v>
      </c>
      <c r="E69">
        <v>10</v>
      </c>
      <c r="F69">
        <v>9</v>
      </c>
      <c r="G69">
        <v>1</v>
      </c>
      <c r="H69">
        <v>1</v>
      </c>
      <c r="I69">
        <v>9</v>
      </c>
      <c r="J69">
        <v>0.5</v>
      </c>
      <c r="K69">
        <v>4.7890052795410201</v>
      </c>
      <c r="L69">
        <v>4.0009784698486301</v>
      </c>
      <c r="M69">
        <v>4.79604148864746</v>
      </c>
      <c r="N69">
        <v>8.7636318206787092</v>
      </c>
      <c r="O69">
        <v>1</v>
      </c>
      <c r="P69">
        <v>1</v>
      </c>
      <c r="Q69">
        <v>8</v>
      </c>
      <c r="R69" s="12">
        <v>0.125</v>
      </c>
      <c r="S69" s="12">
        <f t="shared" si="1"/>
        <v>0.1</v>
      </c>
      <c r="T69">
        <v>1.1680774688720701</v>
      </c>
      <c r="U69">
        <v>0.96880531311035201</v>
      </c>
      <c r="V69">
        <v>0.99573481082916304</v>
      </c>
      <c r="W69">
        <v>2.6929497718811E-2</v>
      </c>
      <c r="X69">
        <v>0.17234265804290799</v>
      </c>
      <c r="Y69">
        <v>0.17234265804290799</v>
      </c>
      <c r="Z69">
        <v>0.1</v>
      </c>
      <c r="AA69">
        <v>0.7</v>
      </c>
      <c r="AB69">
        <v>0.875</v>
      </c>
      <c r="AC69">
        <v>0.77777777777777801</v>
      </c>
      <c r="AD69">
        <v>0.3</v>
      </c>
      <c r="AE69">
        <v>0.6</v>
      </c>
    </row>
    <row r="70" spans="1:31" x14ac:dyDescent="0.15">
      <c r="A70" s="4">
        <v>801</v>
      </c>
      <c r="B70">
        <v>10</v>
      </c>
      <c r="C70">
        <v>10</v>
      </c>
      <c r="D70">
        <v>10</v>
      </c>
      <c r="E70">
        <v>10</v>
      </c>
      <c r="F70">
        <v>9</v>
      </c>
      <c r="G70">
        <v>1</v>
      </c>
      <c r="H70">
        <v>1</v>
      </c>
      <c r="I70">
        <v>9</v>
      </c>
      <c r="J70">
        <v>0.5</v>
      </c>
      <c r="K70">
        <v>3.9280147552490199</v>
      </c>
      <c r="L70">
        <v>3.3010444641113299</v>
      </c>
      <c r="M70">
        <v>5.33199119567871</v>
      </c>
      <c r="N70">
        <v>8.5263271331787092</v>
      </c>
      <c r="O70">
        <v>0</v>
      </c>
      <c r="P70">
        <v>0</v>
      </c>
      <c r="Q70">
        <v>4</v>
      </c>
      <c r="R70" s="12">
        <v>0</v>
      </c>
      <c r="S70" s="12">
        <f t="shared" si="1"/>
        <v>0</v>
      </c>
      <c r="T70">
        <v>0.95838737487793002</v>
      </c>
      <c r="U70">
        <v>0.81316375732421897</v>
      </c>
      <c r="V70">
        <v>0.84063547849655196</v>
      </c>
      <c r="W70">
        <v>2.7471721172332798E-2</v>
      </c>
      <c r="X70">
        <v>0.11775189638137799</v>
      </c>
      <c r="Y70">
        <v>0.11775189638137799</v>
      </c>
      <c r="Z70">
        <v>0</v>
      </c>
      <c r="AA70">
        <v>0.4</v>
      </c>
      <c r="AB70">
        <v>1</v>
      </c>
      <c r="AC70">
        <v>0.57142857142857195</v>
      </c>
      <c r="AD70">
        <v>0.6</v>
      </c>
      <c r="AE70">
        <v>0.4</v>
      </c>
    </row>
    <row r="71" spans="1:31" x14ac:dyDescent="0.15">
      <c r="A71" s="4">
        <v>759</v>
      </c>
      <c r="B71">
        <v>13</v>
      </c>
      <c r="C71">
        <v>7</v>
      </c>
      <c r="D71">
        <v>10</v>
      </c>
      <c r="E71">
        <v>10</v>
      </c>
      <c r="F71">
        <v>10</v>
      </c>
      <c r="G71">
        <v>0</v>
      </c>
      <c r="H71">
        <v>3</v>
      </c>
      <c r="I71">
        <v>7</v>
      </c>
      <c r="J71">
        <v>0.65</v>
      </c>
      <c r="K71">
        <v>3.7937984466552699</v>
      </c>
      <c r="L71">
        <v>2.5276584625244101</v>
      </c>
      <c r="M71">
        <v>3.0060405731201199</v>
      </c>
      <c r="N71">
        <v>4.9038772583007804</v>
      </c>
      <c r="O71">
        <v>1</v>
      </c>
      <c r="P71">
        <v>1</v>
      </c>
      <c r="Q71">
        <v>9</v>
      </c>
      <c r="R71" s="12">
        <v>0.1111</v>
      </c>
      <c r="S71" s="12">
        <f t="shared" si="1"/>
        <v>0.1</v>
      </c>
      <c r="T71">
        <v>1.3877544403076201</v>
      </c>
      <c r="U71">
        <v>1.2317727804184</v>
      </c>
      <c r="V71">
        <v>1.2042396068573</v>
      </c>
      <c r="W71">
        <v>2.7533173561096198E-2</v>
      </c>
      <c r="X71">
        <v>0.18351483345031699</v>
      </c>
      <c r="Y71">
        <v>0.18351483345031699</v>
      </c>
      <c r="Z71">
        <v>0.1</v>
      </c>
      <c r="AA71">
        <v>0.8</v>
      </c>
      <c r="AB71">
        <v>0.88888888888888895</v>
      </c>
      <c r="AC71">
        <v>0.84210526315789502</v>
      </c>
      <c r="AD71">
        <v>0.2</v>
      </c>
      <c r="AE71">
        <v>0.7</v>
      </c>
    </row>
    <row r="72" spans="1:31" x14ac:dyDescent="0.15">
      <c r="A72" s="4">
        <v>432</v>
      </c>
      <c r="B72">
        <v>11</v>
      </c>
      <c r="C72">
        <v>9</v>
      </c>
      <c r="D72">
        <v>10</v>
      </c>
      <c r="E72">
        <v>10</v>
      </c>
      <c r="F72">
        <v>9</v>
      </c>
      <c r="G72">
        <v>1</v>
      </c>
      <c r="H72">
        <v>2</v>
      </c>
      <c r="I72">
        <v>8</v>
      </c>
      <c r="J72">
        <v>0.55000000000000004</v>
      </c>
      <c r="K72">
        <v>5.0498142242431596</v>
      </c>
      <c r="L72">
        <v>3.4472141265869101</v>
      </c>
      <c r="M72">
        <v>1.9732017517089799</v>
      </c>
      <c r="N72">
        <v>6.1704750061035201</v>
      </c>
      <c r="O72">
        <v>1</v>
      </c>
      <c r="P72">
        <v>1</v>
      </c>
      <c r="Q72">
        <v>7</v>
      </c>
      <c r="R72" s="12">
        <v>0.1429</v>
      </c>
      <c r="S72" s="12">
        <f t="shared" si="1"/>
        <v>0.1</v>
      </c>
      <c r="T72">
        <v>1.3279285430908201</v>
      </c>
      <c r="U72">
        <v>1.0988616943359399</v>
      </c>
      <c r="V72">
        <v>1.12649691104889</v>
      </c>
      <c r="W72">
        <v>2.7635216712951698E-2</v>
      </c>
      <c r="X72">
        <v>0.20143163204193101</v>
      </c>
      <c r="Y72">
        <v>0.20143163204193101</v>
      </c>
      <c r="Z72">
        <v>0.1</v>
      </c>
      <c r="AA72">
        <v>0.6</v>
      </c>
      <c r="AB72">
        <v>0.85714285714285698</v>
      </c>
      <c r="AC72">
        <v>0.70588235294117596</v>
      </c>
      <c r="AD72">
        <v>0.4</v>
      </c>
      <c r="AE72">
        <v>0.5</v>
      </c>
    </row>
    <row r="73" spans="1:31" x14ac:dyDescent="0.15">
      <c r="A73" s="4">
        <v>824</v>
      </c>
      <c r="B73">
        <v>11</v>
      </c>
      <c r="C73">
        <v>9</v>
      </c>
      <c r="D73">
        <v>10</v>
      </c>
      <c r="E73">
        <v>10</v>
      </c>
      <c r="F73">
        <v>10</v>
      </c>
      <c r="G73">
        <v>0</v>
      </c>
      <c r="H73">
        <v>1</v>
      </c>
      <c r="I73">
        <v>9</v>
      </c>
      <c r="J73">
        <v>0.55000000000000004</v>
      </c>
      <c r="K73">
        <v>5.1635837554931596</v>
      </c>
      <c r="L73">
        <v>4.3282947540283203</v>
      </c>
      <c r="M73">
        <v>4.6453266143798801</v>
      </c>
      <c r="N73">
        <v>8.7051639556884801</v>
      </c>
      <c r="O73">
        <v>1</v>
      </c>
      <c r="P73">
        <v>1</v>
      </c>
      <c r="Q73">
        <v>10</v>
      </c>
      <c r="R73" s="12">
        <v>0.1</v>
      </c>
      <c r="S73" s="12">
        <f t="shared" si="1"/>
        <v>0.1</v>
      </c>
      <c r="T73">
        <v>1.5068454742431601</v>
      </c>
      <c r="U73">
        <v>1.2630596160888701</v>
      </c>
      <c r="V73">
        <v>1.2353279590606701</v>
      </c>
      <c r="W73">
        <v>2.7731657028198201E-2</v>
      </c>
      <c r="X73">
        <v>0.27151751518249501</v>
      </c>
      <c r="Y73">
        <v>0.27151751518249501</v>
      </c>
      <c r="Z73">
        <v>0.1</v>
      </c>
      <c r="AA73">
        <v>0.9</v>
      </c>
      <c r="AB73">
        <v>0.9</v>
      </c>
      <c r="AC73">
        <v>0.9</v>
      </c>
      <c r="AD73">
        <v>0.1</v>
      </c>
      <c r="AE73">
        <v>0.8</v>
      </c>
    </row>
    <row r="74" spans="1:31" x14ac:dyDescent="0.15">
      <c r="A74" s="4">
        <v>663</v>
      </c>
      <c r="B74">
        <v>12</v>
      </c>
      <c r="C74">
        <v>8</v>
      </c>
      <c r="D74">
        <v>10</v>
      </c>
      <c r="E74">
        <v>10</v>
      </c>
      <c r="F74">
        <v>10</v>
      </c>
      <c r="G74">
        <v>0</v>
      </c>
      <c r="H74">
        <v>2</v>
      </c>
      <c r="I74">
        <v>8</v>
      </c>
      <c r="J74">
        <v>0.6</v>
      </c>
      <c r="K74">
        <v>6.1944942474365199</v>
      </c>
      <c r="L74">
        <v>4.0158843994140598</v>
      </c>
      <c r="M74">
        <v>1.4050445556640601</v>
      </c>
      <c r="N74">
        <v>7.6294898986816397</v>
      </c>
      <c r="O74">
        <v>2</v>
      </c>
      <c r="P74">
        <v>2</v>
      </c>
      <c r="Q74">
        <v>11</v>
      </c>
      <c r="R74" s="12">
        <v>0.18179999999999999</v>
      </c>
      <c r="S74" s="12">
        <f t="shared" si="1"/>
        <v>0.2</v>
      </c>
      <c r="T74">
        <v>1.65445709228516</v>
      </c>
      <c r="U74">
        <v>1.3580245971679701</v>
      </c>
      <c r="V74">
        <v>1.38643527030945</v>
      </c>
      <c r="W74">
        <v>2.8410673141479499E-2</v>
      </c>
      <c r="X74">
        <v>0.26802182197570801</v>
      </c>
      <c r="Y74">
        <v>0.26802182197570801</v>
      </c>
      <c r="Z74">
        <v>0.2</v>
      </c>
      <c r="AA74">
        <v>0.9</v>
      </c>
      <c r="AB74">
        <v>0.81818181818181801</v>
      </c>
      <c r="AC74">
        <v>0.85714285714285698</v>
      </c>
      <c r="AD74">
        <v>0.1</v>
      </c>
      <c r="AE74">
        <v>0.7</v>
      </c>
    </row>
    <row r="75" spans="1:31" x14ac:dyDescent="0.15">
      <c r="A75" s="4">
        <v>384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4.5911006927490199</v>
      </c>
      <c r="L75">
        <v>3.8800086975097701</v>
      </c>
      <c r="M75">
        <v>5.2444934844970703</v>
      </c>
      <c r="N75">
        <v>8.6270236968994105</v>
      </c>
      <c r="O75">
        <v>0</v>
      </c>
      <c r="P75">
        <v>0</v>
      </c>
      <c r="Q75">
        <v>4</v>
      </c>
      <c r="R75" s="12">
        <v>0</v>
      </c>
      <c r="S75" s="12">
        <f t="shared" si="1"/>
        <v>0</v>
      </c>
      <c r="T75">
        <v>1.2782058715820299</v>
      </c>
      <c r="U75">
        <v>1.0991859436035201</v>
      </c>
      <c r="V75">
        <v>1.0689563751220701</v>
      </c>
      <c r="W75">
        <v>3.0229568481445299E-2</v>
      </c>
      <c r="X75">
        <v>0.20924949645996099</v>
      </c>
      <c r="Y75">
        <v>0.20924949645996099</v>
      </c>
      <c r="Z75">
        <v>0</v>
      </c>
      <c r="AA75">
        <v>0.4</v>
      </c>
      <c r="AB75">
        <v>1</v>
      </c>
      <c r="AC75">
        <v>0.57142857142857195</v>
      </c>
      <c r="AD75">
        <v>0.6</v>
      </c>
      <c r="AE75">
        <v>0.4</v>
      </c>
    </row>
    <row r="76" spans="1:31" x14ac:dyDescent="0.15">
      <c r="A76" s="4">
        <v>138</v>
      </c>
      <c r="B76">
        <v>11</v>
      </c>
      <c r="C76">
        <v>9</v>
      </c>
      <c r="D76">
        <v>10</v>
      </c>
      <c r="E76">
        <v>10</v>
      </c>
      <c r="F76">
        <v>10</v>
      </c>
      <c r="G76">
        <v>0</v>
      </c>
      <c r="H76">
        <v>1</v>
      </c>
      <c r="I76">
        <v>9</v>
      </c>
      <c r="J76">
        <v>0.55000000000000004</v>
      </c>
      <c r="K76">
        <v>6.1091136932373002</v>
      </c>
      <c r="L76">
        <v>4.9969577789306596</v>
      </c>
      <c r="M76">
        <v>3.6711006164550799</v>
      </c>
      <c r="N76">
        <v>9.6484050750732404</v>
      </c>
      <c r="O76">
        <v>1</v>
      </c>
      <c r="P76">
        <v>1</v>
      </c>
      <c r="Q76">
        <v>10</v>
      </c>
      <c r="R76" s="12">
        <v>0.1</v>
      </c>
      <c r="S76" s="12">
        <f t="shared" si="1"/>
        <v>0.1</v>
      </c>
      <c r="T76">
        <v>1.49333572387695</v>
      </c>
      <c r="U76">
        <v>1.20723152160645</v>
      </c>
      <c r="V76">
        <v>1.23794806003571</v>
      </c>
      <c r="W76">
        <v>3.0716538429260299E-2</v>
      </c>
      <c r="X76">
        <v>0.255387663841248</v>
      </c>
      <c r="Y76">
        <v>0.255387663841248</v>
      </c>
      <c r="Z76">
        <v>0.1</v>
      </c>
      <c r="AA76">
        <v>0.9</v>
      </c>
      <c r="AB76">
        <v>0.9</v>
      </c>
      <c r="AC76">
        <v>0.9</v>
      </c>
      <c r="AD76">
        <v>0.1</v>
      </c>
      <c r="AE76">
        <v>0.8</v>
      </c>
    </row>
    <row r="77" spans="1:31" x14ac:dyDescent="0.15">
      <c r="A77" s="4">
        <v>855</v>
      </c>
      <c r="B77">
        <v>12</v>
      </c>
      <c r="C77">
        <v>8</v>
      </c>
      <c r="D77">
        <v>10</v>
      </c>
      <c r="E77">
        <v>10</v>
      </c>
      <c r="F77">
        <v>10</v>
      </c>
      <c r="G77">
        <v>0</v>
      </c>
      <c r="H77">
        <v>2</v>
      </c>
      <c r="I77">
        <v>8</v>
      </c>
      <c r="J77">
        <v>0.6</v>
      </c>
      <c r="K77">
        <v>4.7200279235839799</v>
      </c>
      <c r="L77">
        <v>3.0972805023193399</v>
      </c>
      <c r="M77">
        <v>1.77592849731445</v>
      </c>
      <c r="N77">
        <v>6.4620532989501998</v>
      </c>
      <c r="O77">
        <v>2</v>
      </c>
      <c r="P77">
        <v>2</v>
      </c>
      <c r="Q77">
        <v>10</v>
      </c>
      <c r="R77" s="12">
        <v>0.2</v>
      </c>
      <c r="S77" s="12">
        <f t="shared" si="1"/>
        <v>0.2</v>
      </c>
      <c r="T77">
        <v>1.6574802398681601</v>
      </c>
      <c r="U77">
        <v>1.37122821807861</v>
      </c>
      <c r="V77">
        <v>1.40242600440979</v>
      </c>
      <c r="W77">
        <v>3.1197786331176799E-2</v>
      </c>
      <c r="X77">
        <v>0.25505423545837402</v>
      </c>
      <c r="Y77">
        <v>0.25505423545837402</v>
      </c>
      <c r="Z77">
        <v>0.2</v>
      </c>
      <c r="AA77">
        <v>0.8</v>
      </c>
      <c r="AB77">
        <v>0.8</v>
      </c>
      <c r="AC77">
        <v>0.8</v>
      </c>
      <c r="AD77">
        <v>0.2</v>
      </c>
      <c r="AE77">
        <v>0.6</v>
      </c>
    </row>
    <row r="78" spans="1:31" x14ac:dyDescent="0.15">
      <c r="A78" s="4">
        <v>115</v>
      </c>
      <c r="B78">
        <v>15</v>
      </c>
      <c r="C78">
        <v>5</v>
      </c>
      <c r="D78">
        <v>10</v>
      </c>
      <c r="E78">
        <v>10</v>
      </c>
      <c r="F78">
        <v>10</v>
      </c>
      <c r="G78">
        <v>0</v>
      </c>
      <c r="H78">
        <v>5</v>
      </c>
      <c r="I78">
        <v>5</v>
      </c>
      <c r="J78">
        <v>0.75</v>
      </c>
      <c r="K78">
        <v>3.7429008483886701</v>
      </c>
      <c r="L78">
        <v>1.6002998352050799</v>
      </c>
      <c r="M78">
        <v>1.2773971557617201</v>
      </c>
      <c r="N78">
        <v>3.6393928527832</v>
      </c>
      <c r="O78">
        <v>1</v>
      </c>
      <c r="P78">
        <v>1</v>
      </c>
      <c r="Q78">
        <v>3</v>
      </c>
      <c r="R78" s="12">
        <v>0.33329999999999999</v>
      </c>
      <c r="S78" s="12">
        <f t="shared" si="1"/>
        <v>0.1</v>
      </c>
      <c r="T78">
        <v>1.34428215026855</v>
      </c>
      <c r="U78">
        <v>1.2323249578475901</v>
      </c>
      <c r="V78">
        <v>1.2008581161498999</v>
      </c>
      <c r="W78">
        <v>3.1466841697692899E-2</v>
      </c>
      <c r="X78">
        <v>0.14342403411865201</v>
      </c>
      <c r="Y78">
        <v>0.14342403411865201</v>
      </c>
      <c r="Z78">
        <v>0.1</v>
      </c>
      <c r="AA78">
        <v>0.2</v>
      </c>
      <c r="AB78">
        <v>0.66666666666666696</v>
      </c>
      <c r="AC78">
        <v>0.30769230769230799</v>
      </c>
      <c r="AD78">
        <v>0.8</v>
      </c>
      <c r="AE78">
        <v>0.1</v>
      </c>
    </row>
    <row r="79" spans="1:31" x14ac:dyDescent="0.15">
      <c r="A79" s="4">
        <v>871</v>
      </c>
      <c r="B79">
        <v>10</v>
      </c>
      <c r="C79">
        <v>10</v>
      </c>
      <c r="D79">
        <v>10</v>
      </c>
      <c r="E79">
        <v>10</v>
      </c>
      <c r="F79">
        <v>9</v>
      </c>
      <c r="G79">
        <v>1</v>
      </c>
      <c r="H79">
        <v>1</v>
      </c>
      <c r="I79">
        <v>9</v>
      </c>
      <c r="J79">
        <v>0.5</v>
      </c>
      <c r="K79">
        <v>5.3317241668701199</v>
      </c>
      <c r="L79">
        <v>4.4379978179931596</v>
      </c>
      <c r="M79">
        <v>4.2536773681640598</v>
      </c>
      <c r="N79">
        <v>8.7324657440185494</v>
      </c>
      <c r="O79">
        <v>1</v>
      </c>
      <c r="P79">
        <v>1</v>
      </c>
      <c r="Q79">
        <v>9</v>
      </c>
      <c r="R79" s="12">
        <v>0.1111</v>
      </c>
      <c r="S79" s="12">
        <f t="shared" si="1"/>
        <v>0.1</v>
      </c>
      <c r="T79">
        <v>1.28287506103516</v>
      </c>
      <c r="U79">
        <v>1.03861808776855</v>
      </c>
      <c r="V79">
        <v>1.0701758861541799</v>
      </c>
      <c r="W79">
        <v>3.1557798385620103E-2</v>
      </c>
      <c r="X79">
        <v>0.212699174880981</v>
      </c>
      <c r="Y79">
        <v>0.212699174880981</v>
      </c>
      <c r="Z79">
        <v>0.1</v>
      </c>
      <c r="AA79">
        <v>0.8</v>
      </c>
      <c r="AB79">
        <v>0.88888888888888895</v>
      </c>
      <c r="AC79">
        <v>0.84210526315789502</v>
      </c>
      <c r="AD79">
        <v>0.2</v>
      </c>
      <c r="AE79">
        <v>0.7</v>
      </c>
    </row>
    <row r="80" spans="1:31" x14ac:dyDescent="0.15">
      <c r="A80" s="4">
        <v>980</v>
      </c>
      <c r="B80">
        <v>12</v>
      </c>
      <c r="C80">
        <v>8</v>
      </c>
      <c r="D80">
        <v>10</v>
      </c>
      <c r="E80">
        <v>10</v>
      </c>
      <c r="F80">
        <v>9</v>
      </c>
      <c r="G80">
        <v>1</v>
      </c>
      <c r="H80">
        <v>3</v>
      </c>
      <c r="I80">
        <v>7</v>
      </c>
      <c r="J80">
        <v>0.6</v>
      </c>
      <c r="K80">
        <v>4.6285438537597701</v>
      </c>
      <c r="L80">
        <v>2.9090633392334002</v>
      </c>
      <c r="M80">
        <v>1.88529205322266</v>
      </c>
      <c r="N80">
        <v>4.2690563201904297</v>
      </c>
      <c r="O80">
        <v>1</v>
      </c>
      <c r="P80">
        <v>1</v>
      </c>
      <c r="Q80">
        <v>5</v>
      </c>
      <c r="R80" s="12">
        <v>0.2</v>
      </c>
      <c r="S80" s="12">
        <f t="shared" si="1"/>
        <v>0.1</v>
      </c>
      <c r="T80">
        <v>1.27714920043945</v>
      </c>
      <c r="U80">
        <v>1.1360836029052701</v>
      </c>
      <c r="V80">
        <v>1.1041742563247701</v>
      </c>
      <c r="W80">
        <v>3.1909346580505399E-2</v>
      </c>
      <c r="X80">
        <v>0.172974944114685</v>
      </c>
      <c r="Y80">
        <v>0.172974944114685</v>
      </c>
      <c r="Z80">
        <v>0.1</v>
      </c>
      <c r="AA80">
        <v>0.4</v>
      </c>
      <c r="AB80">
        <v>0.8</v>
      </c>
      <c r="AC80">
        <v>0.53333333333333299</v>
      </c>
      <c r="AD80">
        <v>0.6</v>
      </c>
      <c r="AE80">
        <v>0.3</v>
      </c>
    </row>
    <row r="81" spans="1:31" x14ac:dyDescent="0.15">
      <c r="A81" s="4">
        <v>504</v>
      </c>
      <c r="B81">
        <v>13</v>
      </c>
      <c r="C81">
        <v>7</v>
      </c>
      <c r="D81">
        <v>10</v>
      </c>
      <c r="E81">
        <v>10</v>
      </c>
      <c r="F81">
        <v>10</v>
      </c>
      <c r="G81">
        <v>0</v>
      </c>
      <c r="H81">
        <v>3</v>
      </c>
      <c r="I81">
        <v>7</v>
      </c>
      <c r="J81">
        <v>0.65</v>
      </c>
      <c r="K81">
        <v>4.6735877990722701</v>
      </c>
      <c r="L81">
        <v>2.6869544982910201</v>
      </c>
      <c r="M81">
        <v>1.77249908447266</v>
      </c>
      <c r="N81">
        <v>5.31575584411621</v>
      </c>
      <c r="O81">
        <v>2</v>
      </c>
      <c r="P81">
        <v>2</v>
      </c>
      <c r="Q81">
        <v>10</v>
      </c>
      <c r="R81" s="12">
        <v>0.2</v>
      </c>
      <c r="S81" s="12">
        <f t="shared" si="1"/>
        <v>0.2</v>
      </c>
      <c r="T81">
        <v>1.6482028961181601</v>
      </c>
      <c r="U81">
        <v>1.43164122104645</v>
      </c>
      <c r="V81">
        <v>1.39873123168945</v>
      </c>
      <c r="W81">
        <v>3.2909989356994601E-2</v>
      </c>
      <c r="X81">
        <v>0.24947166442871099</v>
      </c>
      <c r="Y81">
        <v>0.24947166442871099</v>
      </c>
      <c r="Z81">
        <v>0.2</v>
      </c>
      <c r="AA81">
        <v>0.8</v>
      </c>
      <c r="AB81">
        <v>0.8</v>
      </c>
      <c r="AC81">
        <v>0.8</v>
      </c>
      <c r="AD81">
        <v>0.2</v>
      </c>
      <c r="AE81">
        <v>0.6</v>
      </c>
    </row>
    <row r="82" spans="1:31" x14ac:dyDescent="0.15">
      <c r="A82" s="4">
        <v>58</v>
      </c>
      <c r="B82">
        <v>12</v>
      </c>
      <c r="C82">
        <v>8</v>
      </c>
      <c r="D82">
        <v>10</v>
      </c>
      <c r="E82">
        <v>10</v>
      </c>
      <c r="F82">
        <v>9</v>
      </c>
      <c r="G82">
        <v>1</v>
      </c>
      <c r="H82">
        <v>3</v>
      </c>
      <c r="I82">
        <v>7</v>
      </c>
      <c r="J82">
        <v>0.6</v>
      </c>
      <c r="K82">
        <v>4.0925922393798801</v>
      </c>
      <c r="L82">
        <v>2.6972236633300799</v>
      </c>
      <c r="M82">
        <v>2.3413047790527299</v>
      </c>
      <c r="N82">
        <v>4.1427917480468697</v>
      </c>
      <c r="O82">
        <v>1</v>
      </c>
      <c r="P82">
        <v>1</v>
      </c>
      <c r="Q82">
        <v>5</v>
      </c>
      <c r="R82" s="12">
        <v>0.2</v>
      </c>
      <c r="S82" s="12">
        <f t="shared" si="1"/>
        <v>0.1</v>
      </c>
      <c r="T82">
        <v>1.1348972320556601</v>
      </c>
      <c r="U82">
        <v>1.02525770664215</v>
      </c>
      <c r="V82">
        <v>0.99197465181350697</v>
      </c>
      <c r="W82">
        <v>3.3283054828643799E-2</v>
      </c>
      <c r="X82">
        <v>0.14292258024215701</v>
      </c>
      <c r="Y82">
        <v>0.14292258024215701</v>
      </c>
      <c r="Z82">
        <v>0.1</v>
      </c>
      <c r="AA82">
        <v>0.4</v>
      </c>
      <c r="AB82">
        <v>0.8</v>
      </c>
      <c r="AC82">
        <v>0.53333333333333299</v>
      </c>
      <c r="AD82">
        <v>0.6</v>
      </c>
      <c r="AE82">
        <v>0.3</v>
      </c>
    </row>
    <row r="83" spans="1:31" x14ac:dyDescent="0.15">
      <c r="A83" s="4">
        <v>784</v>
      </c>
      <c r="B83">
        <v>11</v>
      </c>
      <c r="C83">
        <v>9</v>
      </c>
      <c r="D83">
        <v>10</v>
      </c>
      <c r="E83">
        <v>10</v>
      </c>
      <c r="F83">
        <v>9</v>
      </c>
      <c r="G83">
        <v>1</v>
      </c>
      <c r="H83">
        <v>2</v>
      </c>
      <c r="I83">
        <v>8</v>
      </c>
      <c r="J83">
        <v>0.55000000000000004</v>
      </c>
      <c r="K83">
        <v>3.57846260070801</v>
      </c>
      <c r="L83">
        <v>2.84365653991699</v>
      </c>
      <c r="M83">
        <v>3.4155635833740199</v>
      </c>
      <c r="N83">
        <v>4.3889198303222701</v>
      </c>
      <c r="O83">
        <v>0</v>
      </c>
      <c r="P83">
        <v>0</v>
      </c>
      <c r="Q83">
        <v>5</v>
      </c>
      <c r="R83" s="12">
        <v>0</v>
      </c>
      <c r="S83" s="12">
        <f t="shared" si="1"/>
        <v>0</v>
      </c>
      <c r="T83">
        <v>0.84338569641113303</v>
      </c>
      <c r="U83">
        <v>0.790066719055176</v>
      </c>
      <c r="V83">
        <v>0.75669401884079002</v>
      </c>
      <c r="W83">
        <v>3.3372700214386E-2</v>
      </c>
      <c r="X83">
        <v>8.6691677570343004E-2</v>
      </c>
      <c r="Y83">
        <v>8.6691677570343004E-2</v>
      </c>
      <c r="Z83">
        <v>0</v>
      </c>
      <c r="AA83">
        <v>0.5</v>
      </c>
      <c r="AB83">
        <v>1</v>
      </c>
      <c r="AC83">
        <v>0.66666666666666696</v>
      </c>
      <c r="AD83">
        <v>0.5</v>
      </c>
      <c r="AE83">
        <v>0.5</v>
      </c>
    </row>
    <row r="84" spans="1:31" x14ac:dyDescent="0.15">
      <c r="A84" s="4">
        <v>290</v>
      </c>
      <c r="B84">
        <v>12</v>
      </c>
      <c r="C84">
        <v>8</v>
      </c>
      <c r="D84">
        <v>10</v>
      </c>
      <c r="E84">
        <v>10</v>
      </c>
      <c r="F84">
        <v>9</v>
      </c>
      <c r="G84">
        <v>1</v>
      </c>
      <c r="H84">
        <v>3</v>
      </c>
      <c r="I84">
        <v>7</v>
      </c>
      <c r="J84">
        <v>0.6</v>
      </c>
      <c r="K84">
        <v>3.9731216430664098</v>
      </c>
      <c r="L84">
        <v>2.7283134460449201</v>
      </c>
      <c r="M84">
        <v>2.6962318420410201</v>
      </c>
      <c r="N84">
        <v>4.1035308837890598</v>
      </c>
      <c r="O84">
        <v>1</v>
      </c>
      <c r="P84">
        <v>1</v>
      </c>
      <c r="Q84">
        <v>7</v>
      </c>
      <c r="R84" s="12">
        <v>0.1429</v>
      </c>
      <c r="S84" s="12">
        <f t="shared" si="1"/>
        <v>0.1</v>
      </c>
      <c r="T84">
        <v>1.0356311798095701</v>
      </c>
      <c r="U84">
        <v>0.95635414123535201</v>
      </c>
      <c r="V84">
        <v>0.92265146970748901</v>
      </c>
      <c r="W84">
        <v>3.37026715278625E-2</v>
      </c>
      <c r="X84">
        <v>0.11297971010208099</v>
      </c>
      <c r="Y84">
        <v>0.11297971010208099</v>
      </c>
      <c r="Z84">
        <v>0.1</v>
      </c>
      <c r="AA84">
        <v>0.6</v>
      </c>
      <c r="AB84">
        <v>0.85714285714285698</v>
      </c>
      <c r="AC84">
        <v>0.70588235294117596</v>
      </c>
      <c r="AD84">
        <v>0.4</v>
      </c>
      <c r="AE84">
        <v>0.5</v>
      </c>
    </row>
    <row r="85" spans="1:31" x14ac:dyDescent="0.15">
      <c r="A85" s="4">
        <v>771</v>
      </c>
      <c r="B85">
        <v>12</v>
      </c>
      <c r="C85">
        <v>8</v>
      </c>
      <c r="D85">
        <v>10</v>
      </c>
      <c r="E85">
        <v>10</v>
      </c>
      <c r="F85">
        <v>10</v>
      </c>
      <c r="G85">
        <v>0</v>
      </c>
      <c r="H85">
        <v>2</v>
      </c>
      <c r="I85">
        <v>8</v>
      </c>
      <c r="J85">
        <v>0.6</v>
      </c>
      <c r="K85">
        <v>5.97141456604004</v>
      </c>
      <c r="L85">
        <v>4.1214008331298801</v>
      </c>
      <c r="M85">
        <v>2.4947872161865199</v>
      </c>
      <c r="N85">
        <v>7.2168121337890598</v>
      </c>
      <c r="O85">
        <v>1</v>
      </c>
      <c r="P85">
        <v>1</v>
      </c>
      <c r="Q85">
        <v>9</v>
      </c>
      <c r="R85" s="12">
        <v>0.1111</v>
      </c>
      <c r="S85" s="12">
        <f t="shared" si="1"/>
        <v>0.1</v>
      </c>
      <c r="T85">
        <v>1.65915679931641</v>
      </c>
      <c r="U85">
        <v>1.4396772384643599</v>
      </c>
      <c r="V85">
        <v>1.40558934211731</v>
      </c>
      <c r="W85">
        <v>3.4087896347045898E-2</v>
      </c>
      <c r="X85">
        <v>0.25356745719909701</v>
      </c>
      <c r="Y85">
        <v>0.25356745719909701</v>
      </c>
      <c r="Z85">
        <v>0.1</v>
      </c>
      <c r="AA85">
        <v>0.8</v>
      </c>
      <c r="AB85">
        <v>0.88888888888888895</v>
      </c>
      <c r="AC85">
        <v>0.84210526315789502</v>
      </c>
      <c r="AD85">
        <v>0.2</v>
      </c>
      <c r="AE85">
        <v>0.7</v>
      </c>
    </row>
    <row r="86" spans="1:31" x14ac:dyDescent="0.15">
      <c r="A86" s="4">
        <v>969</v>
      </c>
      <c r="B86">
        <v>11</v>
      </c>
      <c r="C86">
        <v>9</v>
      </c>
      <c r="D86">
        <v>10</v>
      </c>
      <c r="E86">
        <v>10</v>
      </c>
      <c r="F86">
        <v>9</v>
      </c>
      <c r="G86">
        <v>1</v>
      </c>
      <c r="H86">
        <v>2</v>
      </c>
      <c r="I86">
        <v>8</v>
      </c>
      <c r="J86">
        <v>0.55000000000000004</v>
      </c>
      <c r="K86">
        <v>4.5866241455078098</v>
      </c>
      <c r="L86">
        <v>3.1496391296386701</v>
      </c>
      <c r="M86">
        <v>2.2585201263427699</v>
      </c>
      <c r="N86">
        <v>6.0710334777831996</v>
      </c>
      <c r="O86">
        <v>1</v>
      </c>
      <c r="P86">
        <v>1</v>
      </c>
      <c r="Q86">
        <v>7</v>
      </c>
      <c r="R86" s="12">
        <v>0.1429</v>
      </c>
      <c r="S86" s="12">
        <f t="shared" si="1"/>
        <v>0.1</v>
      </c>
      <c r="T86">
        <v>1.36480140686035</v>
      </c>
      <c r="U86">
        <v>1.1406068801879901</v>
      </c>
      <c r="V86">
        <v>1.1748344898223899</v>
      </c>
      <c r="W86">
        <v>3.42276096343994E-2</v>
      </c>
      <c r="X86">
        <v>0.18996691703796401</v>
      </c>
      <c r="Y86">
        <v>0.18996691703796401</v>
      </c>
      <c r="Z86">
        <v>0.1</v>
      </c>
      <c r="AA86">
        <v>0.6</v>
      </c>
      <c r="AB86">
        <v>0.85714285714285698</v>
      </c>
      <c r="AC86">
        <v>0.70588235294117596</v>
      </c>
      <c r="AD86">
        <v>0.4</v>
      </c>
      <c r="AE86">
        <v>0.5</v>
      </c>
    </row>
    <row r="87" spans="1:31" x14ac:dyDescent="0.15">
      <c r="A87" s="4">
        <v>249</v>
      </c>
      <c r="B87">
        <v>13</v>
      </c>
      <c r="C87">
        <v>7</v>
      </c>
      <c r="D87">
        <v>10</v>
      </c>
      <c r="E87">
        <v>10</v>
      </c>
      <c r="F87">
        <v>10</v>
      </c>
      <c r="G87">
        <v>0</v>
      </c>
      <c r="H87">
        <v>3</v>
      </c>
      <c r="I87">
        <v>7</v>
      </c>
      <c r="J87">
        <v>0.65</v>
      </c>
      <c r="K87">
        <v>4.2921829223632804</v>
      </c>
      <c r="L87">
        <v>2.5624923706054701</v>
      </c>
      <c r="M87">
        <v>1.62411880493164</v>
      </c>
      <c r="N87">
        <v>4.4251022338867196</v>
      </c>
      <c r="O87">
        <v>2</v>
      </c>
      <c r="P87">
        <v>2</v>
      </c>
      <c r="Q87">
        <v>10</v>
      </c>
      <c r="R87" s="12">
        <v>0.2</v>
      </c>
      <c r="S87" s="12">
        <f t="shared" si="1"/>
        <v>0.2</v>
      </c>
      <c r="T87">
        <v>1.3647041320800799</v>
      </c>
      <c r="U87">
        <v>1.20877325534821</v>
      </c>
      <c r="V87">
        <v>1.17450499534607</v>
      </c>
      <c r="W87">
        <v>3.4268260002136203E-2</v>
      </c>
      <c r="X87">
        <v>0.19019913673400901</v>
      </c>
      <c r="Y87">
        <v>0.19019913673400901</v>
      </c>
      <c r="Z87">
        <v>0.2</v>
      </c>
      <c r="AA87">
        <v>0.8</v>
      </c>
      <c r="AB87">
        <v>0.8</v>
      </c>
      <c r="AC87">
        <v>0.8</v>
      </c>
      <c r="AD87">
        <v>0.2</v>
      </c>
      <c r="AE87">
        <v>0.6</v>
      </c>
    </row>
    <row r="88" spans="1:31" x14ac:dyDescent="0.15">
      <c r="A88" s="4">
        <v>516</v>
      </c>
      <c r="B88">
        <v>14</v>
      </c>
      <c r="C88">
        <v>6</v>
      </c>
      <c r="D88">
        <v>10</v>
      </c>
      <c r="E88">
        <v>10</v>
      </c>
      <c r="F88">
        <v>10</v>
      </c>
      <c r="G88">
        <v>0</v>
      </c>
      <c r="H88">
        <v>4</v>
      </c>
      <c r="I88">
        <v>6</v>
      </c>
      <c r="J88">
        <v>0.7</v>
      </c>
      <c r="K88">
        <v>3.6069717407226598</v>
      </c>
      <c r="L88">
        <v>1.9917449951171899</v>
      </c>
      <c r="M88">
        <v>1.77130126953125</v>
      </c>
      <c r="N88">
        <v>3.6706581115722701</v>
      </c>
      <c r="O88">
        <v>0</v>
      </c>
      <c r="P88">
        <v>0</v>
      </c>
      <c r="Q88">
        <v>0</v>
      </c>
      <c r="R88" s="12">
        <v>0</v>
      </c>
      <c r="S88" s="12">
        <f t="shared" si="1"/>
        <v>0</v>
      </c>
      <c r="T88">
        <v>1.02960777282715</v>
      </c>
      <c r="U88">
        <v>0.94697046279907204</v>
      </c>
      <c r="V88">
        <v>0.91221392154693604</v>
      </c>
      <c r="W88">
        <v>3.4756541252136203E-2</v>
      </c>
      <c r="X88">
        <v>0.117393851280212</v>
      </c>
      <c r="Y88">
        <v>0.117393851280212</v>
      </c>
      <c r="Z88">
        <v>0</v>
      </c>
      <c r="AA88">
        <v>0</v>
      </c>
      <c r="AB88" t="s">
        <v>29</v>
      </c>
      <c r="AC88" t="s">
        <v>29</v>
      </c>
      <c r="AD88">
        <v>1</v>
      </c>
      <c r="AE88">
        <v>0</v>
      </c>
    </row>
    <row r="89" spans="1:31" x14ac:dyDescent="0.15">
      <c r="A89" s="4">
        <v>581</v>
      </c>
      <c r="B89">
        <v>10</v>
      </c>
      <c r="C89">
        <v>10</v>
      </c>
      <c r="D89">
        <v>10</v>
      </c>
      <c r="E89">
        <v>10</v>
      </c>
      <c r="F89">
        <v>9</v>
      </c>
      <c r="G89">
        <v>1</v>
      </c>
      <c r="H89">
        <v>1</v>
      </c>
      <c r="I89">
        <v>9</v>
      </c>
      <c r="J89">
        <v>0.5</v>
      </c>
      <c r="K89">
        <v>4.1604652404785201</v>
      </c>
      <c r="L89">
        <v>3.4826793670654301</v>
      </c>
      <c r="M89">
        <v>4.8837795257568404</v>
      </c>
      <c r="N89">
        <v>8.3346195220947301</v>
      </c>
      <c r="O89">
        <v>1</v>
      </c>
      <c r="P89">
        <v>1</v>
      </c>
      <c r="Q89">
        <v>8</v>
      </c>
      <c r="R89" s="12">
        <v>0.125</v>
      </c>
      <c r="S89" s="12">
        <f t="shared" si="1"/>
        <v>0.1</v>
      </c>
      <c r="T89">
        <v>1.0950679779052701</v>
      </c>
      <c r="U89">
        <v>0.90730857849121105</v>
      </c>
      <c r="V89">
        <v>0.94215565919876099</v>
      </c>
      <c r="W89">
        <v>3.484708070755E-2</v>
      </c>
      <c r="X89">
        <v>0.15291231870651301</v>
      </c>
      <c r="Y89">
        <v>0.15291231870651301</v>
      </c>
      <c r="Z89">
        <v>0.1</v>
      </c>
      <c r="AA89">
        <v>0.7</v>
      </c>
      <c r="AB89">
        <v>0.875</v>
      </c>
      <c r="AC89">
        <v>0.77777777777777801</v>
      </c>
      <c r="AD89">
        <v>0.3</v>
      </c>
      <c r="AE89">
        <v>0.6</v>
      </c>
    </row>
    <row r="90" spans="1:31" x14ac:dyDescent="0.15">
      <c r="A90" s="4">
        <v>682</v>
      </c>
      <c r="B90">
        <v>10</v>
      </c>
      <c r="C90">
        <v>10</v>
      </c>
      <c r="D90">
        <v>10</v>
      </c>
      <c r="E90">
        <v>10</v>
      </c>
      <c r="F90">
        <v>7</v>
      </c>
      <c r="G90">
        <v>3</v>
      </c>
      <c r="H90">
        <v>3</v>
      </c>
      <c r="I90">
        <v>7</v>
      </c>
      <c r="J90">
        <v>0.5</v>
      </c>
      <c r="K90">
        <v>3.9829730987548801</v>
      </c>
      <c r="L90">
        <v>2.52255058288574</v>
      </c>
      <c r="M90">
        <v>1.8901195526123</v>
      </c>
      <c r="N90">
        <v>3.9645938873290998</v>
      </c>
      <c r="O90">
        <v>2</v>
      </c>
      <c r="P90">
        <v>2</v>
      </c>
      <c r="Q90">
        <v>8</v>
      </c>
      <c r="R90" s="12">
        <v>0.25</v>
      </c>
      <c r="S90" s="12">
        <f t="shared" si="1"/>
        <v>0.2</v>
      </c>
      <c r="T90">
        <v>1.0342979431152299</v>
      </c>
      <c r="U90">
        <v>0.91195487976074197</v>
      </c>
      <c r="V90">
        <v>0.94726067781448398</v>
      </c>
      <c r="W90">
        <v>3.5305798053741497E-2</v>
      </c>
      <c r="X90">
        <v>8.7037265300750705E-2</v>
      </c>
      <c r="Y90">
        <v>8.7037265300750705E-2</v>
      </c>
      <c r="Z90">
        <v>0.2</v>
      </c>
      <c r="AA90">
        <v>0.6</v>
      </c>
      <c r="AB90">
        <v>0.75</v>
      </c>
      <c r="AC90">
        <v>0.66666666666666696</v>
      </c>
      <c r="AD90">
        <v>0.4</v>
      </c>
      <c r="AE90">
        <v>0.4</v>
      </c>
    </row>
    <row r="91" spans="1:31" x14ac:dyDescent="0.15">
      <c r="A91" s="4">
        <v>508</v>
      </c>
      <c r="B91">
        <v>10</v>
      </c>
      <c r="C91">
        <v>10</v>
      </c>
      <c r="D91">
        <v>10</v>
      </c>
      <c r="E91">
        <v>10</v>
      </c>
      <c r="F91">
        <v>8</v>
      </c>
      <c r="G91">
        <v>2</v>
      </c>
      <c r="H91">
        <v>2</v>
      </c>
      <c r="I91">
        <v>8</v>
      </c>
      <c r="J91">
        <v>0.5</v>
      </c>
      <c r="K91">
        <v>4.4304294586181596</v>
      </c>
      <c r="L91">
        <v>3.55476951599121</v>
      </c>
      <c r="M91">
        <v>4.0480670928955096</v>
      </c>
      <c r="N91">
        <v>4.9949150085449201</v>
      </c>
      <c r="O91">
        <v>0</v>
      </c>
      <c r="P91">
        <v>0</v>
      </c>
      <c r="Q91">
        <v>6</v>
      </c>
      <c r="R91" s="12">
        <v>0</v>
      </c>
      <c r="S91" s="12">
        <f t="shared" si="1"/>
        <v>0</v>
      </c>
      <c r="T91">
        <v>0.97401237487793002</v>
      </c>
      <c r="U91">
        <v>0.89174747467041005</v>
      </c>
      <c r="V91">
        <v>0.85624045133590698</v>
      </c>
      <c r="W91">
        <v>3.5507023334503202E-2</v>
      </c>
      <c r="X91">
        <v>0.117771923542023</v>
      </c>
      <c r="Y91">
        <v>0.117771923542023</v>
      </c>
      <c r="Z91">
        <v>0</v>
      </c>
      <c r="AA91">
        <v>0.6</v>
      </c>
      <c r="AB91">
        <v>1</v>
      </c>
      <c r="AC91">
        <v>0.75</v>
      </c>
      <c r="AD91">
        <v>0.4</v>
      </c>
      <c r="AE91">
        <v>0.6</v>
      </c>
    </row>
    <row r="92" spans="1:31" x14ac:dyDescent="0.15">
      <c r="A92" s="4">
        <v>704</v>
      </c>
      <c r="B92">
        <v>13</v>
      </c>
      <c r="C92">
        <v>7</v>
      </c>
      <c r="D92">
        <v>10</v>
      </c>
      <c r="E92">
        <v>10</v>
      </c>
      <c r="F92">
        <v>10</v>
      </c>
      <c r="G92">
        <v>0</v>
      </c>
      <c r="H92">
        <v>3</v>
      </c>
      <c r="I92">
        <v>7</v>
      </c>
      <c r="J92">
        <v>0.65</v>
      </c>
      <c r="K92">
        <v>4.02461814880371</v>
      </c>
      <c r="L92">
        <v>2.4749088287353498</v>
      </c>
      <c r="M92">
        <v>2.04274177551269</v>
      </c>
      <c r="N92">
        <v>4.5483264923095703</v>
      </c>
      <c r="O92">
        <v>2</v>
      </c>
      <c r="P92">
        <v>2</v>
      </c>
      <c r="Q92">
        <v>11</v>
      </c>
      <c r="R92" s="12">
        <v>0.18179999999999999</v>
      </c>
      <c r="S92" s="12">
        <f t="shared" si="1"/>
        <v>0.2</v>
      </c>
      <c r="T92">
        <v>1.2865447998046899</v>
      </c>
      <c r="U92">
        <v>1.1468582153320299</v>
      </c>
      <c r="V92">
        <v>1.11094510555267</v>
      </c>
      <c r="W92">
        <v>3.5913109779357903E-2</v>
      </c>
      <c r="X92">
        <v>0.17559969425201399</v>
      </c>
      <c r="Y92">
        <v>0.17559969425201399</v>
      </c>
      <c r="Z92">
        <v>0.2</v>
      </c>
      <c r="AA92">
        <v>0.9</v>
      </c>
      <c r="AB92">
        <v>0.81818181818181801</v>
      </c>
      <c r="AC92">
        <v>0.85714285714285698</v>
      </c>
      <c r="AD92">
        <v>0.1</v>
      </c>
      <c r="AE92">
        <v>0.7</v>
      </c>
    </row>
    <row r="93" spans="1:31" x14ac:dyDescent="0.15">
      <c r="A93" s="4">
        <v>436</v>
      </c>
      <c r="B93">
        <v>12</v>
      </c>
      <c r="C93">
        <v>8</v>
      </c>
      <c r="D93">
        <v>10</v>
      </c>
      <c r="E93">
        <v>10</v>
      </c>
      <c r="F93">
        <v>9</v>
      </c>
      <c r="G93">
        <v>1</v>
      </c>
      <c r="H93">
        <v>3</v>
      </c>
      <c r="I93">
        <v>7</v>
      </c>
      <c r="J93">
        <v>0.6</v>
      </c>
      <c r="K93">
        <v>5.5476856231689498</v>
      </c>
      <c r="L93">
        <v>3.0619335174560498</v>
      </c>
      <c r="M93">
        <v>1.7095928192138701</v>
      </c>
      <c r="N93">
        <v>6.3539409637451199</v>
      </c>
      <c r="O93">
        <v>3</v>
      </c>
      <c r="P93">
        <v>3</v>
      </c>
      <c r="Q93">
        <v>11</v>
      </c>
      <c r="R93" s="12">
        <v>0.2727</v>
      </c>
      <c r="S93" s="12">
        <f t="shared" si="1"/>
        <v>0.3</v>
      </c>
      <c r="T93">
        <v>1.6112861633300799</v>
      </c>
      <c r="U93">
        <v>1.3433347940445</v>
      </c>
      <c r="V93">
        <v>1.37961578369141</v>
      </c>
      <c r="W93">
        <v>3.62809896469116E-2</v>
      </c>
      <c r="X93">
        <v>0.23167037963867201</v>
      </c>
      <c r="Y93">
        <v>0.23167037963867201</v>
      </c>
      <c r="Z93">
        <v>0.3</v>
      </c>
      <c r="AA93">
        <v>0.8</v>
      </c>
      <c r="AB93">
        <v>0.72727272727272696</v>
      </c>
      <c r="AC93">
        <v>0.76190476190476197</v>
      </c>
      <c r="AD93">
        <v>0.2</v>
      </c>
      <c r="AE93">
        <v>0.5</v>
      </c>
    </row>
    <row r="94" spans="1:31" x14ac:dyDescent="0.15">
      <c r="A94" s="4">
        <v>278</v>
      </c>
      <c r="B94">
        <v>11</v>
      </c>
      <c r="C94">
        <v>9</v>
      </c>
      <c r="D94">
        <v>10</v>
      </c>
      <c r="E94">
        <v>10</v>
      </c>
      <c r="F94">
        <v>10</v>
      </c>
      <c r="G94">
        <v>0</v>
      </c>
      <c r="H94">
        <v>1</v>
      </c>
      <c r="I94">
        <v>9</v>
      </c>
      <c r="J94">
        <v>0.55000000000000004</v>
      </c>
      <c r="K94">
        <v>4.7435684204101598</v>
      </c>
      <c r="L94">
        <v>3.8879623413085902</v>
      </c>
      <c r="M94">
        <v>4.0030746459960902</v>
      </c>
      <c r="N94">
        <v>8.6839790344238299</v>
      </c>
      <c r="O94">
        <v>1</v>
      </c>
      <c r="P94">
        <v>1</v>
      </c>
      <c r="Q94">
        <v>9</v>
      </c>
      <c r="R94" s="12">
        <v>0.1111</v>
      </c>
      <c r="S94" s="12">
        <f t="shared" si="1"/>
        <v>0.1</v>
      </c>
      <c r="T94">
        <v>1.41017723083496</v>
      </c>
      <c r="U94">
        <v>1.1264400482177701</v>
      </c>
      <c r="V94">
        <v>1.1627676486969001</v>
      </c>
      <c r="W94">
        <v>3.6327600479125997E-2</v>
      </c>
      <c r="X94">
        <v>0.247409582138061</v>
      </c>
      <c r="Y94">
        <v>0.247409582138061</v>
      </c>
      <c r="Z94">
        <v>0.1</v>
      </c>
      <c r="AA94">
        <v>0.8</v>
      </c>
      <c r="AB94">
        <v>0.88888888888888895</v>
      </c>
      <c r="AC94">
        <v>0.84210526315789502</v>
      </c>
      <c r="AD94">
        <v>0.2</v>
      </c>
      <c r="AE94">
        <v>0.7</v>
      </c>
    </row>
    <row r="95" spans="1:31" x14ac:dyDescent="0.15">
      <c r="A95" s="4">
        <v>580</v>
      </c>
      <c r="B95">
        <v>11</v>
      </c>
      <c r="C95">
        <v>9</v>
      </c>
      <c r="D95">
        <v>10</v>
      </c>
      <c r="E95">
        <v>10</v>
      </c>
      <c r="F95">
        <v>9</v>
      </c>
      <c r="G95">
        <v>1</v>
      </c>
      <c r="H95">
        <v>2</v>
      </c>
      <c r="I95">
        <v>8</v>
      </c>
      <c r="J95">
        <v>0.55000000000000004</v>
      </c>
      <c r="K95">
        <v>5.03513526916504</v>
      </c>
      <c r="L95">
        <v>3.7551288604736301</v>
      </c>
      <c r="M95">
        <v>3.0785770416259801</v>
      </c>
      <c r="N95">
        <v>5.5543289184570304</v>
      </c>
      <c r="O95">
        <v>1</v>
      </c>
      <c r="P95">
        <v>1</v>
      </c>
      <c r="Q95">
        <v>8</v>
      </c>
      <c r="R95" s="12">
        <v>0.125</v>
      </c>
      <c r="S95" s="12">
        <f t="shared" si="1"/>
        <v>0.1</v>
      </c>
      <c r="T95">
        <v>1.4386787414550799</v>
      </c>
      <c r="U95">
        <v>1.26366519927978</v>
      </c>
      <c r="V95">
        <v>1.22721290588379</v>
      </c>
      <c r="W95">
        <v>3.6452293395996101E-2</v>
      </c>
      <c r="X95">
        <v>0.21146583557128901</v>
      </c>
      <c r="Y95">
        <v>0.21146583557128901</v>
      </c>
      <c r="Z95">
        <v>0.1</v>
      </c>
      <c r="AA95">
        <v>0.7</v>
      </c>
      <c r="AB95">
        <v>0.875</v>
      </c>
      <c r="AC95">
        <v>0.77777777777777801</v>
      </c>
      <c r="AD95">
        <v>0.3</v>
      </c>
      <c r="AE95">
        <v>0.6</v>
      </c>
    </row>
    <row r="96" spans="1:31" x14ac:dyDescent="0.15">
      <c r="A96" s="4">
        <v>586</v>
      </c>
      <c r="B96">
        <v>13</v>
      </c>
      <c r="C96">
        <v>7</v>
      </c>
      <c r="D96">
        <v>10</v>
      </c>
      <c r="E96">
        <v>10</v>
      </c>
      <c r="F96">
        <v>9</v>
      </c>
      <c r="G96">
        <v>1</v>
      </c>
      <c r="H96">
        <v>4</v>
      </c>
      <c r="I96">
        <v>6</v>
      </c>
      <c r="J96">
        <v>0.65</v>
      </c>
      <c r="K96">
        <v>5.8140106201171902</v>
      </c>
      <c r="L96">
        <v>3.1672325134277299</v>
      </c>
      <c r="M96">
        <v>2.4102249145507799</v>
      </c>
      <c r="N96">
        <v>5.3552703857421902</v>
      </c>
      <c r="O96">
        <v>4</v>
      </c>
      <c r="P96">
        <v>4</v>
      </c>
      <c r="Q96">
        <v>13</v>
      </c>
      <c r="R96" s="12">
        <v>0.30769999999999997</v>
      </c>
      <c r="S96" s="12">
        <f t="shared" si="1"/>
        <v>0.4</v>
      </c>
      <c r="T96">
        <v>1.6634445190429701</v>
      </c>
      <c r="U96">
        <v>1.4746665954589799</v>
      </c>
      <c r="V96">
        <v>1.4371267557144201</v>
      </c>
      <c r="W96">
        <v>3.7539839744567899E-2</v>
      </c>
      <c r="X96">
        <v>0.226317763328552</v>
      </c>
      <c r="Y96">
        <v>0.226317763328552</v>
      </c>
      <c r="Z96">
        <v>0.4</v>
      </c>
      <c r="AA96">
        <v>0.9</v>
      </c>
      <c r="AB96">
        <v>0.69230769230769196</v>
      </c>
      <c r="AC96">
        <v>0.78260869565217395</v>
      </c>
      <c r="AD96">
        <v>0.1</v>
      </c>
      <c r="AE96">
        <v>0.5</v>
      </c>
    </row>
    <row r="97" spans="1:31" x14ac:dyDescent="0.15">
      <c r="A97" s="4">
        <v>670</v>
      </c>
      <c r="B97">
        <v>10</v>
      </c>
      <c r="C97">
        <v>10</v>
      </c>
      <c r="D97">
        <v>10</v>
      </c>
      <c r="E97">
        <v>10</v>
      </c>
      <c r="F97">
        <v>9</v>
      </c>
      <c r="G97">
        <v>1</v>
      </c>
      <c r="H97">
        <v>1</v>
      </c>
      <c r="I97">
        <v>9</v>
      </c>
      <c r="J97">
        <v>0.5</v>
      </c>
      <c r="K97">
        <v>4.8049163818359402</v>
      </c>
      <c r="L97">
        <v>4.16241455078125</v>
      </c>
      <c r="M97">
        <v>6.1471233367919904</v>
      </c>
      <c r="N97">
        <v>8.6302738189697301</v>
      </c>
      <c r="O97">
        <v>0</v>
      </c>
      <c r="P97">
        <v>0</v>
      </c>
      <c r="Q97">
        <v>7</v>
      </c>
      <c r="R97" s="12">
        <v>0</v>
      </c>
      <c r="S97" s="12">
        <f t="shared" si="1"/>
        <v>0</v>
      </c>
      <c r="T97">
        <v>1.1261234283447299</v>
      </c>
      <c r="U97">
        <v>0.99955749511718694</v>
      </c>
      <c r="V97">
        <v>0.961972415447235</v>
      </c>
      <c r="W97">
        <v>3.75850796699524E-2</v>
      </c>
      <c r="X97">
        <v>0.16415101289749201</v>
      </c>
      <c r="Y97">
        <v>0.16415101289749201</v>
      </c>
      <c r="Z97">
        <v>0</v>
      </c>
      <c r="AA97">
        <v>0.7</v>
      </c>
      <c r="AB97">
        <v>1</v>
      </c>
      <c r="AC97">
        <v>0.82352941176470595</v>
      </c>
      <c r="AD97">
        <v>0.3</v>
      </c>
      <c r="AE97">
        <v>0.7</v>
      </c>
    </row>
    <row r="98" spans="1:31" x14ac:dyDescent="0.15">
      <c r="A98" s="4">
        <v>708</v>
      </c>
      <c r="B98">
        <v>13</v>
      </c>
      <c r="C98">
        <v>7</v>
      </c>
      <c r="D98">
        <v>10</v>
      </c>
      <c r="E98">
        <v>10</v>
      </c>
      <c r="F98">
        <v>10</v>
      </c>
      <c r="G98">
        <v>0</v>
      </c>
      <c r="H98">
        <v>3</v>
      </c>
      <c r="I98">
        <v>7</v>
      </c>
      <c r="J98">
        <v>0.65</v>
      </c>
      <c r="K98">
        <v>6.6370372772216797</v>
      </c>
      <c r="L98">
        <v>3.6903305053710902</v>
      </c>
      <c r="M98">
        <v>1.7185420989990201</v>
      </c>
      <c r="N98">
        <v>7.0055294036865199</v>
      </c>
      <c r="O98">
        <v>2</v>
      </c>
      <c r="P98">
        <v>2</v>
      </c>
      <c r="Q98">
        <v>11</v>
      </c>
      <c r="R98" s="12">
        <v>0.18179999999999999</v>
      </c>
      <c r="S98" s="12">
        <f t="shared" si="1"/>
        <v>0.2</v>
      </c>
      <c r="T98">
        <v>1.8431911468505899</v>
      </c>
      <c r="U98">
        <v>1.6151485443115201</v>
      </c>
      <c r="V98">
        <v>1.5772962570190401</v>
      </c>
      <c r="W98">
        <v>3.7852287292480503E-2</v>
      </c>
      <c r="X98">
        <v>0.26589488983154302</v>
      </c>
      <c r="Y98">
        <v>0.26589488983154302</v>
      </c>
      <c r="Z98">
        <v>0.2</v>
      </c>
      <c r="AA98">
        <v>0.9</v>
      </c>
      <c r="AB98">
        <v>0.81818181818181801</v>
      </c>
      <c r="AC98">
        <v>0.85714285714285698</v>
      </c>
      <c r="AD98">
        <v>0.1</v>
      </c>
      <c r="AE98">
        <v>0.7</v>
      </c>
    </row>
    <row r="99" spans="1:31" x14ac:dyDescent="0.15">
      <c r="A99" s="4">
        <v>306</v>
      </c>
      <c r="B99">
        <v>11</v>
      </c>
      <c r="C99">
        <v>9</v>
      </c>
      <c r="D99">
        <v>10</v>
      </c>
      <c r="E99">
        <v>10</v>
      </c>
      <c r="F99">
        <v>8</v>
      </c>
      <c r="G99">
        <v>2</v>
      </c>
      <c r="H99">
        <v>3</v>
      </c>
      <c r="I99">
        <v>7</v>
      </c>
      <c r="J99">
        <v>0.55000000000000004</v>
      </c>
      <c r="K99">
        <v>4.8031330108642596</v>
      </c>
      <c r="L99">
        <v>3.3020248413085902</v>
      </c>
      <c r="M99">
        <v>2.6972179412841801</v>
      </c>
      <c r="N99">
        <v>4.1396846771240199</v>
      </c>
      <c r="O99">
        <v>1</v>
      </c>
      <c r="P99">
        <v>1</v>
      </c>
      <c r="Q99">
        <v>7</v>
      </c>
      <c r="R99" s="12">
        <v>0.1429</v>
      </c>
      <c r="S99" s="12">
        <f t="shared" si="1"/>
        <v>0.1</v>
      </c>
      <c r="T99">
        <v>1.04092216491699</v>
      </c>
      <c r="U99">
        <v>0.95526629686355602</v>
      </c>
      <c r="V99">
        <v>0.91726362705230702</v>
      </c>
      <c r="W99">
        <v>3.80026698112488E-2</v>
      </c>
      <c r="X99">
        <v>0.123658537864685</v>
      </c>
      <c r="Y99">
        <v>0.123658537864685</v>
      </c>
      <c r="Z99">
        <v>0.1</v>
      </c>
      <c r="AA99">
        <v>0.6</v>
      </c>
      <c r="AB99">
        <v>0.85714285714285698</v>
      </c>
      <c r="AC99">
        <v>0.70588235294117596</v>
      </c>
      <c r="AD99">
        <v>0.4</v>
      </c>
      <c r="AE99">
        <v>0.5</v>
      </c>
    </row>
    <row r="100" spans="1:31" x14ac:dyDescent="0.15">
      <c r="A100" s="4">
        <v>915</v>
      </c>
      <c r="B100">
        <v>13</v>
      </c>
      <c r="C100">
        <v>7</v>
      </c>
      <c r="D100">
        <v>10</v>
      </c>
      <c r="E100">
        <v>10</v>
      </c>
      <c r="F100">
        <v>10</v>
      </c>
      <c r="G100">
        <v>0</v>
      </c>
      <c r="H100">
        <v>3</v>
      </c>
      <c r="I100">
        <v>7</v>
      </c>
      <c r="J100">
        <v>0.65</v>
      </c>
      <c r="K100">
        <v>5.2232933044433603</v>
      </c>
      <c r="L100">
        <v>2.9894428253173801</v>
      </c>
      <c r="M100">
        <v>1.63002586364746</v>
      </c>
      <c r="N100">
        <v>5.50412940979004</v>
      </c>
      <c r="O100">
        <v>2</v>
      </c>
      <c r="P100">
        <v>2</v>
      </c>
      <c r="Q100">
        <v>9</v>
      </c>
      <c r="R100" s="12">
        <v>0.22220000000000001</v>
      </c>
      <c r="S100" s="12">
        <f t="shared" si="1"/>
        <v>0.2</v>
      </c>
      <c r="T100">
        <v>1.7261447906494101</v>
      </c>
      <c r="U100">
        <v>1.4880498647689799</v>
      </c>
      <c r="V100">
        <v>1.44968473911285</v>
      </c>
      <c r="W100">
        <v>3.8365125656127902E-2</v>
      </c>
      <c r="X100">
        <v>0.27646005153656</v>
      </c>
      <c r="Y100">
        <v>0.27646005153656</v>
      </c>
      <c r="Z100">
        <v>0.2</v>
      </c>
      <c r="AA100">
        <v>0.7</v>
      </c>
      <c r="AB100">
        <v>0.77777777777777801</v>
      </c>
      <c r="AC100">
        <v>0.73684210526315796</v>
      </c>
      <c r="AD100">
        <v>0.3</v>
      </c>
      <c r="AE100">
        <v>0.5</v>
      </c>
    </row>
    <row r="101" spans="1:31" x14ac:dyDescent="0.15">
      <c r="A101" s="4">
        <v>421</v>
      </c>
      <c r="B101">
        <v>15</v>
      </c>
      <c r="C101">
        <v>5</v>
      </c>
      <c r="D101">
        <v>10</v>
      </c>
      <c r="E101">
        <v>10</v>
      </c>
      <c r="F101">
        <v>10</v>
      </c>
      <c r="G101">
        <v>0</v>
      </c>
      <c r="H101">
        <v>5</v>
      </c>
      <c r="I101">
        <v>5</v>
      </c>
      <c r="J101">
        <v>0.75</v>
      </c>
      <c r="K101">
        <v>4.1676616668701199</v>
      </c>
      <c r="L101">
        <v>1.8069324493408201</v>
      </c>
      <c r="M101">
        <v>1.5868015289306601</v>
      </c>
      <c r="N101">
        <v>4.2812080383300799</v>
      </c>
      <c r="O101">
        <v>1</v>
      </c>
      <c r="P101">
        <v>1</v>
      </c>
      <c r="Q101">
        <v>7</v>
      </c>
      <c r="R101" s="12">
        <v>0.1429</v>
      </c>
      <c r="S101" s="12">
        <f t="shared" si="1"/>
        <v>0.1</v>
      </c>
      <c r="T101">
        <v>1.46426773071289</v>
      </c>
      <c r="U101">
        <v>1.32818603515625</v>
      </c>
      <c r="V101">
        <v>1.2893693447112999</v>
      </c>
      <c r="W101">
        <v>3.8816690444946303E-2</v>
      </c>
      <c r="X101">
        <v>0.174898386001587</v>
      </c>
      <c r="Y101">
        <v>0.174898386001587</v>
      </c>
      <c r="Z101">
        <v>0.1</v>
      </c>
      <c r="AA101">
        <v>0.6</v>
      </c>
      <c r="AB101">
        <v>0.85714285714285698</v>
      </c>
      <c r="AC101">
        <v>0.70588235294117596</v>
      </c>
      <c r="AD101">
        <v>0.4</v>
      </c>
      <c r="AE101">
        <v>0.5</v>
      </c>
    </row>
    <row r="102" spans="1:31" x14ac:dyDescent="0.15">
      <c r="A102" s="4">
        <v>474</v>
      </c>
      <c r="B102">
        <v>14</v>
      </c>
      <c r="C102">
        <v>6</v>
      </c>
      <c r="D102">
        <v>10</v>
      </c>
      <c r="E102">
        <v>10</v>
      </c>
      <c r="F102">
        <v>10</v>
      </c>
      <c r="G102">
        <v>0</v>
      </c>
      <c r="H102">
        <v>4</v>
      </c>
      <c r="I102">
        <v>6</v>
      </c>
      <c r="J102">
        <v>0.7</v>
      </c>
      <c r="K102">
        <v>4.9442825317382804</v>
      </c>
      <c r="L102">
        <v>2.4745426177978498</v>
      </c>
      <c r="M102">
        <v>1.9506587982177701</v>
      </c>
      <c r="N102">
        <v>5.3012142181396502</v>
      </c>
      <c r="O102">
        <v>1</v>
      </c>
      <c r="P102">
        <v>1</v>
      </c>
      <c r="Q102">
        <v>6</v>
      </c>
      <c r="R102" s="12">
        <v>0.16669999999999999</v>
      </c>
      <c r="S102" s="12">
        <f t="shared" si="1"/>
        <v>0.1</v>
      </c>
      <c r="T102">
        <v>1.73702049255371</v>
      </c>
      <c r="U102">
        <v>1.53056669235229</v>
      </c>
      <c r="V102">
        <v>1.49135088920593</v>
      </c>
      <c r="W102">
        <v>3.9215803146362298E-2</v>
      </c>
      <c r="X102">
        <v>0.24566960334777799</v>
      </c>
      <c r="Y102">
        <v>0.24566960334777799</v>
      </c>
      <c r="Z102">
        <v>0.1</v>
      </c>
      <c r="AA102">
        <v>0.5</v>
      </c>
      <c r="AB102">
        <v>0.83333333333333304</v>
      </c>
      <c r="AC102">
        <v>0.625</v>
      </c>
      <c r="AD102">
        <v>0.5</v>
      </c>
      <c r="AE102">
        <v>0.4</v>
      </c>
    </row>
    <row r="103" spans="1:31" x14ac:dyDescent="0.15">
      <c r="A103" s="4">
        <v>77</v>
      </c>
      <c r="B103">
        <v>14</v>
      </c>
      <c r="C103">
        <v>6</v>
      </c>
      <c r="D103">
        <v>10</v>
      </c>
      <c r="E103">
        <v>10</v>
      </c>
      <c r="F103">
        <v>9</v>
      </c>
      <c r="G103">
        <v>1</v>
      </c>
      <c r="H103">
        <v>5</v>
      </c>
      <c r="I103">
        <v>5</v>
      </c>
      <c r="J103">
        <v>0.7</v>
      </c>
      <c r="K103">
        <v>4.6620712280273402</v>
      </c>
      <c r="L103">
        <v>2.2503967285156201</v>
      </c>
      <c r="M103">
        <v>1.9069194793701201</v>
      </c>
      <c r="N103">
        <v>4.1364078521728498</v>
      </c>
      <c r="O103">
        <v>0</v>
      </c>
      <c r="P103">
        <v>0</v>
      </c>
      <c r="Q103">
        <v>4</v>
      </c>
      <c r="R103" s="12">
        <v>0</v>
      </c>
      <c r="S103" s="12">
        <f t="shared" si="1"/>
        <v>0</v>
      </c>
      <c r="T103">
        <v>1.3414134979248</v>
      </c>
      <c r="U103">
        <v>1.22626912593842</v>
      </c>
      <c r="V103">
        <v>1.1868133544921899</v>
      </c>
      <c r="W103">
        <v>3.9455771446228E-2</v>
      </c>
      <c r="X103">
        <v>0.15460014343261699</v>
      </c>
      <c r="Y103">
        <v>0.15460014343261699</v>
      </c>
      <c r="Z103">
        <v>0</v>
      </c>
      <c r="AA103">
        <v>0.4</v>
      </c>
      <c r="AB103">
        <v>1</v>
      </c>
      <c r="AC103">
        <v>0.57142857142857195</v>
      </c>
      <c r="AD103">
        <v>0.6</v>
      </c>
      <c r="AE103">
        <v>0.4</v>
      </c>
    </row>
    <row r="104" spans="1:31" x14ac:dyDescent="0.15">
      <c r="A104" s="4">
        <v>417</v>
      </c>
      <c r="B104">
        <v>13</v>
      </c>
      <c r="C104">
        <v>7</v>
      </c>
      <c r="D104">
        <v>10</v>
      </c>
      <c r="E104">
        <v>10</v>
      </c>
      <c r="F104">
        <v>9</v>
      </c>
      <c r="G104">
        <v>1</v>
      </c>
      <c r="H104">
        <v>4</v>
      </c>
      <c r="I104">
        <v>6</v>
      </c>
      <c r="J104">
        <v>0.65</v>
      </c>
      <c r="K104">
        <v>4.7771167755126998</v>
      </c>
      <c r="L104">
        <v>2.6599273681640598</v>
      </c>
      <c r="M104">
        <v>2.1201534271240199</v>
      </c>
      <c r="N104">
        <v>4.3933486938476598</v>
      </c>
      <c r="O104">
        <v>1</v>
      </c>
      <c r="P104">
        <v>1</v>
      </c>
      <c r="Q104">
        <v>7</v>
      </c>
      <c r="R104" s="12">
        <v>0.1429</v>
      </c>
      <c r="S104" s="12">
        <f t="shared" si="1"/>
        <v>0.1</v>
      </c>
      <c r="T104">
        <v>1.3006572723388701</v>
      </c>
      <c r="U104">
        <v>1.1764326095581099</v>
      </c>
      <c r="V104">
        <v>1.1367609500885001</v>
      </c>
      <c r="W104">
        <v>3.9671659469604499E-2</v>
      </c>
      <c r="X104">
        <v>0.16389632225036599</v>
      </c>
      <c r="Y104">
        <v>0.16389632225036599</v>
      </c>
      <c r="Z104">
        <v>0.1</v>
      </c>
      <c r="AA104">
        <v>0.6</v>
      </c>
      <c r="AB104">
        <v>0.85714285714285698</v>
      </c>
      <c r="AC104">
        <v>0.70588235294117596</v>
      </c>
      <c r="AD104">
        <v>0.4</v>
      </c>
      <c r="AE104">
        <v>0.5</v>
      </c>
    </row>
    <row r="105" spans="1:31" x14ac:dyDescent="0.15">
      <c r="A105" s="4">
        <v>959</v>
      </c>
      <c r="B105">
        <v>12</v>
      </c>
      <c r="C105">
        <v>8</v>
      </c>
      <c r="D105">
        <v>10</v>
      </c>
      <c r="E105">
        <v>10</v>
      </c>
      <c r="F105">
        <v>10</v>
      </c>
      <c r="G105">
        <v>0</v>
      </c>
      <c r="H105">
        <v>2</v>
      </c>
      <c r="I105">
        <v>8</v>
      </c>
      <c r="J105">
        <v>0.6</v>
      </c>
      <c r="K105">
        <v>3.65567207336426</v>
      </c>
      <c r="L105">
        <v>2.8133773803710902</v>
      </c>
      <c r="M105">
        <v>2.6079769134521502</v>
      </c>
      <c r="N105">
        <v>3.9547061920165998</v>
      </c>
      <c r="O105">
        <v>1</v>
      </c>
      <c r="P105">
        <v>1</v>
      </c>
      <c r="Q105">
        <v>7</v>
      </c>
      <c r="R105" s="12">
        <v>0.1429</v>
      </c>
      <c r="S105" s="12">
        <f t="shared" si="1"/>
        <v>0.1</v>
      </c>
      <c r="T105">
        <v>1.2878055572509799</v>
      </c>
      <c r="U105">
        <v>1.1757125854492201</v>
      </c>
      <c r="V105">
        <v>1.1354678869247401</v>
      </c>
      <c r="W105">
        <v>4.0244698524475098E-2</v>
      </c>
      <c r="X105">
        <v>0.15233767032623299</v>
      </c>
      <c r="Y105">
        <v>0.15233767032623299</v>
      </c>
      <c r="Z105">
        <v>0.1</v>
      </c>
      <c r="AA105">
        <v>0.6</v>
      </c>
      <c r="AB105">
        <v>0.85714285714285698</v>
      </c>
      <c r="AC105">
        <v>0.70588235294117596</v>
      </c>
      <c r="AD105">
        <v>0.4</v>
      </c>
      <c r="AE105">
        <v>0.5</v>
      </c>
    </row>
    <row r="106" spans="1:31" x14ac:dyDescent="0.15">
      <c r="A106" s="4">
        <v>152</v>
      </c>
      <c r="B106">
        <v>12</v>
      </c>
      <c r="C106">
        <v>8</v>
      </c>
      <c r="D106">
        <v>10</v>
      </c>
      <c r="E106">
        <v>10</v>
      </c>
      <c r="F106">
        <v>10</v>
      </c>
      <c r="G106">
        <v>0</v>
      </c>
      <c r="H106">
        <v>2</v>
      </c>
      <c r="I106">
        <v>8</v>
      </c>
      <c r="J106">
        <v>0.6</v>
      </c>
      <c r="K106">
        <v>5.5993576049804696</v>
      </c>
      <c r="L106">
        <v>3.6364974975585902</v>
      </c>
      <c r="M106">
        <v>1.6844596862793</v>
      </c>
      <c r="N106">
        <v>7.3742637634277299</v>
      </c>
      <c r="O106">
        <v>2</v>
      </c>
      <c r="P106">
        <v>2</v>
      </c>
      <c r="Q106">
        <v>10</v>
      </c>
      <c r="R106" s="12">
        <v>0.2</v>
      </c>
      <c r="S106" s="12">
        <f t="shared" si="1"/>
        <v>0.2</v>
      </c>
      <c r="T106">
        <v>1.6485748291015601</v>
      </c>
      <c r="U106">
        <v>1.3502063751220701</v>
      </c>
      <c r="V106">
        <v>1.3904880285263099</v>
      </c>
      <c r="W106">
        <v>4.0281653404235798E-2</v>
      </c>
      <c r="X106">
        <v>0.25808680057525601</v>
      </c>
      <c r="Y106">
        <v>0.25808680057525601</v>
      </c>
      <c r="Z106">
        <v>0.2</v>
      </c>
      <c r="AA106">
        <v>0.8</v>
      </c>
      <c r="AB106">
        <v>0.8</v>
      </c>
      <c r="AC106">
        <v>0.8</v>
      </c>
      <c r="AD106">
        <v>0.2</v>
      </c>
      <c r="AE106">
        <v>0.6</v>
      </c>
    </row>
    <row r="107" spans="1:31" x14ac:dyDescent="0.15">
      <c r="A107" s="4">
        <v>141</v>
      </c>
      <c r="B107">
        <v>13</v>
      </c>
      <c r="C107">
        <v>7</v>
      </c>
      <c r="D107">
        <v>10</v>
      </c>
      <c r="E107">
        <v>10</v>
      </c>
      <c r="F107">
        <v>9</v>
      </c>
      <c r="G107">
        <v>1</v>
      </c>
      <c r="H107">
        <v>4</v>
      </c>
      <c r="I107">
        <v>6</v>
      </c>
      <c r="J107">
        <v>0.65</v>
      </c>
      <c r="K107">
        <v>4.0659866333007804</v>
      </c>
      <c r="L107">
        <v>1.8378162384033201</v>
      </c>
      <c r="M107">
        <v>1.66242599487305</v>
      </c>
      <c r="N107">
        <v>5.2781143188476598</v>
      </c>
      <c r="O107">
        <v>3</v>
      </c>
      <c r="P107">
        <v>3</v>
      </c>
      <c r="Q107">
        <v>10</v>
      </c>
      <c r="R107" s="12">
        <v>0.3</v>
      </c>
      <c r="S107" s="12">
        <f t="shared" si="1"/>
        <v>0.3</v>
      </c>
      <c r="T107">
        <v>1.2126522064209</v>
      </c>
      <c r="U107">
        <v>1.04799509048462</v>
      </c>
      <c r="V107">
        <v>1.0893205404281601</v>
      </c>
      <c r="W107">
        <v>4.1325449943542501E-2</v>
      </c>
      <c r="X107">
        <v>0.123331665992737</v>
      </c>
      <c r="Y107">
        <v>0.123331665992737</v>
      </c>
      <c r="Z107">
        <v>0.3</v>
      </c>
      <c r="AA107">
        <v>0.7</v>
      </c>
      <c r="AB107">
        <v>0.7</v>
      </c>
      <c r="AC107">
        <v>0.7</v>
      </c>
      <c r="AD107">
        <v>0.3</v>
      </c>
      <c r="AE107">
        <v>0.4</v>
      </c>
    </row>
    <row r="108" spans="1:31" x14ac:dyDescent="0.15">
      <c r="A108" s="4">
        <v>712</v>
      </c>
      <c r="B108">
        <v>13</v>
      </c>
      <c r="C108">
        <v>7</v>
      </c>
      <c r="D108">
        <v>10</v>
      </c>
      <c r="E108">
        <v>10</v>
      </c>
      <c r="F108">
        <v>10</v>
      </c>
      <c r="G108">
        <v>0</v>
      </c>
      <c r="H108">
        <v>3</v>
      </c>
      <c r="I108">
        <v>7</v>
      </c>
      <c r="J108">
        <v>0.65</v>
      </c>
      <c r="K108">
        <v>3.8304862976074201</v>
      </c>
      <c r="L108">
        <v>2.4365577697753902</v>
      </c>
      <c r="M108">
        <v>2.0268630981445299</v>
      </c>
      <c r="N108">
        <v>4.0611400604248002</v>
      </c>
      <c r="O108">
        <v>1</v>
      </c>
      <c r="P108">
        <v>1</v>
      </c>
      <c r="Q108">
        <v>8</v>
      </c>
      <c r="R108" s="12">
        <v>0.125</v>
      </c>
      <c r="S108" s="12">
        <f t="shared" si="1"/>
        <v>0.1</v>
      </c>
      <c r="T108">
        <v>1.32381820678711</v>
      </c>
      <c r="U108">
        <v>1.19930648803711</v>
      </c>
      <c r="V108">
        <v>1.15740430355072</v>
      </c>
      <c r="W108">
        <v>4.1902184486389202E-2</v>
      </c>
      <c r="X108">
        <v>0.16641390323638899</v>
      </c>
      <c r="Y108">
        <v>0.16641390323638899</v>
      </c>
      <c r="Z108">
        <v>0.1</v>
      </c>
      <c r="AA108">
        <v>0.7</v>
      </c>
      <c r="AB108">
        <v>0.875</v>
      </c>
      <c r="AC108">
        <v>0.77777777777777801</v>
      </c>
      <c r="AD108">
        <v>0.3</v>
      </c>
      <c r="AE108">
        <v>0.6</v>
      </c>
    </row>
    <row r="109" spans="1:31" x14ac:dyDescent="0.15">
      <c r="A109" s="4">
        <v>458</v>
      </c>
      <c r="B109">
        <v>10</v>
      </c>
      <c r="C109">
        <v>10</v>
      </c>
      <c r="D109">
        <v>10</v>
      </c>
      <c r="E109">
        <v>10</v>
      </c>
      <c r="F109">
        <v>7</v>
      </c>
      <c r="G109">
        <v>3</v>
      </c>
      <c r="H109">
        <v>3</v>
      </c>
      <c r="I109">
        <v>7</v>
      </c>
      <c r="J109">
        <v>0.5</v>
      </c>
      <c r="K109">
        <v>4.5135078430175799</v>
      </c>
      <c r="L109">
        <v>3.4226341247558598</v>
      </c>
      <c r="M109">
        <v>3.21664237976074</v>
      </c>
      <c r="N109">
        <v>3.3419609069824201</v>
      </c>
      <c r="O109">
        <v>0</v>
      </c>
      <c r="P109">
        <v>0</v>
      </c>
      <c r="Q109">
        <v>0</v>
      </c>
      <c r="R109" s="12">
        <v>0</v>
      </c>
      <c r="S109" s="12">
        <f t="shared" si="1"/>
        <v>0</v>
      </c>
      <c r="T109">
        <v>0.95008087158203103</v>
      </c>
      <c r="U109">
        <v>0.89367359876632702</v>
      </c>
      <c r="V109">
        <v>0.85175305604934703</v>
      </c>
      <c r="W109">
        <v>4.1920542716980001E-2</v>
      </c>
      <c r="X109">
        <v>9.8327815532684298E-2</v>
      </c>
      <c r="Y109">
        <v>9.8327815532684298E-2</v>
      </c>
      <c r="Z109">
        <v>0</v>
      </c>
      <c r="AA109">
        <v>0</v>
      </c>
      <c r="AB109" t="s">
        <v>29</v>
      </c>
      <c r="AC109" t="s">
        <v>29</v>
      </c>
      <c r="AD109">
        <v>1</v>
      </c>
      <c r="AE109">
        <v>0</v>
      </c>
    </row>
    <row r="110" spans="1:31" x14ac:dyDescent="0.15">
      <c r="A110" s="4">
        <v>39</v>
      </c>
      <c r="B110">
        <v>13</v>
      </c>
      <c r="C110">
        <v>7</v>
      </c>
      <c r="D110">
        <v>10</v>
      </c>
      <c r="E110">
        <v>10</v>
      </c>
      <c r="F110">
        <v>10</v>
      </c>
      <c r="G110">
        <v>0</v>
      </c>
      <c r="H110">
        <v>3</v>
      </c>
      <c r="I110">
        <v>7</v>
      </c>
      <c r="J110">
        <v>0.65</v>
      </c>
      <c r="K110">
        <v>4.2416248321533203</v>
      </c>
      <c r="L110">
        <v>2.6613082885742201</v>
      </c>
      <c r="M110">
        <v>1.87679290771484</v>
      </c>
      <c r="N110">
        <v>4.1469745635986301</v>
      </c>
      <c r="O110">
        <v>2</v>
      </c>
      <c r="P110">
        <v>2</v>
      </c>
      <c r="Q110">
        <v>10</v>
      </c>
      <c r="R110" s="12">
        <v>0.2</v>
      </c>
      <c r="S110" s="12">
        <f t="shared" si="1"/>
        <v>0.2</v>
      </c>
      <c r="T110">
        <v>1.2218875885009799</v>
      </c>
      <c r="U110">
        <v>1.10618340969086</v>
      </c>
      <c r="V110">
        <v>1.06393814086914</v>
      </c>
      <c r="W110">
        <v>4.2245268821716302E-2</v>
      </c>
      <c r="X110">
        <v>0.15794944763183599</v>
      </c>
      <c r="Y110">
        <v>0.15794944763183599</v>
      </c>
      <c r="Z110">
        <v>0.2</v>
      </c>
      <c r="AA110">
        <v>0.8</v>
      </c>
      <c r="AB110">
        <v>0.8</v>
      </c>
      <c r="AC110">
        <v>0.8</v>
      </c>
      <c r="AD110">
        <v>0.2</v>
      </c>
      <c r="AE110">
        <v>0.6</v>
      </c>
    </row>
    <row r="111" spans="1:31" x14ac:dyDescent="0.15">
      <c r="A111" s="4">
        <v>113</v>
      </c>
      <c r="B111">
        <v>12</v>
      </c>
      <c r="C111">
        <v>8</v>
      </c>
      <c r="D111">
        <v>10</v>
      </c>
      <c r="E111">
        <v>10</v>
      </c>
      <c r="F111">
        <v>10</v>
      </c>
      <c r="G111">
        <v>0</v>
      </c>
      <c r="H111">
        <v>2</v>
      </c>
      <c r="I111">
        <v>8</v>
      </c>
      <c r="J111">
        <v>0.6</v>
      </c>
      <c r="K111">
        <v>4.0190277099609402</v>
      </c>
      <c r="L111">
        <v>2.9592247009277299</v>
      </c>
      <c r="M111">
        <v>3.0995292663574201</v>
      </c>
      <c r="N111">
        <v>5.4743957519531197</v>
      </c>
      <c r="O111">
        <v>0</v>
      </c>
      <c r="P111">
        <v>0</v>
      </c>
      <c r="Q111">
        <v>6</v>
      </c>
      <c r="R111" s="12">
        <v>0</v>
      </c>
      <c r="S111" s="12">
        <f t="shared" si="1"/>
        <v>0</v>
      </c>
      <c r="T111">
        <v>1.23481941223145</v>
      </c>
      <c r="U111">
        <v>1.0928773880004901</v>
      </c>
      <c r="V111">
        <v>1.0505173206329399</v>
      </c>
      <c r="W111">
        <v>4.2360067367553697E-2</v>
      </c>
      <c r="X111">
        <v>0.18430209159851099</v>
      </c>
      <c r="Y111">
        <v>0.18430209159851099</v>
      </c>
      <c r="Z111">
        <v>0</v>
      </c>
      <c r="AA111">
        <v>0.6</v>
      </c>
      <c r="AB111">
        <v>1</v>
      </c>
      <c r="AC111">
        <v>0.75</v>
      </c>
      <c r="AD111">
        <v>0.4</v>
      </c>
      <c r="AE111">
        <v>0.6</v>
      </c>
    </row>
    <row r="112" spans="1:31" x14ac:dyDescent="0.15">
      <c r="A112" s="4">
        <v>281</v>
      </c>
      <c r="B112">
        <v>12</v>
      </c>
      <c r="C112">
        <v>8</v>
      </c>
      <c r="D112">
        <v>10</v>
      </c>
      <c r="E112">
        <v>10</v>
      </c>
      <c r="F112">
        <v>9</v>
      </c>
      <c r="G112">
        <v>1</v>
      </c>
      <c r="H112">
        <v>3</v>
      </c>
      <c r="I112">
        <v>7</v>
      </c>
      <c r="J112">
        <v>0.6</v>
      </c>
      <c r="K112">
        <v>4.6705608367919904</v>
      </c>
      <c r="L112">
        <v>2.4998550415039098</v>
      </c>
      <c r="M112">
        <v>1.3630561828613299</v>
      </c>
      <c r="N112">
        <v>5.6116981506347701</v>
      </c>
      <c r="O112">
        <v>2</v>
      </c>
      <c r="P112">
        <v>2</v>
      </c>
      <c r="Q112">
        <v>7</v>
      </c>
      <c r="R112" s="12">
        <v>0.28570000000000001</v>
      </c>
      <c r="S112" s="12">
        <f t="shared" si="1"/>
        <v>0.2</v>
      </c>
      <c r="T112">
        <v>1.33268547058105</v>
      </c>
      <c r="U112">
        <v>1.11784303188324</v>
      </c>
      <c r="V112">
        <v>1.16091179847717</v>
      </c>
      <c r="W112">
        <v>4.3068766593933099E-2</v>
      </c>
      <c r="X112">
        <v>0.171773672103882</v>
      </c>
      <c r="Y112">
        <v>0.171773672103882</v>
      </c>
      <c r="Z112">
        <v>0.2</v>
      </c>
      <c r="AA112">
        <v>0.5</v>
      </c>
      <c r="AB112">
        <v>0.71428571428571397</v>
      </c>
      <c r="AC112">
        <v>0.58823529411764697</v>
      </c>
      <c r="AD112">
        <v>0.5</v>
      </c>
      <c r="AE112">
        <v>0.3</v>
      </c>
    </row>
    <row r="113" spans="1:31" x14ac:dyDescent="0.15">
      <c r="A113" s="4">
        <v>661</v>
      </c>
      <c r="B113">
        <v>14</v>
      </c>
      <c r="C113">
        <v>6</v>
      </c>
      <c r="D113">
        <v>10</v>
      </c>
      <c r="E113">
        <v>10</v>
      </c>
      <c r="F113">
        <v>9</v>
      </c>
      <c r="G113">
        <v>1</v>
      </c>
      <c r="H113">
        <v>5</v>
      </c>
      <c r="I113">
        <v>5</v>
      </c>
      <c r="J113">
        <v>0.7</v>
      </c>
      <c r="K113">
        <v>4.7773246765136701</v>
      </c>
      <c r="L113">
        <v>1.7005157470703101</v>
      </c>
      <c r="M113">
        <v>1.2293128967285201</v>
      </c>
      <c r="N113">
        <v>5.2112140655517596</v>
      </c>
      <c r="O113">
        <v>3</v>
      </c>
      <c r="P113">
        <v>3</v>
      </c>
      <c r="Q113">
        <v>11</v>
      </c>
      <c r="R113" s="12">
        <v>0.2727</v>
      </c>
      <c r="S113" s="12">
        <f t="shared" si="1"/>
        <v>0.3</v>
      </c>
      <c r="T113">
        <v>1.96810150146484</v>
      </c>
      <c r="U113">
        <v>1.70153272151947</v>
      </c>
      <c r="V113">
        <v>1.74496173858643</v>
      </c>
      <c r="W113">
        <v>4.3429017066955601E-2</v>
      </c>
      <c r="X113">
        <v>0.223139762878418</v>
      </c>
      <c r="Y113">
        <v>0.223139762878418</v>
      </c>
      <c r="Z113">
        <v>0.3</v>
      </c>
      <c r="AA113">
        <v>0.8</v>
      </c>
      <c r="AB113">
        <v>0.72727272727272696</v>
      </c>
      <c r="AC113">
        <v>0.76190476190476197</v>
      </c>
      <c r="AD113">
        <v>0.2</v>
      </c>
      <c r="AE113">
        <v>0.5</v>
      </c>
    </row>
    <row r="114" spans="1:31" x14ac:dyDescent="0.15">
      <c r="A114" s="4">
        <v>312</v>
      </c>
      <c r="B114">
        <v>13</v>
      </c>
      <c r="C114">
        <v>7</v>
      </c>
      <c r="D114">
        <v>10</v>
      </c>
      <c r="E114">
        <v>10</v>
      </c>
      <c r="F114">
        <v>10</v>
      </c>
      <c r="G114">
        <v>0</v>
      </c>
      <c r="H114">
        <v>3</v>
      </c>
      <c r="I114">
        <v>7</v>
      </c>
      <c r="J114">
        <v>0.65</v>
      </c>
      <c r="K114">
        <v>4.5250988006591797</v>
      </c>
      <c r="L114">
        <v>2.4108982086181601</v>
      </c>
      <c r="M114">
        <v>1.9226989746093699</v>
      </c>
      <c r="N114">
        <v>6.3499069213867196</v>
      </c>
      <c r="O114">
        <v>3</v>
      </c>
      <c r="P114">
        <v>3</v>
      </c>
      <c r="Q114">
        <v>9</v>
      </c>
      <c r="R114" s="12">
        <v>0.33329999999999999</v>
      </c>
      <c r="S114" s="12">
        <f t="shared" si="1"/>
        <v>0.3</v>
      </c>
      <c r="T114">
        <v>1.47317695617676</v>
      </c>
      <c r="U114">
        <v>1.22977578639984</v>
      </c>
      <c r="V114">
        <v>1.2733234167098999</v>
      </c>
      <c r="W114">
        <v>4.3547630310058601E-2</v>
      </c>
      <c r="X114">
        <v>0.19985353946685799</v>
      </c>
      <c r="Y114">
        <v>0.19985353946685799</v>
      </c>
      <c r="Z114">
        <v>0.3</v>
      </c>
      <c r="AA114">
        <v>0.6</v>
      </c>
      <c r="AB114">
        <v>0.66666666666666696</v>
      </c>
      <c r="AC114">
        <v>0.63157894736842102</v>
      </c>
      <c r="AD114">
        <v>0.4</v>
      </c>
      <c r="AE114">
        <v>0.3</v>
      </c>
    </row>
    <row r="115" spans="1:31" x14ac:dyDescent="0.15">
      <c r="A115" s="4">
        <v>950</v>
      </c>
      <c r="B115">
        <v>11</v>
      </c>
      <c r="C115">
        <v>9</v>
      </c>
      <c r="D115">
        <v>10</v>
      </c>
      <c r="E115">
        <v>10</v>
      </c>
      <c r="F115">
        <v>9</v>
      </c>
      <c r="G115">
        <v>1</v>
      </c>
      <c r="H115">
        <v>2</v>
      </c>
      <c r="I115">
        <v>8</v>
      </c>
      <c r="J115">
        <v>0.55000000000000004</v>
      </c>
      <c r="K115">
        <v>4.61189842224121</v>
      </c>
      <c r="L115">
        <v>3.1345272064209002</v>
      </c>
      <c r="M115">
        <v>2.9375</v>
      </c>
      <c r="N115">
        <v>7.1405925750732404</v>
      </c>
      <c r="O115">
        <v>0</v>
      </c>
      <c r="P115">
        <v>0</v>
      </c>
      <c r="Q115">
        <v>3</v>
      </c>
      <c r="R115" s="12">
        <v>0</v>
      </c>
      <c r="S115" s="12">
        <f t="shared" si="1"/>
        <v>0</v>
      </c>
      <c r="T115">
        <v>1.14448165893555</v>
      </c>
      <c r="U115">
        <v>0.96657943725585904</v>
      </c>
      <c r="V115">
        <v>1.0102901458740201</v>
      </c>
      <c r="W115">
        <v>4.3710708618164097E-2</v>
      </c>
      <c r="X115">
        <v>0.13419151306152299</v>
      </c>
      <c r="Y115">
        <v>0.13419151306152299</v>
      </c>
      <c r="Z115">
        <v>0</v>
      </c>
      <c r="AA115">
        <v>0.3</v>
      </c>
      <c r="AB115">
        <v>1</v>
      </c>
      <c r="AC115">
        <v>0.46153846153846201</v>
      </c>
      <c r="AD115">
        <v>0.7</v>
      </c>
      <c r="AE115">
        <v>0.3</v>
      </c>
    </row>
    <row r="116" spans="1:31" x14ac:dyDescent="0.15">
      <c r="A116" s="4">
        <v>879</v>
      </c>
      <c r="B116">
        <v>12</v>
      </c>
      <c r="C116">
        <v>8</v>
      </c>
      <c r="D116">
        <v>10</v>
      </c>
      <c r="E116">
        <v>10</v>
      </c>
      <c r="F116">
        <v>10</v>
      </c>
      <c r="G116">
        <v>0</v>
      </c>
      <c r="H116">
        <v>2</v>
      </c>
      <c r="I116">
        <v>8</v>
      </c>
      <c r="J116">
        <v>0.6</v>
      </c>
      <c r="K116">
        <v>3.79835700988769</v>
      </c>
      <c r="L116">
        <v>2.8496761322021502</v>
      </c>
      <c r="M116">
        <v>2.6690654754638699</v>
      </c>
      <c r="N116">
        <v>4.5176372528076199</v>
      </c>
      <c r="O116">
        <v>1</v>
      </c>
      <c r="P116">
        <v>1</v>
      </c>
      <c r="Q116">
        <v>6</v>
      </c>
      <c r="R116" s="12">
        <v>0.16669999999999999</v>
      </c>
      <c r="S116" s="12">
        <f t="shared" si="1"/>
        <v>0.1</v>
      </c>
      <c r="T116">
        <v>1.1837024688720701</v>
      </c>
      <c r="U116">
        <v>1.06768226623535</v>
      </c>
      <c r="V116">
        <v>1.02378106117248</v>
      </c>
      <c r="W116">
        <v>4.3901205062866197E-2</v>
      </c>
      <c r="X116">
        <v>0.15992140769958499</v>
      </c>
      <c r="Y116">
        <v>0.15992140769958499</v>
      </c>
      <c r="Z116">
        <v>0.1</v>
      </c>
      <c r="AA116">
        <v>0.5</v>
      </c>
      <c r="AB116">
        <v>0.83333333333333304</v>
      </c>
      <c r="AC116">
        <v>0.625</v>
      </c>
      <c r="AD116">
        <v>0.5</v>
      </c>
      <c r="AE116">
        <v>0.4</v>
      </c>
    </row>
    <row r="117" spans="1:31" x14ac:dyDescent="0.15">
      <c r="A117" s="4">
        <v>67</v>
      </c>
      <c r="B117">
        <v>14</v>
      </c>
      <c r="C117">
        <v>6</v>
      </c>
      <c r="D117">
        <v>10</v>
      </c>
      <c r="E117">
        <v>10</v>
      </c>
      <c r="F117">
        <v>10</v>
      </c>
      <c r="G117">
        <v>0</v>
      </c>
      <c r="H117">
        <v>4</v>
      </c>
      <c r="I117">
        <v>6</v>
      </c>
      <c r="J117">
        <v>0.7</v>
      </c>
      <c r="K117">
        <v>6.1504192352294904</v>
      </c>
      <c r="L117">
        <v>2.6899929046630899</v>
      </c>
      <c r="M117">
        <v>1.1105537414550799</v>
      </c>
      <c r="N117">
        <v>6.0186614990234402</v>
      </c>
      <c r="O117">
        <v>3</v>
      </c>
      <c r="P117">
        <v>3</v>
      </c>
      <c r="Q117">
        <v>12</v>
      </c>
      <c r="R117" s="12">
        <v>0.25</v>
      </c>
      <c r="S117" s="12">
        <f t="shared" si="1"/>
        <v>0.3</v>
      </c>
      <c r="T117">
        <v>2.0591373443603498</v>
      </c>
      <c r="U117">
        <v>1.8044490814209</v>
      </c>
      <c r="V117">
        <v>1.7605402469635001</v>
      </c>
      <c r="W117">
        <v>4.3908834457397503E-2</v>
      </c>
      <c r="X117">
        <v>0.29859709739685097</v>
      </c>
      <c r="Y117">
        <v>0.29859709739685097</v>
      </c>
      <c r="Z117">
        <v>0.3</v>
      </c>
      <c r="AA117">
        <v>0.9</v>
      </c>
      <c r="AB117">
        <v>0.75</v>
      </c>
      <c r="AC117">
        <v>0.81818181818181801</v>
      </c>
      <c r="AD117">
        <v>0.1</v>
      </c>
      <c r="AE117">
        <v>0.6</v>
      </c>
    </row>
    <row r="118" spans="1:31" x14ac:dyDescent="0.15">
      <c r="A118" s="4">
        <v>858</v>
      </c>
      <c r="B118">
        <v>12</v>
      </c>
      <c r="C118">
        <v>8</v>
      </c>
      <c r="D118">
        <v>10</v>
      </c>
      <c r="E118">
        <v>10</v>
      </c>
      <c r="F118">
        <v>10</v>
      </c>
      <c r="G118">
        <v>0</v>
      </c>
      <c r="H118">
        <v>2</v>
      </c>
      <c r="I118">
        <v>8</v>
      </c>
      <c r="J118">
        <v>0.6</v>
      </c>
      <c r="K118">
        <v>4.7803192138671902</v>
      </c>
      <c r="L118">
        <v>3.4312171936035201</v>
      </c>
      <c r="M118">
        <v>2.7061843872070299</v>
      </c>
      <c r="N118">
        <v>5.8392257690429696</v>
      </c>
      <c r="O118">
        <v>1</v>
      </c>
      <c r="P118">
        <v>1</v>
      </c>
      <c r="Q118">
        <v>9</v>
      </c>
      <c r="R118" s="12">
        <v>0.1111</v>
      </c>
      <c r="S118" s="12">
        <f t="shared" si="1"/>
        <v>0.1</v>
      </c>
      <c r="T118">
        <v>1.5656433105468699</v>
      </c>
      <c r="U118">
        <v>1.36263179779053</v>
      </c>
      <c r="V118">
        <v>1.31848680973053</v>
      </c>
      <c r="W118">
        <v>4.41449880599976E-2</v>
      </c>
      <c r="X118">
        <v>0.24715650081634499</v>
      </c>
      <c r="Y118">
        <v>0.24715650081634499</v>
      </c>
      <c r="Z118">
        <v>0.1</v>
      </c>
      <c r="AA118">
        <v>0.8</v>
      </c>
      <c r="AB118">
        <v>0.88888888888888895</v>
      </c>
      <c r="AC118">
        <v>0.84210526315789502</v>
      </c>
      <c r="AD118">
        <v>0.2</v>
      </c>
      <c r="AE118">
        <v>0.7</v>
      </c>
    </row>
    <row r="119" spans="1:31" x14ac:dyDescent="0.15">
      <c r="A119" s="4">
        <v>143</v>
      </c>
      <c r="B119">
        <v>13</v>
      </c>
      <c r="C119">
        <v>7</v>
      </c>
      <c r="D119">
        <v>10</v>
      </c>
      <c r="E119">
        <v>10</v>
      </c>
      <c r="F119">
        <v>10</v>
      </c>
      <c r="G119">
        <v>0</v>
      </c>
      <c r="H119">
        <v>3</v>
      </c>
      <c r="I119">
        <v>7</v>
      </c>
      <c r="J119">
        <v>0.65</v>
      </c>
      <c r="K119">
        <v>4.6902427673339799</v>
      </c>
      <c r="L119">
        <v>2.8154182434082</v>
      </c>
      <c r="M119">
        <v>1.5391139984130899</v>
      </c>
      <c r="N119">
        <v>4.4261226654052699</v>
      </c>
      <c r="O119">
        <v>2</v>
      </c>
      <c r="P119">
        <v>2</v>
      </c>
      <c r="Q119">
        <v>10</v>
      </c>
      <c r="R119" s="12">
        <v>0.2</v>
      </c>
      <c r="S119" s="12">
        <f t="shared" si="1"/>
        <v>0.2</v>
      </c>
      <c r="T119">
        <v>1.4900875091552701</v>
      </c>
      <c r="U119">
        <v>1.3149000406265301</v>
      </c>
      <c r="V119">
        <v>1.27050244808197</v>
      </c>
      <c r="W119">
        <v>4.4397592544555699E-2</v>
      </c>
      <c r="X119">
        <v>0.219585061073303</v>
      </c>
      <c r="Y119">
        <v>0.219585061073303</v>
      </c>
      <c r="Z119">
        <v>0.2</v>
      </c>
      <c r="AA119">
        <v>0.8</v>
      </c>
      <c r="AB119">
        <v>0.8</v>
      </c>
      <c r="AC119">
        <v>0.8</v>
      </c>
      <c r="AD119">
        <v>0.2</v>
      </c>
      <c r="AE119">
        <v>0.6</v>
      </c>
    </row>
    <row r="120" spans="1:31" x14ac:dyDescent="0.15">
      <c r="A120" s="4">
        <v>215</v>
      </c>
      <c r="B120">
        <v>12</v>
      </c>
      <c r="C120">
        <v>8</v>
      </c>
      <c r="D120">
        <v>10</v>
      </c>
      <c r="E120">
        <v>10</v>
      </c>
      <c r="F120">
        <v>9</v>
      </c>
      <c r="G120">
        <v>1</v>
      </c>
      <c r="H120">
        <v>3</v>
      </c>
      <c r="I120">
        <v>7</v>
      </c>
      <c r="J120">
        <v>0.6</v>
      </c>
      <c r="K120">
        <v>5.2566280364990199</v>
      </c>
      <c r="L120">
        <v>3.3056793212890598</v>
      </c>
      <c r="M120">
        <v>2.2393951416015598</v>
      </c>
      <c r="N120">
        <v>4.9798965454101598</v>
      </c>
      <c r="O120">
        <v>2</v>
      </c>
      <c r="P120">
        <v>2</v>
      </c>
      <c r="Q120">
        <v>9</v>
      </c>
      <c r="R120" s="12">
        <v>0.22220000000000001</v>
      </c>
      <c r="S120" s="12">
        <f t="shared" si="1"/>
        <v>0.2</v>
      </c>
      <c r="T120">
        <v>1.32211112976074</v>
      </c>
      <c r="U120">
        <v>1.18551826477051</v>
      </c>
      <c r="V120">
        <v>1.1410505771637001</v>
      </c>
      <c r="W120">
        <v>4.4467687606811503E-2</v>
      </c>
      <c r="X120">
        <v>0.18106055259704601</v>
      </c>
      <c r="Y120">
        <v>0.18106055259704601</v>
      </c>
      <c r="Z120">
        <v>0.2</v>
      </c>
      <c r="AA120">
        <v>0.7</v>
      </c>
      <c r="AB120">
        <v>0.77777777777777801</v>
      </c>
      <c r="AC120">
        <v>0.73684210526315796</v>
      </c>
      <c r="AD120">
        <v>0.3</v>
      </c>
      <c r="AE120">
        <v>0.5</v>
      </c>
    </row>
    <row r="121" spans="1:31" x14ac:dyDescent="0.15">
      <c r="A121" s="4">
        <v>623</v>
      </c>
      <c r="B121">
        <v>14</v>
      </c>
      <c r="C121">
        <v>6</v>
      </c>
      <c r="D121">
        <v>10</v>
      </c>
      <c r="E121">
        <v>10</v>
      </c>
      <c r="F121">
        <v>10</v>
      </c>
      <c r="G121">
        <v>0</v>
      </c>
      <c r="H121">
        <v>4</v>
      </c>
      <c r="I121">
        <v>6</v>
      </c>
      <c r="J121">
        <v>0.7</v>
      </c>
      <c r="K121">
        <v>5.1097850799560502</v>
      </c>
      <c r="L121">
        <v>2.44809913635254</v>
      </c>
      <c r="M121">
        <v>1.50448989868164</v>
      </c>
      <c r="N121">
        <v>5.08154296875</v>
      </c>
      <c r="O121">
        <v>3</v>
      </c>
      <c r="P121">
        <v>3</v>
      </c>
      <c r="Q121">
        <v>11</v>
      </c>
      <c r="R121" s="12">
        <v>0.2727</v>
      </c>
      <c r="S121" s="12">
        <f t="shared" si="1"/>
        <v>0.3</v>
      </c>
      <c r="T121">
        <v>1.9449977874755899</v>
      </c>
      <c r="U121">
        <v>1.7109842300414999</v>
      </c>
      <c r="V121">
        <v>1.6664686203002901</v>
      </c>
      <c r="W121">
        <v>4.4515609741210903E-2</v>
      </c>
      <c r="X121">
        <v>0.27852916717529302</v>
      </c>
      <c r="Y121">
        <v>0.27852916717529302</v>
      </c>
      <c r="Z121">
        <v>0.3</v>
      </c>
      <c r="AA121">
        <v>0.8</v>
      </c>
      <c r="AB121">
        <v>0.72727272727272696</v>
      </c>
      <c r="AC121">
        <v>0.76190476190476197</v>
      </c>
      <c r="AD121">
        <v>0.2</v>
      </c>
      <c r="AE121">
        <v>0.5</v>
      </c>
    </row>
    <row r="122" spans="1:31" x14ac:dyDescent="0.15">
      <c r="A122" s="4">
        <v>335</v>
      </c>
      <c r="B122">
        <v>11</v>
      </c>
      <c r="C122">
        <v>9</v>
      </c>
      <c r="D122">
        <v>10</v>
      </c>
      <c r="E122">
        <v>10</v>
      </c>
      <c r="F122">
        <v>9</v>
      </c>
      <c r="G122">
        <v>1</v>
      </c>
      <c r="H122">
        <v>2</v>
      </c>
      <c r="I122">
        <v>8</v>
      </c>
      <c r="J122">
        <v>0.55000000000000004</v>
      </c>
      <c r="K122">
        <v>5.4272899627685502</v>
      </c>
      <c r="L122">
        <v>3.97402763366699</v>
      </c>
      <c r="M122">
        <v>2.95474433898926</v>
      </c>
      <c r="N122">
        <v>5.9921894073486301</v>
      </c>
      <c r="O122">
        <v>1</v>
      </c>
      <c r="P122">
        <v>1</v>
      </c>
      <c r="Q122">
        <v>8</v>
      </c>
      <c r="R122" s="12">
        <v>0.125</v>
      </c>
      <c r="S122" s="12">
        <f t="shared" si="1"/>
        <v>0.1</v>
      </c>
      <c r="T122">
        <v>1.39288330078125</v>
      </c>
      <c r="U122">
        <v>1.22688484191895</v>
      </c>
      <c r="V122">
        <v>1.1819324493408201</v>
      </c>
      <c r="W122">
        <v>4.4952392578125E-2</v>
      </c>
      <c r="X122">
        <v>0.21095085144042999</v>
      </c>
      <c r="Y122">
        <v>0.21095085144042999</v>
      </c>
      <c r="Z122">
        <v>0.1</v>
      </c>
      <c r="AA122">
        <v>0.7</v>
      </c>
      <c r="AB122">
        <v>0.875</v>
      </c>
      <c r="AC122">
        <v>0.77777777777777801</v>
      </c>
      <c r="AD122">
        <v>0.3</v>
      </c>
      <c r="AE122">
        <v>0.6</v>
      </c>
    </row>
    <row r="123" spans="1:31" x14ac:dyDescent="0.15">
      <c r="A123" s="4">
        <v>659</v>
      </c>
      <c r="B123">
        <v>12</v>
      </c>
      <c r="C123">
        <v>8</v>
      </c>
      <c r="D123">
        <v>10</v>
      </c>
      <c r="E123">
        <v>10</v>
      </c>
      <c r="F123">
        <v>10</v>
      </c>
      <c r="G123">
        <v>0</v>
      </c>
      <c r="H123">
        <v>2</v>
      </c>
      <c r="I123">
        <v>8</v>
      </c>
      <c r="J123">
        <v>0.6</v>
      </c>
      <c r="K123">
        <v>4.3166465759277299</v>
      </c>
      <c r="L123">
        <v>2.7985477447509801</v>
      </c>
      <c r="M123">
        <v>1.8221378326416</v>
      </c>
      <c r="N123">
        <v>6.3699645996093697</v>
      </c>
      <c r="O123">
        <v>2</v>
      </c>
      <c r="P123">
        <v>2</v>
      </c>
      <c r="Q123">
        <v>10</v>
      </c>
      <c r="R123" s="12">
        <v>0.2</v>
      </c>
      <c r="S123" s="12">
        <f t="shared" si="1"/>
        <v>0.2</v>
      </c>
      <c r="T123">
        <v>1.3508815765380899</v>
      </c>
      <c r="U123">
        <v>1.10294342041016</v>
      </c>
      <c r="V123">
        <v>1.1480643749237101</v>
      </c>
      <c r="W123">
        <v>4.5120954513549798E-2</v>
      </c>
      <c r="X123">
        <v>0.20281720161437999</v>
      </c>
      <c r="Y123">
        <v>0.20281720161437999</v>
      </c>
      <c r="Z123">
        <v>0.2</v>
      </c>
      <c r="AA123">
        <v>0.8</v>
      </c>
      <c r="AB123">
        <v>0.8</v>
      </c>
      <c r="AC123">
        <v>0.8</v>
      </c>
      <c r="AD123">
        <v>0.2</v>
      </c>
      <c r="AE123">
        <v>0.6</v>
      </c>
    </row>
    <row r="124" spans="1:31" x14ac:dyDescent="0.15">
      <c r="A124" s="4">
        <v>901</v>
      </c>
      <c r="B124">
        <v>11</v>
      </c>
      <c r="C124">
        <v>9</v>
      </c>
      <c r="D124">
        <v>10</v>
      </c>
      <c r="E124">
        <v>10</v>
      </c>
      <c r="F124">
        <v>9</v>
      </c>
      <c r="G124">
        <v>1</v>
      </c>
      <c r="H124">
        <v>2</v>
      </c>
      <c r="I124">
        <v>8</v>
      </c>
      <c r="J124">
        <v>0.55000000000000004</v>
      </c>
      <c r="K124">
        <v>4.8135433197021502</v>
      </c>
      <c r="L124">
        <v>3.7840099334716801</v>
      </c>
      <c r="M124">
        <v>2.9343147277832</v>
      </c>
      <c r="N124">
        <v>4.0855464935302699</v>
      </c>
      <c r="O124">
        <v>1</v>
      </c>
      <c r="P124">
        <v>1</v>
      </c>
      <c r="Q124">
        <v>5</v>
      </c>
      <c r="R124" s="12">
        <v>0.2</v>
      </c>
      <c r="S124" s="12">
        <f t="shared" si="1"/>
        <v>0.1</v>
      </c>
      <c r="T124">
        <v>1.16604423522949</v>
      </c>
      <c r="U124">
        <v>1.0641937255859399</v>
      </c>
      <c r="V124">
        <v>1.01794397830963</v>
      </c>
      <c r="W124">
        <v>4.6249747276306201E-2</v>
      </c>
      <c r="X124">
        <v>0.14810025691986101</v>
      </c>
      <c r="Y124">
        <v>0.14810025691986101</v>
      </c>
      <c r="Z124">
        <v>0.1</v>
      </c>
      <c r="AA124">
        <v>0.4</v>
      </c>
      <c r="AB124">
        <v>0.8</v>
      </c>
      <c r="AC124">
        <v>0.53333333333333299</v>
      </c>
      <c r="AD124">
        <v>0.6</v>
      </c>
      <c r="AE124">
        <v>0.3</v>
      </c>
    </row>
    <row r="125" spans="1:31" x14ac:dyDescent="0.15">
      <c r="A125" s="4">
        <v>668</v>
      </c>
      <c r="B125">
        <v>13</v>
      </c>
      <c r="C125">
        <v>7</v>
      </c>
      <c r="D125">
        <v>10</v>
      </c>
      <c r="E125">
        <v>10</v>
      </c>
      <c r="F125">
        <v>10</v>
      </c>
      <c r="G125">
        <v>0</v>
      </c>
      <c r="H125">
        <v>3</v>
      </c>
      <c r="I125">
        <v>7</v>
      </c>
      <c r="J125">
        <v>0.65</v>
      </c>
      <c r="K125">
        <v>5.0424346923828098</v>
      </c>
      <c r="L125">
        <v>2.9986553192138699</v>
      </c>
      <c r="M125">
        <v>1.7273139953613299</v>
      </c>
      <c r="N125">
        <v>4.99639892578125</v>
      </c>
      <c r="O125">
        <v>2</v>
      </c>
      <c r="P125">
        <v>2</v>
      </c>
      <c r="Q125">
        <v>9</v>
      </c>
      <c r="R125" s="12">
        <v>0.22220000000000001</v>
      </c>
      <c r="S125" s="12">
        <f t="shared" si="1"/>
        <v>0.2</v>
      </c>
      <c r="T125">
        <v>1.5977916717529299</v>
      </c>
      <c r="U125">
        <v>1.40304243564606</v>
      </c>
      <c r="V125">
        <v>1.3566188812255899</v>
      </c>
      <c r="W125">
        <v>4.6423554420471198E-2</v>
      </c>
      <c r="X125">
        <v>0.241172790527344</v>
      </c>
      <c r="Y125">
        <v>0.241172790527344</v>
      </c>
      <c r="Z125">
        <v>0.2</v>
      </c>
      <c r="AA125">
        <v>0.7</v>
      </c>
      <c r="AB125">
        <v>0.77777777777777801</v>
      </c>
      <c r="AC125">
        <v>0.73684210526315796</v>
      </c>
      <c r="AD125">
        <v>0.3</v>
      </c>
      <c r="AE125">
        <v>0.5</v>
      </c>
    </row>
    <row r="126" spans="1:31" x14ac:dyDescent="0.15">
      <c r="A126" s="4">
        <v>116</v>
      </c>
      <c r="B126">
        <v>11</v>
      </c>
      <c r="C126">
        <v>9</v>
      </c>
      <c r="D126">
        <v>10</v>
      </c>
      <c r="E126">
        <v>10</v>
      </c>
      <c r="F126">
        <v>10</v>
      </c>
      <c r="G126">
        <v>0</v>
      </c>
      <c r="H126">
        <v>1</v>
      </c>
      <c r="I126">
        <v>9</v>
      </c>
      <c r="J126">
        <v>0.55000000000000004</v>
      </c>
      <c r="K126">
        <v>5.7334957122802699</v>
      </c>
      <c r="L126">
        <v>4.6566104888915998</v>
      </c>
      <c r="M126">
        <v>3.2517738342285201</v>
      </c>
      <c r="N126">
        <v>9.2079181671142596</v>
      </c>
      <c r="O126">
        <v>1</v>
      </c>
      <c r="P126">
        <v>1</v>
      </c>
      <c r="Q126">
        <v>10</v>
      </c>
      <c r="R126" s="12">
        <v>0.1</v>
      </c>
      <c r="S126" s="12">
        <f t="shared" si="1"/>
        <v>0.1</v>
      </c>
      <c r="T126">
        <v>1.6278133392334</v>
      </c>
      <c r="U126">
        <v>1.3126811981201201</v>
      </c>
      <c r="V126">
        <v>1.35928666591644</v>
      </c>
      <c r="W126">
        <v>4.6605467796325697E-2</v>
      </c>
      <c r="X126">
        <v>0.26852667331695601</v>
      </c>
      <c r="Y126">
        <v>0.26852667331695601</v>
      </c>
      <c r="Z126">
        <v>0.1</v>
      </c>
      <c r="AA126">
        <v>0.9</v>
      </c>
      <c r="AB126">
        <v>0.9</v>
      </c>
      <c r="AC126">
        <v>0.9</v>
      </c>
      <c r="AD126">
        <v>0.1</v>
      </c>
      <c r="AE126">
        <v>0.8</v>
      </c>
    </row>
    <row r="127" spans="1:31" x14ac:dyDescent="0.15">
      <c r="A127" s="4">
        <v>147</v>
      </c>
      <c r="B127">
        <v>12</v>
      </c>
      <c r="C127">
        <v>8</v>
      </c>
      <c r="D127">
        <v>10</v>
      </c>
      <c r="E127">
        <v>10</v>
      </c>
      <c r="F127">
        <v>10</v>
      </c>
      <c r="G127">
        <v>0</v>
      </c>
      <c r="H127">
        <v>2</v>
      </c>
      <c r="I127">
        <v>8</v>
      </c>
      <c r="J127">
        <v>0.6</v>
      </c>
      <c r="K127">
        <v>5.2499046325683603</v>
      </c>
      <c r="L127">
        <v>3.7217960357665998</v>
      </c>
      <c r="M127">
        <v>2.3423271179199201</v>
      </c>
      <c r="N127">
        <v>5.9162006378173801</v>
      </c>
      <c r="O127">
        <v>1</v>
      </c>
      <c r="P127">
        <v>1</v>
      </c>
      <c r="Q127">
        <v>10</v>
      </c>
      <c r="R127" s="12">
        <v>0.1</v>
      </c>
      <c r="S127" s="12">
        <f t="shared" si="1"/>
        <v>0.1</v>
      </c>
      <c r="T127">
        <v>1.60506248474121</v>
      </c>
      <c r="U127">
        <v>1.39200210571289</v>
      </c>
      <c r="V127">
        <v>1.3447176218032799</v>
      </c>
      <c r="W127">
        <v>4.7284483909606899E-2</v>
      </c>
      <c r="X127">
        <v>0.26034486293792702</v>
      </c>
      <c r="Y127">
        <v>0.26034486293792702</v>
      </c>
      <c r="Z127">
        <v>0.1</v>
      </c>
      <c r="AA127">
        <v>0.9</v>
      </c>
      <c r="AB127">
        <v>0.9</v>
      </c>
      <c r="AC127">
        <v>0.9</v>
      </c>
      <c r="AD127">
        <v>0.1</v>
      </c>
      <c r="AE127">
        <v>0.8</v>
      </c>
    </row>
    <row r="128" spans="1:31" x14ac:dyDescent="0.15">
      <c r="A128" s="4">
        <v>763</v>
      </c>
      <c r="B128">
        <v>11</v>
      </c>
      <c r="C128">
        <v>9</v>
      </c>
      <c r="D128">
        <v>10</v>
      </c>
      <c r="E128">
        <v>10</v>
      </c>
      <c r="F128">
        <v>9</v>
      </c>
      <c r="G128">
        <v>1</v>
      </c>
      <c r="H128">
        <v>2</v>
      </c>
      <c r="I128">
        <v>8</v>
      </c>
      <c r="J128">
        <v>0.55000000000000004</v>
      </c>
      <c r="K128">
        <v>4.5292816162109402</v>
      </c>
      <c r="L128">
        <v>3.55020332336426</v>
      </c>
      <c r="M128">
        <v>3.1256103515625</v>
      </c>
      <c r="N128">
        <v>4.3646545410156197</v>
      </c>
      <c r="O128">
        <v>1</v>
      </c>
      <c r="P128">
        <v>1</v>
      </c>
      <c r="Q128">
        <v>8</v>
      </c>
      <c r="R128" s="12">
        <v>0.125</v>
      </c>
      <c r="S128" s="12">
        <f t="shared" si="1"/>
        <v>0.1</v>
      </c>
      <c r="T128">
        <v>1.1078014373779299</v>
      </c>
      <c r="U128">
        <v>1.0147686004638701</v>
      </c>
      <c r="V128">
        <v>0.96647834777831998</v>
      </c>
      <c r="W128">
        <v>4.8290252685546903E-2</v>
      </c>
      <c r="X128">
        <v>0.14132308959960899</v>
      </c>
      <c r="Y128">
        <v>0.14132308959960899</v>
      </c>
      <c r="Z128">
        <v>0.1</v>
      </c>
      <c r="AA128">
        <v>0.7</v>
      </c>
      <c r="AB128">
        <v>0.875</v>
      </c>
      <c r="AC128">
        <v>0.77777777777777801</v>
      </c>
      <c r="AD128">
        <v>0.3</v>
      </c>
      <c r="AE128">
        <v>0.6</v>
      </c>
    </row>
    <row r="129" spans="1:31" x14ac:dyDescent="0.15">
      <c r="A129" s="4">
        <v>535</v>
      </c>
      <c r="B129">
        <v>14</v>
      </c>
      <c r="C129">
        <v>6</v>
      </c>
      <c r="D129">
        <v>10</v>
      </c>
      <c r="E129">
        <v>10</v>
      </c>
      <c r="F129">
        <v>10</v>
      </c>
      <c r="G129">
        <v>0</v>
      </c>
      <c r="H129">
        <v>4</v>
      </c>
      <c r="I129">
        <v>6</v>
      </c>
      <c r="J129">
        <v>0.7</v>
      </c>
      <c r="K129">
        <v>5.0569114685058603</v>
      </c>
      <c r="L129">
        <v>2.3407001495361301</v>
      </c>
      <c r="M129">
        <v>1.0771903991699201</v>
      </c>
      <c r="N129">
        <v>4.6846866607665998</v>
      </c>
      <c r="O129">
        <v>3</v>
      </c>
      <c r="P129">
        <v>3</v>
      </c>
      <c r="Q129">
        <v>12</v>
      </c>
      <c r="R129" s="12">
        <v>0.25</v>
      </c>
      <c r="S129" s="12">
        <f t="shared" si="1"/>
        <v>0.3</v>
      </c>
      <c r="T129">
        <v>1.8147544860839799</v>
      </c>
      <c r="U129">
        <v>1.60621690750122</v>
      </c>
      <c r="V129">
        <v>1.5578960180282599</v>
      </c>
      <c r="W129">
        <v>4.8320889472961398E-2</v>
      </c>
      <c r="X129">
        <v>0.25685846805572499</v>
      </c>
      <c r="Y129">
        <v>0.25685846805572499</v>
      </c>
      <c r="Z129">
        <v>0.3</v>
      </c>
      <c r="AA129">
        <v>0.9</v>
      </c>
      <c r="AB129">
        <v>0.75</v>
      </c>
      <c r="AC129">
        <v>0.81818181818181801</v>
      </c>
      <c r="AD129">
        <v>0.1</v>
      </c>
      <c r="AE129">
        <v>0.6</v>
      </c>
    </row>
    <row r="130" spans="1:31" x14ac:dyDescent="0.15">
      <c r="A130" s="4">
        <v>873</v>
      </c>
      <c r="B130">
        <v>17</v>
      </c>
      <c r="C130">
        <v>3</v>
      </c>
      <c r="D130">
        <v>10</v>
      </c>
      <c r="E130">
        <v>10</v>
      </c>
      <c r="F130">
        <v>10</v>
      </c>
      <c r="G130">
        <v>0</v>
      </c>
      <c r="H130">
        <v>7</v>
      </c>
      <c r="I130">
        <v>3</v>
      </c>
      <c r="J130">
        <v>0.85</v>
      </c>
      <c r="K130">
        <v>5.2897453308105504</v>
      </c>
      <c r="L130">
        <v>1.4777965545654299</v>
      </c>
      <c r="M130">
        <v>1.2688083648681601</v>
      </c>
      <c r="N130">
        <v>4.7490062713623002</v>
      </c>
      <c r="O130">
        <v>5</v>
      </c>
      <c r="P130">
        <v>5</v>
      </c>
      <c r="Q130">
        <v>13</v>
      </c>
      <c r="R130" s="12">
        <v>0.3846</v>
      </c>
      <c r="S130" s="12">
        <f t="shared" ref="S130:S193" si="2">O130/E130</f>
        <v>0.5</v>
      </c>
      <c r="T130">
        <v>1.6473693847656199</v>
      </c>
      <c r="U130">
        <v>1.5243099927902199</v>
      </c>
      <c r="V130">
        <v>1.4759824275970499</v>
      </c>
      <c r="W130">
        <v>4.8327565193176297E-2</v>
      </c>
      <c r="X130">
        <v>0.17138695716857899</v>
      </c>
      <c r="Y130">
        <v>0.17138695716857899</v>
      </c>
      <c r="Z130">
        <v>0.5</v>
      </c>
      <c r="AA130">
        <v>0.8</v>
      </c>
      <c r="AB130">
        <v>0.61538461538461497</v>
      </c>
      <c r="AC130">
        <v>0.69565217391304301</v>
      </c>
      <c r="AD130">
        <v>0.2</v>
      </c>
      <c r="AE130">
        <v>0.3</v>
      </c>
    </row>
    <row r="131" spans="1:31" x14ac:dyDescent="0.15">
      <c r="A131" s="4">
        <v>856</v>
      </c>
      <c r="B131">
        <v>15</v>
      </c>
      <c r="C131">
        <v>5</v>
      </c>
      <c r="D131">
        <v>10</v>
      </c>
      <c r="E131">
        <v>10</v>
      </c>
      <c r="F131">
        <v>10</v>
      </c>
      <c r="G131">
        <v>0</v>
      </c>
      <c r="H131">
        <v>5</v>
      </c>
      <c r="I131">
        <v>5</v>
      </c>
      <c r="J131">
        <v>0.75</v>
      </c>
      <c r="K131">
        <v>3.8481559753418</v>
      </c>
      <c r="L131">
        <v>1.6839523315429701</v>
      </c>
      <c r="M131">
        <v>1.2768402099609399</v>
      </c>
      <c r="N131">
        <v>3.51418113708496</v>
      </c>
      <c r="O131">
        <v>3</v>
      </c>
      <c r="P131">
        <v>3</v>
      </c>
      <c r="Q131">
        <v>9</v>
      </c>
      <c r="R131" s="12">
        <v>0.33329999999999999</v>
      </c>
      <c r="S131" s="12">
        <f t="shared" si="2"/>
        <v>0.3</v>
      </c>
      <c r="T131">
        <v>1.43549728393555</v>
      </c>
      <c r="U131">
        <v>1.31741070747376</v>
      </c>
      <c r="V131">
        <v>1.26906430721283</v>
      </c>
      <c r="W131">
        <v>4.83464002609253E-2</v>
      </c>
      <c r="X131">
        <v>0.16643297672271701</v>
      </c>
      <c r="Y131">
        <v>0.16643297672271701</v>
      </c>
      <c r="Z131">
        <v>0.3</v>
      </c>
      <c r="AA131">
        <v>0.6</v>
      </c>
      <c r="AB131">
        <v>0.66666666666666696</v>
      </c>
      <c r="AC131">
        <v>0.63157894736842102</v>
      </c>
      <c r="AD131">
        <v>0.4</v>
      </c>
      <c r="AE131">
        <v>0.3</v>
      </c>
    </row>
    <row r="132" spans="1:31" x14ac:dyDescent="0.15">
      <c r="A132" s="4">
        <v>245</v>
      </c>
      <c r="B132">
        <v>12</v>
      </c>
      <c r="C132">
        <v>8</v>
      </c>
      <c r="D132">
        <v>10</v>
      </c>
      <c r="E132">
        <v>10</v>
      </c>
      <c r="F132">
        <v>10</v>
      </c>
      <c r="G132">
        <v>0</v>
      </c>
      <c r="H132">
        <v>2</v>
      </c>
      <c r="I132">
        <v>8</v>
      </c>
      <c r="J132">
        <v>0.6</v>
      </c>
      <c r="K132">
        <v>4.3127307891845703</v>
      </c>
      <c r="L132">
        <v>3.1697463989257799</v>
      </c>
      <c r="M132">
        <v>2.68559646606445</v>
      </c>
      <c r="N132">
        <v>5.1097354888915998</v>
      </c>
      <c r="O132">
        <v>1</v>
      </c>
      <c r="P132">
        <v>1</v>
      </c>
      <c r="Q132">
        <v>8</v>
      </c>
      <c r="R132" s="12">
        <v>0.125</v>
      </c>
      <c r="S132" s="12">
        <f t="shared" si="2"/>
        <v>0.1</v>
      </c>
      <c r="T132">
        <v>1.26699638366699</v>
      </c>
      <c r="U132">
        <v>1.12522315979004</v>
      </c>
      <c r="V132">
        <v>1.07661688327789</v>
      </c>
      <c r="W132">
        <v>4.8606276512146003E-2</v>
      </c>
      <c r="X132">
        <v>0.19037950038909901</v>
      </c>
      <c r="Y132">
        <v>0.19037950038909901</v>
      </c>
      <c r="Z132">
        <v>0.1</v>
      </c>
      <c r="AA132">
        <v>0.7</v>
      </c>
      <c r="AB132">
        <v>0.875</v>
      </c>
      <c r="AC132">
        <v>0.77777777777777801</v>
      </c>
      <c r="AD132">
        <v>0.3</v>
      </c>
      <c r="AE132">
        <v>0.6</v>
      </c>
    </row>
    <row r="133" spans="1:31" x14ac:dyDescent="0.15">
      <c r="A133" s="4">
        <v>268</v>
      </c>
      <c r="B133">
        <v>13</v>
      </c>
      <c r="C133">
        <v>7</v>
      </c>
      <c r="D133">
        <v>10</v>
      </c>
      <c r="E133">
        <v>10</v>
      </c>
      <c r="F133">
        <v>10</v>
      </c>
      <c r="G133">
        <v>0</v>
      </c>
      <c r="H133">
        <v>3</v>
      </c>
      <c r="I133">
        <v>7</v>
      </c>
      <c r="J133">
        <v>0.65</v>
      </c>
      <c r="K133">
        <v>5.2104263305664098</v>
      </c>
      <c r="L133">
        <v>2.66756248474121</v>
      </c>
      <c r="M133">
        <v>1.4871921539306601</v>
      </c>
      <c r="N133">
        <v>6.7899799346923801</v>
      </c>
      <c r="O133">
        <v>2</v>
      </c>
      <c r="P133">
        <v>2</v>
      </c>
      <c r="Q133">
        <v>9</v>
      </c>
      <c r="R133" s="12">
        <v>0.22220000000000001</v>
      </c>
      <c r="S133" s="12">
        <f t="shared" si="2"/>
        <v>0.2</v>
      </c>
      <c r="T133">
        <v>1.7792549133300799</v>
      </c>
      <c r="U133">
        <v>1.4756660461425799</v>
      </c>
      <c r="V133">
        <v>1.5244987010955799</v>
      </c>
      <c r="W133">
        <v>4.8832654953002902E-2</v>
      </c>
      <c r="X133">
        <v>0.25475621223449701</v>
      </c>
      <c r="Y133">
        <v>0.25475621223449701</v>
      </c>
      <c r="Z133">
        <v>0.2</v>
      </c>
      <c r="AA133">
        <v>0.7</v>
      </c>
      <c r="AB133">
        <v>0.77777777777777801</v>
      </c>
      <c r="AC133">
        <v>0.73684210526315796</v>
      </c>
      <c r="AD133">
        <v>0.3</v>
      </c>
      <c r="AE133">
        <v>0.5</v>
      </c>
    </row>
    <row r="134" spans="1:31" x14ac:dyDescent="0.15">
      <c r="A134" s="4">
        <v>274</v>
      </c>
      <c r="B134">
        <v>9</v>
      </c>
      <c r="C134">
        <v>11</v>
      </c>
      <c r="D134">
        <v>10</v>
      </c>
      <c r="E134">
        <v>10</v>
      </c>
      <c r="F134">
        <v>8</v>
      </c>
      <c r="G134">
        <v>2</v>
      </c>
      <c r="H134">
        <v>1</v>
      </c>
      <c r="I134">
        <v>9</v>
      </c>
      <c r="J134">
        <v>0.45</v>
      </c>
      <c r="K134">
        <v>5.8121471405029297</v>
      </c>
      <c r="L134">
        <v>4.8344993591308603</v>
      </c>
      <c r="M134">
        <v>4.4628067016601598</v>
      </c>
      <c r="N134">
        <v>9.3634872436523402</v>
      </c>
      <c r="O134">
        <v>1</v>
      </c>
      <c r="P134">
        <v>1</v>
      </c>
      <c r="Q134">
        <v>9</v>
      </c>
      <c r="R134" s="12">
        <v>0.1111</v>
      </c>
      <c r="S134" s="12">
        <f t="shared" si="2"/>
        <v>0.1</v>
      </c>
      <c r="T134">
        <v>1.1546516418457</v>
      </c>
      <c r="U134">
        <v>0.96746063232421897</v>
      </c>
      <c r="V134">
        <v>1.0175075531005899</v>
      </c>
      <c r="W134">
        <v>5.0046920776367201E-2</v>
      </c>
      <c r="X134">
        <v>0.13714408874511699</v>
      </c>
      <c r="Y134">
        <v>0.13714408874511699</v>
      </c>
      <c r="Z134">
        <v>0.1</v>
      </c>
      <c r="AA134">
        <v>0.8</v>
      </c>
      <c r="AB134">
        <v>0.88888888888888895</v>
      </c>
      <c r="AC134">
        <v>0.84210526315789502</v>
      </c>
      <c r="AD134">
        <v>0.2</v>
      </c>
      <c r="AE134">
        <v>0.7</v>
      </c>
    </row>
    <row r="135" spans="1:31" x14ac:dyDescent="0.15">
      <c r="A135" s="4">
        <v>353</v>
      </c>
      <c r="B135">
        <v>11</v>
      </c>
      <c r="C135">
        <v>9</v>
      </c>
      <c r="D135">
        <v>10</v>
      </c>
      <c r="E135">
        <v>10</v>
      </c>
      <c r="F135">
        <v>10</v>
      </c>
      <c r="G135">
        <v>0</v>
      </c>
      <c r="H135">
        <v>1</v>
      </c>
      <c r="I135">
        <v>9</v>
      </c>
      <c r="J135">
        <v>0.55000000000000004</v>
      </c>
      <c r="K135">
        <v>5.7181262969970703</v>
      </c>
      <c r="L135">
        <v>4.64410400390625</v>
      </c>
      <c r="M135">
        <v>3.29713630676269</v>
      </c>
      <c r="N135">
        <v>9.2436008453369105</v>
      </c>
      <c r="O135">
        <v>1</v>
      </c>
      <c r="P135">
        <v>1</v>
      </c>
      <c r="Q135">
        <v>11</v>
      </c>
      <c r="R135" s="12">
        <v>9.0899999999999995E-2</v>
      </c>
      <c r="S135" s="12">
        <f t="shared" si="2"/>
        <v>0.1</v>
      </c>
      <c r="T135">
        <v>1.5096950531005899</v>
      </c>
      <c r="U135">
        <v>1.1918525695800799</v>
      </c>
      <c r="V135">
        <v>1.2419782876968399</v>
      </c>
      <c r="W135">
        <v>5.0125718116760198E-2</v>
      </c>
      <c r="X135">
        <v>0.267716765403748</v>
      </c>
      <c r="Y135">
        <v>0.267716765403748</v>
      </c>
      <c r="Z135">
        <v>0.1</v>
      </c>
      <c r="AA135">
        <v>1</v>
      </c>
      <c r="AB135">
        <v>0.90909090909090895</v>
      </c>
      <c r="AC135">
        <v>0.952380952380952</v>
      </c>
      <c r="AD135">
        <v>0</v>
      </c>
      <c r="AE135">
        <v>0.9</v>
      </c>
    </row>
    <row r="136" spans="1:31" x14ac:dyDescent="0.15">
      <c r="A136" s="4">
        <v>376</v>
      </c>
      <c r="B136">
        <v>10</v>
      </c>
      <c r="C136">
        <v>10</v>
      </c>
      <c r="D136">
        <v>10</v>
      </c>
      <c r="E136">
        <v>10</v>
      </c>
      <c r="F136">
        <v>8</v>
      </c>
      <c r="G136">
        <v>2</v>
      </c>
      <c r="H136">
        <v>2</v>
      </c>
      <c r="I136">
        <v>8</v>
      </c>
      <c r="J136">
        <v>0.5</v>
      </c>
      <c r="K136">
        <v>4.3238182067871103</v>
      </c>
      <c r="L136">
        <v>3.5703048706054701</v>
      </c>
      <c r="M136">
        <v>3.7889537811279301</v>
      </c>
      <c r="N136">
        <v>4.0408744812011701</v>
      </c>
      <c r="O136">
        <v>0</v>
      </c>
      <c r="P136">
        <v>0</v>
      </c>
      <c r="Q136">
        <v>2</v>
      </c>
      <c r="R136" s="12">
        <v>0</v>
      </c>
      <c r="S136" s="12">
        <f t="shared" si="2"/>
        <v>0</v>
      </c>
      <c r="T136">
        <v>0.96358299255371105</v>
      </c>
      <c r="U136">
        <v>0.91312217712402299</v>
      </c>
      <c r="V136">
        <v>0.86276054382324197</v>
      </c>
      <c r="W136">
        <v>5.0361633300781299E-2</v>
      </c>
      <c r="X136">
        <v>0.100822448730469</v>
      </c>
      <c r="Y136">
        <v>0.100822448730469</v>
      </c>
      <c r="Z136">
        <v>0</v>
      </c>
      <c r="AA136">
        <v>0.2</v>
      </c>
      <c r="AB136">
        <v>1</v>
      </c>
      <c r="AC136">
        <v>0.33333333333333298</v>
      </c>
      <c r="AD136">
        <v>0.8</v>
      </c>
      <c r="AE136">
        <v>0.2</v>
      </c>
    </row>
    <row r="137" spans="1:31" x14ac:dyDescent="0.15">
      <c r="A137" s="4">
        <v>789</v>
      </c>
      <c r="B137">
        <v>13</v>
      </c>
      <c r="C137">
        <v>7</v>
      </c>
      <c r="D137">
        <v>10</v>
      </c>
      <c r="E137">
        <v>10</v>
      </c>
      <c r="F137">
        <v>10</v>
      </c>
      <c r="G137">
        <v>0</v>
      </c>
      <c r="H137">
        <v>3</v>
      </c>
      <c r="I137">
        <v>7</v>
      </c>
      <c r="J137">
        <v>0.65</v>
      </c>
      <c r="K137">
        <v>4.66107177734375</v>
      </c>
      <c r="L137">
        <v>2.8402652740478498</v>
      </c>
      <c r="M137">
        <v>1.83671951293945</v>
      </c>
      <c r="N137">
        <v>4.6357269287109402</v>
      </c>
      <c r="O137">
        <v>2</v>
      </c>
      <c r="P137">
        <v>2</v>
      </c>
      <c r="Q137">
        <v>9</v>
      </c>
      <c r="R137" s="12">
        <v>0.22220000000000001</v>
      </c>
      <c r="S137" s="12">
        <f t="shared" si="2"/>
        <v>0.2</v>
      </c>
      <c r="T137">
        <v>1.34891510009766</v>
      </c>
      <c r="U137">
        <v>1.2076326608657799</v>
      </c>
      <c r="V137">
        <v>1.15724778175354</v>
      </c>
      <c r="W137">
        <v>5.0384879112243701E-2</v>
      </c>
      <c r="X137">
        <v>0.19166731834411599</v>
      </c>
      <c r="Y137">
        <v>0.19166731834411599</v>
      </c>
      <c r="Z137">
        <v>0.2</v>
      </c>
      <c r="AA137">
        <v>0.7</v>
      </c>
      <c r="AB137">
        <v>0.77777777777777801</v>
      </c>
      <c r="AC137">
        <v>0.73684210526315796</v>
      </c>
      <c r="AD137">
        <v>0.3</v>
      </c>
      <c r="AE137">
        <v>0.5</v>
      </c>
    </row>
    <row r="138" spans="1:31" x14ac:dyDescent="0.15">
      <c r="A138" s="4">
        <v>838</v>
      </c>
      <c r="B138">
        <v>12</v>
      </c>
      <c r="C138">
        <v>8</v>
      </c>
      <c r="D138">
        <v>10</v>
      </c>
      <c r="E138">
        <v>10</v>
      </c>
      <c r="F138">
        <v>9</v>
      </c>
      <c r="G138">
        <v>1</v>
      </c>
      <c r="H138">
        <v>3</v>
      </c>
      <c r="I138">
        <v>7</v>
      </c>
      <c r="J138">
        <v>0.6</v>
      </c>
      <c r="K138">
        <v>4.6613597869873002</v>
      </c>
      <c r="L138">
        <v>2.52195167541504</v>
      </c>
      <c r="M138">
        <v>1.8226261138916</v>
      </c>
      <c r="N138">
        <v>6.13232421875</v>
      </c>
      <c r="O138">
        <v>1</v>
      </c>
      <c r="P138">
        <v>1</v>
      </c>
      <c r="Q138">
        <v>6</v>
      </c>
      <c r="R138" s="12">
        <v>0.16669999999999999</v>
      </c>
      <c r="S138" s="12">
        <f t="shared" si="2"/>
        <v>0.1</v>
      </c>
      <c r="T138">
        <v>1.3787956237793</v>
      </c>
      <c r="U138">
        <v>1.1511770486831701</v>
      </c>
      <c r="V138">
        <v>1.2018883228302</v>
      </c>
      <c r="W138">
        <v>5.0711274147033698E-2</v>
      </c>
      <c r="X138">
        <v>0.17690730094909701</v>
      </c>
      <c r="Y138">
        <v>0.17690730094909701</v>
      </c>
      <c r="Z138">
        <v>0.1</v>
      </c>
      <c r="AA138">
        <v>0.5</v>
      </c>
      <c r="AB138">
        <v>0.83333333333333304</v>
      </c>
      <c r="AC138">
        <v>0.625</v>
      </c>
      <c r="AD138">
        <v>0.5</v>
      </c>
      <c r="AE138">
        <v>0.4</v>
      </c>
    </row>
    <row r="139" spans="1:31" x14ac:dyDescent="0.15">
      <c r="A139" s="4">
        <v>145</v>
      </c>
      <c r="B139">
        <v>14</v>
      </c>
      <c r="C139">
        <v>6</v>
      </c>
      <c r="D139">
        <v>10</v>
      </c>
      <c r="E139">
        <v>10</v>
      </c>
      <c r="F139">
        <v>10</v>
      </c>
      <c r="G139">
        <v>0</v>
      </c>
      <c r="H139">
        <v>4</v>
      </c>
      <c r="I139">
        <v>6</v>
      </c>
      <c r="J139">
        <v>0.7</v>
      </c>
      <c r="K139">
        <v>4.4335136413574201</v>
      </c>
      <c r="L139">
        <v>2.3084087371826199</v>
      </c>
      <c r="M139">
        <v>1.77531242370605</v>
      </c>
      <c r="N139">
        <v>4.4242610931396502</v>
      </c>
      <c r="O139">
        <v>3</v>
      </c>
      <c r="P139">
        <v>3</v>
      </c>
      <c r="Q139">
        <v>10</v>
      </c>
      <c r="R139" s="12">
        <v>0.3</v>
      </c>
      <c r="S139" s="12">
        <f t="shared" si="2"/>
        <v>0.3</v>
      </c>
      <c r="T139">
        <v>1.6715850830078101</v>
      </c>
      <c r="U139">
        <v>1.50084352493286</v>
      </c>
      <c r="V139">
        <v>1.4500617980957</v>
      </c>
      <c r="W139">
        <v>5.0781726837158203E-2</v>
      </c>
      <c r="X139">
        <v>0.22152328491210899</v>
      </c>
      <c r="Y139">
        <v>0.22152328491210899</v>
      </c>
      <c r="Z139">
        <v>0.3</v>
      </c>
      <c r="AA139">
        <v>0.7</v>
      </c>
      <c r="AB139">
        <v>0.7</v>
      </c>
      <c r="AC139">
        <v>0.7</v>
      </c>
      <c r="AD139">
        <v>0.3</v>
      </c>
      <c r="AE139">
        <v>0.4</v>
      </c>
    </row>
    <row r="140" spans="1:31" x14ac:dyDescent="0.15">
      <c r="A140" s="4">
        <v>837</v>
      </c>
      <c r="B140">
        <v>12</v>
      </c>
      <c r="C140">
        <v>8</v>
      </c>
      <c r="D140">
        <v>10</v>
      </c>
      <c r="E140">
        <v>10</v>
      </c>
      <c r="F140">
        <v>9</v>
      </c>
      <c r="G140">
        <v>1</v>
      </c>
      <c r="H140">
        <v>3</v>
      </c>
      <c r="I140">
        <v>7</v>
      </c>
      <c r="J140">
        <v>0.6</v>
      </c>
      <c r="K140">
        <v>4.48995018005371</v>
      </c>
      <c r="L140">
        <v>2.94857597351074</v>
      </c>
      <c r="M140">
        <v>2.59440040588379</v>
      </c>
      <c r="N140">
        <v>4.6319618225097701</v>
      </c>
      <c r="O140">
        <v>2</v>
      </c>
      <c r="P140">
        <v>2</v>
      </c>
      <c r="Q140">
        <v>9</v>
      </c>
      <c r="R140" s="12">
        <v>0.22220000000000001</v>
      </c>
      <c r="S140" s="12">
        <f t="shared" si="2"/>
        <v>0.2</v>
      </c>
      <c r="T140">
        <v>1.3769226074218699</v>
      </c>
      <c r="U140">
        <v>1.23881340026855</v>
      </c>
      <c r="V140">
        <v>1.1876404285430899</v>
      </c>
      <c r="W140">
        <v>5.1172971725463902E-2</v>
      </c>
      <c r="X140">
        <v>0.18928217887878401</v>
      </c>
      <c r="Y140">
        <v>0.18928217887878401</v>
      </c>
      <c r="Z140">
        <v>0.2</v>
      </c>
      <c r="AA140">
        <v>0.7</v>
      </c>
      <c r="AB140">
        <v>0.77777777777777801</v>
      </c>
      <c r="AC140">
        <v>0.73684210526315796</v>
      </c>
      <c r="AD140">
        <v>0.3</v>
      </c>
      <c r="AE140">
        <v>0.5</v>
      </c>
    </row>
    <row r="141" spans="1:31" x14ac:dyDescent="0.15">
      <c r="A141" s="4">
        <v>238</v>
      </c>
      <c r="B141">
        <v>13</v>
      </c>
      <c r="C141">
        <v>7</v>
      </c>
      <c r="D141">
        <v>10</v>
      </c>
      <c r="E141">
        <v>10</v>
      </c>
      <c r="F141">
        <v>10</v>
      </c>
      <c r="G141">
        <v>0</v>
      </c>
      <c r="H141">
        <v>3</v>
      </c>
      <c r="I141">
        <v>7</v>
      </c>
      <c r="J141">
        <v>0.65</v>
      </c>
      <c r="K141">
        <v>4.5557441711425799</v>
      </c>
      <c r="L141">
        <v>2.8092269897460902</v>
      </c>
      <c r="M141">
        <v>2.1367454528808598</v>
      </c>
      <c r="N141">
        <v>4.8610248565673801</v>
      </c>
      <c r="O141">
        <v>1</v>
      </c>
      <c r="P141">
        <v>1</v>
      </c>
      <c r="Q141">
        <v>10</v>
      </c>
      <c r="R141" s="12">
        <v>0.1</v>
      </c>
      <c r="S141" s="12">
        <f t="shared" si="2"/>
        <v>0.1</v>
      </c>
      <c r="T141">
        <v>1.69083023071289</v>
      </c>
      <c r="U141">
        <v>1.4881057739257799</v>
      </c>
      <c r="V141">
        <v>1.4369170665741</v>
      </c>
      <c r="W141">
        <v>5.1188707351684598E-2</v>
      </c>
      <c r="X141">
        <v>0.253913164138794</v>
      </c>
      <c r="Y141">
        <v>0.253913164138794</v>
      </c>
      <c r="Z141">
        <v>0.1</v>
      </c>
      <c r="AA141">
        <v>0.9</v>
      </c>
      <c r="AB141">
        <v>0.9</v>
      </c>
      <c r="AC141">
        <v>0.9</v>
      </c>
      <c r="AD141">
        <v>0.1</v>
      </c>
      <c r="AE141">
        <v>0.8</v>
      </c>
    </row>
    <row r="142" spans="1:31" x14ac:dyDescent="0.15">
      <c r="A142" s="4">
        <v>841</v>
      </c>
      <c r="B142">
        <v>15</v>
      </c>
      <c r="C142">
        <v>5</v>
      </c>
      <c r="D142">
        <v>10</v>
      </c>
      <c r="E142">
        <v>10</v>
      </c>
      <c r="F142">
        <v>10</v>
      </c>
      <c r="G142">
        <v>0</v>
      </c>
      <c r="H142">
        <v>5</v>
      </c>
      <c r="I142">
        <v>5</v>
      </c>
      <c r="J142">
        <v>0.75</v>
      </c>
      <c r="K142">
        <v>5.5779495239257804</v>
      </c>
      <c r="L142">
        <v>2.1462345123290998</v>
      </c>
      <c r="M142">
        <v>1.3056335449218699</v>
      </c>
      <c r="N142">
        <v>5.1822357177734402</v>
      </c>
      <c r="O142">
        <v>3</v>
      </c>
      <c r="P142">
        <v>3</v>
      </c>
      <c r="Q142">
        <v>11</v>
      </c>
      <c r="R142" s="12">
        <v>0.2727</v>
      </c>
      <c r="S142" s="12">
        <f t="shared" si="2"/>
        <v>0.3</v>
      </c>
      <c r="T142">
        <v>1.9648456573486299</v>
      </c>
      <c r="U142">
        <v>1.7565677165985101</v>
      </c>
      <c r="V142">
        <v>1.7051146030426001</v>
      </c>
      <c r="W142">
        <v>5.1453113555908203E-2</v>
      </c>
      <c r="X142">
        <v>0.25973105430603</v>
      </c>
      <c r="Y142">
        <v>0.25973105430603</v>
      </c>
      <c r="Z142">
        <v>0.3</v>
      </c>
      <c r="AA142">
        <v>0.8</v>
      </c>
      <c r="AB142">
        <v>0.72727272727272696</v>
      </c>
      <c r="AC142">
        <v>0.76190476190476197</v>
      </c>
      <c r="AD142">
        <v>0.2</v>
      </c>
      <c r="AE142">
        <v>0.5</v>
      </c>
    </row>
    <row r="143" spans="1:31" x14ac:dyDescent="0.15">
      <c r="A143" s="4">
        <v>198</v>
      </c>
      <c r="B143">
        <v>12</v>
      </c>
      <c r="C143">
        <v>8</v>
      </c>
      <c r="D143">
        <v>10</v>
      </c>
      <c r="E143">
        <v>10</v>
      </c>
      <c r="F143">
        <v>10</v>
      </c>
      <c r="G143">
        <v>0</v>
      </c>
      <c r="H143">
        <v>2</v>
      </c>
      <c r="I143">
        <v>8</v>
      </c>
      <c r="J143">
        <v>0.6</v>
      </c>
      <c r="K143">
        <v>4.2108287811279297</v>
      </c>
      <c r="L143">
        <v>3.0666809082031201</v>
      </c>
      <c r="M143">
        <v>2.43770408630371</v>
      </c>
      <c r="N143">
        <v>4.9345226287841797</v>
      </c>
      <c r="O143">
        <v>1</v>
      </c>
      <c r="P143">
        <v>1</v>
      </c>
      <c r="Q143">
        <v>5</v>
      </c>
      <c r="R143" s="12">
        <v>0.2</v>
      </c>
      <c r="S143" s="12">
        <f t="shared" si="2"/>
        <v>0.1</v>
      </c>
      <c r="T143">
        <v>1.2976112365722701</v>
      </c>
      <c r="U143">
        <v>1.1497278213501001</v>
      </c>
      <c r="V143">
        <v>1.0980796813964799</v>
      </c>
      <c r="W143">
        <v>5.1648139953613302E-2</v>
      </c>
      <c r="X143">
        <v>0.199531555175781</v>
      </c>
      <c r="Y143">
        <v>0.199531555175781</v>
      </c>
      <c r="Z143">
        <v>0.1</v>
      </c>
      <c r="AA143">
        <v>0.4</v>
      </c>
      <c r="AB143">
        <v>0.8</v>
      </c>
      <c r="AC143">
        <v>0.53333333333333299</v>
      </c>
      <c r="AD143">
        <v>0.6</v>
      </c>
      <c r="AE143">
        <v>0.3</v>
      </c>
    </row>
    <row r="144" spans="1:31" x14ac:dyDescent="0.15">
      <c r="A144" s="4">
        <v>196</v>
      </c>
      <c r="B144">
        <v>15</v>
      </c>
      <c r="C144">
        <v>5</v>
      </c>
      <c r="D144">
        <v>10</v>
      </c>
      <c r="E144">
        <v>10</v>
      </c>
      <c r="F144">
        <v>10</v>
      </c>
      <c r="G144">
        <v>0</v>
      </c>
      <c r="H144">
        <v>5</v>
      </c>
      <c r="I144">
        <v>5</v>
      </c>
      <c r="J144">
        <v>0.75</v>
      </c>
      <c r="K144">
        <v>4.9900436401367196</v>
      </c>
      <c r="L144">
        <v>1.51131248474121</v>
      </c>
      <c r="M144">
        <v>1.1554584503173799</v>
      </c>
      <c r="N144">
        <v>6.24576759338379</v>
      </c>
      <c r="O144">
        <v>4</v>
      </c>
      <c r="P144">
        <v>4</v>
      </c>
      <c r="Q144">
        <v>11</v>
      </c>
      <c r="R144" s="12">
        <v>0.36359999999999998</v>
      </c>
      <c r="S144" s="12">
        <f t="shared" si="2"/>
        <v>0.4</v>
      </c>
      <c r="T144">
        <v>1.89240646362305</v>
      </c>
      <c r="U144">
        <v>1.6268951892852801</v>
      </c>
      <c r="V144">
        <v>1.6787812709808301</v>
      </c>
      <c r="W144">
        <v>5.1886081695556599E-2</v>
      </c>
      <c r="X144">
        <v>0.213625192642212</v>
      </c>
      <c r="Y144">
        <v>0.213625192642212</v>
      </c>
      <c r="Z144">
        <v>0.4</v>
      </c>
      <c r="AA144">
        <v>0.7</v>
      </c>
      <c r="AB144">
        <v>0.63636363636363602</v>
      </c>
      <c r="AC144">
        <v>0.66666666666666696</v>
      </c>
      <c r="AD144">
        <v>0.3</v>
      </c>
      <c r="AE144">
        <v>0.3</v>
      </c>
    </row>
    <row r="145" spans="1:31" x14ac:dyDescent="0.15">
      <c r="A145" s="4">
        <v>826</v>
      </c>
      <c r="B145">
        <v>11</v>
      </c>
      <c r="C145">
        <v>9</v>
      </c>
      <c r="D145">
        <v>10</v>
      </c>
      <c r="E145">
        <v>10</v>
      </c>
      <c r="F145">
        <v>9</v>
      </c>
      <c r="G145">
        <v>1</v>
      </c>
      <c r="H145">
        <v>2</v>
      </c>
      <c r="I145">
        <v>8</v>
      </c>
      <c r="J145">
        <v>0.55000000000000004</v>
      </c>
      <c r="K145">
        <v>5.0107383728027299</v>
      </c>
      <c r="L145">
        <v>3.30866622924805</v>
      </c>
      <c r="M145">
        <v>1.92861747741699</v>
      </c>
      <c r="N145">
        <v>6.7852935791015598</v>
      </c>
      <c r="O145">
        <v>1</v>
      </c>
      <c r="P145">
        <v>1</v>
      </c>
      <c r="Q145">
        <v>6</v>
      </c>
      <c r="R145" s="12">
        <v>0.16669999999999999</v>
      </c>
      <c r="S145" s="12">
        <f t="shared" si="2"/>
        <v>0.1</v>
      </c>
      <c r="T145">
        <v>1.2926731109619101</v>
      </c>
      <c r="U145">
        <v>1.0684757232666</v>
      </c>
      <c r="V145">
        <v>1.12061154842377</v>
      </c>
      <c r="W145">
        <v>5.21358251571655E-2</v>
      </c>
      <c r="X145">
        <v>0.172061562538147</v>
      </c>
      <c r="Y145">
        <v>0.172061562538147</v>
      </c>
      <c r="Z145">
        <v>0.1</v>
      </c>
      <c r="AA145">
        <v>0.5</v>
      </c>
      <c r="AB145">
        <v>0.83333333333333304</v>
      </c>
      <c r="AC145">
        <v>0.625</v>
      </c>
      <c r="AD145">
        <v>0.5</v>
      </c>
      <c r="AE145">
        <v>0.4</v>
      </c>
    </row>
    <row r="146" spans="1:31" x14ac:dyDescent="0.15">
      <c r="A146" s="4">
        <v>543</v>
      </c>
      <c r="B146">
        <v>12</v>
      </c>
      <c r="C146">
        <v>8</v>
      </c>
      <c r="D146">
        <v>10</v>
      </c>
      <c r="E146">
        <v>10</v>
      </c>
      <c r="F146">
        <v>10</v>
      </c>
      <c r="G146">
        <v>0</v>
      </c>
      <c r="H146">
        <v>2</v>
      </c>
      <c r="I146">
        <v>8</v>
      </c>
      <c r="J146">
        <v>0.6</v>
      </c>
      <c r="K146">
        <v>4.3405895233154297</v>
      </c>
      <c r="L146">
        <v>2.74839210510254</v>
      </c>
      <c r="M146">
        <v>2.13142585754394</v>
      </c>
      <c r="N146">
        <v>7.1897716522216797</v>
      </c>
      <c r="O146">
        <v>1</v>
      </c>
      <c r="P146">
        <v>1</v>
      </c>
      <c r="Q146">
        <v>7</v>
      </c>
      <c r="R146" s="12">
        <v>0.1429</v>
      </c>
      <c r="S146" s="12">
        <f t="shared" si="2"/>
        <v>0.1</v>
      </c>
      <c r="T146">
        <v>1.2742061614990201</v>
      </c>
      <c r="U146">
        <v>1.0492906570434599</v>
      </c>
      <c r="V146">
        <v>1.10149037837982</v>
      </c>
      <c r="W146">
        <v>5.2199721336364802E-2</v>
      </c>
      <c r="X146">
        <v>0.17271578311920199</v>
      </c>
      <c r="Y146">
        <v>0.17271578311920199</v>
      </c>
      <c r="Z146">
        <v>0.1</v>
      </c>
      <c r="AA146">
        <v>0.6</v>
      </c>
      <c r="AB146">
        <v>0.85714285714285698</v>
      </c>
      <c r="AC146">
        <v>0.70588235294117596</v>
      </c>
      <c r="AD146">
        <v>0.4</v>
      </c>
      <c r="AE146">
        <v>0.5</v>
      </c>
    </row>
    <row r="147" spans="1:31" x14ac:dyDescent="0.15">
      <c r="A147" s="4">
        <v>798</v>
      </c>
      <c r="B147">
        <v>11</v>
      </c>
      <c r="C147">
        <v>9</v>
      </c>
      <c r="D147">
        <v>10</v>
      </c>
      <c r="E147">
        <v>10</v>
      </c>
      <c r="F147">
        <v>10</v>
      </c>
      <c r="G147">
        <v>0</v>
      </c>
      <c r="H147">
        <v>1</v>
      </c>
      <c r="I147">
        <v>9</v>
      </c>
      <c r="J147">
        <v>0.55000000000000004</v>
      </c>
      <c r="K147">
        <v>4.7407398223876998</v>
      </c>
      <c r="L147">
        <v>4.0986251831054696</v>
      </c>
      <c r="M147">
        <v>5.7578315734863299</v>
      </c>
      <c r="N147">
        <v>8.2646980285644496</v>
      </c>
      <c r="O147">
        <v>1</v>
      </c>
      <c r="P147">
        <v>1</v>
      </c>
      <c r="Q147">
        <v>11</v>
      </c>
      <c r="R147" s="12">
        <v>9.0899999999999995E-2</v>
      </c>
      <c r="S147" s="12">
        <f t="shared" si="2"/>
        <v>0.1</v>
      </c>
      <c r="T147">
        <v>1.2469062805175799</v>
      </c>
      <c r="U147">
        <v>1.0951004028320299</v>
      </c>
      <c r="V147">
        <v>1.0414686203002901</v>
      </c>
      <c r="W147">
        <v>5.3631782531738302E-2</v>
      </c>
      <c r="X147">
        <v>0.20543766021728499</v>
      </c>
      <c r="Y147">
        <v>0.20543766021728499</v>
      </c>
      <c r="Z147">
        <v>0.1</v>
      </c>
      <c r="AA147">
        <v>1</v>
      </c>
      <c r="AB147">
        <v>0.90909090909090895</v>
      </c>
      <c r="AC147">
        <v>0.952380952380952</v>
      </c>
      <c r="AD147">
        <v>0</v>
      </c>
      <c r="AE147">
        <v>0.9</v>
      </c>
    </row>
    <row r="148" spans="1:31" x14ac:dyDescent="0.15">
      <c r="A148" s="4">
        <v>777</v>
      </c>
      <c r="B148">
        <v>12</v>
      </c>
      <c r="C148">
        <v>8</v>
      </c>
      <c r="D148">
        <v>10</v>
      </c>
      <c r="E148">
        <v>10</v>
      </c>
      <c r="F148">
        <v>10</v>
      </c>
      <c r="G148">
        <v>0</v>
      </c>
      <c r="H148">
        <v>2</v>
      </c>
      <c r="I148">
        <v>8</v>
      </c>
      <c r="J148">
        <v>0.6</v>
      </c>
      <c r="K148">
        <v>4.4665031433105504</v>
      </c>
      <c r="L148">
        <v>2.8712577819824201</v>
      </c>
      <c r="M148">
        <v>2.1287269592285201</v>
      </c>
      <c r="N148">
        <v>7.0480537414550799</v>
      </c>
      <c r="O148">
        <v>1</v>
      </c>
      <c r="P148">
        <v>1</v>
      </c>
      <c r="Q148">
        <v>7</v>
      </c>
      <c r="R148" s="12">
        <v>0.1429</v>
      </c>
      <c r="S148" s="12">
        <f t="shared" si="2"/>
        <v>0.1</v>
      </c>
      <c r="T148">
        <v>1.3028812408447299</v>
      </c>
      <c r="U148">
        <v>1.06840896606445</v>
      </c>
      <c r="V148">
        <v>1.1222727298736599</v>
      </c>
      <c r="W148">
        <v>5.3863763809204102E-2</v>
      </c>
      <c r="X148">
        <v>0.180608510971069</v>
      </c>
      <c r="Y148">
        <v>0.180608510971069</v>
      </c>
      <c r="Z148">
        <v>0.1</v>
      </c>
      <c r="AA148">
        <v>0.6</v>
      </c>
      <c r="AB148">
        <v>0.85714285714285698</v>
      </c>
      <c r="AC148">
        <v>0.70588235294117596</v>
      </c>
      <c r="AD148">
        <v>0.4</v>
      </c>
      <c r="AE148">
        <v>0.5</v>
      </c>
    </row>
    <row r="149" spans="1:31" x14ac:dyDescent="0.15">
      <c r="A149" s="4">
        <v>319</v>
      </c>
      <c r="B149">
        <v>12</v>
      </c>
      <c r="C149">
        <v>8</v>
      </c>
      <c r="D149">
        <v>10</v>
      </c>
      <c r="E149">
        <v>10</v>
      </c>
      <c r="F149">
        <v>9</v>
      </c>
      <c r="G149">
        <v>1</v>
      </c>
      <c r="H149">
        <v>3</v>
      </c>
      <c r="I149">
        <v>7</v>
      </c>
      <c r="J149">
        <v>0.6</v>
      </c>
      <c r="K149">
        <v>4.8153591156005904</v>
      </c>
      <c r="L149">
        <v>3.1333713531494101</v>
      </c>
      <c r="M149">
        <v>2.0840206146240199</v>
      </c>
      <c r="N149">
        <v>4.1075572967529297</v>
      </c>
      <c r="O149">
        <v>1</v>
      </c>
      <c r="P149">
        <v>1</v>
      </c>
      <c r="Q149">
        <v>6</v>
      </c>
      <c r="R149" s="12">
        <v>0.16669999999999999</v>
      </c>
      <c r="S149" s="12">
        <f t="shared" si="2"/>
        <v>0.1</v>
      </c>
      <c r="T149">
        <v>1.2984619140625</v>
      </c>
      <c r="U149">
        <v>1.17996406555176</v>
      </c>
      <c r="V149">
        <v>1.1260951757430999</v>
      </c>
      <c r="W149">
        <v>5.3868889808654799E-2</v>
      </c>
      <c r="X149">
        <v>0.172366738319397</v>
      </c>
      <c r="Y149">
        <v>0.172366738319397</v>
      </c>
      <c r="Z149">
        <v>0.1</v>
      </c>
      <c r="AA149">
        <v>0.5</v>
      </c>
      <c r="AB149">
        <v>0.83333333333333304</v>
      </c>
      <c r="AC149">
        <v>0.625</v>
      </c>
      <c r="AD149">
        <v>0.5</v>
      </c>
      <c r="AE149">
        <v>0.4</v>
      </c>
    </row>
    <row r="150" spans="1:31" x14ac:dyDescent="0.15">
      <c r="A150" s="4">
        <v>97</v>
      </c>
      <c r="B150">
        <v>15</v>
      </c>
      <c r="C150">
        <v>5</v>
      </c>
      <c r="D150">
        <v>10</v>
      </c>
      <c r="E150">
        <v>10</v>
      </c>
      <c r="F150">
        <v>9</v>
      </c>
      <c r="G150">
        <v>1</v>
      </c>
      <c r="H150">
        <v>6</v>
      </c>
      <c r="I150">
        <v>4</v>
      </c>
      <c r="J150">
        <v>0.75</v>
      </c>
      <c r="K150">
        <v>5.8483963012695304</v>
      </c>
      <c r="L150">
        <v>1.98880767822266</v>
      </c>
      <c r="M150">
        <v>1.29316329956055</v>
      </c>
      <c r="N150">
        <v>4.6935329437255904</v>
      </c>
      <c r="O150">
        <v>3</v>
      </c>
      <c r="P150">
        <v>3</v>
      </c>
      <c r="Q150">
        <v>11</v>
      </c>
      <c r="R150" s="12">
        <v>0.2727</v>
      </c>
      <c r="S150" s="12">
        <f t="shared" si="2"/>
        <v>0.3</v>
      </c>
      <c r="T150">
        <v>1.9264335632324201</v>
      </c>
      <c r="U150">
        <v>1.74689257144928</v>
      </c>
      <c r="V150">
        <v>1.6928304433822601</v>
      </c>
      <c r="W150">
        <v>5.4062128067016602E-2</v>
      </c>
      <c r="X150">
        <v>0.233603119850159</v>
      </c>
      <c r="Y150">
        <v>0.233603119850159</v>
      </c>
      <c r="Z150">
        <v>0.3</v>
      </c>
      <c r="AA150">
        <v>0.8</v>
      </c>
      <c r="AB150">
        <v>0.72727272727272696</v>
      </c>
      <c r="AC150">
        <v>0.76190476190476197</v>
      </c>
      <c r="AD150">
        <v>0.2</v>
      </c>
      <c r="AE150">
        <v>0.5</v>
      </c>
    </row>
    <row r="151" spans="1:31" x14ac:dyDescent="0.15">
      <c r="A151" s="4">
        <v>625</v>
      </c>
      <c r="B151">
        <v>16</v>
      </c>
      <c r="C151">
        <v>4</v>
      </c>
      <c r="D151">
        <v>10</v>
      </c>
      <c r="E151">
        <v>10</v>
      </c>
      <c r="F151">
        <v>10</v>
      </c>
      <c r="G151">
        <v>0</v>
      </c>
      <c r="H151">
        <v>6</v>
      </c>
      <c r="I151">
        <v>4</v>
      </c>
      <c r="J151">
        <v>0.8</v>
      </c>
      <c r="K151">
        <v>5.8058109283447301</v>
      </c>
      <c r="L151">
        <v>1.8369712829589799</v>
      </c>
      <c r="M151">
        <v>1.3078498840332</v>
      </c>
      <c r="N151">
        <v>5.2919368743896502</v>
      </c>
      <c r="O151">
        <v>5</v>
      </c>
      <c r="P151">
        <v>5</v>
      </c>
      <c r="Q151">
        <v>13</v>
      </c>
      <c r="R151" s="12">
        <v>0.3846</v>
      </c>
      <c r="S151" s="12">
        <f t="shared" si="2"/>
        <v>0.5</v>
      </c>
      <c r="T151">
        <v>2.19571113586426</v>
      </c>
      <c r="U151">
        <v>1.97657489776611</v>
      </c>
      <c r="V151">
        <v>1.92235147953033</v>
      </c>
      <c r="W151">
        <v>5.4223418235778802E-2</v>
      </c>
      <c r="X151">
        <v>0.27335965633392301</v>
      </c>
      <c r="Y151">
        <v>0.27335965633392301</v>
      </c>
      <c r="Z151">
        <v>0.5</v>
      </c>
      <c r="AA151">
        <v>0.8</v>
      </c>
      <c r="AB151">
        <v>0.61538461538461497</v>
      </c>
      <c r="AC151">
        <v>0.69565217391304301</v>
      </c>
      <c r="AD151">
        <v>0.2</v>
      </c>
      <c r="AE151">
        <v>0.3</v>
      </c>
    </row>
    <row r="152" spans="1:31" x14ac:dyDescent="0.15">
      <c r="A152" s="4">
        <v>372</v>
      </c>
      <c r="B152">
        <v>12</v>
      </c>
      <c r="C152">
        <v>8</v>
      </c>
      <c r="D152">
        <v>10</v>
      </c>
      <c r="E152">
        <v>10</v>
      </c>
      <c r="F152">
        <v>10</v>
      </c>
      <c r="G152">
        <v>0</v>
      </c>
      <c r="H152">
        <v>2</v>
      </c>
      <c r="I152">
        <v>8</v>
      </c>
      <c r="J152">
        <v>0.6</v>
      </c>
      <c r="K152">
        <v>5.2530250549316397</v>
      </c>
      <c r="L152">
        <v>3.77020263671875</v>
      </c>
      <c r="M152">
        <v>2.6948833465576199</v>
      </c>
      <c r="N152">
        <v>6.0699577331543004</v>
      </c>
      <c r="O152">
        <v>1</v>
      </c>
      <c r="P152">
        <v>1</v>
      </c>
      <c r="Q152">
        <v>10</v>
      </c>
      <c r="R152" s="12">
        <v>0.1</v>
      </c>
      <c r="S152" s="12">
        <f t="shared" si="2"/>
        <v>0.1</v>
      </c>
      <c r="T152">
        <v>1.53898429870605</v>
      </c>
      <c r="U152">
        <v>1.3301429748535201</v>
      </c>
      <c r="V152">
        <v>1.27590692043304</v>
      </c>
      <c r="W152">
        <v>5.4236054420471198E-2</v>
      </c>
      <c r="X152">
        <v>0.26307737827300998</v>
      </c>
      <c r="Y152">
        <v>0.26307737827300998</v>
      </c>
      <c r="Z152">
        <v>0.1</v>
      </c>
      <c r="AA152">
        <v>0.9</v>
      </c>
      <c r="AB152">
        <v>0.9</v>
      </c>
      <c r="AC152">
        <v>0.9</v>
      </c>
      <c r="AD152">
        <v>0.1</v>
      </c>
      <c r="AE152">
        <v>0.8</v>
      </c>
    </row>
    <row r="153" spans="1:31" x14ac:dyDescent="0.15">
      <c r="A153" s="4">
        <v>779</v>
      </c>
      <c r="B153">
        <v>12</v>
      </c>
      <c r="C153">
        <v>8</v>
      </c>
      <c r="D153">
        <v>10</v>
      </c>
      <c r="E153">
        <v>10</v>
      </c>
      <c r="F153">
        <v>10</v>
      </c>
      <c r="G153">
        <v>0</v>
      </c>
      <c r="H153">
        <v>2</v>
      </c>
      <c r="I153">
        <v>8</v>
      </c>
      <c r="J153">
        <v>0.6</v>
      </c>
      <c r="K153">
        <v>5.0166130065918004</v>
      </c>
      <c r="L153">
        <v>3.6003284454345699</v>
      </c>
      <c r="M153">
        <v>2.5267906188964799</v>
      </c>
      <c r="N153">
        <v>5.739501953125</v>
      </c>
      <c r="O153">
        <v>1</v>
      </c>
      <c r="P153">
        <v>1</v>
      </c>
      <c r="Q153">
        <v>9</v>
      </c>
      <c r="R153" s="12">
        <v>0.1111</v>
      </c>
      <c r="S153" s="12">
        <f t="shared" si="2"/>
        <v>0.1</v>
      </c>
      <c r="T153">
        <v>1.5103836059570299</v>
      </c>
      <c r="U153">
        <v>1.31851959228516</v>
      </c>
      <c r="V153">
        <v>1.26403784751892</v>
      </c>
      <c r="W153">
        <v>5.44817447662354E-2</v>
      </c>
      <c r="X153">
        <v>0.24634575843810999</v>
      </c>
      <c r="Y153">
        <v>0.24634575843810999</v>
      </c>
      <c r="Z153">
        <v>0.1</v>
      </c>
      <c r="AA153">
        <v>0.8</v>
      </c>
      <c r="AB153">
        <v>0.88888888888888895</v>
      </c>
      <c r="AC153">
        <v>0.84210526315789502</v>
      </c>
      <c r="AD153">
        <v>0.2</v>
      </c>
      <c r="AE153">
        <v>0.7</v>
      </c>
    </row>
    <row r="154" spans="1:31" x14ac:dyDescent="0.15">
      <c r="A154" s="4">
        <v>544</v>
      </c>
      <c r="B154">
        <v>13</v>
      </c>
      <c r="C154">
        <v>7</v>
      </c>
      <c r="D154">
        <v>10</v>
      </c>
      <c r="E154">
        <v>10</v>
      </c>
      <c r="F154">
        <v>10</v>
      </c>
      <c r="G154">
        <v>0</v>
      </c>
      <c r="H154">
        <v>3</v>
      </c>
      <c r="I154">
        <v>7</v>
      </c>
      <c r="J154">
        <v>0.65</v>
      </c>
      <c r="K154">
        <v>4.1114177703857404</v>
      </c>
      <c r="L154">
        <v>2.5711975097656201</v>
      </c>
      <c r="M154">
        <v>1.8759117126464799</v>
      </c>
      <c r="N154">
        <v>4.1407909393310502</v>
      </c>
      <c r="O154">
        <v>2</v>
      </c>
      <c r="P154">
        <v>2</v>
      </c>
      <c r="Q154">
        <v>11</v>
      </c>
      <c r="R154" s="12">
        <v>0.18179999999999999</v>
      </c>
      <c r="S154" s="12">
        <f t="shared" si="2"/>
        <v>0.2</v>
      </c>
      <c r="T154">
        <v>1.3933811187744101</v>
      </c>
      <c r="U154">
        <v>1.2558135986328101</v>
      </c>
      <c r="V154">
        <v>1.2013132572174099</v>
      </c>
      <c r="W154">
        <v>5.4500341415405301E-2</v>
      </c>
      <c r="X154">
        <v>0.192067861557007</v>
      </c>
      <c r="Y154">
        <v>0.192067861557007</v>
      </c>
      <c r="Z154">
        <v>0.2</v>
      </c>
      <c r="AA154">
        <v>0.9</v>
      </c>
      <c r="AB154">
        <v>0.81818181818181801</v>
      </c>
      <c r="AC154">
        <v>0.85714285714285698</v>
      </c>
      <c r="AD154">
        <v>0.1</v>
      </c>
      <c r="AE154">
        <v>0.7</v>
      </c>
    </row>
    <row r="155" spans="1:31" x14ac:dyDescent="0.15">
      <c r="A155" s="4">
        <v>532</v>
      </c>
      <c r="B155">
        <v>12</v>
      </c>
      <c r="C155">
        <v>8</v>
      </c>
      <c r="D155">
        <v>10</v>
      </c>
      <c r="E155">
        <v>10</v>
      </c>
      <c r="F155">
        <v>10</v>
      </c>
      <c r="G155">
        <v>0</v>
      </c>
      <c r="H155">
        <v>2</v>
      </c>
      <c r="I155">
        <v>8</v>
      </c>
      <c r="J155">
        <v>0.6</v>
      </c>
      <c r="K155">
        <v>5.4135665893554696</v>
      </c>
      <c r="L155">
        <v>3.8754539489746098</v>
      </c>
      <c r="M155">
        <v>2.9377136230468701</v>
      </c>
      <c r="N155">
        <v>6.5183868408203098</v>
      </c>
      <c r="O155">
        <v>1</v>
      </c>
      <c r="P155">
        <v>1</v>
      </c>
      <c r="Q155">
        <v>9</v>
      </c>
      <c r="R155" s="12">
        <v>0.1111</v>
      </c>
      <c r="S155" s="12">
        <f t="shared" si="2"/>
        <v>0.1</v>
      </c>
      <c r="T155">
        <v>1.5019493103027299</v>
      </c>
      <c r="U155">
        <v>1.3061285018920901</v>
      </c>
      <c r="V155">
        <v>1.2510839700698899</v>
      </c>
      <c r="W155">
        <v>5.5044531822204597E-2</v>
      </c>
      <c r="X155">
        <v>0.25086534023284901</v>
      </c>
      <c r="Y155">
        <v>0.25086534023284901</v>
      </c>
      <c r="Z155">
        <v>0.1</v>
      </c>
      <c r="AA155">
        <v>0.8</v>
      </c>
      <c r="AB155">
        <v>0.88888888888888895</v>
      </c>
      <c r="AC155">
        <v>0.84210526315789502</v>
      </c>
      <c r="AD155">
        <v>0.2</v>
      </c>
      <c r="AE155">
        <v>0.7</v>
      </c>
    </row>
    <row r="156" spans="1:31" x14ac:dyDescent="0.15">
      <c r="A156" s="4">
        <v>167</v>
      </c>
      <c r="B156">
        <v>12</v>
      </c>
      <c r="C156">
        <v>8</v>
      </c>
      <c r="D156">
        <v>10</v>
      </c>
      <c r="E156">
        <v>10</v>
      </c>
      <c r="F156">
        <v>10</v>
      </c>
      <c r="G156">
        <v>0</v>
      </c>
      <c r="H156">
        <v>2</v>
      </c>
      <c r="I156">
        <v>8</v>
      </c>
      <c r="J156">
        <v>0.6</v>
      </c>
      <c r="K156">
        <v>5.9375839233398402</v>
      </c>
      <c r="L156">
        <v>4.1902160644531197</v>
      </c>
      <c r="M156">
        <v>2.4447174072265598</v>
      </c>
      <c r="N156">
        <v>6.5549507141113299</v>
      </c>
      <c r="O156">
        <v>1</v>
      </c>
      <c r="P156">
        <v>1</v>
      </c>
      <c r="Q156">
        <v>11</v>
      </c>
      <c r="R156" s="12">
        <v>9.0899999999999995E-2</v>
      </c>
      <c r="S156" s="12">
        <f t="shared" si="2"/>
        <v>0.1</v>
      </c>
      <c r="T156">
        <v>1.5630054473877</v>
      </c>
      <c r="U156">
        <v>1.3525543212890601</v>
      </c>
      <c r="V156">
        <v>1.29707360267639</v>
      </c>
      <c r="W156">
        <v>5.5480718612670898E-2</v>
      </c>
      <c r="X156">
        <v>0.26593184471130399</v>
      </c>
      <c r="Y156">
        <v>0.26593184471130399</v>
      </c>
      <c r="Z156">
        <v>0.1</v>
      </c>
      <c r="AA156">
        <v>1</v>
      </c>
      <c r="AB156">
        <v>0.90909090909090895</v>
      </c>
      <c r="AC156">
        <v>0.952380952380952</v>
      </c>
      <c r="AD156">
        <v>0</v>
      </c>
      <c r="AE156">
        <v>0.9</v>
      </c>
    </row>
    <row r="157" spans="1:31" x14ac:dyDescent="0.15">
      <c r="A157" s="4">
        <v>952</v>
      </c>
      <c r="B157">
        <v>11</v>
      </c>
      <c r="C157">
        <v>9</v>
      </c>
      <c r="D157">
        <v>10</v>
      </c>
      <c r="E157">
        <v>10</v>
      </c>
      <c r="F157">
        <v>9</v>
      </c>
      <c r="G157">
        <v>1</v>
      </c>
      <c r="H157">
        <v>2</v>
      </c>
      <c r="I157">
        <v>8</v>
      </c>
      <c r="J157">
        <v>0.55000000000000004</v>
      </c>
      <c r="K157">
        <v>3.6047267913818399</v>
      </c>
      <c r="L157">
        <v>2.9845962524414098</v>
      </c>
      <c r="M157">
        <v>3.90632247924805</v>
      </c>
      <c r="N157">
        <v>4.2528457641601598</v>
      </c>
      <c r="O157">
        <v>0</v>
      </c>
      <c r="P157">
        <v>0</v>
      </c>
      <c r="Q157">
        <v>6</v>
      </c>
      <c r="R157" s="12">
        <v>0</v>
      </c>
      <c r="S157" s="12">
        <f t="shared" si="2"/>
        <v>0</v>
      </c>
      <c r="T157">
        <v>0.949615478515625</v>
      </c>
      <c r="U157">
        <v>0.89764499664306596</v>
      </c>
      <c r="V157">
        <v>0.83979147672653198</v>
      </c>
      <c r="W157">
        <v>5.7853519916534403E-2</v>
      </c>
      <c r="X157">
        <v>0.109824001789093</v>
      </c>
      <c r="Y157">
        <v>0.109824001789093</v>
      </c>
      <c r="Z157">
        <v>0</v>
      </c>
      <c r="AA157">
        <v>0.6</v>
      </c>
      <c r="AB157">
        <v>1</v>
      </c>
      <c r="AC157">
        <v>0.75</v>
      </c>
      <c r="AD157">
        <v>0.4</v>
      </c>
      <c r="AE157">
        <v>0.6</v>
      </c>
    </row>
    <row r="158" spans="1:31" x14ac:dyDescent="0.15">
      <c r="A158" s="4">
        <v>954</v>
      </c>
      <c r="B158">
        <v>14</v>
      </c>
      <c r="C158">
        <v>6</v>
      </c>
      <c r="D158">
        <v>10</v>
      </c>
      <c r="E158">
        <v>10</v>
      </c>
      <c r="F158">
        <v>10</v>
      </c>
      <c r="G158">
        <v>0</v>
      </c>
      <c r="H158">
        <v>4</v>
      </c>
      <c r="I158">
        <v>6</v>
      </c>
      <c r="J158">
        <v>0.7</v>
      </c>
      <c r="K158">
        <v>5.1105079650878897</v>
      </c>
      <c r="L158">
        <v>2.5898952484130899</v>
      </c>
      <c r="M158">
        <v>1.9133110046386701</v>
      </c>
      <c r="N158">
        <v>5.1738872528076199</v>
      </c>
      <c r="O158">
        <v>3</v>
      </c>
      <c r="P158">
        <v>3</v>
      </c>
      <c r="Q158">
        <v>11</v>
      </c>
      <c r="R158" s="12">
        <v>0.2727</v>
      </c>
      <c r="S158" s="12">
        <f t="shared" si="2"/>
        <v>0.3</v>
      </c>
      <c r="T158">
        <v>1.73142242431641</v>
      </c>
      <c r="U158">
        <v>1.55133724212647</v>
      </c>
      <c r="V158">
        <v>1.4921404123306301</v>
      </c>
      <c r="W158">
        <v>5.9196829795837402E-2</v>
      </c>
      <c r="X158">
        <v>0.239282011985779</v>
      </c>
      <c r="Y158">
        <v>0.239282011985779</v>
      </c>
      <c r="Z158">
        <v>0.3</v>
      </c>
      <c r="AA158">
        <v>0.8</v>
      </c>
      <c r="AB158">
        <v>0.72727272727272696</v>
      </c>
      <c r="AC158">
        <v>0.76190476190476197</v>
      </c>
      <c r="AD158">
        <v>0.2</v>
      </c>
      <c r="AE158">
        <v>0.5</v>
      </c>
    </row>
    <row r="159" spans="1:31" x14ac:dyDescent="0.15">
      <c r="A159" s="4">
        <v>830</v>
      </c>
      <c r="B159">
        <v>16</v>
      </c>
      <c r="C159">
        <v>4</v>
      </c>
      <c r="D159">
        <v>10</v>
      </c>
      <c r="E159">
        <v>10</v>
      </c>
      <c r="F159">
        <v>10</v>
      </c>
      <c r="G159">
        <v>0</v>
      </c>
      <c r="H159">
        <v>6</v>
      </c>
      <c r="I159">
        <v>4</v>
      </c>
      <c r="J159">
        <v>0.8</v>
      </c>
      <c r="K159">
        <v>5.9173412322998002</v>
      </c>
      <c r="L159">
        <v>1.5883674621582</v>
      </c>
      <c r="M159">
        <v>0.85780906677246105</v>
      </c>
      <c r="N159">
        <v>5.3885421752929696</v>
      </c>
      <c r="O159">
        <v>5</v>
      </c>
      <c r="P159">
        <v>5</v>
      </c>
      <c r="Q159">
        <v>15</v>
      </c>
      <c r="R159" s="12">
        <v>0.33329999999999999</v>
      </c>
      <c r="S159" s="12">
        <f t="shared" si="2"/>
        <v>0.5</v>
      </c>
      <c r="T159">
        <v>2.6088619232177699</v>
      </c>
      <c r="U159">
        <v>2.3368721008300799</v>
      </c>
      <c r="V159">
        <v>2.2774820327758798</v>
      </c>
      <c r="W159">
        <v>5.9390068054199198E-2</v>
      </c>
      <c r="X159">
        <v>0.33137989044189398</v>
      </c>
      <c r="Y159">
        <v>0.33137989044189398</v>
      </c>
      <c r="Z159">
        <v>0.5</v>
      </c>
      <c r="AA159">
        <v>1</v>
      </c>
      <c r="AB159">
        <v>0.66666666666666696</v>
      </c>
      <c r="AC159">
        <v>0.8</v>
      </c>
      <c r="AD159">
        <v>0</v>
      </c>
      <c r="AE159">
        <v>0.5</v>
      </c>
    </row>
    <row r="160" spans="1:31" x14ac:dyDescent="0.15">
      <c r="A160" s="4">
        <v>293</v>
      </c>
      <c r="B160">
        <v>11</v>
      </c>
      <c r="C160">
        <v>9</v>
      </c>
      <c r="D160">
        <v>10</v>
      </c>
      <c r="E160">
        <v>10</v>
      </c>
      <c r="F160">
        <v>10</v>
      </c>
      <c r="G160">
        <v>0</v>
      </c>
      <c r="H160">
        <v>1</v>
      </c>
      <c r="I160">
        <v>9</v>
      </c>
      <c r="J160">
        <v>0.55000000000000004</v>
      </c>
      <c r="K160">
        <v>4.5278244018554696</v>
      </c>
      <c r="L160">
        <v>3.6683940887451199</v>
      </c>
      <c r="M160">
        <v>3.72488212585449</v>
      </c>
      <c r="N160">
        <v>8.6570835113525408</v>
      </c>
      <c r="O160">
        <v>1</v>
      </c>
      <c r="P160">
        <v>1</v>
      </c>
      <c r="Q160">
        <v>9</v>
      </c>
      <c r="R160" s="12">
        <v>0.1111</v>
      </c>
      <c r="S160" s="12">
        <f t="shared" si="2"/>
        <v>0.1</v>
      </c>
      <c r="T160">
        <v>1.3983211517334</v>
      </c>
      <c r="U160">
        <v>1.10500907897949</v>
      </c>
      <c r="V160">
        <v>1.1644757986068699</v>
      </c>
      <c r="W160">
        <v>5.9466719627380399E-2</v>
      </c>
      <c r="X160">
        <v>0.23384535312652599</v>
      </c>
      <c r="Y160">
        <v>0.23384535312652599</v>
      </c>
      <c r="Z160">
        <v>0.1</v>
      </c>
      <c r="AA160">
        <v>0.8</v>
      </c>
      <c r="AB160">
        <v>0.88888888888888895</v>
      </c>
      <c r="AC160">
        <v>0.84210526315789502</v>
      </c>
      <c r="AD160">
        <v>0.2</v>
      </c>
      <c r="AE160">
        <v>0.7</v>
      </c>
    </row>
    <row r="161" spans="1:31" x14ac:dyDescent="0.15">
      <c r="A161" s="4">
        <v>660</v>
      </c>
      <c r="B161">
        <v>11</v>
      </c>
      <c r="C161">
        <v>9</v>
      </c>
      <c r="D161">
        <v>10</v>
      </c>
      <c r="E161">
        <v>10</v>
      </c>
      <c r="F161">
        <v>10</v>
      </c>
      <c r="G161">
        <v>0</v>
      </c>
      <c r="H161">
        <v>1</v>
      </c>
      <c r="I161">
        <v>9</v>
      </c>
      <c r="J161">
        <v>0.55000000000000004</v>
      </c>
      <c r="K161">
        <v>5.4647674560546902</v>
      </c>
      <c r="L161">
        <v>4.6398448944091797</v>
      </c>
      <c r="M161">
        <v>5.1427249908447301</v>
      </c>
      <c r="N161">
        <v>8.8079738616943395</v>
      </c>
      <c r="O161">
        <v>1</v>
      </c>
      <c r="P161">
        <v>1</v>
      </c>
      <c r="Q161">
        <v>9</v>
      </c>
      <c r="R161" s="12">
        <v>0.1111</v>
      </c>
      <c r="S161" s="12">
        <f t="shared" si="2"/>
        <v>0.1</v>
      </c>
      <c r="T161">
        <v>1.4315814971923799</v>
      </c>
      <c r="U161">
        <v>1.2289924621582</v>
      </c>
      <c r="V161">
        <v>1.1694958209991499</v>
      </c>
      <c r="W161">
        <v>5.9496641159057603E-2</v>
      </c>
      <c r="X161">
        <v>0.26208567619323703</v>
      </c>
      <c r="Y161">
        <v>0.26208567619323703</v>
      </c>
      <c r="Z161">
        <v>0.1</v>
      </c>
      <c r="AA161">
        <v>0.8</v>
      </c>
      <c r="AB161">
        <v>0.88888888888888895</v>
      </c>
      <c r="AC161">
        <v>0.84210526315789502</v>
      </c>
      <c r="AD161">
        <v>0.2</v>
      </c>
      <c r="AE161">
        <v>0.7</v>
      </c>
    </row>
    <row r="162" spans="1:31" x14ac:dyDescent="0.15">
      <c r="A162" s="4">
        <v>590</v>
      </c>
      <c r="B162">
        <v>13</v>
      </c>
      <c r="C162">
        <v>7</v>
      </c>
      <c r="D162">
        <v>10</v>
      </c>
      <c r="E162">
        <v>10</v>
      </c>
      <c r="F162">
        <v>10</v>
      </c>
      <c r="G162">
        <v>0</v>
      </c>
      <c r="H162">
        <v>3</v>
      </c>
      <c r="I162">
        <v>7</v>
      </c>
      <c r="J162">
        <v>0.65</v>
      </c>
      <c r="K162">
        <v>3.9374294281005899</v>
      </c>
      <c r="L162">
        <v>2.5695896148681601</v>
      </c>
      <c r="M162">
        <v>1.99250984191895</v>
      </c>
      <c r="N162">
        <v>3.7350692749023402</v>
      </c>
      <c r="O162">
        <v>1</v>
      </c>
      <c r="P162">
        <v>1</v>
      </c>
      <c r="Q162">
        <v>7</v>
      </c>
      <c r="R162" s="12">
        <v>0.1429</v>
      </c>
      <c r="S162" s="12">
        <f t="shared" si="2"/>
        <v>0.1</v>
      </c>
      <c r="T162">
        <v>1.22636795043945</v>
      </c>
      <c r="U162">
        <v>1.1238899230957</v>
      </c>
      <c r="V162">
        <v>1.06413578987122</v>
      </c>
      <c r="W162">
        <v>5.9754133224487298E-2</v>
      </c>
      <c r="X162">
        <v>0.162232160568237</v>
      </c>
      <c r="Y162">
        <v>0.162232160568237</v>
      </c>
      <c r="Z162">
        <v>0.1</v>
      </c>
      <c r="AA162">
        <v>0.6</v>
      </c>
      <c r="AB162">
        <v>0.85714285714285698</v>
      </c>
      <c r="AC162">
        <v>0.70588235294117596</v>
      </c>
      <c r="AD162">
        <v>0.4</v>
      </c>
      <c r="AE162">
        <v>0.5</v>
      </c>
    </row>
    <row r="163" spans="1:31" x14ac:dyDescent="0.15">
      <c r="A163" s="4">
        <v>242</v>
      </c>
      <c r="B163">
        <v>12</v>
      </c>
      <c r="C163">
        <v>8</v>
      </c>
      <c r="D163">
        <v>10</v>
      </c>
      <c r="E163">
        <v>10</v>
      </c>
      <c r="F163">
        <v>10</v>
      </c>
      <c r="G163">
        <v>0</v>
      </c>
      <c r="H163">
        <v>2</v>
      </c>
      <c r="I163">
        <v>8</v>
      </c>
      <c r="J163">
        <v>0.6</v>
      </c>
      <c r="K163">
        <v>5.5060653686523402</v>
      </c>
      <c r="L163">
        <v>3.9470806121826199</v>
      </c>
      <c r="M163">
        <v>2.66303634643555</v>
      </c>
      <c r="N163">
        <v>6.1898708343505904</v>
      </c>
      <c r="O163">
        <v>1</v>
      </c>
      <c r="P163">
        <v>1</v>
      </c>
      <c r="Q163">
        <v>11</v>
      </c>
      <c r="R163" s="12">
        <v>9.0899999999999995E-2</v>
      </c>
      <c r="S163" s="12">
        <f t="shared" si="2"/>
        <v>0.1</v>
      </c>
      <c r="T163">
        <v>1.45224761962891</v>
      </c>
      <c r="U163">
        <v>1.2660484313964799</v>
      </c>
      <c r="V163">
        <v>1.2060248851776101</v>
      </c>
      <c r="W163">
        <v>6.0023546218872098E-2</v>
      </c>
      <c r="X163">
        <v>0.246222734451294</v>
      </c>
      <c r="Y163">
        <v>0.246222734451294</v>
      </c>
      <c r="Z163">
        <v>0.1</v>
      </c>
      <c r="AA163">
        <v>1</v>
      </c>
      <c r="AB163">
        <v>0.90909090909090895</v>
      </c>
      <c r="AC163">
        <v>0.952380952380952</v>
      </c>
      <c r="AD163">
        <v>0</v>
      </c>
      <c r="AE163">
        <v>0.9</v>
      </c>
    </row>
    <row r="164" spans="1:31" x14ac:dyDescent="0.15">
      <c r="A164" s="4">
        <v>672</v>
      </c>
      <c r="B164">
        <v>11</v>
      </c>
      <c r="C164">
        <v>9</v>
      </c>
      <c r="D164">
        <v>10</v>
      </c>
      <c r="E164">
        <v>10</v>
      </c>
      <c r="F164">
        <v>10</v>
      </c>
      <c r="G164">
        <v>0</v>
      </c>
      <c r="H164">
        <v>1</v>
      </c>
      <c r="I164">
        <v>9</v>
      </c>
      <c r="J164">
        <v>0.55000000000000004</v>
      </c>
      <c r="K164">
        <v>4.90431785583496</v>
      </c>
      <c r="L164">
        <v>3.9714603424072301</v>
      </c>
      <c r="M164">
        <v>3.4686317443847701</v>
      </c>
      <c r="N164">
        <v>8.7698516845703107</v>
      </c>
      <c r="O164">
        <v>1</v>
      </c>
      <c r="P164">
        <v>1</v>
      </c>
      <c r="Q164">
        <v>10</v>
      </c>
      <c r="R164" s="12">
        <v>0.1</v>
      </c>
      <c r="S164" s="12">
        <f t="shared" si="2"/>
        <v>0.1</v>
      </c>
      <c r="T164">
        <v>1.4625225067138701</v>
      </c>
      <c r="U164">
        <v>1.1540565490722701</v>
      </c>
      <c r="V164">
        <v>1.2141859531402599</v>
      </c>
      <c r="W164">
        <v>6.0129404067993199E-2</v>
      </c>
      <c r="X164">
        <v>0.24833655357360801</v>
      </c>
      <c r="Y164">
        <v>0.24833655357360801</v>
      </c>
      <c r="Z164">
        <v>0.1</v>
      </c>
      <c r="AA164">
        <v>0.9</v>
      </c>
      <c r="AB164">
        <v>0.9</v>
      </c>
      <c r="AC164">
        <v>0.9</v>
      </c>
      <c r="AD164">
        <v>0.1</v>
      </c>
      <c r="AE164">
        <v>0.8</v>
      </c>
    </row>
    <row r="165" spans="1:31" x14ac:dyDescent="0.15">
      <c r="A165" s="4">
        <v>382</v>
      </c>
      <c r="B165">
        <v>12</v>
      </c>
      <c r="C165">
        <v>8</v>
      </c>
      <c r="D165">
        <v>10</v>
      </c>
      <c r="E165">
        <v>10</v>
      </c>
      <c r="F165">
        <v>10</v>
      </c>
      <c r="G165">
        <v>0</v>
      </c>
      <c r="H165">
        <v>2</v>
      </c>
      <c r="I165">
        <v>8</v>
      </c>
      <c r="J165">
        <v>0.6</v>
      </c>
      <c r="K165">
        <v>4.7142620086669904</v>
      </c>
      <c r="L165">
        <v>3.4475650787353498</v>
      </c>
      <c r="M165">
        <v>2.8322563171386701</v>
      </c>
      <c r="N165">
        <v>5.5643424987793004</v>
      </c>
      <c r="O165">
        <v>1</v>
      </c>
      <c r="P165">
        <v>1</v>
      </c>
      <c r="Q165">
        <v>9</v>
      </c>
      <c r="R165" s="12">
        <v>0.1111</v>
      </c>
      <c r="S165" s="12">
        <f t="shared" si="2"/>
        <v>0.1</v>
      </c>
      <c r="T165">
        <v>1.4583644866943399</v>
      </c>
      <c r="U165">
        <v>1.28215503692627</v>
      </c>
      <c r="V165">
        <v>1.2219209671020499</v>
      </c>
      <c r="W165">
        <v>6.0234069824218799E-2</v>
      </c>
      <c r="X165">
        <v>0.23644351959228499</v>
      </c>
      <c r="Y165">
        <v>0.23644351959228499</v>
      </c>
      <c r="Z165">
        <v>0.1</v>
      </c>
      <c r="AA165">
        <v>0.8</v>
      </c>
      <c r="AB165">
        <v>0.88888888888888895</v>
      </c>
      <c r="AC165">
        <v>0.84210526315789502</v>
      </c>
      <c r="AD165">
        <v>0.2</v>
      </c>
      <c r="AE165">
        <v>0.7</v>
      </c>
    </row>
    <row r="166" spans="1:31" x14ac:dyDescent="0.15">
      <c r="A166" s="4">
        <v>3</v>
      </c>
      <c r="B166">
        <v>12</v>
      </c>
      <c r="C166">
        <v>8</v>
      </c>
      <c r="D166">
        <v>10</v>
      </c>
      <c r="E166">
        <v>10</v>
      </c>
      <c r="F166">
        <v>10</v>
      </c>
      <c r="G166">
        <v>0</v>
      </c>
      <c r="H166">
        <v>2</v>
      </c>
      <c r="I166">
        <v>8</v>
      </c>
      <c r="J166">
        <v>0.6</v>
      </c>
      <c r="K166">
        <v>3.4469966888427699</v>
      </c>
      <c r="L166">
        <v>2.20548439025879</v>
      </c>
      <c r="M166">
        <v>2.3222503662109402</v>
      </c>
      <c r="N166">
        <v>6.3535041809081996</v>
      </c>
      <c r="O166">
        <v>1</v>
      </c>
      <c r="P166">
        <v>1</v>
      </c>
      <c r="Q166">
        <v>7</v>
      </c>
      <c r="R166" s="12">
        <v>0.1429</v>
      </c>
      <c r="S166" s="12">
        <f t="shared" si="2"/>
        <v>0.1</v>
      </c>
      <c r="T166">
        <v>1.3150730133056601</v>
      </c>
      <c r="U166">
        <v>1.0930585861206099</v>
      </c>
      <c r="V166">
        <v>1.1533352136611901</v>
      </c>
      <c r="W166">
        <v>6.02766275405884E-2</v>
      </c>
      <c r="X166">
        <v>0.16173779964446999</v>
      </c>
      <c r="Y166">
        <v>0.16173779964446999</v>
      </c>
      <c r="Z166">
        <v>0.1</v>
      </c>
      <c r="AA166">
        <v>0.6</v>
      </c>
      <c r="AB166">
        <v>0.85714285714285698</v>
      </c>
      <c r="AC166">
        <v>0.70588235294117596</v>
      </c>
      <c r="AD166">
        <v>0.4</v>
      </c>
      <c r="AE166">
        <v>0.5</v>
      </c>
    </row>
    <row r="167" spans="1:31" x14ac:dyDescent="0.15">
      <c r="A167" s="4">
        <v>673</v>
      </c>
      <c r="B167">
        <v>13</v>
      </c>
      <c r="C167">
        <v>7</v>
      </c>
      <c r="D167">
        <v>10</v>
      </c>
      <c r="E167">
        <v>10</v>
      </c>
      <c r="F167">
        <v>10</v>
      </c>
      <c r="G167">
        <v>0</v>
      </c>
      <c r="H167">
        <v>3</v>
      </c>
      <c r="I167">
        <v>7</v>
      </c>
      <c r="J167">
        <v>0.65</v>
      </c>
      <c r="K167">
        <v>4.4750175476074201</v>
      </c>
      <c r="L167">
        <v>2.8171691894531201</v>
      </c>
      <c r="M167">
        <v>2.2918834686279301</v>
      </c>
      <c r="N167">
        <v>4.7757549285888699</v>
      </c>
      <c r="O167">
        <v>2</v>
      </c>
      <c r="P167">
        <v>2</v>
      </c>
      <c r="Q167">
        <v>10</v>
      </c>
      <c r="R167" s="12">
        <v>0.2</v>
      </c>
      <c r="S167" s="12">
        <f t="shared" si="2"/>
        <v>0.2</v>
      </c>
      <c r="T167">
        <v>1.4803524017334</v>
      </c>
      <c r="U167">
        <v>1.3192996978759799</v>
      </c>
      <c r="V167">
        <v>1.2590138912200901</v>
      </c>
      <c r="W167">
        <v>6.0285806655883803E-2</v>
      </c>
      <c r="X167">
        <v>0.221338510513306</v>
      </c>
      <c r="Y167">
        <v>0.221338510513306</v>
      </c>
      <c r="Z167">
        <v>0.2</v>
      </c>
      <c r="AA167">
        <v>0.8</v>
      </c>
      <c r="AB167">
        <v>0.8</v>
      </c>
      <c r="AC167">
        <v>0.8</v>
      </c>
      <c r="AD167">
        <v>0.2</v>
      </c>
      <c r="AE167">
        <v>0.6</v>
      </c>
    </row>
    <row r="168" spans="1:31" x14ac:dyDescent="0.15">
      <c r="A168" s="4">
        <v>986</v>
      </c>
      <c r="B168">
        <v>12</v>
      </c>
      <c r="C168">
        <v>8</v>
      </c>
      <c r="D168">
        <v>10</v>
      </c>
      <c r="E168">
        <v>10</v>
      </c>
      <c r="F168">
        <v>10</v>
      </c>
      <c r="G168">
        <v>0</v>
      </c>
      <c r="H168">
        <v>2</v>
      </c>
      <c r="I168">
        <v>8</v>
      </c>
      <c r="J168">
        <v>0.6</v>
      </c>
      <c r="K168">
        <v>4.7770462036132804</v>
      </c>
      <c r="L168">
        <v>3.4787559509277299</v>
      </c>
      <c r="M168">
        <v>2.8468608856201199</v>
      </c>
      <c r="N168">
        <v>5.7015762329101598</v>
      </c>
      <c r="O168">
        <v>2</v>
      </c>
      <c r="P168">
        <v>2</v>
      </c>
      <c r="Q168">
        <v>12</v>
      </c>
      <c r="R168" s="12">
        <v>0.16669999999999999</v>
      </c>
      <c r="S168" s="12">
        <f t="shared" si="2"/>
        <v>0.2</v>
      </c>
      <c r="T168">
        <v>1.6367340087890601</v>
      </c>
      <c r="U168">
        <v>1.4383745193481401</v>
      </c>
      <c r="V168">
        <v>1.37798404693603</v>
      </c>
      <c r="W168">
        <v>6.0390472412109403E-2</v>
      </c>
      <c r="X168">
        <v>0.25874996185302701</v>
      </c>
      <c r="Y168">
        <v>0.25874996185302701</v>
      </c>
      <c r="Z168">
        <v>0.2</v>
      </c>
      <c r="AA168">
        <v>1</v>
      </c>
      <c r="AB168">
        <v>0.83333333333333304</v>
      </c>
      <c r="AC168">
        <v>0.90909090909090895</v>
      </c>
      <c r="AD168">
        <v>0</v>
      </c>
      <c r="AE168">
        <v>0.8</v>
      </c>
    </row>
    <row r="169" spans="1:31" x14ac:dyDescent="0.15">
      <c r="A169" s="4">
        <v>251</v>
      </c>
      <c r="B169">
        <v>15</v>
      </c>
      <c r="C169">
        <v>5</v>
      </c>
      <c r="D169">
        <v>10</v>
      </c>
      <c r="E169">
        <v>10</v>
      </c>
      <c r="F169">
        <v>10</v>
      </c>
      <c r="G169">
        <v>0</v>
      </c>
      <c r="H169">
        <v>5</v>
      </c>
      <c r="I169">
        <v>5</v>
      </c>
      <c r="J169">
        <v>0.75</v>
      </c>
      <c r="K169">
        <v>4.6187324523925799</v>
      </c>
      <c r="L169">
        <v>2.02512931823731</v>
      </c>
      <c r="M169">
        <v>1.3657150268554701</v>
      </c>
      <c r="N169">
        <v>3.8683719635009801</v>
      </c>
      <c r="O169">
        <v>3</v>
      </c>
      <c r="P169">
        <v>3</v>
      </c>
      <c r="Q169">
        <v>11</v>
      </c>
      <c r="R169" s="12">
        <v>0.2727</v>
      </c>
      <c r="S169" s="12">
        <f t="shared" si="2"/>
        <v>0.3</v>
      </c>
      <c r="T169">
        <v>1.3289260864257799</v>
      </c>
      <c r="U169">
        <v>1.23492360115051</v>
      </c>
      <c r="V169">
        <v>1.1743688583373999</v>
      </c>
      <c r="W169">
        <v>6.05547428131104E-2</v>
      </c>
      <c r="X169">
        <v>0.15455722808837899</v>
      </c>
      <c r="Y169">
        <v>0.15455722808837899</v>
      </c>
      <c r="Z169">
        <v>0.3</v>
      </c>
      <c r="AA169">
        <v>0.8</v>
      </c>
      <c r="AB169">
        <v>0.72727272727272696</v>
      </c>
      <c r="AC169">
        <v>0.76190476190476197</v>
      </c>
      <c r="AD169">
        <v>0.2</v>
      </c>
      <c r="AE169">
        <v>0.5</v>
      </c>
    </row>
    <row r="170" spans="1:31" x14ac:dyDescent="0.15">
      <c r="A170" s="4">
        <v>73</v>
      </c>
      <c r="B170">
        <v>11</v>
      </c>
      <c r="C170">
        <v>9</v>
      </c>
      <c r="D170">
        <v>10</v>
      </c>
      <c r="E170">
        <v>10</v>
      </c>
      <c r="F170">
        <v>9</v>
      </c>
      <c r="G170">
        <v>1</v>
      </c>
      <c r="H170">
        <v>2</v>
      </c>
      <c r="I170">
        <v>8</v>
      </c>
      <c r="J170">
        <v>0.55000000000000004</v>
      </c>
      <c r="K170">
        <v>4.9290714263915998</v>
      </c>
      <c r="L170">
        <v>3.7013854980468701</v>
      </c>
      <c r="M170">
        <v>2.4768104553222701</v>
      </c>
      <c r="N170">
        <v>4.6076908111572301</v>
      </c>
      <c r="O170">
        <v>1</v>
      </c>
      <c r="P170">
        <v>1</v>
      </c>
      <c r="Q170">
        <v>8</v>
      </c>
      <c r="R170" s="12">
        <v>0.125</v>
      </c>
      <c r="S170" s="12">
        <f t="shared" si="2"/>
        <v>0.1</v>
      </c>
      <c r="T170">
        <v>1.40035629272461</v>
      </c>
      <c r="U170">
        <v>1.2438983917236299</v>
      </c>
      <c r="V170">
        <v>1.18270015716553</v>
      </c>
      <c r="W170">
        <v>6.1198234558105503E-2</v>
      </c>
      <c r="X170">
        <v>0.217656135559082</v>
      </c>
      <c r="Y170">
        <v>0.217656135559082</v>
      </c>
      <c r="Z170">
        <v>0.1</v>
      </c>
      <c r="AA170">
        <v>0.7</v>
      </c>
      <c r="AB170">
        <v>0.875</v>
      </c>
      <c r="AC170">
        <v>0.77777777777777801</v>
      </c>
      <c r="AD170">
        <v>0.3</v>
      </c>
      <c r="AE170">
        <v>0.6</v>
      </c>
    </row>
    <row r="171" spans="1:31" x14ac:dyDescent="0.15">
      <c r="A171" s="4">
        <v>399</v>
      </c>
      <c r="B171">
        <v>12</v>
      </c>
      <c r="C171">
        <v>8</v>
      </c>
      <c r="D171">
        <v>10</v>
      </c>
      <c r="E171">
        <v>10</v>
      </c>
      <c r="F171">
        <v>10</v>
      </c>
      <c r="G171">
        <v>0</v>
      </c>
      <c r="H171">
        <v>2</v>
      </c>
      <c r="I171">
        <v>8</v>
      </c>
      <c r="J171">
        <v>0.6</v>
      </c>
      <c r="K171">
        <v>5.1713275909423801</v>
      </c>
      <c r="L171">
        <v>3.7275428771972701</v>
      </c>
      <c r="M171">
        <v>2.6149101257324201</v>
      </c>
      <c r="N171">
        <v>5.8281421661376998</v>
      </c>
      <c r="O171">
        <v>1</v>
      </c>
      <c r="P171">
        <v>1</v>
      </c>
      <c r="Q171">
        <v>10</v>
      </c>
      <c r="R171" s="12">
        <v>0.1</v>
      </c>
      <c r="S171" s="12">
        <f t="shared" si="2"/>
        <v>0.1</v>
      </c>
      <c r="T171">
        <v>1.5708465576171899</v>
      </c>
      <c r="U171">
        <v>1.3669281005859399</v>
      </c>
      <c r="V171">
        <v>1.3055603504180899</v>
      </c>
      <c r="W171">
        <v>6.1367750167846701E-2</v>
      </c>
      <c r="X171">
        <v>0.26528620719909701</v>
      </c>
      <c r="Y171">
        <v>0.26528620719909701</v>
      </c>
      <c r="Z171">
        <v>0.1</v>
      </c>
      <c r="AA171">
        <v>0.9</v>
      </c>
      <c r="AB171">
        <v>0.9</v>
      </c>
      <c r="AC171">
        <v>0.9</v>
      </c>
      <c r="AD171">
        <v>0.1</v>
      </c>
      <c r="AE171">
        <v>0.8</v>
      </c>
    </row>
    <row r="172" spans="1:31" x14ac:dyDescent="0.15">
      <c r="A172" s="4">
        <v>607</v>
      </c>
      <c r="B172">
        <v>11</v>
      </c>
      <c r="C172">
        <v>9</v>
      </c>
      <c r="D172">
        <v>10</v>
      </c>
      <c r="E172">
        <v>10</v>
      </c>
      <c r="F172">
        <v>10</v>
      </c>
      <c r="G172">
        <v>0</v>
      </c>
      <c r="H172">
        <v>1</v>
      </c>
      <c r="I172">
        <v>9</v>
      </c>
      <c r="J172">
        <v>0.55000000000000004</v>
      </c>
      <c r="K172">
        <v>5.6619815826415998</v>
      </c>
      <c r="L172">
        <v>4.8038883209228498</v>
      </c>
      <c r="M172">
        <v>4.7463493347168004</v>
      </c>
      <c r="N172">
        <v>8.5170135498046893</v>
      </c>
      <c r="O172">
        <v>1</v>
      </c>
      <c r="P172">
        <v>1</v>
      </c>
      <c r="Q172">
        <v>11</v>
      </c>
      <c r="R172" s="12">
        <v>9.0899999999999995E-2</v>
      </c>
      <c r="S172" s="12">
        <f t="shared" si="2"/>
        <v>0.1</v>
      </c>
      <c r="T172">
        <v>1.6791191101074201</v>
      </c>
      <c r="U172">
        <v>1.4201602935791</v>
      </c>
      <c r="V172">
        <v>1.3582627773284901</v>
      </c>
      <c r="W172">
        <v>6.18975162506104E-2</v>
      </c>
      <c r="X172">
        <v>0.320856332778931</v>
      </c>
      <c r="Y172">
        <v>0.320856332778931</v>
      </c>
      <c r="Z172">
        <v>0.1</v>
      </c>
      <c r="AA172">
        <v>1</v>
      </c>
      <c r="AB172">
        <v>0.90909090909090895</v>
      </c>
      <c r="AC172">
        <v>0.952380952380952</v>
      </c>
      <c r="AD172">
        <v>0</v>
      </c>
      <c r="AE172">
        <v>0.9</v>
      </c>
    </row>
    <row r="173" spans="1:31" x14ac:dyDescent="0.15">
      <c r="A173" s="4">
        <v>941</v>
      </c>
      <c r="B173">
        <v>9</v>
      </c>
      <c r="C173">
        <v>11</v>
      </c>
      <c r="D173">
        <v>10</v>
      </c>
      <c r="E173">
        <v>10</v>
      </c>
      <c r="F173">
        <v>8</v>
      </c>
      <c r="G173">
        <v>2</v>
      </c>
      <c r="H173">
        <v>1</v>
      </c>
      <c r="I173">
        <v>9</v>
      </c>
      <c r="J173">
        <v>0.45</v>
      </c>
      <c r="K173">
        <v>4.4096031188964799</v>
      </c>
      <c r="L173">
        <v>4.0071868896484402</v>
      </c>
      <c r="M173">
        <v>7.4551219940185502</v>
      </c>
      <c r="N173">
        <v>7.8552112579345703</v>
      </c>
      <c r="O173">
        <v>0</v>
      </c>
      <c r="P173">
        <v>0</v>
      </c>
      <c r="Q173">
        <v>2</v>
      </c>
      <c r="R173" s="12">
        <v>0</v>
      </c>
      <c r="S173" s="12">
        <f t="shared" si="2"/>
        <v>0</v>
      </c>
      <c r="T173">
        <v>0.89368820190429699</v>
      </c>
      <c r="U173">
        <v>0.85235214233398404</v>
      </c>
      <c r="V173">
        <v>0.789830982685089</v>
      </c>
      <c r="W173">
        <v>6.2521159648895305E-2</v>
      </c>
      <c r="X173">
        <v>0.103857219219208</v>
      </c>
      <c r="Y173">
        <v>0.103857219219208</v>
      </c>
      <c r="Z173">
        <v>0</v>
      </c>
      <c r="AA173">
        <v>0.2</v>
      </c>
      <c r="AB173">
        <v>1</v>
      </c>
      <c r="AC173">
        <v>0.33333333333333298</v>
      </c>
      <c r="AD173">
        <v>0.8</v>
      </c>
      <c r="AE173">
        <v>0.2</v>
      </c>
    </row>
    <row r="174" spans="1:31" x14ac:dyDescent="0.15">
      <c r="A174" s="4">
        <v>942</v>
      </c>
      <c r="B174">
        <v>12</v>
      </c>
      <c r="C174">
        <v>8</v>
      </c>
      <c r="D174">
        <v>10</v>
      </c>
      <c r="E174">
        <v>10</v>
      </c>
      <c r="F174">
        <v>10</v>
      </c>
      <c r="G174">
        <v>0</v>
      </c>
      <c r="H174">
        <v>2</v>
      </c>
      <c r="I174">
        <v>8</v>
      </c>
      <c r="J174">
        <v>0.6</v>
      </c>
      <c r="K174">
        <v>4.69378662109375</v>
      </c>
      <c r="L174">
        <v>3.45626640319824</v>
      </c>
      <c r="M174">
        <v>2.3351421356201199</v>
      </c>
      <c r="N174">
        <v>4.7861919403076199</v>
      </c>
      <c r="O174">
        <v>1</v>
      </c>
      <c r="P174">
        <v>1</v>
      </c>
      <c r="Q174">
        <v>7</v>
      </c>
      <c r="R174" s="12">
        <v>0.1429</v>
      </c>
      <c r="S174" s="12">
        <f t="shared" si="2"/>
        <v>0.1</v>
      </c>
      <c r="T174">
        <v>1.4354171752929701</v>
      </c>
      <c r="U174">
        <v>1.2909679412841799</v>
      </c>
      <c r="V174">
        <v>1.2282683849334699</v>
      </c>
      <c r="W174">
        <v>6.2699556350707994E-2</v>
      </c>
      <c r="X174">
        <v>0.20714879035949699</v>
      </c>
      <c r="Y174">
        <v>0.20714879035949699</v>
      </c>
      <c r="Z174">
        <v>0.1</v>
      </c>
      <c r="AA174">
        <v>0.6</v>
      </c>
      <c r="AB174">
        <v>0.85714285714285698</v>
      </c>
      <c r="AC174">
        <v>0.70588235294117596</v>
      </c>
      <c r="AD174">
        <v>0.4</v>
      </c>
      <c r="AE174">
        <v>0.5</v>
      </c>
    </row>
    <row r="175" spans="1:31" x14ac:dyDescent="0.15">
      <c r="A175" s="4">
        <v>649</v>
      </c>
      <c r="B175">
        <v>14</v>
      </c>
      <c r="C175">
        <v>6</v>
      </c>
      <c r="D175">
        <v>10</v>
      </c>
      <c r="E175">
        <v>10</v>
      </c>
      <c r="F175">
        <v>10</v>
      </c>
      <c r="G175">
        <v>0</v>
      </c>
      <c r="H175">
        <v>4</v>
      </c>
      <c r="I175">
        <v>6</v>
      </c>
      <c r="J175">
        <v>0.7</v>
      </c>
      <c r="K175">
        <v>5.4473953247070304</v>
      </c>
      <c r="L175">
        <v>2.7041130065918</v>
      </c>
      <c r="M175">
        <v>1.48691558837891</v>
      </c>
      <c r="N175">
        <v>4.8295326232910201</v>
      </c>
      <c r="O175">
        <v>3</v>
      </c>
      <c r="P175">
        <v>3</v>
      </c>
      <c r="Q175">
        <v>11</v>
      </c>
      <c r="R175" s="12">
        <v>0.2727</v>
      </c>
      <c r="S175" s="12">
        <f t="shared" si="2"/>
        <v>0.3</v>
      </c>
      <c r="T175">
        <v>1.7302551269531199</v>
      </c>
      <c r="U175">
        <v>1.54034471511841</v>
      </c>
      <c r="V175">
        <v>1.47757208347321</v>
      </c>
      <c r="W175">
        <v>6.2772631645202595E-2</v>
      </c>
      <c r="X175">
        <v>0.25268304347991899</v>
      </c>
      <c r="Y175">
        <v>0.25268304347991899</v>
      </c>
      <c r="Z175">
        <v>0.3</v>
      </c>
      <c r="AA175">
        <v>0.8</v>
      </c>
      <c r="AB175">
        <v>0.72727272727272696</v>
      </c>
      <c r="AC175">
        <v>0.76190476190476197</v>
      </c>
      <c r="AD175">
        <v>0.2</v>
      </c>
      <c r="AE175">
        <v>0.5</v>
      </c>
    </row>
    <row r="176" spans="1:31" x14ac:dyDescent="0.15">
      <c r="A176" s="4">
        <v>166</v>
      </c>
      <c r="B176">
        <v>9</v>
      </c>
      <c r="C176">
        <v>11</v>
      </c>
      <c r="D176">
        <v>10</v>
      </c>
      <c r="E176">
        <v>10</v>
      </c>
      <c r="F176">
        <v>8</v>
      </c>
      <c r="G176">
        <v>2</v>
      </c>
      <c r="H176">
        <v>1</v>
      </c>
      <c r="I176">
        <v>9</v>
      </c>
      <c r="J176">
        <v>0.45</v>
      </c>
      <c r="K176">
        <v>4.6205883026123002</v>
      </c>
      <c r="L176">
        <v>4.2118053436279297</v>
      </c>
      <c r="M176">
        <v>7.48451805114746</v>
      </c>
      <c r="N176">
        <v>7.7242012023925799</v>
      </c>
      <c r="O176">
        <v>0</v>
      </c>
      <c r="P176">
        <v>0</v>
      </c>
      <c r="Q176">
        <v>5</v>
      </c>
      <c r="R176" s="12">
        <v>0</v>
      </c>
      <c r="S176" s="12">
        <f t="shared" si="2"/>
        <v>0</v>
      </c>
      <c r="T176">
        <v>0.99028015136718694</v>
      </c>
      <c r="U176">
        <v>0.92626953125</v>
      </c>
      <c r="V176">
        <v>0.86308193206787098</v>
      </c>
      <c r="W176">
        <v>6.3187599182128906E-2</v>
      </c>
      <c r="X176">
        <v>0.12719821929931599</v>
      </c>
      <c r="Y176">
        <v>0.12719821929931599</v>
      </c>
      <c r="Z176">
        <v>0</v>
      </c>
      <c r="AA176">
        <v>0.5</v>
      </c>
      <c r="AB176">
        <v>1</v>
      </c>
      <c r="AC176">
        <v>0.66666666666666696</v>
      </c>
      <c r="AD176">
        <v>0.5</v>
      </c>
      <c r="AE176">
        <v>0.5</v>
      </c>
    </row>
    <row r="177" spans="1:31" x14ac:dyDescent="0.15">
      <c r="A177" s="4">
        <v>490</v>
      </c>
      <c r="B177">
        <v>11</v>
      </c>
      <c r="C177">
        <v>9</v>
      </c>
      <c r="D177">
        <v>10</v>
      </c>
      <c r="E177">
        <v>10</v>
      </c>
      <c r="F177">
        <v>9</v>
      </c>
      <c r="G177">
        <v>1</v>
      </c>
      <c r="H177">
        <v>2</v>
      </c>
      <c r="I177">
        <v>8</v>
      </c>
      <c r="J177">
        <v>0.55000000000000004</v>
      </c>
      <c r="K177">
        <v>4.9902267456054696</v>
      </c>
      <c r="L177">
        <v>3.2344493865966801</v>
      </c>
      <c r="M177">
        <v>1.9021148681640601</v>
      </c>
      <c r="N177">
        <v>7.1134662628173801</v>
      </c>
      <c r="O177">
        <v>1</v>
      </c>
      <c r="P177">
        <v>1</v>
      </c>
      <c r="Q177">
        <v>5</v>
      </c>
      <c r="R177" s="12">
        <v>0.2</v>
      </c>
      <c r="S177" s="12">
        <f t="shared" si="2"/>
        <v>0.1</v>
      </c>
      <c r="T177">
        <v>1.20302391052246</v>
      </c>
      <c r="U177">
        <v>0.99098777770996105</v>
      </c>
      <c r="V177">
        <v>1.0542227029800399</v>
      </c>
      <c r="W177">
        <v>6.3234925270080594E-2</v>
      </c>
      <c r="X177">
        <v>0.14880120754241899</v>
      </c>
      <c r="Y177">
        <v>0.14880120754241899</v>
      </c>
      <c r="Z177">
        <v>0.1</v>
      </c>
      <c r="AA177">
        <v>0.4</v>
      </c>
      <c r="AB177">
        <v>0.8</v>
      </c>
      <c r="AC177">
        <v>0.53333333333333299</v>
      </c>
      <c r="AD177">
        <v>0.6</v>
      </c>
      <c r="AE177">
        <v>0.3</v>
      </c>
    </row>
    <row r="178" spans="1:31" x14ac:dyDescent="0.15">
      <c r="A178" s="4">
        <v>27</v>
      </c>
      <c r="B178">
        <v>13</v>
      </c>
      <c r="C178">
        <v>7</v>
      </c>
      <c r="D178">
        <v>10</v>
      </c>
      <c r="E178">
        <v>10</v>
      </c>
      <c r="F178">
        <v>10</v>
      </c>
      <c r="G178">
        <v>0</v>
      </c>
      <c r="H178">
        <v>3</v>
      </c>
      <c r="I178">
        <v>7</v>
      </c>
      <c r="J178">
        <v>0.65</v>
      </c>
      <c r="K178">
        <v>4.7454948425293004</v>
      </c>
      <c r="L178">
        <v>2.9166088104247998</v>
      </c>
      <c r="M178">
        <v>1.91544342041016</v>
      </c>
      <c r="N178">
        <v>4.6660480499267596</v>
      </c>
      <c r="O178">
        <v>2</v>
      </c>
      <c r="P178">
        <v>2</v>
      </c>
      <c r="Q178">
        <v>11</v>
      </c>
      <c r="R178" s="12">
        <v>0.18179999999999999</v>
      </c>
      <c r="S178" s="12">
        <f t="shared" si="2"/>
        <v>0.2</v>
      </c>
      <c r="T178">
        <v>1.5258769989013701</v>
      </c>
      <c r="U178">
        <v>1.36233901977539</v>
      </c>
      <c r="V178">
        <v>1.2990763187408401</v>
      </c>
      <c r="W178">
        <v>6.3262701034545898E-2</v>
      </c>
      <c r="X178">
        <v>0.22680068016052199</v>
      </c>
      <c r="Y178">
        <v>0.22680068016052199</v>
      </c>
      <c r="Z178">
        <v>0.2</v>
      </c>
      <c r="AA178">
        <v>0.9</v>
      </c>
      <c r="AB178">
        <v>0.81818181818181801</v>
      </c>
      <c r="AC178">
        <v>0.85714285714285698</v>
      </c>
      <c r="AD178">
        <v>0.1</v>
      </c>
      <c r="AE178">
        <v>0.7</v>
      </c>
    </row>
    <row r="179" spans="1:31" x14ac:dyDescent="0.15">
      <c r="A179" s="4">
        <v>847</v>
      </c>
      <c r="B179">
        <v>11</v>
      </c>
      <c r="C179">
        <v>9</v>
      </c>
      <c r="D179">
        <v>10</v>
      </c>
      <c r="E179">
        <v>10</v>
      </c>
      <c r="F179">
        <v>10</v>
      </c>
      <c r="G179">
        <v>0</v>
      </c>
      <c r="H179">
        <v>1</v>
      </c>
      <c r="I179">
        <v>9</v>
      </c>
      <c r="J179">
        <v>0.55000000000000004</v>
      </c>
      <c r="K179">
        <v>4.31831932067871</v>
      </c>
      <c r="L179">
        <v>3.7645530700683598</v>
      </c>
      <c r="M179">
        <v>6.3622398376464799</v>
      </c>
      <c r="N179">
        <v>8.4240264892578107</v>
      </c>
      <c r="O179">
        <v>0</v>
      </c>
      <c r="P179">
        <v>0</v>
      </c>
      <c r="Q179">
        <v>6</v>
      </c>
      <c r="R179" s="12">
        <v>0</v>
      </c>
      <c r="S179" s="12">
        <f t="shared" si="2"/>
        <v>0</v>
      </c>
      <c r="T179">
        <v>1.0919151306152299</v>
      </c>
      <c r="U179">
        <v>0.98460388183593694</v>
      </c>
      <c r="V179">
        <v>0.92126655578613303</v>
      </c>
      <c r="W179">
        <v>6.3337326049804701E-2</v>
      </c>
      <c r="X179">
        <v>0.17064857482910201</v>
      </c>
      <c r="Y179">
        <v>0.17064857482910201</v>
      </c>
      <c r="Z179">
        <v>0</v>
      </c>
      <c r="AA179">
        <v>0.6</v>
      </c>
      <c r="AB179">
        <v>1</v>
      </c>
      <c r="AC179">
        <v>0.75</v>
      </c>
      <c r="AD179">
        <v>0.4</v>
      </c>
      <c r="AE179">
        <v>0.6</v>
      </c>
    </row>
    <row r="180" spans="1:31" x14ac:dyDescent="0.15">
      <c r="A180" s="4">
        <v>843</v>
      </c>
      <c r="B180">
        <v>13</v>
      </c>
      <c r="C180">
        <v>7</v>
      </c>
      <c r="D180">
        <v>10</v>
      </c>
      <c r="E180">
        <v>10</v>
      </c>
      <c r="F180">
        <v>10</v>
      </c>
      <c r="G180">
        <v>0</v>
      </c>
      <c r="H180">
        <v>3</v>
      </c>
      <c r="I180">
        <v>7</v>
      </c>
      <c r="J180">
        <v>0.65</v>
      </c>
      <c r="K180">
        <v>4.6637077331543004</v>
      </c>
      <c r="L180">
        <v>2.96225166320801</v>
      </c>
      <c r="M180">
        <v>2.56338691711426</v>
      </c>
      <c r="N180">
        <v>5.1017150878906197</v>
      </c>
      <c r="O180">
        <v>2</v>
      </c>
      <c r="P180">
        <v>2</v>
      </c>
      <c r="Q180">
        <v>12</v>
      </c>
      <c r="R180" s="12">
        <v>0.16669999999999999</v>
      </c>
      <c r="S180" s="12">
        <f t="shared" si="2"/>
        <v>0.2</v>
      </c>
      <c r="T180">
        <v>1.49188232421875</v>
      </c>
      <c r="U180">
        <v>1.3324565887451201</v>
      </c>
      <c r="V180">
        <v>1.26895523071289</v>
      </c>
      <c r="W180">
        <v>6.3501358032226604E-2</v>
      </c>
      <c r="X180">
        <v>0.22292709350585899</v>
      </c>
      <c r="Y180">
        <v>0.22292709350585899</v>
      </c>
      <c r="Z180">
        <v>0.2</v>
      </c>
      <c r="AA180">
        <v>1</v>
      </c>
      <c r="AB180">
        <v>0.83333333333333304</v>
      </c>
      <c r="AC180">
        <v>0.90909090909090895</v>
      </c>
      <c r="AD180">
        <v>0</v>
      </c>
      <c r="AE180">
        <v>0.8</v>
      </c>
    </row>
    <row r="181" spans="1:31" x14ac:dyDescent="0.15">
      <c r="A181" s="4">
        <v>437</v>
      </c>
      <c r="B181">
        <v>14</v>
      </c>
      <c r="C181">
        <v>6</v>
      </c>
      <c r="D181">
        <v>10</v>
      </c>
      <c r="E181">
        <v>10</v>
      </c>
      <c r="F181">
        <v>10</v>
      </c>
      <c r="G181">
        <v>0</v>
      </c>
      <c r="H181">
        <v>4</v>
      </c>
      <c r="I181">
        <v>6</v>
      </c>
      <c r="J181">
        <v>0.7</v>
      </c>
      <c r="K181">
        <v>4.5454158782959002</v>
      </c>
      <c r="L181">
        <v>2.7038211822509801</v>
      </c>
      <c r="M181">
        <v>2.62799072265625</v>
      </c>
      <c r="N181">
        <v>4.4775981903076199</v>
      </c>
      <c r="O181">
        <v>0</v>
      </c>
      <c r="P181">
        <v>0</v>
      </c>
      <c r="Q181">
        <v>0</v>
      </c>
      <c r="R181" s="12">
        <v>0</v>
      </c>
      <c r="S181" s="12">
        <f t="shared" si="2"/>
        <v>0</v>
      </c>
      <c r="T181">
        <v>1.1610412597656199</v>
      </c>
      <c r="U181">
        <v>1.0817279815673799</v>
      </c>
      <c r="V181">
        <v>1.0180457830429099</v>
      </c>
      <c r="W181">
        <v>6.3682198524475098E-2</v>
      </c>
      <c r="X181">
        <v>0.14299547672271701</v>
      </c>
      <c r="Y181">
        <v>0.14299547672271701</v>
      </c>
      <c r="Z181">
        <v>0</v>
      </c>
      <c r="AA181">
        <v>0</v>
      </c>
      <c r="AB181" t="s">
        <v>29</v>
      </c>
      <c r="AC181" t="s">
        <v>29</v>
      </c>
      <c r="AD181">
        <v>1</v>
      </c>
      <c r="AE181">
        <v>0</v>
      </c>
    </row>
    <row r="182" spans="1:31" x14ac:dyDescent="0.15">
      <c r="A182" s="4">
        <v>381</v>
      </c>
      <c r="B182">
        <v>12</v>
      </c>
      <c r="C182">
        <v>8</v>
      </c>
      <c r="D182">
        <v>10</v>
      </c>
      <c r="E182">
        <v>10</v>
      </c>
      <c r="F182">
        <v>10</v>
      </c>
      <c r="G182">
        <v>0</v>
      </c>
      <c r="H182">
        <v>2</v>
      </c>
      <c r="I182">
        <v>8</v>
      </c>
      <c r="J182">
        <v>0.6</v>
      </c>
      <c r="K182">
        <v>4.7323360443115199</v>
      </c>
      <c r="L182">
        <v>3.51336669921875</v>
      </c>
      <c r="M182">
        <v>3.5437927246093701</v>
      </c>
      <c r="N182">
        <v>6.1328678131103498</v>
      </c>
      <c r="O182">
        <v>1</v>
      </c>
      <c r="P182">
        <v>1</v>
      </c>
      <c r="Q182">
        <v>9</v>
      </c>
      <c r="R182" s="12">
        <v>0.1111</v>
      </c>
      <c r="S182" s="12">
        <f t="shared" si="2"/>
        <v>0.1</v>
      </c>
      <c r="T182">
        <v>1.2363357543945299</v>
      </c>
      <c r="U182">
        <v>1.11941909790039</v>
      </c>
      <c r="V182">
        <v>1.0553888082504299</v>
      </c>
      <c r="W182">
        <v>6.4030289649963407E-2</v>
      </c>
      <c r="X182">
        <v>0.180946946144104</v>
      </c>
      <c r="Y182">
        <v>0.180946946144104</v>
      </c>
      <c r="Z182">
        <v>0.1</v>
      </c>
      <c r="AA182">
        <v>0.8</v>
      </c>
      <c r="AB182">
        <v>0.88888888888888895</v>
      </c>
      <c r="AC182">
        <v>0.84210526315789502</v>
      </c>
      <c r="AD182">
        <v>0.2</v>
      </c>
      <c r="AE182">
        <v>0.7</v>
      </c>
    </row>
    <row r="183" spans="1:31" x14ac:dyDescent="0.15">
      <c r="A183" s="4">
        <v>697</v>
      </c>
      <c r="B183">
        <v>12</v>
      </c>
      <c r="C183">
        <v>8</v>
      </c>
      <c r="D183">
        <v>10</v>
      </c>
      <c r="E183">
        <v>10</v>
      </c>
      <c r="F183">
        <v>10</v>
      </c>
      <c r="G183">
        <v>0</v>
      </c>
      <c r="H183">
        <v>2</v>
      </c>
      <c r="I183">
        <v>8</v>
      </c>
      <c r="J183">
        <v>0.6</v>
      </c>
      <c r="K183">
        <v>3.9623908996582</v>
      </c>
      <c r="L183">
        <v>2.9867649078369101</v>
      </c>
      <c r="M183">
        <v>2.3076324462890598</v>
      </c>
      <c r="N183">
        <v>4.0291919708251998</v>
      </c>
      <c r="O183">
        <v>1</v>
      </c>
      <c r="P183">
        <v>1</v>
      </c>
      <c r="Q183">
        <v>7</v>
      </c>
      <c r="R183" s="12">
        <v>0.1429</v>
      </c>
      <c r="S183" s="12">
        <f t="shared" si="2"/>
        <v>0.1</v>
      </c>
      <c r="T183">
        <v>1.25894355773926</v>
      </c>
      <c r="U183">
        <v>1.1423988342285201</v>
      </c>
      <c r="V183">
        <v>1.0782562494277901</v>
      </c>
      <c r="W183">
        <v>6.4142584800720201E-2</v>
      </c>
      <c r="X183">
        <v>0.18068730831146201</v>
      </c>
      <c r="Y183">
        <v>0.18068730831146201</v>
      </c>
      <c r="Z183">
        <v>0.1</v>
      </c>
      <c r="AA183">
        <v>0.6</v>
      </c>
      <c r="AB183">
        <v>0.85714285714285698</v>
      </c>
      <c r="AC183">
        <v>0.70588235294117596</v>
      </c>
      <c r="AD183">
        <v>0.4</v>
      </c>
      <c r="AE183">
        <v>0.5</v>
      </c>
    </row>
    <row r="184" spans="1:31" x14ac:dyDescent="0.15">
      <c r="A184" s="4">
        <v>493</v>
      </c>
      <c r="B184">
        <v>14</v>
      </c>
      <c r="C184">
        <v>6</v>
      </c>
      <c r="D184">
        <v>10</v>
      </c>
      <c r="E184">
        <v>10</v>
      </c>
      <c r="F184">
        <v>10</v>
      </c>
      <c r="G184">
        <v>0</v>
      </c>
      <c r="H184">
        <v>4</v>
      </c>
      <c r="I184">
        <v>6</v>
      </c>
      <c r="J184">
        <v>0.7</v>
      </c>
      <c r="K184">
        <v>5.0703258514404297</v>
      </c>
      <c r="L184">
        <v>2.62752342224121</v>
      </c>
      <c r="M184">
        <v>1.81320571899414</v>
      </c>
      <c r="N184">
        <v>4.7498149871826199</v>
      </c>
      <c r="O184">
        <v>2</v>
      </c>
      <c r="P184">
        <v>2</v>
      </c>
      <c r="Q184">
        <v>9</v>
      </c>
      <c r="R184" s="12">
        <v>0.22220000000000001</v>
      </c>
      <c r="S184" s="12">
        <f t="shared" si="2"/>
        <v>0.2</v>
      </c>
      <c r="T184">
        <v>1.41508293151855</v>
      </c>
      <c r="U184">
        <v>1.2839426994323699</v>
      </c>
      <c r="V184">
        <v>1.2195917367935201</v>
      </c>
      <c r="W184">
        <v>6.4350962638854994E-2</v>
      </c>
      <c r="X184">
        <v>0.19549119472503701</v>
      </c>
      <c r="Y184">
        <v>0.19549119472503701</v>
      </c>
      <c r="Z184">
        <v>0.2</v>
      </c>
      <c r="AA184">
        <v>0.7</v>
      </c>
      <c r="AB184">
        <v>0.77777777777777801</v>
      </c>
      <c r="AC184">
        <v>0.73684210526315796</v>
      </c>
      <c r="AD184">
        <v>0.3</v>
      </c>
      <c r="AE184">
        <v>0.5</v>
      </c>
    </row>
    <row r="185" spans="1:31" x14ac:dyDescent="0.15">
      <c r="A185" s="4">
        <v>517</v>
      </c>
      <c r="B185">
        <v>13</v>
      </c>
      <c r="C185">
        <v>7</v>
      </c>
      <c r="D185">
        <v>10</v>
      </c>
      <c r="E185">
        <v>10</v>
      </c>
      <c r="F185">
        <v>10</v>
      </c>
      <c r="G185">
        <v>0</v>
      </c>
      <c r="H185">
        <v>3</v>
      </c>
      <c r="I185">
        <v>7</v>
      </c>
      <c r="J185">
        <v>0.65</v>
      </c>
      <c r="K185">
        <v>4.7208194732665998</v>
      </c>
      <c r="L185">
        <v>2.8725395202636701</v>
      </c>
      <c r="M185">
        <v>1.7823657989502</v>
      </c>
      <c r="N185">
        <v>4.6035461425781197</v>
      </c>
      <c r="O185">
        <v>2</v>
      </c>
      <c r="P185">
        <v>2</v>
      </c>
      <c r="Q185">
        <v>10</v>
      </c>
      <c r="R185" s="12">
        <v>0.2</v>
      </c>
      <c r="S185" s="12">
        <f t="shared" si="2"/>
        <v>0.2</v>
      </c>
      <c r="T185">
        <v>1.4440841674804701</v>
      </c>
      <c r="U185">
        <v>1.2877063751220701</v>
      </c>
      <c r="V185">
        <v>1.2229411602020299</v>
      </c>
      <c r="W185">
        <v>6.4765214920043904E-2</v>
      </c>
      <c r="X185">
        <v>0.22114300727844199</v>
      </c>
      <c r="Y185">
        <v>0.22114300727844199</v>
      </c>
      <c r="Z185">
        <v>0.2</v>
      </c>
      <c r="AA185">
        <v>0.8</v>
      </c>
      <c r="AB185">
        <v>0.8</v>
      </c>
      <c r="AC185">
        <v>0.8</v>
      </c>
      <c r="AD185">
        <v>0.2</v>
      </c>
      <c r="AE185">
        <v>0.6</v>
      </c>
    </row>
    <row r="186" spans="1:31" x14ac:dyDescent="0.15">
      <c r="A186" s="4">
        <v>95</v>
      </c>
      <c r="B186">
        <v>11</v>
      </c>
      <c r="C186">
        <v>9</v>
      </c>
      <c r="D186">
        <v>10</v>
      </c>
      <c r="E186">
        <v>10</v>
      </c>
      <c r="F186">
        <v>10</v>
      </c>
      <c r="G186">
        <v>0</v>
      </c>
      <c r="H186">
        <v>1</v>
      </c>
      <c r="I186">
        <v>9</v>
      </c>
      <c r="J186">
        <v>0.55000000000000004</v>
      </c>
      <c r="K186">
        <v>4.5232810974121103</v>
      </c>
      <c r="L186">
        <v>3.9380798339843701</v>
      </c>
      <c r="M186">
        <v>6.0712623596191397</v>
      </c>
      <c r="N186">
        <v>8.2221889495849592</v>
      </c>
      <c r="O186">
        <v>0</v>
      </c>
      <c r="P186">
        <v>0</v>
      </c>
      <c r="Q186">
        <v>7</v>
      </c>
      <c r="R186" s="12">
        <v>0</v>
      </c>
      <c r="S186" s="12">
        <f t="shared" si="2"/>
        <v>0</v>
      </c>
      <c r="T186">
        <v>1.2241744995117201</v>
      </c>
      <c r="U186">
        <v>1.08559799194336</v>
      </c>
      <c r="V186">
        <v>1.02067494392395</v>
      </c>
      <c r="W186">
        <v>6.4923048019409194E-2</v>
      </c>
      <c r="X186">
        <v>0.203499555587769</v>
      </c>
      <c r="Y186">
        <v>0.203499555587769</v>
      </c>
      <c r="Z186">
        <v>0</v>
      </c>
      <c r="AA186">
        <v>0.7</v>
      </c>
      <c r="AB186">
        <v>1</v>
      </c>
      <c r="AC186">
        <v>0.82352941176470595</v>
      </c>
      <c r="AD186">
        <v>0.3</v>
      </c>
      <c r="AE186">
        <v>0.7</v>
      </c>
    </row>
    <row r="187" spans="1:31" x14ac:dyDescent="0.15">
      <c r="A187" s="4">
        <v>378</v>
      </c>
      <c r="B187">
        <v>15</v>
      </c>
      <c r="C187">
        <v>5</v>
      </c>
      <c r="D187">
        <v>10</v>
      </c>
      <c r="E187">
        <v>10</v>
      </c>
      <c r="F187">
        <v>10</v>
      </c>
      <c r="G187">
        <v>0</v>
      </c>
      <c r="H187">
        <v>5</v>
      </c>
      <c r="I187">
        <v>5</v>
      </c>
      <c r="J187">
        <v>0.75</v>
      </c>
      <c r="K187">
        <v>5.5749568939209002</v>
      </c>
      <c r="L187">
        <v>2.1987533569335902</v>
      </c>
      <c r="M187">
        <v>1.15108871459961</v>
      </c>
      <c r="N187">
        <v>4.6570663452148402</v>
      </c>
      <c r="O187">
        <v>3</v>
      </c>
      <c r="P187">
        <v>3</v>
      </c>
      <c r="Q187">
        <v>11</v>
      </c>
      <c r="R187" s="12">
        <v>0.2727</v>
      </c>
      <c r="S187" s="12">
        <f t="shared" si="2"/>
        <v>0.3</v>
      </c>
      <c r="T187">
        <v>1.9317722320556601</v>
      </c>
      <c r="U187">
        <v>1.7452300786972099</v>
      </c>
      <c r="V187">
        <v>1.68008208274841</v>
      </c>
      <c r="W187">
        <v>6.5147995948791504E-2</v>
      </c>
      <c r="X187">
        <v>0.25169014930725098</v>
      </c>
      <c r="Y187">
        <v>0.25169014930725098</v>
      </c>
      <c r="Z187">
        <v>0.3</v>
      </c>
      <c r="AA187">
        <v>0.8</v>
      </c>
      <c r="AB187">
        <v>0.72727272727272696</v>
      </c>
      <c r="AC187">
        <v>0.76190476190476197</v>
      </c>
      <c r="AD187">
        <v>0.2</v>
      </c>
      <c r="AE187">
        <v>0.5</v>
      </c>
    </row>
    <row r="188" spans="1:31" x14ac:dyDescent="0.15">
      <c r="A188" s="4">
        <v>525</v>
      </c>
      <c r="B188">
        <v>12</v>
      </c>
      <c r="C188">
        <v>8</v>
      </c>
      <c r="D188">
        <v>10</v>
      </c>
      <c r="E188">
        <v>10</v>
      </c>
      <c r="F188">
        <v>9</v>
      </c>
      <c r="G188">
        <v>1</v>
      </c>
      <c r="H188">
        <v>3</v>
      </c>
      <c r="I188">
        <v>7</v>
      </c>
      <c r="J188">
        <v>0.6</v>
      </c>
      <c r="K188">
        <v>3.8928985595703098</v>
      </c>
      <c r="L188">
        <v>2.7612323760986301</v>
      </c>
      <c r="M188">
        <v>2.8354415893554701</v>
      </c>
      <c r="N188">
        <v>3.8782310485839799</v>
      </c>
      <c r="O188">
        <v>1</v>
      </c>
      <c r="P188">
        <v>1</v>
      </c>
      <c r="Q188">
        <v>7</v>
      </c>
      <c r="R188" s="12">
        <v>0.1429</v>
      </c>
      <c r="S188" s="12">
        <f t="shared" si="2"/>
        <v>0.1</v>
      </c>
      <c r="T188">
        <v>0.99554634094238303</v>
      </c>
      <c r="U188">
        <v>0.93878620862960804</v>
      </c>
      <c r="V188">
        <v>0.873407542705536</v>
      </c>
      <c r="W188">
        <v>6.5378665924072293E-2</v>
      </c>
      <c r="X188">
        <v>0.12213879823684699</v>
      </c>
      <c r="Y188">
        <v>0.12213879823684699</v>
      </c>
      <c r="Z188">
        <v>0.1</v>
      </c>
      <c r="AA188">
        <v>0.6</v>
      </c>
      <c r="AB188">
        <v>0.85714285714285698</v>
      </c>
      <c r="AC188">
        <v>0.70588235294117596</v>
      </c>
      <c r="AD188">
        <v>0.4</v>
      </c>
      <c r="AE188">
        <v>0.5</v>
      </c>
    </row>
    <row r="189" spans="1:31" x14ac:dyDescent="0.15">
      <c r="A189" s="4">
        <v>472</v>
      </c>
      <c r="B189">
        <v>12</v>
      </c>
      <c r="C189">
        <v>8</v>
      </c>
      <c r="D189">
        <v>10</v>
      </c>
      <c r="E189">
        <v>10</v>
      </c>
      <c r="F189">
        <v>10</v>
      </c>
      <c r="G189">
        <v>0</v>
      </c>
      <c r="H189">
        <v>2</v>
      </c>
      <c r="I189">
        <v>8</v>
      </c>
      <c r="J189">
        <v>0.6</v>
      </c>
      <c r="K189">
        <v>4.3504905700683603</v>
      </c>
      <c r="L189">
        <v>3.3133850097656201</v>
      </c>
      <c r="M189">
        <v>3.5816726684570299</v>
      </c>
      <c r="N189">
        <v>5.5208835601806596</v>
      </c>
      <c r="O189">
        <v>0</v>
      </c>
      <c r="P189">
        <v>0</v>
      </c>
      <c r="Q189">
        <v>0</v>
      </c>
      <c r="R189" s="12">
        <v>0</v>
      </c>
      <c r="S189" s="12">
        <f t="shared" si="2"/>
        <v>0</v>
      </c>
      <c r="T189">
        <v>1.07547187805176</v>
      </c>
      <c r="U189">
        <v>1.00114250183105</v>
      </c>
      <c r="V189">
        <v>0.93540400266647294</v>
      </c>
      <c r="W189">
        <v>6.5738499164581299E-2</v>
      </c>
      <c r="X189">
        <v>0.14006787538528401</v>
      </c>
      <c r="Y189">
        <v>0.14006787538528401</v>
      </c>
      <c r="Z189">
        <v>0</v>
      </c>
      <c r="AA189">
        <v>0</v>
      </c>
      <c r="AB189" t="s">
        <v>29</v>
      </c>
      <c r="AC189" t="s">
        <v>29</v>
      </c>
      <c r="AD189">
        <v>1</v>
      </c>
      <c r="AE189">
        <v>0</v>
      </c>
    </row>
    <row r="190" spans="1:31" x14ac:dyDescent="0.15">
      <c r="A190" s="4">
        <v>211</v>
      </c>
      <c r="B190">
        <v>13</v>
      </c>
      <c r="C190">
        <v>7</v>
      </c>
      <c r="D190">
        <v>10</v>
      </c>
      <c r="E190">
        <v>10</v>
      </c>
      <c r="F190">
        <v>10</v>
      </c>
      <c r="G190">
        <v>0</v>
      </c>
      <c r="H190">
        <v>3</v>
      </c>
      <c r="I190">
        <v>7</v>
      </c>
      <c r="J190">
        <v>0.65</v>
      </c>
      <c r="K190">
        <v>4.28120994567871</v>
      </c>
      <c r="L190">
        <v>2.8389472961425799</v>
      </c>
      <c r="M190">
        <v>2.4049091339111301</v>
      </c>
      <c r="N190">
        <v>4.1874961853027299</v>
      </c>
      <c r="O190">
        <v>1</v>
      </c>
      <c r="P190">
        <v>1</v>
      </c>
      <c r="Q190">
        <v>6</v>
      </c>
      <c r="R190" s="12">
        <v>0.16669999999999999</v>
      </c>
      <c r="S190" s="12">
        <f t="shared" si="2"/>
        <v>0.1</v>
      </c>
      <c r="T190">
        <v>1.1540355682373</v>
      </c>
      <c r="U190">
        <v>1.0657571554184</v>
      </c>
      <c r="V190">
        <v>0.99937975406646695</v>
      </c>
      <c r="W190">
        <v>6.6377401351928697E-2</v>
      </c>
      <c r="X190">
        <v>0.15465581417083701</v>
      </c>
      <c r="Y190">
        <v>0.15465581417083701</v>
      </c>
      <c r="Z190">
        <v>0.1</v>
      </c>
      <c r="AA190">
        <v>0.5</v>
      </c>
      <c r="AB190">
        <v>0.83333333333333304</v>
      </c>
      <c r="AC190">
        <v>0.625</v>
      </c>
      <c r="AD190">
        <v>0.5</v>
      </c>
      <c r="AE190">
        <v>0.4</v>
      </c>
    </row>
    <row r="191" spans="1:31" x14ac:dyDescent="0.15">
      <c r="A191" s="4">
        <v>89</v>
      </c>
      <c r="B191">
        <v>13</v>
      </c>
      <c r="C191">
        <v>7</v>
      </c>
      <c r="D191">
        <v>10</v>
      </c>
      <c r="E191">
        <v>10</v>
      </c>
      <c r="F191">
        <v>10</v>
      </c>
      <c r="G191">
        <v>0</v>
      </c>
      <c r="H191">
        <v>3</v>
      </c>
      <c r="I191">
        <v>7</v>
      </c>
      <c r="J191">
        <v>0.65</v>
      </c>
      <c r="K191">
        <v>4.0854053497314498</v>
      </c>
      <c r="L191">
        <v>2.6490402221679701</v>
      </c>
      <c r="M191">
        <v>2.0861511230468701</v>
      </c>
      <c r="N191">
        <v>3.9837646484375</v>
      </c>
      <c r="O191">
        <v>1</v>
      </c>
      <c r="P191">
        <v>1</v>
      </c>
      <c r="Q191">
        <v>7</v>
      </c>
      <c r="R191" s="12">
        <v>0.1429</v>
      </c>
      <c r="S191" s="12">
        <f t="shared" si="2"/>
        <v>0.1</v>
      </c>
      <c r="T191">
        <v>1.3392028808593699</v>
      </c>
      <c r="U191">
        <v>1.23076951503754</v>
      </c>
      <c r="V191">
        <v>1.1641756296157799</v>
      </c>
      <c r="W191">
        <v>6.6593885421752902E-2</v>
      </c>
      <c r="X191">
        <v>0.175027251243591</v>
      </c>
      <c r="Y191">
        <v>0.175027251243591</v>
      </c>
      <c r="Z191">
        <v>0.1</v>
      </c>
      <c r="AA191">
        <v>0.6</v>
      </c>
      <c r="AB191">
        <v>0.85714285714285698</v>
      </c>
      <c r="AC191">
        <v>0.70588235294117596</v>
      </c>
      <c r="AD191">
        <v>0.4</v>
      </c>
      <c r="AE191">
        <v>0.5</v>
      </c>
    </row>
    <row r="192" spans="1:31" x14ac:dyDescent="0.15">
      <c r="A192" s="4">
        <v>899</v>
      </c>
      <c r="B192">
        <v>12</v>
      </c>
      <c r="C192">
        <v>8</v>
      </c>
      <c r="D192">
        <v>10</v>
      </c>
      <c r="E192">
        <v>10</v>
      </c>
      <c r="F192">
        <v>10</v>
      </c>
      <c r="G192">
        <v>0</v>
      </c>
      <c r="H192">
        <v>2</v>
      </c>
      <c r="I192">
        <v>8</v>
      </c>
      <c r="J192">
        <v>0.6</v>
      </c>
      <c r="K192">
        <v>3.6202507019043</v>
      </c>
      <c r="L192">
        <v>2.8440628051757799</v>
      </c>
      <c r="M192">
        <v>3.4852828979492201</v>
      </c>
      <c r="N192">
        <v>4.6824607849121103</v>
      </c>
      <c r="O192">
        <v>0</v>
      </c>
      <c r="P192">
        <v>0</v>
      </c>
      <c r="Q192">
        <v>1</v>
      </c>
      <c r="R192" s="12">
        <v>0</v>
      </c>
      <c r="S192" s="12">
        <f t="shared" si="2"/>
        <v>0</v>
      </c>
      <c r="T192">
        <v>1.32729721069336</v>
      </c>
      <c r="U192">
        <v>1.21584320068359</v>
      </c>
      <c r="V192">
        <v>1.1488128900527901</v>
      </c>
      <c r="W192">
        <v>6.7030310630798298E-2</v>
      </c>
      <c r="X192">
        <v>0.17848432064056399</v>
      </c>
      <c r="Y192">
        <v>0.17848432064056399</v>
      </c>
      <c r="Z192">
        <v>0</v>
      </c>
      <c r="AA192">
        <v>0.1</v>
      </c>
      <c r="AB192">
        <v>1</v>
      </c>
      <c r="AC192">
        <v>0.18181818181818199</v>
      </c>
      <c r="AD192">
        <v>0.9</v>
      </c>
      <c r="AE192">
        <v>0.1</v>
      </c>
    </row>
    <row r="193" spans="1:31" x14ac:dyDescent="0.15">
      <c r="A193" s="4">
        <v>286</v>
      </c>
      <c r="B193">
        <v>11</v>
      </c>
      <c r="C193">
        <v>9</v>
      </c>
      <c r="D193">
        <v>10</v>
      </c>
      <c r="E193">
        <v>10</v>
      </c>
      <c r="F193">
        <v>10</v>
      </c>
      <c r="G193">
        <v>0</v>
      </c>
      <c r="H193">
        <v>1</v>
      </c>
      <c r="I193">
        <v>9</v>
      </c>
      <c r="J193">
        <v>0.55000000000000004</v>
      </c>
      <c r="K193">
        <v>5.8743190765380904</v>
      </c>
      <c r="L193">
        <v>4.7347183227539098</v>
      </c>
      <c r="M193">
        <v>3.2579612731933598</v>
      </c>
      <c r="N193">
        <v>9.7551956176757795</v>
      </c>
      <c r="O193">
        <v>1</v>
      </c>
      <c r="P193">
        <v>1</v>
      </c>
      <c r="Q193">
        <v>9</v>
      </c>
      <c r="R193" s="12">
        <v>0.1111</v>
      </c>
      <c r="S193" s="12">
        <f t="shared" si="2"/>
        <v>0.1</v>
      </c>
      <c r="T193">
        <v>1.48899269104004</v>
      </c>
      <c r="U193">
        <v>1.18563079833984</v>
      </c>
      <c r="V193">
        <v>1.2526934146881099</v>
      </c>
      <c r="W193">
        <v>6.7062616348266602E-2</v>
      </c>
      <c r="X193">
        <v>0.23629927635192899</v>
      </c>
      <c r="Y193">
        <v>0.23629927635192899</v>
      </c>
      <c r="Z193">
        <v>0.1</v>
      </c>
      <c r="AA193">
        <v>0.8</v>
      </c>
      <c r="AB193">
        <v>0.88888888888888895</v>
      </c>
      <c r="AC193">
        <v>0.84210526315789502</v>
      </c>
      <c r="AD193">
        <v>0.2</v>
      </c>
      <c r="AE193">
        <v>0.7</v>
      </c>
    </row>
    <row r="194" spans="1:31" x14ac:dyDescent="0.15">
      <c r="A194" s="4">
        <v>66</v>
      </c>
      <c r="B194">
        <v>14</v>
      </c>
      <c r="C194">
        <v>6</v>
      </c>
      <c r="D194">
        <v>10</v>
      </c>
      <c r="E194">
        <v>10</v>
      </c>
      <c r="F194">
        <v>10</v>
      </c>
      <c r="G194">
        <v>0</v>
      </c>
      <c r="H194">
        <v>4</v>
      </c>
      <c r="I194">
        <v>6</v>
      </c>
      <c r="J194">
        <v>0.7</v>
      </c>
      <c r="K194">
        <v>5.0743427276611301</v>
      </c>
      <c r="L194">
        <v>2.5165367126464799</v>
      </c>
      <c r="M194">
        <v>1.51272964477539</v>
      </c>
      <c r="N194">
        <v>4.7215061187744096</v>
      </c>
      <c r="O194">
        <v>2</v>
      </c>
      <c r="P194">
        <v>2</v>
      </c>
      <c r="Q194">
        <v>11</v>
      </c>
      <c r="R194" s="12">
        <v>0.18179999999999999</v>
      </c>
      <c r="S194" s="12">
        <f t="shared" ref="S194:S257" si="3">O194/E194</f>
        <v>0.2</v>
      </c>
      <c r="T194">
        <v>1.86782646179199</v>
      </c>
      <c r="U194">
        <v>1.6660141944885201</v>
      </c>
      <c r="V194">
        <v>1.5985906124114999</v>
      </c>
      <c r="W194">
        <v>6.7423582077026395E-2</v>
      </c>
      <c r="X194">
        <v>0.269235849380493</v>
      </c>
      <c r="Y194">
        <v>0.269235849380493</v>
      </c>
      <c r="Z194">
        <v>0.2</v>
      </c>
      <c r="AA194">
        <v>0.9</v>
      </c>
      <c r="AB194">
        <v>0.81818181818181801</v>
      </c>
      <c r="AC194">
        <v>0.85714285714285698</v>
      </c>
      <c r="AD194">
        <v>0.1</v>
      </c>
      <c r="AE194">
        <v>0.7</v>
      </c>
    </row>
    <row r="195" spans="1:31" x14ac:dyDescent="0.15">
      <c r="A195" s="4">
        <v>197</v>
      </c>
      <c r="B195">
        <v>12</v>
      </c>
      <c r="C195">
        <v>8</v>
      </c>
      <c r="D195">
        <v>10</v>
      </c>
      <c r="E195">
        <v>10</v>
      </c>
      <c r="F195">
        <v>9</v>
      </c>
      <c r="G195">
        <v>1</v>
      </c>
      <c r="H195">
        <v>3</v>
      </c>
      <c r="I195">
        <v>7</v>
      </c>
      <c r="J195">
        <v>0.6</v>
      </c>
      <c r="K195">
        <v>3.8198337554931601</v>
      </c>
      <c r="L195">
        <v>2.52430915832519</v>
      </c>
      <c r="M195">
        <v>2.09195137023926</v>
      </c>
      <c r="N195">
        <v>3.7007579803466801</v>
      </c>
      <c r="O195">
        <v>1</v>
      </c>
      <c r="P195">
        <v>1</v>
      </c>
      <c r="Q195">
        <v>3</v>
      </c>
      <c r="R195" s="12">
        <v>0.33329999999999999</v>
      </c>
      <c r="S195" s="12">
        <f t="shared" si="3"/>
        <v>0.1</v>
      </c>
      <c r="T195">
        <v>1.22678375244141</v>
      </c>
      <c r="U195">
        <v>1.1461054086685201</v>
      </c>
      <c r="V195">
        <v>1.0785820484161399</v>
      </c>
      <c r="W195">
        <v>6.7523360252380399E-2</v>
      </c>
      <c r="X195">
        <v>0.148201704025269</v>
      </c>
      <c r="Y195">
        <v>0.148201704025269</v>
      </c>
      <c r="Z195">
        <v>0.1</v>
      </c>
      <c r="AA195">
        <v>0.2</v>
      </c>
      <c r="AB195">
        <v>0.66666666666666696</v>
      </c>
      <c r="AC195">
        <v>0.30769230769230799</v>
      </c>
      <c r="AD195">
        <v>0.8</v>
      </c>
      <c r="AE195">
        <v>0.1</v>
      </c>
    </row>
    <row r="196" spans="1:31" x14ac:dyDescent="0.15">
      <c r="A196" s="4">
        <v>119</v>
      </c>
      <c r="B196">
        <v>14</v>
      </c>
      <c r="C196">
        <v>6</v>
      </c>
      <c r="D196">
        <v>10</v>
      </c>
      <c r="E196">
        <v>10</v>
      </c>
      <c r="F196">
        <v>10</v>
      </c>
      <c r="G196">
        <v>0</v>
      </c>
      <c r="H196">
        <v>4</v>
      </c>
      <c r="I196">
        <v>6</v>
      </c>
      <c r="J196">
        <v>0.7</v>
      </c>
      <c r="K196">
        <v>4.3686408996581996</v>
      </c>
      <c r="L196">
        <v>2.4335365295410201</v>
      </c>
      <c r="M196">
        <v>2.13887214660644</v>
      </c>
      <c r="N196">
        <v>4.3466472625732404</v>
      </c>
      <c r="O196">
        <v>1</v>
      </c>
      <c r="P196">
        <v>1</v>
      </c>
      <c r="Q196">
        <v>7</v>
      </c>
      <c r="R196" s="12">
        <v>0.1429</v>
      </c>
      <c r="S196" s="12">
        <f t="shared" si="3"/>
        <v>0.1</v>
      </c>
      <c r="T196">
        <v>1.4554977416992201</v>
      </c>
      <c r="U196">
        <v>1.32540655136108</v>
      </c>
      <c r="V196">
        <v>1.2578763961792001</v>
      </c>
      <c r="W196">
        <v>6.7530155181884793E-2</v>
      </c>
      <c r="X196">
        <v>0.19762134552002</v>
      </c>
      <c r="Y196">
        <v>0.19762134552002</v>
      </c>
      <c r="Z196">
        <v>0.1</v>
      </c>
      <c r="AA196">
        <v>0.6</v>
      </c>
      <c r="AB196">
        <v>0.85714285714285698</v>
      </c>
      <c r="AC196">
        <v>0.70588235294117596</v>
      </c>
      <c r="AD196">
        <v>0.4</v>
      </c>
      <c r="AE196">
        <v>0.5</v>
      </c>
    </row>
    <row r="197" spans="1:31" x14ac:dyDescent="0.15">
      <c r="A197" s="4">
        <v>0</v>
      </c>
      <c r="B197">
        <v>11</v>
      </c>
      <c r="C197">
        <v>9</v>
      </c>
      <c r="D197">
        <v>10</v>
      </c>
      <c r="E197">
        <v>10</v>
      </c>
      <c r="F197">
        <v>10</v>
      </c>
      <c r="G197">
        <v>0</v>
      </c>
      <c r="H197">
        <v>1</v>
      </c>
      <c r="I197">
        <v>9</v>
      </c>
      <c r="J197">
        <v>0.55000000000000004</v>
      </c>
      <c r="K197">
        <v>4.0378952026367196</v>
      </c>
      <c r="L197">
        <v>3.57025146484375</v>
      </c>
      <c r="M197">
        <v>6.4616508483886701</v>
      </c>
      <c r="N197">
        <v>7.8890914916992196</v>
      </c>
      <c r="O197">
        <v>0</v>
      </c>
      <c r="P197">
        <v>0</v>
      </c>
      <c r="Q197">
        <v>2</v>
      </c>
      <c r="R197" s="12">
        <v>0</v>
      </c>
      <c r="S197" s="12">
        <f t="shared" si="3"/>
        <v>0</v>
      </c>
      <c r="T197">
        <v>1.0456638336181601</v>
      </c>
      <c r="U197">
        <v>0.96678543090820301</v>
      </c>
      <c r="V197">
        <v>0.89906847476959195</v>
      </c>
      <c r="W197">
        <v>6.7716956138610798E-2</v>
      </c>
      <c r="X197">
        <v>0.146595358848572</v>
      </c>
      <c r="Y197">
        <v>0.146595358848572</v>
      </c>
      <c r="Z197">
        <v>0</v>
      </c>
      <c r="AA197">
        <v>0.2</v>
      </c>
      <c r="AB197">
        <v>1</v>
      </c>
      <c r="AC197">
        <v>0.33333333333333298</v>
      </c>
      <c r="AD197">
        <v>0.8</v>
      </c>
      <c r="AE197">
        <v>0.2</v>
      </c>
    </row>
    <row r="198" spans="1:31" x14ac:dyDescent="0.15">
      <c r="A198" s="4">
        <v>563</v>
      </c>
      <c r="B198">
        <v>11</v>
      </c>
      <c r="C198">
        <v>9</v>
      </c>
      <c r="D198">
        <v>10</v>
      </c>
      <c r="E198">
        <v>10</v>
      </c>
      <c r="F198">
        <v>10</v>
      </c>
      <c r="G198">
        <v>0</v>
      </c>
      <c r="H198">
        <v>1</v>
      </c>
      <c r="I198">
        <v>9</v>
      </c>
      <c r="J198">
        <v>0.55000000000000004</v>
      </c>
      <c r="K198">
        <v>3.9511833190918</v>
      </c>
      <c r="L198">
        <v>3.48569679260254</v>
      </c>
      <c r="M198">
        <v>6.5865135192871103</v>
      </c>
      <c r="N198">
        <v>8.1002254486084002</v>
      </c>
      <c r="O198">
        <v>0</v>
      </c>
      <c r="P198">
        <v>0</v>
      </c>
      <c r="Q198">
        <v>4</v>
      </c>
      <c r="R198" s="12">
        <v>0</v>
      </c>
      <c r="S198" s="12">
        <f t="shared" si="3"/>
        <v>0</v>
      </c>
      <c r="T198">
        <v>1.02622222900391</v>
      </c>
      <c r="U198">
        <v>0.93819999694824197</v>
      </c>
      <c r="V198">
        <v>0.87008571624755904</v>
      </c>
      <c r="W198">
        <v>6.8114280700683594E-2</v>
      </c>
      <c r="X198">
        <v>0.15613651275634799</v>
      </c>
      <c r="Y198">
        <v>0.15613651275634799</v>
      </c>
      <c r="Z198">
        <v>0</v>
      </c>
      <c r="AA198">
        <v>0.4</v>
      </c>
      <c r="AB198">
        <v>1</v>
      </c>
      <c r="AC198">
        <v>0.57142857142857195</v>
      </c>
      <c r="AD198">
        <v>0.6</v>
      </c>
      <c r="AE198">
        <v>0.4</v>
      </c>
    </row>
    <row r="199" spans="1:31" x14ac:dyDescent="0.15">
      <c r="A199" s="4">
        <v>448</v>
      </c>
      <c r="B199">
        <v>14</v>
      </c>
      <c r="C199">
        <v>6</v>
      </c>
      <c r="D199">
        <v>10</v>
      </c>
      <c r="E199">
        <v>10</v>
      </c>
      <c r="F199">
        <v>10</v>
      </c>
      <c r="G199">
        <v>0</v>
      </c>
      <c r="H199">
        <v>4</v>
      </c>
      <c r="I199">
        <v>6</v>
      </c>
      <c r="J199">
        <v>0.7</v>
      </c>
      <c r="K199">
        <v>5.1118679046630904</v>
      </c>
      <c r="L199">
        <v>2.9905910491943399</v>
      </c>
      <c r="M199">
        <v>2.9707584381103498</v>
      </c>
      <c r="N199">
        <v>5.2701492309570304</v>
      </c>
      <c r="O199">
        <v>3</v>
      </c>
      <c r="P199">
        <v>3</v>
      </c>
      <c r="Q199">
        <v>12</v>
      </c>
      <c r="R199" s="12">
        <v>0.25</v>
      </c>
      <c r="S199" s="12">
        <f t="shared" si="3"/>
        <v>0.3</v>
      </c>
      <c r="T199">
        <v>1.5867614746093699</v>
      </c>
      <c r="U199">
        <v>1.42831754684448</v>
      </c>
      <c r="V199">
        <v>1.35962522029877</v>
      </c>
      <c r="W199">
        <v>6.8692326545715304E-2</v>
      </c>
      <c r="X199">
        <v>0.22713625431060799</v>
      </c>
      <c r="Y199">
        <v>0.22713625431060799</v>
      </c>
      <c r="Z199">
        <v>0.3</v>
      </c>
      <c r="AA199">
        <v>0.9</v>
      </c>
      <c r="AB199">
        <v>0.75</v>
      </c>
      <c r="AC199">
        <v>0.81818181818181801</v>
      </c>
      <c r="AD199">
        <v>0.1</v>
      </c>
      <c r="AE199">
        <v>0.6</v>
      </c>
    </row>
    <row r="200" spans="1:31" x14ac:dyDescent="0.15">
      <c r="A200" s="4">
        <v>394</v>
      </c>
      <c r="B200">
        <v>12</v>
      </c>
      <c r="C200">
        <v>8</v>
      </c>
      <c r="D200">
        <v>10</v>
      </c>
      <c r="E200">
        <v>10</v>
      </c>
      <c r="F200">
        <v>9</v>
      </c>
      <c r="G200">
        <v>1</v>
      </c>
      <c r="H200">
        <v>3</v>
      </c>
      <c r="I200">
        <v>7</v>
      </c>
      <c r="J200">
        <v>0.6</v>
      </c>
      <c r="K200">
        <v>5.8933258056640598</v>
      </c>
      <c r="L200">
        <v>3.6896915435790998</v>
      </c>
      <c r="M200">
        <v>2.1937408447265598</v>
      </c>
      <c r="N200">
        <v>5.2083854675293004</v>
      </c>
      <c r="O200">
        <v>1</v>
      </c>
      <c r="P200">
        <v>1</v>
      </c>
      <c r="Q200">
        <v>7</v>
      </c>
      <c r="R200" s="12">
        <v>0.1429</v>
      </c>
      <c r="S200" s="12">
        <f t="shared" si="3"/>
        <v>0.1</v>
      </c>
      <c r="T200">
        <v>1.43926429748535</v>
      </c>
      <c r="U200">
        <v>1.31729888916016</v>
      </c>
      <c r="V200">
        <v>1.2484840154647801</v>
      </c>
      <c r="W200">
        <v>6.8814873695373494E-2</v>
      </c>
      <c r="X200">
        <v>0.19078028202056899</v>
      </c>
      <c r="Y200">
        <v>0.19078028202056899</v>
      </c>
      <c r="Z200">
        <v>0.1</v>
      </c>
      <c r="AA200">
        <v>0.6</v>
      </c>
      <c r="AB200">
        <v>0.85714285714285698</v>
      </c>
      <c r="AC200">
        <v>0.70588235294117596</v>
      </c>
      <c r="AD200">
        <v>0.4</v>
      </c>
      <c r="AE200">
        <v>0.5</v>
      </c>
    </row>
    <row r="201" spans="1:31" x14ac:dyDescent="0.15">
      <c r="A201" s="4">
        <v>574</v>
      </c>
      <c r="B201">
        <v>11</v>
      </c>
      <c r="C201">
        <v>9</v>
      </c>
      <c r="D201">
        <v>10</v>
      </c>
      <c r="E201">
        <v>10</v>
      </c>
      <c r="F201">
        <v>9</v>
      </c>
      <c r="G201">
        <v>1</v>
      </c>
      <c r="H201">
        <v>2</v>
      </c>
      <c r="I201">
        <v>8</v>
      </c>
      <c r="J201">
        <v>0.55000000000000004</v>
      </c>
      <c r="K201">
        <v>5.0445327758789098</v>
      </c>
      <c r="L201">
        <v>3.8555393218994101</v>
      </c>
      <c r="M201">
        <v>3.3375911712646502</v>
      </c>
      <c r="N201">
        <v>5.2975196838378897</v>
      </c>
      <c r="O201">
        <v>1</v>
      </c>
      <c r="P201">
        <v>1</v>
      </c>
      <c r="Q201">
        <v>7</v>
      </c>
      <c r="R201" s="12">
        <v>0.1429</v>
      </c>
      <c r="S201" s="12">
        <f t="shared" si="3"/>
        <v>0.1</v>
      </c>
      <c r="T201">
        <v>1.2057037353515601</v>
      </c>
      <c r="U201">
        <v>1.1022262573242201</v>
      </c>
      <c r="V201">
        <v>1.03332996368408</v>
      </c>
      <c r="W201">
        <v>6.8896293640136705E-2</v>
      </c>
      <c r="X201">
        <v>0.17237377166748</v>
      </c>
      <c r="Y201">
        <v>0.17237377166748</v>
      </c>
      <c r="Z201">
        <v>0.1</v>
      </c>
      <c r="AA201">
        <v>0.6</v>
      </c>
      <c r="AB201">
        <v>0.85714285714285698</v>
      </c>
      <c r="AC201">
        <v>0.70588235294117596</v>
      </c>
      <c r="AD201">
        <v>0.4</v>
      </c>
      <c r="AE201">
        <v>0.5</v>
      </c>
    </row>
    <row r="202" spans="1:31" x14ac:dyDescent="0.15">
      <c r="A202" s="4">
        <v>885</v>
      </c>
      <c r="B202">
        <v>11</v>
      </c>
      <c r="C202">
        <v>9</v>
      </c>
      <c r="D202">
        <v>10</v>
      </c>
      <c r="E202">
        <v>10</v>
      </c>
      <c r="F202">
        <v>10</v>
      </c>
      <c r="G202">
        <v>0</v>
      </c>
      <c r="H202">
        <v>1</v>
      </c>
      <c r="I202">
        <v>9</v>
      </c>
      <c r="J202">
        <v>0.55000000000000004</v>
      </c>
      <c r="K202">
        <v>4.39335060119629</v>
      </c>
      <c r="L202">
        <v>3.5494155883789098</v>
      </c>
      <c r="M202">
        <v>4.4152355194091797</v>
      </c>
      <c r="N202">
        <v>9.4013633728027308</v>
      </c>
      <c r="O202">
        <v>1</v>
      </c>
      <c r="P202">
        <v>1</v>
      </c>
      <c r="Q202">
        <v>8</v>
      </c>
      <c r="R202" s="12">
        <v>0.125</v>
      </c>
      <c r="S202" s="12">
        <f t="shared" si="3"/>
        <v>0.1</v>
      </c>
      <c r="T202">
        <v>1.1193790435791</v>
      </c>
      <c r="U202">
        <v>0.89612579345703103</v>
      </c>
      <c r="V202">
        <v>0.96533697843551602</v>
      </c>
      <c r="W202">
        <v>6.9211184978485094E-2</v>
      </c>
      <c r="X202">
        <v>0.15404206514358501</v>
      </c>
      <c r="Y202">
        <v>0.15404206514358501</v>
      </c>
      <c r="Z202">
        <v>0.1</v>
      </c>
      <c r="AA202">
        <v>0.7</v>
      </c>
      <c r="AB202">
        <v>0.875</v>
      </c>
      <c r="AC202">
        <v>0.77777777777777801</v>
      </c>
      <c r="AD202">
        <v>0.3</v>
      </c>
      <c r="AE202">
        <v>0.6</v>
      </c>
    </row>
    <row r="203" spans="1:31" x14ac:dyDescent="0.15">
      <c r="A203" s="4">
        <v>723</v>
      </c>
      <c r="B203">
        <v>11</v>
      </c>
      <c r="C203">
        <v>9</v>
      </c>
      <c r="D203">
        <v>10</v>
      </c>
      <c r="E203">
        <v>10</v>
      </c>
      <c r="F203">
        <v>9</v>
      </c>
      <c r="G203">
        <v>1</v>
      </c>
      <c r="H203">
        <v>2</v>
      </c>
      <c r="I203">
        <v>8</v>
      </c>
      <c r="J203">
        <v>0.55000000000000004</v>
      </c>
      <c r="K203">
        <v>5.2692165374755904</v>
      </c>
      <c r="L203">
        <v>3.4465522766113299</v>
      </c>
      <c r="M203">
        <v>1.9875640869140601</v>
      </c>
      <c r="N203">
        <v>7.2895889282226598</v>
      </c>
      <c r="O203">
        <v>2</v>
      </c>
      <c r="P203">
        <v>2</v>
      </c>
      <c r="Q203">
        <v>9</v>
      </c>
      <c r="R203" s="12">
        <v>0.22220000000000001</v>
      </c>
      <c r="S203" s="12">
        <f t="shared" si="3"/>
        <v>0.2</v>
      </c>
      <c r="T203">
        <v>1.38669586181641</v>
      </c>
      <c r="U203">
        <v>1.1331691741943399</v>
      </c>
      <c r="V203">
        <v>1.2032120227813701</v>
      </c>
      <c r="W203">
        <v>7.0042848587036105E-2</v>
      </c>
      <c r="X203">
        <v>0.18348383903503401</v>
      </c>
      <c r="Y203">
        <v>0.18348383903503401</v>
      </c>
      <c r="Z203">
        <v>0.2</v>
      </c>
      <c r="AA203">
        <v>0.7</v>
      </c>
      <c r="AB203">
        <v>0.77777777777777801</v>
      </c>
      <c r="AC203">
        <v>0.73684210526315796</v>
      </c>
      <c r="AD203">
        <v>0.3</v>
      </c>
      <c r="AE203">
        <v>0.5</v>
      </c>
    </row>
    <row r="204" spans="1:31" x14ac:dyDescent="0.15">
      <c r="A204" s="4">
        <v>667</v>
      </c>
      <c r="B204">
        <v>11</v>
      </c>
      <c r="C204">
        <v>9</v>
      </c>
      <c r="D204">
        <v>10</v>
      </c>
      <c r="E204">
        <v>10</v>
      </c>
      <c r="F204">
        <v>10</v>
      </c>
      <c r="G204">
        <v>0</v>
      </c>
      <c r="H204">
        <v>1</v>
      </c>
      <c r="I204">
        <v>9</v>
      </c>
      <c r="J204">
        <v>0.55000000000000004</v>
      </c>
      <c r="K204">
        <v>5.22127342224121</v>
      </c>
      <c r="L204">
        <v>4.2043266296386701</v>
      </c>
      <c r="M204">
        <v>3.2085266113281201</v>
      </c>
      <c r="N204">
        <v>9.0629806518554705</v>
      </c>
      <c r="O204">
        <v>1</v>
      </c>
      <c r="P204">
        <v>1</v>
      </c>
      <c r="Q204">
        <v>11</v>
      </c>
      <c r="R204" s="12">
        <v>9.0899999999999995E-2</v>
      </c>
      <c r="S204" s="12">
        <f t="shared" si="3"/>
        <v>0.1</v>
      </c>
      <c r="T204">
        <v>1.4602069854736299</v>
      </c>
      <c r="U204">
        <v>1.14205169677734</v>
      </c>
      <c r="V204">
        <v>1.21240901947022</v>
      </c>
      <c r="W204">
        <v>7.0357322692871094E-2</v>
      </c>
      <c r="X204">
        <v>0.247797966003418</v>
      </c>
      <c r="Y204">
        <v>0.247797966003418</v>
      </c>
      <c r="Z204">
        <v>0.1</v>
      </c>
      <c r="AA204">
        <v>1</v>
      </c>
      <c r="AB204">
        <v>0.90909090909090895</v>
      </c>
      <c r="AC204">
        <v>0.952380952380952</v>
      </c>
      <c r="AD204">
        <v>0</v>
      </c>
      <c r="AE204">
        <v>0.9</v>
      </c>
    </row>
    <row r="205" spans="1:31" x14ac:dyDescent="0.15">
      <c r="A205" s="4">
        <v>7</v>
      </c>
      <c r="B205">
        <v>12</v>
      </c>
      <c r="C205">
        <v>8</v>
      </c>
      <c r="D205">
        <v>10</v>
      </c>
      <c r="E205">
        <v>10</v>
      </c>
      <c r="F205">
        <v>10</v>
      </c>
      <c r="G205">
        <v>0</v>
      </c>
      <c r="H205">
        <v>2</v>
      </c>
      <c r="I205">
        <v>8</v>
      </c>
      <c r="J205">
        <v>0.6</v>
      </c>
      <c r="K205">
        <v>4.2781314849853498</v>
      </c>
      <c r="L205">
        <v>3.3072052001953098</v>
      </c>
      <c r="M205">
        <v>4.1250362396240199</v>
      </c>
      <c r="N205">
        <v>5.87693214416504</v>
      </c>
      <c r="O205">
        <v>0</v>
      </c>
      <c r="P205">
        <v>0</v>
      </c>
      <c r="Q205">
        <v>8</v>
      </c>
      <c r="R205" s="12">
        <v>0</v>
      </c>
      <c r="S205" s="12">
        <f t="shared" si="3"/>
        <v>0</v>
      </c>
      <c r="T205">
        <v>1.3412513732910201</v>
      </c>
      <c r="U205">
        <v>1.20595932006836</v>
      </c>
      <c r="V205">
        <v>1.1355855464935301</v>
      </c>
      <c r="W205">
        <v>7.0373773574829102E-2</v>
      </c>
      <c r="X205">
        <v>0.20566582679748499</v>
      </c>
      <c r="Y205">
        <v>0.20566582679748499</v>
      </c>
      <c r="Z205">
        <v>0</v>
      </c>
      <c r="AA205">
        <v>0.8</v>
      </c>
      <c r="AB205">
        <v>1</v>
      </c>
      <c r="AC205">
        <v>0.88888888888888895</v>
      </c>
      <c r="AD205">
        <v>0.2</v>
      </c>
      <c r="AE205">
        <v>0.8</v>
      </c>
    </row>
    <row r="206" spans="1:31" x14ac:dyDescent="0.15">
      <c r="A206" s="4">
        <v>29</v>
      </c>
      <c r="B206">
        <v>11</v>
      </c>
      <c r="C206">
        <v>9</v>
      </c>
      <c r="D206">
        <v>10</v>
      </c>
      <c r="E206">
        <v>10</v>
      </c>
      <c r="F206">
        <v>9</v>
      </c>
      <c r="G206">
        <v>1</v>
      </c>
      <c r="H206">
        <v>2</v>
      </c>
      <c r="I206">
        <v>8</v>
      </c>
      <c r="J206">
        <v>0.55000000000000004</v>
      </c>
      <c r="K206">
        <v>4.7264022827148402</v>
      </c>
      <c r="L206">
        <v>3.8251647949218701</v>
      </c>
      <c r="M206">
        <v>4.9203014373779297</v>
      </c>
      <c r="N206">
        <v>5.8750972747802699</v>
      </c>
      <c r="O206">
        <v>0</v>
      </c>
      <c r="P206">
        <v>0</v>
      </c>
      <c r="Q206">
        <v>7</v>
      </c>
      <c r="R206" s="12">
        <v>0</v>
      </c>
      <c r="S206" s="12">
        <f t="shared" si="3"/>
        <v>0</v>
      </c>
      <c r="T206">
        <v>1.0801849365234399</v>
      </c>
      <c r="U206">
        <v>1.00360107421875</v>
      </c>
      <c r="V206">
        <v>0.93322449922561601</v>
      </c>
      <c r="W206">
        <v>7.0376574993133503E-2</v>
      </c>
      <c r="X206">
        <v>0.14696043729782099</v>
      </c>
      <c r="Y206">
        <v>0.14696043729782099</v>
      </c>
      <c r="Z206">
        <v>0</v>
      </c>
      <c r="AA206">
        <v>0.7</v>
      </c>
      <c r="AB206">
        <v>1</v>
      </c>
      <c r="AC206">
        <v>0.82352941176470595</v>
      </c>
      <c r="AD206">
        <v>0.3</v>
      </c>
      <c r="AE206">
        <v>0.7</v>
      </c>
    </row>
    <row r="207" spans="1:31" x14ac:dyDescent="0.15">
      <c r="A207" s="4">
        <v>690</v>
      </c>
      <c r="B207">
        <v>12</v>
      </c>
      <c r="C207">
        <v>8</v>
      </c>
      <c r="D207">
        <v>10</v>
      </c>
      <c r="E207">
        <v>10</v>
      </c>
      <c r="F207">
        <v>10</v>
      </c>
      <c r="G207">
        <v>0</v>
      </c>
      <c r="H207">
        <v>2</v>
      </c>
      <c r="I207">
        <v>8</v>
      </c>
      <c r="J207">
        <v>0.6</v>
      </c>
      <c r="K207">
        <v>5.5918083190918004</v>
      </c>
      <c r="L207">
        <v>4.0251750946044904</v>
      </c>
      <c r="M207">
        <v>3.1742305755615199</v>
      </c>
      <c r="N207">
        <v>6.7694835662841797</v>
      </c>
      <c r="O207">
        <v>1</v>
      </c>
      <c r="P207">
        <v>1</v>
      </c>
      <c r="Q207">
        <v>10</v>
      </c>
      <c r="R207" s="12">
        <v>0.1</v>
      </c>
      <c r="S207" s="12">
        <f t="shared" si="3"/>
        <v>0.1</v>
      </c>
      <c r="T207">
        <v>1.51364517211914</v>
      </c>
      <c r="U207">
        <v>1.3372325897216799</v>
      </c>
      <c r="V207">
        <v>1.2664613723754901</v>
      </c>
      <c r="W207">
        <v>7.0771217346191406E-2</v>
      </c>
      <c r="X207">
        <v>0.24718379974365201</v>
      </c>
      <c r="Y207">
        <v>0.24718379974365201</v>
      </c>
      <c r="Z207">
        <v>0.1</v>
      </c>
      <c r="AA207">
        <v>0.9</v>
      </c>
      <c r="AB207">
        <v>0.9</v>
      </c>
      <c r="AC207">
        <v>0.9</v>
      </c>
      <c r="AD207">
        <v>0.1</v>
      </c>
      <c r="AE207">
        <v>0.8</v>
      </c>
    </row>
    <row r="208" spans="1:31" x14ac:dyDescent="0.15">
      <c r="A208" s="4">
        <v>484</v>
      </c>
      <c r="B208">
        <v>12</v>
      </c>
      <c r="C208">
        <v>8</v>
      </c>
      <c r="D208">
        <v>10</v>
      </c>
      <c r="E208">
        <v>10</v>
      </c>
      <c r="F208">
        <v>10</v>
      </c>
      <c r="G208">
        <v>0</v>
      </c>
      <c r="H208">
        <v>2</v>
      </c>
      <c r="I208">
        <v>8</v>
      </c>
      <c r="J208">
        <v>0.6</v>
      </c>
      <c r="K208">
        <v>4.1711597442626998</v>
      </c>
      <c r="L208">
        <v>2.6411380767822301</v>
      </c>
      <c r="M208">
        <v>1.94698333740234</v>
      </c>
      <c r="N208">
        <v>6.7824249267578098</v>
      </c>
      <c r="O208">
        <v>2</v>
      </c>
      <c r="P208">
        <v>2</v>
      </c>
      <c r="Q208">
        <v>9</v>
      </c>
      <c r="R208" s="12">
        <v>0.22220000000000001</v>
      </c>
      <c r="S208" s="12">
        <f t="shared" si="3"/>
        <v>0.2</v>
      </c>
      <c r="T208">
        <v>1.3788089752197299</v>
      </c>
      <c r="U208">
        <v>1.1105432510376001</v>
      </c>
      <c r="V208">
        <v>1.1821749210357699</v>
      </c>
      <c r="W208">
        <v>7.1631669998168904E-2</v>
      </c>
      <c r="X208">
        <v>0.19663405418395999</v>
      </c>
      <c r="Y208">
        <v>0.19663405418395999</v>
      </c>
      <c r="Z208">
        <v>0.2</v>
      </c>
      <c r="AA208">
        <v>0.7</v>
      </c>
      <c r="AB208">
        <v>0.77777777777777801</v>
      </c>
      <c r="AC208">
        <v>0.73684210526315796</v>
      </c>
      <c r="AD208">
        <v>0.3</v>
      </c>
      <c r="AE208">
        <v>0.5</v>
      </c>
    </row>
    <row r="209" spans="1:31" x14ac:dyDescent="0.15">
      <c r="A209" s="4">
        <v>463</v>
      </c>
      <c r="B209">
        <v>13</v>
      </c>
      <c r="C209">
        <v>7</v>
      </c>
      <c r="D209">
        <v>10</v>
      </c>
      <c r="E209">
        <v>10</v>
      </c>
      <c r="F209">
        <v>9</v>
      </c>
      <c r="G209">
        <v>1</v>
      </c>
      <c r="H209">
        <v>4</v>
      </c>
      <c r="I209">
        <v>6</v>
      </c>
      <c r="J209">
        <v>0.65</v>
      </c>
      <c r="K209">
        <v>4.80428123474121</v>
      </c>
      <c r="L209">
        <v>3.0306911468505899</v>
      </c>
      <c r="M209">
        <v>2.87204933166504</v>
      </c>
      <c r="N209">
        <v>4.1695690155029297</v>
      </c>
      <c r="O209">
        <v>0</v>
      </c>
      <c r="P209">
        <v>0</v>
      </c>
      <c r="Q209">
        <v>5</v>
      </c>
      <c r="R209" s="12">
        <v>0</v>
      </c>
      <c r="S209" s="12">
        <f t="shared" si="3"/>
        <v>0</v>
      </c>
      <c r="T209">
        <v>1.1744461059570299</v>
      </c>
      <c r="U209">
        <v>1.0940027236938501</v>
      </c>
      <c r="V209">
        <v>1.02216815948486</v>
      </c>
      <c r="W209">
        <v>7.1834564208984403E-2</v>
      </c>
      <c r="X209">
        <v>0.152277946472168</v>
      </c>
      <c r="Y209">
        <v>0.152277946472168</v>
      </c>
      <c r="Z209">
        <v>0</v>
      </c>
      <c r="AA209">
        <v>0.5</v>
      </c>
      <c r="AB209">
        <v>1</v>
      </c>
      <c r="AC209">
        <v>0.66666666666666696</v>
      </c>
      <c r="AD209">
        <v>0.5</v>
      </c>
      <c r="AE209">
        <v>0.5</v>
      </c>
    </row>
    <row r="210" spans="1:31" x14ac:dyDescent="0.15">
      <c r="A210" s="4">
        <v>208</v>
      </c>
      <c r="B210">
        <v>11</v>
      </c>
      <c r="C210">
        <v>9</v>
      </c>
      <c r="D210">
        <v>10</v>
      </c>
      <c r="E210">
        <v>10</v>
      </c>
      <c r="F210">
        <v>9</v>
      </c>
      <c r="G210">
        <v>1</v>
      </c>
      <c r="H210">
        <v>2</v>
      </c>
      <c r="I210">
        <v>8</v>
      </c>
      <c r="J210">
        <v>0.55000000000000004</v>
      </c>
      <c r="K210">
        <v>4.44399070739746</v>
      </c>
      <c r="L210">
        <v>3.6313095092773402</v>
      </c>
      <c r="M210">
        <v>4.6402816772460902</v>
      </c>
      <c r="N210">
        <v>5.3246231079101598</v>
      </c>
      <c r="O210">
        <v>0</v>
      </c>
      <c r="P210">
        <v>0</v>
      </c>
      <c r="Q210">
        <v>9</v>
      </c>
      <c r="R210" s="12">
        <v>0</v>
      </c>
      <c r="S210" s="12">
        <f t="shared" si="3"/>
        <v>0</v>
      </c>
      <c r="T210">
        <v>1.1326980590820299</v>
      </c>
      <c r="U210">
        <v>1.04719161987305</v>
      </c>
      <c r="V210">
        <v>0.97520506381988503</v>
      </c>
      <c r="W210">
        <v>7.1986556053161593E-2</v>
      </c>
      <c r="X210">
        <v>0.157492995262146</v>
      </c>
      <c r="Y210">
        <v>0.157492995262146</v>
      </c>
      <c r="Z210">
        <v>0</v>
      </c>
      <c r="AA210">
        <v>0.9</v>
      </c>
      <c r="AB210">
        <v>1</v>
      </c>
      <c r="AC210">
        <v>0.94736842105263197</v>
      </c>
      <c r="AD210">
        <v>0.1</v>
      </c>
      <c r="AE210">
        <v>0.9</v>
      </c>
    </row>
    <row r="211" spans="1:31" x14ac:dyDescent="0.15">
      <c r="A211" s="4">
        <v>688</v>
      </c>
      <c r="B211">
        <v>15</v>
      </c>
      <c r="C211">
        <v>5</v>
      </c>
      <c r="D211">
        <v>10</v>
      </c>
      <c r="E211">
        <v>10</v>
      </c>
      <c r="F211">
        <v>10</v>
      </c>
      <c r="G211">
        <v>0</v>
      </c>
      <c r="H211">
        <v>5</v>
      </c>
      <c r="I211">
        <v>5</v>
      </c>
      <c r="J211">
        <v>0.75</v>
      </c>
      <c r="K211">
        <v>5.5039482116699201</v>
      </c>
      <c r="L211">
        <v>2.1708469390869101</v>
      </c>
      <c r="M211">
        <v>1.1613750457763701</v>
      </c>
      <c r="N211">
        <v>4.6472492218017596</v>
      </c>
      <c r="O211">
        <v>4</v>
      </c>
      <c r="P211">
        <v>4</v>
      </c>
      <c r="Q211">
        <v>13</v>
      </c>
      <c r="R211" s="12">
        <v>0.30769999999999997</v>
      </c>
      <c r="S211" s="12">
        <f t="shared" si="3"/>
        <v>0.4</v>
      </c>
      <c r="T211">
        <v>1.88547706604004</v>
      </c>
      <c r="U211">
        <v>1.7043437957763701</v>
      </c>
      <c r="V211">
        <v>1.6322380304336599</v>
      </c>
      <c r="W211">
        <v>7.2105765342712402E-2</v>
      </c>
      <c r="X211">
        <v>0.253239035606384</v>
      </c>
      <c r="Y211">
        <v>0.253239035606384</v>
      </c>
      <c r="Z211">
        <v>0.4</v>
      </c>
      <c r="AA211">
        <v>0.9</v>
      </c>
      <c r="AB211">
        <v>0.69230769230769196</v>
      </c>
      <c r="AC211">
        <v>0.78260869565217395</v>
      </c>
      <c r="AD211">
        <v>0.1</v>
      </c>
      <c r="AE211">
        <v>0.5</v>
      </c>
    </row>
    <row r="212" spans="1:31" x14ac:dyDescent="0.15">
      <c r="A212" s="4">
        <v>520</v>
      </c>
      <c r="B212">
        <v>12</v>
      </c>
      <c r="C212">
        <v>8</v>
      </c>
      <c r="D212">
        <v>10</v>
      </c>
      <c r="E212">
        <v>10</v>
      </c>
      <c r="F212">
        <v>10</v>
      </c>
      <c r="G212">
        <v>0</v>
      </c>
      <c r="H212">
        <v>2</v>
      </c>
      <c r="I212">
        <v>8</v>
      </c>
      <c r="J212">
        <v>0.6</v>
      </c>
      <c r="K212">
        <v>5.25994873046875</v>
      </c>
      <c r="L212">
        <v>3.82373046875</v>
      </c>
      <c r="M212">
        <v>2.8424625396728498</v>
      </c>
      <c r="N212">
        <v>5.9545173645019496</v>
      </c>
      <c r="O212">
        <v>1</v>
      </c>
      <c r="P212">
        <v>1</v>
      </c>
      <c r="Q212">
        <v>9</v>
      </c>
      <c r="R212" s="12">
        <v>0.1111</v>
      </c>
      <c r="S212" s="12">
        <f t="shared" si="3"/>
        <v>0.1</v>
      </c>
      <c r="T212">
        <v>1.53349113464355</v>
      </c>
      <c r="U212">
        <v>1.33817386627197</v>
      </c>
      <c r="V212">
        <v>1.26590347290039</v>
      </c>
      <c r="W212">
        <v>7.2270393371582003E-2</v>
      </c>
      <c r="X212">
        <v>0.26758766174316401</v>
      </c>
      <c r="Y212">
        <v>0.26758766174316401</v>
      </c>
      <c r="Z212">
        <v>0.1</v>
      </c>
      <c r="AA212">
        <v>0.8</v>
      </c>
      <c r="AB212">
        <v>0.88888888888888895</v>
      </c>
      <c r="AC212">
        <v>0.84210526315789502</v>
      </c>
      <c r="AD212">
        <v>0.2</v>
      </c>
      <c r="AE212">
        <v>0.7</v>
      </c>
    </row>
    <row r="213" spans="1:31" x14ac:dyDescent="0.15">
      <c r="A213" s="4">
        <v>745</v>
      </c>
      <c r="B213">
        <v>16</v>
      </c>
      <c r="C213">
        <v>4</v>
      </c>
      <c r="D213">
        <v>10</v>
      </c>
      <c r="E213">
        <v>10</v>
      </c>
      <c r="F213">
        <v>10</v>
      </c>
      <c r="G213">
        <v>0</v>
      </c>
      <c r="H213">
        <v>6</v>
      </c>
      <c r="I213">
        <v>4</v>
      </c>
      <c r="J213">
        <v>0.8</v>
      </c>
      <c r="K213">
        <v>4.9114093780517596</v>
      </c>
      <c r="L213">
        <v>1.6529445648193399</v>
      </c>
      <c r="M213">
        <v>1.24441146850586</v>
      </c>
      <c r="N213">
        <v>4.4094429016113299</v>
      </c>
      <c r="O213">
        <v>5</v>
      </c>
      <c r="P213">
        <v>5</v>
      </c>
      <c r="Q213">
        <v>13</v>
      </c>
      <c r="R213" s="12">
        <v>0.3846</v>
      </c>
      <c r="S213" s="12">
        <f t="shared" si="3"/>
        <v>0.5</v>
      </c>
      <c r="T213">
        <v>2.0534439086914098</v>
      </c>
      <c r="U213">
        <v>1.8757520914077801</v>
      </c>
      <c r="V213">
        <v>1.8028939962387101</v>
      </c>
      <c r="W213">
        <v>7.2858095169067397E-2</v>
      </c>
      <c r="X213">
        <v>0.25054991245269798</v>
      </c>
      <c r="Y213">
        <v>0.25054991245269798</v>
      </c>
      <c r="Z213">
        <v>0.5</v>
      </c>
      <c r="AA213">
        <v>0.8</v>
      </c>
      <c r="AB213">
        <v>0.61538461538461497</v>
      </c>
      <c r="AC213">
        <v>0.69565217391304301</v>
      </c>
      <c r="AD213">
        <v>0.2</v>
      </c>
      <c r="AE213">
        <v>0.3</v>
      </c>
    </row>
    <row r="214" spans="1:31" x14ac:dyDescent="0.15">
      <c r="A214" s="4">
        <v>726</v>
      </c>
      <c r="B214">
        <v>12</v>
      </c>
      <c r="C214">
        <v>8</v>
      </c>
      <c r="D214">
        <v>10</v>
      </c>
      <c r="E214">
        <v>10</v>
      </c>
      <c r="F214">
        <v>9</v>
      </c>
      <c r="G214">
        <v>1</v>
      </c>
      <c r="H214">
        <v>3</v>
      </c>
      <c r="I214">
        <v>7</v>
      </c>
      <c r="J214">
        <v>0.6</v>
      </c>
      <c r="K214">
        <v>4.7397766113281197</v>
      </c>
      <c r="L214">
        <v>3.3616771697997998</v>
      </c>
      <c r="M214">
        <v>3.0761413574218701</v>
      </c>
      <c r="N214">
        <v>4.1857604980468697</v>
      </c>
      <c r="O214">
        <v>0</v>
      </c>
      <c r="P214">
        <v>0</v>
      </c>
      <c r="Q214">
        <v>7</v>
      </c>
      <c r="R214" s="12">
        <v>0</v>
      </c>
      <c r="S214" s="12">
        <f t="shared" si="3"/>
        <v>0</v>
      </c>
      <c r="T214">
        <v>1.1952877044677701</v>
      </c>
      <c r="U214">
        <v>1.1179383993148799</v>
      </c>
      <c r="V214">
        <v>1.0449979305267301</v>
      </c>
      <c r="W214">
        <v>7.2940468788147E-2</v>
      </c>
      <c r="X214">
        <v>0.15028977394104001</v>
      </c>
      <c r="Y214">
        <v>0.15028977394104001</v>
      </c>
      <c r="Z214">
        <v>0</v>
      </c>
      <c r="AA214">
        <v>0.7</v>
      </c>
      <c r="AB214">
        <v>1</v>
      </c>
      <c r="AC214">
        <v>0.82352941176470595</v>
      </c>
      <c r="AD214">
        <v>0.3</v>
      </c>
      <c r="AE214">
        <v>0.7</v>
      </c>
    </row>
    <row r="215" spans="1:31" x14ac:dyDescent="0.15">
      <c r="A215" s="4">
        <v>868</v>
      </c>
      <c r="B215">
        <v>14</v>
      </c>
      <c r="C215">
        <v>6</v>
      </c>
      <c r="D215">
        <v>10</v>
      </c>
      <c r="E215">
        <v>10</v>
      </c>
      <c r="F215">
        <v>10</v>
      </c>
      <c r="G215">
        <v>0</v>
      </c>
      <c r="H215">
        <v>4</v>
      </c>
      <c r="I215">
        <v>6</v>
      </c>
      <c r="J215">
        <v>0.7</v>
      </c>
      <c r="K215">
        <v>3.7255001068115199</v>
      </c>
      <c r="L215">
        <v>2.12992668151856</v>
      </c>
      <c r="M215">
        <v>1.7113456726074201</v>
      </c>
      <c r="N215">
        <v>3.2912960052490199</v>
      </c>
      <c r="O215">
        <v>1</v>
      </c>
      <c r="P215">
        <v>1</v>
      </c>
      <c r="Q215">
        <v>5</v>
      </c>
      <c r="R215" s="12">
        <v>0.2</v>
      </c>
      <c r="S215" s="12">
        <f t="shared" si="3"/>
        <v>0.1</v>
      </c>
      <c r="T215">
        <v>1.2244358062744101</v>
      </c>
      <c r="U215">
        <v>1.1473345756530799</v>
      </c>
      <c r="V215">
        <v>1.07429599761963</v>
      </c>
      <c r="W215">
        <v>7.3038578033447293E-2</v>
      </c>
      <c r="X215">
        <v>0.15013980865478499</v>
      </c>
      <c r="Y215">
        <v>0.15013980865478499</v>
      </c>
      <c r="Z215">
        <v>0.1</v>
      </c>
      <c r="AA215">
        <v>0.4</v>
      </c>
      <c r="AB215">
        <v>0.8</v>
      </c>
      <c r="AC215">
        <v>0.53333333333333299</v>
      </c>
      <c r="AD215">
        <v>0.6</v>
      </c>
      <c r="AE215">
        <v>0.3</v>
      </c>
    </row>
    <row r="216" spans="1:31" x14ac:dyDescent="0.15">
      <c r="A216" s="4">
        <v>30</v>
      </c>
      <c r="B216">
        <v>12</v>
      </c>
      <c r="C216">
        <v>8</v>
      </c>
      <c r="D216">
        <v>10</v>
      </c>
      <c r="E216">
        <v>10</v>
      </c>
      <c r="F216">
        <v>10</v>
      </c>
      <c r="G216">
        <v>0</v>
      </c>
      <c r="H216">
        <v>2</v>
      </c>
      <c r="I216">
        <v>8</v>
      </c>
      <c r="J216">
        <v>0.6</v>
      </c>
      <c r="K216">
        <v>4.2830791473388699</v>
      </c>
      <c r="L216">
        <v>3.3248138427734402</v>
      </c>
      <c r="M216">
        <v>3.1268062591552699</v>
      </c>
      <c r="N216">
        <v>4.5438060760498002</v>
      </c>
      <c r="O216">
        <v>1</v>
      </c>
      <c r="P216">
        <v>1</v>
      </c>
      <c r="Q216">
        <v>6</v>
      </c>
      <c r="R216" s="12">
        <v>0.16669999999999999</v>
      </c>
      <c r="S216" s="12">
        <f t="shared" si="3"/>
        <v>0.1</v>
      </c>
      <c r="T216">
        <v>1.17972755432129</v>
      </c>
      <c r="U216">
        <v>1.0818786621093699</v>
      </c>
      <c r="V216">
        <v>1.00865578651428</v>
      </c>
      <c r="W216">
        <v>7.3222875595092801E-2</v>
      </c>
      <c r="X216">
        <v>0.171071767807007</v>
      </c>
      <c r="Y216">
        <v>0.171071767807007</v>
      </c>
      <c r="Z216">
        <v>0.1</v>
      </c>
      <c r="AA216">
        <v>0.5</v>
      </c>
      <c r="AB216">
        <v>0.83333333333333304</v>
      </c>
      <c r="AC216">
        <v>0.625</v>
      </c>
      <c r="AD216">
        <v>0.5</v>
      </c>
      <c r="AE216">
        <v>0.4</v>
      </c>
    </row>
    <row r="217" spans="1:31" x14ac:dyDescent="0.15">
      <c r="A217" s="4">
        <v>11</v>
      </c>
      <c r="B217">
        <v>12</v>
      </c>
      <c r="C217">
        <v>8</v>
      </c>
      <c r="D217">
        <v>10</v>
      </c>
      <c r="E217">
        <v>10</v>
      </c>
      <c r="F217">
        <v>9</v>
      </c>
      <c r="G217">
        <v>1</v>
      </c>
      <c r="H217">
        <v>3</v>
      </c>
      <c r="I217">
        <v>7</v>
      </c>
      <c r="J217">
        <v>0.6</v>
      </c>
      <c r="K217">
        <v>5.6231670379638699</v>
      </c>
      <c r="L217">
        <v>3.6748619079589799</v>
      </c>
      <c r="M217">
        <v>2.1406230926513699</v>
      </c>
      <c r="N217">
        <v>4.3025760650634801</v>
      </c>
      <c r="O217">
        <v>2</v>
      </c>
      <c r="P217">
        <v>2</v>
      </c>
      <c r="Q217">
        <v>10</v>
      </c>
      <c r="R217" s="12">
        <v>0.2</v>
      </c>
      <c r="S217" s="12">
        <f t="shared" si="3"/>
        <v>0.2</v>
      </c>
      <c r="T217">
        <v>1.59439849853516</v>
      </c>
      <c r="U217">
        <v>1.4245992898941</v>
      </c>
      <c r="V217">
        <v>1.3513110876083401</v>
      </c>
      <c r="W217">
        <v>7.3288202285766602E-2</v>
      </c>
      <c r="X217">
        <v>0.24308741092681899</v>
      </c>
      <c r="Y217">
        <v>0.24308741092681899</v>
      </c>
      <c r="Z217">
        <v>0.2</v>
      </c>
      <c r="AA217">
        <v>0.8</v>
      </c>
      <c r="AB217">
        <v>0.8</v>
      </c>
      <c r="AC217">
        <v>0.8</v>
      </c>
      <c r="AD217">
        <v>0.2</v>
      </c>
      <c r="AE217">
        <v>0.6</v>
      </c>
    </row>
    <row r="218" spans="1:31" x14ac:dyDescent="0.15">
      <c r="A218" s="4">
        <v>184</v>
      </c>
      <c r="B218">
        <v>14</v>
      </c>
      <c r="C218">
        <v>6</v>
      </c>
      <c r="D218">
        <v>10</v>
      </c>
      <c r="E218">
        <v>10</v>
      </c>
      <c r="F218">
        <v>10</v>
      </c>
      <c r="G218">
        <v>0</v>
      </c>
      <c r="H218">
        <v>4</v>
      </c>
      <c r="I218">
        <v>6</v>
      </c>
      <c r="J218">
        <v>0.7</v>
      </c>
      <c r="K218">
        <v>5.0016155242919904</v>
      </c>
      <c r="L218">
        <v>2.81101417541504</v>
      </c>
      <c r="M218">
        <v>2.5397472381591801</v>
      </c>
      <c r="N218">
        <v>5.02437400817871</v>
      </c>
      <c r="O218">
        <v>3</v>
      </c>
      <c r="P218">
        <v>3</v>
      </c>
      <c r="Q218">
        <v>11</v>
      </c>
      <c r="R218" s="12">
        <v>0.2727</v>
      </c>
      <c r="S218" s="12">
        <f t="shared" si="3"/>
        <v>0.3</v>
      </c>
      <c r="T218">
        <v>1.61124420166016</v>
      </c>
      <c r="U218">
        <v>1.4556360244751001</v>
      </c>
      <c r="V218">
        <v>1.38182520866394</v>
      </c>
      <c r="W218">
        <v>7.3810815811157199E-2</v>
      </c>
      <c r="X218">
        <v>0.22941899299621599</v>
      </c>
      <c r="Y218">
        <v>0.22941899299621599</v>
      </c>
      <c r="Z218">
        <v>0.3</v>
      </c>
      <c r="AA218">
        <v>0.8</v>
      </c>
      <c r="AB218">
        <v>0.72727272727272696</v>
      </c>
      <c r="AC218">
        <v>0.76190476190476197</v>
      </c>
      <c r="AD218">
        <v>0.2</v>
      </c>
      <c r="AE218">
        <v>0.5</v>
      </c>
    </row>
    <row r="219" spans="1:31" x14ac:dyDescent="0.15">
      <c r="A219" s="4">
        <v>696</v>
      </c>
      <c r="B219">
        <v>12</v>
      </c>
      <c r="C219">
        <v>8</v>
      </c>
      <c r="D219">
        <v>10</v>
      </c>
      <c r="E219">
        <v>10</v>
      </c>
      <c r="F219">
        <v>9</v>
      </c>
      <c r="G219">
        <v>1</v>
      </c>
      <c r="H219">
        <v>3</v>
      </c>
      <c r="I219">
        <v>7</v>
      </c>
      <c r="J219">
        <v>0.6</v>
      </c>
      <c r="K219">
        <v>5.2152156829834002</v>
      </c>
      <c r="L219">
        <v>3.4395561218261701</v>
      </c>
      <c r="M219">
        <v>2.4956912994384801</v>
      </c>
      <c r="N219">
        <v>4.5704784393310502</v>
      </c>
      <c r="O219">
        <v>1</v>
      </c>
      <c r="P219">
        <v>1</v>
      </c>
      <c r="Q219">
        <v>6</v>
      </c>
      <c r="R219" s="12">
        <v>0.16669999999999999</v>
      </c>
      <c r="S219" s="12">
        <f t="shared" si="3"/>
        <v>0.1</v>
      </c>
      <c r="T219">
        <v>1.2951908111572299</v>
      </c>
      <c r="U219">
        <v>1.18502616882324</v>
      </c>
      <c r="V219">
        <v>1.1109803915023799</v>
      </c>
      <c r="W219">
        <v>7.4045777320861803E-2</v>
      </c>
      <c r="X219">
        <v>0.184210419654846</v>
      </c>
      <c r="Y219">
        <v>0.184210419654846</v>
      </c>
      <c r="Z219">
        <v>0.1</v>
      </c>
      <c r="AA219">
        <v>0.5</v>
      </c>
      <c r="AB219">
        <v>0.83333333333333304</v>
      </c>
      <c r="AC219">
        <v>0.625</v>
      </c>
      <c r="AD219">
        <v>0.5</v>
      </c>
      <c r="AE219">
        <v>0.4</v>
      </c>
    </row>
    <row r="220" spans="1:31" x14ac:dyDescent="0.15">
      <c r="A220" s="4">
        <v>836</v>
      </c>
      <c r="B220">
        <v>11</v>
      </c>
      <c r="C220">
        <v>9</v>
      </c>
      <c r="D220">
        <v>10</v>
      </c>
      <c r="E220">
        <v>10</v>
      </c>
      <c r="F220">
        <v>10</v>
      </c>
      <c r="G220">
        <v>0</v>
      </c>
      <c r="H220">
        <v>1</v>
      </c>
      <c r="I220">
        <v>9</v>
      </c>
      <c r="J220">
        <v>0.55000000000000004</v>
      </c>
      <c r="K220">
        <v>3.5985736846923801</v>
      </c>
      <c r="L220">
        <v>2.8937072753906201</v>
      </c>
      <c r="M220">
        <v>4.93465232849121</v>
      </c>
      <c r="N220">
        <v>9.3163528442382795</v>
      </c>
      <c r="O220">
        <v>1</v>
      </c>
      <c r="P220">
        <v>1</v>
      </c>
      <c r="Q220">
        <v>5</v>
      </c>
      <c r="R220" s="12">
        <v>0.2</v>
      </c>
      <c r="S220" s="12">
        <f t="shared" si="3"/>
        <v>0.1</v>
      </c>
      <c r="T220">
        <v>0.96222496032714799</v>
      </c>
      <c r="U220">
        <v>0.78206634521484397</v>
      </c>
      <c r="V220">
        <v>0.85618668794632002</v>
      </c>
      <c r="W220">
        <v>7.4120342731475802E-2</v>
      </c>
      <c r="X220">
        <v>0.106038272380829</v>
      </c>
      <c r="Y220">
        <v>0.106038272380829</v>
      </c>
      <c r="Z220">
        <v>0.1</v>
      </c>
      <c r="AA220">
        <v>0.4</v>
      </c>
      <c r="AB220">
        <v>0.8</v>
      </c>
      <c r="AC220">
        <v>0.53333333333333299</v>
      </c>
      <c r="AD220">
        <v>0.6</v>
      </c>
      <c r="AE220">
        <v>0.3</v>
      </c>
    </row>
    <row r="221" spans="1:31" x14ac:dyDescent="0.15">
      <c r="A221" s="4">
        <v>171</v>
      </c>
      <c r="B221">
        <v>13</v>
      </c>
      <c r="C221">
        <v>7</v>
      </c>
      <c r="D221">
        <v>10</v>
      </c>
      <c r="E221">
        <v>10</v>
      </c>
      <c r="F221">
        <v>10</v>
      </c>
      <c r="G221">
        <v>0</v>
      </c>
      <c r="H221">
        <v>3</v>
      </c>
      <c r="I221">
        <v>7</v>
      </c>
      <c r="J221">
        <v>0.65</v>
      </c>
      <c r="K221">
        <v>5.4965877532959002</v>
      </c>
      <c r="L221">
        <v>3.3093910217285201</v>
      </c>
      <c r="M221">
        <v>2.1772232055664098</v>
      </c>
      <c r="N221">
        <v>5.67327880859375</v>
      </c>
      <c r="O221">
        <v>2</v>
      </c>
      <c r="P221">
        <v>2</v>
      </c>
      <c r="Q221">
        <v>11</v>
      </c>
      <c r="R221" s="12">
        <v>0.18179999999999999</v>
      </c>
      <c r="S221" s="12">
        <f t="shared" si="3"/>
        <v>0.2</v>
      </c>
      <c r="T221">
        <v>1.7936267852783201</v>
      </c>
      <c r="U221">
        <v>1.5751577615737899</v>
      </c>
      <c r="V221">
        <v>1.50092673301697</v>
      </c>
      <c r="W221">
        <v>7.4231028556823703E-2</v>
      </c>
      <c r="X221">
        <v>0.29270005226135198</v>
      </c>
      <c r="Y221">
        <v>0.29270005226135198</v>
      </c>
      <c r="Z221">
        <v>0.2</v>
      </c>
      <c r="AA221">
        <v>0.9</v>
      </c>
      <c r="AB221">
        <v>0.81818181818181801</v>
      </c>
      <c r="AC221">
        <v>0.85714285714285698</v>
      </c>
      <c r="AD221">
        <v>0.1</v>
      </c>
      <c r="AE221">
        <v>0.7</v>
      </c>
    </row>
    <row r="222" spans="1:31" x14ac:dyDescent="0.15">
      <c r="A222" s="4">
        <v>528</v>
      </c>
      <c r="B222">
        <v>13</v>
      </c>
      <c r="C222">
        <v>7</v>
      </c>
      <c r="D222">
        <v>10</v>
      </c>
      <c r="E222">
        <v>10</v>
      </c>
      <c r="F222">
        <v>10</v>
      </c>
      <c r="G222">
        <v>0</v>
      </c>
      <c r="H222">
        <v>3</v>
      </c>
      <c r="I222">
        <v>7</v>
      </c>
      <c r="J222">
        <v>0.65</v>
      </c>
      <c r="K222">
        <v>4.22662353515625</v>
      </c>
      <c r="L222">
        <v>2.8184108734130899</v>
      </c>
      <c r="M222">
        <v>2.7188568115234402</v>
      </c>
      <c r="N222">
        <v>4.5518131256103498</v>
      </c>
      <c r="O222">
        <v>2</v>
      </c>
      <c r="P222">
        <v>2</v>
      </c>
      <c r="Q222">
        <v>10</v>
      </c>
      <c r="R222" s="12">
        <v>0.2</v>
      </c>
      <c r="S222" s="12">
        <f t="shared" si="3"/>
        <v>0.2</v>
      </c>
      <c r="T222">
        <v>1.5997905731201201</v>
      </c>
      <c r="U222">
        <v>1.4405320882797199</v>
      </c>
      <c r="V222">
        <v>1.36628794670105</v>
      </c>
      <c r="W222">
        <v>7.4244141578674303E-2</v>
      </c>
      <c r="X222">
        <v>0.23350262641906699</v>
      </c>
      <c r="Y222">
        <v>0.23350262641906699</v>
      </c>
      <c r="Z222">
        <v>0.2</v>
      </c>
      <c r="AA222">
        <v>0.8</v>
      </c>
      <c r="AB222">
        <v>0.8</v>
      </c>
      <c r="AC222">
        <v>0.8</v>
      </c>
      <c r="AD222">
        <v>0.2</v>
      </c>
      <c r="AE222">
        <v>0.6</v>
      </c>
    </row>
    <row r="223" spans="1:31" x14ac:dyDescent="0.15">
      <c r="A223" s="4">
        <v>689</v>
      </c>
      <c r="B223">
        <v>11</v>
      </c>
      <c r="C223">
        <v>9</v>
      </c>
      <c r="D223">
        <v>10</v>
      </c>
      <c r="E223">
        <v>10</v>
      </c>
      <c r="F223">
        <v>10</v>
      </c>
      <c r="G223">
        <v>0</v>
      </c>
      <c r="H223">
        <v>1</v>
      </c>
      <c r="I223">
        <v>9</v>
      </c>
      <c r="J223">
        <v>0.55000000000000004</v>
      </c>
      <c r="K223">
        <v>4.8322105407714799</v>
      </c>
      <c r="L223">
        <v>3.8896389007568399</v>
      </c>
      <c r="M223">
        <v>3.7237186431884801</v>
      </c>
      <c r="N223">
        <v>9.2413635253906197</v>
      </c>
      <c r="O223">
        <v>1</v>
      </c>
      <c r="P223">
        <v>1</v>
      </c>
      <c r="Q223">
        <v>6</v>
      </c>
      <c r="R223" s="12">
        <v>0.16669999999999999</v>
      </c>
      <c r="S223" s="12">
        <f t="shared" si="3"/>
        <v>0.1</v>
      </c>
      <c r="T223">
        <v>1.3263187408447299</v>
      </c>
      <c r="U223">
        <v>1.05205726623535</v>
      </c>
      <c r="V223">
        <v>1.12636947631836</v>
      </c>
      <c r="W223">
        <v>7.4312210083007799E-2</v>
      </c>
      <c r="X223">
        <v>0.19994926452636699</v>
      </c>
      <c r="Y223">
        <v>0.19994926452636699</v>
      </c>
      <c r="Z223">
        <v>0.1</v>
      </c>
      <c r="AA223">
        <v>0.5</v>
      </c>
      <c r="AB223">
        <v>0.83333333333333304</v>
      </c>
      <c r="AC223">
        <v>0.625</v>
      </c>
      <c r="AD223">
        <v>0.5</v>
      </c>
      <c r="AE223">
        <v>0.4</v>
      </c>
    </row>
    <row r="224" spans="1:31" x14ac:dyDescent="0.15">
      <c r="A224" s="4">
        <v>884</v>
      </c>
      <c r="B224">
        <v>13</v>
      </c>
      <c r="C224">
        <v>7</v>
      </c>
      <c r="D224">
        <v>10</v>
      </c>
      <c r="E224">
        <v>10</v>
      </c>
      <c r="F224">
        <v>10</v>
      </c>
      <c r="G224">
        <v>0</v>
      </c>
      <c r="H224">
        <v>3</v>
      </c>
      <c r="I224">
        <v>7</v>
      </c>
      <c r="J224">
        <v>0.65</v>
      </c>
      <c r="K224">
        <v>5.1476211547851598</v>
      </c>
      <c r="L224">
        <v>3.1838417053222701</v>
      </c>
      <c r="M224">
        <v>2.1645317077636701</v>
      </c>
      <c r="N224">
        <v>5.0897922515869096</v>
      </c>
      <c r="O224">
        <v>2</v>
      </c>
      <c r="P224">
        <v>2</v>
      </c>
      <c r="Q224">
        <v>12</v>
      </c>
      <c r="R224" s="12">
        <v>0.16669999999999999</v>
      </c>
      <c r="S224" s="12">
        <f t="shared" si="3"/>
        <v>0.2</v>
      </c>
      <c r="T224">
        <v>1.6790084838867201</v>
      </c>
      <c r="U224">
        <v>1.48879241943359</v>
      </c>
      <c r="V224">
        <v>1.4144386053085301</v>
      </c>
      <c r="W224">
        <v>7.4353814125060994E-2</v>
      </c>
      <c r="X224">
        <v>0.26456987857818598</v>
      </c>
      <c r="Y224">
        <v>0.26456987857818598</v>
      </c>
      <c r="Z224">
        <v>0.2</v>
      </c>
      <c r="AA224">
        <v>1</v>
      </c>
      <c r="AB224">
        <v>0.83333333333333304</v>
      </c>
      <c r="AC224">
        <v>0.90909090909090895</v>
      </c>
      <c r="AD224">
        <v>0</v>
      </c>
      <c r="AE224">
        <v>0.8</v>
      </c>
    </row>
    <row r="225" spans="1:31" x14ac:dyDescent="0.15">
      <c r="A225" s="4">
        <v>422</v>
      </c>
      <c r="B225">
        <v>12</v>
      </c>
      <c r="C225">
        <v>8</v>
      </c>
      <c r="D225">
        <v>10</v>
      </c>
      <c r="E225">
        <v>10</v>
      </c>
      <c r="F225">
        <v>10</v>
      </c>
      <c r="G225">
        <v>0</v>
      </c>
      <c r="H225">
        <v>2</v>
      </c>
      <c r="I225">
        <v>8</v>
      </c>
      <c r="J225">
        <v>0.6</v>
      </c>
      <c r="K225">
        <v>4.2176342010498002</v>
      </c>
      <c r="L225">
        <v>3.2667388916015598</v>
      </c>
      <c r="M225">
        <v>3.14193916320801</v>
      </c>
      <c r="N225">
        <v>4.5984687805175799</v>
      </c>
      <c r="O225">
        <v>1</v>
      </c>
      <c r="P225">
        <v>1</v>
      </c>
      <c r="Q225">
        <v>8</v>
      </c>
      <c r="R225" s="12">
        <v>0.125</v>
      </c>
      <c r="S225" s="12">
        <f t="shared" si="3"/>
        <v>0.1</v>
      </c>
      <c r="T225">
        <v>1.14847755432129</v>
      </c>
      <c r="U225">
        <v>1.0601978302002</v>
      </c>
      <c r="V225">
        <v>0.98540532588958696</v>
      </c>
      <c r="W225">
        <v>7.4792504310607896E-2</v>
      </c>
      <c r="X225">
        <v>0.16307222843170199</v>
      </c>
      <c r="Y225">
        <v>0.16307222843170199</v>
      </c>
      <c r="Z225">
        <v>0.1</v>
      </c>
      <c r="AA225">
        <v>0.7</v>
      </c>
      <c r="AB225">
        <v>0.875</v>
      </c>
      <c r="AC225">
        <v>0.77777777777777801</v>
      </c>
      <c r="AD225">
        <v>0.3</v>
      </c>
      <c r="AE225">
        <v>0.6</v>
      </c>
    </row>
    <row r="226" spans="1:31" x14ac:dyDescent="0.15">
      <c r="A226" s="4">
        <v>730</v>
      </c>
      <c r="B226">
        <v>12</v>
      </c>
      <c r="C226">
        <v>8</v>
      </c>
      <c r="D226">
        <v>10</v>
      </c>
      <c r="E226">
        <v>10</v>
      </c>
      <c r="F226">
        <v>9</v>
      </c>
      <c r="G226">
        <v>1</v>
      </c>
      <c r="H226">
        <v>3</v>
      </c>
      <c r="I226">
        <v>7</v>
      </c>
      <c r="J226">
        <v>0.6</v>
      </c>
      <c r="K226">
        <v>4.5073318481445304</v>
      </c>
      <c r="L226">
        <v>3.36848640441894</v>
      </c>
      <c r="M226">
        <v>4.0383281707763699</v>
      </c>
      <c r="N226">
        <v>4.7530708312988299</v>
      </c>
      <c r="O226">
        <v>0</v>
      </c>
      <c r="P226">
        <v>0</v>
      </c>
      <c r="Q226">
        <v>6</v>
      </c>
      <c r="R226" s="12">
        <v>0</v>
      </c>
      <c r="S226" s="12">
        <f t="shared" si="3"/>
        <v>0</v>
      </c>
      <c r="T226">
        <v>0.98513031005859397</v>
      </c>
      <c r="U226">
        <v>0.94690132141113303</v>
      </c>
      <c r="V226">
        <v>0.87177008390426602</v>
      </c>
      <c r="W226">
        <v>7.5131237506866497E-2</v>
      </c>
      <c r="X226">
        <v>0.113360226154327</v>
      </c>
      <c r="Y226">
        <v>0.113360226154327</v>
      </c>
      <c r="Z226">
        <v>0</v>
      </c>
      <c r="AA226">
        <v>0.6</v>
      </c>
      <c r="AB226">
        <v>1</v>
      </c>
      <c r="AC226">
        <v>0.75</v>
      </c>
      <c r="AD226">
        <v>0.4</v>
      </c>
      <c r="AE226">
        <v>0.6</v>
      </c>
    </row>
    <row r="227" spans="1:31" x14ac:dyDescent="0.15">
      <c r="A227" s="4">
        <v>219</v>
      </c>
      <c r="B227">
        <v>11</v>
      </c>
      <c r="C227">
        <v>9</v>
      </c>
      <c r="D227">
        <v>10</v>
      </c>
      <c r="E227">
        <v>10</v>
      </c>
      <c r="F227">
        <v>9</v>
      </c>
      <c r="G227">
        <v>1</v>
      </c>
      <c r="H227">
        <v>2</v>
      </c>
      <c r="I227">
        <v>8</v>
      </c>
      <c r="J227">
        <v>0.55000000000000004</v>
      </c>
      <c r="K227">
        <v>4.9346370697021502</v>
      </c>
      <c r="L227">
        <v>3.80702781677246</v>
      </c>
      <c r="M227">
        <v>3.3513870239257799</v>
      </c>
      <c r="N227">
        <v>5.0685138702392596</v>
      </c>
      <c r="O227">
        <v>1</v>
      </c>
      <c r="P227">
        <v>1</v>
      </c>
      <c r="Q227">
        <v>9</v>
      </c>
      <c r="R227" s="12">
        <v>0.1111</v>
      </c>
      <c r="S227" s="12">
        <f t="shared" si="3"/>
        <v>0.1</v>
      </c>
      <c r="T227">
        <v>1.2638092041015601</v>
      </c>
      <c r="U227">
        <v>1.1397790908813501</v>
      </c>
      <c r="V227">
        <v>1.0644012689590401</v>
      </c>
      <c r="W227">
        <v>7.5377821922302204E-2</v>
      </c>
      <c r="X227">
        <v>0.19940793514251701</v>
      </c>
      <c r="Y227">
        <v>0.19940793514251701</v>
      </c>
      <c r="Z227">
        <v>0.1</v>
      </c>
      <c r="AA227">
        <v>0.8</v>
      </c>
      <c r="AB227">
        <v>0.88888888888888895</v>
      </c>
      <c r="AC227">
        <v>0.84210526315789502</v>
      </c>
      <c r="AD227">
        <v>0.2</v>
      </c>
      <c r="AE227">
        <v>0.7</v>
      </c>
    </row>
    <row r="228" spans="1:31" x14ac:dyDescent="0.15">
      <c r="A228" s="4">
        <v>647</v>
      </c>
      <c r="B228">
        <v>14</v>
      </c>
      <c r="C228">
        <v>6</v>
      </c>
      <c r="D228">
        <v>10</v>
      </c>
      <c r="E228">
        <v>10</v>
      </c>
      <c r="F228">
        <v>9</v>
      </c>
      <c r="G228">
        <v>1</v>
      </c>
      <c r="H228">
        <v>5</v>
      </c>
      <c r="I228">
        <v>5</v>
      </c>
      <c r="J228">
        <v>0.7</v>
      </c>
      <c r="K228">
        <v>4.8139362335205096</v>
      </c>
      <c r="L228">
        <v>2.8231849670410201</v>
      </c>
      <c r="M228">
        <v>2.6469459533691402</v>
      </c>
      <c r="N228">
        <v>3.6290359497070299</v>
      </c>
      <c r="O228">
        <v>2</v>
      </c>
      <c r="P228">
        <v>2</v>
      </c>
      <c r="Q228">
        <v>10</v>
      </c>
      <c r="R228" s="12">
        <v>0.2</v>
      </c>
      <c r="S228" s="12">
        <f t="shared" si="3"/>
        <v>0.2</v>
      </c>
      <c r="T228">
        <v>1.70535087585449</v>
      </c>
      <c r="U228">
        <v>1.5722678899764999</v>
      </c>
      <c r="V228">
        <v>1.49663805961609</v>
      </c>
      <c r="W228">
        <v>7.5629830360412598E-2</v>
      </c>
      <c r="X228">
        <v>0.20871281623840299</v>
      </c>
      <c r="Y228">
        <v>0.20871281623840299</v>
      </c>
      <c r="Z228">
        <v>0.2</v>
      </c>
      <c r="AA228">
        <v>0.8</v>
      </c>
      <c r="AB228">
        <v>0.8</v>
      </c>
      <c r="AC228">
        <v>0.8</v>
      </c>
      <c r="AD228">
        <v>0.2</v>
      </c>
      <c r="AE228">
        <v>0.6</v>
      </c>
    </row>
    <row r="229" spans="1:31" x14ac:dyDescent="0.15">
      <c r="A229" s="4">
        <v>239</v>
      </c>
      <c r="B229">
        <v>13</v>
      </c>
      <c r="C229">
        <v>7</v>
      </c>
      <c r="D229">
        <v>10</v>
      </c>
      <c r="E229">
        <v>10</v>
      </c>
      <c r="F229">
        <v>10</v>
      </c>
      <c r="G229">
        <v>0</v>
      </c>
      <c r="H229">
        <v>3</v>
      </c>
      <c r="I229">
        <v>7</v>
      </c>
      <c r="J229">
        <v>0.65</v>
      </c>
      <c r="K229">
        <v>5.1000061035156197</v>
      </c>
      <c r="L229">
        <v>3.1700057983398402</v>
      </c>
      <c r="M229">
        <v>2.3044471740722701</v>
      </c>
      <c r="N229">
        <v>5.1968040466308603</v>
      </c>
      <c r="O229">
        <v>1</v>
      </c>
      <c r="P229">
        <v>1</v>
      </c>
      <c r="Q229">
        <v>9</v>
      </c>
      <c r="R229" s="12">
        <v>0.1111</v>
      </c>
      <c r="S229" s="12">
        <f t="shared" si="3"/>
        <v>0.1</v>
      </c>
      <c r="T229">
        <v>1.55099296569824</v>
      </c>
      <c r="U229">
        <v>1.38832724094391</v>
      </c>
      <c r="V229">
        <v>1.3118264675140401</v>
      </c>
      <c r="W229">
        <v>7.6500773429870605E-2</v>
      </c>
      <c r="X229">
        <v>0.23916649818420399</v>
      </c>
      <c r="Y229">
        <v>0.23916649818420399</v>
      </c>
      <c r="Z229">
        <v>0.1</v>
      </c>
      <c r="AA229">
        <v>0.8</v>
      </c>
      <c r="AB229">
        <v>0.88888888888888895</v>
      </c>
      <c r="AC229">
        <v>0.84210526315789502</v>
      </c>
      <c r="AD229">
        <v>0.2</v>
      </c>
      <c r="AE229">
        <v>0.7</v>
      </c>
    </row>
    <row r="230" spans="1:31" x14ac:dyDescent="0.15">
      <c r="A230" s="4">
        <v>888</v>
      </c>
      <c r="B230">
        <v>11</v>
      </c>
      <c r="C230">
        <v>9</v>
      </c>
      <c r="D230">
        <v>10</v>
      </c>
      <c r="E230">
        <v>10</v>
      </c>
      <c r="F230">
        <v>8</v>
      </c>
      <c r="G230">
        <v>2</v>
      </c>
      <c r="H230">
        <v>3</v>
      </c>
      <c r="I230">
        <v>7</v>
      </c>
      <c r="J230">
        <v>0.55000000000000004</v>
      </c>
      <c r="K230">
        <v>5.3221569061279297</v>
      </c>
      <c r="L230">
        <v>2.9267635345459002</v>
      </c>
      <c r="M230">
        <v>1.6298122406005899</v>
      </c>
      <c r="N230">
        <v>6.1318473815918004</v>
      </c>
      <c r="O230">
        <v>3</v>
      </c>
      <c r="P230">
        <v>3</v>
      </c>
      <c r="Q230">
        <v>10</v>
      </c>
      <c r="R230" s="12">
        <v>0.3</v>
      </c>
      <c r="S230" s="12">
        <f t="shared" si="3"/>
        <v>0.3</v>
      </c>
      <c r="T230">
        <v>1.49039459228516</v>
      </c>
      <c r="U230">
        <v>1.2271867990493801</v>
      </c>
      <c r="V230">
        <v>1.30383849143982</v>
      </c>
      <c r="W230">
        <v>7.6651692390441895E-2</v>
      </c>
      <c r="X230">
        <v>0.186556100845337</v>
      </c>
      <c r="Y230">
        <v>0.186556100845337</v>
      </c>
      <c r="Z230">
        <v>0.3</v>
      </c>
      <c r="AA230">
        <v>0.7</v>
      </c>
      <c r="AB230">
        <v>0.7</v>
      </c>
      <c r="AC230">
        <v>0.7</v>
      </c>
      <c r="AD230">
        <v>0.3</v>
      </c>
      <c r="AE230">
        <v>0.4</v>
      </c>
    </row>
    <row r="231" spans="1:31" x14ac:dyDescent="0.15">
      <c r="A231" s="4">
        <v>494</v>
      </c>
      <c r="B231">
        <v>12</v>
      </c>
      <c r="C231">
        <v>8</v>
      </c>
      <c r="D231">
        <v>10</v>
      </c>
      <c r="E231">
        <v>10</v>
      </c>
      <c r="F231">
        <v>10</v>
      </c>
      <c r="G231">
        <v>0</v>
      </c>
      <c r="H231">
        <v>2</v>
      </c>
      <c r="I231">
        <v>8</v>
      </c>
      <c r="J231">
        <v>0.6</v>
      </c>
      <c r="K231">
        <v>4.2691421508789098</v>
      </c>
      <c r="L231">
        <v>2.6939640045165998</v>
      </c>
      <c r="M231">
        <v>1.8861732482910201</v>
      </c>
      <c r="N231">
        <v>6.8661632537841797</v>
      </c>
      <c r="O231">
        <v>2</v>
      </c>
      <c r="P231">
        <v>2</v>
      </c>
      <c r="Q231">
        <v>8</v>
      </c>
      <c r="R231" s="12">
        <v>0.25</v>
      </c>
      <c r="S231" s="12">
        <f t="shared" si="3"/>
        <v>0.2</v>
      </c>
      <c r="T231">
        <v>1.37613105773926</v>
      </c>
      <c r="U231">
        <v>1.1125192642211901</v>
      </c>
      <c r="V231">
        <v>1.1892223358154299</v>
      </c>
      <c r="W231">
        <v>7.6703071594238295E-2</v>
      </c>
      <c r="X231">
        <v>0.18690872192382799</v>
      </c>
      <c r="Y231">
        <v>0.18690872192382799</v>
      </c>
      <c r="Z231">
        <v>0.2</v>
      </c>
      <c r="AA231">
        <v>0.6</v>
      </c>
      <c r="AB231">
        <v>0.75</v>
      </c>
      <c r="AC231">
        <v>0.66666666666666696</v>
      </c>
      <c r="AD231">
        <v>0.4</v>
      </c>
      <c r="AE231">
        <v>0.4</v>
      </c>
    </row>
    <row r="232" spans="1:31" x14ac:dyDescent="0.15">
      <c r="A232" s="4">
        <v>261</v>
      </c>
      <c r="B232">
        <v>12</v>
      </c>
      <c r="C232">
        <v>8</v>
      </c>
      <c r="D232">
        <v>10</v>
      </c>
      <c r="E232">
        <v>10</v>
      </c>
      <c r="F232">
        <v>9</v>
      </c>
      <c r="G232">
        <v>1</v>
      </c>
      <c r="H232">
        <v>3</v>
      </c>
      <c r="I232">
        <v>7</v>
      </c>
      <c r="J232">
        <v>0.6</v>
      </c>
      <c r="K232">
        <v>4.8096618652343697</v>
      </c>
      <c r="L232">
        <v>3.7243423461914098</v>
      </c>
      <c r="M232">
        <v>4.3535499572753897</v>
      </c>
      <c r="N232">
        <v>4.5166187286376998</v>
      </c>
      <c r="O232">
        <v>0</v>
      </c>
      <c r="P232">
        <v>0</v>
      </c>
      <c r="Q232">
        <v>2</v>
      </c>
      <c r="R232" s="12">
        <v>0</v>
      </c>
      <c r="S232" s="12">
        <f t="shared" si="3"/>
        <v>0</v>
      </c>
      <c r="T232">
        <v>1.14895820617676</v>
      </c>
      <c r="U232">
        <v>1.0930188894271899</v>
      </c>
      <c r="V232">
        <v>1.01623511314392</v>
      </c>
      <c r="W232">
        <v>7.6783776283264202E-2</v>
      </c>
      <c r="X232">
        <v>0.132723093032837</v>
      </c>
      <c r="Y232">
        <v>0.132723093032837</v>
      </c>
      <c r="Z232">
        <v>0</v>
      </c>
      <c r="AA232">
        <v>0.2</v>
      </c>
      <c r="AB232">
        <v>1</v>
      </c>
      <c r="AC232">
        <v>0.33333333333333298</v>
      </c>
      <c r="AD232">
        <v>0.8</v>
      </c>
      <c r="AE232">
        <v>0.2</v>
      </c>
    </row>
    <row r="233" spans="1:31" x14ac:dyDescent="0.15">
      <c r="A233" s="4">
        <v>233</v>
      </c>
      <c r="B233">
        <v>12</v>
      </c>
      <c r="C233">
        <v>8</v>
      </c>
      <c r="D233">
        <v>10</v>
      </c>
      <c r="E233">
        <v>10</v>
      </c>
      <c r="F233">
        <v>10</v>
      </c>
      <c r="G233">
        <v>0</v>
      </c>
      <c r="H233">
        <v>2</v>
      </c>
      <c r="I233">
        <v>8</v>
      </c>
      <c r="J233">
        <v>0.6</v>
      </c>
      <c r="K233">
        <v>5.2728767395019496</v>
      </c>
      <c r="L233">
        <v>3.9398574829101598</v>
      </c>
      <c r="M233">
        <v>3.7976055145263699</v>
      </c>
      <c r="N233">
        <v>6.48728370666504</v>
      </c>
      <c r="O233">
        <v>0</v>
      </c>
      <c r="P233">
        <v>0</v>
      </c>
      <c r="Q233">
        <v>7</v>
      </c>
      <c r="R233" s="12">
        <v>0</v>
      </c>
      <c r="S233" s="12">
        <f t="shared" si="3"/>
        <v>0</v>
      </c>
      <c r="T233">
        <v>1.3574104309082</v>
      </c>
      <c r="U233">
        <v>1.2056035995483401</v>
      </c>
      <c r="V233">
        <v>1.1285890340805</v>
      </c>
      <c r="W233">
        <v>7.70145654678345E-2</v>
      </c>
      <c r="X233">
        <v>0.228821396827698</v>
      </c>
      <c r="Y233">
        <v>0.228821396827698</v>
      </c>
      <c r="Z233">
        <v>0</v>
      </c>
      <c r="AA233">
        <v>0.7</v>
      </c>
      <c r="AB233">
        <v>1</v>
      </c>
      <c r="AC233">
        <v>0.82352941176470595</v>
      </c>
      <c r="AD233">
        <v>0.3</v>
      </c>
      <c r="AE233">
        <v>0.7</v>
      </c>
    </row>
    <row r="234" spans="1:31" x14ac:dyDescent="0.15">
      <c r="A234" s="4">
        <v>716</v>
      </c>
      <c r="B234">
        <v>11</v>
      </c>
      <c r="C234">
        <v>9</v>
      </c>
      <c r="D234">
        <v>10</v>
      </c>
      <c r="E234">
        <v>10</v>
      </c>
      <c r="F234">
        <v>8</v>
      </c>
      <c r="G234">
        <v>2</v>
      </c>
      <c r="H234">
        <v>3</v>
      </c>
      <c r="I234">
        <v>7</v>
      </c>
      <c r="J234">
        <v>0.55000000000000004</v>
      </c>
      <c r="K234">
        <v>5.7577877044677699</v>
      </c>
      <c r="L234">
        <v>4.1859664916992196</v>
      </c>
      <c r="M234">
        <v>3.7794876098632799</v>
      </c>
      <c r="N234">
        <v>4.65871238708496</v>
      </c>
      <c r="O234">
        <v>0</v>
      </c>
      <c r="P234">
        <v>0</v>
      </c>
      <c r="Q234">
        <v>6</v>
      </c>
      <c r="R234" s="12">
        <v>0</v>
      </c>
      <c r="S234" s="12">
        <f t="shared" si="3"/>
        <v>0</v>
      </c>
      <c r="T234">
        <v>1.03940773010254</v>
      </c>
      <c r="U234">
        <v>0.98574954271316495</v>
      </c>
      <c r="V234">
        <v>0.90863531827926602</v>
      </c>
      <c r="W234">
        <v>7.7114224433898898E-2</v>
      </c>
      <c r="X234">
        <v>0.13077241182327301</v>
      </c>
      <c r="Y234">
        <v>0.13077241182327301</v>
      </c>
      <c r="Z234">
        <v>0</v>
      </c>
      <c r="AA234">
        <v>0.6</v>
      </c>
      <c r="AB234">
        <v>1</v>
      </c>
      <c r="AC234">
        <v>0.75</v>
      </c>
      <c r="AD234">
        <v>0.4</v>
      </c>
      <c r="AE234">
        <v>0.6</v>
      </c>
    </row>
    <row r="235" spans="1:31" x14ac:dyDescent="0.15">
      <c r="A235" s="4">
        <v>74</v>
      </c>
      <c r="B235">
        <v>13</v>
      </c>
      <c r="C235">
        <v>7</v>
      </c>
      <c r="D235">
        <v>10</v>
      </c>
      <c r="E235">
        <v>10</v>
      </c>
      <c r="F235">
        <v>9</v>
      </c>
      <c r="G235">
        <v>1</v>
      </c>
      <c r="H235">
        <v>4</v>
      </c>
      <c r="I235">
        <v>6</v>
      </c>
      <c r="J235">
        <v>0.65</v>
      </c>
      <c r="K235">
        <v>4.1202735900878897</v>
      </c>
      <c r="L235">
        <v>2.51906013488769</v>
      </c>
      <c r="M235">
        <v>2.0179328918457</v>
      </c>
      <c r="N235">
        <v>3.1678295135497998</v>
      </c>
      <c r="O235">
        <v>2</v>
      </c>
      <c r="P235">
        <v>2</v>
      </c>
      <c r="Q235">
        <v>9</v>
      </c>
      <c r="R235" s="12">
        <v>0.22220000000000001</v>
      </c>
      <c r="S235" s="12">
        <f t="shared" si="3"/>
        <v>0.2</v>
      </c>
      <c r="T235">
        <v>1.1829662322998</v>
      </c>
      <c r="U235">
        <v>1.1179018020629901</v>
      </c>
      <c r="V235">
        <v>1.04061579704285</v>
      </c>
      <c r="W235">
        <v>7.7286005020141602E-2</v>
      </c>
      <c r="X235">
        <v>0.14235043525695801</v>
      </c>
      <c r="Y235">
        <v>0.14235043525695801</v>
      </c>
      <c r="Z235">
        <v>0.2</v>
      </c>
      <c r="AA235">
        <v>0.7</v>
      </c>
      <c r="AB235">
        <v>0.77777777777777801</v>
      </c>
      <c r="AC235">
        <v>0.73684210526315796</v>
      </c>
      <c r="AD235">
        <v>0.3</v>
      </c>
      <c r="AE235">
        <v>0.5</v>
      </c>
    </row>
    <row r="236" spans="1:31" x14ac:dyDescent="0.15">
      <c r="A236" s="4">
        <v>447</v>
      </c>
      <c r="B236">
        <v>14</v>
      </c>
      <c r="C236">
        <v>6</v>
      </c>
      <c r="D236">
        <v>10</v>
      </c>
      <c r="E236">
        <v>10</v>
      </c>
      <c r="F236">
        <v>10</v>
      </c>
      <c r="G236">
        <v>0</v>
      </c>
      <c r="H236">
        <v>4</v>
      </c>
      <c r="I236">
        <v>6</v>
      </c>
      <c r="J236">
        <v>0.7</v>
      </c>
      <c r="K236">
        <v>4.74755859375</v>
      </c>
      <c r="L236">
        <v>2.5548362731933598</v>
      </c>
      <c r="M236">
        <v>1.7603931427002</v>
      </c>
      <c r="N236">
        <v>4.1577396392822301</v>
      </c>
      <c r="O236">
        <v>2</v>
      </c>
      <c r="P236">
        <v>2</v>
      </c>
      <c r="Q236">
        <v>10</v>
      </c>
      <c r="R236" s="12">
        <v>0.2</v>
      </c>
      <c r="S236" s="12">
        <f t="shared" si="3"/>
        <v>0.2</v>
      </c>
      <c r="T236">
        <v>1.6154193878173799</v>
      </c>
      <c r="U236">
        <v>1.4630270004272501</v>
      </c>
      <c r="V236">
        <v>1.38570332527161</v>
      </c>
      <c r="W236">
        <v>7.7323675155639607E-2</v>
      </c>
      <c r="X236">
        <v>0.22971606254577601</v>
      </c>
      <c r="Y236">
        <v>0.22971606254577601</v>
      </c>
      <c r="Z236">
        <v>0.2</v>
      </c>
      <c r="AA236">
        <v>0.8</v>
      </c>
      <c r="AB236">
        <v>0.8</v>
      </c>
      <c r="AC236">
        <v>0.8</v>
      </c>
      <c r="AD236">
        <v>0.2</v>
      </c>
      <c r="AE236">
        <v>0.6</v>
      </c>
    </row>
    <row r="237" spans="1:31" x14ac:dyDescent="0.15">
      <c r="A237" s="4">
        <v>467</v>
      </c>
      <c r="B237">
        <v>10</v>
      </c>
      <c r="C237">
        <v>10</v>
      </c>
      <c r="D237">
        <v>10</v>
      </c>
      <c r="E237">
        <v>10</v>
      </c>
      <c r="F237">
        <v>9</v>
      </c>
      <c r="G237">
        <v>1</v>
      </c>
      <c r="H237">
        <v>1</v>
      </c>
      <c r="I237">
        <v>9</v>
      </c>
      <c r="J237">
        <v>0.5</v>
      </c>
      <c r="K237">
        <v>3.79365730285644</v>
      </c>
      <c r="L237">
        <v>3.46811866760254</v>
      </c>
      <c r="M237">
        <v>7.0973854064941397</v>
      </c>
      <c r="N237">
        <v>7.2878856658935502</v>
      </c>
      <c r="O237">
        <v>0</v>
      </c>
      <c r="P237">
        <v>0</v>
      </c>
      <c r="Q237">
        <v>5</v>
      </c>
      <c r="R237" s="12">
        <v>0</v>
      </c>
      <c r="S237" s="12">
        <f t="shared" si="3"/>
        <v>0</v>
      </c>
      <c r="T237">
        <v>0.85738182067871105</v>
      </c>
      <c r="U237">
        <v>0.83528518676757801</v>
      </c>
      <c r="V237">
        <v>0.75791454315185502</v>
      </c>
      <c r="W237">
        <v>7.7370643615722698E-2</v>
      </c>
      <c r="X237">
        <v>9.9467277526855497E-2</v>
      </c>
      <c r="Y237">
        <v>9.9467277526855497E-2</v>
      </c>
      <c r="Z237">
        <v>0</v>
      </c>
      <c r="AA237">
        <v>0.5</v>
      </c>
      <c r="AB237">
        <v>1</v>
      </c>
      <c r="AC237">
        <v>0.66666666666666696</v>
      </c>
      <c r="AD237">
        <v>0.5</v>
      </c>
      <c r="AE237">
        <v>0.5</v>
      </c>
    </row>
    <row r="238" spans="1:31" x14ac:dyDescent="0.15">
      <c r="A238" s="4">
        <v>151</v>
      </c>
      <c r="B238">
        <v>11</v>
      </c>
      <c r="C238">
        <v>9</v>
      </c>
      <c r="D238">
        <v>10</v>
      </c>
      <c r="E238">
        <v>10</v>
      </c>
      <c r="F238">
        <v>10</v>
      </c>
      <c r="G238">
        <v>0</v>
      </c>
      <c r="H238">
        <v>1</v>
      </c>
      <c r="I238">
        <v>9</v>
      </c>
      <c r="J238">
        <v>0.55000000000000004</v>
      </c>
      <c r="K238">
        <v>5.6671257019043004</v>
      </c>
      <c r="L238">
        <v>4.5537357330322301</v>
      </c>
      <c r="M238">
        <v>3.1707382202148402</v>
      </c>
      <c r="N238">
        <v>9.5972442626953107</v>
      </c>
      <c r="O238">
        <v>1</v>
      </c>
      <c r="P238">
        <v>1</v>
      </c>
      <c r="Q238">
        <v>6</v>
      </c>
      <c r="R238" s="12">
        <v>0.16669999999999999</v>
      </c>
      <c r="S238" s="12">
        <f t="shared" si="3"/>
        <v>0.1</v>
      </c>
      <c r="T238">
        <v>1.4091281890869101</v>
      </c>
      <c r="U238">
        <v>1.10394859313965</v>
      </c>
      <c r="V238">
        <v>1.18171787261963</v>
      </c>
      <c r="W238">
        <v>7.7769279479980497E-2</v>
      </c>
      <c r="X238">
        <v>0.22741031646728499</v>
      </c>
      <c r="Y238">
        <v>0.22741031646728499</v>
      </c>
      <c r="Z238">
        <v>0.1</v>
      </c>
      <c r="AA238">
        <v>0.5</v>
      </c>
      <c r="AB238">
        <v>0.83333333333333304</v>
      </c>
      <c r="AC238">
        <v>0.625</v>
      </c>
      <c r="AD238">
        <v>0.5</v>
      </c>
      <c r="AE238">
        <v>0.4</v>
      </c>
    </row>
    <row r="239" spans="1:31" x14ac:dyDescent="0.15">
      <c r="A239" s="4">
        <v>163</v>
      </c>
      <c r="B239">
        <v>12</v>
      </c>
      <c r="C239">
        <v>8</v>
      </c>
      <c r="D239">
        <v>10</v>
      </c>
      <c r="E239">
        <v>10</v>
      </c>
      <c r="F239">
        <v>9</v>
      </c>
      <c r="G239">
        <v>1</v>
      </c>
      <c r="H239">
        <v>3</v>
      </c>
      <c r="I239">
        <v>7</v>
      </c>
      <c r="J239">
        <v>0.6</v>
      </c>
      <c r="K239">
        <v>4.5899772644043004</v>
      </c>
      <c r="L239">
        <v>3.1828632354736301</v>
      </c>
      <c r="M239">
        <v>2.4919319152832</v>
      </c>
      <c r="N239">
        <v>3.7033329010009801</v>
      </c>
      <c r="O239">
        <v>1</v>
      </c>
      <c r="P239">
        <v>1</v>
      </c>
      <c r="Q239">
        <v>6</v>
      </c>
      <c r="R239" s="12">
        <v>0.16669999999999999</v>
      </c>
      <c r="S239" s="12">
        <f t="shared" si="3"/>
        <v>0.1</v>
      </c>
      <c r="T239">
        <v>1.26642417907715</v>
      </c>
      <c r="U239">
        <v>1.1716390848159799</v>
      </c>
      <c r="V239">
        <v>1.09349572658539</v>
      </c>
      <c r="W239">
        <v>7.8143358230590806E-2</v>
      </c>
      <c r="X239">
        <v>0.17292845249176</v>
      </c>
      <c r="Y239">
        <v>0.17292845249176</v>
      </c>
      <c r="Z239">
        <v>0.1</v>
      </c>
      <c r="AA239">
        <v>0.5</v>
      </c>
      <c r="AB239">
        <v>0.83333333333333304</v>
      </c>
      <c r="AC239">
        <v>0.625</v>
      </c>
      <c r="AD239">
        <v>0.5</v>
      </c>
      <c r="AE239">
        <v>0.4</v>
      </c>
    </row>
    <row r="240" spans="1:31" x14ac:dyDescent="0.15">
      <c r="A240" s="4">
        <v>648</v>
      </c>
      <c r="B240">
        <v>12</v>
      </c>
      <c r="C240">
        <v>8</v>
      </c>
      <c r="D240">
        <v>10</v>
      </c>
      <c r="E240">
        <v>10</v>
      </c>
      <c r="F240">
        <v>10</v>
      </c>
      <c r="G240">
        <v>0</v>
      </c>
      <c r="H240">
        <v>2</v>
      </c>
      <c r="I240">
        <v>8</v>
      </c>
      <c r="J240">
        <v>0.6</v>
      </c>
      <c r="K240">
        <v>4.2091865539550799</v>
      </c>
      <c r="L240">
        <v>3.30891036987305</v>
      </c>
      <c r="M240">
        <v>3.2442569732665998</v>
      </c>
      <c r="N240">
        <v>4.4205493927001998</v>
      </c>
      <c r="O240">
        <v>0</v>
      </c>
      <c r="P240">
        <v>0</v>
      </c>
      <c r="Q240">
        <v>0</v>
      </c>
      <c r="R240" s="12">
        <v>0</v>
      </c>
      <c r="S240" s="12">
        <f t="shared" si="3"/>
        <v>0</v>
      </c>
      <c r="T240">
        <v>1.11370277404785</v>
      </c>
      <c r="U240">
        <v>1.0334901809692401</v>
      </c>
      <c r="V240">
        <v>0.954742431640625</v>
      </c>
      <c r="W240">
        <v>7.8747749328613295E-2</v>
      </c>
      <c r="X240">
        <v>0.15896034240722701</v>
      </c>
      <c r="Y240">
        <v>0.15896034240722701</v>
      </c>
      <c r="Z240">
        <v>0</v>
      </c>
      <c r="AA240">
        <v>0</v>
      </c>
      <c r="AB240" t="s">
        <v>29</v>
      </c>
      <c r="AC240" t="s">
        <v>29</v>
      </c>
      <c r="AD240">
        <v>1</v>
      </c>
      <c r="AE240">
        <v>0</v>
      </c>
    </row>
    <row r="241" spans="1:31" x14ac:dyDescent="0.15">
      <c r="A241" s="4">
        <v>904</v>
      </c>
      <c r="B241">
        <v>11</v>
      </c>
      <c r="C241">
        <v>9</v>
      </c>
      <c r="D241">
        <v>10</v>
      </c>
      <c r="E241">
        <v>10</v>
      </c>
      <c r="F241">
        <v>10</v>
      </c>
      <c r="G241">
        <v>0</v>
      </c>
      <c r="H241">
        <v>1</v>
      </c>
      <c r="I241">
        <v>9</v>
      </c>
      <c r="J241">
        <v>0.55000000000000004</v>
      </c>
      <c r="K241">
        <v>5.2344322204589799</v>
      </c>
      <c r="L241">
        <v>4.5122661590576199</v>
      </c>
      <c r="M241">
        <v>5.8526840209960902</v>
      </c>
      <c r="N241">
        <v>8.7110691070556605</v>
      </c>
      <c r="O241">
        <v>0</v>
      </c>
      <c r="P241">
        <v>0</v>
      </c>
      <c r="Q241">
        <v>5</v>
      </c>
      <c r="R241" s="12">
        <v>0</v>
      </c>
      <c r="S241" s="12">
        <f t="shared" si="3"/>
        <v>0</v>
      </c>
      <c r="T241">
        <v>1.5087947845459</v>
      </c>
      <c r="U241">
        <v>1.3497829437255899</v>
      </c>
      <c r="V241">
        <v>1.27078056335449</v>
      </c>
      <c r="W241">
        <v>7.9002380371093694E-2</v>
      </c>
      <c r="X241">
        <v>0.238014221191406</v>
      </c>
      <c r="Y241">
        <v>0.238014221191406</v>
      </c>
      <c r="Z241">
        <v>0</v>
      </c>
      <c r="AA241">
        <v>0.5</v>
      </c>
      <c r="AB241">
        <v>1</v>
      </c>
      <c r="AC241">
        <v>0.66666666666666696</v>
      </c>
      <c r="AD241">
        <v>0.5</v>
      </c>
      <c r="AE241">
        <v>0.5</v>
      </c>
    </row>
    <row r="242" spans="1:31" x14ac:dyDescent="0.15">
      <c r="A242" s="4">
        <v>357</v>
      </c>
      <c r="B242">
        <v>14</v>
      </c>
      <c r="C242">
        <v>6</v>
      </c>
      <c r="D242">
        <v>10</v>
      </c>
      <c r="E242">
        <v>10</v>
      </c>
      <c r="F242">
        <v>9</v>
      </c>
      <c r="G242">
        <v>1</v>
      </c>
      <c r="H242">
        <v>5</v>
      </c>
      <c r="I242">
        <v>5</v>
      </c>
      <c r="J242">
        <v>0.7</v>
      </c>
      <c r="K242">
        <v>4.1341533660888699</v>
      </c>
      <c r="L242">
        <v>1.5621299743652299</v>
      </c>
      <c r="M242">
        <v>1.6451530456543</v>
      </c>
      <c r="N242">
        <v>5.3100910186767596</v>
      </c>
      <c r="O242">
        <v>5</v>
      </c>
      <c r="P242">
        <v>5</v>
      </c>
      <c r="Q242">
        <v>11</v>
      </c>
      <c r="R242" s="12">
        <v>0.45450000000000002</v>
      </c>
      <c r="S242" s="12">
        <f t="shared" si="3"/>
        <v>0.5</v>
      </c>
      <c r="T242">
        <v>1.5082473754882799</v>
      </c>
      <c r="U242">
        <v>1.28916704654694</v>
      </c>
      <c r="V242">
        <v>1.3686891794204701</v>
      </c>
      <c r="W242">
        <v>7.9522132873535198E-2</v>
      </c>
      <c r="X242">
        <v>0.13955819606781</v>
      </c>
      <c r="Y242">
        <v>0.13955819606781</v>
      </c>
      <c r="Z242">
        <v>0.5</v>
      </c>
      <c r="AA242">
        <v>0.6</v>
      </c>
      <c r="AB242">
        <v>0.54545454545454497</v>
      </c>
      <c r="AC242">
        <v>0.57142857142857095</v>
      </c>
      <c r="AD242">
        <v>0.4</v>
      </c>
      <c r="AE242">
        <v>0.1</v>
      </c>
    </row>
    <row r="243" spans="1:31" x14ac:dyDescent="0.15">
      <c r="A243" s="4">
        <v>231</v>
      </c>
      <c r="B243">
        <v>11</v>
      </c>
      <c r="C243">
        <v>9</v>
      </c>
      <c r="D243">
        <v>10</v>
      </c>
      <c r="E243">
        <v>10</v>
      </c>
      <c r="F243">
        <v>10</v>
      </c>
      <c r="G243">
        <v>0</v>
      </c>
      <c r="H243">
        <v>1</v>
      </c>
      <c r="I243">
        <v>9</v>
      </c>
      <c r="J243">
        <v>0.55000000000000004</v>
      </c>
      <c r="K243">
        <v>4.5269851684570304</v>
      </c>
      <c r="L243">
        <v>3.6364479064941402</v>
      </c>
      <c r="M243">
        <v>3.7623424530029301</v>
      </c>
      <c r="N243">
        <v>9.0452537536621094</v>
      </c>
      <c r="O243">
        <v>1</v>
      </c>
      <c r="P243">
        <v>1</v>
      </c>
      <c r="Q243">
        <v>7</v>
      </c>
      <c r="R243" s="12">
        <v>0.1429</v>
      </c>
      <c r="S243" s="12">
        <f t="shared" si="3"/>
        <v>0.1</v>
      </c>
      <c r="T243">
        <v>1.2299785614013701</v>
      </c>
      <c r="U243">
        <v>0.95277786254882801</v>
      </c>
      <c r="V243">
        <v>1.03273677825928</v>
      </c>
      <c r="W243">
        <v>7.9958915710449205E-2</v>
      </c>
      <c r="X243">
        <v>0.19724178314209001</v>
      </c>
      <c r="Y243">
        <v>0.19724178314209001</v>
      </c>
      <c r="Z243">
        <v>0.1</v>
      </c>
      <c r="AA243">
        <v>0.6</v>
      </c>
      <c r="AB243">
        <v>0.85714285714285698</v>
      </c>
      <c r="AC243">
        <v>0.70588235294117596</v>
      </c>
      <c r="AD243">
        <v>0.4</v>
      </c>
      <c r="AE243">
        <v>0.5</v>
      </c>
    </row>
    <row r="244" spans="1:31" x14ac:dyDescent="0.15">
      <c r="A244" s="4">
        <v>861</v>
      </c>
      <c r="B244">
        <v>11</v>
      </c>
      <c r="C244">
        <v>9</v>
      </c>
      <c r="D244">
        <v>10</v>
      </c>
      <c r="E244">
        <v>10</v>
      </c>
      <c r="F244">
        <v>9</v>
      </c>
      <c r="G244">
        <v>1</v>
      </c>
      <c r="H244">
        <v>2</v>
      </c>
      <c r="I244">
        <v>8</v>
      </c>
      <c r="J244">
        <v>0.55000000000000004</v>
      </c>
      <c r="K244">
        <v>5.45505714416504</v>
      </c>
      <c r="L244">
        <v>4.1585845947265598</v>
      </c>
      <c r="M244">
        <v>2.7973060607910201</v>
      </c>
      <c r="N244">
        <v>4.7807655334472701</v>
      </c>
      <c r="O244">
        <v>1</v>
      </c>
      <c r="P244">
        <v>1</v>
      </c>
      <c r="Q244">
        <v>8</v>
      </c>
      <c r="R244" s="12">
        <v>0.125</v>
      </c>
      <c r="S244" s="12">
        <f t="shared" si="3"/>
        <v>0.1</v>
      </c>
      <c r="T244">
        <v>1.3169422149658201</v>
      </c>
      <c r="U244">
        <v>1.17997074127197</v>
      </c>
      <c r="V244">
        <v>1.0999685525894201</v>
      </c>
      <c r="W244">
        <v>8.0002188682556194E-2</v>
      </c>
      <c r="X244">
        <v>0.216973662376404</v>
      </c>
      <c r="Y244">
        <v>0.216973662376404</v>
      </c>
      <c r="Z244">
        <v>0.1</v>
      </c>
      <c r="AA244">
        <v>0.7</v>
      </c>
      <c r="AB244">
        <v>0.875</v>
      </c>
      <c r="AC244">
        <v>0.77777777777777801</v>
      </c>
      <c r="AD244">
        <v>0.3</v>
      </c>
      <c r="AE244">
        <v>0.6</v>
      </c>
    </row>
    <row r="245" spans="1:31" x14ac:dyDescent="0.15">
      <c r="A245" s="4">
        <v>498</v>
      </c>
      <c r="B245">
        <v>12</v>
      </c>
      <c r="C245">
        <v>8</v>
      </c>
      <c r="D245">
        <v>10</v>
      </c>
      <c r="E245">
        <v>10</v>
      </c>
      <c r="F245">
        <v>10</v>
      </c>
      <c r="G245">
        <v>0</v>
      </c>
      <c r="H245">
        <v>2</v>
      </c>
      <c r="I245">
        <v>8</v>
      </c>
      <c r="J245">
        <v>0.6</v>
      </c>
      <c r="K245">
        <v>4.6942882537841797</v>
      </c>
      <c r="L245">
        <v>3.5237846374511701</v>
      </c>
      <c r="M245">
        <v>3.4348220825195299</v>
      </c>
      <c r="N245">
        <v>5.7413215637206996</v>
      </c>
      <c r="O245">
        <v>0</v>
      </c>
      <c r="P245">
        <v>0</v>
      </c>
      <c r="Q245">
        <v>7</v>
      </c>
      <c r="R245" s="12">
        <v>0</v>
      </c>
      <c r="S245" s="12">
        <f t="shared" si="3"/>
        <v>0</v>
      </c>
      <c r="T245">
        <v>1.4700241088867201</v>
      </c>
      <c r="U245">
        <v>1.3104104995727499</v>
      </c>
      <c r="V245">
        <v>1.2303674221038801</v>
      </c>
      <c r="W245">
        <v>8.0043077468872098E-2</v>
      </c>
      <c r="X245">
        <v>0.239656686782837</v>
      </c>
      <c r="Y245">
        <v>0.239656686782837</v>
      </c>
      <c r="Z245">
        <v>0</v>
      </c>
      <c r="AA245">
        <v>0.7</v>
      </c>
      <c r="AB245">
        <v>1</v>
      </c>
      <c r="AC245">
        <v>0.82352941176470595</v>
      </c>
      <c r="AD245">
        <v>0.3</v>
      </c>
      <c r="AE245">
        <v>0.7</v>
      </c>
    </row>
    <row r="246" spans="1:31" x14ac:dyDescent="0.15">
      <c r="A246" s="4">
        <v>23</v>
      </c>
      <c r="B246">
        <v>13</v>
      </c>
      <c r="C246">
        <v>7</v>
      </c>
      <c r="D246">
        <v>10</v>
      </c>
      <c r="E246">
        <v>10</v>
      </c>
      <c r="F246">
        <v>10</v>
      </c>
      <c r="G246">
        <v>0</v>
      </c>
      <c r="H246">
        <v>3</v>
      </c>
      <c r="I246">
        <v>7</v>
      </c>
      <c r="J246">
        <v>0.65</v>
      </c>
      <c r="K246">
        <v>5.9875106811523402</v>
      </c>
      <c r="L246">
        <v>3.61007881164551</v>
      </c>
      <c r="M246">
        <v>2.04257392883301</v>
      </c>
      <c r="N246">
        <v>5.6854743957519496</v>
      </c>
      <c r="O246">
        <v>2</v>
      </c>
      <c r="P246">
        <v>2</v>
      </c>
      <c r="Q246">
        <v>12</v>
      </c>
      <c r="R246" s="12">
        <v>0.16669999999999999</v>
      </c>
      <c r="S246" s="12">
        <f t="shared" si="3"/>
        <v>0.2</v>
      </c>
      <c r="T246">
        <v>1.9458694458007799</v>
      </c>
      <c r="U246">
        <v>1.69651222229004</v>
      </c>
      <c r="V246">
        <v>1.6163074970245399</v>
      </c>
      <c r="W246">
        <v>8.0204725265502902E-2</v>
      </c>
      <c r="X246">
        <v>0.32956194877624501</v>
      </c>
      <c r="Y246">
        <v>0.32956194877624501</v>
      </c>
      <c r="Z246">
        <v>0.2</v>
      </c>
      <c r="AA246">
        <v>1</v>
      </c>
      <c r="AB246">
        <v>0.83333333333333304</v>
      </c>
      <c r="AC246">
        <v>0.90909090909090895</v>
      </c>
      <c r="AD246">
        <v>0</v>
      </c>
      <c r="AE246">
        <v>0.8</v>
      </c>
    </row>
    <row r="247" spans="1:31" x14ac:dyDescent="0.15">
      <c r="A247" s="4">
        <v>280</v>
      </c>
      <c r="B247">
        <v>12</v>
      </c>
      <c r="C247">
        <v>8</v>
      </c>
      <c r="D247">
        <v>10</v>
      </c>
      <c r="E247">
        <v>10</v>
      </c>
      <c r="F247">
        <v>10</v>
      </c>
      <c r="G247">
        <v>0</v>
      </c>
      <c r="H247">
        <v>2</v>
      </c>
      <c r="I247">
        <v>8</v>
      </c>
      <c r="J247">
        <v>0.6</v>
      </c>
      <c r="K247">
        <v>4.3861675262451199</v>
      </c>
      <c r="L247">
        <v>3.3747482299804701</v>
      </c>
      <c r="M247">
        <v>3.7577571868896502</v>
      </c>
      <c r="N247">
        <v>5.5358333587646502</v>
      </c>
      <c r="O247">
        <v>0</v>
      </c>
      <c r="P247">
        <v>0</v>
      </c>
      <c r="Q247">
        <v>4</v>
      </c>
      <c r="R247" s="12">
        <v>0</v>
      </c>
      <c r="S247" s="12">
        <f t="shared" si="3"/>
        <v>0</v>
      </c>
      <c r="T247">
        <v>1.28707504272461</v>
      </c>
      <c r="U247">
        <v>1.1645965576171899</v>
      </c>
      <c r="V247">
        <v>1.08410203456879</v>
      </c>
      <c r="W247">
        <v>8.0494523048400907E-2</v>
      </c>
      <c r="X247">
        <v>0.202973008155823</v>
      </c>
      <c r="Y247">
        <v>0.202973008155823</v>
      </c>
      <c r="Z247">
        <v>0</v>
      </c>
      <c r="AA247">
        <v>0.4</v>
      </c>
      <c r="AB247">
        <v>1</v>
      </c>
      <c r="AC247">
        <v>0.57142857142857195</v>
      </c>
      <c r="AD247">
        <v>0.6</v>
      </c>
      <c r="AE247">
        <v>0.4</v>
      </c>
    </row>
    <row r="248" spans="1:31" x14ac:dyDescent="0.15">
      <c r="A248" s="4">
        <v>266</v>
      </c>
      <c r="B248">
        <v>11</v>
      </c>
      <c r="C248">
        <v>9</v>
      </c>
      <c r="D248">
        <v>10</v>
      </c>
      <c r="E248">
        <v>10</v>
      </c>
      <c r="F248">
        <v>10</v>
      </c>
      <c r="G248">
        <v>0</v>
      </c>
      <c r="H248">
        <v>1</v>
      </c>
      <c r="I248">
        <v>9</v>
      </c>
      <c r="J248">
        <v>0.55000000000000004</v>
      </c>
      <c r="K248">
        <v>5.3855972290039098</v>
      </c>
      <c r="L248">
        <v>4.3087959289550799</v>
      </c>
      <c r="M248">
        <v>2.75130271911621</v>
      </c>
      <c r="N248">
        <v>9.0374183654785192</v>
      </c>
      <c r="O248">
        <v>1</v>
      </c>
      <c r="P248">
        <v>1</v>
      </c>
      <c r="Q248">
        <v>10</v>
      </c>
      <c r="R248" s="12">
        <v>0.1</v>
      </c>
      <c r="S248" s="12">
        <f t="shared" si="3"/>
        <v>0.1</v>
      </c>
      <c r="T248">
        <v>1.4614105224609399</v>
      </c>
      <c r="U248">
        <v>1.1153564453125</v>
      </c>
      <c r="V248">
        <v>1.1962985992431601</v>
      </c>
      <c r="W248">
        <v>8.0942153930664104E-2</v>
      </c>
      <c r="X248">
        <v>0.26511192321777299</v>
      </c>
      <c r="Y248">
        <v>0.26511192321777299</v>
      </c>
      <c r="Z248">
        <v>0.1</v>
      </c>
      <c r="AA248">
        <v>0.9</v>
      </c>
      <c r="AB248">
        <v>0.9</v>
      </c>
      <c r="AC248">
        <v>0.9</v>
      </c>
      <c r="AD248">
        <v>0.1</v>
      </c>
      <c r="AE248">
        <v>0.8</v>
      </c>
    </row>
    <row r="249" spans="1:31" x14ac:dyDescent="0.15">
      <c r="A249" s="4">
        <v>671</v>
      </c>
      <c r="B249">
        <v>12</v>
      </c>
      <c r="C249">
        <v>8</v>
      </c>
      <c r="D249">
        <v>10</v>
      </c>
      <c r="E249">
        <v>10</v>
      </c>
      <c r="F249">
        <v>10</v>
      </c>
      <c r="G249">
        <v>0</v>
      </c>
      <c r="H249">
        <v>2</v>
      </c>
      <c r="I249">
        <v>8</v>
      </c>
      <c r="J249">
        <v>0.6</v>
      </c>
      <c r="K249">
        <v>4.94826316833496</v>
      </c>
      <c r="L249">
        <v>3.73406982421875</v>
      </c>
      <c r="M249">
        <v>3.8628578186035201</v>
      </c>
      <c r="N249">
        <v>6.2319431304931596</v>
      </c>
      <c r="O249">
        <v>2</v>
      </c>
      <c r="P249">
        <v>2</v>
      </c>
      <c r="Q249">
        <v>11</v>
      </c>
      <c r="R249" s="12">
        <v>0.18179999999999999</v>
      </c>
      <c r="S249" s="12">
        <f t="shared" si="3"/>
        <v>0.2</v>
      </c>
      <c r="T249">
        <v>1.5301380157470701</v>
      </c>
      <c r="U249">
        <v>1.35654544830322</v>
      </c>
      <c r="V249">
        <v>1.27559030056</v>
      </c>
      <c r="W249">
        <v>8.0955147743225098E-2</v>
      </c>
      <c r="X249">
        <v>0.25454771518707298</v>
      </c>
      <c r="Y249">
        <v>0.25454771518707298</v>
      </c>
      <c r="Z249">
        <v>0.2</v>
      </c>
      <c r="AA249">
        <v>0.9</v>
      </c>
      <c r="AB249">
        <v>0.81818181818181801</v>
      </c>
      <c r="AC249">
        <v>0.85714285714285698</v>
      </c>
      <c r="AD249">
        <v>0.1</v>
      </c>
      <c r="AE249">
        <v>0.7</v>
      </c>
    </row>
    <row r="250" spans="1:31" x14ac:dyDescent="0.15">
      <c r="A250" s="4">
        <v>387</v>
      </c>
      <c r="B250">
        <v>12</v>
      </c>
      <c r="C250">
        <v>8</v>
      </c>
      <c r="D250">
        <v>10</v>
      </c>
      <c r="E250">
        <v>10</v>
      </c>
      <c r="F250">
        <v>10</v>
      </c>
      <c r="G250">
        <v>0</v>
      </c>
      <c r="H250">
        <v>2</v>
      </c>
      <c r="I250">
        <v>8</v>
      </c>
      <c r="J250">
        <v>0.6</v>
      </c>
      <c r="K250">
        <v>6.0480690002441397</v>
      </c>
      <c r="L250">
        <v>3.8195228576660201</v>
      </c>
      <c r="M250">
        <v>1.6841125488281199</v>
      </c>
      <c r="N250">
        <v>8.47344970703125</v>
      </c>
      <c r="O250">
        <v>2</v>
      </c>
      <c r="P250">
        <v>2</v>
      </c>
      <c r="Q250">
        <v>10</v>
      </c>
      <c r="R250" s="12">
        <v>0.2</v>
      </c>
      <c r="S250" s="12">
        <f t="shared" si="3"/>
        <v>0.2</v>
      </c>
      <c r="T250">
        <v>1.82185935974121</v>
      </c>
      <c r="U250">
        <v>1.4378976821899401</v>
      </c>
      <c r="V250">
        <v>1.5192909240722701</v>
      </c>
      <c r="W250">
        <v>8.1393241882324205E-2</v>
      </c>
      <c r="X250">
        <v>0.30256843566894498</v>
      </c>
      <c r="Y250">
        <v>0.30256843566894498</v>
      </c>
      <c r="Z250">
        <v>0.2</v>
      </c>
      <c r="AA250">
        <v>0.8</v>
      </c>
      <c r="AB250">
        <v>0.8</v>
      </c>
      <c r="AC250">
        <v>0.8</v>
      </c>
      <c r="AD250">
        <v>0.2</v>
      </c>
      <c r="AE250">
        <v>0.6</v>
      </c>
    </row>
    <row r="251" spans="1:31" x14ac:dyDescent="0.15">
      <c r="A251" s="4">
        <v>641</v>
      </c>
      <c r="B251">
        <v>13</v>
      </c>
      <c r="C251">
        <v>7</v>
      </c>
      <c r="D251">
        <v>10</v>
      </c>
      <c r="E251">
        <v>10</v>
      </c>
      <c r="F251">
        <v>10</v>
      </c>
      <c r="G251">
        <v>0</v>
      </c>
      <c r="H251">
        <v>3</v>
      </c>
      <c r="I251">
        <v>7</v>
      </c>
      <c r="J251">
        <v>0.65</v>
      </c>
      <c r="K251">
        <v>5.2806148529052699</v>
      </c>
      <c r="L251">
        <v>2.6689376831054701</v>
      </c>
      <c r="M251">
        <v>1.7712497711181601</v>
      </c>
      <c r="N251">
        <v>7.4231948852539098</v>
      </c>
      <c r="O251">
        <v>3</v>
      </c>
      <c r="P251">
        <v>3</v>
      </c>
      <c r="Q251">
        <v>12</v>
      </c>
      <c r="R251" s="12">
        <v>0.25</v>
      </c>
      <c r="S251" s="12">
        <f t="shared" si="3"/>
        <v>0.3</v>
      </c>
      <c r="T251">
        <v>2.0164928436279301</v>
      </c>
      <c r="U251">
        <v>1.640429854393</v>
      </c>
      <c r="V251">
        <v>1.7219352722168</v>
      </c>
      <c r="W251">
        <v>8.1505417823791504E-2</v>
      </c>
      <c r="X251">
        <v>0.29455757141113298</v>
      </c>
      <c r="Y251">
        <v>0.29455757141113298</v>
      </c>
      <c r="Z251">
        <v>0.3</v>
      </c>
      <c r="AA251">
        <v>0.9</v>
      </c>
      <c r="AB251">
        <v>0.75</v>
      </c>
      <c r="AC251">
        <v>0.81818181818181801</v>
      </c>
      <c r="AD251">
        <v>0.1</v>
      </c>
      <c r="AE251">
        <v>0.6</v>
      </c>
    </row>
    <row r="252" spans="1:31" x14ac:dyDescent="0.15">
      <c r="A252" s="4">
        <v>806</v>
      </c>
      <c r="B252">
        <v>12</v>
      </c>
      <c r="C252">
        <v>8</v>
      </c>
      <c r="D252">
        <v>10</v>
      </c>
      <c r="E252">
        <v>10</v>
      </c>
      <c r="F252">
        <v>10</v>
      </c>
      <c r="G252">
        <v>0</v>
      </c>
      <c r="H252">
        <v>2</v>
      </c>
      <c r="I252">
        <v>8</v>
      </c>
      <c r="J252">
        <v>0.6</v>
      </c>
      <c r="K252">
        <v>5.2158470153808603</v>
      </c>
      <c r="L252">
        <v>3.8636512756347701</v>
      </c>
      <c r="M252">
        <v>3.611328125</v>
      </c>
      <c r="N252">
        <v>6.4455757141113299</v>
      </c>
      <c r="O252">
        <v>2</v>
      </c>
      <c r="P252">
        <v>2</v>
      </c>
      <c r="Q252">
        <v>11</v>
      </c>
      <c r="R252" s="12">
        <v>0.18179999999999999</v>
      </c>
      <c r="S252" s="12">
        <f t="shared" si="3"/>
        <v>0.2</v>
      </c>
      <c r="T252">
        <v>1.5588970184326201</v>
      </c>
      <c r="U252">
        <v>1.3747968673706099</v>
      </c>
      <c r="V252">
        <v>1.2916507720947299</v>
      </c>
      <c r="W252">
        <v>8.3146095275878906E-2</v>
      </c>
      <c r="X252">
        <v>0.26724624633789101</v>
      </c>
      <c r="Y252">
        <v>0.26724624633789101</v>
      </c>
      <c r="Z252">
        <v>0.2</v>
      </c>
      <c r="AA252">
        <v>0.9</v>
      </c>
      <c r="AB252">
        <v>0.81818181818181801</v>
      </c>
      <c r="AC252">
        <v>0.85714285714285698</v>
      </c>
      <c r="AD252">
        <v>0.1</v>
      </c>
      <c r="AE252">
        <v>0.7</v>
      </c>
    </row>
    <row r="253" spans="1:31" x14ac:dyDescent="0.15">
      <c r="A253" s="4">
        <v>768</v>
      </c>
      <c r="B253">
        <v>12</v>
      </c>
      <c r="C253">
        <v>8</v>
      </c>
      <c r="D253">
        <v>10</v>
      </c>
      <c r="E253">
        <v>10</v>
      </c>
      <c r="F253">
        <v>10</v>
      </c>
      <c r="G253">
        <v>0</v>
      </c>
      <c r="H253">
        <v>2</v>
      </c>
      <c r="I253">
        <v>8</v>
      </c>
      <c r="J253">
        <v>0.6</v>
      </c>
      <c r="K253">
        <v>4.0332775115966797</v>
      </c>
      <c r="L253">
        <v>3.0472412109375</v>
      </c>
      <c r="M253">
        <v>2.6838493347168</v>
      </c>
      <c r="N253">
        <v>4.4759693145751998</v>
      </c>
      <c r="O253">
        <v>1</v>
      </c>
      <c r="P253">
        <v>1</v>
      </c>
      <c r="Q253">
        <v>7</v>
      </c>
      <c r="R253" s="12">
        <v>0.1429</v>
      </c>
      <c r="S253" s="12">
        <f t="shared" si="3"/>
        <v>0.1</v>
      </c>
      <c r="T253">
        <v>1.2858581542968699</v>
      </c>
      <c r="U253">
        <v>1.17226219177246</v>
      </c>
      <c r="V253">
        <v>1.08879566192627</v>
      </c>
      <c r="W253">
        <v>8.3466529846191406E-2</v>
      </c>
      <c r="X253">
        <v>0.197062492370605</v>
      </c>
      <c r="Y253">
        <v>0.197062492370605</v>
      </c>
      <c r="Z253">
        <v>0.1</v>
      </c>
      <c r="AA253">
        <v>0.6</v>
      </c>
      <c r="AB253">
        <v>0.85714285714285698</v>
      </c>
      <c r="AC253">
        <v>0.70588235294117596</v>
      </c>
      <c r="AD253">
        <v>0.4</v>
      </c>
      <c r="AE253">
        <v>0.5</v>
      </c>
    </row>
    <row r="254" spans="1:31" x14ac:dyDescent="0.15">
      <c r="A254" s="4">
        <v>346</v>
      </c>
      <c r="B254">
        <v>12</v>
      </c>
      <c r="C254">
        <v>8</v>
      </c>
      <c r="D254">
        <v>10</v>
      </c>
      <c r="E254">
        <v>10</v>
      </c>
      <c r="F254">
        <v>10</v>
      </c>
      <c r="G254">
        <v>0</v>
      </c>
      <c r="H254">
        <v>2</v>
      </c>
      <c r="I254">
        <v>8</v>
      </c>
      <c r="J254">
        <v>0.6</v>
      </c>
      <c r="K254">
        <v>4.1924304962158203</v>
      </c>
      <c r="L254">
        <v>3.2258605957031201</v>
      </c>
      <c r="M254">
        <v>2.8930606842040998</v>
      </c>
      <c r="N254">
        <v>4.4168701171875</v>
      </c>
      <c r="O254">
        <v>1</v>
      </c>
      <c r="P254">
        <v>1</v>
      </c>
      <c r="Q254">
        <v>7</v>
      </c>
      <c r="R254" s="12">
        <v>0.1429</v>
      </c>
      <c r="S254" s="12">
        <f t="shared" si="3"/>
        <v>0.1</v>
      </c>
      <c r="T254">
        <v>1.28238868713379</v>
      </c>
      <c r="U254">
        <v>1.17039966583252</v>
      </c>
      <c r="V254">
        <v>1.0868120193481401</v>
      </c>
      <c r="W254">
        <v>8.3587646484375E-2</v>
      </c>
      <c r="X254">
        <v>0.195576667785645</v>
      </c>
      <c r="Y254">
        <v>0.195576667785645</v>
      </c>
      <c r="Z254">
        <v>0.1</v>
      </c>
      <c r="AA254">
        <v>0.6</v>
      </c>
      <c r="AB254">
        <v>0.85714285714285698</v>
      </c>
      <c r="AC254">
        <v>0.70588235294117596</v>
      </c>
      <c r="AD254">
        <v>0.4</v>
      </c>
      <c r="AE254">
        <v>0.5</v>
      </c>
    </row>
    <row r="255" spans="1:31" x14ac:dyDescent="0.15">
      <c r="A255" s="4">
        <v>271</v>
      </c>
      <c r="B255">
        <v>12</v>
      </c>
      <c r="C255">
        <v>8</v>
      </c>
      <c r="D255">
        <v>10</v>
      </c>
      <c r="E255">
        <v>10</v>
      </c>
      <c r="F255">
        <v>10</v>
      </c>
      <c r="G255">
        <v>0</v>
      </c>
      <c r="H255">
        <v>2</v>
      </c>
      <c r="I255">
        <v>8</v>
      </c>
      <c r="J255">
        <v>0.6</v>
      </c>
      <c r="K255">
        <v>4.7497539520263699</v>
      </c>
      <c r="L255">
        <v>3.5515251159668</v>
      </c>
      <c r="M255">
        <v>3.05984687805176</v>
      </c>
      <c r="N255">
        <v>5.3765525817871103</v>
      </c>
      <c r="O255">
        <v>1</v>
      </c>
      <c r="P255">
        <v>1</v>
      </c>
      <c r="Q255">
        <v>8</v>
      </c>
      <c r="R255" s="12">
        <v>0.125</v>
      </c>
      <c r="S255" s="12">
        <f t="shared" si="3"/>
        <v>0.1</v>
      </c>
      <c r="T255">
        <v>1.37164878845215</v>
      </c>
      <c r="U255">
        <v>1.23040103912353</v>
      </c>
      <c r="V255">
        <v>1.1464694738388099</v>
      </c>
      <c r="W255">
        <v>8.3931565284729004E-2</v>
      </c>
      <c r="X255">
        <v>0.22517931461334201</v>
      </c>
      <c r="Y255">
        <v>0.22517931461334201</v>
      </c>
      <c r="Z255">
        <v>0.1</v>
      </c>
      <c r="AA255">
        <v>0.7</v>
      </c>
      <c r="AB255">
        <v>0.875</v>
      </c>
      <c r="AC255">
        <v>0.77777777777777801</v>
      </c>
      <c r="AD255">
        <v>0.3</v>
      </c>
      <c r="AE255">
        <v>0.6</v>
      </c>
    </row>
    <row r="256" spans="1:31" x14ac:dyDescent="0.15">
      <c r="A256" s="4">
        <v>181</v>
      </c>
      <c r="B256">
        <v>11</v>
      </c>
      <c r="C256">
        <v>9</v>
      </c>
      <c r="D256">
        <v>10</v>
      </c>
      <c r="E256">
        <v>10</v>
      </c>
      <c r="F256">
        <v>10</v>
      </c>
      <c r="G256">
        <v>0</v>
      </c>
      <c r="H256">
        <v>1</v>
      </c>
      <c r="I256">
        <v>9</v>
      </c>
      <c r="J256">
        <v>0.55000000000000004</v>
      </c>
      <c r="K256">
        <v>3.9442367553710902</v>
      </c>
      <c r="L256">
        <v>3.1594772338867201</v>
      </c>
      <c r="M256">
        <v>3.9970455169677699</v>
      </c>
      <c r="N256">
        <v>8.7781925201415998</v>
      </c>
      <c r="O256">
        <v>1</v>
      </c>
      <c r="P256">
        <v>1</v>
      </c>
      <c r="Q256">
        <v>5</v>
      </c>
      <c r="R256" s="12">
        <v>0.2</v>
      </c>
      <c r="S256" s="12">
        <f t="shared" si="3"/>
        <v>0.1</v>
      </c>
      <c r="T256">
        <v>1.11856269836426</v>
      </c>
      <c r="U256">
        <v>0.86124801635742199</v>
      </c>
      <c r="V256">
        <v>0.94603329896926902</v>
      </c>
      <c r="W256">
        <v>8.4785282611846896E-2</v>
      </c>
      <c r="X256">
        <v>0.17252939939498901</v>
      </c>
      <c r="Y256">
        <v>0.17252939939498901</v>
      </c>
      <c r="Z256">
        <v>0.1</v>
      </c>
      <c r="AA256">
        <v>0.4</v>
      </c>
      <c r="AB256">
        <v>0.8</v>
      </c>
      <c r="AC256">
        <v>0.53333333333333299</v>
      </c>
      <c r="AD256">
        <v>0.6</v>
      </c>
      <c r="AE256">
        <v>0.3</v>
      </c>
    </row>
    <row r="257" spans="1:31" x14ac:dyDescent="0.15">
      <c r="A257" s="4">
        <v>492</v>
      </c>
      <c r="B257">
        <v>13</v>
      </c>
      <c r="C257">
        <v>7</v>
      </c>
      <c r="D257">
        <v>10</v>
      </c>
      <c r="E257">
        <v>10</v>
      </c>
      <c r="F257">
        <v>10</v>
      </c>
      <c r="G257">
        <v>0</v>
      </c>
      <c r="H257">
        <v>3</v>
      </c>
      <c r="I257">
        <v>7</v>
      </c>
      <c r="J257">
        <v>0.65</v>
      </c>
      <c r="K257">
        <v>5.2130470275878897</v>
      </c>
      <c r="L257">
        <v>3.4630241394043</v>
      </c>
      <c r="M257">
        <v>3.2511177062988299</v>
      </c>
      <c r="N257">
        <v>5.5306930541992196</v>
      </c>
      <c r="O257">
        <v>1</v>
      </c>
      <c r="P257">
        <v>1</v>
      </c>
      <c r="Q257">
        <v>8</v>
      </c>
      <c r="R257" s="12">
        <v>0.125</v>
      </c>
      <c r="S257" s="12">
        <f t="shared" si="3"/>
        <v>0.1</v>
      </c>
      <c r="T257">
        <v>1.4993801116943399</v>
      </c>
      <c r="U257">
        <v>1.3493016958236701</v>
      </c>
      <c r="V257">
        <v>1.2644078731536901</v>
      </c>
      <c r="W257">
        <v>8.4893822669982896E-2</v>
      </c>
      <c r="X257">
        <v>0.234972238540649</v>
      </c>
      <c r="Y257">
        <v>0.234972238540649</v>
      </c>
      <c r="Z257">
        <v>0.1</v>
      </c>
      <c r="AA257">
        <v>0.7</v>
      </c>
      <c r="AB257">
        <v>0.875</v>
      </c>
      <c r="AC257">
        <v>0.77777777777777801</v>
      </c>
      <c r="AD257">
        <v>0.3</v>
      </c>
      <c r="AE257">
        <v>0.6</v>
      </c>
    </row>
    <row r="258" spans="1:31" x14ac:dyDescent="0.15">
      <c r="A258" s="4">
        <v>45</v>
      </c>
      <c r="B258">
        <v>11</v>
      </c>
      <c r="C258">
        <v>9</v>
      </c>
      <c r="D258">
        <v>10</v>
      </c>
      <c r="E258">
        <v>10</v>
      </c>
      <c r="F258">
        <v>8</v>
      </c>
      <c r="G258">
        <v>2</v>
      </c>
      <c r="H258">
        <v>3</v>
      </c>
      <c r="I258">
        <v>7</v>
      </c>
      <c r="J258">
        <v>0.55000000000000004</v>
      </c>
      <c r="K258">
        <v>5.3309612274169904</v>
      </c>
      <c r="L258">
        <v>4.0510063171386701</v>
      </c>
      <c r="M258">
        <v>3.8715572357177699</v>
      </c>
      <c r="N258">
        <v>4.0101757049560502</v>
      </c>
      <c r="O258">
        <v>0</v>
      </c>
      <c r="P258">
        <v>0</v>
      </c>
      <c r="Q258">
        <v>7</v>
      </c>
      <c r="R258" s="12">
        <v>0</v>
      </c>
      <c r="S258" s="12">
        <f t="shared" ref="S258:S321" si="4">O258/E258</f>
        <v>0</v>
      </c>
      <c r="T258">
        <v>1.1314105987548799</v>
      </c>
      <c r="U258">
        <v>1.0633016824722299</v>
      </c>
      <c r="V258">
        <v>0.977758228778839</v>
      </c>
      <c r="W258">
        <v>8.5543453693389906E-2</v>
      </c>
      <c r="X258">
        <v>0.15365236997604401</v>
      </c>
      <c r="Y258">
        <v>0.15365236997604401</v>
      </c>
      <c r="Z258">
        <v>0</v>
      </c>
      <c r="AA258">
        <v>0.7</v>
      </c>
      <c r="AB258">
        <v>1</v>
      </c>
      <c r="AC258">
        <v>0.82352941176470595</v>
      </c>
      <c r="AD258">
        <v>0.3</v>
      </c>
      <c r="AE258">
        <v>0.7</v>
      </c>
    </row>
    <row r="259" spans="1:31" x14ac:dyDescent="0.15">
      <c r="A259" s="4">
        <v>205</v>
      </c>
      <c r="B259">
        <v>13</v>
      </c>
      <c r="C259">
        <v>7</v>
      </c>
      <c r="D259">
        <v>10</v>
      </c>
      <c r="E259">
        <v>10</v>
      </c>
      <c r="F259">
        <v>10</v>
      </c>
      <c r="G259">
        <v>0</v>
      </c>
      <c r="H259">
        <v>3</v>
      </c>
      <c r="I259">
        <v>7</v>
      </c>
      <c r="J259">
        <v>0.65</v>
      </c>
      <c r="K259">
        <v>4.7542304992675799</v>
      </c>
      <c r="L259">
        <v>3.0665321350097701</v>
      </c>
      <c r="M259">
        <v>2.1889591217040998</v>
      </c>
      <c r="N259">
        <v>4.3719825744628897</v>
      </c>
      <c r="O259">
        <v>2</v>
      </c>
      <c r="P259">
        <v>2</v>
      </c>
      <c r="Q259">
        <v>10</v>
      </c>
      <c r="R259" s="12">
        <v>0.2</v>
      </c>
      <c r="S259" s="12">
        <f t="shared" si="4"/>
        <v>0.2</v>
      </c>
      <c r="T259">
        <v>1.4536075592041</v>
      </c>
      <c r="U259">
        <v>1.3158429861068699</v>
      </c>
      <c r="V259">
        <v>1.2301337718963601</v>
      </c>
      <c r="W259">
        <v>8.5709214210510296E-2</v>
      </c>
      <c r="X259">
        <v>0.22347378730773901</v>
      </c>
      <c r="Y259">
        <v>0.22347378730773901</v>
      </c>
      <c r="Z259">
        <v>0.2</v>
      </c>
      <c r="AA259">
        <v>0.8</v>
      </c>
      <c r="AB259">
        <v>0.8</v>
      </c>
      <c r="AC259">
        <v>0.8</v>
      </c>
      <c r="AD259">
        <v>0.2</v>
      </c>
      <c r="AE259">
        <v>0.6</v>
      </c>
    </row>
    <row r="260" spans="1:31" x14ac:dyDescent="0.15">
      <c r="A260" s="4">
        <v>411</v>
      </c>
      <c r="B260">
        <v>11</v>
      </c>
      <c r="C260">
        <v>9</v>
      </c>
      <c r="D260">
        <v>10</v>
      </c>
      <c r="E260">
        <v>10</v>
      </c>
      <c r="F260">
        <v>10</v>
      </c>
      <c r="G260">
        <v>0</v>
      </c>
      <c r="H260">
        <v>1</v>
      </c>
      <c r="I260">
        <v>9</v>
      </c>
      <c r="J260">
        <v>0.55000000000000004</v>
      </c>
      <c r="K260">
        <v>4.5636615753173801</v>
      </c>
      <c r="L260">
        <v>3.9615821838378902</v>
      </c>
      <c r="M260">
        <v>6.4889163970947301</v>
      </c>
      <c r="N260">
        <v>8.8288898468017596</v>
      </c>
      <c r="O260">
        <v>0</v>
      </c>
      <c r="P260">
        <v>0</v>
      </c>
      <c r="Q260">
        <v>8</v>
      </c>
      <c r="R260" s="12">
        <v>0</v>
      </c>
      <c r="S260" s="12">
        <f t="shared" si="4"/>
        <v>0</v>
      </c>
      <c r="T260">
        <v>1.2576789855957</v>
      </c>
      <c r="U260">
        <v>1.15264892578125</v>
      </c>
      <c r="V260">
        <v>1.0666096210479701</v>
      </c>
      <c r="W260">
        <v>8.6039304733276395E-2</v>
      </c>
      <c r="X260">
        <v>0.19106936454772899</v>
      </c>
      <c r="Y260">
        <v>0.19106936454772899</v>
      </c>
      <c r="Z260">
        <v>0</v>
      </c>
      <c r="AA260">
        <v>0.8</v>
      </c>
      <c r="AB260">
        <v>1</v>
      </c>
      <c r="AC260">
        <v>0.88888888888888895</v>
      </c>
      <c r="AD260">
        <v>0.2</v>
      </c>
      <c r="AE260">
        <v>0.8</v>
      </c>
    </row>
    <row r="261" spans="1:31" x14ac:dyDescent="0.15">
      <c r="A261" s="4">
        <v>510</v>
      </c>
      <c r="B261">
        <v>11</v>
      </c>
      <c r="C261">
        <v>9</v>
      </c>
      <c r="D261">
        <v>10</v>
      </c>
      <c r="E261">
        <v>10</v>
      </c>
      <c r="F261">
        <v>9</v>
      </c>
      <c r="G261">
        <v>1</v>
      </c>
      <c r="H261">
        <v>2</v>
      </c>
      <c r="I261">
        <v>8</v>
      </c>
      <c r="J261">
        <v>0.55000000000000004</v>
      </c>
      <c r="K261">
        <v>5.2699260711669904</v>
      </c>
      <c r="L261">
        <v>4.07041358947754</v>
      </c>
      <c r="M261">
        <v>3.5633850097656201</v>
      </c>
      <c r="N261">
        <v>5.3638019561767596</v>
      </c>
      <c r="O261">
        <v>1</v>
      </c>
      <c r="P261">
        <v>1</v>
      </c>
      <c r="Q261">
        <v>8</v>
      </c>
      <c r="R261" s="12">
        <v>0.125</v>
      </c>
      <c r="S261" s="12">
        <f t="shared" si="4"/>
        <v>0.1</v>
      </c>
      <c r="T261">
        <v>1.2037658691406199</v>
      </c>
      <c r="U261">
        <v>1.0961942672729501</v>
      </c>
      <c r="V261">
        <v>1.0095958709716799</v>
      </c>
      <c r="W261">
        <v>8.6598396301269503E-2</v>
      </c>
      <c r="X261">
        <v>0.19416999816894501</v>
      </c>
      <c r="Y261">
        <v>0.19416999816894501</v>
      </c>
      <c r="Z261">
        <v>0.1</v>
      </c>
      <c r="AA261">
        <v>0.7</v>
      </c>
      <c r="AB261">
        <v>0.875</v>
      </c>
      <c r="AC261">
        <v>0.77777777777777801</v>
      </c>
      <c r="AD261">
        <v>0.3</v>
      </c>
      <c r="AE261">
        <v>0.6</v>
      </c>
    </row>
    <row r="262" spans="1:31" x14ac:dyDescent="0.15">
      <c r="A262" s="4">
        <v>46</v>
      </c>
      <c r="B262">
        <v>13</v>
      </c>
      <c r="C262">
        <v>7</v>
      </c>
      <c r="D262">
        <v>10</v>
      </c>
      <c r="E262">
        <v>10</v>
      </c>
      <c r="F262">
        <v>9</v>
      </c>
      <c r="G262">
        <v>1</v>
      </c>
      <c r="H262">
        <v>4</v>
      </c>
      <c r="I262">
        <v>6</v>
      </c>
      <c r="J262">
        <v>0.65</v>
      </c>
      <c r="K262">
        <v>5.6276836395263699</v>
      </c>
      <c r="L262">
        <v>3.2856025695800799</v>
      </c>
      <c r="M262">
        <v>2.2559185028076199</v>
      </c>
      <c r="N262">
        <v>4.1390628814697301</v>
      </c>
      <c r="O262">
        <v>2</v>
      </c>
      <c r="P262">
        <v>2</v>
      </c>
      <c r="Q262">
        <v>9</v>
      </c>
      <c r="R262" s="12">
        <v>0.22220000000000001</v>
      </c>
      <c r="S262" s="12">
        <f t="shared" si="4"/>
        <v>0.2</v>
      </c>
      <c r="T262">
        <v>1.5969696044921899</v>
      </c>
      <c r="U262">
        <v>1.4625329971313501</v>
      </c>
      <c r="V262">
        <v>1.3756904602050799</v>
      </c>
      <c r="W262">
        <v>8.6842536926269503E-2</v>
      </c>
      <c r="X262">
        <v>0.22127914428710899</v>
      </c>
      <c r="Y262">
        <v>0.22127914428710899</v>
      </c>
      <c r="Z262">
        <v>0.2</v>
      </c>
      <c r="AA262">
        <v>0.7</v>
      </c>
      <c r="AB262">
        <v>0.77777777777777801</v>
      </c>
      <c r="AC262">
        <v>0.73684210526315796</v>
      </c>
      <c r="AD262">
        <v>0.3</v>
      </c>
      <c r="AE262">
        <v>0.5</v>
      </c>
    </row>
    <row r="263" spans="1:31" x14ac:dyDescent="0.15">
      <c r="A263" s="4">
        <v>910</v>
      </c>
      <c r="B263">
        <v>11</v>
      </c>
      <c r="C263">
        <v>9</v>
      </c>
      <c r="D263">
        <v>10</v>
      </c>
      <c r="E263">
        <v>10</v>
      </c>
      <c r="F263">
        <v>10</v>
      </c>
      <c r="G263">
        <v>0</v>
      </c>
      <c r="H263">
        <v>1</v>
      </c>
      <c r="I263">
        <v>9</v>
      </c>
      <c r="J263">
        <v>0.55000000000000004</v>
      </c>
      <c r="K263">
        <v>4.7348575592040998</v>
      </c>
      <c r="L263">
        <v>3.78242683410644</v>
      </c>
      <c r="M263">
        <v>3.8727912902832</v>
      </c>
      <c r="N263">
        <v>9.6246910095214808</v>
      </c>
      <c r="O263">
        <v>1</v>
      </c>
      <c r="P263">
        <v>1</v>
      </c>
      <c r="Q263">
        <v>8</v>
      </c>
      <c r="R263" s="12">
        <v>0.125</v>
      </c>
      <c r="S263" s="12">
        <f t="shared" si="4"/>
        <v>0.1</v>
      </c>
      <c r="T263">
        <v>1.1840057373046899</v>
      </c>
      <c r="U263">
        <v>0.937042236328125</v>
      </c>
      <c r="V263">
        <v>1.0240091085434</v>
      </c>
      <c r="W263">
        <v>8.6966872215270996E-2</v>
      </c>
      <c r="X263">
        <v>0.159996628761292</v>
      </c>
      <c r="Y263">
        <v>0.159996628761292</v>
      </c>
      <c r="Z263">
        <v>0.1</v>
      </c>
      <c r="AA263">
        <v>0.7</v>
      </c>
      <c r="AB263">
        <v>0.875</v>
      </c>
      <c r="AC263">
        <v>0.77777777777777801</v>
      </c>
      <c r="AD263">
        <v>0.3</v>
      </c>
      <c r="AE263">
        <v>0.6</v>
      </c>
    </row>
    <row r="264" spans="1:31" x14ac:dyDescent="0.15">
      <c r="A264" s="4">
        <v>862</v>
      </c>
      <c r="B264">
        <v>12</v>
      </c>
      <c r="C264">
        <v>8</v>
      </c>
      <c r="D264">
        <v>10</v>
      </c>
      <c r="E264">
        <v>10</v>
      </c>
      <c r="F264">
        <v>10</v>
      </c>
      <c r="G264">
        <v>0</v>
      </c>
      <c r="H264">
        <v>2</v>
      </c>
      <c r="I264">
        <v>8</v>
      </c>
      <c r="J264">
        <v>0.6</v>
      </c>
      <c r="K264">
        <v>4.7062110900878897</v>
      </c>
      <c r="L264">
        <v>3.5633563995361301</v>
      </c>
      <c r="M264">
        <v>2.88557052612305</v>
      </c>
      <c r="N264">
        <v>4.8670196533203098</v>
      </c>
      <c r="O264">
        <v>1</v>
      </c>
      <c r="P264">
        <v>1</v>
      </c>
      <c r="Q264">
        <v>7</v>
      </c>
      <c r="R264" s="12">
        <v>0.1429</v>
      </c>
      <c r="S264" s="12">
        <f t="shared" si="4"/>
        <v>0.1</v>
      </c>
      <c r="T264">
        <v>1.2125091552734399</v>
      </c>
      <c r="U264">
        <v>1.11071300506592</v>
      </c>
      <c r="V264">
        <v>1.0236179828643801</v>
      </c>
      <c r="W264">
        <v>8.70950222015381E-2</v>
      </c>
      <c r="X264">
        <v>0.18889117240905801</v>
      </c>
      <c r="Y264">
        <v>0.18889117240905801</v>
      </c>
      <c r="Z264">
        <v>0.1</v>
      </c>
      <c r="AA264">
        <v>0.6</v>
      </c>
      <c r="AB264">
        <v>0.85714285714285698</v>
      </c>
      <c r="AC264">
        <v>0.70588235294117596</v>
      </c>
      <c r="AD264">
        <v>0.4</v>
      </c>
      <c r="AE264">
        <v>0.5</v>
      </c>
    </row>
    <row r="265" spans="1:31" x14ac:dyDescent="0.15">
      <c r="A265" s="4">
        <v>170</v>
      </c>
      <c r="B265">
        <v>13</v>
      </c>
      <c r="C265">
        <v>7</v>
      </c>
      <c r="D265">
        <v>10</v>
      </c>
      <c r="E265">
        <v>10</v>
      </c>
      <c r="F265">
        <v>10</v>
      </c>
      <c r="G265">
        <v>0</v>
      </c>
      <c r="H265">
        <v>3</v>
      </c>
      <c r="I265">
        <v>7</v>
      </c>
      <c r="J265">
        <v>0.65</v>
      </c>
      <c r="K265">
        <v>4.2273998260498002</v>
      </c>
      <c r="L265">
        <v>2.8033866882324201</v>
      </c>
      <c r="M265">
        <v>2.1472530364990199</v>
      </c>
      <c r="N265">
        <v>3.8093795776367201</v>
      </c>
      <c r="O265">
        <v>1</v>
      </c>
      <c r="P265">
        <v>1</v>
      </c>
      <c r="Q265">
        <v>7</v>
      </c>
      <c r="R265" s="12">
        <v>0.1429</v>
      </c>
      <c r="S265" s="12">
        <f t="shared" si="4"/>
        <v>0.1</v>
      </c>
      <c r="T265">
        <v>1.3213596343994101</v>
      </c>
      <c r="U265">
        <v>1.2217559814453101</v>
      </c>
      <c r="V265">
        <v>1.1346476078033401</v>
      </c>
      <c r="W265">
        <v>8.7108373641967801E-2</v>
      </c>
      <c r="X265">
        <v>0.186712026596069</v>
      </c>
      <c r="Y265">
        <v>0.186712026596069</v>
      </c>
      <c r="Z265">
        <v>0.1</v>
      </c>
      <c r="AA265">
        <v>0.6</v>
      </c>
      <c r="AB265">
        <v>0.85714285714285698</v>
      </c>
      <c r="AC265">
        <v>0.70588235294117596</v>
      </c>
      <c r="AD265">
        <v>0.4</v>
      </c>
      <c r="AE265">
        <v>0.5</v>
      </c>
    </row>
    <row r="266" spans="1:31" x14ac:dyDescent="0.15">
      <c r="A266" s="4">
        <v>692</v>
      </c>
      <c r="B266">
        <v>12</v>
      </c>
      <c r="C266">
        <v>8</v>
      </c>
      <c r="D266">
        <v>10</v>
      </c>
      <c r="E266">
        <v>10</v>
      </c>
      <c r="F266">
        <v>9</v>
      </c>
      <c r="G266">
        <v>1</v>
      </c>
      <c r="H266">
        <v>3</v>
      </c>
      <c r="I266">
        <v>7</v>
      </c>
      <c r="J266">
        <v>0.6</v>
      </c>
      <c r="K266">
        <v>4.4348239898681596</v>
      </c>
      <c r="L266">
        <v>3.1871223449707</v>
      </c>
      <c r="M266">
        <v>2.7561130523681601</v>
      </c>
      <c r="N266">
        <v>3.5432777404785201</v>
      </c>
      <c r="O266">
        <v>1</v>
      </c>
      <c r="P266">
        <v>1</v>
      </c>
      <c r="Q266">
        <v>7</v>
      </c>
      <c r="R266" s="12">
        <v>0.1429</v>
      </c>
      <c r="S266" s="12">
        <f t="shared" si="4"/>
        <v>0.1</v>
      </c>
      <c r="T266">
        <v>1.0929145812988299</v>
      </c>
      <c r="U266">
        <v>1.0417671203613299</v>
      </c>
      <c r="V266">
        <v>0.95444715023040805</v>
      </c>
      <c r="W266">
        <v>8.7319970130920396E-2</v>
      </c>
      <c r="X266">
        <v>0.13846743106841999</v>
      </c>
      <c r="Y266">
        <v>0.13846743106841999</v>
      </c>
      <c r="Z266">
        <v>0.1</v>
      </c>
      <c r="AA266">
        <v>0.6</v>
      </c>
      <c r="AB266">
        <v>0.85714285714285698</v>
      </c>
      <c r="AC266">
        <v>0.70588235294117596</v>
      </c>
      <c r="AD266">
        <v>0.4</v>
      </c>
      <c r="AE266">
        <v>0.5</v>
      </c>
    </row>
    <row r="267" spans="1:31" x14ac:dyDescent="0.15">
      <c r="A267" s="4">
        <v>999</v>
      </c>
      <c r="B267">
        <v>12</v>
      </c>
      <c r="C267">
        <v>8</v>
      </c>
      <c r="D267">
        <v>10</v>
      </c>
      <c r="E267">
        <v>10</v>
      </c>
      <c r="F267">
        <v>10</v>
      </c>
      <c r="G267">
        <v>0</v>
      </c>
      <c r="H267">
        <v>2</v>
      </c>
      <c r="I267">
        <v>8</v>
      </c>
      <c r="J267">
        <v>0.6</v>
      </c>
      <c r="K267">
        <v>5.1169872283935502</v>
      </c>
      <c r="L267">
        <v>3.7786159515380899</v>
      </c>
      <c r="M267">
        <v>2.85170173645019</v>
      </c>
      <c r="N267">
        <v>5.5332183837890598</v>
      </c>
      <c r="O267">
        <v>1</v>
      </c>
      <c r="P267">
        <v>1</v>
      </c>
      <c r="Q267">
        <v>10</v>
      </c>
      <c r="R267" s="12">
        <v>0.1</v>
      </c>
      <c r="S267" s="12">
        <f t="shared" si="4"/>
        <v>0.1</v>
      </c>
      <c r="T267">
        <v>1.6485137939453101</v>
      </c>
      <c r="U267">
        <v>1.45768547058105</v>
      </c>
      <c r="V267">
        <v>1.37010073661804</v>
      </c>
      <c r="W267">
        <v>8.7584733963012695E-2</v>
      </c>
      <c r="X267">
        <v>0.27841305732727101</v>
      </c>
      <c r="Y267">
        <v>0.27841305732727101</v>
      </c>
      <c r="Z267">
        <v>0.1</v>
      </c>
      <c r="AA267">
        <v>0.9</v>
      </c>
      <c r="AB267">
        <v>0.9</v>
      </c>
      <c r="AC267">
        <v>0.9</v>
      </c>
      <c r="AD267">
        <v>0.1</v>
      </c>
      <c r="AE267">
        <v>0.8</v>
      </c>
    </row>
    <row r="268" spans="1:31" x14ac:dyDescent="0.15">
      <c r="A268" s="4">
        <v>927</v>
      </c>
      <c r="B268">
        <v>13</v>
      </c>
      <c r="C268">
        <v>7</v>
      </c>
      <c r="D268">
        <v>10</v>
      </c>
      <c r="E268">
        <v>10</v>
      </c>
      <c r="F268">
        <v>10</v>
      </c>
      <c r="G268">
        <v>0</v>
      </c>
      <c r="H268">
        <v>3</v>
      </c>
      <c r="I268">
        <v>7</v>
      </c>
      <c r="J268">
        <v>0.65</v>
      </c>
      <c r="K268">
        <v>4.8653717041015598</v>
      </c>
      <c r="L268">
        <v>3.05012130737305</v>
      </c>
      <c r="M268">
        <v>2.10903739929199</v>
      </c>
      <c r="N268">
        <v>4.7064437866210902</v>
      </c>
      <c r="O268">
        <v>1</v>
      </c>
      <c r="P268">
        <v>1</v>
      </c>
      <c r="Q268">
        <v>8</v>
      </c>
      <c r="R268" s="12">
        <v>0.125</v>
      </c>
      <c r="S268" s="12">
        <f t="shared" si="4"/>
        <v>0.1</v>
      </c>
      <c r="T268">
        <v>1.6762886047363299</v>
      </c>
      <c r="U268">
        <v>1.4959055185318</v>
      </c>
      <c r="V268">
        <v>1.40793800354004</v>
      </c>
      <c r="W268">
        <v>8.7967514991760296E-2</v>
      </c>
      <c r="X268">
        <v>0.26835060119628901</v>
      </c>
      <c r="Y268">
        <v>0.26835060119628901</v>
      </c>
      <c r="Z268">
        <v>0.1</v>
      </c>
      <c r="AA268">
        <v>0.7</v>
      </c>
      <c r="AB268">
        <v>0.875</v>
      </c>
      <c r="AC268">
        <v>0.77777777777777801</v>
      </c>
      <c r="AD268">
        <v>0.3</v>
      </c>
      <c r="AE268">
        <v>0.6</v>
      </c>
    </row>
    <row r="269" spans="1:31" x14ac:dyDescent="0.15">
      <c r="A269" s="4">
        <v>738</v>
      </c>
      <c r="B269">
        <v>11</v>
      </c>
      <c r="C269">
        <v>9</v>
      </c>
      <c r="D269">
        <v>10</v>
      </c>
      <c r="E269">
        <v>10</v>
      </c>
      <c r="F269">
        <v>10</v>
      </c>
      <c r="G269">
        <v>0</v>
      </c>
      <c r="H269">
        <v>1</v>
      </c>
      <c r="I269">
        <v>9</v>
      </c>
      <c r="J269">
        <v>0.55000000000000004</v>
      </c>
      <c r="K269">
        <v>5.1780776977539098</v>
      </c>
      <c r="L269">
        <v>4.5140037536621103</v>
      </c>
      <c r="M269">
        <v>6.2413272857665998</v>
      </c>
      <c r="N269">
        <v>8.5599708557128906</v>
      </c>
      <c r="O269">
        <v>1</v>
      </c>
      <c r="P269">
        <v>1</v>
      </c>
      <c r="Q269">
        <v>11</v>
      </c>
      <c r="R269" s="12">
        <v>9.0899999999999995E-2</v>
      </c>
      <c r="S269" s="12">
        <f t="shared" si="4"/>
        <v>0.1</v>
      </c>
      <c r="T269">
        <v>1.26169586181641</v>
      </c>
      <c r="U269">
        <v>1.1312885284423799</v>
      </c>
      <c r="V269">
        <v>1.04321956634522</v>
      </c>
      <c r="W269">
        <v>8.8068962097167997E-2</v>
      </c>
      <c r="X269">
        <v>0.21847629547119099</v>
      </c>
      <c r="Y269">
        <v>0.21847629547119099</v>
      </c>
      <c r="Z269">
        <v>0.1</v>
      </c>
      <c r="AA269">
        <v>1</v>
      </c>
      <c r="AB269">
        <v>0.90909090909090895</v>
      </c>
      <c r="AC269">
        <v>0.952380952380952</v>
      </c>
      <c r="AD269">
        <v>0</v>
      </c>
      <c r="AE269">
        <v>0.9</v>
      </c>
    </row>
    <row r="270" spans="1:31" x14ac:dyDescent="0.15">
      <c r="A270" s="4">
        <v>583</v>
      </c>
      <c r="B270">
        <v>11</v>
      </c>
      <c r="C270">
        <v>9</v>
      </c>
      <c r="D270">
        <v>10</v>
      </c>
      <c r="E270">
        <v>10</v>
      </c>
      <c r="F270">
        <v>9</v>
      </c>
      <c r="G270">
        <v>1</v>
      </c>
      <c r="H270">
        <v>2</v>
      </c>
      <c r="I270">
        <v>8</v>
      </c>
      <c r="J270">
        <v>0.55000000000000004</v>
      </c>
      <c r="K270">
        <v>5.8490123748779297</v>
      </c>
      <c r="L270">
        <v>4.5238380432128897</v>
      </c>
      <c r="M270">
        <v>3.1948013305664098</v>
      </c>
      <c r="N270">
        <v>4.9645767211914098</v>
      </c>
      <c r="O270">
        <v>1</v>
      </c>
      <c r="P270">
        <v>1</v>
      </c>
      <c r="Q270">
        <v>8</v>
      </c>
      <c r="R270" s="12">
        <v>0.125</v>
      </c>
      <c r="S270" s="12">
        <f t="shared" si="4"/>
        <v>0.1</v>
      </c>
      <c r="T270">
        <v>1.30923271179199</v>
      </c>
      <c r="U270">
        <v>1.22052574157715</v>
      </c>
      <c r="V270">
        <v>1.1324498653411901</v>
      </c>
      <c r="W270">
        <v>8.80758762359619E-2</v>
      </c>
      <c r="X270">
        <v>0.176782846450806</v>
      </c>
      <c r="Y270">
        <v>0.176782846450806</v>
      </c>
      <c r="Z270">
        <v>0.1</v>
      </c>
      <c r="AA270">
        <v>0.7</v>
      </c>
      <c r="AB270">
        <v>0.875</v>
      </c>
      <c r="AC270">
        <v>0.77777777777777801</v>
      </c>
      <c r="AD270">
        <v>0.3</v>
      </c>
      <c r="AE270">
        <v>0.6</v>
      </c>
    </row>
    <row r="271" spans="1:31" x14ac:dyDescent="0.15">
      <c r="A271" s="4">
        <v>175</v>
      </c>
      <c r="B271">
        <v>11</v>
      </c>
      <c r="C271">
        <v>9</v>
      </c>
      <c r="D271">
        <v>10</v>
      </c>
      <c r="E271">
        <v>10</v>
      </c>
      <c r="F271">
        <v>10</v>
      </c>
      <c r="G271">
        <v>0</v>
      </c>
      <c r="H271">
        <v>1</v>
      </c>
      <c r="I271">
        <v>9</v>
      </c>
      <c r="J271">
        <v>0.55000000000000004</v>
      </c>
      <c r="K271">
        <v>4.7946834564209002</v>
      </c>
      <c r="L271">
        <v>4.19866943359375</v>
      </c>
      <c r="M271">
        <v>6.4215850830078098</v>
      </c>
      <c r="N271">
        <v>8.4300422668456996</v>
      </c>
      <c r="O271">
        <v>0</v>
      </c>
      <c r="P271">
        <v>0</v>
      </c>
      <c r="Q271">
        <v>8</v>
      </c>
      <c r="R271" s="12">
        <v>0</v>
      </c>
      <c r="S271" s="12">
        <f t="shared" si="4"/>
        <v>0</v>
      </c>
      <c r="T271">
        <v>1.27755546569824</v>
      </c>
      <c r="U271">
        <v>1.1576099395752</v>
      </c>
      <c r="V271">
        <v>1.06946814060211</v>
      </c>
      <c r="W271">
        <v>8.8141798973083496E-2</v>
      </c>
      <c r="X271">
        <v>0.20808732509613001</v>
      </c>
      <c r="Y271">
        <v>0.20808732509613001</v>
      </c>
      <c r="Z271">
        <v>0</v>
      </c>
      <c r="AA271">
        <v>0.8</v>
      </c>
      <c r="AB271">
        <v>1</v>
      </c>
      <c r="AC271">
        <v>0.88888888888888895</v>
      </c>
      <c r="AD271">
        <v>0.2</v>
      </c>
      <c r="AE271">
        <v>0.8</v>
      </c>
    </row>
    <row r="272" spans="1:31" x14ac:dyDescent="0.15">
      <c r="A272" s="4">
        <v>555</v>
      </c>
      <c r="B272">
        <v>11</v>
      </c>
      <c r="C272">
        <v>9</v>
      </c>
      <c r="D272">
        <v>10</v>
      </c>
      <c r="E272">
        <v>10</v>
      </c>
      <c r="F272">
        <v>10</v>
      </c>
      <c r="G272">
        <v>0</v>
      </c>
      <c r="H272">
        <v>1</v>
      </c>
      <c r="I272">
        <v>9</v>
      </c>
      <c r="J272">
        <v>0.55000000000000004</v>
      </c>
      <c r="K272">
        <v>4.0242748260498002</v>
      </c>
      <c r="L272">
        <v>3.21450614929199</v>
      </c>
      <c r="M272">
        <v>3.6152820587158199</v>
      </c>
      <c r="N272">
        <v>8.5429801940918004</v>
      </c>
      <c r="O272">
        <v>1</v>
      </c>
      <c r="P272">
        <v>1</v>
      </c>
      <c r="Q272">
        <v>10</v>
      </c>
      <c r="R272" s="12">
        <v>0.1</v>
      </c>
      <c r="S272" s="12">
        <f t="shared" si="4"/>
        <v>0.1</v>
      </c>
      <c r="T272">
        <v>1.3912353515625</v>
      </c>
      <c r="U272">
        <v>1.09366607666016</v>
      </c>
      <c r="V272">
        <v>1.1821482181549099</v>
      </c>
      <c r="W272">
        <v>8.8482141494751004E-2</v>
      </c>
      <c r="X272">
        <v>0.209087133407593</v>
      </c>
      <c r="Y272">
        <v>0.209087133407593</v>
      </c>
      <c r="Z272">
        <v>0.1</v>
      </c>
      <c r="AA272">
        <v>0.9</v>
      </c>
      <c r="AB272">
        <v>0.9</v>
      </c>
      <c r="AC272">
        <v>0.9</v>
      </c>
      <c r="AD272">
        <v>0.1</v>
      </c>
      <c r="AE272">
        <v>0.8</v>
      </c>
    </row>
    <row r="273" spans="1:31" x14ac:dyDescent="0.15">
      <c r="A273" s="4">
        <v>925</v>
      </c>
      <c r="B273">
        <v>12</v>
      </c>
      <c r="C273">
        <v>8</v>
      </c>
      <c r="D273">
        <v>10</v>
      </c>
      <c r="E273">
        <v>10</v>
      </c>
      <c r="F273">
        <v>10</v>
      </c>
      <c r="G273">
        <v>0</v>
      </c>
      <c r="H273">
        <v>2</v>
      </c>
      <c r="I273">
        <v>8</v>
      </c>
      <c r="J273">
        <v>0.6</v>
      </c>
      <c r="K273">
        <v>4.0810928344726598</v>
      </c>
      <c r="L273">
        <v>3.1442070007324201</v>
      </c>
      <c r="M273">
        <v>2.86460304260254</v>
      </c>
      <c r="N273">
        <v>4.3349437713623002</v>
      </c>
      <c r="O273">
        <v>1</v>
      </c>
      <c r="P273">
        <v>1</v>
      </c>
      <c r="Q273">
        <v>8</v>
      </c>
      <c r="R273" s="12">
        <v>0.125</v>
      </c>
      <c r="S273" s="12">
        <f t="shared" si="4"/>
        <v>0.1</v>
      </c>
      <c r="T273">
        <v>1.32900619506836</v>
      </c>
      <c r="U273">
        <v>1.22207260131836</v>
      </c>
      <c r="V273">
        <v>1.13348841667175</v>
      </c>
      <c r="W273">
        <v>8.8584184646606404E-2</v>
      </c>
      <c r="X273">
        <v>0.195517778396606</v>
      </c>
      <c r="Y273">
        <v>0.195517778396606</v>
      </c>
      <c r="Z273">
        <v>0.1</v>
      </c>
      <c r="AA273">
        <v>0.7</v>
      </c>
      <c r="AB273">
        <v>0.875</v>
      </c>
      <c r="AC273">
        <v>0.77777777777777801</v>
      </c>
      <c r="AD273">
        <v>0.3</v>
      </c>
      <c r="AE273">
        <v>0.6</v>
      </c>
    </row>
    <row r="274" spans="1:31" x14ac:dyDescent="0.15">
      <c r="A274" s="4">
        <v>833</v>
      </c>
      <c r="B274">
        <v>11</v>
      </c>
      <c r="C274">
        <v>9</v>
      </c>
      <c r="D274">
        <v>10</v>
      </c>
      <c r="E274">
        <v>10</v>
      </c>
      <c r="F274">
        <v>10</v>
      </c>
      <c r="G274">
        <v>0</v>
      </c>
      <c r="H274">
        <v>1</v>
      </c>
      <c r="I274">
        <v>9</v>
      </c>
      <c r="J274">
        <v>0.55000000000000004</v>
      </c>
      <c r="K274">
        <v>4.0872383117675799</v>
      </c>
      <c r="L274">
        <v>3.6415843963622998</v>
      </c>
      <c r="M274">
        <v>6.4734554290771502</v>
      </c>
      <c r="N274">
        <v>7.6030693054199201</v>
      </c>
      <c r="O274">
        <v>0</v>
      </c>
      <c r="P274">
        <v>0</v>
      </c>
      <c r="Q274">
        <v>4</v>
      </c>
      <c r="R274" s="12">
        <v>0</v>
      </c>
      <c r="S274" s="12">
        <f t="shared" si="4"/>
        <v>0</v>
      </c>
      <c r="T274">
        <v>1.19169425964355</v>
      </c>
      <c r="U274">
        <v>1.0847110748291</v>
      </c>
      <c r="V274">
        <v>0.99596291780471802</v>
      </c>
      <c r="W274">
        <v>8.8748157024383503E-2</v>
      </c>
      <c r="X274">
        <v>0.195731341838837</v>
      </c>
      <c r="Y274">
        <v>0.195731341838837</v>
      </c>
      <c r="Z274">
        <v>0</v>
      </c>
      <c r="AA274">
        <v>0.4</v>
      </c>
      <c r="AB274">
        <v>1</v>
      </c>
      <c r="AC274">
        <v>0.57142857142857195</v>
      </c>
      <c r="AD274">
        <v>0.6</v>
      </c>
      <c r="AE274">
        <v>0.4</v>
      </c>
    </row>
    <row r="275" spans="1:31" x14ac:dyDescent="0.15">
      <c r="A275" s="4">
        <v>651</v>
      </c>
      <c r="B275">
        <v>14</v>
      </c>
      <c r="C275">
        <v>6</v>
      </c>
      <c r="D275">
        <v>10</v>
      </c>
      <c r="E275">
        <v>10</v>
      </c>
      <c r="F275">
        <v>10</v>
      </c>
      <c r="G275">
        <v>0</v>
      </c>
      <c r="H275">
        <v>4</v>
      </c>
      <c r="I275">
        <v>6</v>
      </c>
      <c r="J275">
        <v>0.7</v>
      </c>
      <c r="K275">
        <v>5.0041980743408203</v>
      </c>
      <c r="L275">
        <v>2.9071922302246098</v>
      </c>
      <c r="M275">
        <v>2.4940986633300799</v>
      </c>
      <c r="N275">
        <v>4.5540332794189498</v>
      </c>
      <c r="O275">
        <v>3</v>
      </c>
      <c r="P275">
        <v>3</v>
      </c>
      <c r="Q275">
        <v>11</v>
      </c>
      <c r="R275" s="12">
        <v>0.2727</v>
      </c>
      <c r="S275" s="12">
        <f t="shared" si="4"/>
        <v>0.3</v>
      </c>
      <c r="T275">
        <v>1.5159378051757799</v>
      </c>
      <c r="U275">
        <v>1.3895969390869101</v>
      </c>
      <c r="V275">
        <v>1.30038666725159</v>
      </c>
      <c r="W275">
        <v>8.9210271835327107E-2</v>
      </c>
      <c r="X275">
        <v>0.215551137924194</v>
      </c>
      <c r="Y275">
        <v>0.215551137924194</v>
      </c>
      <c r="Z275">
        <v>0.3</v>
      </c>
      <c r="AA275">
        <v>0.8</v>
      </c>
      <c r="AB275">
        <v>0.72727272727272696</v>
      </c>
      <c r="AC275">
        <v>0.76190476190476197</v>
      </c>
      <c r="AD275">
        <v>0.2</v>
      </c>
      <c r="AE275">
        <v>0.5</v>
      </c>
    </row>
    <row r="276" spans="1:31" x14ac:dyDescent="0.15">
      <c r="A276" s="4">
        <v>594</v>
      </c>
      <c r="B276">
        <v>12</v>
      </c>
      <c r="C276">
        <v>8</v>
      </c>
      <c r="D276">
        <v>10</v>
      </c>
      <c r="E276">
        <v>10</v>
      </c>
      <c r="F276">
        <v>10</v>
      </c>
      <c r="G276">
        <v>0</v>
      </c>
      <c r="H276">
        <v>2</v>
      </c>
      <c r="I276">
        <v>8</v>
      </c>
      <c r="J276">
        <v>0.6</v>
      </c>
      <c r="K276">
        <v>4.7016735076904297</v>
      </c>
      <c r="L276">
        <v>3.5580291748046902</v>
      </c>
      <c r="M276">
        <v>2.9598388671875</v>
      </c>
      <c r="N276">
        <v>4.9704818725585902</v>
      </c>
      <c r="O276">
        <v>1</v>
      </c>
      <c r="P276">
        <v>1</v>
      </c>
      <c r="Q276">
        <v>9</v>
      </c>
      <c r="R276" s="12">
        <v>0.1111</v>
      </c>
      <c r="S276" s="12">
        <f t="shared" si="4"/>
        <v>0.1</v>
      </c>
      <c r="T276">
        <v>1.33786392211914</v>
      </c>
      <c r="U276">
        <v>1.2097911834716799</v>
      </c>
      <c r="V276">
        <v>1.12012803554535</v>
      </c>
      <c r="W276">
        <v>8.9663147926330594E-2</v>
      </c>
      <c r="X276">
        <v>0.217735886573792</v>
      </c>
      <c r="Y276">
        <v>0.217735886573792</v>
      </c>
      <c r="Z276">
        <v>0.1</v>
      </c>
      <c r="AA276">
        <v>0.8</v>
      </c>
      <c r="AB276">
        <v>0.88888888888888895</v>
      </c>
      <c r="AC276">
        <v>0.84210526315789502</v>
      </c>
      <c r="AD276">
        <v>0.2</v>
      </c>
      <c r="AE276">
        <v>0.7</v>
      </c>
    </row>
    <row r="277" spans="1:31" x14ac:dyDescent="0.15">
      <c r="A277" s="4">
        <v>634</v>
      </c>
      <c r="B277">
        <v>14</v>
      </c>
      <c r="C277">
        <v>6</v>
      </c>
      <c r="D277">
        <v>10</v>
      </c>
      <c r="E277">
        <v>10</v>
      </c>
      <c r="F277">
        <v>10</v>
      </c>
      <c r="G277">
        <v>0</v>
      </c>
      <c r="H277">
        <v>4</v>
      </c>
      <c r="I277">
        <v>6</v>
      </c>
      <c r="J277">
        <v>0.7</v>
      </c>
      <c r="K277">
        <v>5.2273178100585902</v>
      </c>
      <c r="L277">
        <v>2.7422637939453098</v>
      </c>
      <c r="M277">
        <v>1.81367111206055</v>
      </c>
      <c r="N277">
        <v>4.6649837493896502</v>
      </c>
      <c r="O277">
        <v>2</v>
      </c>
      <c r="P277">
        <v>2</v>
      </c>
      <c r="Q277">
        <v>11</v>
      </c>
      <c r="R277" s="12">
        <v>0.18179999999999999</v>
      </c>
      <c r="S277" s="12">
        <f t="shared" si="4"/>
        <v>0.2</v>
      </c>
      <c r="T277">
        <v>1.5930709838867201</v>
      </c>
      <c r="U277">
        <v>1.45227003097534</v>
      </c>
      <c r="V277">
        <v>1.3624951839446999</v>
      </c>
      <c r="W277">
        <v>8.9774847030639607E-2</v>
      </c>
      <c r="X277">
        <v>0.23057579994201699</v>
      </c>
      <c r="Y277">
        <v>0.23057579994201699</v>
      </c>
      <c r="Z277">
        <v>0.2</v>
      </c>
      <c r="AA277">
        <v>0.9</v>
      </c>
      <c r="AB277">
        <v>0.81818181818181801</v>
      </c>
      <c r="AC277">
        <v>0.85714285714285698</v>
      </c>
      <c r="AD277">
        <v>0.1</v>
      </c>
      <c r="AE277">
        <v>0.7</v>
      </c>
    </row>
    <row r="278" spans="1:31" x14ac:dyDescent="0.15">
      <c r="A278" s="4">
        <v>9</v>
      </c>
      <c r="B278">
        <v>12</v>
      </c>
      <c r="C278">
        <v>8</v>
      </c>
      <c r="D278">
        <v>10</v>
      </c>
      <c r="E278">
        <v>10</v>
      </c>
      <c r="F278">
        <v>9</v>
      </c>
      <c r="G278">
        <v>1</v>
      </c>
      <c r="H278">
        <v>3</v>
      </c>
      <c r="I278">
        <v>7</v>
      </c>
      <c r="J278">
        <v>0.6</v>
      </c>
      <c r="K278">
        <v>5.78865623474121</v>
      </c>
      <c r="L278">
        <v>3.8009147644043</v>
      </c>
      <c r="M278">
        <v>2.6515731811523402</v>
      </c>
      <c r="N278">
        <v>4.9838886260986301</v>
      </c>
      <c r="O278">
        <v>1</v>
      </c>
      <c r="P278">
        <v>1</v>
      </c>
      <c r="Q278">
        <v>8</v>
      </c>
      <c r="R278" s="12">
        <v>0.125</v>
      </c>
      <c r="S278" s="12">
        <f t="shared" si="4"/>
        <v>0.1</v>
      </c>
      <c r="T278">
        <v>1.4002590179443399</v>
      </c>
      <c r="U278">
        <v>1.27002465724945</v>
      </c>
      <c r="V278">
        <v>1.1800445318222099</v>
      </c>
      <c r="W278">
        <v>8.9980125427246094E-2</v>
      </c>
      <c r="X278">
        <v>0.22021448612213099</v>
      </c>
      <c r="Y278">
        <v>0.22021448612213099</v>
      </c>
      <c r="Z278">
        <v>0.1</v>
      </c>
      <c r="AA278">
        <v>0.7</v>
      </c>
      <c r="AB278">
        <v>0.875</v>
      </c>
      <c r="AC278">
        <v>0.77777777777777801</v>
      </c>
      <c r="AD278">
        <v>0.3</v>
      </c>
      <c r="AE278">
        <v>0.6</v>
      </c>
    </row>
    <row r="279" spans="1:31" x14ac:dyDescent="0.15">
      <c r="A279" s="4">
        <v>955</v>
      </c>
      <c r="B279">
        <v>14</v>
      </c>
      <c r="C279">
        <v>6</v>
      </c>
      <c r="D279">
        <v>10</v>
      </c>
      <c r="E279">
        <v>10</v>
      </c>
      <c r="F279">
        <v>10</v>
      </c>
      <c r="G279">
        <v>0</v>
      </c>
      <c r="H279">
        <v>4</v>
      </c>
      <c r="I279">
        <v>6</v>
      </c>
      <c r="J279">
        <v>0.7</v>
      </c>
      <c r="K279">
        <v>5.3781013488769496</v>
      </c>
      <c r="L279">
        <v>2.8527870178222701</v>
      </c>
      <c r="M279">
        <v>1.61575698852539</v>
      </c>
      <c r="N279">
        <v>4.25156593322754</v>
      </c>
      <c r="O279">
        <v>2</v>
      </c>
      <c r="P279">
        <v>2</v>
      </c>
      <c r="Q279">
        <v>9</v>
      </c>
      <c r="R279" s="12">
        <v>0.22220000000000001</v>
      </c>
      <c r="S279" s="12">
        <f t="shared" si="4"/>
        <v>0.2</v>
      </c>
      <c r="T279">
        <v>1.6290874481201201</v>
      </c>
      <c r="U279">
        <v>1.4803428649902299</v>
      </c>
      <c r="V279">
        <v>1.38972723484039</v>
      </c>
      <c r="W279">
        <v>9.0615630149841295E-2</v>
      </c>
      <c r="X279">
        <v>0.23936021327972401</v>
      </c>
      <c r="Y279">
        <v>0.23936021327972401</v>
      </c>
      <c r="Z279">
        <v>0.2</v>
      </c>
      <c r="AA279">
        <v>0.7</v>
      </c>
      <c r="AB279">
        <v>0.77777777777777801</v>
      </c>
      <c r="AC279">
        <v>0.73684210526315796</v>
      </c>
      <c r="AD279">
        <v>0.3</v>
      </c>
      <c r="AE279">
        <v>0.5</v>
      </c>
    </row>
    <row r="280" spans="1:31" x14ac:dyDescent="0.15">
      <c r="A280" s="4">
        <v>327</v>
      </c>
      <c r="B280">
        <v>13</v>
      </c>
      <c r="C280">
        <v>7</v>
      </c>
      <c r="D280">
        <v>10</v>
      </c>
      <c r="E280">
        <v>10</v>
      </c>
      <c r="F280">
        <v>9</v>
      </c>
      <c r="G280">
        <v>1</v>
      </c>
      <c r="H280">
        <v>4</v>
      </c>
      <c r="I280">
        <v>6</v>
      </c>
      <c r="J280">
        <v>0.65</v>
      </c>
      <c r="K280">
        <v>4.9272022247314498</v>
      </c>
      <c r="L280">
        <v>2.9533176422119101</v>
      </c>
      <c r="M280">
        <v>2.0259857177734402</v>
      </c>
      <c r="N280">
        <v>3.3891696929931601</v>
      </c>
      <c r="O280">
        <v>2</v>
      </c>
      <c r="P280">
        <v>2</v>
      </c>
      <c r="Q280">
        <v>9</v>
      </c>
      <c r="R280" s="12">
        <v>0.22220000000000001</v>
      </c>
      <c r="S280" s="12">
        <f t="shared" si="4"/>
        <v>0.2</v>
      </c>
      <c r="T280">
        <v>1.33107757568359</v>
      </c>
      <c r="U280">
        <v>1.2456364631652801</v>
      </c>
      <c r="V280">
        <v>1.1548923254013099</v>
      </c>
      <c r="W280">
        <v>9.0744137763977106E-2</v>
      </c>
      <c r="X280">
        <v>0.17618525028228799</v>
      </c>
      <c r="Y280">
        <v>0.17618525028228799</v>
      </c>
      <c r="Z280">
        <v>0.2</v>
      </c>
      <c r="AA280">
        <v>0.7</v>
      </c>
      <c r="AB280">
        <v>0.77777777777777801</v>
      </c>
      <c r="AC280">
        <v>0.73684210526315796</v>
      </c>
      <c r="AD280">
        <v>0.3</v>
      </c>
      <c r="AE280">
        <v>0.5</v>
      </c>
    </row>
    <row r="281" spans="1:31" x14ac:dyDescent="0.15">
      <c r="A281" s="4">
        <v>804</v>
      </c>
      <c r="B281">
        <v>16</v>
      </c>
      <c r="C281">
        <v>4</v>
      </c>
      <c r="D281">
        <v>10</v>
      </c>
      <c r="E281">
        <v>10</v>
      </c>
      <c r="F281">
        <v>10</v>
      </c>
      <c r="G281">
        <v>0</v>
      </c>
      <c r="H281">
        <v>6</v>
      </c>
      <c r="I281">
        <v>4</v>
      </c>
      <c r="J281">
        <v>0.8</v>
      </c>
      <c r="K281">
        <v>5.2993335723876998</v>
      </c>
      <c r="L281">
        <v>1.8145503997802701</v>
      </c>
      <c r="M281">
        <v>1.2339725494384799</v>
      </c>
      <c r="N281">
        <v>4.3565196990966797</v>
      </c>
      <c r="O281">
        <v>3</v>
      </c>
      <c r="P281">
        <v>3</v>
      </c>
      <c r="Q281">
        <v>11</v>
      </c>
      <c r="R281" s="12">
        <v>0.2727</v>
      </c>
      <c r="S281" s="12">
        <f t="shared" si="4"/>
        <v>0.3</v>
      </c>
      <c r="T281">
        <v>1.8279266357421899</v>
      </c>
      <c r="U281">
        <v>1.6875041723251301</v>
      </c>
      <c r="V281">
        <v>1.59646248817444</v>
      </c>
      <c r="W281">
        <v>9.1041684150695801E-2</v>
      </c>
      <c r="X281">
        <v>0.231464147567749</v>
      </c>
      <c r="Y281">
        <v>0.231464147567749</v>
      </c>
      <c r="Z281">
        <v>0.3</v>
      </c>
      <c r="AA281">
        <v>0.8</v>
      </c>
      <c r="AB281">
        <v>0.72727272727272696</v>
      </c>
      <c r="AC281">
        <v>0.76190476190476197</v>
      </c>
      <c r="AD281">
        <v>0.2</v>
      </c>
      <c r="AE281">
        <v>0.5</v>
      </c>
    </row>
    <row r="282" spans="1:31" x14ac:dyDescent="0.15">
      <c r="A282" s="4">
        <v>778</v>
      </c>
      <c r="B282">
        <v>12</v>
      </c>
      <c r="C282">
        <v>8</v>
      </c>
      <c r="D282">
        <v>10</v>
      </c>
      <c r="E282">
        <v>10</v>
      </c>
      <c r="F282">
        <v>10</v>
      </c>
      <c r="G282">
        <v>0</v>
      </c>
      <c r="H282">
        <v>2</v>
      </c>
      <c r="I282">
        <v>8</v>
      </c>
      <c r="J282">
        <v>0.6</v>
      </c>
      <c r="K282">
        <v>5.2346115112304696</v>
      </c>
      <c r="L282">
        <v>3.3134727478027299</v>
      </c>
      <c r="M282">
        <v>2.10855293273926</v>
      </c>
      <c r="N282">
        <v>8.0995292663574201</v>
      </c>
      <c r="O282">
        <v>2</v>
      </c>
      <c r="P282">
        <v>2</v>
      </c>
      <c r="Q282">
        <v>11</v>
      </c>
      <c r="R282" s="12">
        <v>0.18179999999999999</v>
      </c>
      <c r="S282" s="12">
        <f t="shared" si="4"/>
        <v>0.2</v>
      </c>
      <c r="T282">
        <v>1.54792404174805</v>
      </c>
      <c r="U282">
        <v>1.2239751815795901</v>
      </c>
      <c r="V282">
        <v>1.3150274753570601</v>
      </c>
      <c r="W282">
        <v>9.1052293777465806E-2</v>
      </c>
      <c r="X282">
        <v>0.23289656639099099</v>
      </c>
      <c r="Y282">
        <v>0.23289656639099099</v>
      </c>
      <c r="Z282">
        <v>0.2</v>
      </c>
      <c r="AA282">
        <v>0.9</v>
      </c>
      <c r="AB282">
        <v>0.81818181818181801</v>
      </c>
      <c r="AC282">
        <v>0.85714285714285698</v>
      </c>
      <c r="AD282">
        <v>0.1</v>
      </c>
      <c r="AE282">
        <v>0.7</v>
      </c>
    </row>
    <row r="283" spans="1:31" x14ac:dyDescent="0.15">
      <c r="A283" s="4">
        <v>114</v>
      </c>
      <c r="B283">
        <v>10</v>
      </c>
      <c r="C283">
        <v>10</v>
      </c>
      <c r="D283">
        <v>10</v>
      </c>
      <c r="E283">
        <v>10</v>
      </c>
      <c r="F283">
        <v>9</v>
      </c>
      <c r="G283">
        <v>1</v>
      </c>
      <c r="H283">
        <v>1</v>
      </c>
      <c r="I283">
        <v>9</v>
      </c>
      <c r="J283">
        <v>0.5</v>
      </c>
      <c r="K283">
        <v>5.3878669738769496</v>
      </c>
      <c r="L283">
        <v>4.7398757934570304</v>
      </c>
      <c r="M283">
        <v>6.6268539428710902</v>
      </c>
      <c r="N283">
        <v>8.5765495300293004</v>
      </c>
      <c r="O283">
        <v>0</v>
      </c>
      <c r="P283">
        <v>0</v>
      </c>
      <c r="Q283">
        <v>7</v>
      </c>
      <c r="R283" s="12">
        <v>0</v>
      </c>
      <c r="S283" s="12">
        <f t="shared" si="4"/>
        <v>0</v>
      </c>
      <c r="T283">
        <v>1.36931228637695</v>
      </c>
      <c r="U283">
        <v>1.24855613708496</v>
      </c>
      <c r="V283">
        <v>1.15682065486908</v>
      </c>
      <c r="W283">
        <v>9.1735482215881306E-2</v>
      </c>
      <c r="X283">
        <v>0.21249163150787401</v>
      </c>
      <c r="Y283">
        <v>0.21249163150787401</v>
      </c>
      <c r="Z283">
        <v>0</v>
      </c>
      <c r="AA283">
        <v>0.7</v>
      </c>
      <c r="AB283">
        <v>1</v>
      </c>
      <c r="AC283">
        <v>0.82352941176470595</v>
      </c>
      <c r="AD283">
        <v>0.3</v>
      </c>
      <c r="AE283">
        <v>0.7</v>
      </c>
    </row>
    <row r="284" spans="1:31" x14ac:dyDescent="0.15">
      <c r="A284" s="4">
        <v>937</v>
      </c>
      <c r="B284">
        <v>12</v>
      </c>
      <c r="C284">
        <v>8</v>
      </c>
      <c r="D284">
        <v>10</v>
      </c>
      <c r="E284">
        <v>10</v>
      </c>
      <c r="F284">
        <v>10</v>
      </c>
      <c r="G284">
        <v>0</v>
      </c>
      <c r="H284">
        <v>2</v>
      </c>
      <c r="I284">
        <v>8</v>
      </c>
      <c r="J284">
        <v>0.6</v>
      </c>
      <c r="K284">
        <v>4.3971443176269496</v>
      </c>
      <c r="L284">
        <v>3.4609031677246098</v>
      </c>
      <c r="M284">
        <v>3.1506271362304701</v>
      </c>
      <c r="N284">
        <v>4.2933692932128897</v>
      </c>
      <c r="O284">
        <v>1</v>
      </c>
      <c r="P284">
        <v>1</v>
      </c>
      <c r="Q284">
        <v>8</v>
      </c>
      <c r="R284" s="12">
        <v>0.125</v>
      </c>
      <c r="S284" s="12">
        <f t="shared" si="4"/>
        <v>0.1</v>
      </c>
      <c r="T284">
        <v>1.22861671447754</v>
      </c>
      <c r="U284">
        <v>1.1407651901245099</v>
      </c>
      <c r="V284">
        <v>1.0489526987075799</v>
      </c>
      <c r="W284">
        <v>9.1812491416931194E-2</v>
      </c>
      <c r="X284">
        <v>0.179664015769958</v>
      </c>
      <c r="Y284">
        <v>0.179664015769958</v>
      </c>
      <c r="Z284">
        <v>0.1</v>
      </c>
      <c r="AA284">
        <v>0.7</v>
      </c>
      <c r="AB284">
        <v>0.875</v>
      </c>
      <c r="AC284">
        <v>0.77777777777777801</v>
      </c>
      <c r="AD284">
        <v>0.3</v>
      </c>
      <c r="AE284">
        <v>0.6</v>
      </c>
    </row>
    <row r="285" spans="1:31" x14ac:dyDescent="0.15">
      <c r="A285" s="4">
        <v>358</v>
      </c>
      <c r="B285">
        <v>9</v>
      </c>
      <c r="C285">
        <v>11</v>
      </c>
      <c r="D285">
        <v>10</v>
      </c>
      <c r="E285">
        <v>10</v>
      </c>
      <c r="F285">
        <v>8</v>
      </c>
      <c r="G285">
        <v>2</v>
      </c>
      <c r="H285">
        <v>1</v>
      </c>
      <c r="I285">
        <v>9</v>
      </c>
      <c r="J285">
        <v>0.45</v>
      </c>
      <c r="K285">
        <v>4.5049304962158203</v>
      </c>
      <c r="L285">
        <v>3.6971168518066402</v>
      </c>
      <c r="M285">
        <v>4.1158676147460902</v>
      </c>
      <c r="N285">
        <v>8.5434150695800799</v>
      </c>
      <c r="O285">
        <v>1</v>
      </c>
      <c r="P285">
        <v>1</v>
      </c>
      <c r="Q285">
        <v>6</v>
      </c>
      <c r="R285" s="12">
        <v>0.16669999999999999</v>
      </c>
      <c r="S285" s="12">
        <f t="shared" si="4"/>
        <v>0.1</v>
      </c>
      <c r="T285">
        <v>1.10688400268555</v>
      </c>
      <c r="U285">
        <v>0.87487411499023404</v>
      </c>
      <c r="V285">
        <v>0.96704882383346602</v>
      </c>
      <c r="W285">
        <v>9.2174708843231201E-2</v>
      </c>
      <c r="X285">
        <v>0.13983517885208099</v>
      </c>
      <c r="Y285">
        <v>0.13983517885208099</v>
      </c>
      <c r="Z285">
        <v>0.1</v>
      </c>
      <c r="AA285">
        <v>0.5</v>
      </c>
      <c r="AB285">
        <v>0.83333333333333304</v>
      </c>
      <c r="AC285">
        <v>0.625</v>
      </c>
      <c r="AD285">
        <v>0.5</v>
      </c>
      <c r="AE285">
        <v>0.4</v>
      </c>
    </row>
    <row r="286" spans="1:31" x14ac:dyDescent="0.15">
      <c r="A286" s="4">
        <v>288</v>
      </c>
      <c r="B286">
        <v>16</v>
      </c>
      <c r="C286">
        <v>4</v>
      </c>
      <c r="D286">
        <v>10</v>
      </c>
      <c r="E286">
        <v>10</v>
      </c>
      <c r="F286">
        <v>10</v>
      </c>
      <c r="G286">
        <v>0</v>
      </c>
      <c r="H286">
        <v>6</v>
      </c>
      <c r="I286">
        <v>4</v>
      </c>
      <c r="J286">
        <v>0.8</v>
      </c>
      <c r="K286">
        <v>4.9405021667480504</v>
      </c>
      <c r="L286">
        <v>2.04789543151856</v>
      </c>
      <c r="M286">
        <v>1.7635974884033201</v>
      </c>
      <c r="N286">
        <v>4.1102657318115199</v>
      </c>
      <c r="O286">
        <v>1</v>
      </c>
      <c r="P286">
        <v>1</v>
      </c>
      <c r="Q286">
        <v>7</v>
      </c>
      <c r="R286" s="12">
        <v>0.1429</v>
      </c>
      <c r="S286" s="12">
        <f t="shared" si="4"/>
        <v>0.1</v>
      </c>
      <c r="T286">
        <v>1.65744781494141</v>
      </c>
      <c r="U286">
        <v>1.5432714223861701</v>
      </c>
      <c r="V286">
        <v>1.45035707950592</v>
      </c>
      <c r="W286">
        <v>9.2914342880248996E-2</v>
      </c>
      <c r="X286">
        <v>0.20709073543548601</v>
      </c>
      <c r="Y286">
        <v>0.20709073543548601</v>
      </c>
      <c r="Z286">
        <v>0.1</v>
      </c>
      <c r="AA286">
        <v>0.6</v>
      </c>
      <c r="AB286">
        <v>0.85714285714285698</v>
      </c>
      <c r="AC286">
        <v>0.70588235294117596</v>
      </c>
      <c r="AD286">
        <v>0.4</v>
      </c>
      <c r="AE286">
        <v>0.5</v>
      </c>
    </row>
    <row r="287" spans="1:31" x14ac:dyDescent="0.15">
      <c r="A287" s="4">
        <v>876</v>
      </c>
      <c r="B287">
        <v>15</v>
      </c>
      <c r="C287">
        <v>5</v>
      </c>
      <c r="D287">
        <v>10</v>
      </c>
      <c r="E287">
        <v>10</v>
      </c>
      <c r="F287">
        <v>10</v>
      </c>
      <c r="G287">
        <v>0</v>
      </c>
      <c r="H287">
        <v>5</v>
      </c>
      <c r="I287">
        <v>5</v>
      </c>
      <c r="J287">
        <v>0.75</v>
      </c>
      <c r="K287">
        <v>5.8185081481933603</v>
      </c>
      <c r="L287">
        <v>2.2077369689941402</v>
      </c>
      <c r="M287">
        <v>1.01711845397949</v>
      </c>
      <c r="N287">
        <v>4.8402996063232404</v>
      </c>
      <c r="O287">
        <v>4</v>
      </c>
      <c r="P287">
        <v>4</v>
      </c>
      <c r="Q287">
        <v>13</v>
      </c>
      <c r="R287" s="12">
        <v>0.30769999999999997</v>
      </c>
      <c r="S287" s="12">
        <f t="shared" si="4"/>
        <v>0.4</v>
      </c>
      <c r="T287">
        <v>2.3515682220459002</v>
      </c>
      <c r="U287">
        <v>2.11308741569519</v>
      </c>
      <c r="V287">
        <v>2.02004790306091</v>
      </c>
      <c r="W287">
        <v>9.3039512634277302E-2</v>
      </c>
      <c r="X287">
        <v>0.33152031898498502</v>
      </c>
      <c r="Y287">
        <v>0.33152031898498502</v>
      </c>
      <c r="Z287">
        <v>0.4</v>
      </c>
      <c r="AA287">
        <v>0.9</v>
      </c>
      <c r="AB287">
        <v>0.69230769230769196</v>
      </c>
      <c r="AC287">
        <v>0.78260869565217395</v>
      </c>
      <c r="AD287">
        <v>0.1</v>
      </c>
      <c r="AE287">
        <v>0.5</v>
      </c>
    </row>
    <row r="288" spans="1:31" x14ac:dyDescent="0.15">
      <c r="A288" s="4">
        <v>264</v>
      </c>
      <c r="B288">
        <v>14</v>
      </c>
      <c r="C288">
        <v>6</v>
      </c>
      <c r="D288">
        <v>10</v>
      </c>
      <c r="E288">
        <v>10</v>
      </c>
      <c r="F288">
        <v>10</v>
      </c>
      <c r="G288">
        <v>0</v>
      </c>
      <c r="H288">
        <v>4</v>
      </c>
      <c r="I288">
        <v>6</v>
      </c>
      <c r="J288">
        <v>0.7</v>
      </c>
      <c r="K288">
        <v>5.2262763977050799</v>
      </c>
      <c r="L288">
        <v>2.8283634185790998</v>
      </c>
      <c r="M288">
        <v>1.8462715148925799</v>
      </c>
      <c r="N288">
        <v>4.3579692840576199</v>
      </c>
      <c r="O288">
        <v>1</v>
      </c>
      <c r="P288">
        <v>1</v>
      </c>
      <c r="Q288">
        <v>5</v>
      </c>
      <c r="R288" s="12">
        <v>0.2</v>
      </c>
      <c r="S288" s="12">
        <f t="shared" si="4"/>
        <v>0.1</v>
      </c>
      <c r="T288">
        <v>1.45426368713379</v>
      </c>
      <c r="U288">
        <v>1.3388190269470199</v>
      </c>
      <c r="V288">
        <v>1.2457141876220701</v>
      </c>
      <c r="W288">
        <v>9.31048393249512E-2</v>
      </c>
      <c r="X288">
        <v>0.208549499511719</v>
      </c>
      <c r="Y288">
        <v>0.208549499511719</v>
      </c>
      <c r="Z288">
        <v>0.1</v>
      </c>
      <c r="AA288">
        <v>0.4</v>
      </c>
      <c r="AB288">
        <v>0.8</v>
      </c>
      <c r="AC288">
        <v>0.53333333333333299</v>
      </c>
      <c r="AD288">
        <v>0.6</v>
      </c>
      <c r="AE288">
        <v>0.3</v>
      </c>
    </row>
    <row r="289" spans="1:31" x14ac:dyDescent="0.15">
      <c r="A289" s="4">
        <v>870</v>
      </c>
      <c r="B289">
        <v>12</v>
      </c>
      <c r="C289">
        <v>8</v>
      </c>
      <c r="D289">
        <v>10</v>
      </c>
      <c r="E289">
        <v>10</v>
      </c>
      <c r="F289">
        <v>9</v>
      </c>
      <c r="G289">
        <v>1</v>
      </c>
      <c r="H289">
        <v>3</v>
      </c>
      <c r="I289">
        <v>7</v>
      </c>
      <c r="J289">
        <v>0.6</v>
      </c>
      <c r="K289">
        <v>5.1678886413574201</v>
      </c>
      <c r="L289">
        <v>3.5279655456543</v>
      </c>
      <c r="M289">
        <v>2.48696708679199</v>
      </c>
      <c r="N289">
        <v>3.97927665710449</v>
      </c>
      <c r="O289">
        <v>1</v>
      </c>
      <c r="P289">
        <v>1</v>
      </c>
      <c r="Q289">
        <v>8</v>
      </c>
      <c r="R289" s="12">
        <v>0.125</v>
      </c>
      <c r="S289" s="12">
        <f t="shared" si="4"/>
        <v>0.1</v>
      </c>
      <c r="T289">
        <v>1.3648548126220701</v>
      </c>
      <c r="U289">
        <v>1.26025450229645</v>
      </c>
      <c r="V289">
        <v>1.16691553592682</v>
      </c>
      <c r="W289">
        <v>9.3338966369628906E-2</v>
      </c>
      <c r="X289">
        <v>0.19793927669525099</v>
      </c>
      <c r="Y289">
        <v>0.19793927669525099</v>
      </c>
      <c r="Z289">
        <v>0.1</v>
      </c>
      <c r="AA289">
        <v>0.7</v>
      </c>
      <c r="AB289">
        <v>0.875</v>
      </c>
      <c r="AC289">
        <v>0.77777777777777801</v>
      </c>
      <c r="AD289">
        <v>0.3</v>
      </c>
      <c r="AE289">
        <v>0.6</v>
      </c>
    </row>
    <row r="290" spans="1:31" x14ac:dyDescent="0.15">
      <c r="A290" s="4">
        <v>295</v>
      </c>
      <c r="B290">
        <v>11</v>
      </c>
      <c r="C290">
        <v>9</v>
      </c>
      <c r="D290">
        <v>10</v>
      </c>
      <c r="E290">
        <v>10</v>
      </c>
      <c r="F290">
        <v>9</v>
      </c>
      <c r="G290">
        <v>1</v>
      </c>
      <c r="H290">
        <v>2</v>
      </c>
      <c r="I290">
        <v>8</v>
      </c>
      <c r="J290">
        <v>0.55000000000000004</v>
      </c>
      <c r="K290">
        <v>5.13289451599121</v>
      </c>
      <c r="L290">
        <v>4.0568084716796902</v>
      </c>
      <c r="M290">
        <v>3.96797370910644</v>
      </c>
      <c r="N290">
        <v>5.2693939208984402</v>
      </c>
      <c r="O290">
        <v>1</v>
      </c>
      <c r="P290">
        <v>1</v>
      </c>
      <c r="Q290">
        <v>10</v>
      </c>
      <c r="R290" s="12">
        <v>0.1</v>
      </c>
      <c r="S290" s="12">
        <f t="shared" si="4"/>
        <v>0.1</v>
      </c>
      <c r="T290">
        <v>1.1693286895752</v>
      </c>
      <c r="U290">
        <v>1.0814447402954099</v>
      </c>
      <c r="V290">
        <v>0.98809909820556596</v>
      </c>
      <c r="W290">
        <v>9.3345642089843694E-2</v>
      </c>
      <c r="X290">
        <v>0.18122959136962899</v>
      </c>
      <c r="Y290">
        <v>0.18122959136962899</v>
      </c>
      <c r="Z290">
        <v>0.1</v>
      </c>
      <c r="AA290">
        <v>0.9</v>
      </c>
      <c r="AB290">
        <v>0.9</v>
      </c>
      <c r="AC290">
        <v>0.9</v>
      </c>
      <c r="AD290">
        <v>0.1</v>
      </c>
      <c r="AE290">
        <v>0.8</v>
      </c>
    </row>
    <row r="291" spans="1:31" x14ac:dyDescent="0.15">
      <c r="A291" s="4">
        <v>585</v>
      </c>
      <c r="B291">
        <v>12</v>
      </c>
      <c r="C291">
        <v>8</v>
      </c>
      <c r="D291">
        <v>10</v>
      </c>
      <c r="E291">
        <v>10</v>
      </c>
      <c r="F291">
        <v>10</v>
      </c>
      <c r="G291">
        <v>0</v>
      </c>
      <c r="H291">
        <v>2</v>
      </c>
      <c r="I291">
        <v>8</v>
      </c>
      <c r="J291">
        <v>0.6</v>
      </c>
      <c r="K291">
        <v>4.9303245544433603</v>
      </c>
      <c r="L291">
        <v>3.7386589050293</v>
      </c>
      <c r="M291">
        <v>3.0965881347656201</v>
      </c>
      <c r="N291">
        <v>5.1557579040527299</v>
      </c>
      <c r="O291">
        <v>1</v>
      </c>
      <c r="P291">
        <v>1</v>
      </c>
      <c r="Q291">
        <v>8</v>
      </c>
      <c r="R291" s="12">
        <v>0.125</v>
      </c>
      <c r="S291" s="12">
        <f t="shared" si="4"/>
        <v>0.1</v>
      </c>
      <c r="T291">
        <v>1.2247734069824201</v>
      </c>
      <c r="U291">
        <v>1.1305084228515601</v>
      </c>
      <c r="V291">
        <v>1.0369787216186499</v>
      </c>
      <c r="W291">
        <v>9.3529701232910198E-2</v>
      </c>
      <c r="X291">
        <v>0.18779468536377</v>
      </c>
      <c r="Y291">
        <v>0.18779468536377</v>
      </c>
      <c r="Z291">
        <v>0.1</v>
      </c>
      <c r="AA291">
        <v>0.7</v>
      </c>
      <c r="AB291">
        <v>0.875</v>
      </c>
      <c r="AC291">
        <v>0.77777777777777801</v>
      </c>
      <c r="AD291">
        <v>0.3</v>
      </c>
      <c r="AE291">
        <v>0.6</v>
      </c>
    </row>
    <row r="292" spans="1:31" x14ac:dyDescent="0.15">
      <c r="A292" s="4">
        <v>611</v>
      </c>
      <c r="B292">
        <v>12</v>
      </c>
      <c r="C292">
        <v>8</v>
      </c>
      <c r="D292">
        <v>10</v>
      </c>
      <c r="E292">
        <v>10</v>
      </c>
      <c r="F292">
        <v>9</v>
      </c>
      <c r="G292">
        <v>1</v>
      </c>
      <c r="H292">
        <v>3</v>
      </c>
      <c r="I292">
        <v>7</v>
      </c>
      <c r="J292">
        <v>0.6</v>
      </c>
      <c r="K292">
        <v>4.8742446899414098</v>
      </c>
      <c r="L292">
        <v>3.3964424133300799</v>
      </c>
      <c r="M292">
        <v>2.6547431945800799</v>
      </c>
      <c r="N292">
        <v>3.8664531707763699</v>
      </c>
      <c r="O292">
        <v>1</v>
      </c>
      <c r="P292">
        <v>1</v>
      </c>
      <c r="Q292">
        <v>9</v>
      </c>
      <c r="R292" s="12">
        <v>0.1111</v>
      </c>
      <c r="S292" s="12">
        <f t="shared" si="4"/>
        <v>0.1</v>
      </c>
      <c r="T292">
        <v>1.2030220031738299</v>
      </c>
      <c r="U292">
        <v>1.1312853097915601</v>
      </c>
      <c r="V292">
        <v>1.0375610589981099</v>
      </c>
      <c r="W292">
        <v>9.3724250793457003E-2</v>
      </c>
      <c r="X292">
        <v>0.16546094417571999</v>
      </c>
      <c r="Y292">
        <v>0.16546094417571999</v>
      </c>
      <c r="Z292">
        <v>0.1</v>
      </c>
      <c r="AA292">
        <v>0.8</v>
      </c>
      <c r="AB292">
        <v>0.88888888888888895</v>
      </c>
      <c r="AC292">
        <v>0.84210526315789502</v>
      </c>
      <c r="AD292">
        <v>0.2</v>
      </c>
      <c r="AE292">
        <v>0.7</v>
      </c>
    </row>
    <row r="293" spans="1:31" x14ac:dyDescent="0.15">
      <c r="A293" s="4">
        <v>391</v>
      </c>
      <c r="B293">
        <v>13</v>
      </c>
      <c r="C293">
        <v>7</v>
      </c>
      <c r="D293">
        <v>10</v>
      </c>
      <c r="E293">
        <v>10</v>
      </c>
      <c r="F293">
        <v>10</v>
      </c>
      <c r="G293">
        <v>0</v>
      </c>
      <c r="H293">
        <v>3</v>
      </c>
      <c r="I293">
        <v>7</v>
      </c>
      <c r="J293">
        <v>0.65</v>
      </c>
      <c r="K293">
        <v>4.6694412231445304</v>
      </c>
      <c r="L293">
        <v>3.0039863586425799</v>
      </c>
      <c r="M293">
        <v>2.2867698669433598</v>
      </c>
      <c r="N293">
        <v>4.5269088745117196</v>
      </c>
      <c r="O293">
        <v>1</v>
      </c>
      <c r="P293">
        <v>1</v>
      </c>
      <c r="Q293">
        <v>9</v>
      </c>
      <c r="R293" s="12">
        <v>0.1111</v>
      </c>
      <c r="S293" s="12">
        <f t="shared" si="4"/>
        <v>0.1</v>
      </c>
      <c r="T293">
        <v>1.4494514465332</v>
      </c>
      <c r="U293">
        <v>1.3129037618637101</v>
      </c>
      <c r="V293">
        <v>1.21916580200195</v>
      </c>
      <c r="W293">
        <v>9.3737959861755399E-2</v>
      </c>
      <c r="X293">
        <v>0.23028564453125</v>
      </c>
      <c r="Y293">
        <v>0.23028564453125</v>
      </c>
      <c r="Z293">
        <v>0.1</v>
      </c>
      <c r="AA293">
        <v>0.8</v>
      </c>
      <c r="AB293">
        <v>0.88888888888888895</v>
      </c>
      <c r="AC293">
        <v>0.84210526315789502</v>
      </c>
      <c r="AD293">
        <v>0.2</v>
      </c>
      <c r="AE293">
        <v>0.7</v>
      </c>
    </row>
    <row r="294" spans="1:31" x14ac:dyDescent="0.15">
      <c r="A294" s="4">
        <v>86</v>
      </c>
      <c r="B294">
        <v>13</v>
      </c>
      <c r="C294">
        <v>7</v>
      </c>
      <c r="D294">
        <v>10</v>
      </c>
      <c r="E294">
        <v>10</v>
      </c>
      <c r="F294">
        <v>10</v>
      </c>
      <c r="G294">
        <v>0</v>
      </c>
      <c r="H294">
        <v>3</v>
      </c>
      <c r="I294">
        <v>7</v>
      </c>
      <c r="J294">
        <v>0.65</v>
      </c>
      <c r="K294">
        <v>4.3319129943847701</v>
      </c>
      <c r="L294">
        <v>2.9027118682861301</v>
      </c>
      <c r="M294">
        <v>2.3022232055664098</v>
      </c>
      <c r="N294">
        <v>3.9061813354492201</v>
      </c>
      <c r="O294">
        <v>1</v>
      </c>
      <c r="P294">
        <v>1</v>
      </c>
      <c r="Q294">
        <v>7</v>
      </c>
      <c r="R294" s="12">
        <v>0.1429</v>
      </c>
      <c r="S294" s="12">
        <f t="shared" si="4"/>
        <v>0.1</v>
      </c>
      <c r="T294">
        <v>1.37740707397461</v>
      </c>
      <c r="U294">
        <v>1.28510665893555</v>
      </c>
      <c r="V294">
        <v>1.1911151409149201</v>
      </c>
      <c r="W294">
        <v>9.3991518020629897E-2</v>
      </c>
      <c r="X294">
        <v>0.18629193305969199</v>
      </c>
      <c r="Y294">
        <v>0.18629193305969199</v>
      </c>
      <c r="Z294">
        <v>0.1</v>
      </c>
      <c r="AA294">
        <v>0.6</v>
      </c>
      <c r="AB294">
        <v>0.85714285714285698</v>
      </c>
      <c r="AC294">
        <v>0.70588235294117596</v>
      </c>
      <c r="AD294">
        <v>0.4</v>
      </c>
      <c r="AE294">
        <v>0.5</v>
      </c>
    </row>
    <row r="295" spans="1:31" x14ac:dyDescent="0.15">
      <c r="A295" s="4">
        <v>199</v>
      </c>
      <c r="B295">
        <v>11</v>
      </c>
      <c r="C295">
        <v>9</v>
      </c>
      <c r="D295">
        <v>10</v>
      </c>
      <c r="E295">
        <v>10</v>
      </c>
      <c r="F295">
        <v>9</v>
      </c>
      <c r="G295">
        <v>1</v>
      </c>
      <c r="H295">
        <v>2</v>
      </c>
      <c r="I295">
        <v>8</v>
      </c>
      <c r="J295">
        <v>0.55000000000000004</v>
      </c>
      <c r="K295">
        <v>5.00848388671875</v>
      </c>
      <c r="L295">
        <v>4.0572948455810502</v>
      </c>
      <c r="M295">
        <v>3.46307373046875</v>
      </c>
      <c r="N295">
        <v>4.0131549835205096</v>
      </c>
      <c r="O295">
        <v>1</v>
      </c>
      <c r="P295">
        <v>1</v>
      </c>
      <c r="Q295">
        <v>8</v>
      </c>
      <c r="R295" s="12">
        <v>0.125</v>
      </c>
      <c r="S295" s="12">
        <f t="shared" si="4"/>
        <v>0.1</v>
      </c>
      <c r="T295">
        <v>1.2332077026367201</v>
      </c>
      <c r="U295">
        <v>1.15444660186768</v>
      </c>
      <c r="V295">
        <v>1.0603383779525799</v>
      </c>
      <c r="W295">
        <v>9.4108223915100098E-2</v>
      </c>
      <c r="X295">
        <v>0.17286932468414301</v>
      </c>
      <c r="Y295">
        <v>0.17286932468414301</v>
      </c>
      <c r="Z295">
        <v>0.1</v>
      </c>
      <c r="AA295">
        <v>0.7</v>
      </c>
      <c r="AB295">
        <v>0.875</v>
      </c>
      <c r="AC295">
        <v>0.77777777777777801</v>
      </c>
      <c r="AD295">
        <v>0.3</v>
      </c>
      <c r="AE295">
        <v>0.6</v>
      </c>
    </row>
    <row r="296" spans="1:31" x14ac:dyDescent="0.15">
      <c r="A296" s="4">
        <v>550</v>
      </c>
      <c r="B296">
        <v>12</v>
      </c>
      <c r="C296">
        <v>8</v>
      </c>
      <c r="D296">
        <v>10</v>
      </c>
      <c r="E296">
        <v>10</v>
      </c>
      <c r="F296">
        <v>10</v>
      </c>
      <c r="G296">
        <v>0</v>
      </c>
      <c r="H296">
        <v>2</v>
      </c>
      <c r="I296">
        <v>8</v>
      </c>
      <c r="J296">
        <v>0.6</v>
      </c>
      <c r="K296">
        <v>5.7206592559814498</v>
      </c>
      <c r="L296">
        <v>4.1710739135742196</v>
      </c>
      <c r="M296">
        <v>2.8305854797363299</v>
      </c>
      <c r="N296">
        <v>6.07232666015625</v>
      </c>
      <c r="O296">
        <v>1</v>
      </c>
      <c r="P296">
        <v>1</v>
      </c>
      <c r="Q296">
        <v>9</v>
      </c>
      <c r="R296" s="12">
        <v>0.1111</v>
      </c>
      <c r="S296" s="12">
        <f t="shared" si="4"/>
        <v>0.1</v>
      </c>
      <c r="T296">
        <v>1.6066799163818399</v>
      </c>
      <c r="U296">
        <v>1.4330310821533201</v>
      </c>
      <c r="V296">
        <v>1.3381874561309799</v>
      </c>
      <c r="W296">
        <v>9.4843626022338895E-2</v>
      </c>
      <c r="X296">
        <v>0.26849246025085399</v>
      </c>
      <c r="Y296">
        <v>0.26849246025085399</v>
      </c>
      <c r="Z296">
        <v>0.1</v>
      </c>
      <c r="AA296">
        <v>0.8</v>
      </c>
      <c r="AB296">
        <v>0.88888888888888895</v>
      </c>
      <c r="AC296">
        <v>0.84210526315789502</v>
      </c>
      <c r="AD296">
        <v>0.2</v>
      </c>
      <c r="AE296">
        <v>0.7</v>
      </c>
    </row>
    <row r="297" spans="1:31" x14ac:dyDescent="0.15">
      <c r="A297" s="4">
        <v>629</v>
      </c>
      <c r="B297">
        <v>12</v>
      </c>
      <c r="C297">
        <v>8</v>
      </c>
      <c r="D297">
        <v>10</v>
      </c>
      <c r="E297">
        <v>10</v>
      </c>
      <c r="F297">
        <v>10</v>
      </c>
      <c r="G297">
        <v>0</v>
      </c>
      <c r="H297">
        <v>2</v>
      </c>
      <c r="I297">
        <v>8</v>
      </c>
      <c r="J297">
        <v>0.6</v>
      </c>
      <c r="K297">
        <v>4.2166881561279297</v>
      </c>
      <c r="L297">
        <v>2.6505470275878902</v>
      </c>
      <c r="M297">
        <v>2.3378963470459002</v>
      </c>
      <c r="N297">
        <v>7.4398937225341797</v>
      </c>
      <c r="O297">
        <v>2</v>
      </c>
      <c r="P297">
        <v>2</v>
      </c>
      <c r="Q297">
        <v>10</v>
      </c>
      <c r="R297" s="12">
        <v>0.2</v>
      </c>
      <c r="S297" s="12">
        <f t="shared" si="4"/>
        <v>0.2</v>
      </c>
      <c r="T297">
        <v>1.44822120666504</v>
      </c>
      <c r="U297">
        <v>1.14296722412109</v>
      </c>
      <c r="V297">
        <v>1.23837530612946</v>
      </c>
      <c r="W297">
        <v>9.5408082008361803E-2</v>
      </c>
      <c r="X297">
        <v>0.209845900535583</v>
      </c>
      <c r="Y297">
        <v>0.209845900535583</v>
      </c>
      <c r="Z297">
        <v>0.2</v>
      </c>
      <c r="AA297">
        <v>0.8</v>
      </c>
      <c r="AB297">
        <v>0.8</v>
      </c>
      <c r="AC297">
        <v>0.8</v>
      </c>
      <c r="AD297">
        <v>0.2</v>
      </c>
      <c r="AE297">
        <v>0.6</v>
      </c>
    </row>
    <row r="298" spans="1:31" x14ac:dyDescent="0.15">
      <c r="A298" s="4">
        <v>755</v>
      </c>
      <c r="B298">
        <v>11</v>
      </c>
      <c r="C298">
        <v>9</v>
      </c>
      <c r="D298">
        <v>10</v>
      </c>
      <c r="E298">
        <v>10</v>
      </c>
      <c r="F298">
        <v>9</v>
      </c>
      <c r="G298">
        <v>1</v>
      </c>
      <c r="H298">
        <v>2</v>
      </c>
      <c r="I298">
        <v>8</v>
      </c>
      <c r="J298">
        <v>0.55000000000000004</v>
      </c>
      <c r="K298">
        <v>5.5064716339111301</v>
      </c>
      <c r="L298">
        <v>4.3005237579345703</v>
      </c>
      <c r="M298">
        <v>3.3774375915527299</v>
      </c>
      <c r="N298">
        <v>4.87587547302246</v>
      </c>
      <c r="O298">
        <v>1</v>
      </c>
      <c r="P298">
        <v>1</v>
      </c>
      <c r="Q298">
        <v>7</v>
      </c>
      <c r="R298" s="12">
        <v>0.1429</v>
      </c>
      <c r="S298" s="12">
        <f t="shared" si="4"/>
        <v>0.1</v>
      </c>
      <c r="T298">
        <v>1.2076950073242201</v>
      </c>
      <c r="U298">
        <v>1.1268558502197299</v>
      </c>
      <c r="V298">
        <v>1.0312740802764899</v>
      </c>
      <c r="W298">
        <v>9.5581769943237305E-2</v>
      </c>
      <c r="X298">
        <v>0.17642092704772899</v>
      </c>
      <c r="Y298">
        <v>0.17642092704772899</v>
      </c>
      <c r="Z298">
        <v>0.1</v>
      </c>
      <c r="AA298">
        <v>0.6</v>
      </c>
      <c r="AB298">
        <v>0.85714285714285698</v>
      </c>
      <c r="AC298">
        <v>0.70588235294117596</v>
      </c>
      <c r="AD298">
        <v>0.4</v>
      </c>
      <c r="AE298">
        <v>0.5</v>
      </c>
    </row>
    <row r="299" spans="1:31" x14ac:dyDescent="0.15">
      <c r="A299" s="4">
        <v>300</v>
      </c>
      <c r="B299">
        <v>12</v>
      </c>
      <c r="C299">
        <v>8</v>
      </c>
      <c r="D299">
        <v>10</v>
      </c>
      <c r="E299">
        <v>10</v>
      </c>
      <c r="F299">
        <v>10</v>
      </c>
      <c r="G299">
        <v>0</v>
      </c>
      <c r="H299">
        <v>2</v>
      </c>
      <c r="I299">
        <v>8</v>
      </c>
      <c r="J299">
        <v>0.6</v>
      </c>
      <c r="K299">
        <v>4.7968044281005904</v>
      </c>
      <c r="L299">
        <v>3.6432304382324201</v>
      </c>
      <c r="M299">
        <v>2.9660549163818399</v>
      </c>
      <c r="N299">
        <v>4.9214248657226598</v>
      </c>
      <c r="O299">
        <v>1</v>
      </c>
      <c r="P299">
        <v>1</v>
      </c>
      <c r="Q299">
        <v>8</v>
      </c>
      <c r="R299" s="12">
        <v>0.125</v>
      </c>
      <c r="S299" s="12">
        <f t="shared" si="4"/>
        <v>0.1</v>
      </c>
      <c r="T299">
        <v>1.2761936187744101</v>
      </c>
      <c r="U299">
        <v>1.1665229797363299</v>
      </c>
      <c r="V299">
        <v>1.07015228271484</v>
      </c>
      <c r="W299">
        <v>9.6370697021484403E-2</v>
      </c>
      <c r="X299">
        <v>0.20604133605957001</v>
      </c>
      <c r="Y299">
        <v>0.20604133605957001</v>
      </c>
      <c r="Z299">
        <v>0.1</v>
      </c>
      <c r="AA299">
        <v>0.7</v>
      </c>
      <c r="AB299">
        <v>0.875</v>
      </c>
      <c r="AC299">
        <v>0.77777777777777801</v>
      </c>
      <c r="AD299">
        <v>0.3</v>
      </c>
      <c r="AE299">
        <v>0.6</v>
      </c>
    </row>
    <row r="300" spans="1:31" x14ac:dyDescent="0.15">
      <c r="A300" s="4">
        <v>654</v>
      </c>
      <c r="B300">
        <v>14</v>
      </c>
      <c r="C300">
        <v>6</v>
      </c>
      <c r="D300">
        <v>10</v>
      </c>
      <c r="E300">
        <v>10</v>
      </c>
      <c r="F300">
        <v>10</v>
      </c>
      <c r="G300">
        <v>0</v>
      </c>
      <c r="H300">
        <v>4</v>
      </c>
      <c r="I300">
        <v>6</v>
      </c>
      <c r="J300">
        <v>0.7</v>
      </c>
      <c r="K300">
        <v>6.3389205932617196</v>
      </c>
      <c r="L300">
        <v>3.1573066711425799</v>
      </c>
      <c r="M300">
        <v>1.44424629211426</v>
      </c>
      <c r="N300">
        <v>5.0989360809326199</v>
      </c>
      <c r="O300">
        <v>1</v>
      </c>
      <c r="P300">
        <v>1</v>
      </c>
      <c r="Q300">
        <v>6</v>
      </c>
      <c r="R300" s="12">
        <v>0.16669999999999999</v>
      </c>
      <c r="S300" s="12">
        <f t="shared" si="4"/>
        <v>0.1</v>
      </c>
      <c r="T300">
        <v>1.72859954833984</v>
      </c>
      <c r="U300">
        <v>1.5734515190124501</v>
      </c>
      <c r="V300">
        <v>1.4769029617309599</v>
      </c>
      <c r="W300">
        <v>9.6548557281494099E-2</v>
      </c>
      <c r="X300">
        <v>0.251696586608887</v>
      </c>
      <c r="Y300">
        <v>0.251696586608887</v>
      </c>
      <c r="Z300">
        <v>0.1</v>
      </c>
      <c r="AA300">
        <v>0.5</v>
      </c>
      <c r="AB300">
        <v>0.83333333333333304</v>
      </c>
      <c r="AC300">
        <v>0.625</v>
      </c>
      <c r="AD300">
        <v>0.5</v>
      </c>
      <c r="AE300">
        <v>0.4</v>
      </c>
    </row>
    <row r="301" spans="1:31" x14ac:dyDescent="0.15">
      <c r="A301" s="4">
        <v>224</v>
      </c>
      <c r="B301">
        <v>14</v>
      </c>
      <c r="C301">
        <v>6</v>
      </c>
      <c r="D301">
        <v>10</v>
      </c>
      <c r="E301">
        <v>10</v>
      </c>
      <c r="F301">
        <v>10</v>
      </c>
      <c r="G301">
        <v>0</v>
      </c>
      <c r="H301">
        <v>4</v>
      </c>
      <c r="I301">
        <v>6</v>
      </c>
      <c r="J301">
        <v>0.7</v>
      </c>
      <c r="K301">
        <v>5.0522842407226598</v>
      </c>
      <c r="L301">
        <v>2.7149238586425799</v>
      </c>
      <c r="M301">
        <v>1.80949211120605</v>
      </c>
      <c r="N301">
        <v>4.3343524932861301</v>
      </c>
      <c r="O301">
        <v>3</v>
      </c>
      <c r="P301">
        <v>3</v>
      </c>
      <c r="Q301">
        <v>13</v>
      </c>
      <c r="R301" s="12">
        <v>0.23080000000000001</v>
      </c>
      <c r="S301" s="12">
        <f t="shared" si="4"/>
        <v>0.3</v>
      </c>
      <c r="T301">
        <v>1.6859378814697299</v>
      </c>
      <c r="U301">
        <v>1.52864265441895</v>
      </c>
      <c r="V301">
        <v>1.4315664768219001</v>
      </c>
      <c r="W301">
        <v>9.7076177597045898E-2</v>
      </c>
      <c r="X301">
        <v>0.25437140464782698</v>
      </c>
      <c r="Y301">
        <v>0.25437140464782698</v>
      </c>
      <c r="Z301">
        <v>0.3</v>
      </c>
      <c r="AA301">
        <v>1</v>
      </c>
      <c r="AB301">
        <v>0.76923076923076905</v>
      </c>
      <c r="AC301">
        <v>0.86956521739130399</v>
      </c>
      <c r="AD301">
        <v>0</v>
      </c>
      <c r="AE301">
        <v>0.7</v>
      </c>
    </row>
    <row r="302" spans="1:31" x14ac:dyDescent="0.15">
      <c r="A302" s="4">
        <v>524</v>
      </c>
      <c r="B302">
        <v>10</v>
      </c>
      <c r="C302">
        <v>10</v>
      </c>
      <c r="D302">
        <v>10</v>
      </c>
      <c r="E302">
        <v>10</v>
      </c>
      <c r="F302">
        <v>9</v>
      </c>
      <c r="G302">
        <v>1</v>
      </c>
      <c r="H302">
        <v>1</v>
      </c>
      <c r="I302">
        <v>9</v>
      </c>
      <c r="J302">
        <v>0.5</v>
      </c>
      <c r="K302">
        <v>4.4208927154540998</v>
      </c>
      <c r="L302">
        <v>3.5491886138915998</v>
      </c>
      <c r="M302">
        <v>3.6101016998290998</v>
      </c>
      <c r="N302">
        <v>8.7847270965576207</v>
      </c>
      <c r="O302">
        <v>1</v>
      </c>
      <c r="P302">
        <v>1</v>
      </c>
      <c r="Q302">
        <v>8</v>
      </c>
      <c r="R302" s="12">
        <v>0.125</v>
      </c>
      <c r="S302" s="12">
        <f t="shared" si="4"/>
        <v>0.1</v>
      </c>
      <c r="T302">
        <v>1.1567859649658201</v>
      </c>
      <c r="U302">
        <v>0.88834571838378895</v>
      </c>
      <c r="V302">
        <v>0.98616087436676003</v>
      </c>
      <c r="W302">
        <v>9.7815155982971205E-2</v>
      </c>
      <c r="X302">
        <v>0.17062509059906</v>
      </c>
      <c r="Y302">
        <v>0.17062509059906</v>
      </c>
      <c r="Z302">
        <v>0.1</v>
      </c>
      <c r="AA302">
        <v>0.7</v>
      </c>
      <c r="AB302">
        <v>0.875</v>
      </c>
      <c r="AC302">
        <v>0.77777777777777801</v>
      </c>
      <c r="AD302">
        <v>0.3</v>
      </c>
      <c r="AE302">
        <v>0.6</v>
      </c>
    </row>
    <row r="303" spans="1:31" x14ac:dyDescent="0.15">
      <c r="A303" s="4">
        <v>347</v>
      </c>
      <c r="B303">
        <v>13</v>
      </c>
      <c r="C303">
        <v>7</v>
      </c>
      <c r="D303">
        <v>10</v>
      </c>
      <c r="E303">
        <v>10</v>
      </c>
      <c r="F303">
        <v>10</v>
      </c>
      <c r="G303">
        <v>0</v>
      </c>
      <c r="H303">
        <v>3</v>
      </c>
      <c r="I303">
        <v>7</v>
      </c>
      <c r="J303">
        <v>0.65</v>
      </c>
      <c r="K303">
        <v>4.6474380493164098</v>
      </c>
      <c r="L303">
        <v>3.1865787506103498</v>
      </c>
      <c r="M303">
        <v>2.9640445709228498</v>
      </c>
      <c r="N303">
        <v>4.5516319274902299</v>
      </c>
      <c r="O303">
        <v>1</v>
      </c>
      <c r="P303">
        <v>1</v>
      </c>
      <c r="Q303">
        <v>8</v>
      </c>
      <c r="R303" s="12">
        <v>0.125</v>
      </c>
      <c r="S303" s="12">
        <f t="shared" si="4"/>
        <v>0.1</v>
      </c>
      <c r="T303">
        <v>1.3141288757324201</v>
      </c>
      <c r="U303">
        <v>1.2203521728515601</v>
      </c>
      <c r="V303">
        <v>1.12253129482269</v>
      </c>
      <c r="W303">
        <v>9.7820878028869601E-2</v>
      </c>
      <c r="X303">
        <v>0.191597580909729</v>
      </c>
      <c r="Y303">
        <v>0.191597580909729</v>
      </c>
      <c r="Z303">
        <v>0.1</v>
      </c>
      <c r="AA303">
        <v>0.7</v>
      </c>
      <c r="AB303">
        <v>0.875</v>
      </c>
      <c r="AC303">
        <v>0.77777777777777801</v>
      </c>
      <c r="AD303">
        <v>0.3</v>
      </c>
      <c r="AE303">
        <v>0.6</v>
      </c>
    </row>
    <row r="304" spans="1:31" x14ac:dyDescent="0.15">
      <c r="A304" s="4">
        <v>277</v>
      </c>
      <c r="B304">
        <v>14</v>
      </c>
      <c r="C304">
        <v>6</v>
      </c>
      <c r="D304">
        <v>10</v>
      </c>
      <c r="E304">
        <v>10</v>
      </c>
      <c r="F304">
        <v>10</v>
      </c>
      <c r="G304">
        <v>0</v>
      </c>
      <c r="H304">
        <v>4</v>
      </c>
      <c r="I304">
        <v>6</v>
      </c>
      <c r="J304">
        <v>0.7</v>
      </c>
      <c r="K304">
        <v>4.9291152954101598</v>
      </c>
      <c r="L304">
        <v>2.8973941802978498</v>
      </c>
      <c r="M304">
        <v>2.5440120697021502</v>
      </c>
      <c r="N304">
        <v>4.4903316497802699</v>
      </c>
      <c r="O304">
        <v>1</v>
      </c>
      <c r="P304">
        <v>1</v>
      </c>
      <c r="Q304">
        <v>7</v>
      </c>
      <c r="R304" s="12">
        <v>0.1429</v>
      </c>
      <c r="S304" s="12">
        <f t="shared" si="4"/>
        <v>0.1</v>
      </c>
      <c r="T304">
        <v>1.4159984588623</v>
      </c>
      <c r="U304">
        <v>1.3226227760314899</v>
      </c>
      <c r="V304">
        <v>1.2247940301895099</v>
      </c>
      <c r="W304">
        <v>9.7828745841979994E-2</v>
      </c>
      <c r="X304">
        <v>0.19120442867279</v>
      </c>
      <c r="Y304">
        <v>0.19120442867279</v>
      </c>
      <c r="Z304">
        <v>0.1</v>
      </c>
      <c r="AA304">
        <v>0.6</v>
      </c>
      <c r="AB304">
        <v>0.85714285714285698</v>
      </c>
      <c r="AC304">
        <v>0.70588235294117596</v>
      </c>
      <c r="AD304">
        <v>0.4</v>
      </c>
      <c r="AE304">
        <v>0.5</v>
      </c>
    </row>
    <row r="305" spans="1:31" x14ac:dyDescent="0.15">
      <c r="A305" s="4">
        <v>923</v>
      </c>
      <c r="B305">
        <v>13</v>
      </c>
      <c r="C305">
        <v>7</v>
      </c>
      <c r="D305">
        <v>10</v>
      </c>
      <c r="E305">
        <v>10</v>
      </c>
      <c r="F305">
        <v>10</v>
      </c>
      <c r="G305">
        <v>0</v>
      </c>
      <c r="H305">
        <v>3</v>
      </c>
      <c r="I305">
        <v>7</v>
      </c>
      <c r="J305">
        <v>0.65</v>
      </c>
      <c r="K305">
        <v>5.6094646453857404</v>
      </c>
      <c r="L305">
        <v>3.4568443298339799</v>
      </c>
      <c r="M305">
        <v>2.08204841613769</v>
      </c>
      <c r="N305">
        <v>5.2114219665527299</v>
      </c>
      <c r="O305">
        <v>1</v>
      </c>
      <c r="P305">
        <v>1</v>
      </c>
      <c r="Q305">
        <v>9</v>
      </c>
      <c r="R305" s="12">
        <v>0.1111</v>
      </c>
      <c r="S305" s="12">
        <f t="shared" si="4"/>
        <v>0.1</v>
      </c>
      <c r="T305">
        <v>1.7305278778076201</v>
      </c>
      <c r="U305">
        <v>1.5439300537109399</v>
      </c>
      <c r="V305">
        <v>1.4460967779159599</v>
      </c>
      <c r="W305">
        <v>9.7833275794982896E-2</v>
      </c>
      <c r="X305">
        <v>0.28443109989166299</v>
      </c>
      <c r="Y305">
        <v>0.28443109989166299</v>
      </c>
      <c r="Z305">
        <v>0.1</v>
      </c>
      <c r="AA305">
        <v>0.8</v>
      </c>
      <c r="AB305">
        <v>0.88888888888888895</v>
      </c>
      <c r="AC305">
        <v>0.84210526315789502</v>
      </c>
      <c r="AD305">
        <v>0.2</v>
      </c>
      <c r="AE305">
        <v>0.7</v>
      </c>
    </row>
    <row r="306" spans="1:31" x14ac:dyDescent="0.15">
      <c r="A306" s="4">
        <v>639</v>
      </c>
      <c r="B306">
        <v>12</v>
      </c>
      <c r="C306">
        <v>8</v>
      </c>
      <c r="D306">
        <v>10</v>
      </c>
      <c r="E306">
        <v>10</v>
      </c>
      <c r="F306">
        <v>10</v>
      </c>
      <c r="G306">
        <v>0</v>
      </c>
      <c r="H306">
        <v>2</v>
      </c>
      <c r="I306">
        <v>8</v>
      </c>
      <c r="J306">
        <v>0.6</v>
      </c>
      <c r="K306">
        <v>5.1752643585205096</v>
      </c>
      <c r="L306">
        <v>3.87261962890625</v>
      </c>
      <c r="M306">
        <v>2.8096294403076199</v>
      </c>
      <c r="N306">
        <v>5.1844921112060502</v>
      </c>
      <c r="O306">
        <v>1</v>
      </c>
      <c r="P306">
        <v>1</v>
      </c>
      <c r="Q306">
        <v>8</v>
      </c>
      <c r="R306" s="12">
        <v>0.125</v>
      </c>
      <c r="S306" s="12">
        <f t="shared" si="4"/>
        <v>0.1</v>
      </c>
      <c r="T306">
        <v>1.39388656616211</v>
      </c>
      <c r="U306">
        <v>1.25759601593018</v>
      </c>
      <c r="V306">
        <v>1.15972805023193</v>
      </c>
      <c r="W306">
        <v>9.7867965698242201E-2</v>
      </c>
      <c r="X306">
        <v>0.234158515930176</v>
      </c>
      <c r="Y306">
        <v>0.234158515930176</v>
      </c>
      <c r="Z306">
        <v>0.1</v>
      </c>
      <c r="AA306">
        <v>0.7</v>
      </c>
      <c r="AB306">
        <v>0.875</v>
      </c>
      <c r="AC306">
        <v>0.77777777777777801</v>
      </c>
      <c r="AD306">
        <v>0.3</v>
      </c>
      <c r="AE306">
        <v>0.6</v>
      </c>
    </row>
    <row r="307" spans="1:31" x14ac:dyDescent="0.15">
      <c r="A307" s="4">
        <v>305</v>
      </c>
      <c r="B307">
        <v>13</v>
      </c>
      <c r="C307">
        <v>7</v>
      </c>
      <c r="D307">
        <v>10</v>
      </c>
      <c r="E307">
        <v>10</v>
      </c>
      <c r="F307">
        <v>10</v>
      </c>
      <c r="G307">
        <v>0</v>
      </c>
      <c r="H307">
        <v>3</v>
      </c>
      <c r="I307">
        <v>7</v>
      </c>
      <c r="J307">
        <v>0.65</v>
      </c>
      <c r="K307">
        <v>4.4502868652343697</v>
      </c>
      <c r="L307">
        <v>3.0485916137695299</v>
      </c>
      <c r="M307">
        <v>2.2497577667236301</v>
      </c>
      <c r="N307">
        <v>3.5311279296875</v>
      </c>
      <c r="O307">
        <v>1</v>
      </c>
      <c r="P307">
        <v>1</v>
      </c>
      <c r="Q307">
        <v>8</v>
      </c>
      <c r="R307" s="12">
        <v>0.125</v>
      </c>
      <c r="S307" s="12">
        <f t="shared" si="4"/>
        <v>0.1</v>
      </c>
      <c r="T307">
        <v>1.48227119445801</v>
      </c>
      <c r="U307">
        <v>1.3686834573745701</v>
      </c>
      <c r="V307">
        <v>1.2705872058868399</v>
      </c>
      <c r="W307">
        <v>9.8096251487731906E-2</v>
      </c>
      <c r="X307">
        <v>0.21168398857116699</v>
      </c>
      <c r="Y307">
        <v>0.21168398857116699</v>
      </c>
      <c r="Z307">
        <v>0.1</v>
      </c>
      <c r="AA307">
        <v>0.7</v>
      </c>
      <c r="AB307">
        <v>0.875</v>
      </c>
      <c r="AC307">
        <v>0.77777777777777801</v>
      </c>
      <c r="AD307">
        <v>0.3</v>
      </c>
      <c r="AE307">
        <v>0.6</v>
      </c>
    </row>
    <row r="308" spans="1:31" x14ac:dyDescent="0.15">
      <c r="A308" s="4">
        <v>192</v>
      </c>
      <c r="B308">
        <v>10</v>
      </c>
      <c r="C308">
        <v>10</v>
      </c>
      <c r="D308">
        <v>10</v>
      </c>
      <c r="E308">
        <v>10</v>
      </c>
      <c r="F308">
        <v>9</v>
      </c>
      <c r="G308">
        <v>1</v>
      </c>
      <c r="H308">
        <v>1</v>
      </c>
      <c r="I308">
        <v>9</v>
      </c>
      <c r="J308">
        <v>0.5</v>
      </c>
      <c r="K308">
        <v>4.2299690246581996</v>
      </c>
      <c r="L308">
        <v>3.4063034057617201</v>
      </c>
      <c r="M308">
        <v>4.0737323760986301</v>
      </c>
      <c r="N308">
        <v>8.9782314300537092</v>
      </c>
      <c r="O308">
        <v>1</v>
      </c>
      <c r="P308">
        <v>1</v>
      </c>
      <c r="Q308">
        <v>7</v>
      </c>
      <c r="R308" s="12">
        <v>0.1429</v>
      </c>
      <c r="S308" s="12">
        <f t="shared" si="4"/>
        <v>0.1</v>
      </c>
      <c r="T308">
        <v>0.99621391296386697</v>
      </c>
      <c r="U308">
        <v>0.76201820373535201</v>
      </c>
      <c r="V308">
        <v>0.86021959781646695</v>
      </c>
      <c r="W308">
        <v>9.8201394081115695E-2</v>
      </c>
      <c r="X308">
        <v>0.13599431514740001</v>
      </c>
      <c r="Y308">
        <v>0.13599431514740001</v>
      </c>
      <c r="Z308">
        <v>0.1</v>
      </c>
      <c r="AA308">
        <v>0.6</v>
      </c>
      <c r="AB308">
        <v>0.85714285714285698</v>
      </c>
      <c r="AC308">
        <v>0.70588235294117596</v>
      </c>
      <c r="AD308">
        <v>0.4</v>
      </c>
      <c r="AE308">
        <v>0.5</v>
      </c>
    </row>
    <row r="309" spans="1:31" x14ac:dyDescent="0.15">
      <c r="A309" s="4">
        <v>946</v>
      </c>
      <c r="B309">
        <v>12</v>
      </c>
      <c r="C309">
        <v>8</v>
      </c>
      <c r="D309">
        <v>10</v>
      </c>
      <c r="E309">
        <v>10</v>
      </c>
      <c r="F309">
        <v>10</v>
      </c>
      <c r="G309">
        <v>0</v>
      </c>
      <c r="H309">
        <v>2</v>
      </c>
      <c r="I309">
        <v>8</v>
      </c>
      <c r="J309">
        <v>0.6</v>
      </c>
      <c r="K309">
        <v>3.3250389099121098</v>
      </c>
      <c r="L309">
        <v>2.0880012512207</v>
      </c>
      <c r="M309">
        <v>2.8667697906494101</v>
      </c>
      <c r="N309">
        <v>7.1586685180664098</v>
      </c>
      <c r="O309">
        <v>1</v>
      </c>
      <c r="P309">
        <v>1</v>
      </c>
      <c r="Q309">
        <v>4</v>
      </c>
      <c r="R309" s="12">
        <v>0.25</v>
      </c>
      <c r="S309" s="12">
        <f t="shared" si="4"/>
        <v>0.1</v>
      </c>
      <c r="T309">
        <v>1.11629867553711</v>
      </c>
      <c r="U309">
        <v>0.89506816864013705</v>
      </c>
      <c r="V309">
        <v>0.99337136745452903</v>
      </c>
      <c r="W309">
        <v>9.8303198814392104E-2</v>
      </c>
      <c r="X309">
        <v>0.122927308082581</v>
      </c>
      <c r="Y309">
        <v>0.122927308082581</v>
      </c>
      <c r="Z309">
        <v>0.1</v>
      </c>
      <c r="AA309">
        <v>0.3</v>
      </c>
      <c r="AB309">
        <v>0.75</v>
      </c>
      <c r="AC309">
        <v>0.42857142857142799</v>
      </c>
      <c r="AD309">
        <v>0.7</v>
      </c>
      <c r="AE309">
        <v>0.2</v>
      </c>
    </row>
    <row r="310" spans="1:31" x14ac:dyDescent="0.15">
      <c r="A310" s="4">
        <v>210</v>
      </c>
      <c r="B310">
        <v>12</v>
      </c>
      <c r="C310">
        <v>8</v>
      </c>
      <c r="D310">
        <v>10</v>
      </c>
      <c r="E310">
        <v>10</v>
      </c>
      <c r="F310">
        <v>10</v>
      </c>
      <c r="G310">
        <v>0</v>
      </c>
      <c r="H310">
        <v>2</v>
      </c>
      <c r="I310">
        <v>8</v>
      </c>
      <c r="J310">
        <v>0.6</v>
      </c>
      <c r="K310">
        <v>4.36161231994629</v>
      </c>
      <c r="L310">
        <v>3.4236698150634801</v>
      </c>
      <c r="M310">
        <v>4.0025310516357404</v>
      </c>
      <c r="N310">
        <v>5.4132823944091797</v>
      </c>
      <c r="O310">
        <v>0</v>
      </c>
      <c r="P310">
        <v>0</v>
      </c>
      <c r="Q310">
        <v>8</v>
      </c>
      <c r="R310" s="12">
        <v>0</v>
      </c>
      <c r="S310" s="12">
        <f t="shared" si="4"/>
        <v>0</v>
      </c>
      <c r="T310">
        <v>1.1368865966796899</v>
      </c>
      <c r="U310">
        <v>1.06051826477051</v>
      </c>
      <c r="V310">
        <v>0.96184885501861594</v>
      </c>
      <c r="W310">
        <v>9.8669409751892104E-2</v>
      </c>
      <c r="X310">
        <v>0.175037741661072</v>
      </c>
      <c r="Y310">
        <v>0.175037741661072</v>
      </c>
      <c r="Z310">
        <v>0</v>
      </c>
      <c r="AA310">
        <v>0.8</v>
      </c>
      <c r="AB310">
        <v>1</v>
      </c>
      <c r="AC310">
        <v>0.88888888888888895</v>
      </c>
      <c r="AD310">
        <v>0.2</v>
      </c>
      <c r="AE310">
        <v>0.8</v>
      </c>
    </row>
    <row r="311" spans="1:31" x14ac:dyDescent="0.15">
      <c r="A311" s="4">
        <v>914</v>
      </c>
      <c r="B311">
        <v>12</v>
      </c>
      <c r="C311">
        <v>8</v>
      </c>
      <c r="D311">
        <v>10</v>
      </c>
      <c r="E311">
        <v>10</v>
      </c>
      <c r="F311">
        <v>10</v>
      </c>
      <c r="G311">
        <v>0</v>
      </c>
      <c r="H311">
        <v>2</v>
      </c>
      <c r="I311">
        <v>8</v>
      </c>
      <c r="J311">
        <v>0.6</v>
      </c>
      <c r="K311">
        <v>4.00803565979004</v>
      </c>
      <c r="L311">
        <v>3.1308231353759801</v>
      </c>
      <c r="M311">
        <v>2.9757652282714799</v>
      </c>
      <c r="N311">
        <v>4.1922264099121103</v>
      </c>
      <c r="O311">
        <v>0</v>
      </c>
      <c r="P311">
        <v>0</v>
      </c>
      <c r="Q311">
        <v>3</v>
      </c>
      <c r="R311" s="12">
        <v>0</v>
      </c>
      <c r="S311" s="12">
        <f t="shared" si="4"/>
        <v>0</v>
      </c>
      <c r="T311">
        <v>1.4854278564453101</v>
      </c>
      <c r="U311">
        <v>1.36808586120605</v>
      </c>
      <c r="V311">
        <v>1.2691304683685301</v>
      </c>
      <c r="W311">
        <v>9.89553928375244E-2</v>
      </c>
      <c r="X311">
        <v>0.216297388076782</v>
      </c>
      <c r="Y311">
        <v>0.216297388076782</v>
      </c>
      <c r="Z311">
        <v>0</v>
      </c>
      <c r="AA311">
        <v>0.3</v>
      </c>
      <c r="AB311">
        <v>1</v>
      </c>
      <c r="AC311">
        <v>0.46153846153846201</v>
      </c>
      <c r="AD311">
        <v>0.7</v>
      </c>
      <c r="AE311">
        <v>0.3</v>
      </c>
    </row>
    <row r="312" spans="1:31" x14ac:dyDescent="0.15">
      <c r="A312" s="4">
        <v>943</v>
      </c>
      <c r="B312">
        <v>10</v>
      </c>
      <c r="C312">
        <v>10</v>
      </c>
      <c r="D312">
        <v>10</v>
      </c>
      <c r="E312">
        <v>10</v>
      </c>
      <c r="F312">
        <v>9</v>
      </c>
      <c r="G312">
        <v>1</v>
      </c>
      <c r="H312">
        <v>1</v>
      </c>
      <c r="I312">
        <v>9</v>
      </c>
      <c r="J312">
        <v>0.5</v>
      </c>
      <c r="K312">
        <v>4.5295066833496103</v>
      </c>
      <c r="L312">
        <v>3.6052837371826199</v>
      </c>
      <c r="M312">
        <v>3.6922912597656201</v>
      </c>
      <c r="N312">
        <v>9.3389148712158203</v>
      </c>
      <c r="O312">
        <v>1</v>
      </c>
      <c r="P312">
        <v>1</v>
      </c>
      <c r="Q312">
        <v>7</v>
      </c>
      <c r="R312" s="12">
        <v>0.1429</v>
      </c>
      <c r="S312" s="12">
        <f t="shared" si="4"/>
        <v>0.1</v>
      </c>
      <c r="T312">
        <v>1.0779876708984399</v>
      </c>
      <c r="U312">
        <v>0.83984184265136697</v>
      </c>
      <c r="V312">
        <v>0.93902987241744995</v>
      </c>
      <c r="W312">
        <v>9.9188029766082805E-2</v>
      </c>
      <c r="X312">
        <v>0.13895779848098699</v>
      </c>
      <c r="Y312">
        <v>0.13895779848098699</v>
      </c>
      <c r="Z312">
        <v>0.1</v>
      </c>
      <c r="AA312">
        <v>0.6</v>
      </c>
      <c r="AB312">
        <v>0.85714285714285698</v>
      </c>
      <c r="AC312">
        <v>0.70588235294117596</v>
      </c>
      <c r="AD312">
        <v>0.4</v>
      </c>
      <c r="AE312">
        <v>0.5</v>
      </c>
    </row>
    <row r="313" spans="1:31" x14ac:dyDescent="0.15">
      <c r="A313" s="4">
        <v>975</v>
      </c>
      <c r="B313">
        <v>11</v>
      </c>
      <c r="C313">
        <v>9</v>
      </c>
      <c r="D313">
        <v>10</v>
      </c>
      <c r="E313">
        <v>10</v>
      </c>
      <c r="F313">
        <v>10</v>
      </c>
      <c r="G313">
        <v>0</v>
      </c>
      <c r="H313">
        <v>1</v>
      </c>
      <c r="I313">
        <v>9</v>
      </c>
      <c r="J313">
        <v>0.55000000000000004</v>
      </c>
      <c r="K313">
        <v>5.9835968017578098</v>
      </c>
      <c r="L313">
        <v>5.1374645233154297</v>
      </c>
      <c r="M313">
        <v>5.5081539154052699</v>
      </c>
      <c r="N313">
        <v>8.8732242584228498</v>
      </c>
      <c r="O313">
        <v>1</v>
      </c>
      <c r="P313">
        <v>1</v>
      </c>
      <c r="Q313">
        <v>11</v>
      </c>
      <c r="R313" s="12">
        <v>9.0899999999999995E-2</v>
      </c>
      <c r="S313" s="12">
        <f t="shared" si="4"/>
        <v>0.1</v>
      </c>
      <c r="T313">
        <v>1.5258693695068399</v>
      </c>
      <c r="U313">
        <v>1.3324146270752</v>
      </c>
      <c r="V313">
        <v>1.2329286336898799</v>
      </c>
      <c r="W313">
        <v>9.94859933853149E-2</v>
      </c>
      <c r="X313">
        <v>0.29294073581695601</v>
      </c>
      <c r="Y313">
        <v>0.29294073581695601</v>
      </c>
      <c r="Z313">
        <v>0.1</v>
      </c>
      <c r="AA313">
        <v>1</v>
      </c>
      <c r="AB313">
        <v>0.90909090909090895</v>
      </c>
      <c r="AC313">
        <v>0.952380952380952</v>
      </c>
      <c r="AD313">
        <v>0</v>
      </c>
      <c r="AE313">
        <v>0.9</v>
      </c>
    </row>
    <row r="314" spans="1:31" x14ac:dyDescent="0.15">
      <c r="A314" s="4">
        <v>769</v>
      </c>
      <c r="B314">
        <v>11</v>
      </c>
      <c r="C314">
        <v>9</v>
      </c>
      <c r="D314">
        <v>10</v>
      </c>
      <c r="E314">
        <v>10</v>
      </c>
      <c r="F314">
        <v>8</v>
      </c>
      <c r="G314">
        <v>2</v>
      </c>
      <c r="H314">
        <v>3</v>
      </c>
      <c r="I314">
        <v>7</v>
      </c>
      <c r="J314">
        <v>0.55000000000000004</v>
      </c>
      <c r="K314">
        <v>4.8956604003906197</v>
      </c>
      <c r="L314">
        <v>3.98703956604004</v>
      </c>
      <c r="M314">
        <v>4.5073719024658203</v>
      </c>
      <c r="N314">
        <v>3.7720642089843701</v>
      </c>
      <c r="O314">
        <v>0</v>
      </c>
      <c r="P314">
        <v>0</v>
      </c>
      <c r="Q314">
        <v>4</v>
      </c>
      <c r="R314" s="12">
        <v>0</v>
      </c>
      <c r="S314" s="12">
        <f t="shared" si="4"/>
        <v>0</v>
      </c>
      <c r="T314">
        <v>1.16617012023926</v>
      </c>
      <c r="U314">
        <v>1.11989974975586</v>
      </c>
      <c r="V314">
        <v>1.0199724435806301</v>
      </c>
      <c r="W314">
        <v>9.9927306175231906E-2</v>
      </c>
      <c r="X314">
        <v>0.14619767665863001</v>
      </c>
      <c r="Y314">
        <v>0.14619767665863001</v>
      </c>
      <c r="Z314">
        <v>0</v>
      </c>
      <c r="AA314">
        <v>0.4</v>
      </c>
      <c r="AB314">
        <v>1</v>
      </c>
      <c r="AC314">
        <v>0.57142857142857195</v>
      </c>
      <c r="AD314">
        <v>0.6</v>
      </c>
      <c r="AE314">
        <v>0.4</v>
      </c>
    </row>
    <row r="315" spans="1:31" x14ac:dyDescent="0.15">
      <c r="A315" s="4">
        <v>558</v>
      </c>
      <c r="B315">
        <v>13</v>
      </c>
      <c r="C315">
        <v>7</v>
      </c>
      <c r="D315">
        <v>10</v>
      </c>
      <c r="E315">
        <v>10</v>
      </c>
      <c r="F315">
        <v>10</v>
      </c>
      <c r="G315">
        <v>0</v>
      </c>
      <c r="H315">
        <v>3</v>
      </c>
      <c r="I315">
        <v>7</v>
      </c>
      <c r="J315">
        <v>0.65</v>
      </c>
      <c r="K315">
        <v>3.7984390258789098</v>
      </c>
      <c r="L315">
        <v>2.78622245788574</v>
      </c>
      <c r="M315">
        <v>3.10385322570801</v>
      </c>
      <c r="N315">
        <v>3.8278179168701199</v>
      </c>
      <c r="O315">
        <v>0</v>
      </c>
      <c r="P315">
        <v>0</v>
      </c>
      <c r="Q315">
        <v>7</v>
      </c>
      <c r="R315" s="12">
        <v>0</v>
      </c>
      <c r="S315" s="12">
        <f t="shared" si="4"/>
        <v>0</v>
      </c>
      <c r="T315">
        <v>1.1538619995117201</v>
      </c>
      <c r="U315">
        <v>1.09488105773926</v>
      </c>
      <c r="V315">
        <v>0.99403131008148204</v>
      </c>
      <c r="W315">
        <v>0.100849747657776</v>
      </c>
      <c r="X315">
        <v>0.15983068943023701</v>
      </c>
      <c r="Y315">
        <v>0.15983068943023701</v>
      </c>
      <c r="Z315">
        <v>0</v>
      </c>
      <c r="AA315">
        <v>0.7</v>
      </c>
      <c r="AB315">
        <v>1</v>
      </c>
      <c r="AC315">
        <v>0.82352941176470595</v>
      </c>
      <c r="AD315">
        <v>0.3</v>
      </c>
      <c r="AE315">
        <v>0.7</v>
      </c>
    </row>
    <row r="316" spans="1:31" x14ac:dyDescent="0.15">
      <c r="A316" s="4">
        <v>887</v>
      </c>
      <c r="B316">
        <v>11</v>
      </c>
      <c r="C316">
        <v>9</v>
      </c>
      <c r="D316">
        <v>10</v>
      </c>
      <c r="E316">
        <v>10</v>
      </c>
      <c r="F316">
        <v>8</v>
      </c>
      <c r="G316">
        <v>2</v>
      </c>
      <c r="H316">
        <v>3</v>
      </c>
      <c r="I316">
        <v>7</v>
      </c>
      <c r="J316">
        <v>0.55000000000000004</v>
      </c>
      <c r="K316">
        <v>4.9289188385009801</v>
      </c>
      <c r="L316">
        <v>4.0581130981445304</v>
      </c>
      <c r="M316">
        <v>4.4414119720459002</v>
      </c>
      <c r="N316">
        <v>3.4502487182617201</v>
      </c>
      <c r="O316">
        <v>0</v>
      </c>
      <c r="P316">
        <v>0</v>
      </c>
      <c r="Q316">
        <v>0</v>
      </c>
      <c r="R316" s="12" t="s">
        <v>29</v>
      </c>
      <c r="S316" s="12">
        <f t="shared" si="4"/>
        <v>0</v>
      </c>
      <c r="T316">
        <v>0.96930503845214799</v>
      </c>
      <c r="U316">
        <v>0.94944381713867199</v>
      </c>
      <c r="V316">
        <v>0.84834444522857699</v>
      </c>
      <c r="W316">
        <v>0.10109937191009501</v>
      </c>
      <c r="X316">
        <v>0.120960593223572</v>
      </c>
      <c r="Y316">
        <v>0.120960593223572</v>
      </c>
      <c r="Z316">
        <v>0</v>
      </c>
      <c r="AA316">
        <v>0</v>
      </c>
      <c r="AB316" t="s">
        <v>29</v>
      </c>
      <c r="AC316" t="s">
        <v>29</v>
      </c>
      <c r="AD316">
        <v>1</v>
      </c>
      <c r="AE316">
        <v>0</v>
      </c>
    </row>
    <row r="317" spans="1:31" x14ac:dyDescent="0.15">
      <c r="A317" s="4">
        <v>109</v>
      </c>
      <c r="B317">
        <v>12</v>
      </c>
      <c r="C317">
        <v>8</v>
      </c>
      <c r="D317">
        <v>10</v>
      </c>
      <c r="E317">
        <v>10</v>
      </c>
      <c r="F317">
        <v>9</v>
      </c>
      <c r="G317">
        <v>1</v>
      </c>
      <c r="H317">
        <v>3</v>
      </c>
      <c r="I317">
        <v>7</v>
      </c>
      <c r="J317">
        <v>0.6</v>
      </c>
      <c r="K317">
        <v>4.6658668518066397</v>
      </c>
      <c r="L317">
        <v>3.4990978240966801</v>
      </c>
      <c r="M317">
        <v>2.83070564270019</v>
      </c>
      <c r="N317">
        <v>2.9343814849853498</v>
      </c>
      <c r="O317">
        <v>1</v>
      </c>
      <c r="P317">
        <v>1</v>
      </c>
      <c r="Q317">
        <v>8</v>
      </c>
      <c r="R317" s="12">
        <v>0.125</v>
      </c>
      <c r="S317" s="12">
        <f t="shared" si="4"/>
        <v>0.1</v>
      </c>
      <c r="T317">
        <v>1.26291275024414</v>
      </c>
      <c r="U317">
        <v>1.1983489990234399</v>
      </c>
      <c r="V317">
        <v>1.0971771478652901</v>
      </c>
      <c r="W317">
        <v>0.10117185115814201</v>
      </c>
      <c r="X317">
        <v>0.16573560237884499</v>
      </c>
      <c r="Y317">
        <v>0.16573560237884499</v>
      </c>
      <c r="Z317">
        <v>0.1</v>
      </c>
      <c r="AA317">
        <v>0.7</v>
      </c>
      <c r="AB317">
        <v>0.875</v>
      </c>
      <c r="AC317">
        <v>0.77777777777777801</v>
      </c>
      <c r="AD317">
        <v>0.3</v>
      </c>
      <c r="AE317">
        <v>0.6</v>
      </c>
    </row>
    <row r="318" spans="1:31" x14ac:dyDescent="0.15">
      <c r="A318" s="4">
        <v>42</v>
      </c>
      <c r="B318">
        <v>11</v>
      </c>
      <c r="C318">
        <v>9</v>
      </c>
      <c r="D318">
        <v>10</v>
      </c>
      <c r="E318">
        <v>10</v>
      </c>
      <c r="F318">
        <v>9</v>
      </c>
      <c r="G318">
        <v>1</v>
      </c>
      <c r="H318">
        <v>2</v>
      </c>
      <c r="I318">
        <v>8</v>
      </c>
      <c r="J318">
        <v>0.55000000000000004</v>
      </c>
      <c r="K318">
        <v>4.15983009338379</v>
      </c>
      <c r="L318">
        <v>3.6392021179199201</v>
      </c>
      <c r="M318">
        <v>5.3954162597656197</v>
      </c>
      <c r="N318">
        <v>4.79842185974121</v>
      </c>
      <c r="O318">
        <v>0</v>
      </c>
      <c r="P318">
        <v>0</v>
      </c>
      <c r="Q318">
        <v>4</v>
      </c>
      <c r="R318" s="12">
        <v>0</v>
      </c>
      <c r="S318" s="12">
        <f t="shared" si="4"/>
        <v>0</v>
      </c>
      <c r="T318">
        <v>0.97676467895507801</v>
      </c>
      <c r="U318">
        <v>0.95202255249023404</v>
      </c>
      <c r="V318">
        <v>0.85072916746139504</v>
      </c>
      <c r="W318">
        <v>0.101293385028839</v>
      </c>
      <c r="X318">
        <v>0.126035511493683</v>
      </c>
      <c r="Y318">
        <v>0.126035511493683</v>
      </c>
      <c r="Z318">
        <v>0</v>
      </c>
      <c r="AA318">
        <v>0.4</v>
      </c>
      <c r="AB318">
        <v>1</v>
      </c>
      <c r="AC318">
        <v>0.57142857142857195</v>
      </c>
      <c r="AD318">
        <v>0.6</v>
      </c>
      <c r="AE318">
        <v>0.4</v>
      </c>
    </row>
    <row r="319" spans="1:31" x14ac:dyDescent="0.15">
      <c r="A319" s="4">
        <v>53</v>
      </c>
      <c r="B319">
        <v>13</v>
      </c>
      <c r="C319">
        <v>7</v>
      </c>
      <c r="D319">
        <v>10</v>
      </c>
      <c r="E319">
        <v>10</v>
      </c>
      <c r="F319">
        <v>10</v>
      </c>
      <c r="G319">
        <v>0</v>
      </c>
      <c r="H319">
        <v>3</v>
      </c>
      <c r="I319">
        <v>7</v>
      </c>
      <c r="J319">
        <v>0.65</v>
      </c>
      <c r="K319">
        <v>4.8365802764892596</v>
      </c>
      <c r="L319">
        <v>3.13518142700195</v>
      </c>
      <c r="M319">
        <v>2.08717918395996</v>
      </c>
      <c r="N319">
        <v>4.1742057800293004</v>
      </c>
      <c r="O319">
        <v>2</v>
      </c>
      <c r="P319">
        <v>2</v>
      </c>
      <c r="Q319">
        <v>9</v>
      </c>
      <c r="R319" s="12">
        <v>0.22220000000000001</v>
      </c>
      <c r="S319" s="12">
        <f t="shared" si="4"/>
        <v>0.2</v>
      </c>
      <c r="T319">
        <v>1.6766414642334</v>
      </c>
      <c r="U319">
        <v>1.52350425720215</v>
      </c>
      <c r="V319">
        <v>1.4219213724136399</v>
      </c>
      <c r="W319">
        <v>0.101582884788513</v>
      </c>
      <c r="X319">
        <v>0.25472009181976302</v>
      </c>
      <c r="Y319">
        <v>0.25472009181976302</v>
      </c>
      <c r="Z319">
        <v>0.2</v>
      </c>
      <c r="AA319">
        <v>0.7</v>
      </c>
      <c r="AB319">
        <v>0.77777777777777801</v>
      </c>
      <c r="AC319">
        <v>0.73684210526315796</v>
      </c>
      <c r="AD319">
        <v>0.3</v>
      </c>
      <c r="AE319">
        <v>0.5</v>
      </c>
    </row>
    <row r="320" spans="1:31" x14ac:dyDescent="0.15">
      <c r="A320" s="4">
        <v>126</v>
      </c>
      <c r="B320">
        <v>12</v>
      </c>
      <c r="C320">
        <v>8</v>
      </c>
      <c r="D320">
        <v>10</v>
      </c>
      <c r="E320">
        <v>10</v>
      </c>
      <c r="F320">
        <v>10</v>
      </c>
      <c r="G320">
        <v>0</v>
      </c>
      <c r="H320">
        <v>2</v>
      </c>
      <c r="I320">
        <v>8</v>
      </c>
      <c r="J320">
        <v>0.6</v>
      </c>
      <c r="K320">
        <v>4.1392936706543004</v>
      </c>
      <c r="L320">
        <v>2.77408027648926</v>
      </c>
      <c r="M320">
        <v>4.36417579650879</v>
      </c>
      <c r="N320">
        <v>8.8136711120605504</v>
      </c>
      <c r="O320">
        <v>2</v>
      </c>
      <c r="P320">
        <v>2</v>
      </c>
      <c r="Q320">
        <v>10</v>
      </c>
      <c r="R320" s="12">
        <v>0.2</v>
      </c>
      <c r="S320" s="12">
        <f t="shared" si="4"/>
        <v>0.2</v>
      </c>
      <c r="T320">
        <v>1.34274673461914</v>
      </c>
      <c r="U320">
        <v>1.0541810989379901</v>
      </c>
      <c r="V320">
        <v>1.1562700271606401</v>
      </c>
      <c r="W320">
        <v>0.102088928222656</v>
      </c>
      <c r="X320">
        <v>0.18647670745849601</v>
      </c>
      <c r="Y320">
        <v>0.18647670745849601</v>
      </c>
      <c r="Z320">
        <v>0.2</v>
      </c>
      <c r="AA320">
        <v>0.8</v>
      </c>
      <c r="AB320">
        <v>0.8</v>
      </c>
      <c r="AC320">
        <v>0.8</v>
      </c>
      <c r="AD320">
        <v>0.2</v>
      </c>
      <c r="AE320">
        <v>0.6</v>
      </c>
    </row>
    <row r="321" spans="1:31" x14ac:dyDescent="0.15">
      <c r="A321" s="4">
        <v>844</v>
      </c>
      <c r="B321">
        <v>13</v>
      </c>
      <c r="C321">
        <v>7</v>
      </c>
      <c r="D321">
        <v>10</v>
      </c>
      <c r="E321">
        <v>10</v>
      </c>
      <c r="F321">
        <v>10</v>
      </c>
      <c r="G321">
        <v>0</v>
      </c>
      <c r="H321">
        <v>3</v>
      </c>
      <c r="I321">
        <v>7</v>
      </c>
      <c r="J321">
        <v>0.65</v>
      </c>
      <c r="K321">
        <v>4.8539314270019496</v>
      </c>
      <c r="L321">
        <v>3.1886825561523402</v>
      </c>
      <c r="M321">
        <v>2.2266921997070299</v>
      </c>
      <c r="N321">
        <v>4.1765613555908203</v>
      </c>
      <c r="O321">
        <v>2</v>
      </c>
      <c r="P321">
        <v>2</v>
      </c>
      <c r="Q321">
        <v>12</v>
      </c>
      <c r="R321" s="12">
        <v>0.16669999999999999</v>
      </c>
      <c r="S321" s="12">
        <f t="shared" si="4"/>
        <v>0.2</v>
      </c>
      <c r="T321">
        <v>1.3841915130615201</v>
      </c>
      <c r="U321">
        <v>1.2810930013656601</v>
      </c>
      <c r="V321">
        <v>1.1788806915283201</v>
      </c>
      <c r="W321">
        <v>0.102212309837341</v>
      </c>
      <c r="X321">
        <v>0.20531082153320299</v>
      </c>
      <c r="Y321">
        <v>0.20531082153320299</v>
      </c>
      <c r="Z321">
        <v>0.2</v>
      </c>
      <c r="AA321">
        <v>1</v>
      </c>
      <c r="AB321">
        <v>0.83333333333333304</v>
      </c>
      <c r="AC321">
        <v>0.90909090909090895</v>
      </c>
      <c r="AD321">
        <v>0</v>
      </c>
      <c r="AE321">
        <v>0.8</v>
      </c>
    </row>
    <row r="322" spans="1:31" x14ac:dyDescent="0.15">
      <c r="A322" s="4">
        <v>359</v>
      </c>
      <c r="B322">
        <v>13</v>
      </c>
      <c r="C322">
        <v>7</v>
      </c>
      <c r="D322">
        <v>10</v>
      </c>
      <c r="E322">
        <v>10</v>
      </c>
      <c r="F322">
        <v>8</v>
      </c>
      <c r="G322">
        <v>2</v>
      </c>
      <c r="H322">
        <v>5</v>
      </c>
      <c r="I322">
        <v>5</v>
      </c>
      <c r="J322">
        <v>0.65</v>
      </c>
      <c r="K322">
        <v>6.1267681121826199</v>
      </c>
      <c r="L322">
        <v>3.4652347564697301</v>
      </c>
      <c r="M322">
        <v>2.7342414855957</v>
      </c>
      <c r="N322">
        <v>3.8610725402832</v>
      </c>
      <c r="O322">
        <v>1</v>
      </c>
      <c r="P322">
        <v>1</v>
      </c>
      <c r="Q322">
        <v>7</v>
      </c>
      <c r="R322" s="12">
        <v>0.1429</v>
      </c>
      <c r="S322" s="12">
        <f t="shared" ref="S322:S385" si="5">O322/E322</f>
        <v>0.1</v>
      </c>
      <c r="T322">
        <v>1.4220027923584</v>
      </c>
      <c r="U322">
        <v>1.34612536430359</v>
      </c>
      <c r="V322">
        <v>1.2439033985137899</v>
      </c>
      <c r="W322">
        <v>0.10222196578979501</v>
      </c>
      <c r="X322">
        <v>0.17809939384460399</v>
      </c>
      <c r="Y322">
        <v>0.17809939384460399</v>
      </c>
      <c r="Z322">
        <v>0.1</v>
      </c>
      <c r="AA322">
        <v>0.6</v>
      </c>
      <c r="AB322">
        <v>0.85714285714285698</v>
      </c>
      <c r="AC322">
        <v>0.70588235294117596</v>
      </c>
      <c r="AD322">
        <v>0.4</v>
      </c>
      <c r="AE322">
        <v>0.5</v>
      </c>
    </row>
    <row r="323" spans="1:31" x14ac:dyDescent="0.15">
      <c r="A323" s="4">
        <v>10</v>
      </c>
      <c r="B323">
        <v>13</v>
      </c>
      <c r="C323">
        <v>7</v>
      </c>
      <c r="D323">
        <v>10</v>
      </c>
      <c r="E323">
        <v>10</v>
      </c>
      <c r="F323">
        <v>10</v>
      </c>
      <c r="G323">
        <v>0</v>
      </c>
      <c r="H323">
        <v>3</v>
      </c>
      <c r="I323">
        <v>7</v>
      </c>
      <c r="J323">
        <v>0.65</v>
      </c>
      <c r="K323">
        <v>5.2318038940429696</v>
      </c>
      <c r="L323">
        <v>3.2878684997558598</v>
      </c>
      <c r="M323">
        <v>2.1175384521484402</v>
      </c>
      <c r="N323">
        <v>4.8078765869140598</v>
      </c>
      <c r="O323">
        <v>2</v>
      </c>
      <c r="P323">
        <v>2</v>
      </c>
      <c r="Q323">
        <v>11</v>
      </c>
      <c r="R323" s="12">
        <v>0.18179999999999999</v>
      </c>
      <c r="S323" s="12">
        <f t="shared" si="5"/>
        <v>0.2</v>
      </c>
      <c r="T323">
        <v>1.6001052856445299</v>
      </c>
      <c r="U323">
        <v>1.4414253234863299</v>
      </c>
      <c r="V323">
        <v>1.33890056610107</v>
      </c>
      <c r="W323">
        <v>0.102524757385254</v>
      </c>
      <c r="X323">
        <v>0.26120471954345698</v>
      </c>
      <c r="Y323">
        <v>0.26120471954345698</v>
      </c>
      <c r="Z323">
        <v>0.2</v>
      </c>
      <c r="AA323">
        <v>0.9</v>
      </c>
      <c r="AB323">
        <v>0.81818181818181801</v>
      </c>
      <c r="AC323">
        <v>0.85714285714285698</v>
      </c>
      <c r="AD323">
        <v>0.1</v>
      </c>
      <c r="AE323">
        <v>0.7</v>
      </c>
    </row>
    <row r="324" spans="1:31" x14ac:dyDescent="0.15">
      <c r="A324" s="4">
        <v>834</v>
      </c>
      <c r="B324">
        <v>12</v>
      </c>
      <c r="C324">
        <v>8</v>
      </c>
      <c r="D324">
        <v>10</v>
      </c>
      <c r="E324">
        <v>10</v>
      </c>
      <c r="F324">
        <v>10</v>
      </c>
      <c r="G324">
        <v>0</v>
      </c>
      <c r="H324">
        <v>2</v>
      </c>
      <c r="I324">
        <v>8</v>
      </c>
      <c r="J324">
        <v>0.6</v>
      </c>
      <c r="K324">
        <v>5.2128944396972701</v>
      </c>
      <c r="L324">
        <v>4.0289802551269496</v>
      </c>
      <c r="M324">
        <v>3.0993232727050799</v>
      </c>
      <c r="N324">
        <v>4.7574844360351598</v>
      </c>
      <c r="O324">
        <v>1</v>
      </c>
      <c r="P324">
        <v>1</v>
      </c>
      <c r="Q324">
        <v>6</v>
      </c>
      <c r="R324" s="12">
        <v>0.16669999999999999</v>
      </c>
      <c r="S324" s="12">
        <f t="shared" si="5"/>
        <v>0.1</v>
      </c>
      <c r="T324">
        <v>1.3826847076416</v>
      </c>
      <c r="U324">
        <v>1.28184795379639</v>
      </c>
      <c r="V324">
        <v>1.1791341304779099</v>
      </c>
      <c r="W324">
        <v>0.102713823318481</v>
      </c>
      <c r="X324">
        <v>0.20355057716369601</v>
      </c>
      <c r="Y324">
        <v>0.20355057716369601</v>
      </c>
      <c r="Z324">
        <v>0.1</v>
      </c>
      <c r="AA324">
        <v>0.5</v>
      </c>
      <c r="AB324">
        <v>0.83333333333333304</v>
      </c>
      <c r="AC324">
        <v>0.625</v>
      </c>
      <c r="AD324">
        <v>0.5</v>
      </c>
      <c r="AE324">
        <v>0.4</v>
      </c>
    </row>
    <row r="325" spans="1:31" x14ac:dyDescent="0.15">
      <c r="A325" s="4">
        <v>994</v>
      </c>
      <c r="B325">
        <v>11</v>
      </c>
      <c r="C325">
        <v>9</v>
      </c>
      <c r="D325">
        <v>10</v>
      </c>
      <c r="E325">
        <v>10</v>
      </c>
      <c r="F325">
        <v>10</v>
      </c>
      <c r="G325">
        <v>0</v>
      </c>
      <c r="H325">
        <v>1</v>
      </c>
      <c r="I325">
        <v>9</v>
      </c>
      <c r="J325">
        <v>0.55000000000000004</v>
      </c>
      <c r="K325">
        <v>5.8407783508300799</v>
      </c>
      <c r="L325">
        <v>5.0607795715331996</v>
      </c>
      <c r="M325">
        <v>6.2361831665039098</v>
      </c>
      <c r="N325">
        <v>9.1059703826904297</v>
      </c>
      <c r="O325">
        <v>0</v>
      </c>
      <c r="P325">
        <v>0</v>
      </c>
      <c r="Q325">
        <v>8</v>
      </c>
      <c r="R325" s="12">
        <v>0</v>
      </c>
      <c r="S325" s="12">
        <f t="shared" si="5"/>
        <v>0</v>
      </c>
      <c r="T325">
        <v>1.35232925415039</v>
      </c>
      <c r="U325">
        <v>1.2186088562011701</v>
      </c>
      <c r="V325">
        <v>1.1154925823211701</v>
      </c>
      <c r="W325">
        <v>0.10311627388000499</v>
      </c>
      <c r="X325">
        <v>0.23683667182922399</v>
      </c>
      <c r="Y325">
        <v>0.23683667182922399</v>
      </c>
      <c r="Z325">
        <v>0</v>
      </c>
      <c r="AA325">
        <v>0.8</v>
      </c>
      <c r="AB325">
        <v>1</v>
      </c>
      <c r="AC325">
        <v>0.88888888888888895</v>
      </c>
      <c r="AD325">
        <v>0.2</v>
      </c>
      <c r="AE325">
        <v>0.8</v>
      </c>
    </row>
    <row r="326" spans="1:31" x14ac:dyDescent="0.15">
      <c r="A326" s="4">
        <v>367</v>
      </c>
      <c r="B326">
        <v>13</v>
      </c>
      <c r="C326">
        <v>7</v>
      </c>
      <c r="D326">
        <v>10</v>
      </c>
      <c r="E326">
        <v>10</v>
      </c>
      <c r="F326">
        <v>10</v>
      </c>
      <c r="G326">
        <v>0</v>
      </c>
      <c r="H326">
        <v>3</v>
      </c>
      <c r="I326">
        <v>7</v>
      </c>
      <c r="J326">
        <v>0.65</v>
      </c>
      <c r="K326">
        <v>5.1048908233642596</v>
      </c>
      <c r="L326">
        <v>3.3288116455078098</v>
      </c>
      <c r="M326">
        <v>2.6222057342529301</v>
      </c>
      <c r="N326">
        <v>4.9108314514160201</v>
      </c>
      <c r="O326">
        <v>1</v>
      </c>
      <c r="P326">
        <v>1</v>
      </c>
      <c r="Q326">
        <v>9</v>
      </c>
      <c r="R326" s="12">
        <v>0.1111</v>
      </c>
      <c r="S326" s="12">
        <f t="shared" si="5"/>
        <v>0.1</v>
      </c>
      <c r="T326">
        <v>1.6385364532470701</v>
      </c>
      <c r="U326">
        <v>1.4770368337631199</v>
      </c>
      <c r="V326">
        <v>1.3738657236099201</v>
      </c>
      <c r="W326">
        <v>0.10317111015319801</v>
      </c>
      <c r="X326">
        <v>0.264670729637146</v>
      </c>
      <c r="Y326">
        <v>0.264670729637146</v>
      </c>
      <c r="Z326">
        <v>0.1</v>
      </c>
      <c r="AA326">
        <v>0.8</v>
      </c>
      <c r="AB326">
        <v>0.88888888888888895</v>
      </c>
      <c r="AC326">
        <v>0.84210526315789502</v>
      </c>
      <c r="AD326">
        <v>0.2</v>
      </c>
      <c r="AE326">
        <v>0.7</v>
      </c>
    </row>
    <row r="327" spans="1:31" x14ac:dyDescent="0.15">
      <c r="A327" s="4">
        <v>821</v>
      </c>
      <c r="B327">
        <v>12</v>
      </c>
      <c r="C327">
        <v>8</v>
      </c>
      <c r="D327">
        <v>10</v>
      </c>
      <c r="E327">
        <v>10</v>
      </c>
      <c r="F327">
        <v>9</v>
      </c>
      <c r="G327">
        <v>1</v>
      </c>
      <c r="H327">
        <v>3</v>
      </c>
      <c r="I327">
        <v>7</v>
      </c>
      <c r="J327">
        <v>0.6</v>
      </c>
      <c r="K327">
        <v>3.6194763183593701</v>
      </c>
      <c r="L327">
        <v>3.0207595825195299</v>
      </c>
      <c r="M327">
        <v>4.0157241821289098</v>
      </c>
      <c r="N327">
        <v>3.4170894622802699</v>
      </c>
      <c r="O327">
        <v>0</v>
      </c>
      <c r="P327">
        <v>0</v>
      </c>
      <c r="Q327">
        <v>4</v>
      </c>
      <c r="R327" s="12">
        <v>0</v>
      </c>
      <c r="S327" s="12">
        <f t="shared" si="5"/>
        <v>0</v>
      </c>
      <c r="T327">
        <v>0.89939880371093694</v>
      </c>
      <c r="U327">
        <v>0.89622050523757901</v>
      </c>
      <c r="V327">
        <v>0.79238736629486095</v>
      </c>
      <c r="W327">
        <v>0.10383313894271901</v>
      </c>
      <c r="X327">
        <v>0.10701143741607699</v>
      </c>
      <c r="Y327">
        <v>0.10701143741607699</v>
      </c>
      <c r="Z327">
        <v>0</v>
      </c>
      <c r="AA327">
        <v>0.4</v>
      </c>
      <c r="AB327">
        <v>1</v>
      </c>
      <c r="AC327">
        <v>0.57142857142857195</v>
      </c>
      <c r="AD327">
        <v>0.6</v>
      </c>
      <c r="AE327">
        <v>0.4</v>
      </c>
    </row>
    <row r="328" spans="1:31" x14ac:dyDescent="0.15">
      <c r="A328" s="4">
        <v>37</v>
      </c>
      <c r="B328">
        <v>15</v>
      </c>
      <c r="C328">
        <v>5</v>
      </c>
      <c r="D328">
        <v>10</v>
      </c>
      <c r="E328">
        <v>10</v>
      </c>
      <c r="F328">
        <v>10</v>
      </c>
      <c r="G328">
        <v>0</v>
      </c>
      <c r="H328">
        <v>5</v>
      </c>
      <c r="I328">
        <v>5</v>
      </c>
      <c r="J328">
        <v>0.75</v>
      </c>
      <c r="K328">
        <v>6.04209327697754</v>
      </c>
      <c r="L328">
        <v>2.41544532775879</v>
      </c>
      <c r="M328">
        <v>1.2670783996582</v>
      </c>
      <c r="N328">
        <v>4.9565734863281197</v>
      </c>
      <c r="O328">
        <v>3</v>
      </c>
      <c r="P328">
        <v>3</v>
      </c>
      <c r="Q328">
        <v>12</v>
      </c>
      <c r="R328" s="12">
        <v>0.25</v>
      </c>
      <c r="S328" s="12">
        <f t="shared" si="5"/>
        <v>0.3</v>
      </c>
      <c r="T328">
        <v>2.3585300445556601</v>
      </c>
      <c r="U328">
        <v>2.12113308906555</v>
      </c>
      <c r="V328">
        <v>2.0167069435119598</v>
      </c>
      <c r="W328">
        <v>0.10442614555358901</v>
      </c>
      <c r="X328">
        <v>0.34182310104370101</v>
      </c>
      <c r="Y328">
        <v>0.34182310104370101</v>
      </c>
      <c r="Z328">
        <v>0.3</v>
      </c>
      <c r="AA328">
        <v>0.9</v>
      </c>
      <c r="AB328">
        <v>0.75</v>
      </c>
      <c r="AC328">
        <v>0.81818181818181801</v>
      </c>
      <c r="AD328">
        <v>0.1</v>
      </c>
      <c r="AE328">
        <v>0.6</v>
      </c>
    </row>
    <row r="329" spans="1:31" x14ac:dyDescent="0.15">
      <c r="A329" s="4">
        <v>679</v>
      </c>
      <c r="B329">
        <v>11</v>
      </c>
      <c r="C329">
        <v>9</v>
      </c>
      <c r="D329">
        <v>10</v>
      </c>
      <c r="E329">
        <v>10</v>
      </c>
      <c r="F329">
        <v>10</v>
      </c>
      <c r="G329">
        <v>0</v>
      </c>
      <c r="H329">
        <v>1</v>
      </c>
      <c r="I329">
        <v>9</v>
      </c>
      <c r="J329">
        <v>0.55000000000000004</v>
      </c>
      <c r="K329">
        <v>4.8914909362793004</v>
      </c>
      <c r="L329">
        <v>3.8787841796875</v>
      </c>
      <c r="M329">
        <v>3.2227210998535201</v>
      </c>
      <c r="N329">
        <v>9.3981132507324201</v>
      </c>
      <c r="O329">
        <v>1</v>
      </c>
      <c r="P329">
        <v>1</v>
      </c>
      <c r="Q329">
        <v>7</v>
      </c>
      <c r="R329" s="12">
        <v>0.1429</v>
      </c>
      <c r="S329" s="12">
        <f t="shared" si="5"/>
        <v>0.1</v>
      </c>
      <c r="T329">
        <v>1.3015651702880899</v>
      </c>
      <c r="U329">
        <v>1.00209617614746</v>
      </c>
      <c r="V329">
        <v>1.1069200038909901</v>
      </c>
      <c r="W329">
        <v>0.10482382774353</v>
      </c>
      <c r="X329">
        <v>0.194645166397095</v>
      </c>
      <c r="Y329">
        <v>0.194645166397095</v>
      </c>
      <c r="Z329">
        <v>0.1</v>
      </c>
      <c r="AA329">
        <v>0.6</v>
      </c>
      <c r="AB329">
        <v>0.85714285714285698</v>
      </c>
      <c r="AC329">
        <v>0.70588235294117596</v>
      </c>
      <c r="AD329">
        <v>0.4</v>
      </c>
      <c r="AE329">
        <v>0.5</v>
      </c>
    </row>
    <row r="330" spans="1:31" x14ac:dyDescent="0.15">
      <c r="A330" s="4">
        <v>813</v>
      </c>
      <c r="B330">
        <v>11</v>
      </c>
      <c r="C330">
        <v>9</v>
      </c>
      <c r="D330">
        <v>10</v>
      </c>
      <c r="E330">
        <v>10</v>
      </c>
      <c r="F330">
        <v>9</v>
      </c>
      <c r="G330">
        <v>1</v>
      </c>
      <c r="H330">
        <v>2</v>
      </c>
      <c r="I330">
        <v>8</v>
      </c>
      <c r="J330">
        <v>0.55000000000000004</v>
      </c>
      <c r="K330">
        <v>4.3897132873535201</v>
      </c>
      <c r="L330">
        <v>3.7646255493164098</v>
      </c>
      <c r="M330">
        <v>5.1236228942871103</v>
      </c>
      <c r="N330">
        <v>4.8241767883300799</v>
      </c>
      <c r="O330">
        <v>0</v>
      </c>
      <c r="P330">
        <v>0</v>
      </c>
      <c r="Q330">
        <v>6</v>
      </c>
      <c r="R330" s="12">
        <v>0</v>
      </c>
      <c r="S330" s="12">
        <f t="shared" si="5"/>
        <v>0</v>
      </c>
      <c r="T330">
        <v>1.0410614013671899</v>
      </c>
      <c r="U330">
        <v>1.0060014724731401</v>
      </c>
      <c r="V330">
        <v>0.90065652132034302</v>
      </c>
      <c r="W330">
        <v>0.105344951152801</v>
      </c>
      <c r="X330">
        <v>0.14040488004684501</v>
      </c>
      <c r="Y330">
        <v>0.14040488004684501</v>
      </c>
      <c r="Z330">
        <v>0</v>
      </c>
      <c r="AA330">
        <v>0.6</v>
      </c>
      <c r="AB330">
        <v>1</v>
      </c>
      <c r="AC330">
        <v>0.75</v>
      </c>
      <c r="AD330">
        <v>0.4</v>
      </c>
      <c r="AE330">
        <v>0.6</v>
      </c>
    </row>
    <row r="331" spans="1:31" x14ac:dyDescent="0.15">
      <c r="A331" s="4">
        <v>456</v>
      </c>
      <c r="B331">
        <v>11</v>
      </c>
      <c r="C331">
        <v>9</v>
      </c>
      <c r="D331">
        <v>10</v>
      </c>
      <c r="E331">
        <v>10</v>
      </c>
      <c r="F331">
        <v>9</v>
      </c>
      <c r="G331">
        <v>1</v>
      </c>
      <c r="H331">
        <v>2</v>
      </c>
      <c r="I331">
        <v>8</v>
      </c>
      <c r="J331">
        <v>0.55000000000000004</v>
      </c>
      <c r="K331">
        <v>4.0207824707031197</v>
      </c>
      <c r="L331">
        <v>3.5219211578369101</v>
      </c>
      <c r="M331">
        <v>4.4787120819091797</v>
      </c>
      <c r="N331">
        <v>3.69028663635254</v>
      </c>
      <c r="O331">
        <v>0</v>
      </c>
      <c r="P331">
        <v>0</v>
      </c>
      <c r="Q331">
        <v>7</v>
      </c>
      <c r="R331" s="12">
        <v>0</v>
      </c>
      <c r="S331" s="12">
        <f t="shared" si="5"/>
        <v>0</v>
      </c>
      <c r="T331">
        <v>1.0705375671386701</v>
      </c>
      <c r="U331">
        <v>1.0349884033203101</v>
      </c>
      <c r="V331">
        <v>0.92946720123291005</v>
      </c>
      <c r="W331">
        <v>0.105521202087402</v>
      </c>
      <c r="X331">
        <v>0.141070365905762</v>
      </c>
      <c r="Y331">
        <v>0.141070365905762</v>
      </c>
      <c r="Z331">
        <v>0</v>
      </c>
      <c r="AA331">
        <v>0.7</v>
      </c>
      <c r="AB331">
        <v>1</v>
      </c>
      <c r="AC331">
        <v>0.82352941176470595</v>
      </c>
      <c r="AD331">
        <v>0.3</v>
      </c>
      <c r="AE331">
        <v>0.7</v>
      </c>
    </row>
    <row r="332" spans="1:31" x14ac:dyDescent="0.15">
      <c r="A332" s="4">
        <v>567</v>
      </c>
      <c r="B332">
        <v>12</v>
      </c>
      <c r="C332">
        <v>8</v>
      </c>
      <c r="D332">
        <v>10</v>
      </c>
      <c r="E332">
        <v>10</v>
      </c>
      <c r="F332">
        <v>10</v>
      </c>
      <c r="G332">
        <v>0</v>
      </c>
      <c r="H332">
        <v>2</v>
      </c>
      <c r="I332">
        <v>8</v>
      </c>
      <c r="J332">
        <v>0.6</v>
      </c>
      <c r="K332">
        <v>4.5404243469238299</v>
      </c>
      <c r="L332">
        <v>2.7869338989257799</v>
      </c>
      <c r="M332">
        <v>1.6486244201660201</v>
      </c>
      <c r="N332">
        <v>7.3445549011230504</v>
      </c>
      <c r="O332">
        <v>2</v>
      </c>
      <c r="P332">
        <v>2</v>
      </c>
      <c r="Q332">
        <v>9</v>
      </c>
      <c r="R332" s="12">
        <v>0.22220000000000001</v>
      </c>
      <c r="S332" s="12">
        <f t="shared" si="5"/>
        <v>0.2</v>
      </c>
      <c r="T332">
        <v>1.5469284057617201</v>
      </c>
      <c r="U332">
        <v>1.20596027374268</v>
      </c>
      <c r="V332">
        <v>1.3117158412933301</v>
      </c>
      <c r="W332">
        <v>0.105755567550659</v>
      </c>
      <c r="X332">
        <v>0.23521256446838401</v>
      </c>
      <c r="Y332">
        <v>0.23521256446838401</v>
      </c>
      <c r="Z332">
        <v>0.2</v>
      </c>
      <c r="AA332">
        <v>0.7</v>
      </c>
      <c r="AB332">
        <v>0.77777777777777801</v>
      </c>
      <c r="AC332">
        <v>0.73684210526315796</v>
      </c>
      <c r="AD332">
        <v>0.3</v>
      </c>
      <c r="AE332">
        <v>0.5</v>
      </c>
    </row>
    <row r="333" spans="1:31" x14ac:dyDescent="0.15">
      <c r="A333" s="4">
        <v>316</v>
      </c>
      <c r="B333">
        <v>14</v>
      </c>
      <c r="C333">
        <v>6</v>
      </c>
      <c r="D333">
        <v>10</v>
      </c>
      <c r="E333">
        <v>10</v>
      </c>
      <c r="F333">
        <v>10</v>
      </c>
      <c r="G333">
        <v>0</v>
      </c>
      <c r="H333">
        <v>4</v>
      </c>
      <c r="I333">
        <v>6</v>
      </c>
      <c r="J333">
        <v>0.7</v>
      </c>
      <c r="K333">
        <v>5.9217700958251998</v>
      </c>
      <c r="L333">
        <v>3.0343151092529301</v>
      </c>
      <c r="M333">
        <v>1.7659606933593699</v>
      </c>
      <c r="N333">
        <v>5.1047134399414098</v>
      </c>
      <c r="O333">
        <v>2</v>
      </c>
      <c r="P333">
        <v>2</v>
      </c>
      <c r="Q333">
        <v>11</v>
      </c>
      <c r="R333" s="12">
        <v>0.18179999999999999</v>
      </c>
      <c r="S333" s="12">
        <f t="shared" si="5"/>
        <v>0.2</v>
      </c>
      <c r="T333">
        <v>1.7745475769043</v>
      </c>
      <c r="U333">
        <v>1.6125559806823699</v>
      </c>
      <c r="V333">
        <v>1.5067447423934901</v>
      </c>
      <c r="W333">
        <v>0.10581123828887901</v>
      </c>
      <c r="X333">
        <v>0.267802834510803</v>
      </c>
      <c r="Y333">
        <v>0.267802834510803</v>
      </c>
      <c r="Z333">
        <v>0.2</v>
      </c>
      <c r="AA333">
        <v>0.9</v>
      </c>
      <c r="AB333">
        <v>0.81818181818181801</v>
      </c>
      <c r="AC333">
        <v>0.85714285714285698</v>
      </c>
      <c r="AD333">
        <v>0.1</v>
      </c>
      <c r="AE333">
        <v>0.7</v>
      </c>
    </row>
    <row r="334" spans="1:31" x14ac:dyDescent="0.15">
      <c r="A334" s="4">
        <v>926</v>
      </c>
      <c r="B334">
        <v>10</v>
      </c>
      <c r="C334">
        <v>10</v>
      </c>
      <c r="D334">
        <v>10</v>
      </c>
      <c r="E334">
        <v>10</v>
      </c>
      <c r="F334">
        <v>9</v>
      </c>
      <c r="G334">
        <v>1</v>
      </c>
      <c r="H334">
        <v>1</v>
      </c>
      <c r="I334">
        <v>9</v>
      </c>
      <c r="J334">
        <v>0.5</v>
      </c>
      <c r="K334">
        <v>6.0829372406005904</v>
      </c>
      <c r="L334">
        <v>4.8678150177001998</v>
      </c>
      <c r="M334">
        <v>2.1115188598632799</v>
      </c>
      <c r="N334">
        <v>9.0886802673339808</v>
      </c>
      <c r="O334">
        <v>1</v>
      </c>
      <c r="P334">
        <v>1</v>
      </c>
      <c r="Q334">
        <v>9</v>
      </c>
      <c r="R334" s="12">
        <v>0.1111</v>
      </c>
      <c r="S334" s="12">
        <f t="shared" si="5"/>
        <v>0.1</v>
      </c>
      <c r="T334">
        <v>1.5013618469238299</v>
      </c>
      <c r="U334">
        <v>1.1384696960449201</v>
      </c>
      <c r="V334">
        <v>1.2444823980331401</v>
      </c>
      <c r="W334">
        <v>0.10601270198822001</v>
      </c>
      <c r="X334">
        <v>0.25687944889068598</v>
      </c>
      <c r="Y334">
        <v>0.25687944889068598</v>
      </c>
      <c r="Z334">
        <v>0.1</v>
      </c>
      <c r="AA334">
        <v>0.8</v>
      </c>
      <c r="AB334">
        <v>0.88888888888888895</v>
      </c>
      <c r="AC334">
        <v>0.84210526315789502</v>
      </c>
      <c r="AD334">
        <v>0.2</v>
      </c>
      <c r="AE334">
        <v>0.7</v>
      </c>
    </row>
    <row r="335" spans="1:31" x14ac:dyDescent="0.15">
      <c r="A335" s="4">
        <v>523</v>
      </c>
      <c r="B335">
        <v>13</v>
      </c>
      <c r="C335">
        <v>7</v>
      </c>
      <c r="D335">
        <v>10</v>
      </c>
      <c r="E335">
        <v>10</v>
      </c>
      <c r="F335">
        <v>10</v>
      </c>
      <c r="G335">
        <v>0</v>
      </c>
      <c r="H335">
        <v>3</v>
      </c>
      <c r="I335">
        <v>7</v>
      </c>
      <c r="J335">
        <v>0.65</v>
      </c>
      <c r="K335">
        <v>4.7455520629882804</v>
      </c>
      <c r="L335">
        <v>3.2295341491699201</v>
      </c>
      <c r="M335">
        <v>2.5285072326660201</v>
      </c>
      <c r="N335">
        <v>4.0519294738769496</v>
      </c>
      <c r="O335">
        <v>2</v>
      </c>
      <c r="P335">
        <v>2</v>
      </c>
      <c r="Q335">
        <v>10</v>
      </c>
      <c r="R335" s="12">
        <v>0.2</v>
      </c>
      <c r="S335" s="12">
        <f t="shared" si="5"/>
        <v>0.2</v>
      </c>
      <c r="T335">
        <v>1.5611324310302701</v>
      </c>
      <c r="U335">
        <v>1.4236984252929701</v>
      </c>
      <c r="V335">
        <v>1.3168647289276101</v>
      </c>
      <c r="W335">
        <v>0.106833696365356</v>
      </c>
      <c r="X335">
        <v>0.24426770210266099</v>
      </c>
      <c r="Y335">
        <v>0.24426770210266099</v>
      </c>
      <c r="Z335">
        <v>0.2</v>
      </c>
      <c r="AA335">
        <v>0.8</v>
      </c>
      <c r="AB335">
        <v>0.8</v>
      </c>
      <c r="AC335">
        <v>0.8</v>
      </c>
      <c r="AD335">
        <v>0.2</v>
      </c>
      <c r="AE335">
        <v>0.6</v>
      </c>
    </row>
    <row r="336" spans="1:31" x14ac:dyDescent="0.15">
      <c r="A336" s="4">
        <v>444</v>
      </c>
      <c r="B336">
        <v>13</v>
      </c>
      <c r="C336">
        <v>7</v>
      </c>
      <c r="D336">
        <v>10</v>
      </c>
      <c r="E336">
        <v>10</v>
      </c>
      <c r="F336">
        <v>10</v>
      </c>
      <c r="G336">
        <v>0</v>
      </c>
      <c r="H336">
        <v>3</v>
      </c>
      <c r="I336">
        <v>7</v>
      </c>
      <c r="J336">
        <v>0.65</v>
      </c>
      <c r="K336">
        <v>5.44307518005371</v>
      </c>
      <c r="L336">
        <v>3.4909706115722701</v>
      </c>
      <c r="M336">
        <v>2.1310291290283199</v>
      </c>
      <c r="N336">
        <v>4.5642509460449201</v>
      </c>
      <c r="O336">
        <v>1</v>
      </c>
      <c r="P336">
        <v>1</v>
      </c>
      <c r="Q336">
        <v>8</v>
      </c>
      <c r="R336" s="12">
        <v>0.125</v>
      </c>
      <c r="S336" s="12">
        <f t="shared" si="5"/>
        <v>0.1</v>
      </c>
      <c r="T336">
        <v>1.51625823974609</v>
      </c>
      <c r="U336">
        <v>1.38987481594086</v>
      </c>
      <c r="V336">
        <v>1.2828798294067401</v>
      </c>
      <c r="W336">
        <v>0.106994986534119</v>
      </c>
      <c r="X336">
        <v>0.233378410339355</v>
      </c>
      <c r="Y336">
        <v>0.233378410339355</v>
      </c>
      <c r="Z336">
        <v>0.1</v>
      </c>
      <c r="AA336">
        <v>0.7</v>
      </c>
      <c r="AB336">
        <v>0.875</v>
      </c>
      <c r="AC336">
        <v>0.77777777777777801</v>
      </c>
      <c r="AD336">
        <v>0.3</v>
      </c>
      <c r="AE336">
        <v>0.6</v>
      </c>
    </row>
    <row r="337" spans="1:31" x14ac:dyDescent="0.15">
      <c r="A337" s="4">
        <v>742</v>
      </c>
      <c r="B337">
        <v>14</v>
      </c>
      <c r="C337">
        <v>6</v>
      </c>
      <c r="D337">
        <v>10</v>
      </c>
      <c r="E337">
        <v>10</v>
      </c>
      <c r="F337">
        <v>10</v>
      </c>
      <c r="G337">
        <v>0</v>
      </c>
      <c r="H337">
        <v>4</v>
      </c>
      <c r="I337">
        <v>6</v>
      </c>
      <c r="J337">
        <v>0.7</v>
      </c>
      <c r="K337">
        <v>5.32865333557129</v>
      </c>
      <c r="L337">
        <v>3.02945899963379</v>
      </c>
      <c r="M337">
        <v>2.38541603088379</v>
      </c>
      <c r="N337">
        <v>4.6745910644531197</v>
      </c>
      <c r="O337">
        <v>3</v>
      </c>
      <c r="P337">
        <v>3</v>
      </c>
      <c r="Q337">
        <v>12</v>
      </c>
      <c r="R337" s="12">
        <v>0.25</v>
      </c>
      <c r="S337" s="12">
        <f t="shared" si="5"/>
        <v>0.3</v>
      </c>
      <c r="T337">
        <v>1.5461444854736299</v>
      </c>
      <c r="U337">
        <v>1.4164686203002901</v>
      </c>
      <c r="V337">
        <v>1.30941045284271</v>
      </c>
      <c r="W337">
        <v>0.107058167457581</v>
      </c>
      <c r="X337">
        <v>0.23673403263091999</v>
      </c>
      <c r="Y337">
        <v>0.23673403263091999</v>
      </c>
      <c r="Z337">
        <v>0.3</v>
      </c>
      <c r="AA337">
        <v>0.9</v>
      </c>
      <c r="AB337">
        <v>0.75</v>
      </c>
      <c r="AC337">
        <v>0.81818181818181801</v>
      </c>
      <c r="AD337">
        <v>0.1</v>
      </c>
      <c r="AE337">
        <v>0.6</v>
      </c>
    </row>
    <row r="338" spans="1:31" x14ac:dyDescent="0.15">
      <c r="A338" s="4">
        <v>984</v>
      </c>
      <c r="B338">
        <v>14</v>
      </c>
      <c r="C338">
        <v>6</v>
      </c>
      <c r="D338">
        <v>10</v>
      </c>
      <c r="E338">
        <v>10</v>
      </c>
      <c r="F338">
        <v>10</v>
      </c>
      <c r="G338">
        <v>0</v>
      </c>
      <c r="H338">
        <v>4</v>
      </c>
      <c r="I338">
        <v>6</v>
      </c>
      <c r="J338">
        <v>0.7</v>
      </c>
      <c r="K338">
        <v>3.9414424896240199</v>
      </c>
      <c r="L338">
        <v>2.5734882354736301</v>
      </c>
      <c r="M338">
        <v>2.4895496368408199</v>
      </c>
      <c r="N338">
        <v>3.27999687194824</v>
      </c>
      <c r="O338">
        <v>0</v>
      </c>
      <c r="P338">
        <v>0</v>
      </c>
      <c r="Q338">
        <v>2</v>
      </c>
      <c r="R338" s="12">
        <v>0</v>
      </c>
      <c r="S338" s="12">
        <f t="shared" si="5"/>
        <v>0</v>
      </c>
      <c r="T338">
        <v>1.18917465209961</v>
      </c>
      <c r="U338">
        <v>1.1361932754516599</v>
      </c>
      <c r="V338">
        <v>1.0291330814361599</v>
      </c>
      <c r="W338">
        <v>0.107060194015503</v>
      </c>
      <c r="X338">
        <v>0.16004157066345201</v>
      </c>
      <c r="Y338">
        <v>0.16004157066345201</v>
      </c>
      <c r="Z338">
        <v>0</v>
      </c>
      <c r="AA338">
        <v>0.2</v>
      </c>
      <c r="AB338">
        <v>1</v>
      </c>
      <c r="AC338">
        <v>0.33333333333333298</v>
      </c>
      <c r="AD338">
        <v>0.8</v>
      </c>
      <c r="AE338">
        <v>0.2</v>
      </c>
    </row>
    <row r="339" spans="1:31" x14ac:dyDescent="0.15">
      <c r="A339" s="4">
        <v>471</v>
      </c>
      <c r="B339">
        <v>11</v>
      </c>
      <c r="C339">
        <v>9</v>
      </c>
      <c r="D339">
        <v>10</v>
      </c>
      <c r="E339">
        <v>10</v>
      </c>
      <c r="F339">
        <v>10</v>
      </c>
      <c r="G339">
        <v>0</v>
      </c>
      <c r="H339">
        <v>1</v>
      </c>
      <c r="I339">
        <v>9</v>
      </c>
      <c r="J339">
        <v>0.55000000000000004</v>
      </c>
      <c r="K339">
        <v>4.2736682891845703</v>
      </c>
      <c r="L339">
        <v>3.3611640930175799</v>
      </c>
      <c r="M339">
        <v>3.4669933319091801</v>
      </c>
      <c r="N339">
        <v>9.2425975799560494</v>
      </c>
      <c r="O339">
        <v>1</v>
      </c>
      <c r="P339">
        <v>1</v>
      </c>
      <c r="Q339">
        <v>6</v>
      </c>
      <c r="R339" s="12">
        <v>0.16669999999999999</v>
      </c>
      <c r="S339" s="12">
        <f t="shared" si="5"/>
        <v>0.1</v>
      </c>
      <c r="T339">
        <v>1.1396465301513701</v>
      </c>
      <c r="U339">
        <v>0.86487007141113303</v>
      </c>
      <c r="V339">
        <v>0.97195512056350697</v>
      </c>
      <c r="W339">
        <v>0.107085049152374</v>
      </c>
      <c r="X339">
        <v>0.16769140958786</v>
      </c>
      <c r="Y339">
        <v>0.16769140958786</v>
      </c>
      <c r="Z339">
        <v>0.1</v>
      </c>
      <c r="AA339">
        <v>0.5</v>
      </c>
      <c r="AB339">
        <v>0.83333333333333304</v>
      </c>
      <c r="AC339">
        <v>0.625</v>
      </c>
      <c r="AD339">
        <v>0.5</v>
      </c>
      <c r="AE339">
        <v>0.4</v>
      </c>
    </row>
    <row r="340" spans="1:31" x14ac:dyDescent="0.15">
      <c r="A340" s="4">
        <v>361</v>
      </c>
      <c r="B340">
        <v>11</v>
      </c>
      <c r="C340">
        <v>9</v>
      </c>
      <c r="D340">
        <v>10</v>
      </c>
      <c r="E340">
        <v>10</v>
      </c>
      <c r="F340">
        <v>8</v>
      </c>
      <c r="G340">
        <v>2</v>
      </c>
      <c r="H340">
        <v>3</v>
      </c>
      <c r="I340">
        <v>7</v>
      </c>
      <c r="J340">
        <v>0.55000000000000004</v>
      </c>
      <c r="K340">
        <v>5.0333003997802699</v>
      </c>
      <c r="L340">
        <v>4.0698585510253897</v>
      </c>
      <c r="M340">
        <v>4.5034236907959002</v>
      </c>
      <c r="N340">
        <v>3.8308563232421902</v>
      </c>
      <c r="O340">
        <v>0</v>
      </c>
      <c r="P340">
        <v>0</v>
      </c>
      <c r="Q340">
        <v>6</v>
      </c>
      <c r="R340" s="12">
        <v>0</v>
      </c>
      <c r="S340" s="12">
        <f t="shared" si="5"/>
        <v>0</v>
      </c>
      <c r="T340">
        <v>1.1025848388671899</v>
      </c>
      <c r="U340">
        <v>1.0662593841552701</v>
      </c>
      <c r="V340">
        <v>0.95887356996536299</v>
      </c>
      <c r="W340">
        <v>0.107385814189911</v>
      </c>
      <c r="X340">
        <v>0.14371126890182501</v>
      </c>
      <c r="Y340">
        <v>0.14371126890182501</v>
      </c>
      <c r="Z340">
        <v>0</v>
      </c>
      <c r="AA340">
        <v>0.6</v>
      </c>
      <c r="AB340">
        <v>1</v>
      </c>
      <c r="AC340">
        <v>0.75</v>
      </c>
      <c r="AD340">
        <v>0.4</v>
      </c>
      <c r="AE340">
        <v>0.6</v>
      </c>
    </row>
    <row r="341" spans="1:31" x14ac:dyDescent="0.15">
      <c r="A341" s="4">
        <v>995</v>
      </c>
      <c r="B341">
        <v>13</v>
      </c>
      <c r="C341">
        <v>7</v>
      </c>
      <c r="D341">
        <v>10</v>
      </c>
      <c r="E341">
        <v>10</v>
      </c>
      <c r="F341">
        <v>10</v>
      </c>
      <c r="G341">
        <v>0</v>
      </c>
      <c r="H341">
        <v>3</v>
      </c>
      <c r="I341">
        <v>7</v>
      </c>
      <c r="J341">
        <v>0.65</v>
      </c>
      <c r="K341">
        <v>5.4405956268310502</v>
      </c>
      <c r="L341">
        <v>3.4059295654296902</v>
      </c>
      <c r="M341">
        <v>1.79681396484375</v>
      </c>
      <c r="N341">
        <v>4.4835071563720703</v>
      </c>
      <c r="O341">
        <v>2</v>
      </c>
      <c r="P341">
        <v>2</v>
      </c>
      <c r="Q341">
        <v>11</v>
      </c>
      <c r="R341" s="12">
        <v>0.18179999999999999</v>
      </c>
      <c r="S341" s="12">
        <f t="shared" si="5"/>
        <v>0.2</v>
      </c>
      <c r="T341">
        <v>1.60592460632324</v>
      </c>
      <c r="U341">
        <v>1.44540655612946</v>
      </c>
      <c r="V341">
        <v>1.3378612995147701</v>
      </c>
      <c r="W341">
        <v>0.107545256614685</v>
      </c>
      <c r="X341">
        <v>0.26806330680847201</v>
      </c>
      <c r="Y341">
        <v>0.26806330680847201</v>
      </c>
      <c r="Z341">
        <v>0.2</v>
      </c>
      <c r="AA341">
        <v>0.9</v>
      </c>
      <c r="AB341">
        <v>0.81818181818181801</v>
      </c>
      <c r="AC341">
        <v>0.85714285714285698</v>
      </c>
      <c r="AD341">
        <v>0.1</v>
      </c>
      <c r="AE341">
        <v>0.7</v>
      </c>
    </row>
    <row r="342" spans="1:31" x14ac:dyDescent="0.15">
      <c r="A342" s="4">
        <v>413</v>
      </c>
      <c r="B342">
        <v>14</v>
      </c>
      <c r="C342">
        <v>6</v>
      </c>
      <c r="D342">
        <v>10</v>
      </c>
      <c r="E342">
        <v>10</v>
      </c>
      <c r="F342">
        <v>10</v>
      </c>
      <c r="G342">
        <v>0</v>
      </c>
      <c r="H342">
        <v>4</v>
      </c>
      <c r="I342">
        <v>6</v>
      </c>
      <c r="J342">
        <v>0.7</v>
      </c>
      <c r="K342">
        <v>4.1994304656982404</v>
      </c>
      <c r="L342">
        <v>3.1208076477050799</v>
      </c>
      <c r="M342">
        <v>4.0579986572265598</v>
      </c>
      <c r="N342">
        <v>4.2585430145263699</v>
      </c>
      <c r="O342">
        <v>0</v>
      </c>
      <c r="P342">
        <v>0</v>
      </c>
      <c r="Q342">
        <v>8</v>
      </c>
      <c r="R342" s="12">
        <v>0</v>
      </c>
      <c r="S342" s="12">
        <f t="shared" si="5"/>
        <v>0</v>
      </c>
      <c r="T342">
        <v>1.21917152404785</v>
      </c>
      <c r="U342">
        <v>1.1606140136718699</v>
      </c>
      <c r="V342">
        <v>1.0528433322906501</v>
      </c>
      <c r="W342">
        <v>0.107770681381226</v>
      </c>
      <c r="X342">
        <v>0.16632819175720201</v>
      </c>
      <c r="Y342">
        <v>0.16632819175720201</v>
      </c>
      <c r="Z342">
        <v>0</v>
      </c>
      <c r="AA342">
        <v>0.8</v>
      </c>
      <c r="AB342">
        <v>1</v>
      </c>
      <c r="AC342">
        <v>0.88888888888888895</v>
      </c>
      <c r="AD342">
        <v>0.2</v>
      </c>
      <c r="AE342">
        <v>0.8</v>
      </c>
    </row>
    <row r="343" spans="1:31" x14ac:dyDescent="0.15">
      <c r="A343" s="4">
        <v>84</v>
      </c>
      <c r="B343">
        <v>13</v>
      </c>
      <c r="C343">
        <v>7</v>
      </c>
      <c r="D343">
        <v>10</v>
      </c>
      <c r="E343">
        <v>10</v>
      </c>
      <c r="F343">
        <v>10</v>
      </c>
      <c r="G343">
        <v>0</v>
      </c>
      <c r="H343">
        <v>3</v>
      </c>
      <c r="I343">
        <v>7</v>
      </c>
      <c r="J343">
        <v>0.65</v>
      </c>
      <c r="K343">
        <v>4.7410774230956996</v>
      </c>
      <c r="L343">
        <v>3.1606922149658199</v>
      </c>
      <c r="M343">
        <v>2.07509422302246</v>
      </c>
      <c r="N343">
        <v>3.7170944213867201</v>
      </c>
      <c r="O343">
        <v>1</v>
      </c>
      <c r="P343">
        <v>1</v>
      </c>
      <c r="Q343">
        <v>6</v>
      </c>
      <c r="R343" s="12">
        <v>0.16669999999999999</v>
      </c>
      <c r="S343" s="12">
        <f t="shared" si="5"/>
        <v>0.1</v>
      </c>
      <c r="T343">
        <v>1.36391830444336</v>
      </c>
      <c r="U343">
        <v>1.2607218027114899</v>
      </c>
      <c r="V343">
        <v>1.15288770198822</v>
      </c>
      <c r="W343">
        <v>0.107834100723267</v>
      </c>
      <c r="X343">
        <v>0.21103060245513899</v>
      </c>
      <c r="Y343">
        <v>0.21103060245513899</v>
      </c>
      <c r="Z343">
        <v>0.1</v>
      </c>
      <c r="AA343">
        <v>0.5</v>
      </c>
      <c r="AB343">
        <v>0.83333333333333304</v>
      </c>
      <c r="AC343">
        <v>0.625</v>
      </c>
      <c r="AD343">
        <v>0.5</v>
      </c>
      <c r="AE343">
        <v>0.4</v>
      </c>
    </row>
    <row r="344" spans="1:31" x14ac:dyDescent="0.15">
      <c r="A344" s="4">
        <v>664</v>
      </c>
      <c r="B344">
        <v>11</v>
      </c>
      <c r="C344">
        <v>9</v>
      </c>
      <c r="D344">
        <v>10</v>
      </c>
      <c r="E344">
        <v>10</v>
      </c>
      <c r="F344">
        <v>9</v>
      </c>
      <c r="G344">
        <v>1</v>
      </c>
      <c r="H344">
        <v>2</v>
      </c>
      <c r="I344">
        <v>8</v>
      </c>
      <c r="J344">
        <v>0.55000000000000004</v>
      </c>
      <c r="K344">
        <v>6.4799747467040998</v>
      </c>
      <c r="L344">
        <v>4.9514541625976598</v>
      </c>
      <c r="M344">
        <v>3.68646240234375</v>
      </c>
      <c r="N344">
        <v>6.0613479614257804</v>
      </c>
      <c r="O344">
        <v>1</v>
      </c>
      <c r="P344">
        <v>1</v>
      </c>
      <c r="Q344">
        <v>9</v>
      </c>
      <c r="R344" s="12">
        <v>0.1111</v>
      </c>
      <c r="S344" s="12">
        <f t="shared" si="5"/>
        <v>0.1</v>
      </c>
      <c r="T344">
        <v>1.6116809844970701</v>
      </c>
      <c r="U344">
        <v>1.4346771240234399</v>
      </c>
      <c r="V344">
        <v>1.32643246650696</v>
      </c>
      <c r="W344">
        <v>0.10824465751648001</v>
      </c>
      <c r="X344">
        <v>0.28524851799011203</v>
      </c>
      <c r="Y344">
        <v>0.28524851799011203</v>
      </c>
      <c r="Z344">
        <v>0.1</v>
      </c>
      <c r="AA344">
        <v>0.8</v>
      </c>
      <c r="AB344">
        <v>0.88888888888888895</v>
      </c>
      <c r="AC344">
        <v>0.84210526315789502</v>
      </c>
      <c r="AD344">
        <v>0.2</v>
      </c>
      <c r="AE344">
        <v>0.7</v>
      </c>
    </row>
    <row r="345" spans="1:31" x14ac:dyDescent="0.15">
      <c r="A345" s="4">
        <v>642</v>
      </c>
      <c r="B345">
        <v>13</v>
      </c>
      <c r="C345">
        <v>7</v>
      </c>
      <c r="D345">
        <v>10</v>
      </c>
      <c r="E345">
        <v>10</v>
      </c>
      <c r="F345">
        <v>10</v>
      </c>
      <c r="G345">
        <v>0</v>
      </c>
      <c r="H345">
        <v>3</v>
      </c>
      <c r="I345">
        <v>7</v>
      </c>
      <c r="J345">
        <v>0.65</v>
      </c>
      <c r="K345">
        <v>4.1888847351074201</v>
      </c>
      <c r="L345">
        <v>2.9654579162597701</v>
      </c>
      <c r="M345">
        <v>2.7530498504638699</v>
      </c>
      <c r="N345">
        <v>3.7746524810790998</v>
      </c>
      <c r="O345">
        <v>1</v>
      </c>
      <c r="P345">
        <v>1</v>
      </c>
      <c r="Q345">
        <v>8</v>
      </c>
      <c r="R345" s="12">
        <v>0.125</v>
      </c>
      <c r="S345" s="12">
        <f t="shared" si="5"/>
        <v>0.1</v>
      </c>
      <c r="T345">
        <v>1.20439529418945</v>
      </c>
      <c r="U345">
        <v>1.13566398620605</v>
      </c>
      <c r="V345">
        <v>1.0273334980011</v>
      </c>
      <c r="W345">
        <v>0.108330488204956</v>
      </c>
      <c r="X345">
        <v>0.17706179618835399</v>
      </c>
      <c r="Y345">
        <v>0.17706179618835399</v>
      </c>
      <c r="Z345">
        <v>0.1</v>
      </c>
      <c r="AA345">
        <v>0.7</v>
      </c>
      <c r="AB345">
        <v>0.875</v>
      </c>
      <c r="AC345">
        <v>0.77777777777777801</v>
      </c>
      <c r="AD345">
        <v>0.3</v>
      </c>
      <c r="AE345">
        <v>0.6</v>
      </c>
    </row>
    <row r="346" spans="1:31" x14ac:dyDescent="0.15">
      <c r="A346" s="4">
        <v>289</v>
      </c>
      <c r="B346">
        <v>11</v>
      </c>
      <c r="C346">
        <v>9</v>
      </c>
      <c r="D346">
        <v>10</v>
      </c>
      <c r="E346">
        <v>10</v>
      </c>
      <c r="F346">
        <v>10</v>
      </c>
      <c r="G346">
        <v>0</v>
      </c>
      <c r="H346">
        <v>1</v>
      </c>
      <c r="I346">
        <v>9</v>
      </c>
      <c r="J346">
        <v>0.55000000000000004</v>
      </c>
      <c r="K346">
        <v>5.1458835601806596</v>
      </c>
      <c r="L346">
        <v>4.5300865173339799</v>
      </c>
      <c r="M346">
        <v>6.6752796173095703</v>
      </c>
      <c r="N346">
        <v>8.5415077209472692</v>
      </c>
      <c r="O346">
        <v>0</v>
      </c>
      <c r="P346">
        <v>0</v>
      </c>
      <c r="Q346">
        <v>6</v>
      </c>
      <c r="R346" s="12">
        <v>0</v>
      </c>
      <c r="S346" s="12">
        <f t="shared" si="5"/>
        <v>0</v>
      </c>
      <c r="T346">
        <v>1.2673149108886701</v>
      </c>
      <c r="U346">
        <v>1.1575393676757799</v>
      </c>
      <c r="V346">
        <v>1.0490925312042201</v>
      </c>
      <c r="W346">
        <v>0.10844683647155801</v>
      </c>
      <c r="X346">
        <v>0.21822237968444799</v>
      </c>
      <c r="Y346">
        <v>0.21822237968444799</v>
      </c>
      <c r="Z346">
        <v>0</v>
      </c>
      <c r="AA346">
        <v>0.6</v>
      </c>
      <c r="AB346">
        <v>1</v>
      </c>
      <c r="AC346">
        <v>0.75</v>
      </c>
      <c r="AD346">
        <v>0.4</v>
      </c>
      <c r="AE346">
        <v>0.6</v>
      </c>
    </row>
    <row r="347" spans="1:31" x14ac:dyDescent="0.15">
      <c r="A347" s="4">
        <v>936</v>
      </c>
      <c r="B347">
        <v>13</v>
      </c>
      <c r="C347">
        <v>7</v>
      </c>
      <c r="D347">
        <v>10</v>
      </c>
      <c r="E347">
        <v>10</v>
      </c>
      <c r="F347">
        <v>10</v>
      </c>
      <c r="G347">
        <v>0</v>
      </c>
      <c r="H347">
        <v>3</v>
      </c>
      <c r="I347">
        <v>7</v>
      </c>
      <c r="J347">
        <v>0.65</v>
      </c>
      <c r="K347">
        <v>5.5832824707031197</v>
      </c>
      <c r="L347">
        <v>3.5260658264160201</v>
      </c>
      <c r="M347">
        <v>2.3668880462646502</v>
      </c>
      <c r="N347">
        <v>5.2014236450195304</v>
      </c>
      <c r="O347">
        <v>2</v>
      </c>
      <c r="P347">
        <v>2</v>
      </c>
      <c r="Q347">
        <v>12</v>
      </c>
      <c r="R347" s="12">
        <v>0.16669999999999999</v>
      </c>
      <c r="S347" s="12">
        <f t="shared" si="5"/>
        <v>0.2</v>
      </c>
      <c r="T347">
        <v>1.8226451873779299</v>
      </c>
      <c r="U347">
        <v>1.6290639638900799</v>
      </c>
      <c r="V347">
        <v>1.5204557180404701</v>
      </c>
      <c r="W347">
        <v>0.108608245849609</v>
      </c>
      <c r="X347">
        <v>0.30218946933746299</v>
      </c>
      <c r="Y347">
        <v>0.30218946933746299</v>
      </c>
      <c r="Z347">
        <v>0.2</v>
      </c>
      <c r="AA347">
        <v>1</v>
      </c>
      <c r="AB347">
        <v>0.83333333333333304</v>
      </c>
      <c r="AC347">
        <v>0.90909090909090895</v>
      </c>
      <c r="AD347">
        <v>0</v>
      </c>
      <c r="AE347">
        <v>0.8</v>
      </c>
    </row>
    <row r="348" spans="1:31" x14ac:dyDescent="0.15">
      <c r="A348" s="4">
        <v>791</v>
      </c>
      <c r="B348">
        <v>15</v>
      </c>
      <c r="C348">
        <v>5</v>
      </c>
      <c r="D348">
        <v>10</v>
      </c>
      <c r="E348">
        <v>10</v>
      </c>
      <c r="F348">
        <v>10</v>
      </c>
      <c r="G348">
        <v>0</v>
      </c>
      <c r="H348">
        <v>5</v>
      </c>
      <c r="I348">
        <v>5</v>
      </c>
      <c r="J348">
        <v>0.75</v>
      </c>
      <c r="K348">
        <v>5.5974388122558603</v>
      </c>
      <c r="L348">
        <v>2.4658107757568399</v>
      </c>
      <c r="M348">
        <v>1.5504093170166</v>
      </c>
      <c r="N348">
        <v>4.4324474334716797</v>
      </c>
      <c r="O348">
        <v>3</v>
      </c>
      <c r="P348">
        <v>3</v>
      </c>
      <c r="Q348">
        <v>12</v>
      </c>
      <c r="R348" s="12">
        <v>0.25</v>
      </c>
      <c r="S348" s="12">
        <f t="shared" si="5"/>
        <v>0.3</v>
      </c>
      <c r="T348">
        <v>1.66943359375</v>
      </c>
      <c r="U348">
        <v>1.54306256771088</v>
      </c>
      <c r="V348">
        <v>1.4344505071639999</v>
      </c>
      <c r="W348">
        <v>0.108612060546875</v>
      </c>
      <c r="X348">
        <v>0.23498308658599901</v>
      </c>
      <c r="Y348">
        <v>0.23498308658599901</v>
      </c>
      <c r="Z348">
        <v>0.3</v>
      </c>
      <c r="AA348">
        <v>0.9</v>
      </c>
      <c r="AB348">
        <v>0.75</v>
      </c>
      <c r="AC348">
        <v>0.81818181818181801</v>
      </c>
      <c r="AD348">
        <v>0.1</v>
      </c>
      <c r="AE348">
        <v>0.6</v>
      </c>
    </row>
    <row r="349" spans="1:31" x14ac:dyDescent="0.15">
      <c r="A349" s="4">
        <v>260</v>
      </c>
      <c r="B349">
        <v>12</v>
      </c>
      <c r="C349">
        <v>8</v>
      </c>
      <c r="D349">
        <v>10</v>
      </c>
      <c r="E349">
        <v>10</v>
      </c>
      <c r="F349">
        <v>10</v>
      </c>
      <c r="G349">
        <v>0</v>
      </c>
      <c r="H349">
        <v>2</v>
      </c>
      <c r="I349">
        <v>8</v>
      </c>
      <c r="J349">
        <v>0.6</v>
      </c>
      <c r="K349">
        <v>4.5666847229003897</v>
      </c>
      <c r="L349">
        <v>3.49101638793945</v>
      </c>
      <c r="M349">
        <v>2.55055809020996</v>
      </c>
      <c r="N349">
        <v>4.2027778625488299</v>
      </c>
      <c r="O349">
        <v>1</v>
      </c>
      <c r="P349">
        <v>1</v>
      </c>
      <c r="Q349">
        <v>9</v>
      </c>
      <c r="R349" s="12">
        <v>0.1111</v>
      </c>
      <c r="S349" s="12">
        <f t="shared" si="5"/>
        <v>0.1</v>
      </c>
      <c r="T349">
        <v>1.4126682281494101</v>
      </c>
      <c r="U349">
        <v>1.28993320465088</v>
      </c>
      <c r="V349">
        <v>1.1808847188949601</v>
      </c>
      <c r="W349">
        <v>0.10904848575591999</v>
      </c>
      <c r="X349">
        <v>0.23178350925445601</v>
      </c>
      <c r="Y349">
        <v>0.23178350925445601</v>
      </c>
      <c r="Z349">
        <v>0.1</v>
      </c>
      <c r="AA349">
        <v>0.8</v>
      </c>
      <c r="AB349">
        <v>0.88888888888888895</v>
      </c>
      <c r="AC349">
        <v>0.84210526315789502</v>
      </c>
      <c r="AD349">
        <v>0.2</v>
      </c>
      <c r="AE349">
        <v>0.7</v>
      </c>
    </row>
    <row r="350" spans="1:31" x14ac:dyDescent="0.15">
      <c r="A350" s="4">
        <v>890</v>
      </c>
      <c r="B350">
        <v>12</v>
      </c>
      <c r="C350">
        <v>8</v>
      </c>
      <c r="D350">
        <v>10</v>
      </c>
      <c r="E350">
        <v>10</v>
      </c>
      <c r="F350">
        <v>10</v>
      </c>
      <c r="G350">
        <v>0</v>
      </c>
      <c r="H350">
        <v>2</v>
      </c>
      <c r="I350">
        <v>8</v>
      </c>
      <c r="J350">
        <v>0.6</v>
      </c>
      <c r="K350">
        <v>4.4125251770019496</v>
      </c>
      <c r="L350">
        <v>3.4510746002197301</v>
      </c>
      <c r="M350">
        <v>3.1726989746093701</v>
      </c>
      <c r="N350">
        <v>4.4592933654785201</v>
      </c>
      <c r="O350">
        <v>1</v>
      </c>
      <c r="P350">
        <v>1</v>
      </c>
      <c r="Q350">
        <v>9</v>
      </c>
      <c r="R350" s="12">
        <v>0.1111</v>
      </c>
      <c r="S350" s="12">
        <f t="shared" si="5"/>
        <v>0.1</v>
      </c>
      <c r="T350">
        <v>1.27729988098145</v>
      </c>
      <c r="U350">
        <v>1.1791353225707999</v>
      </c>
      <c r="V350">
        <v>1.0699148178100599</v>
      </c>
      <c r="W350">
        <v>0.10922050476074199</v>
      </c>
      <c r="X350">
        <v>0.207385063171387</v>
      </c>
      <c r="Y350">
        <v>0.207385063171387</v>
      </c>
      <c r="Z350">
        <v>0.1</v>
      </c>
      <c r="AA350">
        <v>0.8</v>
      </c>
      <c r="AB350">
        <v>0.88888888888888895</v>
      </c>
      <c r="AC350">
        <v>0.84210526315789502</v>
      </c>
      <c r="AD350">
        <v>0.2</v>
      </c>
      <c r="AE350">
        <v>0.7</v>
      </c>
    </row>
    <row r="351" spans="1:31" x14ac:dyDescent="0.15">
      <c r="A351" s="4">
        <v>613</v>
      </c>
      <c r="B351">
        <v>15</v>
      </c>
      <c r="C351">
        <v>5</v>
      </c>
      <c r="D351">
        <v>10</v>
      </c>
      <c r="E351">
        <v>10</v>
      </c>
      <c r="F351">
        <v>10</v>
      </c>
      <c r="G351">
        <v>0</v>
      </c>
      <c r="H351">
        <v>5</v>
      </c>
      <c r="I351">
        <v>5</v>
      </c>
      <c r="J351">
        <v>0.75</v>
      </c>
      <c r="K351">
        <v>4.1262054443359402</v>
      </c>
      <c r="L351">
        <v>2.30923271179199</v>
      </c>
      <c r="M351">
        <v>2.0504150390625</v>
      </c>
      <c r="N351">
        <v>3.11630058288574</v>
      </c>
      <c r="O351">
        <v>2</v>
      </c>
      <c r="P351">
        <v>2</v>
      </c>
      <c r="Q351">
        <v>10</v>
      </c>
      <c r="R351" s="12">
        <v>0.2</v>
      </c>
      <c r="S351" s="12">
        <f t="shared" si="5"/>
        <v>0.2</v>
      </c>
      <c r="T351">
        <v>1.39303970336914</v>
      </c>
      <c r="U351">
        <v>1.32696604728699</v>
      </c>
      <c r="V351">
        <v>1.2175832986831701</v>
      </c>
      <c r="W351">
        <v>0.109382748603821</v>
      </c>
      <c r="X351">
        <v>0.17545640468597401</v>
      </c>
      <c r="Y351">
        <v>0.17545640468597401</v>
      </c>
      <c r="Z351">
        <v>0.2</v>
      </c>
      <c r="AA351">
        <v>0.8</v>
      </c>
      <c r="AB351">
        <v>0.8</v>
      </c>
      <c r="AC351">
        <v>0.8</v>
      </c>
      <c r="AD351">
        <v>0.2</v>
      </c>
      <c r="AE351">
        <v>0.6</v>
      </c>
    </row>
    <row r="352" spans="1:31" x14ac:dyDescent="0.15">
      <c r="A352" s="4">
        <v>963</v>
      </c>
      <c r="B352">
        <v>11</v>
      </c>
      <c r="C352">
        <v>9</v>
      </c>
      <c r="D352">
        <v>10</v>
      </c>
      <c r="E352">
        <v>10</v>
      </c>
      <c r="F352">
        <v>9</v>
      </c>
      <c r="G352">
        <v>1</v>
      </c>
      <c r="H352">
        <v>2</v>
      </c>
      <c r="I352">
        <v>8</v>
      </c>
      <c r="J352">
        <v>0.55000000000000004</v>
      </c>
      <c r="K352">
        <v>4.71828269958496</v>
      </c>
      <c r="L352">
        <v>3.8894462585449201</v>
      </c>
      <c r="M352">
        <v>4.2295608520507804</v>
      </c>
      <c r="N352">
        <v>4.5693454742431596</v>
      </c>
      <c r="O352">
        <v>0</v>
      </c>
      <c r="P352">
        <v>0</v>
      </c>
      <c r="Q352">
        <v>5</v>
      </c>
      <c r="R352" s="12">
        <v>0</v>
      </c>
      <c r="S352" s="12">
        <f t="shared" si="5"/>
        <v>0</v>
      </c>
      <c r="T352">
        <v>1.1349983215332</v>
      </c>
      <c r="U352">
        <v>1.0830106735229501</v>
      </c>
      <c r="V352">
        <v>0.97356224060058605</v>
      </c>
      <c r="W352">
        <v>0.109448432922363</v>
      </c>
      <c r="X352">
        <v>0.16143608093261699</v>
      </c>
      <c r="Y352">
        <v>0.16143608093261699</v>
      </c>
      <c r="Z352">
        <v>0</v>
      </c>
      <c r="AA352">
        <v>0.5</v>
      </c>
      <c r="AB352">
        <v>1</v>
      </c>
      <c r="AC352">
        <v>0.66666666666666696</v>
      </c>
      <c r="AD352">
        <v>0.5</v>
      </c>
      <c r="AE352">
        <v>0.5</v>
      </c>
    </row>
    <row r="353" spans="1:31" x14ac:dyDescent="0.15">
      <c r="A353" s="4">
        <v>617</v>
      </c>
      <c r="B353">
        <v>13</v>
      </c>
      <c r="C353">
        <v>7</v>
      </c>
      <c r="D353">
        <v>10</v>
      </c>
      <c r="E353">
        <v>10</v>
      </c>
      <c r="F353">
        <v>9</v>
      </c>
      <c r="G353">
        <v>1</v>
      </c>
      <c r="H353">
        <v>4</v>
      </c>
      <c r="I353">
        <v>6</v>
      </c>
      <c r="J353">
        <v>0.65</v>
      </c>
      <c r="K353">
        <v>5.5407524108886701</v>
      </c>
      <c r="L353">
        <v>3.4725494384765598</v>
      </c>
      <c r="M353">
        <v>2.6879653930664098</v>
      </c>
      <c r="N353">
        <v>3.8628730773925799</v>
      </c>
      <c r="O353">
        <v>1</v>
      </c>
      <c r="P353">
        <v>1</v>
      </c>
      <c r="Q353">
        <v>8</v>
      </c>
      <c r="R353" s="12">
        <v>0.125</v>
      </c>
      <c r="S353" s="12">
        <f t="shared" si="5"/>
        <v>0.1</v>
      </c>
      <c r="T353">
        <v>1.18446922302246</v>
      </c>
      <c r="U353">
        <v>1.1369004249572701</v>
      </c>
      <c r="V353">
        <v>1.02682662010193</v>
      </c>
      <c r="W353">
        <v>0.110073804855347</v>
      </c>
      <c r="X353">
        <v>0.157642602920532</v>
      </c>
      <c r="Y353">
        <v>0.157642602920532</v>
      </c>
      <c r="Z353">
        <v>0.1</v>
      </c>
      <c r="AA353">
        <v>0.7</v>
      </c>
      <c r="AB353">
        <v>0.875</v>
      </c>
      <c r="AC353">
        <v>0.77777777777777801</v>
      </c>
      <c r="AD353">
        <v>0.3</v>
      </c>
      <c r="AE353">
        <v>0.6</v>
      </c>
    </row>
    <row r="354" spans="1:31" x14ac:dyDescent="0.15">
      <c r="A354" s="4">
        <v>31</v>
      </c>
      <c r="B354">
        <v>11</v>
      </c>
      <c r="C354">
        <v>9</v>
      </c>
      <c r="D354">
        <v>10</v>
      </c>
      <c r="E354">
        <v>10</v>
      </c>
      <c r="F354">
        <v>9</v>
      </c>
      <c r="G354">
        <v>1</v>
      </c>
      <c r="H354">
        <v>2</v>
      </c>
      <c r="I354">
        <v>8</v>
      </c>
      <c r="J354">
        <v>0.55000000000000004</v>
      </c>
      <c r="K354">
        <v>5.85984230041504</v>
      </c>
      <c r="L354">
        <v>3.82212257385254</v>
      </c>
      <c r="M354">
        <v>2.6394004821777299</v>
      </c>
      <c r="N354">
        <v>8.7102012634277308</v>
      </c>
      <c r="O354">
        <v>2</v>
      </c>
      <c r="P354">
        <v>2</v>
      </c>
      <c r="Q354">
        <v>8</v>
      </c>
      <c r="R354" s="12">
        <v>0.25</v>
      </c>
      <c r="S354" s="12">
        <f t="shared" si="5"/>
        <v>0.2</v>
      </c>
      <c r="T354">
        <v>1.53060150146484</v>
      </c>
      <c r="U354">
        <v>1.19746589660645</v>
      </c>
      <c r="V354">
        <v>1.3077245950698899</v>
      </c>
      <c r="W354">
        <v>0.11025869846344</v>
      </c>
      <c r="X354">
        <v>0.222876906394958</v>
      </c>
      <c r="Y354">
        <v>0.222876906394958</v>
      </c>
      <c r="Z354">
        <v>0.2</v>
      </c>
      <c r="AA354">
        <v>0.6</v>
      </c>
      <c r="AB354">
        <v>0.75</v>
      </c>
      <c r="AC354">
        <v>0.66666666666666696</v>
      </c>
      <c r="AD354">
        <v>0.4</v>
      </c>
      <c r="AE354">
        <v>0.4</v>
      </c>
    </row>
    <row r="355" spans="1:31" x14ac:dyDescent="0.15">
      <c r="A355" s="4">
        <v>364</v>
      </c>
      <c r="B355">
        <v>12</v>
      </c>
      <c r="C355">
        <v>8</v>
      </c>
      <c r="D355">
        <v>10</v>
      </c>
      <c r="E355">
        <v>10</v>
      </c>
      <c r="F355">
        <v>10</v>
      </c>
      <c r="G355">
        <v>0</v>
      </c>
      <c r="H355">
        <v>2</v>
      </c>
      <c r="I355">
        <v>8</v>
      </c>
      <c r="J355">
        <v>0.6</v>
      </c>
      <c r="K355">
        <v>5.1606426239013699</v>
      </c>
      <c r="L355">
        <v>3.90242576599121</v>
      </c>
      <c r="M355">
        <v>2.6403884887695299</v>
      </c>
      <c r="N355">
        <v>4.7135257720947301</v>
      </c>
      <c r="O355">
        <v>1</v>
      </c>
      <c r="P355">
        <v>1</v>
      </c>
      <c r="Q355">
        <v>10</v>
      </c>
      <c r="R355" s="12">
        <v>0.1</v>
      </c>
      <c r="S355" s="12">
        <f t="shared" si="5"/>
        <v>0.1</v>
      </c>
      <c r="T355">
        <v>1.52999496459961</v>
      </c>
      <c r="U355">
        <v>1.3814334869384799</v>
      </c>
      <c r="V355">
        <v>1.2711083889007599</v>
      </c>
      <c r="W355">
        <v>0.11032509803772</v>
      </c>
      <c r="X355">
        <v>0.25888657569885198</v>
      </c>
      <c r="Y355">
        <v>0.25888657569885198</v>
      </c>
      <c r="Z355">
        <v>0.1</v>
      </c>
      <c r="AA355">
        <v>0.9</v>
      </c>
      <c r="AB355">
        <v>0.9</v>
      </c>
      <c r="AC355">
        <v>0.9</v>
      </c>
      <c r="AD355">
        <v>0.1</v>
      </c>
      <c r="AE355">
        <v>0.8</v>
      </c>
    </row>
    <row r="356" spans="1:31" x14ac:dyDescent="0.15">
      <c r="A356" s="4">
        <v>330</v>
      </c>
      <c r="B356">
        <v>13</v>
      </c>
      <c r="C356">
        <v>7</v>
      </c>
      <c r="D356">
        <v>10</v>
      </c>
      <c r="E356">
        <v>10</v>
      </c>
      <c r="F356">
        <v>9</v>
      </c>
      <c r="G356">
        <v>1</v>
      </c>
      <c r="H356">
        <v>4</v>
      </c>
      <c r="I356">
        <v>6</v>
      </c>
      <c r="J356">
        <v>0.65</v>
      </c>
      <c r="K356">
        <v>4.6339759826660201</v>
      </c>
      <c r="L356">
        <v>3.1699848175048801</v>
      </c>
      <c r="M356">
        <v>2.7539215087890598</v>
      </c>
      <c r="N356">
        <v>2.9665431976318399</v>
      </c>
      <c r="O356">
        <v>1</v>
      </c>
      <c r="P356">
        <v>1</v>
      </c>
      <c r="Q356">
        <v>8</v>
      </c>
      <c r="R356" s="12">
        <v>0.125</v>
      </c>
      <c r="S356" s="12">
        <f t="shared" si="5"/>
        <v>0.1</v>
      </c>
      <c r="T356">
        <v>1.20541572570801</v>
      </c>
      <c r="U356">
        <v>1.1600041389465301</v>
      </c>
      <c r="V356">
        <v>1.0496532917022701</v>
      </c>
      <c r="W356">
        <v>0.110350847244263</v>
      </c>
      <c r="X356">
        <v>0.155762434005737</v>
      </c>
      <c r="Y356">
        <v>0.155762434005737</v>
      </c>
      <c r="Z356">
        <v>0.1</v>
      </c>
      <c r="AA356">
        <v>0.7</v>
      </c>
      <c r="AB356">
        <v>0.875</v>
      </c>
      <c r="AC356">
        <v>0.77777777777777801</v>
      </c>
      <c r="AD356">
        <v>0.3</v>
      </c>
      <c r="AE356">
        <v>0.6</v>
      </c>
    </row>
    <row r="357" spans="1:31" x14ac:dyDescent="0.15">
      <c r="A357" s="4">
        <v>275</v>
      </c>
      <c r="B357">
        <v>10</v>
      </c>
      <c r="C357">
        <v>10</v>
      </c>
      <c r="D357">
        <v>10</v>
      </c>
      <c r="E357">
        <v>10</v>
      </c>
      <c r="F357">
        <v>9</v>
      </c>
      <c r="G357">
        <v>1</v>
      </c>
      <c r="H357">
        <v>1</v>
      </c>
      <c r="I357">
        <v>9</v>
      </c>
      <c r="J357">
        <v>0.5</v>
      </c>
      <c r="K357">
        <v>5.3192253112793004</v>
      </c>
      <c r="L357">
        <v>4.7831707000732404</v>
      </c>
      <c r="M357">
        <v>7.2593650817871103</v>
      </c>
      <c r="N357">
        <v>8.1118850708007795</v>
      </c>
      <c r="O357">
        <v>0</v>
      </c>
      <c r="P357">
        <v>0</v>
      </c>
      <c r="Q357">
        <v>5</v>
      </c>
      <c r="R357" s="12">
        <v>0</v>
      </c>
      <c r="S357" s="12">
        <f t="shared" si="5"/>
        <v>0</v>
      </c>
      <c r="T357">
        <v>1.21672439575195</v>
      </c>
      <c r="U357">
        <v>1.1233673095703101</v>
      </c>
      <c r="V357">
        <v>1.01289594173431</v>
      </c>
      <c r="W357">
        <v>0.11047136783599799</v>
      </c>
      <c r="X357">
        <v>0.20382845401763899</v>
      </c>
      <c r="Y357">
        <v>0.20382845401763899</v>
      </c>
      <c r="Z357">
        <v>0</v>
      </c>
      <c r="AA357">
        <v>0.5</v>
      </c>
      <c r="AB357">
        <v>1</v>
      </c>
      <c r="AC357">
        <v>0.66666666666666696</v>
      </c>
      <c r="AD357">
        <v>0.5</v>
      </c>
      <c r="AE357">
        <v>0.5</v>
      </c>
    </row>
    <row r="358" spans="1:31" x14ac:dyDescent="0.15">
      <c r="A358" s="4">
        <v>615</v>
      </c>
      <c r="B358">
        <v>12</v>
      </c>
      <c r="C358">
        <v>8</v>
      </c>
      <c r="D358">
        <v>10</v>
      </c>
      <c r="E358">
        <v>10</v>
      </c>
      <c r="F358">
        <v>10</v>
      </c>
      <c r="G358">
        <v>0</v>
      </c>
      <c r="H358">
        <v>2</v>
      </c>
      <c r="I358">
        <v>8</v>
      </c>
      <c r="J358">
        <v>0.6</v>
      </c>
      <c r="K358">
        <v>4.0900764465331996</v>
      </c>
      <c r="L358">
        <v>3.3818874359130899</v>
      </c>
      <c r="M358">
        <v>3.9633979797363299</v>
      </c>
      <c r="N358">
        <v>4.2678508758544904</v>
      </c>
      <c r="O358">
        <v>0</v>
      </c>
      <c r="P358">
        <v>0</v>
      </c>
      <c r="Q358">
        <v>5</v>
      </c>
      <c r="R358" s="12">
        <v>0</v>
      </c>
      <c r="S358" s="12">
        <f t="shared" si="5"/>
        <v>0</v>
      </c>
      <c r="T358">
        <v>1.0389328002929701</v>
      </c>
      <c r="U358">
        <v>1.00468826293945</v>
      </c>
      <c r="V358">
        <v>0.89417761564254805</v>
      </c>
      <c r="W358">
        <v>0.110510647296906</v>
      </c>
      <c r="X358">
        <v>0.144755184650421</v>
      </c>
      <c r="Y358">
        <v>0.144755184650421</v>
      </c>
      <c r="Z358">
        <v>0</v>
      </c>
      <c r="AA358">
        <v>0.5</v>
      </c>
      <c r="AB358">
        <v>1</v>
      </c>
      <c r="AC358">
        <v>0.66666666666666696</v>
      </c>
      <c r="AD358">
        <v>0.5</v>
      </c>
      <c r="AE358">
        <v>0.5</v>
      </c>
    </row>
    <row r="359" spans="1:31" x14ac:dyDescent="0.15">
      <c r="A359" s="4">
        <v>774</v>
      </c>
      <c r="B359">
        <v>15</v>
      </c>
      <c r="C359">
        <v>5</v>
      </c>
      <c r="D359">
        <v>10</v>
      </c>
      <c r="E359">
        <v>10</v>
      </c>
      <c r="F359">
        <v>10</v>
      </c>
      <c r="G359">
        <v>0</v>
      </c>
      <c r="H359">
        <v>5</v>
      </c>
      <c r="I359">
        <v>5</v>
      </c>
      <c r="J359">
        <v>0.75</v>
      </c>
      <c r="K359">
        <v>4.5879154205322301</v>
      </c>
      <c r="L359">
        <v>2.3017005920410201</v>
      </c>
      <c r="M359">
        <v>1.68941307067871</v>
      </c>
      <c r="N359">
        <v>3.34785652160644</v>
      </c>
      <c r="O359">
        <v>2</v>
      </c>
      <c r="P359">
        <v>2</v>
      </c>
      <c r="Q359">
        <v>9</v>
      </c>
      <c r="R359" s="12">
        <v>0.22220000000000001</v>
      </c>
      <c r="S359" s="12">
        <f t="shared" si="5"/>
        <v>0.2</v>
      </c>
      <c r="T359">
        <v>1.59369468688965</v>
      </c>
      <c r="U359">
        <v>1.4986766576767001</v>
      </c>
      <c r="V359">
        <v>1.38804054260254</v>
      </c>
      <c r="W359">
        <v>0.11063611507415801</v>
      </c>
      <c r="X359">
        <v>0.20565414428710899</v>
      </c>
      <c r="Y359">
        <v>0.20565414428710899</v>
      </c>
      <c r="Z359">
        <v>0.2</v>
      </c>
      <c r="AA359">
        <v>0.7</v>
      </c>
      <c r="AB359">
        <v>0.77777777777777801</v>
      </c>
      <c r="AC359">
        <v>0.73684210526315796</v>
      </c>
      <c r="AD359">
        <v>0.3</v>
      </c>
      <c r="AE359">
        <v>0.5</v>
      </c>
    </row>
    <row r="360" spans="1:31" x14ac:dyDescent="0.15">
      <c r="A360" s="4">
        <v>440</v>
      </c>
      <c r="B360">
        <v>10</v>
      </c>
      <c r="C360">
        <v>10</v>
      </c>
      <c r="D360">
        <v>10</v>
      </c>
      <c r="E360">
        <v>10</v>
      </c>
      <c r="F360">
        <v>9</v>
      </c>
      <c r="G360">
        <v>1</v>
      </c>
      <c r="H360">
        <v>1</v>
      </c>
      <c r="I360">
        <v>9</v>
      </c>
      <c r="J360">
        <v>0.5</v>
      </c>
      <c r="K360">
        <v>4.8218250274658203</v>
      </c>
      <c r="L360">
        <v>4.3742256164550799</v>
      </c>
      <c r="M360">
        <v>7.4493465423584002</v>
      </c>
      <c r="N360">
        <v>7.8928146362304696</v>
      </c>
      <c r="O360">
        <v>0</v>
      </c>
      <c r="P360">
        <v>0</v>
      </c>
      <c r="Q360">
        <v>5</v>
      </c>
      <c r="R360" s="12">
        <v>0</v>
      </c>
      <c r="S360" s="12">
        <f t="shared" si="5"/>
        <v>0</v>
      </c>
      <c r="T360">
        <v>1.10649490356445</v>
      </c>
      <c r="U360">
        <v>1.0352840423584</v>
      </c>
      <c r="V360">
        <v>0.92397421598434404</v>
      </c>
      <c r="W360">
        <v>0.111309826374054</v>
      </c>
      <c r="X360">
        <v>0.182520687580109</v>
      </c>
      <c r="Y360">
        <v>0.182520687580109</v>
      </c>
      <c r="Z360">
        <v>0</v>
      </c>
      <c r="AA360">
        <v>0.5</v>
      </c>
      <c r="AB360">
        <v>1</v>
      </c>
      <c r="AC360">
        <v>0.66666666666666696</v>
      </c>
      <c r="AD360">
        <v>0.5</v>
      </c>
      <c r="AE360">
        <v>0.5</v>
      </c>
    </row>
    <row r="361" spans="1:31" x14ac:dyDescent="0.15">
      <c r="A361" s="4">
        <v>627</v>
      </c>
      <c r="B361">
        <v>12</v>
      </c>
      <c r="C361">
        <v>8</v>
      </c>
      <c r="D361">
        <v>10</v>
      </c>
      <c r="E361">
        <v>10</v>
      </c>
      <c r="F361">
        <v>10</v>
      </c>
      <c r="G361">
        <v>0</v>
      </c>
      <c r="H361">
        <v>2</v>
      </c>
      <c r="I361">
        <v>8</v>
      </c>
      <c r="J361">
        <v>0.6</v>
      </c>
      <c r="K361">
        <v>4.88008689880371</v>
      </c>
      <c r="L361">
        <v>3.7571983337402299</v>
      </c>
      <c r="M361">
        <v>3.2347679138183598</v>
      </c>
      <c r="N361">
        <v>4.9613895416259801</v>
      </c>
      <c r="O361">
        <v>1</v>
      </c>
      <c r="P361">
        <v>1</v>
      </c>
      <c r="Q361">
        <v>10</v>
      </c>
      <c r="R361" s="12">
        <v>0.1</v>
      </c>
      <c r="S361" s="12">
        <f t="shared" si="5"/>
        <v>0.1</v>
      </c>
      <c r="T361">
        <v>1.31449317932129</v>
      </c>
      <c r="U361">
        <v>1.2041988372802701</v>
      </c>
      <c r="V361">
        <v>1.09285569190979</v>
      </c>
      <c r="W361">
        <v>0.111343145370483</v>
      </c>
      <c r="X361">
        <v>0.221637487411499</v>
      </c>
      <c r="Y361">
        <v>0.221637487411499</v>
      </c>
      <c r="Z361">
        <v>0.1</v>
      </c>
      <c r="AA361">
        <v>0.9</v>
      </c>
      <c r="AB361">
        <v>0.9</v>
      </c>
      <c r="AC361">
        <v>0.9</v>
      </c>
      <c r="AD361">
        <v>0.1</v>
      </c>
      <c r="AE361">
        <v>0.8</v>
      </c>
    </row>
    <row r="362" spans="1:31" x14ac:dyDescent="0.15">
      <c r="A362" s="4">
        <v>877</v>
      </c>
      <c r="B362">
        <v>11</v>
      </c>
      <c r="C362">
        <v>9</v>
      </c>
      <c r="D362">
        <v>10</v>
      </c>
      <c r="E362">
        <v>10</v>
      </c>
      <c r="F362">
        <v>9</v>
      </c>
      <c r="G362">
        <v>1</v>
      </c>
      <c r="H362">
        <v>2</v>
      </c>
      <c r="I362">
        <v>8</v>
      </c>
      <c r="J362">
        <v>0.55000000000000004</v>
      </c>
      <c r="K362">
        <v>5.5393753051757804</v>
      </c>
      <c r="L362">
        <v>4.3622283935546902</v>
      </c>
      <c r="M362">
        <v>3.3782615661621098</v>
      </c>
      <c r="N362">
        <v>4.6557807922363299</v>
      </c>
      <c r="O362">
        <v>1</v>
      </c>
      <c r="P362">
        <v>1</v>
      </c>
      <c r="Q362">
        <v>8</v>
      </c>
      <c r="R362" s="12">
        <v>0.125</v>
      </c>
      <c r="S362" s="12">
        <f t="shared" si="5"/>
        <v>0.1</v>
      </c>
      <c r="T362">
        <v>1.30365562438965</v>
      </c>
      <c r="U362">
        <v>1.19980239868164</v>
      </c>
      <c r="V362">
        <v>1.0883977413177499</v>
      </c>
      <c r="W362">
        <v>0.111404657363892</v>
      </c>
      <c r="X362">
        <v>0.215257883071899</v>
      </c>
      <c r="Y362">
        <v>0.215257883071899</v>
      </c>
      <c r="Z362">
        <v>0.1</v>
      </c>
      <c r="AA362">
        <v>0.7</v>
      </c>
      <c r="AB362">
        <v>0.875</v>
      </c>
      <c r="AC362">
        <v>0.77777777777777801</v>
      </c>
      <c r="AD362">
        <v>0.3</v>
      </c>
      <c r="AE362">
        <v>0.6</v>
      </c>
    </row>
    <row r="363" spans="1:31" x14ac:dyDescent="0.15">
      <c r="A363" s="4">
        <v>810</v>
      </c>
      <c r="B363">
        <v>11</v>
      </c>
      <c r="C363">
        <v>9</v>
      </c>
      <c r="D363">
        <v>10</v>
      </c>
      <c r="E363">
        <v>10</v>
      </c>
      <c r="F363">
        <v>10</v>
      </c>
      <c r="G363">
        <v>0</v>
      </c>
      <c r="H363">
        <v>1</v>
      </c>
      <c r="I363">
        <v>9</v>
      </c>
      <c r="J363">
        <v>0.55000000000000004</v>
      </c>
      <c r="K363">
        <v>4.8922367095947301</v>
      </c>
      <c r="L363">
        <v>4.3384208679199201</v>
      </c>
      <c r="M363">
        <v>6.7345428466796902</v>
      </c>
      <c r="N363">
        <v>8.2005157470703107</v>
      </c>
      <c r="O363">
        <v>0</v>
      </c>
      <c r="P363">
        <v>0</v>
      </c>
      <c r="Q363">
        <v>8</v>
      </c>
      <c r="R363" s="12">
        <v>0</v>
      </c>
      <c r="S363" s="12">
        <f t="shared" si="5"/>
        <v>0</v>
      </c>
      <c r="T363">
        <v>1.2678184509277299</v>
      </c>
      <c r="U363">
        <v>1.1643428802490201</v>
      </c>
      <c r="V363">
        <v>1.0527038574218699</v>
      </c>
      <c r="W363">
        <v>0.11163902282714799</v>
      </c>
      <c r="X363">
        <v>0.21511459350585899</v>
      </c>
      <c r="Y363">
        <v>0.21511459350585899</v>
      </c>
      <c r="Z363">
        <v>0</v>
      </c>
      <c r="AA363">
        <v>0.8</v>
      </c>
      <c r="AB363">
        <v>1</v>
      </c>
      <c r="AC363">
        <v>0.88888888888888895</v>
      </c>
      <c r="AD363">
        <v>0.2</v>
      </c>
      <c r="AE363">
        <v>0.8</v>
      </c>
    </row>
    <row r="364" spans="1:31" x14ac:dyDescent="0.15">
      <c r="A364" s="4">
        <v>705</v>
      </c>
      <c r="B364">
        <v>13</v>
      </c>
      <c r="C364">
        <v>7</v>
      </c>
      <c r="D364">
        <v>10</v>
      </c>
      <c r="E364">
        <v>10</v>
      </c>
      <c r="F364">
        <v>9</v>
      </c>
      <c r="G364">
        <v>1</v>
      </c>
      <c r="H364">
        <v>4</v>
      </c>
      <c r="I364">
        <v>6</v>
      </c>
      <c r="J364">
        <v>0.65</v>
      </c>
      <c r="K364">
        <v>5.5074310302734402</v>
      </c>
      <c r="L364">
        <v>3.2400856018066402</v>
      </c>
      <c r="M364">
        <v>2.1411018371582</v>
      </c>
      <c r="N364">
        <v>3.8367328643798801</v>
      </c>
      <c r="O364">
        <v>1</v>
      </c>
      <c r="P364">
        <v>1</v>
      </c>
      <c r="Q364">
        <v>7</v>
      </c>
      <c r="R364" s="12">
        <v>0.1429</v>
      </c>
      <c r="S364" s="12">
        <f t="shared" si="5"/>
        <v>0.1</v>
      </c>
      <c r="T364">
        <v>1.4837779998779299</v>
      </c>
      <c r="U364">
        <v>1.3798794746398899</v>
      </c>
      <c r="V364">
        <v>1.26818370819092</v>
      </c>
      <c r="W364">
        <v>0.111695766448975</v>
      </c>
      <c r="X364">
        <v>0.215594291687012</v>
      </c>
      <c r="Y364">
        <v>0.215594291687012</v>
      </c>
      <c r="Z364">
        <v>0.1</v>
      </c>
      <c r="AA364">
        <v>0.6</v>
      </c>
      <c r="AB364">
        <v>0.85714285714285698</v>
      </c>
      <c r="AC364">
        <v>0.70588235294117596</v>
      </c>
      <c r="AD364">
        <v>0.4</v>
      </c>
      <c r="AE364">
        <v>0.5</v>
      </c>
    </row>
    <row r="365" spans="1:31" x14ac:dyDescent="0.15">
      <c r="A365" s="4">
        <v>552</v>
      </c>
      <c r="B365">
        <v>12</v>
      </c>
      <c r="C365">
        <v>8</v>
      </c>
      <c r="D365">
        <v>10</v>
      </c>
      <c r="E365">
        <v>10</v>
      </c>
      <c r="F365">
        <v>10</v>
      </c>
      <c r="G365">
        <v>0</v>
      </c>
      <c r="H365">
        <v>2</v>
      </c>
      <c r="I365">
        <v>8</v>
      </c>
      <c r="J365">
        <v>0.6</v>
      </c>
      <c r="K365">
        <v>5.4597606658935502</v>
      </c>
      <c r="L365">
        <v>4.1161365509033203</v>
      </c>
      <c r="M365">
        <v>3.6948280334472701</v>
      </c>
      <c r="N365">
        <v>6.1914806365966797</v>
      </c>
      <c r="O365">
        <v>1</v>
      </c>
      <c r="P365">
        <v>1</v>
      </c>
      <c r="Q365">
        <v>10</v>
      </c>
      <c r="R365" s="12">
        <v>0.1</v>
      </c>
      <c r="S365" s="12">
        <f t="shared" si="5"/>
        <v>0.1</v>
      </c>
      <c r="T365">
        <v>1.7352313995361299</v>
      </c>
      <c r="U365">
        <v>1.54549789428711</v>
      </c>
      <c r="V365">
        <v>1.4335693120956401</v>
      </c>
      <c r="W365">
        <v>0.11192858219146699</v>
      </c>
      <c r="X365">
        <v>0.301662087440491</v>
      </c>
      <c r="Y365">
        <v>0.301662087440491</v>
      </c>
      <c r="Z365">
        <v>0.1</v>
      </c>
      <c r="AA365">
        <v>0.9</v>
      </c>
      <c r="AB365">
        <v>0.9</v>
      </c>
      <c r="AC365">
        <v>0.9</v>
      </c>
      <c r="AD365">
        <v>0.1</v>
      </c>
      <c r="AE365">
        <v>0.8</v>
      </c>
    </row>
    <row r="366" spans="1:31" x14ac:dyDescent="0.15">
      <c r="A366" s="4">
        <v>94</v>
      </c>
      <c r="B366">
        <v>13</v>
      </c>
      <c r="C366">
        <v>7</v>
      </c>
      <c r="D366">
        <v>10</v>
      </c>
      <c r="E366">
        <v>10</v>
      </c>
      <c r="F366">
        <v>10</v>
      </c>
      <c r="G366">
        <v>0</v>
      </c>
      <c r="H366">
        <v>3</v>
      </c>
      <c r="I366">
        <v>7</v>
      </c>
      <c r="J366">
        <v>0.65</v>
      </c>
      <c r="K366">
        <v>5.1298637390136701</v>
      </c>
      <c r="L366">
        <v>3.30388259887695</v>
      </c>
      <c r="M366">
        <v>2.1471214294433598</v>
      </c>
      <c r="N366">
        <v>4.4340934753418004</v>
      </c>
      <c r="O366">
        <v>2</v>
      </c>
      <c r="P366">
        <v>2</v>
      </c>
      <c r="Q366">
        <v>10</v>
      </c>
      <c r="R366" s="12">
        <v>0.2</v>
      </c>
      <c r="S366" s="12">
        <f t="shared" si="5"/>
        <v>0.2</v>
      </c>
      <c r="T366">
        <v>1.5527973175048799</v>
      </c>
      <c r="U366">
        <v>1.4167404174804701</v>
      </c>
      <c r="V366">
        <v>1.30477654933929</v>
      </c>
      <c r="W366">
        <v>0.111963868141174</v>
      </c>
      <c r="X366">
        <v>0.24802076816558799</v>
      </c>
      <c r="Y366">
        <v>0.24802076816558799</v>
      </c>
      <c r="Z366">
        <v>0.2</v>
      </c>
      <c r="AA366">
        <v>0.8</v>
      </c>
      <c r="AB366">
        <v>0.8</v>
      </c>
      <c r="AC366">
        <v>0.8</v>
      </c>
      <c r="AD366">
        <v>0.2</v>
      </c>
      <c r="AE366">
        <v>0.6</v>
      </c>
    </row>
    <row r="367" spans="1:31" x14ac:dyDescent="0.15">
      <c r="A367" s="4">
        <v>162</v>
      </c>
      <c r="B367">
        <v>14</v>
      </c>
      <c r="C367">
        <v>6</v>
      </c>
      <c r="D367">
        <v>10</v>
      </c>
      <c r="E367">
        <v>10</v>
      </c>
      <c r="F367">
        <v>10</v>
      </c>
      <c r="G367">
        <v>0</v>
      </c>
      <c r="H367">
        <v>4</v>
      </c>
      <c r="I367">
        <v>6</v>
      </c>
      <c r="J367">
        <v>0.7</v>
      </c>
      <c r="K367">
        <v>4.6099319458007804</v>
      </c>
      <c r="L367">
        <v>2.8281841278076199</v>
      </c>
      <c r="M367">
        <v>2.3973312377929701</v>
      </c>
      <c r="N367">
        <v>3.7362899780273402</v>
      </c>
      <c r="O367">
        <v>2</v>
      </c>
      <c r="P367">
        <v>2</v>
      </c>
      <c r="Q367">
        <v>10</v>
      </c>
      <c r="R367" s="12">
        <v>0.2</v>
      </c>
      <c r="S367" s="12">
        <f t="shared" si="5"/>
        <v>0.2</v>
      </c>
      <c r="T367">
        <v>1.31502532958984</v>
      </c>
      <c r="U367">
        <v>1.23371553421021</v>
      </c>
      <c r="V367">
        <v>1.1216983795166</v>
      </c>
      <c r="W367">
        <v>0.112017154693604</v>
      </c>
      <c r="X367">
        <v>0.19332695007324199</v>
      </c>
      <c r="Y367">
        <v>0.19332695007324199</v>
      </c>
      <c r="Z367">
        <v>0.2</v>
      </c>
      <c r="AA367">
        <v>0.8</v>
      </c>
      <c r="AB367">
        <v>0.8</v>
      </c>
      <c r="AC367">
        <v>0.8</v>
      </c>
      <c r="AD367">
        <v>0.2</v>
      </c>
      <c r="AE367">
        <v>0.6</v>
      </c>
    </row>
    <row r="368" spans="1:31" x14ac:dyDescent="0.15">
      <c r="A368" s="4">
        <v>287</v>
      </c>
      <c r="B368">
        <v>13</v>
      </c>
      <c r="C368">
        <v>7</v>
      </c>
      <c r="D368">
        <v>10</v>
      </c>
      <c r="E368">
        <v>10</v>
      </c>
      <c r="F368">
        <v>10</v>
      </c>
      <c r="G368">
        <v>0</v>
      </c>
      <c r="H368">
        <v>3</v>
      </c>
      <c r="I368">
        <v>7</v>
      </c>
      <c r="J368">
        <v>0.65</v>
      </c>
      <c r="K368">
        <v>4.0195064544677699</v>
      </c>
      <c r="L368">
        <v>2.9595031738281201</v>
      </c>
      <c r="M368">
        <v>3.0390090942382799</v>
      </c>
      <c r="N368">
        <v>3.6469268798828098</v>
      </c>
      <c r="O368">
        <v>1</v>
      </c>
      <c r="P368">
        <v>1</v>
      </c>
      <c r="Q368">
        <v>9</v>
      </c>
      <c r="R368" s="12">
        <v>0.1111</v>
      </c>
      <c r="S368" s="12">
        <f t="shared" si="5"/>
        <v>0.1</v>
      </c>
      <c r="T368">
        <v>1.19313812255859</v>
      </c>
      <c r="U368">
        <v>1.1318773031234699</v>
      </c>
      <c r="V368">
        <v>1.01965427398682</v>
      </c>
      <c r="W368">
        <v>0.11222302913665801</v>
      </c>
      <c r="X368">
        <v>0.17348384857177701</v>
      </c>
      <c r="Y368">
        <v>0.17348384857177701</v>
      </c>
      <c r="Z368">
        <v>0.1</v>
      </c>
      <c r="AA368">
        <v>0.8</v>
      </c>
      <c r="AB368">
        <v>0.88888888888888895</v>
      </c>
      <c r="AC368">
        <v>0.84210526315789502</v>
      </c>
      <c r="AD368">
        <v>0.2</v>
      </c>
      <c r="AE368">
        <v>0.7</v>
      </c>
    </row>
    <row r="369" spans="1:31" x14ac:dyDescent="0.15">
      <c r="A369" s="4">
        <v>811</v>
      </c>
      <c r="B369">
        <v>12</v>
      </c>
      <c r="C369">
        <v>8</v>
      </c>
      <c r="D369">
        <v>10</v>
      </c>
      <c r="E369">
        <v>10</v>
      </c>
      <c r="F369">
        <v>8</v>
      </c>
      <c r="G369">
        <v>2</v>
      </c>
      <c r="H369">
        <v>4</v>
      </c>
      <c r="I369">
        <v>6</v>
      </c>
      <c r="J369">
        <v>0.6</v>
      </c>
      <c r="K369">
        <v>3.88374900817871</v>
      </c>
      <c r="L369">
        <v>1.7531051635742201</v>
      </c>
      <c r="M369">
        <v>1.7762870788574201</v>
      </c>
      <c r="N369">
        <v>5.365234375</v>
      </c>
      <c r="O369">
        <v>3</v>
      </c>
      <c r="P369">
        <v>3</v>
      </c>
      <c r="Q369">
        <v>7</v>
      </c>
      <c r="R369" s="12">
        <v>0.42859999999999998</v>
      </c>
      <c r="S369" s="12">
        <f t="shared" si="5"/>
        <v>0.3</v>
      </c>
      <c r="T369">
        <v>1.3153209686279299</v>
      </c>
      <c r="U369">
        <v>1.09116888046265</v>
      </c>
      <c r="V369">
        <v>1.2036616802215601</v>
      </c>
      <c r="W369">
        <v>0.11249279975891099</v>
      </c>
      <c r="X369">
        <v>0.111659288406372</v>
      </c>
      <c r="Y369">
        <v>0.111659288406372</v>
      </c>
      <c r="Z369">
        <v>0.3</v>
      </c>
      <c r="AA369">
        <v>0.4</v>
      </c>
      <c r="AB369">
        <v>0.57142857142857095</v>
      </c>
      <c r="AC369">
        <v>0.47058823529411797</v>
      </c>
      <c r="AD369">
        <v>0.6</v>
      </c>
      <c r="AE369">
        <v>0.1</v>
      </c>
    </row>
    <row r="370" spans="1:31" x14ac:dyDescent="0.15">
      <c r="A370" s="4">
        <v>191</v>
      </c>
      <c r="B370">
        <v>11</v>
      </c>
      <c r="C370">
        <v>9</v>
      </c>
      <c r="D370">
        <v>10</v>
      </c>
      <c r="E370">
        <v>10</v>
      </c>
      <c r="F370">
        <v>10</v>
      </c>
      <c r="G370">
        <v>0</v>
      </c>
      <c r="H370">
        <v>1</v>
      </c>
      <c r="I370">
        <v>9</v>
      </c>
      <c r="J370">
        <v>0.55000000000000004</v>
      </c>
      <c r="K370">
        <v>5.69350242614746</v>
      </c>
      <c r="L370">
        <v>4.9520893096923801</v>
      </c>
      <c r="M370">
        <v>6.1017189025878897</v>
      </c>
      <c r="N370">
        <v>8.6914615631103498</v>
      </c>
      <c r="O370">
        <v>1</v>
      </c>
      <c r="P370">
        <v>1</v>
      </c>
      <c r="Q370">
        <v>11</v>
      </c>
      <c r="R370" s="12">
        <v>9.0899999999999995E-2</v>
      </c>
      <c r="S370" s="12">
        <f t="shared" si="5"/>
        <v>0.1</v>
      </c>
      <c r="T370">
        <v>1.5019054412841799</v>
      </c>
      <c r="U370">
        <v>1.3394470214843699</v>
      </c>
      <c r="V370">
        <v>1.2263002395629901</v>
      </c>
      <c r="W370">
        <v>0.113146781921387</v>
      </c>
      <c r="X370">
        <v>0.27560520172119102</v>
      </c>
      <c r="Y370">
        <v>0.27560520172119102</v>
      </c>
      <c r="Z370">
        <v>0.1</v>
      </c>
      <c r="AA370">
        <v>1</v>
      </c>
      <c r="AB370">
        <v>0.90909090909090895</v>
      </c>
      <c r="AC370">
        <v>0.952380952380952</v>
      </c>
      <c r="AD370">
        <v>0</v>
      </c>
      <c r="AE370">
        <v>0.9</v>
      </c>
    </row>
    <row r="371" spans="1:31" x14ac:dyDescent="0.15">
      <c r="A371" s="4">
        <v>374</v>
      </c>
      <c r="B371">
        <v>12</v>
      </c>
      <c r="C371">
        <v>8</v>
      </c>
      <c r="D371">
        <v>10</v>
      </c>
      <c r="E371">
        <v>10</v>
      </c>
      <c r="F371">
        <v>10</v>
      </c>
      <c r="G371">
        <v>0</v>
      </c>
      <c r="H371">
        <v>2</v>
      </c>
      <c r="I371">
        <v>8</v>
      </c>
      <c r="J371">
        <v>0.6</v>
      </c>
      <c r="K371">
        <v>4.5683116912841797</v>
      </c>
      <c r="L371">
        <v>3.52681541442871</v>
      </c>
      <c r="M371">
        <v>3.33041572570801</v>
      </c>
      <c r="N371">
        <v>4.9619617462158203</v>
      </c>
      <c r="O371">
        <v>1</v>
      </c>
      <c r="P371">
        <v>1</v>
      </c>
      <c r="Q371">
        <v>9</v>
      </c>
      <c r="R371" s="12">
        <v>0.1111</v>
      </c>
      <c r="S371" s="12">
        <f t="shared" si="5"/>
        <v>0.1</v>
      </c>
      <c r="T371">
        <v>1.2688961029052701</v>
      </c>
      <c r="U371">
        <v>1.1746940612793</v>
      </c>
      <c r="V371">
        <v>1.0613698959350599</v>
      </c>
      <c r="W371">
        <v>0.113324165344238</v>
      </c>
      <c r="X371">
        <v>0.20752620697021501</v>
      </c>
      <c r="Y371">
        <v>0.20752620697021501</v>
      </c>
      <c r="Z371">
        <v>0.1</v>
      </c>
      <c r="AA371">
        <v>0.8</v>
      </c>
      <c r="AB371">
        <v>0.88888888888888895</v>
      </c>
      <c r="AC371">
        <v>0.84210526315789502</v>
      </c>
      <c r="AD371">
        <v>0.2</v>
      </c>
      <c r="AE371">
        <v>0.7</v>
      </c>
    </row>
    <row r="372" spans="1:31" x14ac:dyDescent="0.15">
      <c r="A372" s="4">
        <v>420</v>
      </c>
      <c r="B372">
        <v>14</v>
      </c>
      <c r="C372">
        <v>6</v>
      </c>
      <c r="D372">
        <v>10</v>
      </c>
      <c r="E372">
        <v>10</v>
      </c>
      <c r="F372">
        <v>10</v>
      </c>
      <c r="G372">
        <v>0</v>
      </c>
      <c r="H372">
        <v>4</v>
      </c>
      <c r="I372">
        <v>6</v>
      </c>
      <c r="J372">
        <v>0.7</v>
      </c>
      <c r="K372">
        <v>3.8813323974609402</v>
      </c>
      <c r="L372">
        <v>2.7536201477050799</v>
      </c>
      <c r="M372">
        <v>3.0833549499511701</v>
      </c>
      <c r="N372">
        <v>3.36883544921875</v>
      </c>
      <c r="O372">
        <v>0</v>
      </c>
      <c r="P372">
        <v>0</v>
      </c>
      <c r="Q372">
        <v>0</v>
      </c>
      <c r="R372" s="12">
        <v>0</v>
      </c>
      <c r="S372" s="12">
        <f t="shared" si="5"/>
        <v>0</v>
      </c>
      <c r="T372">
        <v>1.26645278930664</v>
      </c>
      <c r="U372">
        <v>1.2079992294311499</v>
      </c>
      <c r="V372">
        <v>1.0940902233123799</v>
      </c>
      <c r="W372">
        <v>0.113909006118774</v>
      </c>
      <c r="X372">
        <v>0.172362565994263</v>
      </c>
      <c r="Y372">
        <v>0.172362565994263</v>
      </c>
      <c r="Z372">
        <v>0</v>
      </c>
      <c r="AA372">
        <v>0</v>
      </c>
      <c r="AB372" t="s">
        <v>29</v>
      </c>
      <c r="AC372" t="s">
        <v>29</v>
      </c>
      <c r="AD372">
        <v>1</v>
      </c>
      <c r="AE372">
        <v>0</v>
      </c>
    </row>
    <row r="373" spans="1:31" x14ac:dyDescent="0.15">
      <c r="A373" s="4">
        <v>886</v>
      </c>
      <c r="B373">
        <v>13</v>
      </c>
      <c r="C373">
        <v>7</v>
      </c>
      <c r="D373">
        <v>10</v>
      </c>
      <c r="E373">
        <v>10</v>
      </c>
      <c r="F373">
        <v>10</v>
      </c>
      <c r="G373">
        <v>0</v>
      </c>
      <c r="H373">
        <v>3</v>
      </c>
      <c r="I373">
        <v>7</v>
      </c>
      <c r="J373">
        <v>0.65</v>
      </c>
      <c r="K373">
        <v>4.3056831359863299</v>
      </c>
      <c r="L373">
        <v>2.9554023742675799</v>
      </c>
      <c r="M373">
        <v>2.3007888793945299</v>
      </c>
      <c r="N373">
        <v>3.56577491760254</v>
      </c>
      <c r="O373">
        <v>1</v>
      </c>
      <c r="P373">
        <v>1</v>
      </c>
      <c r="Q373">
        <v>7</v>
      </c>
      <c r="R373" s="12">
        <v>0.1429</v>
      </c>
      <c r="S373" s="12">
        <f t="shared" si="5"/>
        <v>0.1</v>
      </c>
      <c r="T373">
        <v>1.3386402130127</v>
      </c>
      <c r="U373">
        <v>1.2534433603286701</v>
      </c>
      <c r="V373">
        <v>1.1390419006347701</v>
      </c>
      <c r="W373">
        <v>0.114401459693909</v>
      </c>
      <c r="X373">
        <v>0.19959831237792999</v>
      </c>
      <c r="Y373">
        <v>0.19959831237792999</v>
      </c>
      <c r="Z373">
        <v>0.1</v>
      </c>
      <c r="AA373">
        <v>0.6</v>
      </c>
      <c r="AB373">
        <v>0.85714285714285698</v>
      </c>
      <c r="AC373">
        <v>0.70588235294117596</v>
      </c>
      <c r="AD373">
        <v>0.4</v>
      </c>
      <c r="AE373">
        <v>0.5</v>
      </c>
    </row>
    <row r="374" spans="1:31" x14ac:dyDescent="0.15">
      <c r="A374" s="4">
        <v>614</v>
      </c>
      <c r="B374">
        <v>12</v>
      </c>
      <c r="C374">
        <v>8</v>
      </c>
      <c r="D374">
        <v>10</v>
      </c>
      <c r="E374">
        <v>10</v>
      </c>
      <c r="F374">
        <v>10</v>
      </c>
      <c r="G374">
        <v>0</v>
      </c>
      <c r="H374">
        <v>2</v>
      </c>
      <c r="I374">
        <v>8</v>
      </c>
      <c r="J374">
        <v>0.6</v>
      </c>
      <c r="K374">
        <v>4.5145645141601598</v>
      </c>
      <c r="L374">
        <v>3.5504741668701199</v>
      </c>
      <c r="M374">
        <v>3.1070671081543</v>
      </c>
      <c r="N374">
        <v>4.2661819458007804</v>
      </c>
      <c r="O374">
        <v>1</v>
      </c>
      <c r="P374">
        <v>1</v>
      </c>
      <c r="Q374">
        <v>8</v>
      </c>
      <c r="R374" s="12">
        <v>0.125</v>
      </c>
      <c r="S374" s="12">
        <f t="shared" si="5"/>
        <v>0.1</v>
      </c>
      <c r="T374">
        <v>1.4118194580078101</v>
      </c>
      <c r="U374">
        <v>1.30099773406982</v>
      </c>
      <c r="V374">
        <v>1.1864200830459599</v>
      </c>
      <c r="W374">
        <v>0.114577651023865</v>
      </c>
      <c r="X374">
        <v>0.225399374961853</v>
      </c>
      <c r="Y374">
        <v>0.225399374961853</v>
      </c>
      <c r="Z374">
        <v>0.1</v>
      </c>
      <c r="AA374">
        <v>0.7</v>
      </c>
      <c r="AB374">
        <v>0.875</v>
      </c>
      <c r="AC374">
        <v>0.77777777777777801</v>
      </c>
      <c r="AD374">
        <v>0.3</v>
      </c>
      <c r="AE374">
        <v>0.6</v>
      </c>
    </row>
    <row r="375" spans="1:31" x14ac:dyDescent="0.15">
      <c r="A375" s="4">
        <v>991</v>
      </c>
      <c r="B375">
        <v>11</v>
      </c>
      <c r="C375">
        <v>9</v>
      </c>
      <c r="D375">
        <v>10</v>
      </c>
      <c r="E375">
        <v>10</v>
      </c>
      <c r="F375">
        <v>9</v>
      </c>
      <c r="G375">
        <v>1</v>
      </c>
      <c r="H375">
        <v>2</v>
      </c>
      <c r="I375">
        <v>8</v>
      </c>
      <c r="J375">
        <v>0.55000000000000004</v>
      </c>
      <c r="K375">
        <v>5.6602592468261701</v>
      </c>
      <c r="L375">
        <v>4.5221080780029297</v>
      </c>
      <c r="M375">
        <v>4.9742984771728498</v>
      </c>
      <c r="N375">
        <v>6.2559947967529297</v>
      </c>
      <c r="O375">
        <v>0</v>
      </c>
      <c r="P375">
        <v>0</v>
      </c>
      <c r="Q375">
        <v>8</v>
      </c>
      <c r="R375" s="12">
        <v>0</v>
      </c>
      <c r="S375" s="12">
        <f t="shared" si="5"/>
        <v>0</v>
      </c>
      <c r="T375">
        <v>1.3704128265380899</v>
      </c>
      <c r="U375">
        <v>1.2706298828125</v>
      </c>
      <c r="V375">
        <v>1.15573859214783</v>
      </c>
      <c r="W375">
        <v>0.114891290664673</v>
      </c>
      <c r="X375">
        <v>0.21467423439025901</v>
      </c>
      <c r="Y375">
        <v>0.21467423439025901</v>
      </c>
      <c r="Z375">
        <v>0</v>
      </c>
      <c r="AA375">
        <v>0.8</v>
      </c>
      <c r="AB375">
        <v>1</v>
      </c>
      <c r="AC375">
        <v>0.88888888888888895</v>
      </c>
      <c r="AD375">
        <v>0.2</v>
      </c>
      <c r="AE375">
        <v>0.8</v>
      </c>
    </row>
    <row r="376" spans="1:31" x14ac:dyDescent="0.15">
      <c r="A376" s="4">
        <v>953</v>
      </c>
      <c r="B376">
        <v>12</v>
      </c>
      <c r="C376">
        <v>8</v>
      </c>
      <c r="D376">
        <v>10</v>
      </c>
      <c r="E376">
        <v>10</v>
      </c>
      <c r="F376">
        <v>10</v>
      </c>
      <c r="G376">
        <v>0</v>
      </c>
      <c r="H376">
        <v>2</v>
      </c>
      <c r="I376">
        <v>8</v>
      </c>
      <c r="J376">
        <v>0.6</v>
      </c>
      <c r="K376">
        <v>5.1594581604003897</v>
      </c>
      <c r="L376">
        <v>3.9125919342040998</v>
      </c>
      <c r="M376">
        <v>2.7106781005859402</v>
      </c>
      <c r="N376">
        <v>4.73193359375</v>
      </c>
      <c r="O376">
        <v>1</v>
      </c>
      <c r="P376">
        <v>1</v>
      </c>
      <c r="Q376">
        <v>9</v>
      </c>
      <c r="R376" s="12">
        <v>0.1111</v>
      </c>
      <c r="S376" s="12">
        <f t="shared" si="5"/>
        <v>0.1</v>
      </c>
      <c r="T376">
        <v>1.4209117889404299</v>
      </c>
      <c r="U376">
        <v>1.2919569015502901</v>
      </c>
      <c r="V376">
        <v>1.1769111156463601</v>
      </c>
      <c r="W376">
        <v>0.115045785903931</v>
      </c>
      <c r="X376">
        <v>0.24400067329406699</v>
      </c>
      <c r="Y376">
        <v>0.24400067329406699</v>
      </c>
      <c r="Z376">
        <v>0.1</v>
      </c>
      <c r="AA376">
        <v>0.8</v>
      </c>
      <c r="AB376">
        <v>0.88888888888888895</v>
      </c>
      <c r="AC376">
        <v>0.84210526315789502</v>
      </c>
      <c r="AD376">
        <v>0.2</v>
      </c>
      <c r="AE376">
        <v>0.7</v>
      </c>
    </row>
    <row r="377" spans="1:31" x14ac:dyDescent="0.15">
      <c r="A377" s="4">
        <v>206</v>
      </c>
      <c r="B377">
        <v>16</v>
      </c>
      <c r="C377">
        <v>4</v>
      </c>
      <c r="D377">
        <v>10</v>
      </c>
      <c r="E377">
        <v>10</v>
      </c>
      <c r="F377">
        <v>10</v>
      </c>
      <c r="G377">
        <v>0</v>
      </c>
      <c r="H377">
        <v>6</v>
      </c>
      <c r="I377">
        <v>4</v>
      </c>
      <c r="J377">
        <v>0.8</v>
      </c>
      <c r="K377">
        <v>4.4629192352294904</v>
      </c>
      <c r="L377">
        <v>2.2479228973388699</v>
      </c>
      <c r="M377">
        <v>2.1878547668457</v>
      </c>
      <c r="N377">
        <v>3.5414943695068399</v>
      </c>
      <c r="O377">
        <v>2</v>
      </c>
      <c r="P377">
        <v>2</v>
      </c>
      <c r="Q377">
        <v>10</v>
      </c>
      <c r="R377" s="12">
        <v>0.2</v>
      </c>
      <c r="S377" s="12">
        <f t="shared" si="5"/>
        <v>0.2</v>
      </c>
      <c r="T377">
        <v>1.4795379638671899</v>
      </c>
      <c r="U377">
        <v>1.4095602035522501</v>
      </c>
      <c r="V377">
        <v>1.2945129871368399</v>
      </c>
      <c r="W377">
        <v>0.115047216415405</v>
      </c>
      <c r="X377">
        <v>0.18502497673034701</v>
      </c>
      <c r="Y377">
        <v>0.18502497673034701</v>
      </c>
      <c r="Z377">
        <v>0.2</v>
      </c>
      <c r="AA377">
        <v>0.8</v>
      </c>
      <c r="AB377">
        <v>0.8</v>
      </c>
      <c r="AC377">
        <v>0.8</v>
      </c>
      <c r="AD377">
        <v>0.2</v>
      </c>
      <c r="AE377">
        <v>0.6</v>
      </c>
    </row>
    <row r="378" spans="1:31" x14ac:dyDescent="0.15">
      <c r="A378" s="4">
        <v>128</v>
      </c>
      <c r="B378">
        <v>15</v>
      </c>
      <c r="C378">
        <v>5</v>
      </c>
      <c r="D378">
        <v>10</v>
      </c>
      <c r="E378">
        <v>10</v>
      </c>
      <c r="F378">
        <v>10</v>
      </c>
      <c r="G378">
        <v>0</v>
      </c>
      <c r="H378">
        <v>5</v>
      </c>
      <c r="I378">
        <v>5</v>
      </c>
      <c r="J378">
        <v>0.75</v>
      </c>
      <c r="K378">
        <v>5.3409328460693404</v>
      </c>
      <c r="L378">
        <v>2.52885818481445</v>
      </c>
      <c r="M378">
        <v>1.66196632385254</v>
      </c>
      <c r="N378">
        <v>3.8903579711914098</v>
      </c>
      <c r="O378">
        <v>2</v>
      </c>
      <c r="P378">
        <v>2</v>
      </c>
      <c r="Q378">
        <v>7</v>
      </c>
      <c r="R378" s="12">
        <v>0.28570000000000001</v>
      </c>
      <c r="S378" s="12">
        <f t="shared" si="5"/>
        <v>0.2</v>
      </c>
      <c r="T378">
        <v>1.6895065307617201</v>
      </c>
      <c r="U378">
        <v>1.57126080989838</v>
      </c>
      <c r="V378">
        <v>1.4560174942016599</v>
      </c>
      <c r="W378">
        <v>0.115243315696716</v>
      </c>
      <c r="X378">
        <v>0.23348903656005901</v>
      </c>
      <c r="Y378">
        <v>0.23348903656005901</v>
      </c>
      <c r="Z378">
        <v>0.2</v>
      </c>
      <c r="AA378">
        <v>0.5</v>
      </c>
      <c r="AB378">
        <v>0.71428571428571397</v>
      </c>
      <c r="AC378">
        <v>0.58823529411764697</v>
      </c>
      <c r="AD378">
        <v>0.5</v>
      </c>
      <c r="AE378">
        <v>0.3</v>
      </c>
    </row>
    <row r="379" spans="1:31" x14ac:dyDescent="0.15">
      <c r="A379" s="4">
        <v>499</v>
      </c>
      <c r="B379">
        <v>13</v>
      </c>
      <c r="C379">
        <v>7</v>
      </c>
      <c r="D379">
        <v>10</v>
      </c>
      <c r="E379">
        <v>10</v>
      </c>
      <c r="F379">
        <v>10</v>
      </c>
      <c r="G379">
        <v>0</v>
      </c>
      <c r="H379">
        <v>3</v>
      </c>
      <c r="I379">
        <v>7</v>
      </c>
      <c r="J379">
        <v>0.65</v>
      </c>
      <c r="K379">
        <v>5.66902732849121</v>
      </c>
      <c r="L379">
        <v>3.69447517395019</v>
      </c>
      <c r="M379">
        <v>2.9684982299804701</v>
      </c>
      <c r="N379">
        <v>5.5447235107421902</v>
      </c>
      <c r="O379">
        <v>2</v>
      </c>
      <c r="P379">
        <v>2</v>
      </c>
      <c r="Q379">
        <v>10</v>
      </c>
      <c r="R379" s="12">
        <v>0.2</v>
      </c>
      <c r="S379" s="12">
        <f t="shared" si="5"/>
        <v>0.2</v>
      </c>
      <c r="T379">
        <v>1.5882492065429701</v>
      </c>
      <c r="U379">
        <v>1.4435615539550799</v>
      </c>
      <c r="V379">
        <v>1.3280605077743499</v>
      </c>
      <c r="W379">
        <v>0.115501046180725</v>
      </c>
      <c r="X379">
        <v>0.260188698768616</v>
      </c>
      <c r="Y379">
        <v>0.260188698768616</v>
      </c>
      <c r="Z379">
        <v>0.2</v>
      </c>
      <c r="AA379">
        <v>0.8</v>
      </c>
      <c r="AB379">
        <v>0.8</v>
      </c>
      <c r="AC379">
        <v>0.8</v>
      </c>
      <c r="AD379">
        <v>0.2</v>
      </c>
      <c r="AE379">
        <v>0.6</v>
      </c>
    </row>
    <row r="380" spans="1:31" x14ac:dyDescent="0.15">
      <c r="A380" s="4">
        <v>377</v>
      </c>
      <c r="B380">
        <v>14</v>
      </c>
      <c r="C380">
        <v>6</v>
      </c>
      <c r="D380">
        <v>10</v>
      </c>
      <c r="E380">
        <v>10</v>
      </c>
      <c r="F380">
        <v>10</v>
      </c>
      <c r="G380">
        <v>0</v>
      </c>
      <c r="H380">
        <v>4</v>
      </c>
      <c r="I380">
        <v>6</v>
      </c>
      <c r="J380">
        <v>0.7</v>
      </c>
      <c r="K380">
        <v>4.6417942047119096</v>
      </c>
      <c r="L380">
        <v>2.7789974212646502</v>
      </c>
      <c r="M380">
        <v>2.2768611907959002</v>
      </c>
      <c r="N380">
        <v>3.82009696960449</v>
      </c>
      <c r="O380">
        <v>1</v>
      </c>
      <c r="P380">
        <v>1</v>
      </c>
      <c r="Q380">
        <v>6</v>
      </c>
      <c r="R380" s="12">
        <v>0.16669999999999999</v>
      </c>
      <c r="S380" s="12">
        <f t="shared" si="5"/>
        <v>0.1</v>
      </c>
      <c r="T380">
        <v>1.52300453186035</v>
      </c>
      <c r="U380">
        <v>1.4237847328186</v>
      </c>
      <c r="V380">
        <v>1.3081401586532599</v>
      </c>
      <c r="W380">
        <v>0.115644574165344</v>
      </c>
      <c r="X380">
        <v>0.21486437320709201</v>
      </c>
      <c r="Y380">
        <v>0.21486437320709201</v>
      </c>
      <c r="Z380">
        <v>0.1</v>
      </c>
      <c r="AA380">
        <v>0.5</v>
      </c>
      <c r="AB380">
        <v>0.83333333333333304</v>
      </c>
      <c r="AC380">
        <v>0.625</v>
      </c>
      <c r="AD380">
        <v>0.5</v>
      </c>
      <c r="AE380">
        <v>0.4</v>
      </c>
    </row>
    <row r="381" spans="1:31" x14ac:dyDescent="0.15">
      <c r="A381" s="4">
        <v>250</v>
      </c>
      <c r="B381">
        <v>15</v>
      </c>
      <c r="C381">
        <v>5</v>
      </c>
      <c r="D381">
        <v>10</v>
      </c>
      <c r="E381">
        <v>10</v>
      </c>
      <c r="F381">
        <v>10</v>
      </c>
      <c r="G381">
        <v>0</v>
      </c>
      <c r="H381">
        <v>5</v>
      </c>
      <c r="I381">
        <v>5</v>
      </c>
      <c r="J381">
        <v>0.75</v>
      </c>
      <c r="K381">
        <v>5.1424427032470703</v>
      </c>
      <c r="L381">
        <v>2.4484481811523402</v>
      </c>
      <c r="M381">
        <v>1.6546936035156199</v>
      </c>
      <c r="N381">
        <v>3.80046463012695</v>
      </c>
      <c r="O381">
        <v>2</v>
      </c>
      <c r="P381">
        <v>2</v>
      </c>
      <c r="Q381">
        <v>8</v>
      </c>
      <c r="R381" s="12">
        <v>0.25</v>
      </c>
      <c r="S381" s="12">
        <f t="shared" si="5"/>
        <v>0.2</v>
      </c>
      <c r="T381">
        <v>1.71976661682129</v>
      </c>
      <c r="U381">
        <v>1.5939807891845701</v>
      </c>
      <c r="V381">
        <v>1.47818791866302</v>
      </c>
      <c r="W381">
        <v>0.11579287052154499</v>
      </c>
      <c r="X381">
        <v>0.24157869815826399</v>
      </c>
      <c r="Y381">
        <v>0.24157869815826399</v>
      </c>
      <c r="Z381">
        <v>0.2</v>
      </c>
      <c r="AA381">
        <v>0.6</v>
      </c>
      <c r="AB381">
        <v>0.75</v>
      </c>
      <c r="AC381">
        <v>0.66666666666666696</v>
      </c>
      <c r="AD381">
        <v>0.4</v>
      </c>
      <c r="AE381">
        <v>0.4</v>
      </c>
    </row>
    <row r="382" spans="1:31" x14ac:dyDescent="0.15">
      <c r="A382" s="4">
        <v>200</v>
      </c>
      <c r="B382">
        <v>12</v>
      </c>
      <c r="C382">
        <v>8</v>
      </c>
      <c r="D382">
        <v>10</v>
      </c>
      <c r="E382">
        <v>10</v>
      </c>
      <c r="F382">
        <v>10</v>
      </c>
      <c r="G382">
        <v>0</v>
      </c>
      <c r="H382">
        <v>2</v>
      </c>
      <c r="I382">
        <v>8</v>
      </c>
      <c r="J382">
        <v>0.6</v>
      </c>
      <c r="K382">
        <v>4.8798980712890598</v>
      </c>
      <c r="L382">
        <v>3.8205795288085902</v>
      </c>
      <c r="M382">
        <v>3.2386112213134801</v>
      </c>
      <c r="N382">
        <v>4.5691146850585902</v>
      </c>
      <c r="O382">
        <v>1</v>
      </c>
      <c r="P382">
        <v>1</v>
      </c>
      <c r="Q382">
        <v>10</v>
      </c>
      <c r="R382" s="12">
        <v>0.1</v>
      </c>
      <c r="S382" s="12">
        <f t="shared" si="5"/>
        <v>0.1</v>
      </c>
      <c r="T382">
        <v>1.3277721405029299</v>
      </c>
      <c r="U382">
        <v>1.22971534729004</v>
      </c>
      <c r="V382">
        <v>1.11372447013855</v>
      </c>
      <c r="W382">
        <v>0.11599087715148899</v>
      </c>
      <c r="X382">
        <v>0.21404767036437999</v>
      </c>
      <c r="Y382">
        <v>0.21404767036437999</v>
      </c>
      <c r="Z382">
        <v>0.1</v>
      </c>
      <c r="AA382">
        <v>0.9</v>
      </c>
      <c r="AB382">
        <v>0.9</v>
      </c>
      <c r="AC382">
        <v>0.9</v>
      </c>
      <c r="AD382">
        <v>0.1</v>
      </c>
      <c r="AE382">
        <v>0.8</v>
      </c>
    </row>
    <row r="383" spans="1:31" x14ac:dyDescent="0.15">
      <c r="A383" s="4">
        <v>812</v>
      </c>
      <c r="B383">
        <v>15</v>
      </c>
      <c r="C383">
        <v>5</v>
      </c>
      <c r="D383">
        <v>10</v>
      </c>
      <c r="E383">
        <v>10</v>
      </c>
      <c r="F383">
        <v>10</v>
      </c>
      <c r="G383">
        <v>0</v>
      </c>
      <c r="H383">
        <v>5</v>
      </c>
      <c r="I383">
        <v>5</v>
      </c>
      <c r="J383">
        <v>0.75</v>
      </c>
      <c r="K383">
        <v>4.4178123474121103</v>
      </c>
      <c r="L383">
        <v>2.4056224822997998</v>
      </c>
      <c r="M383">
        <v>1.97488021850586</v>
      </c>
      <c r="N383">
        <v>3.1628780364990199</v>
      </c>
      <c r="O383">
        <v>1</v>
      </c>
      <c r="P383">
        <v>1</v>
      </c>
      <c r="Q383">
        <v>3</v>
      </c>
      <c r="R383" s="12">
        <v>0.33329999999999999</v>
      </c>
      <c r="S383" s="12">
        <f t="shared" si="5"/>
        <v>0.1</v>
      </c>
      <c r="T383">
        <v>1.3116340637207</v>
      </c>
      <c r="U383">
        <v>1.25386738777161</v>
      </c>
      <c r="V383">
        <v>1.13772320747376</v>
      </c>
      <c r="W383">
        <v>0.11614418029785201</v>
      </c>
      <c r="X383">
        <v>0.17391085624694799</v>
      </c>
      <c r="Y383">
        <v>0.17391085624694799</v>
      </c>
      <c r="Z383">
        <v>0.1</v>
      </c>
      <c r="AA383">
        <v>0.2</v>
      </c>
      <c r="AB383">
        <v>0.66666666666666696</v>
      </c>
      <c r="AC383">
        <v>0.30769230769230799</v>
      </c>
      <c r="AD383">
        <v>0.8</v>
      </c>
      <c r="AE383">
        <v>0.1</v>
      </c>
    </row>
    <row r="384" spans="1:31" x14ac:dyDescent="0.15">
      <c r="A384" s="4">
        <v>721</v>
      </c>
      <c r="B384">
        <v>13</v>
      </c>
      <c r="C384">
        <v>7</v>
      </c>
      <c r="D384">
        <v>10</v>
      </c>
      <c r="E384">
        <v>10</v>
      </c>
      <c r="F384">
        <v>9</v>
      </c>
      <c r="G384">
        <v>1</v>
      </c>
      <c r="H384">
        <v>4</v>
      </c>
      <c r="I384">
        <v>6</v>
      </c>
      <c r="J384">
        <v>0.65</v>
      </c>
      <c r="K384">
        <v>5.4146060943603498</v>
      </c>
      <c r="L384">
        <v>3.4291133880615199</v>
      </c>
      <c r="M384">
        <v>2.71182060241699</v>
      </c>
      <c r="N384">
        <v>3.7682437896728498</v>
      </c>
      <c r="O384">
        <v>1</v>
      </c>
      <c r="P384">
        <v>1</v>
      </c>
      <c r="Q384">
        <v>9</v>
      </c>
      <c r="R384" s="12">
        <v>0.1111</v>
      </c>
      <c r="S384" s="12">
        <f t="shared" si="5"/>
        <v>0.1</v>
      </c>
      <c r="T384">
        <v>1.43527603149414</v>
      </c>
      <c r="U384">
        <v>1.3497447967529299</v>
      </c>
      <c r="V384">
        <v>1.2335627079010001</v>
      </c>
      <c r="W384">
        <v>0.116182088851929</v>
      </c>
      <c r="X384">
        <v>0.20171332359314001</v>
      </c>
      <c r="Y384">
        <v>0.20171332359314001</v>
      </c>
      <c r="Z384">
        <v>0.1</v>
      </c>
      <c r="AA384">
        <v>0.8</v>
      </c>
      <c r="AB384">
        <v>0.88888888888888895</v>
      </c>
      <c r="AC384">
        <v>0.84210526315789502</v>
      </c>
      <c r="AD384">
        <v>0.2</v>
      </c>
      <c r="AE384">
        <v>0.7</v>
      </c>
    </row>
    <row r="385" spans="1:31" x14ac:dyDescent="0.15">
      <c r="A385" s="4">
        <v>714</v>
      </c>
      <c r="B385">
        <v>11</v>
      </c>
      <c r="C385">
        <v>9</v>
      </c>
      <c r="D385">
        <v>10</v>
      </c>
      <c r="E385">
        <v>10</v>
      </c>
      <c r="F385">
        <v>9</v>
      </c>
      <c r="G385">
        <v>1</v>
      </c>
      <c r="H385">
        <v>2</v>
      </c>
      <c r="I385">
        <v>8</v>
      </c>
      <c r="J385">
        <v>0.55000000000000004</v>
      </c>
      <c r="K385">
        <v>4.8573455810546902</v>
      </c>
      <c r="L385">
        <v>3.9443454742431601</v>
      </c>
      <c r="M385">
        <v>4.2470970153808603</v>
      </c>
      <c r="N385">
        <v>4.9434432983398402</v>
      </c>
      <c r="O385">
        <v>0</v>
      </c>
      <c r="P385">
        <v>0</v>
      </c>
      <c r="Q385">
        <v>7</v>
      </c>
      <c r="R385" s="12">
        <v>0</v>
      </c>
      <c r="S385" s="12">
        <f t="shared" si="5"/>
        <v>0</v>
      </c>
      <c r="T385">
        <v>1.16861724853516</v>
      </c>
      <c r="U385">
        <v>1.10657215118408</v>
      </c>
      <c r="V385">
        <v>0.99026012420654297</v>
      </c>
      <c r="W385">
        <v>0.11631202697753899</v>
      </c>
      <c r="X385">
        <v>0.178357124328613</v>
      </c>
      <c r="Y385">
        <v>0.178357124328613</v>
      </c>
      <c r="Z385">
        <v>0</v>
      </c>
      <c r="AA385">
        <v>0.7</v>
      </c>
      <c r="AB385">
        <v>1</v>
      </c>
      <c r="AC385">
        <v>0.82352941176470595</v>
      </c>
      <c r="AD385">
        <v>0.3</v>
      </c>
      <c r="AE385">
        <v>0.7</v>
      </c>
    </row>
    <row r="386" spans="1:31" x14ac:dyDescent="0.15">
      <c r="A386" s="4">
        <v>148</v>
      </c>
      <c r="B386">
        <v>15</v>
      </c>
      <c r="C386">
        <v>5</v>
      </c>
      <c r="D386">
        <v>10</v>
      </c>
      <c r="E386">
        <v>10</v>
      </c>
      <c r="F386">
        <v>10</v>
      </c>
      <c r="G386">
        <v>0</v>
      </c>
      <c r="H386">
        <v>5</v>
      </c>
      <c r="I386">
        <v>5</v>
      </c>
      <c r="J386">
        <v>0.75</v>
      </c>
      <c r="K386">
        <v>4.9044284820556596</v>
      </c>
      <c r="L386">
        <v>2.7793331146240199</v>
      </c>
      <c r="M386">
        <v>2.6688995361328098</v>
      </c>
      <c r="N386">
        <v>4.0293216705322301</v>
      </c>
      <c r="O386">
        <v>0</v>
      </c>
      <c r="P386">
        <v>0</v>
      </c>
      <c r="Q386">
        <v>7</v>
      </c>
      <c r="R386" s="12">
        <v>0</v>
      </c>
      <c r="S386" s="12">
        <f t="shared" ref="S386:S449" si="6">O386/E386</f>
        <v>0</v>
      </c>
      <c r="T386">
        <v>1.4735202789306601</v>
      </c>
      <c r="U386">
        <v>1.3924472332000699</v>
      </c>
      <c r="V386">
        <v>1.27611124515533</v>
      </c>
      <c r="W386">
        <v>0.11633598804473901</v>
      </c>
      <c r="X386">
        <v>0.19740903377533001</v>
      </c>
      <c r="Y386">
        <v>0.19740903377533001</v>
      </c>
      <c r="Z386">
        <v>0</v>
      </c>
      <c r="AA386">
        <v>0.7</v>
      </c>
      <c r="AB386">
        <v>1</v>
      </c>
      <c r="AC386">
        <v>0.82352941176470595</v>
      </c>
      <c r="AD386">
        <v>0.3</v>
      </c>
      <c r="AE386">
        <v>0.7</v>
      </c>
    </row>
    <row r="387" spans="1:31" x14ac:dyDescent="0.15">
      <c r="A387" s="4">
        <v>540</v>
      </c>
      <c r="B387">
        <v>12</v>
      </c>
      <c r="C387">
        <v>8</v>
      </c>
      <c r="D387">
        <v>10</v>
      </c>
      <c r="E387">
        <v>10</v>
      </c>
      <c r="F387">
        <v>10</v>
      </c>
      <c r="G387">
        <v>0</v>
      </c>
      <c r="H387">
        <v>2</v>
      </c>
      <c r="I387">
        <v>8</v>
      </c>
      <c r="J387">
        <v>0.6</v>
      </c>
      <c r="K387">
        <v>4.93703269958496</v>
      </c>
      <c r="L387">
        <v>3.91409111022949</v>
      </c>
      <c r="M387">
        <v>3.9903507232665998</v>
      </c>
      <c r="N387">
        <v>5.21004295349121</v>
      </c>
      <c r="O387">
        <v>0</v>
      </c>
      <c r="P387">
        <v>0</v>
      </c>
      <c r="Q387">
        <v>4</v>
      </c>
      <c r="R387" s="12">
        <v>0</v>
      </c>
      <c r="S387" s="12">
        <f t="shared" si="6"/>
        <v>0</v>
      </c>
      <c r="T387">
        <v>1.1778373718261701</v>
      </c>
      <c r="U387">
        <v>1.11620616912842</v>
      </c>
      <c r="V387">
        <v>0.99980890750884999</v>
      </c>
      <c r="W387">
        <v>0.116397261619568</v>
      </c>
      <c r="X387">
        <v>0.178028464317322</v>
      </c>
      <c r="Y387">
        <v>0.178028464317322</v>
      </c>
      <c r="Z387">
        <v>0</v>
      </c>
      <c r="AA387">
        <v>0.4</v>
      </c>
      <c r="AB387">
        <v>1</v>
      </c>
      <c r="AC387">
        <v>0.57142857142857195</v>
      </c>
      <c r="AD387">
        <v>0.6</v>
      </c>
      <c r="AE387">
        <v>0.4</v>
      </c>
    </row>
    <row r="388" spans="1:31" x14ac:dyDescent="0.15">
      <c r="A388" s="4">
        <v>173</v>
      </c>
      <c r="B388">
        <v>13</v>
      </c>
      <c r="C388">
        <v>7</v>
      </c>
      <c r="D388">
        <v>10</v>
      </c>
      <c r="E388">
        <v>10</v>
      </c>
      <c r="F388">
        <v>10</v>
      </c>
      <c r="G388">
        <v>0</v>
      </c>
      <c r="H388">
        <v>3</v>
      </c>
      <c r="I388">
        <v>7</v>
      </c>
      <c r="J388">
        <v>0.65</v>
      </c>
      <c r="K388">
        <v>4.1566066741943404</v>
      </c>
      <c r="L388">
        <v>2.9127616882324201</v>
      </c>
      <c r="M388">
        <v>2.3548946380615199</v>
      </c>
      <c r="N388">
        <v>3.3491764068603498</v>
      </c>
      <c r="O388">
        <v>1</v>
      </c>
      <c r="P388">
        <v>1</v>
      </c>
      <c r="Q388">
        <v>9</v>
      </c>
      <c r="R388" s="12">
        <v>0.1111</v>
      </c>
      <c r="S388" s="12">
        <f t="shared" si="6"/>
        <v>0.1</v>
      </c>
      <c r="T388">
        <v>1.2314300537109399</v>
      </c>
      <c r="U388">
        <v>1.1641731262207</v>
      </c>
      <c r="V388">
        <v>1.0476678609848</v>
      </c>
      <c r="W388">
        <v>0.116505265235901</v>
      </c>
      <c r="X388">
        <v>0.183762192726135</v>
      </c>
      <c r="Y388">
        <v>0.183762192726135</v>
      </c>
      <c r="Z388">
        <v>0.1</v>
      </c>
      <c r="AA388">
        <v>0.8</v>
      </c>
      <c r="AB388">
        <v>0.88888888888888895</v>
      </c>
      <c r="AC388">
        <v>0.84210526315789502</v>
      </c>
      <c r="AD388">
        <v>0.2</v>
      </c>
      <c r="AE388">
        <v>0.7</v>
      </c>
    </row>
    <row r="389" spans="1:31" x14ac:dyDescent="0.15">
      <c r="A389" s="4">
        <v>527</v>
      </c>
      <c r="B389">
        <v>12</v>
      </c>
      <c r="C389">
        <v>8</v>
      </c>
      <c r="D389">
        <v>10</v>
      </c>
      <c r="E389">
        <v>10</v>
      </c>
      <c r="F389">
        <v>10</v>
      </c>
      <c r="G389">
        <v>0</v>
      </c>
      <c r="H389">
        <v>2</v>
      </c>
      <c r="I389">
        <v>8</v>
      </c>
      <c r="J389">
        <v>0.6</v>
      </c>
      <c r="K389">
        <v>3.3393001556396502</v>
      </c>
      <c r="L389">
        <v>3.06923484802246</v>
      </c>
      <c r="M389">
        <v>5.3115196228027299</v>
      </c>
      <c r="N389">
        <v>4.1531829833984402</v>
      </c>
      <c r="O389">
        <v>0</v>
      </c>
      <c r="P389">
        <v>0</v>
      </c>
      <c r="Q389">
        <v>7</v>
      </c>
      <c r="R389" s="12">
        <v>0</v>
      </c>
      <c r="S389" s="12">
        <f t="shared" si="6"/>
        <v>0</v>
      </c>
      <c r="T389">
        <v>0.956756591796875</v>
      </c>
      <c r="U389">
        <v>0.95213890075683605</v>
      </c>
      <c r="V389">
        <v>0.83551388978958097</v>
      </c>
      <c r="W389">
        <v>0.116625010967255</v>
      </c>
      <c r="X389">
        <v>0.12124270200729401</v>
      </c>
      <c r="Y389">
        <v>0.12124270200729401</v>
      </c>
      <c r="Z389">
        <v>0</v>
      </c>
      <c r="AA389">
        <v>0.7</v>
      </c>
      <c r="AB389">
        <v>1</v>
      </c>
      <c r="AC389">
        <v>0.82352941176470595</v>
      </c>
      <c r="AD389">
        <v>0.3</v>
      </c>
      <c r="AE389">
        <v>0.7</v>
      </c>
    </row>
    <row r="390" spans="1:31" x14ac:dyDescent="0.15">
      <c r="A390" s="4">
        <v>764</v>
      </c>
      <c r="B390">
        <v>14</v>
      </c>
      <c r="C390">
        <v>6</v>
      </c>
      <c r="D390">
        <v>10</v>
      </c>
      <c r="E390">
        <v>10</v>
      </c>
      <c r="F390">
        <v>10</v>
      </c>
      <c r="G390">
        <v>0</v>
      </c>
      <c r="H390">
        <v>4</v>
      </c>
      <c r="I390">
        <v>6</v>
      </c>
      <c r="J390">
        <v>0.7</v>
      </c>
      <c r="K390">
        <v>5.2570705413818404</v>
      </c>
      <c r="L390">
        <v>3.0274314880371098</v>
      </c>
      <c r="M390">
        <v>1.9834022521972701</v>
      </c>
      <c r="N390">
        <v>3.8340377807617201</v>
      </c>
      <c r="O390">
        <v>1</v>
      </c>
      <c r="P390">
        <v>1</v>
      </c>
      <c r="Q390">
        <v>7</v>
      </c>
      <c r="R390" s="12">
        <v>0.1429</v>
      </c>
      <c r="S390" s="12">
        <f t="shared" si="6"/>
        <v>0.1</v>
      </c>
      <c r="T390">
        <v>1.52462005615234</v>
      </c>
      <c r="U390">
        <v>1.4226202964782699</v>
      </c>
      <c r="V390">
        <v>1.3050342798232999</v>
      </c>
      <c r="W390">
        <v>0.117586016654968</v>
      </c>
      <c r="X390">
        <v>0.21958577632904</v>
      </c>
      <c r="Y390">
        <v>0.21958577632904</v>
      </c>
      <c r="Z390">
        <v>0.1</v>
      </c>
      <c r="AA390">
        <v>0.6</v>
      </c>
      <c r="AB390">
        <v>0.85714285714285698</v>
      </c>
      <c r="AC390">
        <v>0.70588235294117596</v>
      </c>
      <c r="AD390">
        <v>0.4</v>
      </c>
      <c r="AE390">
        <v>0.5</v>
      </c>
    </row>
    <row r="391" spans="1:31" x14ac:dyDescent="0.15">
      <c r="A391" s="4">
        <v>537</v>
      </c>
      <c r="B391">
        <v>16</v>
      </c>
      <c r="C391">
        <v>4</v>
      </c>
      <c r="D391">
        <v>10</v>
      </c>
      <c r="E391">
        <v>10</v>
      </c>
      <c r="F391">
        <v>10</v>
      </c>
      <c r="G391">
        <v>0</v>
      </c>
      <c r="H391">
        <v>6</v>
      </c>
      <c r="I391">
        <v>4</v>
      </c>
      <c r="J391">
        <v>0.8</v>
      </c>
      <c r="K391">
        <v>4.60371971130371</v>
      </c>
      <c r="L391">
        <v>2.0028018951415998</v>
      </c>
      <c r="M391">
        <v>1.64546966552734</v>
      </c>
      <c r="N391">
        <v>3.4415245056152299</v>
      </c>
      <c r="O391">
        <v>3</v>
      </c>
      <c r="P391">
        <v>3</v>
      </c>
      <c r="Q391">
        <v>10</v>
      </c>
      <c r="R391" s="12">
        <v>0.3</v>
      </c>
      <c r="S391" s="12">
        <f t="shared" si="6"/>
        <v>0.3</v>
      </c>
      <c r="T391">
        <v>1.86478614807129</v>
      </c>
      <c r="U391">
        <v>1.7448259592056301</v>
      </c>
      <c r="V391">
        <v>1.6271984577178999</v>
      </c>
      <c r="W391">
        <v>0.117627501487732</v>
      </c>
      <c r="X391">
        <v>0.237587690353394</v>
      </c>
      <c r="Y391">
        <v>0.237587690353394</v>
      </c>
      <c r="Z391">
        <v>0.3</v>
      </c>
      <c r="AA391">
        <v>0.7</v>
      </c>
      <c r="AB391">
        <v>0.7</v>
      </c>
      <c r="AC391">
        <v>0.7</v>
      </c>
      <c r="AD391">
        <v>0.3</v>
      </c>
      <c r="AE391">
        <v>0.4</v>
      </c>
    </row>
    <row r="392" spans="1:31" x14ac:dyDescent="0.15">
      <c r="A392" s="4">
        <v>139</v>
      </c>
      <c r="B392">
        <v>14</v>
      </c>
      <c r="C392">
        <v>6</v>
      </c>
      <c r="D392">
        <v>10</v>
      </c>
      <c r="E392">
        <v>10</v>
      </c>
      <c r="F392">
        <v>10</v>
      </c>
      <c r="G392">
        <v>0</v>
      </c>
      <c r="H392">
        <v>4</v>
      </c>
      <c r="I392">
        <v>6</v>
      </c>
      <c r="J392">
        <v>0.7</v>
      </c>
      <c r="K392">
        <v>4.28236961364746</v>
      </c>
      <c r="L392">
        <v>2.6555042266845699</v>
      </c>
      <c r="M392">
        <v>2.20978927612305</v>
      </c>
      <c r="N392">
        <v>3.32430076599121</v>
      </c>
      <c r="O392">
        <v>1</v>
      </c>
      <c r="P392">
        <v>1</v>
      </c>
      <c r="Q392">
        <v>8</v>
      </c>
      <c r="R392" s="12">
        <v>0.125</v>
      </c>
      <c r="S392" s="12">
        <f t="shared" si="6"/>
        <v>0.1</v>
      </c>
      <c r="T392">
        <v>1.31381416320801</v>
      </c>
      <c r="U392">
        <v>1.24677658081055</v>
      </c>
      <c r="V392">
        <v>1.1291205883026101</v>
      </c>
      <c r="W392">
        <v>0.117655992507935</v>
      </c>
      <c r="X392">
        <v>0.18469357490539601</v>
      </c>
      <c r="Y392">
        <v>0.18469357490539601</v>
      </c>
      <c r="Z392">
        <v>0.1</v>
      </c>
      <c r="AA392">
        <v>0.7</v>
      </c>
      <c r="AB392">
        <v>0.875</v>
      </c>
      <c r="AC392">
        <v>0.77777777777777801</v>
      </c>
      <c r="AD392">
        <v>0.3</v>
      </c>
      <c r="AE392">
        <v>0.6</v>
      </c>
    </row>
    <row r="393" spans="1:31" x14ac:dyDescent="0.15">
      <c r="A393" s="4">
        <v>203</v>
      </c>
      <c r="B393">
        <v>13</v>
      </c>
      <c r="C393">
        <v>7</v>
      </c>
      <c r="D393">
        <v>10</v>
      </c>
      <c r="E393">
        <v>10</v>
      </c>
      <c r="F393">
        <v>10</v>
      </c>
      <c r="G393">
        <v>0</v>
      </c>
      <c r="H393">
        <v>3</v>
      </c>
      <c r="I393">
        <v>7</v>
      </c>
      <c r="J393">
        <v>0.65</v>
      </c>
      <c r="K393">
        <v>3.5423221588134801</v>
      </c>
      <c r="L393">
        <v>2.7478790283203098</v>
      </c>
      <c r="M393">
        <v>2.9170284271240199</v>
      </c>
      <c r="N393">
        <v>2.8898010253906201</v>
      </c>
      <c r="O393">
        <v>1</v>
      </c>
      <c r="P393">
        <v>1</v>
      </c>
      <c r="Q393">
        <v>7</v>
      </c>
      <c r="R393" s="12">
        <v>0.1429</v>
      </c>
      <c r="S393" s="12">
        <f t="shared" si="6"/>
        <v>0.1</v>
      </c>
      <c r="T393">
        <v>1.17836761474609</v>
      </c>
      <c r="U393">
        <v>1.1353664398193399</v>
      </c>
      <c r="V393">
        <v>1.0175724029541</v>
      </c>
      <c r="W393">
        <v>0.117794036865234</v>
      </c>
      <c r="X393">
        <v>0.16079521179199199</v>
      </c>
      <c r="Y393">
        <v>0.16079521179199199</v>
      </c>
      <c r="Z393">
        <v>0.1</v>
      </c>
      <c r="AA393">
        <v>0.6</v>
      </c>
      <c r="AB393">
        <v>0.85714285714285698</v>
      </c>
      <c r="AC393">
        <v>0.70588235294117596</v>
      </c>
      <c r="AD393">
        <v>0.4</v>
      </c>
      <c r="AE393">
        <v>0.5</v>
      </c>
    </row>
    <row r="394" spans="1:31" x14ac:dyDescent="0.15">
      <c r="A394" s="4">
        <v>36</v>
      </c>
      <c r="B394">
        <v>14</v>
      </c>
      <c r="C394">
        <v>6</v>
      </c>
      <c r="D394">
        <v>10</v>
      </c>
      <c r="E394">
        <v>10</v>
      </c>
      <c r="F394">
        <v>10</v>
      </c>
      <c r="G394">
        <v>0</v>
      </c>
      <c r="H394">
        <v>4</v>
      </c>
      <c r="I394">
        <v>6</v>
      </c>
      <c r="J394">
        <v>0.7</v>
      </c>
      <c r="K394">
        <v>5.1732082366943404</v>
      </c>
      <c r="L394">
        <v>2.8128013610839799</v>
      </c>
      <c r="M394">
        <v>1.6549930572509799</v>
      </c>
      <c r="N394">
        <v>3.9713439941406201</v>
      </c>
      <c r="O394">
        <v>3</v>
      </c>
      <c r="P394">
        <v>3</v>
      </c>
      <c r="Q394">
        <v>12</v>
      </c>
      <c r="R394" s="12">
        <v>0.25</v>
      </c>
      <c r="S394" s="12">
        <f t="shared" si="6"/>
        <v>0.3</v>
      </c>
      <c r="T394">
        <v>1.76040840148926</v>
      </c>
      <c r="U394">
        <v>1.61406230926514</v>
      </c>
      <c r="V394">
        <v>1.4958480596542401</v>
      </c>
      <c r="W394">
        <v>0.118214249610901</v>
      </c>
      <c r="X394">
        <v>0.26456034183502197</v>
      </c>
      <c r="Y394">
        <v>0.26456034183502197</v>
      </c>
      <c r="Z394">
        <v>0.3</v>
      </c>
      <c r="AA394">
        <v>0.9</v>
      </c>
      <c r="AB394">
        <v>0.75</v>
      </c>
      <c r="AC394">
        <v>0.81818181818181801</v>
      </c>
      <c r="AD394">
        <v>0.1</v>
      </c>
      <c r="AE394">
        <v>0.6</v>
      </c>
    </row>
    <row r="395" spans="1:31" x14ac:dyDescent="0.15">
      <c r="A395" s="4">
        <v>683</v>
      </c>
      <c r="B395">
        <v>12</v>
      </c>
      <c r="C395">
        <v>8</v>
      </c>
      <c r="D395">
        <v>10</v>
      </c>
      <c r="E395">
        <v>10</v>
      </c>
      <c r="F395">
        <v>10</v>
      </c>
      <c r="G395">
        <v>0</v>
      </c>
      <c r="H395">
        <v>2</v>
      </c>
      <c r="I395">
        <v>8</v>
      </c>
      <c r="J395">
        <v>0.6</v>
      </c>
      <c r="K395">
        <v>5.2466278076171902</v>
      </c>
      <c r="L395">
        <v>4.0615577697753897</v>
      </c>
      <c r="M395">
        <v>2.6705455780029301</v>
      </c>
      <c r="N395">
        <v>4.1865711212158203</v>
      </c>
      <c r="O395">
        <v>1</v>
      </c>
      <c r="P395">
        <v>1</v>
      </c>
      <c r="Q395">
        <v>8</v>
      </c>
      <c r="R395" s="12">
        <v>0.125</v>
      </c>
      <c r="S395" s="12">
        <f t="shared" si="6"/>
        <v>0.1</v>
      </c>
      <c r="T395">
        <v>1.4362545013427701</v>
      </c>
      <c r="U395">
        <v>1.3136281967163099</v>
      </c>
      <c r="V395">
        <v>1.1952813863754299</v>
      </c>
      <c r="W395">
        <v>0.118346810340881</v>
      </c>
      <c r="X395">
        <v>0.240973114967346</v>
      </c>
      <c r="Y395">
        <v>0.240973114967346</v>
      </c>
      <c r="Z395">
        <v>0.1</v>
      </c>
      <c r="AA395">
        <v>0.7</v>
      </c>
      <c r="AB395">
        <v>0.875</v>
      </c>
      <c r="AC395">
        <v>0.77777777777777801</v>
      </c>
      <c r="AD395">
        <v>0.3</v>
      </c>
      <c r="AE395">
        <v>0.6</v>
      </c>
    </row>
    <row r="396" spans="1:31" x14ac:dyDescent="0.15">
      <c r="A396" s="4">
        <v>698</v>
      </c>
      <c r="B396">
        <v>10</v>
      </c>
      <c r="C396">
        <v>10</v>
      </c>
      <c r="D396">
        <v>10</v>
      </c>
      <c r="E396">
        <v>10</v>
      </c>
      <c r="F396">
        <v>9</v>
      </c>
      <c r="G396">
        <v>1</v>
      </c>
      <c r="H396">
        <v>1</v>
      </c>
      <c r="I396">
        <v>9</v>
      </c>
      <c r="J396">
        <v>0.5</v>
      </c>
      <c r="K396">
        <v>5.2375583648681596</v>
      </c>
      <c r="L396">
        <v>4.7269954681396502</v>
      </c>
      <c r="M396">
        <v>7.5803375244140598</v>
      </c>
      <c r="N396">
        <v>8.2760295867919904</v>
      </c>
      <c r="O396">
        <v>0</v>
      </c>
      <c r="P396">
        <v>0</v>
      </c>
      <c r="Q396">
        <v>7</v>
      </c>
      <c r="R396" s="12">
        <v>0</v>
      </c>
      <c r="S396" s="12">
        <f t="shared" si="6"/>
        <v>0</v>
      </c>
      <c r="T396">
        <v>1.1105251312255899</v>
      </c>
      <c r="U396">
        <v>1.0638675689697299</v>
      </c>
      <c r="V396">
        <v>0.94494706392288197</v>
      </c>
      <c r="W396">
        <v>0.118920505046844</v>
      </c>
      <c r="X396">
        <v>0.165578067302704</v>
      </c>
      <c r="Y396">
        <v>0.165578067302704</v>
      </c>
      <c r="Z396">
        <v>0</v>
      </c>
      <c r="AA396">
        <v>0.7</v>
      </c>
      <c r="AB396">
        <v>1</v>
      </c>
      <c r="AC396">
        <v>0.82352941176470595</v>
      </c>
      <c r="AD396">
        <v>0.3</v>
      </c>
      <c r="AE396">
        <v>0.7</v>
      </c>
    </row>
    <row r="397" spans="1:31" x14ac:dyDescent="0.15">
      <c r="A397" s="4">
        <v>459</v>
      </c>
      <c r="B397">
        <v>14</v>
      </c>
      <c r="C397">
        <v>6</v>
      </c>
      <c r="D397">
        <v>10</v>
      </c>
      <c r="E397">
        <v>10</v>
      </c>
      <c r="F397">
        <v>9</v>
      </c>
      <c r="G397">
        <v>1</v>
      </c>
      <c r="H397">
        <v>5</v>
      </c>
      <c r="I397">
        <v>5</v>
      </c>
      <c r="J397">
        <v>0.7</v>
      </c>
      <c r="K397">
        <v>5.5006790161132804</v>
      </c>
      <c r="L397">
        <v>2.8842868804931601</v>
      </c>
      <c r="M397">
        <v>2.0730018615722701</v>
      </c>
      <c r="N397">
        <v>3.6102161407470699</v>
      </c>
      <c r="O397">
        <v>1</v>
      </c>
      <c r="P397">
        <v>1</v>
      </c>
      <c r="Q397">
        <v>8</v>
      </c>
      <c r="R397" s="12">
        <v>0.125</v>
      </c>
      <c r="S397" s="12">
        <f t="shared" si="6"/>
        <v>0.1</v>
      </c>
      <c r="T397">
        <v>1.62765312194824</v>
      </c>
      <c r="U397">
        <v>1.52391397953033</v>
      </c>
      <c r="V397">
        <v>1.4047949314117401</v>
      </c>
      <c r="W397">
        <v>0.119119048118591</v>
      </c>
      <c r="X397">
        <v>0.222858190536499</v>
      </c>
      <c r="Y397">
        <v>0.222858190536499</v>
      </c>
      <c r="Z397">
        <v>0.1</v>
      </c>
      <c r="AA397">
        <v>0.7</v>
      </c>
      <c r="AB397">
        <v>0.875</v>
      </c>
      <c r="AC397">
        <v>0.77777777777777801</v>
      </c>
      <c r="AD397">
        <v>0.3</v>
      </c>
      <c r="AE397">
        <v>0.6</v>
      </c>
    </row>
    <row r="398" spans="1:31" x14ac:dyDescent="0.15">
      <c r="A398" s="4">
        <v>349</v>
      </c>
      <c r="B398">
        <v>11</v>
      </c>
      <c r="C398">
        <v>9</v>
      </c>
      <c r="D398">
        <v>10</v>
      </c>
      <c r="E398">
        <v>10</v>
      </c>
      <c r="F398">
        <v>10</v>
      </c>
      <c r="G398">
        <v>0</v>
      </c>
      <c r="H398">
        <v>1</v>
      </c>
      <c r="I398">
        <v>9</v>
      </c>
      <c r="J398">
        <v>0.55000000000000004</v>
      </c>
      <c r="K398">
        <v>4.91693115234375</v>
      </c>
      <c r="L398">
        <v>4.3685417175293004</v>
      </c>
      <c r="M398">
        <v>6.8156318664550799</v>
      </c>
      <c r="N398">
        <v>8.2029056549072301</v>
      </c>
      <c r="O398">
        <v>0</v>
      </c>
      <c r="P398">
        <v>0</v>
      </c>
      <c r="Q398">
        <v>7</v>
      </c>
      <c r="R398" s="12">
        <v>0</v>
      </c>
      <c r="S398" s="12">
        <f t="shared" si="6"/>
        <v>0</v>
      </c>
      <c r="T398">
        <v>1.3518218994140601</v>
      </c>
      <c r="U398">
        <v>1.2499408721923799</v>
      </c>
      <c r="V398">
        <v>1.1307001113891599</v>
      </c>
      <c r="W398">
        <v>0.119240760803223</v>
      </c>
      <c r="X398">
        <v>0.22112178802490201</v>
      </c>
      <c r="Y398">
        <v>0.22112178802490201</v>
      </c>
      <c r="Z398">
        <v>0</v>
      </c>
      <c r="AA398">
        <v>0.7</v>
      </c>
      <c r="AB398">
        <v>1</v>
      </c>
      <c r="AC398">
        <v>0.82352941176470595</v>
      </c>
      <c r="AD398">
        <v>0.3</v>
      </c>
      <c r="AE398">
        <v>0.7</v>
      </c>
    </row>
    <row r="399" spans="1:31" x14ac:dyDescent="0.15">
      <c r="A399" s="4">
        <v>121</v>
      </c>
      <c r="B399">
        <v>12</v>
      </c>
      <c r="C399">
        <v>8</v>
      </c>
      <c r="D399">
        <v>10</v>
      </c>
      <c r="E399">
        <v>10</v>
      </c>
      <c r="F399">
        <v>10</v>
      </c>
      <c r="G399">
        <v>0</v>
      </c>
      <c r="H399">
        <v>2</v>
      </c>
      <c r="I399">
        <v>8</v>
      </c>
      <c r="J399">
        <v>0.6</v>
      </c>
      <c r="K399">
        <v>5.1941661834716797</v>
      </c>
      <c r="L399">
        <v>3.91903877258301</v>
      </c>
      <c r="M399">
        <v>2.9078102111816402</v>
      </c>
      <c r="N399">
        <v>5.1116008758544904</v>
      </c>
      <c r="O399">
        <v>1</v>
      </c>
      <c r="P399">
        <v>1</v>
      </c>
      <c r="Q399">
        <v>9</v>
      </c>
      <c r="R399" s="12">
        <v>0.1111</v>
      </c>
      <c r="S399" s="12">
        <f t="shared" si="6"/>
        <v>0.1</v>
      </c>
      <c r="T399">
        <v>1.5424861907959</v>
      </c>
      <c r="U399">
        <v>1.39568042755127</v>
      </c>
      <c r="V399">
        <v>1.2761961221695</v>
      </c>
      <c r="W399">
        <v>0.119484305381775</v>
      </c>
      <c r="X399">
        <v>0.26629006862640398</v>
      </c>
      <c r="Y399">
        <v>0.26629006862640398</v>
      </c>
      <c r="Z399">
        <v>0.1</v>
      </c>
      <c r="AA399">
        <v>0.8</v>
      </c>
      <c r="AB399">
        <v>0.88888888888888895</v>
      </c>
      <c r="AC399">
        <v>0.84210526315789502</v>
      </c>
      <c r="AD399">
        <v>0.2</v>
      </c>
      <c r="AE399">
        <v>0.7</v>
      </c>
    </row>
    <row r="400" spans="1:31" x14ac:dyDescent="0.15">
      <c r="A400" s="4">
        <v>582</v>
      </c>
      <c r="B400">
        <v>12</v>
      </c>
      <c r="C400">
        <v>8</v>
      </c>
      <c r="D400">
        <v>10</v>
      </c>
      <c r="E400">
        <v>10</v>
      </c>
      <c r="F400">
        <v>9</v>
      </c>
      <c r="G400">
        <v>1</v>
      </c>
      <c r="H400">
        <v>3</v>
      </c>
      <c r="I400">
        <v>7</v>
      </c>
      <c r="J400">
        <v>0.6</v>
      </c>
      <c r="K400">
        <v>4.9752655029296902</v>
      </c>
      <c r="L400">
        <v>3.6416816711425799</v>
      </c>
      <c r="M400">
        <v>2.99295997619629</v>
      </c>
      <c r="N400">
        <v>3.5185279846191402</v>
      </c>
      <c r="O400">
        <v>1</v>
      </c>
      <c r="P400">
        <v>1</v>
      </c>
      <c r="Q400">
        <v>9</v>
      </c>
      <c r="R400" s="12">
        <v>0.1111</v>
      </c>
      <c r="S400" s="12">
        <f t="shared" si="6"/>
        <v>0.1</v>
      </c>
      <c r="T400">
        <v>1.2245407104492201</v>
      </c>
      <c r="U400">
        <v>1.1654084920883201</v>
      </c>
      <c r="V400">
        <v>1.04580307006836</v>
      </c>
      <c r="W400">
        <v>0.119605422019958</v>
      </c>
      <c r="X400">
        <v>0.17873764038085899</v>
      </c>
      <c r="Y400">
        <v>0.17873764038085899</v>
      </c>
      <c r="Z400">
        <v>0.1</v>
      </c>
      <c r="AA400">
        <v>0.8</v>
      </c>
      <c r="AB400">
        <v>0.88888888888888895</v>
      </c>
      <c r="AC400">
        <v>0.84210526315789502</v>
      </c>
      <c r="AD400">
        <v>0.2</v>
      </c>
      <c r="AE400">
        <v>0.7</v>
      </c>
    </row>
    <row r="401" spans="1:31" x14ac:dyDescent="0.15">
      <c r="A401" s="4">
        <v>564</v>
      </c>
      <c r="B401">
        <v>12</v>
      </c>
      <c r="C401">
        <v>8</v>
      </c>
      <c r="D401">
        <v>10</v>
      </c>
      <c r="E401">
        <v>10</v>
      </c>
      <c r="F401">
        <v>10</v>
      </c>
      <c r="G401">
        <v>0</v>
      </c>
      <c r="H401">
        <v>2</v>
      </c>
      <c r="I401">
        <v>8</v>
      </c>
      <c r="J401">
        <v>0.6</v>
      </c>
      <c r="K401">
        <v>4.7226066589355504</v>
      </c>
      <c r="L401">
        <v>3.6247806549072301</v>
      </c>
      <c r="M401">
        <v>3.15287208557129</v>
      </c>
      <c r="N401">
        <v>4.8992538452148402</v>
      </c>
      <c r="O401">
        <v>1</v>
      </c>
      <c r="P401">
        <v>1</v>
      </c>
      <c r="Q401">
        <v>9</v>
      </c>
      <c r="R401" s="12">
        <v>0.1111</v>
      </c>
      <c r="S401" s="12">
        <f t="shared" si="6"/>
        <v>0.1</v>
      </c>
      <c r="T401">
        <v>1.46780014038086</v>
      </c>
      <c r="U401">
        <v>1.33816337585449</v>
      </c>
      <c r="V401">
        <v>1.2184540033340401</v>
      </c>
      <c r="W401">
        <v>0.119709372520447</v>
      </c>
      <c r="X401">
        <v>0.24934613704681399</v>
      </c>
      <c r="Y401">
        <v>0.24934613704681399</v>
      </c>
      <c r="Z401">
        <v>0.1</v>
      </c>
      <c r="AA401">
        <v>0.8</v>
      </c>
      <c r="AB401">
        <v>0.88888888888888895</v>
      </c>
      <c r="AC401">
        <v>0.84210526315789502</v>
      </c>
      <c r="AD401">
        <v>0.2</v>
      </c>
      <c r="AE401">
        <v>0.7</v>
      </c>
    </row>
    <row r="402" spans="1:31" x14ac:dyDescent="0.15">
      <c r="A402" s="4">
        <v>719</v>
      </c>
      <c r="B402">
        <v>13</v>
      </c>
      <c r="C402">
        <v>7</v>
      </c>
      <c r="D402">
        <v>10</v>
      </c>
      <c r="E402">
        <v>10</v>
      </c>
      <c r="F402">
        <v>10</v>
      </c>
      <c r="G402">
        <v>0</v>
      </c>
      <c r="H402">
        <v>3</v>
      </c>
      <c r="I402">
        <v>7</v>
      </c>
      <c r="J402">
        <v>0.65</v>
      </c>
      <c r="K402">
        <v>4.4176273345947301</v>
      </c>
      <c r="L402">
        <v>3.3588333129882799</v>
      </c>
      <c r="M402">
        <v>4.1945629119873002</v>
      </c>
      <c r="N402">
        <v>4.7232170104980504</v>
      </c>
      <c r="O402">
        <v>0</v>
      </c>
      <c r="P402">
        <v>0</v>
      </c>
      <c r="Q402">
        <v>5</v>
      </c>
      <c r="R402" s="12">
        <v>0</v>
      </c>
      <c r="S402" s="12">
        <f t="shared" si="6"/>
        <v>0</v>
      </c>
      <c r="T402">
        <v>1.3185863494873</v>
      </c>
      <c r="U402">
        <v>1.2355085611343399</v>
      </c>
      <c r="V402">
        <v>1.1157577037811299</v>
      </c>
      <c r="W402">
        <v>0.11975085735321001</v>
      </c>
      <c r="X402">
        <v>0.20282864570617701</v>
      </c>
      <c r="Y402">
        <v>0.20282864570617701</v>
      </c>
      <c r="Z402">
        <v>0</v>
      </c>
      <c r="AA402">
        <v>0.5</v>
      </c>
      <c r="AB402">
        <v>1</v>
      </c>
      <c r="AC402">
        <v>0.66666666666666696</v>
      </c>
      <c r="AD402">
        <v>0.5</v>
      </c>
      <c r="AE402">
        <v>0.5</v>
      </c>
    </row>
    <row r="403" spans="1:31" x14ac:dyDescent="0.15">
      <c r="A403" s="4">
        <v>760</v>
      </c>
      <c r="B403">
        <v>16</v>
      </c>
      <c r="C403">
        <v>4</v>
      </c>
      <c r="D403">
        <v>10</v>
      </c>
      <c r="E403">
        <v>10</v>
      </c>
      <c r="F403">
        <v>10</v>
      </c>
      <c r="G403">
        <v>0</v>
      </c>
      <c r="H403">
        <v>6</v>
      </c>
      <c r="I403">
        <v>4</v>
      </c>
      <c r="J403">
        <v>0.8</v>
      </c>
      <c r="K403">
        <v>5.9451637268066397</v>
      </c>
      <c r="L403">
        <v>2.1772499084472701</v>
      </c>
      <c r="M403">
        <v>1.5182361602783201</v>
      </c>
      <c r="N403">
        <v>4.6323146820068404</v>
      </c>
      <c r="O403">
        <v>3</v>
      </c>
      <c r="P403">
        <v>3</v>
      </c>
      <c r="Q403">
        <v>12</v>
      </c>
      <c r="R403" s="12">
        <v>0.25</v>
      </c>
      <c r="S403" s="12">
        <f t="shared" si="6"/>
        <v>0.3</v>
      </c>
      <c r="T403">
        <v>2.00077629089356</v>
      </c>
      <c r="U403">
        <v>1.8528251647949201</v>
      </c>
      <c r="V403">
        <v>1.73305892944336</v>
      </c>
      <c r="W403">
        <v>0.119766235351562</v>
      </c>
      <c r="X403">
        <v>0.26771736145019498</v>
      </c>
      <c r="Y403">
        <v>0.26771736145019498</v>
      </c>
      <c r="Z403">
        <v>0.3</v>
      </c>
      <c r="AA403">
        <v>0.9</v>
      </c>
      <c r="AB403">
        <v>0.75</v>
      </c>
      <c r="AC403">
        <v>0.81818181818181801</v>
      </c>
      <c r="AD403">
        <v>0.1</v>
      </c>
      <c r="AE403">
        <v>0.6</v>
      </c>
    </row>
    <row r="404" spans="1:31" x14ac:dyDescent="0.15">
      <c r="A404" s="4">
        <v>87</v>
      </c>
      <c r="B404">
        <v>10</v>
      </c>
      <c r="C404">
        <v>10</v>
      </c>
      <c r="D404">
        <v>10</v>
      </c>
      <c r="E404">
        <v>10</v>
      </c>
      <c r="F404">
        <v>9</v>
      </c>
      <c r="G404">
        <v>1</v>
      </c>
      <c r="H404">
        <v>1</v>
      </c>
      <c r="I404">
        <v>9</v>
      </c>
      <c r="J404">
        <v>0.5</v>
      </c>
      <c r="K404">
        <v>4.1965789794921902</v>
      </c>
      <c r="L404">
        <v>3.9215717315673801</v>
      </c>
      <c r="M404">
        <v>7.6973400115966797</v>
      </c>
      <c r="N404">
        <v>6.9453601837158203</v>
      </c>
      <c r="O404">
        <v>0</v>
      </c>
      <c r="P404">
        <v>0</v>
      </c>
      <c r="Q404">
        <v>4</v>
      </c>
      <c r="R404" s="12">
        <v>0</v>
      </c>
      <c r="S404" s="12">
        <f t="shared" si="6"/>
        <v>0</v>
      </c>
      <c r="T404">
        <v>0.99306106567382801</v>
      </c>
      <c r="U404">
        <v>0.97198295593261697</v>
      </c>
      <c r="V404">
        <v>0.85219192504882801</v>
      </c>
      <c r="W404">
        <v>0.11979103088378899</v>
      </c>
      <c r="X404">
        <v>0.140869140625</v>
      </c>
      <c r="Y404">
        <v>0.140869140625</v>
      </c>
      <c r="Z404">
        <v>0</v>
      </c>
      <c r="AA404">
        <v>0.4</v>
      </c>
      <c r="AB404">
        <v>1</v>
      </c>
      <c r="AC404">
        <v>0.57142857142857195</v>
      </c>
      <c r="AD404">
        <v>0.6</v>
      </c>
      <c r="AE404">
        <v>0.4</v>
      </c>
    </row>
    <row r="405" spans="1:31" x14ac:dyDescent="0.15">
      <c r="A405" s="4">
        <v>78</v>
      </c>
      <c r="B405">
        <v>15</v>
      </c>
      <c r="C405">
        <v>5</v>
      </c>
      <c r="D405">
        <v>10</v>
      </c>
      <c r="E405">
        <v>10</v>
      </c>
      <c r="F405">
        <v>10</v>
      </c>
      <c r="G405">
        <v>0</v>
      </c>
      <c r="H405">
        <v>5</v>
      </c>
      <c r="I405">
        <v>5</v>
      </c>
      <c r="J405">
        <v>0.75</v>
      </c>
      <c r="K405">
        <v>5.1870536804199201</v>
      </c>
      <c r="L405">
        <v>2.6121311187744101</v>
      </c>
      <c r="M405">
        <v>2.1877632141113299</v>
      </c>
      <c r="N405">
        <v>4.30110740661621</v>
      </c>
      <c r="O405">
        <v>3</v>
      </c>
      <c r="P405">
        <v>3</v>
      </c>
      <c r="Q405">
        <v>13</v>
      </c>
      <c r="R405" s="12">
        <v>0.23080000000000001</v>
      </c>
      <c r="S405" s="12">
        <f t="shared" si="6"/>
        <v>0.3</v>
      </c>
      <c r="T405">
        <v>1.90737533569336</v>
      </c>
      <c r="U405">
        <v>1.7600345611572299</v>
      </c>
      <c r="V405">
        <v>1.63998091220856</v>
      </c>
      <c r="W405">
        <v>0.120053648948669</v>
      </c>
      <c r="X405">
        <v>0.26739442348480202</v>
      </c>
      <c r="Y405">
        <v>0.26739442348480202</v>
      </c>
      <c r="Z405">
        <v>0.3</v>
      </c>
      <c r="AA405">
        <v>1</v>
      </c>
      <c r="AB405">
        <v>0.76923076923076905</v>
      </c>
      <c r="AC405">
        <v>0.86956521739130399</v>
      </c>
      <c r="AD405">
        <v>0</v>
      </c>
      <c r="AE405">
        <v>0.7</v>
      </c>
    </row>
    <row r="406" spans="1:31" x14ac:dyDescent="0.15">
      <c r="A406" s="4">
        <v>547</v>
      </c>
      <c r="B406">
        <v>13</v>
      </c>
      <c r="C406">
        <v>7</v>
      </c>
      <c r="D406">
        <v>10</v>
      </c>
      <c r="E406">
        <v>10</v>
      </c>
      <c r="F406">
        <v>10</v>
      </c>
      <c r="G406">
        <v>0</v>
      </c>
      <c r="H406">
        <v>3</v>
      </c>
      <c r="I406">
        <v>7</v>
      </c>
      <c r="J406">
        <v>0.65</v>
      </c>
      <c r="K406">
        <v>4.9291801452636701</v>
      </c>
      <c r="L406">
        <v>3.3406124114990199</v>
      </c>
      <c r="M406">
        <v>2.7294063568115199</v>
      </c>
      <c r="N406">
        <v>4.4220771789550799</v>
      </c>
      <c r="O406">
        <v>2</v>
      </c>
      <c r="P406">
        <v>2</v>
      </c>
      <c r="Q406">
        <v>10</v>
      </c>
      <c r="R406" s="12">
        <v>0.2</v>
      </c>
      <c r="S406" s="12">
        <f t="shared" si="6"/>
        <v>0.2</v>
      </c>
      <c r="T406">
        <v>1.3698539733886701</v>
      </c>
      <c r="U406">
        <v>1.2700723409652701</v>
      </c>
      <c r="V406">
        <v>1.14983463287353</v>
      </c>
      <c r="W406">
        <v>0.12023770809173601</v>
      </c>
      <c r="X406">
        <v>0.220019340515137</v>
      </c>
      <c r="Y406">
        <v>0.220019340515137</v>
      </c>
      <c r="Z406">
        <v>0.2</v>
      </c>
      <c r="AA406">
        <v>0.8</v>
      </c>
      <c r="AB406">
        <v>0.8</v>
      </c>
      <c r="AC406">
        <v>0.8</v>
      </c>
      <c r="AD406">
        <v>0.2</v>
      </c>
      <c r="AE406">
        <v>0.6</v>
      </c>
    </row>
    <row r="407" spans="1:31" x14ac:dyDescent="0.15">
      <c r="A407" s="4">
        <v>397</v>
      </c>
      <c r="B407">
        <v>13</v>
      </c>
      <c r="C407">
        <v>7</v>
      </c>
      <c r="D407">
        <v>10</v>
      </c>
      <c r="E407">
        <v>10</v>
      </c>
      <c r="F407">
        <v>10</v>
      </c>
      <c r="G407">
        <v>0</v>
      </c>
      <c r="H407">
        <v>3</v>
      </c>
      <c r="I407">
        <v>7</v>
      </c>
      <c r="J407">
        <v>0.65</v>
      </c>
      <c r="K407">
        <v>4.1088352203369096</v>
      </c>
      <c r="L407">
        <v>2.8833198547363299</v>
      </c>
      <c r="M407">
        <v>2.3335666656494101</v>
      </c>
      <c r="N407">
        <v>3.2997093200683598</v>
      </c>
      <c r="O407">
        <v>1</v>
      </c>
      <c r="P407">
        <v>1</v>
      </c>
      <c r="Q407">
        <v>7</v>
      </c>
      <c r="R407" s="12">
        <v>0.1429</v>
      </c>
      <c r="S407" s="12">
        <f t="shared" si="6"/>
        <v>0.1</v>
      </c>
      <c r="T407">
        <v>1.3040294647216799</v>
      </c>
      <c r="U407">
        <v>1.2294629812240601</v>
      </c>
      <c r="V407">
        <v>1.1086437702178999</v>
      </c>
      <c r="W407">
        <v>0.12081921100616499</v>
      </c>
      <c r="X407">
        <v>0.19538569450378401</v>
      </c>
      <c r="Y407">
        <v>0.19538569450378401</v>
      </c>
      <c r="Z407">
        <v>0.1</v>
      </c>
      <c r="AA407">
        <v>0.6</v>
      </c>
      <c r="AB407">
        <v>0.85714285714285698</v>
      </c>
      <c r="AC407">
        <v>0.70588235294117596</v>
      </c>
      <c r="AD407">
        <v>0.4</v>
      </c>
      <c r="AE407">
        <v>0.5</v>
      </c>
    </row>
    <row r="408" spans="1:31" x14ac:dyDescent="0.15">
      <c r="A408" s="4">
        <v>905</v>
      </c>
      <c r="B408">
        <v>14</v>
      </c>
      <c r="C408">
        <v>6</v>
      </c>
      <c r="D408">
        <v>10</v>
      </c>
      <c r="E408">
        <v>10</v>
      </c>
      <c r="F408">
        <v>10</v>
      </c>
      <c r="G408">
        <v>0</v>
      </c>
      <c r="H408">
        <v>4</v>
      </c>
      <c r="I408">
        <v>6</v>
      </c>
      <c r="J408">
        <v>0.7</v>
      </c>
      <c r="K408">
        <v>4.7619991302490199</v>
      </c>
      <c r="L408">
        <v>2.8819541931152299</v>
      </c>
      <c r="M408">
        <v>2.3896865844726598</v>
      </c>
      <c r="N408">
        <v>3.87965965270996</v>
      </c>
      <c r="O408">
        <v>2</v>
      </c>
      <c r="P408">
        <v>2</v>
      </c>
      <c r="Q408">
        <v>11</v>
      </c>
      <c r="R408" s="12">
        <v>0.18179999999999999</v>
      </c>
      <c r="S408" s="12">
        <f t="shared" si="6"/>
        <v>0.2</v>
      </c>
      <c r="T408">
        <v>1.50723457336426</v>
      </c>
      <c r="U408">
        <v>1.40195512771606</v>
      </c>
      <c r="V408">
        <v>1.280317902565</v>
      </c>
      <c r="W408">
        <v>0.121637225151062</v>
      </c>
      <c r="X408">
        <v>0.22691667079925501</v>
      </c>
      <c r="Y408">
        <v>0.22691667079925501</v>
      </c>
      <c r="Z408">
        <v>0.2</v>
      </c>
      <c r="AA408">
        <v>0.9</v>
      </c>
      <c r="AB408">
        <v>0.81818181818181801</v>
      </c>
      <c r="AC408">
        <v>0.85714285714285698</v>
      </c>
      <c r="AD408">
        <v>0.1</v>
      </c>
      <c r="AE408">
        <v>0.7</v>
      </c>
    </row>
    <row r="409" spans="1:31" x14ac:dyDescent="0.15">
      <c r="A409" s="4">
        <v>434</v>
      </c>
      <c r="B409">
        <v>11</v>
      </c>
      <c r="C409">
        <v>9</v>
      </c>
      <c r="D409">
        <v>10</v>
      </c>
      <c r="E409">
        <v>10</v>
      </c>
      <c r="F409">
        <v>10</v>
      </c>
      <c r="G409">
        <v>0</v>
      </c>
      <c r="H409">
        <v>1</v>
      </c>
      <c r="I409">
        <v>9</v>
      </c>
      <c r="J409">
        <v>0.55000000000000004</v>
      </c>
      <c r="K409">
        <v>5.0128135681152299</v>
      </c>
      <c r="L409">
        <v>4.44022560119629</v>
      </c>
      <c r="M409">
        <v>6.7605972290039098</v>
      </c>
      <c r="N409">
        <v>8.3040599822997994</v>
      </c>
      <c r="O409">
        <v>0</v>
      </c>
      <c r="P409">
        <v>0</v>
      </c>
      <c r="Q409">
        <v>7</v>
      </c>
      <c r="R409" s="12">
        <v>0</v>
      </c>
      <c r="S409" s="12">
        <f t="shared" si="6"/>
        <v>0</v>
      </c>
      <c r="T409">
        <v>1.40859222412109</v>
      </c>
      <c r="U409">
        <v>1.2917652130127</v>
      </c>
      <c r="V409">
        <v>1.17002236843109</v>
      </c>
      <c r="W409">
        <v>0.121742844581604</v>
      </c>
      <c r="X409">
        <v>0.238569855690002</v>
      </c>
      <c r="Y409">
        <v>0.238569855690002</v>
      </c>
      <c r="Z409">
        <v>0</v>
      </c>
      <c r="AA409">
        <v>0.7</v>
      </c>
      <c r="AB409">
        <v>1</v>
      </c>
      <c r="AC409">
        <v>0.82352941176470595</v>
      </c>
      <c r="AD409">
        <v>0.3</v>
      </c>
      <c r="AE409">
        <v>0.7</v>
      </c>
    </row>
    <row r="410" spans="1:31" x14ac:dyDescent="0.15">
      <c r="A410" s="4">
        <v>22</v>
      </c>
      <c r="B410">
        <v>12</v>
      </c>
      <c r="C410">
        <v>8</v>
      </c>
      <c r="D410">
        <v>10</v>
      </c>
      <c r="E410">
        <v>10</v>
      </c>
      <c r="F410">
        <v>10</v>
      </c>
      <c r="G410">
        <v>0</v>
      </c>
      <c r="H410">
        <v>2</v>
      </c>
      <c r="I410">
        <v>8</v>
      </c>
      <c r="J410">
        <v>0.6</v>
      </c>
      <c r="K410">
        <v>5.2417869567871103</v>
      </c>
      <c r="L410">
        <v>4.0368499755859402</v>
      </c>
      <c r="M410">
        <v>3.8379344940185498</v>
      </c>
      <c r="N410">
        <v>5.7760429382324201</v>
      </c>
      <c r="O410">
        <v>0</v>
      </c>
      <c r="P410">
        <v>0</v>
      </c>
      <c r="Q410">
        <v>7</v>
      </c>
      <c r="R410" s="12">
        <v>0</v>
      </c>
      <c r="S410" s="12">
        <f t="shared" si="6"/>
        <v>0</v>
      </c>
      <c r="T410">
        <v>1.3502140045166</v>
      </c>
      <c r="U410">
        <v>1.2410087585449201</v>
      </c>
      <c r="V410">
        <v>1.1191766262054399</v>
      </c>
      <c r="W410">
        <v>0.121832132339477</v>
      </c>
      <c r="X410">
        <v>0.231037378311157</v>
      </c>
      <c r="Y410">
        <v>0.231037378311157</v>
      </c>
      <c r="Z410">
        <v>0</v>
      </c>
      <c r="AA410">
        <v>0.7</v>
      </c>
      <c r="AB410">
        <v>1</v>
      </c>
      <c r="AC410">
        <v>0.82352941176470595</v>
      </c>
      <c r="AD410">
        <v>0.3</v>
      </c>
      <c r="AE410">
        <v>0.7</v>
      </c>
    </row>
    <row r="411" spans="1:31" x14ac:dyDescent="0.15">
      <c r="A411" s="4">
        <v>443</v>
      </c>
      <c r="B411">
        <v>15</v>
      </c>
      <c r="C411">
        <v>5</v>
      </c>
      <c r="D411">
        <v>10</v>
      </c>
      <c r="E411">
        <v>10</v>
      </c>
      <c r="F411">
        <v>10</v>
      </c>
      <c r="G411">
        <v>0</v>
      </c>
      <c r="H411">
        <v>5</v>
      </c>
      <c r="I411">
        <v>5</v>
      </c>
      <c r="J411">
        <v>0.75</v>
      </c>
      <c r="K411">
        <v>5.2589397430419904</v>
      </c>
      <c r="L411">
        <v>2.4586219787597701</v>
      </c>
      <c r="M411">
        <v>1.5735111236572299</v>
      </c>
      <c r="N411">
        <v>3.8304176330566402</v>
      </c>
      <c r="O411">
        <v>3</v>
      </c>
      <c r="P411">
        <v>3</v>
      </c>
      <c r="Q411">
        <v>12</v>
      </c>
      <c r="R411" s="12">
        <v>0.25</v>
      </c>
      <c r="S411" s="12">
        <f t="shared" si="6"/>
        <v>0.3</v>
      </c>
      <c r="T411">
        <v>1.7043972015380899</v>
      </c>
      <c r="U411">
        <v>1.58232617378235</v>
      </c>
      <c r="V411">
        <v>1.4602359533309901</v>
      </c>
      <c r="W411">
        <v>0.12209022045135499</v>
      </c>
      <c r="X411">
        <v>0.24416124820709201</v>
      </c>
      <c r="Y411">
        <v>0.24416124820709201</v>
      </c>
      <c r="Z411">
        <v>0.3</v>
      </c>
      <c r="AA411">
        <v>0.9</v>
      </c>
      <c r="AB411">
        <v>0.75</v>
      </c>
      <c r="AC411">
        <v>0.81818181818181801</v>
      </c>
      <c r="AD411">
        <v>0.1</v>
      </c>
      <c r="AE411">
        <v>0.6</v>
      </c>
    </row>
    <row r="412" spans="1:31" x14ac:dyDescent="0.15">
      <c r="A412" s="4">
        <v>872</v>
      </c>
      <c r="B412">
        <v>16</v>
      </c>
      <c r="C412">
        <v>4</v>
      </c>
      <c r="D412">
        <v>10</v>
      </c>
      <c r="E412">
        <v>10</v>
      </c>
      <c r="F412">
        <v>10</v>
      </c>
      <c r="G412">
        <v>0</v>
      </c>
      <c r="H412">
        <v>6</v>
      </c>
      <c r="I412">
        <v>4</v>
      </c>
      <c r="J412">
        <v>0.8</v>
      </c>
      <c r="K412">
        <v>5.3238983154296902</v>
      </c>
      <c r="L412">
        <v>2.03757667541504</v>
      </c>
      <c r="M412">
        <v>1.3505783081054701</v>
      </c>
      <c r="N412">
        <v>3.7597122192382799</v>
      </c>
      <c r="O412">
        <v>3</v>
      </c>
      <c r="P412">
        <v>3</v>
      </c>
      <c r="Q412">
        <v>11</v>
      </c>
      <c r="R412" s="12">
        <v>0.2727</v>
      </c>
      <c r="S412" s="12">
        <f t="shared" si="6"/>
        <v>0.3</v>
      </c>
      <c r="T412">
        <v>2.0535583496093701</v>
      </c>
      <c r="U412">
        <v>1.9050794839859</v>
      </c>
      <c r="V412">
        <v>1.78297066688538</v>
      </c>
      <c r="W412">
        <v>0.122108817100525</v>
      </c>
      <c r="X412">
        <v>0.27058768272399902</v>
      </c>
      <c r="Y412">
        <v>0.27058768272399902</v>
      </c>
      <c r="Z412">
        <v>0.3</v>
      </c>
      <c r="AA412">
        <v>0.8</v>
      </c>
      <c r="AB412">
        <v>0.72727272727272696</v>
      </c>
      <c r="AC412">
        <v>0.76190476190476197</v>
      </c>
      <c r="AD412">
        <v>0.2</v>
      </c>
      <c r="AE412">
        <v>0.5</v>
      </c>
    </row>
    <row r="413" spans="1:31" x14ac:dyDescent="0.15">
      <c r="A413" s="4">
        <v>352</v>
      </c>
      <c r="B413">
        <v>13</v>
      </c>
      <c r="C413">
        <v>7</v>
      </c>
      <c r="D413">
        <v>10</v>
      </c>
      <c r="E413">
        <v>10</v>
      </c>
      <c r="F413">
        <v>10</v>
      </c>
      <c r="G413">
        <v>0</v>
      </c>
      <c r="H413">
        <v>3</v>
      </c>
      <c r="I413">
        <v>7</v>
      </c>
      <c r="J413">
        <v>0.65</v>
      </c>
      <c r="K413">
        <v>5.2281532287597701</v>
      </c>
      <c r="L413">
        <v>3.4595870971679701</v>
      </c>
      <c r="M413">
        <v>2.1043071746826199</v>
      </c>
      <c r="N413">
        <v>3.9591007232665998</v>
      </c>
      <c r="O413">
        <v>1</v>
      </c>
      <c r="P413">
        <v>1</v>
      </c>
      <c r="Q413">
        <v>8</v>
      </c>
      <c r="R413" s="12">
        <v>0.125</v>
      </c>
      <c r="S413" s="12">
        <f t="shared" si="6"/>
        <v>0.1</v>
      </c>
      <c r="T413">
        <v>1.51874923706055</v>
      </c>
      <c r="U413">
        <v>1.396289229393</v>
      </c>
      <c r="V413">
        <v>1.2736009359359699</v>
      </c>
      <c r="W413">
        <v>0.122688293457031</v>
      </c>
      <c r="X413">
        <v>0.245148301124573</v>
      </c>
      <c r="Y413">
        <v>0.245148301124573</v>
      </c>
      <c r="Z413">
        <v>0.1</v>
      </c>
      <c r="AA413">
        <v>0.7</v>
      </c>
      <c r="AB413">
        <v>0.875</v>
      </c>
      <c r="AC413">
        <v>0.77777777777777801</v>
      </c>
      <c r="AD413">
        <v>0.3</v>
      </c>
      <c r="AE413">
        <v>0.6</v>
      </c>
    </row>
    <row r="414" spans="1:31" x14ac:dyDescent="0.15">
      <c r="A414" s="4">
        <v>949</v>
      </c>
      <c r="B414">
        <v>11</v>
      </c>
      <c r="C414">
        <v>9</v>
      </c>
      <c r="D414">
        <v>10</v>
      </c>
      <c r="E414">
        <v>10</v>
      </c>
      <c r="F414">
        <v>9</v>
      </c>
      <c r="G414">
        <v>1</v>
      </c>
      <c r="H414">
        <v>2</v>
      </c>
      <c r="I414">
        <v>8</v>
      </c>
      <c r="J414">
        <v>0.55000000000000004</v>
      </c>
      <c r="K414">
        <v>5.1730899810790998</v>
      </c>
      <c r="L414">
        <v>4.2519397735595703</v>
      </c>
      <c r="M414">
        <v>4.5035858154296902</v>
      </c>
      <c r="N414">
        <v>4.9203052520751998</v>
      </c>
      <c r="O414">
        <v>0</v>
      </c>
      <c r="P414">
        <v>0</v>
      </c>
      <c r="Q414">
        <v>8</v>
      </c>
      <c r="R414" s="12">
        <v>0</v>
      </c>
      <c r="S414" s="12">
        <f t="shared" si="6"/>
        <v>0</v>
      </c>
      <c r="T414">
        <v>1.1650848388671899</v>
      </c>
      <c r="U414">
        <v>1.1074533462524401</v>
      </c>
      <c r="V414">
        <v>0.98422223329544101</v>
      </c>
      <c r="W414">
        <v>0.123231112957001</v>
      </c>
      <c r="X414">
        <v>0.18086260557174699</v>
      </c>
      <c r="Y414">
        <v>0.18086260557174699</v>
      </c>
      <c r="Z414">
        <v>0</v>
      </c>
      <c r="AA414">
        <v>0.8</v>
      </c>
      <c r="AB414">
        <v>1</v>
      </c>
      <c r="AC414">
        <v>0.88888888888888895</v>
      </c>
      <c r="AD414">
        <v>0.2</v>
      </c>
      <c r="AE414">
        <v>0.8</v>
      </c>
    </row>
    <row r="415" spans="1:31" x14ac:dyDescent="0.15">
      <c r="A415" s="4">
        <v>601</v>
      </c>
      <c r="B415">
        <v>13</v>
      </c>
      <c r="C415">
        <v>7</v>
      </c>
      <c r="D415">
        <v>10</v>
      </c>
      <c r="E415">
        <v>10</v>
      </c>
      <c r="F415">
        <v>9</v>
      </c>
      <c r="G415">
        <v>1</v>
      </c>
      <c r="H415">
        <v>4</v>
      </c>
      <c r="I415">
        <v>6</v>
      </c>
      <c r="J415">
        <v>0.65</v>
      </c>
      <c r="K415">
        <v>5.6076526641845703</v>
      </c>
      <c r="L415">
        <v>3.2879066467285201</v>
      </c>
      <c r="M415">
        <v>2.05351066589356</v>
      </c>
      <c r="N415">
        <v>3.7420291900634801</v>
      </c>
      <c r="O415">
        <v>2</v>
      </c>
      <c r="P415">
        <v>2</v>
      </c>
      <c r="Q415">
        <v>10</v>
      </c>
      <c r="R415" s="12">
        <v>0.2</v>
      </c>
      <c r="S415" s="12">
        <f t="shared" si="6"/>
        <v>0.2</v>
      </c>
      <c r="T415">
        <v>1.7402191162109399</v>
      </c>
      <c r="U415">
        <v>1.60119676589966</v>
      </c>
      <c r="V415">
        <v>1.47760653495789</v>
      </c>
      <c r="W415">
        <v>0.123590230941773</v>
      </c>
      <c r="X415">
        <v>0.26261258125305198</v>
      </c>
      <c r="Y415">
        <v>0.26261258125305198</v>
      </c>
      <c r="Z415">
        <v>0.2</v>
      </c>
      <c r="AA415">
        <v>0.8</v>
      </c>
      <c r="AB415">
        <v>0.8</v>
      </c>
      <c r="AC415">
        <v>0.8</v>
      </c>
      <c r="AD415">
        <v>0.2</v>
      </c>
      <c r="AE415">
        <v>0.6</v>
      </c>
    </row>
    <row r="416" spans="1:31" x14ac:dyDescent="0.15">
      <c r="A416" s="4">
        <v>226</v>
      </c>
      <c r="B416">
        <v>12</v>
      </c>
      <c r="C416">
        <v>8</v>
      </c>
      <c r="D416">
        <v>10</v>
      </c>
      <c r="E416">
        <v>10</v>
      </c>
      <c r="F416">
        <v>10</v>
      </c>
      <c r="G416">
        <v>0</v>
      </c>
      <c r="H416">
        <v>2</v>
      </c>
      <c r="I416">
        <v>8</v>
      </c>
      <c r="J416">
        <v>0.6</v>
      </c>
      <c r="K416">
        <v>4.4907379150390598</v>
      </c>
      <c r="L416">
        <v>3.6132793426513699</v>
      </c>
      <c r="M416">
        <v>4.1325206756591797</v>
      </c>
      <c r="N416">
        <v>5.0363464355468697</v>
      </c>
      <c r="O416">
        <v>0</v>
      </c>
      <c r="P416">
        <v>0</v>
      </c>
      <c r="Q416">
        <v>8</v>
      </c>
      <c r="R416" s="12">
        <v>0</v>
      </c>
      <c r="S416" s="12">
        <f t="shared" si="6"/>
        <v>0</v>
      </c>
      <c r="T416">
        <v>1.2232551574707</v>
      </c>
      <c r="U416">
        <v>1.1531562805175799</v>
      </c>
      <c r="V416">
        <v>1.0291494131088299</v>
      </c>
      <c r="W416">
        <v>0.124006867408752</v>
      </c>
      <c r="X416">
        <v>0.194105744361877</v>
      </c>
      <c r="Y416">
        <v>0.194105744361877</v>
      </c>
      <c r="Z416">
        <v>0</v>
      </c>
      <c r="AA416">
        <v>0.8</v>
      </c>
      <c r="AB416">
        <v>1</v>
      </c>
      <c r="AC416">
        <v>0.88888888888888895</v>
      </c>
      <c r="AD416">
        <v>0.2</v>
      </c>
      <c r="AE416">
        <v>0.8</v>
      </c>
    </row>
    <row r="417" spans="1:31" x14ac:dyDescent="0.15">
      <c r="A417" s="4">
        <v>178</v>
      </c>
      <c r="B417">
        <v>13</v>
      </c>
      <c r="C417">
        <v>7</v>
      </c>
      <c r="D417">
        <v>10</v>
      </c>
      <c r="E417">
        <v>10</v>
      </c>
      <c r="F417">
        <v>9</v>
      </c>
      <c r="G417">
        <v>1</v>
      </c>
      <c r="H417">
        <v>4</v>
      </c>
      <c r="I417">
        <v>6</v>
      </c>
      <c r="J417">
        <v>0.65</v>
      </c>
      <c r="K417">
        <v>5.2054710388183603</v>
      </c>
      <c r="L417">
        <v>3.3816165924072301</v>
      </c>
      <c r="M417">
        <v>2.90213203430176</v>
      </c>
      <c r="N417">
        <v>3.7604923248290998</v>
      </c>
      <c r="O417">
        <v>1</v>
      </c>
      <c r="P417">
        <v>1</v>
      </c>
      <c r="Q417">
        <v>9</v>
      </c>
      <c r="R417" s="12">
        <v>0.1111</v>
      </c>
      <c r="S417" s="12">
        <f t="shared" si="6"/>
        <v>0.1</v>
      </c>
      <c r="T417">
        <v>1.4835319519043</v>
      </c>
      <c r="U417">
        <v>1.39374303817749</v>
      </c>
      <c r="V417">
        <v>1.2694022655487101</v>
      </c>
      <c r="W417">
        <v>0.124340772628784</v>
      </c>
      <c r="X417">
        <v>0.21412968635559099</v>
      </c>
      <c r="Y417">
        <v>0.21412968635559099</v>
      </c>
      <c r="Z417">
        <v>0.1</v>
      </c>
      <c r="AA417">
        <v>0.8</v>
      </c>
      <c r="AB417">
        <v>0.88888888888888895</v>
      </c>
      <c r="AC417">
        <v>0.84210526315789502</v>
      </c>
      <c r="AD417">
        <v>0.2</v>
      </c>
      <c r="AE417">
        <v>0.7</v>
      </c>
    </row>
    <row r="418" spans="1:31" x14ac:dyDescent="0.15">
      <c r="A418" s="4">
        <v>431</v>
      </c>
      <c r="B418">
        <v>12</v>
      </c>
      <c r="C418">
        <v>8</v>
      </c>
      <c r="D418">
        <v>10</v>
      </c>
      <c r="E418">
        <v>10</v>
      </c>
      <c r="F418">
        <v>9</v>
      </c>
      <c r="G418">
        <v>1</v>
      </c>
      <c r="H418">
        <v>3</v>
      </c>
      <c r="I418">
        <v>7</v>
      </c>
      <c r="J418">
        <v>0.6</v>
      </c>
      <c r="K418">
        <v>6.3194389343261701</v>
      </c>
      <c r="L418">
        <v>4.2475662231445304</v>
      </c>
      <c r="M418">
        <v>2.3420829772949201</v>
      </c>
      <c r="N418">
        <v>4.1841163635253897</v>
      </c>
      <c r="O418">
        <v>1</v>
      </c>
      <c r="P418">
        <v>1</v>
      </c>
      <c r="Q418">
        <v>8</v>
      </c>
      <c r="R418" s="12">
        <v>0.125</v>
      </c>
      <c r="S418" s="12">
        <f t="shared" si="6"/>
        <v>0.1</v>
      </c>
      <c r="T418">
        <v>1.5878734588623</v>
      </c>
      <c r="U418">
        <v>1.4532947540283201</v>
      </c>
      <c r="V418">
        <v>1.32880854606628</v>
      </c>
      <c r="W418">
        <v>0.12448620796203599</v>
      </c>
      <c r="X418">
        <v>0.25906491279602101</v>
      </c>
      <c r="Y418">
        <v>0.25906491279602101</v>
      </c>
      <c r="Z418">
        <v>0.1</v>
      </c>
      <c r="AA418">
        <v>0.7</v>
      </c>
      <c r="AB418">
        <v>0.875</v>
      </c>
      <c r="AC418">
        <v>0.77777777777777801</v>
      </c>
      <c r="AD418">
        <v>0.3</v>
      </c>
      <c r="AE418">
        <v>0.6</v>
      </c>
    </row>
    <row r="419" spans="1:31" x14ac:dyDescent="0.15">
      <c r="A419" s="4">
        <v>402</v>
      </c>
      <c r="B419">
        <v>14</v>
      </c>
      <c r="C419">
        <v>6</v>
      </c>
      <c r="D419">
        <v>10</v>
      </c>
      <c r="E419">
        <v>10</v>
      </c>
      <c r="F419">
        <v>10</v>
      </c>
      <c r="G419">
        <v>0</v>
      </c>
      <c r="H419">
        <v>4</v>
      </c>
      <c r="I419">
        <v>6</v>
      </c>
      <c r="J419">
        <v>0.7</v>
      </c>
      <c r="K419">
        <v>5.3525123596191397</v>
      </c>
      <c r="L419">
        <v>2.9465026855468701</v>
      </c>
      <c r="M419">
        <v>1.9305171966552701</v>
      </c>
      <c r="N419">
        <v>4.3217105865478498</v>
      </c>
      <c r="O419">
        <v>2</v>
      </c>
      <c r="P419">
        <v>2</v>
      </c>
      <c r="Q419">
        <v>11</v>
      </c>
      <c r="R419" s="12">
        <v>0.18179999999999999</v>
      </c>
      <c r="S419" s="12">
        <f t="shared" si="6"/>
        <v>0.2</v>
      </c>
      <c r="T419">
        <v>1.6804618835449201</v>
      </c>
      <c r="U419">
        <v>1.54594802856445</v>
      </c>
      <c r="V419">
        <v>1.4212274551391599</v>
      </c>
      <c r="W419">
        <v>0.124720573425293</v>
      </c>
      <c r="X419">
        <v>0.259234428405762</v>
      </c>
      <c r="Y419">
        <v>0.259234428405762</v>
      </c>
      <c r="Z419">
        <v>0.2</v>
      </c>
      <c r="AA419">
        <v>0.9</v>
      </c>
      <c r="AB419">
        <v>0.81818181818181801</v>
      </c>
      <c r="AC419">
        <v>0.85714285714285698</v>
      </c>
      <c r="AD419">
        <v>0.1</v>
      </c>
      <c r="AE419">
        <v>0.7</v>
      </c>
    </row>
    <row r="420" spans="1:31" x14ac:dyDescent="0.15">
      <c r="A420" s="4">
        <v>157</v>
      </c>
      <c r="B420">
        <v>13</v>
      </c>
      <c r="C420">
        <v>7</v>
      </c>
      <c r="D420">
        <v>10</v>
      </c>
      <c r="E420">
        <v>10</v>
      </c>
      <c r="F420">
        <v>10</v>
      </c>
      <c r="G420">
        <v>0</v>
      </c>
      <c r="H420">
        <v>3</v>
      </c>
      <c r="I420">
        <v>7</v>
      </c>
      <c r="J420">
        <v>0.65</v>
      </c>
      <c r="K420">
        <v>5.9194965362548801</v>
      </c>
      <c r="L420">
        <v>3.7608795166015598</v>
      </c>
      <c r="M420">
        <v>1.9695510864257799</v>
      </c>
      <c r="N420">
        <v>4.6363563537597701</v>
      </c>
      <c r="O420">
        <v>2</v>
      </c>
      <c r="P420">
        <v>2</v>
      </c>
      <c r="Q420">
        <v>11</v>
      </c>
      <c r="R420" s="12">
        <v>0.18179999999999999</v>
      </c>
      <c r="S420" s="12">
        <f t="shared" si="6"/>
        <v>0.2</v>
      </c>
      <c r="T420">
        <v>1.65713119506836</v>
      </c>
      <c r="U420">
        <v>1.50595915317535</v>
      </c>
      <c r="V420">
        <v>1.3811299800872801</v>
      </c>
      <c r="W420">
        <v>0.12482917308807399</v>
      </c>
      <c r="X420">
        <v>0.27600121498107899</v>
      </c>
      <c r="Y420">
        <v>0.27600121498107899</v>
      </c>
      <c r="Z420">
        <v>0.2</v>
      </c>
      <c r="AA420">
        <v>0.9</v>
      </c>
      <c r="AB420">
        <v>0.81818181818181801</v>
      </c>
      <c r="AC420">
        <v>0.85714285714285698</v>
      </c>
      <c r="AD420">
        <v>0.1</v>
      </c>
      <c r="AE420">
        <v>0.7</v>
      </c>
    </row>
    <row r="421" spans="1:31" x14ac:dyDescent="0.15">
      <c r="A421" s="4">
        <v>451</v>
      </c>
      <c r="B421">
        <v>12</v>
      </c>
      <c r="C421">
        <v>8</v>
      </c>
      <c r="D421">
        <v>10</v>
      </c>
      <c r="E421">
        <v>10</v>
      </c>
      <c r="F421">
        <v>10</v>
      </c>
      <c r="G421">
        <v>0</v>
      </c>
      <c r="H421">
        <v>2</v>
      </c>
      <c r="I421">
        <v>8</v>
      </c>
      <c r="J421">
        <v>0.6</v>
      </c>
      <c r="K421">
        <v>4.4766998291015598</v>
      </c>
      <c r="L421">
        <v>3.5815048217773402</v>
      </c>
      <c r="M421">
        <v>4.1156463623046902</v>
      </c>
      <c r="N421">
        <v>5.14365577697754</v>
      </c>
      <c r="O421">
        <v>0</v>
      </c>
      <c r="P421">
        <v>0</v>
      </c>
      <c r="Q421">
        <v>6</v>
      </c>
      <c r="R421" s="12">
        <v>0</v>
      </c>
      <c r="S421" s="12">
        <f t="shared" si="6"/>
        <v>0</v>
      </c>
      <c r="T421">
        <v>1.2211284637451201</v>
      </c>
      <c r="U421">
        <v>1.16050148010254</v>
      </c>
      <c r="V421">
        <v>1.0355142354965201</v>
      </c>
      <c r="W421">
        <v>0.124987244606018</v>
      </c>
      <c r="X421">
        <v>0.185614228248596</v>
      </c>
      <c r="Y421">
        <v>0.185614228248596</v>
      </c>
      <c r="Z421">
        <v>0</v>
      </c>
      <c r="AA421">
        <v>0.6</v>
      </c>
      <c r="AB421">
        <v>1</v>
      </c>
      <c r="AC421">
        <v>0.75</v>
      </c>
      <c r="AD421">
        <v>0.4</v>
      </c>
      <c r="AE421">
        <v>0.6</v>
      </c>
    </row>
    <row r="422" spans="1:31" x14ac:dyDescent="0.15">
      <c r="A422" s="4">
        <v>599</v>
      </c>
      <c r="B422">
        <v>13</v>
      </c>
      <c r="C422">
        <v>7</v>
      </c>
      <c r="D422">
        <v>10</v>
      </c>
      <c r="E422">
        <v>10</v>
      </c>
      <c r="F422">
        <v>10</v>
      </c>
      <c r="G422">
        <v>0</v>
      </c>
      <c r="H422">
        <v>3</v>
      </c>
      <c r="I422">
        <v>7</v>
      </c>
      <c r="J422">
        <v>0.65</v>
      </c>
      <c r="K422">
        <v>4.8885784149169904</v>
      </c>
      <c r="L422">
        <v>3.3122138977050799</v>
      </c>
      <c r="M422">
        <v>2.5843143463134801</v>
      </c>
      <c r="N422">
        <v>4.2146930694580096</v>
      </c>
      <c r="O422">
        <v>1</v>
      </c>
      <c r="P422">
        <v>1</v>
      </c>
      <c r="Q422">
        <v>10</v>
      </c>
      <c r="R422" s="12">
        <v>0.1</v>
      </c>
      <c r="S422" s="12">
        <f t="shared" si="6"/>
        <v>0.1</v>
      </c>
      <c r="T422">
        <v>1.5719909667968699</v>
      </c>
      <c r="U422">
        <v>1.44542253017425</v>
      </c>
      <c r="V422">
        <v>1.31997394561768</v>
      </c>
      <c r="W422">
        <v>0.12544858455658001</v>
      </c>
      <c r="X422">
        <v>0.252017021179199</v>
      </c>
      <c r="Y422">
        <v>0.252017021179199</v>
      </c>
      <c r="Z422">
        <v>0.1</v>
      </c>
      <c r="AA422">
        <v>0.9</v>
      </c>
      <c r="AB422">
        <v>0.9</v>
      </c>
      <c r="AC422">
        <v>0.9</v>
      </c>
      <c r="AD422">
        <v>0.1</v>
      </c>
      <c r="AE422">
        <v>0.8</v>
      </c>
    </row>
    <row r="423" spans="1:31" x14ac:dyDescent="0.15">
      <c r="A423" s="4">
        <v>505</v>
      </c>
      <c r="B423">
        <v>12</v>
      </c>
      <c r="C423">
        <v>8</v>
      </c>
      <c r="D423">
        <v>10</v>
      </c>
      <c r="E423">
        <v>10</v>
      </c>
      <c r="F423">
        <v>10</v>
      </c>
      <c r="G423">
        <v>0</v>
      </c>
      <c r="H423">
        <v>2</v>
      </c>
      <c r="I423">
        <v>8</v>
      </c>
      <c r="J423">
        <v>0.6</v>
      </c>
      <c r="K423">
        <v>5.2908496856689498</v>
      </c>
      <c r="L423">
        <v>4.0397033691406197</v>
      </c>
      <c r="M423">
        <v>3.3529243469238299</v>
      </c>
      <c r="N423">
        <v>5.3972797393798801</v>
      </c>
      <c r="O423">
        <v>1</v>
      </c>
      <c r="P423">
        <v>1</v>
      </c>
      <c r="Q423">
        <v>10</v>
      </c>
      <c r="R423" s="12">
        <v>0.1</v>
      </c>
      <c r="S423" s="12">
        <f t="shared" si="6"/>
        <v>0.1</v>
      </c>
      <c r="T423">
        <v>1.4455604553222701</v>
      </c>
      <c r="U423">
        <v>1.32004547119141</v>
      </c>
      <c r="V423">
        <v>1.1943336725235001</v>
      </c>
      <c r="W423">
        <v>0.12571179866790799</v>
      </c>
      <c r="X423">
        <v>0.25122678279876698</v>
      </c>
      <c r="Y423">
        <v>0.25122678279876698</v>
      </c>
      <c r="Z423">
        <v>0.1</v>
      </c>
      <c r="AA423">
        <v>0.9</v>
      </c>
      <c r="AB423">
        <v>0.9</v>
      </c>
      <c r="AC423">
        <v>0.9</v>
      </c>
      <c r="AD423">
        <v>0.1</v>
      </c>
      <c r="AE423">
        <v>0.8</v>
      </c>
    </row>
    <row r="424" spans="1:31" x14ac:dyDescent="0.15">
      <c r="A424" s="4">
        <v>848</v>
      </c>
      <c r="B424">
        <v>13</v>
      </c>
      <c r="C424">
        <v>7</v>
      </c>
      <c r="D424">
        <v>10</v>
      </c>
      <c r="E424">
        <v>10</v>
      </c>
      <c r="F424">
        <v>9</v>
      </c>
      <c r="G424">
        <v>1</v>
      </c>
      <c r="H424">
        <v>4</v>
      </c>
      <c r="I424">
        <v>6</v>
      </c>
      <c r="J424">
        <v>0.65</v>
      </c>
      <c r="K424">
        <v>5.0323429107665998</v>
      </c>
      <c r="L424">
        <v>3.3278903961181601</v>
      </c>
      <c r="M424">
        <v>2.6343002319335902</v>
      </c>
      <c r="N424">
        <v>3.1051387786865199</v>
      </c>
      <c r="O424">
        <v>0</v>
      </c>
      <c r="P424">
        <v>0</v>
      </c>
      <c r="Q424">
        <v>3</v>
      </c>
      <c r="R424" s="12">
        <v>0</v>
      </c>
      <c r="S424" s="12">
        <f t="shared" si="6"/>
        <v>0</v>
      </c>
      <c r="T424">
        <v>1.35659027099609</v>
      </c>
      <c r="U424">
        <v>1.29139184951782</v>
      </c>
      <c r="V424">
        <v>1.16566717624664</v>
      </c>
      <c r="W424">
        <v>0.125724673271179</v>
      </c>
      <c r="X424">
        <v>0.19092309474945099</v>
      </c>
      <c r="Y424">
        <v>0.19092309474945099</v>
      </c>
      <c r="Z424">
        <v>0</v>
      </c>
      <c r="AA424">
        <v>0.3</v>
      </c>
      <c r="AB424">
        <v>1</v>
      </c>
      <c r="AC424">
        <v>0.46153846153846201</v>
      </c>
      <c r="AD424">
        <v>0.7</v>
      </c>
      <c r="AE424">
        <v>0.3</v>
      </c>
    </row>
    <row r="425" spans="1:31" x14ac:dyDescent="0.15">
      <c r="A425" s="4">
        <v>338</v>
      </c>
      <c r="B425">
        <v>12</v>
      </c>
      <c r="C425">
        <v>8</v>
      </c>
      <c r="D425">
        <v>10</v>
      </c>
      <c r="E425">
        <v>10</v>
      </c>
      <c r="F425">
        <v>9</v>
      </c>
      <c r="G425">
        <v>1</v>
      </c>
      <c r="H425">
        <v>3</v>
      </c>
      <c r="I425">
        <v>7</v>
      </c>
      <c r="J425">
        <v>0.6</v>
      </c>
      <c r="K425">
        <v>4.9960231781005904</v>
      </c>
      <c r="L425">
        <v>4.0547065734863299</v>
      </c>
      <c r="M425">
        <v>4.0291233062744096</v>
      </c>
      <c r="N425">
        <v>3.1011848449707</v>
      </c>
      <c r="O425">
        <v>0</v>
      </c>
      <c r="P425">
        <v>0</v>
      </c>
      <c r="Q425">
        <v>6</v>
      </c>
      <c r="R425" s="12">
        <v>0</v>
      </c>
      <c r="S425" s="12">
        <f t="shared" si="6"/>
        <v>0</v>
      </c>
      <c r="T425">
        <v>1.0745887756347701</v>
      </c>
      <c r="U425">
        <v>1.0564569234848</v>
      </c>
      <c r="V425">
        <v>0.93058985471725497</v>
      </c>
      <c r="W425">
        <v>0.125867068767548</v>
      </c>
      <c r="X425">
        <v>0.14399892091751099</v>
      </c>
      <c r="Y425">
        <v>0.14399892091751099</v>
      </c>
      <c r="Z425">
        <v>0</v>
      </c>
      <c r="AA425">
        <v>0.6</v>
      </c>
      <c r="AB425">
        <v>1</v>
      </c>
      <c r="AC425">
        <v>0.75</v>
      </c>
      <c r="AD425">
        <v>0.4</v>
      </c>
      <c r="AE425">
        <v>0.6</v>
      </c>
    </row>
    <row r="426" spans="1:31" x14ac:dyDescent="0.15">
      <c r="A426" s="4">
        <v>253</v>
      </c>
      <c r="B426">
        <v>11</v>
      </c>
      <c r="C426">
        <v>9</v>
      </c>
      <c r="D426">
        <v>10</v>
      </c>
      <c r="E426">
        <v>10</v>
      </c>
      <c r="F426">
        <v>8</v>
      </c>
      <c r="G426">
        <v>2</v>
      </c>
      <c r="H426">
        <v>3</v>
      </c>
      <c r="I426">
        <v>7</v>
      </c>
      <c r="J426">
        <v>0.55000000000000004</v>
      </c>
      <c r="K426">
        <v>4.9582500457763699</v>
      </c>
      <c r="L426">
        <v>4.15317726135254</v>
      </c>
      <c r="M426">
        <v>4.7319889068603498</v>
      </c>
      <c r="N426">
        <v>3.51045799255371</v>
      </c>
      <c r="O426">
        <v>0</v>
      </c>
      <c r="P426">
        <v>0</v>
      </c>
      <c r="Q426">
        <v>5</v>
      </c>
      <c r="R426" s="12">
        <v>0</v>
      </c>
      <c r="S426" s="12">
        <f t="shared" si="6"/>
        <v>0</v>
      </c>
      <c r="T426">
        <v>1.07717514038086</v>
      </c>
      <c r="U426">
        <v>1.054643034935</v>
      </c>
      <c r="V426">
        <v>0.92841470241546598</v>
      </c>
      <c r="W426">
        <v>0.126228332519531</v>
      </c>
      <c r="X426">
        <v>0.14876043796539301</v>
      </c>
      <c r="Y426">
        <v>0.14876043796539301</v>
      </c>
      <c r="Z426">
        <v>0</v>
      </c>
      <c r="AA426">
        <v>0.5</v>
      </c>
      <c r="AB426">
        <v>1</v>
      </c>
      <c r="AC426">
        <v>0.66666666666666696</v>
      </c>
      <c r="AD426">
        <v>0.5</v>
      </c>
      <c r="AE426">
        <v>0.5</v>
      </c>
    </row>
    <row r="427" spans="1:31" x14ac:dyDescent="0.15">
      <c r="A427" s="4">
        <v>650</v>
      </c>
      <c r="B427">
        <v>12</v>
      </c>
      <c r="C427">
        <v>8</v>
      </c>
      <c r="D427">
        <v>10</v>
      </c>
      <c r="E427">
        <v>10</v>
      </c>
      <c r="F427">
        <v>10</v>
      </c>
      <c r="G427">
        <v>0</v>
      </c>
      <c r="H427">
        <v>2</v>
      </c>
      <c r="I427">
        <v>8</v>
      </c>
      <c r="J427">
        <v>0.6</v>
      </c>
      <c r="K427">
        <v>4.6398181915283203</v>
      </c>
      <c r="L427">
        <v>3.71859550476074</v>
      </c>
      <c r="M427">
        <v>4.0837516784668004</v>
      </c>
      <c r="N427">
        <v>5.0625476837158203</v>
      </c>
      <c r="O427">
        <v>0</v>
      </c>
      <c r="P427">
        <v>0</v>
      </c>
      <c r="Q427">
        <v>7</v>
      </c>
      <c r="R427" s="12">
        <v>0</v>
      </c>
      <c r="S427" s="12">
        <f t="shared" si="6"/>
        <v>0</v>
      </c>
      <c r="T427">
        <v>1.3007049560546899</v>
      </c>
      <c r="U427">
        <v>1.2102699279785201</v>
      </c>
      <c r="V427">
        <v>1.0839045047760001</v>
      </c>
      <c r="W427">
        <v>0.12636542320251501</v>
      </c>
      <c r="X427">
        <v>0.216800451278686</v>
      </c>
      <c r="Y427">
        <v>0.216800451278686</v>
      </c>
      <c r="Z427">
        <v>0</v>
      </c>
      <c r="AA427">
        <v>0.7</v>
      </c>
      <c r="AB427">
        <v>1</v>
      </c>
      <c r="AC427">
        <v>0.82352941176470595</v>
      </c>
      <c r="AD427">
        <v>0.3</v>
      </c>
      <c r="AE427">
        <v>0.7</v>
      </c>
    </row>
    <row r="428" spans="1:31" x14ac:dyDescent="0.15">
      <c r="A428" s="4">
        <v>383</v>
      </c>
      <c r="B428">
        <v>13</v>
      </c>
      <c r="C428">
        <v>7</v>
      </c>
      <c r="D428">
        <v>10</v>
      </c>
      <c r="E428">
        <v>10</v>
      </c>
      <c r="F428">
        <v>10</v>
      </c>
      <c r="G428">
        <v>0</v>
      </c>
      <c r="H428">
        <v>3</v>
      </c>
      <c r="I428">
        <v>7</v>
      </c>
      <c r="J428">
        <v>0.65</v>
      </c>
      <c r="K428">
        <v>3.9303359985351598</v>
      </c>
      <c r="L428">
        <v>2.9631099700927699</v>
      </c>
      <c r="M428">
        <v>3.2686786651611301</v>
      </c>
      <c r="N428">
        <v>3.6606101989746098</v>
      </c>
      <c r="O428">
        <v>0</v>
      </c>
      <c r="P428">
        <v>0</v>
      </c>
      <c r="Q428">
        <v>6</v>
      </c>
      <c r="R428" s="12">
        <v>0</v>
      </c>
      <c r="S428" s="12">
        <f t="shared" si="6"/>
        <v>0</v>
      </c>
      <c r="T428">
        <v>1.24178123474121</v>
      </c>
      <c r="U428">
        <v>1.1926892995834399</v>
      </c>
      <c r="V428">
        <v>1.0662806034088099</v>
      </c>
      <c r="W428">
        <v>0.126408696174622</v>
      </c>
      <c r="X428">
        <v>0.17550063133239699</v>
      </c>
      <c r="Y428">
        <v>0.17550063133239699</v>
      </c>
      <c r="Z428">
        <v>0</v>
      </c>
      <c r="AA428">
        <v>0.6</v>
      </c>
      <c r="AB428">
        <v>1</v>
      </c>
      <c r="AC428">
        <v>0.75</v>
      </c>
      <c r="AD428">
        <v>0.4</v>
      </c>
      <c r="AE428">
        <v>0.6</v>
      </c>
    </row>
    <row r="429" spans="1:31" x14ac:dyDescent="0.15">
      <c r="A429" s="4">
        <v>783</v>
      </c>
      <c r="B429">
        <v>13</v>
      </c>
      <c r="C429">
        <v>7</v>
      </c>
      <c r="D429">
        <v>10</v>
      </c>
      <c r="E429">
        <v>10</v>
      </c>
      <c r="F429">
        <v>10</v>
      </c>
      <c r="G429">
        <v>0</v>
      </c>
      <c r="H429">
        <v>3</v>
      </c>
      <c r="I429">
        <v>7</v>
      </c>
      <c r="J429">
        <v>0.65</v>
      </c>
      <c r="K429">
        <v>5.1336212158203098</v>
      </c>
      <c r="L429">
        <v>3.4754791259765598</v>
      </c>
      <c r="M429">
        <v>2.3857250213622998</v>
      </c>
      <c r="N429">
        <v>3.9703426361084002</v>
      </c>
      <c r="O429">
        <v>1</v>
      </c>
      <c r="P429">
        <v>1</v>
      </c>
      <c r="Q429">
        <v>7</v>
      </c>
      <c r="R429" s="12">
        <v>0.1429</v>
      </c>
      <c r="S429" s="12">
        <f t="shared" si="6"/>
        <v>0.1</v>
      </c>
      <c r="T429">
        <v>1.49679183959961</v>
      </c>
      <c r="U429">
        <v>1.3862991333007799</v>
      </c>
      <c r="V429">
        <v>1.2597873210907</v>
      </c>
      <c r="W429">
        <v>0.12651181221008301</v>
      </c>
      <c r="X429">
        <v>0.23700451850891099</v>
      </c>
      <c r="Y429">
        <v>0.23700451850891099</v>
      </c>
      <c r="Z429">
        <v>0.1</v>
      </c>
      <c r="AA429">
        <v>0.6</v>
      </c>
      <c r="AB429">
        <v>0.85714285714285698</v>
      </c>
      <c r="AC429">
        <v>0.70588235294117596</v>
      </c>
      <c r="AD429">
        <v>0.4</v>
      </c>
      <c r="AE429">
        <v>0.5</v>
      </c>
    </row>
    <row r="430" spans="1:31" x14ac:dyDescent="0.15">
      <c r="A430" s="4">
        <v>62</v>
      </c>
      <c r="B430">
        <v>14</v>
      </c>
      <c r="C430">
        <v>6</v>
      </c>
      <c r="D430">
        <v>10</v>
      </c>
      <c r="E430">
        <v>10</v>
      </c>
      <c r="F430">
        <v>10</v>
      </c>
      <c r="G430">
        <v>0</v>
      </c>
      <c r="H430">
        <v>4</v>
      </c>
      <c r="I430">
        <v>6</v>
      </c>
      <c r="J430">
        <v>0.7</v>
      </c>
      <c r="K430">
        <v>5.3921203613281197</v>
      </c>
      <c r="L430">
        <v>3.06877517700195</v>
      </c>
      <c r="M430">
        <v>2.2674865722656201</v>
      </c>
      <c r="N430">
        <v>4.4728755950927699</v>
      </c>
      <c r="O430">
        <v>2</v>
      </c>
      <c r="P430">
        <v>2</v>
      </c>
      <c r="Q430">
        <v>11</v>
      </c>
      <c r="R430" s="12">
        <v>0.18179999999999999</v>
      </c>
      <c r="S430" s="12">
        <f t="shared" si="6"/>
        <v>0.2</v>
      </c>
      <c r="T430">
        <v>1.7574329376220701</v>
      </c>
      <c r="U430">
        <v>1.6197395324707</v>
      </c>
      <c r="V430">
        <v>1.4932003021240201</v>
      </c>
      <c r="W430">
        <v>0.12653923034667999</v>
      </c>
      <c r="X430">
        <v>0.26423263549804699</v>
      </c>
      <c r="Y430">
        <v>0.26423263549804699</v>
      </c>
      <c r="Z430">
        <v>0.2</v>
      </c>
      <c r="AA430">
        <v>0.9</v>
      </c>
      <c r="AB430">
        <v>0.81818181818181801</v>
      </c>
      <c r="AC430">
        <v>0.85714285714285698</v>
      </c>
      <c r="AD430">
        <v>0.1</v>
      </c>
      <c r="AE430">
        <v>0.7</v>
      </c>
    </row>
    <row r="431" spans="1:31" x14ac:dyDescent="0.15">
      <c r="A431" s="4">
        <v>643</v>
      </c>
      <c r="B431">
        <v>10</v>
      </c>
      <c r="C431">
        <v>10</v>
      </c>
      <c r="D431">
        <v>10</v>
      </c>
      <c r="E431">
        <v>10</v>
      </c>
      <c r="F431">
        <v>9</v>
      </c>
      <c r="G431">
        <v>1</v>
      </c>
      <c r="H431">
        <v>1</v>
      </c>
      <c r="I431">
        <v>9</v>
      </c>
      <c r="J431">
        <v>0.5</v>
      </c>
      <c r="K431">
        <v>4.3437461853027299</v>
      </c>
      <c r="L431">
        <v>4.24359130859375</v>
      </c>
      <c r="M431">
        <v>8.7521076202392596</v>
      </c>
      <c r="N431">
        <v>6.0110340118408203</v>
      </c>
      <c r="O431">
        <v>0</v>
      </c>
      <c r="P431">
        <v>0</v>
      </c>
      <c r="Q431">
        <v>6</v>
      </c>
      <c r="R431" s="12">
        <v>0</v>
      </c>
      <c r="S431" s="12">
        <f t="shared" si="6"/>
        <v>0</v>
      </c>
      <c r="T431">
        <v>0.82534027099609397</v>
      </c>
      <c r="U431">
        <v>0.85276794433593694</v>
      </c>
      <c r="V431">
        <v>0.72618329524993896</v>
      </c>
      <c r="W431">
        <v>0.12658464908599901</v>
      </c>
      <c r="X431">
        <v>9.9156975746154799E-2</v>
      </c>
      <c r="Y431">
        <v>9.9156975746154799E-2</v>
      </c>
      <c r="Z431">
        <v>0</v>
      </c>
      <c r="AA431">
        <v>0.6</v>
      </c>
      <c r="AB431">
        <v>1</v>
      </c>
      <c r="AC431">
        <v>0.75</v>
      </c>
      <c r="AD431">
        <v>0.4</v>
      </c>
      <c r="AE431">
        <v>0.6</v>
      </c>
    </row>
    <row r="432" spans="1:31" x14ac:dyDescent="0.15">
      <c r="A432" s="4">
        <v>212</v>
      </c>
      <c r="B432">
        <v>13</v>
      </c>
      <c r="C432">
        <v>7</v>
      </c>
      <c r="D432">
        <v>10</v>
      </c>
      <c r="E432">
        <v>10</v>
      </c>
      <c r="F432">
        <v>10</v>
      </c>
      <c r="G432">
        <v>0</v>
      </c>
      <c r="H432">
        <v>3</v>
      </c>
      <c r="I432">
        <v>7</v>
      </c>
      <c r="J432">
        <v>0.65</v>
      </c>
      <c r="K432">
        <v>5.2904129028320304</v>
      </c>
      <c r="L432">
        <v>3.5933742523193399</v>
      </c>
      <c r="M432">
        <v>3.05055809020996</v>
      </c>
      <c r="N432">
        <v>4.8813419342040998</v>
      </c>
      <c r="O432">
        <v>1</v>
      </c>
      <c r="P432">
        <v>1</v>
      </c>
      <c r="Q432">
        <v>10</v>
      </c>
      <c r="R432" s="12">
        <v>0.1</v>
      </c>
      <c r="S432" s="12">
        <f t="shared" si="6"/>
        <v>0.1</v>
      </c>
      <c r="T432">
        <v>1.5709247589111299</v>
      </c>
      <c r="U432">
        <v>1.4433015584945701</v>
      </c>
      <c r="V432">
        <v>1.3166961669921899</v>
      </c>
      <c r="W432">
        <v>0.12660539150238001</v>
      </c>
      <c r="X432">
        <v>0.25422859191894498</v>
      </c>
      <c r="Y432">
        <v>0.25422859191894498</v>
      </c>
      <c r="Z432">
        <v>0.1</v>
      </c>
      <c r="AA432">
        <v>0.9</v>
      </c>
      <c r="AB432">
        <v>0.9</v>
      </c>
      <c r="AC432">
        <v>0.9</v>
      </c>
      <c r="AD432">
        <v>0.1</v>
      </c>
      <c r="AE432">
        <v>0.8</v>
      </c>
    </row>
    <row r="433" spans="1:31" x14ac:dyDescent="0.15">
      <c r="A433" s="4">
        <v>452</v>
      </c>
      <c r="B433">
        <v>14</v>
      </c>
      <c r="C433">
        <v>6</v>
      </c>
      <c r="D433">
        <v>10</v>
      </c>
      <c r="E433">
        <v>10</v>
      </c>
      <c r="F433">
        <v>10</v>
      </c>
      <c r="G433">
        <v>0</v>
      </c>
      <c r="H433">
        <v>4</v>
      </c>
      <c r="I433">
        <v>6</v>
      </c>
      <c r="J433">
        <v>0.7</v>
      </c>
      <c r="K433">
        <v>5.5945892333984402</v>
      </c>
      <c r="L433">
        <v>3.152099609375</v>
      </c>
      <c r="M433">
        <v>2.2708282470703098</v>
      </c>
      <c r="N433">
        <v>4.6374492645263699</v>
      </c>
      <c r="O433">
        <v>2</v>
      </c>
      <c r="P433">
        <v>2</v>
      </c>
      <c r="Q433">
        <v>12</v>
      </c>
      <c r="R433" s="12">
        <v>0.16669999999999999</v>
      </c>
      <c r="S433" s="12">
        <f t="shared" si="6"/>
        <v>0.2</v>
      </c>
      <c r="T433">
        <v>1.6549644470214799</v>
      </c>
      <c r="U433">
        <v>1.52690982818603</v>
      </c>
      <c r="V433">
        <v>1.40026342868805</v>
      </c>
      <c r="W433">
        <v>0.12664639949798601</v>
      </c>
      <c r="X433">
        <v>0.254701018333435</v>
      </c>
      <c r="Y433">
        <v>0.254701018333435</v>
      </c>
      <c r="Z433">
        <v>0.2</v>
      </c>
      <c r="AA433">
        <v>1</v>
      </c>
      <c r="AB433">
        <v>0.83333333333333304</v>
      </c>
      <c r="AC433">
        <v>0.90909090909090895</v>
      </c>
      <c r="AD433">
        <v>0</v>
      </c>
      <c r="AE433">
        <v>0.8</v>
      </c>
    </row>
    <row r="434" spans="1:31" x14ac:dyDescent="0.15">
      <c r="A434" s="4">
        <v>442</v>
      </c>
      <c r="B434">
        <v>13</v>
      </c>
      <c r="C434">
        <v>7</v>
      </c>
      <c r="D434">
        <v>10</v>
      </c>
      <c r="E434">
        <v>10</v>
      </c>
      <c r="F434">
        <v>10</v>
      </c>
      <c r="G434">
        <v>0</v>
      </c>
      <c r="H434">
        <v>3</v>
      </c>
      <c r="I434">
        <v>7</v>
      </c>
      <c r="J434">
        <v>0.65</v>
      </c>
      <c r="K434">
        <v>5.62618064880371</v>
      </c>
      <c r="L434">
        <v>3.7328071594238299</v>
      </c>
      <c r="M434">
        <v>2.2968273162841801</v>
      </c>
      <c r="N434">
        <v>4.2598533630371103</v>
      </c>
      <c r="O434">
        <v>1</v>
      </c>
      <c r="P434">
        <v>1</v>
      </c>
      <c r="Q434">
        <v>7</v>
      </c>
      <c r="R434" s="12">
        <v>0.1429</v>
      </c>
      <c r="S434" s="12">
        <f t="shared" si="6"/>
        <v>0.1</v>
      </c>
      <c r="T434">
        <v>1.5218143463134799</v>
      </c>
      <c r="U434">
        <v>1.3958587646484399</v>
      </c>
      <c r="V434">
        <v>1.2691301107406601</v>
      </c>
      <c r="W434">
        <v>0.12672865390777599</v>
      </c>
      <c r="X434">
        <v>0.252684235572815</v>
      </c>
      <c r="Y434">
        <v>0.252684235572815</v>
      </c>
      <c r="Z434">
        <v>0.1</v>
      </c>
      <c r="AA434">
        <v>0.6</v>
      </c>
      <c r="AB434">
        <v>0.85714285714285698</v>
      </c>
      <c r="AC434">
        <v>0.70588235294117596</v>
      </c>
      <c r="AD434">
        <v>0.4</v>
      </c>
      <c r="AE434">
        <v>0.5</v>
      </c>
    </row>
    <row r="435" spans="1:31" x14ac:dyDescent="0.15">
      <c r="A435" s="4">
        <v>918</v>
      </c>
      <c r="B435">
        <v>14</v>
      </c>
      <c r="C435">
        <v>6</v>
      </c>
      <c r="D435">
        <v>10</v>
      </c>
      <c r="E435">
        <v>10</v>
      </c>
      <c r="F435">
        <v>10</v>
      </c>
      <c r="G435">
        <v>0</v>
      </c>
      <c r="H435">
        <v>4</v>
      </c>
      <c r="I435">
        <v>6</v>
      </c>
      <c r="J435">
        <v>0.7</v>
      </c>
      <c r="K435">
        <v>4.6910953521728498</v>
      </c>
      <c r="L435">
        <v>2.92262458801269</v>
      </c>
      <c r="M435">
        <v>2.3407936096191402</v>
      </c>
      <c r="N435">
        <v>3.4514465332031201</v>
      </c>
      <c r="O435">
        <v>1</v>
      </c>
      <c r="P435">
        <v>1</v>
      </c>
      <c r="Q435">
        <v>8</v>
      </c>
      <c r="R435" s="12">
        <v>0.125</v>
      </c>
      <c r="S435" s="12">
        <f t="shared" si="6"/>
        <v>0.1</v>
      </c>
      <c r="T435">
        <v>1.4240264892578101</v>
      </c>
      <c r="U435">
        <v>1.3423423767089799</v>
      </c>
      <c r="V435">
        <v>1.2150061130523699</v>
      </c>
      <c r="W435">
        <v>0.12733626365661599</v>
      </c>
      <c r="X435">
        <v>0.209020376205444</v>
      </c>
      <c r="Y435">
        <v>0.209020376205444</v>
      </c>
      <c r="Z435">
        <v>0.1</v>
      </c>
      <c r="AA435">
        <v>0.7</v>
      </c>
      <c r="AB435">
        <v>0.875</v>
      </c>
      <c r="AC435">
        <v>0.77777777777777801</v>
      </c>
      <c r="AD435">
        <v>0.3</v>
      </c>
      <c r="AE435">
        <v>0.6</v>
      </c>
    </row>
    <row r="436" spans="1:31" x14ac:dyDescent="0.15">
      <c r="A436" s="4">
        <v>979</v>
      </c>
      <c r="B436">
        <v>12</v>
      </c>
      <c r="C436">
        <v>8</v>
      </c>
      <c r="D436">
        <v>10</v>
      </c>
      <c r="E436">
        <v>10</v>
      </c>
      <c r="F436">
        <v>10</v>
      </c>
      <c r="G436">
        <v>0</v>
      </c>
      <c r="H436">
        <v>2</v>
      </c>
      <c r="I436">
        <v>8</v>
      </c>
      <c r="J436">
        <v>0.6</v>
      </c>
      <c r="K436">
        <v>4.74538230895996</v>
      </c>
      <c r="L436">
        <v>3.82391357421875</v>
      </c>
      <c r="M436">
        <v>4.6266803741455096</v>
      </c>
      <c r="N436">
        <v>5.6107864379882804</v>
      </c>
      <c r="O436">
        <v>0</v>
      </c>
      <c r="P436">
        <v>0</v>
      </c>
      <c r="Q436">
        <v>8</v>
      </c>
      <c r="R436" s="12">
        <v>0</v>
      </c>
      <c r="S436" s="12">
        <f t="shared" si="6"/>
        <v>0</v>
      </c>
      <c r="T436">
        <v>1.3454437255859399</v>
      </c>
      <c r="U436">
        <v>1.24429607391357</v>
      </c>
      <c r="V436">
        <v>1.1167688369751001</v>
      </c>
      <c r="W436">
        <v>0.12752723693847701</v>
      </c>
      <c r="X436">
        <v>0.22867488861084001</v>
      </c>
      <c r="Y436">
        <v>0.22867488861084001</v>
      </c>
      <c r="Z436">
        <v>0</v>
      </c>
      <c r="AA436">
        <v>0.8</v>
      </c>
      <c r="AB436">
        <v>1</v>
      </c>
      <c r="AC436">
        <v>0.88888888888888895</v>
      </c>
      <c r="AD436">
        <v>0.2</v>
      </c>
      <c r="AE436">
        <v>0.8</v>
      </c>
    </row>
    <row r="437" spans="1:31" x14ac:dyDescent="0.15">
      <c r="A437" s="4">
        <v>622</v>
      </c>
      <c r="B437">
        <v>12</v>
      </c>
      <c r="C437">
        <v>8</v>
      </c>
      <c r="D437">
        <v>10</v>
      </c>
      <c r="E437">
        <v>10</v>
      </c>
      <c r="F437">
        <v>10</v>
      </c>
      <c r="G437">
        <v>0</v>
      </c>
      <c r="H437">
        <v>2</v>
      </c>
      <c r="I437">
        <v>8</v>
      </c>
      <c r="J437">
        <v>0.6</v>
      </c>
      <c r="K437">
        <v>5.2672996520996103</v>
      </c>
      <c r="L437">
        <v>4.1830253601074201</v>
      </c>
      <c r="M437">
        <v>3.34225654602051</v>
      </c>
      <c r="N437">
        <v>4.3703956604003897</v>
      </c>
      <c r="O437">
        <v>1</v>
      </c>
      <c r="P437">
        <v>1</v>
      </c>
      <c r="Q437">
        <v>11</v>
      </c>
      <c r="R437" s="12">
        <v>9.0899999999999995E-2</v>
      </c>
      <c r="S437" s="12">
        <f t="shared" si="6"/>
        <v>0.1</v>
      </c>
      <c r="T437">
        <v>1.3595542907714799</v>
      </c>
      <c r="U437">
        <v>1.2623195648193399</v>
      </c>
      <c r="V437">
        <v>1.1344785690307599</v>
      </c>
      <c r="W437">
        <v>0.127840995788574</v>
      </c>
      <c r="X437">
        <v>0.22507572174072299</v>
      </c>
      <c r="Y437">
        <v>0.22507572174072299</v>
      </c>
      <c r="Z437">
        <v>0.1</v>
      </c>
      <c r="AA437">
        <v>1</v>
      </c>
      <c r="AB437">
        <v>0.90909090909090895</v>
      </c>
      <c r="AC437">
        <v>0.952380952380952</v>
      </c>
      <c r="AD437">
        <v>0</v>
      </c>
      <c r="AE437">
        <v>0.9</v>
      </c>
    </row>
    <row r="438" spans="1:31" x14ac:dyDescent="0.15">
      <c r="A438" s="4">
        <v>93</v>
      </c>
      <c r="B438">
        <v>14</v>
      </c>
      <c r="C438">
        <v>6</v>
      </c>
      <c r="D438">
        <v>10</v>
      </c>
      <c r="E438">
        <v>10</v>
      </c>
      <c r="F438">
        <v>10</v>
      </c>
      <c r="G438">
        <v>0</v>
      </c>
      <c r="H438">
        <v>4</v>
      </c>
      <c r="I438">
        <v>6</v>
      </c>
      <c r="J438">
        <v>0.7</v>
      </c>
      <c r="K438">
        <v>5.0393180847168004</v>
      </c>
      <c r="L438">
        <v>3.10598945617676</v>
      </c>
      <c r="M438">
        <v>2.8236770629882799</v>
      </c>
      <c r="N438">
        <v>4.3627948760986301</v>
      </c>
      <c r="O438">
        <v>2</v>
      </c>
      <c r="P438">
        <v>2</v>
      </c>
      <c r="Q438">
        <v>12</v>
      </c>
      <c r="R438" s="12">
        <v>0.16669999999999999</v>
      </c>
      <c r="S438" s="12">
        <f t="shared" si="6"/>
        <v>0.2</v>
      </c>
      <c r="T438">
        <v>1.8650321960449201</v>
      </c>
      <c r="U438">
        <v>1.71892070770264</v>
      </c>
      <c r="V438">
        <v>1.5906730890274099</v>
      </c>
      <c r="W438">
        <v>0.12824761867523199</v>
      </c>
      <c r="X438">
        <v>0.27435910701751698</v>
      </c>
      <c r="Y438">
        <v>0.27435910701751698</v>
      </c>
      <c r="Z438">
        <v>0.2</v>
      </c>
      <c r="AA438">
        <v>1</v>
      </c>
      <c r="AB438">
        <v>0.83333333333333304</v>
      </c>
      <c r="AC438">
        <v>0.90909090909090895</v>
      </c>
      <c r="AD438">
        <v>0</v>
      </c>
      <c r="AE438">
        <v>0.8</v>
      </c>
    </row>
    <row r="439" spans="1:31" x14ac:dyDescent="0.15">
      <c r="A439" s="4">
        <v>16</v>
      </c>
      <c r="B439">
        <v>11</v>
      </c>
      <c r="C439">
        <v>9</v>
      </c>
      <c r="D439">
        <v>10</v>
      </c>
      <c r="E439">
        <v>10</v>
      </c>
      <c r="F439">
        <v>9</v>
      </c>
      <c r="G439">
        <v>1</v>
      </c>
      <c r="H439">
        <v>2</v>
      </c>
      <c r="I439">
        <v>8</v>
      </c>
      <c r="J439">
        <v>0.55000000000000004</v>
      </c>
      <c r="K439">
        <v>5.1628284454345703</v>
      </c>
      <c r="L439">
        <v>4.2815456390380904</v>
      </c>
      <c r="M439">
        <v>4.6954097747802699</v>
      </c>
      <c r="N439">
        <v>4.9237403869628897</v>
      </c>
      <c r="O439">
        <v>0</v>
      </c>
      <c r="P439">
        <v>0</v>
      </c>
      <c r="Q439">
        <v>7</v>
      </c>
      <c r="R439" s="12">
        <v>0</v>
      </c>
      <c r="S439" s="12">
        <f t="shared" si="6"/>
        <v>0</v>
      </c>
      <c r="T439">
        <v>1.1375846862793</v>
      </c>
      <c r="U439">
        <v>1.09080791473389</v>
      </c>
      <c r="V439">
        <v>0.96219635009765603</v>
      </c>
      <c r="W439">
        <v>0.12861156463623</v>
      </c>
      <c r="X439">
        <v>0.17538833618164101</v>
      </c>
      <c r="Y439">
        <v>0.17538833618164101</v>
      </c>
      <c r="Z439">
        <v>0</v>
      </c>
      <c r="AA439">
        <v>0.7</v>
      </c>
      <c r="AB439">
        <v>1</v>
      </c>
      <c r="AC439">
        <v>0.82352941176470595</v>
      </c>
      <c r="AD439">
        <v>0.3</v>
      </c>
      <c r="AE439">
        <v>0.7</v>
      </c>
    </row>
    <row r="440" spans="1:31" x14ac:dyDescent="0.15">
      <c r="A440" s="4">
        <v>332</v>
      </c>
      <c r="B440">
        <v>16</v>
      </c>
      <c r="C440">
        <v>4</v>
      </c>
      <c r="D440">
        <v>10</v>
      </c>
      <c r="E440">
        <v>10</v>
      </c>
      <c r="F440">
        <v>10</v>
      </c>
      <c r="G440">
        <v>0</v>
      </c>
      <c r="H440">
        <v>6</v>
      </c>
      <c r="I440">
        <v>4</v>
      </c>
      <c r="J440">
        <v>0.8</v>
      </c>
      <c r="K440">
        <v>5.5232677459716797</v>
      </c>
      <c r="L440">
        <v>2.25797843933106</v>
      </c>
      <c r="M440">
        <v>1.6736488342285201</v>
      </c>
      <c r="N440">
        <v>3.9813232421875</v>
      </c>
      <c r="O440">
        <v>3</v>
      </c>
      <c r="P440">
        <v>3</v>
      </c>
      <c r="Q440">
        <v>11</v>
      </c>
      <c r="R440" s="12">
        <v>0.2727</v>
      </c>
      <c r="S440" s="12">
        <f t="shared" si="6"/>
        <v>0.3</v>
      </c>
      <c r="T440">
        <v>2.1875057220459002</v>
      </c>
      <c r="U440">
        <v>2.02536869049072</v>
      </c>
      <c r="V440">
        <v>1.8965694904327399</v>
      </c>
      <c r="W440">
        <v>0.12879920005798301</v>
      </c>
      <c r="X440">
        <v>0.29093623161315901</v>
      </c>
      <c r="Y440">
        <v>0.29093623161315901</v>
      </c>
      <c r="Z440">
        <v>0.3</v>
      </c>
      <c r="AA440">
        <v>0.8</v>
      </c>
      <c r="AB440">
        <v>0.72727272727272696</v>
      </c>
      <c r="AC440">
        <v>0.76190476190476197</v>
      </c>
      <c r="AD440">
        <v>0.2</v>
      </c>
      <c r="AE440">
        <v>0.5</v>
      </c>
    </row>
    <row r="441" spans="1:31" x14ac:dyDescent="0.15">
      <c r="A441" s="4">
        <v>920</v>
      </c>
      <c r="B441">
        <v>13</v>
      </c>
      <c r="C441">
        <v>7</v>
      </c>
      <c r="D441">
        <v>10</v>
      </c>
      <c r="E441">
        <v>10</v>
      </c>
      <c r="F441">
        <v>9</v>
      </c>
      <c r="G441">
        <v>1</v>
      </c>
      <c r="H441">
        <v>4</v>
      </c>
      <c r="I441">
        <v>6</v>
      </c>
      <c r="J441">
        <v>0.65</v>
      </c>
      <c r="K441">
        <v>6.2833023071289098</v>
      </c>
      <c r="L441">
        <v>3.8296527862548801</v>
      </c>
      <c r="M441">
        <v>2.9750862121582</v>
      </c>
      <c r="N441">
        <v>4.7098369598388699</v>
      </c>
      <c r="O441">
        <v>1</v>
      </c>
      <c r="P441">
        <v>1</v>
      </c>
      <c r="Q441">
        <v>9</v>
      </c>
      <c r="R441" s="12">
        <v>0.1111</v>
      </c>
      <c r="S441" s="12">
        <f t="shared" si="6"/>
        <v>0.1</v>
      </c>
      <c r="T441">
        <v>1.6528358459472701</v>
      </c>
      <c r="U441">
        <v>1.5269699096679701</v>
      </c>
      <c r="V441">
        <v>1.3978964090347299</v>
      </c>
      <c r="W441">
        <v>0.12907350063324</v>
      </c>
      <c r="X441">
        <v>0.25493943691253701</v>
      </c>
      <c r="Y441">
        <v>0.25493943691253701</v>
      </c>
      <c r="Z441">
        <v>0.1</v>
      </c>
      <c r="AA441">
        <v>0.8</v>
      </c>
      <c r="AB441">
        <v>0.88888888888888895</v>
      </c>
      <c r="AC441">
        <v>0.84210526315789502</v>
      </c>
      <c r="AD441">
        <v>0.2</v>
      </c>
      <c r="AE441">
        <v>0.7</v>
      </c>
    </row>
    <row r="442" spans="1:31" x14ac:dyDescent="0.15">
      <c r="A442" s="4">
        <v>787</v>
      </c>
      <c r="B442">
        <v>11</v>
      </c>
      <c r="C442">
        <v>9</v>
      </c>
      <c r="D442">
        <v>10</v>
      </c>
      <c r="E442">
        <v>10</v>
      </c>
      <c r="F442">
        <v>10</v>
      </c>
      <c r="G442">
        <v>0</v>
      </c>
      <c r="H442">
        <v>1</v>
      </c>
      <c r="I442">
        <v>9</v>
      </c>
      <c r="J442">
        <v>0.55000000000000004</v>
      </c>
      <c r="K442">
        <v>3.9055423736572301</v>
      </c>
      <c r="L442">
        <v>3.6385574340820299</v>
      </c>
      <c r="M442">
        <v>7.54058837890625</v>
      </c>
      <c r="N442">
        <v>7.0054244995117196</v>
      </c>
      <c r="O442">
        <v>0</v>
      </c>
      <c r="P442">
        <v>0</v>
      </c>
      <c r="Q442">
        <v>3</v>
      </c>
      <c r="R442" s="12">
        <v>0</v>
      </c>
      <c r="S442" s="12">
        <f t="shared" si="6"/>
        <v>0</v>
      </c>
      <c r="T442">
        <v>0.93784523010253895</v>
      </c>
      <c r="U442">
        <v>0.95177268981933605</v>
      </c>
      <c r="V442">
        <v>0.82268255949020397</v>
      </c>
      <c r="W442">
        <v>0.129090130329132</v>
      </c>
      <c r="X442">
        <v>0.115162670612335</v>
      </c>
      <c r="Y442">
        <v>0.115162670612335</v>
      </c>
      <c r="Z442">
        <v>0</v>
      </c>
      <c r="AA442">
        <v>0.3</v>
      </c>
      <c r="AB442">
        <v>1</v>
      </c>
      <c r="AC442">
        <v>0.46153846153846201</v>
      </c>
      <c r="AD442">
        <v>0.7</v>
      </c>
      <c r="AE442">
        <v>0.3</v>
      </c>
    </row>
    <row r="443" spans="1:31" x14ac:dyDescent="0.15">
      <c r="A443" s="4">
        <v>201</v>
      </c>
      <c r="B443">
        <v>14</v>
      </c>
      <c r="C443">
        <v>6</v>
      </c>
      <c r="D443">
        <v>10</v>
      </c>
      <c r="E443">
        <v>10</v>
      </c>
      <c r="F443">
        <v>9</v>
      </c>
      <c r="G443">
        <v>1</v>
      </c>
      <c r="H443">
        <v>5</v>
      </c>
      <c r="I443">
        <v>5</v>
      </c>
      <c r="J443">
        <v>0.7</v>
      </c>
      <c r="K443">
        <v>5.0309906005859402</v>
      </c>
      <c r="L443">
        <v>2.9798831939697301</v>
      </c>
      <c r="M443">
        <v>2.5449810028076199</v>
      </c>
      <c r="N443">
        <v>3.232421875</v>
      </c>
      <c r="O443">
        <v>2</v>
      </c>
      <c r="P443">
        <v>2</v>
      </c>
      <c r="Q443">
        <v>10</v>
      </c>
      <c r="R443" s="12">
        <v>0.2</v>
      </c>
      <c r="S443" s="12">
        <f t="shared" si="6"/>
        <v>0.2</v>
      </c>
      <c r="T443">
        <v>1.53352546691895</v>
      </c>
      <c r="U443">
        <v>1.4598205089569101</v>
      </c>
      <c r="V443">
        <v>1.3306686878204399</v>
      </c>
      <c r="W443">
        <v>0.129151821136475</v>
      </c>
      <c r="X443">
        <v>0.20285677909851099</v>
      </c>
      <c r="Y443">
        <v>0.20285677909851099</v>
      </c>
      <c r="Z443">
        <v>0.2</v>
      </c>
      <c r="AA443">
        <v>0.8</v>
      </c>
      <c r="AB443">
        <v>0.8</v>
      </c>
      <c r="AC443">
        <v>0.8</v>
      </c>
      <c r="AD443">
        <v>0.2</v>
      </c>
      <c r="AE443">
        <v>0.6</v>
      </c>
    </row>
    <row r="444" spans="1:31" x14ac:dyDescent="0.15">
      <c r="A444" s="4">
        <v>209</v>
      </c>
      <c r="B444">
        <v>12</v>
      </c>
      <c r="C444">
        <v>8</v>
      </c>
      <c r="D444">
        <v>10</v>
      </c>
      <c r="E444">
        <v>10</v>
      </c>
      <c r="F444">
        <v>10</v>
      </c>
      <c r="G444">
        <v>0</v>
      </c>
      <c r="H444">
        <v>2</v>
      </c>
      <c r="I444">
        <v>8</v>
      </c>
      <c r="J444">
        <v>0.6</v>
      </c>
      <c r="K444">
        <v>4.6168327331543004</v>
      </c>
      <c r="L444">
        <v>3.7737503051757799</v>
      </c>
      <c r="M444">
        <v>4.7103729248046902</v>
      </c>
      <c r="N444">
        <v>5.3862018585205096</v>
      </c>
      <c r="O444">
        <v>0</v>
      </c>
      <c r="P444">
        <v>0</v>
      </c>
      <c r="Q444">
        <v>6</v>
      </c>
      <c r="R444" s="12">
        <v>0</v>
      </c>
      <c r="S444" s="12">
        <f t="shared" si="6"/>
        <v>0</v>
      </c>
      <c r="T444">
        <v>1.08429527282715</v>
      </c>
      <c r="U444">
        <v>1.06140041351318</v>
      </c>
      <c r="V444">
        <v>0.93168032169341997</v>
      </c>
      <c r="W444">
        <v>0.12972009181976299</v>
      </c>
      <c r="X444">
        <v>0.152614951133728</v>
      </c>
      <c r="Y444">
        <v>0.152614951133728</v>
      </c>
      <c r="Z444">
        <v>0</v>
      </c>
      <c r="AA444">
        <v>0.6</v>
      </c>
      <c r="AB444">
        <v>1</v>
      </c>
      <c r="AC444">
        <v>0.75</v>
      </c>
      <c r="AD444">
        <v>0.4</v>
      </c>
      <c r="AE444">
        <v>0.6</v>
      </c>
    </row>
    <row r="445" spans="1:31" x14ac:dyDescent="0.15">
      <c r="A445" s="4">
        <v>497</v>
      </c>
      <c r="B445">
        <v>12</v>
      </c>
      <c r="C445">
        <v>8</v>
      </c>
      <c r="D445">
        <v>10</v>
      </c>
      <c r="E445">
        <v>10</v>
      </c>
      <c r="F445">
        <v>10</v>
      </c>
      <c r="G445">
        <v>0</v>
      </c>
      <c r="H445">
        <v>2</v>
      </c>
      <c r="I445">
        <v>8</v>
      </c>
      <c r="J445">
        <v>0.6</v>
      </c>
      <c r="K445">
        <v>5.2678565979003897</v>
      </c>
      <c r="L445">
        <v>4.26422119140625</v>
      </c>
      <c r="M445">
        <v>5.6409072875976598</v>
      </c>
      <c r="N445">
        <v>6.7390251159668004</v>
      </c>
      <c r="O445">
        <v>0</v>
      </c>
      <c r="P445">
        <v>0</v>
      </c>
      <c r="Q445">
        <v>9</v>
      </c>
      <c r="R445" s="12">
        <v>0</v>
      </c>
      <c r="S445" s="12">
        <f t="shared" si="6"/>
        <v>0</v>
      </c>
      <c r="T445">
        <v>1.4800109863281199</v>
      </c>
      <c r="U445">
        <v>1.3582391738891599</v>
      </c>
      <c r="V445">
        <v>1.22838747501373</v>
      </c>
      <c r="W445">
        <v>0.129851698875427</v>
      </c>
      <c r="X445">
        <v>0.25162351131439198</v>
      </c>
      <c r="Y445">
        <v>0.25162351131439198</v>
      </c>
      <c r="Z445">
        <v>0</v>
      </c>
      <c r="AA445">
        <v>0.9</v>
      </c>
      <c r="AB445">
        <v>1</v>
      </c>
      <c r="AC445">
        <v>0.94736842105263197</v>
      </c>
      <c r="AD445">
        <v>0.1</v>
      </c>
      <c r="AE445">
        <v>0.9</v>
      </c>
    </row>
    <row r="446" spans="1:31" x14ac:dyDescent="0.15">
      <c r="A446" s="4">
        <v>329</v>
      </c>
      <c r="B446">
        <v>13</v>
      </c>
      <c r="C446">
        <v>7</v>
      </c>
      <c r="D446">
        <v>10</v>
      </c>
      <c r="E446">
        <v>10</v>
      </c>
      <c r="F446">
        <v>9</v>
      </c>
      <c r="G446">
        <v>1</v>
      </c>
      <c r="H446">
        <v>4</v>
      </c>
      <c r="I446">
        <v>6</v>
      </c>
      <c r="J446">
        <v>0.65</v>
      </c>
      <c r="K446">
        <v>5.7221431732177699</v>
      </c>
      <c r="L446">
        <v>3.5462074279785201</v>
      </c>
      <c r="M446">
        <v>2.4058418273925799</v>
      </c>
      <c r="N446">
        <v>3.5392189025878902</v>
      </c>
      <c r="O446">
        <v>2</v>
      </c>
      <c r="P446">
        <v>2</v>
      </c>
      <c r="Q446">
        <v>11</v>
      </c>
      <c r="R446" s="12">
        <v>0.18179999999999999</v>
      </c>
      <c r="S446" s="12">
        <f t="shared" si="6"/>
        <v>0.2</v>
      </c>
      <c r="T446">
        <v>1.4573326110839799</v>
      </c>
      <c r="U446">
        <v>1.36782598495483</v>
      </c>
      <c r="V446">
        <v>1.2376956939697299</v>
      </c>
      <c r="W446">
        <v>0.13013029098510701</v>
      </c>
      <c r="X446">
        <v>0.21963691711425801</v>
      </c>
      <c r="Y446">
        <v>0.21963691711425801</v>
      </c>
      <c r="Z446">
        <v>0.2</v>
      </c>
      <c r="AA446">
        <v>0.9</v>
      </c>
      <c r="AB446">
        <v>0.81818181818181801</v>
      </c>
      <c r="AC446">
        <v>0.85714285714285698</v>
      </c>
      <c r="AD446">
        <v>0.1</v>
      </c>
      <c r="AE446">
        <v>0.7</v>
      </c>
    </row>
    <row r="447" spans="1:31" x14ac:dyDescent="0.15">
      <c r="A447" s="4">
        <v>473</v>
      </c>
      <c r="B447">
        <v>12</v>
      </c>
      <c r="C447">
        <v>8</v>
      </c>
      <c r="D447">
        <v>10</v>
      </c>
      <c r="E447">
        <v>10</v>
      </c>
      <c r="F447">
        <v>9</v>
      </c>
      <c r="G447">
        <v>1</v>
      </c>
      <c r="H447">
        <v>3</v>
      </c>
      <c r="I447">
        <v>7</v>
      </c>
      <c r="J447">
        <v>0.6</v>
      </c>
      <c r="K447">
        <v>5.4655342102050799</v>
      </c>
      <c r="L447">
        <v>3.9066276550293</v>
      </c>
      <c r="M447">
        <v>3.1159934997558598</v>
      </c>
      <c r="N447">
        <v>4.0668773651123002</v>
      </c>
      <c r="O447">
        <v>1</v>
      </c>
      <c r="P447">
        <v>1</v>
      </c>
      <c r="Q447">
        <v>8</v>
      </c>
      <c r="R447" s="12">
        <v>0.125</v>
      </c>
      <c r="S447" s="12">
        <f t="shared" si="6"/>
        <v>0.1</v>
      </c>
      <c r="T447">
        <v>1.4744739532470701</v>
      </c>
      <c r="U447">
        <v>1.3733526468277</v>
      </c>
      <c r="V447">
        <v>1.2430664300918599</v>
      </c>
      <c r="W447">
        <v>0.13028621673584001</v>
      </c>
      <c r="X447">
        <v>0.23140752315521201</v>
      </c>
      <c r="Y447">
        <v>0.23140752315521201</v>
      </c>
      <c r="Z447">
        <v>0.1</v>
      </c>
      <c r="AA447">
        <v>0.7</v>
      </c>
      <c r="AB447">
        <v>0.875</v>
      </c>
      <c r="AC447">
        <v>0.77777777777777801</v>
      </c>
      <c r="AD447">
        <v>0.3</v>
      </c>
      <c r="AE447">
        <v>0.6</v>
      </c>
    </row>
    <row r="448" spans="1:31" x14ac:dyDescent="0.15">
      <c r="A448" s="4">
        <v>135</v>
      </c>
      <c r="B448">
        <v>11</v>
      </c>
      <c r="C448">
        <v>9</v>
      </c>
      <c r="D448">
        <v>10</v>
      </c>
      <c r="E448">
        <v>10</v>
      </c>
      <c r="F448">
        <v>9</v>
      </c>
      <c r="G448">
        <v>1</v>
      </c>
      <c r="H448">
        <v>2</v>
      </c>
      <c r="I448">
        <v>8</v>
      </c>
      <c r="J448">
        <v>0.55000000000000004</v>
      </c>
      <c r="K448">
        <v>5.1118755340576199</v>
      </c>
      <c r="L448">
        <v>4.2361278533935502</v>
      </c>
      <c r="M448">
        <v>4.0504112243652299</v>
      </c>
      <c r="N448">
        <v>4.1466102600097701</v>
      </c>
      <c r="O448">
        <v>1</v>
      </c>
      <c r="P448">
        <v>1</v>
      </c>
      <c r="Q448">
        <v>9</v>
      </c>
      <c r="R448" s="12">
        <v>0.1111</v>
      </c>
      <c r="S448" s="12">
        <f t="shared" si="6"/>
        <v>0.1</v>
      </c>
      <c r="T448">
        <v>1.1640510559082</v>
      </c>
      <c r="U448">
        <v>1.1161317825317401</v>
      </c>
      <c r="V448">
        <v>0.98579251766204801</v>
      </c>
      <c r="W448">
        <v>0.13033926486969</v>
      </c>
      <c r="X448">
        <v>0.17825853824615501</v>
      </c>
      <c r="Y448">
        <v>0.17825853824615501</v>
      </c>
      <c r="Z448">
        <v>0.1</v>
      </c>
      <c r="AA448">
        <v>0.8</v>
      </c>
      <c r="AB448">
        <v>0.88888888888888895</v>
      </c>
      <c r="AC448">
        <v>0.84210526315789502</v>
      </c>
      <c r="AD448">
        <v>0.2</v>
      </c>
      <c r="AE448">
        <v>0.7</v>
      </c>
    </row>
    <row r="449" spans="1:31" x14ac:dyDescent="0.15">
      <c r="A449" s="4">
        <v>445</v>
      </c>
      <c r="B449">
        <v>12</v>
      </c>
      <c r="C449">
        <v>8</v>
      </c>
      <c r="D449">
        <v>10</v>
      </c>
      <c r="E449">
        <v>10</v>
      </c>
      <c r="F449">
        <v>10</v>
      </c>
      <c r="G449">
        <v>0</v>
      </c>
      <c r="H449">
        <v>2</v>
      </c>
      <c r="I449">
        <v>8</v>
      </c>
      <c r="J449">
        <v>0.6</v>
      </c>
      <c r="K449">
        <v>4.59633445739746</v>
      </c>
      <c r="L449">
        <v>3.6643772125244101</v>
      </c>
      <c r="M449">
        <v>3.2888526916503902</v>
      </c>
      <c r="N449">
        <v>4.1903934478759801</v>
      </c>
      <c r="O449">
        <v>1</v>
      </c>
      <c r="P449">
        <v>1</v>
      </c>
      <c r="Q449">
        <v>8</v>
      </c>
      <c r="R449" s="12">
        <v>0.125</v>
      </c>
      <c r="S449" s="12">
        <f t="shared" si="6"/>
        <v>0.1</v>
      </c>
      <c r="T449">
        <v>1.29879951477051</v>
      </c>
      <c r="U449">
        <v>1.20981025695801</v>
      </c>
      <c r="V449">
        <v>1.0792939662933301</v>
      </c>
      <c r="W449">
        <v>0.13051629066467299</v>
      </c>
      <c r="X449">
        <v>0.21950554847717299</v>
      </c>
      <c r="Y449">
        <v>0.21950554847717299</v>
      </c>
      <c r="Z449">
        <v>0.1</v>
      </c>
      <c r="AA449">
        <v>0.7</v>
      </c>
      <c r="AB449">
        <v>0.875</v>
      </c>
      <c r="AC449">
        <v>0.77777777777777801</v>
      </c>
      <c r="AD449">
        <v>0.3</v>
      </c>
      <c r="AE449">
        <v>0.6</v>
      </c>
    </row>
    <row r="450" spans="1:31" x14ac:dyDescent="0.15">
      <c r="A450" s="4">
        <v>900</v>
      </c>
      <c r="B450">
        <v>14</v>
      </c>
      <c r="C450">
        <v>6</v>
      </c>
      <c r="D450">
        <v>10</v>
      </c>
      <c r="E450">
        <v>10</v>
      </c>
      <c r="F450">
        <v>9</v>
      </c>
      <c r="G450">
        <v>1</v>
      </c>
      <c r="H450">
        <v>5</v>
      </c>
      <c r="I450">
        <v>5</v>
      </c>
      <c r="J450">
        <v>0.7</v>
      </c>
      <c r="K450">
        <v>4.9544239044189498</v>
      </c>
      <c r="L450">
        <v>3.6246891021728498</v>
      </c>
      <c r="M450">
        <v>4.0056438446044904</v>
      </c>
      <c r="N450">
        <v>3.4213790893554701</v>
      </c>
      <c r="O450">
        <v>0</v>
      </c>
      <c r="P450">
        <v>0</v>
      </c>
      <c r="Q450">
        <v>5</v>
      </c>
      <c r="R450" s="12">
        <v>0</v>
      </c>
      <c r="S450" s="12">
        <f t="shared" ref="S450:S513" si="7">O450/E450</f>
        <v>0</v>
      </c>
      <c r="T450">
        <v>1.43436622619629</v>
      </c>
      <c r="U450">
        <v>1.3748474121093699</v>
      </c>
      <c r="V450">
        <v>1.24401819705963</v>
      </c>
      <c r="W450">
        <v>0.13082921504974401</v>
      </c>
      <c r="X450">
        <v>0.19034802913665799</v>
      </c>
      <c r="Y450">
        <v>0.19034802913665799</v>
      </c>
      <c r="Z450">
        <v>0</v>
      </c>
      <c r="AA450">
        <v>0.5</v>
      </c>
      <c r="AB450">
        <v>1</v>
      </c>
      <c r="AC450">
        <v>0.66666666666666696</v>
      </c>
      <c r="AD450">
        <v>0.5</v>
      </c>
      <c r="AE450">
        <v>0.5</v>
      </c>
    </row>
    <row r="451" spans="1:31" x14ac:dyDescent="0.15">
      <c r="A451" s="4">
        <v>41</v>
      </c>
      <c r="B451">
        <v>11</v>
      </c>
      <c r="C451">
        <v>9</v>
      </c>
      <c r="D451">
        <v>10</v>
      </c>
      <c r="E451">
        <v>10</v>
      </c>
      <c r="F451">
        <v>10</v>
      </c>
      <c r="G451">
        <v>0</v>
      </c>
      <c r="H451">
        <v>1</v>
      </c>
      <c r="I451">
        <v>9</v>
      </c>
      <c r="J451">
        <v>0.55000000000000004</v>
      </c>
      <c r="K451">
        <v>5.3602142333984402</v>
      </c>
      <c r="L451">
        <v>4.7271423339843697</v>
      </c>
      <c r="M451">
        <v>6.8746147155761701</v>
      </c>
      <c r="N451">
        <v>8.7168292999267596</v>
      </c>
      <c r="O451">
        <v>0</v>
      </c>
      <c r="P451">
        <v>0</v>
      </c>
      <c r="Q451">
        <v>7</v>
      </c>
      <c r="R451" s="12">
        <v>0</v>
      </c>
      <c r="S451" s="12">
        <f t="shared" si="7"/>
        <v>0</v>
      </c>
      <c r="T451">
        <v>1.3085193634033201</v>
      </c>
      <c r="U451">
        <v>1.2106952667236299</v>
      </c>
      <c r="V451">
        <v>1.0796823501586901</v>
      </c>
      <c r="W451">
        <v>0.13101291656494099</v>
      </c>
      <c r="X451">
        <v>0.22883701324462899</v>
      </c>
      <c r="Y451">
        <v>0.22883701324462899</v>
      </c>
      <c r="Z451">
        <v>0</v>
      </c>
      <c r="AA451">
        <v>0.7</v>
      </c>
      <c r="AB451">
        <v>1</v>
      </c>
      <c r="AC451">
        <v>0.82352941176470595</v>
      </c>
      <c r="AD451">
        <v>0.3</v>
      </c>
      <c r="AE451">
        <v>0.7</v>
      </c>
    </row>
    <row r="452" spans="1:31" x14ac:dyDescent="0.15">
      <c r="A452" s="4">
        <v>940</v>
      </c>
      <c r="B452">
        <v>11</v>
      </c>
      <c r="C452">
        <v>9</v>
      </c>
      <c r="D452">
        <v>10</v>
      </c>
      <c r="E452">
        <v>10</v>
      </c>
      <c r="F452">
        <v>10</v>
      </c>
      <c r="G452">
        <v>0</v>
      </c>
      <c r="H452">
        <v>1</v>
      </c>
      <c r="I452">
        <v>9</v>
      </c>
      <c r="J452">
        <v>0.55000000000000004</v>
      </c>
      <c r="K452">
        <v>4.0316200256347701</v>
      </c>
      <c r="L452">
        <v>3.7080211639404301</v>
      </c>
      <c r="M452">
        <v>7.4120903015136701</v>
      </c>
      <c r="N452">
        <v>7.3516082763671902</v>
      </c>
      <c r="O452">
        <v>0</v>
      </c>
      <c r="P452">
        <v>0</v>
      </c>
      <c r="Q452">
        <v>4</v>
      </c>
      <c r="R452" s="12">
        <v>0</v>
      </c>
      <c r="S452" s="12">
        <f t="shared" si="7"/>
        <v>0</v>
      </c>
      <c r="T452">
        <v>1.0373706817627</v>
      </c>
      <c r="U452">
        <v>1.0376434326171899</v>
      </c>
      <c r="V452">
        <v>0.90658473968505904</v>
      </c>
      <c r="W452">
        <v>0.13105869293212899</v>
      </c>
      <c r="X452">
        <v>0.130785942077637</v>
      </c>
      <c r="Y452">
        <v>0.130785942077637</v>
      </c>
      <c r="Z452">
        <v>0</v>
      </c>
      <c r="AA452">
        <v>0.4</v>
      </c>
      <c r="AB452">
        <v>1</v>
      </c>
      <c r="AC452">
        <v>0.57142857142857195</v>
      </c>
      <c r="AD452">
        <v>0.6</v>
      </c>
      <c r="AE452">
        <v>0.4</v>
      </c>
    </row>
    <row r="453" spans="1:31" x14ac:dyDescent="0.15">
      <c r="A453" s="4">
        <v>722</v>
      </c>
      <c r="B453">
        <v>11</v>
      </c>
      <c r="C453">
        <v>9</v>
      </c>
      <c r="D453">
        <v>10</v>
      </c>
      <c r="E453">
        <v>10</v>
      </c>
      <c r="F453">
        <v>9</v>
      </c>
      <c r="G453">
        <v>1</v>
      </c>
      <c r="H453">
        <v>2</v>
      </c>
      <c r="I453">
        <v>8</v>
      </c>
      <c r="J453">
        <v>0.55000000000000004</v>
      </c>
      <c r="K453">
        <v>5.2429428100585902</v>
      </c>
      <c r="L453">
        <v>4.3295440673828098</v>
      </c>
      <c r="M453">
        <v>4.3462657928466797</v>
      </c>
      <c r="N453">
        <v>4.5878963470459002</v>
      </c>
      <c r="O453">
        <v>0</v>
      </c>
      <c r="P453">
        <v>0</v>
      </c>
      <c r="Q453">
        <v>7</v>
      </c>
      <c r="R453" s="12">
        <v>0</v>
      </c>
      <c r="S453" s="12">
        <f t="shared" si="7"/>
        <v>0</v>
      </c>
      <c r="T453">
        <v>1.10601234436035</v>
      </c>
      <c r="U453">
        <v>1.06958103179932</v>
      </c>
      <c r="V453">
        <v>0.93851566314697299</v>
      </c>
      <c r="W453">
        <v>0.131065368652344</v>
      </c>
      <c r="X453">
        <v>0.16749668121337899</v>
      </c>
      <c r="Y453">
        <v>0.16749668121337899</v>
      </c>
      <c r="Z453">
        <v>0</v>
      </c>
      <c r="AA453">
        <v>0.7</v>
      </c>
      <c r="AB453">
        <v>1</v>
      </c>
      <c r="AC453">
        <v>0.82352941176470595</v>
      </c>
      <c r="AD453">
        <v>0.3</v>
      </c>
      <c r="AE453">
        <v>0.7</v>
      </c>
    </row>
    <row r="454" spans="1:31" x14ac:dyDescent="0.15">
      <c r="A454" s="4">
        <v>446</v>
      </c>
      <c r="B454">
        <v>11</v>
      </c>
      <c r="C454">
        <v>9</v>
      </c>
      <c r="D454">
        <v>10</v>
      </c>
      <c r="E454">
        <v>10</v>
      </c>
      <c r="F454">
        <v>10</v>
      </c>
      <c r="G454">
        <v>0</v>
      </c>
      <c r="H454">
        <v>1</v>
      </c>
      <c r="I454">
        <v>9</v>
      </c>
      <c r="J454">
        <v>0.55000000000000004</v>
      </c>
      <c r="K454">
        <v>5.0481433868408203</v>
      </c>
      <c r="L454">
        <v>4.4759140014648402</v>
      </c>
      <c r="M454">
        <v>6.5769271850585902</v>
      </c>
      <c r="N454">
        <v>8.0567321777343697</v>
      </c>
      <c r="O454">
        <v>0</v>
      </c>
      <c r="P454">
        <v>0</v>
      </c>
      <c r="Q454">
        <v>10</v>
      </c>
      <c r="R454" s="12">
        <v>0</v>
      </c>
      <c r="S454" s="12">
        <f t="shared" si="7"/>
        <v>0</v>
      </c>
      <c r="T454">
        <v>1.5019569396972701</v>
      </c>
      <c r="U454">
        <v>1.3634510040283201</v>
      </c>
      <c r="V454">
        <v>1.2322540283203101</v>
      </c>
      <c r="W454">
        <v>0.13119697570800801</v>
      </c>
      <c r="X454">
        <v>0.26970291137695301</v>
      </c>
      <c r="Y454">
        <v>0.26970291137695301</v>
      </c>
      <c r="Z454">
        <v>0</v>
      </c>
      <c r="AA454">
        <v>1</v>
      </c>
      <c r="AB454">
        <v>1</v>
      </c>
      <c r="AC454">
        <v>1</v>
      </c>
      <c r="AD454">
        <v>0</v>
      </c>
      <c r="AE454">
        <v>1</v>
      </c>
    </row>
    <row r="455" spans="1:31" x14ac:dyDescent="0.15">
      <c r="A455" s="4">
        <v>450</v>
      </c>
      <c r="B455">
        <v>11</v>
      </c>
      <c r="C455">
        <v>9</v>
      </c>
      <c r="D455">
        <v>10</v>
      </c>
      <c r="E455">
        <v>10</v>
      </c>
      <c r="F455">
        <v>10</v>
      </c>
      <c r="G455">
        <v>0</v>
      </c>
      <c r="H455">
        <v>1</v>
      </c>
      <c r="I455">
        <v>9</v>
      </c>
      <c r="J455">
        <v>0.55000000000000004</v>
      </c>
      <c r="K455">
        <v>5.0123348236084002</v>
      </c>
      <c r="L455">
        <v>4.4363651275634801</v>
      </c>
      <c r="M455">
        <v>6.9429817199706996</v>
      </c>
      <c r="N455">
        <v>8.5448532104492205</v>
      </c>
      <c r="O455">
        <v>0</v>
      </c>
      <c r="P455">
        <v>0</v>
      </c>
      <c r="Q455">
        <v>8</v>
      </c>
      <c r="R455" s="12">
        <v>0</v>
      </c>
      <c r="S455" s="12">
        <f t="shared" si="7"/>
        <v>0</v>
      </c>
      <c r="T455">
        <v>1.4040107727050799</v>
      </c>
      <c r="U455">
        <v>1.29850006103516</v>
      </c>
      <c r="V455">
        <v>1.16692471504211</v>
      </c>
      <c r="W455">
        <v>0.13157534599304199</v>
      </c>
      <c r="X455">
        <v>0.23708605766296401</v>
      </c>
      <c r="Y455">
        <v>0.23708605766296401</v>
      </c>
      <c r="Z455">
        <v>0</v>
      </c>
      <c r="AA455">
        <v>0.8</v>
      </c>
      <c r="AB455">
        <v>1</v>
      </c>
      <c r="AC455">
        <v>0.88888888888888895</v>
      </c>
      <c r="AD455">
        <v>0.2</v>
      </c>
      <c r="AE455">
        <v>0.8</v>
      </c>
    </row>
    <row r="456" spans="1:31" x14ac:dyDescent="0.15">
      <c r="A456" s="4">
        <v>134</v>
      </c>
      <c r="B456">
        <v>13</v>
      </c>
      <c r="C456">
        <v>7</v>
      </c>
      <c r="D456">
        <v>10</v>
      </c>
      <c r="E456">
        <v>10</v>
      </c>
      <c r="F456">
        <v>9</v>
      </c>
      <c r="G456">
        <v>1</v>
      </c>
      <c r="H456">
        <v>4</v>
      </c>
      <c r="I456">
        <v>6</v>
      </c>
      <c r="J456">
        <v>0.65</v>
      </c>
      <c r="K456">
        <v>6.2167263031005904</v>
      </c>
      <c r="L456">
        <v>3.9080657958984402</v>
      </c>
      <c r="M456">
        <v>3.1469459533691402</v>
      </c>
      <c r="N456">
        <v>4.5031280517578098</v>
      </c>
      <c r="O456">
        <v>1</v>
      </c>
      <c r="P456">
        <v>1</v>
      </c>
      <c r="Q456">
        <v>8</v>
      </c>
      <c r="R456" s="12">
        <v>0.125</v>
      </c>
      <c r="S456" s="12">
        <f t="shared" si="7"/>
        <v>0.1</v>
      </c>
      <c r="T456">
        <v>1.518310546875</v>
      </c>
      <c r="U456">
        <v>1.43626308441162</v>
      </c>
      <c r="V456">
        <v>1.3045164346695</v>
      </c>
      <c r="W456">
        <v>0.13174664974212599</v>
      </c>
      <c r="X456">
        <v>0.21379411220550501</v>
      </c>
      <c r="Y456">
        <v>0.21379411220550501</v>
      </c>
      <c r="Z456">
        <v>0.1</v>
      </c>
      <c r="AA456">
        <v>0.7</v>
      </c>
      <c r="AB456">
        <v>0.875</v>
      </c>
      <c r="AC456">
        <v>0.77777777777777801</v>
      </c>
      <c r="AD456">
        <v>0.3</v>
      </c>
      <c r="AE456">
        <v>0.6</v>
      </c>
    </row>
    <row r="457" spans="1:31" x14ac:dyDescent="0.15">
      <c r="A457" s="4">
        <v>621</v>
      </c>
      <c r="B457">
        <v>12</v>
      </c>
      <c r="C457">
        <v>8</v>
      </c>
      <c r="D457">
        <v>10</v>
      </c>
      <c r="E457">
        <v>10</v>
      </c>
      <c r="F457">
        <v>10</v>
      </c>
      <c r="G457">
        <v>0</v>
      </c>
      <c r="H457">
        <v>2</v>
      </c>
      <c r="I457">
        <v>8</v>
      </c>
      <c r="J457">
        <v>0.6</v>
      </c>
      <c r="K457">
        <v>6.8188171386718697</v>
      </c>
      <c r="L457">
        <v>5.0278301239013699</v>
      </c>
      <c r="M457">
        <v>3.6847496032714799</v>
      </c>
      <c r="N457">
        <v>7.2760715484619096</v>
      </c>
      <c r="O457">
        <v>2</v>
      </c>
      <c r="P457">
        <v>2</v>
      </c>
      <c r="Q457">
        <v>12</v>
      </c>
      <c r="R457" s="12">
        <v>0.16669999999999999</v>
      </c>
      <c r="S457" s="12">
        <f t="shared" si="7"/>
        <v>0.2</v>
      </c>
      <c r="T457">
        <v>1.9343681335449201</v>
      </c>
      <c r="U457">
        <v>1.7086610794067401</v>
      </c>
      <c r="V457">
        <v>1.57688641548157</v>
      </c>
      <c r="W457">
        <v>0.13177466392517101</v>
      </c>
      <c r="X457">
        <v>0.35748171806335399</v>
      </c>
      <c r="Y457">
        <v>0.35748171806335399</v>
      </c>
      <c r="Z457">
        <v>0.2</v>
      </c>
      <c r="AA457">
        <v>1</v>
      </c>
      <c r="AB457">
        <v>0.83333333333333304</v>
      </c>
      <c r="AC457">
        <v>0.90909090909090895</v>
      </c>
      <c r="AD457">
        <v>0</v>
      </c>
      <c r="AE457">
        <v>0.8</v>
      </c>
    </row>
    <row r="458" spans="1:31" x14ac:dyDescent="0.15">
      <c r="A458" s="4">
        <v>875</v>
      </c>
      <c r="B458">
        <v>14</v>
      </c>
      <c r="C458">
        <v>6</v>
      </c>
      <c r="D458">
        <v>10</v>
      </c>
      <c r="E458">
        <v>10</v>
      </c>
      <c r="F458">
        <v>10</v>
      </c>
      <c r="G458">
        <v>0</v>
      </c>
      <c r="H458">
        <v>4</v>
      </c>
      <c r="I458">
        <v>6</v>
      </c>
      <c r="J458">
        <v>0.7</v>
      </c>
      <c r="K458">
        <v>4.9618778228759801</v>
      </c>
      <c r="L458">
        <v>2.9850826263427699</v>
      </c>
      <c r="M458">
        <v>2.25918388366699</v>
      </c>
      <c r="N458">
        <v>3.7321662902832</v>
      </c>
      <c r="O458">
        <v>1</v>
      </c>
      <c r="P458">
        <v>1</v>
      </c>
      <c r="Q458">
        <v>8</v>
      </c>
      <c r="R458" s="12">
        <v>0.125</v>
      </c>
      <c r="S458" s="12">
        <f t="shared" si="7"/>
        <v>0.1</v>
      </c>
      <c r="T458">
        <v>1.49424171447754</v>
      </c>
      <c r="U458">
        <v>1.4002046585082999</v>
      </c>
      <c r="V458">
        <v>1.2682718038559</v>
      </c>
      <c r="W458">
        <v>0.13193285465240501</v>
      </c>
      <c r="X458">
        <v>0.22596991062164301</v>
      </c>
      <c r="Y458">
        <v>0.22596991062164301</v>
      </c>
      <c r="Z458">
        <v>0.1</v>
      </c>
      <c r="AA458">
        <v>0.7</v>
      </c>
      <c r="AB458">
        <v>0.875</v>
      </c>
      <c r="AC458">
        <v>0.77777777777777801</v>
      </c>
      <c r="AD458">
        <v>0.3</v>
      </c>
      <c r="AE458">
        <v>0.6</v>
      </c>
    </row>
    <row r="459" spans="1:31" x14ac:dyDescent="0.15">
      <c r="A459" s="4">
        <v>560</v>
      </c>
      <c r="B459">
        <v>15</v>
      </c>
      <c r="C459">
        <v>5</v>
      </c>
      <c r="D459">
        <v>10</v>
      </c>
      <c r="E459">
        <v>10</v>
      </c>
      <c r="F459">
        <v>10</v>
      </c>
      <c r="G459">
        <v>0</v>
      </c>
      <c r="H459">
        <v>5</v>
      </c>
      <c r="I459">
        <v>5</v>
      </c>
      <c r="J459">
        <v>0.75</v>
      </c>
      <c r="K459">
        <v>5.5997562408447301</v>
      </c>
      <c r="L459">
        <v>2.97844314575195</v>
      </c>
      <c r="M459">
        <v>2.4104709625244101</v>
      </c>
      <c r="N459">
        <v>4.1066761016845703</v>
      </c>
      <c r="O459">
        <v>3</v>
      </c>
      <c r="P459">
        <v>3</v>
      </c>
      <c r="Q459">
        <v>13</v>
      </c>
      <c r="R459" s="12">
        <v>0.23080000000000001</v>
      </c>
      <c r="S459" s="12">
        <f t="shared" si="7"/>
        <v>0.3</v>
      </c>
      <c r="T459">
        <v>1.5434474945068399</v>
      </c>
      <c r="U459">
        <v>1.4549747705459599</v>
      </c>
      <c r="V459">
        <v>1.32275426387787</v>
      </c>
      <c r="W459">
        <v>0.13222050666809099</v>
      </c>
      <c r="X459">
        <v>0.22069323062896701</v>
      </c>
      <c r="Y459">
        <v>0.22069323062896701</v>
      </c>
      <c r="Z459">
        <v>0.3</v>
      </c>
      <c r="AA459">
        <v>1</v>
      </c>
      <c r="AB459">
        <v>0.76923076923076905</v>
      </c>
      <c r="AC459">
        <v>0.86956521739130399</v>
      </c>
      <c r="AD459">
        <v>0</v>
      </c>
      <c r="AE459">
        <v>0.7</v>
      </c>
    </row>
    <row r="460" spans="1:31" x14ac:dyDescent="0.15">
      <c r="A460" s="4">
        <v>410</v>
      </c>
      <c r="B460">
        <v>15</v>
      </c>
      <c r="C460">
        <v>5</v>
      </c>
      <c r="D460">
        <v>10</v>
      </c>
      <c r="E460">
        <v>10</v>
      </c>
      <c r="F460">
        <v>10</v>
      </c>
      <c r="G460">
        <v>0</v>
      </c>
      <c r="H460">
        <v>5</v>
      </c>
      <c r="I460">
        <v>5</v>
      </c>
      <c r="J460">
        <v>0.75</v>
      </c>
      <c r="K460">
        <v>4.3733692169189498</v>
      </c>
      <c r="L460">
        <v>2.50955390930176</v>
      </c>
      <c r="M460">
        <v>2.11284255981445</v>
      </c>
      <c r="N460">
        <v>2.93422126770019</v>
      </c>
      <c r="O460">
        <v>1</v>
      </c>
      <c r="P460">
        <v>1</v>
      </c>
      <c r="Q460">
        <v>9</v>
      </c>
      <c r="R460" s="12">
        <v>0.1111</v>
      </c>
      <c r="S460" s="12">
        <f t="shared" si="7"/>
        <v>0.1</v>
      </c>
      <c r="T460">
        <v>1.4309444427490201</v>
      </c>
      <c r="U460">
        <v>1.36985206604004</v>
      </c>
      <c r="V460">
        <v>1.2371801137924201</v>
      </c>
      <c r="W460">
        <v>0.13267195224761999</v>
      </c>
      <c r="X460">
        <v>0.193764328956604</v>
      </c>
      <c r="Y460">
        <v>0.193764328956604</v>
      </c>
      <c r="Z460">
        <v>0.1</v>
      </c>
      <c r="AA460">
        <v>0.8</v>
      </c>
      <c r="AB460">
        <v>0.88888888888888895</v>
      </c>
      <c r="AC460">
        <v>0.84210526315789502</v>
      </c>
      <c r="AD460">
        <v>0.2</v>
      </c>
      <c r="AE460">
        <v>0.7</v>
      </c>
    </row>
    <row r="461" spans="1:31" x14ac:dyDescent="0.15">
      <c r="A461" s="4">
        <v>530</v>
      </c>
      <c r="B461">
        <v>12</v>
      </c>
      <c r="C461">
        <v>8</v>
      </c>
      <c r="D461">
        <v>10</v>
      </c>
      <c r="E461">
        <v>10</v>
      </c>
      <c r="F461">
        <v>9</v>
      </c>
      <c r="G461">
        <v>1</v>
      </c>
      <c r="H461">
        <v>3</v>
      </c>
      <c r="I461">
        <v>7</v>
      </c>
      <c r="J461">
        <v>0.6</v>
      </c>
      <c r="K461">
        <v>5.4249000549316397</v>
      </c>
      <c r="L461">
        <v>4.1355056762695304</v>
      </c>
      <c r="M461">
        <v>4.2434196472168004</v>
      </c>
      <c r="N461">
        <v>4.4521369934081996</v>
      </c>
      <c r="O461">
        <v>0</v>
      </c>
      <c r="P461">
        <v>0</v>
      </c>
      <c r="Q461">
        <v>8</v>
      </c>
      <c r="R461" s="12">
        <v>0</v>
      </c>
      <c r="S461" s="12">
        <f t="shared" si="7"/>
        <v>0</v>
      </c>
      <c r="T461">
        <v>1.5121269226074201</v>
      </c>
      <c r="U461">
        <v>1.4175401926040601</v>
      </c>
      <c r="V461">
        <v>1.2847925424575799</v>
      </c>
      <c r="W461">
        <v>0.13274765014648399</v>
      </c>
      <c r="X461">
        <v>0.227334380149841</v>
      </c>
      <c r="Y461">
        <v>0.227334380149841</v>
      </c>
      <c r="Z461">
        <v>0</v>
      </c>
      <c r="AA461">
        <v>0.8</v>
      </c>
      <c r="AB461">
        <v>1</v>
      </c>
      <c r="AC461">
        <v>0.88888888888888895</v>
      </c>
      <c r="AD461">
        <v>0.2</v>
      </c>
      <c r="AE461">
        <v>0.8</v>
      </c>
    </row>
    <row r="462" spans="1:31" x14ac:dyDescent="0.15">
      <c r="A462" s="4">
        <v>538</v>
      </c>
      <c r="B462">
        <v>13</v>
      </c>
      <c r="C462">
        <v>7</v>
      </c>
      <c r="D462">
        <v>10</v>
      </c>
      <c r="E462">
        <v>10</v>
      </c>
      <c r="F462">
        <v>10</v>
      </c>
      <c r="G462">
        <v>0</v>
      </c>
      <c r="H462">
        <v>3</v>
      </c>
      <c r="I462">
        <v>7</v>
      </c>
      <c r="J462">
        <v>0.65</v>
      </c>
      <c r="K462">
        <v>5.02571678161621</v>
      </c>
      <c r="L462">
        <v>3.4117507934570299</v>
      </c>
      <c r="M462">
        <v>2.7751941680908199</v>
      </c>
      <c r="N462">
        <v>4.4705162048339799</v>
      </c>
      <c r="O462">
        <v>0</v>
      </c>
      <c r="P462">
        <v>0</v>
      </c>
      <c r="Q462">
        <v>4</v>
      </c>
      <c r="R462" s="12">
        <v>0</v>
      </c>
      <c r="S462" s="12">
        <f t="shared" si="7"/>
        <v>0</v>
      </c>
      <c r="T462">
        <v>1.5897197723388701</v>
      </c>
      <c r="U462">
        <v>1.4591312408447299</v>
      </c>
      <c r="V462">
        <v>1.3261362314224201</v>
      </c>
      <c r="W462">
        <v>0.132995009422302</v>
      </c>
      <c r="X462">
        <v>0.26358354091644298</v>
      </c>
      <c r="Y462">
        <v>0.26358354091644298</v>
      </c>
      <c r="Z462">
        <v>0</v>
      </c>
      <c r="AA462">
        <v>0.4</v>
      </c>
      <c r="AB462">
        <v>1</v>
      </c>
      <c r="AC462">
        <v>0.57142857142857195</v>
      </c>
      <c r="AD462">
        <v>0.6</v>
      </c>
      <c r="AE462">
        <v>0.4</v>
      </c>
    </row>
    <row r="463" spans="1:31" x14ac:dyDescent="0.15">
      <c r="A463" s="4">
        <v>433</v>
      </c>
      <c r="B463">
        <v>14</v>
      </c>
      <c r="C463">
        <v>6</v>
      </c>
      <c r="D463">
        <v>10</v>
      </c>
      <c r="E463">
        <v>10</v>
      </c>
      <c r="F463">
        <v>10</v>
      </c>
      <c r="G463">
        <v>0</v>
      </c>
      <c r="H463">
        <v>4</v>
      </c>
      <c r="I463">
        <v>6</v>
      </c>
      <c r="J463">
        <v>0.7</v>
      </c>
      <c r="K463">
        <v>4.6806774139404297</v>
      </c>
      <c r="L463">
        <v>2.7839107513427699</v>
      </c>
      <c r="M463">
        <v>2.11467361450195</v>
      </c>
      <c r="N463">
        <v>3.6265335083007799</v>
      </c>
      <c r="O463">
        <v>2</v>
      </c>
      <c r="P463">
        <v>2</v>
      </c>
      <c r="Q463">
        <v>10</v>
      </c>
      <c r="R463" s="12">
        <v>0.2</v>
      </c>
      <c r="S463" s="12">
        <f t="shared" si="7"/>
        <v>0.2</v>
      </c>
      <c r="T463">
        <v>1.56283950805664</v>
      </c>
      <c r="U463">
        <v>1.46058320999146</v>
      </c>
      <c r="V463">
        <v>1.3274133205413801</v>
      </c>
      <c r="W463">
        <v>0.13316988945007299</v>
      </c>
      <c r="X463">
        <v>0.23542618751525901</v>
      </c>
      <c r="Y463">
        <v>0.23542618751525901</v>
      </c>
      <c r="Z463">
        <v>0.2</v>
      </c>
      <c r="AA463">
        <v>0.8</v>
      </c>
      <c r="AB463">
        <v>0.8</v>
      </c>
      <c r="AC463">
        <v>0.8</v>
      </c>
      <c r="AD463">
        <v>0.2</v>
      </c>
      <c r="AE463">
        <v>0.6</v>
      </c>
    </row>
    <row r="464" spans="1:31" x14ac:dyDescent="0.15">
      <c r="A464" s="4">
        <v>194</v>
      </c>
      <c r="B464">
        <v>13</v>
      </c>
      <c r="C464">
        <v>7</v>
      </c>
      <c r="D464">
        <v>10</v>
      </c>
      <c r="E464">
        <v>10</v>
      </c>
      <c r="F464">
        <v>10</v>
      </c>
      <c r="G464">
        <v>0</v>
      </c>
      <c r="H464">
        <v>3</v>
      </c>
      <c r="I464">
        <v>7</v>
      </c>
      <c r="J464">
        <v>0.65</v>
      </c>
      <c r="K464">
        <v>5.3460388183593697</v>
      </c>
      <c r="L464">
        <v>3.8178062438964799</v>
      </c>
      <c r="M464">
        <v>4.0279216766357404</v>
      </c>
      <c r="N464">
        <v>5.3942756652831996</v>
      </c>
      <c r="O464">
        <v>2</v>
      </c>
      <c r="P464">
        <v>2</v>
      </c>
      <c r="Q464">
        <v>11</v>
      </c>
      <c r="R464" s="12">
        <v>0.18179999999999999</v>
      </c>
      <c r="S464" s="12">
        <f t="shared" si="7"/>
        <v>0.2</v>
      </c>
      <c r="T464">
        <v>1.55862808227539</v>
      </c>
      <c r="U464">
        <v>1.4325441122055</v>
      </c>
      <c r="V464">
        <v>1.2989876270294201</v>
      </c>
      <c r="W464">
        <v>0.13355648517608601</v>
      </c>
      <c r="X464">
        <v>0.25964045524597201</v>
      </c>
      <c r="Y464">
        <v>0.25964045524597201</v>
      </c>
      <c r="Z464">
        <v>0.2</v>
      </c>
      <c r="AA464">
        <v>0.9</v>
      </c>
      <c r="AB464">
        <v>0.81818181818181801</v>
      </c>
      <c r="AC464">
        <v>0.85714285714285698</v>
      </c>
      <c r="AD464">
        <v>0.1</v>
      </c>
      <c r="AE464">
        <v>0.7</v>
      </c>
    </row>
    <row r="465" spans="1:31" x14ac:dyDescent="0.15">
      <c r="A465" s="4">
        <v>321</v>
      </c>
      <c r="B465">
        <v>12</v>
      </c>
      <c r="C465">
        <v>8</v>
      </c>
      <c r="D465">
        <v>10</v>
      </c>
      <c r="E465">
        <v>10</v>
      </c>
      <c r="F465">
        <v>10</v>
      </c>
      <c r="G465">
        <v>0</v>
      </c>
      <c r="H465">
        <v>2</v>
      </c>
      <c r="I465">
        <v>8</v>
      </c>
      <c r="J465">
        <v>0.6</v>
      </c>
      <c r="K465">
        <v>5.16971778869629</v>
      </c>
      <c r="L465">
        <v>4.0147380828857404</v>
      </c>
      <c r="M465">
        <v>3.15516853332519</v>
      </c>
      <c r="N465">
        <v>4.7004356384277299</v>
      </c>
      <c r="O465">
        <v>1</v>
      </c>
      <c r="P465">
        <v>1</v>
      </c>
      <c r="Q465">
        <v>9</v>
      </c>
      <c r="R465" s="12">
        <v>0.1111</v>
      </c>
      <c r="S465" s="12">
        <f t="shared" si="7"/>
        <v>0.1</v>
      </c>
      <c r="T465">
        <v>1.44706535339355</v>
      </c>
      <c r="U465">
        <v>1.3320283889770499</v>
      </c>
      <c r="V465">
        <v>1.19827580451965</v>
      </c>
      <c r="W465">
        <v>0.13375258445739699</v>
      </c>
      <c r="X465">
        <v>0.24878954887390101</v>
      </c>
      <c r="Y465">
        <v>0.24878954887390101</v>
      </c>
      <c r="Z465">
        <v>0.1</v>
      </c>
      <c r="AA465">
        <v>0.8</v>
      </c>
      <c r="AB465">
        <v>0.88888888888888895</v>
      </c>
      <c r="AC465">
        <v>0.84210526315789502</v>
      </c>
      <c r="AD465">
        <v>0.2</v>
      </c>
      <c r="AE465">
        <v>0.7</v>
      </c>
    </row>
    <row r="466" spans="1:31" x14ac:dyDescent="0.15">
      <c r="A466" s="4">
        <v>802</v>
      </c>
      <c r="B466">
        <v>13</v>
      </c>
      <c r="C466">
        <v>7</v>
      </c>
      <c r="D466">
        <v>10</v>
      </c>
      <c r="E466">
        <v>10</v>
      </c>
      <c r="F466">
        <v>9</v>
      </c>
      <c r="G466">
        <v>1</v>
      </c>
      <c r="H466">
        <v>4</v>
      </c>
      <c r="I466">
        <v>6</v>
      </c>
      <c r="J466">
        <v>0.65</v>
      </c>
      <c r="K466">
        <v>5.43949317932129</v>
      </c>
      <c r="L466">
        <v>3.4466018676757799</v>
      </c>
      <c r="M466">
        <v>2.5070705413818399</v>
      </c>
      <c r="N466">
        <v>3.41635322570801</v>
      </c>
      <c r="O466">
        <v>1</v>
      </c>
      <c r="P466">
        <v>1</v>
      </c>
      <c r="Q466">
        <v>8</v>
      </c>
      <c r="R466" s="12">
        <v>0.125</v>
      </c>
      <c r="S466" s="12">
        <f t="shared" si="7"/>
        <v>0.1</v>
      </c>
      <c r="T466">
        <v>1.6629676818847701</v>
      </c>
      <c r="U466">
        <v>1.55164623260498</v>
      </c>
      <c r="V466">
        <v>1.41779613494873</v>
      </c>
      <c r="W466">
        <v>0.13385009765625</v>
      </c>
      <c r="X466">
        <v>0.24517154693603499</v>
      </c>
      <c r="Y466">
        <v>0.24517154693603499</v>
      </c>
      <c r="Z466">
        <v>0.1</v>
      </c>
      <c r="AA466">
        <v>0.7</v>
      </c>
      <c r="AB466">
        <v>0.875</v>
      </c>
      <c r="AC466">
        <v>0.77777777777777801</v>
      </c>
      <c r="AD466">
        <v>0.3</v>
      </c>
      <c r="AE466">
        <v>0.6</v>
      </c>
    </row>
    <row r="467" spans="1:31" x14ac:dyDescent="0.15">
      <c r="A467" s="4">
        <v>272</v>
      </c>
      <c r="B467">
        <v>13</v>
      </c>
      <c r="C467">
        <v>7</v>
      </c>
      <c r="D467">
        <v>10</v>
      </c>
      <c r="E467">
        <v>10</v>
      </c>
      <c r="F467">
        <v>10</v>
      </c>
      <c r="G467">
        <v>0</v>
      </c>
      <c r="H467">
        <v>3</v>
      </c>
      <c r="I467">
        <v>7</v>
      </c>
      <c r="J467">
        <v>0.65</v>
      </c>
      <c r="K467">
        <v>4.26119041442871</v>
      </c>
      <c r="L467">
        <v>3.3244171142578098</v>
      </c>
      <c r="M467">
        <v>3.6042499542236301</v>
      </c>
      <c r="N467">
        <v>3.5223522186279301</v>
      </c>
      <c r="O467">
        <v>0</v>
      </c>
      <c r="P467">
        <v>0</v>
      </c>
      <c r="Q467">
        <v>4</v>
      </c>
      <c r="R467" s="12">
        <v>0</v>
      </c>
      <c r="S467" s="12">
        <f t="shared" si="7"/>
        <v>0</v>
      </c>
      <c r="T467">
        <v>1.0182018280029299</v>
      </c>
      <c r="U467">
        <v>1.0108222961425799</v>
      </c>
      <c r="V467">
        <v>0.87690293788909901</v>
      </c>
      <c r="W467">
        <v>0.133919358253479</v>
      </c>
      <c r="X467">
        <v>0.14129889011383101</v>
      </c>
      <c r="Y467">
        <v>0.14129889011383101</v>
      </c>
      <c r="Z467">
        <v>0</v>
      </c>
      <c r="AA467">
        <v>0.4</v>
      </c>
      <c r="AB467">
        <v>1</v>
      </c>
      <c r="AC467">
        <v>0.57142857142857195</v>
      </c>
      <c r="AD467">
        <v>0.6</v>
      </c>
      <c r="AE467">
        <v>0.4</v>
      </c>
    </row>
    <row r="468" spans="1:31" x14ac:dyDescent="0.15">
      <c r="A468" s="4">
        <v>461</v>
      </c>
      <c r="B468">
        <v>15</v>
      </c>
      <c r="C468">
        <v>5</v>
      </c>
      <c r="D468">
        <v>10</v>
      </c>
      <c r="E468">
        <v>10</v>
      </c>
      <c r="F468">
        <v>9</v>
      </c>
      <c r="G468">
        <v>1</v>
      </c>
      <c r="H468">
        <v>6</v>
      </c>
      <c r="I468">
        <v>4</v>
      </c>
      <c r="J468">
        <v>0.75</v>
      </c>
      <c r="K468">
        <v>5.40047264099121</v>
      </c>
      <c r="L468">
        <v>3.2668991088867201</v>
      </c>
      <c r="M468">
        <v>3.28164863586426</v>
      </c>
      <c r="N468">
        <v>3.5928287506103498</v>
      </c>
      <c r="O468">
        <v>1</v>
      </c>
      <c r="P468">
        <v>1</v>
      </c>
      <c r="Q468">
        <v>9</v>
      </c>
      <c r="R468" s="12">
        <v>0.1111</v>
      </c>
      <c r="S468" s="12">
        <f t="shared" si="7"/>
        <v>0.1</v>
      </c>
      <c r="T468">
        <v>1.4644775390625</v>
      </c>
      <c r="U468">
        <v>1.4097925424575799</v>
      </c>
      <c r="V468">
        <v>1.2756360769271899</v>
      </c>
      <c r="W468">
        <v>0.13415646553039601</v>
      </c>
      <c r="X468">
        <v>0.188841462135315</v>
      </c>
      <c r="Y468">
        <v>0.188841462135315</v>
      </c>
      <c r="Z468">
        <v>0.1</v>
      </c>
      <c r="AA468">
        <v>0.8</v>
      </c>
      <c r="AB468">
        <v>0.88888888888888895</v>
      </c>
      <c r="AC468">
        <v>0.84210526315789502</v>
      </c>
      <c r="AD468">
        <v>0.2</v>
      </c>
      <c r="AE468">
        <v>0.7</v>
      </c>
    </row>
    <row r="469" spans="1:31" x14ac:dyDescent="0.15">
      <c r="A469" s="4">
        <v>235</v>
      </c>
      <c r="B469">
        <v>13</v>
      </c>
      <c r="C469">
        <v>7</v>
      </c>
      <c r="D469">
        <v>10</v>
      </c>
      <c r="E469">
        <v>10</v>
      </c>
      <c r="F469">
        <v>10</v>
      </c>
      <c r="G469">
        <v>0</v>
      </c>
      <c r="H469">
        <v>3</v>
      </c>
      <c r="I469">
        <v>7</v>
      </c>
      <c r="J469">
        <v>0.65</v>
      </c>
      <c r="K469">
        <v>4.9593219757080096</v>
      </c>
      <c r="L469">
        <v>3.37563133239746</v>
      </c>
      <c r="M469">
        <v>2.7448692321777299</v>
      </c>
      <c r="N469">
        <v>4.3778800964355504</v>
      </c>
      <c r="O469">
        <v>1</v>
      </c>
      <c r="P469">
        <v>1</v>
      </c>
      <c r="Q469">
        <v>7</v>
      </c>
      <c r="R469" s="12">
        <v>0.1429</v>
      </c>
      <c r="S469" s="12">
        <f t="shared" si="7"/>
        <v>0.1</v>
      </c>
      <c r="T469">
        <v>1.53530502319336</v>
      </c>
      <c r="U469">
        <v>1.42502725124359</v>
      </c>
      <c r="V469">
        <v>1.2906869649887101</v>
      </c>
      <c r="W469">
        <v>0.13434028625488301</v>
      </c>
      <c r="X469">
        <v>0.24461805820465099</v>
      </c>
      <c r="Y469">
        <v>0.24461805820465099</v>
      </c>
      <c r="Z469">
        <v>0.1</v>
      </c>
      <c r="AA469">
        <v>0.6</v>
      </c>
      <c r="AB469">
        <v>0.85714285714285698</v>
      </c>
      <c r="AC469">
        <v>0.70588235294117596</v>
      </c>
      <c r="AD469">
        <v>0.4</v>
      </c>
      <c r="AE469">
        <v>0.5</v>
      </c>
    </row>
    <row r="470" spans="1:31" x14ac:dyDescent="0.15">
      <c r="A470" s="4">
        <v>320</v>
      </c>
      <c r="B470">
        <v>13</v>
      </c>
      <c r="C470">
        <v>7</v>
      </c>
      <c r="D470">
        <v>10</v>
      </c>
      <c r="E470">
        <v>10</v>
      </c>
      <c r="F470">
        <v>10</v>
      </c>
      <c r="G470">
        <v>0</v>
      </c>
      <c r="H470">
        <v>3</v>
      </c>
      <c r="I470">
        <v>7</v>
      </c>
      <c r="J470">
        <v>0.65</v>
      </c>
      <c r="K470">
        <v>5.3089351654052699</v>
      </c>
      <c r="L470">
        <v>3.5397872924804701</v>
      </c>
      <c r="M470">
        <v>2.13160896301269</v>
      </c>
      <c r="N470">
        <v>3.8854827880859402</v>
      </c>
      <c r="O470">
        <v>2</v>
      </c>
      <c r="P470">
        <v>2</v>
      </c>
      <c r="Q470">
        <v>11</v>
      </c>
      <c r="R470" s="12">
        <v>0.18179999999999999</v>
      </c>
      <c r="S470" s="12">
        <f t="shared" si="7"/>
        <v>0.2</v>
      </c>
      <c r="T470">
        <v>1.6018314361572299</v>
      </c>
      <c r="U470">
        <v>1.4670938253402701</v>
      </c>
      <c r="V470">
        <v>1.33253633975983</v>
      </c>
      <c r="W470">
        <v>0.134557485580444</v>
      </c>
      <c r="X470">
        <v>0.26929509639740001</v>
      </c>
      <c r="Y470">
        <v>0.26929509639740001</v>
      </c>
      <c r="Z470">
        <v>0.2</v>
      </c>
      <c r="AA470">
        <v>0.9</v>
      </c>
      <c r="AB470">
        <v>0.81818181818181801</v>
      </c>
      <c r="AC470">
        <v>0.85714285714285698</v>
      </c>
      <c r="AD470">
        <v>0.1</v>
      </c>
      <c r="AE470">
        <v>0.7</v>
      </c>
    </row>
    <row r="471" spans="1:31" x14ac:dyDescent="0.15">
      <c r="A471" s="4">
        <v>577</v>
      </c>
      <c r="B471">
        <v>14</v>
      </c>
      <c r="C471">
        <v>6</v>
      </c>
      <c r="D471">
        <v>10</v>
      </c>
      <c r="E471">
        <v>10</v>
      </c>
      <c r="F471">
        <v>10</v>
      </c>
      <c r="G471">
        <v>0</v>
      </c>
      <c r="H471">
        <v>4</v>
      </c>
      <c r="I471">
        <v>6</v>
      </c>
      <c r="J471">
        <v>0.7</v>
      </c>
      <c r="K471">
        <v>5.4112224578857404</v>
      </c>
      <c r="L471">
        <v>3.2592811584472701</v>
      </c>
      <c r="M471">
        <v>2.7629928588867201</v>
      </c>
      <c r="N471">
        <v>4.5526962280273402</v>
      </c>
      <c r="O471">
        <v>2</v>
      </c>
      <c r="P471">
        <v>2</v>
      </c>
      <c r="Q471">
        <v>12</v>
      </c>
      <c r="R471" s="12">
        <v>0.16669999999999999</v>
      </c>
      <c r="S471" s="12">
        <f t="shared" si="7"/>
        <v>0.2</v>
      </c>
      <c r="T471">
        <v>1.6584339141845701</v>
      </c>
      <c r="U471">
        <v>1.54971551895142</v>
      </c>
      <c r="V471">
        <v>1.4149255752563501</v>
      </c>
      <c r="W471">
        <v>0.134789943695068</v>
      </c>
      <c r="X471">
        <v>0.24350833892822299</v>
      </c>
      <c r="Y471">
        <v>0.24350833892822299</v>
      </c>
      <c r="Z471">
        <v>0.2</v>
      </c>
      <c r="AA471">
        <v>1</v>
      </c>
      <c r="AB471">
        <v>0.83333333333333304</v>
      </c>
      <c r="AC471">
        <v>0.90909090909090895</v>
      </c>
      <c r="AD471">
        <v>0</v>
      </c>
      <c r="AE471">
        <v>0.8</v>
      </c>
    </row>
    <row r="472" spans="1:31" x14ac:dyDescent="0.15">
      <c r="A472" s="4">
        <v>336</v>
      </c>
      <c r="B472">
        <v>10</v>
      </c>
      <c r="C472">
        <v>10</v>
      </c>
      <c r="D472">
        <v>10</v>
      </c>
      <c r="E472">
        <v>10</v>
      </c>
      <c r="F472">
        <v>9</v>
      </c>
      <c r="G472">
        <v>1</v>
      </c>
      <c r="H472">
        <v>1</v>
      </c>
      <c r="I472">
        <v>9</v>
      </c>
      <c r="J472">
        <v>0.5</v>
      </c>
      <c r="K472">
        <v>4.5075740814209002</v>
      </c>
      <c r="L472">
        <v>4.27095603942871</v>
      </c>
      <c r="M472">
        <v>8.1672668457031197</v>
      </c>
      <c r="N472">
        <v>6.6954193115234402</v>
      </c>
      <c r="O472">
        <v>0</v>
      </c>
      <c r="P472">
        <v>0</v>
      </c>
      <c r="Q472">
        <v>7</v>
      </c>
      <c r="R472" s="12">
        <v>0</v>
      </c>
      <c r="S472" s="12">
        <f t="shared" si="7"/>
        <v>0</v>
      </c>
      <c r="T472">
        <v>0.92658424377441395</v>
      </c>
      <c r="U472">
        <v>0.93477821350097701</v>
      </c>
      <c r="V472">
        <v>0.79964578151702903</v>
      </c>
      <c r="W472">
        <v>0.135132431983948</v>
      </c>
      <c r="X472">
        <v>0.126938462257385</v>
      </c>
      <c r="Y472">
        <v>0.126938462257385</v>
      </c>
      <c r="Z472">
        <v>0</v>
      </c>
      <c r="AA472">
        <v>0.7</v>
      </c>
      <c r="AB472">
        <v>1</v>
      </c>
      <c r="AC472">
        <v>0.82352941176470595</v>
      </c>
      <c r="AD472">
        <v>0.3</v>
      </c>
      <c r="AE472">
        <v>0.7</v>
      </c>
    </row>
    <row r="473" spans="1:31" x14ac:dyDescent="0.15">
      <c r="A473" s="4">
        <v>81</v>
      </c>
      <c r="B473">
        <v>14</v>
      </c>
      <c r="C473">
        <v>6</v>
      </c>
      <c r="D473">
        <v>10</v>
      </c>
      <c r="E473">
        <v>10</v>
      </c>
      <c r="F473">
        <v>10</v>
      </c>
      <c r="G473">
        <v>0</v>
      </c>
      <c r="H473">
        <v>4</v>
      </c>
      <c r="I473">
        <v>6</v>
      </c>
      <c r="J473">
        <v>0.7</v>
      </c>
      <c r="K473">
        <v>4.4817962646484402</v>
      </c>
      <c r="L473">
        <v>2.99641609191894</v>
      </c>
      <c r="M473">
        <v>2.7919044494628902</v>
      </c>
      <c r="N473">
        <v>3.3726062774658199</v>
      </c>
      <c r="O473">
        <v>0</v>
      </c>
      <c r="P473">
        <v>0</v>
      </c>
      <c r="Q473">
        <v>0</v>
      </c>
      <c r="R473" s="12">
        <v>0</v>
      </c>
      <c r="S473" s="12">
        <f t="shared" si="7"/>
        <v>0</v>
      </c>
      <c r="T473">
        <v>1.3286705017089799</v>
      </c>
      <c r="U473">
        <v>1.28359222412109</v>
      </c>
      <c r="V473">
        <v>1.14824962615967</v>
      </c>
      <c r="W473">
        <v>0.135342597961426</v>
      </c>
      <c r="X473">
        <v>0.18042087554931599</v>
      </c>
      <c r="Y473">
        <v>0.18042087554931599</v>
      </c>
      <c r="Z473">
        <v>0</v>
      </c>
      <c r="AA473">
        <v>0</v>
      </c>
      <c r="AB473" t="s">
        <v>29</v>
      </c>
      <c r="AC473" t="s">
        <v>29</v>
      </c>
      <c r="AD473">
        <v>1</v>
      </c>
      <c r="AE473">
        <v>0</v>
      </c>
    </row>
    <row r="474" spans="1:31" x14ac:dyDescent="0.15">
      <c r="A474" s="4">
        <v>684</v>
      </c>
      <c r="B474">
        <v>12</v>
      </c>
      <c r="C474">
        <v>8</v>
      </c>
      <c r="D474">
        <v>10</v>
      </c>
      <c r="E474">
        <v>10</v>
      </c>
      <c r="F474">
        <v>9</v>
      </c>
      <c r="G474">
        <v>1</v>
      </c>
      <c r="H474">
        <v>3</v>
      </c>
      <c r="I474">
        <v>7</v>
      </c>
      <c r="J474">
        <v>0.6</v>
      </c>
      <c r="K474">
        <v>5.3193225860595703</v>
      </c>
      <c r="L474">
        <v>4.0100460052490199</v>
      </c>
      <c r="M474">
        <v>3.5286941528320299</v>
      </c>
      <c r="N474">
        <v>3.6766185760497998</v>
      </c>
      <c r="O474">
        <v>1</v>
      </c>
      <c r="P474">
        <v>1</v>
      </c>
      <c r="Q474">
        <v>10</v>
      </c>
      <c r="R474" s="12">
        <v>0.1</v>
      </c>
      <c r="S474" s="12">
        <f t="shared" si="7"/>
        <v>0.1</v>
      </c>
      <c r="T474">
        <v>1.22385025024414</v>
      </c>
      <c r="U474">
        <v>1.1715183258056601</v>
      </c>
      <c r="V474">
        <v>1.0360521078109699</v>
      </c>
      <c r="W474">
        <v>0.13546621799469</v>
      </c>
      <c r="X474">
        <v>0.187798142433167</v>
      </c>
      <c r="Y474">
        <v>0.187798142433167</v>
      </c>
      <c r="Z474">
        <v>0.1</v>
      </c>
      <c r="AA474">
        <v>0.9</v>
      </c>
      <c r="AB474">
        <v>0.9</v>
      </c>
      <c r="AC474">
        <v>0.9</v>
      </c>
      <c r="AD474">
        <v>0.1</v>
      </c>
      <c r="AE474">
        <v>0.8</v>
      </c>
    </row>
    <row r="475" spans="1:31" x14ac:dyDescent="0.15">
      <c r="A475" s="4">
        <v>803</v>
      </c>
      <c r="B475">
        <v>13</v>
      </c>
      <c r="C475">
        <v>7</v>
      </c>
      <c r="D475">
        <v>10</v>
      </c>
      <c r="E475">
        <v>10</v>
      </c>
      <c r="F475">
        <v>10</v>
      </c>
      <c r="G475">
        <v>0</v>
      </c>
      <c r="H475">
        <v>3</v>
      </c>
      <c r="I475">
        <v>7</v>
      </c>
      <c r="J475">
        <v>0.65</v>
      </c>
      <c r="K475">
        <v>4.7810554504394496</v>
      </c>
      <c r="L475">
        <v>3.42788887023926</v>
      </c>
      <c r="M475">
        <v>2.91549491882324</v>
      </c>
      <c r="N475">
        <v>3.7785625457763699</v>
      </c>
      <c r="O475">
        <v>1</v>
      </c>
      <c r="P475">
        <v>1</v>
      </c>
      <c r="Q475">
        <v>9</v>
      </c>
      <c r="R475" s="12">
        <v>0.1111</v>
      </c>
      <c r="S475" s="12">
        <f t="shared" si="7"/>
        <v>0.1</v>
      </c>
      <c r="T475">
        <v>1.22781562805176</v>
      </c>
      <c r="U475">
        <v>1.1802076101303101</v>
      </c>
      <c r="V475">
        <v>1.04466116428375</v>
      </c>
      <c r="W475">
        <v>0.13554644584655801</v>
      </c>
      <c r="X475">
        <v>0.18315446376800501</v>
      </c>
      <c r="Y475">
        <v>0.18315446376800501</v>
      </c>
      <c r="Z475">
        <v>0.1</v>
      </c>
      <c r="AA475">
        <v>0.8</v>
      </c>
      <c r="AB475">
        <v>0.88888888888888895</v>
      </c>
      <c r="AC475">
        <v>0.84210526315789502</v>
      </c>
      <c r="AD475">
        <v>0.2</v>
      </c>
      <c r="AE475">
        <v>0.7</v>
      </c>
    </row>
    <row r="476" spans="1:31" x14ac:dyDescent="0.15">
      <c r="A476" s="4">
        <v>644</v>
      </c>
      <c r="B476">
        <v>15</v>
      </c>
      <c r="C476">
        <v>5</v>
      </c>
      <c r="D476">
        <v>10</v>
      </c>
      <c r="E476">
        <v>10</v>
      </c>
      <c r="F476">
        <v>10</v>
      </c>
      <c r="G476">
        <v>0</v>
      </c>
      <c r="H476">
        <v>5</v>
      </c>
      <c r="I476">
        <v>5</v>
      </c>
      <c r="J476">
        <v>0.75</v>
      </c>
      <c r="K476">
        <v>5.5166740417480504</v>
      </c>
      <c r="L476">
        <v>2.6217098236084002</v>
      </c>
      <c r="M476">
        <v>1.7777156829834</v>
      </c>
      <c r="N476">
        <v>4.1019325256347701</v>
      </c>
      <c r="O476">
        <v>1</v>
      </c>
      <c r="P476">
        <v>1</v>
      </c>
      <c r="Q476">
        <v>7</v>
      </c>
      <c r="R476" s="12">
        <v>0.1429</v>
      </c>
      <c r="S476" s="12">
        <f t="shared" si="7"/>
        <v>0.1</v>
      </c>
      <c r="T476">
        <v>1.78559494018555</v>
      </c>
      <c r="U476">
        <v>1.66477239131927</v>
      </c>
      <c r="V476">
        <v>1.5288511514663701</v>
      </c>
      <c r="W476">
        <v>0.135921239852905</v>
      </c>
      <c r="X476">
        <v>0.25674378871917702</v>
      </c>
      <c r="Y476">
        <v>0.25674378871917702</v>
      </c>
      <c r="Z476">
        <v>0.1</v>
      </c>
      <c r="AA476">
        <v>0.6</v>
      </c>
      <c r="AB476">
        <v>0.85714285714285698</v>
      </c>
      <c r="AC476">
        <v>0.70588235294117596</v>
      </c>
      <c r="AD476">
        <v>0.4</v>
      </c>
      <c r="AE476">
        <v>0.5</v>
      </c>
    </row>
    <row r="477" spans="1:31" x14ac:dyDescent="0.15">
      <c r="A477" s="4">
        <v>362</v>
      </c>
      <c r="B477">
        <v>14</v>
      </c>
      <c r="C477">
        <v>6</v>
      </c>
      <c r="D477">
        <v>10</v>
      </c>
      <c r="E477">
        <v>10</v>
      </c>
      <c r="F477">
        <v>9</v>
      </c>
      <c r="G477">
        <v>1</v>
      </c>
      <c r="H477">
        <v>5</v>
      </c>
      <c r="I477">
        <v>5</v>
      </c>
      <c r="J477">
        <v>0.7</v>
      </c>
      <c r="K477">
        <v>5.1341094970703098</v>
      </c>
      <c r="L477">
        <v>3.4281635284423801</v>
      </c>
      <c r="M477">
        <v>3.0469264984130899</v>
      </c>
      <c r="N477">
        <v>2.6494369506835902</v>
      </c>
      <c r="O477">
        <v>1</v>
      </c>
      <c r="P477">
        <v>1</v>
      </c>
      <c r="Q477">
        <v>7</v>
      </c>
      <c r="R477" s="12">
        <v>0.1429</v>
      </c>
      <c r="S477" s="12">
        <f t="shared" si="7"/>
        <v>0.1</v>
      </c>
      <c r="T477">
        <v>1.2833843231201201</v>
      </c>
      <c r="U477">
        <v>1.26145780086517</v>
      </c>
      <c r="V477">
        <v>1.1252807378768901</v>
      </c>
      <c r="W477">
        <v>0.136177062988281</v>
      </c>
      <c r="X477">
        <v>0.15810358524322499</v>
      </c>
      <c r="Y477">
        <v>0.15810358524322499</v>
      </c>
      <c r="Z477">
        <v>0.1</v>
      </c>
      <c r="AA477">
        <v>0.6</v>
      </c>
      <c r="AB477">
        <v>0.85714285714285698</v>
      </c>
      <c r="AC477">
        <v>0.70588235294117596</v>
      </c>
      <c r="AD477">
        <v>0.4</v>
      </c>
      <c r="AE477">
        <v>0.5</v>
      </c>
    </row>
    <row r="478" spans="1:31" x14ac:dyDescent="0.15">
      <c r="A478" s="4">
        <v>204</v>
      </c>
      <c r="B478">
        <v>13</v>
      </c>
      <c r="C478">
        <v>7</v>
      </c>
      <c r="D478">
        <v>10</v>
      </c>
      <c r="E478">
        <v>10</v>
      </c>
      <c r="F478">
        <v>10</v>
      </c>
      <c r="G478">
        <v>0</v>
      </c>
      <c r="H478">
        <v>3</v>
      </c>
      <c r="I478">
        <v>7</v>
      </c>
      <c r="J478">
        <v>0.65</v>
      </c>
      <c r="K478">
        <v>4.1210136413574201</v>
      </c>
      <c r="L478">
        <v>3.0621032714843701</v>
      </c>
      <c r="M478">
        <v>2.6656322479247998</v>
      </c>
      <c r="N478">
        <v>2.9633274078369101</v>
      </c>
      <c r="O478">
        <v>1</v>
      </c>
      <c r="P478">
        <v>1</v>
      </c>
      <c r="Q478">
        <v>7</v>
      </c>
      <c r="R478" s="12">
        <v>0.1429</v>
      </c>
      <c r="S478" s="12">
        <f t="shared" si="7"/>
        <v>0.1</v>
      </c>
      <c r="T478">
        <v>1.3481616973877</v>
      </c>
      <c r="U478">
        <v>1.2863235473632799</v>
      </c>
      <c r="V478">
        <v>1.1500141620636</v>
      </c>
      <c r="W478">
        <v>0.13630938529968301</v>
      </c>
      <c r="X478">
        <v>0.19814753532409701</v>
      </c>
      <c r="Y478">
        <v>0.19814753532409701</v>
      </c>
      <c r="Z478">
        <v>0.1</v>
      </c>
      <c r="AA478">
        <v>0.6</v>
      </c>
      <c r="AB478">
        <v>0.85714285714285698</v>
      </c>
      <c r="AC478">
        <v>0.70588235294117596</v>
      </c>
      <c r="AD478">
        <v>0.4</v>
      </c>
      <c r="AE478">
        <v>0.5</v>
      </c>
    </row>
    <row r="479" spans="1:31" x14ac:dyDescent="0.15">
      <c r="A479" s="4">
        <v>282</v>
      </c>
      <c r="B479">
        <v>13</v>
      </c>
      <c r="C479">
        <v>7</v>
      </c>
      <c r="D479">
        <v>10</v>
      </c>
      <c r="E479">
        <v>10</v>
      </c>
      <c r="F479">
        <v>10</v>
      </c>
      <c r="G479">
        <v>0</v>
      </c>
      <c r="H479">
        <v>3</v>
      </c>
      <c r="I479">
        <v>7</v>
      </c>
      <c r="J479">
        <v>0.65</v>
      </c>
      <c r="K479">
        <v>5.98988914489746</v>
      </c>
      <c r="L479">
        <v>3.9118385314941402</v>
      </c>
      <c r="M479">
        <v>2.7007293701171902</v>
      </c>
      <c r="N479">
        <v>5.1966781616210902</v>
      </c>
      <c r="O479">
        <v>1</v>
      </c>
      <c r="P479">
        <v>1</v>
      </c>
      <c r="Q479">
        <v>9</v>
      </c>
      <c r="R479" s="12">
        <v>0.1111</v>
      </c>
      <c r="S479" s="12">
        <f t="shared" si="7"/>
        <v>0.1</v>
      </c>
      <c r="T479">
        <v>1.5883808135986299</v>
      </c>
      <c r="U479">
        <v>1.4671922922134399</v>
      </c>
      <c r="V479">
        <v>1.3302423954010001</v>
      </c>
      <c r="W479">
        <v>0.13694989681243899</v>
      </c>
      <c r="X479">
        <v>0.258138418197632</v>
      </c>
      <c r="Y479">
        <v>0.258138418197632</v>
      </c>
      <c r="Z479">
        <v>0.1</v>
      </c>
      <c r="AA479">
        <v>0.8</v>
      </c>
      <c r="AB479">
        <v>0.88888888888888895</v>
      </c>
      <c r="AC479">
        <v>0.84210526315789502</v>
      </c>
      <c r="AD479">
        <v>0.2</v>
      </c>
      <c r="AE479">
        <v>0.7</v>
      </c>
    </row>
    <row r="480" spans="1:31" x14ac:dyDescent="0.15">
      <c r="A480" s="4">
        <v>633</v>
      </c>
      <c r="B480">
        <v>13</v>
      </c>
      <c r="C480">
        <v>7</v>
      </c>
      <c r="D480">
        <v>10</v>
      </c>
      <c r="E480">
        <v>10</v>
      </c>
      <c r="F480">
        <v>9</v>
      </c>
      <c r="G480">
        <v>1</v>
      </c>
      <c r="H480">
        <v>4</v>
      </c>
      <c r="I480">
        <v>6</v>
      </c>
      <c r="J480">
        <v>0.65</v>
      </c>
      <c r="K480">
        <v>5.9229469299316397</v>
      </c>
      <c r="L480">
        <v>3.5338287353515598</v>
      </c>
      <c r="M480">
        <v>2.2889099121093701</v>
      </c>
      <c r="N480">
        <v>3.8979320526122998</v>
      </c>
      <c r="O480">
        <v>2</v>
      </c>
      <c r="P480">
        <v>2</v>
      </c>
      <c r="Q480">
        <v>9</v>
      </c>
      <c r="R480" s="12">
        <v>0.22220000000000001</v>
      </c>
      <c r="S480" s="12">
        <f t="shared" si="7"/>
        <v>0.2</v>
      </c>
      <c r="T480">
        <v>1.71197509765625</v>
      </c>
      <c r="U480">
        <v>1.58402967453003</v>
      </c>
      <c r="V480">
        <v>1.4470230340957599</v>
      </c>
      <c r="W480">
        <v>0.137006640434265</v>
      </c>
      <c r="X480">
        <v>0.26495206356048601</v>
      </c>
      <c r="Y480">
        <v>0.26495206356048601</v>
      </c>
      <c r="Z480">
        <v>0.2</v>
      </c>
      <c r="AA480">
        <v>0.7</v>
      </c>
      <c r="AB480">
        <v>0.77777777777777801</v>
      </c>
      <c r="AC480">
        <v>0.73684210526315796</v>
      </c>
      <c r="AD480">
        <v>0.3</v>
      </c>
      <c r="AE480">
        <v>0.5</v>
      </c>
    </row>
    <row r="481" spans="1:31" x14ac:dyDescent="0.15">
      <c r="A481" s="4">
        <v>865</v>
      </c>
      <c r="B481">
        <v>12</v>
      </c>
      <c r="C481">
        <v>8</v>
      </c>
      <c r="D481">
        <v>10</v>
      </c>
      <c r="E481">
        <v>10</v>
      </c>
      <c r="F481">
        <v>10</v>
      </c>
      <c r="G481">
        <v>0</v>
      </c>
      <c r="H481">
        <v>2</v>
      </c>
      <c r="I481">
        <v>8</v>
      </c>
      <c r="J481">
        <v>0.6</v>
      </c>
      <c r="K481">
        <v>4.26218605041504</v>
      </c>
      <c r="L481">
        <v>3.5626525878906201</v>
      </c>
      <c r="M481">
        <v>4.4527530670165998</v>
      </c>
      <c r="N481">
        <v>4.6102828979492196</v>
      </c>
      <c r="O481">
        <v>0</v>
      </c>
      <c r="P481">
        <v>0</v>
      </c>
      <c r="Q481">
        <v>5</v>
      </c>
      <c r="R481" s="12">
        <v>0</v>
      </c>
      <c r="S481" s="12">
        <f t="shared" si="7"/>
        <v>0</v>
      </c>
      <c r="T481">
        <v>1.0662040710449201</v>
      </c>
      <c r="U481">
        <v>1.0434312820434599</v>
      </c>
      <c r="V481">
        <v>0.90589237213134799</v>
      </c>
      <c r="W481">
        <v>0.13753890991210899</v>
      </c>
      <c r="X481">
        <v>0.160311698913574</v>
      </c>
      <c r="Y481">
        <v>0.160311698913574</v>
      </c>
      <c r="Z481">
        <v>0</v>
      </c>
      <c r="AA481">
        <v>0.5</v>
      </c>
      <c r="AB481">
        <v>1</v>
      </c>
      <c r="AC481">
        <v>0.66666666666666696</v>
      </c>
      <c r="AD481">
        <v>0.5</v>
      </c>
      <c r="AE481">
        <v>0.5</v>
      </c>
    </row>
    <row r="482" spans="1:31" x14ac:dyDescent="0.15">
      <c r="A482" s="4">
        <v>529</v>
      </c>
      <c r="B482">
        <v>13</v>
      </c>
      <c r="C482">
        <v>7</v>
      </c>
      <c r="D482">
        <v>10</v>
      </c>
      <c r="E482">
        <v>10</v>
      </c>
      <c r="F482">
        <v>10</v>
      </c>
      <c r="G482">
        <v>0</v>
      </c>
      <c r="H482">
        <v>3</v>
      </c>
      <c r="I482">
        <v>7</v>
      </c>
      <c r="J482">
        <v>0.65</v>
      </c>
      <c r="K482">
        <v>4.2820549011230504</v>
      </c>
      <c r="L482">
        <v>3.3630924224853498</v>
      </c>
      <c r="M482">
        <v>3.40646171569824</v>
      </c>
      <c r="N482">
        <v>3.12514305114746</v>
      </c>
      <c r="O482">
        <v>0</v>
      </c>
      <c r="P482">
        <v>0</v>
      </c>
      <c r="Q482">
        <v>4</v>
      </c>
      <c r="R482" s="12">
        <v>0</v>
      </c>
      <c r="S482" s="12">
        <f t="shared" si="7"/>
        <v>0</v>
      </c>
      <c r="T482">
        <v>1.1142559051513701</v>
      </c>
      <c r="U482">
        <v>1.0965442657470701</v>
      </c>
      <c r="V482">
        <v>0.958346366882324</v>
      </c>
      <c r="W482">
        <v>0.13819789886474601</v>
      </c>
      <c r="X482">
        <v>0.155909538269043</v>
      </c>
      <c r="Y482">
        <v>0.155909538269043</v>
      </c>
      <c r="Z482">
        <v>0</v>
      </c>
      <c r="AA482">
        <v>0.4</v>
      </c>
      <c r="AB482">
        <v>1</v>
      </c>
      <c r="AC482">
        <v>0.57142857142857195</v>
      </c>
      <c r="AD482">
        <v>0.6</v>
      </c>
      <c r="AE482">
        <v>0.4</v>
      </c>
    </row>
    <row r="483" spans="1:31" x14ac:dyDescent="0.15">
      <c r="A483" s="4">
        <v>638</v>
      </c>
      <c r="B483">
        <v>14</v>
      </c>
      <c r="C483">
        <v>6</v>
      </c>
      <c r="D483">
        <v>10</v>
      </c>
      <c r="E483">
        <v>10</v>
      </c>
      <c r="F483">
        <v>10</v>
      </c>
      <c r="G483">
        <v>0</v>
      </c>
      <c r="H483">
        <v>4</v>
      </c>
      <c r="I483">
        <v>6</v>
      </c>
      <c r="J483">
        <v>0.7</v>
      </c>
      <c r="K483">
        <v>5.8517227172851598</v>
      </c>
      <c r="L483">
        <v>3.1313724517822301</v>
      </c>
      <c r="M483">
        <v>1.8645782470703101</v>
      </c>
      <c r="N483">
        <v>4.6895484924316397</v>
      </c>
      <c r="O483">
        <v>3</v>
      </c>
      <c r="P483">
        <v>3</v>
      </c>
      <c r="Q483">
        <v>13</v>
      </c>
      <c r="R483" s="12">
        <v>0.23080000000000001</v>
      </c>
      <c r="S483" s="12">
        <f t="shared" si="7"/>
        <v>0.3</v>
      </c>
      <c r="T483">
        <v>1.88985443115234</v>
      </c>
      <c r="U483">
        <v>1.7285113334655799</v>
      </c>
      <c r="V483">
        <v>1.59028112888336</v>
      </c>
      <c r="W483">
        <v>0.13823020458221399</v>
      </c>
      <c r="X483">
        <v>0.29957330226898199</v>
      </c>
      <c r="Y483">
        <v>0.29957330226898199</v>
      </c>
      <c r="Z483">
        <v>0.3</v>
      </c>
      <c r="AA483">
        <v>1</v>
      </c>
      <c r="AB483">
        <v>0.76923076923076905</v>
      </c>
      <c r="AC483">
        <v>0.86956521739130399</v>
      </c>
      <c r="AD483">
        <v>0</v>
      </c>
      <c r="AE483">
        <v>0.7</v>
      </c>
    </row>
    <row r="484" spans="1:31" x14ac:dyDescent="0.15">
      <c r="A484" s="4">
        <v>59</v>
      </c>
      <c r="B484">
        <v>15</v>
      </c>
      <c r="C484">
        <v>5</v>
      </c>
      <c r="D484">
        <v>10</v>
      </c>
      <c r="E484">
        <v>10</v>
      </c>
      <c r="F484">
        <v>10</v>
      </c>
      <c r="G484">
        <v>0</v>
      </c>
      <c r="H484">
        <v>5</v>
      </c>
      <c r="I484">
        <v>5</v>
      </c>
      <c r="J484">
        <v>0.75</v>
      </c>
      <c r="K484">
        <v>5.88527488708496</v>
      </c>
      <c r="L484">
        <v>2.63079833984375</v>
      </c>
      <c r="M484">
        <v>1.4751014709472701</v>
      </c>
      <c r="N484">
        <v>4.1975421905517596</v>
      </c>
      <c r="O484">
        <v>3</v>
      </c>
      <c r="P484">
        <v>3</v>
      </c>
      <c r="Q484">
        <v>12</v>
      </c>
      <c r="R484" s="12">
        <v>0.25</v>
      </c>
      <c r="S484" s="12">
        <f t="shared" si="7"/>
        <v>0.3</v>
      </c>
      <c r="T484">
        <v>1.8753356933593699</v>
      </c>
      <c r="U484">
        <v>1.7415421009063701</v>
      </c>
      <c r="V484">
        <v>1.6032752990722701</v>
      </c>
      <c r="W484">
        <v>0.138266801834106</v>
      </c>
      <c r="X484">
        <v>0.27206039428710899</v>
      </c>
      <c r="Y484">
        <v>0.27206039428710899</v>
      </c>
      <c r="Z484">
        <v>0.3</v>
      </c>
      <c r="AA484">
        <v>0.9</v>
      </c>
      <c r="AB484">
        <v>0.75</v>
      </c>
      <c r="AC484">
        <v>0.81818181818181801</v>
      </c>
      <c r="AD484">
        <v>0.1</v>
      </c>
      <c r="AE484">
        <v>0.6</v>
      </c>
    </row>
    <row r="485" spans="1:31" x14ac:dyDescent="0.15">
      <c r="A485" s="4">
        <v>666</v>
      </c>
      <c r="B485">
        <v>12</v>
      </c>
      <c r="C485">
        <v>8</v>
      </c>
      <c r="D485">
        <v>10</v>
      </c>
      <c r="E485">
        <v>10</v>
      </c>
      <c r="F485">
        <v>10</v>
      </c>
      <c r="G485">
        <v>0</v>
      </c>
      <c r="H485">
        <v>2</v>
      </c>
      <c r="I485">
        <v>8</v>
      </c>
      <c r="J485">
        <v>0.6</v>
      </c>
      <c r="K485">
        <v>4.7770328521728498</v>
      </c>
      <c r="L485">
        <v>3.7466411590576199</v>
      </c>
      <c r="M485">
        <v>3.6191635131835902</v>
      </c>
      <c r="N485">
        <v>4.9926109313964799</v>
      </c>
      <c r="O485">
        <v>1</v>
      </c>
      <c r="P485">
        <v>1</v>
      </c>
      <c r="Q485">
        <v>9</v>
      </c>
      <c r="R485" s="12">
        <v>0.1111</v>
      </c>
      <c r="S485" s="12">
        <f t="shared" si="7"/>
        <v>0.1</v>
      </c>
      <c r="T485">
        <v>1.38015937805176</v>
      </c>
      <c r="U485">
        <v>1.2860050201416</v>
      </c>
      <c r="V485">
        <v>1.1470317840576201</v>
      </c>
      <c r="W485">
        <v>0.13897323608398399</v>
      </c>
      <c r="X485">
        <v>0.23312759399414101</v>
      </c>
      <c r="Y485">
        <v>0.23312759399414101</v>
      </c>
      <c r="Z485">
        <v>0.1</v>
      </c>
      <c r="AA485">
        <v>0.8</v>
      </c>
      <c r="AB485">
        <v>0.88888888888888895</v>
      </c>
      <c r="AC485">
        <v>0.84210526315789502</v>
      </c>
      <c r="AD485">
        <v>0.2</v>
      </c>
      <c r="AE485">
        <v>0.7</v>
      </c>
    </row>
    <row r="486" spans="1:31" x14ac:dyDescent="0.15">
      <c r="A486" s="4">
        <v>962</v>
      </c>
      <c r="B486">
        <v>16</v>
      </c>
      <c r="C486">
        <v>4</v>
      </c>
      <c r="D486">
        <v>10</v>
      </c>
      <c r="E486">
        <v>10</v>
      </c>
      <c r="F486">
        <v>10</v>
      </c>
      <c r="G486">
        <v>0</v>
      </c>
      <c r="H486">
        <v>6</v>
      </c>
      <c r="I486">
        <v>4</v>
      </c>
      <c r="J486">
        <v>0.8</v>
      </c>
      <c r="K486">
        <v>4.6886062622070304</v>
      </c>
      <c r="L486">
        <v>2.2660045623779301</v>
      </c>
      <c r="M486">
        <v>1.8892669677734399</v>
      </c>
      <c r="N486">
        <v>3.0958251953125</v>
      </c>
      <c r="O486">
        <v>1</v>
      </c>
      <c r="P486">
        <v>1</v>
      </c>
      <c r="Q486">
        <v>8</v>
      </c>
      <c r="R486" s="12">
        <v>0.125</v>
      </c>
      <c r="S486" s="12">
        <f t="shared" si="7"/>
        <v>0.1</v>
      </c>
      <c r="T486">
        <v>1.6115760803222701</v>
      </c>
      <c r="U486">
        <v>1.5397201776504501</v>
      </c>
      <c r="V486">
        <v>1.4006265401840201</v>
      </c>
      <c r="W486">
        <v>0.139093637466431</v>
      </c>
      <c r="X486">
        <v>0.21094954013824499</v>
      </c>
      <c r="Y486">
        <v>0.21094954013824499</v>
      </c>
      <c r="Z486">
        <v>0.1</v>
      </c>
      <c r="AA486">
        <v>0.7</v>
      </c>
      <c r="AB486">
        <v>0.875</v>
      </c>
      <c r="AC486">
        <v>0.77777777777777801</v>
      </c>
      <c r="AD486">
        <v>0.3</v>
      </c>
      <c r="AE486">
        <v>0.6</v>
      </c>
    </row>
    <row r="487" spans="1:31" x14ac:dyDescent="0.15">
      <c r="A487" s="4">
        <v>515</v>
      </c>
      <c r="B487">
        <v>13</v>
      </c>
      <c r="C487">
        <v>7</v>
      </c>
      <c r="D487">
        <v>10</v>
      </c>
      <c r="E487">
        <v>10</v>
      </c>
      <c r="F487">
        <v>10</v>
      </c>
      <c r="G487">
        <v>0</v>
      </c>
      <c r="H487">
        <v>3</v>
      </c>
      <c r="I487">
        <v>7</v>
      </c>
      <c r="J487">
        <v>0.65</v>
      </c>
      <c r="K487">
        <v>5.6784019470214799</v>
      </c>
      <c r="L487">
        <v>3.7142581939697301</v>
      </c>
      <c r="M487">
        <v>2.4055404663085902</v>
      </c>
      <c r="N487">
        <v>4.6775493621826199</v>
      </c>
      <c r="O487">
        <v>1</v>
      </c>
      <c r="P487">
        <v>1</v>
      </c>
      <c r="Q487">
        <v>10</v>
      </c>
      <c r="R487" s="12">
        <v>0.1</v>
      </c>
      <c r="S487" s="12">
        <f t="shared" si="7"/>
        <v>0.1</v>
      </c>
      <c r="T487">
        <v>1.6235103607177701</v>
      </c>
      <c r="U487">
        <v>1.4922180175781199</v>
      </c>
      <c r="V487">
        <v>1.3530521392822299</v>
      </c>
      <c r="W487">
        <v>0.13916587829589799</v>
      </c>
      <c r="X487">
        <v>0.27045822143554699</v>
      </c>
      <c r="Y487">
        <v>0.27045822143554699</v>
      </c>
      <c r="Z487">
        <v>0.1</v>
      </c>
      <c r="AA487">
        <v>0.9</v>
      </c>
      <c r="AB487">
        <v>0.9</v>
      </c>
      <c r="AC487">
        <v>0.9</v>
      </c>
      <c r="AD487">
        <v>0.1</v>
      </c>
      <c r="AE487">
        <v>0.8</v>
      </c>
    </row>
    <row r="488" spans="1:31" x14ac:dyDescent="0.15">
      <c r="A488" s="4">
        <v>600</v>
      </c>
      <c r="B488">
        <v>12</v>
      </c>
      <c r="C488">
        <v>8</v>
      </c>
      <c r="D488">
        <v>10</v>
      </c>
      <c r="E488">
        <v>10</v>
      </c>
      <c r="F488">
        <v>10</v>
      </c>
      <c r="G488">
        <v>0</v>
      </c>
      <c r="H488">
        <v>2</v>
      </c>
      <c r="I488">
        <v>8</v>
      </c>
      <c r="J488">
        <v>0.6</v>
      </c>
      <c r="K488">
        <v>5.0289783477783203</v>
      </c>
      <c r="L488">
        <v>3.94351005554199</v>
      </c>
      <c r="M488">
        <v>3.1126842498779301</v>
      </c>
      <c r="N488">
        <v>4.3888282775878897</v>
      </c>
      <c r="O488">
        <v>1</v>
      </c>
      <c r="P488">
        <v>1</v>
      </c>
      <c r="Q488">
        <v>10</v>
      </c>
      <c r="R488" s="12">
        <v>0.1</v>
      </c>
      <c r="S488" s="12">
        <f t="shared" si="7"/>
        <v>0.1</v>
      </c>
      <c r="T488">
        <v>1.4289360046386701</v>
      </c>
      <c r="U488">
        <v>1.32162284851074</v>
      </c>
      <c r="V488">
        <v>1.1824367046356199</v>
      </c>
      <c r="W488">
        <v>0.13918614387512199</v>
      </c>
      <c r="X488">
        <v>0.24649930000305201</v>
      </c>
      <c r="Y488">
        <v>0.24649930000305201</v>
      </c>
      <c r="Z488">
        <v>0.1</v>
      </c>
      <c r="AA488">
        <v>0.9</v>
      </c>
      <c r="AB488">
        <v>0.9</v>
      </c>
      <c r="AC488">
        <v>0.9</v>
      </c>
      <c r="AD488">
        <v>0.1</v>
      </c>
      <c r="AE488">
        <v>0.8</v>
      </c>
    </row>
    <row r="489" spans="1:31" x14ac:dyDescent="0.15">
      <c r="A489" s="4">
        <v>285</v>
      </c>
      <c r="B489">
        <v>15</v>
      </c>
      <c r="C489">
        <v>5</v>
      </c>
      <c r="D489">
        <v>10</v>
      </c>
      <c r="E489">
        <v>10</v>
      </c>
      <c r="F489">
        <v>10</v>
      </c>
      <c r="G489">
        <v>0</v>
      </c>
      <c r="H489">
        <v>5</v>
      </c>
      <c r="I489">
        <v>5</v>
      </c>
      <c r="J489">
        <v>0.75</v>
      </c>
      <c r="K489">
        <v>5.9851932525634801</v>
      </c>
      <c r="L489">
        <v>2.8698177337646502</v>
      </c>
      <c r="M489">
        <v>2.25675392150879</v>
      </c>
      <c r="N489">
        <v>5.0046253204345703</v>
      </c>
      <c r="O489">
        <v>4</v>
      </c>
      <c r="P489">
        <v>4</v>
      </c>
      <c r="Q489">
        <v>13</v>
      </c>
      <c r="R489" s="12">
        <v>0.30769999999999997</v>
      </c>
      <c r="S489" s="12">
        <f t="shared" si="7"/>
        <v>0.4</v>
      </c>
      <c r="T489">
        <v>2.3542289733886701</v>
      </c>
      <c r="U489">
        <v>2.1427681446075399</v>
      </c>
      <c r="V489">
        <v>2.0035667419433598</v>
      </c>
      <c r="W489">
        <v>0.13920140266418499</v>
      </c>
      <c r="X489">
        <v>0.350662231445312</v>
      </c>
      <c r="Y489">
        <v>0.350662231445312</v>
      </c>
      <c r="Z489">
        <v>0.4</v>
      </c>
      <c r="AA489">
        <v>0.9</v>
      </c>
      <c r="AB489">
        <v>0.69230769230769196</v>
      </c>
      <c r="AC489">
        <v>0.78260869565217395</v>
      </c>
      <c r="AD489">
        <v>0.1</v>
      </c>
      <c r="AE489">
        <v>0.5</v>
      </c>
    </row>
    <row r="490" spans="1:31" x14ac:dyDescent="0.15">
      <c r="A490" s="4">
        <v>350</v>
      </c>
      <c r="B490">
        <v>12</v>
      </c>
      <c r="C490">
        <v>8</v>
      </c>
      <c r="D490">
        <v>10</v>
      </c>
      <c r="E490">
        <v>10</v>
      </c>
      <c r="F490">
        <v>10</v>
      </c>
      <c r="G490">
        <v>0</v>
      </c>
      <c r="H490">
        <v>2</v>
      </c>
      <c r="I490">
        <v>8</v>
      </c>
      <c r="J490">
        <v>0.6</v>
      </c>
      <c r="K490">
        <v>4.8187522888183603</v>
      </c>
      <c r="L490">
        <v>3.9331512451171902</v>
      </c>
      <c r="M490">
        <v>4.1135559082031197</v>
      </c>
      <c r="N490">
        <v>4.6535282135009801</v>
      </c>
      <c r="O490">
        <v>0</v>
      </c>
      <c r="P490">
        <v>0</v>
      </c>
      <c r="Q490">
        <v>6</v>
      </c>
      <c r="R490" s="12">
        <v>0</v>
      </c>
      <c r="S490" s="12">
        <f t="shared" si="7"/>
        <v>0</v>
      </c>
      <c r="T490">
        <v>1.26987648010254</v>
      </c>
      <c r="U490">
        <v>1.2440757751464799</v>
      </c>
      <c r="V490">
        <v>1.10476839542389</v>
      </c>
      <c r="W490">
        <v>0.13930737972259499</v>
      </c>
      <c r="X490">
        <v>0.16510808467865001</v>
      </c>
      <c r="Y490">
        <v>0.16510808467865001</v>
      </c>
      <c r="Z490">
        <v>0</v>
      </c>
      <c r="AA490">
        <v>0.6</v>
      </c>
      <c r="AB490">
        <v>1</v>
      </c>
      <c r="AC490">
        <v>0.75</v>
      </c>
      <c r="AD490">
        <v>0.4</v>
      </c>
      <c r="AE490">
        <v>0.6</v>
      </c>
    </row>
    <row r="491" spans="1:31" x14ac:dyDescent="0.15">
      <c r="A491" s="4">
        <v>150</v>
      </c>
      <c r="B491">
        <v>13</v>
      </c>
      <c r="C491">
        <v>7</v>
      </c>
      <c r="D491">
        <v>10</v>
      </c>
      <c r="E491">
        <v>10</v>
      </c>
      <c r="F491">
        <v>10</v>
      </c>
      <c r="G491">
        <v>0</v>
      </c>
      <c r="H491">
        <v>3</v>
      </c>
      <c r="I491">
        <v>7</v>
      </c>
      <c r="J491">
        <v>0.65</v>
      </c>
      <c r="K491">
        <v>5.1955280303955096</v>
      </c>
      <c r="L491">
        <v>3.4199886322021502</v>
      </c>
      <c r="M491">
        <v>2.2160167694091801</v>
      </c>
      <c r="N491">
        <v>4.1985225677490199</v>
      </c>
      <c r="O491">
        <v>1</v>
      </c>
      <c r="P491">
        <v>1</v>
      </c>
      <c r="Q491">
        <v>9</v>
      </c>
      <c r="R491" s="12">
        <v>0.1111</v>
      </c>
      <c r="S491" s="12">
        <f t="shared" si="7"/>
        <v>0.1</v>
      </c>
      <c r="T491">
        <v>1.8349590301513701</v>
      </c>
      <c r="U491">
        <v>1.66742956638336</v>
      </c>
      <c r="V491">
        <v>1.5271577835082999</v>
      </c>
      <c r="W491">
        <v>0.14027178287506101</v>
      </c>
      <c r="X491">
        <v>0.30780124664306602</v>
      </c>
      <c r="Y491">
        <v>0.30780124664306602</v>
      </c>
      <c r="Z491">
        <v>0.1</v>
      </c>
      <c r="AA491">
        <v>0.8</v>
      </c>
      <c r="AB491">
        <v>0.88888888888888895</v>
      </c>
      <c r="AC491">
        <v>0.84210526315789502</v>
      </c>
      <c r="AD491">
        <v>0.2</v>
      </c>
      <c r="AE491">
        <v>0.7</v>
      </c>
    </row>
    <row r="492" spans="1:31" x14ac:dyDescent="0.15">
      <c r="A492" s="4">
        <v>48</v>
      </c>
      <c r="B492">
        <v>15</v>
      </c>
      <c r="C492">
        <v>5</v>
      </c>
      <c r="D492">
        <v>10</v>
      </c>
      <c r="E492">
        <v>10</v>
      </c>
      <c r="F492">
        <v>10</v>
      </c>
      <c r="G492">
        <v>0</v>
      </c>
      <c r="H492">
        <v>5</v>
      </c>
      <c r="I492">
        <v>5</v>
      </c>
      <c r="J492">
        <v>0.75</v>
      </c>
      <c r="K492">
        <v>6.0682621002197301</v>
      </c>
      <c r="L492">
        <v>2.9624652862548801</v>
      </c>
      <c r="M492">
        <v>2.1485118865966801</v>
      </c>
      <c r="N492">
        <v>4.5836753845214799</v>
      </c>
      <c r="O492">
        <v>2</v>
      </c>
      <c r="P492">
        <v>2</v>
      </c>
      <c r="Q492">
        <v>11</v>
      </c>
      <c r="R492" s="12">
        <v>0.18179999999999999</v>
      </c>
      <c r="S492" s="12">
        <f t="shared" si="7"/>
        <v>0.2</v>
      </c>
      <c r="T492">
        <v>1.76265716552734</v>
      </c>
      <c r="U492">
        <v>1.6565425395965601</v>
      </c>
      <c r="V492">
        <v>1.5162060260772701</v>
      </c>
      <c r="W492">
        <v>0.140336513519287</v>
      </c>
      <c r="X492">
        <v>0.24645113945007299</v>
      </c>
      <c r="Y492">
        <v>0.24645113945007299</v>
      </c>
      <c r="Z492">
        <v>0.2</v>
      </c>
      <c r="AA492">
        <v>0.9</v>
      </c>
      <c r="AB492">
        <v>0.81818181818181801</v>
      </c>
      <c r="AC492">
        <v>0.85714285714285698</v>
      </c>
      <c r="AD492">
        <v>0.1</v>
      </c>
      <c r="AE492">
        <v>0.7</v>
      </c>
    </row>
    <row r="493" spans="1:31" x14ac:dyDescent="0.15">
      <c r="A493" s="4">
        <v>840</v>
      </c>
      <c r="B493">
        <v>13</v>
      </c>
      <c r="C493">
        <v>7</v>
      </c>
      <c r="D493">
        <v>10</v>
      </c>
      <c r="E493">
        <v>10</v>
      </c>
      <c r="F493">
        <v>10</v>
      </c>
      <c r="G493">
        <v>0</v>
      </c>
      <c r="H493">
        <v>3</v>
      </c>
      <c r="I493">
        <v>7</v>
      </c>
      <c r="J493">
        <v>0.65</v>
      </c>
      <c r="K493">
        <v>5.3783435821533203</v>
      </c>
      <c r="L493">
        <v>3.5478610992431601</v>
      </c>
      <c r="M493">
        <v>2.5381450653076199</v>
      </c>
      <c r="N493">
        <v>4.6591548919677699</v>
      </c>
      <c r="O493">
        <v>1</v>
      </c>
      <c r="P493">
        <v>1</v>
      </c>
      <c r="Q493">
        <v>10</v>
      </c>
      <c r="R493" s="12">
        <v>0.1</v>
      </c>
      <c r="S493" s="12">
        <f t="shared" si="7"/>
        <v>0.1</v>
      </c>
      <c r="T493">
        <v>1.6274662017822299</v>
      </c>
      <c r="U493">
        <v>1.4948984384536701</v>
      </c>
      <c r="V493">
        <v>1.3545224666595499</v>
      </c>
      <c r="W493">
        <v>0.140375971794128</v>
      </c>
      <c r="X493">
        <v>0.272943735122681</v>
      </c>
      <c r="Y493">
        <v>0.272943735122681</v>
      </c>
      <c r="Z493">
        <v>0.1</v>
      </c>
      <c r="AA493">
        <v>0.9</v>
      </c>
      <c r="AB493">
        <v>0.9</v>
      </c>
      <c r="AC493">
        <v>0.9</v>
      </c>
      <c r="AD493">
        <v>0.1</v>
      </c>
      <c r="AE493">
        <v>0.8</v>
      </c>
    </row>
    <row r="494" spans="1:31" x14ac:dyDescent="0.15">
      <c r="A494" s="4">
        <v>973</v>
      </c>
      <c r="B494">
        <v>14</v>
      </c>
      <c r="C494">
        <v>6</v>
      </c>
      <c r="D494">
        <v>10</v>
      </c>
      <c r="E494">
        <v>10</v>
      </c>
      <c r="F494">
        <v>10</v>
      </c>
      <c r="G494">
        <v>0</v>
      </c>
      <c r="H494">
        <v>4</v>
      </c>
      <c r="I494">
        <v>6</v>
      </c>
      <c r="J494">
        <v>0.7</v>
      </c>
      <c r="K494">
        <v>5.6923103332519496</v>
      </c>
      <c r="L494">
        <v>3.1271286010742201</v>
      </c>
      <c r="M494">
        <v>1.79007720947266</v>
      </c>
      <c r="N494">
        <v>4.1845417022705096</v>
      </c>
      <c r="O494">
        <v>2</v>
      </c>
      <c r="P494">
        <v>2</v>
      </c>
      <c r="Q494">
        <v>11</v>
      </c>
      <c r="R494" s="12">
        <v>0.18179999999999999</v>
      </c>
      <c r="S494" s="12">
        <f t="shared" si="7"/>
        <v>0.2</v>
      </c>
      <c r="T494">
        <v>1.7828674316406199</v>
      </c>
      <c r="U494">
        <v>1.6374192237853999</v>
      </c>
      <c r="V494">
        <v>1.4963766336441</v>
      </c>
      <c r="W494">
        <v>0.141042590141296</v>
      </c>
      <c r="X494">
        <v>0.286490797996521</v>
      </c>
      <c r="Y494">
        <v>0.286490797996521</v>
      </c>
      <c r="Z494">
        <v>0.2</v>
      </c>
      <c r="AA494">
        <v>0.9</v>
      </c>
      <c r="AB494">
        <v>0.81818181818181801</v>
      </c>
      <c r="AC494">
        <v>0.85714285714285698</v>
      </c>
      <c r="AD494">
        <v>0.1</v>
      </c>
      <c r="AE494">
        <v>0.7</v>
      </c>
    </row>
    <row r="495" spans="1:31" x14ac:dyDescent="0.15">
      <c r="A495" s="4">
        <v>640</v>
      </c>
      <c r="B495">
        <v>12</v>
      </c>
      <c r="C495">
        <v>8</v>
      </c>
      <c r="D495">
        <v>10</v>
      </c>
      <c r="E495">
        <v>10</v>
      </c>
      <c r="F495">
        <v>9</v>
      </c>
      <c r="G495">
        <v>1</v>
      </c>
      <c r="H495">
        <v>3</v>
      </c>
      <c r="I495">
        <v>7</v>
      </c>
      <c r="J495">
        <v>0.6</v>
      </c>
      <c r="K495">
        <v>4.4995250701904297</v>
      </c>
      <c r="L495">
        <v>3.63466072082519</v>
      </c>
      <c r="M495">
        <v>3.8506717681884801</v>
      </c>
      <c r="N495">
        <v>3.1914710998535201</v>
      </c>
      <c r="O495">
        <v>0</v>
      </c>
      <c r="P495">
        <v>0</v>
      </c>
      <c r="Q495">
        <v>6</v>
      </c>
      <c r="R495" s="12">
        <v>0</v>
      </c>
      <c r="S495" s="12">
        <f t="shared" si="7"/>
        <v>0</v>
      </c>
      <c r="T495">
        <v>1.1057205200195299</v>
      </c>
      <c r="U495">
        <v>1.0870399475097701</v>
      </c>
      <c r="V495">
        <v>0.94560891389846802</v>
      </c>
      <c r="W495">
        <v>0.141431033611298</v>
      </c>
      <c r="X495">
        <v>0.16011160612106301</v>
      </c>
      <c r="Y495">
        <v>0.16011160612106301</v>
      </c>
      <c r="Z495">
        <v>0</v>
      </c>
      <c r="AA495">
        <v>0.6</v>
      </c>
      <c r="AB495">
        <v>1</v>
      </c>
      <c r="AC495">
        <v>0.75</v>
      </c>
      <c r="AD495">
        <v>0.4</v>
      </c>
      <c r="AE495">
        <v>0.6</v>
      </c>
    </row>
    <row r="496" spans="1:31" x14ac:dyDescent="0.15">
      <c r="A496" s="4">
        <v>360</v>
      </c>
      <c r="B496">
        <v>11</v>
      </c>
      <c r="C496">
        <v>9</v>
      </c>
      <c r="D496">
        <v>10</v>
      </c>
      <c r="E496">
        <v>10</v>
      </c>
      <c r="F496">
        <v>9</v>
      </c>
      <c r="G496">
        <v>1</v>
      </c>
      <c r="H496">
        <v>2</v>
      </c>
      <c r="I496">
        <v>8</v>
      </c>
      <c r="J496">
        <v>0.55000000000000004</v>
      </c>
      <c r="K496">
        <v>5.3443012237548801</v>
      </c>
      <c r="L496">
        <v>4.5982418060302699</v>
      </c>
      <c r="M496">
        <v>6.4494686126709002</v>
      </c>
      <c r="N496">
        <v>6.0443191528320304</v>
      </c>
      <c r="O496">
        <v>0</v>
      </c>
      <c r="P496">
        <v>0</v>
      </c>
      <c r="Q496">
        <v>7</v>
      </c>
      <c r="R496" s="12">
        <v>0</v>
      </c>
      <c r="S496" s="12">
        <f t="shared" si="7"/>
        <v>0</v>
      </c>
      <c r="T496">
        <v>1.17680740356445</v>
      </c>
      <c r="U496">
        <v>1.1521081924438501</v>
      </c>
      <c r="V496">
        <v>1.0103794336319001</v>
      </c>
      <c r="W496">
        <v>0.14172875881195099</v>
      </c>
      <c r="X496">
        <v>0.16642796993255601</v>
      </c>
      <c r="Y496">
        <v>0.16642796993255601</v>
      </c>
      <c r="Z496">
        <v>0</v>
      </c>
      <c r="AA496">
        <v>0.7</v>
      </c>
      <c r="AB496">
        <v>1</v>
      </c>
      <c r="AC496">
        <v>0.82352941176470595</v>
      </c>
      <c r="AD496">
        <v>0.3</v>
      </c>
      <c r="AE496">
        <v>0.7</v>
      </c>
    </row>
    <row r="497" spans="1:31" x14ac:dyDescent="0.15">
      <c r="A497" s="4">
        <v>578</v>
      </c>
      <c r="B497">
        <v>11</v>
      </c>
      <c r="C497">
        <v>9</v>
      </c>
      <c r="D497">
        <v>10</v>
      </c>
      <c r="E497">
        <v>10</v>
      </c>
      <c r="F497">
        <v>10</v>
      </c>
      <c r="G497">
        <v>0</v>
      </c>
      <c r="H497">
        <v>1</v>
      </c>
      <c r="I497">
        <v>9</v>
      </c>
      <c r="J497">
        <v>0.55000000000000004</v>
      </c>
      <c r="K497">
        <v>4.1692657470703098</v>
      </c>
      <c r="L497">
        <v>3.8152217864990199</v>
      </c>
      <c r="M497">
        <v>7.4068946838378897</v>
      </c>
      <c r="N497">
        <v>7.5311965942382804</v>
      </c>
      <c r="O497">
        <v>0</v>
      </c>
      <c r="P497">
        <v>0</v>
      </c>
      <c r="Q497">
        <v>5</v>
      </c>
      <c r="R497" s="12">
        <v>0</v>
      </c>
      <c r="S497" s="12">
        <f t="shared" si="7"/>
        <v>0</v>
      </c>
      <c r="T497">
        <v>1.0505294799804701</v>
      </c>
      <c r="U497">
        <v>1.0349884033203101</v>
      </c>
      <c r="V497">
        <v>0.89299964904785201</v>
      </c>
      <c r="W497">
        <v>0.14198875427246099</v>
      </c>
      <c r="X497">
        <v>0.15752983093261699</v>
      </c>
      <c r="Y497">
        <v>0.15752983093261699</v>
      </c>
      <c r="Z497">
        <v>0</v>
      </c>
      <c r="AA497">
        <v>0.5</v>
      </c>
      <c r="AB497">
        <v>1</v>
      </c>
      <c r="AC497">
        <v>0.66666666666666696</v>
      </c>
      <c r="AD497">
        <v>0.5</v>
      </c>
      <c r="AE497">
        <v>0.5</v>
      </c>
    </row>
    <row r="498" spans="1:31" x14ac:dyDescent="0.15">
      <c r="A498" s="4">
        <v>449</v>
      </c>
      <c r="B498">
        <v>11</v>
      </c>
      <c r="C498">
        <v>9</v>
      </c>
      <c r="D498">
        <v>10</v>
      </c>
      <c r="E498">
        <v>10</v>
      </c>
      <c r="F498">
        <v>10</v>
      </c>
      <c r="G498">
        <v>0</v>
      </c>
      <c r="H498">
        <v>1</v>
      </c>
      <c r="I498">
        <v>9</v>
      </c>
      <c r="J498">
        <v>0.55000000000000004</v>
      </c>
      <c r="K498">
        <v>5.3996410369873002</v>
      </c>
      <c r="L498">
        <v>4.8014621734619096</v>
      </c>
      <c r="M498">
        <v>7.0481109619140598</v>
      </c>
      <c r="N498">
        <v>8.4780426025390607</v>
      </c>
      <c r="O498">
        <v>0</v>
      </c>
      <c r="P498">
        <v>0</v>
      </c>
      <c r="Q498">
        <v>8</v>
      </c>
      <c r="R498" s="12">
        <v>0</v>
      </c>
      <c r="S498" s="12">
        <f t="shared" si="7"/>
        <v>0</v>
      </c>
      <c r="T498">
        <v>1.25810050964355</v>
      </c>
      <c r="U498">
        <v>1.1673889160156199</v>
      </c>
      <c r="V498">
        <v>1.0252326726913401</v>
      </c>
      <c r="W498">
        <v>0.14215624332428001</v>
      </c>
      <c r="X498">
        <v>0.23286783695221</v>
      </c>
      <c r="Y498">
        <v>0.23286783695221</v>
      </c>
      <c r="Z498">
        <v>0</v>
      </c>
      <c r="AA498">
        <v>0.8</v>
      </c>
      <c r="AB498">
        <v>1</v>
      </c>
      <c r="AC498">
        <v>0.88888888888888895</v>
      </c>
      <c r="AD498">
        <v>0.2</v>
      </c>
      <c r="AE498">
        <v>0.8</v>
      </c>
    </row>
    <row r="499" spans="1:31" x14ac:dyDescent="0.15">
      <c r="A499" s="4">
        <v>930</v>
      </c>
      <c r="B499">
        <v>14</v>
      </c>
      <c r="C499">
        <v>6</v>
      </c>
      <c r="D499">
        <v>10</v>
      </c>
      <c r="E499">
        <v>10</v>
      </c>
      <c r="F499">
        <v>10</v>
      </c>
      <c r="G499">
        <v>0</v>
      </c>
      <c r="H499">
        <v>4</v>
      </c>
      <c r="I499">
        <v>6</v>
      </c>
      <c r="J499">
        <v>0.7</v>
      </c>
      <c r="K499">
        <v>5.39310646057129</v>
      </c>
      <c r="L499">
        <v>3.0376682281494101</v>
      </c>
      <c r="M499">
        <v>2.0726280212402299</v>
      </c>
      <c r="N499">
        <v>4.2802028656005904</v>
      </c>
      <c r="O499">
        <v>1</v>
      </c>
      <c r="P499">
        <v>1</v>
      </c>
      <c r="Q499">
        <v>8</v>
      </c>
      <c r="R499" s="12">
        <v>0.125</v>
      </c>
      <c r="S499" s="12">
        <f t="shared" si="7"/>
        <v>0.1</v>
      </c>
      <c r="T499">
        <v>1.8031578063964799</v>
      </c>
      <c r="U499">
        <v>1.65951919555664</v>
      </c>
      <c r="V499">
        <v>1.51708948612213</v>
      </c>
      <c r="W499">
        <v>0.142429709434509</v>
      </c>
      <c r="X499">
        <v>0.28606832027435303</v>
      </c>
      <c r="Y499">
        <v>0.28606832027435303</v>
      </c>
      <c r="Z499">
        <v>0.1</v>
      </c>
      <c r="AA499">
        <v>0.7</v>
      </c>
      <c r="AB499">
        <v>0.875</v>
      </c>
      <c r="AC499">
        <v>0.77777777777777801</v>
      </c>
      <c r="AD499">
        <v>0.3</v>
      </c>
      <c r="AE499">
        <v>0.6</v>
      </c>
    </row>
    <row r="500" spans="1:31" x14ac:dyDescent="0.15">
      <c r="A500" s="4">
        <v>6</v>
      </c>
      <c r="B500">
        <v>12</v>
      </c>
      <c r="C500">
        <v>8</v>
      </c>
      <c r="D500">
        <v>10</v>
      </c>
      <c r="E500">
        <v>10</v>
      </c>
      <c r="F500">
        <v>10</v>
      </c>
      <c r="G500">
        <v>0</v>
      </c>
      <c r="H500">
        <v>2</v>
      </c>
      <c r="I500">
        <v>8</v>
      </c>
      <c r="J500">
        <v>0.6</v>
      </c>
      <c r="K500">
        <v>3.5581398010253902</v>
      </c>
      <c r="L500">
        <v>3.1621742248535201</v>
      </c>
      <c r="M500">
        <v>4.6742172241210902</v>
      </c>
      <c r="N500">
        <v>3.8698883056640598</v>
      </c>
      <c r="O500">
        <v>0</v>
      </c>
      <c r="P500">
        <v>0</v>
      </c>
      <c r="Q500">
        <v>8</v>
      </c>
      <c r="R500" s="12">
        <v>0</v>
      </c>
      <c r="S500" s="12">
        <f t="shared" si="7"/>
        <v>0</v>
      </c>
      <c r="T500">
        <v>0.97777557373046897</v>
      </c>
      <c r="U500">
        <v>0.98835659027099598</v>
      </c>
      <c r="V500">
        <v>0.84574544429779097</v>
      </c>
      <c r="W500">
        <v>0.14261114597320601</v>
      </c>
      <c r="X500">
        <v>0.132030129432678</v>
      </c>
      <c r="Y500">
        <v>0.132030129432678</v>
      </c>
      <c r="Z500">
        <v>0</v>
      </c>
      <c r="AA500">
        <v>0.8</v>
      </c>
      <c r="AB500">
        <v>1</v>
      </c>
      <c r="AC500">
        <v>0.88888888888888895</v>
      </c>
      <c r="AD500">
        <v>0.2</v>
      </c>
      <c r="AE500">
        <v>0.8</v>
      </c>
    </row>
    <row r="501" spans="1:31" x14ac:dyDescent="0.15">
      <c r="A501" s="4">
        <v>56</v>
      </c>
      <c r="B501">
        <v>12</v>
      </c>
      <c r="C501">
        <v>8</v>
      </c>
      <c r="D501">
        <v>10</v>
      </c>
      <c r="E501">
        <v>10</v>
      </c>
      <c r="F501">
        <v>10</v>
      </c>
      <c r="G501">
        <v>0</v>
      </c>
      <c r="H501">
        <v>2</v>
      </c>
      <c r="I501">
        <v>8</v>
      </c>
      <c r="J501">
        <v>0.6</v>
      </c>
      <c r="K501">
        <v>5.3575820922851598</v>
      </c>
      <c r="L501">
        <v>4.1447906494140598</v>
      </c>
      <c r="M501">
        <v>3.0157890319824201</v>
      </c>
      <c r="N501">
        <v>4.6526908874511701</v>
      </c>
      <c r="O501">
        <v>1</v>
      </c>
      <c r="P501">
        <v>1</v>
      </c>
      <c r="Q501">
        <v>7</v>
      </c>
      <c r="R501" s="12">
        <v>0.1429</v>
      </c>
      <c r="S501" s="12">
        <f t="shared" si="7"/>
        <v>0.1</v>
      </c>
      <c r="T501">
        <v>1.5300655364990201</v>
      </c>
      <c r="U501">
        <v>1.4055480957031199</v>
      </c>
      <c r="V501">
        <v>1.2627422809600799</v>
      </c>
      <c r="W501">
        <v>0.14280581474304199</v>
      </c>
      <c r="X501">
        <v>0.26732325553893999</v>
      </c>
      <c r="Y501">
        <v>0.26732325553893999</v>
      </c>
      <c r="Z501">
        <v>0.1</v>
      </c>
      <c r="AA501">
        <v>0.6</v>
      </c>
      <c r="AB501">
        <v>0.85714285714285698</v>
      </c>
      <c r="AC501">
        <v>0.70588235294117596</v>
      </c>
      <c r="AD501">
        <v>0.4</v>
      </c>
      <c r="AE501">
        <v>0.5</v>
      </c>
    </row>
    <row r="502" spans="1:31" x14ac:dyDescent="0.15">
      <c r="A502" s="4">
        <v>694</v>
      </c>
      <c r="B502">
        <v>12</v>
      </c>
      <c r="C502">
        <v>8</v>
      </c>
      <c r="D502">
        <v>10</v>
      </c>
      <c r="E502">
        <v>10</v>
      </c>
      <c r="F502">
        <v>9</v>
      </c>
      <c r="G502">
        <v>1</v>
      </c>
      <c r="H502">
        <v>3</v>
      </c>
      <c r="I502">
        <v>7</v>
      </c>
      <c r="J502">
        <v>0.6</v>
      </c>
      <c r="K502">
        <v>5.8819007873535201</v>
      </c>
      <c r="L502">
        <v>4.4857006072998002</v>
      </c>
      <c r="M502">
        <v>4.7891464233398402</v>
      </c>
      <c r="N502">
        <v>5.0874977111816397</v>
      </c>
      <c r="O502">
        <v>0</v>
      </c>
      <c r="P502">
        <v>0</v>
      </c>
      <c r="Q502">
        <v>7</v>
      </c>
      <c r="R502" s="12">
        <v>0</v>
      </c>
      <c r="S502" s="12">
        <f t="shared" si="7"/>
        <v>0</v>
      </c>
      <c r="T502">
        <v>1.4380073547363299</v>
      </c>
      <c r="U502">
        <v>1.34921514987946</v>
      </c>
      <c r="V502">
        <v>1.2061914205551101</v>
      </c>
      <c r="W502">
        <v>0.14302372932434099</v>
      </c>
      <c r="X502">
        <v>0.23181593418121299</v>
      </c>
      <c r="Y502">
        <v>0.23181593418121299</v>
      </c>
      <c r="Z502">
        <v>0</v>
      </c>
      <c r="AA502">
        <v>0.7</v>
      </c>
      <c r="AB502">
        <v>1</v>
      </c>
      <c r="AC502">
        <v>0.82352941176470595</v>
      </c>
      <c r="AD502">
        <v>0.3</v>
      </c>
      <c r="AE502">
        <v>0.7</v>
      </c>
    </row>
    <row r="503" spans="1:31" x14ac:dyDescent="0.15">
      <c r="A503" s="4">
        <v>273</v>
      </c>
      <c r="B503">
        <v>13</v>
      </c>
      <c r="C503">
        <v>7</v>
      </c>
      <c r="D503">
        <v>10</v>
      </c>
      <c r="E503">
        <v>10</v>
      </c>
      <c r="F503">
        <v>10</v>
      </c>
      <c r="G503">
        <v>0</v>
      </c>
      <c r="H503">
        <v>3</v>
      </c>
      <c r="I503">
        <v>7</v>
      </c>
      <c r="J503">
        <v>0.65</v>
      </c>
      <c r="K503">
        <v>5.4308319091796902</v>
      </c>
      <c r="L503">
        <v>3.7135887145996098</v>
      </c>
      <c r="M503">
        <v>2.4585609436035201</v>
      </c>
      <c r="N503">
        <v>3.9312591552734402</v>
      </c>
      <c r="O503">
        <v>1</v>
      </c>
      <c r="P503">
        <v>1</v>
      </c>
      <c r="Q503">
        <v>10</v>
      </c>
      <c r="R503" s="12">
        <v>0.1</v>
      </c>
      <c r="S503" s="12">
        <f t="shared" si="7"/>
        <v>0.1</v>
      </c>
      <c r="T503">
        <v>1.52811050415039</v>
      </c>
      <c r="U503">
        <v>1.42244529724121</v>
      </c>
      <c r="V503">
        <v>1.2793951034545901</v>
      </c>
      <c r="W503">
        <v>0.14305019378662101</v>
      </c>
      <c r="X503">
        <v>0.248715400695801</v>
      </c>
      <c r="Y503">
        <v>0.248715400695801</v>
      </c>
      <c r="Z503">
        <v>0.1</v>
      </c>
      <c r="AA503">
        <v>0.9</v>
      </c>
      <c r="AB503">
        <v>0.9</v>
      </c>
      <c r="AC503">
        <v>0.9</v>
      </c>
      <c r="AD503">
        <v>0.1</v>
      </c>
      <c r="AE503">
        <v>0.8</v>
      </c>
    </row>
    <row r="504" spans="1:31" x14ac:dyDescent="0.15">
      <c r="A504" s="4">
        <v>573</v>
      </c>
      <c r="B504">
        <v>12</v>
      </c>
      <c r="C504">
        <v>8</v>
      </c>
      <c r="D504">
        <v>10</v>
      </c>
      <c r="E504">
        <v>10</v>
      </c>
      <c r="F504">
        <v>10</v>
      </c>
      <c r="G504">
        <v>0</v>
      </c>
      <c r="H504">
        <v>2</v>
      </c>
      <c r="I504">
        <v>8</v>
      </c>
      <c r="J504">
        <v>0.6</v>
      </c>
      <c r="K504">
        <v>4.7566814422607404</v>
      </c>
      <c r="L504">
        <v>3.9698867797851598</v>
      </c>
      <c r="M504">
        <v>4.7266368865966797</v>
      </c>
      <c r="N504">
        <v>4.8798942565918004</v>
      </c>
      <c r="O504">
        <v>0</v>
      </c>
      <c r="P504">
        <v>0</v>
      </c>
      <c r="Q504">
        <v>8</v>
      </c>
      <c r="R504" s="12">
        <v>0</v>
      </c>
      <c r="S504" s="12">
        <f t="shared" si="7"/>
        <v>0</v>
      </c>
      <c r="T504">
        <v>1.0231571197509799</v>
      </c>
      <c r="U504">
        <v>1.01384258270264</v>
      </c>
      <c r="V504">
        <v>0.87059956789016701</v>
      </c>
      <c r="W504">
        <v>0.14324301481247001</v>
      </c>
      <c r="X504">
        <v>0.15255755186080899</v>
      </c>
      <c r="Y504">
        <v>0.15255755186080899</v>
      </c>
      <c r="Z504">
        <v>0</v>
      </c>
      <c r="AA504">
        <v>0.8</v>
      </c>
      <c r="AB504">
        <v>1</v>
      </c>
      <c r="AC504">
        <v>0.88888888888888895</v>
      </c>
      <c r="AD504">
        <v>0.2</v>
      </c>
      <c r="AE504">
        <v>0.8</v>
      </c>
    </row>
    <row r="505" spans="1:31" x14ac:dyDescent="0.15">
      <c r="A505" s="4">
        <v>146</v>
      </c>
      <c r="B505">
        <v>13</v>
      </c>
      <c r="C505">
        <v>7</v>
      </c>
      <c r="D505">
        <v>10</v>
      </c>
      <c r="E505">
        <v>10</v>
      </c>
      <c r="F505">
        <v>10</v>
      </c>
      <c r="G505">
        <v>0</v>
      </c>
      <c r="H505">
        <v>3</v>
      </c>
      <c r="I505">
        <v>7</v>
      </c>
      <c r="J505">
        <v>0.65</v>
      </c>
      <c r="K505">
        <v>4.7044925689697301</v>
      </c>
      <c r="L505">
        <v>3.3554229736328098</v>
      </c>
      <c r="M505">
        <v>2.6970977783203098</v>
      </c>
      <c r="N505">
        <v>3.5564308166503902</v>
      </c>
      <c r="O505">
        <v>1</v>
      </c>
      <c r="P505">
        <v>1</v>
      </c>
      <c r="Q505">
        <v>9</v>
      </c>
      <c r="R505" s="12">
        <v>0.1111</v>
      </c>
      <c r="S505" s="12">
        <f t="shared" si="7"/>
        <v>0.1</v>
      </c>
      <c r="T505">
        <v>1.3902053833007799</v>
      </c>
      <c r="U505">
        <v>1.3189888000488299</v>
      </c>
      <c r="V505">
        <v>1.1756007671356199</v>
      </c>
      <c r="W505">
        <v>0.14338803291320801</v>
      </c>
      <c r="X505">
        <v>0.21460461616516099</v>
      </c>
      <c r="Y505">
        <v>0.21460461616516099</v>
      </c>
      <c r="Z505">
        <v>0.1</v>
      </c>
      <c r="AA505">
        <v>0.8</v>
      </c>
      <c r="AB505">
        <v>0.88888888888888895</v>
      </c>
      <c r="AC505">
        <v>0.84210526315789502</v>
      </c>
      <c r="AD505">
        <v>0.2</v>
      </c>
      <c r="AE505">
        <v>0.7</v>
      </c>
    </row>
    <row r="506" spans="1:31" x14ac:dyDescent="0.15">
      <c r="A506" s="4">
        <v>610</v>
      </c>
      <c r="B506">
        <v>14</v>
      </c>
      <c r="C506">
        <v>6</v>
      </c>
      <c r="D506">
        <v>10</v>
      </c>
      <c r="E506">
        <v>10</v>
      </c>
      <c r="F506">
        <v>10</v>
      </c>
      <c r="G506">
        <v>0</v>
      </c>
      <c r="H506">
        <v>4</v>
      </c>
      <c r="I506">
        <v>6</v>
      </c>
      <c r="J506">
        <v>0.7</v>
      </c>
      <c r="K506">
        <v>5.5438861846923801</v>
      </c>
      <c r="L506">
        <v>3.3156108856201199</v>
      </c>
      <c r="M506">
        <v>2.3589057922363299</v>
      </c>
      <c r="N506">
        <v>3.9761867523193399</v>
      </c>
      <c r="O506">
        <v>2</v>
      </c>
      <c r="P506">
        <v>2</v>
      </c>
      <c r="Q506">
        <v>11</v>
      </c>
      <c r="R506" s="12">
        <v>0.18179999999999999</v>
      </c>
      <c r="S506" s="12">
        <f t="shared" si="7"/>
        <v>0.2</v>
      </c>
      <c r="T506">
        <v>1.62936592102051</v>
      </c>
      <c r="U506">
        <v>1.5289115905761701</v>
      </c>
      <c r="V506">
        <v>1.3853174448013299</v>
      </c>
      <c r="W506">
        <v>0.143594145774841</v>
      </c>
      <c r="X506">
        <v>0.244048476219177</v>
      </c>
      <c r="Y506">
        <v>0.244048476219177</v>
      </c>
      <c r="Z506">
        <v>0.2</v>
      </c>
      <c r="AA506">
        <v>0.9</v>
      </c>
      <c r="AB506">
        <v>0.81818181818181801</v>
      </c>
      <c r="AC506">
        <v>0.85714285714285698</v>
      </c>
      <c r="AD506">
        <v>0.1</v>
      </c>
      <c r="AE506">
        <v>0.7</v>
      </c>
    </row>
    <row r="507" spans="1:31" x14ac:dyDescent="0.15">
      <c r="A507" s="4">
        <v>972</v>
      </c>
      <c r="B507">
        <v>11</v>
      </c>
      <c r="C507">
        <v>9</v>
      </c>
      <c r="D507">
        <v>10</v>
      </c>
      <c r="E507">
        <v>10</v>
      </c>
      <c r="F507">
        <v>10</v>
      </c>
      <c r="G507">
        <v>0</v>
      </c>
      <c r="H507">
        <v>1</v>
      </c>
      <c r="I507">
        <v>9</v>
      </c>
      <c r="J507">
        <v>0.55000000000000004</v>
      </c>
      <c r="K507">
        <v>5.2602310180664098</v>
      </c>
      <c r="L507">
        <v>4.6755256652831996</v>
      </c>
      <c r="M507">
        <v>6.73954200744629</v>
      </c>
      <c r="N507">
        <v>8.1403903961181605</v>
      </c>
      <c r="O507">
        <v>0</v>
      </c>
      <c r="P507">
        <v>0</v>
      </c>
      <c r="Q507">
        <v>9</v>
      </c>
      <c r="R507" s="12">
        <v>0</v>
      </c>
      <c r="S507" s="12">
        <f t="shared" si="7"/>
        <v>0</v>
      </c>
      <c r="T507">
        <v>1.4900951385498</v>
      </c>
      <c r="U507">
        <v>1.35793304443359</v>
      </c>
      <c r="V507">
        <v>1.21432232856751</v>
      </c>
      <c r="W507">
        <v>0.14361071586608901</v>
      </c>
      <c r="X507">
        <v>0.27577280998230003</v>
      </c>
      <c r="Y507">
        <v>0.27577280998230003</v>
      </c>
      <c r="Z507">
        <v>0</v>
      </c>
      <c r="AA507">
        <v>0.9</v>
      </c>
      <c r="AB507">
        <v>1</v>
      </c>
      <c r="AC507">
        <v>0.94736842105263197</v>
      </c>
      <c r="AD507">
        <v>0.1</v>
      </c>
      <c r="AE507">
        <v>0.9</v>
      </c>
    </row>
    <row r="508" spans="1:31" x14ac:dyDescent="0.15">
      <c r="A508" s="4">
        <v>379</v>
      </c>
      <c r="B508">
        <v>14</v>
      </c>
      <c r="C508">
        <v>6</v>
      </c>
      <c r="D508">
        <v>10</v>
      </c>
      <c r="E508">
        <v>10</v>
      </c>
      <c r="F508">
        <v>10</v>
      </c>
      <c r="G508">
        <v>0</v>
      </c>
      <c r="H508">
        <v>4</v>
      </c>
      <c r="I508">
        <v>6</v>
      </c>
      <c r="J508">
        <v>0.7</v>
      </c>
      <c r="K508">
        <v>5.4820995330810502</v>
      </c>
      <c r="L508">
        <v>3.0000534057617201</v>
      </c>
      <c r="M508">
        <v>1.6716880798339799</v>
      </c>
      <c r="N508">
        <v>3.9911727905273402</v>
      </c>
      <c r="O508">
        <v>2</v>
      </c>
      <c r="P508">
        <v>2</v>
      </c>
      <c r="Q508">
        <v>10</v>
      </c>
      <c r="R508" s="12">
        <v>0.2</v>
      </c>
      <c r="S508" s="12">
        <f t="shared" si="7"/>
        <v>0.2</v>
      </c>
      <c r="T508">
        <v>1.8185844421386701</v>
      </c>
      <c r="U508">
        <v>1.6708283424377399</v>
      </c>
      <c r="V508">
        <v>1.52689528465271</v>
      </c>
      <c r="W508">
        <v>0.14393305778503401</v>
      </c>
      <c r="X508">
        <v>0.29168915748596203</v>
      </c>
      <c r="Y508">
        <v>0.29168915748596203</v>
      </c>
      <c r="Z508">
        <v>0.2</v>
      </c>
      <c r="AA508">
        <v>0.8</v>
      </c>
      <c r="AB508">
        <v>0.8</v>
      </c>
      <c r="AC508">
        <v>0.8</v>
      </c>
      <c r="AD508">
        <v>0.2</v>
      </c>
      <c r="AE508">
        <v>0.6</v>
      </c>
    </row>
    <row r="509" spans="1:31" x14ac:dyDescent="0.15">
      <c r="A509" s="4">
        <v>501</v>
      </c>
      <c r="B509">
        <v>14</v>
      </c>
      <c r="C509">
        <v>6</v>
      </c>
      <c r="D509">
        <v>10</v>
      </c>
      <c r="E509">
        <v>10</v>
      </c>
      <c r="F509">
        <v>10</v>
      </c>
      <c r="G509">
        <v>0</v>
      </c>
      <c r="H509">
        <v>4</v>
      </c>
      <c r="I509">
        <v>6</v>
      </c>
      <c r="J509">
        <v>0.7</v>
      </c>
      <c r="K509">
        <v>5.5273303985595703</v>
      </c>
      <c r="L509">
        <v>3.2670059204101598</v>
      </c>
      <c r="M509">
        <v>2.2722702026367201</v>
      </c>
      <c r="N509">
        <v>3.9929103851318399</v>
      </c>
      <c r="O509">
        <v>1</v>
      </c>
      <c r="P509">
        <v>1</v>
      </c>
      <c r="Q509">
        <v>10</v>
      </c>
      <c r="R509" s="12">
        <v>0.1</v>
      </c>
      <c r="S509" s="12">
        <f t="shared" si="7"/>
        <v>0.1</v>
      </c>
      <c r="T509">
        <v>1.64023208618164</v>
      </c>
      <c r="U509">
        <v>1.53003406524658</v>
      </c>
      <c r="V509">
        <v>1.38585317134857</v>
      </c>
      <c r="W509">
        <v>0.14418089389801</v>
      </c>
      <c r="X509">
        <v>0.25437891483306901</v>
      </c>
      <c r="Y509">
        <v>0.25437891483306901</v>
      </c>
      <c r="Z509">
        <v>0.1</v>
      </c>
      <c r="AA509">
        <v>0.9</v>
      </c>
      <c r="AB509">
        <v>0.9</v>
      </c>
      <c r="AC509">
        <v>0.9</v>
      </c>
      <c r="AD509">
        <v>0.1</v>
      </c>
      <c r="AE509">
        <v>0.8</v>
      </c>
    </row>
    <row r="510" spans="1:31" x14ac:dyDescent="0.15">
      <c r="A510" s="4">
        <v>262</v>
      </c>
      <c r="B510">
        <v>12</v>
      </c>
      <c r="C510">
        <v>8</v>
      </c>
      <c r="D510">
        <v>10</v>
      </c>
      <c r="E510">
        <v>10</v>
      </c>
      <c r="F510">
        <v>10</v>
      </c>
      <c r="G510">
        <v>0</v>
      </c>
      <c r="H510">
        <v>2</v>
      </c>
      <c r="I510">
        <v>8</v>
      </c>
      <c r="J510">
        <v>0.6</v>
      </c>
      <c r="K510">
        <v>4.6075305938720703</v>
      </c>
      <c r="L510">
        <v>3.70859718322754</v>
      </c>
      <c r="M510">
        <v>3.84786033630371</v>
      </c>
      <c r="N510">
        <v>4.6687316894531197</v>
      </c>
      <c r="O510">
        <v>0</v>
      </c>
      <c r="P510">
        <v>0</v>
      </c>
      <c r="Q510">
        <v>5</v>
      </c>
      <c r="R510" s="12">
        <v>0</v>
      </c>
      <c r="S510" s="12">
        <f t="shared" si="7"/>
        <v>0</v>
      </c>
      <c r="T510">
        <v>1.32304191589355</v>
      </c>
      <c r="U510">
        <v>1.2531099319457999</v>
      </c>
      <c r="V510">
        <v>1.1089241504669201</v>
      </c>
      <c r="W510">
        <v>0.144185781478882</v>
      </c>
      <c r="X510">
        <v>0.21411776542663599</v>
      </c>
      <c r="Y510">
        <v>0.21411776542663599</v>
      </c>
      <c r="Z510">
        <v>0</v>
      </c>
      <c r="AA510">
        <v>0.5</v>
      </c>
      <c r="AB510">
        <v>1</v>
      </c>
      <c r="AC510">
        <v>0.66666666666666696</v>
      </c>
      <c r="AD510">
        <v>0.5</v>
      </c>
      <c r="AE510">
        <v>0.5</v>
      </c>
    </row>
    <row r="511" spans="1:31" x14ac:dyDescent="0.15">
      <c r="A511" s="4">
        <v>513</v>
      </c>
      <c r="B511">
        <v>11</v>
      </c>
      <c r="C511">
        <v>9</v>
      </c>
      <c r="D511">
        <v>10</v>
      </c>
      <c r="E511">
        <v>10</v>
      </c>
      <c r="F511">
        <v>10</v>
      </c>
      <c r="G511">
        <v>0</v>
      </c>
      <c r="H511">
        <v>1</v>
      </c>
      <c r="I511">
        <v>9</v>
      </c>
      <c r="J511">
        <v>0.55000000000000004</v>
      </c>
      <c r="K511">
        <v>4.5434246063232404</v>
      </c>
      <c r="L511">
        <v>4.1765289306640598</v>
      </c>
      <c r="M511">
        <v>7.3626785278320304</v>
      </c>
      <c r="N511">
        <v>7.2091255187988299</v>
      </c>
      <c r="O511">
        <v>0</v>
      </c>
      <c r="P511">
        <v>0</v>
      </c>
      <c r="Q511">
        <v>5</v>
      </c>
      <c r="R511" s="12">
        <v>0</v>
      </c>
      <c r="S511" s="12">
        <f t="shared" si="7"/>
        <v>0</v>
      </c>
      <c r="T511">
        <v>1.0836296081543</v>
      </c>
      <c r="U511">
        <v>1.0642852783203101</v>
      </c>
      <c r="V511">
        <v>0.91988122463226296</v>
      </c>
      <c r="W511">
        <v>0.14440405368804901</v>
      </c>
      <c r="X511">
        <v>0.163748383522034</v>
      </c>
      <c r="Y511">
        <v>0.163748383522034</v>
      </c>
      <c r="Z511">
        <v>0</v>
      </c>
      <c r="AA511">
        <v>0.5</v>
      </c>
      <c r="AB511">
        <v>1</v>
      </c>
      <c r="AC511">
        <v>0.66666666666666696</v>
      </c>
      <c r="AD511">
        <v>0.5</v>
      </c>
      <c r="AE511">
        <v>0.5</v>
      </c>
    </row>
    <row r="512" spans="1:31" x14ac:dyDescent="0.15">
      <c r="A512" s="4">
        <v>637</v>
      </c>
      <c r="B512">
        <v>12</v>
      </c>
      <c r="C512">
        <v>8</v>
      </c>
      <c r="D512">
        <v>10</v>
      </c>
      <c r="E512">
        <v>10</v>
      </c>
      <c r="F512">
        <v>10</v>
      </c>
      <c r="G512">
        <v>0</v>
      </c>
      <c r="H512">
        <v>2</v>
      </c>
      <c r="I512">
        <v>8</v>
      </c>
      <c r="J512">
        <v>0.6</v>
      </c>
      <c r="K512">
        <v>4.2193889617919904</v>
      </c>
      <c r="L512">
        <v>3.5903911590576199</v>
      </c>
      <c r="M512">
        <v>4.8642349243164098</v>
      </c>
      <c r="N512">
        <v>4.7372875213623002</v>
      </c>
      <c r="O512">
        <v>0</v>
      </c>
      <c r="P512">
        <v>0</v>
      </c>
      <c r="Q512">
        <v>7</v>
      </c>
      <c r="R512" s="12">
        <v>0</v>
      </c>
      <c r="S512" s="12">
        <f t="shared" si="7"/>
        <v>0</v>
      </c>
      <c r="T512">
        <v>1.0876979827880899</v>
      </c>
      <c r="U512">
        <v>1.07196617126465</v>
      </c>
      <c r="V512">
        <v>0.92742574214935303</v>
      </c>
      <c r="W512">
        <v>0.14454042911529499</v>
      </c>
      <c r="X512">
        <v>0.16027224063873299</v>
      </c>
      <c r="Y512">
        <v>0.16027224063873299</v>
      </c>
      <c r="Z512">
        <v>0</v>
      </c>
      <c r="AA512">
        <v>0.7</v>
      </c>
      <c r="AB512">
        <v>1</v>
      </c>
      <c r="AC512">
        <v>0.82352941176470595</v>
      </c>
      <c r="AD512">
        <v>0.3</v>
      </c>
      <c r="AE512">
        <v>0.7</v>
      </c>
    </row>
    <row r="513" spans="1:31" x14ac:dyDescent="0.15">
      <c r="A513" s="4">
        <v>881</v>
      </c>
      <c r="B513">
        <v>13</v>
      </c>
      <c r="C513">
        <v>7</v>
      </c>
      <c r="D513">
        <v>10</v>
      </c>
      <c r="E513">
        <v>10</v>
      </c>
      <c r="F513">
        <v>9</v>
      </c>
      <c r="G513">
        <v>1</v>
      </c>
      <c r="H513">
        <v>4</v>
      </c>
      <c r="I513">
        <v>6</v>
      </c>
      <c r="J513">
        <v>0.65</v>
      </c>
      <c r="K513">
        <v>5.8075389862060502</v>
      </c>
      <c r="L513">
        <v>3.9539413452148402</v>
      </c>
      <c r="M513">
        <v>3.6461563110351598</v>
      </c>
      <c r="N513">
        <v>4.1210212707519496</v>
      </c>
      <c r="O513">
        <v>1</v>
      </c>
      <c r="P513">
        <v>1</v>
      </c>
      <c r="Q513">
        <v>10</v>
      </c>
      <c r="R513" s="12">
        <v>0.1</v>
      </c>
      <c r="S513" s="12">
        <f t="shared" si="7"/>
        <v>0.1</v>
      </c>
      <c r="T513">
        <v>1.44716453552246</v>
      </c>
      <c r="U513">
        <v>1.37918376922607</v>
      </c>
      <c r="V513">
        <v>1.2344996929168699</v>
      </c>
      <c r="W513">
        <v>0.14468407630920399</v>
      </c>
      <c r="X513">
        <v>0.21266484260559099</v>
      </c>
      <c r="Y513">
        <v>0.21266484260559099</v>
      </c>
      <c r="Z513">
        <v>0.1</v>
      </c>
      <c r="AA513">
        <v>0.9</v>
      </c>
      <c r="AB513">
        <v>0.9</v>
      </c>
      <c r="AC513">
        <v>0.9</v>
      </c>
      <c r="AD513">
        <v>0.1</v>
      </c>
      <c r="AE513">
        <v>0.8</v>
      </c>
    </row>
    <row r="514" spans="1:31" x14ac:dyDescent="0.15">
      <c r="A514" s="4">
        <v>79</v>
      </c>
      <c r="B514">
        <v>14</v>
      </c>
      <c r="C514">
        <v>6</v>
      </c>
      <c r="D514">
        <v>10</v>
      </c>
      <c r="E514">
        <v>10</v>
      </c>
      <c r="F514">
        <v>9</v>
      </c>
      <c r="G514">
        <v>1</v>
      </c>
      <c r="H514">
        <v>5</v>
      </c>
      <c r="I514">
        <v>5</v>
      </c>
      <c r="J514">
        <v>0.7</v>
      </c>
      <c r="K514">
        <v>5.8369159698486301</v>
      </c>
      <c r="L514">
        <v>3.52786064147949</v>
      </c>
      <c r="M514">
        <v>2.8809127807617201</v>
      </c>
      <c r="N514">
        <v>3.3242206573486301</v>
      </c>
      <c r="O514">
        <v>1</v>
      </c>
      <c r="P514">
        <v>1</v>
      </c>
      <c r="Q514">
        <v>8</v>
      </c>
      <c r="R514" s="12">
        <v>0.125</v>
      </c>
      <c r="S514" s="12">
        <f t="shared" ref="S514:S577" si="8">O514/E514</f>
        <v>0.1</v>
      </c>
      <c r="T514">
        <v>1.3115596771240201</v>
      </c>
      <c r="U514">
        <v>1.2743068933486901</v>
      </c>
      <c r="V514">
        <v>1.12896752357483</v>
      </c>
      <c r="W514">
        <v>0.145339369773865</v>
      </c>
      <c r="X514">
        <v>0.182592153549194</v>
      </c>
      <c r="Y514">
        <v>0.182592153549194</v>
      </c>
      <c r="Z514">
        <v>0.1</v>
      </c>
      <c r="AA514">
        <v>0.7</v>
      </c>
      <c r="AB514">
        <v>0.875</v>
      </c>
      <c r="AC514">
        <v>0.77777777777777801</v>
      </c>
      <c r="AD514">
        <v>0.3</v>
      </c>
      <c r="AE514">
        <v>0.6</v>
      </c>
    </row>
    <row r="515" spans="1:31" x14ac:dyDescent="0.15">
      <c r="A515" s="4">
        <v>14</v>
      </c>
      <c r="B515">
        <v>14</v>
      </c>
      <c r="C515">
        <v>6</v>
      </c>
      <c r="D515">
        <v>10</v>
      </c>
      <c r="E515">
        <v>10</v>
      </c>
      <c r="F515">
        <v>10</v>
      </c>
      <c r="G515">
        <v>0</v>
      </c>
      <c r="H515">
        <v>4</v>
      </c>
      <c r="I515">
        <v>6</v>
      </c>
      <c r="J515">
        <v>0.7</v>
      </c>
      <c r="K515">
        <v>5.9235115051269496</v>
      </c>
      <c r="L515">
        <v>3.19388008117676</v>
      </c>
      <c r="M515">
        <v>1.7704448699951201</v>
      </c>
      <c r="N515">
        <v>4.4516887664794904</v>
      </c>
      <c r="O515">
        <v>3</v>
      </c>
      <c r="P515">
        <v>3</v>
      </c>
      <c r="Q515">
        <v>13</v>
      </c>
      <c r="R515" s="12">
        <v>0.23080000000000001</v>
      </c>
      <c r="S515" s="12">
        <f t="shared" si="8"/>
        <v>0.3</v>
      </c>
      <c r="T515">
        <v>2.0913562774658199</v>
      </c>
      <c r="U515">
        <v>1.89384365081787</v>
      </c>
      <c r="V515">
        <v>1.7484273910522501</v>
      </c>
      <c r="W515">
        <v>0.145416259765625</v>
      </c>
      <c r="X515">
        <v>0.342928886413574</v>
      </c>
      <c r="Y515">
        <v>0.342928886413574</v>
      </c>
      <c r="Z515">
        <v>0.3</v>
      </c>
      <c r="AA515">
        <v>1</v>
      </c>
      <c r="AB515">
        <v>0.76923076923076905</v>
      </c>
      <c r="AC515">
        <v>0.86956521739130399</v>
      </c>
      <c r="AD515">
        <v>0</v>
      </c>
      <c r="AE515">
        <v>0.7</v>
      </c>
    </row>
    <row r="516" spans="1:31" x14ac:dyDescent="0.15">
      <c r="A516" s="4">
        <v>348</v>
      </c>
      <c r="B516">
        <v>14</v>
      </c>
      <c r="C516">
        <v>6</v>
      </c>
      <c r="D516">
        <v>10</v>
      </c>
      <c r="E516">
        <v>10</v>
      </c>
      <c r="F516">
        <v>9</v>
      </c>
      <c r="G516">
        <v>1</v>
      </c>
      <c r="H516">
        <v>5</v>
      </c>
      <c r="I516">
        <v>5</v>
      </c>
      <c r="J516">
        <v>0.7</v>
      </c>
      <c r="K516">
        <v>5.4398174285888699</v>
      </c>
      <c r="L516">
        <v>3.5266380310058598</v>
      </c>
      <c r="M516">
        <v>3.0630588531494101</v>
      </c>
      <c r="N516">
        <v>2.8992042541503902</v>
      </c>
      <c r="O516">
        <v>1</v>
      </c>
      <c r="P516">
        <v>1</v>
      </c>
      <c r="Q516">
        <v>6</v>
      </c>
      <c r="R516" s="12">
        <v>0.16669999999999999</v>
      </c>
      <c r="S516" s="12">
        <f t="shared" si="8"/>
        <v>0.1</v>
      </c>
      <c r="T516">
        <v>1.31978416442871</v>
      </c>
      <c r="U516">
        <v>1.28769183158874</v>
      </c>
      <c r="V516">
        <v>1.14199471473694</v>
      </c>
      <c r="W516">
        <v>0.145697116851807</v>
      </c>
      <c r="X516">
        <v>0.17778944969177199</v>
      </c>
      <c r="Y516">
        <v>0.17778944969177199</v>
      </c>
      <c r="Z516">
        <v>0.1</v>
      </c>
      <c r="AA516">
        <v>0.5</v>
      </c>
      <c r="AB516">
        <v>0.83333333333333304</v>
      </c>
      <c r="AC516">
        <v>0.625</v>
      </c>
      <c r="AD516">
        <v>0.5</v>
      </c>
      <c r="AE516">
        <v>0.4</v>
      </c>
    </row>
    <row r="517" spans="1:31" x14ac:dyDescent="0.15">
      <c r="A517" s="4">
        <v>732</v>
      </c>
      <c r="B517">
        <v>13</v>
      </c>
      <c r="C517">
        <v>7</v>
      </c>
      <c r="D517">
        <v>10</v>
      </c>
      <c r="E517">
        <v>10</v>
      </c>
      <c r="F517">
        <v>9</v>
      </c>
      <c r="G517">
        <v>1</v>
      </c>
      <c r="H517">
        <v>4</v>
      </c>
      <c r="I517">
        <v>6</v>
      </c>
      <c r="J517">
        <v>0.65</v>
      </c>
      <c r="K517">
        <v>5.4676532745361301</v>
      </c>
      <c r="L517">
        <v>3.7038688659668</v>
      </c>
      <c r="M517">
        <v>2.89663505554199</v>
      </c>
      <c r="N517">
        <v>3.0640735626220699</v>
      </c>
      <c r="O517">
        <v>1</v>
      </c>
      <c r="P517">
        <v>1</v>
      </c>
      <c r="Q517">
        <v>9</v>
      </c>
      <c r="R517" s="12">
        <v>0.1111</v>
      </c>
      <c r="S517" s="12">
        <f t="shared" si="8"/>
        <v>0.1</v>
      </c>
      <c r="T517">
        <v>1.36764907836914</v>
      </c>
      <c r="U517">
        <v>1.3114752769470199</v>
      </c>
      <c r="V517">
        <v>1.1656305789947501</v>
      </c>
      <c r="W517">
        <v>0.14584469795227101</v>
      </c>
      <c r="X517">
        <v>0.20201849937439001</v>
      </c>
      <c r="Y517">
        <v>0.20201849937439001</v>
      </c>
      <c r="Z517">
        <v>0.1</v>
      </c>
      <c r="AA517">
        <v>0.8</v>
      </c>
      <c r="AB517">
        <v>0.88888888888888895</v>
      </c>
      <c r="AC517">
        <v>0.84210526315789502</v>
      </c>
      <c r="AD517">
        <v>0.2</v>
      </c>
      <c r="AE517">
        <v>0.7</v>
      </c>
    </row>
    <row r="518" spans="1:31" x14ac:dyDescent="0.15">
      <c r="A518" s="4">
        <v>424</v>
      </c>
      <c r="B518">
        <v>12</v>
      </c>
      <c r="C518">
        <v>8</v>
      </c>
      <c r="D518">
        <v>10</v>
      </c>
      <c r="E518">
        <v>10</v>
      </c>
      <c r="F518">
        <v>10</v>
      </c>
      <c r="G518">
        <v>0</v>
      </c>
      <c r="H518">
        <v>2</v>
      </c>
      <c r="I518">
        <v>8</v>
      </c>
      <c r="J518">
        <v>0.6</v>
      </c>
      <c r="K518">
        <v>5.2577819824218697</v>
      </c>
      <c r="L518">
        <v>4.1119956970214799</v>
      </c>
      <c r="M518">
        <v>3.1658897399902299</v>
      </c>
      <c r="N518">
        <v>4.54630470275879</v>
      </c>
      <c r="O518">
        <v>1</v>
      </c>
      <c r="P518">
        <v>1</v>
      </c>
      <c r="Q518">
        <v>9</v>
      </c>
      <c r="R518" s="12">
        <v>0.1111</v>
      </c>
      <c r="S518" s="12">
        <f t="shared" si="8"/>
        <v>0.1</v>
      </c>
      <c r="T518">
        <v>1.5468807220459</v>
      </c>
      <c r="U518">
        <v>1.4206733703613299</v>
      </c>
      <c r="V518">
        <v>1.2741607427597099</v>
      </c>
      <c r="W518">
        <v>0.14651262760162401</v>
      </c>
      <c r="X518">
        <v>0.27271997928619401</v>
      </c>
      <c r="Y518">
        <v>0.27271997928619401</v>
      </c>
      <c r="Z518">
        <v>0.1</v>
      </c>
      <c r="AA518">
        <v>0.8</v>
      </c>
      <c r="AB518">
        <v>0.88888888888888895</v>
      </c>
      <c r="AC518">
        <v>0.84210526315789502</v>
      </c>
      <c r="AD518">
        <v>0.2</v>
      </c>
      <c r="AE518">
        <v>0.7</v>
      </c>
    </row>
    <row r="519" spans="1:31" x14ac:dyDescent="0.15">
      <c r="A519" s="4">
        <v>971</v>
      </c>
      <c r="B519">
        <v>15</v>
      </c>
      <c r="C519">
        <v>5</v>
      </c>
      <c r="D519">
        <v>10</v>
      </c>
      <c r="E519">
        <v>10</v>
      </c>
      <c r="F519">
        <v>10</v>
      </c>
      <c r="G519">
        <v>0</v>
      </c>
      <c r="H519">
        <v>5</v>
      </c>
      <c r="I519">
        <v>5</v>
      </c>
      <c r="J519">
        <v>0.75</v>
      </c>
      <c r="K519">
        <v>5.5693740844726598</v>
      </c>
      <c r="L519">
        <v>2.6390514373779301</v>
      </c>
      <c r="M519">
        <v>1.64603042602539</v>
      </c>
      <c r="N519">
        <v>3.8745975494384801</v>
      </c>
      <c r="O519">
        <v>3</v>
      </c>
      <c r="P519">
        <v>3</v>
      </c>
      <c r="Q519">
        <v>13</v>
      </c>
      <c r="R519" s="12">
        <v>0.23080000000000001</v>
      </c>
      <c r="S519" s="12">
        <f t="shared" si="8"/>
        <v>0.3</v>
      </c>
      <c r="T519">
        <v>1.8709201812744101</v>
      </c>
      <c r="U519">
        <v>1.7435611486434901</v>
      </c>
      <c r="V519">
        <v>1.5970151424407999</v>
      </c>
      <c r="W519">
        <v>0.146546006202698</v>
      </c>
      <c r="X519">
        <v>0.273905038833618</v>
      </c>
      <c r="Y519">
        <v>0.273905038833618</v>
      </c>
      <c r="Z519">
        <v>0.3</v>
      </c>
      <c r="AA519">
        <v>1</v>
      </c>
      <c r="AB519">
        <v>0.76923076923076905</v>
      </c>
      <c r="AC519">
        <v>0.86956521739130399</v>
      </c>
      <c r="AD519">
        <v>0</v>
      </c>
      <c r="AE519">
        <v>0.7</v>
      </c>
    </row>
    <row r="520" spans="1:31" x14ac:dyDescent="0.15">
      <c r="A520" s="4">
        <v>455</v>
      </c>
      <c r="B520">
        <v>13</v>
      </c>
      <c r="C520">
        <v>7</v>
      </c>
      <c r="D520">
        <v>10</v>
      </c>
      <c r="E520">
        <v>10</v>
      </c>
      <c r="F520">
        <v>10</v>
      </c>
      <c r="G520">
        <v>0</v>
      </c>
      <c r="H520">
        <v>3</v>
      </c>
      <c r="I520">
        <v>7</v>
      </c>
      <c r="J520">
        <v>0.65</v>
      </c>
      <c r="K520">
        <v>5.9638977050781197</v>
      </c>
      <c r="L520">
        <v>3.9875030517578098</v>
      </c>
      <c r="M520">
        <v>3.3148765563964799</v>
      </c>
      <c r="N520">
        <v>5.6270847320556596</v>
      </c>
      <c r="O520">
        <v>0</v>
      </c>
      <c r="P520">
        <v>0</v>
      </c>
      <c r="Q520">
        <v>8</v>
      </c>
      <c r="R520" s="12">
        <v>0</v>
      </c>
      <c r="S520" s="12">
        <f t="shared" si="8"/>
        <v>0</v>
      </c>
      <c r="T520">
        <v>1.8466091156005899</v>
      </c>
      <c r="U520">
        <v>1.67287886142731</v>
      </c>
      <c r="V520">
        <v>1.5262941122055</v>
      </c>
      <c r="W520">
        <v>0.14658474922180201</v>
      </c>
      <c r="X520">
        <v>0.32031500339508101</v>
      </c>
      <c r="Y520">
        <v>0.32031500339508101</v>
      </c>
      <c r="Z520">
        <v>0</v>
      </c>
      <c r="AA520">
        <v>0.8</v>
      </c>
      <c r="AB520">
        <v>1</v>
      </c>
      <c r="AC520">
        <v>0.88888888888888895</v>
      </c>
      <c r="AD520">
        <v>0.2</v>
      </c>
      <c r="AE520">
        <v>0.8</v>
      </c>
    </row>
    <row r="521" spans="1:31" x14ac:dyDescent="0.15">
      <c r="A521" s="4">
        <v>655</v>
      </c>
      <c r="B521">
        <v>13</v>
      </c>
      <c r="C521">
        <v>7</v>
      </c>
      <c r="D521">
        <v>10</v>
      </c>
      <c r="E521">
        <v>10</v>
      </c>
      <c r="F521">
        <v>10</v>
      </c>
      <c r="G521">
        <v>0</v>
      </c>
      <c r="H521">
        <v>3</v>
      </c>
      <c r="I521">
        <v>7</v>
      </c>
      <c r="J521">
        <v>0.65</v>
      </c>
      <c r="K521">
        <v>4.4620933532714799</v>
      </c>
      <c r="L521">
        <v>3.48799324035644</v>
      </c>
      <c r="M521">
        <v>3.91378974914551</v>
      </c>
      <c r="N521">
        <v>3.8552780151367201</v>
      </c>
      <c r="O521">
        <v>0</v>
      </c>
      <c r="P521">
        <v>0</v>
      </c>
      <c r="Q521">
        <v>4</v>
      </c>
      <c r="R521" s="12">
        <v>0</v>
      </c>
      <c r="S521" s="12">
        <f t="shared" si="8"/>
        <v>0</v>
      </c>
      <c r="T521">
        <v>1.1270942687988299</v>
      </c>
      <c r="U521">
        <v>1.10918176174164</v>
      </c>
      <c r="V521">
        <v>0.96257668733596802</v>
      </c>
      <c r="W521">
        <v>0.14660507440567</v>
      </c>
      <c r="X521">
        <v>0.16451758146286</v>
      </c>
      <c r="Y521">
        <v>0.16451758146286</v>
      </c>
      <c r="Z521">
        <v>0</v>
      </c>
      <c r="AA521">
        <v>0.4</v>
      </c>
      <c r="AB521">
        <v>1</v>
      </c>
      <c r="AC521">
        <v>0.57142857142857195</v>
      </c>
      <c r="AD521">
        <v>0.6</v>
      </c>
      <c r="AE521">
        <v>0.4</v>
      </c>
    </row>
    <row r="522" spans="1:31" x14ac:dyDescent="0.15">
      <c r="A522" s="4">
        <v>237</v>
      </c>
      <c r="B522">
        <v>14</v>
      </c>
      <c r="C522">
        <v>6</v>
      </c>
      <c r="D522">
        <v>10</v>
      </c>
      <c r="E522">
        <v>10</v>
      </c>
      <c r="F522">
        <v>10</v>
      </c>
      <c r="G522">
        <v>0</v>
      </c>
      <c r="H522">
        <v>4</v>
      </c>
      <c r="I522">
        <v>6</v>
      </c>
      <c r="J522">
        <v>0.7</v>
      </c>
      <c r="K522">
        <v>5.1663227081298801</v>
      </c>
      <c r="L522">
        <v>3.2032985687255899</v>
      </c>
      <c r="M522">
        <v>2.82036209106445</v>
      </c>
      <c r="N522">
        <v>4.2693386077880904</v>
      </c>
      <c r="O522">
        <v>0</v>
      </c>
      <c r="P522">
        <v>0</v>
      </c>
      <c r="Q522">
        <v>7</v>
      </c>
      <c r="R522" s="12">
        <v>0</v>
      </c>
      <c r="S522" s="12">
        <f t="shared" si="8"/>
        <v>0</v>
      </c>
      <c r="T522">
        <v>1.5902099609375</v>
      </c>
      <c r="U522">
        <v>1.4896488189697299</v>
      </c>
      <c r="V522">
        <v>1.3429822921752901</v>
      </c>
      <c r="W522">
        <v>0.14666652679443401</v>
      </c>
      <c r="X522">
        <v>0.247227668762207</v>
      </c>
      <c r="Y522">
        <v>0.247227668762207</v>
      </c>
      <c r="Z522">
        <v>0</v>
      </c>
      <c r="AA522">
        <v>0.7</v>
      </c>
      <c r="AB522">
        <v>1</v>
      </c>
      <c r="AC522">
        <v>0.82352941176470595</v>
      </c>
      <c r="AD522">
        <v>0.3</v>
      </c>
      <c r="AE522">
        <v>0.7</v>
      </c>
    </row>
    <row r="523" spans="1:31" x14ac:dyDescent="0.15">
      <c r="A523" s="4">
        <v>435</v>
      </c>
      <c r="B523">
        <v>12</v>
      </c>
      <c r="C523">
        <v>8</v>
      </c>
      <c r="D523">
        <v>10</v>
      </c>
      <c r="E523">
        <v>10</v>
      </c>
      <c r="F523">
        <v>10</v>
      </c>
      <c r="G523">
        <v>0</v>
      </c>
      <c r="H523">
        <v>2</v>
      </c>
      <c r="I523">
        <v>8</v>
      </c>
      <c r="J523">
        <v>0.6</v>
      </c>
      <c r="K523">
        <v>4.1058616638183603</v>
      </c>
      <c r="L523">
        <v>3.4123592376709002</v>
      </c>
      <c r="M523">
        <v>3.8157482147216801</v>
      </c>
      <c r="N523">
        <v>3.9717445373535201</v>
      </c>
      <c r="O523">
        <v>0</v>
      </c>
      <c r="P523">
        <v>0</v>
      </c>
      <c r="Q523">
        <v>4</v>
      </c>
      <c r="R523" s="12">
        <v>0</v>
      </c>
      <c r="S523" s="12">
        <f t="shared" si="8"/>
        <v>0</v>
      </c>
      <c r="T523">
        <v>1.2033233642578101</v>
      </c>
      <c r="U523">
        <v>1.1638040542602499</v>
      </c>
      <c r="V523">
        <v>1.0170538425445601</v>
      </c>
      <c r="W523">
        <v>0.14675021171569799</v>
      </c>
      <c r="X523">
        <v>0.186269521713257</v>
      </c>
      <c r="Y523">
        <v>0.186269521713257</v>
      </c>
      <c r="Z523">
        <v>0</v>
      </c>
      <c r="AA523">
        <v>0.4</v>
      </c>
      <c r="AB523">
        <v>1</v>
      </c>
      <c r="AC523">
        <v>0.57142857142857195</v>
      </c>
      <c r="AD523">
        <v>0.6</v>
      </c>
      <c r="AE523">
        <v>0.4</v>
      </c>
    </row>
    <row r="524" spans="1:31" x14ac:dyDescent="0.15">
      <c r="A524" s="4">
        <v>32</v>
      </c>
      <c r="B524">
        <v>14</v>
      </c>
      <c r="C524">
        <v>6</v>
      </c>
      <c r="D524">
        <v>10</v>
      </c>
      <c r="E524">
        <v>10</v>
      </c>
      <c r="F524">
        <v>10</v>
      </c>
      <c r="G524">
        <v>0</v>
      </c>
      <c r="H524">
        <v>4</v>
      </c>
      <c r="I524">
        <v>6</v>
      </c>
      <c r="J524">
        <v>0.7</v>
      </c>
      <c r="K524">
        <v>5.2116031646728498</v>
      </c>
      <c r="L524">
        <v>3.3206729888915998</v>
      </c>
      <c r="M524">
        <v>2.6155529022216801</v>
      </c>
      <c r="N524">
        <v>3.5521106719970699</v>
      </c>
      <c r="O524">
        <v>1</v>
      </c>
      <c r="P524">
        <v>1</v>
      </c>
      <c r="Q524">
        <v>7</v>
      </c>
      <c r="R524" s="12">
        <v>0.1429</v>
      </c>
      <c r="S524" s="12">
        <f t="shared" si="8"/>
        <v>0.1</v>
      </c>
      <c r="T524">
        <v>1.36704254150391</v>
      </c>
      <c r="U524">
        <v>1.30780696868897</v>
      </c>
      <c r="V524">
        <v>1.1610412597656199</v>
      </c>
      <c r="W524">
        <v>0.14676570892334001</v>
      </c>
      <c r="X524">
        <v>0.206001281738281</v>
      </c>
      <c r="Y524">
        <v>0.206001281738281</v>
      </c>
      <c r="Z524">
        <v>0.1</v>
      </c>
      <c r="AA524">
        <v>0.6</v>
      </c>
      <c r="AB524">
        <v>0.85714285714285698</v>
      </c>
      <c r="AC524">
        <v>0.70588235294117596</v>
      </c>
      <c r="AD524">
        <v>0.4</v>
      </c>
      <c r="AE524">
        <v>0.5</v>
      </c>
    </row>
    <row r="525" spans="1:31" x14ac:dyDescent="0.15">
      <c r="A525" s="4">
        <v>88</v>
      </c>
      <c r="B525">
        <v>13</v>
      </c>
      <c r="C525">
        <v>7</v>
      </c>
      <c r="D525">
        <v>10</v>
      </c>
      <c r="E525">
        <v>10</v>
      </c>
      <c r="F525">
        <v>10</v>
      </c>
      <c r="G525">
        <v>0</v>
      </c>
      <c r="H525">
        <v>3</v>
      </c>
      <c r="I525">
        <v>7</v>
      </c>
      <c r="J525">
        <v>0.65</v>
      </c>
      <c r="K525">
        <v>6.1187591552734402</v>
      </c>
      <c r="L525">
        <v>3.95756912231445</v>
      </c>
      <c r="M525">
        <v>2.5230579376220699</v>
      </c>
      <c r="N525">
        <v>5.1546611785888699</v>
      </c>
      <c r="O525">
        <v>1</v>
      </c>
      <c r="P525">
        <v>1</v>
      </c>
      <c r="Q525">
        <v>10</v>
      </c>
      <c r="R525" s="12">
        <v>0.1</v>
      </c>
      <c r="S525" s="12">
        <f t="shared" si="8"/>
        <v>0.1</v>
      </c>
      <c r="T525">
        <v>1.78377532958984</v>
      </c>
      <c r="U525">
        <v>1.61525213718414</v>
      </c>
      <c r="V525">
        <v>1.46768033504486</v>
      </c>
      <c r="W525">
        <v>0.147571802139282</v>
      </c>
      <c r="X525">
        <v>0.31609499454498302</v>
      </c>
      <c r="Y525">
        <v>0.31609499454498302</v>
      </c>
      <c r="Z525">
        <v>0.1</v>
      </c>
      <c r="AA525">
        <v>0.9</v>
      </c>
      <c r="AB525">
        <v>0.9</v>
      </c>
      <c r="AC525">
        <v>0.9</v>
      </c>
      <c r="AD525">
        <v>0.1</v>
      </c>
      <c r="AE525">
        <v>0.8</v>
      </c>
    </row>
    <row r="526" spans="1:31" x14ac:dyDescent="0.15">
      <c r="A526" s="4">
        <v>553</v>
      </c>
      <c r="B526">
        <v>12</v>
      </c>
      <c r="C526">
        <v>8</v>
      </c>
      <c r="D526">
        <v>10</v>
      </c>
      <c r="E526">
        <v>10</v>
      </c>
      <c r="F526">
        <v>10</v>
      </c>
      <c r="G526">
        <v>0</v>
      </c>
      <c r="H526">
        <v>2</v>
      </c>
      <c r="I526">
        <v>8</v>
      </c>
      <c r="J526">
        <v>0.6</v>
      </c>
      <c r="K526">
        <v>3.9548435211181601</v>
      </c>
      <c r="L526">
        <v>3.47005271911621</v>
      </c>
      <c r="M526">
        <v>4.9503021240234402</v>
      </c>
      <c r="N526">
        <v>4.2742691040039098</v>
      </c>
      <c r="O526">
        <v>0</v>
      </c>
      <c r="P526">
        <v>0</v>
      </c>
      <c r="Q526">
        <v>4</v>
      </c>
      <c r="R526" s="12">
        <v>0</v>
      </c>
      <c r="S526" s="12">
        <f t="shared" si="8"/>
        <v>0</v>
      </c>
      <c r="T526">
        <v>1.0873832702636701</v>
      </c>
      <c r="U526">
        <v>1.0727958679199201</v>
      </c>
      <c r="V526">
        <v>0.92517566680908203</v>
      </c>
      <c r="W526">
        <v>0.14762020111084001</v>
      </c>
      <c r="X526">
        <v>0.16220760345459001</v>
      </c>
      <c r="Y526">
        <v>0.16220760345459001</v>
      </c>
      <c r="Z526">
        <v>0</v>
      </c>
      <c r="AA526">
        <v>0.4</v>
      </c>
      <c r="AB526">
        <v>1</v>
      </c>
      <c r="AC526">
        <v>0.57142857142857195</v>
      </c>
      <c r="AD526">
        <v>0.6</v>
      </c>
      <c r="AE526">
        <v>0.4</v>
      </c>
    </row>
    <row r="527" spans="1:31" x14ac:dyDescent="0.15">
      <c r="A527" s="4">
        <v>396</v>
      </c>
      <c r="B527">
        <v>15</v>
      </c>
      <c r="C527">
        <v>5</v>
      </c>
      <c r="D527">
        <v>10</v>
      </c>
      <c r="E527">
        <v>10</v>
      </c>
      <c r="F527">
        <v>10</v>
      </c>
      <c r="G527">
        <v>0</v>
      </c>
      <c r="H527">
        <v>5</v>
      </c>
      <c r="I527">
        <v>5</v>
      </c>
      <c r="J527">
        <v>0.75</v>
      </c>
      <c r="K527">
        <v>5.2291107177734402</v>
      </c>
      <c r="L527">
        <v>2.8822326660156201</v>
      </c>
      <c r="M527">
        <v>2.5267772674560498</v>
      </c>
      <c r="N527">
        <v>3.9828357696533199</v>
      </c>
      <c r="O527">
        <v>1</v>
      </c>
      <c r="P527">
        <v>1</v>
      </c>
      <c r="Q527">
        <v>9</v>
      </c>
      <c r="R527" s="12">
        <v>0.1111</v>
      </c>
      <c r="S527" s="12">
        <f t="shared" si="8"/>
        <v>0.1</v>
      </c>
      <c r="T527">
        <v>1.84275054931641</v>
      </c>
      <c r="U527">
        <v>1.7257038354873699</v>
      </c>
      <c r="V527">
        <v>1.5776679515838601</v>
      </c>
      <c r="W527">
        <v>0.148035883903503</v>
      </c>
      <c r="X527">
        <v>0.265082597732544</v>
      </c>
      <c r="Y527">
        <v>0.265082597732544</v>
      </c>
      <c r="Z527">
        <v>0.1</v>
      </c>
      <c r="AA527">
        <v>0.8</v>
      </c>
      <c r="AB527">
        <v>0.88888888888888895</v>
      </c>
      <c r="AC527">
        <v>0.84210526315789502</v>
      </c>
      <c r="AD527">
        <v>0.2</v>
      </c>
      <c r="AE527">
        <v>0.7</v>
      </c>
    </row>
    <row r="528" spans="1:31" x14ac:dyDescent="0.15">
      <c r="A528" s="4">
        <v>457</v>
      </c>
      <c r="B528">
        <v>14</v>
      </c>
      <c r="C528">
        <v>6</v>
      </c>
      <c r="D528">
        <v>10</v>
      </c>
      <c r="E528">
        <v>10</v>
      </c>
      <c r="F528">
        <v>10</v>
      </c>
      <c r="G528">
        <v>0</v>
      </c>
      <c r="H528">
        <v>4</v>
      </c>
      <c r="I528">
        <v>6</v>
      </c>
      <c r="J528">
        <v>0.7</v>
      </c>
      <c r="K528">
        <v>4.9679260253906197</v>
      </c>
      <c r="L528">
        <v>3.0287418365478498</v>
      </c>
      <c r="M528">
        <v>2.1494007110595699</v>
      </c>
      <c r="N528">
        <v>3.3823757171630899</v>
      </c>
      <c r="O528">
        <v>1</v>
      </c>
      <c r="P528">
        <v>1</v>
      </c>
      <c r="Q528">
        <v>7</v>
      </c>
      <c r="R528" s="12">
        <v>0.1429</v>
      </c>
      <c r="S528" s="12">
        <f t="shared" si="8"/>
        <v>0.1</v>
      </c>
      <c r="T528">
        <v>1.4381275177002</v>
      </c>
      <c r="U528">
        <v>1.3613142967224101</v>
      </c>
      <c r="V528">
        <v>1.21316874027252</v>
      </c>
      <c r="W528">
        <v>0.14814555644989</v>
      </c>
      <c r="X528">
        <v>0.22495877742767301</v>
      </c>
      <c r="Y528">
        <v>0.22495877742767301</v>
      </c>
      <c r="Z528">
        <v>0.1</v>
      </c>
      <c r="AA528">
        <v>0.6</v>
      </c>
      <c r="AB528">
        <v>0.85714285714285698</v>
      </c>
      <c r="AC528">
        <v>0.70588235294117596</v>
      </c>
      <c r="AD528">
        <v>0.4</v>
      </c>
      <c r="AE528">
        <v>0.5</v>
      </c>
    </row>
    <row r="529" spans="1:31" x14ac:dyDescent="0.15">
      <c r="A529" s="4">
        <v>180</v>
      </c>
      <c r="B529">
        <v>11</v>
      </c>
      <c r="C529">
        <v>9</v>
      </c>
      <c r="D529">
        <v>10</v>
      </c>
      <c r="E529">
        <v>10</v>
      </c>
      <c r="F529">
        <v>10</v>
      </c>
      <c r="G529">
        <v>0</v>
      </c>
      <c r="H529">
        <v>1</v>
      </c>
      <c r="I529">
        <v>9</v>
      </c>
      <c r="J529">
        <v>0.55000000000000004</v>
      </c>
      <c r="K529">
        <v>3.5106124877929701</v>
      </c>
      <c r="L529">
        <v>3.35249900817871</v>
      </c>
      <c r="M529">
        <v>7.6691055297851598</v>
      </c>
      <c r="N529">
        <v>6.3773784637451199</v>
      </c>
      <c r="O529">
        <v>0</v>
      </c>
      <c r="P529">
        <v>0</v>
      </c>
      <c r="Q529">
        <v>0</v>
      </c>
      <c r="R529" s="12">
        <v>0</v>
      </c>
      <c r="S529" s="12">
        <f t="shared" si="8"/>
        <v>0</v>
      </c>
      <c r="T529">
        <v>0.93243789672851596</v>
      </c>
      <c r="U529">
        <v>0.94818496704101596</v>
      </c>
      <c r="V529">
        <v>0.79976904392242398</v>
      </c>
      <c r="W529">
        <v>0.148415923118591</v>
      </c>
      <c r="X529">
        <v>0.132668852806091</v>
      </c>
      <c r="Y529">
        <v>0.132668852806091</v>
      </c>
      <c r="Z529">
        <v>0</v>
      </c>
      <c r="AA529">
        <v>0</v>
      </c>
      <c r="AB529" t="s">
        <v>29</v>
      </c>
      <c r="AC529" t="s">
        <v>29</v>
      </c>
      <c r="AD529">
        <v>1</v>
      </c>
      <c r="AE529">
        <v>0</v>
      </c>
    </row>
    <row r="530" spans="1:31" x14ac:dyDescent="0.15">
      <c r="A530" s="4">
        <v>749</v>
      </c>
      <c r="B530">
        <v>13</v>
      </c>
      <c r="C530">
        <v>7</v>
      </c>
      <c r="D530">
        <v>10</v>
      </c>
      <c r="E530">
        <v>10</v>
      </c>
      <c r="F530">
        <v>10</v>
      </c>
      <c r="G530">
        <v>0</v>
      </c>
      <c r="H530">
        <v>3</v>
      </c>
      <c r="I530">
        <v>7</v>
      </c>
      <c r="J530">
        <v>0.65</v>
      </c>
      <c r="K530">
        <v>5.1232128143310502</v>
      </c>
      <c r="L530">
        <v>3.7932109832763699</v>
      </c>
      <c r="M530">
        <v>4.0382423400878897</v>
      </c>
      <c r="N530">
        <v>4.7833881378173801</v>
      </c>
      <c r="O530">
        <v>0</v>
      </c>
      <c r="P530">
        <v>0</v>
      </c>
      <c r="Q530">
        <v>7</v>
      </c>
      <c r="R530" s="12">
        <v>0</v>
      </c>
      <c r="S530" s="12">
        <f t="shared" si="8"/>
        <v>0</v>
      </c>
      <c r="T530">
        <v>1.538818359375</v>
      </c>
      <c r="U530">
        <v>1.44560050964355</v>
      </c>
      <c r="V530">
        <v>1.2970840930938701</v>
      </c>
      <c r="W530">
        <v>0.14851641654968301</v>
      </c>
      <c r="X530">
        <v>0.24173426628112801</v>
      </c>
      <c r="Y530">
        <v>0.24173426628112801</v>
      </c>
      <c r="Z530">
        <v>0</v>
      </c>
      <c r="AA530">
        <v>0.7</v>
      </c>
      <c r="AB530">
        <v>1</v>
      </c>
      <c r="AC530">
        <v>0.82352941176470595</v>
      </c>
      <c r="AD530">
        <v>0.3</v>
      </c>
      <c r="AE530">
        <v>0.7</v>
      </c>
    </row>
    <row r="531" spans="1:31" x14ac:dyDescent="0.15">
      <c r="A531" s="4">
        <v>711</v>
      </c>
      <c r="B531">
        <v>13</v>
      </c>
      <c r="C531">
        <v>7</v>
      </c>
      <c r="D531">
        <v>10</v>
      </c>
      <c r="E531">
        <v>10</v>
      </c>
      <c r="F531">
        <v>10</v>
      </c>
      <c r="G531">
        <v>0</v>
      </c>
      <c r="H531">
        <v>3</v>
      </c>
      <c r="I531">
        <v>7</v>
      </c>
      <c r="J531">
        <v>0.65</v>
      </c>
      <c r="K531">
        <v>4.5205192565918004</v>
      </c>
      <c r="L531">
        <v>3.579833984375</v>
      </c>
      <c r="M531">
        <v>3.6000347137451199</v>
      </c>
      <c r="N531">
        <v>3.1644821166992201</v>
      </c>
      <c r="O531">
        <v>0</v>
      </c>
      <c r="P531">
        <v>0</v>
      </c>
      <c r="Q531">
        <v>4</v>
      </c>
      <c r="R531" s="12">
        <v>0</v>
      </c>
      <c r="S531" s="12">
        <f t="shared" si="8"/>
        <v>0</v>
      </c>
      <c r="T531">
        <v>1.1484889984130899</v>
      </c>
      <c r="U531">
        <v>1.1332601308822601</v>
      </c>
      <c r="V531">
        <v>0.98467141389846802</v>
      </c>
      <c r="W531">
        <v>0.148588716983795</v>
      </c>
      <c r="X531">
        <v>0.163817584514618</v>
      </c>
      <c r="Y531">
        <v>0.163817584514618</v>
      </c>
      <c r="Z531">
        <v>0</v>
      </c>
      <c r="AA531">
        <v>0.4</v>
      </c>
      <c r="AB531">
        <v>1</v>
      </c>
      <c r="AC531">
        <v>0.57142857142857195</v>
      </c>
      <c r="AD531">
        <v>0.6</v>
      </c>
      <c r="AE531">
        <v>0.4</v>
      </c>
    </row>
    <row r="532" spans="1:31" x14ac:dyDescent="0.15">
      <c r="A532" s="4">
        <v>292</v>
      </c>
      <c r="B532">
        <v>14</v>
      </c>
      <c r="C532">
        <v>6</v>
      </c>
      <c r="D532">
        <v>10</v>
      </c>
      <c r="E532">
        <v>10</v>
      </c>
      <c r="F532">
        <v>9</v>
      </c>
      <c r="G532">
        <v>1</v>
      </c>
      <c r="H532">
        <v>5</v>
      </c>
      <c r="I532">
        <v>5</v>
      </c>
      <c r="J532">
        <v>0.7</v>
      </c>
      <c r="K532">
        <v>5.3985633850097701</v>
      </c>
      <c r="L532">
        <v>3.2850685119628902</v>
      </c>
      <c r="M532">
        <v>2.7064876556396502</v>
      </c>
      <c r="N532">
        <v>3.0698204040527299</v>
      </c>
      <c r="O532">
        <v>2</v>
      </c>
      <c r="P532">
        <v>2</v>
      </c>
      <c r="Q532">
        <v>10</v>
      </c>
      <c r="R532" s="12">
        <v>0.2</v>
      </c>
      <c r="S532" s="12">
        <f t="shared" si="8"/>
        <v>0.2</v>
      </c>
      <c r="T532">
        <v>1.4098930358886701</v>
      </c>
      <c r="U532">
        <v>1.3593784570694001</v>
      </c>
      <c r="V532">
        <v>1.21057641506195</v>
      </c>
      <c r="W532">
        <v>0.14880204200744601</v>
      </c>
      <c r="X532">
        <v>0.199316620826721</v>
      </c>
      <c r="Y532">
        <v>0.199316620826721</v>
      </c>
      <c r="Z532">
        <v>0.2</v>
      </c>
      <c r="AA532">
        <v>0.8</v>
      </c>
      <c r="AB532">
        <v>0.8</v>
      </c>
      <c r="AC532">
        <v>0.8</v>
      </c>
      <c r="AD532">
        <v>0.2</v>
      </c>
      <c r="AE532">
        <v>0.6</v>
      </c>
    </row>
    <row r="533" spans="1:31" x14ac:dyDescent="0.15">
      <c r="A533" s="4">
        <v>669</v>
      </c>
      <c r="B533">
        <v>13</v>
      </c>
      <c r="C533">
        <v>7</v>
      </c>
      <c r="D533">
        <v>10</v>
      </c>
      <c r="E533">
        <v>10</v>
      </c>
      <c r="F533">
        <v>10</v>
      </c>
      <c r="G533">
        <v>0</v>
      </c>
      <c r="H533">
        <v>3</v>
      </c>
      <c r="I533">
        <v>7</v>
      </c>
      <c r="J533">
        <v>0.65</v>
      </c>
      <c r="K533">
        <v>6.0146160125732404</v>
      </c>
      <c r="L533">
        <v>4.0211410522460902</v>
      </c>
      <c r="M533">
        <v>3.1287174224853498</v>
      </c>
      <c r="N533">
        <v>5.3700294494628897</v>
      </c>
      <c r="O533">
        <v>1</v>
      </c>
      <c r="P533">
        <v>1</v>
      </c>
      <c r="Q533">
        <v>11</v>
      </c>
      <c r="R533" s="12">
        <v>9.0899999999999995E-2</v>
      </c>
      <c r="S533" s="12">
        <f t="shared" si="8"/>
        <v>0.1</v>
      </c>
      <c r="T533">
        <v>1.6364231109619101</v>
      </c>
      <c r="U533">
        <v>1.5121930837631199</v>
      </c>
      <c r="V533">
        <v>1.3633798360824601</v>
      </c>
      <c r="W533">
        <v>0.14881324768066401</v>
      </c>
      <c r="X533">
        <v>0.27304327487945601</v>
      </c>
      <c r="Y533">
        <v>0.27304327487945601</v>
      </c>
      <c r="Z533">
        <v>0.1</v>
      </c>
      <c r="AA533">
        <v>1</v>
      </c>
      <c r="AB533">
        <v>0.90909090909090895</v>
      </c>
      <c r="AC533">
        <v>0.952380952380952</v>
      </c>
      <c r="AD533">
        <v>0</v>
      </c>
      <c r="AE533">
        <v>0.9</v>
      </c>
    </row>
    <row r="534" spans="1:31" x14ac:dyDescent="0.15">
      <c r="A534" s="4">
        <v>96</v>
      </c>
      <c r="B534">
        <v>15</v>
      </c>
      <c r="C534">
        <v>5</v>
      </c>
      <c r="D534">
        <v>10</v>
      </c>
      <c r="E534">
        <v>10</v>
      </c>
      <c r="F534">
        <v>10</v>
      </c>
      <c r="G534">
        <v>0</v>
      </c>
      <c r="H534">
        <v>5</v>
      </c>
      <c r="I534">
        <v>5</v>
      </c>
      <c r="J534">
        <v>0.75</v>
      </c>
      <c r="K534">
        <v>5.3072776794433603</v>
      </c>
      <c r="L534">
        <v>2.9212284088134801</v>
      </c>
      <c r="M534">
        <v>2.3924045562744101</v>
      </c>
      <c r="N534">
        <v>3.7144584655761701</v>
      </c>
      <c r="O534">
        <v>1</v>
      </c>
      <c r="P534">
        <v>1</v>
      </c>
      <c r="Q534">
        <v>9</v>
      </c>
      <c r="R534" s="12">
        <v>0.1111</v>
      </c>
      <c r="S534" s="12">
        <f t="shared" si="8"/>
        <v>0.1</v>
      </c>
      <c r="T534">
        <v>1.420654296875</v>
      </c>
      <c r="U534">
        <v>1.36475253105164</v>
      </c>
      <c r="V534">
        <v>1.21532559394836</v>
      </c>
      <c r="W534">
        <v>0.14942693710327201</v>
      </c>
      <c r="X534">
        <v>0.20532870292663599</v>
      </c>
      <c r="Y534">
        <v>0.20532870292663599</v>
      </c>
      <c r="Z534">
        <v>0.1</v>
      </c>
      <c r="AA534">
        <v>0.8</v>
      </c>
      <c r="AB534">
        <v>0.88888888888888895</v>
      </c>
      <c r="AC534">
        <v>0.84210526315789502</v>
      </c>
      <c r="AD534">
        <v>0.2</v>
      </c>
      <c r="AE534">
        <v>0.7</v>
      </c>
    </row>
    <row r="535" spans="1:31" x14ac:dyDescent="0.15">
      <c r="A535" s="4">
        <v>961</v>
      </c>
      <c r="B535">
        <v>10</v>
      </c>
      <c r="C535">
        <v>10</v>
      </c>
      <c r="D535">
        <v>10</v>
      </c>
      <c r="E535">
        <v>10</v>
      </c>
      <c r="F535">
        <v>9</v>
      </c>
      <c r="G535">
        <v>1</v>
      </c>
      <c r="H535">
        <v>1</v>
      </c>
      <c r="I535">
        <v>9</v>
      </c>
      <c r="J535">
        <v>0.5</v>
      </c>
      <c r="K535">
        <v>5.28835105895996</v>
      </c>
      <c r="L535">
        <v>4.8606586456298801</v>
      </c>
      <c r="M535">
        <v>7.9808425903320304</v>
      </c>
      <c r="N535">
        <v>7.7437896728515598</v>
      </c>
      <c r="O535">
        <v>0</v>
      </c>
      <c r="P535">
        <v>0</v>
      </c>
      <c r="Q535">
        <v>7</v>
      </c>
      <c r="R535" s="12">
        <v>0</v>
      </c>
      <c r="S535" s="12">
        <f t="shared" si="8"/>
        <v>0</v>
      </c>
      <c r="T535">
        <v>1.14042472839355</v>
      </c>
      <c r="U535">
        <v>1.11396408081055</v>
      </c>
      <c r="V535">
        <v>0.96445715427398704</v>
      </c>
      <c r="W535">
        <v>0.14950692653656</v>
      </c>
      <c r="X535">
        <v>0.17596757411956801</v>
      </c>
      <c r="Y535">
        <v>0.17596757411956801</v>
      </c>
      <c r="Z535">
        <v>0</v>
      </c>
      <c r="AA535">
        <v>0.7</v>
      </c>
      <c r="AB535">
        <v>1</v>
      </c>
      <c r="AC535">
        <v>0.82352941176470595</v>
      </c>
      <c r="AD535">
        <v>0.3</v>
      </c>
      <c r="AE535">
        <v>0.7</v>
      </c>
    </row>
    <row r="536" spans="1:31" x14ac:dyDescent="0.15">
      <c r="A536" s="4">
        <v>619</v>
      </c>
      <c r="B536">
        <v>13</v>
      </c>
      <c r="C536">
        <v>7</v>
      </c>
      <c r="D536">
        <v>10</v>
      </c>
      <c r="E536">
        <v>10</v>
      </c>
      <c r="F536">
        <v>10</v>
      </c>
      <c r="G536">
        <v>0</v>
      </c>
      <c r="H536">
        <v>3</v>
      </c>
      <c r="I536">
        <v>7</v>
      </c>
      <c r="J536">
        <v>0.65</v>
      </c>
      <c r="K536">
        <v>4.4768199920654297</v>
      </c>
      <c r="L536">
        <v>3.4725532531738299</v>
      </c>
      <c r="M536">
        <v>3.68757820129394</v>
      </c>
      <c r="N536">
        <v>3.65473556518555</v>
      </c>
      <c r="O536">
        <v>1</v>
      </c>
      <c r="P536">
        <v>1</v>
      </c>
      <c r="Q536">
        <v>11</v>
      </c>
      <c r="R536" s="12">
        <v>9.0899999999999995E-2</v>
      </c>
      <c r="S536" s="12">
        <f t="shared" si="8"/>
        <v>0.1</v>
      </c>
      <c r="T536">
        <v>1.2065505981445299</v>
      </c>
      <c r="U536">
        <v>1.1761556863784799</v>
      </c>
      <c r="V536">
        <v>1.0265741348266599</v>
      </c>
      <c r="W536">
        <v>0.14958155155181899</v>
      </c>
      <c r="X536">
        <v>0.17997646331787101</v>
      </c>
      <c r="Y536">
        <v>0.17997646331787101</v>
      </c>
      <c r="Z536">
        <v>0.1</v>
      </c>
      <c r="AA536">
        <v>1</v>
      </c>
      <c r="AB536">
        <v>0.90909090909090895</v>
      </c>
      <c r="AC536">
        <v>0.952380952380952</v>
      </c>
      <c r="AD536">
        <v>0</v>
      </c>
      <c r="AE536">
        <v>0.9</v>
      </c>
    </row>
    <row r="537" spans="1:31" x14ac:dyDescent="0.15">
      <c r="A537" s="4">
        <v>159</v>
      </c>
      <c r="B537">
        <v>13</v>
      </c>
      <c r="C537">
        <v>7</v>
      </c>
      <c r="D537">
        <v>10</v>
      </c>
      <c r="E537">
        <v>10</v>
      </c>
      <c r="F537">
        <v>10</v>
      </c>
      <c r="G537">
        <v>0</v>
      </c>
      <c r="H537">
        <v>3</v>
      </c>
      <c r="I537">
        <v>7</v>
      </c>
      <c r="J537">
        <v>0.65</v>
      </c>
      <c r="K537">
        <v>5.4492473602294904</v>
      </c>
      <c r="L537">
        <v>3.6417751312255899</v>
      </c>
      <c r="M537">
        <v>2.62344551086426</v>
      </c>
      <c r="N537">
        <v>4.5701599121093697</v>
      </c>
      <c r="O537">
        <v>2</v>
      </c>
      <c r="P537">
        <v>2</v>
      </c>
      <c r="Q537">
        <v>11</v>
      </c>
      <c r="R537" s="12">
        <v>0.18179999999999999</v>
      </c>
      <c r="S537" s="12">
        <f t="shared" si="8"/>
        <v>0.2</v>
      </c>
      <c r="T537">
        <v>1.8029594421386701</v>
      </c>
      <c r="U537">
        <v>1.6443614959716799</v>
      </c>
      <c r="V537">
        <v>1.49469017982483</v>
      </c>
      <c r="W537">
        <v>0.149671316146851</v>
      </c>
      <c r="X537">
        <v>0.308269262313843</v>
      </c>
      <c r="Y537">
        <v>0.308269262313843</v>
      </c>
      <c r="Z537">
        <v>0.2</v>
      </c>
      <c r="AA537">
        <v>0.9</v>
      </c>
      <c r="AB537">
        <v>0.81818181818181801</v>
      </c>
      <c r="AC537">
        <v>0.85714285714285698</v>
      </c>
      <c r="AD537">
        <v>0.1</v>
      </c>
      <c r="AE537">
        <v>0.7</v>
      </c>
    </row>
    <row r="538" spans="1:31" x14ac:dyDescent="0.15">
      <c r="A538" s="4">
        <v>418</v>
      </c>
      <c r="B538">
        <v>15</v>
      </c>
      <c r="C538">
        <v>5</v>
      </c>
      <c r="D538">
        <v>10</v>
      </c>
      <c r="E538">
        <v>10</v>
      </c>
      <c r="F538">
        <v>10</v>
      </c>
      <c r="G538">
        <v>0</v>
      </c>
      <c r="H538">
        <v>5</v>
      </c>
      <c r="I538">
        <v>5</v>
      </c>
      <c r="J538">
        <v>0.75</v>
      </c>
      <c r="K538">
        <v>4.4448013305664098</v>
      </c>
      <c r="L538">
        <v>2.7568054199218701</v>
      </c>
      <c r="M538">
        <v>2.61785888671875</v>
      </c>
      <c r="N538">
        <v>3.09810066223144</v>
      </c>
      <c r="O538">
        <v>1</v>
      </c>
      <c r="P538">
        <v>1</v>
      </c>
      <c r="Q538">
        <v>8</v>
      </c>
      <c r="R538" s="12">
        <v>0.125</v>
      </c>
      <c r="S538" s="12">
        <f t="shared" si="8"/>
        <v>0.1</v>
      </c>
      <c r="T538">
        <v>1.3468818664550799</v>
      </c>
      <c r="U538">
        <v>1.3104225397110001</v>
      </c>
      <c r="V538">
        <v>1.1598522663116499</v>
      </c>
      <c r="W538">
        <v>0.150570273399353</v>
      </c>
      <c r="X538">
        <v>0.18702960014343301</v>
      </c>
      <c r="Y538">
        <v>0.18702960014343301</v>
      </c>
      <c r="Z538">
        <v>0.1</v>
      </c>
      <c r="AA538">
        <v>0.7</v>
      </c>
      <c r="AB538">
        <v>0.875</v>
      </c>
      <c r="AC538">
        <v>0.77777777777777801</v>
      </c>
      <c r="AD538">
        <v>0.3</v>
      </c>
      <c r="AE538">
        <v>0.6</v>
      </c>
    </row>
    <row r="539" spans="1:31" x14ac:dyDescent="0.15">
      <c r="A539" s="4">
        <v>863</v>
      </c>
      <c r="B539">
        <v>12</v>
      </c>
      <c r="C539">
        <v>8</v>
      </c>
      <c r="D539">
        <v>10</v>
      </c>
      <c r="E539">
        <v>10</v>
      </c>
      <c r="F539">
        <v>10</v>
      </c>
      <c r="G539">
        <v>0</v>
      </c>
      <c r="H539">
        <v>2</v>
      </c>
      <c r="I539">
        <v>8</v>
      </c>
      <c r="J539">
        <v>0.6</v>
      </c>
      <c r="K539">
        <v>5.2093925476074201</v>
      </c>
      <c r="L539">
        <v>4.0499858856201199</v>
      </c>
      <c r="M539">
        <v>2.9995231628418</v>
      </c>
      <c r="N539">
        <v>4.4839439392089799</v>
      </c>
      <c r="O539">
        <v>1</v>
      </c>
      <c r="P539">
        <v>1</v>
      </c>
      <c r="Q539">
        <v>8</v>
      </c>
      <c r="R539" s="12">
        <v>0.125</v>
      </c>
      <c r="S539" s="12">
        <f t="shared" si="8"/>
        <v>0.1</v>
      </c>
      <c r="T539">
        <v>1.5132255554199201</v>
      </c>
      <c r="U539">
        <v>1.3890228271484399</v>
      </c>
      <c r="V539">
        <v>1.2373011112213099</v>
      </c>
      <c r="W539">
        <v>0.151721715927124</v>
      </c>
      <c r="X539">
        <v>0.27592444419860801</v>
      </c>
      <c r="Y539">
        <v>0.27592444419860801</v>
      </c>
      <c r="Z539">
        <v>0.1</v>
      </c>
      <c r="AA539">
        <v>0.7</v>
      </c>
      <c r="AB539">
        <v>0.875</v>
      </c>
      <c r="AC539">
        <v>0.77777777777777801</v>
      </c>
      <c r="AD539">
        <v>0.3</v>
      </c>
      <c r="AE539">
        <v>0.6</v>
      </c>
    </row>
    <row r="540" spans="1:31" x14ac:dyDescent="0.15">
      <c r="A540" s="4">
        <v>263</v>
      </c>
      <c r="B540">
        <v>11</v>
      </c>
      <c r="C540">
        <v>9</v>
      </c>
      <c r="D540">
        <v>10</v>
      </c>
      <c r="E540">
        <v>10</v>
      </c>
      <c r="F540">
        <v>10</v>
      </c>
      <c r="G540">
        <v>0</v>
      </c>
      <c r="H540">
        <v>1</v>
      </c>
      <c r="I540">
        <v>9</v>
      </c>
      <c r="J540">
        <v>0.55000000000000004</v>
      </c>
      <c r="K540">
        <v>4.49503517150879</v>
      </c>
      <c r="L540">
        <v>4.1408271789550799</v>
      </c>
      <c r="M540">
        <v>7.6184921264648402</v>
      </c>
      <c r="N540">
        <v>7.4062194824218697</v>
      </c>
      <c r="O540">
        <v>0</v>
      </c>
      <c r="P540">
        <v>0</v>
      </c>
      <c r="Q540">
        <v>2</v>
      </c>
      <c r="R540" s="12">
        <v>0</v>
      </c>
      <c r="S540" s="12">
        <f t="shared" si="8"/>
        <v>0</v>
      </c>
      <c r="T540">
        <v>1.15388107299805</v>
      </c>
      <c r="U540">
        <v>1.1183834075927701</v>
      </c>
      <c r="V540">
        <v>0.96617126464843694</v>
      </c>
      <c r="W540">
        <v>0.15221214294433599</v>
      </c>
      <c r="X540">
        <v>0.18770980834960899</v>
      </c>
      <c r="Y540">
        <v>0.18770980834960899</v>
      </c>
      <c r="Z540">
        <v>0</v>
      </c>
      <c r="AA540">
        <v>0.2</v>
      </c>
      <c r="AB540">
        <v>1</v>
      </c>
      <c r="AC540">
        <v>0.33333333333333298</v>
      </c>
      <c r="AD540">
        <v>0.8</v>
      </c>
      <c r="AE540">
        <v>0.2</v>
      </c>
    </row>
    <row r="541" spans="1:31" x14ac:dyDescent="0.15">
      <c r="A541" s="4">
        <v>799</v>
      </c>
      <c r="B541">
        <v>14</v>
      </c>
      <c r="C541">
        <v>6</v>
      </c>
      <c r="D541">
        <v>10</v>
      </c>
      <c r="E541">
        <v>10</v>
      </c>
      <c r="F541">
        <v>10</v>
      </c>
      <c r="G541">
        <v>0</v>
      </c>
      <c r="H541">
        <v>4</v>
      </c>
      <c r="I541">
        <v>6</v>
      </c>
      <c r="J541">
        <v>0.7</v>
      </c>
      <c r="K541">
        <v>6.5081272125244096</v>
      </c>
      <c r="L541">
        <v>3.4934825897216801</v>
      </c>
      <c r="M541">
        <v>2.0495624542236301</v>
      </c>
      <c r="N541">
        <v>5.1300735473632804</v>
      </c>
      <c r="O541">
        <v>2</v>
      </c>
      <c r="P541">
        <v>2</v>
      </c>
      <c r="Q541">
        <v>11</v>
      </c>
      <c r="R541" s="12">
        <v>0.18179999999999999</v>
      </c>
      <c r="S541" s="12">
        <f t="shared" si="8"/>
        <v>0.2</v>
      </c>
      <c r="T541">
        <v>1.97207260131836</v>
      </c>
      <c r="U541">
        <v>1.82154560089111</v>
      </c>
      <c r="V541">
        <v>1.66911673545837</v>
      </c>
      <c r="W541">
        <v>0.15242886543273901</v>
      </c>
      <c r="X541">
        <v>0.30295586585998502</v>
      </c>
      <c r="Y541">
        <v>0.30295586585998502</v>
      </c>
      <c r="Z541">
        <v>0.2</v>
      </c>
      <c r="AA541">
        <v>0.9</v>
      </c>
      <c r="AB541">
        <v>0.81818181818181801</v>
      </c>
      <c r="AC541">
        <v>0.85714285714285698</v>
      </c>
      <c r="AD541">
        <v>0.1</v>
      </c>
      <c r="AE541">
        <v>0.7</v>
      </c>
    </row>
    <row r="542" spans="1:31" x14ac:dyDescent="0.15">
      <c r="A542" s="4">
        <v>966</v>
      </c>
      <c r="B542">
        <v>14</v>
      </c>
      <c r="C542">
        <v>6</v>
      </c>
      <c r="D542">
        <v>10</v>
      </c>
      <c r="E542">
        <v>10</v>
      </c>
      <c r="F542">
        <v>10</v>
      </c>
      <c r="G542">
        <v>0</v>
      </c>
      <c r="H542">
        <v>4</v>
      </c>
      <c r="I542">
        <v>6</v>
      </c>
      <c r="J542">
        <v>0.7</v>
      </c>
      <c r="K542">
        <v>5.2709732055664098</v>
      </c>
      <c r="L542">
        <v>3.2951068878173801</v>
      </c>
      <c r="M542">
        <v>2.5684242248535201</v>
      </c>
      <c r="N542">
        <v>3.7285404205322301</v>
      </c>
      <c r="O542">
        <v>1</v>
      </c>
      <c r="P542">
        <v>1</v>
      </c>
      <c r="Q542">
        <v>9</v>
      </c>
      <c r="R542" s="12">
        <v>0.1111</v>
      </c>
      <c r="S542" s="12">
        <f t="shared" si="8"/>
        <v>0.1</v>
      </c>
      <c r="T542">
        <v>1.46040534973145</v>
      </c>
      <c r="U542">
        <v>1.3896837234497099</v>
      </c>
      <c r="V542">
        <v>1.2370574474334699</v>
      </c>
      <c r="W542">
        <v>0.15262627601623499</v>
      </c>
      <c r="X542">
        <v>0.22334790229797399</v>
      </c>
      <c r="Y542">
        <v>0.22334790229797399</v>
      </c>
      <c r="Z542">
        <v>0.1</v>
      </c>
      <c r="AA542">
        <v>0.8</v>
      </c>
      <c r="AB542">
        <v>0.88888888888888895</v>
      </c>
      <c r="AC542">
        <v>0.84210526315789502</v>
      </c>
      <c r="AD542">
        <v>0.2</v>
      </c>
      <c r="AE542">
        <v>0.7</v>
      </c>
    </row>
    <row r="543" spans="1:31" x14ac:dyDescent="0.15">
      <c r="A543" s="4">
        <v>153</v>
      </c>
      <c r="B543">
        <v>13</v>
      </c>
      <c r="C543">
        <v>7</v>
      </c>
      <c r="D543">
        <v>10</v>
      </c>
      <c r="E543">
        <v>10</v>
      </c>
      <c r="F543">
        <v>10</v>
      </c>
      <c r="G543">
        <v>0</v>
      </c>
      <c r="H543">
        <v>3</v>
      </c>
      <c r="I543">
        <v>7</v>
      </c>
      <c r="J543">
        <v>0.65</v>
      </c>
      <c r="K543">
        <v>5.0754756927490199</v>
      </c>
      <c r="L543">
        <v>3.71364402770996</v>
      </c>
      <c r="M543">
        <v>3.9423561096191402</v>
      </c>
      <c r="N543">
        <v>4.8661727905273402</v>
      </c>
      <c r="O543">
        <v>0</v>
      </c>
      <c r="P543">
        <v>0</v>
      </c>
      <c r="Q543">
        <v>10</v>
      </c>
      <c r="R543" s="12">
        <v>0</v>
      </c>
      <c r="S543" s="12">
        <f t="shared" si="8"/>
        <v>0</v>
      </c>
      <c r="T543">
        <v>1.63956642150879</v>
      </c>
      <c r="U543">
        <v>1.5415064096450799</v>
      </c>
      <c r="V543">
        <v>1.38884317874908</v>
      </c>
      <c r="W543">
        <v>0.15266323089599601</v>
      </c>
      <c r="X543">
        <v>0.25072324275970498</v>
      </c>
      <c r="Y543">
        <v>0.25072324275970498</v>
      </c>
      <c r="Z543">
        <v>0</v>
      </c>
      <c r="AA543">
        <v>1</v>
      </c>
      <c r="AB543">
        <v>1</v>
      </c>
      <c r="AC543">
        <v>1</v>
      </c>
      <c r="AD543">
        <v>0</v>
      </c>
      <c r="AE543">
        <v>1</v>
      </c>
    </row>
    <row r="544" spans="1:31" x14ac:dyDescent="0.15">
      <c r="A544" s="4">
        <v>546</v>
      </c>
      <c r="B544">
        <v>10</v>
      </c>
      <c r="C544">
        <v>10</v>
      </c>
      <c r="D544">
        <v>10</v>
      </c>
      <c r="E544">
        <v>10</v>
      </c>
      <c r="F544">
        <v>9</v>
      </c>
      <c r="G544">
        <v>1</v>
      </c>
      <c r="H544">
        <v>1</v>
      </c>
      <c r="I544">
        <v>9</v>
      </c>
      <c r="J544">
        <v>0.5</v>
      </c>
      <c r="K544">
        <v>4.3516159057617196</v>
      </c>
      <c r="L544">
        <v>4.13596534729004</v>
      </c>
      <c r="M544">
        <v>8.3209362030029297</v>
      </c>
      <c r="N544">
        <v>6.8064727783203098</v>
      </c>
      <c r="O544">
        <v>0</v>
      </c>
      <c r="P544">
        <v>0</v>
      </c>
      <c r="Q544">
        <v>7</v>
      </c>
      <c r="R544" s="12">
        <v>0</v>
      </c>
      <c r="S544" s="12">
        <f t="shared" si="8"/>
        <v>0</v>
      </c>
      <c r="T544">
        <v>0.92034149169921897</v>
      </c>
      <c r="U544">
        <v>0.94248390197753895</v>
      </c>
      <c r="V544">
        <v>0.78947222232818604</v>
      </c>
      <c r="W544">
        <v>0.153011679649353</v>
      </c>
      <c r="X544">
        <v>0.13086926937103299</v>
      </c>
      <c r="Y544">
        <v>0.13086926937103299</v>
      </c>
      <c r="Z544">
        <v>0</v>
      </c>
      <c r="AA544">
        <v>0.7</v>
      </c>
      <c r="AB544">
        <v>1</v>
      </c>
      <c r="AC544">
        <v>0.82352941176470595</v>
      </c>
      <c r="AD544">
        <v>0.3</v>
      </c>
      <c r="AE544">
        <v>0.7</v>
      </c>
    </row>
    <row r="545" spans="1:31" x14ac:dyDescent="0.15">
      <c r="A545" s="4">
        <v>100</v>
      </c>
      <c r="B545">
        <v>14</v>
      </c>
      <c r="C545">
        <v>6</v>
      </c>
      <c r="D545">
        <v>10</v>
      </c>
      <c r="E545">
        <v>10</v>
      </c>
      <c r="F545">
        <v>10</v>
      </c>
      <c r="G545">
        <v>0</v>
      </c>
      <c r="H545">
        <v>4</v>
      </c>
      <c r="I545">
        <v>6</v>
      </c>
      <c r="J545">
        <v>0.7</v>
      </c>
      <c r="K545">
        <v>5.8174915313720703</v>
      </c>
      <c r="L545">
        <v>3.4396438598632799</v>
      </c>
      <c r="M545">
        <v>2.7204837799072301</v>
      </c>
      <c r="N545">
        <v>4.7460269927978498</v>
      </c>
      <c r="O545">
        <v>1</v>
      </c>
      <c r="P545">
        <v>1</v>
      </c>
      <c r="Q545">
        <v>9</v>
      </c>
      <c r="R545" s="12">
        <v>0.1111</v>
      </c>
      <c r="S545" s="12">
        <f t="shared" si="8"/>
        <v>0.1</v>
      </c>
      <c r="T545">
        <v>1.75897216796875</v>
      </c>
      <c r="U545">
        <v>1.6312546730041499</v>
      </c>
      <c r="V545">
        <v>1.47803330421448</v>
      </c>
      <c r="W545">
        <v>0.15322136878967299</v>
      </c>
      <c r="X545">
        <v>0.28093886375427302</v>
      </c>
      <c r="Y545">
        <v>0.28093886375427302</v>
      </c>
      <c r="Z545">
        <v>0.1</v>
      </c>
      <c r="AA545">
        <v>0.8</v>
      </c>
      <c r="AB545">
        <v>0.88888888888888895</v>
      </c>
      <c r="AC545">
        <v>0.84210526315789502</v>
      </c>
      <c r="AD545">
        <v>0.2</v>
      </c>
      <c r="AE545">
        <v>0.7</v>
      </c>
    </row>
    <row r="546" spans="1:31" x14ac:dyDescent="0.15">
      <c r="A546" s="4">
        <v>967</v>
      </c>
      <c r="B546">
        <v>14</v>
      </c>
      <c r="C546">
        <v>6</v>
      </c>
      <c r="D546">
        <v>10</v>
      </c>
      <c r="E546">
        <v>10</v>
      </c>
      <c r="F546">
        <v>10</v>
      </c>
      <c r="G546">
        <v>0</v>
      </c>
      <c r="H546">
        <v>4</v>
      </c>
      <c r="I546">
        <v>6</v>
      </c>
      <c r="J546">
        <v>0.7</v>
      </c>
      <c r="K546">
        <v>5.2314033508300799</v>
      </c>
      <c r="L546">
        <v>3.10678291320801</v>
      </c>
      <c r="M546">
        <v>2.1005096435546902</v>
      </c>
      <c r="N546">
        <v>3.6344337463378902</v>
      </c>
      <c r="O546">
        <v>2</v>
      </c>
      <c r="P546">
        <v>2</v>
      </c>
      <c r="Q546">
        <v>11</v>
      </c>
      <c r="R546" s="12">
        <v>0.18179999999999999</v>
      </c>
      <c r="S546" s="12">
        <f t="shared" si="8"/>
        <v>0.2</v>
      </c>
      <c r="T546">
        <v>1.5820407867431601</v>
      </c>
      <c r="U546">
        <v>1.48673439025879</v>
      </c>
      <c r="V546">
        <v>1.3333995342254601</v>
      </c>
      <c r="W546">
        <v>0.153334856033325</v>
      </c>
      <c r="X546">
        <v>0.2486412525177</v>
      </c>
      <c r="Y546">
        <v>0.2486412525177</v>
      </c>
      <c r="Z546">
        <v>0.2</v>
      </c>
      <c r="AA546">
        <v>0.9</v>
      </c>
      <c r="AB546">
        <v>0.81818181818181801</v>
      </c>
      <c r="AC546">
        <v>0.85714285714285698</v>
      </c>
      <c r="AD546">
        <v>0.1</v>
      </c>
      <c r="AE546">
        <v>0.7</v>
      </c>
    </row>
    <row r="547" spans="1:31" x14ac:dyDescent="0.15">
      <c r="A547" s="4">
        <v>506</v>
      </c>
      <c r="B547">
        <v>15</v>
      </c>
      <c r="C547">
        <v>5</v>
      </c>
      <c r="D547">
        <v>10</v>
      </c>
      <c r="E547">
        <v>10</v>
      </c>
      <c r="F547">
        <v>10</v>
      </c>
      <c r="G547">
        <v>0</v>
      </c>
      <c r="H547">
        <v>5</v>
      </c>
      <c r="I547">
        <v>5</v>
      </c>
      <c r="J547">
        <v>0.75</v>
      </c>
      <c r="K547">
        <v>5.1133480072021502</v>
      </c>
      <c r="L547">
        <v>3.1653194427490199</v>
      </c>
      <c r="M547">
        <v>2.8224906921386701</v>
      </c>
      <c r="N547">
        <v>3.2103939056396502</v>
      </c>
      <c r="O547">
        <v>1</v>
      </c>
      <c r="P547">
        <v>1</v>
      </c>
      <c r="Q547">
        <v>6</v>
      </c>
      <c r="R547" s="12">
        <v>0.16669999999999999</v>
      </c>
      <c r="S547" s="12">
        <f t="shared" si="8"/>
        <v>0.1</v>
      </c>
      <c r="T547">
        <v>1.34306716918945</v>
      </c>
      <c r="U547">
        <v>1.30331194400787</v>
      </c>
      <c r="V547">
        <v>1.1499149799346899</v>
      </c>
      <c r="W547">
        <v>0.15339696407318101</v>
      </c>
      <c r="X547">
        <v>0.19315218925476099</v>
      </c>
      <c r="Y547">
        <v>0.19315218925476099</v>
      </c>
      <c r="Z547">
        <v>0.1</v>
      </c>
      <c r="AA547">
        <v>0.5</v>
      </c>
      <c r="AB547">
        <v>0.83333333333333304</v>
      </c>
      <c r="AC547">
        <v>0.625</v>
      </c>
      <c r="AD547">
        <v>0.5</v>
      </c>
      <c r="AE547">
        <v>0.4</v>
      </c>
    </row>
    <row r="548" spans="1:31" x14ac:dyDescent="0.15">
      <c r="A548" s="4">
        <v>735</v>
      </c>
      <c r="B548">
        <v>11</v>
      </c>
      <c r="C548">
        <v>9</v>
      </c>
      <c r="D548">
        <v>10</v>
      </c>
      <c r="E548">
        <v>10</v>
      </c>
      <c r="F548">
        <v>10</v>
      </c>
      <c r="G548">
        <v>0</v>
      </c>
      <c r="H548">
        <v>1</v>
      </c>
      <c r="I548">
        <v>9</v>
      </c>
      <c r="J548">
        <v>0.55000000000000004</v>
      </c>
      <c r="K548">
        <v>4.91204833984375</v>
      </c>
      <c r="L548">
        <v>4.4436683654785201</v>
      </c>
      <c r="M548">
        <v>7.2861309051513699</v>
      </c>
      <c r="N548">
        <v>7.8421268463134801</v>
      </c>
      <c r="O548">
        <v>0</v>
      </c>
      <c r="P548">
        <v>0</v>
      </c>
      <c r="Q548">
        <v>6</v>
      </c>
      <c r="R548" s="12">
        <v>0</v>
      </c>
      <c r="S548" s="12">
        <f t="shared" si="8"/>
        <v>0</v>
      </c>
      <c r="T548">
        <v>1.3446903228759799</v>
      </c>
      <c r="U548">
        <v>1.2616481781005899</v>
      </c>
      <c r="V548">
        <v>1.1078414916992201</v>
      </c>
      <c r="W548">
        <v>0.15380668640136699</v>
      </c>
      <c r="X548">
        <v>0.23684883117675801</v>
      </c>
      <c r="Y548">
        <v>0.23684883117675801</v>
      </c>
      <c r="Z548">
        <v>0</v>
      </c>
      <c r="AA548">
        <v>0.6</v>
      </c>
      <c r="AB548">
        <v>1</v>
      </c>
      <c r="AC548">
        <v>0.75</v>
      </c>
      <c r="AD548">
        <v>0.4</v>
      </c>
      <c r="AE548">
        <v>0.6</v>
      </c>
    </row>
    <row r="549" spans="1:31" x14ac:dyDescent="0.15">
      <c r="A549" s="4">
        <v>464</v>
      </c>
      <c r="B549">
        <v>11</v>
      </c>
      <c r="C549">
        <v>9</v>
      </c>
      <c r="D549">
        <v>10</v>
      </c>
      <c r="E549">
        <v>10</v>
      </c>
      <c r="F549">
        <v>10</v>
      </c>
      <c r="G549">
        <v>0</v>
      </c>
      <c r="H549">
        <v>1</v>
      </c>
      <c r="I549">
        <v>9</v>
      </c>
      <c r="J549">
        <v>0.55000000000000004</v>
      </c>
      <c r="K549">
        <v>4.1431808471679696</v>
      </c>
      <c r="L549">
        <v>3.8183002471923801</v>
      </c>
      <c r="M549">
        <v>7.5853233337402299</v>
      </c>
      <c r="N549">
        <v>7.4343547821044904</v>
      </c>
      <c r="O549">
        <v>0</v>
      </c>
      <c r="P549">
        <v>0</v>
      </c>
      <c r="Q549">
        <v>3</v>
      </c>
      <c r="R549" s="12">
        <v>0</v>
      </c>
      <c r="S549" s="12">
        <f t="shared" si="8"/>
        <v>0</v>
      </c>
      <c r="T549">
        <v>1.0831661224365201</v>
      </c>
      <c r="U549">
        <v>1.0678882598877</v>
      </c>
      <c r="V549">
        <v>0.91377985477447499</v>
      </c>
      <c r="W549">
        <v>0.15410840511321999</v>
      </c>
      <c r="X549">
        <v>0.16938626766204801</v>
      </c>
      <c r="Y549">
        <v>0.16938626766204801</v>
      </c>
      <c r="Z549">
        <v>0</v>
      </c>
      <c r="AA549">
        <v>0.3</v>
      </c>
      <c r="AB549">
        <v>1</v>
      </c>
      <c r="AC549">
        <v>0.46153846153846201</v>
      </c>
      <c r="AD549">
        <v>0.7</v>
      </c>
      <c r="AE549">
        <v>0.3</v>
      </c>
    </row>
    <row r="550" spans="1:31" x14ac:dyDescent="0.15">
      <c r="A550" s="4">
        <v>83</v>
      </c>
      <c r="B550">
        <v>13</v>
      </c>
      <c r="C550">
        <v>7</v>
      </c>
      <c r="D550">
        <v>10</v>
      </c>
      <c r="E550">
        <v>10</v>
      </c>
      <c r="F550">
        <v>9</v>
      </c>
      <c r="G550">
        <v>1</v>
      </c>
      <c r="H550">
        <v>4</v>
      </c>
      <c r="I550">
        <v>6</v>
      </c>
      <c r="J550">
        <v>0.65</v>
      </c>
      <c r="K550">
        <v>5.28350830078125</v>
      </c>
      <c r="L550">
        <v>3.8555164337158199</v>
      </c>
      <c r="M550">
        <v>3.6796112060546902</v>
      </c>
      <c r="N550">
        <v>3.27681541442871</v>
      </c>
      <c r="O550">
        <v>1</v>
      </c>
      <c r="P550">
        <v>1</v>
      </c>
      <c r="Q550">
        <v>9</v>
      </c>
      <c r="R550" s="12">
        <v>0.1111</v>
      </c>
      <c r="S550" s="12">
        <f t="shared" si="8"/>
        <v>0.1</v>
      </c>
      <c r="T550">
        <v>1.39971923828125</v>
      </c>
      <c r="U550">
        <v>1.34933662414551</v>
      </c>
      <c r="V550">
        <v>1.1942123174667401</v>
      </c>
      <c r="W550">
        <v>0.155124306678772</v>
      </c>
      <c r="X550">
        <v>0.20550692081451399</v>
      </c>
      <c r="Y550">
        <v>0.20550692081451399</v>
      </c>
      <c r="Z550">
        <v>0.1</v>
      </c>
      <c r="AA550">
        <v>0.8</v>
      </c>
      <c r="AB550">
        <v>0.88888888888888895</v>
      </c>
      <c r="AC550">
        <v>0.84210526315789502</v>
      </c>
      <c r="AD550">
        <v>0.2</v>
      </c>
      <c r="AE550">
        <v>0.7</v>
      </c>
    </row>
    <row r="551" spans="1:31" x14ac:dyDescent="0.15">
      <c r="A551" s="4">
        <v>118</v>
      </c>
      <c r="B551">
        <v>10</v>
      </c>
      <c r="C551">
        <v>10</v>
      </c>
      <c r="D551">
        <v>10</v>
      </c>
      <c r="E551">
        <v>10</v>
      </c>
      <c r="F551">
        <v>9</v>
      </c>
      <c r="G551">
        <v>1</v>
      </c>
      <c r="H551">
        <v>1</v>
      </c>
      <c r="I551">
        <v>9</v>
      </c>
      <c r="J551">
        <v>0.5</v>
      </c>
      <c r="K551">
        <v>6.3139915466308603</v>
      </c>
      <c r="L551">
        <v>5.6860446929931596</v>
      </c>
      <c r="M551">
        <v>7.8103752136230504</v>
      </c>
      <c r="N551">
        <v>8.6398506164550799</v>
      </c>
      <c r="O551">
        <v>0</v>
      </c>
      <c r="P551">
        <v>0</v>
      </c>
      <c r="Q551">
        <v>9</v>
      </c>
      <c r="R551" s="12">
        <v>0</v>
      </c>
      <c r="S551" s="12">
        <f t="shared" si="8"/>
        <v>0</v>
      </c>
      <c r="T551">
        <v>1.3009033203125</v>
      </c>
      <c r="U551">
        <v>1.2336368560791</v>
      </c>
      <c r="V551">
        <v>1.07767033576965</v>
      </c>
      <c r="W551">
        <v>0.15596652030944799</v>
      </c>
      <c r="X551">
        <v>0.22323298454284701</v>
      </c>
      <c r="Y551">
        <v>0.22323298454284701</v>
      </c>
      <c r="Z551">
        <v>0</v>
      </c>
      <c r="AA551">
        <v>0.9</v>
      </c>
      <c r="AB551">
        <v>1</v>
      </c>
      <c r="AC551">
        <v>0.94736842105263197</v>
      </c>
      <c r="AD551">
        <v>0.1</v>
      </c>
      <c r="AE551">
        <v>0.9</v>
      </c>
    </row>
    <row r="552" spans="1:31" x14ac:dyDescent="0.15">
      <c r="A552" s="4">
        <v>460</v>
      </c>
      <c r="B552">
        <v>14</v>
      </c>
      <c r="C552">
        <v>6</v>
      </c>
      <c r="D552">
        <v>10</v>
      </c>
      <c r="E552">
        <v>10</v>
      </c>
      <c r="F552">
        <v>10</v>
      </c>
      <c r="G552">
        <v>0</v>
      </c>
      <c r="H552">
        <v>4</v>
      </c>
      <c r="I552">
        <v>6</v>
      </c>
      <c r="J552">
        <v>0.7</v>
      </c>
      <c r="K552">
        <v>5.5805778503418004</v>
      </c>
      <c r="L552">
        <v>3.4643077850341801</v>
      </c>
      <c r="M552">
        <v>3.0576419830322301</v>
      </c>
      <c r="N552">
        <v>4.6128883361816397</v>
      </c>
      <c r="O552">
        <v>1</v>
      </c>
      <c r="P552">
        <v>1</v>
      </c>
      <c r="Q552">
        <v>9</v>
      </c>
      <c r="R552" s="12">
        <v>0.1111</v>
      </c>
      <c r="S552" s="12">
        <f t="shared" si="8"/>
        <v>0.1</v>
      </c>
      <c r="T552">
        <v>1.6990947723388701</v>
      </c>
      <c r="U552">
        <v>1.5812835693359399</v>
      </c>
      <c r="V552">
        <v>1.42494297027588</v>
      </c>
      <c r="W552">
        <v>0.15634059906005901</v>
      </c>
      <c r="X552">
        <v>0.274151802062988</v>
      </c>
      <c r="Y552">
        <v>0.274151802062988</v>
      </c>
      <c r="Z552">
        <v>0.1</v>
      </c>
      <c r="AA552">
        <v>0.8</v>
      </c>
      <c r="AB552">
        <v>0.88888888888888895</v>
      </c>
      <c r="AC552">
        <v>0.84210526315789502</v>
      </c>
      <c r="AD552">
        <v>0.2</v>
      </c>
      <c r="AE552">
        <v>0.7</v>
      </c>
    </row>
    <row r="553" spans="1:31" x14ac:dyDescent="0.15">
      <c r="A553" s="4">
        <v>132</v>
      </c>
      <c r="B553">
        <v>11</v>
      </c>
      <c r="C553">
        <v>9</v>
      </c>
      <c r="D553">
        <v>10</v>
      </c>
      <c r="E553">
        <v>10</v>
      </c>
      <c r="F553">
        <v>10</v>
      </c>
      <c r="G553">
        <v>0</v>
      </c>
      <c r="H553">
        <v>1</v>
      </c>
      <c r="I553">
        <v>9</v>
      </c>
      <c r="J553">
        <v>0.55000000000000004</v>
      </c>
      <c r="K553">
        <v>5.2323703765869096</v>
      </c>
      <c r="L553">
        <v>4.6913909912109402</v>
      </c>
      <c r="M553">
        <v>7.08925437927246</v>
      </c>
      <c r="N553">
        <v>8.0740566253662092</v>
      </c>
      <c r="O553">
        <v>0</v>
      </c>
      <c r="P553">
        <v>0</v>
      </c>
      <c r="Q553">
        <v>9</v>
      </c>
      <c r="R553" s="12">
        <v>0</v>
      </c>
      <c r="S553" s="12">
        <f t="shared" si="8"/>
        <v>0</v>
      </c>
      <c r="T553">
        <v>1.42068672180176</v>
      </c>
      <c r="U553">
        <v>1.32106781005859</v>
      </c>
      <c r="V553">
        <v>1.16471600532532</v>
      </c>
      <c r="W553">
        <v>0.15635180473327601</v>
      </c>
      <c r="X553">
        <v>0.25597071647643999</v>
      </c>
      <c r="Y553">
        <v>0.25597071647643999</v>
      </c>
      <c r="Z553">
        <v>0</v>
      </c>
      <c r="AA553">
        <v>0.9</v>
      </c>
      <c r="AB553">
        <v>1</v>
      </c>
      <c r="AC553">
        <v>0.94736842105263197</v>
      </c>
      <c r="AD553">
        <v>0.1</v>
      </c>
      <c r="AE553">
        <v>0.9</v>
      </c>
    </row>
    <row r="554" spans="1:31" x14ac:dyDescent="0.15">
      <c r="A554" s="4">
        <v>340</v>
      </c>
      <c r="B554">
        <v>14</v>
      </c>
      <c r="C554">
        <v>6</v>
      </c>
      <c r="D554">
        <v>10</v>
      </c>
      <c r="E554">
        <v>10</v>
      </c>
      <c r="F554">
        <v>10</v>
      </c>
      <c r="G554">
        <v>0</v>
      </c>
      <c r="H554">
        <v>4</v>
      </c>
      <c r="I554">
        <v>6</v>
      </c>
      <c r="J554">
        <v>0.7</v>
      </c>
      <c r="K554">
        <v>4.7457599639892596</v>
      </c>
      <c r="L554">
        <v>2.9280128479003902</v>
      </c>
      <c r="M554">
        <v>2.2725734710693399</v>
      </c>
      <c r="N554">
        <v>3.45197677612305</v>
      </c>
      <c r="O554">
        <v>2</v>
      </c>
      <c r="P554">
        <v>2</v>
      </c>
      <c r="Q554">
        <v>11</v>
      </c>
      <c r="R554" s="12">
        <v>0.18179999999999999</v>
      </c>
      <c r="S554" s="12">
        <f t="shared" si="8"/>
        <v>0.2</v>
      </c>
      <c r="T554">
        <v>1.65671157836914</v>
      </c>
      <c r="U554">
        <v>1.5590281486511199</v>
      </c>
      <c r="V554">
        <v>1.4025862216949501</v>
      </c>
      <c r="W554">
        <v>0.15644192695617701</v>
      </c>
      <c r="X554">
        <v>0.254125356674194</v>
      </c>
      <c r="Y554">
        <v>0.254125356674194</v>
      </c>
      <c r="Z554">
        <v>0.2</v>
      </c>
      <c r="AA554">
        <v>0.9</v>
      </c>
      <c r="AB554">
        <v>0.81818181818181801</v>
      </c>
      <c r="AC554">
        <v>0.85714285714285698</v>
      </c>
      <c r="AD554">
        <v>0.1</v>
      </c>
      <c r="AE554">
        <v>0.7</v>
      </c>
    </row>
    <row r="555" spans="1:31" x14ac:dyDescent="0.15">
      <c r="A555" s="4">
        <v>365</v>
      </c>
      <c r="B555">
        <v>12</v>
      </c>
      <c r="C555">
        <v>8</v>
      </c>
      <c r="D555">
        <v>10</v>
      </c>
      <c r="E555">
        <v>10</v>
      </c>
      <c r="F555">
        <v>10</v>
      </c>
      <c r="G555">
        <v>0</v>
      </c>
      <c r="H555">
        <v>2</v>
      </c>
      <c r="I555">
        <v>8</v>
      </c>
      <c r="J555">
        <v>0.6</v>
      </c>
      <c r="K555">
        <v>5.7360534667968697</v>
      </c>
      <c r="L555">
        <v>4.4469718933105504</v>
      </c>
      <c r="M555">
        <v>3.88339424133301</v>
      </c>
      <c r="N555">
        <v>5.74092674255371</v>
      </c>
      <c r="O555">
        <v>1</v>
      </c>
      <c r="P555">
        <v>1</v>
      </c>
      <c r="Q555">
        <v>10</v>
      </c>
      <c r="R555" s="12">
        <v>0.1</v>
      </c>
      <c r="S555" s="12">
        <f t="shared" si="8"/>
        <v>0.1</v>
      </c>
      <c r="T555">
        <v>1.4222602844238299</v>
      </c>
      <c r="U555">
        <v>1.32465076446533</v>
      </c>
      <c r="V555">
        <v>1.16810739040375</v>
      </c>
      <c r="W555">
        <v>0.156543374061585</v>
      </c>
      <c r="X555">
        <v>0.25415289402008101</v>
      </c>
      <c r="Y555">
        <v>0.25415289402008101</v>
      </c>
      <c r="Z555">
        <v>0.1</v>
      </c>
      <c r="AA555">
        <v>0.9</v>
      </c>
      <c r="AB555">
        <v>0.9</v>
      </c>
      <c r="AC555">
        <v>0.9</v>
      </c>
      <c r="AD555">
        <v>0.1</v>
      </c>
      <c r="AE555">
        <v>0.8</v>
      </c>
    </row>
    <row r="556" spans="1:31" x14ac:dyDescent="0.15">
      <c r="A556" s="4">
        <v>931</v>
      </c>
      <c r="B556">
        <v>13</v>
      </c>
      <c r="C556">
        <v>7</v>
      </c>
      <c r="D556">
        <v>10</v>
      </c>
      <c r="E556">
        <v>10</v>
      </c>
      <c r="F556">
        <v>9</v>
      </c>
      <c r="G556">
        <v>1</v>
      </c>
      <c r="H556">
        <v>4</v>
      </c>
      <c r="I556">
        <v>6</v>
      </c>
      <c r="J556">
        <v>0.65</v>
      </c>
      <c r="K556">
        <v>6.0123004913330096</v>
      </c>
      <c r="L556">
        <v>3.8611202239990199</v>
      </c>
      <c r="M556">
        <v>2.6349925994872998</v>
      </c>
      <c r="N556">
        <v>3.3343925476074201</v>
      </c>
      <c r="O556">
        <v>2</v>
      </c>
      <c r="P556">
        <v>2</v>
      </c>
      <c r="Q556">
        <v>11</v>
      </c>
      <c r="R556" s="12">
        <v>0.18179999999999999</v>
      </c>
      <c r="S556" s="12">
        <f t="shared" si="8"/>
        <v>0.2</v>
      </c>
      <c r="T556">
        <v>1.61458969116211</v>
      </c>
      <c r="U556">
        <v>1.5205674171447701</v>
      </c>
      <c r="V556">
        <v>1.36400258541107</v>
      </c>
      <c r="W556">
        <v>0.156564831733704</v>
      </c>
      <c r="X556">
        <v>0.25058710575103799</v>
      </c>
      <c r="Y556">
        <v>0.25058710575103799</v>
      </c>
      <c r="Z556">
        <v>0.2</v>
      </c>
      <c r="AA556">
        <v>0.9</v>
      </c>
      <c r="AB556">
        <v>0.81818181818181801</v>
      </c>
      <c r="AC556">
        <v>0.85714285714285698</v>
      </c>
      <c r="AD556">
        <v>0.1</v>
      </c>
      <c r="AE556">
        <v>0.7</v>
      </c>
    </row>
    <row r="557" spans="1:31" x14ac:dyDescent="0.15">
      <c r="A557" s="4">
        <v>776</v>
      </c>
      <c r="B557">
        <v>11</v>
      </c>
      <c r="C557">
        <v>9</v>
      </c>
      <c r="D557">
        <v>10</v>
      </c>
      <c r="E557">
        <v>10</v>
      </c>
      <c r="F557">
        <v>10</v>
      </c>
      <c r="G557">
        <v>0</v>
      </c>
      <c r="H557">
        <v>1</v>
      </c>
      <c r="I557">
        <v>9</v>
      </c>
      <c r="J557">
        <v>0.55000000000000004</v>
      </c>
      <c r="K557">
        <v>3.4756774902343701</v>
      </c>
      <c r="L557">
        <v>3.3988895416259801</v>
      </c>
      <c r="M557">
        <v>8.0671653747558594</v>
      </c>
      <c r="N557">
        <v>5.9548854827880904</v>
      </c>
      <c r="O557">
        <v>0</v>
      </c>
      <c r="P557">
        <v>0</v>
      </c>
      <c r="Q557">
        <v>0</v>
      </c>
      <c r="R557" s="12">
        <v>0</v>
      </c>
      <c r="S557" s="12">
        <f t="shared" si="8"/>
        <v>0</v>
      </c>
      <c r="T557">
        <v>0.86539077758789096</v>
      </c>
      <c r="U557">
        <v>0.90164756774902299</v>
      </c>
      <c r="V557">
        <v>0.74507296085357699</v>
      </c>
      <c r="W557">
        <v>0.156574606895447</v>
      </c>
      <c r="X557">
        <v>0.12031781673431401</v>
      </c>
      <c r="Y557">
        <v>0.12031781673431401</v>
      </c>
      <c r="Z557">
        <v>0</v>
      </c>
      <c r="AA557">
        <v>0</v>
      </c>
      <c r="AB557" t="s">
        <v>29</v>
      </c>
      <c r="AC557" t="s">
        <v>29</v>
      </c>
      <c r="AD557">
        <v>1</v>
      </c>
      <c r="AE557">
        <v>0</v>
      </c>
    </row>
    <row r="558" spans="1:31" x14ac:dyDescent="0.15">
      <c r="A558" s="4">
        <v>313</v>
      </c>
      <c r="B558">
        <v>12</v>
      </c>
      <c r="C558">
        <v>8</v>
      </c>
      <c r="D558">
        <v>10</v>
      </c>
      <c r="E558">
        <v>10</v>
      </c>
      <c r="F558">
        <v>10</v>
      </c>
      <c r="G558">
        <v>0</v>
      </c>
      <c r="H558">
        <v>2</v>
      </c>
      <c r="I558">
        <v>8</v>
      </c>
      <c r="J558">
        <v>0.6</v>
      </c>
      <c r="K558">
        <v>5.0005416870117196</v>
      </c>
      <c r="L558">
        <v>4.10288429260254</v>
      </c>
      <c r="M558">
        <v>4.4779319763183603</v>
      </c>
      <c r="N558">
        <v>4.9570789337158203</v>
      </c>
      <c r="O558">
        <v>0</v>
      </c>
      <c r="P558">
        <v>0</v>
      </c>
      <c r="Q558">
        <v>7</v>
      </c>
      <c r="R558" s="12">
        <v>0</v>
      </c>
      <c r="S558" s="12">
        <f t="shared" si="8"/>
        <v>0</v>
      </c>
      <c r="T558">
        <v>1.2379055023193399</v>
      </c>
      <c r="U558">
        <v>1.1993389129638701</v>
      </c>
      <c r="V558">
        <v>1.0426708459854099</v>
      </c>
      <c r="W558">
        <v>0.15666806697845501</v>
      </c>
      <c r="X558">
        <v>0.19523465633392301</v>
      </c>
      <c r="Y558">
        <v>0.19523465633392301</v>
      </c>
      <c r="Z558">
        <v>0</v>
      </c>
      <c r="AA558">
        <v>0.7</v>
      </c>
      <c r="AB558">
        <v>1</v>
      </c>
      <c r="AC558">
        <v>0.82352941176470595</v>
      </c>
      <c r="AD558">
        <v>0.3</v>
      </c>
      <c r="AE558">
        <v>0.7</v>
      </c>
    </row>
    <row r="559" spans="1:31" x14ac:dyDescent="0.15">
      <c r="A559" s="4">
        <v>188</v>
      </c>
      <c r="B559">
        <v>14</v>
      </c>
      <c r="C559">
        <v>6</v>
      </c>
      <c r="D559">
        <v>10</v>
      </c>
      <c r="E559">
        <v>10</v>
      </c>
      <c r="F559">
        <v>10</v>
      </c>
      <c r="G559">
        <v>0</v>
      </c>
      <c r="H559">
        <v>4</v>
      </c>
      <c r="I559">
        <v>6</v>
      </c>
      <c r="J559">
        <v>0.7</v>
      </c>
      <c r="K559">
        <v>5.56357765197754</v>
      </c>
      <c r="L559">
        <v>3.3323345184326199</v>
      </c>
      <c r="M559">
        <v>2.5747909545898402</v>
      </c>
      <c r="N559">
        <v>4.3155269622802699</v>
      </c>
      <c r="O559">
        <v>1</v>
      </c>
      <c r="P559">
        <v>1</v>
      </c>
      <c r="Q559">
        <v>9</v>
      </c>
      <c r="R559" s="12">
        <v>0.1111</v>
      </c>
      <c r="S559" s="12">
        <f t="shared" si="8"/>
        <v>0.1</v>
      </c>
      <c r="T559">
        <v>1.63936042785645</v>
      </c>
      <c r="U559">
        <v>1.55523777008057</v>
      </c>
      <c r="V559">
        <v>1.39835488796234</v>
      </c>
      <c r="W559">
        <v>0.15688288211822499</v>
      </c>
      <c r="X559">
        <v>0.241005539894104</v>
      </c>
      <c r="Y559">
        <v>0.241005539894104</v>
      </c>
      <c r="Z559">
        <v>0.1</v>
      </c>
      <c r="AA559">
        <v>0.8</v>
      </c>
      <c r="AB559">
        <v>0.88888888888888895</v>
      </c>
      <c r="AC559">
        <v>0.84210526315789502</v>
      </c>
      <c r="AD559">
        <v>0.2</v>
      </c>
      <c r="AE559">
        <v>0.7</v>
      </c>
    </row>
    <row r="560" spans="1:31" x14ac:dyDescent="0.15">
      <c r="A560" s="4">
        <v>165</v>
      </c>
      <c r="B560">
        <v>12</v>
      </c>
      <c r="C560">
        <v>8</v>
      </c>
      <c r="D560">
        <v>10</v>
      </c>
      <c r="E560">
        <v>10</v>
      </c>
      <c r="F560">
        <v>10</v>
      </c>
      <c r="G560">
        <v>0</v>
      </c>
      <c r="H560">
        <v>2</v>
      </c>
      <c r="I560">
        <v>8</v>
      </c>
      <c r="J560">
        <v>0.6</v>
      </c>
      <c r="K560">
        <v>5.5097579956054696</v>
      </c>
      <c r="L560">
        <v>4.3127384185790998</v>
      </c>
      <c r="M560">
        <v>2.9894371032714799</v>
      </c>
      <c r="N560">
        <v>4.3309688568115199</v>
      </c>
      <c r="O560">
        <v>1</v>
      </c>
      <c r="P560">
        <v>1</v>
      </c>
      <c r="Q560">
        <v>9</v>
      </c>
      <c r="R560" s="12">
        <v>0.1111</v>
      </c>
      <c r="S560" s="12">
        <f t="shared" si="8"/>
        <v>0.1</v>
      </c>
      <c r="T560">
        <v>1.4971160888671899</v>
      </c>
      <c r="U560">
        <v>1.3782424926757799</v>
      </c>
      <c r="V560">
        <v>1.2211551666259799</v>
      </c>
      <c r="W560">
        <v>0.15708732604980499</v>
      </c>
      <c r="X560">
        <v>0.27596092224121099</v>
      </c>
      <c r="Y560">
        <v>0.27596092224121099</v>
      </c>
      <c r="Z560">
        <v>0.1</v>
      </c>
      <c r="AA560">
        <v>0.8</v>
      </c>
      <c r="AB560">
        <v>0.88888888888888895</v>
      </c>
      <c r="AC560">
        <v>0.84210526315789502</v>
      </c>
      <c r="AD560">
        <v>0.2</v>
      </c>
      <c r="AE560">
        <v>0.7</v>
      </c>
    </row>
    <row r="561" spans="1:31" x14ac:dyDescent="0.15">
      <c r="A561" s="4">
        <v>334</v>
      </c>
      <c r="B561">
        <v>16</v>
      </c>
      <c r="C561">
        <v>4</v>
      </c>
      <c r="D561">
        <v>10</v>
      </c>
      <c r="E561">
        <v>10</v>
      </c>
      <c r="F561">
        <v>10</v>
      </c>
      <c r="G561">
        <v>0</v>
      </c>
      <c r="H561">
        <v>6</v>
      </c>
      <c r="I561">
        <v>4</v>
      </c>
      <c r="J561">
        <v>0.8</v>
      </c>
      <c r="K561">
        <v>5.8445968627929696</v>
      </c>
      <c r="L561">
        <v>2.5306472778320299</v>
      </c>
      <c r="M561">
        <v>1.79775238037109</v>
      </c>
      <c r="N561">
        <v>3.69099998474121</v>
      </c>
      <c r="O561">
        <v>3</v>
      </c>
      <c r="P561">
        <v>3</v>
      </c>
      <c r="Q561">
        <v>12</v>
      </c>
      <c r="R561" s="12">
        <v>0.25</v>
      </c>
      <c r="S561" s="12">
        <f t="shared" si="8"/>
        <v>0.3</v>
      </c>
      <c r="T561">
        <v>1.6688976287841799</v>
      </c>
      <c r="U561">
        <v>1.59798943996429</v>
      </c>
      <c r="V561">
        <v>1.4405004978179901</v>
      </c>
      <c r="W561">
        <v>0.15748894214630099</v>
      </c>
      <c r="X561">
        <v>0.228397130966186</v>
      </c>
      <c r="Y561">
        <v>0.228397130966186</v>
      </c>
      <c r="Z561">
        <v>0.3</v>
      </c>
      <c r="AA561">
        <v>0.9</v>
      </c>
      <c r="AB561">
        <v>0.75</v>
      </c>
      <c r="AC561">
        <v>0.81818181818181801</v>
      </c>
      <c r="AD561">
        <v>0.1</v>
      </c>
      <c r="AE561">
        <v>0.6</v>
      </c>
    </row>
    <row r="562" spans="1:31" x14ac:dyDescent="0.15">
      <c r="A562" s="4">
        <v>939</v>
      </c>
      <c r="B562">
        <v>16</v>
      </c>
      <c r="C562">
        <v>4</v>
      </c>
      <c r="D562">
        <v>10</v>
      </c>
      <c r="E562">
        <v>10</v>
      </c>
      <c r="F562">
        <v>10</v>
      </c>
      <c r="G562">
        <v>0</v>
      </c>
      <c r="H562">
        <v>6</v>
      </c>
      <c r="I562">
        <v>4</v>
      </c>
      <c r="J562">
        <v>0.8</v>
      </c>
      <c r="K562">
        <v>6.1483573913574201</v>
      </c>
      <c r="L562">
        <v>2.3338871002197301</v>
      </c>
      <c r="M562">
        <v>1.45290374755859</v>
      </c>
      <c r="N562">
        <v>4.1549930572509801</v>
      </c>
      <c r="O562">
        <v>3</v>
      </c>
      <c r="P562">
        <v>3</v>
      </c>
      <c r="Q562">
        <v>10</v>
      </c>
      <c r="R562" s="12">
        <v>0.3</v>
      </c>
      <c r="S562" s="12">
        <f t="shared" si="8"/>
        <v>0.3</v>
      </c>
      <c r="T562">
        <v>2.0319080352783199</v>
      </c>
      <c r="U562">
        <v>1.90573501586914</v>
      </c>
      <c r="V562">
        <v>1.74814701080322</v>
      </c>
      <c r="W562">
        <v>0.157588005065918</v>
      </c>
      <c r="X562">
        <v>0.28376102447509799</v>
      </c>
      <c r="Y562">
        <v>0.28376102447509799</v>
      </c>
      <c r="Z562">
        <v>0.3</v>
      </c>
      <c r="AA562">
        <v>0.7</v>
      </c>
      <c r="AB562">
        <v>0.7</v>
      </c>
      <c r="AC562">
        <v>0.7</v>
      </c>
      <c r="AD562">
        <v>0.3</v>
      </c>
      <c r="AE562">
        <v>0.4</v>
      </c>
    </row>
    <row r="563" spans="1:31" x14ac:dyDescent="0.15">
      <c r="A563" s="4">
        <v>234</v>
      </c>
      <c r="B563">
        <v>11</v>
      </c>
      <c r="C563">
        <v>9</v>
      </c>
      <c r="D563">
        <v>10</v>
      </c>
      <c r="E563">
        <v>10</v>
      </c>
      <c r="F563">
        <v>10</v>
      </c>
      <c r="G563">
        <v>0</v>
      </c>
      <c r="H563">
        <v>1</v>
      </c>
      <c r="I563">
        <v>9</v>
      </c>
      <c r="J563">
        <v>0.55000000000000004</v>
      </c>
      <c r="K563">
        <v>4.2028827667236301</v>
      </c>
      <c r="L563">
        <v>3.90842628479004</v>
      </c>
      <c r="M563">
        <v>7.7904586791992196</v>
      </c>
      <c r="N563">
        <v>7.2579383850097701</v>
      </c>
      <c r="O563">
        <v>0</v>
      </c>
      <c r="P563">
        <v>0</v>
      </c>
      <c r="Q563">
        <v>2</v>
      </c>
      <c r="R563" s="12">
        <v>0</v>
      </c>
      <c r="S563" s="12">
        <f t="shared" si="8"/>
        <v>0</v>
      </c>
      <c r="T563">
        <v>0.983062744140625</v>
      </c>
      <c r="U563">
        <v>0.99154853820800803</v>
      </c>
      <c r="V563">
        <v>0.83387356996536299</v>
      </c>
      <c r="W563">
        <v>0.15767496824264501</v>
      </c>
      <c r="X563">
        <v>0.14918917417526301</v>
      </c>
      <c r="Y563">
        <v>0.14918917417526301</v>
      </c>
      <c r="Z563">
        <v>0</v>
      </c>
      <c r="AA563">
        <v>0.2</v>
      </c>
      <c r="AB563">
        <v>1</v>
      </c>
      <c r="AC563">
        <v>0.33333333333333298</v>
      </c>
      <c r="AD563">
        <v>0.8</v>
      </c>
      <c r="AE563">
        <v>0.2</v>
      </c>
    </row>
    <row r="564" spans="1:31" x14ac:dyDescent="0.15">
      <c r="A564" s="4">
        <v>964</v>
      </c>
      <c r="B564">
        <v>16</v>
      </c>
      <c r="C564">
        <v>4</v>
      </c>
      <c r="D564">
        <v>10</v>
      </c>
      <c r="E564">
        <v>10</v>
      </c>
      <c r="F564">
        <v>10</v>
      </c>
      <c r="G564">
        <v>0</v>
      </c>
      <c r="H564">
        <v>6</v>
      </c>
      <c r="I564">
        <v>4</v>
      </c>
      <c r="J564">
        <v>0.8</v>
      </c>
      <c r="K564">
        <v>4.8089675903320304</v>
      </c>
      <c r="L564">
        <v>2.3160915374755899</v>
      </c>
      <c r="M564">
        <v>1.9291191101074201</v>
      </c>
      <c r="N564">
        <v>3.18735694885254</v>
      </c>
      <c r="O564">
        <v>2</v>
      </c>
      <c r="P564">
        <v>2</v>
      </c>
      <c r="Q564">
        <v>9</v>
      </c>
      <c r="R564" s="12">
        <v>0.22220000000000001</v>
      </c>
      <c r="S564" s="12">
        <f t="shared" si="8"/>
        <v>0.2</v>
      </c>
      <c r="T564">
        <v>1.62002754211426</v>
      </c>
      <c r="U564">
        <v>1.55934906005859</v>
      </c>
      <c r="V564">
        <v>1.40135169029236</v>
      </c>
      <c r="W564">
        <v>0.15799736976623499</v>
      </c>
      <c r="X564">
        <v>0.218675851821899</v>
      </c>
      <c r="Y564">
        <v>0.218675851821899</v>
      </c>
      <c r="Z564">
        <v>0.2</v>
      </c>
      <c r="AA564">
        <v>0.7</v>
      </c>
      <c r="AB564">
        <v>0.77777777777777801</v>
      </c>
      <c r="AC564">
        <v>0.73684210526315796</v>
      </c>
      <c r="AD564">
        <v>0.3</v>
      </c>
      <c r="AE564">
        <v>0.5</v>
      </c>
    </row>
    <row r="565" spans="1:31" x14ac:dyDescent="0.15">
      <c r="A565" s="4">
        <v>766</v>
      </c>
      <c r="B565">
        <v>14</v>
      </c>
      <c r="C565">
        <v>6</v>
      </c>
      <c r="D565">
        <v>10</v>
      </c>
      <c r="E565">
        <v>10</v>
      </c>
      <c r="F565">
        <v>10</v>
      </c>
      <c r="G565">
        <v>0</v>
      </c>
      <c r="H565">
        <v>4</v>
      </c>
      <c r="I565">
        <v>6</v>
      </c>
      <c r="J565">
        <v>0.7</v>
      </c>
      <c r="K565">
        <v>5.4084510803222701</v>
      </c>
      <c r="L565">
        <v>3.10890769958496</v>
      </c>
      <c r="M565">
        <v>1.8993282318115201</v>
      </c>
      <c r="N565">
        <v>3.7328853607177699</v>
      </c>
      <c r="O565">
        <v>2</v>
      </c>
      <c r="P565">
        <v>2</v>
      </c>
      <c r="Q565">
        <v>10</v>
      </c>
      <c r="R565" s="12">
        <v>0.2</v>
      </c>
      <c r="S565" s="12">
        <f t="shared" si="8"/>
        <v>0.2</v>
      </c>
      <c r="T565">
        <v>1.97856521606445</v>
      </c>
      <c r="U565">
        <v>1.8274736404418901</v>
      </c>
      <c r="V565">
        <v>1.6693286895752</v>
      </c>
      <c r="W565">
        <v>0.158144950866699</v>
      </c>
      <c r="X565">
        <v>0.30923652648925798</v>
      </c>
      <c r="Y565">
        <v>0.30923652648925798</v>
      </c>
      <c r="Z565">
        <v>0.2</v>
      </c>
      <c r="AA565">
        <v>0.8</v>
      </c>
      <c r="AB565">
        <v>0.8</v>
      </c>
      <c r="AC565">
        <v>0.8</v>
      </c>
      <c r="AD565">
        <v>0.2</v>
      </c>
      <c r="AE565">
        <v>0.6</v>
      </c>
    </row>
    <row r="566" spans="1:31" x14ac:dyDescent="0.15">
      <c r="A566" s="4">
        <v>240</v>
      </c>
      <c r="B566">
        <v>12</v>
      </c>
      <c r="C566">
        <v>8</v>
      </c>
      <c r="D566">
        <v>10</v>
      </c>
      <c r="E566">
        <v>10</v>
      </c>
      <c r="F566">
        <v>10</v>
      </c>
      <c r="G566">
        <v>0</v>
      </c>
      <c r="H566">
        <v>2</v>
      </c>
      <c r="I566">
        <v>8</v>
      </c>
      <c r="J566">
        <v>0.6</v>
      </c>
      <c r="K566">
        <v>4.5962791442871103</v>
      </c>
      <c r="L566">
        <v>3.92881202697754</v>
      </c>
      <c r="M566">
        <v>5.2683124542236301</v>
      </c>
      <c r="N566">
        <v>5.0117206573486301</v>
      </c>
      <c r="O566">
        <v>0</v>
      </c>
      <c r="P566">
        <v>0</v>
      </c>
      <c r="Q566">
        <v>8</v>
      </c>
      <c r="R566" s="12">
        <v>0</v>
      </c>
      <c r="S566" s="12">
        <f t="shared" si="8"/>
        <v>0</v>
      </c>
      <c r="T566">
        <v>1.13723373413086</v>
      </c>
      <c r="U566">
        <v>1.1256027221679701</v>
      </c>
      <c r="V566">
        <v>0.96733397245407104</v>
      </c>
      <c r="W566">
        <v>0.15826874971389801</v>
      </c>
      <c r="X566">
        <v>0.169899761676788</v>
      </c>
      <c r="Y566">
        <v>0.169899761676788</v>
      </c>
      <c r="Z566">
        <v>0</v>
      </c>
      <c r="AA566">
        <v>0.8</v>
      </c>
      <c r="AB566">
        <v>1</v>
      </c>
      <c r="AC566">
        <v>0.88888888888888895</v>
      </c>
      <c r="AD566">
        <v>0.2</v>
      </c>
      <c r="AE566">
        <v>0.8</v>
      </c>
    </row>
    <row r="567" spans="1:31" x14ac:dyDescent="0.15">
      <c r="A567" s="4">
        <v>700</v>
      </c>
      <c r="B567">
        <v>13</v>
      </c>
      <c r="C567">
        <v>7</v>
      </c>
      <c r="D567">
        <v>10</v>
      </c>
      <c r="E567">
        <v>10</v>
      </c>
      <c r="F567">
        <v>10</v>
      </c>
      <c r="G567">
        <v>0</v>
      </c>
      <c r="H567">
        <v>3</v>
      </c>
      <c r="I567">
        <v>7</v>
      </c>
      <c r="J567">
        <v>0.65</v>
      </c>
      <c r="K567">
        <v>5.2608013153076199</v>
      </c>
      <c r="L567">
        <v>3.8317852020263699</v>
      </c>
      <c r="M567">
        <v>3.6856346130371098</v>
      </c>
      <c r="N567">
        <v>4.5546035766601598</v>
      </c>
      <c r="O567">
        <v>0</v>
      </c>
      <c r="P567">
        <v>0</v>
      </c>
      <c r="Q567">
        <v>9</v>
      </c>
      <c r="R567" s="12">
        <v>0</v>
      </c>
      <c r="S567" s="12">
        <f t="shared" si="8"/>
        <v>0</v>
      </c>
      <c r="T567">
        <v>1.45002365112305</v>
      </c>
      <c r="U567">
        <v>1.36887872219086</v>
      </c>
      <c r="V567">
        <v>1.2093544006347701</v>
      </c>
      <c r="W567">
        <v>0.159524321556091</v>
      </c>
      <c r="X567">
        <v>0.240669250488281</v>
      </c>
      <c r="Y567">
        <v>0.240669250488281</v>
      </c>
      <c r="Z567">
        <v>0</v>
      </c>
      <c r="AA567">
        <v>0.9</v>
      </c>
      <c r="AB567">
        <v>1</v>
      </c>
      <c r="AC567">
        <v>0.94736842105263197</v>
      </c>
      <c r="AD567">
        <v>0.1</v>
      </c>
      <c r="AE567">
        <v>0.9</v>
      </c>
    </row>
    <row r="568" spans="1:31" x14ac:dyDescent="0.15">
      <c r="A568" s="4">
        <v>874</v>
      </c>
      <c r="B568">
        <v>12</v>
      </c>
      <c r="C568">
        <v>8</v>
      </c>
      <c r="D568">
        <v>10</v>
      </c>
      <c r="E568">
        <v>10</v>
      </c>
      <c r="F568">
        <v>10</v>
      </c>
      <c r="G568">
        <v>0</v>
      </c>
      <c r="H568">
        <v>2</v>
      </c>
      <c r="I568">
        <v>8</v>
      </c>
      <c r="J568">
        <v>0.6</v>
      </c>
      <c r="K568">
        <v>5.7222881317138699</v>
      </c>
      <c r="L568">
        <v>4.5085201263427699</v>
      </c>
      <c r="M568">
        <v>4.3967323303222701</v>
      </c>
      <c r="N568">
        <v>5.9290847778320304</v>
      </c>
      <c r="O568">
        <v>0</v>
      </c>
      <c r="P568">
        <v>0</v>
      </c>
      <c r="Q568">
        <v>5</v>
      </c>
      <c r="R568" s="12">
        <v>0</v>
      </c>
      <c r="S568" s="12">
        <f t="shared" si="8"/>
        <v>0</v>
      </c>
      <c r="T568">
        <v>1.4137439727783201</v>
      </c>
      <c r="U568">
        <v>1.3159818649292001</v>
      </c>
      <c r="V568">
        <v>1.1562747955322299</v>
      </c>
      <c r="W568">
        <v>0.15970706939697299</v>
      </c>
      <c r="X568">
        <v>0.25746917724609403</v>
      </c>
      <c r="Y568">
        <v>0.25746917724609403</v>
      </c>
      <c r="Z568">
        <v>0</v>
      </c>
      <c r="AA568">
        <v>0.5</v>
      </c>
      <c r="AB568">
        <v>1</v>
      </c>
      <c r="AC568">
        <v>0.66666666666666696</v>
      </c>
      <c r="AD568">
        <v>0.5</v>
      </c>
      <c r="AE568">
        <v>0.5</v>
      </c>
    </row>
    <row r="569" spans="1:31" x14ac:dyDescent="0.15">
      <c r="A569" s="4">
        <v>13</v>
      </c>
      <c r="B569">
        <v>12</v>
      </c>
      <c r="C569">
        <v>8</v>
      </c>
      <c r="D569">
        <v>10</v>
      </c>
      <c r="E569">
        <v>10</v>
      </c>
      <c r="F569">
        <v>7</v>
      </c>
      <c r="G569">
        <v>3</v>
      </c>
      <c r="H569">
        <v>5</v>
      </c>
      <c r="I569">
        <v>5</v>
      </c>
      <c r="J569">
        <v>0.6</v>
      </c>
      <c r="K569">
        <v>5.40732765197754</v>
      </c>
      <c r="L569">
        <v>1.6794891357421899</v>
      </c>
      <c r="M569">
        <v>1.1047210693359399</v>
      </c>
      <c r="N569">
        <v>6.3061447143554696</v>
      </c>
      <c r="O569">
        <v>4</v>
      </c>
      <c r="P569">
        <v>4</v>
      </c>
      <c r="Q569">
        <v>8</v>
      </c>
      <c r="R569" s="12">
        <v>0.5</v>
      </c>
      <c r="S569" s="12">
        <f t="shared" si="8"/>
        <v>0.4</v>
      </c>
      <c r="T569">
        <v>1.65234375</v>
      </c>
      <c r="U569">
        <v>1.3575630187988299</v>
      </c>
      <c r="V569">
        <v>1.5177409648895299</v>
      </c>
      <c r="W569">
        <v>0.16017794609069799</v>
      </c>
      <c r="X569">
        <v>0.13460278511047399</v>
      </c>
      <c r="Y569">
        <v>0.13460278511047399</v>
      </c>
      <c r="Z569">
        <v>0.4</v>
      </c>
      <c r="AA569">
        <v>0.4</v>
      </c>
      <c r="AB569">
        <v>0.5</v>
      </c>
      <c r="AC569">
        <v>0.44444444444444398</v>
      </c>
      <c r="AD569">
        <v>0.6</v>
      </c>
      <c r="AE569">
        <v>0</v>
      </c>
    </row>
    <row r="570" spans="1:31" x14ac:dyDescent="0.15">
      <c r="A570" s="4">
        <v>468</v>
      </c>
      <c r="B570">
        <v>13</v>
      </c>
      <c r="C570">
        <v>7</v>
      </c>
      <c r="D570">
        <v>10</v>
      </c>
      <c r="E570">
        <v>10</v>
      </c>
      <c r="F570">
        <v>10</v>
      </c>
      <c r="G570">
        <v>0</v>
      </c>
      <c r="H570">
        <v>3</v>
      </c>
      <c r="I570">
        <v>7</v>
      </c>
      <c r="J570">
        <v>0.65</v>
      </c>
      <c r="K570">
        <v>4.7812881469726598</v>
      </c>
      <c r="L570">
        <v>3.5305690765380899</v>
      </c>
      <c r="M570">
        <v>3.0025329589843701</v>
      </c>
      <c r="N570">
        <v>3.41473388671875</v>
      </c>
      <c r="O570">
        <v>1</v>
      </c>
      <c r="P570">
        <v>1</v>
      </c>
      <c r="Q570">
        <v>9</v>
      </c>
      <c r="R570" s="12">
        <v>0.1111</v>
      </c>
      <c r="S570" s="12">
        <f t="shared" si="8"/>
        <v>0.1</v>
      </c>
      <c r="T570">
        <v>1.3450813293457</v>
      </c>
      <c r="U570">
        <v>1.2867196798324601</v>
      </c>
      <c r="V570">
        <v>1.1261246204376201</v>
      </c>
      <c r="W570">
        <v>0.16059505939483601</v>
      </c>
      <c r="X570">
        <v>0.218956708908081</v>
      </c>
      <c r="Y570">
        <v>0.218956708908081</v>
      </c>
      <c r="Z570">
        <v>0.1</v>
      </c>
      <c r="AA570">
        <v>0.8</v>
      </c>
      <c r="AB570">
        <v>0.88888888888888895</v>
      </c>
      <c r="AC570">
        <v>0.84210526315789502</v>
      </c>
      <c r="AD570">
        <v>0.2</v>
      </c>
      <c r="AE570">
        <v>0.7</v>
      </c>
    </row>
    <row r="571" spans="1:31" x14ac:dyDescent="0.15">
      <c r="A571" s="4">
        <v>133</v>
      </c>
      <c r="B571">
        <v>11</v>
      </c>
      <c r="C571">
        <v>9</v>
      </c>
      <c r="D571">
        <v>10</v>
      </c>
      <c r="E571">
        <v>10</v>
      </c>
      <c r="F571">
        <v>9</v>
      </c>
      <c r="G571">
        <v>1</v>
      </c>
      <c r="H571">
        <v>2</v>
      </c>
      <c r="I571">
        <v>8</v>
      </c>
      <c r="J571">
        <v>0.55000000000000004</v>
      </c>
      <c r="K571">
        <v>4.4720001220703098</v>
      </c>
      <c r="L571">
        <v>4.1426849365234402</v>
      </c>
      <c r="M571">
        <v>5.9412174224853498</v>
      </c>
      <c r="N571">
        <v>3.8947200775146502</v>
      </c>
      <c r="O571">
        <v>0</v>
      </c>
      <c r="P571">
        <v>0</v>
      </c>
      <c r="Q571">
        <v>7</v>
      </c>
      <c r="R571" s="12">
        <v>0</v>
      </c>
      <c r="S571" s="12">
        <f t="shared" si="8"/>
        <v>0</v>
      </c>
      <c r="T571">
        <v>0.91735458374023404</v>
      </c>
      <c r="U571">
        <v>0.94526672363281194</v>
      </c>
      <c r="V571">
        <v>0.78429394960403398</v>
      </c>
      <c r="W571">
        <v>0.16097277402877799</v>
      </c>
      <c r="X571">
        <v>0.13306063413620001</v>
      </c>
      <c r="Y571">
        <v>0.13306063413620001</v>
      </c>
      <c r="Z571">
        <v>0</v>
      </c>
      <c r="AA571">
        <v>0.7</v>
      </c>
      <c r="AB571">
        <v>1</v>
      </c>
      <c r="AC571">
        <v>0.82352941176470595</v>
      </c>
      <c r="AD571">
        <v>0.3</v>
      </c>
      <c r="AE571">
        <v>0.7</v>
      </c>
    </row>
    <row r="572" spans="1:31" x14ac:dyDescent="0.15">
      <c r="A572" s="4">
        <v>626</v>
      </c>
      <c r="B572">
        <v>15</v>
      </c>
      <c r="C572">
        <v>5</v>
      </c>
      <c r="D572">
        <v>10</v>
      </c>
      <c r="E572">
        <v>10</v>
      </c>
      <c r="F572">
        <v>10</v>
      </c>
      <c r="G572">
        <v>0</v>
      </c>
      <c r="H572">
        <v>5</v>
      </c>
      <c r="I572">
        <v>5</v>
      </c>
      <c r="J572">
        <v>0.75</v>
      </c>
      <c r="K572">
        <v>4.4488945007324201</v>
      </c>
      <c r="L572">
        <v>2.7935333251953098</v>
      </c>
      <c r="M572">
        <v>2.5312194824218701</v>
      </c>
      <c r="N572">
        <v>2.78610038757324</v>
      </c>
      <c r="O572">
        <v>2</v>
      </c>
      <c r="P572">
        <v>2</v>
      </c>
      <c r="Q572">
        <v>11</v>
      </c>
      <c r="R572" s="12">
        <v>0.18179999999999999</v>
      </c>
      <c r="S572" s="12">
        <f t="shared" si="8"/>
        <v>0.2</v>
      </c>
      <c r="T572">
        <v>1.4707450866699201</v>
      </c>
      <c r="U572">
        <v>1.4289009571075399</v>
      </c>
      <c r="V572">
        <v>1.2673585414886499</v>
      </c>
      <c r="W572">
        <v>0.16154241561889701</v>
      </c>
      <c r="X572">
        <v>0.203386545181274</v>
      </c>
      <c r="Y572">
        <v>0.203386545181274</v>
      </c>
      <c r="Z572">
        <v>0.2</v>
      </c>
      <c r="AA572">
        <v>0.9</v>
      </c>
      <c r="AB572">
        <v>0.81818181818181801</v>
      </c>
      <c r="AC572">
        <v>0.85714285714285698</v>
      </c>
      <c r="AD572">
        <v>0.1</v>
      </c>
      <c r="AE572">
        <v>0.7</v>
      </c>
    </row>
    <row r="573" spans="1:31" x14ac:dyDescent="0.15">
      <c r="A573" s="4">
        <v>805</v>
      </c>
      <c r="B573">
        <v>15</v>
      </c>
      <c r="C573">
        <v>5</v>
      </c>
      <c r="D573">
        <v>10</v>
      </c>
      <c r="E573">
        <v>10</v>
      </c>
      <c r="F573">
        <v>10</v>
      </c>
      <c r="G573">
        <v>0</v>
      </c>
      <c r="H573">
        <v>5</v>
      </c>
      <c r="I573">
        <v>5</v>
      </c>
      <c r="J573">
        <v>0.75</v>
      </c>
      <c r="K573">
        <v>4.7387371063232404</v>
      </c>
      <c r="L573">
        <v>2.9137649536132799</v>
      </c>
      <c r="M573">
        <v>2.6793842315673801</v>
      </c>
      <c r="N573">
        <v>3.1811828613281201</v>
      </c>
      <c r="O573">
        <v>0</v>
      </c>
      <c r="P573">
        <v>0</v>
      </c>
      <c r="Q573">
        <v>5</v>
      </c>
      <c r="R573" s="12">
        <v>0</v>
      </c>
      <c r="S573" s="12">
        <f t="shared" si="8"/>
        <v>0</v>
      </c>
      <c r="T573">
        <v>1.3934249877929701</v>
      </c>
      <c r="U573">
        <v>1.35218966007233</v>
      </c>
      <c r="V573">
        <v>1.19028437137604</v>
      </c>
      <c r="W573">
        <v>0.16190528869628901</v>
      </c>
      <c r="X573">
        <v>0.20314061641693101</v>
      </c>
      <c r="Y573">
        <v>0.20314061641693101</v>
      </c>
      <c r="Z573">
        <v>0</v>
      </c>
      <c r="AA573">
        <v>0.5</v>
      </c>
      <c r="AB573">
        <v>1</v>
      </c>
      <c r="AC573">
        <v>0.66666666666666696</v>
      </c>
      <c r="AD573">
        <v>0.5</v>
      </c>
      <c r="AE573">
        <v>0.5</v>
      </c>
    </row>
    <row r="574" spans="1:31" x14ac:dyDescent="0.15">
      <c r="A574" s="4">
        <v>466</v>
      </c>
      <c r="B574">
        <v>13</v>
      </c>
      <c r="C574">
        <v>7</v>
      </c>
      <c r="D574">
        <v>10</v>
      </c>
      <c r="E574">
        <v>10</v>
      </c>
      <c r="F574">
        <v>10</v>
      </c>
      <c r="G574">
        <v>0</v>
      </c>
      <c r="H574">
        <v>3</v>
      </c>
      <c r="I574">
        <v>7</v>
      </c>
      <c r="J574">
        <v>0.65</v>
      </c>
      <c r="K574">
        <v>5.8841304779052699</v>
      </c>
      <c r="L574">
        <v>3.8967952728271502</v>
      </c>
      <c r="M574">
        <v>2.6044120788574201</v>
      </c>
      <c r="N574">
        <v>4.7781848907470703</v>
      </c>
      <c r="O574">
        <v>2</v>
      </c>
      <c r="P574">
        <v>2</v>
      </c>
      <c r="Q574">
        <v>12</v>
      </c>
      <c r="R574" s="12">
        <v>0.16669999999999999</v>
      </c>
      <c r="S574" s="12">
        <f t="shared" si="8"/>
        <v>0.2</v>
      </c>
      <c r="T574">
        <v>1.7249794006347701</v>
      </c>
      <c r="U574">
        <v>1.5871263742446899</v>
      </c>
      <c r="V574">
        <v>1.4244741201400799</v>
      </c>
      <c r="W574">
        <v>0.16265225410461401</v>
      </c>
      <c r="X574">
        <v>0.30050528049469</v>
      </c>
      <c r="Y574">
        <v>0.30050528049469</v>
      </c>
      <c r="Z574">
        <v>0.2</v>
      </c>
      <c r="AA574">
        <v>1</v>
      </c>
      <c r="AB574">
        <v>0.83333333333333304</v>
      </c>
      <c r="AC574">
        <v>0.90909090909090895</v>
      </c>
      <c r="AD574">
        <v>0</v>
      </c>
      <c r="AE574">
        <v>0.8</v>
      </c>
    </row>
    <row r="575" spans="1:31" x14ac:dyDescent="0.15">
      <c r="A575" s="4">
        <v>945</v>
      </c>
      <c r="B575">
        <v>13</v>
      </c>
      <c r="C575">
        <v>7</v>
      </c>
      <c r="D575">
        <v>10</v>
      </c>
      <c r="E575">
        <v>10</v>
      </c>
      <c r="F575">
        <v>10</v>
      </c>
      <c r="G575">
        <v>0</v>
      </c>
      <c r="H575">
        <v>3</v>
      </c>
      <c r="I575">
        <v>7</v>
      </c>
      <c r="J575">
        <v>0.65</v>
      </c>
      <c r="K575">
        <v>4.3899574279785201</v>
      </c>
      <c r="L575">
        <v>3.3915061950683598</v>
      </c>
      <c r="M575">
        <v>3.5092906951904301</v>
      </c>
      <c r="N575">
        <v>3.4964332580566402</v>
      </c>
      <c r="O575">
        <v>0</v>
      </c>
      <c r="P575">
        <v>0</v>
      </c>
      <c r="Q575">
        <v>7</v>
      </c>
      <c r="R575" s="12">
        <v>0</v>
      </c>
      <c r="S575" s="12">
        <f t="shared" si="8"/>
        <v>0</v>
      </c>
      <c r="T575">
        <v>1.1930084228515601</v>
      </c>
      <c r="U575">
        <v>1.1709060668945299</v>
      </c>
      <c r="V575">
        <v>1.0080589056014999</v>
      </c>
      <c r="W575">
        <v>0.16284716129303001</v>
      </c>
      <c r="X575">
        <v>0.18494951725006101</v>
      </c>
      <c r="Y575">
        <v>0.18494951725006101</v>
      </c>
      <c r="Z575">
        <v>0</v>
      </c>
      <c r="AA575">
        <v>0.7</v>
      </c>
      <c r="AB575">
        <v>1</v>
      </c>
      <c r="AC575">
        <v>0.82352941176470595</v>
      </c>
      <c r="AD575">
        <v>0.3</v>
      </c>
      <c r="AE575">
        <v>0.7</v>
      </c>
    </row>
    <row r="576" spans="1:31" x14ac:dyDescent="0.15">
      <c r="A576" s="4">
        <v>593</v>
      </c>
      <c r="B576">
        <v>11</v>
      </c>
      <c r="C576">
        <v>9</v>
      </c>
      <c r="D576">
        <v>10</v>
      </c>
      <c r="E576">
        <v>10</v>
      </c>
      <c r="F576">
        <v>10</v>
      </c>
      <c r="G576">
        <v>0</v>
      </c>
      <c r="H576">
        <v>1</v>
      </c>
      <c r="I576">
        <v>9</v>
      </c>
      <c r="J576">
        <v>0.55000000000000004</v>
      </c>
      <c r="K576">
        <v>4.9140377044677699</v>
      </c>
      <c r="L576">
        <v>4.4583568572998002</v>
      </c>
      <c r="M576">
        <v>7.5214252471923801</v>
      </c>
      <c r="N576">
        <v>7.9602375030517596</v>
      </c>
      <c r="O576">
        <v>0</v>
      </c>
      <c r="P576">
        <v>0</v>
      </c>
      <c r="Q576">
        <v>7</v>
      </c>
      <c r="R576" s="12">
        <v>0</v>
      </c>
      <c r="S576" s="12">
        <f t="shared" si="8"/>
        <v>0</v>
      </c>
      <c r="T576">
        <v>1.2285671234130899</v>
      </c>
      <c r="U576">
        <v>1.1786937713623</v>
      </c>
      <c r="V576">
        <v>1.0158430337905899</v>
      </c>
      <c r="W576">
        <v>0.162850737571716</v>
      </c>
      <c r="X576">
        <v>0.212724089622498</v>
      </c>
      <c r="Y576">
        <v>0.212724089622498</v>
      </c>
      <c r="Z576">
        <v>0</v>
      </c>
      <c r="AA576">
        <v>0.7</v>
      </c>
      <c r="AB576">
        <v>1</v>
      </c>
      <c r="AC576">
        <v>0.82352941176470595</v>
      </c>
      <c r="AD576">
        <v>0.3</v>
      </c>
      <c r="AE576">
        <v>0.7</v>
      </c>
    </row>
    <row r="577" spans="1:31" x14ac:dyDescent="0.15">
      <c r="A577" s="4">
        <v>539</v>
      </c>
      <c r="B577">
        <v>14</v>
      </c>
      <c r="C577">
        <v>6</v>
      </c>
      <c r="D577">
        <v>10</v>
      </c>
      <c r="E577">
        <v>10</v>
      </c>
      <c r="F577">
        <v>10</v>
      </c>
      <c r="G577">
        <v>0</v>
      </c>
      <c r="H577">
        <v>4</v>
      </c>
      <c r="I577">
        <v>6</v>
      </c>
      <c r="J577">
        <v>0.7</v>
      </c>
      <c r="K577">
        <v>5.5715312957763699</v>
      </c>
      <c r="L577">
        <v>3.1976795196533199</v>
      </c>
      <c r="M577">
        <v>2.1225681304931601</v>
      </c>
      <c r="N577">
        <v>4.1427783966064498</v>
      </c>
      <c r="O577">
        <v>1</v>
      </c>
      <c r="P577">
        <v>1</v>
      </c>
      <c r="Q577">
        <v>9</v>
      </c>
      <c r="R577" s="12">
        <v>0.1111</v>
      </c>
      <c r="S577" s="12">
        <f t="shared" si="8"/>
        <v>0.1</v>
      </c>
      <c r="T577">
        <v>1.9990806579589799</v>
      </c>
      <c r="U577">
        <v>1.84099769592285</v>
      </c>
      <c r="V577">
        <v>1.6779534816741899</v>
      </c>
      <c r="W577">
        <v>0.163044214248657</v>
      </c>
      <c r="X577">
        <v>0.32112717628478998</v>
      </c>
      <c r="Y577">
        <v>0.32112717628478998</v>
      </c>
      <c r="Z577">
        <v>0.1</v>
      </c>
      <c r="AA577">
        <v>0.8</v>
      </c>
      <c r="AB577">
        <v>0.88888888888888895</v>
      </c>
      <c r="AC577">
        <v>0.84210526315789502</v>
      </c>
      <c r="AD577">
        <v>0.2</v>
      </c>
      <c r="AE577">
        <v>0.7</v>
      </c>
    </row>
    <row r="578" spans="1:31" x14ac:dyDescent="0.15">
      <c r="A578" s="4">
        <v>695</v>
      </c>
      <c r="B578">
        <v>13</v>
      </c>
      <c r="C578">
        <v>7</v>
      </c>
      <c r="D578">
        <v>10</v>
      </c>
      <c r="E578">
        <v>10</v>
      </c>
      <c r="F578">
        <v>10</v>
      </c>
      <c r="G578">
        <v>0</v>
      </c>
      <c r="H578">
        <v>3</v>
      </c>
      <c r="I578">
        <v>7</v>
      </c>
      <c r="J578">
        <v>0.65</v>
      </c>
      <c r="K578">
        <v>4.4653415679931596</v>
      </c>
      <c r="L578">
        <v>3.3676395416259801</v>
      </c>
      <c r="M578">
        <v>3.1461219787597701</v>
      </c>
      <c r="N578">
        <v>3.3425483703613299</v>
      </c>
      <c r="O578">
        <v>1</v>
      </c>
      <c r="P578">
        <v>1</v>
      </c>
      <c r="Q578">
        <v>8</v>
      </c>
      <c r="R578" s="12">
        <v>0.125</v>
      </c>
      <c r="S578" s="12">
        <f t="shared" ref="S578:S641" si="9">O578/E578</f>
        <v>0.1</v>
      </c>
      <c r="T578">
        <v>1.3353843688964799</v>
      </c>
      <c r="U578">
        <v>1.2914003133773799</v>
      </c>
      <c r="V578">
        <v>1.12832868099213</v>
      </c>
      <c r="W578">
        <v>0.16307163238525399</v>
      </c>
      <c r="X578">
        <v>0.20705568790435799</v>
      </c>
      <c r="Y578">
        <v>0.20705568790435799</v>
      </c>
      <c r="Z578">
        <v>0.1</v>
      </c>
      <c r="AA578">
        <v>0.7</v>
      </c>
      <c r="AB578">
        <v>0.875</v>
      </c>
      <c r="AC578">
        <v>0.77777777777777801</v>
      </c>
      <c r="AD578">
        <v>0.3</v>
      </c>
      <c r="AE578">
        <v>0.6</v>
      </c>
    </row>
    <row r="579" spans="1:31" x14ac:dyDescent="0.15">
      <c r="A579" s="4">
        <v>773</v>
      </c>
      <c r="B579">
        <v>13</v>
      </c>
      <c r="C579">
        <v>7</v>
      </c>
      <c r="D579">
        <v>10</v>
      </c>
      <c r="E579">
        <v>10</v>
      </c>
      <c r="F579">
        <v>10</v>
      </c>
      <c r="G579">
        <v>0</v>
      </c>
      <c r="H579">
        <v>3</v>
      </c>
      <c r="I579">
        <v>7</v>
      </c>
      <c r="J579">
        <v>0.65</v>
      </c>
      <c r="K579">
        <v>4.7622509002685502</v>
      </c>
      <c r="L579">
        <v>3.62252998352051</v>
      </c>
      <c r="M579">
        <v>3.93416404724121</v>
      </c>
      <c r="N579">
        <v>4.2442703247070304</v>
      </c>
      <c r="O579">
        <v>0</v>
      </c>
      <c r="P579">
        <v>0</v>
      </c>
      <c r="Q579">
        <v>6</v>
      </c>
      <c r="R579" s="12">
        <v>0</v>
      </c>
      <c r="S579" s="12">
        <f t="shared" si="9"/>
        <v>0</v>
      </c>
      <c r="T579">
        <v>1.5028114318847701</v>
      </c>
      <c r="U579">
        <v>1.4272073507309</v>
      </c>
      <c r="V579">
        <v>1.2630246877670299</v>
      </c>
      <c r="W579">
        <v>0.16418266296386699</v>
      </c>
      <c r="X579">
        <v>0.23978674411773701</v>
      </c>
      <c r="Y579">
        <v>0.23978674411773701</v>
      </c>
      <c r="Z579">
        <v>0</v>
      </c>
      <c r="AA579">
        <v>0.6</v>
      </c>
      <c r="AB579">
        <v>1</v>
      </c>
      <c r="AC579">
        <v>0.75</v>
      </c>
      <c r="AD579">
        <v>0.4</v>
      </c>
      <c r="AE579">
        <v>0.6</v>
      </c>
    </row>
    <row r="580" spans="1:31" x14ac:dyDescent="0.15">
      <c r="A580" s="4">
        <v>344</v>
      </c>
      <c r="B580">
        <v>13</v>
      </c>
      <c r="C580">
        <v>7</v>
      </c>
      <c r="D580">
        <v>10</v>
      </c>
      <c r="E580">
        <v>10</v>
      </c>
      <c r="F580">
        <v>10</v>
      </c>
      <c r="G580">
        <v>0</v>
      </c>
      <c r="H580">
        <v>3</v>
      </c>
      <c r="I580">
        <v>7</v>
      </c>
      <c r="J580">
        <v>0.65</v>
      </c>
      <c r="K580">
        <v>4.8095016479492196</v>
      </c>
      <c r="L580">
        <v>3.8024883270263699</v>
      </c>
      <c r="M580">
        <v>4.8251399993896502</v>
      </c>
      <c r="N580">
        <v>4.8176403045654297</v>
      </c>
      <c r="O580">
        <v>0</v>
      </c>
      <c r="P580">
        <v>0</v>
      </c>
      <c r="Q580">
        <v>6</v>
      </c>
      <c r="R580" s="12">
        <v>0</v>
      </c>
      <c r="S580" s="12">
        <f t="shared" si="9"/>
        <v>0</v>
      </c>
      <c r="T580">
        <v>1.40818023681641</v>
      </c>
      <c r="U580">
        <v>1.3545055389404299</v>
      </c>
      <c r="V580">
        <v>1.19014143943787</v>
      </c>
      <c r="W580">
        <v>0.164364099502564</v>
      </c>
      <c r="X580">
        <v>0.21803879737854001</v>
      </c>
      <c r="Y580">
        <v>0.21803879737854001</v>
      </c>
      <c r="Z580">
        <v>0</v>
      </c>
      <c r="AA580">
        <v>0.6</v>
      </c>
      <c r="AB580">
        <v>1</v>
      </c>
      <c r="AC580">
        <v>0.75</v>
      </c>
      <c r="AD580">
        <v>0.4</v>
      </c>
      <c r="AE580">
        <v>0.6</v>
      </c>
    </row>
    <row r="581" spans="1:31" x14ac:dyDescent="0.15">
      <c r="A581" s="4">
        <v>956</v>
      </c>
      <c r="B581">
        <v>12</v>
      </c>
      <c r="C581">
        <v>8</v>
      </c>
      <c r="D581">
        <v>10</v>
      </c>
      <c r="E581">
        <v>10</v>
      </c>
      <c r="F581">
        <v>10</v>
      </c>
      <c r="G581">
        <v>0</v>
      </c>
      <c r="H581">
        <v>2</v>
      </c>
      <c r="I581">
        <v>8</v>
      </c>
      <c r="J581">
        <v>0.6</v>
      </c>
      <c r="K581">
        <v>4.7148609161376998</v>
      </c>
      <c r="L581">
        <v>4.0255050659179696</v>
      </c>
      <c r="M581">
        <v>5.7139720916748002</v>
      </c>
      <c r="N581">
        <v>5.5573711395263699</v>
      </c>
      <c r="O581">
        <v>0</v>
      </c>
      <c r="P581">
        <v>0</v>
      </c>
      <c r="Q581">
        <v>5</v>
      </c>
      <c r="R581" s="12">
        <v>0</v>
      </c>
      <c r="S581" s="12">
        <f t="shared" si="9"/>
        <v>0</v>
      </c>
      <c r="T581">
        <v>1.28237724304199</v>
      </c>
      <c r="U581">
        <v>1.2284069061279299</v>
      </c>
      <c r="V581">
        <v>1.06364750862122</v>
      </c>
      <c r="W581">
        <v>0.16475939750671401</v>
      </c>
      <c r="X581">
        <v>0.21872973442077601</v>
      </c>
      <c r="Y581">
        <v>0.21872973442077601</v>
      </c>
      <c r="Z581">
        <v>0</v>
      </c>
      <c r="AA581">
        <v>0.5</v>
      </c>
      <c r="AB581">
        <v>1</v>
      </c>
      <c r="AC581">
        <v>0.66666666666666696</v>
      </c>
      <c r="AD581">
        <v>0.5</v>
      </c>
      <c r="AE581">
        <v>0.5</v>
      </c>
    </row>
    <row r="582" spans="1:31" x14ac:dyDescent="0.15">
      <c r="A582" s="4">
        <v>291</v>
      </c>
      <c r="B582">
        <v>13</v>
      </c>
      <c r="C582">
        <v>7</v>
      </c>
      <c r="D582">
        <v>10</v>
      </c>
      <c r="E582">
        <v>10</v>
      </c>
      <c r="F582">
        <v>10</v>
      </c>
      <c r="G582">
        <v>0</v>
      </c>
      <c r="H582">
        <v>3</v>
      </c>
      <c r="I582">
        <v>7</v>
      </c>
      <c r="J582">
        <v>0.65</v>
      </c>
      <c r="K582">
        <v>4.8824920654296902</v>
      </c>
      <c r="L582">
        <v>3.77519607543945</v>
      </c>
      <c r="M582">
        <v>4.3764133453369096</v>
      </c>
      <c r="N582">
        <v>4.5498695373535201</v>
      </c>
      <c r="O582">
        <v>0</v>
      </c>
      <c r="P582">
        <v>0</v>
      </c>
      <c r="Q582">
        <v>9</v>
      </c>
      <c r="R582" s="12">
        <v>0</v>
      </c>
      <c r="S582" s="12">
        <f t="shared" si="9"/>
        <v>0</v>
      </c>
      <c r="T582">
        <v>1.47042465209961</v>
      </c>
      <c r="U582">
        <v>1.3982836008071899</v>
      </c>
      <c r="V582">
        <v>1.2327572107315099</v>
      </c>
      <c r="W582">
        <v>0.16552639007568401</v>
      </c>
      <c r="X582">
        <v>0.237667441368103</v>
      </c>
      <c r="Y582">
        <v>0.237667441368103</v>
      </c>
      <c r="Z582">
        <v>0</v>
      </c>
      <c r="AA582">
        <v>0.9</v>
      </c>
      <c r="AB582">
        <v>1</v>
      </c>
      <c r="AC582">
        <v>0.94736842105263197</v>
      </c>
      <c r="AD582">
        <v>0.1</v>
      </c>
      <c r="AE582">
        <v>0.9</v>
      </c>
    </row>
    <row r="583" spans="1:31" x14ac:dyDescent="0.15">
      <c r="A583" s="4">
        <v>817</v>
      </c>
      <c r="B583">
        <v>15</v>
      </c>
      <c r="C583">
        <v>5</v>
      </c>
      <c r="D583">
        <v>10</v>
      </c>
      <c r="E583">
        <v>10</v>
      </c>
      <c r="F583">
        <v>10</v>
      </c>
      <c r="G583">
        <v>0</v>
      </c>
      <c r="H583">
        <v>5</v>
      </c>
      <c r="I583">
        <v>5</v>
      </c>
      <c r="J583">
        <v>0.75</v>
      </c>
      <c r="K583">
        <v>5.7092628479003897</v>
      </c>
      <c r="L583">
        <v>2.86673164367676</v>
      </c>
      <c r="M583">
        <v>2.0426120758056601</v>
      </c>
      <c r="N583">
        <v>4.0368194580078098</v>
      </c>
      <c r="O583">
        <v>2</v>
      </c>
      <c r="P583">
        <v>2</v>
      </c>
      <c r="Q583">
        <v>10</v>
      </c>
      <c r="R583" s="12">
        <v>0.2</v>
      </c>
      <c r="S583" s="12">
        <f t="shared" si="9"/>
        <v>0.2</v>
      </c>
      <c r="T583">
        <v>1.96609306335449</v>
      </c>
      <c r="U583">
        <v>1.8321495056152299</v>
      </c>
      <c r="V583">
        <v>1.6661447286605799</v>
      </c>
      <c r="W583">
        <v>0.16600477695465099</v>
      </c>
      <c r="X583">
        <v>0.29994833469390902</v>
      </c>
      <c r="Y583">
        <v>0.29994833469390902</v>
      </c>
      <c r="Z583">
        <v>0.2</v>
      </c>
      <c r="AA583">
        <v>0.8</v>
      </c>
      <c r="AB583">
        <v>0.8</v>
      </c>
      <c r="AC583">
        <v>0.8</v>
      </c>
      <c r="AD583">
        <v>0.2</v>
      </c>
      <c r="AE583">
        <v>0.6</v>
      </c>
    </row>
    <row r="584" spans="1:31" x14ac:dyDescent="0.15">
      <c r="A584" s="4">
        <v>110</v>
      </c>
      <c r="B584">
        <v>12</v>
      </c>
      <c r="C584">
        <v>8</v>
      </c>
      <c r="D584">
        <v>10</v>
      </c>
      <c r="E584">
        <v>10</v>
      </c>
      <c r="F584">
        <v>10</v>
      </c>
      <c r="G584">
        <v>0</v>
      </c>
      <c r="H584">
        <v>2</v>
      </c>
      <c r="I584">
        <v>8</v>
      </c>
      <c r="J584">
        <v>0.6</v>
      </c>
      <c r="K584">
        <v>5.8226127624511701</v>
      </c>
      <c r="L584">
        <v>4.58316993713379</v>
      </c>
      <c r="M584">
        <v>3.05906105041504</v>
      </c>
      <c r="N584">
        <v>4.2920875549316397</v>
      </c>
      <c r="O584">
        <v>1</v>
      </c>
      <c r="P584">
        <v>1</v>
      </c>
      <c r="Q584">
        <v>10</v>
      </c>
      <c r="R584" s="12">
        <v>0.1</v>
      </c>
      <c r="S584" s="12">
        <f t="shared" si="9"/>
        <v>0.1</v>
      </c>
      <c r="T584">
        <v>1.5724010467529299</v>
      </c>
      <c r="U584">
        <v>1.46011734008789</v>
      </c>
      <c r="V584">
        <v>1.2938163280487101</v>
      </c>
      <c r="W584">
        <v>0.16630101203918499</v>
      </c>
      <c r="X584">
        <v>0.27858471870422402</v>
      </c>
      <c r="Y584">
        <v>0.27858471870422402</v>
      </c>
      <c r="Z584">
        <v>0.1</v>
      </c>
      <c r="AA584">
        <v>0.9</v>
      </c>
      <c r="AB584">
        <v>0.9</v>
      </c>
      <c r="AC584">
        <v>0.9</v>
      </c>
      <c r="AD584">
        <v>0.1</v>
      </c>
      <c r="AE584">
        <v>0.8</v>
      </c>
    </row>
    <row r="585" spans="1:31" x14ac:dyDescent="0.15">
      <c r="A585" s="4">
        <v>176</v>
      </c>
      <c r="B585">
        <v>11</v>
      </c>
      <c r="C585">
        <v>9</v>
      </c>
      <c r="D585">
        <v>10</v>
      </c>
      <c r="E585">
        <v>10</v>
      </c>
      <c r="F585">
        <v>10</v>
      </c>
      <c r="G585">
        <v>0</v>
      </c>
      <c r="H585">
        <v>1</v>
      </c>
      <c r="I585">
        <v>9</v>
      </c>
      <c r="J585">
        <v>0.55000000000000004</v>
      </c>
      <c r="K585">
        <v>5.5162200927734402</v>
      </c>
      <c r="L585">
        <v>4.9320526123046902</v>
      </c>
      <c r="M585">
        <v>7.0608673095703098</v>
      </c>
      <c r="N585">
        <v>8.2070293426513707</v>
      </c>
      <c r="O585">
        <v>0</v>
      </c>
      <c r="P585">
        <v>0</v>
      </c>
      <c r="Q585">
        <v>6</v>
      </c>
      <c r="R585" s="12">
        <v>0</v>
      </c>
      <c r="S585" s="12">
        <f t="shared" si="9"/>
        <v>0</v>
      </c>
      <c r="T585">
        <v>1.39178466796875</v>
      </c>
      <c r="U585">
        <v>1.290771484375</v>
      </c>
      <c r="V585">
        <v>1.1243264675140401</v>
      </c>
      <c r="W585">
        <v>0.166445016860962</v>
      </c>
      <c r="X585">
        <v>0.26745820045471203</v>
      </c>
      <c r="Y585">
        <v>0.26745820045471203</v>
      </c>
      <c r="Z585">
        <v>0</v>
      </c>
      <c r="AA585">
        <v>0.6</v>
      </c>
      <c r="AB585">
        <v>1</v>
      </c>
      <c r="AC585">
        <v>0.75</v>
      </c>
      <c r="AD585">
        <v>0.4</v>
      </c>
      <c r="AE585">
        <v>0.6</v>
      </c>
    </row>
    <row r="586" spans="1:31" x14ac:dyDescent="0.15">
      <c r="A586" s="4">
        <v>534</v>
      </c>
      <c r="B586">
        <v>13</v>
      </c>
      <c r="C586">
        <v>7</v>
      </c>
      <c r="D586">
        <v>10</v>
      </c>
      <c r="E586">
        <v>10</v>
      </c>
      <c r="F586">
        <v>9</v>
      </c>
      <c r="G586">
        <v>1</v>
      </c>
      <c r="H586">
        <v>4</v>
      </c>
      <c r="I586">
        <v>6</v>
      </c>
      <c r="J586">
        <v>0.65</v>
      </c>
      <c r="K586">
        <v>6.03629493713379</v>
      </c>
      <c r="L586">
        <v>3.9649276733398402</v>
      </c>
      <c r="M586">
        <v>2.8549957275390598</v>
      </c>
      <c r="N586">
        <v>3.3285179138183598</v>
      </c>
      <c r="O586">
        <v>1</v>
      </c>
      <c r="P586">
        <v>1</v>
      </c>
      <c r="Q586">
        <v>10</v>
      </c>
      <c r="R586" s="12">
        <v>0.1</v>
      </c>
      <c r="S586" s="12">
        <f t="shared" si="9"/>
        <v>0.1</v>
      </c>
      <c r="T586">
        <v>1.5344276428222701</v>
      </c>
      <c r="U586">
        <v>1.4628868103027299</v>
      </c>
      <c r="V586">
        <v>1.2961568832397501</v>
      </c>
      <c r="W586">
        <v>0.166729927062988</v>
      </c>
      <c r="X586">
        <v>0.23827075958252</v>
      </c>
      <c r="Y586">
        <v>0.23827075958252</v>
      </c>
      <c r="Z586">
        <v>0.1</v>
      </c>
      <c r="AA586">
        <v>0.9</v>
      </c>
      <c r="AB586">
        <v>0.9</v>
      </c>
      <c r="AC586">
        <v>0.9</v>
      </c>
      <c r="AD586">
        <v>0.1</v>
      </c>
      <c r="AE586">
        <v>0.8</v>
      </c>
    </row>
    <row r="587" spans="1:31" x14ac:dyDescent="0.15">
      <c r="A587" s="4">
        <v>751</v>
      </c>
      <c r="B587">
        <v>14</v>
      </c>
      <c r="C587">
        <v>6</v>
      </c>
      <c r="D587">
        <v>10</v>
      </c>
      <c r="E587">
        <v>10</v>
      </c>
      <c r="F587">
        <v>10</v>
      </c>
      <c r="G587">
        <v>0</v>
      </c>
      <c r="H587">
        <v>4</v>
      </c>
      <c r="I587">
        <v>6</v>
      </c>
      <c r="J587">
        <v>0.7</v>
      </c>
      <c r="K587">
        <v>4.9115619659423801</v>
      </c>
      <c r="L587">
        <v>3.1490116119384801</v>
      </c>
      <c r="M587">
        <v>2.3357124328613299</v>
      </c>
      <c r="N587">
        <v>3.0508842468261701</v>
      </c>
      <c r="O587">
        <v>2</v>
      </c>
      <c r="P587">
        <v>2</v>
      </c>
      <c r="Q587">
        <v>10</v>
      </c>
      <c r="R587" s="12">
        <v>0.2</v>
      </c>
      <c r="S587" s="12">
        <f t="shared" si="9"/>
        <v>0.2</v>
      </c>
      <c r="T587">
        <v>1.60980224609375</v>
      </c>
      <c r="U587">
        <v>1.5278396606445299</v>
      </c>
      <c r="V587">
        <v>1.36089551448822</v>
      </c>
      <c r="W587">
        <v>0.16694414615631101</v>
      </c>
      <c r="X587">
        <v>0.24890673160553001</v>
      </c>
      <c r="Y587">
        <v>0.24890673160553001</v>
      </c>
      <c r="Z587">
        <v>0.2</v>
      </c>
      <c r="AA587">
        <v>0.8</v>
      </c>
      <c r="AB587">
        <v>0.8</v>
      </c>
      <c r="AC587">
        <v>0.8</v>
      </c>
      <c r="AD587">
        <v>0.2</v>
      </c>
      <c r="AE587">
        <v>0.6</v>
      </c>
    </row>
    <row r="588" spans="1:31" x14ac:dyDescent="0.15">
      <c r="A588" s="4">
        <v>345</v>
      </c>
      <c r="B588">
        <v>16</v>
      </c>
      <c r="C588">
        <v>4</v>
      </c>
      <c r="D588">
        <v>10</v>
      </c>
      <c r="E588">
        <v>10</v>
      </c>
      <c r="F588">
        <v>10</v>
      </c>
      <c r="G588">
        <v>0</v>
      </c>
      <c r="H588">
        <v>6</v>
      </c>
      <c r="I588">
        <v>4</v>
      </c>
      <c r="J588">
        <v>0.8</v>
      </c>
      <c r="K588">
        <v>6.2197780609130904</v>
      </c>
      <c r="L588">
        <v>2.36846923828125</v>
      </c>
      <c r="M588">
        <v>1.53592109680176</v>
      </c>
      <c r="N588">
        <v>4.3374729156494096</v>
      </c>
      <c r="O588">
        <v>3</v>
      </c>
      <c r="P588">
        <v>3</v>
      </c>
      <c r="Q588">
        <v>12</v>
      </c>
      <c r="R588" s="12">
        <v>0.25</v>
      </c>
      <c r="S588" s="12">
        <f t="shared" si="9"/>
        <v>0.3</v>
      </c>
      <c r="T588">
        <v>2.2145919799804701</v>
      </c>
      <c r="U588">
        <v>2.0643436908721902</v>
      </c>
      <c r="V588">
        <v>1.8967049121856701</v>
      </c>
      <c r="W588">
        <v>0.16763877868652299</v>
      </c>
      <c r="X588">
        <v>0.31788706779480003</v>
      </c>
      <c r="Y588">
        <v>0.31788706779480003</v>
      </c>
      <c r="Z588">
        <v>0.3</v>
      </c>
      <c r="AA588">
        <v>0.9</v>
      </c>
      <c r="AB588">
        <v>0.75</v>
      </c>
      <c r="AC588">
        <v>0.81818181818181801</v>
      </c>
      <c r="AD588">
        <v>0.1</v>
      </c>
      <c r="AE588">
        <v>0.6</v>
      </c>
    </row>
    <row r="589" spans="1:31" x14ac:dyDescent="0.15">
      <c r="A589" s="4">
        <v>569</v>
      </c>
      <c r="B589">
        <v>15</v>
      </c>
      <c r="C589">
        <v>5</v>
      </c>
      <c r="D589">
        <v>10</v>
      </c>
      <c r="E589">
        <v>10</v>
      </c>
      <c r="F589">
        <v>10</v>
      </c>
      <c r="G589">
        <v>0</v>
      </c>
      <c r="H589">
        <v>5</v>
      </c>
      <c r="I589">
        <v>5</v>
      </c>
      <c r="J589">
        <v>0.75</v>
      </c>
      <c r="K589">
        <v>4.7960128784179696</v>
      </c>
      <c r="L589">
        <v>3.7810802459716801</v>
      </c>
      <c r="M589">
        <v>4.1834030151367196</v>
      </c>
      <c r="N589">
        <v>2.83451271057129</v>
      </c>
      <c r="O589">
        <v>0</v>
      </c>
      <c r="P589">
        <v>0</v>
      </c>
      <c r="Q589">
        <v>7</v>
      </c>
      <c r="R589" s="12">
        <v>0</v>
      </c>
      <c r="S589" s="12">
        <f t="shared" si="9"/>
        <v>0</v>
      </c>
      <c r="T589">
        <v>1.24053955078125</v>
      </c>
      <c r="U589">
        <v>1.2329406738281199</v>
      </c>
      <c r="V589">
        <v>1.06513047218323</v>
      </c>
      <c r="W589">
        <v>0.16781020164489699</v>
      </c>
      <c r="X589">
        <v>0.17540907859802199</v>
      </c>
      <c r="Y589">
        <v>0.17540907859802199</v>
      </c>
      <c r="Z589">
        <v>0</v>
      </c>
      <c r="AA589">
        <v>0.7</v>
      </c>
      <c r="AB589">
        <v>1</v>
      </c>
      <c r="AC589">
        <v>0.82352941176470595</v>
      </c>
      <c r="AD589">
        <v>0.3</v>
      </c>
      <c r="AE589">
        <v>0.7</v>
      </c>
    </row>
    <row r="590" spans="1:31" x14ac:dyDescent="0.15">
      <c r="A590" s="4">
        <v>26</v>
      </c>
      <c r="B590">
        <v>12</v>
      </c>
      <c r="C590">
        <v>8</v>
      </c>
      <c r="D590">
        <v>10</v>
      </c>
      <c r="E590">
        <v>10</v>
      </c>
      <c r="F590">
        <v>10</v>
      </c>
      <c r="G590">
        <v>0</v>
      </c>
      <c r="H590">
        <v>2</v>
      </c>
      <c r="I590">
        <v>8</v>
      </c>
      <c r="J590">
        <v>0.6</v>
      </c>
      <c r="K590">
        <v>5.2552204132080096</v>
      </c>
      <c r="L590">
        <v>4.3341083526611301</v>
      </c>
      <c r="M590">
        <v>4.9047622680664098</v>
      </c>
      <c r="N590">
        <v>5.3188915252685502</v>
      </c>
      <c r="O590">
        <v>0</v>
      </c>
      <c r="P590">
        <v>0</v>
      </c>
      <c r="Q590">
        <v>4</v>
      </c>
      <c r="R590" s="12">
        <v>0</v>
      </c>
      <c r="S590" s="12">
        <f t="shared" si="9"/>
        <v>0</v>
      </c>
      <c r="T590">
        <v>1.20943450927734</v>
      </c>
      <c r="U590">
        <v>1.1855440139770499</v>
      </c>
      <c r="V590">
        <v>1.0173877477645901</v>
      </c>
      <c r="W590">
        <v>0.16815626621246299</v>
      </c>
      <c r="X590">
        <v>0.19204676151275599</v>
      </c>
      <c r="Y590">
        <v>0.19204676151275599</v>
      </c>
      <c r="Z590">
        <v>0</v>
      </c>
      <c r="AA590">
        <v>0.4</v>
      </c>
      <c r="AB590">
        <v>1</v>
      </c>
      <c r="AC590">
        <v>0.57142857142857195</v>
      </c>
      <c r="AD590">
        <v>0.6</v>
      </c>
      <c r="AE590">
        <v>0.4</v>
      </c>
    </row>
    <row r="591" spans="1:31" x14ac:dyDescent="0.15">
      <c r="A591" s="4">
        <v>500</v>
      </c>
      <c r="B591">
        <v>16</v>
      </c>
      <c r="C591">
        <v>4</v>
      </c>
      <c r="D591">
        <v>10</v>
      </c>
      <c r="E591">
        <v>10</v>
      </c>
      <c r="F591">
        <v>10</v>
      </c>
      <c r="G591">
        <v>0</v>
      </c>
      <c r="H591">
        <v>6</v>
      </c>
      <c r="I591">
        <v>4</v>
      </c>
      <c r="J591">
        <v>0.8</v>
      </c>
      <c r="K591">
        <v>5.3677730560302699</v>
      </c>
      <c r="L591">
        <v>2.49630546569824</v>
      </c>
      <c r="M591">
        <v>2.0828208923339799</v>
      </c>
      <c r="N591">
        <v>3.7520809173584002</v>
      </c>
      <c r="O591">
        <v>2</v>
      </c>
      <c r="P591">
        <v>2</v>
      </c>
      <c r="Q591">
        <v>10</v>
      </c>
      <c r="R591" s="12">
        <v>0.2</v>
      </c>
      <c r="S591" s="12">
        <f t="shared" si="9"/>
        <v>0.2</v>
      </c>
      <c r="T591">
        <v>2.1302337646484402</v>
      </c>
      <c r="U591">
        <v>2.01200127601623</v>
      </c>
      <c r="V591">
        <v>1.8438333272934</v>
      </c>
      <c r="W591">
        <v>0.16816794872283899</v>
      </c>
      <c r="X591">
        <v>0.286400437355042</v>
      </c>
      <c r="Y591">
        <v>0.286400437355042</v>
      </c>
      <c r="Z591">
        <v>0.2</v>
      </c>
      <c r="AA591">
        <v>0.8</v>
      </c>
      <c r="AB591">
        <v>0.8</v>
      </c>
      <c r="AC591">
        <v>0.8</v>
      </c>
      <c r="AD591">
        <v>0.2</v>
      </c>
      <c r="AE591">
        <v>0.6</v>
      </c>
    </row>
    <row r="592" spans="1:31" x14ac:dyDescent="0.15">
      <c r="A592" s="4">
        <v>957</v>
      </c>
      <c r="B592">
        <v>16</v>
      </c>
      <c r="C592">
        <v>4</v>
      </c>
      <c r="D592">
        <v>10</v>
      </c>
      <c r="E592">
        <v>10</v>
      </c>
      <c r="F592">
        <v>10</v>
      </c>
      <c r="G592">
        <v>0</v>
      </c>
      <c r="H592">
        <v>6</v>
      </c>
      <c r="I592">
        <v>4</v>
      </c>
      <c r="J592">
        <v>0.8</v>
      </c>
      <c r="K592">
        <v>5.7889366149902299</v>
      </c>
      <c r="L592">
        <v>3.3482818603515598</v>
      </c>
      <c r="M592">
        <v>3.1337356567382799</v>
      </c>
      <c r="N592">
        <v>3.5313911437988299</v>
      </c>
      <c r="O592">
        <v>0</v>
      </c>
      <c r="P592">
        <v>0</v>
      </c>
      <c r="Q592">
        <v>2</v>
      </c>
      <c r="R592" s="12">
        <v>0</v>
      </c>
      <c r="S592" s="12">
        <f t="shared" si="9"/>
        <v>0</v>
      </c>
      <c r="T592">
        <v>1.2612400054931601</v>
      </c>
      <c r="U592">
        <v>1.26073014736175</v>
      </c>
      <c r="V592">
        <v>1.09254622459412</v>
      </c>
      <c r="W592">
        <v>0.16818392276763899</v>
      </c>
      <c r="X592">
        <v>0.16869378089904799</v>
      </c>
      <c r="Y592">
        <v>0.16869378089904799</v>
      </c>
      <c r="Z592">
        <v>0</v>
      </c>
      <c r="AA592">
        <v>0.2</v>
      </c>
      <c r="AB592">
        <v>1</v>
      </c>
      <c r="AC592">
        <v>0.33333333333333298</v>
      </c>
      <c r="AD592">
        <v>0.8</v>
      </c>
      <c r="AE592">
        <v>0.2</v>
      </c>
    </row>
    <row r="593" spans="1:31" x14ac:dyDescent="0.15">
      <c r="A593" s="4">
        <v>380</v>
      </c>
      <c r="B593">
        <v>15</v>
      </c>
      <c r="C593">
        <v>5</v>
      </c>
      <c r="D593">
        <v>10</v>
      </c>
      <c r="E593">
        <v>10</v>
      </c>
      <c r="F593">
        <v>10</v>
      </c>
      <c r="G593">
        <v>0</v>
      </c>
      <c r="H593">
        <v>5</v>
      </c>
      <c r="I593">
        <v>5</v>
      </c>
      <c r="J593">
        <v>0.75</v>
      </c>
      <c r="K593">
        <v>5.2058868408203098</v>
      </c>
      <c r="L593">
        <v>2.8078861236572301</v>
      </c>
      <c r="M593">
        <v>2.09303855895996</v>
      </c>
      <c r="N593">
        <v>3.3663177490234402</v>
      </c>
      <c r="O593">
        <v>2</v>
      </c>
      <c r="P593">
        <v>2</v>
      </c>
      <c r="Q593">
        <v>8</v>
      </c>
      <c r="R593" s="12">
        <v>0.25</v>
      </c>
      <c r="S593" s="12">
        <f t="shared" si="9"/>
        <v>0.2</v>
      </c>
      <c r="T593">
        <v>1.7268104553222701</v>
      </c>
      <c r="U593">
        <v>1.64626276493073</v>
      </c>
      <c r="V593">
        <v>1.47800445556641</v>
      </c>
      <c r="W593">
        <v>0.16825830936431899</v>
      </c>
      <c r="X593">
        <v>0.24880599975585899</v>
      </c>
      <c r="Y593">
        <v>0.24880599975585899</v>
      </c>
      <c r="Z593">
        <v>0.2</v>
      </c>
      <c r="AA593">
        <v>0.6</v>
      </c>
      <c r="AB593">
        <v>0.75</v>
      </c>
      <c r="AC593">
        <v>0.66666666666666696</v>
      </c>
      <c r="AD593">
        <v>0.4</v>
      </c>
      <c r="AE593">
        <v>0.4</v>
      </c>
    </row>
    <row r="594" spans="1:31" x14ac:dyDescent="0.15">
      <c r="A594" s="4">
        <v>407</v>
      </c>
      <c r="B594">
        <v>12</v>
      </c>
      <c r="C594">
        <v>8</v>
      </c>
      <c r="D594">
        <v>10</v>
      </c>
      <c r="E594">
        <v>10</v>
      </c>
      <c r="F594">
        <v>10</v>
      </c>
      <c r="G594">
        <v>0</v>
      </c>
      <c r="H594">
        <v>2</v>
      </c>
      <c r="I594">
        <v>8</v>
      </c>
      <c r="J594">
        <v>0.6</v>
      </c>
      <c r="K594">
        <v>4.7045860290527299</v>
      </c>
      <c r="L594">
        <v>4.0520343780517596</v>
      </c>
      <c r="M594">
        <v>5.51053810119629</v>
      </c>
      <c r="N594">
        <v>5.0858821868896502</v>
      </c>
      <c r="O594">
        <v>0</v>
      </c>
      <c r="P594">
        <v>0</v>
      </c>
      <c r="Q594">
        <v>7</v>
      </c>
      <c r="R594" s="12">
        <v>0</v>
      </c>
      <c r="S594" s="12">
        <f t="shared" si="9"/>
        <v>0</v>
      </c>
      <c r="T594">
        <v>1.1239089965820299</v>
      </c>
      <c r="U594">
        <v>1.11542797088623</v>
      </c>
      <c r="V594">
        <v>0.94658339023590099</v>
      </c>
      <c r="W594">
        <v>0.16884458065033001</v>
      </c>
      <c r="X594">
        <v>0.17732560634613001</v>
      </c>
      <c r="Y594">
        <v>0.17732560634613001</v>
      </c>
      <c r="Z594">
        <v>0</v>
      </c>
      <c r="AA594">
        <v>0.7</v>
      </c>
      <c r="AB594">
        <v>1</v>
      </c>
      <c r="AC594">
        <v>0.82352941176470595</v>
      </c>
      <c r="AD594">
        <v>0.3</v>
      </c>
      <c r="AE594">
        <v>0.7</v>
      </c>
    </row>
    <row r="595" spans="1:31" x14ac:dyDescent="0.15">
      <c r="A595" s="4">
        <v>895</v>
      </c>
      <c r="B595">
        <v>11</v>
      </c>
      <c r="C595">
        <v>9</v>
      </c>
      <c r="D595">
        <v>10</v>
      </c>
      <c r="E595">
        <v>10</v>
      </c>
      <c r="F595">
        <v>9</v>
      </c>
      <c r="G595">
        <v>1</v>
      </c>
      <c r="H595">
        <v>2</v>
      </c>
      <c r="I595">
        <v>8</v>
      </c>
      <c r="J595">
        <v>0.55000000000000004</v>
      </c>
      <c r="K595">
        <v>5.42415428161621</v>
      </c>
      <c r="L595">
        <v>4.75168800354004</v>
      </c>
      <c r="M595">
        <v>6.4539451599121103</v>
      </c>
      <c r="N595">
        <v>5.4901504516601598</v>
      </c>
      <c r="O595">
        <v>0</v>
      </c>
      <c r="P595">
        <v>0</v>
      </c>
      <c r="Q595">
        <v>6</v>
      </c>
      <c r="R595" s="12">
        <v>0</v>
      </c>
      <c r="S595" s="12">
        <f t="shared" si="9"/>
        <v>0</v>
      </c>
      <c r="T595">
        <v>1.1112651824951201</v>
      </c>
      <c r="U595">
        <v>1.13216972351074</v>
      </c>
      <c r="V595">
        <v>0.96314656734466597</v>
      </c>
      <c r="W595">
        <v>0.16902315616607699</v>
      </c>
      <c r="X595">
        <v>0.14811861515045199</v>
      </c>
      <c r="Y595">
        <v>0.14811861515045199</v>
      </c>
      <c r="Z595">
        <v>0</v>
      </c>
      <c r="AA595">
        <v>0.6</v>
      </c>
      <c r="AB595">
        <v>1</v>
      </c>
      <c r="AC595">
        <v>0.75</v>
      </c>
      <c r="AD595">
        <v>0.4</v>
      </c>
      <c r="AE595">
        <v>0.6</v>
      </c>
    </row>
    <row r="596" spans="1:31" x14ac:dyDescent="0.15">
      <c r="A596" s="4">
        <v>54</v>
      </c>
      <c r="B596">
        <v>9</v>
      </c>
      <c r="C596">
        <v>11</v>
      </c>
      <c r="D596">
        <v>10</v>
      </c>
      <c r="E596">
        <v>10</v>
      </c>
      <c r="F596">
        <v>8</v>
      </c>
      <c r="G596">
        <v>2</v>
      </c>
      <c r="H596">
        <v>1</v>
      </c>
      <c r="I596">
        <v>9</v>
      </c>
      <c r="J596">
        <v>0.45</v>
      </c>
      <c r="K596">
        <v>6.2606983184814498</v>
      </c>
      <c r="L596">
        <v>5.9362640380859402</v>
      </c>
      <c r="M596">
        <v>9.4991874694824201</v>
      </c>
      <c r="N596">
        <v>7.20314598083496</v>
      </c>
      <c r="O596">
        <v>0</v>
      </c>
      <c r="P596">
        <v>0</v>
      </c>
      <c r="Q596">
        <v>6</v>
      </c>
      <c r="R596" s="12">
        <v>0</v>
      </c>
      <c r="S596" s="12">
        <f t="shared" si="9"/>
        <v>0</v>
      </c>
      <c r="T596">
        <v>0.99372100830078103</v>
      </c>
      <c r="U596">
        <v>1.0361270904541</v>
      </c>
      <c r="V596">
        <v>0.86705189943313599</v>
      </c>
      <c r="W596">
        <v>0.16907519102096599</v>
      </c>
      <c r="X596">
        <v>0.12666910886764501</v>
      </c>
      <c r="Y596">
        <v>0.12666910886764501</v>
      </c>
      <c r="Z596">
        <v>0</v>
      </c>
      <c r="AA596">
        <v>0.6</v>
      </c>
      <c r="AB596">
        <v>1</v>
      </c>
      <c r="AC596">
        <v>0.75</v>
      </c>
      <c r="AD596">
        <v>0.4</v>
      </c>
      <c r="AE596">
        <v>0.6</v>
      </c>
    </row>
    <row r="597" spans="1:31" x14ac:dyDescent="0.15">
      <c r="A597" s="4">
        <v>485</v>
      </c>
      <c r="B597">
        <v>13</v>
      </c>
      <c r="C597">
        <v>7</v>
      </c>
      <c r="D597">
        <v>10</v>
      </c>
      <c r="E597">
        <v>10</v>
      </c>
      <c r="F597">
        <v>10</v>
      </c>
      <c r="G597">
        <v>0</v>
      </c>
      <c r="H597">
        <v>3</v>
      </c>
      <c r="I597">
        <v>7</v>
      </c>
      <c r="J597">
        <v>0.65</v>
      </c>
      <c r="K597">
        <v>4.6134319305419904</v>
      </c>
      <c r="L597">
        <v>3.6304302215576199</v>
      </c>
      <c r="M597">
        <v>3.6057147979736301</v>
      </c>
      <c r="N597">
        <v>3.2413635253906201</v>
      </c>
      <c r="O597">
        <v>1</v>
      </c>
      <c r="P597">
        <v>1</v>
      </c>
      <c r="Q597">
        <v>8</v>
      </c>
      <c r="R597" s="12">
        <v>0.125</v>
      </c>
      <c r="S597" s="12">
        <f t="shared" si="9"/>
        <v>0.1</v>
      </c>
      <c r="T597">
        <v>1.1433181762695299</v>
      </c>
      <c r="U597">
        <v>1.1253172159195</v>
      </c>
      <c r="V597">
        <v>0.95602893829345703</v>
      </c>
      <c r="W597">
        <v>0.16928827762603799</v>
      </c>
      <c r="X597">
        <v>0.187289237976074</v>
      </c>
      <c r="Y597">
        <v>0.187289237976074</v>
      </c>
      <c r="Z597">
        <v>0.1</v>
      </c>
      <c r="AA597">
        <v>0.7</v>
      </c>
      <c r="AB597">
        <v>0.875</v>
      </c>
      <c r="AC597">
        <v>0.77777777777777801</v>
      </c>
      <c r="AD597">
        <v>0.3</v>
      </c>
      <c r="AE597">
        <v>0.6</v>
      </c>
    </row>
    <row r="598" spans="1:31" x14ac:dyDescent="0.15">
      <c r="A598" s="4">
        <v>595</v>
      </c>
      <c r="B598">
        <v>12</v>
      </c>
      <c r="C598">
        <v>8</v>
      </c>
      <c r="D598">
        <v>10</v>
      </c>
      <c r="E598">
        <v>10</v>
      </c>
      <c r="F598">
        <v>10</v>
      </c>
      <c r="G598">
        <v>0</v>
      </c>
      <c r="H598">
        <v>2</v>
      </c>
      <c r="I598">
        <v>8</v>
      </c>
      <c r="J598">
        <v>0.6</v>
      </c>
      <c r="K598">
        <v>6.3415145874023402</v>
      </c>
      <c r="L598">
        <v>4.8593883514404297</v>
      </c>
      <c r="M598">
        <v>4.0134773254394496</v>
      </c>
      <c r="N598">
        <v>6.3532447814941397</v>
      </c>
      <c r="O598">
        <v>1</v>
      </c>
      <c r="P598">
        <v>1</v>
      </c>
      <c r="Q598">
        <v>11</v>
      </c>
      <c r="R598" s="12">
        <v>9.0899999999999995E-2</v>
      </c>
      <c r="S598" s="12">
        <f t="shared" si="9"/>
        <v>0.1</v>
      </c>
      <c r="T598">
        <v>1.86557960510254</v>
      </c>
      <c r="U598">
        <v>1.6801300048828101</v>
      </c>
      <c r="V598">
        <v>1.5102611780166599</v>
      </c>
      <c r="W598">
        <v>0.16986882686615001</v>
      </c>
      <c r="X598">
        <v>0.35531842708587702</v>
      </c>
      <c r="Y598">
        <v>0.35531842708587702</v>
      </c>
      <c r="Z598">
        <v>0.1</v>
      </c>
      <c r="AA598">
        <v>1</v>
      </c>
      <c r="AB598">
        <v>0.90909090909090895</v>
      </c>
      <c r="AC598">
        <v>0.952380952380952</v>
      </c>
      <c r="AD598">
        <v>0</v>
      </c>
      <c r="AE598">
        <v>0.9</v>
      </c>
    </row>
    <row r="599" spans="1:31" x14ac:dyDescent="0.15">
      <c r="A599" s="4">
        <v>127</v>
      </c>
      <c r="B599">
        <v>11</v>
      </c>
      <c r="C599">
        <v>9</v>
      </c>
      <c r="D599">
        <v>10</v>
      </c>
      <c r="E599">
        <v>10</v>
      </c>
      <c r="F599">
        <v>10</v>
      </c>
      <c r="G599">
        <v>0</v>
      </c>
      <c r="H599">
        <v>1</v>
      </c>
      <c r="I599">
        <v>9</v>
      </c>
      <c r="J599">
        <v>0.55000000000000004</v>
      </c>
      <c r="K599">
        <v>4.5882797241210902</v>
      </c>
      <c r="L599">
        <v>4.2150363922119096</v>
      </c>
      <c r="M599">
        <v>7.7338390350341797</v>
      </c>
      <c r="N599">
        <v>7.6422290802001998</v>
      </c>
      <c r="O599">
        <v>0</v>
      </c>
      <c r="P599">
        <v>0</v>
      </c>
      <c r="Q599">
        <v>7</v>
      </c>
      <c r="R599" s="12">
        <v>0</v>
      </c>
      <c r="S599" s="12">
        <f t="shared" si="9"/>
        <v>0</v>
      </c>
      <c r="T599">
        <v>1.14548492431641</v>
      </c>
      <c r="U599">
        <v>1.13467216491699</v>
      </c>
      <c r="V599">
        <v>0.964638531208038</v>
      </c>
      <c r="W599">
        <v>0.170033633708954</v>
      </c>
      <c r="X599">
        <v>0.180846393108368</v>
      </c>
      <c r="Y599">
        <v>0.180846393108368</v>
      </c>
      <c r="Z599">
        <v>0</v>
      </c>
      <c r="AA599">
        <v>0.7</v>
      </c>
      <c r="AB599">
        <v>1</v>
      </c>
      <c r="AC599">
        <v>0.82352941176470595</v>
      </c>
      <c r="AD599">
        <v>0.3</v>
      </c>
      <c r="AE599">
        <v>0.7</v>
      </c>
    </row>
    <row r="600" spans="1:31" x14ac:dyDescent="0.15">
      <c r="A600" s="4">
        <v>906</v>
      </c>
      <c r="B600">
        <v>11</v>
      </c>
      <c r="C600">
        <v>9</v>
      </c>
      <c r="D600">
        <v>10</v>
      </c>
      <c r="E600">
        <v>10</v>
      </c>
      <c r="F600">
        <v>10</v>
      </c>
      <c r="G600">
        <v>0</v>
      </c>
      <c r="H600">
        <v>1</v>
      </c>
      <c r="I600">
        <v>9</v>
      </c>
      <c r="J600">
        <v>0.55000000000000004</v>
      </c>
      <c r="K600">
        <v>5.28098487854004</v>
      </c>
      <c r="L600">
        <v>4.7435150146484402</v>
      </c>
      <c r="M600">
        <v>7.2541580200195304</v>
      </c>
      <c r="N600">
        <v>8.1643104553222692</v>
      </c>
      <c r="O600">
        <v>0</v>
      </c>
      <c r="P600">
        <v>0</v>
      </c>
      <c r="Q600">
        <v>8</v>
      </c>
      <c r="R600" s="12">
        <v>0</v>
      </c>
      <c r="S600" s="12">
        <f t="shared" si="9"/>
        <v>0</v>
      </c>
      <c r="T600">
        <v>1.4273567199707</v>
      </c>
      <c r="U600">
        <v>1.3246994018554701</v>
      </c>
      <c r="V600">
        <v>1.15462934970856</v>
      </c>
      <c r="W600">
        <v>0.17007005214691201</v>
      </c>
      <c r="X600">
        <v>0.272727370262146</v>
      </c>
      <c r="Y600">
        <v>0.272727370262146</v>
      </c>
      <c r="Z600">
        <v>0</v>
      </c>
      <c r="AA600">
        <v>0.8</v>
      </c>
      <c r="AB600">
        <v>1</v>
      </c>
      <c r="AC600">
        <v>0.88888888888888895</v>
      </c>
      <c r="AD600">
        <v>0.2</v>
      </c>
      <c r="AE600">
        <v>0.8</v>
      </c>
    </row>
    <row r="601" spans="1:31" x14ac:dyDescent="0.15">
      <c r="A601" s="4">
        <v>744</v>
      </c>
      <c r="B601">
        <v>11</v>
      </c>
      <c r="C601">
        <v>9</v>
      </c>
      <c r="D601">
        <v>10</v>
      </c>
      <c r="E601">
        <v>10</v>
      </c>
      <c r="F601">
        <v>10</v>
      </c>
      <c r="G601">
        <v>0</v>
      </c>
      <c r="H601">
        <v>1</v>
      </c>
      <c r="I601">
        <v>9</v>
      </c>
      <c r="J601">
        <v>0.55000000000000004</v>
      </c>
      <c r="K601">
        <v>4.7209663391113299</v>
      </c>
      <c r="L601">
        <v>4.3212051391601598</v>
      </c>
      <c r="M601">
        <v>7.5858478546142596</v>
      </c>
      <c r="N601">
        <v>7.6249656677246103</v>
      </c>
      <c r="O601">
        <v>0</v>
      </c>
      <c r="P601">
        <v>0</v>
      </c>
      <c r="Q601">
        <v>5</v>
      </c>
      <c r="R601" s="12">
        <v>0</v>
      </c>
      <c r="S601" s="12">
        <f t="shared" si="9"/>
        <v>0</v>
      </c>
      <c r="T601">
        <v>1.2106895446777299</v>
      </c>
      <c r="U601">
        <v>1.1806106567382799</v>
      </c>
      <c r="V601">
        <v>1.0100742578506501</v>
      </c>
      <c r="W601">
        <v>0.170536398887634</v>
      </c>
      <c r="X601">
        <v>0.20061528682708701</v>
      </c>
      <c r="Y601">
        <v>0.20061528682708701</v>
      </c>
      <c r="Z601">
        <v>0</v>
      </c>
      <c r="AA601">
        <v>0.5</v>
      </c>
      <c r="AB601">
        <v>1</v>
      </c>
      <c r="AC601">
        <v>0.66666666666666696</v>
      </c>
      <c r="AD601">
        <v>0.5</v>
      </c>
      <c r="AE601">
        <v>0.5</v>
      </c>
    </row>
    <row r="602" spans="1:31" x14ac:dyDescent="0.15">
      <c r="A602" s="4">
        <v>403</v>
      </c>
      <c r="B602">
        <v>13</v>
      </c>
      <c r="C602">
        <v>7</v>
      </c>
      <c r="D602">
        <v>10</v>
      </c>
      <c r="E602">
        <v>10</v>
      </c>
      <c r="F602">
        <v>10</v>
      </c>
      <c r="G602">
        <v>0</v>
      </c>
      <c r="H602">
        <v>3</v>
      </c>
      <c r="I602">
        <v>7</v>
      </c>
      <c r="J602">
        <v>0.65</v>
      </c>
      <c r="K602">
        <v>5.3907146453857404</v>
      </c>
      <c r="L602">
        <v>3.7733058929443399</v>
      </c>
      <c r="M602">
        <v>3.1050682067871098</v>
      </c>
      <c r="N602">
        <v>4.4367408752441397</v>
      </c>
      <c r="O602">
        <v>1</v>
      </c>
      <c r="P602">
        <v>1</v>
      </c>
      <c r="Q602">
        <v>8</v>
      </c>
      <c r="R602" s="12">
        <v>0.125</v>
      </c>
      <c r="S602" s="12">
        <f t="shared" si="9"/>
        <v>0.1</v>
      </c>
      <c r="T602">
        <v>1.76248931884766</v>
      </c>
      <c r="U602">
        <v>1.6324952840805</v>
      </c>
      <c r="V602">
        <v>1.46122717857361</v>
      </c>
      <c r="W602">
        <v>0.171268105506897</v>
      </c>
      <c r="X602">
        <v>0.30126214027404802</v>
      </c>
      <c r="Y602">
        <v>0.30126214027404802</v>
      </c>
      <c r="Z602">
        <v>0.1</v>
      </c>
      <c r="AA602">
        <v>0.7</v>
      </c>
      <c r="AB602">
        <v>0.875</v>
      </c>
      <c r="AC602">
        <v>0.77777777777777801</v>
      </c>
      <c r="AD602">
        <v>0.3</v>
      </c>
      <c r="AE602">
        <v>0.6</v>
      </c>
    </row>
    <row r="603" spans="1:31" x14ac:dyDescent="0.15">
      <c r="A603" s="4">
        <v>739</v>
      </c>
      <c r="B603">
        <v>11</v>
      </c>
      <c r="C603">
        <v>9</v>
      </c>
      <c r="D603">
        <v>10</v>
      </c>
      <c r="E603">
        <v>10</v>
      </c>
      <c r="F603">
        <v>10</v>
      </c>
      <c r="G603">
        <v>0</v>
      </c>
      <c r="H603">
        <v>1</v>
      </c>
      <c r="I603">
        <v>9</v>
      </c>
      <c r="J603">
        <v>0.55000000000000004</v>
      </c>
      <c r="K603">
        <v>3.81196784973144</v>
      </c>
      <c r="L603">
        <v>3.60494041442871</v>
      </c>
      <c r="M603">
        <v>7.8649196624755904</v>
      </c>
      <c r="N603">
        <v>6.8035812377929696</v>
      </c>
      <c r="O603">
        <v>0</v>
      </c>
      <c r="P603">
        <v>0</v>
      </c>
      <c r="Q603">
        <v>6</v>
      </c>
      <c r="R603" s="12">
        <v>0</v>
      </c>
      <c r="S603" s="12">
        <f t="shared" si="9"/>
        <v>0</v>
      </c>
      <c r="T603">
        <v>1.0069885253906199</v>
      </c>
      <c r="U603">
        <v>1.0335826873779299</v>
      </c>
      <c r="V603">
        <v>0.86194741725921598</v>
      </c>
      <c r="W603">
        <v>0.17163527011871299</v>
      </c>
      <c r="X603">
        <v>0.145041108131409</v>
      </c>
      <c r="Y603">
        <v>0.145041108131409</v>
      </c>
      <c r="Z603">
        <v>0</v>
      </c>
      <c r="AA603">
        <v>0.6</v>
      </c>
      <c r="AB603">
        <v>1</v>
      </c>
      <c r="AC603">
        <v>0.75</v>
      </c>
      <c r="AD603">
        <v>0.4</v>
      </c>
      <c r="AE603">
        <v>0.6</v>
      </c>
    </row>
    <row r="604" spans="1:31" x14ac:dyDescent="0.15">
      <c r="A604" s="4">
        <v>839</v>
      </c>
      <c r="B604">
        <v>12</v>
      </c>
      <c r="C604">
        <v>8</v>
      </c>
      <c r="D604">
        <v>10</v>
      </c>
      <c r="E604">
        <v>10</v>
      </c>
      <c r="F604">
        <v>10</v>
      </c>
      <c r="G604">
        <v>0</v>
      </c>
      <c r="H604">
        <v>2</v>
      </c>
      <c r="I604">
        <v>8</v>
      </c>
      <c r="J604">
        <v>0.6</v>
      </c>
      <c r="K604">
        <v>5.0619144439697301</v>
      </c>
      <c r="L604">
        <v>4.1715030670165998</v>
      </c>
      <c r="M604">
        <v>4.2801780700683603</v>
      </c>
      <c r="N604">
        <v>4.5879020690918004</v>
      </c>
      <c r="O604">
        <v>1</v>
      </c>
      <c r="P604">
        <v>1</v>
      </c>
      <c r="Q604">
        <v>10</v>
      </c>
      <c r="R604" s="12">
        <v>0.1</v>
      </c>
      <c r="S604" s="12">
        <f t="shared" si="9"/>
        <v>0.1</v>
      </c>
      <c r="T604">
        <v>1.3323440551757799</v>
      </c>
      <c r="U604">
        <v>1.27960777282715</v>
      </c>
      <c r="V604">
        <v>1.1078290939331099</v>
      </c>
      <c r="W604">
        <v>0.171778678894043</v>
      </c>
      <c r="X604">
        <v>0.224514961242676</v>
      </c>
      <c r="Y604">
        <v>0.224514961242676</v>
      </c>
      <c r="Z604">
        <v>0.1</v>
      </c>
      <c r="AA604">
        <v>0.9</v>
      </c>
      <c r="AB604">
        <v>0.9</v>
      </c>
      <c r="AC604">
        <v>0.9</v>
      </c>
      <c r="AD604">
        <v>0.1</v>
      </c>
      <c r="AE604">
        <v>0.8</v>
      </c>
    </row>
    <row r="605" spans="1:31" x14ac:dyDescent="0.15">
      <c r="A605" s="4">
        <v>140</v>
      </c>
      <c r="B605">
        <v>12</v>
      </c>
      <c r="C605">
        <v>8</v>
      </c>
      <c r="D605">
        <v>10</v>
      </c>
      <c r="E605">
        <v>10</v>
      </c>
      <c r="F605">
        <v>10</v>
      </c>
      <c r="G605">
        <v>0</v>
      </c>
      <c r="H605">
        <v>2</v>
      </c>
      <c r="I605">
        <v>8</v>
      </c>
      <c r="J605">
        <v>0.6</v>
      </c>
      <c r="K605">
        <v>6.0794486999511701</v>
      </c>
      <c r="L605">
        <v>4.7802505493164098</v>
      </c>
      <c r="M605">
        <v>2.9659957885742201</v>
      </c>
      <c r="N605">
        <v>4.2281608581543004</v>
      </c>
      <c r="O605">
        <v>1</v>
      </c>
      <c r="P605">
        <v>1</v>
      </c>
      <c r="Q605">
        <v>9</v>
      </c>
      <c r="R605" s="12">
        <v>0.1111</v>
      </c>
      <c r="S605" s="12">
        <f t="shared" si="9"/>
        <v>0.1</v>
      </c>
      <c r="T605">
        <v>1.6966972351074201</v>
      </c>
      <c r="U605">
        <v>1.5581970214843699</v>
      </c>
      <c r="V605">
        <v>1.3862047195434599</v>
      </c>
      <c r="W605">
        <v>0.171992301940918</v>
      </c>
      <c r="X605">
        <v>0.31049251556396501</v>
      </c>
      <c r="Y605">
        <v>0.31049251556396501</v>
      </c>
      <c r="Z605">
        <v>0.1</v>
      </c>
      <c r="AA605">
        <v>0.8</v>
      </c>
      <c r="AB605">
        <v>0.88888888888888895</v>
      </c>
      <c r="AC605">
        <v>0.84210526315789502</v>
      </c>
      <c r="AD605">
        <v>0.2</v>
      </c>
      <c r="AE605">
        <v>0.7</v>
      </c>
    </row>
    <row r="606" spans="1:31" x14ac:dyDescent="0.15">
      <c r="A606" s="4">
        <v>860</v>
      </c>
      <c r="B606">
        <v>13</v>
      </c>
      <c r="C606">
        <v>7</v>
      </c>
      <c r="D606">
        <v>10</v>
      </c>
      <c r="E606">
        <v>10</v>
      </c>
      <c r="F606">
        <v>10</v>
      </c>
      <c r="G606">
        <v>0</v>
      </c>
      <c r="H606">
        <v>3</v>
      </c>
      <c r="I606">
        <v>7</v>
      </c>
      <c r="J606">
        <v>0.65</v>
      </c>
      <c r="K606">
        <v>6.12796974182129</v>
      </c>
      <c r="L606">
        <v>3.9670867919921902</v>
      </c>
      <c r="M606">
        <v>2.1105213165283199</v>
      </c>
      <c r="N606">
        <v>4.55072021484375</v>
      </c>
      <c r="O606">
        <v>2</v>
      </c>
      <c r="P606">
        <v>2</v>
      </c>
      <c r="Q606">
        <v>12</v>
      </c>
      <c r="R606" s="12">
        <v>0.16669999999999999</v>
      </c>
      <c r="S606" s="12">
        <f t="shared" si="9"/>
        <v>0.2</v>
      </c>
      <c r="T606">
        <v>1.8966770172119101</v>
      </c>
      <c r="U606">
        <v>1.73180139064789</v>
      </c>
      <c r="V606">
        <v>1.55963063240051</v>
      </c>
      <c r="W606">
        <v>0.17217075824737499</v>
      </c>
      <c r="X606">
        <v>0.33704638481140098</v>
      </c>
      <c r="Y606">
        <v>0.33704638481140098</v>
      </c>
      <c r="Z606">
        <v>0.2</v>
      </c>
      <c r="AA606">
        <v>1</v>
      </c>
      <c r="AB606">
        <v>0.83333333333333304</v>
      </c>
      <c r="AC606">
        <v>0.90909090909090895</v>
      </c>
      <c r="AD606">
        <v>0</v>
      </c>
      <c r="AE606">
        <v>0.8</v>
      </c>
    </row>
    <row r="607" spans="1:31" x14ac:dyDescent="0.15">
      <c r="A607" s="4">
        <v>297</v>
      </c>
      <c r="B607">
        <v>11</v>
      </c>
      <c r="C607">
        <v>9</v>
      </c>
      <c r="D607">
        <v>10</v>
      </c>
      <c r="E607">
        <v>10</v>
      </c>
      <c r="F607">
        <v>10</v>
      </c>
      <c r="G607">
        <v>0</v>
      </c>
      <c r="H607">
        <v>1</v>
      </c>
      <c r="I607">
        <v>9</v>
      </c>
      <c r="J607">
        <v>0.55000000000000004</v>
      </c>
      <c r="K607">
        <v>5.5571575164794904</v>
      </c>
      <c r="L607">
        <v>4.9705924987793004</v>
      </c>
      <c r="M607">
        <v>7.0828533172607404</v>
      </c>
      <c r="N607">
        <v>8.2126197814941406</v>
      </c>
      <c r="O607">
        <v>0</v>
      </c>
      <c r="P607">
        <v>0</v>
      </c>
      <c r="Q607">
        <v>8</v>
      </c>
      <c r="R607" s="12">
        <v>0</v>
      </c>
      <c r="S607" s="12">
        <f t="shared" si="9"/>
        <v>0</v>
      </c>
      <c r="T607">
        <v>1.4415969848632799</v>
      </c>
      <c r="U607">
        <v>1.3259868621826201</v>
      </c>
      <c r="V607">
        <v>1.153804063797</v>
      </c>
      <c r="W607">
        <v>0.17218279838562001</v>
      </c>
      <c r="X607">
        <v>0.28779292106628401</v>
      </c>
      <c r="Y607">
        <v>0.28779292106628401</v>
      </c>
      <c r="Z607">
        <v>0</v>
      </c>
      <c r="AA607">
        <v>0.8</v>
      </c>
      <c r="AB607">
        <v>1</v>
      </c>
      <c r="AC607">
        <v>0.88888888888888895</v>
      </c>
      <c r="AD607">
        <v>0.2</v>
      </c>
      <c r="AE607">
        <v>0.8</v>
      </c>
    </row>
    <row r="608" spans="1:31" x14ac:dyDescent="0.15">
      <c r="A608" s="4">
        <v>214</v>
      </c>
      <c r="B608">
        <v>12</v>
      </c>
      <c r="C608">
        <v>8</v>
      </c>
      <c r="D608">
        <v>10</v>
      </c>
      <c r="E608">
        <v>10</v>
      </c>
      <c r="F608">
        <v>10</v>
      </c>
      <c r="G608">
        <v>0</v>
      </c>
      <c r="H608">
        <v>2</v>
      </c>
      <c r="I608">
        <v>8</v>
      </c>
      <c r="J608">
        <v>0.6</v>
      </c>
      <c r="K608">
        <v>4.4348030090331996</v>
      </c>
      <c r="L608">
        <v>3.8466434478759801</v>
      </c>
      <c r="M608">
        <v>5.1451759338378897</v>
      </c>
      <c r="N608">
        <v>4.56396484375</v>
      </c>
      <c r="O608">
        <v>0</v>
      </c>
      <c r="P608">
        <v>0</v>
      </c>
      <c r="Q608">
        <v>4</v>
      </c>
      <c r="R608" s="12">
        <v>0</v>
      </c>
      <c r="S608" s="12">
        <f t="shared" si="9"/>
        <v>0</v>
      </c>
      <c r="T608">
        <v>1.1362323760986299</v>
      </c>
      <c r="U608">
        <v>1.13276767730713</v>
      </c>
      <c r="V608">
        <v>0.96033227443695102</v>
      </c>
      <c r="W608">
        <v>0.172435402870178</v>
      </c>
      <c r="X608">
        <v>0.17590010166168199</v>
      </c>
      <c r="Y608">
        <v>0.17590010166168199</v>
      </c>
      <c r="Z608">
        <v>0</v>
      </c>
      <c r="AA608">
        <v>0.4</v>
      </c>
      <c r="AB608">
        <v>1</v>
      </c>
      <c r="AC608">
        <v>0.57142857142857195</v>
      </c>
      <c r="AD608">
        <v>0.6</v>
      </c>
      <c r="AE608">
        <v>0.4</v>
      </c>
    </row>
    <row r="609" spans="1:31" x14ac:dyDescent="0.15">
      <c r="A609" s="4">
        <v>849</v>
      </c>
      <c r="B609">
        <v>13</v>
      </c>
      <c r="C609">
        <v>7</v>
      </c>
      <c r="D609">
        <v>10</v>
      </c>
      <c r="E609">
        <v>10</v>
      </c>
      <c r="F609">
        <v>10</v>
      </c>
      <c r="G609">
        <v>0</v>
      </c>
      <c r="H609">
        <v>3</v>
      </c>
      <c r="I609">
        <v>7</v>
      </c>
      <c r="J609">
        <v>0.65</v>
      </c>
      <c r="K609">
        <v>5.1273097991943404</v>
      </c>
      <c r="L609">
        <v>3.8045520782470699</v>
      </c>
      <c r="M609">
        <v>3.5408153533935498</v>
      </c>
      <c r="N609">
        <v>4.0324268341064498</v>
      </c>
      <c r="O609">
        <v>2</v>
      </c>
      <c r="P609">
        <v>2</v>
      </c>
      <c r="Q609">
        <v>12</v>
      </c>
      <c r="R609" s="12">
        <v>0.16669999999999999</v>
      </c>
      <c r="S609" s="12">
        <f t="shared" si="9"/>
        <v>0.2</v>
      </c>
      <c r="T609">
        <v>1.3932514190673799</v>
      </c>
      <c r="U609">
        <v>1.32939016819</v>
      </c>
      <c r="V609">
        <v>1.15613436698914</v>
      </c>
      <c r="W609">
        <v>0.173255801200867</v>
      </c>
      <c r="X609">
        <v>0.23711705207824699</v>
      </c>
      <c r="Y609">
        <v>0.23711705207824699</v>
      </c>
      <c r="Z609">
        <v>0.2</v>
      </c>
      <c r="AA609">
        <v>1</v>
      </c>
      <c r="AB609">
        <v>0.83333333333333304</v>
      </c>
      <c r="AC609">
        <v>0.90909090909090895</v>
      </c>
      <c r="AD609">
        <v>0</v>
      </c>
      <c r="AE609">
        <v>0.8</v>
      </c>
    </row>
    <row r="610" spans="1:31" x14ac:dyDescent="0.15">
      <c r="A610" s="4">
        <v>18</v>
      </c>
      <c r="B610">
        <v>13</v>
      </c>
      <c r="C610">
        <v>7</v>
      </c>
      <c r="D610">
        <v>10</v>
      </c>
      <c r="E610">
        <v>10</v>
      </c>
      <c r="F610">
        <v>10</v>
      </c>
      <c r="G610">
        <v>0</v>
      </c>
      <c r="H610">
        <v>3</v>
      </c>
      <c r="I610">
        <v>7</v>
      </c>
      <c r="J610">
        <v>0.65</v>
      </c>
      <c r="K610">
        <v>5.1785850524902299</v>
      </c>
      <c r="L610">
        <v>3.74531745910644</v>
      </c>
      <c r="M610">
        <v>3.1265602111816402</v>
      </c>
      <c r="N610">
        <v>3.89362716674805</v>
      </c>
      <c r="O610">
        <v>1</v>
      </c>
      <c r="P610">
        <v>1</v>
      </c>
      <c r="Q610">
        <v>8</v>
      </c>
      <c r="R610" s="12">
        <v>0.125</v>
      </c>
      <c r="S610" s="12">
        <f t="shared" si="9"/>
        <v>0.1</v>
      </c>
      <c r="T610">
        <v>1.4580268859863299</v>
      </c>
      <c r="U610">
        <v>1.3827737569809</v>
      </c>
      <c r="V610">
        <v>1.2093976736068699</v>
      </c>
      <c r="W610">
        <v>0.17337608337402299</v>
      </c>
      <c r="X610">
        <v>0.24862921237945601</v>
      </c>
      <c r="Y610">
        <v>0.24862921237945601</v>
      </c>
      <c r="Z610">
        <v>0.1</v>
      </c>
      <c r="AA610">
        <v>0.7</v>
      </c>
      <c r="AB610">
        <v>0.875</v>
      </c>
      <c r="AC610">
        <v>0.77777777777777801</v>
      </c>
      <c r="AD610">
        <v>0.3</v>
      </c>
      <c r="AE610">
        <v>0.6</v>
      </c>
    </row>
    <row r="611" spans="1:31" x14ac:dyDescent="0.15">
      <c r="A611" s="4">
        <v>713</v>
      </c>
      <c r="B611">
        <v>12</v>
      </c>
      <c r="C611">
        <v>8</v>
      </c>
      <c r="D611">
        <v>10</v>
      </c>
      <c r="E611">
        <v>10</v>
      </c>
      <c r="F611">
        <v>10</v>
      </c>
      <c r="G611">
        <v>0</v>
      </c>
      <c r="H611">
        <v>2</v>
      </c>
      <c r="I611">
        <v>8</v>
      </c>
      <c r="J611">
        <v>0.6</v>
      </c>
      <c r="K611">
        <v>5.3670501708984402</v>
      </c>
      <c r="L611">
        <v>4.2337970733642596</v>
      </c>
      <c r="M611">
        <v>3.1635761260986301</v>
      </c>
      <c r="N611">
        <v>4.3284873962402299</v>
      </c>
      <c r="O611">
        <v>1</v>
      </c>
      <c r="P611">
        <v>1</v>
      </c>
      <c r="Q611">
        <v>9</v>
      </c>
      <c r="R611" s="12">
        <v>0.1111</v>
      </c>
      <c r="S611" s="12">
        <f t="shared" si="9"/>
        <v>0.1</v>
      </c>
      <c r="T611">
        <v>1.5429782867431601</v>
      </c>
      <c r="U611">
        <v>1.4417095184326201</v>
      </c>
      <c r="V611">
        <v>1.2681801319122299</v>
      </c>
      <c r="W611">
        <v>0.17352938652038599</v>
      </c>
      <c r="X611">
        <v>0.27479815483093301</v>
      </c>
      <c r="Y611">
        <v>0.27479815483093301</v>
      </c>
      <c r="Z611">
        <v>0.1</v>
      </c>
      <c r="AA611">
        <v>0.8</v>
      </c>
      <c r="AB611">
        <v>0.88888888888888895</v>
      </c>
      <c r="AC611">
        <v>0.84210526315789502</v>
      </c>
      <c r="AD611">
        <v>0.2</v>
      </c>
      <c r="AE611">
        <v>0.7</v>
      </c>
    </row>
    <row r="612" spans="1:31" x14ac:dyDescent="0.15">
      <c r="A612" s="4">
        <v>565</v>
      </c>
      <c r="B612">
        <v>14</v>
      </c>
      <c r="C612">
        <v>6</v>
      </c>
      <c r="D612">
        <v>10</v>
      </c>
      <c r="E612">
        <v>10</v>
      </c>
      <c r="F612">
        <v>10</v>
      </c>
      <c r="G612">
        <v>0</v>
      </c>
      <c r="H612">
        <v>4</v>
      </c>
      <c r="I612">
        <v>6</v>
      </c>
      <c r="J612">
        <v>0.7</v>
      </c>
      <c r="K612">
        <v>5.5618591308593697</v>
      </c>
      <c r="L612">
        <v>3.3463649749755899</v>
      </c>
      <c r="M612">
        <v>2.3909664154052699</v>
      </c>
      <c r="N612">
        <v>3.9463996887207</v>
      </c>
      <c r="O612">
        <v>2</v>
      </c>
      <c r="P612">
        <v>2</v>
      </c>
      <c r="Q612">
        <v>12</v>
      </c>
      <c r="R612" s="12">
        <v>0.16669999999999999</v>
      </c>
      <c r="S612" s="12">
        <f t="shared" si="9"/>
        <v>0.2</v>
      </c>
      <c r="T612">
        <v>1.75063323974609</v>
      </c>
      <c r="U612">
        <v>1.6482896804809599</v>
      </c>
      <c r="V612">
        <v>1.47379302978516</v>
      </c>
      <c r="W612">
        <v>0.174496650695801</v>
      </c>
      <c r="X612">
        <v>0.276840209960937</v>
      </c>
      <c r="Y612">
        <v>0.276840209960937</v>
      </c>
      <c r="Z612">
        <v>0.2</v>
      </c>
      <c r="AA612">
        <v>1</v>
      </c>
      <c r="AB612">
        <v>0.83333333333333304</v>
      </c>
      <c r="AC612">
        <v>0.90909090909090895</v>
      </c>
      <c r="AD612">
        <v>0</v>
      </c>
      <c r="AE612">
        <v>0.8</v>
      </c>
    </row>
    <row r="613" spans="1:31" x14ac:dyDescent="0.15">
      <c r="A613" s="4">
        <v>762</v>
      </c>
      <c r="B613">
        <v>13</v>
      </c>
      <c r="C613">
        <v>7</v>
      </c>
      <c r="D613">
        <v>10</v>
      </c>
      <c r="E613">
        <v>10</v>
      </c>
      <c r="F613">
        <v>10</v>
      </c>
      <c r="G613">
        <v>0</v>
      </c>
      <c r="H613">
        <v>3</v>
      </c>
      <c r="I613">
        <v>7</v>
      </c>
      <c r="J613">
        <v>0.65</v>
      </c>
      <c r="K613">
        <v>5.1935882568359402</v>
      </c>
      <c r="L613">
        <v>4.1687641143798801</v>
      </c>
      <c r="M613">
        <v>4.6793498992919904</v>
      </c>
      <c r="N613">
        <v>4.14548683166504</v>
      </c>
      <c r="O613">
        <v>0</v>
      </c>
      <c r="P613">
        <v>0</v>
      </c>
      <c r="Q613">
        <v>7</v>
      </c>
      <c r="R613" s="12">
        <v>0</v>
      </c>
      <c r="S613" s="12">
        <f t="shared" si="9"/>
        <v>0</v>
      </c>
      <c r="T613">
        <v>1.14150047302246</v>
      </c>
      <c r="U613">
        <v>1.1451511383056601</v>
      </c>
      <c r="V613">
        <v>0.97063672542571999</v>
      </c>
      <c r="W613">
        <v>0.17451441287994399</v>
      </c>
      <c r="X613">
        <v>0.170863747596741</v>
      </c>
      <c r="Y613">
        <v>0.170863747596741</v>
      </c>
      <c r="Z613">
        <v>0</v>
      </c>
      <c r="AA613">
        <v>0.7</v>
      </c>
      <c r="AB613">
        <v>1</v>
      </c>
      <c r="AC613">
        <v>0.82352941176470595</v>
      </c>
      <c r="AD613">
        <v>0.3</v>
      </c>
      <c r="AE613">
        <v>0.7</v>
      </c>
    </row>
    <row r="614" spans="1:31" x14ac:dyDescent="0.15">
      <c r="A614" s="4">
        <v>892</v>
      </c>
      <c r="B614">
        <v>12</v>
      </c>
      <c r="C614">
        <v>8</v>
      </c>
      <c r="D614">
        <v>10</v>
      </c>
      <c r="E614">
        <v>10</v>
      </c>
      <c r="F614">
        <v>10</v>
      </c>
      <c r="G614">
        <v>0</v>
      </c>
      <c r="H614">
        <v>2</v>
      </c>
      <c r="I614">
        <v>8</v>
      </c>
      <c r="J614">
        <v>0.6</v>
      </c>
      <c r="K614">
        <v>4.4420337677001998</v>
      </c>
      <c r="L614">
        <v>3.82478523254394</v>
      </c>
      <c r="M614">
        <v>4.8300552368164098</v>
      </c>
      <c r="N614">
        <v>4.3428306579589799</v>
      </c>
      <c r="O614">
        <v>0</v>
      </c>
      <c r="P614">
        <v>0</v>
      </c>
      <c r="Q614">
        <v>9</v>
      </c>
      <c r="R614" s="12">
        <v>0</v>
      </c>
      <c r="S614" s="12">
        <f t="shared" si="9"/>
        <v>0</v>
      </c>
      <c r="T614">
        <v>1.3027286529541</v>
      </c>
      <c r="U614">
        <v>1.2597808837890601</v>
      </c>
      <c r="V614">
        <v>1.08521044254303</v>
      </c>
      <c r="W614">
        <v>0.17457044124603299</v>
      </c>
      <c r="X614">
        <v>0.217518210411072</v>
      </c>
      <c r="Y614">
        <v>0.217518210411072</v>
      </c>
      <c r="Z614">
        <v>0</v>
      </c>
      <c r="AA614">
        <v>0.9</v>
      </c>
      <c r="AB614">
        <v>1</v>
      </c>
      <c r="AC614">
        <v>0.94736842105263197</v>
      </c>
      <c r="AD614">
        <v>0.1</v>
      </c>
      <c r="AE614">
        <v>0.9</v>
      </c>
    </row>
    <row r="615" spans="1:31" x14ac:dyDescent="0.15">
      <c r="A615" s="4">
        <v>820</v>
      </c>
      <c r="B615">
        <v>11</v>
      </c>
      <c r="C615">
        <v>9</v>
      </c>
      <c r="D615">
        <v>10</v>
      </c>
      <c r="E615">
        <v>10</v>
      </c>
      <c r="F615">
        <v>9</v>
      </c>
      <c r="G615">
        <v>1</v>
      </c>
      <c r="H615">
        <v>2</v>
      </c>
      <c r="I615">
        <v>8</v>
      </c>
      <c r="J615">
        <v>0.55000000000000004</v>
      </c>
      <c r="K615">
        <v>4.7977256774902299</v>
      </c>
      <c r="L615">
        <v>4.3049468994140598</v>
      </c>
      <c r="M615">
        <v>5.6994037628173801</v>
      </c>
      <c r="N615">
        <v>4.2069530487060502</v>
      </c>
      <c r="O615">
        <v>0</v>
      </c>
      <c r="P615">
        <v>0</v>
      </c>
      <c r="Q615">
        <v>5</v>
      </c>
      <c r="R615" s="12">
        <v>0</v>
      </c>
      <c r="S615" s="12">
        <f t="shared" si="9"/>
        <v>0</v>
      </c>
      <c r="T615">
        <v>1.08317375183105</v>
      </c>
      <c r="U615">
        <v>1.09180355072022</v>
      </c>
      <c r="V615">
        <v>0.91722142696380604</v>
      </c>
      <c r="W615">
        <v>0.174582123756409</v>
      </c>
      <c r="X615">
        <v>0.16595232486724901</v>
      </c>
      <c r="Y615">
        <v>0.16595232486724901</v>
      </c>
      <c r="Z615">
        <v>0</v>
      </c>
      <c r="AA615">
        <v>0.5</v>
      </c>
      <c r="AB615">
        <v>1</v>
      </c>
      <c r="AC615">
        <v>0.66666666666666696</v>
      </c>
      <c r="AD615">
        <v>0.5</v>
      </c>
      <c r="AE615">
        <v>0.5</v>
      </c>
    </row>
    <row r="616" spans="1:31" x14ac:dyDescent="0.15">
      <c r="A616" s="4">
        <v>687</v>
      </c>
      <c r="B616">
        <v>12</v>
      </c>
      <c r="C616">
        <v>8</v>
      </c>
      <c r="D616">
        <v>10</v>
      </c>
      <c r="E616">
        <v>10</v>
      </c>
      <c r="F616">
        <v>9</v>
      </c>
      <c r="G616">
        <v>1</v>
      </c>
      <c r="H616">
        <v>3</v>
      </c>
      <c r="I616">
        <v>7</v>
      </c>
      <c r="J616">
        <v>0.6</v>
      </c>
      <c r="K616">
        <v>5.7855072021484402</v>
      </c>
      <c r="L616">
        <v>4.4286308288574201</v>
      </c>
      <c r="M616">
        <v>4.3197917938232404</v>
      </c>
      <c r="N616">
        <v>4.3674354553222701</v>
      </c>
      <c r="O616">
        <v>0</v>
      </c>
      <c r="P616">
        <v>0</v>
      </c>
      <c r="Q616">
        <v>8</v>
      </c>
      <c r="R616" s="12">
        <v>0</v>
      </c>
      <c r="S616" s="12">
        <f t="shared" si="9"/>
        <v>0</v>
      </c>
      <c r="T616">
        <v>1.56156349182129</v>
      </c>
      <c r="U616">
        <v>1.4731096029281601</v>
      </c>
      <c r="V616">
        <v>1.29801177978516</v>
      </c>
      <c r="W616">
        <v>0.17509782314300501</v>
      </c>
      <c r="X616">
        <v>0.26355171203613298</v>
      </c>
      <c r="Y616">
        <v>0.26355171203613298</v>
      </c>
      <c r="Z616">
        <v>0</v>
      </c>
      <c r="AA616">
        <v>0.8</v>
      </c>
      <c r="AB616">
        <v>1</v>
      </c>
      <c r="AC616">
        <v>0.88888888888888895</v>
      </c>
      <c r="AD616">
        <v>0.2</v>
      </c>
      <c r="AE616">
        <v>0.8</v>
      </c>
    </row>
    <row r="617" spans="1:31" x14ac:dyDescent="0.15">
      <c r="A617" s="4">
        <v>657</v>
      </c>
      <c r="B617">
        <v>11</v>
      </c>
      <c r="C617">
        <v>9</v>
      </c>
      <c r="D617">
        <v>10</v>
      </c>
      <c r="E617">
        <v>10</v>
      </c>
      <c r="F617">
        <v>9</v>
      </c>
      <c r="G617">
        <v>1</v>
      </c>
      <c r="H617">
        <v>2</v>
      </c>
      <c r="I617">
        <v>8</v>
      </c>
      <c r="J617">
        <v>0.55000000000000004</v>
      </c>
      <c r="K617">
        <v>6.63751220703125</v>
      </c>
      <c r="L617">
        <v>5.3869895935058603</v>
      </c>
      <c r="M617">
        <v>4.1660060882568404</v>
      </c>
      <c r="N617">
        <v>4.7264080047607404</v>
      </c>
      <c r="O617">
        <v>1</v>
      </c>
      <c r="P617">
        <v>1</v>
      </c>
      <c r="Q617">
        <v>10</v>
      </c>
      <c r="R617" s="12">
        <v>0.1</v>
      </c>
      <c r="S617" s="12">
        <f t="shared" si="9"/>
        <v>0.1</v>
      </c>
      <c r="T617">
        <v>1.4264621734619101</v>
      </c>
      <c r="U617">
        <v>1.34857273101807</v>
      </c>
      <c r="V617">
        <v>1.1730268001556401</v>
      </c>
      <c r="W617">
        <v>0.17554593086242701</v>
      </c>
      <c r="X617">
        <v>0.25343537330627403</v>
      </c>
      <c r="Y617">
        <v>0.25343537330627403</v>
      </c>
      <c r="Z617">
        <v>0.1</v>
      </c>
      <c r="AA617">
        <v>0.9</v>
      </c>
      <c r="AB617">
        <v>0.9</v>
      </c>
      <c r="AC617">
        <v>0.9</v>
      </c>
      <c r="AD617">
        <v>0.1</v>
      </c>
      <c r="AE617">
        <v>0.8</v>
      </c>
    </row>
    <row r="618" spans="1:31" x14ac:dyDescent="0.15">
      <c r="A618" s="4">
        <v>808</v>
      </c>
      <c r="B618">
        <v>11</v>
      </c>
      <c r="C618">
        <v>9</v>
      </c>
      <c r="D618">
        <v>10</v>
      </c>
      <c r="E618">
        <v>10</v>
      </c>
      <c r="F618">
        <v>9</v>
      </c>
      <c r="G618">
        <v>1</v>
      </c>
      <c r="H618">
        <v>2</v>
      </c>
      <c r="I618">
        <v>8</v>
      </c>
      <c r="J618">
        <v>0.55000000000000004</v>
      </c>
      <c r="K618">
        <v>5.24959373474121</v>
      </c>
      <c r="L618">
        <v>4.6149578094482404</v>
      </c>
      <c r="M618">
        <v>5.8292007446289098</v>
      </c>
      <c r="N618">
        <v>4.6909656524658203</v>
      </c>
      <c r="O618">
        <v>0</v>
      </c>
      <c r="P618">
        <v>0</v>
      </c>
      <c r="Q618">
        <v>7</v>
      </c>
      <c r="R618" s="12">
        <v>0</v>
      </c>
      <c r="S618" s="12">
        <f t="shared" si="9"/>
        <v>0</v>
      </c>
      <c r="T618">
        <v>1.1644649505615201</v>
      </c>
      <c r="U618">
        <v>1.1498107910156199</v>
      </c>
      <c r="V618">
        <v>0.97379130125045799</v>
      </c>
      <c r="W618">
        <v>0.17601948976516699</v>
      </c>
      <c r="X618">
        <v>0.19067364931106601</v>
      </c>
      <c r="Y618">
        <v>0.19067364931106601</v>
      </c>
      <c r="Z618">
        <v>0</v>
      </c>
      <c r="AA618">
        <v>0.7</v>
      </c>
      <c r="AB618">
        <v>1</v>
      </c>
      <c r="AC618">
        <v>0.82352941176470595</v>
      </c>
      <c r="AD618">
        <v>0.3</v>
      </c>
      <c r="AE618">
        <v>0.7</v>
      </c>
    </row>
    <row r="619" spans="1:31" x14ac:dyDescent="0.15">
      <c r="A619" s="4">
        <v>602</v>
      </c>
      <c r="B619">
        <v>14</v>
      </c>
      <c r="C619">
        <v>6</v>
      </c>
      <c r="D619">
        <v>10</v>
      </c>
      <c r="E619">
        <v>10</v>
      </c>
      <c r="F619">
        <v>10</v>
      </c>
      <c r="G619">
        <v>0</v>
      </c>
      <c r="H619">
        <v>4</v>
      </c>
      <c r="I619">
        <v>6</v>
      </c>
      <c r="J619">
        <v>0.7</v>
      </c>
      <c r="K619">
        <v>5.2545204162597701</v>
      </c>
      <c r="L619">
        <v>3.6870269775390598</v>
      </c>
      <c r="M619">
        <v>3.4748802185058598</v>
      </c>
      <c r="N619">
        <v>3.5651435852050799</v>
      </c>
      <c r="O619">
        <v>0</v>
      </c>
      <c r="P619">
        <v>0</v>
      </c>
      <c r="Q619">
        <v>8</v>
      </c>
      <c r="R619" s="12">
        <v>0</v>
      </c>
      <c r="S619" s="12">
        <f t="shared" si="9"/>
        <v>0</v>
      </c>
      <c r="T619">
        <v>1.24787521362305</v>
      </c>
      <c r="U619">
        <v>1.23331069946289</v>
      </c>
      <c r="V619">
        <v>1.0568389892578101</v>
      </c>
      <c r="W619">
        <v>0.17647171020507799</v>
      </c>
      <c r="X619">
        <v>0.19103622436523399</v>
      </c>
      <c r="Y619">
        <v>0.19103622436523399</v>
      </c>
      <c r="Z619">
        <v>0</v>
      </c>
      <c r="AA619">
        <v>0.8</v>
      </c>
      <c r="AB619">
        <v>1</v>
      </c>
      <c r="AC619">
        <v>0.88888888888888895</v>
      </c>
      <c r="AD619">
        <v>0.2</v>
      </c>
      <c r="AE619">
        <v>0.8</v>
      </c>
    </row>
    <row r="620" spans="1:31" x14ac:dyDescent="0.15">
      <c r="A620" s="4">
        <v>91</v>
      </c>
      <c r="B620">
        <v>14</v>
      </c>
      <c r="C620">
        <v>6</v>
      </c>
      <c r="D620">
        <v>10</v>
      </c>
      <c r="E620">
        <v>10</v>
      </c>
      <c r="F620">
        <v>10</v>
      </c>
      <c r="G620">
        <v>0</v>
      </c>
      <c r="H620">
        <v>4</v>
      </c>
      <c r="I620">
        <v>6</v>
      </c>
      <c r="J620">
        <v>0.7</v>
      </c>
      <c r="K620">
        <v>5.0831279754638699</v>
      </c>
      <c r="L620">
        <v>3.61368751525879</v>
      </c>
      <c r="M620">
        <v>3.3116874694824201</v>
      </c>
      <c r="N620">
        <v>3.17026710510254</v>
      </c>
      <c r="O620">
        <v>0</v>
      </c>
      <c r="P620">
        <v>0</v>
      </c>
      <c r="Q620">
        <v>6</v>
      </c>
      <c r="R620" s="12">
        <v>0</v>
      </c>
      <c r="S620" s="12">
        <f t="shared" si="9"/>
        <v>0</v>
      </c>
      <c r="T620">
        <v>1.3268947601318399</v>
      </c>
      <c r="U620">
        <v>1.3015317916870099</v>
      </c>
      <c r="V620">
        <v>1.12487888336182</v>
      </c>
      <c r="W620">
        <v>0.17665290832519501</v>
      </c>
      <c r="X620">
        <v>0.20201587677002</v>
      </c>
      <c r="Y620">
        <v>0.20201587677002</v>
      </c>
      <c r="Z620">
        <v>0</v>
      </c>
      <c r="AA620">
        <v>0.6</v>
      </c>
      <c r="AB620">
        <v>1</v>
      </c>
      <c r="AC620">
        <v>0.75</v>
      </c>
      <c r="AD620">
        <v>0.4</v>
      </c>
      <c r="AE620">
        <v>0.6</v>
      </c>
    </row>
    <row r="621" spans="1:31" x14ac:dyDescent="0.15">
      <c r="A621" s="4">
        <v>646</v>
      </c>
      <c r="B621">
        <v>14</v>
      </c>
      <c r="C621">
        <v>6</v>
      </c>
      <c r="D621">
        <v>10</v>
      </c>
      <c r="E621">
        <v>10</v>
      </c>
      <c r="F621">
        <v>10</v>
      </c>
      <c r="G621">
        <v>0</v>
      </c>
      <c r="H621">
        <v>4</v>
      </c>
      <c r="I621">
        <v>6</v>
      </c>
      <c r="J621">
        <v>0.7</v>
      </c>
      <c r="K621">
        <v>6.1660118103027299</v>
      </c>
      <c r="L621">
        <v>3.6720027923584002</v>
      </c>
      <c r="M621">
        <v>2.70437812805176</v>
      </c>
      <c r="N621">
        <v>4.6223087310790998</v>
      </c>
      <c r="O621">
        <v>1</v>
      </c>
      <c r="P621">
        <v>1</v>
      </c>
      <c r="Q621">
        <v>9</v>
      </c>
      <c r="R621" s="12">
        <v>0.1111</v>
      </c>
      <c r="S621" s="12">
        <f t="shared" si="9"/>
        <v>0.1</v>
      </c>
      <c r="T621">
        <v>1.7827796936035201</v>
      </c>
      <c r="U621">
        <v>1.66250276565552</v>
      </c>
      <c r="V621">
        <v>1.4852106571197501</v>
      </c>
      <c r="W621">
        <v>0.17729210853576699</v>
      </c>
      <c r="X621">
        <v>0.29756903648376498</v>
      </c>
      <c r="Y621">
        <v>0.29756903648376498</v>
      </c>
      <c r="Z621">
        <v>0.1</v>
      </c>
      <c r="AA621">
        <v>0.8</v>
      </c>
      <c r="AB621">
        <v>0.88888888888888895</v>
      </c>
      <c r="AC621">
        <v>0.84210526315789502</v>
      </c>
      <c r="AD621">
        <v>0.2</v>
      </c>
      <c r="AE621">
        <v>0.7</v>
      </c>
    </row>
    <row r="622" spans="1:31" x14ac:dyDescent="0.15">
      <c r="A622" s="4">
        <v>588</v>
      </c>
      <c r="B622">
        <v>13</v>
      </c>
      <c r="C622">
        <v>7</v>
      </c>
      <c r="D622">
        <v>10</v>
      </c>
      <c r="E622">
        <v>10</v>
      </c>
      <c r="F622">
        <v>10</v>
      </c>
      <c r="G622">
        <v>0</v>
      </c>
      <c r="H622">
        <v>3</v>
      </c>
      <c r="I622">
        <v>7</v>
      </c>
      <c r="J622">
        <v>0.65</v>
      </c>
      <c r="K622">
        <v>4.9711399078369096</v>
      </c>
      <c r="L622">
        <v>3.6734447479247998</v>
      </c>
      <c r="M622">
        <v>3.1059226989746098</v>
      </c>
      <c r="N622">
        <v>3.51490974426269</v>
      </c>
      <c r="O622">
        <v>1</v>
      </c>
      <c r="P622">
        <v>1</v>
      </c>
      <c r="Q622">
        <v>9</v>
      </c>
      <c r="R622" s="12">
        <v>0.1111</v>
      </c>
      <c r="S622" s="12">
        <f t="shared" si="9"/>
        <v>0.1</v>
      </c>
      <c r="T622">
        <v>1.4750843048095701</v>
      </c>
      <c r="U622">
        <v>1.41923463344574</v>
      </c>
      <c r="V622">
        <v>1.2414627075195299</v>
      </c>
      <c r="W622">
        <v>0.177771925926208</v>
      </c>
      <c r="X622">
        <v>0.23362159729003901</v>
      </c>
      <c r="Y622">
        <v>0.23362159729003901</v>
      </c>
      <c r="Z622">
        <v>0.1</v>
      </c>
      <c r="AA622">
        <v>0.8</v>
      </c>
      <c r="AB622">
        <v>0.88888888888888895</v>
      </c>
      <c r="AC622">
        <v>0.84210526315789502</v>
      </c>
      <c r="AD622">
        <v>0.2</v>
      </c>
      <c r="AE622">
        <v>0.7</v>
      </c>
    </row>
    <row r="623" spans="1:31" x14ac:dyDescent="0.15">
      <c r="A623" s="4">
        <v>137</v>
      </c>
      <c r="B623">
        <v>13</v>
      </c>
      <c r="C623">
        <v>7</v>
      </c>
      <c r="D623">
        <v>10</v>
      </c>
      <c r="E623">
        <v>10</v>
      </c>
      <c r="F623">
        <v>10</v>
      </c>
      <c r="G623">
        <v>0</v>
      </c>
      <c r="H623">
        <v>3</v>
      </c>
      <c r="I623">
        <v>7</v>
      </c>
      <c r="J623">
        <v>0.65</v>
      </c>
      <c r="K623">
        <v>5.4754734039306596</v>
      </c>
      <c r="L623">
        <v>3.8890457153320299</v>
      </c>
      <c r="M623">
        <v>2.9550628662109402</v>
      </c>
      <c r="N623">
        <v>3.9538307189941402</v>
      </c>
      <c r="O623">
        <v>1</v>
      </c>
      <c r="P623">
        <v>1</v>
      </c>
      <c r="Q623">
        <v>9</v>
      </c>
      <c r="R623" s="12">
        <v>0.1111</v>
      </c>
      <c r="S623" s="12">
        <f t="shared" si="9"/>
        <v>0.1</v>
      </c>
      <c r="T623">
        <v>1.5334548950195299</v>
      </c>
      <c r="U623">
        <v>1.4503427743911701</v>
      </c>
      <c r="V623">
        <v>1.2724463939666799</v>
      </c>
      <c r="W623">
        <v>0.17789638042450001</v>
      </c>
      <c r="X623">
        <v>0.261008501052856</v>
      </c>
      <c r="Y623">
        <v>0.261008501052856</v>
      </c>
      <c r="Z623">
        <v>0.1</v>
      </c>
      <c r="AA623">
        <v>0.8</v>
      </c>
      <c r="AB623">
        <v>0.88888888888888895</v>
      </c>
      <c r="AC623">
        <v>0.84210526315789502</v>
      </c>
      <c r="AD623">
        <v>0.2</v>
      </c>
      <c r="AE623">
        <v>0.7</v>
      </c>
    </row>
    <row r="624" spans="1:31" x14ac:dyDescent="0.15">
      <c r="A624" s="4">
        <v>311</v>
      </c>
      <c r="B624">
        <v>13</v>
      </c>
      <c r="C624">
        <v>7</v>
      </c>
      <c r="D624">
        <v>10</v>
      </c>
      <c r="E624">
        <v>10</v>
      </c>
      <c r="F624">
        <v>10</v>
      </c>
      <c r="G624">
        <v>0</v>
      </c>
      <c r="H624">
        <v>3</v>
      </c>
      <c r="I624">
        <v>7</v>
      </c>
      <c r="J624">
        <v>0.65</v>
      </c>
      <c r="K624">
        <v>5.1591262817382804</v>
      </c>
      <c r="L624">
        <v>3.7763519287109402</v>
      </c>
      <c r="M624">
        <v>3.2003479003906201</v>
      </c>
      <c r="N624">
        <v>3.7863864898681601</v>
      </c>
      <c r="O624">
        <v>1</v>
      </c>
      <c r="P624">
        <v>1</v>
      </c>
      <c r="Q624">
        <v>8</v>
      </c>
      <c r="R624" s="12">
        <v>0.125</v>
      </c>
      <c r="S624" s="12">
        <f t="shared" si="9"/>
        <v>0.1</v>
      </c>
      <c r="T624">
        <v>1.4841403961181601</v>
      </c>
      <c r="U624">
        <v>1.41923463344574</v>
      </c>
      <c r="V624">
        <v>1.2409803867340099</v>
      </c>
      <c r="W624">
        <v>0.17825424671173101</v>
      </c>
      <c r="X624">
        <v>0.243160009384155</v>
      </c>
      <c r="Y624">
        <v>0.243160009384155</v>
      </c>
      <c r="Z624">
        <v>0.1</v>
      </c>
      <c r="AA624">
        <v>0.7</v>
      </c>
      <c r="AB624">
        <v>0.875</v>
      </c>
      <c r="AC624">
        <v>0.77777777777777801</v>
      </c>
      <c r="AD624">
        <v>0.3</v>
      </c>
      <c r="AE624">
        <v>0.6</v>
      </c>
    </row>
    <row r="625" spans="1:31" x14ac:dyDescent="0.15">
      <c r="A625" s="4">
        <v>741</v>
      </c>
      <c r="B625">
        <v>12</v>
      </c>
      <c r="C625">
        <v>8</v>
      </c>
      <c r="D625">
        <v>10</v>
      </c>
      <c r="E625">
        <v>10</v>
      </c>
      <c r="F625">
        <v>10</v>
      </c>
      <c r="G625">
        <v>0</v>
      </c>
      <c r="H625">
        <v>2</v>
      </c>
      <c r="I625">
        <v>8</v>
      </c>
      <c r="J625">
        <v>0.6</v>
      </c>
      <c r="K625">
        <v>5.3790512084960902</v>
      </c>
      <c r="L625">
        <v>4.5988731384277299</v>
      </c>
      <c r="M625">
        <v>4.7412433624267596</v>
      </c>
      <c r="N625">
        <v>4.0788650512695304</v>
      </c>
      <c r="O625">
        <v>1</v>
      </c>
      <c r="P625">
        <v>1</v>
      </c>
      <c r="Q625">
        <v>11</v>
      </c>
      <c r="R625" s="12">
        <v>9.0899999999999995E-2</v>
      </c>
      <c r="S625" s="12">
        <f t="shared" si="9"/>
        <v>0.1</v>
      </c>
      <c r="T625">
        <v>1.25558853149414</v>
      </c>
      <c r="U625">
        <v>1.2347431182861299</v>
      </c>
      <c r="V625">
        <v>1.0562331676483101</v>
      </c>
      <c r="W625">
        <v>0.17850995063781699</v>
      </c>
      <c r="X625">
        <v>0.199355363845825</v>
      </c>
      <c r="Y625">
        <v>0.199355363845825</v>
      </c>
      <c r="Z625">
        <v>0.1</v>
      </c>
      <c r="AA625">
        <v>1</v>
      </c>
      <c r="AB625">
        <v>0.90909090909090895</v>
      </c>
      <c r="AC625">
        <v>0.952380952380952</v>
      </c>
      <c r="AD625">
        <v>0</v>
      </c>
      <c r="AE625">
        <v>0.9</v>
      </c>
    </row>
    <row r="626" spans="1:31" x14ac:dyDescent="0.15">
      <c r="A626" s="4">
        <v>259</v>
      </c>
      <c r="B626">
        <v>14</v>
      </c>
      <c r="C626">
        <v>6</v>
      </c>
      <c r="D626">
        <v>10</v>
      </c>
      <c r="E626">
        <v>10</v>
      </c>
      <c r="F626">
        <v>10</v>
      </c>
      <c r="G626">
        <v>0</v>
      </c>
      <c r="H626">
        <v>4</v>
      </c>
      <c r="I626">
        <v>6</v>
      </c>
      <c r="J626">
        <v>0.7</v>
      </c>
      <c r="K626">
        <v>5.8567352294921902</v>
      </c>
      <c r="L626">
        <v>3.53854560852051</v>
      </c>
      <c r="M626">
        <v>2.5206642150878902</v>
      </c>
      <c r="N626">
        <v>4.0990028381347701</v>
      </c>
      <c r="O626">
        <v>1</v>
      </c>
      <c r="P626">
        <v>1</v>
      </c>
      <c r="Q626">
        <v>11</v>
      </c>
      <c r="R626" s="12">
        <v>9.0899999999999995E-2</v>
      </c>
      <c r="S626" s="12">
        <f t="shared" si="9"/>
        <v>0.1</v>
      </c>
      <c r="T626">
        <v>1.6973819732666</v>
      </c>
      <c r="U626">
        <v>1.59595394134522</v>
      </c>
      <c r="V626">
        <v>1.41717970371246</v>
      </c>
      <c r="W626">
        <v>0.17877423763275099</v>
      </c>
      <c r="X626">
        <v>0.28020226955413802</v>
      </c>
      <c r="Y626">
        <v>0.28020226955413802</v>
      </c>
      <c r="Z626">
        <v>0.1</v>
      </c>
      <c r="AA626">
        <v>1</v>
      </c>
      <c r="AB626">
        <v>0.90909090909090895</v>
      </c>
      <c r="AC626">
        <v>0.952380952380952</v>
      </c>
      <c r="AD626">
        <v>0</v>
      </c>
      <c r="AE626">
        <v>0.9</v>
      </c>
    </row>
    <row r="627" spans="1:31" x14ac:dyDescent="0.15">
      <c r="A627" s="4">
        <v>428</v>
      </c>
      <c r="B627">
        <v>13</v>
      </c>
      <c r="C627">
        <v>7</v>
      </c>
      <c r="D627">
        <v>10</v>
      </c>
      <c r="E627">
        <v>10</v>
      </c>
      <c r="F627">
        <v>10</v>
      </c>
      <c r="G627">
        <v>0</v>
      </c>
      <c r="H627">
        <v>3</v>
      </c>
      <c r="I627">
        <v>7</v>
      </c>
      <c r="J627">
        <v>0.65</v>
      </c>
      <c r="K627">
        <v>5.0328121185302699</v>
      </c>
      <c r="L627">
        <v>3.8013210296630899</v>
      </c>
      <c r="M627">
        <v>3.51138496398926</v>
      </c>
      <c r="N627">
        <v>3.6907863616943399</v>
      </c>
      <c r="O627">
        <v>0</v>
      </c>
      <c r="P627">
        <v>0</v>
      </c>
      <c r="Q627">
        <v>6</v>
      </c>
      <c r="R627" s="12">
        <v>0</v>
      </c>
      <c r="S627" s="12">
        <f t="shared" si="9"/>
        <v>0</v>
      </c>
      <c r="T627">
        <v>1.28217124938965</v>
      </c>
      <c r="U627">
        <v>1.2510668039321899</v>
      </c>
      <c r="V627">
        <v>1.0721505880355799</v>
      </c>
      <c r="W627">
        <v>0.178916215896606</v>
      </c>
      <c r="X627">
        <v>0.210020661354065</v>
      </c>
      <c r="Y627">
        <v>0.210020661354065</v>
      </c>
      <c r="Z627">
        <v>0</v>
      </c>
      <c r="AA627">
        <v>0.6</v>
      </c>
      <c r="AB627">
        <v>1</v>
      </c>
      <c r="AC627">
        <v>0.75</v>
      </c>
      <c r="AD627">
        <v>0.4</v>
      </c>
      <c r="AE627">
        <v>0.6</v>
      </c>
    </row>
    <row r="628" spans="1:31" x14ac:dyDescent="0.15">
      <c r="A628" s="4">
        <v>405</v>
      </c>
      <c r="B628">
        <v>12</v>
      </c>
      <c r="C628">
        <v>8</v>
      </c>
      <c r="D628">
        <v>10</v>
      </c>
      <c r="E628">
        <v>10</v>
      </c>
      <c r="F628">
        <v>10</v>
      </c>
      <c r="G628">
        <v>0</v>
      </c>
      <c r="H628">
        <v>2</v>
      </c>
      <c r="I628">
        <v>8</v>
      </c>
      <c r="J628">
        <v>0.6</v>
      </c>
      <c r="K628">
        <v>5.8219490051269496</v>
      </c>
      <c r="L628">
        <v>4.7067623138427699</v>
      </c>
      <c r="M628">
        <v>3.5698356628418</v>
      </c>
      <c r="N628">
        <v>4.1547622680664098</v>
      </c>
      <c r="O628">
        <v>1</v>
      </c>
      <c r="P628">
        <v>1</v>
      </c>
      <c r="Q628">
        <v>9</v>
      </c>
      <c r="R628" s="12">
        <v>0.1111</v>
      </c>
      <c r="S628" s="12">
        <f t="shared" si="9"/>
        <v>0.1</v>
      </c>
      <c r="T628">
        <v>1.5136966705322299</v>
      </c>
      <c r="U628">
        <v>1.42155265808105</v>
      </c>
      <c r="V628">
        <v>1.2425956726074201</v>
      </c>
      <c r="W628">
        <v>0.17895698547363301</v>
      </c>
      <c r="X628">
        <v>0.27110099792480502</v>
      </c>
      <c r="Y628">
        <v>0.27110099792480502</v>
      </c>
      <c r="Z628">
        <v>0.1</v>
      </c>
      <c r="AA628">
        <v>0.8</v>
      </c>
      <c r="AB628">
        <v>0.88888888888888895</v>
      </c>
      <c r="AC628">
        <v>0.84210526315789502</v>
      </c>
      <c r="AD628">
        <v>0.2</v>
      </c>
      <c r="AE628">
        <v>0.7</v>
      </c>
    </row>
    <row r="629" spans="1:31" x14ac:dyDescent="0.15">
      <c r="A629" s="4">
        <v>693</v>
      </c>
      <c r="B629">
        <v>13</v>
      </c>
      <c r="C629">
        <v>7</v>
      </c>
      <c r="D629">
        <v>10</v>
      </c>
      <c r="E629">
        <v>10</v>
      </c>
      <c r="F629">
        <v>10</v>
      </c>
      <c r="G629">
        <v>0</v>
      </c>
      <c r="H629">
        <v>3</v>
      </c>
      <c r="I629">
        <v>7</v>
      </c>
      <c r="J629">
        <v>0.65</v>
      </c>
      <c r="K629">
        <v>6.0506248474121103</v>
      </c>
      <c r="L629">
        <v>4.04817771911621</v>
      </c>
      <c r="M629">
        <v>2.3312435150146502</v>
      </c>
      <c r="N629">
        <v>4.2220439910888699</v>
      </c>
      <c r="O629">
        <v>1</v>
      </c>
      <c r="P629">
        <v>1</v>
      </c>
      <c r="Q629">
        <v>8</v>
      </c>
      <c r="R629" s="12">
        <v>0.125</v>
      </c>
      <c r="S629" s="12">
        <f t="shared" si="9"/>
        <v>0.1</v>
      </c>
      <c r="T629">
        <v>1.78215980529785</v>
      </c>
      <c r="U629">
        <v>1.65327513217926</v>
      </c>
      <c r="V629">
        <v>1.4738807678222701</v>
      </c>
      <c r="W629">
        <v>0.17939436435699499</v>
      </c>
      <c r="X629">
        <v>0.30827903747558599</v>
      </c>
      <c r="Y629">
        <v>0.30827903747558599</v>
      </c>
      <c r="Z629">
        <v>0.1</v>
      </c>
      <c r="AA629">
        <v>0.7</v>
      </c>
      <c r="AB629">
        <v>0.875</v>
      </c>
      <c r="AC629">
        <v>0.77777777777777801</v>
      </c>
      <c r="AD629">
        <v>0.3</v>
      </c>
      <c r="AE629">
        <v>0.6</v>
      </c>
    </row>
    <row r="630" spans="1:31" x14ac:dyDescent="0.15">
      <c r="A630" s="4">
        <v>857</v>
      </c>
      <c r="B630">
        <v>14</v>
      </c>
      <c r="C630">
        <v>6</v>
      </c>
      <c r="D630">
        <v>10</v>
      </c>
      <c r="E630">
        <v>10</v>
      </c>
      <c r="F630">
        <v>10</v>
      </c>
      <c r="G630">
        <v>0</v>
      </c>
      <c r="H630">
        <v>4</v>
      </c>
      <c r="I630">
        <v>6</v>
      </c>
      <c r="J630">
        <v>0.7</v>
      </c>
      <c r="K630">
        <v>5.5236835479736301</v>
      </c>
      <c r="L630">
        <v>3.7120666503906201</v>
      </c>
      <c r="M630">
        <v>3.3597106933593701</v>
      </c>
      <c r="N630">
        <v>3.9417819976806601</v>
      </c>
      <c r="O630">
        <v>1</v>
      </c>
      <c r="P630">
        <v>1</v>
      </c>
      <c r="Q630">
        <v>11</v>
      </c>
      <c r="R630" s="12">
        <v>9.0899999999999995E-2</v>
      </c>
      <c r="S630" s="12">
        <f t="shared" si="9"/>
        <v>0.1</v>
      </c>
      <c r="T630">
        <v>1.6029148101806601</v>
      </c>
      <c r="U630">
        <v>1.53254795074463</v>
      </c>
      <c r="V630">
        <v>1.35314309597015</v>
      </c>
      <c r="W630">
        <v>0.17940485477447499</v>
      </c>
      <c r="X630">
        <v>0.24977171421051</v>
      </c>
      <c r="Y630">
        <v>0.24977171421051</v>
      </c>
      <c r="Z630">
        <v>0.1</v>
      </c>
      <c r="AA630">
        <v>1</v>
      </c>
      <c r="AB630">
        <v>0.90909090909090895</v>
      </c>
      <c r="AC630">
        <v>0.952380952380952</v>
      </c>
      <c r="AD630">
        <v>0</v>
      </c>
      <c r="AE630">
        <v>0.9</v>
      </c>
    </row>
    <row r="631" spans="1:31" x14ac:dyDescent="0.15">
      <c r="A631" s="4">
        <v>987</v>
      </c>
      <c r="B631">
        <v>13</v>
      </c>
      <c r="C631">
        <v>7</v>
      </c>
      <c r="D631">
        <v>10</v>
      </c>
      <c r="E631">
        <v>10</v>
      </c>
      <c r="F631">
        <v>10</v>
      </c>
      <c r="G631">
        <v>0</v>
      </c>
      <c r="H631">
        <v>3</v>
      </c>
      <c r="I631">
        <v>7</v>
      </c>
      <c r="J631">
        <v>0.65</v>
      </c>
      <c r="K631">
        <v>5.8262081146240199</v>
      </c>
      <c r="L631">
        <v>4.0561065673828098</v>
      </c>
      <c r="M631">
        <v>2.96811866760254</v>
      </c>
      <c r="N631">
        <v>4.3460674285888699</v>
      </c>
      <c r="O631">
        <v>1</v>
      </c>
      <c r="P631">
        <v>1</v>
      </c>
      <c r="Q631">
        <v>9</v>
      </c>
      <c r="R631" s="12">
        <v>0.1111</v>
      </c>
      <c r="S631" s="12">
        <f t="shared" si="9"/>
        <v>0.1</v>
      </c>
      <c r="T631">
        <v>1.6083812713623</v>
      </c>
      <c r="U631">
        <v>1.5241069793701201</v>
      </c>
      <c r="V631">
        <v>1.34467720985413</v>
      </c>
      <c r="W631">
        <v>0.17942976951599099</v>
      </c>
      <c r="X631">
        <v>0.26370406150817899</v>
      </c>
      <c r="Y631">
        <v>0.26370406150817899</v>
      </c>
      <c r="Z631">
        <v>0.1</v>
      </c>
      <c r="AA631">
        <v>0.8</v>
      </c>
      <c r="AB631">
        <v>0.88888888888888895</v>
      </c>
      <c r="AC631">
        <v>0.84210526315789502</v>
      </c>
      <c r="AD631">
        <v>0.2</v>
      </c>
      <c r="AE631">
        <v>0.7</v>
      </c>
    </row>
    <row r="632" spans="1:31" x14ac:dyDescent="0.15">
      <c r="A632" s="4">
        <v>758</v>
      </c>
      <c r="B632">
        <v>12</v>
      </c>
      <c r="C632">
        <v>8</v>
      </c>
      <c r="D632">
        <v>10</v>
      </c>
      <c r="E632">
        <v>10</v>
      </c>
      <c r="F632">
        <v>10</v>
      </c>
      <c r="G632">
        <v>0</v>
      </c>
      <c r="H632">
        <v>2</v>
      </c>
      <c r="I632">
        <v>8</v>
      </c>
      <c r="J632">
        <v>0.6</v>
      </c>
      <c r="K632">
        <v>5.5156497955322301</v>
      </c>
      <c r="L632">
        <v>4.3997669219970703</v>
      </c>
      <c r="M632">
        <v>3.8285789489746098</v>
      </c>
      <c r="N632">
        <v>4.8654232025146502</v>
      </c>
      <c r="O632">
        <v>0</v>
      </c>
      <c r="P632">
        <v>0</v>
      </c>
      <c r="Q632">
        <v>6</v>
      </c>
      <c r="R632" s="12">
        <v>0</v>
      </c>
      <c r="S632" s="12">
        <f t="shared" si="9"/>
        <v>0</v>
      </c>
      <c r="T632">
        <v>1.53579521179199</v>
      </c>
      <c r="U632">
        <v>1.4310121536254901</v>
      </c>
      <c r="V632">
        <v>1.2514591217041</v>
      </c>
      <c r="W632">
        <v>0.179553031921387</v>
      </c>
      <c r="X632">
        <v>0.28433609008789101</v>
      </c>
      <c r="Y632">
        <v>0.28433609008789101</v>
      </c>
      <c r="Z632">
        <v>0</v>
      </c>
      <c r="AA632">
        <v>0.6</v>
      </c>
      <c r="AB632">
        <v>1</v>
      </c>
      <c r="AC632">
        <v>0.75</v>
      </c>
      <c r="AD632">
        <v>0.4</v>
      </c>
      <c r="AE632">
        <v>0.6</v>
      </c>
    </row>
    <row r="633" spans="1:31" x14ac:dyDescent="0.15">
      <c r="A633" s="4">
        <v>828</v>
      </c>
      <c r="B633">
        <v>14</v>
      </c>
      <c r="C633">
        <v>6</v>
      </c>
      <c r="D633">
        <v>10</v>
      </c>
      <c r="E633">
        <v>10</v>
      </c>
      <c r="F633">
        <v>10</v>
      </c>
      <c r="G633">
        <v>0</v>
      </c>
      <c r="H633">
        <v>4</v>
      </c>
      <c r="I633">
        <v>6</v>
      </c>
      <c r="J633">
        <v>0.7</v>
      </c>
      <c r="K633">
        <v>4.8318023681640598</v>
      </c>
      <c r="L633">
        <v>3.4807167053222701</v>
      </c>
      <c r="M633">
        <v>3.7844886779785201</v>
      </c>
      <c r="N633">
        <v>3.8839988708496098</v>
      </c>
      <c r="O633">
        <v>0</v>
      </c>
      <c r="P633">
        <v>0</v>
      </c>
      <c r="Q633">
        <v>8</v>
      </c>
      <c r="R633" s="12">
        <v>0</v>
      </c>
      <c r="S633" s="12">
        <f t="shared" si="9"/>
        <v>0</v>
      </c>
      <c r="T633">
        <v>1.3466110229492201</v>
      </c>
      <c r="U633">
        <v>1.3206467628478999</v>
      </c>
      <c r="V633">
        <v>1.13943672180176</v>
      </c>
      <c r="W633">
        <v>0.18121004104614299</v>
      </c>
      <c r="X633">
        <v>0.20717430114746099</v>
      </c>
      <c r="Y633">
        <v>0.20717430114746099</v>
      </c>
      <c r="Z633">
        <v>0</v>
      </c>
      <c r="AA633">
        <v>0.8</v>
      </c>
      <c r="AB633">
        <v>1</v>
      </c>
      <c r="AC633">
        <v>0.88888888888888895</v>
      </c>
      <c r="AD633">
        <v>0.2</v>
      </c>
      <c r="AE633">
        <v>0.8</v>
      </c>
    </row>
    <row r="634" spans="1:31" x14ac:dyDescent="0.15">
      <c r="A634" s="4">
        <v>366</v>
      </c>
      <c r="B634">
        <v>13</v>
      </c>
      <c r="C634">
        <v>7</v>
      </c>
      <c r="D634">
        <v>10</v>
      </c>
      <c r="E634">
        <v>10</v>
      </c>
      <c r="F634">
        <v>10</v>
      </c>
      <c r="G634">
        <v>0</v>
      </c>
      <c r="H634">
        <v>3</v>
      </c>
      <c r="I634">
        <v>7</v>
      </c>
      <c r="J634">
        <v>0.65</v>
      </c>
      <c r="K634">
        <v>5.1726837158203098</v>
      </c>
      <c r="L634">
        <v>3.81747245788574</v>
      </c>
      <c r="M634">
        <v>3.44047927856445</v>
      </c>
      <c r="N634">
        <v>3.9788265228271502</v>
      </c>
      <c r="O634">
        <v>1</v>
      </c>
      <c r="P634">
        <v>1</v>
      </c>
      <c r="Q634">
        <v>10</v>
      </c>
      <c r="R634" s="12">
        <v>0.1</v>
      </c>
      <c r="S634" s="12">
        <f t="shared" si="9"/>
        <v>0.1</v>
      </c>
      <c r="T634">
        <v>1.5456485748291</v>
      </c>
      <c r="U634">
        <v>1.4702892303466799</v>
      </c>
      <c r="V634">
        <v>1.2885119915008501</v>
      </c>
      <c r="W634">
        <v>0.181777238845825</v>
      </c>
      <c r="X634">
        <v>0.25713658332824701</v>
      </c>
      <c r="Y634">
        <v>0.25713658332824701</v>
      </c>
      <c r="Z634">
        <v>0.1</v>
      </c>
      <c r="AA634">
        <v>0.9</v>
      </c>
      <c r="AB634">
        <v>0.9</v>
      </c>
      <c r="AC634">
        <v>0.9</v>
      </c>
      <c r="AD634">
        <v>0.1</v>
      </c>
      <c r="AE634">
        <v>0.8</v>
      </c>
    </row>
    <row r="635" spans="1:31" x14ac:dyDescent="0.15">
      <c r="A635" s="4">
        <v>579</v>
      </c>
      <c r="B635">
        <v>13</v>
      </c>
      <c r="C635">
        <v>7</v>
      </c>
      <c r="D635">
        <v>10</v>
      </c>
      <c r="E635">
        <v>10</v>
      </c>
      <c r="F635">
        <v>10</v>
      </c>
      <c r="G635">
        <v>0</v>
      </c>
      <c r="H635">
        <v>3</v>
      </c>
      <c r="I635">
        <v>7</v>
      </c>
      <c r="J635">
        <v>0.65</v>
      </c>
      <c r="K635">
        <v>5.3873538970947301</v>
      </c>
      <c r="L635">
        <v>4.0100383758544904</v>
      </c>
      <c r="M635">
        <v>3.9852390289306601</v>
      </c>
      <c r="N635">
        <v>4.55560302734375</v>
      </c>
      <c r="O635">
        <v>0</v>
      </c>
      <c r="P635">
        <v>0</v>
      </c>
      <c r="Q635">
        <v>7</v>
      </c>
      <c r="R635" s="12">
        <v>0</v>
      </c>
      <c r="S635" s="12">
        <f t="shared" si="9"/>
        <v>0</v>
      </c>
      <c r="T635">
        <v>1.40884017944336</v>
      </c>
      <c r="U635">
        <v>1.35182249546051</v>
      </c>
      <c r="V635">
        <v>1.16988980770111</v>
      </c>
      <c r="W635">
        <v>0.181932687759399</v>
      </c>
      <c r="X635">
        <v>0.23895037174224901</v>
      </c>
      <c r="Y635">
        <v>0.23895037174224901</v>
      </c>
      <c r="Z635">
        <v>0</v>
      </c>
      <c r="AA635">
        <v>0.7</v>
      </c>
      <c r="AB635">
        <v>1</v>
      </c>
      <c r="AC635">
        <v>0.82352941176470595</v>
      </c>
      <c r="AD635">
        <v>0.3</v>
      </c>
      <c r="AE635">
        <v>0.7</v>
      </c>
    </row>
    <row r="636" spans="1:31" x14ac:dyDescent="0.15">
      <c r="A636" s="4">
        <v>665</v>
      </c>
      <c r="B636">
        <v>14</v>
      </c>
      <c r="C636">
        <v>6</v>
      </c>
      <c r="D636">
        <v>10</v>
      </c>
      <c r="E636">
        <v>10</v>
      </c>
      <c r="F636">
        <v>10</v>
      </c>
      <c r="G636">
        <v>0</v>
      </c>
      <c r="H636">
        <v>4</v>
      </c>
      <c r="I636">
        <v>6</v>
      </c>
      <c r="J636">
        <v>0.7</v>
      </c>
      <c r="K636">
        <v>5.1366710662841797</v>
      </c>
      <c r="L636">
        <v>3.4232616424560498</v>
      </c>
      <c r="M636">
        <v>2.92183113098144</v>
      </c>
      <c r="N636">
        <v>3.4478187561035201</v>
      </c>
      <c r="O636">
        <v>1</v>
      </c>
      <c r="P636">
        <v>1</v>
      </c>
      <c r="Q636">
        <v>9</v>
      </c>
      <c r="R636" s="12">
        <v>0.1111</v>
      </c>
      <c r="S636" s="12">
        <f t="shared" si="9"/>
        <v>0.1</v>
      </c>
      <c r="T636">
        <v>1.4868621826171899</v>
      </c>
      <c r="U636">
        <v>1.4358816146850599</v>
      </c>
      <c r="V636">
        <v>1.2538750171661399</v>
      </c>
      <c r="W636">
        <v>0.18200659751892101</v>
      </c>
      <c r="X636">
        <v>0.23298716545105</v>
      </c>
      <c r="Y636">
        <v>0.23298716545105</v>
      </c>
      <c r="Z636">
        <v>0.1</v>
      </c>
      <c r="AA636">
        <v>0.8</v>
      </c>
      <c r="AB636">
        <v>0.88888888888888895</v>
      </c>
      <c r="AC636">
        <v>0.84210526315789502</v>
      </c>
      <c r="AD636">
        <v>0.2</v>
      </c>
      <c r="AE636">
        <v>0.7</v>
      </c>
    </row>
    <row r="637" spans="1:31" x14ac:dyDescent="0.15">
      <c r="A637" s="4">
        <v>948</v>
      </c>
      <c r="B637">
        <v>15</v>
      </c>
      <c r="C637">
        <v>5</v>
      </c>
      <c r="D637">
        <v>10</v>
      </c>
      <c r="E637">
        <v>10</v>
      </c>
      <c r="F637">
        <v>10</v>
      </c>
      <c r="G637">
        <v>0</v>
      </c>
      <c r="H637">
        <v>5</v>
      </c>
      <c r="I637">
        <v>5</v>
      </c>
      <c r="J637">
        <v>0.75</v>
      </c>
      <c r="K637">
        <v>6.0359687805175799</v>
      </c>
      <c r="L637">
        <v>3.25136375427246</v>
      </c>
      <c r="M637">
        <v>2.7053775787353498</v>
      </c>
      <c r="N637">
        <v>4.4772434234619096</v>
      </c>
      <c r="O637">
        <v>1</v>
      </c>
      <c r="P637">
        <v>1</v>
      </c>
      <c r="Q637">
        <v>10</v>
      </c>
      <c r="R637" s="12">
        <v>0.1</v>
      </c>
      <c r="S637" s="12">
        <f t="shared" si="9"/>
        <v>0.1</v>
      </c>
      <c r="T637">
        <v>2.0139236450195299</v>
      </c>
      <c r="U637">
        <v>1.8851909637451201</v>
      </c>
      <c r="V637">
        <v>1.70291864871979</v>
      </c>
      <c r="W637">
        <v>0.18227231502533001</v>
      </c>
      <c r="X637">
        <v>0.31100499629974399</v>
      </c>
      <c r="Y637">
        <v>0.31100499629974399</v>
      </c>
      <c r="Z637">
        <v>0.1</v>
      </c>
      <c r="AA637">
        <v>0.9</v>
      </c>
      <c r="AB637">
        <v>0.9</v>
      </c>
      <c r="AC637">
        <v>0.9</v>
      </c>
      <c r="AD637">
        <v>0.1</v>
      </c>
      <c r="AE637">
        <v>0.8</v>
      </c>
    </row>
    <row r="638" spans="1:31" x14ac:dyDescent="0.15">
      <c r="A638" s="4">
        <v>20</v>
      </c>
      <c r="B638">
        <v>14</v>
      </c>
      <c r="C638">
        <v>6</v>
      </c>
      <c r="D638">
        <v>10</v>
      </c>
      <c r="E638">
        <v>10</v>
      </c>
      <c r="F638">
        <v>10</v>
      </c>
      <c r="G638">
        <v>0</v>
      </c>
      <c r="H638">
        <v>4</v>
      </c>
      <c r="I638">
        <v>6</v>
      </c>
      <c r="J638">
        <v>0.7</v>
      </c>
      <c r="K638">
        <v>4.7936458587646502</v>
      </c>
      <c r="L638">
        <v>3.21484375</v>
      </c>
      <c r="M638">
        <v>2.74176025390625</v>
      </c>
      <c r="N638">
        <v>3.1585388183593701</v>
      </c>
      <c r="O638">
        <v>1</v>
      </c>
      <c r="P638">
        <v>1</v>
      </c>
      <c r="Q638">
        <v>9</v>
      </c>
      <c r="R638" s="12">
        <v>0.1111</v>
      </c>
      <c r="S638" s="12">
        <f t="shared" si="9"/>
        <v>0.1</v>
      </c>
      <c r="T638">
        <v>1.57986640930176</v>
      </c>
      <c r="U638">
        <v>1.5197329521179199</v>
      </c>
      <c r="V638">
        <v>1.33726954460144</v>
      </c>
      <c r="W638">
        <v>0.18246340751647899</v>
      </c>
      <c r="X638">
        <v>0.24259686470031699</v>
      </c>
      <c r="Y638">
        <v>0.24259686470031699</v>
      </c>
      <c r="Z638">
        <v>0.1</v>
      </c>
      <c r="AA638">
        <v>0.8</v>
      </c>
      <c r="AB638">
        <v>0.88888888888888895</v>
      </c>
      <c r="AC638">
        <v>0.84210526315789502</v>
      </c>
      <c r="AD638">
        <v>0.2</v>
      </c>
      <c r="AE638">
        <v>0.7</v>
      </c>
    </row>
    <row r="639" spans="1:31" x14ac:dyDescent="0.15">
      <c r="A639" s="4">
        <v>337</v>
      </c>
      <c r="B639">
        <v>12</v>
      </c>
      <c r="C639">
        <v>8</v>
      </c>
      <c r="D639">
        <v>10</v>
      </c>
      <c r="E639">
        <v>10</v>
      </c>
      <c r="F639">
        <v>10</v>
      </c>
      <c r="G639">
        <v>0</v>
      </c>
      <c r="H639">
        <v>2</v>
      </c>
      <c r="I639">
        <v>8</v>
      </c>
      <c r="J639">
        <v>0.6</v>
      </c>
      <c r="K639">
        <v>5.3052711486816397</v>
      </c>
      <c r="L639">
        <v>4.5086822509765598</v>
      </c>
      <c r="M639">
        <v>5.2993297576904297</v>
      </c>
      <c r="N639">
        <v>4.9712429046630904</v>
      </c>
      <c r="O639">
        <v>0</v>
      </c>
      <c r="P639">
        <v>0</v>
      </c>
      <c r="Q639">
        <v>9</v>
      </c>
      <c r="R639" s="12">
        <v>0</v>
      </c>
      <c r="S639" s="12">
        <f t="shared" si="9"/>
        <v>0</v>
      </c>
      <c r="T639">
        <v>1.1610107421875</v>
      </c>
      <c r="U639">
        <v>1.17128658294678</v>
      </c>
      <c r="V639">
        <v>0.98865890502929699</v>
      </c>
      <c r="W639">
        <v>0.18262767791748</v>
      </c>
      <c r="X639">
        <v>0.17235183715820299</v>
      </c>
      <c r="Y639">
        <v>0.17235183715820299</v>
      </c>
      <c r="Z639">
        <v>0</v>
      </c>
      <c r="AA639">
        <v>0.9</v>
      </c>
      <c r="AB639">
        <v>1</v>
      </c>
      <c r="AC639">
        <v>0.94736842105263197</v>
      </c>
      <c r="AD639">
        <v>0.1</v>
      </c>
      <c r="AE639">
        <v>0.9</v>
      </c>
    </row>
    <row r="640" spans="1:31" x14ac:dyDescent="0.15">
      <c r="A640" s="4">
        <v>880</v>
      </c>
      <c r="B640">
        <v>12</v>
      </c>
      <c r="C640">
        <v>8</v>
      </c>
      <c r="D640">
        <v>10</v>
      </c>
      <c r="E640">
        <v>10</v>
      </c>
      <c r="F640">
        <v>10</v>
      </c>
      <c r="G640">
        <v>0</v>
      </c>
      <c r="H640">
        <v>2</v>
      </c>
      <c r="I640">
        <v>8</v>
      </c>
      <c r="J640">
        <v>0.6</v>
      </c>
      <c r="K640">
        <v>5.6895427703857404</v>
      </c>
      <c r="L640">
        <v>4.5768413543701199</v>
      </c>
      <c r="M640">
        <v>3.8058528900146502</v>
      </c>
      <c r="N640">
        <v>4.5997905731201199</v>
      </c>
      <c r="O640">
        <v>1</v>
      </c>
      <c r="P640">
        <v>1</v>
      </c>
      <c r="Q640">
        <v>11</v>
      </c>
      <c r="R640" s="12">
        <v>9.0899999999999995E-2</v>
      </c>
      <c r="S640" s="12">
        <f t="shared" si="9"/>
        <v>0.1</v>
      </c>
      <c r="T640">
        <v>1.4389801025390601</v>
      </c>
      <c r="U640">
        <v>1.3601102828979501</v>
      </c>
      <c r="V640">
        <v>1.1768194437027</v>
      </c>
      <c r="W640">
        <v>0.18329083919525099</v>
      </c>
      <c r="X640">
        <v>0.26216065883636502</v>
      </c>
      <c r="Y640">
        <v>0.26216065883636502</v>
      </c>
      <c r="Z640">
        <v>0.1</v>
      </c>
      <c r="AA640">
        <v>1</v>
      </c>
      <c r="AB640">
        <v>0.90909090909090895</v>
      </c>
      <c r="AC640">
        <v>0.952380952380952</v>
      </c>
      <c r="AD640">
        <v>0</v>
      </c>
      <c r="AE640">
        <v>0.9</v>
      </c>
    </row>
    <row r="641" spans="1:31" x14ac:dyDescent="0.15">
      <c r="A641" s="4">
        <v>279</v>
      </c>
      <c r="B641">
        <v>12</v>
      </c>
      <c r="C641">
        <v>8</v>
      </c>
      <c r="D641">
        <v>10</v>
      </c>
      <c r="E641">
        <v>10</v>
      </c>
      <c r="F641">
        <v>10</v>
      </c>
      <c r="G641">
        <v>0</v>
      </c>
      <c r="H641">
        <v>2</v>
      </c>
      <c r="I641">
        <v>8</v>
      </c>
      <c r="J641">
        <v>0.6</v>
      </c>
      <c r="K641">
        <v>4.6700000762939498</v>
      </c>
      <c r="L641">
        <v>4.1635437011718697</v>
      </c>
      <c r="M641">
        <v>6.0309200286865199</v>
      </c>
      <c r="N641">
        <v>4.8664989471435502</v>
      </c>
      <c r="O641">
        <v>0</v>
      </c>
      <c r="P641">
        <v>0</v>
      </c>
      <c r="Q641">
        <v>7</v>
      </c>
      <c r="R641" s="12">
        <v>0</v>
      </c>
      <c r="S641" s="12">
        <f t="shared" si="9"/>
        <v>0</v>
      </c>
      <c r="T641">
        <v>1.16501235961914</v>
      </c>
      <c r="U641">
        <v>1.1593332290649401</v>
      </c>
      <c r="V641">
        <v>0.97556209564208995</v>
      </c>
      <c r="W641">
        <v>0.18377113342285201</v>
      </c>
      <c r="X641">
        <v>0.189450263977051</v>
      </c>
      <c r="Y641">
        <v>0.189450263977051</v>
      </c>
      <c r="Z641">
        <v>0</v>
      </c>
      <c r="AA641">
        <v>0.7</v>
      </c>
      <c r="AB641">
        <v>1</v>
      </c>
      <c r="AC641">
        <v>0.82352941176470595</v>
      </c>
      <c r="AD641">
        <v>0.3</v>
      </c>
      <c r="AE641">
        <v>0.7</v>
      </c>
    </row>
    <row r="642" spans="1:31" x14ac:dyDescent="0.15">
      <c r="A642" s="4">
        <v>674</v>
      </c>
      <c r="B642">
        <v>15</v>
      </c>
      <c r="C642">
        <v>5</v>
      </c>
      <c r="D642">
        <v>10</v>
      </c>
      <c r="E642">
        <v>10</v>
      </c>
      <c r="F642">
        <v>10</v>
      </c>
      <c r="G642">
        <v>0</v>
      </c>
      <c r="H642">
        <v>5</v>
      </c>
      <c r="I642">
        <v>5</v>
      </c>
      <c r="J642">
        <v>0.75</v>
      </c>
      <c r="K642">
        <v>5.7549858093261701</v>
      </c>
      <c r="L642">
        <v>2.93998146057129</v>
      </c>
      <c r="M642">
        <v>2.1335353851318399</v>
      </c>
      <c r="N642">
        <v>4.0171222686767596</v>
      </c>
      <c r="O642">
        <v>3</v>
      </c>
      <c r="P642">
        <v>3</v>
      </c>
      <c r="Q642">
        <v>13</v>
      </c>
      <c r="R642" s="12">
        <v>0.23080000000000001</v>
      </c>
      <c r="S642" s="12">
        <f t="shared" ref="S642:S705" si="10">O642/E642</f>
        <v>0.3</v>
      </c>
      <c r="T642">
        <v>2.0775794982910201</v>
      </c>
      <c r="U642">
        <v>1.9457706212997401</v>
      </c>
      <c r="V642">
        <v>1.7616113424301101</v>
      </c>
      <c r="W642">
        <v>0.18415927886962899</v>
      </c>
      <c r="X642">
        <v>0.31596815586090099</v>
      </c>
      <c r="Y642">
        <v>0.31596815586090099</v>
      </c>
      <c r="Z642">
        <v>0.3</v>
      </c>
      <c r="AA642">
        <v>1</v>
      </c>
      <c r="AB642">
        <v>0.76923076923076905</v>
      </c>
      <c r="AC642">
        <v>0.86956521739130399</v>
      </c>
      <c r="AD642">
        <v>0</v>
      </c>
      <c r="AE642">
        <v>0.7</v>
      </c>
    </row>
    <row r="643" spans="1:31" x14ac:dyDescent="0.15">
      <c r="A643" s="4">
        <v>469</v>
      </c>
      <c r="B643">
        <v>13</v>
      </c>
      <c r="C643">
        <v>7</v>
      </c>
      <c r="D643">
        <v>10</v>
      </c>
      <c r="E643">
        <v>10</v>
      </c>
      <c r="F643">
        <v>10</v>
      </c>
      <c r="G643">
        <v>0</v>
      </c>
      <c r="H643">
        <v>3</v>
      </c>
      <c r="I643">
        <v>7</v>
      </c>
      <c r="J643">
        <v>0.65</v>
      </c>
      <c r="K643">
        <v>5.4653129577636701</v>
      </c>
      <c r="L643">
        <v>3.99867439270019</v>
      </c>
      <c r="M643">
        <v>3.0822219848632799</v>
      </c>
      <c r="N643">
        <v>3.5795745849609402</v>
      </c>
      <c r="O643">
        <v>1</v>
      </c>
      <c r="P643">
        <v>1</v>
      </c>
      <c r="Q643">
        <v>8</v>
      </c>
      <c r="R643" s="12">
        <v>0.125</v>
      </c>
      <c r="S643" s="12">
        <f t="shared" si="10"/>
        <v>0.1</v>
      </c>
      <c r="T643">
        <v>1.48886871337891</v>
      </c>
      <c r="U643">
        <v>1.4253908395767201</v>
      </c>
      <c r="V643">
        <v>1.2409530878067001</v>
      </c>
      <c r="W643">
        <v>0.18443775177002</v>
      </c>
      <c r="X643">
        <v>0.24791562557220501</v>
      </c>
      <c r="Y643">
        <v>0.24791562557220501</v>
      </c>
      <c r="Z643">
        <v>0.1</v>
      </c>
      <c r="AA643">
        <v>0.7</v>
      </c>
      <c r="AB643">
        <v>0.875</v>
      </c>
      <c r="AC643">
        <v>0.77777777777777801</v>
      </c>
      <c r="AD643">
        <v>0.3</v>
      </c>
      <c r="AE643">
        <v>0.6</v>
      </c>
    </row>
    <row r="644" spans="1:31" x14ac:dyDescent="0.15">
      <c r="A644" s="4">
        <v>371</v>
      </c>
      <c r="B644">
        <v>13</v>
      </c>
      <c r="C644">
        <v>7</v>
      </c>
      <c r="D644">
        <v>10</v>
      </c>
      <c r="E644">
        <v>10</v>
      </c>
      <c r="F644">
        <v>10</v>
      </c>
      <c r="G644">
        <v>0</v>
      </c>
      <c r="H644">
        <v>3</v>
      </c>
      <c r="I644">
        <v>7</v>
      </c>
      <c r="J644">
        <v>0.65</v>
      </c>
      <c r="K644">
        <v>4.7828636169433603</v>
      </c>
      <c r="L644">
        <v>3.5890541076660201</v>
      </c>
      <c r="M644">
        <v>3.0045146942138699</v>
      </c>
      <c r="N644">
        <v>3.1443138122558598</v>
      </c>
      <c r="O644">
        <v>1</v>
      </c>
      <c r="P644">
        <v>1</v>
      </c>
      <c r="Q644">
        <v>8</v>
      </c>
      <c r="R644" s="12">
        <v>0.125</v>
      </c>
      <c r="S644" s="12">
        <f t="shared" si="10"/>
        <v>0.1</v>
      </c>
      <c r="T644">
        <v>1.4902420043945299</v>
      </c>
      <c r="U644">
        <v>1.43945825099945</v>
      </c>
      <c r="V644">
        <v>1.25491619110107</v>
      </c>
      <c r="W644">
        <v>0.18454205989837599</v>
      </c>
      <c r="X644">
        <v>0.235325813293457</v>
      </c>
      <c r="Y644">
        <v>0.235325813293457</v>
      </c>
      <c r="Z644">
        <v>0.1</v>
      </c>
      <c r="AA644">
        <v>0.7</v>
      </c>
      <c r="AB644">
        <v>0.875</v>
      </c>
      <c r="AC644">
        <v>0.77777777777777801</v>
      </c>
      <c r="AD644">
        <v>0.3</v>
      </c>
      <c r="AE644">
        <v>0.6</v>
      </c>
    </row>
    <row r="645" spans="1:31" x14ac:dyDescent="0.15">
      <c r="A645" s="4">
        <v>737</v>
      </c>
      <c r="B645">
        <v>11</v>
      </c>
      <c r="C645">
        <v>9</v>
      </c>
      <c r="D645">
        <v>10</v>
      </c>
      <c r="E645">
        <v>10</v>
      </c>
      <c r="F645">
        <v>10</v>
      </c>
      <c r="G645">
        <v>0</v>
      </c>
      <c r="H645">
        <v>1</v>
      </c>
      <c r="I645">
        <v>9</v>
      </c>
      <c r="J645">
        <v>0.55000000000000004</v>
      </c>
      <c r="K645">
        <v>4.4217815399169904</v>
      </c>
      <c r="L645">
        <v>4.2797489166259801</v>
      </c>
      <c r="M645">
        <v>8.4204578399658203</v>
      </c>
      <c r="N645">
        <v>6.0211009979248002</v>
      </c>
      <c r="O645">
        <v>0</v>
      </c>
      <c r="P645">
        <v>0</v>
      </c>
      <c r="Q645">
        <v>6</v>
      </c>
      <c r="R645" s="12">
        <v>0</v>
      </c>
      <c r="S645" s="12">
        <f t="shared" si="10"/>
        <v>0</v>
      </c>
      <c r="T645">
        <v>1.0175933837890601</v>
      </c>
      <c r="U645">
        <v>1.0616512298584</v>
      </c>
      <c r="V645">
        <v>0.87704640626907304</v>
      </c>
      <c r="W645">
        <v>0.18460482358932501</v>
      </c>
      <c r="X645">
        <v>0.14054697751998901</v>
      </c>
      <c r="Y645">
        <v>0.14054697751998901</v>
      </c>
      <c r="Z645">
        <v>0</v>
      </c>
      <c r="AA645">
        <v>0.6</v>
      </c>
      <c r="AB645">
        <v>1</v>
      </c>
      <c r="AC645">
        <v>0.75</v>
      </c>
      <c r="AD645">
        <v>0.4</v>
      </c>
      <c r="AE645">
        <v>0.6</v>
      </c>
    </row>
    <row r="646" spans="1:31" x14ac:dyDescent="0.15">
      <c r="A646" s="4">
        <v>303</v>
      </c>
      <c r="B646">
        <v>14</v>
      </c>
      <c r="C646">
        <v>6</v>
      </c>
      <c r="D646">
        <v>10</v>
      </c>
      <c r="E646">
        <v>10</v>
      </c>
      <c r="F646">
        <v>10</v>
      </c>
      <c r="G646">
        <v>0</v>
      </c>
      <c r="H646">
        <v>4</v>
      </c>
      <c r="I646">
        <v>6</v>
      </c>
      <c r="J646">
        <v>0.7</v>
      </c>
      <c r="K646">
        <v>5.8703899383544904</v>
      </c>
      <c r="L646">
        <v>3.6362285614013699</v>
      </c>
      <c r="M646">
        <v>2.8813114166259801</v>
      </c>
      <c r="N646">
        <v>4.3272075653076199</v>
      </c>
      <c r="O646">
        <v>1</v>
      </c>
      <c r="P646">
        <v>1</v>
      </c>
      <c r="Q646">
        <v>10</v>
      </c>
      <c r="R646" s="12">
        <v>0.1</v>
      </c>
      <c r="S646" s="12">
        <f t="shared" si="10"/>
        <v>0.1</v>
      </c>
      <c r="T646">
        <v>1.7539539337158201</v>
      </c>
      <c r="U646">
        <v>1.64881467819214</v>
      </c>
      <c r="V646">
        <v>1.4639863967895499</v>
      </c>
      <c r="W646">
        <v>0.184828281402588</v>
      </c>
      <c r="X646">
        <v>0.28996753692626898</v>
      </c>
      <c r="Y646">
        <v>0.28996753692626898</v>
      </c>
      <c r="Z646">
        <v>0.1</v>
      </c>
      <c r="AA646">
        <v>0.9</v>
      </c>
      <c r="AB646">
        <v>0.9</v>
      </c>
      <c r="AC646">
        <v>0.9</v>
      </c>
      <c r="AD646">
        <v>0.1</v>
      </c>
      <c r="AE646">
        <v>0.8</v>
      </c>
    </row>
    <row r="647" spans="1:31" x14ac:dyDescent="0.15">
      <c r="A647" s="4">
        <v>997</v>
      </c>
      <c r="B647">
        <v>11</v>
      </c>
      <c r="C647">
        <v>9</v>
      </c>
      <c r="D647">
        <v>10</v>
      </c>
      <c r="E647">
        <v>10</v>
      </c>
      <c r="F647">
        <v>9</v>
      </c>
      <c r="G647">
        <v>1</v>
      </c>
      <c r="H647">
        <v>2</v>
      </c>
      <c r="I647">
        <v>8</v>
      </c>
      <c r="J647">
        <v>0.55000000000000004</v>
      </c>
      <c r="K647">
        <v>4.6516838073730504</v>
      </c>
      <c r="L647">
        <v>4.3425559997558603</v>
      </c>
      <c r="M647">
        <v>6.0293121337890598</v>
      </c>
      <c r="N647">
        <v>3.6540908813476598</v>
      </c>
      <c r="O647">
        <v>0</v>
      </c>
      <c r="P647">
        <v>0</v>
      </c>
      <c r="Q647">
        <v>6</v>
      </c>
      <c r="R647" s="12">
        <v>0</v>
      </c>
      <c r="S647" s="12">
        <f t="shared" si="10"/>
        <v>0</v>
      </c>
      <c r="T647">
        <v>1.04219245910645</v>
      </c>
      <c r="U647">
        <v>1.07353687286377</v>
      </c>
      <c r="V647">
        <v>0.88867664337158203</v>
      </c>
      <c r="W647">
        <v>0.184860229492187</v>
      </c>
      <c r="X647">
        <v>0.153515815734863</v>
      </c>
      <c r="Y647">
        <v>0.153515815734863</v>
      </c>
      <c r="Z647">
        <v>0</v>
      </c>
      <c r="AA647">
        <v>0.6</v>
      </c>
      <c r="AB647">
        <v>1</v>
      </c>
      <c r="AC647">
        <v>0.75</v>
      </c>
      <c r="AD647">
        <v>0.4</v>
      </c>
      <c r="AE647">
        <v>0.6</v>
      </c>
    </row>
    <row r="648" spans="1:31" x14ac:dyDescent="0.15">
      <c r="A648" s="4">
        <v>63</v>
      </c>
      <c r="B648">
        <v>13</v>
      </c>
      <c r="C648">
        <v>7</v>
      </c>
      <c r="D648">
        <v>10</v>
      </c>
      <c r="E648">
        <v>10</v>
      </c>
      <c r="F648">
        <v>10</v>
      </c>
      <c r="G648">
        <v>0</v>
      </c>
      <c r="H648">
        <v>3</v>
      </c>
      <c r="I648">
        <v>7</v>
      </c>
      <c r="J648">
        <v>0.65</v>
      </c>
      <c r="K648">
        <v>5.0342826843261701</v>
      </c>
      <c r="L648">
        <v>3.7977409362793</v>
      </c>
      <c r="M648">
        <v>3.3627967834472701</v>
      </c>
      <c r="N648">
        <v>3.5004634857177699</v>
      </c>
      <c r="O648">
        <v>1</v>
      </c>
      <c r="P648">
        <v>1</v>
      </c>
      <c r="Q648">
        <v>8</v>
      </c>
      <c r="R648" s="12">
        <v>0.125</v>
      </c>
      <c r="S648" s="12">
        <f t="shared" si="10"/>
        <v>0.1</v>
      </c>
      <c r="T648">
        <v>1.4607448577880899</v>
      </c>
      <c r="U648">
        <v>1.4075946807861299</v>
      </c>
      <c r="V648">
        <v>1.2224979400634799</v>
      </c>
      <c r="W648">
        <v>0.185096740722656</v>
      </c>
      <c r="X648">
        <v>0.23824691772460899</v>
      </c>
      <c r="Y648">
        <v>0.23824691772460899</v>
      </c>
      <c r="Z648">
        <v>0.1</v>
      </c>
      <c r="AA648">
        <v>0.7</v>
      </c>
      <c r="AB648">
        <v>0.875</v>
      </c>
      <c r="AC648">
        <v>0.77777777777777801</v>
      </c>
      <c r="AD648">
        <v>0.3</v>
      </c>
      <c r="AE648">
        <v>0.6</v>
      </c>
    </row>
    <row r="649" spans="1:31" x14ac:dyDescent="0.15">
      <c r="A649" s="4">
        <v>267</v>
      </c>
      <c r="B649">
        <v>11</v>
      </c>
      <c r="C649">
        <v>9</v>
      </c>
      <c r="D649">
        <v>10</v>
      </c>
      <c r="E649">
        <v>10</v>
      </c>
      <c r="F649">
        <v>10</v>
      </c>
      <c r="G649">
        <v>0</v>
      </c>
      <c r="H649">
        <v>1</v>
      </c>
      <c r="I649">
        <v>9</v>
      </c>
      <c r="J649">
        <v>0.55000000000000004</v>
      </c>
      <c r="K649">
        <v>6.0652790069580096</v>
      </c>
      <c r="L649">
        <v>5.4422721862793004</v>
      </c>
      <c r="M649">
        <v>7.7259044647216797</v>
      </c>
      <c r="N649">
        <v>8.7674789428710902</v>
      </c>
      <c r="O649">
        <v>0</v>
      </c>
      <c r="P649">
        <v>0</v>
      </c>
      <c r="Q649">
        <v>9</v>
      </c>
      <c r="R649" s="12">
        <v>0</v>
      </c>
      <c r="S649" s="12">
        <f t="shared" si="10"/>
        <v>0</v>
      </c>
      <c r="T649">
        <v>1.4299144744873</v>
      </c>
      <c r="U649">
        <v>1.3741378784179701</v>
      </c>
      <c r="V649">
        <v>1.18876612186432</v>
      </c>
      <c r="W649">
        <v>0.18537175655365001</v>
      </c>
      <c r="X649">
        <v>0.24114835262298601</v>
      </c>
      <c r="Y649">
        <v>0.24114835262298601</v>
      </c>
      <c r="Z649">
        <v>0</v>
      </c>
      <c r="AA649">
        <v>0.9</v>
      </c>
      <c r="AB649">
        <v>1</v>
      </c>
      <c r="AC649">
        <v>0.94736842105263197</v>
      </c>
      <c r="AD649">
        <v>0.1</v>
      </c>
      <c r="AE649">
        <v>0.9</v>
      </c>
    </row>
    <row r="650" spans="1:31" x14ac:dyDescent="0.15">
      <c r="A650" s="4">
        <v>308</v>
      </c>
      <c r="B650">
        <v>11</v>
      </c>
      <c r="C650">
        <v>9</v>
      </c>
      <c r="D650">
        <v>10</v>
      </c>
      <c r="E650">
        <v>10</v>
      </c>
      <c r="F650">
        <v>10</v>
      </c>
      <c r="G650">
        <v>0</v>
      </c>
      <c r="H650">
        <v>1</v>
      </c>
      <c r="I650">
        <v>9</v>
      </c>
      <c r="J650">
        <v>0.55000000000000004</v>
      </c>
      <c r="K650">
        <v>5.3177032470703098</v>
      </c>
      <c r="L650">
        <v>4.8272476196289098</v>
      </c>
      <c r="M650">
        <v>7.6337261199951199</v>
      </c>
      <c r="N650">
        <v>8.0228576660156197</v>
      </c>
      <c r="O650">
        <v>0</v>
      </c>
      <c r="P650">
        <v>0</v>
      </c>
      <c r="Q650">
        <v>5</v>
      </c>
      <c r="R650" s="12">
        <v>0</v>
      </c>
      <c r="S650" s="12">
        <f t="shared" si="10"/>
        <v>0</v>
      </c>
      <c r="T650">
        <v>1.35099220275879</v>
      </c>
      <c r="U650">
        <v>1.2902698516845701</v>
      </c>
      <c r="V650">
        <v>1.10474145412445</v>
      </c>
      <c r="W650">
        <v>0.18552839756011999</v>
      </c>
      <c r="X650">
        <v>0.24625074863433799</v>
      </c>
      <c r="Y650">
        <v>0.24625074863433799</v>
      </c>
      <c r="Z650">
        <v>0</v>
      </c>
      <c r="AA650">
        <v>0.5</v>
      </c>
      <c r="AB650">
        <v>1</v>
      </c>
      <c r="AC650">
        <v>0.66666666666666696</v>
      </c>
      <c r="AD650">
        <v>0.5</v>
      </c>
      <c r="AE650">
        <v>0.5</v>
      </c>
    </row>
    <row r="651" spans="1:31" x14ac:dyDescent="0.15">
      <c r="A651" s="4">
        <v>243</v>
      </c>
      <c r="B651">
        <v>17</v>
      </c>
      <c r="C651">
        <v>3</v>
      </c>
      <c r="D651">
        <v>10</v>
      </c>
      <c r="E651">
        <v>10</v>
      </c>
      <c r="F651">
        <v>10</v>
      </c>
      <c r="G651">
        <v>0</v>
      </c>
      <c r="H651">
        <v>7</v>
      </c>
      <c r="I651">
        <v>3</v>
      </c>
      <c r="J651">
        <v>0.85</v>
      </c>
      <c r="K651">
        <v>7.0155200958251998</v>
      </c>
      <c r="L651">
        <v>2.2603340148925799</v>
      </c>
      <c r="M651">
        <v>1.61123275756836</v>
      </c>
      <c r="N651">
        <v>4.6294460296630904</v>
      </c>
      <c r="O651">
        <v>4</v>
      </c>
      <c r="P651">
        <v>4</v>
      </c>
      <c r="Q651">
        <v>13</v>
      </c>
      <c r="R651" s="12">
        <v>0.30769999999999997</v>
      </c>
      <c r="S651" s="12">
        <f t="shared" si="10"/>
        <v>0.4</v>
      </c>
      <c r="T651">
        <v>2.15481376647949</v>
      </c>
      <c r="U651">
        <v>2.0434997081756601</v>
      </c>
      <c r="V651">
        <v>1.8577797412872299</v>
      </c>
      <c r="W651">
        <v>0.18571996688842801</v>
      </c>
      <c r="X651">
        <v>0.29703402519226102</v>
      </c>
      <c r="Y651">
        <v>0.29703402519226102</v>
      </c>
      <c r="Z651">
        <v>0.4</v>
      </c>
      <c r="AA651">
        <v>0.9</v>
      </c>
      <c r="AB651">
        <v>0.69230769230769196</v>
      </c>
      <c r="AC651">
        <v>0.78260869565217395</v>
      </c>
      <c r="AD651">
        <v>0.1</v>
      </c>
      <c r="AE651">
        <v>0.5</v>
      </c>
    </row>
    <row r="652" spans="1:31" x14ac:dyDescent="0.15">
      <c r="A652" s="4">
        <v>549</v>
      </c>
      <c r="B652">
        <v>12</v>
      </c>
      <c r="C652">
        <v>8</v>
      </c>
      <c r="D652">
        <v>10</v>
      </c>
      <c r="E652">
        <v>10</v>
      </c>
      <c r="F652">
        <v>10</v>
      </c>
      <c r="G652">
        <v>0</v>
      </c>
      <c r="H652">
        <v>2</v>
      </c>
      <c r="I652">
        <v>8</v>
      </c>
      <c r="J652">
        <v>0.6</v>
      </c>
      <c r="K652">
        <v>4.0262298583984402</v>
      </c>
      <c r="L652">
        <v>3.7699832916259801</v>
      </c>
      <c r="M652">
        <v>5.9156455993652299</v>
      </c>
      <c r="N652">
        <v>3.9633140563964799</v>
      </c>
      <c r="O652">
        <v>0</v>
      </c>
      <c r="P652">
        <v>0</v>
      </c>
      <c r="Q652">
        <v>6</v>
      </c>
      <c r="R652" s="12">
        <v>0</v>
      </c>
      <c r="S652" s="12">
        <f t="shared" si="10"/>
        <v>0</v>
      </c>
      <c r="T652">
        <v>1.0845794677734399</v>
      </c>
      <c r="U652">
        <v>1.1104812622070299</v>
      </c>
      <c r="V652">
        <v>0.92453879117965698</v>
      </c>
      <c r="W652">
        <v>0.18594247102737399</v>
      </c>
      <c r="X652">
        <v>0.16004067659377999</v>
      </c>
      <c r="Y652">
        <v>0.16004067659377999</v>
      </c>
      <c r="Z652">
        <v>0</v>
      </c>
      <c r="AA652">
        <v>0.6</v>
      </c>
      <c r="AB652">
        <v>1</v>
      </c>
      <c r="AC652">
        <v>0.75</v>
      </c>
      <c r="AD652">
        <v>0.4</v>
      </c>
      <c r="AE652">
        <v>0.6</v>
      </c>
    </row>
    <row r="653" spans="1:31" x14ac:dyDescent="0.15">
      <c r="A653" s="4">
        <v>482</v>
      </c>
      <c r="B653">
        <v>14</v>
      </c>
      <c r="C653">
        <v>6</v>
      </c>
      <c r="D653">
        <v>10</v>
      </c>
      <c r="E653">
        <v>10</v>
      </c>
      <c r="F653">
        <v>10</v>
      </c>
      <c r="G653">
        <v>0</v>
      </c>
      <c r="H653">
        <v>4</v>
      </c>
      <c r="I653">
        <v>6</v>
      </c>
      <c r="J653">
        <v>0.7</v>
      </c>
      <c r="K653">
        <v>5.1795711517334002</v>
      </c>
      <c r="L653">
        <v>3.4398860931396502</v>
      </c>
      <c r="M653">
        <v>2.7197036743164098</v>
      </c>
      <c r="N653">
        <v>3.1489009857177699</v>
      </c>
      <c r="O653">
        <v>1</v>
      </c>
      <c r="P653">
        <v>1</v>
      </c>
      <c r="Q653">
        <v>7</v>
      </c>
      <c r="R653" s="12">
        <v>0.1429</v>
      </c>
      <c r="S653" s="12">
        <f t="shared" si="10"/>
        <v>0.1</v>
      </c>
      <c r="T653">
        <v>1.4682025909423799</v>
      </c>
      <c r="U653">
        <v>1.42195320129395</v>
      </c>
      <c r="V653">
        <v>1.2352225780487101</v>
      </c>
      <c r="W653">
        <v>0.18673062324523901</v>
      </c>
      <c r="X653">
        <v>0.23298001289367701</v>
      </c>
      <c r="Y653">
        <v>0.23298001289367701</v>
      </c>
      <c r="Z653">
        <v>0.1</v>
      </c>
      <c r="AA653">
        <v>0.6</v>
      </c>
      <c r="AB653">
        <v>0.85714285714285698</v>
      </c>
      <c r="AC653">
        <v>0.70588235294117596</v>
      </c>
      <c r="AD653">
        <v>0.4</v>
      </c>
      <c r="AE653">
        <v>0.5</v>
      </c>
    </row>
    <row r="654" spans="1:31" x14ac:dyDescent="0.15">
      <c r="A654" s="4">
        <v>254</v>
      </c>
      <c r="B654">
        <v>12</v>
      </c>
      <c r="C654">
        <v>8</v>
      </c>
      <c r="D654">
        <v>10</v>
      </c>
      <c r="E654">
        <v>10</v>
      </c>
      <c r="F654">
        <v>10</v>
      </c>
      <c r="G654">
        <v>0</v>
      </c>
      <c r="H654">
        <v>2</v>
      </c>
      <c r="I654">
        <v>8</v>
      </c>
      <c r="J654">
        <v>0.6</v>
      </c>
      <c r="K654">
        <v>5.7680854797363299</v>
      </c>
      <c r="L654">
        <v>4.6707286834716797</v>
      </c>
      <c r="M654">
        <v>4.8151874542236301</v>
      </c>
      <c r="N654">
        <v>5.6673469543456996</v>
      </c>
      <c r="O654">
        <v>0</v>
      </c>
      <c r="P654">
        <v>0</v>
      </c>
      <c r="Q654">
        <v>7</v>
      </c>
      <c r="R654" s="12">
        <v>0</v>
      </c>
      <c r="S654" s="12">
        <f t="shared" si="10"/>
        <v>0</v>
      </c>
      <c r="T654">
        <v>1.3894748687744101</v>
      </c>
      <c r="U654">
        <v>1.33792972564697</v>
      </c>
      <c r="V654">
        <v>1.1510248184204099</v>
      </c>
      <c r="W654">
        <v>0.186904907226562</v>
      </c>
      <c r="X654">
        <v>0.23845005035400399</v>
      </c>
      <c r="Y654">
        <v>0.23845005035400399</v>
      </c>
      <c r="Z654">
        <v>0</v>
      </c>
      <c r="AA654">
        <v>0.7</v>
      </c>
      <c r="AB654">
        <v>1</v>
      </c>
      <c r="AC654">
        <v>0.82352941176470595</v>
      </c>
      <c r="AD654">
        <v>0.3</v>
      </c>
      <c r="AE654">
        <v>0.7</v>
      </c>
    </row>
    <row r="655" spans="1:31" x14ac:dyDescent="0.15">
      <c r="A655" s="4">
        <v>933</v>
      </c>
      <c r="B655">
        <v>11</v>
      </c>
      <c r="C655">
        <v>9</v>
      </c>
      <c r="D655">
        <v>10</v>
      </c>
      <c r="E655">
        <v>10</v>
      </c>
      <c r="F655">
        <v>9</v>
      </c>
      <c r="G655">
        <v>1</v>
      </c>
      <c r="H655">
        <v>2</v>
      </c>
      <c r="I655">
        <v>8</v>
      </c>
      <c r="J655">
        <v>0.55000000000000004</v>
      </c>
      <c r="K655">
        <v>5.6455249786376998</v>
      </c>
      <c r="L655">
        <v>5.0686912536621103</v>
      </c>
      <c r="M655">
        <v>5.7427520751953098</v>
      </c>
      <c r="N655">
        <v>3.7267417907714799</v>
      </c>
      <c r="O655">
        <v>0</v>
      </c>
      <c r="P655">
        <v>0</v>
      </c>
      <c r="Q655">
        <v>7</v>
      </c>
      <c r="R655" s="12">
        <v>0</v>
      </c>
      <c r="S655" s="12">
        <f t="shared" si="10"/>
        <v>0</v>
      </c>
      <c r="T655">
        <v>1.1929168701171899</v>
      </c>
      <c r="U655">
        <v>1.19144630432129</v>
      </c>
      <c r="V655">
        <v>1.0038750171661399</v>
      </c>
      <c r="W655">
        <v>0.18757128715515101</v>
      </c>
      <c r="X655">
        <v>0.18904185295105</v>
      </c>
      <c r="Y655">
        <v>0.18904185295105</v>
      </c>
      <c r="Z655">
        <v>0</v>
      </c>
      <c r="AA655">
        <v>0.7</v>
      </c>
      <c r="AB655">
        <v>1</v>
      </c>
      <c r="AC655">
        <v>0.82352941176470595</v>
      </c>
      <c r="AD655">
        <v>0.3</v>
      </c>
      <c r="AE655">
        <v>0.7</v>
      </c>
    </row>
    <row r="656" spans="1:31" x14ac:dyDescent="0.15">
      <c r="A656" s="4">
        <v>951</v>
      </c>
      <c r="B656">
        <v>13</v>
      </c>
      <c r="C656">
        <v>7</v>
      </c>
      <c r="D656">
        <v>10</v>
      </c>
      <c r="E656">
        <v>10</v>
      </c>
      <c r="F656">
        <v>10</v>
      </c>
      <c r="G656">
        <v>0</v>
      </c>
      <c r="H656">
        <v>3</v>
      </c>
      <c r="I656">
        <v>7</v>
      </c>
      <c r="J656">
        <v>0.65</v>
      </c>
      <c r="K656">
        <v>4.8907527923584002</v>
      </c>
      <c r="L656">
        <v>3.96365165710449</v>
      </c>
      <c r="M656">
        <v>4.7297039031982404</v>
      </c>
      <c r="N656">
        <v>4.1847000122070304</v>
      </c>
      <c r="O656">
        <v>0</v>
      </c>
      <c r="P656">
        <v>0</v>
      </c>
      <c r="Q656">
        <v>9</v>
      </c>
      <c r="R656" s="12">
        <v>0</v>
      </c>
      <c r="S656" s="12">
        <f t="shared" si="10"/>
        <v>0</v>
      </c>
      <c r="T656">
        <v>1.4093666076660201</v>
      </c>
      <c r="U656">
        <v>1.3626035451889</v>
      </c>
      <c r="V656">
        <v>1.1746526956558201</v>
      </c>
      <c r="W656">
        <v>0.187950849533081</v>
      </c>
      <c r="X656">
        <v>0.23471391201019301</v>
      </c>
      <c r="Y656">
        <v>0.23471391201019301</v>
      </c>
      <c r="Z656">
        <v>0</v>
      </c>
      <c r="AA656">
        <v>0.9</v>
      </c>
      <c r="AB656">
        <v>1</v>
      </c>
      <c r="AC656">
        <v>0.94736842105263197</v>
      </c>
      <c r="AD656">
        <v>0.1</v>
      </c>
      <c r="AE656">
        <v>0.9</v>
      </c>
    </row>
    <row r="657" spans="1:31" x14ac:dyDescent="0.15">
      <c r="A657" s="4">
        <v>703</v>
      </c>
      <c r="B657">
        <v>13</v>
      </c>
      <c r="C657">
        <v>7</v>
      </c>
      <c r="D657">
        <v>10</v>
      </c>
      <c r="E657">
        <v>10</v>
      </c>
      <c r="F657">
        <v>10</v>
      </c>
      <c r="G657">
        <v>0</v>
      </c>
      <c r="H657">
        <v>3</v>
      </c>
      <c r="I657">
        <v>7</v>
      </c>
      <c r="J657">
        <v>0.65</v>
      </c>
      <c r="K657">
        <v>5.4773502349853498</v>
      </c>
      <c r="L657">
        <v>4.1336383819580096</v>
      </c>
      <c r="M657">
        <v>3.6641979217529301</v>
      </c>
      <c r="N657">
        <v>3.8084068298339799</v>
      </c>
      <c r="O657">
        <v>1</v>
      </c>
      <c r="P657">
        <v>1</v>
      </c>
      <c r="Q657">
        <v>8</v>
      </c>
      <c r="R657" s="12">
        <v>0.125</v>
      </c>
      <c r="S657" s="12">
        <f t="shared" si="10"/>
        <v>0.1</v>
      </c>
      <c r="T657">
        <v>1.44929695129395</v>
      </c>
      <c r="U657">
        <v>1.3894342184066799</v>
      </c>
      <c r="V657">
        <v>1.2010145187377901</v>
      </c>
      <c r="W657">
        <v>0.188419699668884</v>
      </c>
      <c r="X657">
        <v>0.24828243255615201</v>
      </c>
      <c r="Y657">
        <v>0.24828243255615201</v>
      </c>
      <c r="Z657">
        <v>0.1</v>
      </c>
      <c r="AA657">
        <v>0.7</v>
      </c>
      <c r="AB657">
        <v>0.875</v>
      </c>
      <c r="AC657">
        <v>0.77777777777777801</v>
      </c>
      <c r="AD657">
        <v>0.3</v>
      </c>
      <c r="AE657">
        <v>0.6</v>
      </c>
    </row>
    <row r="658" spans="1:31" x14ac:dyDescent="0.15">
      <c r="A658" s="4">
        <v>907</v>
      </c>
      <c r="B658">
        <v>12</v>
      </c>
      <c r="C658">
        <v>8</v>
      </c>
      <c r="D658">
        <v>10</v>
      </c>
      <c r="E658">
        <v>10</v>
      </c>
      <c r="F658">
        <v>9</v>
      </c>
      <c r="G658">
        <v>1</v>
      </c>
      <c r="H658">
        <v>3</v>
      </c>
      <c r="I658">
        <v>7</v>
      </c>
      <c r="J658">
        <v>0.6</v>
      </c>
      <c r="K658">
        <v>4.8048553466796902</v>
      </c>
      <c r="L658">
        <v>4.3209819793701199</v>
      </c>
      <c r="M658">
        <v>5.5042572021484402</v>
      </c>
      <c r="N658">
        <v>3.3033065795898402</v>
      </c>
      <c r="O658">
        <v>0</v>
      </c>
      <c r="P658">
        <v>0</v>
      </c>
      <c r="Q658">
        <v>8</v>
      </c>
      <c r="R658" s="12">
        <v>0</v>
      </c>
      <c r="S658" s="12">
        <f t="shared" si="10"/>
        <v>0</v>
      </c>
      <c r="T658">
        <v>1.05770683288574</v>
      </c>
      <c r="U658">
        <v>1.08261489868164</v>
      </c>
      <c r="V658">
        <v>0.89404332637786899</v>
      </c>
      <c r="W658">
        <v>0.188571572303772</v>
      </c>
      <c r="X658">
        <v>0.16366350650787401</v>
      </c>
      <c r="Y658">
        <v>0.16366350650787401</v>
      </c>
      <c r="Z658">
        <v>0</v>
      </c>
      <c r="AA658">
        <v>0.8</v>
      </c>
      <c r="AB658">
        <v>1</v>
      </c>
      <c r="AC658">
        <v>0.88888888888888895</v>
      </c>
      <c r="AD658">
        <v>0.2</v>
      </c>
      <c r="AE658">
        <v>0.8</v>
      </c>
    </row>
    <row r="659" spans="1:31" x14ac:dyDescent="0.15">
      <c r="A659" s="4">
        <v>38</v>
      </c>
      <c r="B659">
        <v>13</v>
      </c>
      <c r="C659">
        <v>7</v>
      </c>
      <c r="D659">
        <v>10</v>
      </c>
      <c r="E659">
        <v>10</v>
      </c>
      <c r="F659">
        <v>10</v>
      </c>
      <c r="G659">
        <v>0</v>
      </c>
      <c r="H659">
        <v>3</v>
      </c>
      <c r="I659">
        <v>7</v>
      </c>
      <c r="J659">
        <v>0.65</v>
      </c>
      <c r="K659">
        <v>6.3627128601074201</v>
      </c>
      <c r="L659">
        <v>4.3554134368896502</v>
      </c>
      <c r="M659">
        <v>2.7496147155761701</v>
      </c>
      <c r="N659">
        <v>4.3970069885253897</v>
      </c>
      <c r="O659">
        <v>1</v>
      </c>
      <c r="P659">
        <v>1</v>
      </c>
      <c r="Q659">
        <v>8</v>
      </c>
      <c r="R659" s="12">
        <v>0.125</v>
      </c>
      <c r="S659" s="12">
        <f t="shared" si="10"/>
        <v>0.1</v>
      </c>
      <c r="T659">
        <v>1.58205413818359</v>
      </c>
      <c r="U659">
        <v>1.49879515171051</v>
      </c>
      <c r="V659">
        <v>1.31001341342926</v>
      </c>
      <c r="W659">
        <v>0.18878173828125</v>
      </c>
      <c r="X659">
        <v>0.272040724754333</v>
      </c>
      <c r="Y659">
        <v>0.272040724754333</v>
      </c>
      <c r="Z659">
        <v>0.1</v>
      </c>
      <c r="AA659">
        <v>0.7</v>
      </c>
      <c r="AB659">
        <v>0.875</v>
      </c>
      <c r="AC659">
        <v>0.77777777777777801</v>
      </c>
      <c r="AD659">
        <v>0.3</v>
      </c>
      <c r="AE659">
        <v>0.6</v>
      </c>
    </row>
    <row r="660" spans="1:31" x14ac:dyDescent="0.15">
      <c r="A660" s="4">
        <v>702</v>
      </c>
      <c r="B660">
        <v>11</v>
      </c>
      <c r="C660">
        <v>9</v>
      </c>
      <c r="D660">
        <v>10</v>
      </c>
      <c r="E660">
        <v>10</v>
      </c>
      <c r="F660">
        <v>10</v>
      </c>
      <c r="G660">
        <v>0</v>
      </c>
      <c r="H660">
        <v>1</v>
      </c>
      <c r="I660">
        <v>9</v>
      </c>
      <c r="J660">
        <v>0.55000000000000004</v>
      </c>
      <c r="K660">
        <v>5.5509605407714799</v>
      </c>
      <c r="L660">
        <v>5.0132389068603498</v>
      </c>
      <c r="M660">
        <v>7.7082958221435502</v>
      </c>
      <c r="N660">
        <v>8.3717288970947301</v>
      </c>
      <c r="O660">
        <v>0</v>
      </c>
      <c r="P660">
        <v>0</v>
      </c>
      <c r="Q660">
        <v>9</v>
      </c>
      <c r="R660" s="12">
        <v>0</v>
      </c>
      <c r="S660" s="12">
        <f t="shared" si="10"/>
        <v>0</v>
      </c>
      <c r="T660">
        <v>1.3755416870117201</v>
      </c>
      <c r="U660">
        <v>1.3148250579834</v>
      </c>
      <c r="V660">
        <v>1.1254360675811801</v>
      </c>
      <c r="W660">
        <v>0.18938899040222201</v>
      </c>
      <c r="X660">
        <v>0.25010561943054199</v>
      </c>
      <c r="Y660">
        <v>0.25010561943054199</v>
      </c>
      <c r="Z660">
        <v>0</v>
      </c>
      <c r="AA660">
        <v>0.9</v>
      </c>
      <c r="AB660">
        <v>1</v>
      </c>
      <c r="AC660">
        <v>0.94736842105263197</v>
      </c>
      <c r="AD660">
        <v>0.1</v>
      </c>
      <c r="AE660">
        <v>0.9</v>
      </c>
    </row>
    <row r="661" spans="1:31" x14ac:dyDescent="0.15">
      <c r="A661" s="4">
        <v>186</v>
      </c>
      <c r="B661">
        <v>15</v>
      </c>
      <c r="C661">
        <v>5</v>
      </c>
      <c r="D661">
        <v>10</v>
      </c>
      <c r="E661">
        <v>10</v>
      </c>
      <c r="F661">
        <v>10</v>
      </c>
      <c r="G661">
        <v>0</v>
      </c>
      <c r="H661">
        <v>5</v>
      </c>
      <c r="I661">
        <v>5</v>
      </c>
      <c r="J661">
        <v>0.75</v>
      </c>
      <c r="K661">
        <v>5.5654602050781197</v>
      </c>
      <c r="L661">
        <v>3.4134902954101598</v>
      </c>
      <c r="M661">
        <v>2.9460144042968701</v>
      </c>
      <c r="N661">
        <v>3.3690128326415998</v>
      </c>
      <c r="O661">
        <v>2</v>
      </c>
      <c r="P661">
        <v>2</v>
      </c>
      <c r="Q661">
        <v>12</v>
      </c>
      <c r="R661" s="12">
        <v>0.16669999999999999</v>
      </c>
      <c r="S661" s="12">
        <f t="shared" si="10"/>
        <v>0.2</v>
      </c>
      <c r="T661">
        <v>1.5749206542968699</v>
      </c>
      <c r="U661">
        <v>1.52458608150482</v>
      </c>
      <c r="V661">
        <v>1.3351366519928001</v>
      </c>
      <c r="W661">
        <v>0.18944942951202401</v>
      </c>
      <c r="X661">
        <v>0.23978400230407701</v>
      </c>
      <c r="Y661">
        <v>0.23978400230407701</v>
      </c>
      <c r="Z661">
        <v>0.2</v>
      </c>
      <c r="AA661">
        <v>1</v>
      </c>
      <c r="AB661">
        <v>0.83333333333333304</v>
      </c>
      <c r="AC661">
        <v>0.90909090909090895</v>
      </c>
      <c r="AD661">
        <v>0</v>
      </c>
      <c r="AE661">
        <v>0.8</v>
      </c>
    </row>
    <row r="662" spans="1:31" x14ac:dyDescent="0.15">
      <c r="A662" s="4">
        <v>832</v>
      </c>
      <c r="B662">
        <v>12</v>
      </c>
      <c r="C662">
        <v>8</v>
      </c>
      <c r="D662">
        <v>10</v>
      </c>
      <c r="E662">
        <v>10</v>
      </c>
      <c r="F662">
        <v>10</v>
      </c>
      <c r="G662">
        <v>0</v>
      </c>
      <c r="H662">
        <v>2</v>
      </c>
      <c r="I662">
        <v>8</v>
      </c>
      <c r="J662">
        <v>0.6</v>
      </c>
      <c r="K662">
        <v>4.2901248931884801</v>
      </c>
      <c r="L662">
        <v>3.7785949707031201</v>
      </c>
      <c r="M662">
        <v>4.8093986511230504</v>
      </c>
      <c r="N662">
        <v>3.8461742401122998</v>
      </c>
      <c r="O662">
        <v>0</v>
      </c>
      <c r="P662">
        <v>0</v>
      </c>
      <c r="Q662">
        <v>6</v>
      </c>
      <c r="R662" s="12">
        <v>0</v>
      </c>
      <c r="S662" s="12">
        <f t="shared" si="10"/>
        <v>0</v>
      </c>
      <c r="T662">
        <v>1.24553871154785</v>
      </c>
      <c r="U662">
        <v>1.23843193054199</v>
      </c>
      <c r="V662">
        <v>1.0484485626220701</v>
      </c>
      <c r="W662">
        <v>0.18998336791992201</v>
      </c>
      <c r="X662">
        <v>0.197090148925781</v>
      </c>
      <c r="Y662">
        <v>0.197090148925781</v>
      </c>
      <c r="Z662">
        <v>0</v>
      </c>
      <c r="AA662">
        <v>0.6</v>
      </c>
      <c r="AB662">
        <v>1</v>
      </c>
      <c r="AC662">
        <v>0.75</v>
      </c>
      <c r="AD662">
        <v>0.4</v>
      </c>
      <c r="AE662">
        <v>0.6</v>
      </c>
    </row>
    <row r="663" spans="1:31" x14ac:dyDescent="0.15">
      <c r="A663" s="4">
        <v>616</v>
      </c>
      <c r="B663">
        <v>10</v>
      </c>
      <c r="C663">
        <v>10</v>
      </c>
      <c r="D663">
        <v>10</v>
      </c>
      <c r="E663">
        <v>10</v>
      </c>
      <c r="F663">
        <v>9</v>
      </c>
      <c r="G663">
        <v>1</v>
      </c>
      <c r="H663">
        <v>1</v>
      </c>
      <c r="I663">
        <v>9</v>
      </c>
      <c r="J663">
        <v>0.5</v>
      </c>
      <c r="K663">
        <v>5.5353126525878897</v>
      </c>
      <c r="L663">
        <v>5.1901493072509801</v>
      </c>
      <c r="M663">
        <v>8.9294223785400408</v>
      </c>
      <c r="N663">
        <v>7.6063919067382804</v>
      </c>
      <c r="O663">
        <v>0</v>
      </c>
      <c r="P663">
        <v>0</v>
      </c>
      <c r="Q663">
        <v>2</v>
      </c>
      <c r="R663" s="12">
        <v>0</v>
      </c>
      <c r="S663" s="12">
        <f t="shared" si="10"/>
        <v>0</v>
      </c>
      <c r="T663">
        <v>1.08841705322266</v>
      </c>
      <c r="U663">
        <v>1.1105251312255899</v>
      </c>
      <c r="V663">
        <v>0.920379638671875</v>
      </c>
      <c r="W663">
        <v>0.19014549255371099</v>
      </c>
      <c r="X663">
        <v>0.168037414550781</v>
      </c>
      <c r="Y663">
        <v>0.168037414550781</v>
      </c>
      <c r="Z663">
        <v>0</v>
      </c>
      <c r="AA663">
        <v>0.2</v>
      </c>
      <c r="AB663">
        <v>1</v>
      </c>
      <c r="AC663">
        <v>0.33333333333333298</v>
      </c>
      <c r="AD663">
        <v>0.8</v>
      </c>
      <c r="AE663">
        <v>0.2</v>
      </c>
    </row>
    <row r="664" spans="1:31" x14ac:dyDescent="0.15">
      <c r="A664" s="4">
        <v>985</v>
      </c>
      <c r="B664">
        <v>13</v>
      </c>
      <c r="C664">
        <v>7</v>
      </c>
      <c r="D664">
        <v>10</v>
      </c>
      <c r="E664">
        <v>10</v>
      </c>
      <c r="F664">
        <v>10</v>
      </c>
      <c r="G664">
        <v>0</v>
      </c>
      <c r="H664">
        <v>3</v>
      </c>
      <c r="I664">
        <v>7</v>
      </c>
      <c r="J664">
        <v>0.65</v>
      </c>
      <c r="K664">
        <v>5.2113685607910201</v>
      </c>
      <c r="L664">
        <v>3.7853221893310498</v>
      </c>
      <c r="M664">
        <v>3.0722961425781201</v>
      </c>
      <c r="N664">
        <v>3.7348823547363299</v>
      </c>
      <c r="O664">
        <v>1</v>
      </c>
      <c r="P664">
        <v>1</v>
      </c>
      <c r="Q664">
        <v>10</v>
      </c>
      <c r="R664" s="12">
        <v>0.1</v>
      </c>
      <c r="S664" s="12">
        <f t="shared" si="10"/>
        <v>0.1</v>
      </c>
      <c r="T664">
        <v>1.55074691772461</v>
      </c>
      <c r="U664">
        <v>1.47884237766266</v>
      </c>
      <c r="V664">
        <v>1.2886216640472401</v>
      </c>
      <c r="W664">
        <v>0.19022071361541801</v>
      </c>
      <c r="X664">
        <v>0.262125253677368</v>
      </c>
      <c r="Y664">
        <v>0.262125253677368</v>
      </c>
      <c r="Z664">
        <v>0.1</v>
      </c>
      <c r="AA664">
        <v>0.9</v>
      </c>
      <c r="AB664">
        <v>0.9</v>
      </c>
      <c r="AC664">
        <v>0.9</v>
      </c>
      <c r="AD664">
        <v>0.1</v>
      </c>
      <c r="AE664">
        <v>0.8</v>
      </c>
    </row>
    <row r="665" spans="1:31" x14ac:dyDescent="0.15">
      <c r="A665" s="4">
        <v>406</v>
      </c>
      <c r="B665">
        <v>12</v>
      </c>
      <c r="C665">
        <v>8</v>
      </c>
      <c r="D665">
        <v>10</v>
      </c>
      <c r="E665">
        <v>10</v>
      </c>
      <c r="F665">
        <v>10</v>
      </c>
      <c r="G665">
        <v>0</v>
      </c>
      <c r="H665">
        <v>2</v>
      </c>
      <c r="I665">
        <v>8</v>
      </c>
      <c r="J665">
        <v>0.6</v>
      </c>
      <c r="K665">
        <v>5.4572658538818404</v>
      </c>
      <c r="L665">
        <v>4.3595752716064498</v>
      </c>
      <c r="M665">
        <v>3.3601551055908199</v>
      </c>
      <c r="N665">
        <v>4.2392005920410201</v>
      </c>
      <c r="O665">
        <v>1</v>
      </c>
      <c r="P665">
        <v>1</v>
      </c>
      <c r="Q665">
        <v>9</v>
      </c>
      <c r="R665" s="12">
        <v>0.1111</v>
      </c>
      <c r="S665" s="12">
        <f t="shared" si="10"/>
        <v>0.1</v>
      </c>
      <c r="T665">
        <v>1.5279960632324201</v>
      </c>
      <c r="U665">
        <v>1.43994617462158</v>
      </c>
      <c r="V665">
        <v>1.24972224235535</v>
      </c>
      <c r="W665">
        <v>0.19022393226623499</v>
      </c>
      <c r="X665">
        <v>0.27827382087707497</v>
      </c>
      <c r="Y665">
        <v>0.27827382087707497</v>
      </c>
      <c r="Z665">
        <v>0.1</v>
      </c>
      <c r="AA665">
        <v>0.8</v>
      </c>
      <c r="AB665">
        <v>0.88888888888888895</v>
      </c>
      <c r="AC665">
        <v>0.84210526315789502</v>
      </c>
      <c r="AD665">
        <v>0.2</v>
      </c>
      <c r="AE665">
        <v>0.7</v>
      </c>
    </row>
    <row r="666" spans="1:31" x14ac:dyDescent="0.15">
      <c r="A666" s="4">
        <v>541</v>
      </c>
      <c r="B666">
        <v>12</v>
      </c>
      <c r="C666">
        <v>8</v>
      </c>
      <c r="D666">
        <v>10</v>
      </c>
      <c r="E666">
        <v>10</v>
      </c>
      <c r="F666">
        <v>10</v>
      </c>
      <c r="G666">
        <v>0</v>
      </c>
      <c r="H666">
        <v>2</v>
      </c>
      <c r="I666">
        <v>8</v>
      </c>
      <c r="J666">
        <v>0.6</v>
      </c>
      <c r="K666">
        <v>5.77935791015625</v>
      </c>
      <c r="L666">
        <v>4.6369495391845703</v>
      </c>
      <c r="M666">
        <v>4.5457572937011701</v>
      </c>
      <c r="N666">
        <v>5.5980644226074201</v>
      </c>
      <c r="O666">
        <v>0</v>
      </c>
      <c r="P666">
        <v>0</v>
      </c>
      <c r="Q666">
        <v>8</v>
      </c>
      <c r="R666" s="12">
        <v>0</v>
      </c>
      <c r="S666" s="12">
        <f t="shared" si="10"/>
        <v>0</v>
      </c>
      <c r="T666">
        <v>1.4376907348632799</v>
      </c>
      <c r="U666">
        <v>1.3627815246582</v>
      </c>
      <c r="V666">
        <v>1.1723715066909799</v>
      </c>
      <c r="W666">
        <v>0.19041001796722401</v>
      </c>
      <c r="X666">
        <v>0.26531922817230202</v>
      </c>
      <c r="Y666">
        <v>0.26531922817230202</v>
      </c>
      <c r="Z666">
        <v>0</v>
      </c>
      <c r="AA666">
        <v>0.8</v>
      </c>
      <c r="AB666">
        <v>1</v>
      </c>
      <c r="AC666">
        <v>0.88888888888888895</v>
      </c>
      <c r="AD666">
        <v>0.2</v>
      </c>
      <c r="AE666">
        <v>0.8</v>
      </c>
    </row>
    <row r="667" spans="1:31" x14ac:dyDescent="0.15">
      <c r="A667" s="4">
        <v>298</v>
      </c>
      <c r="B667">
        <v>13</v>
      </c>
      <c r="C667">
        <v>7</v>
      </c>
      <c r="D667">
        <v>10</v>
      </c>
      <c r="E667">
        <v>10</v>
      </c>
      <c r="F667">
        <v>10</v>
      </c>
      <c r="G667">
        <v>0</v>
      </c>
      <c r="H667">
        <v>3</v>
      </c>
      <c r="I667">
        <v>7</v>
      </c>
      <c r="J667">
        <v>0.65</v>
      </c>
      <c r="K667">
        <v>5.9224205017089799</v>
      </c>
      <c r="L667">
        <v>4.2413177490234402</v>
      </c>
      <c r="M667">
        <v>3.0080509185790998</v>
      </c>
      <c r="N667">
        <v>3.8418521881103498</v>
      </c>
      <c r="O667">
        <v>1</v>
      </c>
      <c r="P667">
        <v>1</v>
      </c>
      <c r="Q667">
        <v>11</v>
      </c>
      <c r="R667" s="12">
        <v>9.0899999999999995E-2</v>
      </c>
      <c r="S667" s="12">
        <f t="shared" si="10"/>
        <v>0.1</v>
      </c>
      <c r="T667">
        <v>1.61771965026855</v>
      </c>
      <c r="U667">
        <v>1.5373439788818399</v>
      </c>
      <c r="V667">
        <v>1.3468919992446899</v>
      </c>
      <c r="W667">
        <v>0.190451979637146</v>
      </c>
      <c r="X667">
        <v>0.27082765102386502</v>
      </c>
      <c r="Y667">
        <v>0.27082765102386502</v>
      </c>
      <c r="Z667">
        <v>0.1</v>
      </c>
      <c r="AA667">
        <v>1</v>
      </c>
      <c r="AB667">
        <v>0.90909090909090895</v>
      </c>
      <c r="AC667">
        <v>0.952380952380952</v>
      </c>
      <c r="AD667">
        <v>0</v>
      </c>
      <c r="AE667">
        <v>0.9</v>
      </c>
    </row>
    <row r="668" spans="1:31" x14ac:dyDescent="0.15">
      <c r="A668" s="4">
        <v>21</v>
      </c>
      <c r="B668">
        <v>11</v>
      </c>
      <c r="C668">
        <v>9</v>
      </c>
      <c r="D668">
        <v>10</v>
      </c>
      <c r="E668">
        <v>10</v>
      </c>
      <c r="F668">
        <v>10</v>
      </c>
      <c r="G668">
        <v>0</v>
      </c>
      <c r="H668">
        <v>1</v>
      </c>
      <c r="I668">
        <v>9</v>
      </c>
      <c r="J668">
        <v>0.55000000000000004</v>
      </c>
      <c r="K668">
        <v>4.7873001098632804</v>
      </c>
      <c r="L668">
        <v>4.4063301086425799</v>
      </c>
      <c r="M668">
        <v>7.7674694061279297</v>
      </c>
      <c r="N668">
        <v>7.5442848205566397</v>
      </c>
      <c r="O668">
        <v>0</v>
      </c>
      <c r="P668">
        <v>0</v>
      </c>
      <c r="Q668">
        <v>8</v>
      </c>
      <c r="R668" s="12">
        <v>0</v>
      </c>
      <c r="S668" s="12">
        <f t="shared" si="10"/>
        <v>0</v>
      </c>
      <c r="T668">
        <v>1.2671356201171899</v>
      </c>
      <c r="U668">
        <v>1.2332763671875</v>
      </c>
      <c r="V668">
        <v>1.04276812076569</v>
      </c>
      <c r="W668">
        <v>0.19050824642181399</v>
      </c>
      <c r="X668">
        <v>0.22436749935150099</v>
      </c>
      <c r="Y668">
        <v>0.22436749935150099</v>
      </c>
      <c r="Z668">
        <v>0</v>
      </c>
      <c r="AA668">
        <v>0.8</v>
      </c>
      <c r="AB668">
        <v>1</v>
      </c>
      <c r="AC668">
        <v>0.88888888888888895</v>
      </c>
      <c r="AD668">
        <v>0.2</v>
      </c>
      <c r="AE668">
        <v>0.8</v>
      </c>
    </row>
    <row r="669" spans="1:31" x14ac:dyDescent="0.15">
      <c r="A669" s="4">
        <v>911</v>
      </c>
      <c r="B669">
        <v>12</v>
      </c>
      <c r="C669">
        <v>8</v>
      </c>
      <c r="D669">
        <v>10</v>
      </c>
      <c r="E669">
        <v>10</v>
      </c>
      <c r="F669">
        <v>9</v>
      </c>
      <c r="G669">
        <v>1</v>
      </c>
      <c r="H669">
        <v>3</v>
      </c>
      <c r="I669">
        <v>7</v>
      </c>
      <c r="J669">
        <v>0.6</v>
      </c>
      <c r="K669">
        <v>5.24822998046875</v>
      </c>
      <c r="L669">
        <v>4.49965476989746</v>
      </c>
      <c r="M669">
        <v>4.9572391510009801</v>
      </c>
      <c r="N669">
        <v>3.14894676208496</v>
      </c>
      <c r="O669">
        <v>0</v>
      </c>
      <c r="P669">
        <v>0</v>
      </c>
      <c r="Q669">
        <v>8</v>
      </c>
      <c r="R669" s="12">
        <v>0</v>
      </c>
      <c r="S669" s="12">
        <f t="shared" si="10"/>
        <v>0</v>
      </c>
      <c r="T669">
        <v>1.22099685668945</v>
      </c>
      <c r="U669">
        <v>1.23646676540375</v>
      </c>
      <c r="V669">
        <v>1.04569971561432</v>
      </c>
      <c r="W669">
        <v>0.19076704978942899</v>
      </c>
      <c r="X669">
        <v>0.175297141075134</v>
      </c>
      <c r="Y669">
        <v>0.175297141075134</v>
      </c>
      <c r="Z669">
        <v>0</v>
      </c>
      <c r="AA669">
        <v>0.8</v>
      </c>
      <c r="AB669">
        <v>1</v>
      </c>
      <c r="AC669">
        <v>0.88888888888888895</v>
      </c>
      <c r="AD669">
        <v>0.2</v>
      </c>
      <c r="AE669">
        <v>0.8</v>
      </c>
    </row>
    <row r="670" spans="1:31" x14ac:dyDescent="0.15">
      <c r="A670" s="4">
        <v>370</v>
      </c>
      <c r="B670">
        <v>15</v>
      </c>
      <c r="C670">
        <v>5</v>
      </c>
      <c r="D670">
        <v>10</v>
      </c>
      <c r="E670">
        <v>10</v>
      </c>
      <c r="F670">
        <v>10</v>
      </c>
      <c r="G670">
        <v>0</v>
      </c>
      <c r="H670">
        <v>5</v>
      </c>
      <c r="I670">
        <v>5</v>
      </c>
      <c r="J670">
        <v>0.75</v>
      </c>
      <c r="K670">
        <v>5.6336345672607404</v>
      </c>
      <c r="L670">
        <v>3.0647315979003902</v>
      </c>
      <c r="M670">
        <v>2.17875480651856</v>
      </c>
      <c r="N670">
        <v>3.3658676147460902</v>
      </c>
      <c r="O670">
        <v>2</v>
      </c>
      <c r="P670">
        <v>2</v>
      </c>
      <c r="Q670">
        <v>10</v>
      </c>
      <c r="R670" s="12">
        <v>0.2</v>
      </c>
      <c r="S670" s="12">
        <f t="shared" si="10"/>
        <v>0.2</v>
      </c>
      <c r="T670">
        <v>1.7144851684570299</v>
      </c>
      <c r="U670">
        <v>1.6434230804443399</v>
      </c>
      <c r="V670">
        <v>1.4525625705719001</v>
      </c>
      <c r="W670">
        <v>0.190860509872436</v>
      </c>
      <c r="X670">
        <v>0.261922597885132</v>
      </c>
      <c r="Y670">
        <v>0.261922597885132</v>
      </c>
      <c r="Z670">
        <v>0.2</v>
      </c>
      <c r="AA670">
        <v>0.8</v>
      </c>
      <c r="AB670">
        <v>0.8</v>
      </c>
      <c r="AC670">
        <v>0.8</v>
      </c>
      <c r="AD670">
        <v>0.2</v>
      </c>
      <c r="AE670">
        <v>0.6</v>
      </c>
    </row>
    <row r="671" spans="1:31" x14ac:dyDescent="0.15">
      <c r="A671" s="4">
        <v>996</v>
      </c>
      <c r="B671">
        <v>12</v>
      </c>
      <c r="C671">
        <v>8</v>
      </c>
      <c r="D671">
        <v>10</v>
      </c>
      <c r="E671">
        <v>10</v>
      </c>
      <c r="F671">
        <v>9</v>
      </c>
      <c r="G671">
        <v>1</v>
      </c>
      <c r="H671">
        <v>3</v>
      </c>
      <c r="I671">
        <v>7</v>
      </c>
      <c r="J671">
        <v>0.6</v>
      </c>
      <c r="K671">
        <v>5.1008567810058603</v>
      </c>
      <c r="L671">
        <v>4.6699924468994096</v>
      </c>
      <c r="M671">
        <v>5.6418647766113299</v>
      </c>
      <c r="N671">
        <v>2.8246116638183598</v>
      </c>
      <c r="O671">
        <v>0</v>
      </c>
      <c r="P671">
        <v>0</v>
      </c>
      <c r="Q671">
        <v>7</v>
      </c>
      <c r="R671" s="12">
        <v>0</v>
      </c>
      <c r="S671" s="12">
        <f t="shared" si="10"/>
        <v>0</v>
      </c>
      <c r="T671">
        <v>1.1071071624755899</v>
      </c>
      <c r="U671">
        <v>1.14061987400055</v>
      </c>
      <c r="V671">
        <v>0.94887620210647605</v>
      </c>
      <c r="W671">
        <v>0.19174367189407299</v>
      </c>
      <c r="X671">
        <v>0.15823096036911</v>
      </c>
      <c r="Y671">
        <v>0.15823096036911</v>
      </c>
      <c r="Z671">
        <v>0</v>
      </c>
      <c r="AA671">
        <v>0.7</v>
      </c>
      <c r="AB671">
        <v>1</v>
      </c>
      <c r="AC671">
        <v>0.82352941176470595</v>
      </c>
      <c r="AD671">
        <v>0.3</v>
      </c>
      <c r="AE671">
        <v>0.7</v>
      </c>
    </row>
    <row r="672" spans="1:31" x14ac:dyDescent="0.15">
      <c r="A672" s="4">
        <v>454</v>
      </c>
      <c r="B672">
        <v>13</v>
      </c>
      <c r="C672">
        <v>7</v>
      </c>
      <c r="D672">
        <v>10</v>
      </c>
      <c r="E672">
        <v>10</v>
      </c>
      <c r="F672">
        <v>10</v>
      </c>
      <c r="G672">
        <v>0</v>
      </c>
      <c r="H672">
        <v>3</v>
      </c>
      <c r="I672">
        <v>7</v>
      </c>
      <c r="J672">
        <v>0.65</v>
      </c>
      <c r="K672">
        <v>6.07076072692871</v>
      </c>
      <c r="L672">
        <v>4.1534061431884801</v>
      </c>
      <c r="M672">
        <v>2.6423168182372998</v>
      </c>
      <c r="N672">
        <v>4.2324810028076199</v>
      </c>
      <c r="O672">
        <v>1</v>
      </c>
      <c r="P672">
        <v>1</v>
      </c>
      <c r="Q672">
        <v>9</v>
      </c>
      <c r="R672" s="12">
        <v>0.1111</v>
      </c>
      <c r="S672" s="12">
        <f t="shared" si="10"/>
        <v>0.1</v>
      </c>
      <c r="T672">
        <v>1.7703800201416</v>
      </c>
      <c r="U672">
        <v>1.6555360555648799</v>
      </c>
      <c r="V672">
        <v>1.46375727653503</v>
      </c>
      <c r="W672">
        <v>0.191778779029846</v>
      </c>
      <c r="X672">
        <v>0.30662274360656699</v>
      </c>
      <c r="Y672">
        <v>0.30662274360656699</v>
      </c>
      <c r="Z672">
        <v>0.1</v>
      </c>
      <c r="AA672">
        <v>0.8</v>
      </c>
      <c r="AB672">
        <v>0.88888888888888895</v>
      </c>
      <c r="AC672">
        <v>0.84210526315789502</v>
      </c>
      <c r="AD672">
        <v>0.2</v>
      </c>
      <c r="AE672">
        <v>0.7</v>
      </c>
    </row>
    <row r="673" spans="1:31" x14ac:dyDescent="0.15">
      <c r="A673" s="4">
        <v>998</v>
      </c>
      <c r="B673">
        <v>11</v>
      </c>
      <c r="C673">
        <v>9</v>
      </c>
      <c r="D673">
        <v>10</v>
      </c>
      <c r="E673">
        <v>10</v>
      </c>
      <c r="F673">
        <v>10</v>
      </c>
      <c r="G673">
        <v>0</v>
      </c>
      <c r="H673">
        <v>1</v>
      </c>
      <c r="I673">
        <v>9</v>
      </c>
      <c r="J673">
        <v>0.55000000000000004</v>
      </c>
      <c r="K673">
        <v>4.86680030822754</v>
      </c>
      <c r="L673">
        <v>4.4732856750488299</v>
      </c>
      <c r="M673">
        <v>7.7802162170410201</v>
      </c>
      <c r="N673">
        <v>7.6094837188720703</v>
      </c>
      <c r="O673">
        <v>0</v>
      </c>
      <c r="P673">
        <v>0</v>
      </c>
      <c r="Q673">
        <v>7</v>
      </c>
      <c r="R673" s="12">
        <v>0</v>
      </c>
      <c r="S673" s="12">
        <f t="shared" si="10"/>
        <v>0</v>
      </c>
      <c r="T673">
        <v>1.1977500915527299</v>
      </c>
      <c r="U673">
        <v>1.17185211181641</v>
      </c>
      <c r="V673">
        <v>0.97988015413284302</v>
      </c>
      <c r="W673">
        <v>0.19197195768356301</v>
      </c>
      <c r="X673">
        <v>0.217869937419891</v>
      </c>
      <c r="Y673">
        <v>0.217869937419891</v>
      </c>
      <c r="Z673">
        <v>0</v>
      </c>
      <c r="AA673">
        <v>0.7</v>
      </c>
      <c r="AB673">
        <v>1</v>
      </c>
      <c r="AC673">
        <v>0.82352941176470595</v>
      </c>
      <c r="AD673">
        <v>0.3</v>
      </c>
      <c r="AE673">
        <v>0.7</v>
      </c>
    </row>
    <row r="674" spans="1:31" x14ac:dyDescent="0.15">
      <c r="A674" s="4">
        <v>597</v>
      </c>
      <c r="B674">
        <v>13</v>
      </c>
      <c r="C674">
        <v>7</v>
      </c>
      <c r="D674">
        <v>10</v>
      </c>
      <c r="E674">
        <v>10</v>
      </c>
      <c r="F674">
        <v>10</v>
      </c>
      <c r="G674">
        <v>0</v>
      </c>
      <c r="H674">
        <v>3</v>
      </c>
      <c r="I674">
        <v>7</v>
      </c>
      <c r="J674">
        <v>0.65</v>
      </c>
      <c r="K674">
        <v>5.5997409820556596</v>
      </c>
      <c r="L674">
        <v>4.1957302093505904</v>
      </c>
      <c r="M674">
        <v>3.83123779296875</v>
      </c>
      <c r="N674">
        <v>4.1593341827392596</v>
      </c>
      <c r="O674">
        <v>1</v>
      </c>
      <c r="P674">
        <v>1</v>
      </c>
      <c r="Q674">
        <v>11</v>
      </c>
      <c r="R674" s="12">
        <v>9.0899999999999995E-2</v>
      </c>
      <c r="S674" s="12">
        <f t="shared" si="10"/>
        <v>0.1</v>
      </c>
      <c r="T674">
        <v>1.4737396240234399</v>
      </c>
      <c r="U674">
        <v>1.4301065206527701</v>
      </c>
      <c r="V674">
        <v>1.2375299930572501</v>
      </c>
      <c r="W674">
        <v>0.19257652759551999</v>
      </c>
      <c r="X674">
        <v>0.236209630966186</v>
      </c>
      <c r="Y674">
        <v>0.236209630966186</v>
      </c>
      <c r="Z674">
        <v>0.1</v>
      </c>
      <c r="AA674">
        <v>1</v>
      </c>
      <c r="AB674">
        <v>0.90909090909090895</v>
      </c>
      <c r="AC674">
        <v>0.952380952380952</v>
      </c>
      <c r="AD674">
        <v>0</v>
      </c>
      <c r="AE674">
        <v>0.9</v>
      </c>
    </row>
    <row r="675" spans="1:31" x14ac:dyDescent="0.15">
      <c r="A675" s="4">
        <v>823</v>
      </c>
      <c r="B675">
        <v>13</v>
      </c>
      <c r="C675">
        <v>7</v>
      </c>
      <c r="D675">
        <v>10</v>
      </c>
      <c r="E675">
        <v>10</v>
      </c>
      <c r="F675">
        <v>10</v>
      </c>
      <c r="G675">
        <v>0</v>
      </c>
      <c r="H675">
        <v>3</v>
      </c>
      <c r="I675">
        <v>7</v>
      </c>
      <c r="J675">
        <v>0.65</v>
      </c>
      <c r="K675">
        <v>5.2275028228759801</v>
      </c>
      <c r="L675">
        <v>3.7264213562011701</v>
      </c>
      <c r="M675">
        <v>2.7938365936279301</v>
      </c>
      <c r="N675">
        <v>3.67134284973144</v>
      </c>
      <c r="O675">
        <v>1</v>
      </c>
      <c r="P675">
        <v>1</v>
      </c>
      <c r="Q675">
        <v>8</v>
      </c>
      <c r="R675" s="12">
        <v>0.125</v>
      </c>
      <c r="S675" s="12">
        <f t="shared" si="10"/>
        <v>0.1</v>
      </c>
      <c r="T675">
        <v>1.57193756103516</v>
      </c>
      <c r="U675">
        <v>1.49526154994965</v>
      </c>
      <c r="V675">
        <v>1.30262970924377</v>
      </c>
      <c r="W675">
        <v>0.192631840705872</v>
      </c>
      <c r="X675">
        <v>0.269307851791382</v>
      </c>
      <c r="Y675">
        <v>0.269307851791382</v>
      </c>
      <c r="Z675">
        <v>0.1</v>
      </c>
      <c r="AA675">
        <v>0.7</v>
      </c>
      <c r="AB675">
        <v>0.875</v>
      </c>
      <c r="AC675">
        <v>0.77777777777777801</v>
      </c>
      <c r="AD675">
        <v>0.3</v>
      </c>
      <c r="AE675">
        <v>0.6</v>
      </c>
    </row>
    <row r="676" spans="1:31" x14ac:dyDescent="0.15">
      <c r="A676" s="4">
        <v>438</v>
      </c>
      <c r="B676">
        <v>12</v>
      </c>
      <c r="C676">
        <v>8</v>
      </c>
      <c r="D676">
        <v>10</v>
      </c>
      <c r="E676">
        <v>10</v>
      </c>
      <c r="F676">
        <v>10</v>
      </c>
      <c r="G676">
        <v>0</v>
      </c>
      <c r="H676">
        <v>2</v>
      </c>
      <c r="I676">
        <v>8</v>
      </c>
      <c r="J676">
        <v>0.6</v>
      </c>
      <c r="K676">
        <v>4.7710952758789098</v>
      </c>
      <c r="L676">
        <v>4.1103858947753897</v>
      </c>
      <c r="M676">
        <v>4.6249828338623002</v>
      </c>
      <c r="N676">
        <v>3.9468193054199201</v>
      </c>
      <c r="O676">
        <v>0</v>
      </c>
      <c r="P676">
        <v>0</v>
      </c>
      <c r="Q676">
        <v>9</v>
      </c>
      <c r="R676" s="12">
        <v>0</v>
      </c>
      <c r="S676" s="12">
        <f t="shared" si="10"/>
        <v>0</v>
      </c>
      <c r="T676">
        <v>1.2511692047119101</v>
      </c>
      <c r="U676">
        <v>1.22968006134033</v>
      </c>
      <c r="V676">
        <v>1.03621172904968</v>
      </c>
      <c r="W676">
        <v>0.193468332290649</v>
      </c>
      <c r="X676">
        <v>0.214957475662231</v>
      </c>
      <c r="Y676">
        <v>0.214957475662231</v>
      </c>
      <c r="Z676">
        <v>0</v>
      </c>
      <c r="AA676">
        <v>0.9</v>
      </c>
      <c r="AB676">
        <v>1</v>
      </c>
      <c r="AC676">
        <v>0.94736842105263197</v>
      </c>
      <c r="AD676">
        <v>0.1</v>
      </c>
      <c r="AE676">
        <v>0.9</v>
      </c>
    </row>
    <row r="677" spans="1:31" x14ac:dyDescent="0.15">
      <c r="A677" s="4">
        <v>223</v>
      </c>
      <c r="B677">
        <v>13</v>
      </c>
      <c r="C677">
        <v>7</v>
      </c>
      <c r="D677">
        <v>10</v>
      </c>
      <c r="E677">
        <v>10</v>
      </c>
      <c r="F677">
        <v>10</v>
      </c>
      <c r="G677">
        <v>0</v>
      </c>
      <c r="H677">
        <v>3</v>
      </c>
      <c r="I677">
        <v>7</v>
      </c>
      <c r="J677">
        <v>0.65</v>
      </c>
      <c r="K677">
        <v>4.7153663635253897</v>
      </c>
      <c r="L677">
        <v>3.5632209777832</v>
      </c>
      <c r="M677">
        <v>3.0068168640136701</v>
      </c>
      <c r="N677">
        <v>3.0456161499023402</v>
      </c>
      <c r="O677">
        <v>1</v>
      </c>
      <c r="P677">
        <v>1</v>
      </c>
      <c r="Q677">
        <v>8</v>
      </c>
      <c r="R677" s="12">
        <v>0.125</v>
      </c>
      <c r="S677" s="12">
        <f t="shared" si="10"/>
        <v>0.1</v>
      </c>
      <c r="T677">
        <v>1.5686683654785201</v>
      </c>
      <c r="U677">
        <v>1.5097084045410201</v>
      </c>
      <c r="V677">
        <v>1.31616818904877</v>
      </c>
      <c r="W677">
        <v>0.19354021549224901</v>
      </c>
      <c r="X677">
        <v>0.25250017642974798</v>
      </c>
      <c r="Y677">
        <v>0.25250017642974798</v>
      </c>
      <c r="Z677">
        <v>0.1</v>
      </c>
      <c r="AA677">
        <v>0.7</v>
      </c>
      <c r="AB677">
        <v>0.875</v>
      </c>
      <c r="AC677">
        <v>0.77777777777777801</v>
      </c>
      <c r="AD677">
        <v>0.3</v>
      </c>
      <c r="AE677">
        <v>0.6</v>
      </c>
    </row>
    <row r="678" spans="1:31" x14ac:dyDescent="0.15">
      <c r="A678" s="4">
        <v>183</v>
      </c>
      <c r="B678">
        <v>14</v>
      </c>
      <c r="C678">
        <v>6</v>
      </c>
      <c r="D678">
        <v>10</v>
      </c>
      <c r="E678">
        <v>10</v>
      </c>
      <c r="F678">
        <v>10</v>
      </c>
      <c r="G678">
        <v>0</v>
      </c>
      <c r="H678">
        <v>4</v>
      </c>
      <c r="I678">
        <v>6</v>
      </c>
      <c r="J678">
        <v>0.7</v>
      </c>
      <c r="K678">
        <v>5.8816108703613299</v>
      </c>
      <c r="L678">
        <v>3.8419284820556601</v>
      </c>
      <c r="M678">
        <v>3.0170707702636701</v>
      </c>
      <c r="N678">
        <v>3.72445487976074</v>
      </c>
      <c r="O678">
        <v>2</v>
      </c>
      <c r="P678">
        <v>2</v>
      </c>
      <c r="Q678">
        <v>12</v>
      </c>
      <c r="R678" s="12">
        <v>0.16669999999999999</v>
      </c>
      <c r="S678" s="12">
        <f t="shared" si="10"/>
        <v>0.2</v>
      </c>
      <c r="T678">
        <v>1.73781967163086</v>
      </c>
      <c r="U678">
        <v>1.64666700363159</v>
      </c>
      <c r="V678">
        <v>1.45300889015198</v>
      </c>
      <c r="W678">
        <v>0.19365811347961401</v>
      </c>
      <c r="X678">
        <v>0.284810781478882</v>
      </c>
      <c r="Y678">
        <v>0.284810781478882</v>
      </c>
      <c r="Z678">
        <v>0.2</v>
      </c>
      <c r="AA678">
        <v>1</v>
      </c>
      <c r="AB678">
        <v>0.83333333333333304</v>
      </c>
      <c r="AC678">
        <v>0.90909090909090895</v>
      </c>
      <c r="AD678">
        <v>0</v>
      </c>
      <c r="AE678">
        <v>0.8</v>
      </c>
    </row>
    <row r="679" spans="1:31" x14ac:dyDescent="0.15">
      <c r="A679" s="4">
        <v>938</v>
      </c>
      <c r="B679">
        <v>10</v>
      </c>
      <c r="C679">
        <v>10</v>
      </c>
      <c r="D679">
        <v>10</v>
      </c>
      <c r="E679">
        <v>10</v>
      </c>
      <c r="F679">
        <v>9</v>
      </c>
      <c r="G679">
        <v>1</v>
      </c>
      <c r="H679">
        <v>1</v>
      </c>
      <c r="I679">
        <v>9</v>
      </c>
      <c r="J679">
        <v>0.5</v>
      </c>
      <c r="K679">
        <v>5.5520915985107404</v>
      </c>
      <c r="L679">
        <v>5.2044315338134801</v>
      </c>
      <c r="M679">
        <v>8.7249813079834002</v>
      </c>
      <c r="N679">
        <v>7.3883361816406197</v>
      </c>
      <c r="O679">
        <v>0</v>
      </c>
      <c r="P679">
        <v>0</v>
      </c>
      <c r="Q679">
        <v>6</v>
      </c>
      <c r="R679" s="12">
        <v>0</v>
      </c>
      <c r="S679" s="12">
        <f t="shared" si="10"/>
        <v>0</v>
      </c>
      <c r="T679">
        <v>1.09561538696289</v>
      </c>
      <c r="U679">
        <v>1.11093330383301</v>
      </c>
      <c r="V679">
        <v>0.91721725463867199</v>
      </c>
      <c r="W679">
        <v>0.19371604919433599</v>
      </c>
      <c r="X679">
        <v>0.178398132324219</v>
      </c>
      <c r="Y679">
        <v>0.178398132324219</v>
      </c>
      <c r="Z679">
        <v>0</v>
      </c>
      <c r="AA679">
        <v>0.6</v>
      </c>
      <c r="AB679">
        <v>1</v>
      </c>
      <c r="AC679">
        <v>0.75</v>
      </c>
      <c r="AD679">
        <v>0.4</v>
      </c>
      <c r="AE679">
        <v>0.6</v>
      </c>
    </row>
    <row r="680" spans="1:31" x14ac:dyDescent="0.15">
      <c r="A680" s="4">
        <v>496</v>
      </c>
      <c r="B680">
        <v>13</v>
      </c>
      <c r="C680">
        <v>7</v>
      </c>
      <c r="D680">
        <v>10</v>
      </c>
      <c r="E680">
        <v>10</v>
      </c>
      <c r="F680">
        <v>10</v>
      </c>
      <c r="G680">
        <v>0</v>
      </c>
      <c r="H680">
        <v>3</v>
      </c>
      <c r="I680">
        <v>7</v>
      </c>
      <c r="J680">
        <v>0.65</v>
      </c>
      <c r="K680">
        <v>4.9976444244384801</v>
      </c>
      <c r="L680">
        <v>3.9419651031494101</v>
      </c>
      <c r="M680">
        <v>4.4247894287109402</v>
      </c>
      <c r="N680">
        <v>4.2086830139160201</v>
      </c>
      <c r="O680">
        <v>0</v>
      </c>
      <c r="P680">
        <v>0</v>
      </c>
      <c r="Q680">
        <v>6</v>
      </c>
      <c r="R680" s="12">
        <v>0</v>
      </c>
      <c r="S680" s="12">
        <f t="shared" si="10"/>
        <v>0</v>
      </c>
      <c r="T680">
        <v>1.4745349884033201</v>
      </c>
      <c r="U680">
        <v>1.4224662780761701</v>
      </c>
      <c r="V680">
        <v>1.22858119010925</v>
      </c>
      <c r="W680">
        <v>0.193885087966919</v>
      </c>
      <c r="X680">
        <v>0.24595379829406699</v>
      </c>
      <c r="Y680">
        <v>0.24595379829406699</v>
      </c>
      <c r="Z680">
        <v>0</v>
      </c>
      <c r="AA680">
        <v>0.6</v>
      </c>
      <c r="AB680">
        <v>1</v>
      </c>
      <c r="AC680">
        <v>0.75</v>
      </c>
      <c r="AD680">
        <v>0.4</v>
      </c>
      <c r="AE680">
        <v>0.6</v>
      </c>
    </row>
    <row r="681" spans="1:31" x14ac:dyDescent="0.15">
      <c r="A681" s="4">
        <v>15</v>
      </c>
      <c r="B681">
        <v>11</v>
      </c>
      <c r="C681">
        <v>9</v>
      </c>
      <c r="D681">
        <v>10</v>
      </c>
      <c r="E681">
        <v>10</v>
      </c>
      <c r="F681">
        <v>10</v>
      </c>
      <c r="G681">
        <v>0</v>
      </c>
      <c r="H681">
        <v>1</v>
      </c>
      <c r="I681">
        <v>9</v>
      </c>
      <c r="J681">
        <v>0.55000000000000004</v>
      </c>
      <c r="K681">
        <v>4.2029914855956996</v>
      </c>
      <c r="L681">
        <v>4.0679645538330096</v>
      </c>
      <c r="M681">
        <v>8.3883075714111293</v>
      </c>
      <c r="N681">
        <v>6.1506290435790998</v>
      </c>
      <c r="O681">
        <v>0</v>
      </c>
      <c r="P681">
        <v>0</v>
      </c>
      <c r="Q681">
        <v>6</v>
      </c>
      <c r="R681" s="12">
        <v>0</v>
      </c>
      <c r="S681" s="12">
        <f t="shared" si="10"/>
        <v>0</v>
      </c>
      <c r="T681">
        <v>0.97606468200683605</v>
      </c>
      <c r="U681">
        <v>1.0272102355957</v>
      </c>
      <c r="V681">
        <v>0.83292597532272294</v>
      </c>
      <c r="W681">
        <v>0.19428426027297999</v>
      </c>
      <c r="X681">
        <v>0.14313870668411199</v>
      </c>
      <c r="Y681">
        <v>0.14313870668411199</v>
      </c>
      <c r="Z681">
        <v>0</v>
      </c>
      <c r="AA681">
        <v>0.6</v>
      </c>
      <c r="AB681">
        <v>1</v>
      </c>
      <c r="AC681">
        <v>0.75</v>
      </c>
      <c r="AD681">
        <v>0.4</v>
      </c>
      <c r="AE681">
        <v>0.6</v>
      </c>
    </row>
    <row r="682" spans="1:31" x14ac:dyDescent="0.15">
      <c r="A682" s="4">
        <v>217</v>
      </c>
      <c r="B682">
        <v>13</v>
      </c>
      <c r="C682">
        <v>7</v>
      </c>
      <c r="D682">
        <v>10</v>
      </c>
      <c r="E682">
        <v>10</v>
      </c>
      <c r="F682">
        <v>10</v>
      </c>
      <c r="G682">
        <v>0</v>
      </c>
      <c r="H682">
        <v>3</v>
      </c>
      <c r="I682">
        <v>7</v>
      </c>
      <c r="J682">
        <v>0.65</v>
      </c>
      <c r="K682">
        <v>5.4756088256835902</v>
      </c>
      <c r="L682">
        <v>4.12908935546875</v>
      </c>
      <c r="M682">
        <v>3.40728759765625</v>
      </c>
      <c r="N682">
        <v>3.4572505950927699</v>
      </c>
      <c r="O682">
        <v>1</v>
      </c>
      <c r="P682">
        <v>1</v>
      </c>
      <c r="Q682">
        <v>8</v>
      </c>
      <c r="R682" s="12">
        <v>0.125</v>
      </c>
      <c r="S682" s="12">
        <f t="shared" si="10"/>
        <v>0.1</v>
      </c>
      <c r="T682">
        <v>1.5183258056640601</v>
      </c>
      <c r="U682">
        <v>1.4641958475112899</v>
      </c>
      <c r="V682">
        <v>1.26866555213928</v>
      </c>
      <c r="W682">
        <v>0.195530295372009</v>
      </c>
      <c r="X682">
        <v>0.24966025352478</v>
      </c>
      <c r="Y682">
        <v>0.24966025352478</v>
      </c>
      <c r="Z682">
        <v>0.1</v>
      </c>
      <c r="AA682">
        <v>0.7</v>
      </c>
      <c r="AB682">
        <v>0.875</v>
      </c>
      <c r="AC682">
        <v>0.77777777777777801</v>
      </c>
      <c r="AD682">
        <v>0.3</v>
      </c>
      <c r="AE682">
        <v>0.6</v>
      </c>
    </row>
    <row r="683" spans="1:31" x14ac:dyDescent="0.15">
      <c r="A683" s="4">
        <v>34</v>
      </c>
      <c r="B683">
        <v>13</v>
      </c>
      <c r="C683">
        <v>7</v>
      </c>
      <c r="D683">
        <v>10</v>
      </c>
      <c r="E683">
        <v>10</v>
      </c>
      <c r="F683">
        <v>10</v>
      </c>
      <c r="G683">
        <v>0</v>
      </c>
      <c r="H683">
        <v>3</v>
      </c>
      <c r="I683">
        <v>7</v>
      </c>
      <c r="J683">
        <v>0.65</v>
      </c>
      <c r="K683">
        <v>6.0200996398925799</v>
      </c>
      <c r="L683">
        <v>4.2563762664794904</v>
      </c>
      <c r="M683">
        <v>3.1858367919921902</v>
      </c>
      <c r="N683">
        <v>4.3497257232665998</v>
      </c>
      <c r="O683">
        <v>2</v>
      </c>
      <c r="P683">
        <v>2</v>
      </c>
      <c r="Q683">
        <v>12</v>
      </c>
      <c r="R683" s="12">
        <v>0.16669999999999999</v>
      </c>
      <c r="S683" s="12">
        <f t="shared" si="10"/>
        <v>0.2</v>
      </c>
      <c r="T683">
        <v>1.69560623168945</v>
      </c>
      <c r="U683">
        <v>1.59211981296539</v>
      </c>
      <c r="V683">
        <v>1.3964926004409799</v>
      </c>
      <c r="W683">
        <v>0.19562721252441401</v>
      </c>
      <c r="X683">
        <v>0.29911363124847401</v>
      </c>
      <c r="Y683">
        <v>0.29911363124847401</v>
      </c>
      <c r="Z683">
        <v>0.2</v>
      </c>
      <c r="AA683">
        <v>1</v>
      </c>
      <c r="AB683">
        <v>0.83333333333333304</v>
      </c>
      <c r="AC683">
        <v>0.90909090909090895</v>
      </c>
      <c r="AD683">
        <v>0</v>
      </c>
      <c r="AE683">
        <v>0.8</v>
      </c>
    </row>
    <row r="684" spans="1:31" x14ac:dyDescent="0.15">
      <c r="A684" s="4">
        <v>603</v>
      </c>
      <c r="B684">
        <v>13</v>
      </c>
      <c r="C684">
        <v>7</v>
      </c>
      <c r="D684">
        <v>10</v>
      </c>
      <c r="E684">
        <v>10</v>
      </c>
      <c r="F684">
        <v>10</v>
      </c>
      <c r="G684">
        <v>0</v>
      </c>
      <c r="H684">
        <v>3</v>
      </c>
      <c r="I684">
        <v>7</v>
      </c>
      <c r="J684">
        <v>0.65</v>
      </c>
      <c r="K684">
        <v>4.3765792846679696</v>
      </c>
      <c r="L684">
        <v>3.6355686187744101</v>
      </c>
      <c r="M684">
        <v>3.9231529235839799</v>
      </c>
      <c r="N684">
        <v>2.8808670043945299</v>
      </c>
      <c r="O684">
        <v>0</v>
      </c>
      <c r="P684">
        <v>0</v>
      </c>
      <c r="Q684">
        <v>7</v>
      </c>
      <c r="R684" s="12">
        <v>0</v>
      </c>
      <c r="S684" s="12">
        <f t="shared" si="10"/>
        <v>0</v>
      </c>
      <c r="T684">
        <v>1.3274383544921899</v>
      </c>
      <c r="U684">
        <v>1.3228759765625</v>
      </c>
      <c r="V684">
        <v>1.12683546543121</v>
      </c>
      <c r="W684">
        <v>0.19604051113128701</v>
      </c>
      <c r="X684">
        <v>0.20060288906097401</v>
      </c>
      <c r="Y684">
        <v>0.20060288906097401</v>
      </c>
      <c r="Z684">
        <v>0</v>
      </c>
      <c r="AA684">
        <v>0.7</v>
      </c>
      <c r="AB684">
        <v>1</v>
      </c>
      <c r="AC684">
        <v>0.82352941176470595</v>
      </c>
      <c r="AD684">
        <v>0.3</v>
      </c>
      <c r="AE684">
        <v>0.7</v>
      </c>
    </row>
    <row r="685" spans="1:31" x14ac:dyDescent="0.15">
      <c r="A685" s="4">
        <v>709</v>
      </c>
      <c r="B685">
        <v>13</v>
      </c>
      <c r="C685">
        <v>7</v>
      </c>
      <c r="D685">
        <v>10</v>
      </c>
      <c r="E685">
        <v>10</v>
      </c>
      <c r="F685">
        <v>10</v>
      </c>
      <c r="G685">
        <v>0</v>
      </c>
      <c r="H685">
        <v>3</v>
      </c>
      <c r="I685">
        <v>7</v>
      </c>
      <c r="J685">
        <v>0.65</v>
      </c>
      <c r="K685">
        <v>5.4727058410644496</v>
      </c>
      <c r="L685">
        <v>4.0060710906982404</v>
      </c>
      <c r="M685">
        <v>3.4007263183593701</v>
      </c>
      <c r="N685">
        <v>4.0240230560302699</v>
      </c>
      <c r="O685">
        <v>1</v>
      </c>
      <c r="P685">
        <v>1</v>
      </c>
      <c r="Q685">
        <v>11</v>
      </c>
      <c r="R685" s="12">
        <v>9.0899999999999995E-2</v>
      </c>
      <c r="S685" s="12">
        <f t="shared" si="10"/>
        <v>0.1</v>
      </c>
      <c r="T685">
        <v>1.5054969787597701</v>
      </c>
      <c r="U685">
        <v>1.43953001499176</v>
      </c>
      <c r="V685">
        <v>1.2433021068573</v>
      </c>
      <c r="W685">
        <v>0.19622790813446001</v>
      </c>
      <c r="X685">
        <v>0.26219487190246599</v>
      </c>
      <c r="Y685">
        <v>0.26219487190246599</v>
      </c>
      <c r="Z685">
        <v>0.1</v>
      </c>
      <c r="AA685">
        <v>1</v>
      </c>
      <c r="AB685">
        <v>0.90909090909090895</v>
      </c>
      <c r="AC685">
        <v>0.952380952380952</v>
      </c>
      <c r="AD685">
        <v>0</v>
      </c>
      <c r="AE685">
        <v>0.9</v>
      </c>
    </row>
    <row r="686" spans="1:31" x14ac:dyDescent="0.15">
      <c r="A686" s="4">
        <v>177</v>
      </c>
      <c r="B686">
        <v>13</v>
      </c>
      <c r="C686">
        <v>7</v>
      </c>
      <c r="D686">
        <v>10</v>
      </c>
      <c r="E686">
        <v>10</v>
      </c>
      <c r="F686">
        <v>10</v>
      </c>
      <c r="G686">
        <v>0</v>
      </c>
      <c r="H686">
        <v>3</v>
      </c>
      <c r="I686">
        <v>7</v>
      </c>
      <c r="J686">
        <v>0.65</v>
      </c>
      <c r="K686">
        <v>5.1692657470703098</v>
      </c>
      <c r="L686">
        <v>4.0984668731689498</v>
      </c>
      <c r="M686">
        <v>4.4077281951904297</v>
      </c>
      <c r="N686">
        <v>4.0111160278320304</v>
      </c>
      <c r="O686">
        <v>0</v>
      </c>
      <c r="P686">
        <v>0</v>
      </c>
      <c r="Q686">
        <v>6</v>
      </c>
      <c r="R686" s="12">
        <v>0</v>
      </c>
      <c r="S686" s="12">
        <f t="shared" si="10"/>
        <v>0</v>
      </c>
      <c r="T686">
        <v>1.27835273742676</v>
      </c>
      <c r="U686">
        <v>1.27831518650055</v>
      </c>
      <c r="V686">
        <v>1.08203661441803</v>
      </c>
      <c r="W686">
        <v>0.19627857208252</v>
      </c>
      <c r="X686">
        <v>0.196316123008728</v>
      </c>
      <c r="Y686">
        <v>0.196316123008728</v>
      </c>
      <c r="Z686">
        <v>0</v>
      </c>
      <c r="AA686">
        <v>0.6</v>
      </c>
      <c r="AB686">
        <v>1</v>
      </c>
      <c r="AC686">
        <v>0.75</v>
      </c>
      <c r="AD686">
        <v>0.4</v>
      </c>
      <c r="AE686">
        <v>0.6</v>
      </c>
    </row>
    <row r="687" spans="1:31" x14ac:dyDescent="0.15">
      <c r="A687" s="4">
        <v>981</v>
      </c>
      <c r="B687">
        <v>12</v>
      </c>
      <c r="C687">
        <v>8</v>
      </c>
      <c r="D687">
        <v>10</v>
      </c>
      <c r="E687">
        <v>10</v>
      </c>
      <c r="F687">
        <v>10</v>
      </c>
      <c r="G687">
        <v>0</v>
      </c>
      <c r="H687">
        <v>2</v>
      </c>
      <c r="I687">
        <v>8</v>
      </c>
      <c r="J687">
        <v>0.6</v>
      </c>
      <c r="K687">
        <v>5.7290534973144496</v>
      </c>
      <c r="L687">
        <v>4.5716457366943404</v>
      </c>
      <c r="M687">
        <v>3.4570541381835902</v>
      </c>
      <c r="N687">
        <v>4.3938293457031197</v>
      </c>
      <c r="O687">
        <v>1</v>
      </c>
      <c r="P687">
        <v>1</v>
      </c>
      <c r="Q687">
        <v>11</v>
      </c>
      <c r="R687" s="12">
        <v>9.0899999999999995E-2</v>
      </c>
      <c r="S687" s="12">
        <f t="shared" si="10"/>
        <v>0.1</v>
      </c>
      <c r="T687">
        <v>1.6201763153076201</v>
      </c>
      <c r="U687">
        <v>1.51878833770752</v>
      </c>
      <c r="V687">
        <v>1.3224906921386701</v>
      </c>
      <c r="W687">
        <v>0.19629764556884799</v>
      </c>
      <c r="X687">
        <v>0.29768562316894498</v>
      </c>
      <c r="Y687">
        <v>0.29768562316894498</v>
      </c>
      <c r="Z687">
        <v>0.1</v>
      </c>
      <c r="AA687">
        <v>1</v>
      </c>
      <c r="AB687">
        <v>0.90909090909090895</v>
      </c>
      <c r="AC687">
        <v>0.952380952380952</v>
      </c>
      <c r="AD687">
        <v>0</v>
      </c>
      <c r="AE687">
        <v>0.9</v>
      </c>
    </row>
    <row r="688" spans="1:31" x14ac:dyDescent="0.15">
      <c r="A688" s="4">
        <v>691</v>
      </c>
      <c r="B688">
        <v>12</v>
      </c>
      <c r="C688">
        <v>8</v>
      </c>
      <c r="D688">
        <v>10</v>
      </c>
      <c r="E688">
        <v>10</v>
      </c>
      <c r="F688">
        <v>10</v>
      </c>
      <c r="G688">
        <v>0</v>
      </c>
      <c r="H688">
        <v>2</v>
      </c>
      <c r="I688">
        <v>8</v>
      </c>
      <c r="J688">
        <v>0.6</v>
      </c>
      <c r="K688">
        <v>4.8964290618896502</v>
      </c>
      <c r="L688">
        <v>4.3294925689697301</v>
      </c>
      <c r="M688">
        <v>5.4716281890869096</v>
      </c>
      <c r="N688">
        <v>4.26235008239746</v>
      </c>
      <c r="O688">
        <v>0</v>
      </c>
      <c r="P688">
        <v>0</v>
      </c>
      <c r="Q688">
        <v>7</v>
      </c>
      <c r="R688" s="12">
        <v>0</v>
      </c>
      <c r="S688" s="12">
        <f t="shared" si="10"/>
        <v>0</v>
      </c>
      <c r="T688">
        <v>1.1097564697265601</v>
      </c>
      <c r="U688">
        <v>1.1316432952880899</v>
      </c>
      <c r="V688">
        <v>0.93526744842529297</v>
      </c>
      <c r="W688">
        <v>0.196375846862793</v>
      </c>
      <c r="X688">
        <v>0.17448902130127</v>
      </c>
      <c r="Y688">
        <v>0.17448902130127</v>
      </c>
      <c r="Z688">
        <v>0</v>
      </c>
      <c r="AA688">
        <v>0.7</v>
      </c>
      <c r="AB688">
        <v>1</v>
      </c>
      <c r="AC688">
        <v>0.82352941176470595</v>
      </c>
      <c r="AD688">
        <v>0.3</v>
      </c>
      <c r="AE688">
        <v>0.7</v>
      </c>
    </row>
    <row r="689" spans="1:31" x14ac:dyDescent="0.15">
      <c r="A689" s="4">
        <v>179</v>
      </c>
      <c r="B689">
        <v>11</v>
      </c>
      <c r="C689">
        <v>9</v>
      </c>
      <c r="D689">
        <v>10</v>
      </c>
      <c r="E689">
        <v>10</v>
      </c>
      <c r="F689">
        <v>10</v>
      </c>
      <c r="G689">
        <v>0</v>
      </c>
      <c r="H689">
        <v>1</v>
      </c>
      <c r="I689">
        <v>9</v>
      </c>
      <c r="J689">
        <v>0.55000000000000004</v>
      </c>
      <c r="K689">
        <v>5.2801361083984402</v>
      </c>
      <c r="L689">
        <v>4.8413734436035201</v>
      </c>
      <c r="M689">
        <v>8.1291599273681605</v>
      </c>
      <c r="N689">
        <v>8.0407562255859393</v>
      </c>
      <c r="O689">
        <v>0</v>
      </c>
      <c r="P689">
        <v>0</v>
      </c>
      <c r="Q689">
        <v>8</v>
      </c>
      <c r="R689" s="12">
        <v>0</v>
      </c>
      <c r="S689" s="12">
        <f t="shared" si="10"/>
        <v>0</v>
      </c>
      <c r="T689">
        <v>1.2432918548584</v>
      </c>
      <c r="U689">
        <v>1.2110080718994101</v>
      </c>
      <c r="V689">
        <v>1.0145747661590601</v>
      </c>
      <c r="W689">
        <v>0.196433305740356</v>
      </c>
      <c r="X689">
        <v>0.22871708869934099</v>
      </c>
      <c r="Y689">
        <v>0.22871708869934099</v>
      </c>
      <c r="Z689">
        <v>0</v>
      </c>
      <c r="AA689">
        <v>0.8</v>
      </c>
      <c r="AB689">
        <v>1</v>
      </c>
      <c r="AC689">
        <v>0.88888888888888895</v>
      </c>
      <c r="AD689">
        <v>0.2</v>
      </c>
      <c r="AE689">
        <v>0.8</v>
      </c>
    </row>
    <row r="690" spans="1:31" x14ac:dyDescent="0.15">
      <c r="A690" s="4">
        <v>156</v>
      </c>
      <c r="B690">
        <v>15</v>
      </c>
      <c r="C690">
        <v>5</v>
      </c>
      <c r="D690">
        <v>10</v>
      </c>
      <c r="E690">
        <v>10</v>
      </c>
      <c r="F690">
        <v>10</v>
      </c>
      <c r="G690">
        <v>0</v>
      </c>
      <c r="H690">
        <v>5</v>
      </c>
      <c r="I690">
        <v>5</v>
      </c>
      <c r="J690">
        <v>0.75</v>
      </c>
      <c r="K690">
        <v>5.7591991424560502</v>
      </c>
      <c r="L690">
        <v>4.2316150665283203</v>
      </c>
      <c r="M690">
        <v>4.5075874328613299</v>
      </c>
      <c r="N690">
        <v>3.6071128845214799</v>
      </c>
      <c r="O690">
        <v>0</v>
      </c>
      <c r="P690">
        <v>0</v>
      </c>
      <c r="Q690">
        <v>7</v>
      </c>
      <c r="R690" s="12">
        <v>0</v>
      </c>
      <c r="S690" s="12">
        <f t="shared" si="10"/>
        <v>0</v>
      </c>
      <c r="T690">
        <v>1.2883491516113299</v>
      </c>
      <c r="U690">
        <v>1.29451251029968</v>
      </c>
      <c r="V690">
        <v>1.09758853912353</v>
      </c>
      <c r="W690">
        <v>0.19692397117614699</v>
      </c>
      <c r="X690">
        <v>0.190760612487793</v>
      </c>
      <c r="Y690">
        <v>0.190760612487793</v>
      </c>
      <c r="Z690">
        <v>0</v>
      </c>
      <c r="AA690">
        <v>0.7</v>
      </c>
      <c r="AB690">
        <v>1</v>
      </c>
      <c r="AC690">
        <v>0.82352941176470595</v>
      </c>
      <c r="AD690">
        <v>0.3</v>
      </c>
      <c r="AE690">
        <v>0.7</v>
      </c>
    </row>
    <row r="691" spans="1:31" x14ac:dyDescent="0.15">
      <c r="A691" s="4">
        <v>965</v>
      </c>
      <c r="B691">
        <v>15</v>
      </c>
      <c r="C691">
        <v>5</v>
      </c>
      <c r="D691">
        <v>10</v>
      </c>
      <c r="E691">
        <v>10</v>
      </c>
      <c r="F691">
        <v>10</v>
      </c>
      <c r="G691">
        <v>0</v>
      </c>
      <c r="H691">
        <v>5</v>
      </c>
      <c r="I691">
        <v>5</v>
      </c>
      <c r="J691">
        <v>0.75</v>
      </c>
      <c r="K691">
        <v>5.0984268188476598</v>
      </c>
      <c r="L691">
        <v>2.9432716369628902</v>
      </c>
      <c r="M691">
        <v>2.3286724090576199</v>
      </c>
      <c r="N691">
        <v>3.0811080932617201</v>
      </c>
      <c r="O691">
        <v>2</v>
      </c>
      <c r="P691">
        <v>2</v>
      </c>
      <c r="Q691">
        <v>10</v>
      </c>
      <c r="R691" s="12">
        <v>0.2</v>
      </c>
      <c r="S691" s="12">
        <f t="shared" si="10"/>
        <v>0.2</v>
      </c>
      <c r="T691">
        <v>1.63821220397949</v>
      </c>
      <c r="U691">
        <v>1.58276402950287</v>
      </c>
      <c r="V691">
        <v>1.38533079624176</v>
      </c>
      <c r="W691">
        <v>0.19743323326110801</v>
      </c>
      <c r="X691">
        <v>0.25288140773773199</v>
      </c>
      <c r="Y691">
        <v>0.25288140773773199</v>
      </c>
      <c r="Z691">
        <v>0.2</v>
      </c>
      <c r="AA691">
        <v>0.8</v>
      </c>
      <c r="AB691">
        <v>0.8</v>
      </c>
      <c r="AC691">
        <v>0.8</v>
      </c>
      <c r="AD691">
        <v>0.2</v>
      </c>
      <c r="AE691">
        <v>0.6</v>
      </c>
    </row>
    <row r="692" spans="1:31" x14ac:dyDescent="0.15">
      <c r="A692" s="4">
        <v>369</v>
      </c>
      <c r="B692">
        <v>12</v>
      </c>
      <c r="C692">
        <v>8</v>
      </c>
      <c r="D692">
        <v>10</v>
      </c>
      <c r="E692">
        <v>10</v>
      </c>
      <c r="F692">
        <v>10</v>
      </c>
      <c r="G692">
        <v>0</v>
      </c>
      <c r="H692">
        <v>2</v>
      </c>
      <c r="I692">
        <v>8</v>
      </c>
      <c r="J692">
        <v>0.6</v>
      </c>
      <c r="K692">
        <v>4.7350654602050799</v>
      </c>
      <c r="L692">
        <v>4.1418609619140598</v>
      </c>
      <c r="M692">
        <v>6.0008373260498002</v>
      </c>
      <c r="N692">
        <v>5.2897377014160201</v>
      </c>
      <c r="O692">
        <v>0</v>
      </c>
      <c r="P692">
        <v>0</v>
      </c>
      <c r="Q692">
        <v>9</v>
      </c>
      <c r="R692" s="12">
        <v>0</v>
      </c>
      <c r="S692" s="12">
        <f t="shared" si="10"/>
        <v>0</v>
      </c>
      <c r="T692">
        <v>1.1931114196777299</v>
      </c>
      <c r="U692">
        <v>1.19661045074463</v>
      </c>
      <c r="V692">
        <v>0.99885237216949496</v>
      </c>
      <c r="W692">
        <v>0.197758078575134</v>
      </c>
      <c r="X692">
        <v>0.19425904750824</v>
      </c>
      <c r="Y692">
        <v>0.19425904750824</v>
      </c>
      <c r="Z692">
        <v>0</v>
      </c>
      <c r="AA692">
        <v>0.9</v>
      </c>
      <c r="AB692">
        <v>1</v>
      </c>
      <c r="AC692">
        <v>0.94736842105263197</v>
      </c>
      <c r="AD692">
        <v>0.1</v>
      </c>
      <c r="AE692">
        <v>0.9</v>
      </c>
    </row>
    <row r="693" spans="1:31" x14ac:dyDescent="0.15">
      <c r="A693" s="4">
        <v>331</v>
      </c>
      <c r="B693">
        <v>14</v>
      </c>
      <c r="C693">
        <v>6</v>
      </c>
      <c r="D693">
        <v>10</v>
      </c>
      <c r="E693">
        <v>10</v>
      </c>
      <c r="F693">
        <v>10</v>
      </c>
      <c r="G693">
        <v>0</v>
      </c>
      <c r="H693">
        <v>4</v>
      </c>
      <c r="I693">
        <v>6</v>
      </c>
      <c r="J693">
        <v>0.7</v>
      </c>
      <c r="K693">
        <v>4.9751873016357404</v>
      </c>
      <c r="L693">
        <v>3.11871337890625</v>
      </c>
      <c r="M693">
        <v>2.3487701416015598</v>
      </c>
      <c r="N693">
        <v>3.3579540252685498</v>
      </c>
      <c r="O693">
        <v>2</v>
      </c>
      <c r="P693">
        <v>2</v>
      </c>
      <c r="Q693">
        <v>11</v>
      </c>
      <c r="R693" s="12">
        <v>0.18179999999999999</v>
      </c>
      <c r="S693" s="12">
        <f t="shared" si="10"/>
        <v>0.2</v>
      </c>
      <c r="T693">
        <v>1.7982158660888701</v>
      </c>
      <c r="U693">
        <v>1.7166333198547401</v>
      </c>
      <c r="V693">
        <v>1.5181471109390301</v>
      </c>
      <c r="W693">
        <v>0.19848620891571001</v>
      </c>
      <c r="X693">
        <v>0.28006875514984098</v>
      </c>
      <c r="Y693">
        <v>0.28006875514984098</v>
      </c>
      <c r="Z693">
        <v>0.2</v>
      </c>
      <c r="AA693">
        <v>0.9</v>
      </c>
      <c r="AB693">
        <v>0.81818181818181801</v>
      </c>
      <c r="AC693">
        <v>0.85714285714285698</v>
      </c>
      <c r="AD693">
        <v>0.1</v>
      </c>
      <c r="AE693">
        <v>0.7</v>
      </c>
    </row>
    <row r="694" spans="1:31" x14ac:dyDescent="0.15">
      <c r="A694" s="4">
        <v>221</v>
      </c>
      <c r="B694">
        <v>13</v>
      </c>
      <c r="C694">
        <v>7</v>
      </c>
      <c r="D694">
        <v>10</v>
      </c>
      <c r="E694">
        <v>10</v>
      </c>
      <c r="F694">
        <v>10</v>
      </c>
      <c r="G694">
        <v>0</v>
      </c>
      <c r="H694">
        <v>3</v>
      </c>
      <c r="I694">
        <v>7</v>
      </c>
      <c r="J694">
        <v>0.65</v>
      </c>
      <c r="K694">
        <v>6.1152610778808603</v>
      </c>
      <c r="L694">
        <v>4.4352149963378897</v>
      </c>
      <c r="M694">
        <v>4.2663898468017596</v>
      </c>
      <c r="N694">
        <v>5.3589744567871103</v>
      </c>
      <c r="O694">
        <v>1</v>
      </c>
      <c r="P694">
        <v>1</v>
      </c>
      <c r="Q694">
        <v>10</v>
      </c>
      <c r="R694" s="12">
        <v>0.1</v>
      </c>
      <c r="S694" s="12">
        <f t="shared" si="10"/>
        <v>0.1</v>
      </c>
      <c r="T694">
        <v>1.4331760406494101</v>
      </c>
      <c r="U694">
        <v>1.38488137722015</v>
      </c>
      <c r="V694">
        <v>1.18618488311768</v>
      </c>
      <c r="W694">
        <v>0.198696494102478</v>
      </c>
      <c r="X694">
        <v>0.246991157531738</v>
      </c>
      <c r="Y694">
        <v>0.246991157531738</v>
      </c>
      <c r="Z694">
        <v>0.1</v>
      </c>
      <c r="AA694">
        <v>0.9</v>
      </c>
      <c r="AB694">
        <v>0.9</v>
      </c>
      <c r="AC694">
        <v>0.9</v>
      </c>
      <c r="AD694">
        <v>0.1</v>
      </c>
      <c r="AE694">
        <v>0.8</v>
      </c>
    </row>
    <row r="695" spans="1:31" x14ac:dyDescent="0.15">
      <c r="A695" s="4">
        <v>785</v>
      </c>
      <c r="B695">
        <v>13</v>
      </c>
      <c r="C695">
        <v>7</v>
      </c>
      <c r="D695">
        <v>10</v>
      </c>
      <c r="E695">
        <v>10</v>
      </c>
      <c r="F695">
        <v>10</v>
      </c>
      <c r="G695">
        <v>0</v>
      </c>
      <c r="H695">
        <v>3</v>
      </c>
      <c r="I695">
        <v>7</v>
      </c>
      <c r="J695">
        <v>0.65</v>
      </c>
      <c r="K695">
        <v>5.3491306304931596</v>
      </c>
      <c r="L695">
        <v>4.1130180358886701</v>
      </c>
      <c r="M695">
        <v>3.4775466918945299</v>
      </c>
      <c r="N695">
        <v>3.2125549316406201</v>
      </c>
      <c r="O695">
        <v>1</v>
      </c>
      <c r="P695">
        <v>1</v>
      </c>
      <c r="Q695">
        <v>11</v>
      </c>
      <c r="R695" s="12">
        <v>9.0899999999999995E-2</v>
      </c>
      <c r="S695" s="12">
        <f t="shared" si="10"/>
        <v>0.1</v>
      </c>
      <c r="T695">
        <v>1.4333667755127</v>
      </c>
      <c r="U695">
        <v>1.40033400058746</v>
      </c>
      <c r="V695">
        <v>1.2011299133300799</v>
      </c>
      <c r="W695">
        <v>0.199204087257385</v>
      </c>
      <c r="X695">
        <v>0.23223686218261699</v>
      </c>
      <c r="Y695">
        <v>0.23223686218261699</v>
      </c>
      <c r="Z695">
        <v>0.1</v>
      </c>
      <c r="AA695">
        <v>1</v>
      </c>
      <c r="AB695">
        <v>0.90909090909090895</v>
      </c>
      <c r="AC695">
        <v>0.952380952380952</v>
      </c>
      <c r="AD695">
        <v>0</v>
      </c>
      <c r="AE695">
        <v>0.9</v>
      </c>
    </row>
    <row r="696" spans="1:31" x14ac:dyDescent="0.15">
      <c r="A696" s="4">
        <v>227</v>
      </c>
      <c r="B696">
        <v>13</v>
      </c>
      <c r="C696">
        <v>7</v>
      </c>
      <c r="D696">
        <v>10</v>
      </c>
      <c r="E696">
        <v>10</v>
      </c>
      <c r="F696">
        <v>10</v>
      </c>
      <c r="G696">
        <v>0</v>
      </c>
      <c r="H696">
        <v>3</v>
      </c>
      <c r="I696">
        <v>7</v>
      </c>
      <c r="J696">
        <v>0.65</v>
      </c>
      <c r="K696">
        <v>5.3744926452636701</v>
      </c>
      <c r="L696">
        <v>4.1527462005615199</v>
      </c>
      <c r="M696">
        <v>3.7260227203369101</v>
      </c>
      <c r="N696">
        <v>3.4628772735595699</v>
      </c>
      <c r="O696">
        <v>1</v>
      </c>
      <c r="P696">
        <v>1</v>
      </c>
      <c r="Q696">
        <v>10</v>
      </c>
      <c r="R696" s="12">
        <v>0.1</v>
      </c>
      <c r="S696" s="12">
        <f t="shared" si="10"/>
        <v>0.1</v>
      </c>
      <c r="T696">
        <v>1.4141483306884799</v>
      </c>
      <c r="U696">
        <v>1.3841196298599201</v>
      </c>
      <c r="V696">
        <v>1.18422186374664</v>
      </c>
      <c r="W696">
        <v>0.199897766113281</v>
      </c>
      <c r="X696">
        <v>0.229926466941833</v>
      </c>
      <c r="Y696">
        <v>0.229926466941833</v>
      </c>
      <c r="Z696">
        <v>0.1</v>
      </c>
      <c r="AA696">
        <v>0.9</v>
      </c>
      <c r="AB696">
        <v>0.9</v>
      </c>
      <c r="AC696">
        <v>0.9</v>
      </c>
      <c r="AD696">
        <v>0.1</v>
      </c>
      <c r="AE696">
        <v>0.8</v>
      </c>
    </row>
    <row r="697" spans="1:31" x14ac:dyDescent="0.15">
      <c r="A697" s="4">
        <v>780</v>
      </c>
      <c r="B697">
        <v>12</v>
      </c>
      <c r="C697">
        <v>8</v>
      </c>
      <c r="D697">
        <v>10</v>
      </c>
      <c r="E697">
        <v>10</v>
      </c>
      <c r="F697">
        <v>10</v>
      </c>
      <c r="G697">
        <v>0</v>
      </c>
      <c r="H697">
        <v>2</v>
      </c>
      <c r="I697">
        <v>8</v>
      </c>
      <c r="J697">
        <v>0.6</v>
      </c>
      <c r="K697">
        <v>5.6005420684814498</v>
      </c>
      <c r="L697">
        <v>4.6644268035888699</v>
      </c>
      <c r="M697">
        <v>4.3615436553955096</v>
      </c>
      <c r="N697">
        <v>4.3019714355468697</v>
      </c>
      <c r="O697">
        <v>1</v>
      </c>
      <c r="P697">
        <v>1</v>
      </c>
      <c r="Q697">
        <v>10</v>
      </c>
      <c r="R697" s="12">
        <v>0.1</v>
      </c>
      <c r="S697" s="12">
        <f t="shared" si="10"/>
        <v>0.1</v>
      </c>
      <c r="T697">
        <v>1.4264984130859399</v>
      </c>
      <c r="U697">
        <v>1.3753719329834</v>
      </c>
      <c r="V697">
        <v>1.1745300292968699</v>
      </c>
      <c r="W697">
        <v>0.20084190368652299</v>
      </c>
      <c r="X697">
        <v>0.251968383789062</v>
      </c>
      <c r="Y697">
        <v>0.251968383789062</v>
      </c>
      <c r="Z697">
        <v>0.1</v>
      </c>
      <c r="AA697">
        <v>0.9</v>
      </c>
      <c r="AB697">
        <v>0.9</v>
      </c>
      <c r="AC697">
        <v>0.9</v>
      </c>
      <c r="AD697">
        <v>0.1</v>
      </c>
      <c r="AE697">
        <v>0.8</v>
      </c>
    </row>
    <row r="698" spans="1:31" x14ac:dyDescent="0.15">
      <c r="A698" s="4">
        <v>636</v>
      </c>
      <c r="B698">
        <v>12</v>
      </c>
      <c r="C698">
        <v>8</v>
      </c>
      <c r="D698">
        <v>10</v>
      </c>
      <c r="E698">
        <v>10</v>
      </c>
      <c r="F698">
        <v>9</v>
      </c>
      <c r="G698">
        <v>1</v>
      </c>
      <c r="H698">
        <v>3</v>
      </c>
      <c r="I698">
        <v>7</v>
      </c>
      <c r="J698">
        <v>0.6</v>
      </c>
      <c r="K698">
        <v>6.6260623931884801</v>
      </c>
      <c r="L698">
        <v>4.9276981353759801</v>
      </c>
      <c r="M698">
        <v>3.9160823822021502</v>
      </c>
      <c r="N698">
        <v>4.2160472869873002</v>
      </c>
      <c r="O698">
        <v>1</v>
      </c>
      <c r="P698">
        <v>1</v>
      </c>
      <c r="Q698">
        <v>10</v>
      </c>
      <c r="R698" s="12">
        <v>0.1</v>
      </c>
      <c r="S698" s="12">
        <f t="shared" si="10"/>
        <v>0.1</v>
      </c>
      <c r="T698">
        <v>1.55061531066895</v>
      </c>
      <c r="U698">
        <v>1.4783744812011701</v>
      </c>
      <c r="V698">
        <v>1.27735543251038</v>
      </c>
      <c r="W698">
        <v>0.20101904869079601</v>
      </c>
      <c r="X698">
        <v>0.273259878158569</v>
      </c>
      <c r="Y698">
        <v>0.273259878158569</v>
      </c>
      <c r="Z698">
        <v>0.1</v>
      </c>
      <c r="AA698">
        <v>0.9</v>
      </c>
      <c r="AB698">
        <v>0.9</v>
      </c>
      <c r="AC698">
        <v>0.9</v>
      </c>
      <c r="AD698">
        <v>0.1</v>
      </c>
      <c r="AE698">
        <v>0.8</v>
      </c>
    </row>
    <row r="699" spans="1:31" x14ac:dyDescent="0.15">
      <c r="A699" s="4">
        <v>974</v>
      </c>
      <c r="B699">
        <v>15</v>
      </c>
      <c r="C699">
        <v>5</v>
      </c>
      <c r="D699">
        <v>10</v>
      </c>
      <c r="E699">
        <v>10</v>
      </c>
      <c r="F699">
        <v>10</v>
      </c>
      <c r="G699">
        <v>0</v>
      </c>
      <c r="H699">
        <v>5</v>
      </c>
      <c r="I699">
        <v>5</v>
      </c>
      <c r="J699">
        <v>0.75</v>
      </c>
      <c r="K699">
        <v>5.3685245513915998</v>
      </c>
      <c r="L699">
        <v>3.2771472930908199</v>
      </c>
      <c r="M699">
        <v>2.8307132720947301</v>
      </c>
      <c r="N699">
        <v>3.2898807525634801</v>
      </c>
      <c r="O699">
        <v>1</v>
      </c>
      <c r="P699">
        <v>1</v>
      </c>
      <c r="Q699">
        <v>10</v>
      </c>
      <c r="R699" s="12">
        <v>0.1</v>
      </c>
      <c r="S699" s="12">
        <f t="shared" si="10"/>
        <v>0.1</v>
      </c>
      <c r="T699">
        <v>1.6221961975097701</v>
      </c>
      <c r="U699">
        <v>1.5725250244140601</v>
      </c>
      <c r="V699">
        <v>1.3714082241058301</v>
      </c>
      <c r="W699">
        <v>0.20111680030822801</v>
      </c>
      <c r="X699">
        <v>0.250787973403931</v>
      </c>
      <c r="Y699">
        <v>0.250787973403931</v>
      </c>
      <c r="Z699">
        <v>0.1</v>
      </c>
      <c r="AA699">
        <v>0.9</v>
      </c>
      <c r="AB699">
        <v>0.9</v>
      </c>
      <c r="AC699">
        <v>0.9</v>
      </c>
      <c r="AD699">
        <v>0.1</v>
      </c>
      <c r="AE699">
        <v>0.8</v>
      </c>
    </row>
    <row r="700" spans="1:31" x14ac:dyDescent="0.15">
      <c r="A700" s="4">
        <v>796</v>
      </c>
      <c r="B700">
        <v>11</v>
      </c>
      <c r="C700">
        <v>9</v>
      </c>
      <c r="D700">
        <v>10</v>
      </c>
      <c r="E700">
        <v>10</v>
      </c>
      <c r="F700">
        <v>9</v>
      </c>
      <c r="G700">
        <v>1</v>
      </c>
      <c r="H700">
        <v>2</v>
      </c>
      <c r="I700">
        <v>8</v>
      </c>
      <c r="J700">
        <v>0.55000000000000004</v>
      </c>
      <c r="K700">
        <v>4.8626766204834002</v>
      </c>
      <c r="L700">
        <v>4.4750595092773402</v>
      </c>
      <c r="M700">
        <v>5.9265327453613299</v>
      </c>
      <c r="N700">
        <v>3.7524261474609402</v>
      </c>
      <c r="O700">
        <v>0</v>
      </c>
      <c r="P700">
        <v>0</v>
      </c>
      <c r="Q700">
        <v>4</v>
      </c>
      <c r="R700" s="12">
        <v>0</v>
      </c>
      <c r="S700" s="12">
        <f t="shared" si="10"/>
        <v>0</v>
      </c>
      <c r="T700">
        <v>1.12472343444824</v>
      </c>
      <c r="U700">
        <v>1.1429090499877901</v>
      </c>
      <c r="V700">
        <v>0.94133055210113503</v>
      </c>
      <c r="W700">
        <v>0.20157849788665799</v>
      </c>
      <c r="X700">
        <v>0.18339288234710699</v>
      </c>
      <c r="Y700">
        <v>0.18339288234710699</v>
      </c>
      <c r="Z700">
        <v>0</v>
      </c>
      <c r="AA700">
        <v>0.4</v>
      </c>
      <c r="AB700">
        <v>1</v>
      </c>
      <c r="AC700">
        <v>0.57142857142857195</v>
      </c>
      <c r="AD700">
        <v>0.6</v>
      </c>
      <c r="AE700">
        <v>0.4</v>
      </c>
    </row>
    <row r="701" spans="1:31" x14ac:dyDescent="0.15">
      <c r="A701" s="4">
        <v>244</v>
      </c>
      <c r="B701">
        <v>12</v>
      </c>
      <c r="C701">
        <v>8</v>
      </c>
      <c r="D701">
        <v>10</v>
      </c>
      <c r="E701">
        <v>10</v>
      </c>
      <c r="F701">
        <v>10</v>
      </c>
      <c r="G701">
        <v>0</v>
      </c>
      <c r="H701">
        <v>2</v>
      </c>
      <c r="I701">
        <v>8</v>
      </c>
      <c r="J701">
        <v>0.6</v>
      </c>
      <c r="K701">
        <v>6.2065601348876998</v>
      </c>
      <c r="L701">
        <v>4.8932552337646502</v>
      </c>
      <c r="M701">
        <v>3.8125762939453098</v>
      </c>
      <c r="N701">
        <v>5.2156620025634801</v>
      </c>
      <c r="O701">
        <v>1</v>
      </c>
      <c r="P701">
        <v>1</v>
      </c>
      <c r="Q701">
        <v>11</v>
      </c>
      <c r="R701" s="12">
        <v>9.0899999999999995E-2</v>
      </c>
      <c r="S701" s="12">
        <f t="shared" si="10"/>
        <v>0.1</v>
      </c>
      <c r="T701">
        <v>1.63515853881836</v>
      </c>
      <c r="U701">
        <v>1.52410793304443</v>
      </c>
      <c r="V701">
        <v>1.32188284397125</v>
      </c>
      <c r="W701">
        <v>0.20222508907318101</v>
      </c>
      <c r="X701">
        <v>0.31327569484710699</v>
      </c>
      <c r="Y701">
        <v>0.31327569484710699</v>
      </c>
      <c r="Z701">
        <v>0.1</v>
      </c>
      <c r="AA701">
        <v>1</v>
      </c>
      <c r="AB701">
        <v>0.90909090909090895</v>
      </c>
      <c r="AC701">
        <v>0.952380952380952</v>
      </c>
      <c r="AD701">
        <v>0</v>
      </c>
      <c r="AE701">
        <v>0.9</v>
      </c>
    </row>
    <row r="702" spans="1:31" x14ac:dyDescent="0.15">
      <c r="A702" s="4">
        <v>71</v>
      </c>
      <c r="B702">
        <v>11</v>
      </c>
      <c r="C702">
        <v>9</v>
      </c>
      <c r="D702">
        <v>10</v>
      </c>
      <c r="E702">
        <v>10</v>
      </c>
      <c r="F702">
        <v>10</v>
      </c>
      <c r="G702">
        <v>0</v>
      </c>
      <c r="H702">
        <v>1</v>
      </c>
      <c r="I702">
        <v>9</v>
      </c>
      <c r="J702">
        <v>0.55000000000000004</v>
      </c>
      <c r="K702">
        <v>5.6253719329834002</v>
      </c>
      <c r="L702">
        <v>5.1017303466796902</v>
      </c>
      <c r="M702">
        <v>7.7780170440673801</v>
      </c>
      <c r="N702">
        <v>8.2100524902343697</v>
      </c>
      <c r="O702">
        <v>0</v>
      </c>
      <c r="P702">
        <v>0</v>
      </c>
      <c r="Q702">
        <v>9</v>
      </c>
      <c r="R702" s="12">
        <v>0</v>
      </c>
      <c r="S702" s="12">
        <f t="shared" si="10"/>
        <v>0</v>
      </c>
      <c r="T702">
        <v>1.52312660217285</v>
      </c>
      <c r="U702">
        <v>1.4431781768798799</v>
      </c>
      <c r="V702">
        <v>1.24091017246246</v>
      </c>
      <c r="W702">
        <v>0.20226800441741899</v>
      </c>
      <c r="X702">
        <v>0.28221642971038802</v>
      </c>
      <c r="Y702">
        <v>0.28221642971038802</v>
      </c>
      <c r="Z702">
        <v>0</v>
      </c>
      <c r="AA702">
        <v>0.9</v>
      </c>
      <c r="AB702">
        <v>1</v>
      </c>
      <c r="AC702">
        <v>0.94736842105263197</v>
      </c>
      <c r="AD702">
        <v>0.1</v>
      </c>
      <c r="AE702">
        <v>0.9</v>
      </c>
    </row>
    <row r="703" spans="1:31" x14ac:dyDescent="0.15">
      <c r="A703" s="4">
        <v>514</v>
      </c>
      <c r="B703">
        <v>13</v>
      </c>
      <c r="C703">
        <v>7</v>
      </c>
      <c r="D703">
        <v>10</v>
      </c>
      <c r="E703">
        <v>10</v>
      </c>
      <c r="F703">
        <v>10</v>
      </c>
      <c r="G703">
        <v>0</v>
      </c>
      <c r="H703">
        <v>3</v>
      </c>
      <c r="I703">
        <v>7</v>
      </c>
      <c r="J703">
        <v>0.65</v>
      </c>
      <c r="K703">
        <v>5.8856830596923801</v>
      </c>
      <c r="L703">
        <v>4.2586479187011701</v>
      </c>
      <c r="M703">
        <v>3.3143463134765598</v>
      </c>
      <c r="N703">
        <v>4.0744380950927699</v>
      </c>
      <c r="O703">
        <v>1</v>
      </c>
      <c r="P703">
        <v>1</v>
      </c>
      <c r="Q703">
        <v>8</v>
      </c>
      <c r="R703" s="12">
        <v>0.125</v>
      </c>
      <c r="S703" s="12">
        <f t="shared" si="10"/>
        <v>0.1</v>
      </c>
      <c r="T703">
        <v>1.5300750732421899</v>
      </c>
      <c r="U703">
        <v>1.46030938625336</v>
      </c>
      <c r="V703">
        <v>1.25759541988373</v>
      </c>
      <c r="W703">
        <v>0.20271396636962899</v>
      </c>
      <c r="X703">
        <v>0.27247965335845897</v>
      </c>
      <c r="Y703">
        <v>0.27247965335845897</v>
      </c>
      <c r="Z703">
        <v>0.1</v>
      </c>
      <c r="AA703">
        <v>0.7</v>
      </c>
      <c r="AB703">
        <v>0.875</v>
      </c>
      <c r="AC703">
        <v>0.77777777777777801</v>
      </c>
      <c r="AD703">
        <v>0.3</v>
      </c>
      <c r="AE703">
        <v>0.6</v>
      </c>
    </row>
    <row r="704" spans="1:31" x14ac:dyDescent="0.15">
      <c r="A704" s="4">
        <v>486</v>
      </c>
      <c r="B704">
        <v>16</v>
      </c>
      <c r="C704">
        <v>4</v>
      </c>
      <c r="D704">
        <v>10</v>
      </c>
      <c r="E704">
        <v>10</v>
      </c>
      <c r="F704">
        <v>10</v>
      </c>
      <c r="G704">
        <v>0</v>
      </c>
      <c r="H704">
        <v>6</v>
      </c>
      <c r="I704">
        <v>4</v>
      </c>
      <c r="J704">
        <v>0.8</v>
      </c>
      <c r="K704">
        <v>5.4736347198486301</v>
      </c>
      <c r="L704">
        <v>3.00607109069824</v>
      </c>
      <c r="M704">
        <v>2.5961036682128902</v>
      </c>
      <c r="N704">
        <v>3.08769607543945</v>
      </c>
      <c r="O704">
        <v>1</v>
      </c>
      <c r="P704">
        <v>1</v>
      </c>
      <c r="Q704">
        <v>9</v>
      </c>
      <c r="R704" s="12">
        <v>0.1111</v>
      </c>
      <c r="S704" s="12">
        <f t="shared" si="10"/>
        <v>0.1</v>
      </c>
      <c r="T704">
        <v>1.6700477600097701</v>
      </c>
      <c r="U704">
        <v>1.6262121200561499</v>
      </c>
      <c r="V704">
        <v>1.4233806133270299</v>
      </c>
      <c r="W704">
        <v>0.202831506729126</v>
      </c>
      <c r="X704">
        <v>0.24666714668273901</v>
      </c>
      <c r="Y704">
        <v>0.24666714668273901</v>
      </c>
      <c r="Z704">
        <v>0.1</v>
      </c>
      <c r="AA704">
        <v>0.8</v>
      </c>
      <c r="AB704">
        <v>0.88888888888888895</v>
      </c>
      <c r="AC704">
        <v>0.84210526315789502</v>
      </c>
      <c r="AD704">
        <v>0.2</v>
      </c>
      <c r="AE704">
        <v>0.7</v>
      </c>
    </row>
    <row r="705" spans="1:31" x14ac:dyDescent="0.15">
      <c r="A705" s="4">
        <v>123</v>
      </c>
      <c r="B705">
        <v>11</v>
      </c>
      <c r="C705">
        <v>9</v>
      </c>
      <c r="D705">
        <v>10</v>
      </c>
      <c r="E705">
        <v>10</v>
      </c>
      <c r="F705">
        <v>9</v>
      </c>
      <c r="G705">
        <v>1</v>
      </c>
      <c r="H705">
        <v>2</v>
      </c>
      <c r="I705">
        <v>8</v>
      </c>
      <c r="J705">
        <v>0.55000000000000004</v>
      </c>
      <c r="K705">
        <v>4.8833980560302699</v>
      </c>
      <c r="L705">
        <v>4.5435543060302699</v>
      </c>
      <c r="M705">
        <v>6.4306812286376998</v>
      </c>
      <c r="N705">
        <v>4.0581512451171902</v>
      </c>
      <c r="O705">
        <v>0</v>
      </c>
      <c r="P705">
        <v>0</v>
      </c>
      <c r="Q705">
        <v>7</v>
      </c>
      <c r="R705" s="12">
        <v>0</v>
      </c>
      <c r="S705" s="12">
        <f t="shared" si="10"/>
        <v>0</v>
      </c>
      <c r="T705">
        <v>1.03647041320801</v>
      </c>
      <c r="U705">
        <v>1.0833797454834</v>
      </c>
      <c r="V705">
        <v>0.880545973777771</v>
      </c>
      <c r="W705">
        <v>0.202833771705627</v>
      </c>
      <c r="X705">
        <v>0.15592443943023701</v>
      </c>
      <c r="Y705">
        <v>0.15592443943023701</v>
      </c>
      <c r="Z705">
        <v>0</v>
      </c>
      <c r="AA705">
        <v>0.7</v>
      </c>
      <c r="AB705">
        <v>1</v>
      </c>
      <c r="AC705">
        <v>0.82352941176470595</v>
      </c>
      <c r="AD705">
        <v>0.3</v>
      </c>
      <c r="AE705">
        <v>0.7</v>
      </c>
    </row>
    <row r="706" spans="1:31" x14ac:dyDescent="0.15">
      <c r="A706" s="4">
        <v>850</v>
      </c>
      <c r="B706">
        <v>11</v>
      </c>
      <c r="C706">
        <v>9</v>
      </c>
      <c r="D706">
        <v>10</v>
      </c>
      <c r="E706">
        <v>10</v>
      </c>
      <c r="F706">
        <v>10</v>
      </c>
      <c r="G706">
        <v>0</v>
      </c>
      <c r="H706">
        <v>1</v>
      </c>
      <c r="I706">
        <v>9</v>
      </c>
      <c r="J706">
        <v>0.55000000000000004</v>
      </c>
      <c r="K706">
        <v>4.51798439025879</v>
      </c>
      <c r="L706">
        <v>4.2796936035156197</v>
      </c>
      <c r="M706">
        <v>8.3001003265380895</v>
      </c>
      <c r="N706">
        <v>6.8499565124511701</v>
      </c>
      <c r="O706">
        <v>0</v>
      </c>
      <c r="P706">
        <v>0</v>
      </c>
      <c r="Q706">
        <v>2</v>
      </c>
      <c r="R706" s="12">
        <v>0</v>
      </c>
      <c r="S706" s="12">
        <f t="shared" ref="S706:S769" si="11">O706/E706</f>
        <v>0</v>
      </c>
      <c r="T706">
        <v>1.0687160491943399</v>
      </c>
      <c r="U706">
        <v>1.09086036682129</v>
      </c>
      <c r="V706">
        <v>0.88795930147170998</v>
      </c>
      <c r="W706">
        <v>0.202901065349579</v>
      </c>
      <c r="X706">
        <v>0.18075674772262601</v>
      </c>
      <c r="Y706">
        <v>0.18075674772262601</v>
      </c>
      <c r="Z706">
        <v>0</v>
      </c>
      <c r="AA706">
        <v>0.2</v>
      </c>
      <c r="AB706">
        <v>1</v>
      </c>
      <c r="AC706">
        <v>0.33333333333333298</v>
      </c>
      <c r="AD706">
        <v>0.8</v>
      </c>
      <c r="AE706">
        <v>0.2</v>
      </c>
    </row>
    <row r="707" spans="1:31" x14ac:dyDescent="0.15">
      <c r="A707" s="4">
        <v>706</v>
      </c>
      <c r="B707">
        <v>12</v>
      </c>
      <c r="C707">
        <v>8</v>
      </c>
      <c r="D707">
        <v>10</v>
      </c>
      <c r="E707">
        <v>10</v>
      </c>
      <c r="F707">
        <v>10</v>
      </c>
      <c r="G707">
        <v>0</v>
      </c>
      <c r="H707">
        <v>2</v>
      </c>
      <c r="I707">
        <v>8</v>
      </c>
      <c r="J707">
        <v>0.6</v>
      </c>
      <c r="K707">
        <v>5.1792068481445304</v>
      </c>
      <c r="L707">
        <v>4.3879737854003897</v>
      </c>
      <c r="M707">
        <v>5.0484752655029297</v>
      </c>
      <c r="N707">
        <v>4.7817916870117196</v>
      </c>
      <c r="O707">
        <v>0</v>
      </c>
      <c r="P707">
        <v>0</v>
      </c>
      <c r="Q707">
        <v>10</v>
      </c>
      <c r="R707" s="12">
        <v>0</v>
      </c>
      <c r="S707" s="12">
        <f t="shared" si="11"/>
        <v>0</v>
      </c>
      <c r="T707">
        <v>1.3510284423828101</v>
      </c>
      <c r="U707">
        <v>1.3207101821899401</v>
      </c>
      <c r="V707">
        <v>1.1176512241363501</v>
      </c>
      <c r="W707">
        <v>0.20305895805358901</v>
      </c>
      <c r="X707">
        <v>0.23337721824645999</v>
      </c>
      <c r="Y707">
        <v>0.23337721824645999</v>
      </c>
      <c r="Z707">
        <v>0</v>
      </c>
      <c r="AA707">
        <v>1</v>
      </c>
      <c r="AB707">
        <v>1</v>
      </c>
      <c r="AC707">
        <v>1</v>
      </c>
      <c r="AD707">
        <v>0</v>
      </c>
      <c r="AE707">
        <v>1</v>
      </c>
    </row>
    <row r="708" spans="1:31" x14ac:dyDescent="0.15">
      <c r="A708" s="4">
        <v>341</v>
      </c>
      <c r="B708">
        <v>13</v>
      </c>
      <c r="C708">
        <v>7</v>
      </c>
      <c r="D708">
        <v>10</v>
      </c>
      <c r="E708">
        <v>10</v>
      </c>
      <c r="F708">
        <v>10</v>
      </c>
      <c r="G708">
        <v>0</v>
      </c>
      <c r="H708">
        <v>3</v>
      </c>
      <c r="I708">
        <v>7</v>
      </c>
      <c r="J708">
        <v>0.65</v>
      </c>
      <c r="K708">
        <v>4.6808929443359402</v>
      </c>
      <c r="L708">
        <v>3.8305625915527299</v>
      </c>
      <c r="M708">
        <v>4.0500564575195304</v>
      </c>
      <c r="N708">
        <v>3.14798927307129</v>
      </c>
      <c r="O708">
        <v>0</v>
      </c>
      <c r="P708">
        <v>0</v>
      </c>
      <c r="Q708">
        <v>5</v>
      </c>
      <c r="R708" s="12">
        <v>0</v>
      </c>
      <c r="S708" s="12">
        <f t="shared" si="11"/>
        <v>0</v>
      </c>
      <c r="T708">
        <v>1.2324581146240201</v>
      </c>
      <c r="U708">
        <v>1.2338308095932</v>
      </c>
      <c r="V708">
        <v>1.03034627437592</v>
      </c>
      <c r="W708">
        <v>0.20348453521728499</v>
      </c>
      <c r="X708">
        <v>0.20211184024810799</v>
      </c>
      <c r="Y708">
        <v>0.20211184024810799</v>
      </c>
      <c r="Z708">
        <v>0</v>
      </c>
      <c r="AA708">
        <v>0.5</v>
      </c>
      <c r="AB708">
        <v>1</v>
      </c>
      <c r="AC708">
        <v>0.66666666666666696</v>
      </c>
      <c r="AD708">
        <v>0.5</v>
      </c>
      <c r="AE708">
        <v>0.5</v>
      </c>
    </row>
    <row r="709" spans="1:31" x14ac:dyDescent="0.15">
      <c r="A709" s="4">
        <v>889</v>
      </c>
      <c r="B709">
        <v>11</v>
      </c>
      <c r="C709">
        <v>9</v>
      </c>
      <c r="D709">
        <v>10</v>
      </c>
      <c r="E709">
        <v>10</v>
      </c>
      <c r="F709">
        <v>9</v>
      </c>
      <c r="G709">
        <v>1</v>
      </c>
      <c r="H709">
        <v>2</v>
      </c>
      <c r="I709">
        <v>8</v>
      </c>
      <c r="J709">
        <v>0.55000000000000004</v>
      </c>
      <c r="K709">
        <v>5.3909587860107404</v>
      </c>
      <c r="L709">
        <v>4.8656806945800799</v>
      </c>
      <c r="M709">
        <v>6.3341655731201199</v>
      </c>
      <c r="N709">
        <v>4.4619922637939498</v>
      </c>
      <c r="O709">
        <v>0</v>
      </c>
      <c r="P709">
        <v>0</v>
      </c>
      <c r="Q709">
        <v>9</v>
      </c>
      <c r="R709" s="12">
        <v>0</v>
      </c>
      <c r="S709" s="12">
        <f t="shared" si="11"/>
        <v>0</v>
      </c>
      <c r="T709">
        <v>1.0824394226074201</v>
      </c>
      <c r="U709">
        <v>1.1033010482788099</v>
      </c>
      <c r="V709">
        <v>0.89980351924896196</v>
      </c>
      <c r="W709">
        <v>0.203497529029846</v>
      </c>
      <c r="X709">
        <v>0.18263590335846</v>
      </c>
      <c r="Y709">
        <v>0.18263590335846</v>
      </c>
      <c r="Z709">
        <v>0</v>
      </c>
      <c r="AA709">
        <v>0.9</v>
      </c>
      <c r="AB709">
        <v>1</v>
      </c>
      <c r="AC709">
        <v>0.94736842105263197</v>
      </c>
      <c r="AD709">
        <v>0.1</v>
      </c>
      <c r="AE709">
        <v>0.9</v>
      </c>
    </row>
    <row r="710" spans="1:31" x14ac:dyDescent="0.15">
      <c r="A710" s="4">
        <v>1</v>
      </c>
      <c r="B710">
        <v>12</v>
      </c>
      <c r="C710">
        <v>8</v>
      </c>
      <c r="D710">
        <v>10</v>
      </c>
      <c r="E710">
        <v>10</v>
      </c>
      <c r="F710">
        <v>9</v>
      </c>
      <c r="G710">
        <v>1</v>
      </c>
      <c r="H710">
        <v>3</v>
      </c>
      <c r="I710">
        <v>7</v>
      </c>
      <c r="J710">
        <v>0.6</v>
      </c>
      <c r="K710">
        <v>5.4398345947265598</v>
      </c>
      <c r="L710">
        <v>4.5983123779296902</v>
      </c>
      <c r="M710">
        <v>4.73087501525879</v>
      </c>
      <c r="N710">
        <v>2.9944477081298801</v>
      </c>
      <c r="O710">
        <v>0</v>
      </c>
      <c r="P710">
        <v>0</v>
      </c>
      <c r="Q710">
        <v>4</v>
      </c>
      <c r="R710" s="12">
        <v>0</v>
      </c>
      <c r="S710" s="12">
        <f t="shared" si="11"/>
        <v>0</v>
      </c>
      <c r="T710">
        <v>1.26473045349121</v>
      </c>
      <c r="U710">
        <v>1.26656913757324</v>
      </c>
      <c r="V710">
        <v>1.0629196166992201</v>
      </c>
      <c r="W710">
        <v>0.20364952087402299</v>
      </c>
      <c r="X710">
        <v>0.20181083679199199</v>
      </c>
      <c r="Y710">
        <v>0.20181083679199199</v>
      </c>
      <c r="Z710">
        <v>0</v>
      </c>
      <c r="AA710">
        <v>0.4</v>
      </c>
      <c r="AB710">
        <v>1</v>
      </c>
      <c r="AC710">
        <v>0.57142857142857195</v>
      </c>
      <c r="AD710">
        <v>0.6</v>
      </c>
      <c r="AE710">
        <v>0.4</v>
      </c>
    </row>
    <row r="711" spans="1:31" x14ac:dyDescent="0.15">
      <c r="A711" s="4">
        <v>488</v>
      </c>
      <c r="B711">
        <v>12</v>
      </c>
      <c r="C711">
        <v>8</v>
      </c>
      <c r="D711">
        <v>10</v>
      </c>
      <c r="E711">
        <v>10</v>
      </c>
      <c r="F711">
        <v>10</v>
      </c>
      <c r="G711">
        <v>0</v>
      </c>
      <c r="H711">
        <v>2</v>
      </c>
      <c r="I711">
        <v>8</v>
      </c>
      <c r="J711">
        <v>0.6</v>
      </c>
      <c r="K711">
        <v>4.3781681060790998</v>
      </c>
      <c r="L711">
        <v>3.8583965301513699</v>
      </c>
      <c r="M711">
        <v>4.9362545013427699</v>
      </c>
      <c r="N711">
        <v>3.9461822509765598</v>
      </c>
      <c r="O711">
        <v>0</v>
      </c>
      <c r="P711">
        <v>0</v>
      </c>
      <c r="Q711">
        <v>4</v>
      </c>
      <c r="R711" s="12">
        <v>0</v>
      </c>
      <c r="S711" s="12">
        <f t="shared" si="11"/>
        <v>0</v>
      </c>
      <c r="T711">
        <v>1.1378917694091799</v>
      </c>
      <c r="U711">
        <v>1.1502046585082999</v>
      </c>
      <c r="V711">
        <v>0.94630050659179699</v>
      </c>
      <c r="W711">
        <v>0.20390415191650399</v>
      </c>
      <c r="X711">
        <v>0.19159126281738301</v>
      </c>
      <c r="Y711">
        <v>0.19159126281738301</v>
      </c>
      <c r="Z711">
        <v>0</v>
      </c>
      <c r="AA711">
        <v>0.4</v>
      </c>
      <c r="AB711">
        <v>1</v>
      </c>
      <c r="AC711">
        <v>0.57142857142857195</v>
      </c>
      <c r="AD711">
        <v>0.6</v>
      </c>
      <c r="AE711">
        <v>0.4</v>
      </c>
    </row>
    <row r="712" spans="1:31" x14ac:dyDescent="0.15">
      <c r="A712" s="4">
        <v>480</v>
      </c>
      <c r="B712">
        <v>15</v>
      </c>
      <c r="C712">
        <v>5</v>
      </c>
      <c r="D712">
        <v>10</v>
      </c>
      <c r="E712">
        <v>10</v>
      </c>
      <c r="F712">
        <v>10</v>
      </c>
      <c r="G712">
        <v>0</v>
      </c>
      <c r="H712">
        <v>5</v>
      </c>
      <c r="I712">
        <v>5</v>
      </c>
      <c r="J712">
        <v>0.75</v>
      </c>
      <c r="K712">
        <v>5.1506195068359402</v>
      </c>
      <c r="L712">
        <v>3.3932723999023402</v>
      </c>
      <c r="M712">
        <v>3.2600231170654301</v>
      </c>
      <c r="N712">
        <v>3.2482032775878902</v>
      </c>
      <c r="O712">
        <v>0</v>
      </c>
      <c r="P712">
        <v>0</v>
      </c>
      <c r="Q712">
        <v>5</v>
      </c>
      <c r="R712" s="12">
        <v>0</v>
      </c>
      <c r="S712" s="12">
        <f t="shared" si="11"/>
        <v>0</v>
      </c>
      <c r="T712">
        <v>1.6599922180175799</v>
      </c>
      <c r="U712">
        <v>1.60904240608215</v>
      </c>
      <c r="V712">
        <v>1.40480065345764</v>
      </c>
      <c r="W712">
        <v>0.204241752624512</v>
      </c>
      <c r="X712">
        <v>0.25519156455993702</v>
      </c>
      <c r="Y712">
        <v>0.25519156455993702</v>
      </c>
      <c r="Z712">
        <v>0</v>
      </c>
      <c r="AA712">
        <v>0.5</v>
      </c>
      <c r="AB712">
        <v>1</v>
      </c>
      <c r="AC712">
        <v>0.66666666666666696</v>
      </c>
      <c r="AD712">
        <v>0.5</v>
      </c>
      <c r="AE712">
        <v>0.5</v>
      </c>
    </row>
    <row r="713" spans="1:31" x14ac:dyDescent="0.15">
      <c r="A713" s="4">
        <v>765</v>
      </c>
      <c r="B713">
        <v>12</v>
      </c>
      <c r="C713">
        <v>8</v>
      </c>
      <c r="D713">
        <v>10</v>
      </c>
      <c r="E713">
        <v>10</v>
      </c>
      <c r="F713">
        <v>10</v>
      </c>
      <c r="G713">
        <v>0</v>
      </c>
      <c r="H713">
        <v>2</v>
      </c>
      <c r="I713">
        <v>8</v>
      </c>
      <c r="J713">
        <v>0.6</v>
      </c>
      <c r="K713">
        <v>5.4983787536621103</v>
      </c>
      <c r="L713">
        <v>4.4312076568603498</v>
      </c>
      <c r="M713">
        <v>3.6857032775878902</v>
      </c>
      <c r="N713">
        <v>4.4039802551269496</v>
      </c>
      <c r="O713">
        <v>1</v>
      </c>
      <c r="P713">
        <v>1</v>
      </c>
      <c r="Q713">
        <v>11</v>
      </c>
      <c r="R713" s="12">
        <v>9.0899999999999995E-2</v>
      </c>
      <c r="S713" s="12">
        <f t="shared" si="11"/>
        <v>0.1</v>
      </c>
      <c r="T713">
        <v>1.5640678405761701</v>
      </c>
      <c r="U713">
        <v>1.47490882873535</v>
      </c>
      <c r="V713">
        <v>1.27062380313873</v>
      </c>
      <c r="W713">
        <v>0.20428502559661901</v>
      </c>
      <c r="X713">
        <v>0.29344403743743902</v>
      </c>
      <c r="Y713">
        <v>0.29344403743743902</v>
      </c>
      <c r="Z713">
        <v>0.1</v>
      </c>
      <c r="AA713">
        <v>1</v>
      </c>
      <c r="AB713">
        <v>0.90909090909090895</v>
      </c>
      <c r="AC713">
        <v>0.952380952380952</v>
      </c>
      <c r="AD713">
        <v>0</v>
      </c>
      <c r="AE713">
        <v>0.9</v>
      </c>
    </row>
    <row r="714" spans="1:31" x14ac:dyDescent="0.15">
      <c r="A714" s="4">
        <v>144</v>
      </c>
      <c r="B714">
        <v>14</v>
      </c>
      <c r="C714">
        <v>6</v>
      </c>
      <c r="D714">
        <v>10</v>
      </c>
      <c r="E714">
        <v>10</v>
      </c>
      <c r="F714">
        <v>10</v>
      </c>
      <c r="G714">
        <v>0</v>
      </c>
      <c r="H714">
        <v>4</v>
      </c>
      <c r="I714">
        <v>6</v>
      </c>
      <c r="J714">
        <v>0.7</v>
      </c>
      <c r="K714">
        <v>6.0204906463623002</v>
      </c>
      <c r="L714">
        <v>3.8803062438964799</v>
      </c>
      <c r="M714">
        <v>3.17628669738769</v>
      </c>
      <c r="N714">
        <v>4.1771049499511701</v>
      </c>
      <c r="O714">
        <v>1</v>
      </c>
      <c r="P714">
        <v>1</v>
      </c>
      <c r="Q714">
        <v>8</v>
      </c>
      <c r="R714" s="12">
        <v>0.125</v>
      </c>
      <c r="S714" s="12">
        <f t="shared" si="11"/>
        <v>0.1</v>
      </c>
      <c r="T714">
        <v>1.81337738037109</v>
      </c>
      <c r="U714">
        <v>1.7191205024719201</v>
      </c>
      <c r="V714">
        <v>1.51427686214447</v>
      </c>
      <c r="W714">
        <v>0.204843640327454</v>
      </c>
      <c r="X714">
        <v>0.29910051822662298</v>
      </c>
      <c r="Y714">
        <v>0.29910051822662298</v>
      </c>
      <c r="Z714">
        <v>0.1</v>
      </c>
      <c r="AA714">
        <v>0.7</v>
      </c>
      <c r="AB714">
        <v>0.875</v>
      </c>
      <c r="AC714">
        <v>0.77777777777777801</v>
      </c>
      <c r="AD714">
        <v>0.3</v>
      </c>
      <c r="AE714">
        <v>0.6</v>
      </c>
    </row>
    <row r="715" spans="1:31" x14ac:dyDescent="0.15">
      <c r="A715" s="4">
        <v>720</v>
      </c>
      <c r="B715">
        <v>12</v>
      </c>
      <c r="C715">
        <v>8</v>
      </c>
      <c r="D715">
        <v>10</v>
      </c>
      <c r="E715">
        <v>10</v>
      </c>
      <c r="F715">
        <v>10</v>
      </c>
      <c r="G715">
        <v>0</v>
      </c>
      <c r="H715">
        <v>2</v>
      </c>
      <c r="I715">
        <v>8</v>
      </c>
      <c r="J715">
        <v>0.6</v>
      </c>
      <c r="K715">
        <v>4.6389961242675799</v>
      </c>
      <c r="L715">
        <v>4.1189231872558603</v>
      </c>
      <c r="M715">
        <v>5.6910133361816397</v>
      </c>
      <c r="N715">
        <v>4.5654659271240199</v>
      </c>
      <c r="O715">
        <v>0</v>
      </c>
      <c r="P715">
        <v>0</v>
      </c>
      <c r="Q715">
        <v>6</v>
      </c>
      <c r="R715" s="12">
        <v>0</v>
      </c>
      <c r="S715" s="12">
        <f t="shared" si="11"/>
        <v>0</v>
      </c>
      <c r="T715">
        <v>1.1883068084716799</v>
      </c>
      <c r="U715">
        <v>1.19769859313965</v>
      </c>
      <c r="V715">
        <v>0.99244481325149503</v>
      </c>
      <c r="W715">
        <v>0.20525377988815299</v>
      </c>
      <c r="X715">
        <v>0.19586199522018399</v>
      </c>
      <c r="Y715">
        <v>0.19586199522018399</v>
      </c>
      <c r="Z715">
        <v>0</v>
      </c>
      <c r="AA715">
        <v>0.6</v>
      </c>
      <c r="AB715">
        <v>1</v>
      </c>
      <c r="AC715">
        <v>0.75</v>
      </c>
      <c r="AD715">
        <v>0.4</v>
      </c>
      <c r="AE715">
        <v>0.6</v>
      </c>
    </row>
    <row r="716" spans="1:31" x14ac:dyDescent="0.15">
      <c r="A716" s="4">
        <v>592</v>
      </c>
      <c r="B716">
        <v>10</v>
      </c>
      <c r="C716">
        <v>10</v>
      </c>
      <c r="D716">
        <v>10</v>
      </c>
      <c r="E716">
        <v>10</v>
      </c>
      <c r="F716">
        <v>9</v>
      </c>
      <c r="G716">
        <v>1</v>
      </c>
      <c r="H716">
        <v>1</v>
      </c>
      <c r="I716">
        <v>9</v>
      </c>
      <c r="J716">
        <v>0.5</v>
      </c>
      <c r="K716">
        <v>5.3844451904296902</v>
      </c>
      <c r="L716">
        <v>5.0768184661865199</v>
      </c>
      <c r="M716">
        <v>8.7702751159668004</v>
      </c>
      <c r="N716">
        <v>7.1801071166992196</v>
      </c>
      <c r="O716">
        <v>0</v>
      </c>
      <c r="P716">
        <v>0</v>
      </c>
      <c r="Q716">
        <v>6</v>
      </c>
      <c r="R716" s="12">
        <v>0</v>
      </c>
      <c r="S716" s="12">
        <f t="shared" si="11"/>
        <v>0</v>
      </c>
      <c r="T716">
        <v>1.1696186065673799</v>
      </c>
      <c r="U716">
        <v>1.1858444213867201</v>
      </c>
      <c r="V716">
        <v>0.98033297061920199</v>
      </c>
      <c r="W716">
        <v>0.20551145076751701</v>
      </c>
      <c r="X716">
        <v>0.18928563594818101</v>
      </c>
      <c r="Y716">
        <v>0.18928563594818101</v>
      </c>
      <c r="Z716">
        <v>0</v>
      </c>
      <c r="AA716">
        <v>0.6</v>
      </c>
      <c r="AB716">
        <v>1</v>
      </c>
      <c r="AC716">
        <v>0.75</v>
      </c>
      <c r="AD716">
        <v>0.4</v>
      </c>
      <c r="AE716">
        <v>0.6</v>
      </c>
    </row>
    <row r="717" spans="1:31" x14ac:dyDescent="0.15">
      <c r="A717" s="4">
        <v>754</v>
      </c>
      <c r="B717">
        <v>12</v>
      </c>
      <c r="C717">
        <v>8</v>
      </c>
      <c r="D717">
        <v>10</v>
      </c>
      <c r="E717">
        <v>10</v>
      </c>
      <c r="F717">
        <v>10</v>
      </c>
      <c r="G717">
        <v>0</v>
      </c>
      <c r="H717">
        <v>2</v>
      </c>
      <c r="I717">
        <v>8</v>
      </c>
      <c r="J717">
        <v>0.6</v>
      </c>
      <c r="K717">
        <v>4.6456451416015598</v>
      </c>
      <c r="L717">
        <v>4.0642604827880904</v>
      </c>
      <c r="M717">
        <v>5.0628128051757804</v>
      </c>
      <c r="N717">
        <v>4.1551094055175799</v>
      </c>
      <c r="O717">
        <v>0</v>
      </c>
      <c r="P717">
        <v>0</v>
      </c>
      <c r="Q717">
        <v>6</v>
      </c>
      <c r="R717" s="12">
        <v>0</v>
      </c>
      <c r="S717" s="12">
        <f t="shared" si="11"/>
        <v>0</v>
      </c>
      <c r="T717">
        <v>1.26003265380859</v>
      </c>
      <c r="U717">
        <v>1.24822330474853</v>
      </c>
      <c r="V717">
        <v>1.0426652431487999</v>
      </c>
      <c r="W717">
        <v>0.205558061599731</v>
      </c>
      <c r="X717">
        <v>0.21736741065979001</v>
      </c>
      <c r="Y717">
        <v>0.21736741065979001</v>
      </c>
      <c r="Z717">
        <v>0</v>
      </c>
      <c r="AA717">
        <v>0.6</v>
      </c>
      <c r="AB717">
        <v>1</v>
      </c>
      <c r="AC717">
        <v>0.75</v>
      </c>
      <c r="AD717">
        <v>0.4</v>
      </c>
      <c r="AE717">
        <v>0.6</v>
      </c>
    </row>
    <row r="718" spans="1:31" x14ac:dyDescent="0.15">
      <c r="A718" s="4">
        <v>757</v>
      </c>
      <c r="B718">
        <v>11</v>
      </c>
      <c r="C718">
        <v>9</v>
      </c>
      <c r="D718">
        <v>10</v>
      </c>
      <c r="E718">
        <v>10</v>
      </c>
      <c r="F718">
        <v>10</v>
      </c>
      <c r="G718">
        <v>0</v>
      </c>
      <c r="H718">
        <v>1</v>
      </c>
      <c r="I718">
        <v>9</v>
      </c>
      <c r="J718">
        <v>0.55000000000000004</v>
      </c>
      <c r="K718">
        <v>4.7082901000976598</v>
      </c>
      <c r="L718">
        <v>4.37430763244629</v>
      </c>
      <c r="M718">
        <v>7.9809551239013699</v>
      </c>
      <c r="N718">
        <v>7.3472042083740199</v>
      </c>
      <c r="O718">
        <v>0</v>
      </c>
      <c r="P718">
        <v>0</v>
      </c>
      <c r="Q718">
        <v>9</v>
      </c>
      <c r="R718" s="12">
        <v>0</v>
      </c>
      <c r="S718" s="12">
        <f t="shared" si="11"/>
        <v>0</v>
      </c>
      <c r="T718">
        <v>1.1592559814453101</v>
      </c>
      <c r="U718">
        <v>1.1633434295654299</v>
      </c>
      <c r="V718">
        <v>0.95717984437942505</v>
      </c>
      <c r="W718">
        <v>0.206163585186005</v>
      </c>
      <c r="X718">
        <v>0.20207613706588801</v>
      </c>
      <c r="Y718">
        <v>0.20207613706588801</v>
      </c>
      <c r="Z718">
        <v>0</v>
      </c>
      <c r="AA718">
        <v>0.9</v>
      </c>
      <c r="AB718">
        <v>1</v>
      </c>
      <c r="AC718">
        <v>0.94736842105263197</v>
      </c>
      <c r="AD718">
        <v>0.1</v>
      </c>
      <c r="AE718">
        <v>0.9</v>
      </c>
    </row>
    <row r="719" spans="1:31" x14ac:dyDescent="0.15">
      <c r="A719" s="4">
        <v>518</v>
      </c>
      <c r="B719">
        <v>13</v>
      </c>
      <c r="C719">
        <v>7</v>
      </c>
      <c r="D719">
        <v>10</v>
      </c>
      <c r="E719">
        <v>10</v>
      </c>
      <c r="F719">
        <v>10</v>
      </c>
      <c r="G719">
        <v>0</v>
      </c>
      <c r="H719">
        <v>3</v>
      </c>
      <c r="I719">
        <v>7</v>
      </c>
      <c r="J719">
        <v>0.65</v>
      </c>
      <c r="K719">
        <v>4.2386131286621103</v>
      </c>
      <c r="L719">
        <v>3.5993404388427699</v>
      </c>
      <c r="M719">
        <v>4.3402576446533203</v>
      </c>
      <c r="N719">
        <v>3.1893730163574201</v>
      </c>
      <c r="O719">
        <v>0</v>
      </c>
      <c r="P719">
        <v>0</v>
      </c>
      <c r="Q719">
        <v>6</v>
      </c>
      <c r="R719" s="12">
        <v>0</v>
      </c>
      <c r="S719" s="12">
        <f t="shared" si="11"/>
        <v>0</v>
      </c>
      <c r="T719">
        <v>1.2165508270263701</v>
      </c>
      <c r="U719">
        <v>1.22995185852051</v>
      </c>
      <c r="V719">
        <v>1.02359163761139</v>
      </c>
      <c r="W719">
        <v>0.20636022090911901</v>
      </c>
      <c r="X719">
        <v>0.192959189414978</v>
      </c>
      <c r="Y719">
        <v>0.192959189414978</v>
      </c>
      <c r="Z719">
        <v>0</v>
      </c>
      <c r="AA719">
        <v>0.6</v>
      </c>
      <c r="AB719">
        <v>1</v>
      </c>
      <c r="AC719">
        <v>0.75</v>
      </c>
      <c r="AD719">
        <v>0.4</v>
      </c>
      <c r="AE719">
        <v>0.6</v>
      </c>
    </row>
    <row r="720" spans="1:31" x14ac:dyDescent="0.15">
      <c r="A720" s="4">
        <v>503</v>
      </c>
      <c r="B720">
        <v>13</v>
      </c>
      <c r="C720">
        <v>7</v>
      </c>
      <c r="D720">
        <v>10</v>
      </c>
      <c r="E720">
        <v>10</v>
      </c>
      <c r="F720">
        <v>10</v>
      </c>
      <c r="G720">
        <v>0</v>
      </c>
      <c r="H720">
        <v>3</v>
      </c>
      <c r="I720">
        <v>7</v>
      </c>
      <c r="J720">
        <v>0.65</v>
      </c>
      <c r="K720">
        <v>5.5763225555419904</v>
      </c>
      <c r="L720">
        <v>4.2643470764160201</v>
      </c>
      <c r="M720">
        <v>3.8017921447753902</v>
      </c>
      <c r="N720">
        <v>3.71246337890625</v>
      </c>
      <c r="O720">
        <v>0</v>
      </c>
      <c r="P720">
        <v>0</v>
      </c>
      <c r="Q720">
        <v>7</v>
      </c>
      <c r="R720" s="12">
        <v>0</v>
      </c>
      <c r="S720" s="12">
        <f t="shared" si="11"/>
        <v>0</v>
      </c>
      <c r="T720">
        <v>1.46676445007324</v>
      </c>
      <c r="U720">
        <v>1.4301840066909799</v>
      </c>
      <c r="V720">
        <v>1.2236849069595299</v>
      </c>
      <c r="W720">
        <v>0.20649909973144501</v>
      </c>
      <c r="X720">
        <v>0.243079543113708</v>
      </c>
      <c r="Y720">
        <v>0.243079543113708</v>
      </c>
      <c r="Z720">
        <v>0</v>
      </c>
      <c r="AA720">
        <v>0.7</v>
      </c>
      <c r="AB720">
        <v>1</v>
      </c>
      <c r="AC720">
        <v>0.82352941176470595</v>
      </c>
      <c r="AD720">
        <v>0.3</v>
      </c>
      <c r="AE720">
        <v>0.7</v>
      </c>
    </row>
    <row r="721" spans="1:31" x14ac:dyDescent="0.15">
      <c r="A721" s="4">
        <v>922</v>
      </c>
      <c r="B721">
        <v>12</v>
      </c>
      <c r="C721">
        <v>8</v>
      </c>
      <c r="D721">
        <v>10</v>
      </c>
      <c r="E721">
        <v>10</v>
      </c>
      <c r="F721">
        <v>10</v>
      </c>
      <c r="G721">
        <v>0</v>
      </c>
      <c r="H721">
        <v>2</v>
      </c>
      <c r="I721">
        <v>8</v>
      </c>
      <c r="J721">
        <v>0.6</v>
      </c>
      <c r="K721">
        <v>5.1360321044921902</v>
      </c>
      <c r="L721">
        <v>4.29762840270996</v>
      </c>
      <c r="M721">
        <v>4.34210205078125</v>
      </c>
      <c r="N721">
        <v>4.24761962890625</v>
      </c>
      <c r="O721">
        <v>1</v>
      </c>
      <c r="P721">
        <v>1</v>
      </c>
      <c r="Q721">
        <v>11</v>
      </c>
      <c r="R721" s="12">
        <v>9.0899999999999995E-2</v>
      </c>
      <c r="S721" s="12">
        <f t="shared" si="11"/>
        <v>0.1</v>
      </c>
      <c r="T721">
        <v>1.4233436584472701</v>
      </c>
      <c r="U721">
        <v>1.37663173675537</v>
      </c>
      <c r="V721">
        <v>1.1699870824813801</v>
      </c>
      <c r="W721">
        <v>0.20664465427398701</v>
      </c>
      <c r="X721">
        <v>0.25335657596588101</v>
      </c>
      <c r="Y721">
        <v>0.25335657596588101</v>
      </c>
      <c r="Z721">
        <v>0.1</v>
      </c>
      <c r="AA721">
        <v>1</v>
      </c>
      <c r="AB721">
        <v>0.90909090909090895</v>
      </c>
      <c r="AC721">
        <v>0.952380952380952</v>
      </c>
      <c r="AD721">
        <v>0</v>
      </c>
      <c r="AE721">
        <v>0.9</v>
      </c>
    </row>
    <row r="722" spans="1:31" x14ac:dyDescent="0.15">
      <c r="A722" s="4">
        <v>717</v>
      </c>
      <c r="B722">
        <v>12</v>
      </c>
      <c r="C722">
        <v>8</v>
      </c>
      <c r="D722">
        <v>10</v>
      </c>
      <c r="E722">
        <v>10</v>
      </c>
      <c r="F722">
        <v>10</v>
      </c>
      <c r="G722">
        <v>0</v>
      </c>
      <c r="H722">
        <v>2</v>
      </c>
      <c r="I722">
        <v>8</v>
      </c>
      <c r="J722">
        <v>0.6</v>
      </c>
      <c r="K722">
        <v>5.2685546875</v>
      </c>
      <c r="L722">
        <v>4.5125064849853498</v>
      </c>
      <c r="M722">
        <v>5.1284236907959002</v>
      </c>
      <c r="N722">
        <v>4.5501155853271502</v>
      </c>
      <c r="O722">
        <v>0</v>
      </c>
      <c r="P722">
        <v>0</v>
      </c>
      <c r="Q722">
        <v>7</v>
      </c>
      <c r="R722" s="12">
        <v>0</v>
      </c>
      <c r="S722" s="12">
        <f t="shared" si="11"/>
        <v>0</v>
      </c>
      <c r="T722">
        <v>1.48982429504395</v>
      </c>
      <c r="U722">
        <v>1.4381408691406199</v>
      </c>
      <c r="V722">
        <v>1.2312934398651101</v>
      </c>
      <c r="W722">
        <v>0.206847429275513</v>
      </c>
      <c r="X722">
        <v>0.25853085517883301</v>
      </c>
      <c r="Y722">
        <v>0.25853085517883301</v>
      </c>
      <c r="Z722">
        <v>0</v>
      </c>
      <c r="AA722">
        <v>0.7</v>
      </c>
      <c r="AB722">
        <v>1</v>
      </c>
      <c r="AC722">
        <v>0.82352941176470595</v>
      </c>
      <c r="AD722">
        <v>0.3</v>
      </c>
      <c r="AE722">
        <v>0.7</v>
      </c>
    </row>
    <row r="723" spans="1:31" x14ac:dyDescent="0.15">
      <c r="A723" s="4">
        <v>426</v>
      </c>
      <c r="B723">
        <v>13</v>
      </c>
      <c r="C723">
        <v>7</v>
      </c>
      <c r="D723">
        <v>10</v>
      </c>
      <c r="E723">
        <v>10</v>
      </c>
      <c r="F723">
        <v>10</v>
      </c>
      <c r="G723">
        <v>0</v>
      </c>
      <c r="H723">
        <v>3</v>
      </c>
      <c r="I723">
        <v>7</v>
      </c>
      <c r="J723">
        <v>0.65</v>
      </c>
      <c r="K723">
        <v>5.5650978088378897</v>
      </c>
      <c r="L723">
        <v>4.3290309906005904</v>
      </c>
      <c r="M723">
        <v>4.2775154113769496</v>
      </c>
      <c r="N723">
        <v>4.0466403961181596</v>
      </c>
      <c r="O723">
        <v>0</v>
      </c>
      <c r="P723">
        <v>0</v>
      </c>
      <c r="Q723">
        <v>4</v>
      </c>
      <c r="R723" s="12">
        <v>0</v>
      </c>
      <c r="S723" s="12">
        <f t="shared" si="11"/>
        <v>0</v>
      </c>
      <c r="T723">
        <v>1.3698768615722701</v>
      </c>
      <c r="U723">
        <v>1.3491910696029701</v>
      </c>
      <c r="V723">
        <v>1.14192843437195</v>
      </c>
      <c r="W723">
        <v>0.20726263523101801</v>
      </c>
      <c r="X723">
        <v>0.22794842720031699</v>
      </c>
      <c r="Y723">
        <v>0.22794842720031699</v>
      </c>
      <c r="Z723">
        <v>0</v>
      </c>
      <c r="AA723">
        <v>0.4</v>
      </c>
      <c r="AB723">
        <v>1</v>
      </c>
      <c r="AC723">
        <v>0.57142857142857195</v>
      </c>
      <c r="AD723">
        <v>0.6</v>
      </c>
      <c r="AE723">
        <v>0.4</v>
      </c>
    </row>
    <row r="724" spans="1:31" x14ac:dyDescent="0.15">
      <c r="A724" s="4">
        <v>296</v>
      </c>
      <c r="B724">
        <v>12</v>
      </c>
      <c r="C724">
        <v>8</v>
      </c>
      <c r="D724">
        <v>10</v>
      </c>
      <c r="E724">
        <v>10</v>
      </c>
      <c r="F724">
        <v>10</v>
      </c>
      <c r="G724">
        <v>0</v>
      </c>
      <c r="H724">
        <v>2</v>
      </c>
      <c r="I724">
        <v>8</v>
      </c>
      <c r="J724">
        <v>0.6</v>
      </c>
      <c r="K724">
        <v>4.8693943023681596</v>
      </c>
      <c r="L724">
        <v>4.2925128936767596</v>
      </c>
      <c r="M724">
        <v>5.8519573211669904</v>
      </c>
      <c r="N724">
        <v>4.8337135314941397</v>
      </c>
      <c r="O724">
        <v>0</v>
      </c>
      <c r="P724">
        <v>0</v>
      </c>
      <c r="Q724">
        <v>7</v>
      </c>
      <c r="R724" s="12">
        <v>0</v>
      </c>
      <c r="S724" s="12">
        <f t="shared" si="11"/>
        <v>0</v>
      </c>
      <c r="T724">
        <v>1.2075843811035201</v>
      </c>
      <c r="U724">
        <v>1.2059183120727499</v>
      </c>
      <c r="V724">
        <v>0.99850195646286</v>
      </c>
      <c r="W724">
        <v>0.20741635560989399</v>
      </c>
      <c r="X724">
        <v>0.20908242464065499</v>
      </c>
      <c r="Y724">
        <v>0.20908242464065499</v>
      </c>
      <c r="Z724">
        <v>0</v>
      </c>
      <c r="AA724">
        <v>0.7</v>
      </c>
      <c r="AB724">
        <v>1</v>
      </c>
      <c r="AC724">
        <v>0.82352941176470595</v>
      </c>
      <c r="AD724">
        <v>0.3</v>
      </c>
      <c r="AE724">
        <v>0.7</v>
      </c>
    </row>
    <row r="725" spans="1:31" x14ac:dyDescent="0.15">
      <c r="A725" s="4">
        <v>790</v>
      </c>
      <c r="B725">
        <v>10</v>
      </c>
      <c r="C725">
        <v>10</v>
      </c>
      <c r="D725">
        <v>10</v>
      </c>
      <c r="E725">
        <v>10</v>
      </c>
      <c r="F725">
        <v>9</v>
      </c>
      <c r="G725">
        <v>1</v>
      </c>
      <c r="H725">
        <v>1</v>
      </c>
      <c r="I725">
        <v>9</v>
      </c>
      <c r="J725">
        <v>0.5</v>
      </c>
      <c r="K725">
        <v>5.3551158905029297</v>
      </c>
      <c r="L725">
        <v>5.1650123596191397</v>
      </c>
      <c r="M725">
        <v>9.3147354125976598</v>
      </c>
      <c r="N725">
        <v>6.5118122100830096</v>
      </c>
      <c r="O725">
        <v>0</v>
      </c>
      <c r="P725">
        <v>0</v>
      </c>
      <c r="Q725">
        <v>6</v>
      </c>
      <c r="R725" s="12">
        <v>0</v>
      </c>
      <c r="S725" s="12">
        <f t="shared" si="11"/>
        <v>0</v>
      </c>
      <c r="T725">
        <v>1.0275192260742201</v>
      </c>
      <c r="U725">
        <v>1.0669136047363299</v>
      </c>
      <c r="V725">
        <v>0.85900861024856601</v>
      </c>
      <c r="W725">
        <v>0.20790499448776301</v>
      </c>
      <c r="X725">
        <v>0.16851061582565299</v>
      </c>
      <c r="Y725">
        <v>0.16851061582565299</v>
      </c>
      <c r="Z725">
        <v>0</v>
      </c>
      <c r="AA725">
        <v>0.6</v>
      </c>
      <c r="AB725">
        <v>1</v>
      </c>
      <c r="AC725">
        <v>0.75</v>
      </c>
      <c r="AD725">
        <v>0.4</v>
      </c>
      <c r="AE725">
        <v>0.6</v>
      </c>
    </row>
    <row r="726" spans="1:31" x14ac:dyDescent="0.15">
      <c r="A726" s="4">
        <v>797</v>
      </c>
      <c r="B726">
        <v>14</v>
      </c>
      <c r="C726">
        <v>6</v>
      </c>
      <c r="D726">
        <v>10</v>
      </c>
      <c r="E726">
        <v>10</v>
      </c>
      <c r="F726">
        <v>10</v>
      </c>
      <c r="G726">
        <v>0</v>
      </c>
      <c r="H726">
        <v>4</v>
      </c>
      <c r="I726">
        <v>6</v>
      </c>
      <c r="J726">
        <v>0.7</v>
      </c>
      <c r="K726">
        <v>5.5412902832031197</v>
      </c>
      <c r="L726">
        <v>3.9161014556884801</v>
      </c>
      <c r="M726">
        <v>3.9317035675048801</v>
      </c>
      <c r="N726">
        <v>4.0889701843261701</v>
      </c>
      <c r="O726">
        <v>0</v>
      </c>
      <c r="P726">
        <v>0</v>
      </c>
      <c r="Q726">
        <v>8</v>
      </c>
      <c r="R726" s="12">
        <v>0</v>
      </c>
      <c r="S726" s="12">
        <f t="shared" si="11"/>
        <v>0</v>
      </c>
      <c r="T726">
        <v>1.64892578125</v>
      </c>
      <c r="U726">
        <v>1.5892972946167001</v>
      </c>
      <c r="V726">
        <v>1.3803125619888299</v>
      </c>
      <c r="W726">
        <v>0.20898473262786901</v>
      </c>
      <c r="X726">
        <v>0.26861321926116899</v>
      </c>
      <c r="Y726">
        <v>0.26861321926116899</v>
      </c>
      <c r="Z726">
        <v>0</v>
      </c>
      <c r="AA726">
        <v>0.8</v>
      </c>
      <c r="AB726">
        <v>1</v>
      </c>
      <c r="AC726">
        <v>0.88888888888888895</v>
      </c>
      <c r="AD726">
        <v>0.2</v>
      </c>
      <c r="AE726">
        <v>0.8</v>
      </c>
    </row>
    <row r="727" spans="1:31" x14ac:dyDescent="0.15">
      <c r="A727" s="4">
        <v>747</v>
      </c>
      <c r="B727">
        <v>16</v>
      </c>
      <c r="C727">
        <v>4</v>
      </c>
      <c r="D727">
        <v>10</v>
      </c>
      <c r="E727">
        <v>10</v>
      </c>
      <c r="F727">
        <v>10</v>
      </c>
      <c r="G727">
        <v>0</v>
      </c>
      <c r="H727">
        <v>6</v>
      </c>
      <c r="I727">
        <v>4</v>
      </c>
      <c r="J727">
        <v>0.8</v>
      </c>
      <c r="K727">
        <v>5.7830085754394496</v>
      </c>
      <c r="L727">
        <v>2.9506244659423801</v>
      </c>
      <c r="M727">
        <v>2.2861747741699201</v>
      </c>
      <c r="N727">
        <v>3.05952072143555</v>
      </c>
      <c r="O727">
        <v>3</v>
      </c>
      <c r="P727">
        <v>3</v>
      </c>
      <c r="Q727">
        <v>13</v>
      </c>
      <c r="R727" s="12">
        <v>0.23080000000000001</v>
      </c>
      <c r="S727" s="12">
        <f t="shared" si="11"/>
        <v>0.3</v>
      </c>
      <c r="T727">
        <v>1.82601165771484</v>
      </c>
      <c r="U727">
        <v>1.7662338018417401</v>
      </c>
      <c r="V727">
        <v>1.5568977594375599</v>
      </c>
      <c r="W727">
        <v>0.209336042404175</v>
      </c>
      <c r="X727">
        <v>0.26911389827728299</v>
      </c>
      <c r="Y727">
        <v>0.26911389827728299</v>
      </c>
      <c r="Z727">
        <v>0.3</v>
      </c>
      <c r="AA727">
        <v>1</v>
      </c>
      <c r="AB727">
        <v>0.76923076923076905</v>
      </c>
      <c r="AC727">
        <v>0.86956521739130399</v>
      </c>
      <c r="AD727">
        <v>0</v>
      </c>
      <c r="AE727">
        <v>0.7</v>
      </c>
    </row>
    <row r="728" spans="1:31" x14ac:dyDescent="0.15">
      <c r="A728" s="4">
        <v>743</v>
      </c>
      <c r="B728">
        <v>13</v>
      </c>
      <c r="C728">
        <v>7</v>
      </c>
      <c r="D728">
        <v>10</v>
      </c>
      <c r="E728">
        <v>10</v>
      </c>
      <c r="F728">
        <v>10</v>
      </c>
      <c r="G728">
        <v>0</v>
      </c>
      <c r="H728">
        <v>3</v>
      </c>
      <c r="I728">
        <v>7</v>
      </c>
      <c r="J728">
        <v>0.65</v>
      </c>
      <c r="K728">
        <v>6.3613300323486301</v>
      </c>
      <c r="L728">
        <v>4.3862323760986301</v>
      </c>
      <c r="M728">
        <v>3.2222805023193399</v>
      </c>
      <c r="N728">
        <v>4.9208679199218697</v>
      </c>
      <c r="O728">
        <v>1</v>
      </c>
      <c r="P728">
        <v>1</v>
      </c>
      <c r="Q728">
        <v>9</v>
      </c>
      <c r="R728" s="12">
        <v>0.1111</v>
      </c>
      <c r="S728" s="12">
        <f t="shared" si="11"/>
        <v>0.1</v>
      </c>
      <c r="T728">
        <v>1.7943820953369101</v>
      </c>
      <c r="U728">
        <v>1.6755663156509399</v>
      </c>
      <c r="V728">
        <v>1.46618103981018</v>
      </c>
      <c r="W728">
        <v>0.209385275840759</v>
      </c>
      <c r="X728">
        <v>0.32820105552673301</v>
      </c>
      <c r="Y728">
        <v>0.32820105552673301</v>
      </c>
      <c r="Z728">
        <v>0.1</v>
      </c>
      <c r="AA728">
        <v>0.8</v>
      </c>
      <c r="AB728">
        <v>0.88888888888888895</v>
      </c>
      <c r="AC728">
        <v>0.84210526315789502</v>
      </c>
      <c r="AD728">
        <v>0.2</v>
      </c>
      <c r="AE728">
        <v>0.7</v>
      </c>
    </row>
    <row r="729" spans="1:31" x14ac:dyDescent="0.15">
      <c r="A729" s="4">
        <v>618</v>
      </c>
      <c r="B729">
        <v>16</v>
      </c>
      <c r="C729">
        <v>4</v>
      </c>
      <c r="D729">
        <v>10</v>
      </c>
      <c r="E729">
        <v>10</v>
      </c>
      <c r="F729">
        <v>10</v>
      </c>
      <c r="G729">
        <v>0</v>
      </c>
      <c r="H729">
        <v>6</v>
      </c>
      <c r="I729">
        <v>4</v>
      </c>
      <c r="J729">
        <v>0.8</v>
      </c>
      <c r="K729">
        <v>6.0897712707519496</v>
      </c>
      <c r="L729">
        <v>3.0250396728515598</v>
      </c>
      <c r="M729">
        <v>2.5934143066406201</v>
      </c>
      <c r="N729">
        <v>4.0288238525390598</v>
      </c>
      <c r="O729">
        <v>1</v>
      </c>
      <c r="P729">
        <v>1</v>
      </c>
      <c r="Q729">
        <v>10</v>
      </c>
      <c r="R729" s="12">
        <v>0.1</v>
      </c>
      <c r="S729" s="12">
        <f t="shared" si="11"/>
        <v>0.1</v>
      </c>
      <c r="T729">
        <v>1.8936290740966799</v>
      </c>
      <c r="U729">
        <v>1.8156868219375599</v>
      </c>
      <c r="V729">
        <v>1.60606229305267</v>
      </c>
      <c r="W729">
        <v>0.209624528884888</v>
      </c>
      <c r="X729">
        <v>0.28756678104400601</v>
      </c>
      <c r="Y729">
        <v>0.28756678104400601</v>
      </c>
      <c r="Z729">
        <v>0.1</v>
      </c>
      <c r="AA729">
        <v>0.9</v>
      </c>
      <c r="AB729">
        <v>0.9</v>
      </c>
      <c r="AC729">
        <v>0.9</v>
      </c>
      <c r="AD729">
        <v>0.1</v>
      </c>
      <c r="AE729">
        <v>0.8</v>
      </c>
    </row>
    <row r="730" spans="1:31" x14ac:dyDescent="0.15">
      <c r="A730" s="4">
        <v>439</v>
      </c>
      <c r="B730">
        <v>12</v>
      </c>
      <c r="C730">
        <v>8</v>
      </c>
      <c r="D730">
        <v>10</v>
      </c>
      <c r="E730">
        <v>10</v>
      </c>
      <c r="F730">
        <v>10</v>
      </c>
      <c r="G730">
        <v>0</v>
      </c>
      <c r="H730">
        <v>2</v>
      </c>
      <c r="I730">
        <v>8</v>
      </c>
      <c r="J730">
        <v>0.6</v>
      </c>
      <c r="K730">
        <v>6.0493450164794904</v>
      </c>
      <c r="L730">
        <v>4.8051490783691397</v>
      </c>
      <c r="M730">
        <v>4.1259384155273402</v>
      </c>
      <c r="N730">
        <v>5.37196922302246</v>
      </c>
      <c r="O730">
        <v>1</v>
      </c>
      <c r="P730">
        <v>1</v>
      </c>
      <c r="Q730">
        <v>10</v>
      </c>
      <c r="R730" s="12">
        <v>0.1</v>
      </c>
      <c r="S730" s="12">
        <f t="shared" si="11"/>
        <v>0.1</v>
      </c>
      <c r="T730">
        <v>1.60184478759766</v>
      </c>
      <c r="U730">
        <v>1.5061206817627</v>
      </c>
      <c r="V730">
        <v>1.29638028144836</v>
      </c>
      <c r="W730">
        <v>0.209740400314331</v>
      </c>
      <c r="X730">
        <v>0.30546450614929199</v>
      </c>
      <c r="Y730">
        <v>0.30546450614929199</v>
      </c>
      <c r="Z730">
        <v>0.1</v>
      </c>
      <c r="AA730">
        <v>0.9</v>
      </c>
      <c r="AB730">
        <v>0.9</v>
      </c>
      <c r="AC730">
        <v>0.9</v>
      </c>
      <c r="AD730">
        <v>0.1</v>
      </c>
      <c r="AE730">
        <v>0.8</v>
      </c>
    </row>
    <row r="731" spans="1:31" x14ac:dyDescent="0.15">
      <c r="A731" s="4">
        <v>103</v>
      </c>
      <c r="B731">
        <v>13</v>
      </c>
      <c r="C731">
        <v>7</v>
      </c>
      <c r="D731">
        <v>10</v>
      </c>
      <c r="E731">
        <v>10</v>
      </c>
      <c r="F731">
        <v>10</v>
      </c>
      <c r="G731">
        <v>0</v>
      </c>
      <c r="H731">
        <v>3</v>
      </c>
      <c r="I731">
        <v>7</v>
      </c>
      <c r="J731">
        <v>0.65</v>
      </c>
      <c r="K731">
        <v>5.22414207458496</v>
      </c>
      <c r="L731">
        <v>4.0182113647460902</v>
      </c>
      <c r="M731">
        <v>3.83478927612305</v>
      </c>
      <c r="N731">
        <v>3.7577209472656201</v>
      </c>
      <c r="O731">
        <v>1</v>
      </c>
      <c r="P731">
        <v>1</v>
      </c>
      <c r="Q731">
        <v>10</v>
      </c>
      <c r="R731" s="12">
        <v>0.1</v>
      </c>
      <c r="S731" s="12">
        <f t="shared" si="11"/>
        <v>0.1</v>
      </c>
      <c r="T731">
        <v>1.3757629394531199</v>
      </c>
      <c r="U731">
        <v>1.35261023044586</v>
      </c>
      <c r="V731">
        <v>1.1422548294067401</v>
      </c>
      <c r="W731">
        <v>0.21035540103912401</v>
      </c>
      <c r="X731">
        <v>0.233508110046387</v>
      </c>
      <c r="Y731">
        <v>0.233508110046387</v>
      </c>
      <c r="Z731">
        <v>0.1</v>
      </c>
      <c r="AA731">
        <v>0.9</v>
      </c>
      <c r="AB731">
        <v>0.9</v>
      </c>
      <c r="AC731">
        <v>0.9</v>
      </c>
      <c r="AD731">
        <v>0.1</v>
      </c>
      <c r="AE731">
        <v>0.8</v>
      </c>
    </row>
    <row r="732" spans="1:31" x14ac:dyDescent="0.15">
      <c r="A732" s="4">
        <v>752</v>
      </c>
      <c r="B732">
        <v>12</v>
      </c>
      <c r="C732">
        <v>8</v>
      </c>
      <c r="D732">
        <v>10</v>
      </c>
      <c r="E732">
        <v>10</v>
      </c>
      <c r="F732">
        <v>10</v>
      </c>
      <c r="G732">
        <v>0</v>
      </c>
      <c r="H732">
        <v>2</v>
      </c>
      <c r="I732">
        <v>8</v>
      </c>
      <c r="J732">
        <v>0.6</v>
      </c>
      <c r="K732">
        <v>5.2314891815185502</v>
      </c>
      <c r="L732">
        <v>4.3051261901855504</v>
      </c>
      <c r="M732">
        <v>4.5602188110351598</v>
      </c>
      <c r="N732">
        <v>4.9506969451904297</v>
      </c>
      <c r="O732">
        <v>0</v>
      </c>
      <c r="P732">
        <v>0</v>
      </c>
      <c r="Q732">
        <v>6</v>
      </c>
      <c r="R732" s="12">
        <v>0</v>
      </c>
      <c r="S732" s="12">
        <f t="shared" si="11"/>
        <v>0</v>
      </c>
      <c r="T732">
        <v>1.5155086517334</v>
      </c>
      <c r="U732">
        <v>1.45264148712158</v>
      </c>
      <c r="V732">
        <v>1.24185907840729</v>
      </c>
      <c r="W732">
        <v>0.21078240871429399</v>
      </c>
      <c r="X732">
        <v>0.27364957332611101</v>
      </c>
      <c r="Y732">
        <v>0.27364957332611101</v>
      </c>
      <c r="Z732">
        <v>0</v>
      </c>
      <c r="AA732">
        <v>0.6</v>
      </c>
      <c r="AB732">
        <v>1</v>
      </c>
      <c r="AC732">
        <v>0.75</v>
      </c>
      <c r="AD732">
        <v>0.4</v>
      </c>
      <c r="AE732">
        <v>0.6</v>
      </c>
    </row>
    <row r="733" spans="1:31" x14ac:dyDescent="0.15">
      <c r="A733" s="4">
        <v>509</v>
      </c>
      <c r="B733">
        <v>14</v>
      </c>
      <c r="C733">
        <v>6</v>
      </c>
      <c r="D733">
        <v>10</v>
      </c>
      <c r="E733">
        <v>10</v>
      </c>
      <c r="F733">
        <v>10</v>
      </c>
      <c r="G733">
        <v>0</v>
      </c>
      <c r="H733">
        <v>4</v>
      </c>
      <c r="I733">
        <v>6</v>
      </c>
      <c r="J733">
        <v>0.7</v>
      </c>
      <c r="K733">
        <v>5.70650291442871</v>
      </c>
      <c r="L733">
        <v>3.8545188903808598</v>
      </c>
      <c r="M733">
        <v>3.5474548339843701</v>
      </c>
      <c r="N733">
        <v>4.1181793212890598</v>
      </c>
      <c r="O733">
        <v>1</v>
      </c>
      <c r="P733">
        <v>1</v>
      </c>
      <c r="Q733">
        <v>10</v>
      </c>
      <c r="R733" s="12">
        <v>0.1</v>
      </c>
      <c r="S733" s="12">
        <f t="shared" si="11"/>
        <v>0.1</v>
      </c>
      <c r="T733">
        <v>1.7006759643554701</v>
      </c>
      <c r="U733">
        <v>1.62447929382324</v>
      </c>
      <c r="V733">
        <v>1.4136321544647199</v>
      </c>
      <c r="W733">
        <v>0.21084713935852101</v>
      </c>
      <c r="X733">
        <v>0.28704380989074701</v>
      </c>
      <c r="Y733">
        <v>0.28704380989074701</v>
      </c>
      <c r="Z733">
        <v>0.1</v>
      </c>
      <c r="AA733">
        <v>0.9</v>
      </c>
      <c r="AB733">
        <v>0.9</v>
      </c>
      <c r="AC733">
        <v>0.9</v>
      </c>
      <c r="AD733">
        <v>0.1</v>
      </c>
      <c r="AE733">
        <v>0.8</v>
      </c>
    </row>
    <row r="734" spans="1:31" x14ac:dyDescent="0.15">
      <c r="A734" s="4">
        <v>934</v>
      </c>
      <c r="B734">
        <v>15</v>
      </c>
      <c r="C734">
        <v>5</v>
      </c>
      <c r="D734">
        <v>10</v>
      </c>
      <c r="E734">
        <v>10</v>
      </c>
      <c r="F734">
        <v>10</v>
      </c>
      <c r="G734">
        <v>0</v>
      </c>
      <c r="H734">
        <v>5</v>
      </c>
      <c r="I734">
        <v>5</v>
      </c>
      <c r="J734">
        <v>0.75</v>
      </c>
      <c r="K734">
        <v>5.5186271667480504</v>
      </c>
      <c r="L734">
        <v>3.5302085876464799</v>
      </c>
      <c r="M734">
        <v>3.1703033447265598</v>
      </c>
      <c r="N734">
        <v>3.25703048706055</v>
      </c>
      <c r="O734">
        <v>1</v>
      </c>
      <c r="P734">
        <v>1</v>
      </c>
      <c r="Q734">
        <v>10</v>
      </c>
      <c r="R734" s="12">
        <v>0.1</v>
      </c>
      <c r="S734" s="12">
        <f t="shared" si="11"/>
        <v>0.1</v>
      </c>
      <c r="T734">
        <v>1.7077541351318399</v>
      </c>
      <c r="U734">
        <v>1.6505378484725901</v>
      </c>
      <c r="V734">
        <v>1.43968558311462</v>
      </c>
      <c r="W734">
        <v>0.210852265357971</v>
      </c>
      <c r="X734">
        <v>0.26806855201721203</v>
      </c>
      <c r="Y734">
        <v>0.26806855201721203</v>
      </c>
      <c r="Z734">
        <v>0.1</v>
      </c>
      <c r="AA734">
        <v>0.9</v>
      </c>
      <c r="AB734">
        <v>0.9</v>
      </c>
      <c r="AC734">
        <v>0.9</v>
      </c>
      <c r="AD734">
        <v>0.1</v>
      </c>
      <c r="AE734">
        <v>0.8</v>
      </c>
    </row>
    <row r="735" spans="1:31" x14ac:dyDescent="0.15">
      <c r="A735" s="4">
        <v>715</v>
      </c>
      <c r="B735">
        <v>13</v>
      </c>
      <c r="C735">
        <v>7</v>
      </c>
      <c r="D735">
        <v>10</v>
      </c>
      <c r="E735">
        <v>10</v>
      </c>
      <c r="F735">
        <v>10</v>
      </c>
      <c r="G735">
        <v>0</v>
      </c>
      <c r="H735">
        <v>3</v>
      </c>
      <c r="I735">
        <v>7</v>
      </c>
      <c r="J735">
        <v>0.65</v>
      </c>
      <c r="K735">
        <v>5.2349529266357404</v>
      </c>
      <c r="L735">
        <v>4.05645751953125</v>
      </c>
      <c r="M735">
        <v>3.5762882232665998</v>
      </c>
      <c r="N735">
        <v>3.2423744201660201</v>
      </c>
      <c r="O735">
        <v>1</v>
      </c>
      <c r="P735">
        <v>1</v>
      </c>
      <c r="Q735">
        <v>10</v>
      </c>
      <c r="R735" s="12">
        <v>0.1</v>
      </c>
      <c r="S735" s="12">
        <f t="shared" si="11"/>
        <v>0.1</v>
      </c>
      <c r="T735">
        <v>1.5559673309326201</v>
      </c>
      <c r="U735">
        <v>1.50804007053375</v>
      </c>
      <c r="V735">
        <v>1.29717481136322</v>
      </c>
      <c r="W735">
        <v>0.210865259170532</v>
      </c>
      <c r="X735">
        <v>0.25879251956939697</v>
      </c>
      <c r="Y735">
        <v>0.25879251956939697</v>
      </c>
      <c r="Z735">
        <v>0.1</v>
      </c>
      <c r="AA735">
        <v>0.9</v>
      </c>
      <c r="AB735">
        <v>0.9</v>
      </c>
      <c r="AC735">
        <v>0.9</v>
      </c>
      <c r="AD735">
        <v>0.1</v>
      </c>
      <c r="AE735">
        <v>0.8</v>
      </c>
    </row>
    <row r="736" spans="1:31" x14ac:dyDescent="0.15">
      <c r="A736" s="4">
        <v>853</v>
      </c>
      <c r="B736">
        <v>15</v>
      </c>
      <c r="C736">
        <v>5</v>
      </c>
      <c r="D736">
        <v>10</v>
      </c>
      <c r="E736">
        <v>10</v>
      </c>
      <c r="F736">
        <v>10</v>
      </c>
      <c r="G736">
        <v>0</v>
      </c>
      <c r="H736">
        <v>5</v>
      </c>
      <c r="I736">
        <v>5</v>
      </c>
      <c r="J736">
        <v>0.75</v>
      </c>
      <c r="K736">
        <v>6.3912544250488299</v>
      </c>
      <c r="L736">
        <v>3.7752056121826199</v>
      </c>
      <c r="M736">
        <v>2.8494834899902299</v>
      </c>
      <c r="N736">
        <v>3.3806571960449201</v>
      </c>
      <c r="O736">
        <v>1</v>
      </c>
      <c r="P736">
        <v>1</v>
      </c>
      <c r="Q736">
        <v>9</v>
      </c>
      <c r="R736" s="12">
        <v>0.1111</v>
      </c>
      <c r="S736" s="12">
        <f t="shared" si="11"/>
        <v>0.1</v>
      </c>
      <c r="T736">
        <v>1.6603202819824201</v>
      </c>
      <c r="U736">
        <v>1.62704849243164</v>
      </c>
      <c r="V736">
        <v>1.4160503149032599</v>
      </c>
      <c r="W736">
        <v>0.21099817752838099</v>
      </c>
      <c r="X736">
        <v>0.24426996707916299</v>
      </c>
      <c r="Y736">
        <v>0.24426996707916299</v>
      </c>
      <c r="Z736">
        <v>0.1</v>
      </c>
      <c r="AA736">
        <v>0.8</v>
      </c>
      <c r="AB736">
        <v>0.88888888888888895</v>
      </c>
      <c r="AC736">
        <v>0.84210526315789502</v>
      </c>
      <c r="AD736">
        <v>0.2</v>
      </c>
      <c r="AE736">
        <v>0.7</v>
      </c>
    </row>
    <row r="737" spans="1:31" x14ac:dyDescent="0.15">
      <c r="A737" s="4">
        <v>928</v>
      </c>
      <c r="B737">
        <v>13</v>
      </c>
      <c r="C737">
        <v>7</v>
      </c>
      <c r="D737">
        <v>10</v>
      </c>
      <c r="E737">
        <v>10</v>
      </c>
      <c r="F737">
        <v>10</v>
      </c>
      <c r="G737">
        <v>0</v>
      </c>
      <c r="H737">
        <v>3</v>
      </c>
      <c r="I737">
        <v>7</v>
      </c>
      <c r="J737">
        <v>0.65</v>
      </c>
      <c r="K737">
        <v>5.8892078399658203</v>
      </c>
      <c r="L737">
        <v>4.4554195404052699</v>
      </c>
      <c r="M737">
        <v>4.1032962799072301</v>
      </c>
      <c r="N737">
        <v>4.2762699127197301</v>
      </c>
      <c r="O737">
        <v>0</v>
      </c>
      <c r="P737">
        <v>0</v>
      </c>
      <c r="Q737">
        <v>8</v>
      </c>
      <c r="R737" s="12">
        <v>0</v>
      </c>
      <c r="S737" s="12">
        <f t="shared" si="11"/>
        <v>0</v>
      </c>
      <c r="T737">
        <v>1.36333084106445</v>
      </c>
      <c r="U737">
        <v>1.3461488485336299</v>
      </c>
      <c r="V737">
        <v>1.1349008083343499</v>
      </c>
      <c r="W737">
        <v>0.21124804019928001</v>
      </c>
      <c r="X737">
        <v>0.22843003273010301</v>
      </c>
      <c r="Y737">
        <v>0.22843003273010301</v>
      </c>
      <c r="Z737">
        <v>0</v>
      </c>
      <c r="AA737">
        <v>0.8</v>
      </c>
      <c r="AB737">
        <v>1</v>
      </c>
      <c r="AC737">
        <v>0.88888888888888895</v>
      </c>
      <c r="AD737">
        <v>0.2</v>
      </c>
      <c r="AE737">
        <v>0.8</v>
      </c>
    </row>
    <row r="738" spans="1:31" x14ac:dyDescent="0.15">
      <c r="A738" s="4">
        <v>324</v>
      </c>
      <c r="B738">
        <v>14</v>
      </c>
      <c r="C738">
        <v>6</v>
      </c>
      <c r="D738">
        <v>10</v>
      </c>
      <c r="E738">
        <v>10</v>
      </c>
      <c r="F738">
        <v>10</v>
      </c>
      <c r="G738">
        <v>0</v>
      </c>
      <c r="H738">
        <v>4</v>
      </c>
      <c r="I738">
        <v>6</v>
      </c>
      <c r="J738">
        <v>0.7</v>
      </c>
      <c r="K738">
        <v>5.53989601135254</v>
      </c>
      <c r="L738">
        <v>3.9744281768798801</v>
      </c>
      <c r="M738">
        <v>3.5105628967285201</v>
      </c>
      <c r="N738">
        <v>3.14056396484375</v>
      </c>
      <c r="O738">
        <v>0</v>
      </c>
      <c r="P738">
        <v>0</v>
      </c>
      <c r="Q738">
        <v>7</v>
      </c>
      <c r="R738" s="12">
        <v>0</v>
      </c>
      <c r="S738" s="12">
        <f t="shared" si="11"/>
        <v>0</v>
      </c>
      <c r="T738">
        <v>1.4269771575927701</v>
      </c>
      <c r="U738">
        <v>1.41517686843872</v>
      </c>
      <c r="V738">
        <v>1.2035602331161499</v>
      </c>
      <c r="W738">
        <v>0.211616635322571</v>
      </c>
      <c r="X738">
        <v>0.22341692447662401</v>
      </c>
      <c r="Y738">
        <v>0.22341692447662401</v>
      </c>
      <c r="Z738">
        <v>0</v>
      </c>
      <c r="AA738">
        <v>0.7</v>
      </c>
      <c r="AB738">
        <v>1</v>
      </c>
      <c r="AC738">
        <v>0.82352941176470595</v>
      </c>
      <c r="AD738">
        <v>0.3</v>
      </c>
      <c r="AE738">
        <v>0.7</v>
      </c>
    </row>
    <row r="739" spans="1:31" x14ac:dyDescent="0.15">
      <c r="A739" s="4">
        <v>228</v>
      </c>
      <c r="B739">
        <v>11</v>
      </c>
      <c r="C739">
        <v>9</v>
      </c>
      <c r="D739">
        <v>10</v>
      </c>
      <c r="E739">
        <v>10</v>
      </c>
      <c r="F739">
        <v>10</v>
      </c>
      <c r="G739">
        <v>0</v>
      </c>
      <c r="H739">
        <v>1</v>
      </c>
      <c r="I739">
        <v>9</v>
      </c>
      <c r="J739">
        <v>0.55000000000000004</v>
      </c>
      <c r="K739">
        <v>5.7540111541748002</v>
      </c>
      <c r="L739">
        <v>5.2008476257324201</v>
      </c>
      <c r="M739">
        <v>7.7132148742675799</v>
      </c>
      <c r="N739">
        <v>8.3232097625732404</v>
      </c>
      <c r="O739">
        <v>0</v>
      </c>
      <c r="P739">
        <v>0</v>
      </c>
      <c r="Q739">
        <v>9</v>
      </c>
      <c r="R739" s="12">
        <v>0</v>
      </c>
      <c r="S739" s="12">
        <f t="shared" si="11"/>
        <v>0</v>
      </c>
      <c r="T739">
        <v>1.48771095275879</v>
      </c>
      <c r="U739">
        <v>1.4019737243652299</v>
      </c>
      <c r="V739">
        <v>1.1899824142456099</v>
      </c>
      <c r="W739">
        <v>0.21199131011962899</v>
      </c>
      <c r="X739">
        <v>0.29772853851318398</v>
      </c>
      <c r="Y739">
        <v>0.29772853851318398</v>
      </c>
      <c r="Z739">
        <v>0</v>
      </c>
      <c r="AA739">
        <v>0.9</v>
      </c>
      <c r="AB739">
        <v>1</v>
      </c>
      <c r="AC739">
        <v>0.94736842105263197</v>
      </c>
      <c r="AD739">
        <v>0.1</v>
      </c>
      <c r="AE739">
        <v>0.9</v>
      </c>
    </row>
    <row r="740" spans="1:31" x14ac:dyDescent="0.15">
      <c r="A740" s="4">
        <v>252</v>
      </c>
      <c r="B740">
        <v>11</v>
      </c>
      <c r="C740">
        <v>9</v>
      </c>
      <c r="D740">
        <v>10</v>
      </c>
      <c r="E740">
        <v>10</v>
      </c>
      <c r="F740">
        <v>10</v>
      </c>
      <c r="G740">
        <v>0</v>
      </c>
      <c r="H740">
        <v>1</v>
      </c>
      <c r="I740">
        <v>9</v>
      </c>
      <c r="J740">
        <v>0.55000000000000004</v>
      </c>
      <c r="K740">
        <v>5.5907897949218697</v>
      </c>
      <c r="L740">
        <v>5.0919361114501998</v>
      </c>
      <c r="M740">
        <v>7.8364677429199201</v>
      </c>
      <c r="N740">
        <v>8.0380058288574201</v>
      </c>
      <c r="O740">
        <v>0</v>
      </c>
      <c r="P740">
        <v>0</v>
      </c>
      <c r="Q740">
        <v>9</v>
      </c>
      <c r="R740" s="12">
        <v>0</v>
      </c>
      <c r="S740" s="12">
        <f t="shared" si="11"/>
        <v>0</v>
      </c>
      <c r="T740">
        <v>1.47378921508789</v>
      </c>
      <c r="U740">
        <v>1.41155433654785</v>
      </c>
      <c r="V740">
        <v>1.19915163516998</v>
      </c>
      <c r="W740">
        <v>0.21240270137786901</v>
      </c>
      <c r="X740">
        <v>0.27463757991790799</v>
      </c>
      <c r="Y740">
        <v>0.27463757991790799</v>
      </c>
      <c r="Z740">
        <v>0</v>
      </c>
      <c r="AA740">
        <v>0.9</v>
      </c>
      <c r="AB740">
        <v>1</v>
      </c>
      <c r="AC740">
        <v>0.94736842105263197</v>
      </c>
      <c r="AD740">
        <v>0.1</v>
      </c>
      <c r="AE740">
        <v>0.9</v>
      </c>
    </row>
    <row r="741" spans="1:31" x14ac:dyDescent="0.15">
      <c r="A741" s="4">
        <v>441</v>
      </c>
      <c r="B741">
        <v>13</v>
      </c>
      <c r="C741">
        <v>7</v>
      </c>
      <c r="D741">
        <v>10</v>
      </c>
      <c r="E741">
        <v>10</v>
      </c>
      <c r="F741">
        <v>10</v>
      </c>
      <c r="G741">
        <v>0</v>
      </c>
      <c r="H741">
        <v>3</v>
      </c>
      <c r="I741">
        <v>7</v>
      </c>
      <c r="J741">
        <v>0.65</v>
      </c>
      <c r="K741">
        <v>5.8472766876220703</v>
      </c>
      <c r="L741">
        <v>4.3530788421630904</v>
      </c>
      <c r="M741">
        <v>3.8018550872802699</v>
      </c>
      <c r="N741">
        <v>4.1932029724121103</v>
      </c>
      <c r="O741">
        <v>1</v>
      </c>
      <c r="P741">
        <v>1</v>
      </c>
      <c r="Q741">
        <v>10</v>
      </c>
      <c r="R741" s="12">
        <v>0.1</v>
      </c>
      <c r="S741" s="12">
        <f t="shared" si="11"/>
        <v>0.1</v>
      </c>
      <c r="T741">
        <v>1.42729568481445</v>
      </c>
      <c r="U741">
        <v>1.4045047760009799</v>
      </c>
      <c r="V741">
        <v>1.19145619869232</v>
      </c>
      <c r="W741">
        <v>0.21304857730865501</v>
      </c>
      <c r="X741">
        <v>0.23583948612213099</v>
      </c>
      <c r="Y741">
        <v>0.23583948612213099</v>
      </c>
      <c r="Z741">
        <v>0.1</v>
      </c>
      <c r="AA741">
        <v>0.9</v>
      </c>
      <c r="AB741">
        <v>0.9</v>
      </c>
      <c r="AC741">
        <v>0.9</v>
      </c>
      <c r="AD741">
        <v>0.1</v>
      </c>
      <c r="AE741">
        <v>0.8</v>
      </c>
    </row>
    <row r="742" spans="1:31" x14ac:dyDescent="0.15">
      <c r="A742" s="4">
        <v>767</v>
      </c>
      <c r="B742">
        <v>11</v>
      </c>
      <c r="C742">
        <v>9</v>
      </c>
      <c r="D742">
        <v>10</v>
      </c>
      <c r="E742">
        <v>10</v>
      </c>
      <c r="F742">
        <v>10</v>
      </c>
      <c r="G742">
        <v>0</v>
      </c>
      <c r="H742">
        <v>1</v>
      </c>
      <c r="I742">
        <v>9</v>
      </c>
      <c r="J742">
        <v>0.55000000000000004</v>
      </c>
      <c r="K742">
        <v>4.9437694549560502</v>
      </c>
      <c r="L742">
        <v>4.6128978729248002</v>
      </c>
      <c r="M742">
        <v>8.2027702331543004</v>
      </c>
      <c r="N742">
        <v>7.2974758148193404</v>
      </c>
      <c r="O742">
        <v>0</v>
      </c>
      <c r="P742">
        <v>0</v>
      </c>
      <c r="Q742">
        <v>6</v>
      </c>
      <c r="R742" s="12">
        <v>0</v>
      </c>
      <c r="S742" s="12">
        <f t="shared" si="11"/>
        <v>0</v>
      </c>
      <c r="T742">
        <v>1.1934661865234399</v>
      </c>
      <c r="U742">
        <v>1.20220947265625</v>
      </c>
      <c r="V742">
        <v>0.98839837312698398</v>
      </c>
      <c r="W742">
        <v>0.213811099529266</v>
      </c>
      <c r="X742">
        <v>0.205067813396454</v>
      </c>
      <c r="Y742">
        <v>0.205067813396454</v>
      </c>
      <c r="Z742">
        <v>0</v>
      </c>
      <c r="AA742">
        <v>0.6</v>
      </c>
      <c r="AB742">
        <v>1</v>
      </c>
      <c r="AC742">
        <v>0.75</v>
      </c>
      <c r="AD742">
        <v>0.4</v>
      </c>
      <c r="AE742">
        <v>0.6</v>
      </c>
    </row>
    <row r="743" spans="1:31" x14ac:dyDescent="0.15">
      <c r="A743" s="4">
        <v>415</v>
      </c>
      <c r="B743">
        <v>13</v>
      </c>
      <c r="C743">
        <v>7</v>
      </c>
      <c r="D743">
        <v>10</v>
      </c>
      <c r="E743">
        <v>10</v>
      </c>
      <c r="F743">
        <v>9</v>
      </c>
      <c r="G743">
        <v>1</v>
      </c>
      <c r="H743">
        <v>4</v>
      </c>
      <c r="I743">
        <v>6</v>
      </c>
      <c r="J743">
        <v>0.65</v>
      </c>
      <c r="K743">
        <v>6.17205810546875</v>
      </c>
      <c r="L743">
        <v>4.7044582366943404</v>
      </c>
      <c r="M743">
        <v>4.4488449096679696</v>
      </c>
      <c r="N743">
        <v>3.2429790496826199</v>
      </c>
      <c r="O743">
        <v>0</v>
      </c>
      <c r="P743">
        <v>0</v>
      </c>
      <c r="Q743">
        <v>8</v>
      </c>
      <c r="R743" s="12">
        <v>0</v>
      </c>
      <c r="S743" s="12">
        <f t="shared" si="11"/>
        <v>0</v>
      </c>
      <c r="T743">
        <v>1.3014430999755899</v>
      </c>
      <c r="U743">
        <v>1.3067741394043</v>
      </c>
      <c r="V743">
        <v>1.0927488803863501</v>
      </c>
      <c r="W743">
        <v>0.214025259017944</v>
      </c>
      <c r="X743">
        <v>0.20869421958923301</v>
      </c>
      <c r="Y743">
        <v>0.20869421958923301</v>
      </c>
      <c r="Z743">
        <v>0</v>
      </c>
      <c r="AA743">
        <v>0.8</v>
      </c>
      <c r="AB743">
        <v>1</v>
      </c>
      <c r="AC743">
        <v>0.88888888888888895</v>
      </c>
      <c r="AD743">
        <v>0.2</v>
      </c>
      <c r="AE743">
        <v>0.8</v>
      </c>
    </row>
    <row r="744" spans="1:31" x14ac:dyDescent="0.15">
      <c r="A744" s="4">
        <v>51</v>
      </c>
      <c r="B744">
        <v>13</v>
      </c>
      <c r="C744">
        <v>7</v>
      </c>
      <c r="D744">
        <v>10</v>
      </c>
      <c r="E744">
        <v>10</v>
      </c>
      <c r="F744">
        <v>10</v>
      </c>
      <c r="G744">
        <v>0</v>
      </c>
      <c r="H744">
        <v>3</v>
      </c>
      <c r="I744">
        <v>7</v>
      </c>
      <c r="J744">
        <v>0.65</v>
      </c>
      <c r="K744">
        <v>4.8095359802246103</v>
      </c>
      <c r="L744">
        <v>4.1821174621581996</v>
      </c>
      <c r="M744">
        <v>5.0637359619140598</v>
      </c>
      <c r="N744">
        <v>3.3508529663085902</v>
      </c>
      <c r="O744">
        <v>0</v>
      </c>
      <c r="P744">
        <v>0</v>
      </c>
      <c r="Q744">
        <v>9</v>
      </c>
      <c r="R744" s="12">
        <v>0</v>
      </c>
      <c r="S744" s="12">
        <f t="shared" si="11"/>
        <v>0</v>
      </c>
      <c r="T744">
        <v>1.2537136077880899</v>
      </c>
      <c r="U744">
        <v>1.26175308227539</v>
      </c>
      <c r="V744">
        <v>1.0471998453140301</v>
      </c>
      <c r="W744">
        <v>0.214553236961365</v>
      </c>
      <c r="X744">
        <v>0.20651376247406</v>
      </c>
      <c r="Y744">
        <v>0.20651376247406</v>
      </c>
      <c r="Z744">
        <v>0</v>
      </c>
      <c r="AA744">
        <v>0.9</v>
      </c>
      <c r="AB744">
        <v>1</v>
      </c>
      <c r="AC744">
        <v>0.94736842105263197</v>
      </c>
      <c r="AD744">
        <v>0.1</v>
      </c>
      <c r="AE744">
        <v>0.9</v>
      </c>
    </row>
    <row r="745" spans="1:31" x14ac:dyDescent="0.15">
      <c r="A745" s="4">
        <v>822</v>
      </c>
      <c r="B745">
        <v>13</v>
      </c>
      <c r="C745">
        <v>7</v>
      </c>
      <c r="D745">
        <v>10</v>
      </c>
      <c r="E745">
        <v>10</v>
      </c>
      <c r="F745">
        <v>10</v>
      </c>
      <c r="G745">
        <v>0</v>
      </c>
      <c r="H745">
        <v>3</v>
      </c>
      <c r="I745">
        <v>7</v>
      </c>
      <c r="J745">
        <v>0.65</v>
      </c>
      <c r="K745">
        <v>5.9955062866210902</v>
      </c>
      <c r="L745">
        <v>4.2326908111572301</v>
      </c>
      <c r="M745">
        <v>2.9132118225097701</v>
      </c>
      <c r="N745">
        <v>3.9910850524902299</v>
      </c>
      <c r="O745">
        <v>2</v>
      </c>
      <c r="P745">
        <v>2</v>
      </c>
      <c r="Q745">
        <v>12</v>
      </c>
      <c r="R745" s="12">
        <v>0.16669999999999999</v>
      </c>
      <c r="S745" s="12">
        <f t="shared" si="11"/>
        <v>0.2</v>
      </c>
      <c r="T745">
        <v>1.7879619598388701</v>
      </c>
      <c r="U745">
        <v>1.676225066185</v>
      </c>
      <c r="V745">
        <v>1.46119177341461</v>
      </c>
      <c r="W745">
        <v>0.21503329277038599</v>
      </c>
      <c r="X745">
        <v>0.32677018642425498</v>
      </c>
      <c r="Y745">
        <v>0.32677018642425498</v>
      </c>
      <c r="Z745">
        <v>0.2</v>
      </c>
      <c r="AA745">
        <v>1</v>
      </c>
      <c r="AB745">
        <v>0.83333333333333304</v>
      </c>
      <c r="AC745">
        <v>0.90909090909090895</v>
      </c>
      <c r="AD745">
        <v>0</v>
      </c>
      <c r="AE745">
        <v>0.8</v>
      </c>
    </row>
    <row r="746" spans="1:31" x14ac:dyDescent="0.15">
      <c r="A746" s="4">
        <v>519</v>
      </c>
      <c r="B746">
        <v>16</v>
      </c>
      <c r="C746">
        <v>4</v>
      </c>
      <c r="D746">
        <v>10</v>
      </c>
      <c r="E746">
        <v>10</v>
      </c>
      <c r="F746">
        <v>10</v>
      </c>
      <c r="G746">
        <v>0</v>
      </c>
      <c r="H746">
        <v>6</v>
      </c>
      <c r="I746">
        <v>4</v>
      </c>
      <c r="J746">
        <v>0.8</v>
      </c>
      <c r="K746">
        <v>6.3825550079345703</v>
      </c>
      <c r="L746">
        <v>3.3660011291503902</v>
      </c>
      <c r="M746">
        <v>3.1796836853027299</v>
      </c>
      <c r="N746">
        <v>4.5618000030517596</v>
      </c>
      <c r="O746">
        <v>2</v>
      </c>
      <c r="P746">
        <v>2</v>
      </c>
      <c r="Q746">
        <v>10</v>
      </c>
      <c r="R746" s="12">
        <v>0.2</v>
      </c>
      <c r="S746" s="12">
        <f t="shared" si="11"/>
        <v>0.2</v>
      </c>
      <c r="T746">
        <v>2.01559257507324</v>
      </c>
      <c r="U746">
        <v>1.92715609073639</v>
      </c>
      <c r="V746">
        <v>1.7114464044570901</v>
      </c>
      <c r="W746">
        <v>0.21570968627929701</v>
      </c>
      <c r="X746">
        <v>0.30414617061615001</v>
      </c>
      <c r="Y746">
        <v>0.30414617061615001</v>
      </c>
      <c r="Z746">
        <v>0.2</v>
      </c>
      <c r="AA746">
        <v>0.8</v>
      </c>
      <c r="AB746">
        <v>0.8</v>
      </c>
      <c r="AC746">
        <v>0.8</v>
      </c>
      <c r="AD746">
        <v>0.2</v>
      </c>
      <c r="AE746">
        <v>0.6</v>
      </c>
    </row>
    <row r="747" spans="1:31" x14ac:dyDescent="0.15">
      <c r="A747" s="4">
        <v>356</v>
      </c>
      <c r="B747">
        <v>11</v>
      </c>
      <c r="C747">
        <v>9</v>
      </c>
      <c r="D747">
        <v>10</v>
      </c>
      <c r="E747">
        <v>10</v>
      </c>
      <c r="F747">
        <v>10</v>
      </c>
      <c r="G747">
        <v>0</v>
      </c>
      <c r="H747">
        <v>1</v>
      </c>
      <c r="I747">
        <v>9</v>
      </c>
      <c r="J747">
        <v>0.55000000000000004</v>
      </c>
      <c r="K747">
        <v>5.1519794464111301</v>
      </c>
      <c r="L747">
        <v>4.8374519348144496</v>
      </c>
      <c r="M747">
        <v>8.3553047180175799</v>
      </c>
      <c r="N747">
        <v>7.0539855957031197</v>
      </c>
      <c r="O747">
        <v>0</v>
      </c>
      <c r="P747">
        <v>0</v>
      </c>
      <c r="Q747">
        <v>8</v>
      </c>
      <c r="R747" s="12">
        <v>0</v>
      </c>
      <c r="S747" s="12">
        <f t="shared" si="11"/>
        <v>0</v>
      </c>
      <c r="T747">
        <v>1.11197090148926</v>
      </c>
      <c r="U747">
        <v>1.1456336975097701</v>
      </c>
      <c r="V747">
        <v>0.92981755733490001</v>
      </c>
      <c r="W747">
        <v>0.215816140174866</v>
      </c>
      <c r="X747">
        <v>0.18215334415435799</v>
      </c>
      <c r="Y747">
        <v>0.18215334415435799</v>
      </c>
      <c r="Z747">
        <v>0</v>
      </c>
      <c r="AA747">
        <v>0.8</v>
      </c>
      <c r="AB747">
        <v>1</v>
      </c>
      <c r="AC747">
        <v>0.88888888888888895</v>
      </c>
      <c r="AD747">
        <v>0.2</v>
      </c>
      <c r="AE747">
        <v>0.8</v>
      </c>
    </row>
    <row r="748" spans="1:31" x14ac:dyDescent="0.15">
      <c r="A748" s="4">
        <v>993</v>
      </c>
      <c r="B748">
        <v>12</v>
      </c>
      <c r="C748">
        <v>8</v>
      </c>
      <c r="D748">
        <v>10</v>
      </c>
      <c r="E748">
        <v>10</v>
      </c>
      <c r="F748">
        <v>10</v>
      </c>
      <c r="G748">
        <v>0</v>
      </c>
      <c r="H748">
        <v>2</v>
      </c>
      <c r="I748">
        <v>8</v>
      </c>
      <c r="J748">
        <v>0.6</v>
      </c>
      <c r="K748">
        <v>5.0219879150390598</v>
      </c>
      <c r="L748">
        <v>4.3445358276367196</v>
      </c>
      <c r="M748">
        <v>5.1888332366943404</v>
      </c>
      <c r="N748">
        <v>4.4426212310790998</v>
      </c>
      <c r="O748">
        <v>0</v>
      </c>
      <c r="P748">
        <v>0</v>
      </c>
      <c r="Q748">
        <v>9</v>
      </c>
      <c r="R748" s="12">
        <v>0</v>
      </c>
      <c r="S748" s="12">
        <f t="shared" si="11"/>
        <v>0</v>
      </c>
      <c r="T748">
        <v>1.32853507995605</v>
      </c>
      <c r="U748">
        <v>1.3056221008300799</v>
      </c>
      <c r="V748">
        <v>1.0897022485732999</v>
      </c>
      <c r="W748">
        <v>0.21591985225677501</v>
      </c>
      <c r="X748">
        <v>0.23883283138275099</v>
      </c>
      <c r="Y748">
        <v>0.23883283138275099</v>
      </c>
      <c r="Z748">
        <v>0</v>
      </c>
      <c r="AA748">
        <v>0.9</v>
      </c>
      <c r="AB748">
        <v>1</v>
      </c>
      <c r="AC748">
        <v>0.94736842105263197</v>
      </c>
      <c r="AD748">
        <v>0.1</v>
      </c>
      <c r="AE748">
        <v>0.9</v>
      </c>
    </row>
    <row r="749" spans="1:31" x14ac:dyDescent="0.15">
      <c r="A749" s="4">
        <v>718</v>
      </c>
      <c r="B749">
        <v>14</v>
      </c>
      <c r="C749">
        <v>6</v>
      </c>
      <c r="D749">
        <v>10</v>
      </c>
      <c r="E749">
        <v>10</v>
      </c>
      <c r="F749">
        <v>10</v>
      </c>
      <c r="G749">
        <v>0</v>
      </c>
      <c r="H749">
        <v>4</v>
      </c>
      <c r="I749">
        <v>6</v>
      </c>
      <c r="J749">
        <v>0.7</v>
      </c>
      <c r="K749">
        <v>4.5876579284668004</v>
      </c>
      <c r="L749">
        <v>3.7149486541747998</v>
      </c>
      <c r="M749">
        <v>4.4152946472168004</v>
      </c>
      <c r="N749">
        <v>3.3490333557128902</v>
      </c>
      <c r="O749">
        <v>0</v>
      </c>
      <c r="P749">
        <v>0</v>
      </c>
      <c r="Q749">
        <v>5</v>
      </c>
      <c r="R749" s="12">
        <v>0</v>
      </c>
      <c r="S749" s="12">
        <f t="shared" si="11"/>
        <v>0</v>
      </c>
      <c r="T749">
        <v>1.3014030456543</v>
      </c>
      <c r="U749">
        <v>1.3160881996154801</v>
      </c>
      <c r="V749">
        <v>1.09932613372803</v>
      </c>
      <c r="W749">
        <v>0.21676206588745101</v>
      </c>
      <c r="X749">
        <v>0.20207691192627</v>
      </c>
      <c r="Y749">
        <v>0.20207691192627</v>
      </c>
      <c r="Z749">
        <v>0</v>
      </c>
      <c r="AA749">
        <v>0.5</v>
      </c>
      <c r="AB749">
        <v>1</v>
      </c>
      <c r="AC749">
        <v>0.66666666666666696</v>
      </c>
      <c r="AD749">
        <v>0.5</v>
      </c>
      <c r="AE749">
        <v>0.5</v>
      </c>
    </row>
    <row r="750" spans="1:31" x14ac:dyDescent="0.15">
      <c r="A750" s="4">
        <v>724</v>
      </c>
      <c r="B750">
        <v>13</v>
      </c>
      <c r="C750">
        <v>7</v>
      </c>
      <c r="D750">
        <v>10</v>
      </c>
      <c r="E750">
        <v>10</v>
      </c>
      <c r="F750">
        <v>10</v>
      </c>
      <c r="G750">
        <v>0</v>
      </c>
      <c r="H750">
        <v>3</v>
      </c>
      <c r="I750">
        <v>7</v>
      </c>
      <c r="J750">
        <v>0.65</v>
      </c>
      <c r="K750">
        <v>5.6198463439941397</v>
      </c>
      <c r="L750">
        <v>4.1280155181884801</v>
      </c>
      <c r="M750">
        <v>3.1475677490234402</v>
      </c>
      <c r="N750">
        <v>3.5721302032470699</v>
      </c>
      <c r="O750">
        <v>1</v>
      </c>
      <c r="P750">
        <v>1</v>
      </c>
      <c r="Q750">
        <v>10</v>
      </c>
      <c r="R750" s="12">
        <v>0.1</v>
      </c>
      <c r="S750" s="12">
        <f t="shared" si="11"/>
        <v>0.1</v>
      </c>
      <c r="T750">
        <v>1.6311111450195299</v>
      </c>
      <c r="U750">
        <v>1.5609594583511399</v>
      </c>
      <c r="V750">
        <v>1.34388852119446</v>
      </c>
      <c r="W750">
        <v>0.217070937156677</v>
      </c>
      <c r="X750">
        <v>0.28722262382507302</v>
      </c>
      <c r="Y750">
        <v>0.28722262382507302</v>
      </c>
      <c r="Z750">
        <v>0.1</v>
      </c>
      <c r="AA750">
        <v>0.9</v>
      </c>
      <c r="AB750">
        <v>0.9</v>
      </c>
      <c r="AC750">
        <v>0.9</v>
      </c>
      <c r="AD750">
        <v>0.1</v>
      </c>
      <c r="AE750">
        <v>0.8</v>
      </c>
    </row>
    <row r="751" spans="1:31" x14ac:dyDescent="0.15">
      <c r="A751" s="4">
        <v>795</v>
      </c>
      <c r="B751">
        <v>12</v>
      </c>
      <c r="C751">
        <v>8</v>
      </c>
      <c r="D751">
        <v>10</v>
      </c>
      <c r="E751">
        <v>10</v>
      </c>
      <c r="F751">
        <v>10</v>
      </c>
      <c r="G751">
        <v>0</v>
      </c>
      <c r="H751">
        <v>2</v>
      </c>
      <c r="I751">
        <v>8</v>
      </c>
      <c r="J751">
        <v>0.6</v>
      </c>
      <c r="K751">
        <v>5.51737403869629</v>
      </c>
      <c r="L751">
        <v>4.6175975799560502</v>
      </c>
      <c r="M751">
        <v>4.2956848144531197</v>
      </c>
      <c r="N751">
        <v>4.0964851379394496</v>
      </c>
      <c r="O751">
        <v>1</v>
      </c>
      <c r="P751">
        <v>1</v>
      </c>
      <c r="Q751">
        <v>10</v>
      </c>
      <c r="R751" s="12">
        <v>0.1</v>
      </c>
      <c r="S751" s="12">
        <f t="shared" si="11"/>
        <v>0.1</v>
      </c>
      <c r="T751">
        <v>1.5774097442627</v>
      </c>
      <c r="U751">
        <v>1.51092052459717</v>
      </c>
      <c r="V751">
        <v>1.2933984994888299</v>
      </c>
      <c r="W751">
        <v>0.21752202510833701</v>
      </c>
      <c r="X751">
        <v>0.28401124477386502</v>
      </c>
      <c r="Y751">
        <v>0.28401124477386502</v>
      </c>
      <c r="Z751">
        <v>0.1</v>
      </c>
      <c r="AA751">
        <v>0.9</v>
      </c>
      <c r="AB751">
        <v>0.9</v>
      </c>
      <c r="AC751">
        <v>0.9</v>
      </c>
      <c r="AD751">
        <v>0.1</v>
      </c>
      <c r="AE751">
        <v>0.8</v>
      </c>
    </row>
    <row r="752" spans="1:31" x14ac:dyDescent="0.15">
      <c r="A752" s="4">
        <v>339</v>
      </c>
      <c r="B752">
        <v>14</v>
      </c>
      <c r="C752">
        <v>6</v>
      </c>
      <c r="D752">
        <v>10</v>
      </c>
      <c r="E752">
        <v>10</v>
      </c>
      <c r="F752">
        <v>10</v>
      </c>
      <c r="G752">
        <v>0</v>
      </c>
      <c r="H752">
        <v>4</v>
      </c>
      <c r="I752">
        <v>6</v>
      </c>
      <c r="J752">
        <v>0.7</v>
      </c>
      <c r="K752">
        <v>6.0031547546386701</v>
      </c>
      <c r="L752">
        <v>3.7562255859375</v>
      </c>
      <c r="M752">
        <v>2.9001903533935498</v>
      </c>
      <c r="N752">
        <v>4.1905956268310502</v>
      </c>
      <c r="O752">
        <v>1</v>
      </c>
      <c r="P752">
        <v>1</v>
      </c>
      <c r="Q752">
        <v>10</v>
      </c>
      <c r="R752" s="12">
        <v>0.1</v>
      </c>
      <c r="S752" s="12">
        <f t="shared" si="11"/>
        <v>0.1</v>
      </c>
      <c r="T752">
        <v>1.99041748046875</v>
      </c>
      <c r="U752">
        <v>1.8652811050414999</v>
      </c>
      <c r="V752">
        <v>1.64771044254303</v>
      </c>
      <c r="W752">
        <v>0.21757066249847401</v>
      </c>
      <c r="X752">
        <v>0.34270703792571999</v>
      </c>
      <c r="Y752">
        <v>0.34270703792571999</v>
      </c>
      <c r="Z752">
        <v>0.1</v>
      </c>
      <c r="AA752">
        <v>0.9</v>
      </c>
      <c r="AB752">
        <v>0.9</v>
      </c>
      <c r="AC752">
        <v>0.9</v>
      </c>
      <c r="AD752">
        <v>0.1</v>
      </c>
      <c r="AE752">
        <v>0.8</v>
      </c>
    </row>
    <row r="753" spans="1:31" x14ac:dyDescent="0.15">
      <c r="A753" s="4">
        <v>902</v>
      </c>
      <c r="B753">
        <v>13</v>
      </c>
      <c r="C753">
        <v>7</v>
      </c>
      <c r="D753">
        <v>10</v>
      </c>
      <c r="E753">
        <v>10</v>
      </c>
      <c r="F753">
        <v>10</v>
      </c>
      <c r="G753">
        <v>0</v>
      </c>
      <c r="H753">
        <v>3</v>
      </c>
      <c r="I753">
        <v>7</v>
      </c>
      <c r="J753">
        <v>0.65</v>
      </c>
      <c r="K753">
        <v>4.9942569732665998</v>
      </c>
      <c r="L753">
        <v>4.13761329650879</v>
      </c>
      <c r="M753">
        <v>4.6904621124267596</v>
      </c>
      <c r="N753">
        <v>3.6452674865722701</v>
      </c>
      <c r="O753">
        <v>0</v>
      </c>
      <c r="P753">
        <v>0</v>
      </c>
      <c r="Q753">
        <v>8</v>
      </c>
      <c r="R753" s="12">
        <v>0</v>
      </c>
      <c r="S753" s="12">
        <f t="shared" si="11"/>
        <v>0</v>
      </c>
      <c r="T753">
        <v>1.2903900146484399</v>
      </c>
      <c r="U753">
        <v>1.29183578491211</v>
      </c>
      <c r="V753">
        <v>1.07369649410248</v>
      </c>
      <c r="W753">
        <v>0.21813929080963099</v>
      </c>
      <c r="X753">
        <v>0.21669352054596</v>
      </c>
      <c r="Y753">
        <v>0.21669352054596</v>
      </c>
      <c r="Z753">
        <v>0</v>
      </c>
      <c r="AA753">
        <v>0.8</v>
      </c>
      <c r="AB753">
        <v>1</v>
      </c>
      <c r="AC753">
        <v>0.88888888888888895</v>
      </c>
      <c r="AD753">
        <v>0.2</v>
      </c>
      <c r="AE753">
        <v>0.8</v>
      </c>
    </row>
    <row r="754" spans="1:31" x14ac:dyDescent="0.15">
      <c r="A754" s="4">
        <v>389</v>
      </c>
      <c r="B754">
        <v>13</v>
      </c>
      <c r="C754">
        <v>7</v>
      </c>
      <c r="D754">
        <v>10</v>
      </c>
      <c r="E754">
        <v>10</v>
      </c>
      <c r="F754">
        <v>10</v>
      </c>
      <c r="G754">
        <v>0</v>
      </c>
      <c r="H754">
        <v>3</v>
      </c>
      <c r="I754">
        <v>7</v>
      </c>
      <c r="J754">
        <v>0.65</v>
      </c>
      <c r="K754">
        <v>5.1329650878906197</v>
      </c>
      <c r="L754">
        <v>3.99789237976074</v>
      </c>
      <c r="M754">
        <v>3.6099014282226598</v>
      </c>
      <c r="N754">
        <v>3.22932052612305</v>
      </c>
      <c r="O754">
        <v>1</v>
      </c>
      <c r="P754">
        <v>1</v>
      </c>
      <c r="Q754">
        <v>10</v>
      </c>
      <c r="R754" s="12">
        <v>0.1</v>
      </c>
      <c r="S754" s="12">
        <f t="shared" si="11"/>
        <v>0.1</v>
      </c>
      <c r="T754">
        <v>1.4864501953125</v>
      </c>
      <c r="U754">
        <v>1.4500643014907799</v>
      </c>
      <c r="V754">
        <v>1.2307720184326201</v>
      </c>
      <c r="W754">
        <v>0.219292283058167</v>
      </c>
      <c r="X754">
        <v>0.25567817687988298</v>
      </c>
      <c r="Y754">
        <v>0.25567817687988298</v>
      </c>
      <c r="Z754">
        <v>0.1</v>
      </c>
      <c r="AA754">
        <v>0.9</v>
      </c>
      <c r="AB754">
        <v>0.9</v>
      </c>
      <c r="AC754">
        <v>0.9</v>
      </c>
      <c r="AD754">
        <v>0.1</v>
      </c>
      <c r="AE754">
        <v>0.8</v>
      </c>
    </row>
    <row r="755" spans="1:31" x14ac:dyDescent="0.15">
      <c r="A755" s="4">
        <v>310</v>
      </c>
      <c r="B755">
        <v>13</v>
      </c>
      <c r="C755">
        <v>7</v>
      </c>
      <c r="D755">
        <v>10</v>
      </c>
      <c r="E755">
        <v>10</v>
      </c>
      <c r="F755">
        <v>10</v>
      </c>
      <c r="G755">
        <v>0</v>
      </c>
      <c r="H755">
        <v>3</v>
      </c>
      <c r="I755">
        <v>7</v>
      </c>
      <c r="J755">
        <v>0.65</v>
      </c>
      <c r="K755">
        <v>6.1940555572509801</v>
      </c>
      <c r="L755">
        <v>4.5784969329834002</v>
      </c>
      <c r="M755">
        <v>4.29079246520996</v>
      </c>
      <c r="N755">
        <v>4.9742012023925799</v>
      </c>
      <c r="O755">
        <v>0</v>
      </c>
      <c r="P755">
        <v>0</v>
      </c>
      <c r="Q755">
        <v>8</v>
      </c>
      <c r="R755" s="12">
        <v>0</v>
      </c>
      <c r="S755" s="12">
        <f t="shared" si="11"/>
        <v>0</v>
      </c>
      <c r="T755">
        <v>1.6189727783203101</v>
      </c>
      <c r="U755">
        <v>1.55553758144379</v>
      </c>
      <c r="V755">
        <v>1.3355096578598</v>
      </c>
      <c r="W755">
        <v>0.22002792358398399</v>
      </c>
      <c r="X755">
        <v>0.28346312046050998</v>
      </c>
      <c r="Y755">
        <v>0.28346312046050998</v>
      </c>
      <c r="Z755">
        <v>0</v>
      </c>
      <c r="AA755">
        <v>0.8</v>
      </c>
      <c r="AB755">
        <v>1</v>
      </c>
      <c r="AC755">
        <v>0.88888888888888895</v>
      </c>
      <c r="AD755">
        <v>0.2</v>
      </c>
      <c r="AE755">
        <v>0.8</v>
      </c>
    </row>
    <row r="756" spans="1:31" x14ac:dyDescent="0.15">
      <c r="A756" s="4">
        <v>124</v>
      </c>
      <c r="B756">
        <v>12</v>
      </c>
      <c r="C756">
        <v>8</v>
      </c>
      <c r="D756">
        <v>10</v>
      </c>
      <c r="E756">
        <v>10</v>
      </c>
      <c r="F756">
        <v>10</v>
      </c>
      <c r="G756">
        <v>0</v>
      </c>
      <c r="H756">
        <v>2</v>
      </c>
      <c r="I756">
        <v>8</v>
      </c>
      <c r="J756">
        <v>0.6</v>
      </c>
      <c r="K756">
        <v>4.1992244720459002</v>
      </c>
      <c r="L756">
        <v>3.9701271057128902</v>
      </c>
      <c r="M756">
        <v>6.1469230651855504</v>
      </c>
      <c r="N756">
        <v>3.8664970397949201</v>
      </c>
      <c r="O756">
        <v>0</v>
      </c>
      <c r="P756">
        <v>0</v>
      </c>
      <c r="Q756">
        <v>6</v>
      </c>
      <c r="R756" s="12">
        <v>0</v>
      </c>
      <c r="S756" s="12">
        <f t="shared" si="11"/>
        <v>0</v>
      </c>
      <c r="T756">
        <v>1.1960391998291</v>
      </c>
      <c r="U756">
        <v>1.21494960784912</v>
      </c>
      <c r="V756">
        <v>0.99489152431488004</v>
      </c>
      <c r="W756">
        <v>0.220058083534241</v>
      </c>
      <c r="X756">
        <v>0.201147675514221</v>
      </c>
      <c r="Y756">
        <v>0.201147675514221</v>
      </c>
      <c r="Z756">
        <v>0</v>
      </c>
      <c r="AA756">
        <v>0.6</v>
      </c>
      <c r="AB756">
        <v>1</v>
      </c>
      <c r="AC756">
        <v>0.75</v>
      </c>
      <c r="AD756">
        <v>0.4</v>
      </c>
      <c r="AE756">
        <v>0.6</v>
      </c>
    </row>
    <row r="757" spans="1:31" x14ac:dyDescent="0.15">
      <c r="A757" s="4">
        <v>47</v>
      </c>
      <c r="B757">
        <v>10</v>
      </c>
      <c r="C757">
        <v>10</v>
      </c>
      <c r="D757">
        <v>10</v>
      </c>
      <c r="E757">
        <v>10</v>
      </c>
      <c r="F757">
        <v>9</v>
      </c>
      <c r="G757">
        <v>1</v>
      </c>
      <c r="H757">
        <v>1</v>
      </c>
      <c r="I757">
        <v>9</v>
      </c>
      <c r="J757">
        <v>0.5</v>
      </c>
      <c r="K757">
        <v>5.4038944244384801</v>
      </c>
      <c r="L757">
        <v>5.1413803100585902</v>
      </c>
      <c r="M757">
        <v>9.1102657318115199</v>
      </c>
      <c r="N757">
        <v>7.0350208282470703</v>
      </c>
      <c r="O757">
        <v>0</v>
      </c>
      <c r="P757">
        <v>0</v>
      </c>
      <c r="Q757">
        <v>9</v>
      </c>
      <c r="R757" s="12">
        <v>0</v>
      </c>
      <c r="S757" s="12">
        <f t="shared" si="11"/>
        <v>0</v>
      </c>
      <c r="T757">
        <v>1.1608467102050799</v>
      </c>
      <c r="U757">
        <v>1.1906776428222701</v>
      </c>
      <c r="V757">
        <v>0.96998655796051003</v>
      </c>
      <c r="W757">
        <v>0.22069108486175501</v>
      </c>
      <c r="X757">
        <v>0.19086015224456801</v>
      </c>
      <c r="Y757">
        <v>0.19086015224456801</v>
      </c>
      <c r="Z757">
        <v>0</v>
      </c>
      <c r="AA757">
        <v>0.9</v>
      </c>
      <c r="AB757">
        <v>1</v>
      </c>
      <c r="AC757">
        <v>0.94736842105263197</v>
      </c>
      <c r="AD757">
        <v>0.1</v>
      </c>
      <c r="AE757">
        <v>0.9</v>
      </c>
    </row>
    <row r="758" spans="1:31" x14ac:dyDescent="0.15">
      <c r="A758" s="4">
        <v>333</v>
      </c>
      <c r="B758">
        <v>14</v>
      </c>
      <c r="C758">
        <v>6</v>
      </c>
      <c r="D758">
        <v>10</v>
      </c>
      <c r="E758">
        <v>10</v>
      </c>
      <c r="F758">
        <v>9</v>
      </c>
      <c r="G758">
        <v>1</v>
      </c>
      <c r="H758">
        <v>5</v>
      </c>
      <c r="I758">
        <v>5</v>
      </c>
      <c r="J758">
        <v>0.7</v>
      </c>
      <c r="K758">
        <v>6.0986824035644496</v>
      </c>
      <c r="L758">
        <v>5.0414543151855504</v>
      </c>
      <c r="M758">
        <v>5.2697582244873002</v>
      </c>
      <c r="N758">
        <v>2.57107734680176</v>
      </c>
      <c r="O758">
        <v>0</v>
      </c>
      <c r="P758">
        <v>0</v>
      </c>
      <c r="Q758">
        <v>7</v>
      </c>
      <c r="R758" s="12">
        <v>0</v>
      </c>
      <c r="S758" s="12">
        <f t="shared" si="11"/>
        <v>0</v>
      </c>
      <c r="T758">
        <v>1.3057060241699201</v>
      </c>
      <c r="U758">
        <v>1.3290557861328101</v>
      </c>
      <c r="V758">
        <v>1.1080526113510101</v>
      </c>
      <c r="W758">
        <v>0.22100317478179901</v>
      </c>
      <c r="X758">
        <v>0.197653412818909</v>
      </c>
      <c r="Y758">
        <v>0.197653412818909</v>
      </c>
      <c r="Z758">
        <v>0</v>
      </c>
      <c r="AA758">
        <v>0.7</v>
      </c>
      <c r="AB758">
        <v>1</v>
      </c>
      <c r="AC758">
        <v>0.82352941176470595</v>
      </c>
      <c r="AD758">
        <v>0.3</v>
      </c>
      <c r="AE758">
        <v>0.7</v>
      </c>
    </row>
    <row r="759" spans="1:31" x14ac:dyDescent="0.15">
      <c r="A759" s="4">
        <v>229</v>
      </c>
      <c r="B759">
        <v>12</v>
      </c>
      <c r="C759">
        <v>8</v>
      </c>
      <c r="D759">
        <v>10</v>
      </c>
      <c r="E759">
        <v>10</v>
      </c>
      <c r="F759">
        <v>9</v>
      </c>
      <c r="G759">
        <v>1</v>
      </c>
      <c r="H759">
        <v>3</v>
      </c>
      <c r="I759">
        <v>7</v>
      </c>
      <c r="J759">
        <v>0.6</v>
      </c>
      <c r="K759">
        <v>5.07279396057129</v>
      </c>
      <c r="L759">
        <v>4.51688575744629</v>
      </c>
      <c r="M759">
        <v>5.6923923492431596</v>
      </c>
      <c r="N759">
        <v>3.5323295593261701</v>
      </c>
      <c r="O759">
        <v>0</v>
      </c>
      <c r="P759">
        <v>0</v>
      </c>
      <c r="Q759">
        <v>8</v>
      </c>
      <c r="R759" s="12">
        <v>0</v>
      </c>
      <c r="S759" s="12">
        <f t="shared" si="11"/>
        <v>0</v>
      </c>
      <c r="T759">
        <v>1.13495445251465</v>
      </c>
      <c r="U759">
        <v>1.1755918264389</v>
      </c>
      <c r="V759">
        <v>0.95447695255279497</v>
      </c>
      <c r="W759">
        <v>0.22111487388610801</v>
      </c>
      <c r="X759">
        <v>0.180477499961853</v>
      </c>
      <c r="Y759">
        <v>0.180477499961853</v>
      </c>
      <c r="Z759">
        <v>0</v>
      </c>
      <c r="AA759">
        <v>0.8</v>
      </c>
      <c r="AB759">
        <v>1</v>
      </c>
      <c r="AC759">
        <v>0.88888888888888895</v>
      </c>
      <c r="AD759">
        <v>0.2</v>
      </c>
      <c r="AE759">
        <v>0.8</v>
      </c>
    </row>
    <row r="760" spans="1:31" x14ac:dyDescent="0.15">
      <c r="A760" s="4">
        <v>202</v>
      </c>
      <c r="B760">
        <v>11</v>
      </c>
      <c r="C760">
        <v>9</v>
      </c>
      <c r="D760">
        <v>10</v>
      </c>
      <c r="E760">
        <v>10</v>
      </c>
      <c r="F760">
        <v>10</v>
      </c>
      <c r="G760">
        <v>0</v>
      </c>
      <c r="H760">
        <v>1</v>
      </c>
      <c r="I760">
        <v>9</v>
      </c>
      <c r="J760">
        <v>0.55000000000000004</v>
      </c>
      <c r="K760">
        <v>4.2337989807128897</v>
      </c>
      <c r="L760">
        <v>4.05155372619629</v>
      </c>
      <c r="M760">
        <v>8.3726825714111293</v>
      </c>
      <c r="N760">
        <v>6.6236705780029297</v>
      </c>
      <c r="O760">
        <v>0</v>
      </c>
      <c r="P760">
        <v>0</v>
      </c>
      <c r="Q760">
        <v>6</v>
      </c>
      <c r="R760" s="12">
        <v>0</v>
      </c>
      <c r="S760" s="12">
        <f t="shared" si="11"/>
        <v>0</v>
      </c>
      <c r="T760">
        <v>1.1083240509033201</v>
      </c>
      <c r="U760">
        <v>1.14333915710449</v>
      </c>
      <c r="V760">
        <v>0.92221128940582298</v>
      </c>
      <c r="W760">
        <v>0.22112786769866899</v>
      </c>
      <c r="X760">
        <v>0.186112761497498</v>
      </c>
      <c r="Y760">
        <v>0.186112761497498</v>
      </c>
      <c r="Z760">
        <v>0</v>
      </c>
      <c r="AA760">
        <v>0.6</v>
      </c>
      <c r="AB760">
        <v>1</v>
      </c>
      <c r="AC760">
        <v>0.75</v>
      </c>
      <c r="AD760">
        <v>0.4</v>
      </c>
      <c r="AE760">
        <v>0.6</v>
      </c>
    </row>
    <row r="761" spans="1:31" x14ac:dyDescent="0.15">
      <c r="A761" s="4">
        <v>25</v>
      </c>
      <c r="B761">
        <v>11</v>
      </c>
      <c r="C761">
        <v>9</v>
      </c>
      <c r="D761">
        <v>10</v>
      </c>
      <c r="E761">
        <v>10</v>
      </c>
      <c r="F761">
        <v>10</v>
      </c>
      <c r="G761">
        <v>0</v>
      </c>
      <c r="H761">
        <v>1</v>
      </c>
      <c r="I761">
        <v>9</v>
      </c>
      <c r="J761">
        <v>0.55000000000000004</v>
      </c>
      <c r="K761">
        <v>4.7040328979492196</v>
      </c>
      <c r="L761">
        <v>4.4577541351318404</v>
      </c>
      <c r="M761">
        <v>8.4329319000244105</v>
      </c>
      <c r="N761">
        <v>6.87967872619629</v>
      </c>
      <c r="O761">
        <v>0</v>
      </c>
      <c r="P761">
        <v>0</v>
      </c>
      <c r="Q761">
        <v>6</v>
      </c>
      <c r="R761" s="12">
        <v>0</v>
      </c>
      <c r="S761" s="12">
        <f t="shared" si="11"/>
        <v>0</v>
      </c>
      <c r="T761">
        <v>1.1286315917968699</v>
      </c>
      <c r="U761">
        <v>1.1678295135498</v>
      </c>
      <c r="V761">
        <v>0.94666785001754805</v>
      </c>
      <c r="W761">
        <v>0.221161663532257</v>
      </c>
      <c r="X761">
        <v>0.181963741779327</v>
      </c>
      <c r="Y761">
        <v>0.181963741779327</v>
      </c>
      <c r="Z761">
        <v>0</v>
      </c>
      <c r="AA761">
        <v>0.6</v>
      </c>
      <c r="AB761">
        <v>1</v>
      </c>
      <c r="AC761">
        <v>0.75</v>
      </c>
      <c r="AD761">
        <v>0.4</v>
      </c>
      <c r="AE761">
        <v>0.6</v>
      </c>
    </row>
    <row r="762" spans="1:31" x14ac:dyDescent="0.15">
      <c r="A762" s="4">
        <v>924</v>
      </c>
      <c r="B762">
        <v>13</v>
      </c>
      <c r="C762">
        <v>7</v>
      </c>
      <c r="D762">
        <v>10</v>
      </c>
      <c r="E762">
        <v>10</v>
      </c>
      <c r="F762">
        <v>10</v>
      </c>
      <c r="G762">
        <v>0</v>
      </c>
      <c r="H762">
        <v>3</v>
      </c>
      <c r="I762">
        <v>7</v>
      </c>
      <c r="J762">
        <v>0.65</v>
      </c>
      <c r="K762">
        <v>4.3488922119140598</v>
      </c>
      <c r="L762">
        <v>3.7881221771240199</v>
      </c>
      <c r="M762">
        <v>4.8672332763671902</v>
      </c>
      <c r="N762">
        <v>3.41081619262695</v>
      </c>
      <c r="O762">
        <v>0</v>
      </c>
      <c r="P762">
        <v>0</v>
      </c>
      <c r="Q762">
        <v>9</v>
      </c>
      <c r="R762" s="12">
        <v>0</v>
      </c>
      <c r="S762" s="12">
        <f t="shared" si="11"/>
        <v>0</v>
      </c>
      <c r="T762">
        <v>1.20578765869141</v>
      </c>
      <c r="U762">
        <v>1.2268537282943699</v>
      </c>
      <c r="V762">
        <v>1.0055620670318599</v>
      </c>
      <c r="W762">
        <v>0.22129166126251201</v>
      </c>
      <c r="X762">
        <v>0.20022559165954601</v>
      </c>
      <c r="Y762">
        <v>0.20022559165954601</v>
      </c>
      <c r="Z762">
        <v>0</v>
      </c>
      <c r="AA762">
        <v>0.9</v>
      </c>
      <c r="AB762">
        <v>1</v>
      </c>
      <c r="AC762">
        <v>0.94736842105263197</v>
      </c>
      <c r="AD762">
        <v>0.1</v>
      </c>
      <c r="AE762">
        <v>0.9</v>
      </c>
    </row>
    <row r="763" spans="1:31" x14ac:dyDescent="0.15">
      <c r="A763" s="4">
        <v>782</v>
      </c>
      <c r="B763">
        <v>15</v>
      </c>
      <c r="C763">
        <v>5</v>
      </c>
      <c r="D763">
        <v>10</v>
      </c>
      <c r="E763">
        <v>10</v>
      </c>
      <c r="F763">
        <v>10</v>
      </c>
      <c r="G763">
        <v>0</v>
      </c>
      <c r="H763">
        <v>5</v>
      </c>
      <c r="I763">
        <v>5</v>
      </c>
      <c r="J763">
        <v>0.75</v>
      </c>
      <c r="K763">
        <v>5.8431682586669904</v>
      </c>
      <c r="L763">
        <v>3.7759704589843701</v>
      </c>
      <c r="M763">
        <v>3.5628108978271502</v>
      </c>
      <c r="N763">
        <v>3.7080764770507799</v>
      </c>
      <c r="O763">
        <v>0</v>
      </c>
      <c r="P763">
        <v>0</v>
      </c>
      <c r="Q763">
        <v>6</v>
      </c>
      <c r="R763" s="12">
        <v>0</v>
      </c>
      <c r="S763" s="12">
        <f t="shared" si="11"/>
        <v>0</v>
      </c>
      <c r="T763">
        <v>1.5981693267822299</v>
      </c>
      <c r="U763">
        <v>1.5598129034042401</v>
      </c>
      <c r="V763">
        <v>1.3384824991226201</v>
      </c>
      <c r="W763">
        <v>0.22133040428161599</v>
      </c>
      <c r="X763">
        <v>0.25968682765960699</v>
      </c>
      <c r="Y763">
        <v>0.25968682765960699</v>
      </c>
      <c r="Z763">
        <v>0</v>
      </c>
      <c r="AA763">
        <v>0.6</v>
      </c>
      <c r="AB763">
        <v>1</v>
      </c>
      <c r="AC763">
        <v>0.75</v>
      </c>
      <c r="AD763">
        <v>0.4</v>
      </c>
      <c r="AE763">
        <v>0.6</v>
      </c>
    </row>
    <row r="764" spans="1:31" x14ac:dyDescent="0.15">
      <c r="A764" s="4">
        <v>882</v>
      </c>
      <c r="B764">
        <v>11</v>
      </c>
      <c r="C764">
        <v>9</v>
      </c>
      <c r="D764">
        <v>10</v>
      </c>
      <c r="E764">
        <v>10</v>
      </c>
      <c r="F764">
        <v>10</v>
      </c>
      <c r="G764">
        <v>0</v>
      </c>
      <c r="H764">
        <v>1</v>
      </c>
      <c r="I764">
        <v>9</v>
      </c>
      <c r="J764">
        <v>0.55000000000000004</v>
      </c>
      <c r="K764">
        <v>4.7134876251220703</v>
      </c>
      <c r="L764">
        <v>4.5371665954589799</v>
      </c>
      <c r="M764">
        <v>8.6329383850097692</v>
      </c>
      <c r="N764">
        <v>6.3140945434570304</v>
      </c>
      <c r="O764">
        <v>0</v>
      </c>
      <c r="P764">
        <v>0</v>
      </c>
      <c r="Q764">
        <v>4</v>
      </c>
      <c r="R764" s="12">
        <v>0</v>
      </c>
      <c r="S764" s="12">
        <f t="shared" si="11"/>
        <v>0</v>
      </c>
      <c r="T764">
        <v>1.1751632690429701</v>
      </c>
      <c r="U764">
        <v>1.21090507507324</v>
      </c>
      <c r="V764">
        <v>0.98889940977096602</v>
      </c>
      <c r="W764">
        <v>0.222005665302277</v>
      </c>
      <c r="X764">
        <v>0.18626385927200301</v>
      </c>
      <c r="Y764">
        <v>0.18626385927200301</v>
      </c>
      <c r="Z764">
        <v>0</v>
      </c>
      <c r="AA764">
        <v>0.4</v>
      </c>
      <c r="AB764">
        <v>1</v>
      </c>
      <c r="AC764">
        <v>0.57142857142857195</v>
      </c>
      <c r="AD764">
        <v>0.6</v>
      </c>
      <c r="AE764">
        <v>0.4</v>
      </c>
    </row>
    <row r="765" spans="1:31" x14ac:dyDescent="0.15">
      <c r="A765" s="4">
        <v>598</v>
      </c>
      <c r="B765">
        <v>12</v>
      </c>
      <c r="C765">
        <v>8</v>
      </c>
      <c r="D765">
        <v>10</v>
      </c>
      <c r="E765">
        <v>10</v>
      </c>
      <c r="F765">
        <v>10</v>
      </c>
      <c r="G765">
        <v>0</v>
      </c>
      <c r="H765">
        <v>2</v>
      </c>
      <c r="I765">
        <v>8</v>
      </c>
      <c r="J765">
        <v>0.6</v>
      </c>
      <c r="K765">
        <v>4.4340534210205096</v>
      </c>
      <c r="L765">
        <v>4.2807788848876998</v>
      </c>
      <c r="M765">
        <v>7.0586624145507804</v>
      </c>
      <c r="N765">
        <v>4.2387237548828098</v>
      </c>
      <c r="O765">
        <v>0</v>
      </c>
      <c r="P765">
        <v>0</v>
      </c>
      <c r="Q765">
        <v>7</v>
      </c>
      <c r="R765" s="12">
        <v>0</v>
      </c>
      <c r="S765" s="12">
        <f t="shared" si="11"/>
        <v>0</v>
      </c>
      <c r="T765">
        <v>1.07766914367676</v>
      </c>
      <c r="U765">
        <v>1.1233320236206099</v>
      </c>
      <c r="V765">
        <v>0.90122735500335704</v>
      </c>
      <c r="W765">
        <v>0.22210466861724901</v>
      </c>
      <c r="X765">
        <v>0.17644178867340099</v>
      </c>
      <c r="Y765">
        <v>0.17644178867340099</v>
      </c>
      <c r="Z765">
        <v>0</v>
      </c>
      <c r="AA765">
        <v>0.7</v>
      </c>
      <c r="AB765">
        <v>1</v>
      </c>
      <c r="AC765">
        <v>0.82352941176470595</v>
      </c>
      <c r="AD765">
        <v>0.3</v>
      </c>
      <c r="AE765">
        <v>0.7</v>
      </c>
    </row>
    <row r="766" spans="1:31" x14ac:dyDescent="0.15">
      <c r="A766" s="4">
        <v>75</v>
      </c>
      <c r="B766">
        <v>12</v>
      </c>
      <c r="C766">
        <v>8</v>
      </c>
      <c r="D766">
        <v>10</v>
      </c>
      <c r="E766">
        <v>10</v>
      </c>
      <c r="F766">
        <v>10</v>
      </c>
      <c r="G766">
        <v>0</v>
      </c>
      <c r="H766">
        <v>2</v>
      </c>
      <c r="I766">
        <v>8</v>
      </c>
      <c r="J766">
        <v>0.6</v>
      </c>
      <c r="K766">
        <v>5.8639144897460902</v>
      </c>
      <c r="L766">
        <v>4.87412452697754</v>
      </c>
      <c r="M766">
        <v>5.2659111022949201</v>
      </c>
      <c r="N766">
        <v>5.4386901855468697</v>
      </c>
      <c r="O766">
        <v>0</v>
      </c>
      <c r="P766">
        <v>0</v>
      </c>
      <c r="Q766">
        <v>9</v>
      </c>
      <c r="R766" s="12">
        <v>0</v>
      </c>
      <c r="S766" s="12">
        <f t="shared" si="11"/>
        <v>0</v>
      </c>
      <c r="T766">
        <v>1.4279594421386701</v>
      </c>
      <c r="U766">
        <v>1.39291572570801</v>
      </c>
      <c r="V766">
        <v>1.1706302165985101</v>
      </c>
      <c r="W766">
        <v>0.22228550910949699</v>
      </c>
      <c r="X766">
        <v>0.25732922554016102</v>
      </c>
      <c r="Y766">
        <v>0.25732922554016102</v>
      </c>
      <c r="Z766">
        <v>0</v>
      </c>
      <c r="AA766">
        <v>0.9</v>
      </c>
      <c r="AB766">
        <v>1</v>
      </c>
      <c r="AC766">
        <v>0.94736842105263197</v>
      </c>
      <c r="AD766">
        <v>0.1</v>
      </c>
      <c r="AE766">
        <v>0.9</v>
      </c>
    </row>
    <row r="767" spans="1:31" x14ac:dyDescent="0.15">
      <c r="A767" s="4">
        <v>483</v>
      </c>
      <c r="B767">
        <v>12</v>
      </c>
      <c r="C767">
        <v>8</v>
      </c>
      <c r="D767">
        <v>10</v>
      </c>
      <c r="E767">
        <v>10</v>
      </c>
      <c r="F767">
        <v>10</v>
      </c>
      <c r="G767">
        <v>0</v>
      </c>
      <c r="H767">
        <v>2</v>
      </c>
      <c r="I767">
        <v>8</v>
      </c>
      <c r="J767">
        <v>0.6</v>
      </c>
      <c r="K767">
        <v>4.9133682250976598</v>
      </c>
      <c r="L767">
        <v>4.4247207641601598</v>
      </c>
      <c r="M767">
        <v>5.8182334899902299</v>
      </c>
      <c r="N767">
        <v>4.1851444244384801</v>
      </c>
      <c r="O767">
        <v>0</v>
      </c>
      <c r="P767">
        <v>0</v>
      </c>
      <c r="Q767">
        <v>5</v>
      </c>
      <c r="R767" s="12">
        <v>0</v>
      </c>
      <c r="S767" s="12">
        <f t="shared" si="11"/>
        <v>0</v>
      </c>
      <c r="T767">
        <v>1.1036186218261701</v>
      </c>
      <c r="U767">
        <v>1.1377468109130899</v>
      </c>
      <c r="V767">
        <v>0.91520059108734098</v>
      </c>
      <c r="W767">
        <v>0.22254621982574499</v>
      </c>
      <c r="X767">
        <v>0.18841803073883101</v>
      </c>
      <c r="Y767">
        <v>0.18841803073883101</v>
      </c>
      <c r="Z767">
        <v>0</v>
      </c>
      <c r="AA767">
        <v>0.5</v>
      </c>
      <c r="AB767">
        <v>1</v>
      </c>
      <c r="AC767">
        <v>0.66666666666666696</v>
      </c>
      <c r="AD767">
        <v>0.5</v>
      </c>
      <c r="AE767">
        <v>0.5</v>
      </c>
    </row>
    <row r="768" spans="1:31" x14ac:dyDescent="0.15">
      <c r="A768" s="4">
        <v>40</v>
      </c>
      <c r="B768">
        <v>12</v>
      </c>
      <c r="C768">
        <v>8</v>
      </c>
      <c r="D768">
        <v>10</v>
      </c>
      <c r="E768">
        <v>10</v>
      </c>
      <c r="F768">
        <v>10</v>
      </c>
      <c r="G768">
        <v>0</v>
      </c>
      <c r="H768">
        <v>2</v>
      </c>
      <c r="I768">
        <v>8</v>
      </c>
      <c r="J768">
        <v>0.6</v>
      </c>
      <c r="K768">
        <v>5.10508155822754</v>
      </c>
      <c r="L768">
        <v>4.3631954193115199</v>
      </c>
      <c r="M768">
        <v>4.6943035125732404</v>
      </c>
      <c r="N768">
        <v>4.1233253479003897</v>
      </c>
      <c r="O768">
        <v>0</v>
      </c>
      <c r="P768">
        <v>0</v>
      </c>
      <c r="Q768">
        <v>8</v>
      </c>
      <c r="R768" s="12">
        <v>0</v>
      </c>
      <c r="S768" s="12">
        <f t="shared" si="11"/>
        <v>0</v>
      </c>
      <c r="T768">
        <v>1.40191078186035</v>
      </c>
      <c r="U768">
        <v>1.3801088333129901</v>
      </c>
      <c r="V768">
        <v>1.1575005054473899</v>
      </c>
      <c r="W768">
        <v>0.222608327865601</v>
      </c>
      <c r="X768">
        <v>0.24441027641296401</v>
      </c>
      <c r="Y768">
        <v>0.24441027641296401</v>
      </c>
      <c r="Z768">
        <v>0</v>
      </c>
      <c r="AA768">
        <v>0.8</v>
      </c>
      <c r="AB768">
        <v>1</v>
      </c>
      <c r="AC768">
        <v>0.88888888888888895</v>
      </c>
      <c r="AD768">
        <v>0.2</v>
      </c>
      <c r="AE768">
        <v>0.8</v>
      </c>
    </row>
    <row r="769" spans="1:31" x14ac:dyDescent="0.15">
      <c r="A769" s="4">
        <v>728</v>
      </c>
      <c r="B769">
        <v>12</v>
      </c>
      <c r="C769">
        <v>8</v>
      </c>
      <c r="D769">
        <v>10</v>
      </c>
      <c r="E769">
        <v>10</v>
      </c>
      <c r="F769">
        <v>10</v>
      </c>
      <c r="G769">
        <v>0</v>
      </c>
      <c r="H769">
        <v>2</v>
      </c>
      <c r="I769">
        <v>8</v>
      </c>
      <c r="J769">
        <v>0.6</v>
      </c>
      <c r="K769">
        <v>5.4557533264160201</v>
      </c>
      <c r="L769">
        <v>4.6537857055664098</v>
      </c>
      <c r="M769">
        <v>5.0183067321777299</v>
      </c>
      <c r="N769">
        <v>4.4654731750488299</v>
      </c>
      <c r="O769">
        <v>0</v>
      </c>
      <c r="P769">
        <v>0</v>
      </c>
      <c r="Q769">
        <v>9</v>
      </c>
      <c r="R769" s="12">
        <v>0</v>
      </c>
      <c r="S769" s="12">
        <f t="shared" si="11"/>
        <v>0</v>
      </c>
      <c r="T769">
        <v>1.38545989990234</v>
      </c>
      <c r="U769">
        <v>1.3561553955078101</v>
      </c>
      <c r="V769">
        <v>1.13346135616302</v>
      </c>
      <c r="W769">
        <v>0.22269403934478799</v>
      </c>
      <c r="X769">
        <v>0.25199854373931901</v>
      </c>
      <c r="Y769">
        <v>0.25199854373931901</v>
      </c>
      <c r="Z769">
        <v>0</v>
      </c>
      <c r="AA769">
        <v>0.9</v>
      </c>
      <c r="AB769">
        <v>1</v>
      </c>
      <c r="AC769">
        <v>0.94736842105263197</v>
      </c>
      <c r="AD769">
        <v>0.1</v>
      </c>
      <c r="AE769">
        <v>0.9</v>
      </c>
    </row>
    <row r="770" spans="1:31" x14ac:dyDescent="0.15">
      <c r="A770" s="4">
        <v>479</v>
      </c>
      <c r="B770">
        <v>16</v>
      </c>
      <c r="C770">
        <v>4</v>
      </c>
      <c r="D770">
        <v>10</v>
      </c>
      <c r="E770">
        <v>10</v>
      </c>
      <c r="F770">
        <v>10</v>
      </c>
      <c r="G770">
        <v>0</v>
      </c>
      <c r="H770">
        <v>6</v>
      </c>
      <c r="I770">
        <v>4</v>
      </c>
      <c r="J770">
        <v>0.8</v>
      </c>
      <c r="K770">
        <v>5.7573509216308603</v>
      </c>
      <c r="L770">
        <v>2.7966232299804701</v>
      </c>
      <c r="M770">
        <v>2.2686214447021502</v>
      </c>
      <c r="N770">
        <v>3.6145534515380899</v>
      </c>
      <c r="O770">
        <v>1</v>
      </c>
      <c r="P770">
        <v>1</v>
      </c>
      <c r="Q770">
        <v>9</v>
      </c>
      <c r="R770" s="12">
        <v>0.1111</v>
      </c>
      <c r="S770" s="12">
        <f t="shared" ref="S770:S833" si="12">O770/E770</f>
        <v>0.1</v>
      </c>
      <c r="T770">
        <v>2.0933933258056601</v>
      </c>
      <c r="U770">
        <v>2.00058150291443</v>
      </c>
      <c r="V770">
        <v>1.7778230905532799</v>
      </c>
      <c r="W770">
        <v>0.22275841236114499</v>
      </c>
      <c r="X770">
        <v>0.31557023525237998</v>
      </c>
      <c r="Y770">
        <v>0.31557023525237998</v>
      </c>
      <c r="Z770">
        <v>0.1</v>
      </c>
      <c r="AA770">
        <v>0.8</v>
      </c>
      <c r="AB770">
        <v>0.88888888888888895</v>
      </c>
      <c r="AC770">
        <v>0.84210526315789502</v>
      </c>
      <c r="AD770">
        <v>0.2</v>
      </c>
      <c r="AE770">
        <v>0.7</v>
      </c>
    </row>
    <row r="771" spans="1:31" x14ac:dyDescent="0.15">
      <c r="A771" s="4">
        <v>676</v>
      </c>
      <c r="B771">
        <v>14</v>
      </c>
      <c r="C771">
        <v>6</v>
      </c>
      <c r="D771">
        <v>10</v>
      </c>
      <c r="E771">
        <v>10</v>
      </c>
      <c r="F771">
        <v>10</v>
      </c>
      <c r="G771">
        <v>0</v>
      </c>
      <c r="H771">
        <v>4</v>
      </c>
      <c r="I771">
        <v>6</v>
      </c>
      <c r="J771">
        <v>0.7</v>
      </c>
      <c r="K771">
        <v>4.8798637390136701</v>
      </c>
      <c r="L771">
        <v>3.9114570617675799</v>
      </c>
      <c r="M771">
        <v>4.0965499877929696</v>
      </c>
      <c r="N771">
        <v>2.7295074462890598</v>
      </c>
      <c r="O771">
        <v>0</v>
      </c>
      <c r="P771">
        <v>0</v>
      </c>
      <c r="Q771">
        <v>5</v>
      </c>
      <c r="R771" s="12">
        <v>0</v>
      </c>
      <c r="S771" s="12">
        <f t="shared" si="12"/>
        <v>0</v>
      </c>
      <c r="T771">
        <v>1.2409019470214799</v>
      </c>
      <c r="U771">
        <v>1.2583427429199201</v>
      </c>
      <c r="V771">
        <v>1.0353854894638099</v>
      </c>
      <c r="W771">
        <v>0.222957253456116</v>
      </c>
      <c r="X771">
        <v>0.205516457557678</v>
      </c>
      <c r="Y771">
        <v>0.205516457557678</v>
      </c>
      <c r="Z771">
        <v>0</v>
      </c>
      <c r="AA771">
        <v>0.5</v>
      </c>
      <c r="AB771">
        <v>1</v>
      </c>
      <c r="AC771">
        <v>0.66666666666666696</v>
      </c>
      <c r="AD771">
        <v>0.5</v>
      </c>
      <c r="AE771">
        <v>0.5</v>
      </c>
    </row>
    <row r="772" spans="1:31" x14ac:dyDescent="0.15">
      <c r="A772" s="4">
        <v>462</v>
      </c>
      <c r="B772">
        <v>13</v>
      </c>
      <c r="C772">
        <v>7</v>
      </c>
      <c r="D772">
        <v>10</v>
      </c>
      <c r="E772">
        <v>10</v>
      </c>
      <c r="F772">
        <v>10</v>
      </c>
      <c r="G772">
        <v>0</v>
      </c>
      <c r="H772">
        <v>3</v>
      </c>
      <c r="I772">
        <v>7</v>
      </c>
      <c r="J772">
        <v>0.65</v>
      </c>
      <c r="K772">
        <v>5.0305004119873002</v>
      </c>
      <c r="L772">
        <v>4.1459312438964799</v>
      </c>
      <c r="M772">
        <v>4.7725563049316397</v>
      </c>
      <c r="N772">
        <v>3.8437538146972701</v>
      </c>
      <c r="O772">
        <v>0</v>
      </c>
      <c r="P772">
        <v>0</v>
      </c>
      <c r="Q772">
        <v>6</v>
      </c>
      <c r="R772" s="12">
        <v>0</v>
      </c>
      <c r="S772" s="12">
        <f t="shared" si="12"/>
        <v>0</v>
      </c>
      <c r="T772">
        <v>1.34450531005859</v>
      </c>
      <c r="U772">
        <v>1.3364995718002299</v>
      </c>
      <c r="V772">
        <v>1.1135402917861901</v>
      </c>
      <c r="W772">
        <v>0.222959280014038</v>
      </c>
      <c r="X772">
        <v>0.23096501827240001</v>
      </c>
      <c r="Y772">
        <v>0.23096501827240001</v>
      </c>
      <c r="Z772">
        <v>0</v>
      </c>
      <c r="AA772">
        <v>0.6</v>
      </c>
      <c r="AB772">
        <v>1</v>
      </c>
      <c r="AC772">
        <v>0.75</v>
      </c>
      <c r="AD772">
        <v>0.4</v>
      </c>
      <c r="AE772">
        <v>0.6</v>
      </c>
    </row>
    <row r="773" spans="1:31" x14ac:dyDescent="0.15">
      <c r="A773" s="4">
        <v>522</v>
      </c>
      <c r="B773">
        <v>16</v>
      </c>
      <c r="C773">
        <v>4</v>
      </c>
      <c r="D773">
        <v>10</v>
      </c>
      <c r="E773">
        <v>10</v>
      </c>
      <c r="F773">
        <v>10</v>
      </c>
      <c r="G773">
        <v>0</v>
      </c>
      <c r="H773">
        <v>6</v>
      </c>
      <c r="I773">
        <v>4</v>
      </c>
      <c r="J773">
        <v>0.8</v>
      </c>
      <c r="K773">
        <v>6.39202880859375</v>
      </c>
      <c r="L773">
        <v>3.33344650268555</v>
      </c>
      <c r="M773">
        <v>3.0104999542236301</v>
      </c>
      <c r="N773">
        <v>4.2902660369873002</v>
      </c>
      <c r="O773">
        <v>1</v>
      </c>
      <c r="P773">
        <v>1</v>
      </c>
      <c r="Q773">
        <v>10</v>
      </c>
      <c r="R773" s="12">
        <v>0.1</v>
      </c>
      <c r="S773" s="12">
        <f t="shared" si="12"/>
        <v>0.1</v>
      </c>
      <c r="T773">
        <v>2.0180358886718701</v>
      </c>
      <c r="U773">
        <v>1.9343172311782799</v>
      </c>
      <c r="V773">
        <v>1.7107549905777</v>
      </c>
      <c r="W773">
        <v>0.22356224060058599</v>
      </c>
      <c r="X773">
        <v>0.30728089809417702</v>
      </c>
      <c r="Y773">
        <v>0.30728089809417702</v>
      </c>
      <c r="Z773">
        <v>0.1</v>
      </c>
      <c r="AA773">
        <v>0.9</v>
      </c>
      <c r="AB773">
        <v>0.9</v>
      </c>
      <c r="AC773">
        <v>0.9</v>
      </c>
      <c r="AD773">
        <v>0.1</v>
      </c>
      <c r="AE773">
        <v>0.8</v>
      </c>
    </row>
    <row r="774" spans="1:31" x14ac:dyDescent="0.15">
      <c r="A774" s="4">
        <v>168</v>
      </c>
      <c r="B774">
        <v>14</v>
      </c>
      <c r="C774">
        <v>6</v>
      </c>
      <c r="D774">
        <v>10</v>
      </c>
      <c r="E774">
        <v>10</v>
      </c>
      <c r="F774">
        <v>10</v>
      </c>
      <c r="G774">
        <v>0</v>
      </c>
      <c r="H774">
        <v>4</v>
      </c>
      <c r="I774">
        <v>6</v>
      </c>
      <c r="J774">
        <v>0.7</v>
      </c>
      <c r="K774">
        <v>4.8184127807617196</v>
      </c>
      <c r="L774">
        <v>4.04166603088379</v>
      </c>
      <c r="M774">
        <v>4.7552146911621103</v>
      </c>
      <c r="N774">
        <v>3.1310977935790998</v>
      </c>
      <c r="O774">
        <v>0</v>
      </c>
      <c r="P774">
        <v>0</v>
      </c>
      <c r="Q774">
        <v>6</v>
      </c>
      <c r="R774" s="12">
        <v>0</v>
      </c>
      <c r="S774" s="12">
        <f t="shared" si="12"/>
        <v>0</v>
      </c>
      <c r="T774">
        <v>1.2256946563720701</v>
      </c>
      <c r="U774">
        <v>1.2535152435302701</v>
      </c>
      <c r="V774">
        <v>1.0297540426254299</v>
      </c>
      <c r="W774">
        <v>0.223761200904846</v>
      </c>
      <c r="X774">
        <v>0.19594061374664301</v>
      </c>
      <c r="Y774">
        <v>0.19594061374664301</v>
      </c>
      <c r="Z774">
        <v>0</v>
      </c>
      <c r="AA774">
        <v>0.6</v>
      </c>
      <c r="AB774">
        <v>1</v>
      </c>
      <c r="AC774">
        <v>0.75</v>
      </c>
      <c r="AD774">
        <v>0.4</v>
      </c>
      <c r="AE774">
        <v>0.6</v>
      </c>
    </row>
    <row r="775" spans="1:31" x14ac:dyDescent="0.15">
      <c r="A775" s="4">
        <v>155</v>
      </c>
      <c r="B775">
        <v>11</v>
      </c>
      <c r="C775">
        <v>9</v>
      </c>
      <c r="D775">
        <v>10</v>
      </c>
      <c r="E775">
        <v>10</v>
      </c>
      <c r="F775">
        <v>10</v>
      </c>
      <c r="G775">
        <v>0</v>
      </c>
      <c r="H775">
        <v>1</v>
      </c>
      <c r="I775">
        <v>9</v>
      </c>
      <c r="J775">
        <v>0.55000000000000004</v>
      </c>
      <c r="K775">
        <v>4.2721099853515598</v>
      </c>
      <c r="L775">
        <v>4.1688804626464799</v>
      </c>
      <c r="M775">
        <v>8.6910991668701207</v>
      </c>
      <c r="N775">
        <v>6.0570030212402299</v>
      </c>
      <c r="O775">
        <v>0</v>
      </c>
      <c r="P775">
        <v>0</v>
      </c>
      <c r="Q775">
        <v>3</v>
      </c>
      <c r="R775" s="12">
        <v>0</v>
      </c>
      <c r="S775" s="12">
        <f t="shared" si="12"/>
        <v>0</v>
      </c>
      <c r="T775">
        <v>1.14569664001465</v>
      </c>
      <c r="U775">
        <v>1.1862697601318399</v>
      </c>
      <c r="V775">
        <v>0.96228158473968495</v>
      </c>
      <c r="W775">
        <v>0.22398817539215099</v>
      </c>
      <c r="X775">
        <v>0.18341505527496299</v>
      </c>
      <c r="Y775">
        <v>0.18341505527496299</v>
      </c>
      <c r="Z775">
        <v>0</v>
      </c>
      <c r="AA775">
        <v>0.3</v>
      </c>
      <c r="AB775">
        <v>1</v>
      </c>
      <c r="AC775">
        <v>0.46153846153846201</v>
      </c>
      <c r="AD775">
        <v>0.7</v>
      </c>
      <c r="AE775">
        <v>0.3</v>
      </c>
    </row>
    <row r="776" spans="1:31" x14ac:dyDescent="0.15">
      <c r="A776" s="4">
        <v>80</v>
      </c>
      <c r="B776">
        <v>12</v>
      </c>
      <c r="C776">
        <v>8</v>
      </c>
      <c r="D776">
        <v>10</v>
      </c>
      <c r="E776">
        <v>10</v>
      </c>
      <c r="F776">
        <v>9</v>
      </c>
      <c r="G776">
        <v>1</v>
      </c>
      <c r="H776">
        <v>3</v>
      </c>
      <c r="I776">
        <v>7</v>
      </c>
      <c r="J776">
        <v>0.6</v>
      </c>
      <c r="K776">
        <v>6.4354248046875</v>
      </c>
      <c r="L776">
        <v>5.11433982849121</v>
      </c>
      <c r="M776">
        <v>4.9996452331543004</v>
      </c>
      <c r="N776">
        <v>4.23976707458496</v>
      </c>
      <c r="O776">
        <v>0</v>
      </c>
      <c r="P776">
        <v>0</v>
      </c>
      <c r="Q776">
        <v>9</v>
      </c>
      <c r="R776" s="12">
        <v>0</v>
      </c>
      <c r="S776" s="12">
        <f t="shared" si="12"/>
        <v>0</v>
      </c>
      <c r="T776">
        <v>1.4871463775634799</v>
      </c>
      <c r="U776">
        <v>1.4607511758804299</v>
      </c>
      <c r="V776">
        <v>1.23670077323914</v>
      </c>
      <c r="W776">
        <v>0.224050402641296</v>
      </c>
      <c r="X776">
        <v>0.25044560432434099</v>
      </c>
      <c r="Y776">
        <v>0.25044560432434099</v>
      </c>
      <c r="Z776">
        <v>0</v>
      </c>
      <c r="AA776">
        <v>0.9</v>
      </c>
      <c r="AB776">
        <v>1</v>
      </c>
      <c r="AC776">
        <v>0.94736842105263197</v>
      </c>
      <c r="AD776">
        <v>0.1</v>
      </c>
      <c r="AE776">
        <v>0.9</v>
      </c>
    </row>
    <row r="777" spans="1:31" x14ac:dyDescent="0.15">
      <c r="A777" s="4">
        <v>947</v>
      </c>
      <c r="B777">
        <v>11</v>
      </c>
      <c r="C777">
        <v>9</v>
      </c>
      <c r="D777">
        <v>10</v>
      </c>
      <c r="E777">
        <v>10</v>
      </c>
      <c r="F777">
        <v>10</v>
      </c>
      <c r="G777">
        <v>0</v>
      </c>
      <c r="H777">
        <v>1</v>
      </c>
      <c r="I777">
        <v>9</v>
      </c>
      <c r="J777">
        <v>0.55000000000000004</v>
      </c>
      <c r="K777">
        <v>4.7263221740722701</v>
      </c>
      <c r="L777">
        <v>4.5597991943359402</v>
      </c>
      <c r="M777">
        <v>8.7759361267089808</v>
      </c>
      <c r="N777">
        <v>6.3498477935790998</v>
      </c>
      <c r="O777">
        <v>0</v>
      </c>
      <c r="P777">
        <v>0</v>
      </c>
      <c r="Q777">
        <v>7</v>
      </c>
      <c r="R777" s="12">
        <v>0</v>
      </c>
      <c r="S777" s="12">
        <f t="shared" si="12"/>
        <v>0</v>
      </c>
      <c r="T777">
        <v>1.0838317871093699</v>
      </c>
      <c r="U777">
        <v>1.13577651977539</v>
      </c>
      <c r="V777">
        <v>0.91172254085540805</v>
      </c>
      <c r="W777">
        <v>0.22405397891998299</v>
      </c>
      <c r="X777">
        <v>0.17210924625396701</v>
      </c>
      <c r="Y777">
        <v>0.17210924625396701</v>
      </c>
      <c r="Z777">
        <v>0</v>
      </c>
      <c r="AA777">
        <v>0.7</v>
      </c>
      <c r="AB777">
        <v>1</v>
      </c>
      <c r="AC777">
        <v>0.82352941176470595</v>
      </c>
      <c r="AD777">
        <v>0.3</v>
      </c>
      <c r="AE777">
        <v>0.7</v>
      </c>
    </row>
    <row r="778" spans="1:31" x14ac:dyDescent="0.15">
      <c r="A778" s="4">
        <v>315</v>
      </c>
      <c r="B778">
        <v>13</v>
      </c>
      <c r="C778">
        <v>7</v>
      </c>
      <c r="D778">
        <v>10</v>
      </c>
      <c r="E778">
        <v>10</v>
      </c>
      <c r="F778">
        <v>10</v>
      </c>
      <c r="G778">
        <v>0</v>
      </c>
      <c r="H778">
        <v>3</v>
      </c>
      <c r="I778">
        <v>7</v>
      </c>
      <c r="J778">
        <v>0.65</v>
      </c>
      <c r="K778">
        <v>5.1745662689209002</v>
      </c>
      <c r="L778">
        <v>3.9155750274658199</v>
      </c>
      <c r="M778">
        <v>3.4082832336425799</v>
      </c>
      <c r="N778">
        <v>3.4719295501709002</v>
      </c>
      <c r="O778">
        <v>1</v>
      </c>
      <c r="P778">
        <v>1</v>
      </c>
      <c r="Q778">
        <v>10</v>
      </c>
      <c r="R778" s="12">
        <v>0.1</v>
      </c>
      <c r="S778" s="12">
        <f t="shared" si="12"/>
        <v>0.1</v>
      </c>
      <c r="T778">
        <v>1.5593776702880899</v>
      </c>
      <c r="U778">
        <v>1.5100402832031199</v>
      </c>
      <c r="V778">
        <v>1.28564953804016</v>
      </c>
      <c r="W778">
        <v>0.22439074516296401</v>
      </c>
      <c r="X778">
        <v>0.27372813224792503</v>
      </c>
      <c r="Y778">
        <v>0.27372813224792503</v>
      </c>
      <c r="Z778">
        <v>0.1</v>
      </c>
      <c r="AA778">
        <v>0.9</v>
      </c>
      <c r="AB778">
        <v>0.9</v>
      </c>
      <c r="AC778">
        <v>0.9</v>
      </c>
      <c r="AD778">
        <v>0.1</v>
      </c>
      <c r="AE778">
        <v>0.8</v>
      </c>
    </row>
    <row r="779" spans="1:31" x14ac:dyDescent="0.15">
      <c r="A779" s="4">
        <v>193</v>
      </c>
      <c r="B779">
        <v>15</v>
      </c>
      <c r="C779">
        <v>5</v>
      </c>
      <c r="D779">
        <v>10</v>
      </c>
      <c r="E779">
        <v>10</v>
      </c>
      <c r="F779">
        <v>10</v>
      </c>
      <c r="G779">
        <v>0</v>
      </c>
      <c r="H779">
        <v>5</v>
      </c>
      <c r="I779">
        <v>5</v>
      </c>
      <c r="J779">
        <v>0.75</v>
      </c>
      <c r="K779">
        <v>5.2592811584472701</v>
      </c>
      <c r="L779">
        <v>3.9027290344238299</v>
      </c>
      <c r="M779">
        <v>3.9978733062744101</v>
      </c>
      <c r="N779">
        <v>2.9033946990966801</v>
      </c>
      <c r="O779">
        <v>0</v>
      </c>
      <c r="P779">
        <v>0</v>
      </c>
      <c r="Q779">
        <v>8</v>
      </c>
      <c r="R779" s="12">
        <v>0</v>
      </c>
      <c r="S779" s="12">
        <f t="shared" si="12"/>
        <v>0</v>
      </c>
      <c r="T779">
        <v>1.4490165710449201</v>
      </c>
      <c r="U779">
        <v>1.44656026363373</v>
      </c>
      <c r="V779">
        <v>1.2215931415557899</v>
      </c>
      <c r="W779">
        <v>0.22496712207794201</v>
      </c>
      <c r="X779">
        <v>0.22742342948913599</v>
      </c>
      <c r="Y779">
        <v>0.22742342948913599</v>
      </c>
      <c r="Z779">
        <v>0</v>
      </c>
      <c r="AA779">
        <v>0.8</v>
      </c>
      <c r="AB779">
        <v>1</v>
      </c>
      <c r="AC779">
        <v>0.88888888888888895</v>
      </c>
      <c r="AD779">
        <v>0.2</v>
      </c>
      <c r="AE779">
        <v>0.8</v>
      </c>
    </row>
    <row r="780" spans="1:31" x14ac:dyDescent="0.15">
      <c r="A780" s="4">
        <v>216</v>
      </c>
      <c r="B780">
        <v>14</v>
      </c>
      <c r="C780">
        <v>6</v>
      </c>
      <c r="D780">
        <v>10</v>
      </c>
      <c r="E780">
        <v>10</v>
      </c>
      <c r="F780">
        <v>10</v>
      </c>
      <c r="G780">
        <v>0</v>
      </c>
      <c r="H780">
        <v>4</v>
      </c>
      <c r="I780">
        <v>6</v>
      </c>
      <c r="J780">
        <v>0.7</v>
      </c>
      <c r="K780">
        <v>5.4705963134765598</v>
      </c>
      <c r="L780">
        <v>4.0180644989013699</v>
      </c>
      <c r="M780">
        <v>3.8497905731201199</v>
      </c>
      <c r="N780">
        <v>3.3508834838867201</v>
      </c>
      <c r="O780">
        <v>0</v>
      </c>
      <c r="P780">
        <v>0</v>
      </c>
      <c r="Q780">
        <v>5</v>
      </c>
      <c r="R780" s="12">
        <v>0</v>
      </c>
      <c r="S780" s="12">
        <f t="shared" si="12"/>
        <v>0</v>
      </c>
      <c r="T780">
        <v>1.3763999938964799</v>
      </c>
      <c r="U780">
        <v>1.3753738403320299</v>
      </c>
      <c r="V780">
        <v>1.1503260135650599</v>
      </c>
      <c r="W780">
        <v>0.225047826766968</v>
      </c>
      <c r="X780">
        <v>0.22607398033142101</v>
      </c>
      <c r="Y780">
        <v>0.22607398033142101</v>
      </c>
      <c r="Z780">
        <v>0</v>
      </c>
      <c r="AA780">
        <v>0.5</v>
      </c>
      <c r="AB780">
        <v>1</v>
      </c>
      <c r="AC780">
        <v>0.66666666666666696</v>
      </c>
      <c r="AD780">
        <v>0.5</v>
      </c>
      <c r="AE780">
        <v>0.5</v>
      </c>
    </row>
    <row r="781" spans="1:31" x14ac:dyDescent="0.15">
      <c r="A781" s="4">
        <v>122</v>
      </c>
      <c r="B781">
        <v>10</v>
      </c>
      <c r="C781">
        <v>10</v>
      </c>
      <c r="D781">
        <v>10</v>
      </c>
      <c r="E781">
        <v>10</v>
      </c>
      <c r="F781">
        <v>9</v>
      </c>
      <c r="G781">
        <v>1</v>
      </c>
      <c r="H781">
        <v>1</v>
      </c>
      <c r="I781">
        <v>9</v>
      </c>
      <c r="J781">
        <v>0.5</v>
      </c>
      <c r="K781">
        <v>5.2604942321777299</v>
      </c>
      <c r="L781">
        <v>5.2048263549804696</v>
      </c>
      <c r="M781">
        <v>10.0736446380615</v>
      </c>
      <c r="N781">
        <v>5.9664535522460902</v>
      </c>
      <c r="O781">
        <v>0</v>
      </c>
      <c r="P781">
        <v>0</v>
      </c>
      <c r="Q781">
        <v>6</v>
      </c>
      <c r="R781" s="12">
        <v>0</v>
      </c>
      <c r="S781" s="12">
        <f t="shared" si="12"/>
        <v>0</v>
      </c>
      <c r="T781">
        <v>1.0759696960449201</v>
      </c>
      <c r="U781">
        <v>1.1248531341552701</v>
      </c>
      <c r="V781">
        <v>0.89975929260253895</v>
      </c>
      <c r="W781">
        <v>0.22509384155273399</v>
      </c>
      <c r="X781">
        <v>0.17621040344238301</v>
      </c>
      <c r="Y781">
        <v>0.17621040344238301</v>
      </c>
      <c r="Z781">
        <v>0</v>
      </c>
      <c r="AA781">
        <v>0.6</v>
      </c>
      <c r="AB781">
        <v>1</v>
      </c>
      <c r="AC781">
        <v>0.75</v>
      </c>
      <c r="AD781">
        <v>0.4</v>
      </c>
      <c r="AE781">
        <v>0.6</v>
      </c>
    </row>
    <row r="782" spans="1:31" x14ac:dyDescent="0.15">
      <c r="A782" s="4">
        <v>944</v>
      </c>
      <c r="B782">
        <v>14</v>
      </c>
      <c r="C782">
        <v>6</v>
      </c>
      <c r="D782">
        <v>10</v>
      </c>
      <c r="E782">
        <v>10</v>
      </c>
      <c r="F782">
        <v>10</v>
      </c>
      <c r="G782">
        <v>0</v>
      </c>
      <c r="H782">
        <v>4</v>
      </c>
      <c r="I782">
        <v>6</v>
      </c>
      <c r="J782">
        <v>0.7</v>
      </c>
      <c r="K782">
        <v>4.9996814727783203</v>
      </c>
      <c r="L782">
        <v>3.9412956237793</v>
      </c>
      <c r="M782">
        <v>4.3097019195556596</v>
      </c>
      <c r="N782">
        <v>3.2599639892578098</v>
      </c>
      <c r="O782">
        <v>2</v>
      </c>
      <c r="P782">
        <v>2</v>
      </c>
      <c r="Q782">
        <v>12</v>
      </c>
      <c r="R782" s="12">
        <v>0.16669999999999999</v>
      </c>
      <c r="S782" s="12">
        <f t="shared" si="12"/>
        <v>0.2</v>
      </c>
      <c r="T782">
        <v>1.59767913818359</v>
      </c>
      <c r="U782">
        <v>1.56864833831787</v>
      </c>
      <c r="V782">
        <v>1.3428252935409599</v>
      </c>
      <c r="W782">
        <v>0.225823044776917</v>
      </c>
      <c r="X782">
        <v>0.25485384464263899</v>
      </c>
      <c r="Y782">
        <v>0.25485384464263899</v>
      </c>
      <c r="Z782">
        <v>0.2</v>
      </c>
      <c r="AA782">
        <v>1</v>
      </c>
      <c r="AB782">
        <v>0.83333333333333304</v>
      </c>
      <c r="AC782">
        <v>0.90909090909090895</v>
      </c>
      <c r="AD782">
        <v>0</v>
      </c>
      <c r="AE782">
        <v>0.8</v>
      </c>
    </row>
    <row r="783" spans="1:31" x14ac:dyDescent="0.15">
      <c r="A783" s="4">
        <v>256</v>
      </c>
      <c r="B783">
        <v>11</v>
      </c>
      <c r="C783">
        <v>9</v>
      </c>
      <c r="D783">
        <v>10</v>
      </c>
      <c r="E783">
        <v>10</v>
      </c>
      <c r="F783">
        <v>9</v>
      </c>
      <c r="G783">
        <v>1</v>
      </c>
      <c r="H783">
        <v>2</v>
      </c>
      <c r="I783">
        <v>8</v>
      </c>
      <c r="J783">
        <v>0.55000000000000004</v>
      </c>
      <c r="K783">
        <v>4.9898605346679696</v>
      </c>
      <c r="L783">
        <v>4.6955928802490199</v>
      </c>
      <c r="M783">
        <v>6.6716537475585902</v>
      </c>
      <c r="N783">
        <v>3.9414138793945299</v>
      </c>
      <c r="O783">
        <v>0</v>
      </c>
      <c r="P783">
        <v>0</v>
      </c>
      <c r="Q783">
        <v>7</v>
      </c>
      <c r="R783" s="12">
        <v>0</v>
      </c>
      <c r="S783" s="12">
        <f t="shared" si="12"/>
        <v>0</v>
      </c>
      <c r="T783">
        <v>1.0616340637207</v>
      </c>
      <c r="U783">
        <v>1.1192989349365201</v>
      </c>
      <c r="V783">
        <v>0.89346468448638905</v>
      </c>
      <c r="W783">
        <v>0.225834250450134</v>
      </c>
      <c r="X783">
        <v>0.16816937923431399</v>
      </c>
      <c r="Y783">
        <v>0.16816937923431399</v>
      </c>
      <c r="Z783">
        <v>0</v>
      </c>
      <c r="AA783">
        <v>0.7</v>
      </c>
      <c r="AB783">
        <v>1</v>
      </c>
      <c r="AC783">
        <v>0.82352941176470595</v>
      </c>
      <c r="AD783">
        <v>0.3</v>
      </c>
      <c r="AE783">
        <v>0.7</v>
      </c>
    </row>
    <row r="784" spans="1:31" x14ac:dyDescent="0.15">
      <c r="A784" s="4">
        <v>921</v>
      </c>
      <c r="B784">
        <v>13</v>
      </c>
      <c r="C784">
        <v>7</v>
      </c>
      <c r="D784">
        <v>10</v>
      </c>
      <c r="E784">
        <v>10</v>
      </c>
      <c r="F784">
        <v>10</v>
      </c>
      <c r="G784">
        <v>0</v>
      </c>
      <c r="H784">
        <v>3</v>
      </c>
      <c r="I784">
        <v>7</v>
      </c>
      <c r="J784">
        <v>0.65</v>
      </c>
      <c r="K784">
        <v>5.5316638946533203</v>
      </c>
      <c r="L784">
        <v>4.1615791320800799</v>
      </c>
      <c r="M784">
        <v>3.55059814453125</v>
      </c>
      <c r="N784">
        <v>3.69410896301269</v>
      </c>
      <c r="O784">
        <v>1</v>
      </c>
      <c r="P784">
        <v>1</v>
      </c>
      <c r="Q784">
        <v>11</v>
      </c>
      <c r="R784" s="12">
        <v>9.0899999999999995E-2</v>
      </c>
      <c r="S784" s="12">
        <f t="shared" si="12"/>
        <v>0.1</v>
      </c>
      <c r="T784">
        <v>1.6102542877197299</v>
      </c>
      <c r="U784">
        <v>1.54781723022461</v>
      </c>
      <c r="V784">
        <v>1.32124590873718</v>
      </c>
      <c r="W784">
        <v>0.22657132148742701</v>
      </c>
      <c r="X784">
        <v>0.289008378982544</v>
      </c>
      <c r="Y784">
        <v>0.289008378982544</v>
      </c>
      <c r="Z784">
        <v>0.1</v>
      </c>
      <c r="AA784">
        <v>1</v>
      </c>
      <c r="AB784">
        <v>0.90909090909090895</v>
      </c>
      <c r="AC784">
        <v>0.952380952380952</v>
      </c>
      <c r="AD784">
        <v>0</v>
      </c>
      <c r="AE784">
        <v>0.9</v>
      </c>
    </row>
    <row r="785" spans="1:31" x14ac:dyDescent="0.15">
      <c r="A785" s="4">
        <v>977</v>
      </c>
      <c r="B785">
        <v>12</v>
      </c>
      <c r="C785">
        <v>8</v>
      </c>
      <c r="D785">
        <v>10</v>
      </c>
      <c r="E785">
        <v>10</v>
      </c>
      <c r="F785">
        <v>10</v>
      </c>
      <c r="G785">
        <v>0</v>
      </c>
      <c r="H785">
        <v>2</v>
      </c>
      <c r="I785">
        <v>8</v>
      </c>
      <c r="J785">
        <v>0.6</v>
      </c>
      <c r="K785">
        <v>5.3293190002441397</v>
      </c>
      <c r="L785">
        <v>4.6381454467773402</v>
      </c>
      <c r="M785">
        <v>5.3530960083007804</v>
      </c>
      <c r="N785">
        <v>4.3495903015136701</v>
      </c>
      <c r="O785">
        <v>0</v>
      </c>
      <c r="P785">
        <v>0</v>
      </c>
      <c r="Q785">
        <v>7</v>
      </c>
      <c r="R785" s="12">
        <v>0</v>
      </c>
      <c r="S785" s="12">
        <f t="shared" si="12"/>
        <v>0</v>
      </c>
      <c r="T785">
        <v>1.3380870819091799</v>
      </c>
      <c r="U785">
        <v>1.3476543426513701</v>
      </c>
      <c r="V785">
        <v>1.1207853555679299</v>
      </c>
      <c r="W785">
        <v>0.226868987083435</v>
      </c>
      <c r="X785">
        <v>0.217301726341248</v>
      </c>
      <c r="Y785">
        <v>0.217301726341248</v>
      </c>
      <c r="Z785">
        <v>0</v>
      </c>
      <c r="AA785">
        <v>0.7</v>
      </c>
      <c r="AB785">
        <v>1</v>
      </c>
      <c r="AC785">
        <v>0.82352941176470595</v>
      </c>
      <c r="AD785">
        <v>0.3</v>
      </c>
      <c r="AE785">
        <v>0.7</v>
      </c>
    </row>
    <row r="786" spans="1:31" x14ac:dyDescent="0.15">
      <c r="A786" s="4">
        <v>8</v>
      </c>
      <c r="B786">
        <v>13</v>
      </c>
      <c r="C786">
        <v>7</v>
      </c>
      <c r="D786">
        <v>10</v>
      </c>
      <c r="E786">
        <v>10</v>
      </c>
      <c r="F786">
        <v>10</v>
      </c>
      <c r="G786">
        <v>0</v>
      </c>
      <c r="H786">
        <v>3</v>
      </c>
      <c r="I786">
        <v>7</v>
      </c>
      <c r="J786">
        <v>0.65</v>
      </c>
      <c r="K786">
        <v>6.0071735382080096</v>
      </c>
      <c r="L786">
        <v>4.3610515594482404</v>
      </c>
      <c r="M786">
        <v>3.6529579162597701</v>
      </c>
      <c r="N786">
        <v>4.4755020141601598</v>
      </c>
      <c r="O786">
        <v>1</v>
      </c>
      <c r="P786">
        <v>1</v>
      </c>
      <c r="Q786">
        <v>10</v>
      </c>
      <c r="R786" s="12">
        <v>0.1</v>
      </c>
      <c r="S786" s="12">
        <f t="shared" si="12"/>
        <v>0.1</v>
      </c>
      <c r="T786">
        <v>1.7192249298095701</v>
      </c>
      <c r="U786">
        <v>1.63558709621429</v>
      </c>
      <c r="V786">
        <v>1.4086596965789799</v>
      </c>
      <c r="W786">
        <v>0.226927399635315</v>
      </c>
      <c r="X786">
        <v>0.31056523323059099</v>
      </c>
      <c r="Y786">
        <v>0.31056523323059099</v>
      </c>
      <c r="Z786">
        <v>0.1</v>
      </c>
      <c r="AA786">
        <v>0.9</v>
      </c>
      <c r="AB786">
        <v>0.9</v>
      </c>
      <c r="AC786">
        <v>0.9</v>
      </c>
      <c r="AD786">
        <v>0.1</v>
      </c>
      <c r="AE786">
        <v>0.8</v>
      </c>
    </row>
    <row r="787" spans="1:31" x14ac:dyDescent="0.15">
      <c r="A787" s="4">
        <v>2</v>
      </c>
      <c r="B787">
        <v>12</v>
      </c>
      <c r="C787">
        <v>8</v>
      </c>
      <c r="D787">
        <v>10</v>
      </c>
      <c r="E787">
        <v>10</v>
      </c>
      <c r="F787">
        <v>10</v>
      </c>
      <c r="G787">
        <v>0</v>
      </c>
      <c r="H787">
        <v>2</v>
      </c>
      <c r="I787">
        <v>8</v>
      </c>
      <c r="J787">
        <v>0.6</v>
      </c>
      <c r="K787">
        <v>4.6858825683593697</v>
      </c>
      <c r="L787">
        <v>4.2559299468994096</v>
      </c>
      <c r="M787">
        <v>6.5469608306884801</v>
      </c>
      <c r="N787">
        <v>5.0135669708251998</v>
      </c>
      <c r="O787">
        <v>0</v>
      </c>
      <c r="P787">
        <v>0</v>
      </c>
      <c r="Q787">
        <v>7</v>
      </c>
      <c r="R787" s="12">
        <v>0</v>
      </c>
      <c r="S787" s="12">
        <f t="shared" si="12"/>
        <v>0</v>
      </c>
      <c r="T787">
        <v>1.2600078582763701</v>
      </c>
      <c r="U787">
        <v>1.2666368484497099</v>
      </c>
      <c r="V787">
        <v>1.0394531488418599</v>
      </c>
      <c r="W787">
        <v>0.22718369960784901</v>
      </c>
      <c r="X787">
        <v>0.220554709434509</v>
      </c>
      <c r="Y787">
        <v>0.220554709434509</v>
      </c>
      <c r="Z787">
        <v>0</v>
      </c>
      <c r="AA787">
        <v>0.7</v>
      </c>
      <c r="AB787">
        <v>1</v>
      </c>
      <c r="AC787">
        <v>0.82352941176470595</v>
      </c>
      <c r="AD787">
        <v>0.3</v>
      </c>
      <c r="AE787">
        <v>0.7</v>
      </c>
    </row>
    <row r="788" spans="1:31" x14ac:dyDescent="0.15">
      <c r="A788" s="4">
        <v>304</v>
      </c>
      <c r="B788">
        <v>13</v>
      </c>
      <c r="C788">
        <v>7</v>
      </c>
      <c r="D788">
        <v>10</v>
      </c>
      <c r="E788">
        <v>10</v>
      </c>
      <c r="F788">
        <v>10</v>
      </c>
      <c r="G788">
        <v>0</v>
      </c>
      <c r="H788">
        <v>3</v>
      </c>
      <c r="I788">
        <v>7</v>
      </c>
      <c r="J788">
        <v>0.65</v>
      </c>
      <c r="K788">
        <v>5.2770843505859402</v>
      </c>
      <c r="L788">
        <v>4.1100559234619096</v>
      </c>
      <c r="M788">
        <v>3.9915294647216801</v>
      </c>
      <c r="N788">
        <v>3.7207717895507799</v>
      </c>
      <c r="O788">
        <v>0</v>
      </c>
      <c r="P788">
        <v>0</v>
      </c>
      <c r="Q788">
        <v>4</v>
      </c>
      <c r="R788" s="12">
        <v>0</v>
      </c>
      <c r="S788" s="12">
        <f t="shared" si="12"/>
        <v>0</v>
      </c>
      <c r="T788">
        <v>1.3906764984130899</v>
      </c>
      <c r="U788">
        <v>1.371777176857</v>
      </c>
      <c r="V788">
        <v>1.1445516347885101</v>
      </c>
      <c r="W788">
        <v>0.227225542068481</v>
      </c>
      <c r="X788">
        <v>0.246124863624573</v>
      </c>
      <c r="Y788">
        <v>0.246124863624573</v>
      </c>
      <c r="Z788">
        <v>0</v>
      </c>
      <c r="AA788">
        <v>0.4</v>
      </c>
      <c r="AB788">
        <v>1</v>
      </c>
      <c r="AC788">
        <v>0.57142857142857195</v>
      </c>
      <c r="AD788">
        <v>0.6</v>
      </c>
      <c r="AE788">
        <v>0.4</v>
      </c>
    </row>
    <row r="789" spans="1:31" x14ac:dyDescent="0.15">
      <c r="A789" s="4">
        <v>809</v>
      </c>
      <c r="B789">
        <v>11</v>
      </c>
      <c r="C789">
        <v>9</v>
      </c>
      <c r="D789">
        <v>10</v>
      </c>
      <c r="E789">
        <v>10</v>
      </c>
      <c r="F789">
        <v>10</v>
      </c>
      <c r="G789">
        <v>0</v>
      </c>
      <c r="H789">
        <v>1</v>
      </c>
      <c r="I789">
        <v>9</v>
      </c>
      <c r="J789">
        <v>0.55000000000000004</v>
      </c>
      <c r="K789">
        <v>4.1750411987304696</v>
      </c>
      <c r="L789">
        <v>3.9905300140380899</v>
      </c>
      <c r="M789">
        <v>8.4229564666747994</v>
      </c>
      <c r="N789">
        <v>6.7700443267822301</v>
      </c>
      <c r="O789">
        <v>0</v>
      </c>
      <c r="P789">
        <v>0</v>
      </c>
      <c r="Q789">
        <v>5</v>
      </c>
      <c r="R789" s="12">
        <v>0</v>
      </c>
      <c r="S789" s="12">
        <f t="shared" si="12"/>
        <v>0</v>
      </c>
      <c r="T789">
        <v>1.1835918426513701</v>
      </c>
      <c r="U789">
        <v>1.2380943298339799</v>
      </c>
      <c r="V789">
        <v>1.0107113122940099</v>
      </c>
      <c r="W789">
        <v>0.227383017539978</v>
      </c>
      <c r="X789">
        <v>0.17288053035736101</v>
      </c>
      <c r="Y789">
        <v>0.17288053035736101</v>
      </c>
      <c r="Z789">
        <v>0</v>
      </c>
      <c r="AA789">
        <v>0.5</v>
      </c>
      <c r="AB789">
        <v>1</v>
      </c>
      <c r="AC789">
        <v>0.66666666666666696</v>
      </c>
      <c r="AD789">
        <v>0.5</v>
      </c>
      <c r="AE789">
        <v>0.5</v>
      </c>
    </row>
    <row r="790" spans="1:31" x14ac:dyDescent="0.15">
      <c r="A790" s="4">
        <v>247</v>
      </c>
      <c r="B790">
        <v>13</v>
      </c>
      <c r="C790">
        <v>7</v>
      </c>
      <c r="D790">
        <v>10</v>
      </c>
      <c r="E790">
        <v>10</v>
      </c>
      <c r="F790">
        <v>10</v>
      </c>
      <c r="G790">
        <v>0</v>
      </c>
      <c r="H790">
        <v>3</v>
      </c>
      <c r="I790">
        <v>7</v>
      </c>
      <c r="J790">
        <v>0.65</v>
      </c>
      <c r="K790">
        <v>4.8043727874755904</v>
      </c>
      <c r="L790">
        <v>4.2196235656738299</v>
      </c>
      <c r="M790">
        <v>5.3867359161376998</v>
      </c>
      <c r="N790">
        <v>3.616455078125</v>
      </c>
      <c r="O790">
        <v>0</v>
      </c>
      <c r="P790">
        <v>0</v>
      </c>
      <c r="Q790">
        <v>7</v>
      </c>
      <c r="R790" s="12">
        <v>0</v>
      </c>
      <c r="S790" s="12">
        <f t="shared" si="12"/>
        <v>0</v>
      </c>
      <c r="T790">
        <v>1.2155742645263701</v>
      </c>
      <c r="U790">
        <v>1.2438005208969101</v>
      </c>
      <c r="V790">
        <v>1.01621210575104</v>
      </c>
      <c r="W790">
        <v>0.227588415145874</v>
      </c>
      <c r="X790">
        <v>0.19936215877533001</v>
      </c>
      <c r="Y790">
        <v>0.19936215877533001</v>
      </c>
      <c r="Z790">
        <v>0</v>
      </c>
      <c r="AA790">
        <v>0.7</v>
      </c>
      <c r="AB790">
        <v>1</v>
      </c>
      <c r="AC790">
        <v>0.82352941176470595</v>
      </c>
      <c r="AD790">
        <v>0.3</v>
      </c>
      <c r="AE790">
        <v>0.7</v>
      </c>
    </row>
    <row r="791" spans="1:31" x14ac:dyDescent="0.15">
      <c r="A791" s="4">
        <v>531</v>
      </c>
      <c r="B791">
        <v>11</v>
      </c>
      <c r="C791">
        <v>9</v>
      </c>
      <c r="D791">
        <v>10</v>
      </c>
      <c r="E791">
        <v>10</v>
      </c>
      <c r="F791">
        <v>10</v>
      </c>
      <c r="G791">
        <v>0</v>
      </c>
      <c r="H791">
        <v>1</v>
      </c>
      <c r="I791">
        <v>9</v>
      </c>
      <c r="J791">
        <v>0.55000000000000004</v>
      </c>
      <c r="K791">
        <v>6.2345657348632804</v>
      </c>
      <c r="L791">
        <v>5.6386547088623002</v>
      </c>
      <c r="M791">
        <v>7.9614295959472701</v>
      </c>
      <c r="N791">
        <v>8.5399875640869105</v>
      </c>
      <c r="O791">
        <v>0</v>
      </c>
      <c r="P791">
        <v>0</v>
      </c>
      <c r="Q791">
        <v>10</v>
      </c>
      <c r="R791" s="12">
        <v>0</v>
      </c>
      <c r="S791" s="12">
        <f t="shared" si="12"/>
        <v>0</v>
      </c>
      <c r="T791">
        <v>1.4909801483154299</v>
      </c>
      <c r="U791">
        <v>1.4201698303222701</v>
      </c>
      <c r="V791">
        <v>1.1922562122345</v>
      </c>
      <c r="W791">
        <v>0.227913618087769</v>
      </c>
      <c r="X791">
        <v>0.29872393608093301</v>
      </c>
      <c r="Y791">
        <v>0.29872393608093301</v>
      </c>
      <c r="Z791">
        <v>0</v>
      </c>
      <c r="AA791">
        <v>1</v>
      </c>
      <c r="AB791">
        <v>1</v>
      </c>
      <c r="AC791">
        <v>1</v>
      </c>
      <c r="AD791">
        <v>0</v>
      </c>
      <c r="AE791">
        <v>1</v>
      </c>
    </row>
    <row r="792" spans="1:31" x14ac:dyDescent="0.15">
      <c r="A792" s="4">
        <v>230</v>
      </c>
      <c r="B792">
        <v>12</v>
      </c>
      <c r="C792">
        <v>8</v>
      </c>
      <c r="D792">
        <v>10</v>
      </c>
      <c r="E792">
        <v>10</v>
      </c>
      <c r="F792">
        <v>10</v>
      </c>
      <c r="G792">
        <v>0</v>
      </c>
      <c r="H792">
        <v>2</v>
      </c>
      <c r="I792">
        <v>8</v>
      </c>
      <c r="J792">
        <v>0.6</v>
      </c>
      <c r="K792">
        <v>5.35481834411621</v>
      </c>
      <c r="L792">
        <v>4.7269535064697301</v>
      </c>
      <c r="M792">
        <v>6.3789978027343697</v>
      </c>
      <c r="N792">
        <v>5.2043704986572301</v>
      </c>
      <c r="O792">
        <v>0</v>
      </c>
      <c r="P792">
        <v>0</v>
      </c>
      <c r="Q792">
        <v>6</v>
      </c>
      <c r="R792" s="12">
        <v>0</v>
      </c>
      <c r="S792" s="12">
        <f t="shared" si="12"/>
        <v>0</v>
      </c>
      <c r="T792">
        <v>1.28388595581055</v>
      </c>
      <c r="U792">
        <v>1.28670406341553</v>
      </c>
      <c r="V792">
        <v>1.0583314895629901</v>
      </c>
      <c r="W792">
        <v>0.22837257385253901</v>
      </c>
      <c r="X792">
        <v>0.22555446624755901</v>
      </c>
      <c r="Y792">
        <v>0.22555446624755901</v>
      </c>
      <c r="Z792">
        <v>0</v>
      </c>
      <c r="AA792">
        <v>0.6</v>
      </c>
      <c r="AB792">
        <v>1</v>
      </c>
      <c r="AC792">
        <v>0.75</v>
      </c>
      <c r="AD792">
        <v>0.4</v>
      </c>
      <c r="AE792">
        <v>0.6</v>
      </c>
    </row>
    <row r="793" spans="1:31" x14ac:dyDescent="0.15">
      <c r="A793" s="4">
        <v>172</v>
      </c>
      <c r="B793">
        <v>12</v>
      </c>
      <c r="C793">
        <v>8</v>
      </c>
      <c r="D793">
        <v>10</v>
      </c>
      <c r="E793">
        <v>10</v>
      </c>
      <c r="F793">
        <v>10</v>
      </c>
      <c r="G793">
        <v>0</v>
      </c>
      <c r="H793">
        <v>2</v>
      </c>
      <c r="I793">
        <v>8</v>
      </c>
      <c r="J793">
        <v>0.6</v>
      </c>
      <c r="K793">
        <v>5.3820056915283203</v>
      </c>
      <c r="L793">
        <v>4.56451416015625</v>
      </c>
      <c r="M793">
        <v>4.7138977050781197</v>
      </c>
      <c r="N793">
        <v>4.2741775512695304</v>
      </c>
      <c r="O793">
        <v>1</v>
      </c>
      <c r="P793">
        <v>1</v>
      </c>
      <c r="Q793">
        <v>11</v>
      </c>
      <c r="R793" s="12">
        <v>9.0899999999999995E-2</v>
      </c>
      <c r="S793" s="12">
        <f t="shared" si="12"/>
        <v>0.1</v>
      </c>
      <c r="T793">
        <v>1.3815174102783201</v>
      </c>
      <c r="U793">
        <v>1.3646049499511701</v>
      </c>
      <c r="V793">
        <v>1.13554155826569</v>
      </c>
      <c r="W793">
        <v>0.22906339168548601</v>
      </c>
      <c r="X793">
        <v>0.245975852012634</v>
      </c>
      <c r="Y793">
        <v>0.245975852012634</v>
      </c>
      <c r="Z793">
        <v>0.1</v>
      </c>
      <c r="AA793">
        <v>1</v>
      </c>
      <c r="AB793">
        <v>0.90909090909090895</v>
      </c>
      <c r="AC793">
        <v>0.952380952380952</v>
      </c>
      <c r="AD793">
        <v>0</v>
      </c>
      <c r="AE793">
        <v>0.9</v>
      </c>
    </row>
    <row r="794" spans="1:31" x14ac:dyDescent="0.15">
      <c r="A794" s="4">
        <v>982</v>
      </c>
      <c r="B794">
        <v>13</v>
      </c>
      <c r="C794">
        <v>7</v>
      </c>
      <c r="D794">
        <v>10</v>
      </c>
      <c r="E794">
        <v>10</v>
      </c>
      <c r="F794">
        <v>10</v>
      </c>
      <c r="G794">
        <v>0</v>
      </c>
      <c r="H794">
        <v>3</v>
      </c>
      <c r="I794">
        <v>7</v>
      </c>
      <c r="J794">
        <v>0.65</v>
      </c>
      <c r="K794">
        <v>6.0022735595703098</v>
      </c>
      <c r="L794">
        <v>4.40553855895996</v>
      </c>
      <c r="M794">
        <v>3.9682426452636701</v>
      </c>
      <c r="N794">
        <v>4.6977348327636701</v>
      </c>
      <c r="O794">
        <v>2</v>
      </c>
      <c r="P794">
        <v>2</v>
      </c>
      <c r="Q794">
        <v>12</v>
      </c>
      <c r="R794" s="12">
        <v>0.16669999999999999</v>
      </c>
      <c r="S794" s="12">
        <f t="shared" si="12"/>
        <v>0.2</v>
      </c>
      <c r="T794">
        <v>1.8806953430175799</v>
      </c>
      <c r="U794">
        <v>1.76662385463715</v>
      </c>
      <c r="V794">
        <v>1.53744184970856</v>
      </c>
      <c r="W794">
        <v>0.22918200492858901</v>
      </c>
      <c r="X794">
        <v>0.343253493309021</v>
      </c>
      <c r="Y794">
        <v>0.343253493309021</v>
      </c>
      <c r="Z794">
        <v>0.2</v>
      </c>
      <c r="AA794">
        <v>1</v>
      </c>
      <c r="AB794">
        <v>0.83333333333333304</v>
      </c>
      <c r="AC794">
        <v>0.90909090909090895</v>
      </c>
      <c r="AD794">
        <v>0</v>
      </c>
      <c r="AE794">
        <v>0.8</v>
      </c>
    </row>
    <row r="795" spans="1:31" x14ac:dyDescent="0.15">
      <c r="A795" s="4">
        <v>554</v>
      </c>
      <c r="B795">
        <v>13</v>
      </c>
      <c r="C795">
        <v>7</v>
      </c>
      <c r="D795">
        <v>10</v>
      </c>
      <c r="E795">
        <v>10</v>
      </c>
      <c r="F795">
        <v>10</v>
      </c>
      <c r="G795">
        <v>0</v>
      </c>
      <c r="H795">
        <v>3</v>
      </c>
      <c r="I795">
        <v>7</v>
      </c>
      <c r="J795">
        <v>0.65</v>
      </c>
      <c r="K795">
        <v>5.6105880737304696</v>
      </c>
      <c r="L795">
        <v>4.5337581634521502</v>
      </c>
      <c r="M795">
        <v>4.87931251525879</v>
      </c>
      <c r="N795">
        <v>4.0830879211425799</v>
      </c>
      <c r="O795">
        <v>0</v>
      </c>
      <c r="P795">
        <v>0</v>
      </c>
      <c r="Q795">
        <v>9</v>
      </c>
      <c r="R795" s="12">
        <v>0</v>
      </c>
      <c r="S795" s="12">
        <f t="shared" si="12"/>
        <v>0</v>
      </c>
      <c r="T795">
        <v>1.3538627624511701</v>
      </c>
      <c r="U795">
        <v>1.35460793972015</v>
      </c>
      <c r="V795">
        <v>1.12511086463928</v>
      </c>
      <c r="W795">
        <v>0.229497075080872</v>
      </c>
      <c r="X795">
        <v>0.22875189781189001</v>
      </c>
      <c r="Y795">
        <v>0.22875189781189001</v>
      </c>
      <c r="Z795">
        <v>0</v>
      </c>
      <c r="AA795">
        <v>0.9</v>
      </c>
      <c r="AB795">
        <v>1</v>
      </c>
      <c r="AC795">
        <v>0.94736842105263197</v>
      </c>
      <c r="AD795">
        <v>0.1</v>
      </c>
      <c r="AE795">
        <v>0.9</v>
      </c>
    </row>
    <row r="796" spans="1:31" x14ac:dyDescent="0.15">
      <c r="A796" s="4">
        <v>174</v>
      </c>
      <c r="B796">
        <v>13</v>
      </c>
      <c r="C796">
        <v>7</v>
      </c>
      <c r="D796">
        <v>10</v>
      </c>
      <c r="E796">
        <v>10</v>
      </c>
      <c r="F796">
        <v>10</v>
      </c>
      <c r="G796">
        <v>0</v>
      </c>
      <c r="H796">
        <v>3</v>
      </c>
      <c r="I796">
        <v>7</v>
      </c>
      <c r="J796">
        <v>0.65</v>
      </c>
      <c r="K796">
        <v>5.2946453094482404</v>
      </c>
      <c r="L796">
        <v>4.1494293212890598</v>
      </c>
      <c r="M796">
        <v>4.2572479248046902</v>
      </c>
      <c r="N796">
        <v>3.9714107513427699</v>
      </c>
      <c r="O796">
        <v>0</v>
      </c>
      <c r="P796">
        <v>0</v>
      </c>
      <c r="Q796">
        <v>8</v>
      </c>
      <c r="R796" s="12">
        <v>0</v>
      </c>
      <c r="S796" s="12">
        <f t="shared" si="12"/>
        <v>0</v>
      </c>
      <c r="T796">
        <v>1.5909271240234399</v>
      </c>
      <c r="U796">
        <v>1.5533815622329701</v>
      </c>
      <c r="V796">
        <v>1.32271456718445</v>
      </c>
      <c r="W796">
        <v>0.230666995048523</v>
      </c>
      <c r="X796">
        <v>0.26821255683898898</v>
      </c>
      <c r="Y796">
        <v>0.26821255683898898</v>
      </c>
      <c r="Z796">
        <v>0</v>
      </c>
      <c r="AA796">
        <v>0.8</v>
      </c>
      <c r="AB796">
        <v>1</v>
      </c>
      <c r="AC796">
        <v>0.88888888888888895</v>
      </c>
      <c r="AD796">
        <v>0.2</v>
      </c>
      <c r="AE796">
        <v>0.8</v>
      </c>
    </row>
    <row r="797" spans="1:31" x14ac:dyDescent="0.15">
      <c r="A797" s="4">
        <v>630</v>
      </c>
      <c r="B797">
        <v>11</v>
      </c>
      <c r="C797">
        <v>9</v>
      </c>
      <c r="D797">
        <v>10</v>
      </c>
      <c r="E797">
        <v>10</v>
      </c>
      <c r="F797">
        <v>10</v>
      </c>
      <c r="G797">
        <v>0</v>
      </c>
      <c r="H797">
        <v>1</v>
      </c>
      <c r="I797">
        <v>9</v>
      </c>
      <c r="J797">
        <v>0.55000000000000004</v>
      </c>
      <c r="K797">
        <v>4.8737621307373002</v>
      </c>
      <c r="L797">
        <v>4.6404495239257804</v>
      </c>
      <c r="M797">
        <v>8.6827888488769496</v>
      </c>
      <c r="N797">
        <v>6.8246402740478498</v>
      </c>
      <c r="O797">
        <v>0</v>
      </c>
      <c r="P797">
        <v>0</v>
      </c>
      <c r="Q797">
        <v>7</v>
      </c>
      <c r="R797" s="12">
        <v>0</v>
      </c>
      <c r="S797" s="12">
        <f t="shared" si="12"/>
        <v>0</v>
      </c>
      <c r="T797">
        <v>1.1846885681152299</v>
      </c>
      <c r="U797">
        <v>1.21083831787109</v>
      </c>
      <c r="V797">
        <v>0.97953510284423795</v>
      </c>
      <c r="W797">
        <v>0.231303215026855</v>
      </c>
      <c r="X797">
        <v>0.20515346527099601</v>
      </c>
      <c r="Y797">
        <v>0.20515346527099601</v>
      </c>
      <c r="Z797">
        <v>0</v>
      </c>
      <c r="AA797">
        <v>0.7</v>
      </c>
      <c r="AB797">
        <v>1</v>
      </c>
      <c r="AC797">
        <v>0.82352941176470595</v>
      </c>
      <c r="AD797">
        <v>0.3</v>
      </c>
      <c r="AE797">
        <v>0.7</v>
      </c>
    </row>
    <row r="798" spans="1:31" x14ac:dyDescent="0.15">
      <c r="A798" s="4">
        <v>12</v>
      </c>
      <c r="B798">
        <v>11</v>
      </c>
      <c r="C798">
        <v>9</v>
      </c>
      <c r="D798">
        <v>10</v>
      </c>
      <c r="E798">
        <v>10</v>
      </c>
      <c r="F798">
        <v>10</v>
      </c>
      <c r="G798">
        <v>0</v>
      </c>
      <c r="H798">
        <v>1</v>
      </c>
      <c r="I798">
        <v>9</v>
      </c>
      <c r="J798">
        <v>0.55000000000000004</v>
      </c>
      <c r="K798">
        <v>4.7584037780761701</v>
      </c>
      <c r="L798">
        <v>4.5450344085693404</v>
      </c>
      <c r="M798">
        <v>8.6417255401611293</v>
      </c>
      <c r="N798">
        <v>6.6856060028076199</v>
      </c>
      <c r="O798">
        <v>0</v>
      </c>
      <c r="P798">
        <v>0</v>
      </c>
      <c r="Q798">
        <v>7</v>
      </c>
      <c r="R798" s="12">
        <v>0</v>
      </c>
      <c r="S798" s="12">
        <f t="shared" si="12"/>
        <v>0</v>
      </c>
      <c r="T798">
        <v>1.1671447753906199</v>
      </c>
      <c r="U798">
        <v>1.19466209411621</v>
      </c>
      <c r="V798">
        <v>0.96295011043548595</v>
      </c>
      <c r="W798">
        <v>0.23171198368072499</v>
      </c>
      <c r="X798">
        <v>0.20419466495513899</v>
      </c>
      <c r="Y798">
        <v>0.20419466495513899</v>
      </c>
      <c r="Z798">
        <v>0</v>
      </c>
      <c r="AA798">
        <v>0.7</v>
      </c>
      <c r="AB798">
        <v>1</v>
      </c>
      <c r="AC798">
        <v>0.82352941176470595</v>
      </c>
      <c r="AD798">
        <v>0.3</v>
      </c>
      <c r="AE798">
        <v>0.7</v>
      </c>
    </row>
    <row r="799" spans="1:31" x14ac:dyDescent="0.15">
      <c r="A799" s="4">
        <v>220</v>
      </c>
      <c r="B799">
        <v>13</v>
      </c>
      <c r="C799">
        <v>7</v>
      </c>
      <c r="D799">
        <v>10</v>
      </c>
      <c r="E799">
        <v>10</v>
      </c>
      <c r="F799">
        <v>10</v>
      </c>
      <c r="G799">
        <v>0</v>
      </c>
      <c r="H799">
        <v>3</v>
      </c>
      <c r="I799">
        <v>7</v>
      </c>
      <c r="J799">
        <v>0.65</v>
      </c>
      <c r="K799">
        <v>6.3880538940429696</v>
      </c>
      <c r="L799">
        <v>4.5579910278320304</v>
      </c>
      <c r="M799">
        <v>3.40110206604004</v>
      </c>
      <c r="N799">
        <v>4.4475116729736301</v>
      </c>
      <c r="O799">
        <v>1</v>
      </c>
      <c r="P799">
        <v>1</v>
      </c>
      <c r="Q799">
        <v>10</v>
      </c>
      <c r="R799" s="12">
        <v>0.1</v>
      </c>
      <c r="S799" s="12">
        <f t="shared" si="12"/>
        <v>0.1</v>
      </c>
      <c r="T799">
        <v>1.7205638885498</v>
      </c>
      <c r="U799">
        <v>1.63151299953461</v>
      </c>
      <c r="V799">
        <v>1.3985300064086901</v>
      </c>
      <c r="W799">
        <v>0.232982993125915</v>
      </c>
      <c r="X799">
        <v>0.322033882141113</v>
      </c>
      <c r="Y799">
        <v>0.322033882141113</v>
      </c>
      <c r="Z799">
        <v>0.1</v>
      </c>
      <c r="AA799">
        <v>0.9</v>
      </c>
      <c r="AB799">
        <v>0.9</v>
      </c>
      <c r="AC799">
        <v>0.9</v>
      </c>
      <c r="AD799">
        <v>0.1</v>
      </c>
      <c r="AE799">
        <v>0.8</v>
      </c>
    </row>
    <row r="800" spans="1:31" x14ac:dyDescent="0.15">
      <c r="A800" s="4">
        <v>781</v>
      </c>
      <c r="B800">
        <v>10</v>
      </c>
      <c r="C800">
        <v>10</v>
      </c>
      <c r="D800">
        <v>10</v>
      </c>
      <c r="E800">
        <v>10</v>
      </c>
      <c r="F800">
        <v>9</v>
      </c>
      <c r="G800">
        <v>1</v>
      </c>
      <c r="H800">
        <v>1</v>
      </c>
      <c r="I800">
        <v>9</v>
      </c>
      <c r="J800">
        <v>0.5</v>
      </c>
      <c r="K800">
        <v>5.1042900085449201</v>
      </c>
      <c r="L800">
        <v>4.9999275207519496</v>
      </c>
      <c r="M800">
        <v>9.5035457611084002</v>
      </c>
      <c r="N800">
        <v>6.0476245880126998</v>
      </c>
      <c r="O800">
        <v>0</v>
      </c>
      <c r="P800">
        <v>0</v>
      </c>
      <c r="Q800">
        <v>9</v>
      </c>
      <c r="R800" s="12">
        <v>0</v>
      </c>
      <c r="S800" s="12">
        <f t="shared" si="12"/>
        <v>0</v>
      </c>
      <c r="T800">
        <v>1.0605278015136701</v>
      </c>
      <c r="U800">
        <v>1.1184196472168</v>
      </c>
      <c r="V800">
        <v>0.88503819704055797</v>
      </c>
      <c r="W800">
        <v>0.23338145017623901</v>
      </c>
      <c r="X800">
        <v>0.17548960447311401</v>
      </c>
      <c r="Y800">
        <v>0.17548960447311401</v>
      </c>
      <c r="Z800">
        <v>0</v>
      </c>
      <c r="AA800">
        <v>0.9</v>
      </c>
      <c r="AB800">
        <v>1</v>
      </c>
      <c r="AC800">
        <v>0.94736842105263197</v>
      </c>
      <c r="AD800">
        <v>0.1</v>
      </c>
      <c r="AE800">
        <v>0.9</v>
      </c>
    </row>
    <row r="801" spans="1:31" x14ac:dyDescent="0.15">
      <c r="A801" s="4">
        <v>960</v>
      </c>
      <c r="B801">
        <v>11</v>
      </c>
      <c r="C801">
        <v>9</v>
      </c>
      <c r="D801">
        <v>10</v>
      </c>
      <c r="E801">
        <v>10</v>
      </c>
      <c r="F801">
        <v>9</v>
      </c>
      <c r="G801">
        <v>1</v>
      </c>
      <c r="H801">
        <v>2</v>
      </c>
      <c r="I801">
        <v>8</v>
      </c>
      <c r="J801">
        <v>0.55000000000000004</v>
      </c>
      <c r="K801">
        <v>5.2020816802978498</v>
      </c>
      <c r="L801">
        <v>4.8402099609375</v>
      </c>
      <c r="M801">
        <v>7.0379219055175799</v>
      </c>
      <c r="N801">
        <v>4.5565204620361301</v>
      </c>
      <c r="O801">
        <v>0</v>
      </c>
      <c r="P801">
        <v>0</v>
      </c>
      <c r="Q801">
        <v>9</v>
      </c>
      <c r="R801" s="12">
        <v>0</v>
      </c>
      <c r="S801" s="12">
        <f t="shared" si="12"/>
        <v>0</v>
      </c>
      <c r="T801">
        <v>1.13420486450195</v>
      </c>
      <c r="U801">
        <v>1.1797981262207</v>
      </c>
      <c r="V801">
        <v>0.94567489624023404</v>
      </c>
      <c r="W801">
        <v>0.234123229980469</v>
      </c>
      <c r="X801">
        <v>0.188529968261719</v>
      </c>
      <c r="Y801">
        <v>0.188529968261719</v>
      </c>
      <c r="Z801">
        <v>0</v>
      </c>
      <c r="AA801">
        <v>0.9</v>
      </c>
      <c r="AB801">
        <v>1</v>
      </c>
      <c r="AC801">
        <v>0.94736842105263197</v>
      </c>
      <c r="AD801">
        <v>0.1</v>
      </c>
      <c r="AE801">
        <v>0.9</v>
      </c>
    </row>
    <row r="802" spans="1:31" x14ac:dyDescent="0.15">
      <c r="A802" s="4">
        <v>551</v>
      </c>
      <c r="B802">
        <v>12</v>
      </c>
      <c r="C802">
        <v>8</v>
      </c>
      <c r="D802">
        <v>10</v>
      </c>
      <c r="E802">
        <v>10</v>
      </c>
      <c r="F802">
        <v>10</v>
      </c>
      <c r="G802">
        <v>0</v>
      </c>
      <c r="H802">
        <v>2</v>
      </c>
      <c r="I802">
        <v>8</v>
      </c>
      <c r="J802">
        <v>0.6</v>
      </c>
      <c r="K802">
        <v>5.1748046875</v>
      </c>
      <c r="L802">
        <v>4.8329105377197301</v>
      </c>
      <c r="M802">
        <v>6.2384090423584002</v>
      </c>
      <c r="N802">
        <v>3.46634101867676</v>
      </c>
      <c r="O802">
        <v>0</v>
      </c>
      <c r="P802">
        <v>0</v>
      </c>
      <c r="Q802">
        <v>6</v>
      </c>
      <c r="R802" s="12">
        <v>0</v>
      </c>
      <c r="S802" s="12">
        <f t="shared" si="12"/>
        <v>0</v>
      </c>
      <c r="T802">
        <v>1.2274627685546899</v>
      </c>
      <c r="U802">
        <v>1.2674312591552701</v>
      </c>
      <c r="V802">
        <v>1.0329275131225599</v>
      </c>
      <c r="W802">
        <v>0.23450374603271501</v>
      </c>
      <c r="X802">
        <v>0.19453525543212899</v>
      </c>
      <c r="Y802">
        <v>0.19453525543212899</v>
      </c>
      <c r="Z802">
        <v>0</v>
      </c>
      <c r="AA802">
        <v>0.6</v>
      </c>
      <c r="AB802">
        <v>1</v>
      </c>
      <c r="AC802">
        <v>0.75</v>
      </c>
      <c r="AD802">
        <v>0.4</v>
      </c>
      <c r="AE802">
        <v>0.6</v>
      </c>
    </row>
    <row r="803" spans="1:31" x14ac:dyDescent="0.15">
      <c r="A803" s="4">
        <v>363</v>
      </c>
      <c r="B803">
        <v>11</v>
      </c>
      <c r="C803">
        <v>9</v>
      </c>
      <c r="D803">
        <v>10</v>
      </c>
      <c r="E803">
        <v>10</v>
      </c>
      <c r="F803">
        <v>10</v>
      </c>
      <c r="G803">
        <v>0</v>
      </c>
      <c r="H803">
        <v>1</v>
      </c>
      <c r="I803">
        <v>9</v>
      </c>
      <c r="J803">
        <v>0.55000000000000004</v>
      </c>
      <c r="K803">
        <v>5.1446189880371103</v>
      </c>
      <c r="L803">
        <v>4.8236198425293004</v>
      </c>
      <c r="M803">
        <v>8.5200710296630895</v>
      </c>
      <c r="N803">
        <v>7.3171405792236301</v>
      </c>
      <c r="O803">
        <v>0</v>
      </c>
      <c r="P803">
        <v>0</v>
      </c>
      <c r="Q803">
        <v>9</v>
      </c>
      <c r="R803" s="12">
        <v>0</v>
      </c>
      <c r="S803" s="12">
        <f t="shared" si="12"/>
        <v>0</v>
      </c>
      <c r="T803">
        <v>1.1249942779541</v>
      </c>
      <c r="U803">
        <v>1.15530204772949</v>
      </c>
      <c r="V803">
        <v>0.92043054103851296</v>
      </c>
      <c r="W803">
        <v>0.234871506690979</v>
      </c>
      <c r="X803">
        <v>0.20456373691558799</v>
      </c>
      <c r="Y803">
        <v>0.20456373691558799</v>
      </c>
      <c r="Z803">
        <v>0</v>
      </c>
      <c r="AA803">
        <v>0.9</v>
      </c>
      <c r="AB803">
        <v>1</v>
      </c>
      <c r="AC803">
        <v>0.94736842105263197</v>
      </c>
      <c r="AD803">
        <v>0.1</v>
      </c>
      <c r="AE803">
        <v>0.9</v>
      </c>
    </row>
    <row r="804" spans="1:31" x14ac:dyDescent="0.15">
      <c r="A804" s="4">
        <v>788</v>
      </c>
      <c r="B804">
        <v>11</v>
      </c>
      <c r="C804">
        <v>9</v>
      </c>
      <c r="D804">
        <v>10</v>
      </c>
      <c r="E804">
        <v>10</v>
      </c>
      <c r="F804">
        <v>10</v>
      </c>
      <c r="G804">
        <v>0</v>
      </c>
      <c r="H804">
        <v>1</v>
      </c>
      <c r="I804">
        <v>9</v>
      </c>
      <c r="J804">
        <v>0.55000000000000004</v>
      </c>
      <c r="K804">
        <v>4.7853221893310502</v>
      </c>
      <c r="L804">
        <v>4.5200691223144496</v>
      </c>
      <c r="M804">
        <v>8.4706230163574201</v>
      </c>
      <c r="N804">
        <v>7.04203224182129</v>
      </c>
      <c r="O804">
        <v>0</v>
      </c>
      <c r="P804">
        <v>0</v>
      </c>
      <c r="Q804">
        <v>10</v>
      </c>
      <c r="R804" s="12">
        <v>0</v>
      </c>
      <c r="S804" s="12">
        <f t="shared" si="12"/>
        <v>0</v>
      </c>
      <c r="T804">
        <v>1.1846828460693399</v>
      </c>
      <c r="U804">
        <v>1.2090702056884799</v>
      </c>
      <c r="V804">
        <v>0.97364175319671598</v>
      </c>
      <c r="W804">
        <v>0.23542845249176</v>
      </c>
      <c r="X804">
        <v>0.21104109287261999</v>
      </c>
      <c r="Y804">
        <v>0.21104109287261999</v>
      </c>
      <c r="Z804">
        <v>0</v>
      </c>
      <c r="AA804">
        <v>1</v>
      </c>
      <c r="AB804">
        <v>1</v>
      </c>
      <c r="AC804">
        <v>1</v>
      </c>
      <c r="AD804">
        <v>0</v>
      </c>
      <c r="AE804">
        <v>1</v>
      </c>
    </row>
    <row r="805" spans="1:31" x14ac:dyDescent="0.15">
      <c r="A805" s="4">
        <v>241</v>
      </c>
      <c r="B805">
        <v>14</v>
      </c>
      <c r="C805">
        <v>6</v>
      </c>
      <c r="D805">
        <v>10</v>
      </c>
      <c r="E805">
        <v>10</v>
      </c>
      <c r="F805">
        <v>10</v>
      </c>
      <c r="G805">
        <v>0</v>
      </c>
      <c r="H805">
        <v>4</v>
      </c>
      <c r="I805">
        <v>6</v>
      </c>
      <c r="J805">
        <v>0.7</v>
      </c>
      <c r="K805">
        <v>4.8843460083007804</v>
      </c>
      <c r="L805">
        <v>3.7217769622802699</v>
      </c>
      <c r="M805">
        <v>3.8178081512451199</v>
      </c>
      <c r="N805">
        <v>3.0664825439453098</v>
      </c>
      <c r="O805">
        <v>1</v>
      </c>
      <c r="P805">
        <v>1</v>
      </c>
      <c r="Q805">
        <v>10</v>
      </c>
      <c r="R805" s="12">
        <v>0.1</v>
      </c>
      <c r="S805" s="12">
        <f t="shared" si="12"/>
        <v>0.1</v>
      </c>
      <c r="T805">
        <v>1.68599700927734</v>
      </c>
      <c r="U805">
        <v>1.64815330505371</v>
      </c>
      <c r="V805">
        <v>1.4127006530761701</v>
      </c>
      <c r="W805">
        <v>0.23545265197753901</v>
      </c>
      <c r="X805">
        <v>0.27329635620117199</v>
      </c>
      <c r="Y805">
        <v>0.27329635620117199</v>
      </c>
      <c r="Z805">
        <v>0.1</v>
      </c>
      <c r="AA805">
        <v>0.9</v>
      </c>
      <c r="AB805">
        <v>0.9</v>
      </c>
      <c r="AC805">
        <v>0.9</v>
      </c>
      <c r="AD805">
        <v>0.1</v>
      </c>
      <c r="AE805">
        <v>0.8</v>
      </c>
    </row>
    <row r="806" spans="1:31" x14ac:dyDescent="0.15">
      <c r="A806" s="4">
        <v>33</v>
      </c>
      <c r="B806">
        <v>10</v>
      </c>
      <c r="C806">
        <v>10</v>
      </c>
      <c r="D806">
        <v>10</v>
      </c>
      <c r="E806">
        <v>10</v>
      </c>
      <c r="F806">
        <v>9</v>
      </c>
      <c r="G806">
        <v>1</v>
      </c>
      <c r="H806">
        <v>1</v>
      </c>
      <c r="I806">
        <v>9</v>
      </c>
      <c r="J806">
        <v>0.5</v>
      </c>
      <c r="K806">
        <v>4.9833641052246103</v>
      </c>
      <c r="L806">
        <v>4.9089469909668004</v>
      </c>
      <c r="M806">
        <v>9.6054744720459002</v>
      </c>
      <c r="N806">
        <v>5.9625358581543004</v>
      </c>
      <c r="O806">
        <v>0</v>
      </c>
      <c r="P806">
        <v>0</v>
      </c>
      <c r="Q806">
        <v>8</v>
      </c>
      <c r="R806" s="12">
        <v>0</v>
      </c>
      <c r="S806" s="12">
        <f t="shared" si="12"/>
        <v>0</v>
      </c>
      <c r="T806">
        <v>1.21500396728516</v>
      </c>
      <c r="U806">
        <v>1.25657081604004</v>
      </c>
      <c r="V806">
        <v>1.02100622653961</v>
      </c>
      <c r="W806">
        <v>0.235564589500427</v>
      </c>
      <c r="X806">
        <v>0.19399774074554399</v>
      </c>
      <c r="Y806">
        <v>0.19399774074554399</v>
      </c>
      <c r="Z806">
        <v>0</v>
      </c>
      <c r="AA806">
        <v>0.8</v>
      </c>
      <c r="AB806">
        <v>1</v>
      </c>
      <c r="AC806">
        <v>0.88888888888888895</v>
      </c>
      <c r="AD806">
        <v>0.2</v>
      </c>
      <c r="AE806">
        <v>0.8</v>
      </c>
    </row>
    <row r="807" spans="1:31" x14ac:dyDescent="0.15">
      <c r="A807" s="4">
        <v>542</v>
      </c>
      <c r="B807">
        <v>13</v>
      </c>
      <c r="C807">
        <v>7</v>
      </c>
      <c r="D807">
        <v>10</v>
      </c>
      <c r="E807">
        <v>10</v>
      </c>
      <c r="F807">
        <v>10</v>
      </c>
      <c r="G807">
        <v>0</v>
      </c>
      <c r="H807">
        <v>3</v>
      </c>
      <c r="I807">
        <v>7</v>
      </c>
      <c r="J807">
        <v>0.65</v>
      </c>
      <c r="K807">
        <v>5.3090305328369096</v>
      </c>
      <c r="L807">
        <v>4.4758853912353498</v>
      </c>
      <c r="M807">
        <v>5.1009407043456996</v>
      </c>
      <c r="N807">
        <v>3.6700954437255899</v>
      </c>
      <c r="O807">
        <v>0</v>
      </c>
      <c r="P807">
        <v>0</v>
      </c>
      <c r="Q807">
        <v>10</v>
      </c>
      <c r="R807" s="12">
        <v>0</v>
      </c>
      <c r="S807" s="12">
        <f t="shared" si="12"/>
        <v>0</v>
      </c>
      <c r="T807">
        <v>1.3403949737548799</v>
      </c>
      <c r="U807">
        <v>1.35523664951325</v>
      </c>
      <c r="V807">
        <v>1.1192318201065099</v>
      </c>
      <c r="W807">
        <v>0.236004829406738</v>
      </c>
      <c r="X807">
        <v>0.22116315364837599</v>
      </c>
      <c r="Y807">
        <v>0.22116315364837599</v>
      </c>
      <c r="Z807">
        <v>0</v>
      </c>
      <c r="AA807">
        <v>1</v>
      </c>
      <c r="AB807">
        <v>1</v>
      </c>
      <c r="AC807">
        <v>1</v>
      </c>
      <c r="AD807">
        <v>0</v>
      </c>
      <c r="AE807">
        <v>1</v>
      </c>
    </row>
    <row r="808" spans="1:31" x14ac:dyDescent="0.15">
      <c r="A808" s="4">
        <v>17</v>
      </c>
      <c r="B808">
        <v>11</v>
      </c>
      <c r="C808">
        <v>9</v>
      </c>
      <c r="D808">
        <v>10</v>
      </c>
      <c r="E808">
        <v>10</v>
      </c>
      <c r="F808">
        <v>10</v>
      </c>
      <c r="G808">
        <v>0</v>
      </c>
      <c r="H808">
        <v>1</v>
      </c>
      <c r="I808">
        <v>9</v>
      </c>
      <c r="J808">
        <v>0.55000000000000004</v>
      </c>
      <c r="K808">
        <v>5.5123863220214799</v>
      </c>
      <c r="L808">
        <v>5.1460666656494096</v>
      </c>
      <c r="M808">
        <v>8.5762653350830096</v>
      </c>
      <c r="N808">
        <v>7.4744815826415998</v>
      </c>
      <c r="O808">
        <v>0</v>
      </c>
      <c r="P808">
        <v>0</v>
      </c>
      <c r="Q808">
        <v>10</v>
      </c>
      <c r="R808" s="12">
        <v>0</v>
      </c>
      <c r="S808" s="12">
        <f t="shared" si="12"/>
        <v>0</v>
      </c>
      <c r="T808">
        <v>1.2596378326416</v>
      </c>
      <c r="U808">
        <v>1.2823181152343699</v>
      </c>
      <c r="V808">
        <v>1.04581570625305</v>
      </c>
      <c r="W808">
        <v>0.23650240898132299</v>
      </c>
      <c r="X808">
        <v>0.21382212638855</v>
      </c>
      <c r="Y808">
        <v>0.21382212638855</v>
      </c>
      <c r="Z808">
        <v>0</v>
      </c>
      <c r="AA808">
        <v>1</v>
      </c>
      <c r="AB808">
        <v>1</v>
      </c>
      <c r="AC808">
        <v>1</v>
      </c>
      <c r="AD808">
        <v>0</v>
      </c>
      <c r="AE808">
        <v>1</v>
      </c>
    </row>
    <row r="809" spans="1:31" x14ac:dyDescent="0.15">
      <c r="A809" s="4">
        <v>990</v>
      </c>
      <c r="B809">
        <v>12</v>
      </c>
      <c r="C809">
        <v>8</v>
      </c>
      <c r="D809">
        <v>10</v>
      </c>
      <c r="E809">
        <v>10</v>
      </c>
      <c r="F809">
        <v>10</v>
      </c>
      <c r="G809">
        <v>0</v>
      </c>
      <c r="H809">
        <v>2</v>
      </c>
      <c r="I809">
        <v>8</v>
      </c>
      <c r="J809">
        <v>0.6</v>
      </c>
      <c r="K809">
        <v>5.1670417785644496</v>
      </c>
      <c r="L809">
        <v>4.53196144104004</v>
      </c>
      <c r="M809">
        <v>5.5954170227050799</v>
      </c>
      <c r="N809">
        <v>4.5047264099121103</v>
      </c>
      <c r="O809">
        <v>0</v>
      </c>
      <c r="P809">
        <v>0</v>
      </c>
      <c r="Q809">
        <v>7</v>
      </c>
      <c r="R809" s="12">
        <v>0</v>
      </c>
      <c r="S809" s="12">
        <f t="shared" si="12"/>
        <v>0</v>
      </c>
      <c r="T809">
        <v>1.3214130401611299</v>
      </c>
      <c r="U809">
        <v>1.32422924041748</v>
      </c>
      <c r="V809">
        <v>1.0876985788345299</v>
      </c>
      <c r="W809">
        <v>0.236530661582947</v>
      </c>
      <c r="X809">
        <v>0.23371446132659901</v>
      </c>
      <c r="Y809">
        <v>0.23371446132659901</v>
      </c>
      <c r="Z809">
        <v>0</v>
      </c>
      <c r="AA809">
        <v>0.7</v>
      </c>
      <c r="AB809">
        <v>1</v>
      </c>
      <c r="AC809">
        <v>0.82352941176470595</v>
      </c>
      <c r="AD809">
        <v>0.3</v>
      </c>
      <c r="AE809">
        <v>0.7</v>
      </c>
    </row>
    <row r="810" spans="1:31" x14ac:dyDescent="0.15">
      <c r="A810" s="4">
        <v>257</v>
      </c>
      <c r="B810">
        <v>13</v>
      </c>
      <c r="C810">
        <v>7</v>
      </c>
      <c r="D810">
        <v>10</v>
      </c>
      <c r="E810">
        <v>10</v>
      </c>
      <c r="F810">
        <v>10</v>
      </c>
      <c r="G810">
        <v>0</v>
      </c>
      <c r="H810">
        <v>3</v>
      </c>
      <c r="I810">
        <v>7</v>
      </c>
      <c r="J810">
        <v>0.65</v>
      </c>
      <c r="K810">
        <v>5.41884422302246</v>
      </c>
      <c r="L810">
        <v>4.3775215148925799</v>
      </c>
      <c r="M810">
        <v>4.49515724182129</v>
      </c>
      <c r="N810">
        <v>3.6391220092773402</v>
      </c>
      <c r="O810">
        <v>0</v>
      </c>
      <c r="P810">
        <v>0</v>
      </c>
      <c r="Q810">
        <v>9</v>
      </c>
      <c r="R810" s="12">
        <v>0</v>
      </c>
      <c r="S810" s="12">
        <f t="shared" si="12"/>
        <v>0</v>
      </c>
      <c r="T810">
        <v>1.5109920501709</v>
      </c>
      <c r="U810">
        <v>1.4897989034652701</v>
      </c>
      <c r="V810">
        <v>1.2522919178009</v>
      </c>
      <c r="W810">
        <v>0.23750698566436801</v>
      </c>
      <c r="X810">
        <v>0.25870013236999501</v>
      </c>
      <c r="Y810">
        <v>0.25870013236999501</v>
      </c>
      <c r="Z810">
        <v>0</v>
      </c>
      <c r="AA810">
        <v>0.9</v>
      </c>
      <c r="AB810">
        <v>1</v>
      </c>
      <c r="AC810">
        <v>0.94736842105263197</v>
      </c>
      <c r="AD810">
        <v>0.1</v>
      </c>
      <c r="AE810">
        <v>0.9</v>
      </c>
    </row>
    <row r="811" spans="1:31" x14ac:dyDescent="0.15">
      <c r="A811" s="4">
        <v>395</v>
      </c>
      <c r="B811">
        <v>14</v>
      </c>
      <c r="C811">
        <v>6</v>
      </c>
      <c r="D811">
        <v>10</v>
      </c>
      <c r="E811">
        <v>10</v>
      </c>
      <c r="F811">
        <v>10</v>
      </c>
      <c r="G811">
        <v>0</v>
      </c>
      <c r="H811">
        <v>4</v>
      </c>
      <c r="I811">
        <v>6</v>
      </c>
      <c r="J811">
        <v>0.7</v>
      </c>
      <c r="K811">
        <v>5.7436962127685502</v>
      </c>
      <c r="L811">
        <v>3.9111671447753902</v>
      </c>
      <c r="M811">
        <v>3.20228767395019</v>
      </c>
      <c r="N811">
        <v>3.3998641967773402</v>
      </c>
      <c r="O811">
        <v>2</v>
      </c>
      <c r="P811">
        <v>2</v>
      </c>
      <c r="Q811">
        <v>12</v>
      </c>
      <c r="R811" s="12">
        <v>0.16669999999999999</v>
      </c>
      <c r="S811" s="12">
        <f t="shared" si="12"/>
        <v>0.2</v>
      </c>
      <c r="T811">
        <v>1.7005157470703101</v>
      </c>
      <c r="U811">
        <v>1.64375495910645</v>
      </c>
      <c r="V811">
        <v>1.4053802490234399</v>
      </c>
      <c r="W811">
        <v>0.23837471008300801</v>
      </c>
      <c r="X811">
        <v>0.295135498046875</v>
      </c>
      <c r="Y811">
        <v>0.295135498046875</v>
      </c>
      <c r="Z811">
        <v>0.2</v>
      </c>
      <c r="AA811">
        <v>1</v>
      </c>
      <c r="AB811">
        <v>0.83333333333333304</v>
      </c>
      <c r="AC811">
        <v>0.90909090909090895</v>
      </c>
      <c r="AD811">
        <v>0</v>
      </c>
      <c r="AE811">
        <v>0.8</v>
      </c>
    </row>
    <row r="812" spans="1:31" x14ac:dyDescent="0.15">
      <c r="A812" s="4">
        <v>213</v>
      </c>
      <c r="B812">
        <v>13</v>
      </c>
      <c r="C812">
        <v>7</v>
      </c>
      <c r="D812">
        <v>10</v>
      </c>
      <c r="E812">
        <v>10</v>
      </c>
      <c r="F812">
        <v>10</v>
      </c>
      <c r="G812">
        <v>0</v>
      </c>
      <c r="H812">
        <v>3</v>
      </c>
      <c r="I812">
        <v>7</v>
      </c>
      <c r="J812">
        <v>0.65</v>
      </c>
      <c r="K812">
        <v>5.4298629760742196</v>
      </c>
      <c r="L812">
        <v>4.7120227813720703</v>
      </c>
      <c r="M812">
        <v>4.9524440765380904</v>
      </c>
      <c r="N812">
        <v>2.7362537384033199</v>
      </c>
      <c r="O812">
        <v>0</v>
      </c>
      <c r="P812">
        <v>0</v>
      </c>
      <c r="Q812">
        <v>10</v>
      </c>
      <c r="R812" s="12">
        <v>0</v>
      </c>
      <c r="S812" s="12">
        <f t="shared" si="12"/>
        <v>0</v>
      </c>
      <c r="T812">
        <v>1.4299278259277299</v>
      </c>
      <c r="U812">
        <v>1.4321104288101201</v>
      </c>
      <c r="V812">
        <v>1.1935449838638299</v>
      </c>
      <c r="W812">
        <v>0.23856544494628901</v>
      </c>
      <c r="X812">
        <v>0.236382842063904</v>
      </c>
      <c r="Y812">
        <v>0.236382842063904</v>
      </c>
      <c r="Z812">
        <v>0</v>
      </c>
      <c r="AA812">
        <v>1</v>
      </c>
      <c r="AB812">
        <v>1</v>
      </c>
      <c r="AC812">
        <v>1</v>
      </c>
      <c r="AD812">
        <v>0</v>
      </c>
      <c r="AE812">
        <v>1</v>
      </c>
    </row>
    <row r="813" spans="1:31" x14ac:dyDescent="0.15">
      <c r="A813" s="4">
        <v>631</v>
      </c>
      <c r="B813">
        <v>12</v>
      </c>
      <c r="C813">
        <v>8</v>
      </c>
      <c r="D813">
        <v>10</v>
      </c>
      <c r="E813">
        <v>10</v>
      </c>
      <c r="F813">
        <v>10</v>
      </c>
      <c r="G813">
        <v>0</v>
      </c>
      <c r="H813">
        <v>2</v>
      </c>
      <c r="I813">
        <v>8</v>
      </c>
      <c r="J813">
        <v>0.6</v>
      </c>
      <c r="K813">
        <v>6.1932220458984402</v>
      </c>
      <c r="L813">
        <v>5.2155780792236301</v>
      </c>
      <c r="M813">
        <v>5.7609672546386701</v>
      </c>
      <c r="N813">
        <v>5.5699558258056596</v>
      </c>
      <c r="O813">
        <v>0</v>
      </c>
      <c r="P813">
        <v>0</v>
      </c>
      <c r="Q813">
        <v>8</v>
      </c>
      <c r="R813" s="12">
        <v>0</v>
      </c>
      <c r="S813" s="12">
        <f t="shared" si="12"/>
        <v>0</v>
      </c>
      <c r="T813">
        <v>1.3232173919677701</v>
      </c>
      <c r="U813">
        <v>1.3274040222168</v>
      </c>
      <c r="V813">
        <v>1.0872722864151001</v>
      </c>
      <c r="W813">
        <v>0.240131735801697</v>
      </c>
      <c r="X813">
        <v>0.23594510555267301</v>
      </c>
      <c r="Y813">
        <v>0.23594510555267301</v>
      </c>
      <c r="Z813">
        <v>0</v>
      </c>
      <c r="AA813">
        <v>0.8</v>
      </c>
      <c r="AB813">
        <v>1</v>
      </c>
      <c r="AC813">
        <v>0.88888888888888895</v>
      </c>
      <c r="AD813">
        <v>0.2</v>
      </c>
      <c r="AE813">
        <v>0.8</v>
      </c>
    </row>
    <row r="814" spans="1:31" x14ac:dyDescent="0.15">
      <c r="A814" s="4">
        <v>866</v>
      </c>
      <c r="B814">
        <v>14</v>
      </c>
      <c r="C814">
        <v>6</v>
      </c>
      <c r="D814">
        <v>10</v>
      </c>
      <c r="E814">
        <v>10</v>
      </c>
      <c r="F814">
        <v>10</v>
      </c>
      <c r="G814">
        <v>0</v>
      </c>
      <c r="H814">
        <v>4</v>
      </c>
      <c r="I814">
        <v>6</v>
      </c>
      <c r="J814">
        <v>0.7</v>
      </c>
      <c r="K814">
        <v>5.4314880371093697</v>
      </c>
      <c r="L814">
        <v>4.6959171295165998</v>
      </c>
      <c r="M814">
        <v>5.8714771270751998</v>
      </c>
      <c r="N814">
        <v>3.7981758117675799</v>
      </c>
      <c r="O814">
        <v>0</v>
      </c>
      <c r="P814">
        <v>0</v>
      </c>
      <c r="Q814">
        <v>10</v>
      </c>
      <c r="R814" s="12">
        <v>0</v>
      </c>
      <c r="S814" s="12">
        <f t="shared" si="12"/>
        <v>0</v>
      </c>
      <c r="T814">
        <v>1.3412513732910201</v>
      </c>
      <c r="U814">
        <v>1.35098505020142</v>
      </c>
      <c r="V814">
        <v>1.11059606075287</v>
      </c>
      <c r="W814">
        <v>0.240388989448547</v>
      </c>
      <c r="X814">
        <v>0.230655312538147</v>
      </c>
      <c r="Y814">
        <v>0.230655312538147</v>
      </c>
      <c r="Z814">
        <v>0</v>
      </c>
      <c r="AA814">
        <v>1</v>
      </c>
      <c r="AB814">
        <v>1</v>
      </c>
      <c r="AC814">
        <v>1</v>
      </c>
      <c r="AD814">
        <v>0</v>
      </c>
      <c r="AE814">
        <v>1</v>
      </c>
    </row>
    <row r="815" spans="1:31" x14ac:dyDescent="0.15">
      <c r="A815" s="4">
        <v>958</v>
      </c>
      <c r="B815">
        <v>12</v>
      </c>
      <c r="C815">
        <v>8</v>
      </c>
      <c r="D815">
        <v>10</v>
      </c>
      <c r="E815">
        <v>10</v>
      </c>
      <c r="F815">
        <v>10</v>
      </c>
      <c r="G815">
        <v>0</v>
      </c>
      <c r="H815">
        <v>2</v>
      </c>
      <c r="I815">
        <v>8</v>
      </c>
      <c r="J815">
        <v>0.6</v>
      </c>
      <c r="K815">
        <v>5.3049640655517596</v>
      </c>
      <c r="L815">
        <v>4.8455982208251998</v>
      </c>
      <c r="M815">
        <v>6.3762683868408203</v>
      </c>
      <c r="N815">
        <v>4.2101516723632804</v>
      </c>
      <c r="O815">
        <v>0</v>
      </c>
      <c r="P815">
        <v>0</v>
      </c>
      <c r="Q815">
        <v>8</v>
      </c>
      <c r="R815" s="12">
        <v>0</v>
      </c>
      <c r="S815" s="12">
        <f t="shared" si="12"/>
        <v>0</v>
      </c>
      <c r="T815">
        <v>1.16910171508789</v>
      </c>
      <c r="U815">
        <v>1.2185239791870099</v>
      </c>
      <c r="V815">
        <v>0.97713851928710904</v>
      </c>
      <c r="W815">
        <v>0.24138545989990201</v>
      </c>
      <c r="X815">
        <v>0.191963195800781</v>
      </c>
      <c r="Y815">
        <v>0.191963195800781</v>
      </c>
      <c r="Z815">
        <v>0</v>
      </c>
      <c r="AA815">
        <v>0.8</v>
      </c>
      <c r="AB815">
        <v>1</v>
      </c>
      <c r="AC815">
        <v>0.88888888888888895</v>
      </c>
      <c r="AD815">
        <v>0.2</v>
      </c>
      <c r="AE815">
        <v>0.8</v>
      </c>
    </row>
    <row r="816" spans="1:31" x14ac:dyDescent="0.15">
      <c r="A816" s="4">
        <v>322</v>
      </c>
      <c r="B816">
        <v>13</v>
      </c>
      <c r="C816">
        <v>7</v>
      </c>
      <c r="D816">
        <v>10</v>
      </c>
      <c r="E816">
        <v>10</v>
      </c>
      <c r="F816">
        <v>10</v>
      </c>
      <c r="G816">
        <v>0</v>
      </c>
      <c r="H816">
        <v>3</v>
      </c>
      <c r="I816">
        <v>7</v>
      </c>
      <c r="J816">
        <v>0.65</v>
      </c>
      <c r="K816">
        <v>5.3351268768310502</v>
      </c>
      <c r="L816">
        <v>4.20664405822754</v>
      </c>
      <c r="M816">
        <v>4.1332874298095703</v>
      </c>
      <c r="N816">
        <v>3.6568260192871098</v>
      </c>
      <c r="O816">
        <v>1</v>
      </c>
      <c r="P816">
        <v>1</v>
      </c>
      <c r="Q816">
        <v>11</v>
      </c>
      <c r="R816" s="12">
        <v>9.0899999999999995E-2</v>
      </c>
      <c r="S816" s="12">
        <f t="shared" si="12"/>
        <v>0.1</v>
      </c>
      <c r="T816">
        <v>1.5717411041259799</v>
      </c>
      <c r="U816">
        <v>1.5341047048568699</v>
      </c>
      <c r="V816">
        <v>1.2923166751861599</v>
      </c>
      <c r="W816">
        <v>0.241788029670715</v>
      </c>
      <c r="X816">
        <v>0.279424428939819</v>
      </c>
      <c r="Y816">
        <v>0.279424428939819</v>
      </c>
      <c r="Z816">
        <v>0.1</v>
      </c>
      <c r="AA816">
        <v>1</v>
      </c>
      <c r="AB816">
        <v>0.90909090909090895</v>
      </c>
      <c r="AC816">
        <v>0.952380952380952</v>
      </c>
      <c r="AD816">
        <v>0</v>
      </c>
      <c r="AE816">
        <v>0.9</v>
      </c>
    </row>
    <row r="817" spans="1:31" x14ac:dyDescent="0.15">
      <c r="A817" s="4">
        <v>368</v>
      </c>
      <c r="B817">
        <v>13</v>
      </c>
      <c r="C817">
        <v>7</v>
      </c>
      <c r="D817">
        <v>10</v>
      </c>
      <c r="E817">
        <v>10</v>
      </c>
      <c r="F817">
        <v>10</v>
      </c>
      <c r="G817">
        <v>0</v>
      </c>
      <c r="H817">
        <v>3</v>
      </c>
      <c r="I817">
        <v>7</v>
      </c>
      <c r="J817">
        <v>0.65</v>
      </c>
      <c r="K817">
        <v>5.0333957672119096</v>
      </c>
      <c r="L817">
        <v>4.4138431549072301</v>
      </c>
      <c r="M817">
        <v>5.0281066894531197</v>
      </c>
      <c r="N817">
        <v>2.9427070617675799</v>
      </c>
      <c r="O817">
        <v>0</v>
      </c>
      <c r="P817">
        <v>0</v>
      </c>
      <c r="Q817">
        <v>8</v>
      </c>
      <c r="R817" s="12">
        <v>0</v>
      </c>
      <c r="S817" s="12">
        <f t="shared" si="12"/>
        <v>0</v>
      </c>
      <c r="T817">
        <v>1.30377197265625</v>
      </c>
      <c r="U817">
        <v>1.32157707214355</v>
      </c>
      <c r="V817">
        <v>1.0790197849273699</v>
      </c>
      <c r="W817">
        <v>0.242557287216186</v>
      </c>
      <c r="X817">
        <v>0.224752187728882</v>
      </c>
      <c r="Y817">
        <v>0.224752187728882</v>
      </c>
      <c r="Z817">
        <v>0</v>
      </c>
      <c r="AA817">
        <v>0.8</v>
      </c>
      <c r="AB817">
        <v>1</v>
      </c>
      <c r="AC817">
        <v>0.88888888888888895</v>
      </c>
      <c r="AD817">
        <v>0.2</v>
      </c>
      <c r="AE817">
        <v>0.8</v>
      </c>
    </row>
    <row r="818" spans="1:31" x14ac:dyDescent="0.15">
      <c r="A818" s="4">
        <v>681</v>
      </c>
      <c r="B818">
        <v>12</v>
      </c>
      <c r="C818">
        <v>8</v>
      </c>
      <c r="D818">
        <v>10</v>
      </c>
      <c r="E818">
        <v>10</v>
      </c>
      <c r="F818">
        <v>10</v>
      </c>
      <c r="G818">
        <v>0</v>
      </c>
      <c r="H818">
        <v>2</v>
      </c>
      <c r="I818">
        <v>8</v>
      </c>
      <c r="J818">
        <v>0.6</v>
      </c>
      <c r="K818">
        <v>6.0159740447998002</v>
      </c>
      <c r="L818">
        <v>5.1821556091308603</v>
      </c>
      <c r="M818">
        <v>6.6278953552246103</v>
      </c>
      <c r="N818">
        <v>5.9762496948242196</v>
      </c>
      <c r="O818">
        <v>0</v>
      </c>
      <c r="P818">
        <v>0</v>
      </c>
      <c r="Q818">
        <v>8</v>
      </c>
      <c r="R818" s="12">
        <v>0</v>
      </c>
      <c r="S818" s="12">
        <f t="shared" si="12"/>
        <v>0</v>
      </c>
      <c r="T818">
        <v>1.3856086730957</v>
      </c>
      <c r="U818">
        <v>1.38726806640625</v>
      </c>
      <c r="V818">
        <v>1.14393877983093</v>
      </c>
      <c r="W818">
        <v>0.24332928657531699</v>
      </c>
      <c r="X818">
        <v>0.24166989326477101</v>
      </c>
      <c r="Y818">
        <v>0.24166989326477101</v>
      </c>
      <c r="Z818">
        <v>0</v>
      </c>
      <c r="AA818">
        <v>0.8</v>
      </c>
      <c r="AB818">
        <v>1</v>
      </c>
      <c r="AC818">
        <v>0.88888888888888895</v>
      </c>
      <c r="AD818">
        <v>0.2</v>
      </c>
      <c r="AE818">
        <v>0.8</v>
      </c>
    </row>
    <row r="819" spans="1:31" x14ac:dyDescent="0.15">
      <c r="A819" s="4">
        <v>117</v>
      </c>
      <c r="B819">
        <v>14</v>
      </c>
      <c r="C819">
        <v>6</v>
      </c>
      <c r="D819">
        <v>10</v>
      </c>
      <c r="E819">
        <v>10</v>
      </c>
      <c r="F819">
        <v>10</v>
      </c>
      <c r="G819">
        <v>0</v>
      </c>
      <c r="H819">
        <v>4</v>
      </c>
      <c r="I819">
        <v>6</v>
      </c>
      <c r="J819">
        <v>0.7</v>
      </c>
      <c r="K819">
        <v>5.9060478210449201</v>
      </c>
      <c r="L819">
        <v>3.8289833068847701</v>
      </c>
      <c r="M819">
        <v>2.9329662322997998</v>
      </c>
      <c r="N819">
        <v>3.6992950439453098</v>
      </c>
      <c r="O819">
        <v>1</v>
      </c>
      <c r="P819">
        <v>1</v>
      </c>
      <c r="Q819">
        <v>10</v>
      </c>
      <c r="R819" s="12">
        <v>0.1</v>
      </c>
      <c r="S819" s="12">
        <f t="shared" si="12"/>
        <v>0.1</v>
      </c>
      <c r="T819">
        <v>1.9863529205322299</v>
      </c>
      <c r="U819">
        <v>1.89092540740967</v>
      </c>
      <c r="V819">
        <v>1.64738404750824</v>
      </c>
      <c r="W819">
        <v>0.243541359901428</v>
      </c>
      <c r="X819">
        <v>0.33896887302398698</v>
      </c>
      <c r="Y819">
        <v>0.33896887302398698</v>
      </c>
      <c r="Z819">
        <v>0.1</v>
      </c>
      <c r="AA819">
        <v>0.9</v>
      </c>
      <c r="AB819">
        <v>0.9</v>
      </c>
      <c r="AC819">
        <v>0.9</v>
      </c>
      <c r="AD819">
        <v>0.1</v>
      </c>
      <c r="AE819">
        <v>0.8</v>
      </c>
    </row>
    <row r="820" spans="1:31" x14ac:dyDescent="0.15">
      <c r="A820" s="4">
        <v>770</v>
      </c>
      <c r="B820">
        <v>11</v>
      </c>
      <c r="C820">
        <v>9</v>
      </c>
      <c r="D820">
        <v>10</v>
      </c>
      <c r="E820">
        <v>10</v>
      </c>
      <c r="F820">
        <v>10</v>
      </c>
      <c r="G820">
        <v>0</v>
      </c>
      <c r="H820">
        <v>1</v>
      </c>
      <c r="I820">
        <v>9</v>
      </c>
      <c r="J820">
        <v>0.55000000000000004</v>
      </c>
      <c r="K820">
        <v>4.9484233856201199</v>
      </c>
      <c r="L820">
        <v>4.7774009704589799</v>
      </c>
      <c r="M820">
        <v>8.9967193603515607</v>
      </c>
      <c r="N820">
        <v>6.39835548400879</v>
      </c>
      <c r="O820">
        <v>0</v>
      </c>
      <c r="P820">
        <v>0</v>
      </c>
      <c r="Q820">
        <v>8</v>
      </c>
      <c r="R820" s="12">
        <v>0</v>
      </c>
      <c r="S820" s="12">
        <f t="shared" si="12"/>
        <v>0</v>
      </c>
      <c r="T820">
        <v>1.0227851867675799</v>
      </c>
      <c r="U820">
        <v>1.09054183959961</v>
      </c>
      <c r="V820">
        <v>0.84685361385345503</v>
      </c>
      <c r="W820">
        <v>0.24368822574615501</v>
      </c>
      <c r="X820">
        <v>0.17593157291412401</v>
      </c>
      <c r="Y820">
        <v>0.17593157291412401</v>
      </c>
      <c r="Z820">
        <v>0</v>
      </c>
      <c r="AA820">
        <v>0.8</v>
      </c>
      <c r="AB820">
        <v>1</v>
      </c>
      <c r="AC820">
        <v>0.88888888888888895</v>
      </c>
      <c r="AD820">
        <v>0.2</v>
      </c>
      <c r="AE820">
        <v>0.8</v>
      </c>
    </row>
    <row r="821" spans="1:31" x14ac:dyDescent="0.15">
      <c r="A821" s="4">
        <v>225</v>
      </c>
      <c r="B821">
        <v>11</v>
      </c>
      <c r="C821">
        <v>9</v>
      </c>
      <c r="D821">
        <v>10</v>
      </c>
      <c r="E821">
        <v>10</v>
      </c>
      <c r="F821">
        <v>10</v>
      </c>
      <c r="G821">
        <v>0</v>
      </c>
      <c r="H821">
        <v>1</v>
      </c>
      <c r="I821">
        <v>9</v>
      </c>
      <c r="J821">
        <v>0.55000000000000004</v>
      </c>
      <c r="K821">
        <v>5.5667190551757804</v>
      </c>
      <c r="L821">
        <v>5.1384162902831996</v>
      </c>
      <c r="M821">
        <v>8.2856903076171893</v>
      </c>
      <c r="N821">
        <v>7.7799530029296902</v>
      </c>
      <c r="O821">
        <v>0</v>
      </c>
      <c r="P821">
        <v>0</v>
      </c>
      <c r="Q821">
        <v>8</v>
      </c>
      <c r="R821" s="12">
        <v>0</v>
      </c>
      <c r="S821" s="12">
        <f t="shared" si="12"/>
        <v>0</v>
      </c>
      <c r="T821">
        <v>1.3813171386718699</v>
      </c>
      <c r="U821">
        <v>1.35280990600586</v>
      </c>
      <c r="V821">
        <v>1.1086330413818399</v>
      </c>
      <c r="W821">
        <v>0.24417686462402299</v>
      </c>
      <c r="X821">
        <v>0.27268409729003901</v>
      </c>
      <c r="Y821">
        <v>0.27268409729003901</v>
      </c>
      <c r="Z821">
        <v>0</v>
      </c>
      <c r="AA821">
        <v>0.8</v>
      </c>
      <c r="AB821">
        <v>1</v>
      </c>
      <c r="AC821">
        <v>0.88888888888888895</v>
      </c>
      <c r="AD821">
        <v>0.2</v>
      </c>
      <c r="AE821">
        <v>0.8</v>
      </c>
    </row>
    <row r="822" spans="1:31" x14ac:dyDescent="0.15">
      <c r="A822" s="4">
        <v>612</v>
      </c>
      <c r="B822">
        <v>11</v>
      </c>
      <c r="C822">
        <v>9</v>
      </c>
      <c r="D822">
        <v>10</v>
      </c>
      <c r="E822">
        <v>10</v>
      </c>
      <c r="F822">
        <v>10</v>
      </c>
      <c r="G822">
        <v>0</v>
      </c>
      <c r="H822">
        <v>1</v>
      </c>
      <c r="I822">
        <v>9</v>
      </c>
      <c r="J822">
        <v>0.55000000000000004</v>
      </c>
      <c r="K822">
        <v>4.3646373748779297</v>
      </c>
      <c r="L822">
        <v>4.2281417846679696</v>
      </c>
      <c r="M822">
        <v>8.7971401214599592</v>
      </c>
      <c r="N822">
        <v>6.4415969848632804</v>
      </c>
      <c r="O822">
        <v>0</v>
      </c>
      <c r="P822">
        <v>0</v>
      </c>
      <c r="Q822">
        <v>7</v>
      </c>
      <c r="R822" s="12">
        <v>0</v>
      </c>
      <c r="S822" s="12">
        <f t="shared" si="12"/>
        <v>0</v>
      </c>
      <c r="T822">
        <v>1.02359199523926</v>
      </c>
      <c r="U822">
        <v>1.0973358154296899</v>
      </c>
      <c r="V822">
        <v>0.85296857357025102</v>
      </c>
      <c r="W822">
        <v>0.24436724185943601</v>
      </c>
      <c r="X822">
        <v>0.17062342166900599</v>
      </c>
      <c r="Y822">
        <v>0.17062342166900599</v>
      </c>
      <c r="Z822">
        <v>0</v>
      </c>
      <c r="AA822">
        <v>0.7</v>
      </c>
      <c r="AB822">
        <v>1</v>
      </c>
      <c r="AC822">
        <v>0.82352941176470595</v>
      </c>
      <c r="AD822">
        <v>0.3</v>
      </c>
      <c r="AE822">
        <v>0.7</v>
      </c>
    </row>
    <row r="823" spans="1:31" x14ac:dyDescent="0.15">
      <c r="A823" s="4">
        <v>589</v>
      </c>
      <c r="B823">
        <v>12</v>
      </c>
      <c r="C823">
        <v>8</v>
      </c>
      <c r="D823">
        <v>10</v>
      </c>
      <c r="E823">
        <v>10</v>
      </c>
      <c r="F823">
        <v>10</v>
      </c>
      <c r="G823">
        <v>0</v>
      </c>
      <c r="H823">
        <v>2</v>
      </c>
      <c r="I823">
        <v>8</v>
      </c>
      <c r="J823">
        <v>0.6</v>
      </c>
      <c r="K823">
        <v>5.5089797973632804</v>
      </c>
      <c r="L823">
        <v>4.5990791320800799</v>
      </c>
      <c r="M823">
        <v>4.4796009063720703</v>
      </c>
      <c r="N823">
        <v>4.4001789093017596</v>
      </c>
      <c r="O823">
        <v>1</v>
      </c>
      <c r="P823">
        <v>1</v>
      </c>
      <c r="Q823">
        <v>11</v>
      </c>
      <c r="R823" s="12">
        <v>9.0899999999999995E-2</v>
      </c>
      <c r="S823" s="12">
        <f t="shared" si="12"/>
        <v>0.1</v>
      </c>
      <c r="T823">
        <v>1.51333999633789</v>
      </c>
      <c r="U823">
        <v>1.4740629196167001</v>
      </c>
      <c r="V823">
        <v>1.2291948795318599</v>
      </c>
      <c r="W823">
        <v>0.24486804008483901</v>
      </c>
      <c r="X823">
        <v>0.28414511680603</v>
      </c>
      <c r="Y823">
        <v>0.28414511680603</v>
      </c>
      <c r="Z823">
        <v>0.1</v>
      </c>
      <c r="AA823">
        <v>1</v>
      </c>
      <c r="AB823">
        <v>0.90909090909090895</v>
      </c>
      <c r="AC823">
        <v>0.952380952380952</v>
      </c>
      <c r="AD823">
        <v>0</v>
      </c>
      <c r="AE823">
        <v>0.9</v>
      </c>
    </row>
    <row r="824" spans="1:31" x14ac:dyDescent="0.15">
      <c r="A824" s="4">
        <v>232</v>
      </c>
      <c r="B824">
        <v>13</v>
      </c>
      <c r="C824">
        <v>7</v>
      </c>
      <c r="D824">
        <v>10</v>
      </c>
      <c r="E824">
        <v>10</v>
      </c>
      <c r="F824">
        <v>10</v>
      </c>
      <c r="G824">
        <v>0</v>
      </c>
      <c r="H824">
        <v>3</v>
      </c>
      <c r="I824">
        <v>7</v>
      </c>
      <c r="J824">
        <v>0.65</v>
      </c>
      <c r="K824">
        <v>6.5334758758544904</v>
      </c>
      <c r="L824">
        <v>4.76169776916504</v>
      </c>
      <c r="M824">
        <v>3.8077297210693399</v>
      </c>
      <c r="N824">
        <v>4.5431213378906197</v>
      </c>
      <c r="O824">
        <v>1</v>
      </c>
      <c r="P824">
        <v>1</v>
      </c>
      <c r="Q824">
        <v>11</v>
      </c>
      <c r="R824" s="12">
        <v>9.0899999999999995E-2</v>
      </c>
      <c r="S824" s="12">
        <f t="shared" si="12"/>
        <v>0.1</v>
      </c>
      <c r="T824">
        <v>1.71198654174805</v>
      </c>
      <c r="U824">
        <v>1.6414254903793299</v>
      </c>
      <c r="V824">
        <v>1.3964143991470299</v>
      </c>
      <c r="W824">
        <v>0.2450110912323</v>
      </c>
      <c r="X824">
        <v>0.31557214260101302</v>
      </c>
      <c r="Y824">
        <v>0.31557214260101302</v>
      </c>
      <c r="Z824">
        <v>0.1</v>
      </c>
      <c r="AA824">
        <v>1</v>
      </c>
      <c r="AB824">
        <v>0.90909090909090895</v>
      </c>
      <c r="AC824">
        <v>0.952380952380952</v>
      </c>
      <c r="AD824">
        <v>0</v>
      </c>
      <c r="AE824">
        <v>0.9</v>
      </c>
    </row>
    <row r="825" spans="1:31" x14ac:dyDescent="0.15">
      <c r="A825" s="4">
        <v>101</v>
      </c>
      <c r="B825">
        <v>12</v>
      </c>
      <c r="C825">
        <v>8</v>
      </c>
      <c r="D825">
        <v>10</v>
      </c>
      <c r="E825">
        <v>10</v>
      </c>
      <c r="F825">
        <v>9</v>
      </c>
      <c r="G825">
        <v>1</v>
      </c>
      <c r="H825">
        <v>3</v>
      </c>
      <c r="I825">
        <v>7</v>
      </c>
      <c r="J825">
        <v>0.6</v>
      </c>
      <c r="K825">
        <v>6.2399120330810502</v>
      </c>
      <c r="L825">
        <v>5.4126911163330096</v>
      </c>
      <c r="M825">
        <v>6.2641716003418004</v>
      </c>
      <c r="N825">
        <v>3.9737968444824201</v>
      </c>
      <c r="O825">
        <v>0</v>
      </c>
      <c r="P825">
        <v>0</v>
      </c>
      <c r="Q825">
        <v>9</v>
      </c>
      <c r="R825" s="12">
        <v>0</v>
      </c>
      <c r="S825" s="12">
        <f t="shared" si="12"/>
        <v>0</v>
      </c>
      <c r="T825">
        <v>1.2993335723877</v>
      </c>
      <c r="U825">
        <v>1.3142547607421899</v>
      </c>
      <c r="V825">
        <v>1.0689280033111599</v>
      </c>
      <c r="W825">
        <v>0.24532675743103</v>
      </c>
      <c r="X825">
        <v>0.230405569076538</v>
      </c>
      <c r="Y825">
        <v>0.230405569076538</v>
      </c>
      <c r="Z825">
        <v>0</v>
      </c>
      <c r="AA825">
        <v>0.9</v>
      </c>
      <c r="AB825">
        <v>1</v>
      </c>
      <c r="AC825">
        <v>0.94736842105263197</v>
      </c>
      <c r="AD825">
        <v>0.1</v>
      </c>
      <c r="AE825">
        <v>0.9</v>
      </c>
    </row>
    <row r="826" spans="1:31" x14ac:dyDescent="0.15">
      <c r="A826" s="4">
        <v>49</v>
      </c>
      <c r="B826">
        <v>13</v>
      </c>
      <c r="C826">
        <v>7</v>
      </c>
      <c r="D826">
        <v>10</v>
      </c>
      <c r="E826">
        <v>10</v>
      </c>
      <c r="F826">
        <v>10</v>
      </c>
      <c r="G826">
        <v>0</v>
      </c>
      <c r="H826">
        <v>3</v>
      </c>
      <c r="I826">
        <v>7</v>
      </c>
      <c r="J826">
        <v>0.65</v>
      </c>
      <c r="K826">
        <v>5.0045814514160201</v>
      </c>
      <c r="L826">
        <v>4.2553730010986301</v>
      </c>
      <c r="M826">
        <v>4.9571990966796902</v>
      </c>
      <c r="N826">
        <v>3.49997138977051</v>
      </c>
      <c r="O826">
        <v>0</v>
      </c>
      <c r="P826">
        <v>0</v>
      </c>
      <c r="Q826">
        <v>9</v>
      </c>
      <c r="R826" s="12">
        <v>0</v>
      </c>
      <c r="S826" s="12">
        <f t="shared" si="12"/>
        <v>0</v>
      </c>
      <c r="T826">
        <v>1.3611412048339799</v>
      </c>
      <c r="U826">
        <v>1.3715972900390601</v>
      </c>
      <c r="V826">
        <v>1.1261905431747401</v>
      </c>
      <c r="W826">
        <v>0.24540674686431899</v>
      </c>
      <c r="X826">
        <v>0.234950661659241</v>
      </c>
      <c r="Y826">
        <v>0.234950661659241</v>
      </c>
      <c r="Z826">
        <v>0</v>
      </c>
      <c r="AA826">
        <v>0.9</v>
      </c>
      <c r="AB826">
        <v>1</v>
      </c>
      <c r="AC826">
        <v>0.94736842105263197</v>
      </c>
      <c r="AD826">
        <v>0.1</v>
      </c>
      <c r="AE826">
        <v>0.9</v>
      </c>
    </row>
    <row r="827" spans="1:31" x14ac:dyDescent="0.15">
      <c r="A827" s="4">
        <v>909</v>
      </c>
      <c r="B827">
        <v>12</v>
      </c>
      <c r="C827">
        <v>8</v>
      </c>
      <c r="D827">
        <v>10</v>
      </c>
      <c r="E827">
        <v>10</v>
      </c>
      <c r="F827">
        <v>10</v>
      </c>
      <c r="G827">
        <v>0</v>
      </c>
      <c r="H827">
        <v>2</v>
      </c>
      <c r="I827">
        <v>8</v>
      </c>
      <c r="J827">
        <v>0.6</v>
      </c>
      <c r="K827">
        <v>5.1790542602539098</v>
      </c>
      <c r="L827">
        <v>4.4068050384521502</v>
      </c>
      <c r="M827">
        <v>4.7698173522949201</v>
      </c>
      <c r="N827">
        <v>4.3150062561035201</v>
      </c>
      <c r="O827">
        <v>0</v>
      </c>
      <c r="P827">
        <v>0</v>
      </c>
      <c r="Q827">
        <v>8</v>
      </c>
      <c r="R827" s="12">
        <v>0</v>
      </c>
      <c r="S827" s="12">
        <f t="shared" si="12"/>
        <v>0</v>
      </c>
      <c r="T827">
        <v>1.6257133483886701</v>
      </c>
      <c r="U827">
        <v>1.58058261871338</v>
      </c>
      <c r="V827">
        <v>1.3350517749786399</v>
      </c>
      <c r="W827">
        <v>0.24553084373474099</v>
      </c>
      <c r="X827">
        <v>0.29066157341003401</v>
      </c>
      <c r="Y827">
        <v>0.29066157341003401</v>
      </c>
      <c r="Z827">
        <v>0</v>
      </c>
      <c r="AA827">
        <v>0.8</v>
      </c>
      <c r="AB827">
        <v>1</v>
      </c>
      <c r="AC827">
        <v>0.88888888888888895</v>
      </c>
      <c r="AD827">
        <v>0.2</v>
      </c>
      <c r="AE827">
        <v>0.8</v>
      </c>
    </row>
    <row r="828" spans="1:31" x14ac:dyDescent="0.15">
      <c r="A828" s="4">
        <v>354</v>
      </c>
      <c r="B828">
        <v>13</v>
      </c>
      <c r="C828">
        <v>7</v>
      </c>
      <c r="D828">
        <v>10</v>
      </c>
      <c r="E828">
        <v>10</v>
      </c>
      <c r="F828">
        <v>10</v>
      </c>
      <c r="G828">
        <v>0</v>
      </c>
      <c r="H828">
        <v>3</v>
      </c>
      <c r="I828">
        <v>7</v>
      </c>
      <c r="J828">
        <v>0.65</v>
      </c>
      <c r="K828">
        <v>6.1514644622802699</v>
      </c>
      <c r="L828">
        <v>4.4619216918945304</v>
      </c>
      <c r="M828">
        <v>3.1328125</v>
      </c>
      <c r="N828">
        <v>3.7330913543701199</v>
      </c>
      <c r="O828">
        <v>1</v>
      </c>
      <c r="P828">
        <v>1</v>
      </c>
      <c r="Q828">
        <v>11</v>
      </c>
      <c r="R828" s="12">
        <v>9.0899999999999995E-2</v>
      </c>
      <c r="S828" s="12">
        <f t="shared" si="12"/>
        <v>0.1</v>
      </c>
      <c r="T828">
        <v>1.8145065307617201</v>
      </c>
      <c r="U828">
        <v>1.72559678554535</v>
      </c>
      <c r="V828">
        <v>1.47981953620911</v>
      </c>
      <c r="W828">
        <v>0.24577724933624301</v>
      </c>
      <c r="X828">
        <v>0.33468699455261203</v>
      </c>
      <c r="Y828">
        <v>0.33468699455261203</v>
      </c>
      <c r="Z828">
        <v>0.1</v>
      </c>
      <c r="AA828">
        <v>1</v>
      </c>
      <c r="AB828">
        <v>0.90909090909090895</v>
      </c>
      <c r="AC828">
        <v>0.952380952380952</v>
      </c>
      <c r="AD828">
        <v>0</v>
      </c>
      <c r="AE828">
        <v>0.9</v>
      </c>
    </row>
    <row r="829" spans="1:31" x14ac:dyDescent="0.15">
      <c r="A829" s="4">
        <v>404</v>
      </c>
      <c r="B829">
        <v>14</v>
      </c>
      <c r="C829">
        <v>6</v>
      </c>
      <c r="D829">
        <v>10</v>
      </c>
      <c r="E829">
        <v>10</v>
      </c>
      <c r="F829">
        <v>10</v>
      </c>
      <c r="G829">
        <v>0</v>
      </c>
      <c r="H829">
        <v>4</v>
      </c>
      <c r="I829">
        <v>6</v>
      </c>
      <c r="J829">
        <v>0.7</v>
      </c>
      <c r="K829">
        <v>6.2811298370361301</v>
      </c>
      <c r="L829">
        <v>4.0665779113769496</v>
      </c>
      <c r="M829">
        <v>3.09674072265625</v>
      </c>
      <c r="N829">
        <v>3.9199981689453098</v>
      </c>
      <c r="O829">
        <v>2</v>
      </c>
      <c r="P829">
        <v>2</v>
      </c>
      <c r="Q829">
        <v>12</v>
      </c>
      <c r="R829" s="12">
        <v>0.16669999999999999</v>
      </c>
      <c r="S829" s="12">
        <f t="shared" si="12"/>
        <v>0.2</v>
      </c>
      <c r="T829">
        <v>1.8999195098877</v>
      </c>
      <c r="U829">
        <v>1.8176922798156701</v>
      </c>
      <c r="V829">
        <v>1.5715812444686901</v>
      </c>
      <c r="W829">
        <v>0.246111035346985</v>
      </c>
      <c r="X829">
        <v>0.32833826541900601</v>
      </c>
      <c r="Y829">
        <v>0.32833826541900601</v>
      </c>
      <c r="Z829">
        <v>0.2</v>
      </c>
      <c r="AA829">
        <v>1</v>
      </c>
      <c r="AB829">
        <v>0.83333333333333304</v>
      </c>
      <c r="AC829">
        <v>0.90909090909090895</v>
      </c>
      <c r="AD829">
        <v>0</v>
      </c>
      <c r="AE829">
        <v>0.8</v>
      </c>
    </row>
    <row r="830" spans="1:31" x14ac:dyDescent="0.15">
      <c r="A830" s="4">
        <v>158</v>
      </c>
      <c r="B830">
        <v>11</v>
      </c>
      <c r="C830">
        <v>9</v>
      </c>
      <c r="D830">
        <v>10</v>
      </c>
      <c r="E830">
        <v>10</v>
      </c>
      <c r="F830">
        <v>10</v>
      </c>
      <c r="G830">
        <v>0</v>
      </c>
      <c r="H830">
        <v>1</v>
      </c>
      <c r="I830">
        <v>9</v>
      </c>
      <c r="J830">
        <v>0.55000000000000004</v>
      </c>
      <c r="K830">
        <v>4.3849468231201199</v>
      </c>
      <c r="L830">
        <v>4.1795768737793004</v>
      </c>
      <c r="M830">
        <v>8.6985549926757795</v>
      </c>
      <c r="N830">
        <v>7.0747909545898402</v>
      </c>
      <c r="O830">
        <v>0</v>
      </c>
      <c r="P830">
        <v>0</v>
      </c>
      <c r="Q830">
        <v>7</v>
      </c>
      <c r="R830" s="12">
        <v>0</v>
      </c>
      <c r="S830" s="12">
        <f t="shared" si="12"/>
        <v>0</v>
      </c>
      <c r="T830">
        <v>1.16912841796875</v>
      </c>
      <c r="U830">
        <v>1.2108860015869101</v>
      </c>
      <c r="V830">
        <v>0.96442317962646495</v>
      </c>
      <c r="W830">
        <v>0.246462821960449</v>
      </c>
      <c r="X830">
        <v>0.20470523834228499</v>
      </c>
      <c r="Y830">
        <v>0.20470523834228499</v>
      </c>
      <c r="Z830">
        <v>0</v>
      </c>
      <c r="AA830">
        <v>0.7</v>
      </c>
      <c r="AB830">
        <v>1</v>
      </c>
      <c r="AC830">
        <v>0.82352941176470595</v>
      </c>
      <c r="AD830">
        <v>0.3</v>
      </c>
      <c r="AE830">
        <v>0.7</v>
      </c>
    </row>
    <row r="831" spans="1:31" x14ac:dyDescent="0.15">
      <c r="A831" s="4">
        <v>596</v>
      </c>
      <c r="B831">
        <v>13</v>
      </c>
      <c r="C831">
        <v>7</v>
      </c>
      <c r="D831">
        <v>10</v>
      </c>
      <c r="E831">
        <v>10</v>
      </c>
      <c r="F831">
        <v>9</v>
      </c>
      <c r="G831">
        <v>1</v>
      </c>
      <c r="H831">
        <v>4</v>
      </c>
      <c r="I831">
        <v>6</v>
      </c>
      <c r="J831">
        <v>0.65</v>
      </c>
      <c r="K831">
        <v>6.3775062561035201</v>
      </c>
      <c r="L831">
        <v>5.27581787109375</v>
      </c>
      <c r="M831">
        <v>5.3741416931152299</v>
      </c>
      <c r="N831">
        <v>2.9180965423584002</v>
      </c>
      <c r="O831">
        <v>0</v>
      </c>
      <c r="P831">
        <v>0</v>
      </c>
      <c r="Q831">
        <v>5</v>
      </c>
      <c r="R831" s="12">
        <v>0</v>
      </c>
      <c r="S831" s="12">
        <f t="shared" si="12"/>
        <v>0</v>
      </c>
      <c r="T831">
        <v>1.3472537994384799</v>
      </c>
      <c r="U831">
        <v>1.37730693817139</v>
      </c>
      <c r="V831">
        <v>1.1306129693985001</v>
      </c>
      <c r="W831">
        <v>0.24669396877288799</v>
      </c>
      <c r="X831">
        <v>0.216640830039978</v>
      </c>
      <c r="Y831">
        <v>0.216640830039978</v>
      </c>
      <c r="Z831">
        <v>0</v>
      </c>
      <c r="AA831">
        <v>0.5</v>
      </c>
      <c r="AB831">
        <v>1</v>
      </c>
      <c r="AC831">
        <v>0.66666666666666696</v>
      </c>
      <c r="AD831">
        <v>0.5</v>
      </c>
      <c r="AE831">
        <v>0.5</v>
      </c>
    </row>
    <row r="832" spans="1:31" x14ac:dyDescent="0.15">
      <c r="A832" s="4">
        <v>831</v>
      </c>
      <c r="B832">
        <v>16</v>
      </c>
      <c r="C832">
        <v>4</v>
      </c>
      <c r="D832">
        <v>10</v>
      </c>
      <c r="E832">
        <v>10</v>
      </c>
      <c r="F832">
        <v>10</v>
      </c>
      <c r="G832">
        <v>0</v>
      </c>
      <c r="H832">
        <v>6</v>
      </c>
      <c r="I832">
        <v>4</v>
      </c>
      <c r="J832">
        <v>0.8</v>
      </c>
      <c r="K832">
        <v>5.9205646514892596</v>
      </c>
      <c r="L832">
        <v>3.2345046997070299</v>
      </c>
      <c r="M832">
        <v>2.68940925598144</v>
      </c>
      <c r="N832">
        <v>3.11403083801269</v>
      </c>
      <c r="O832">
        <v>1</v>
      </c>
      <c r="P832">
        <v>1</v>
      </c>
      <c r="Q832">
        <v>8</v>
      </c>
      <c r="R832" s="12">
        <v>0.125</v>
      </c>
      <c r="S832" s="12">
        <f t="shared" si="12"/>
        <v>0.1</v>
      </c>
      <c r="T832">
        <v>1.8896789550781199</v>
      </c>
      <c r="U832">
        <v>1.84347188472748</v>
      </c>
      <c r="V832">
        <v>1.59619677066803</v>
      </c>
      <c r="W832">
        <v>0.24727511405944799</v>
      </c>
      <c r="X832">
        <v>0.29348218441009499</v>
      </c>
      <c r="Y832">
        <v>0.29348218441009499</v>
      </c>
      <c r="Z832">
        <v>0.1</v>
      </c>
      <c r="AA832">
        <v>0.7</v>
      </c>
      <c r="AB832">
        <v>0.875</v>
      </c>
      <c r="AC832">
        <v>0.77777777777777801</v>
      </c>
      <c r="AD832">
        <v>0.3</v>
      </c>
      <c r="AE832">
        <v>0.6</v>
      </c>
    </row>
    <row r="833" spans="1:31" x14ac:dyDescent="0.15">
      <c r="A833" s="4">
        <v>878</v>
      </c>
      <c r="B833">
        <v>13</v>
      </c>
      <c r="C833">
        <v>7</v>
      </c>
      <c r="D833">
        <v>10</v>
      </c>
      <c r="E833">
        <v>10</v>
      </c>
      <c r="F833">
        <v>10</v>
      </c>
      <c r="G833">
        <v>0</v>
      </c>
      <c r="H833">
        <v>3</v>
      </c>
      <c r="I833">
        <v>7</v>
      </c>
      <c r="J833">
        <v>0.65</v>
      </c>
      <c r="K833">
        <v>5.2804584503173801</v>
      </c>
      <c r="L833">
        <v>4.3076705932617196</v>
      </c>
      <c r="M833">
        <v>4.4217872619628897</v>
      </c>
      <c r="N833">
        <v>3.4056377410888699</v>
      </c>
      <c r="O833">
        <v>0</v>
      </c>
      <c r="P833">
        <v>0</v>
      </c>
      <c r="Q833">
        <v>6</v>
      </c>
      <c r="R833" s="12">
        <v>0</v>
      </c>
      <c r="S833" s="12">
        <f t="shared" si="12"/>
        <v>0</v>
      </c>
      <c r="T833">
        <v>1.35372161865234</v>
      </c>
      <c r="U833">
        <v>1.3720499277114899</v>
      </c>
      <c r="V833">
        <v>1.1247593164444001</v>
      </c>
      <c r="W833">
        <v>0.24729061126709001</v>
      </c>
      <c r="X833">
        <v>0.228962302207947</v>
      </c>
      <c r="Y833">
        <v>0.228962302207947</v>
      </c>
      <c r="Z833">
        <v>0</v>
      </c>
      <c r="AA833">
        <v>0.6</v>
      </c>
      <c r="AB833">
        <v>1</v>
      </c>
      <c r="AC833">
        <v>0.75</v>
      </c>
      <c r="AD833">
        <v>0.4</v>
      </c>
      <c r="AE833">
        <v>0.6</v>
      </c>
    </row>
    <row r="834" spans="1:31" x14ac:dyDescent="0.15">
      <c r="A834" s="4">
        <v>775</v>
      </c>
      <c r="B834">
        <v>11</v>
      </c>
      <c r="C834">
        <v>9</v>
      </c>
      <c r="D834">
        <v>10</v>
      </c>
      <c r="E834">
        <v>10</v>
      </c>
      <c r="F834">
        <v>9</v>
      </c>
      <c r="G834">
        <v>1</v>
      </c>
      <c r="H834">
        <v>2</v>
      </c>
      <c r="I834">
        <v>8</v>
      </c>
      <c r="J834">
        <v>0.55000000000000004</v>
      </c>
      <c r="K834">
        <v>6.2577228546142596</v>
      </c>
      <c r="L834">
        <v>5.6172313690185502</v>
      </c>
      <c r="M834">
        <v>6.2159576416015598</v>
      </c>
      <c r="N834">
        <v>3.9508628845214799</v>
      </c>
      <c r="O834">
        <v>0</v>
      </c>
      <c r="P834">
        <v>0</v>
      </c>
      <c r="Q834">
        <v>9</v>
      </c>
      <c r="R834" s="12">
        <v>0</v>
      </c>
      <c r="S834" s="12">
        <f t="shared" ref="S834:S897" si="13">O834/E834</f>
        <v>0</v>
      </c>
      <c r="T834">
        <v>1.35386085510254</v>
      </c>
      <c r="U834">
        <v>1.36262035369873</v>
      </c>
      <c r="V834">
        <v>1.11497330665588</v>
      </c>
      <c r="W834">
        <v>0.24764704704284701</v>
      </c>
      <c r="X834">
        <v>0.238887548446655</v>
      </c>
      <c r="Y834">
        <v>0.238887548446655</v>
      </c>
      <c r="Z834">
        <v>0</v>
      </c>
      <c r="AA834">
        <v>0.9</v>
      </c>
      <c r="AB834">
        <v>1</v>
      </c>
      <c r="AC834">
        <v>0.94736842105263197</v>
      </c>
      <c r="AD834">
        <v>0.1</v>
      </c>
      <c r="AE834">
        <v>0.9</v>
      </c>
    </row>
    <row r="835" spans="1:31" x14ac:dyDescent="0.15">
      <c r="A835" s="4">
        <v>429</v>
      </c>
      <c r="B835">
        <v>14</v>
      </c>
      <c r="C835">
        <v>6</v>
      </c>
      <c r="D835">
        <v>10</v>
      </c>
      <c r="E835">
        <v>10</v>
      </c>
      <c r="F835">
        <v>10</v>
      </c>
      <c r="G835">
        <v>0</v>
      </c>
      <c r="H835">
        <v>4</v>
      </c>
      <c r="I835">
        <v>6</v>
      </c>
      <c r="J835">
        <v>0.7</v>
      </c>
      <c r="K835">
        <v>5.5421791076660201</v>
      </c>
      <c r="L835">
        <v>4.1356716156005904</v>
      </c>
      <c r="M835">
        <v>3.90102958679199</v>
      </c>
      <c r="N835">
        <v>3.1252079010009801</v>
      </c>
      <c r="O835">
        <v>1</v>
      </c>
      <c r="P835">
        <v>1</v>
      </c>
      <c r="Q835">
        <v>10</v>
      </c>
      <c r="R835" s="12">
        <v>0.1</v>
      </c>
      <c r="S835" s="12">
        <f t="shared" si="13"/>
        <v>0.1</v>
      </c>
      <c r="T835">
        <v>1.4166622161865201</v>
      </c>
      <c r="U835">
        <v>1.4146490097045901</v>
      </c>
      <c r="V835">
        <v>1.1669127941131601</v>
      </c>
      <c r="W835">
        <v>0.247736215591431</v>
      </c>
      <c r="X835">
        <v>0.24974942207336401</v>
      </c>
      <c r="Y835">
        <v>0.24974942207336401</v>
      </c>
      <c r="Z835">
        <v>0.1</v>
      </c>
      <c r="AA835">
        <v>0.9</v>
      </c>
      <c r="AB835">
        <v>0.9</v>
      </c>
      <c r="AC835">
        <v>0.9</v>
      </c>
      <c r="AD835">
        <v>0.1</v>
      </c>
      <c r="AE835">
        <v>0.8</v>
      </c>
    </row>
    <row r="836" spans="1:31" x14ac:dyDescent="0.15">
      <c r="A836" s="4">
        <v>908</v>
      </c>
      <c r="B836">
        <v>14</v>
      </c>
      <c r="C836">
        <v>6</v>
      </c>
      <c r="D836">
        <v>10</v>
      </c>
      <c r="E836">
        <v>10</v>
      </c>
      <c r="F836">
        <v>10</v>
      </c>
      <c r="G836">
        <v>0</v>
      </c>
      <c r="H836">
        <v>4</v>
      </c>
      <c r="I836">
        <v>6</v>
      </c>
      <c r="J836">
        <v>0.7</v>
      </c>
      <c r="K836">
        <v>5.8219223022460902</v>
      </c>
      <c r="L836">
        <v>4.3790416717529297</v>
      </c>
      <c r="M836">
        <v>3.9883460998535201</v>
      </c>
      <c r="N836">
        <v>2.9560413360595699</v>
      </c>
      <c r="O836">
        <v>1</v>
      </c>
      <c r="P836">
        <v>1</v>
      </c>
      <c r="Q836">
        <v>11</v>
      </c>
      <c r="R836" s="12">
        <v>9.0899999999999995E-2</v>
      </c>
      <c r="S836" s="12">
        <f t="shared" si="13"/>
        <v>0.1</v>
      </c>
      <c r="T836">
        <v>1.5387725830078101</v>
      </c>
      <c r="U836">
        <v>1.5298147201538099</v>
      </c>
      <c r="V836">
        <v>1.2820022106170601</v>
      </c>
      <c r="W836">
        <v>0.247812509536743</v>
      </c>
      <c r="X836">
        <v>0.25677037239074701</v>
      </c>
      <c r="Y836">
        <v>0.25677037239074701</v>
      </c>
      <c r="Z836">
        <v>0.1</v>
      </c>
      <c r="AA836">
        <v>1</v>
      </c>
      <c r="AB836">
        <v>0.90909090909090895</v>
      </c>
      <c r="AC836">
        <v>0.952380952380952</v>
      </c>
      <c r="AD836">
        <v>0</v>
      </c>
      <c r="AE836">
        <v>0.9</v>
      </c>
    </row>
    <row r="837" spans="1:31" x14ac:dyDescent="0.15">
      <c r="A837" s="4">
        <v>845</v>
      </c>
      <c r="B837">
        <v>15</v>
      </c>
      <c r="C837">
        <v>5</v>
      </c>
      <c r="D837">
        <v>10</v>
      </c>
      <c r="E837">
        <v>10</v>
      </c>
      <c r="F837">
        <v>10</v>
      </c>
      <c r="G837">
        <v>0</v>
      </c>
      <c r="H837">
        <v>5</v>
      </c>
      <c r="I837">
        <v>5</v>
      </c>
      <c r="J837">
        <v>0.75</v>
      </c>
      <c r="K837">
        <v>6.0598869323730504</v>
      </c>
      <c r="L837">
        <v>3.8179779052734402</v>
      </c>
      <c r="M837">
        <v>3.3048076629638699</v>
      </c>
      <c r="N837">
        <v>3.4574775695800799</v>
      </c>
      <c r="O837">
        <v>1</v>
      </c>
      <c r="P837">
        <v>1</v>
      </c>
      <c r="Q837">
        <v>10</v>
      </c>
      <c r="R837" s="12">
        <v>0.1</v>
      </c>
      <c r="S837" s="12">
        <f t="shared" si="13"/>
        <v>0.1</v>
      </c>
      <c r="T837">
        <v>1.7824077606201201</v>
      </c>
      <c r="U837">
        <v>1.7307773828506501</v>
      </c>
      <c r="V837">
        <v>1.48127973079681</v>
      </c>
      <c r="W837">
        <v>0.24949765205383301</v>
      </c>
      <c r="X837">
        <v>0.301128029823303</v>
      </c>
      <c r="Y837">
        <v>0.301128029823303</v>
      </c>
      <c r="Z837">
        <v>0.1</v>
      </c>
      <c r="AA837">
        <v>0.9</v>
      </c>
      <c r="AB837">
        <v>0.9</v>
      </c>
      <c r="AC837">
        <v>0.9</v>
      </c>
      <c r="AD837">
        <v>0.1</v>
      </c>
      <c r="AE837">
        <v>0.8</v>
      </c>
    </row>
    <row r="838" spans="1:31" x14ac:dyDescent="0.15">
      <c r="A838" s="4">
        <v>323</v>
      </c>
      <c r="B838">
        <v>10</v>
      </c>
      <c r="C838">
        <v>10</v>
      </c>
      <c r="D838">
        <v>10</v>
      </c>
      <c r="E838">
        <v>10</v>
      </c>
      <c r="F838">
        <v>9</v>
      </c>
      <c r="G838">
        <v>1</v>
      </c>
      <c r="H838">
        <v>1</v>
      </c>
      <c r="I838">
        <v>9</v>
      </c>
      <c r="J838">
        <v>0.5</v>
      </c>
      <c r="K838">
        <v>5.48470115661621</v>
      </c>
      <c r="L838">
        <v>5.3437862396240199</v>
      </c>
      <c r="M838">
        <v>9.8535671234130895</v>
      </c>
      <c r="N838">
        <v>6.4200363159179696</v>
      </c>
      <c r="O838">
        <v>0</v>
      </c>
      <c r="P838">
        <v>0</v>
      </c>
      <c r="Q838">
        <v>6</v>
      </c>
      <c r="R838" s="12">
        <v>0</v>
      </c>
      <c r="S838" s="12">
        <f t="shared" si="13"/>
        <v>0</v>
      </c>
      <c r="T838">
        <v>1.1613807678222701</v>
      </c>
      <c r="U838">
        <v>1.2126560211181601</v>
      </c>
      <c r="V838">
        <v>0.96215647459030196</v>
      </c>
      <c r="W838">
        <v>0.25049954652786199</v>
      </c>
      <c r="X838">
        <v>0.199224293231964</v>
      </c>
      <c r="Y838">
        <v>0.199224293231964</v>
      </c>
      <c r="Z838">
        <v>0</v>
      </c>
      <c r="AA838">
        <v>0.6</v>
      </c>
      <c r="AB838">
        <v>1</v>
      </c>
      <c r="AC838">
        <v>0.75</v>
      </c>
      <c r="AD838">
        <v>0.4</v>
      </c>
      <c r="AE838">
        <v>0.6</v>
      </c>
    </row>
    <row r="839" spans="1:31" x14ac:dyDescent="0.15">
      <c r="A839" s="4">
        <v>624</v>
      </c>
      <c r="B839">
        <v>16</v>
      </c>
      <c r="C839">
        <v>4</v>
      </c>
      <c r="D839">
        <v>10</v>
      </c>
      <c r="E839">
        <v>10</v>
      </c>
      <c r="F839">
        <v>10</v>
      </c>
      <c r="G839">
        <v>0</v>
      </c>
      <c r="H839">
        <v>6</v>
      </c>
      <c r="I839">
        <v>4</v>
      </c>
      <c r="J839">
        <v>0.8</v>
      </c>
      <c r="K839">
        <v>5.7309322357177699</v>
      </c>
      <c r="L839">
        <v>3.2853984832763699</v>
      </c>
      <c r="M839">
        <v>2.8849430084228498</v>
      </c>
      <c r="N839">
        <v>3.0747337341308598</v>
      </c>
      <c r="O839">
        <v>1</v>
      </c>
      <c r="P839">
        <v>1</v>
      </c>
      <c r="Q839">
        <v>9</v>
      </c>
      <c r="R839" s="12">
        <v>0.1111</v>
      </c>
      <c r="S839" s="12">
        <f t="shared" si="13"/>
        <v>0.1</v>
      </c>
      <c r="T839">
        <v>1.9793052673339799</v>
      </c>
      <c r="U839">
        <v>1.9299783706664999</v>
      </c>
      <c r="V839">
        <v>1.67936038970947</v>
      </c>
      <c r="W839">
        <v>0.25061798095703097</v>
      </c>
      <c r="X839">
        <v>0.299944877624512</v>
      </c>
      <c r="Y839">
        <v>0.299944877624512</v>
      </c>
      <c r="Z839">
        <v>0.1</v>
      </c>
      <c r="AA839">
        <v>0.8</v>
      </c>
      <c r="AB839">
        <v>0.88888888888888895</v>
      </c>
      <c r="AC839">
        <v>0.84210526315789502</v>
      </c>
      <c r="AD839">
        <v>0.2</v>
      </c>
      <c r="AE839">
        <v>0.7</v>
      </c>
    </row>
    <row r="840" spans="1:31" x14ac:dyDescent="0.15">
      <c r="A840" s="4">
        <v>314</v>
      </c>
      <c r="B840">
        <v>16</v>
      </c>
      <c r="C840">
        <v>4</v>
      </c>
      <c r="D840">
        <v>10</v>
      </c>
      <c r="E840">
        <v>10</v>
      </c>
      <c r="F840">
        <v>10</v>
      </c>
      <c r="G840">
        <v>0</v>
      </c>
      <c r="H840">
        <v>6</v>
      </c>
      <c r="I840">
        <v>4</v>
      </c>
      <c r="J840">
        <v>0.8</v>
      </c>
      <c r="K840">
        <v>5.579345703125</v>
      </c>
      <c r="L840">
        <v>3.34688377380371</v>
      </c>
      <c r="M840">
        <v>3.0530090332031201</v>
      </c>
      <c r="N840">
        <v>2.9860916137695299</v>
      </c>
      <c r="O840">
        <v>1</v>
      </c>
      <c r="P840">
        <v>1</v>
      </c>
      <c r="Q840">
        <v>9</v>
      </c>
      <c r="R840" s="12">
        <v>0.1111</v>
      </c>
      <c r="S840" s="12">
        <f t="shared" si="13"/>
        <v>0.1</v>
      </c>
      <c r="T840">
        <v>1.7445583343505899</v>
      </c>
      <c r="U840">
        <v>1.72052478790283</v>
      </c>
      <c r="V840">
        <v>1.4698741436004601</v>
      </c>
      <c r="W840">
        <v>0.250650644302368</v>
      </c>
      <c r="X840">
        <v>0.27468419075012201</v>
      </c>
      <c r="Y840">
        <v>0.27468419075012201</v>
      </c>
      <c r="Z840">
        <v>0.1</v>
      </c>
      <c r="AA840">
        <v>0.8</v>
      </c>
      <c r="AB840">
        <v>0.88888888888888895</v>
      </c>
      <c r="AC840">
        <v>0.84210526315789502</v>
      </c>
      <c r="AD840">
        <v>0.2</v>
      </c>
      <c r="AE840">
        <v>0.7</v>
      </c>
    </row>
    <row r="841" spans="1:31" x14ac:dyDescent="0.15">
      <c r="A841" s="4">
        <v>161</v>
      </c>
      <c r="B841">
        <v>13</v>
      </c>
      <c r="C841">
        <v>7</v>
      </c>
      <c r="D841">
        <v>10</v>
      </c>
      <c r="E841">
        <v>10</v>
      </c>
      <c r="F841">
        <v>10</v>
      </c>
      <c r="G841">
        <v>0</v>
      </c>
      <c r="H841">
        <v>3</v>
      </c>
      <c r="I841">
        <v>7</v>
      </c>
      <c r="J841">
        <v>0.65</v>
      </c>
      <c r="K841">
        <v>5.0195827484130904</v>
      </c>
      <c r="L841">
        <v>4.3128833770751998</v>
      </c>
      <c r="M841">
        <v>5.1159305572509801</v>
      </c>
      <c r="N841">
        <v>3.5028705596923801</v>
      </c>
      <c r="O841">
        <v>0</v>
      </c>
      <c r="P841">
        <v>0</v>
      </c>
      <c r="Q841">
        <v>5</v>
      </c>
      <c r="R841" s="12">
        <v>0</v>
      </c>
      <c r="S841" s="12">
        <f t="shared" si="13"/>
        <v>0</v>
      </c>
      <c r="T841">
        <v>1.3057498931884799</v>
      </c>
      <c r="U841">
        <v>1.3303470611572299</v>
      </c>
      <c r="V841">
        <v>1.0795485973358101</v>
      </c>
      <c r="W841">
        <v>0.25079846382141102</v>
      </c>
      <c r="X841">
        <v>0.22620129585266099</v>
      </c>
      <c r="Y841">
        <v>0.22620129585266099</v>
      </c>
      <c r="Z841">
        <v>0</v>
      </c>
      <c r="AA841">
        <v>0.5</v>
      </c>
      <c r="AB841">
        <v>1</v>
      </c>
      <c r="AC841">
        <v>0.66666666666666696</v>
      </c>
      <c r="AD841">
        <v>0.5</v>
      </c>
      <c r="AE841">
        <v>0.5</v>
      </c>
    </row>
    <row r="842" spans="1:31" x14ac:dyDescent="0.15">
      <c r="A842" s="4">
        <v>164</v>
      </c>
      <c r="B842">
        <v>15</v>
      </c>
      <c r="C842">
        <v>5</v>
      </c>
      <c r="D842">
        <v>10</v>
      </c>
      <c r="E842">
        <v>10</v>
      </c>
      <c r="F842">
        <v>10</v>
      </c>
      <c r="G842">
        <v>0</v>
      </c>
      <c r="H842">
        <v>5</v>
      </c>
      <c r="I842">
        <v>5</v>
      </c>
      <c r="J842">
        <v>0.75</v>
      </c>
      <c r="K842">
        <v>7.0594444274902299</v>
      </c>
      <c r="L842">
        <v>3.9555358886718701</v>
      </c>
      <c r="M842">
        <v>2.9219665527343701</v>
      </c>
      <c r="N842">
        <v>4.1406784057617196</v>
      </c>
      <c r="O842">
        <v>1</v>
      </c>
      <c r="P842">
        <v>1</v>
      </c>
      <c r="Q842">
        <v>10</v>
      </c>
      <c r="R842" s="12">
        <v>0.1</v>
      </c>
      <c r="S842" s="12">
        <f t="shared" si="13"/>
        <v>0.1</v>
      </c>
      <c r="T842">
        <v>1.8900165557861299</v>
      </c>
      <c r="U842">
        <v>1.82383692264557</v>
      </c>
      <c r="V842">
        <v>1.5729013681411701</v>
      </c>
      <c r="W842">
        <v>0.25093555450439398</v>
      </c>
      <c r="X842">
        <v>0.317115187644958</v>
      </c>
      <c r="Y842">
        <v>0.317115187644958</v>
      </c>
      <c r="Z842">
        <v>0.1</v>
      </c>
      <c r="AA842">
        <v>0.9</v>
      </c>
      <c r="AB842">
        <v>0.9</v>
      </c>
      <c r="AC842">
        <v>0.9</v>
      </c>
      <c r="AD842">
        <v>0.1</v>
      </c>
      <c r="AE842">
        <v>0.8</v>
      </c>
    </row>
    <row r="843" spans="1:31" x14ac:dyDescent="0.15">
      <c r="A843" s="4">
        <v>729</v>
      </c>
      <c r="B843">
        <v>11</v>
      </c>
      <c r="C843">
        <v>9</v>
      </c>
      <c r="D843">
        <v>10</v>
      </c>
      <c r="E843">
        <v>10</v>
      </c>
      <c r="F843">
        <v>10</v>
      </c>
      <c r="G843">
        <v>0</v>
      </c>
      <c r="H843">
        <v>1</v>
      </c>
      <c r="I843">
        <v>9</v>
      </c>
      <c r="J843">
        <v>0.55000000000000004</v>
      </c>
      <c r="K843">
        <v>5.52616310119629</v>
      </c>
      <c r="L843">
        <v>5.1505146026611301</v>
      </c>
      <c r="M843">
        <v>8.5311527252197301</v>
      </c>
      <c r="N843">
        <v>7.5127182006835902</v>
      </c>
      <c r="O843">
        <v>0</v>
      </c>
      <c r="P843">
        <v>0</v>
      </c>
      <c r="Q843">
        <v>8</v>
      </c>
      <c r="R843" s="12">
        <v>0</v>
      </c>
      <c r="S843" s="12">
        <f t="shared" si="13"/>
        <v>0</v>
      </c>
      <c r="T843">
        <v>1.3830928802490201</v>
      </c>
      <c r="U843">
        <v>1.37887954711914</v>
      </c>
      <c r="V843">
        <v>1.1275155544280999</v>
      </c>
      <c r="W843">
        <v>0.25136399269103998</v>
      </c>
      <c r="X843">
        <v>0.25557732582092302</v>
      </c>
      <c r="Y843">
        <v>0.25557732582092302</v>
      </c>
      <c r="Z843">
        <v>0</v>
      </c>
      <c r="AA843">
        <v>0.8</v>
      </c>
      <c r="AB843">
        <v>1</v>
      </c>
      <c r="AC843">
        <v>0.88888888888888895</v>
      </c>
      <c r="AD843">
        <v>0.2</v>
      </c>
      <c r="AE843">
        <v>0.8</v>
      </c>
    </row>
    <row r="844" spans="1:31" x14ac:dyDescent="0.15">
      <c r="A844" s="4">
        <v>294</v>
      </c>
      <c r="B844">
        <v>13</v>
      </c>
      <c r="C844">
        <v>7</v>
      </c>
      <c r="D844">
        <v>10</v>
      </c>
      <c r="E844">
        <v>10</v>
      </c>
      <c r="F844">
        <v>10</v>
      </c>
      <c r="G844">
        <v>0</v>
      </c>
      <c r="H844">
        <v>3</v>
      </c>
      <c r="I844">
        <v>7</v>
      </c>
      <c r="J844">
        <v>0.65</v>
      </c>
      <c r="K844">
        <v>5.4014034271240199</v>
      </c>
      <c r="L844">
        <v>4.3666477203369096</v>
      </c>
      <c r="M844">
        <v>4.3461074829101598</v>
      </c>
      <c r="N844">
        <v>3.4198341369628902</v>
      </c>
      <c r="O844">
        <v>0</v>
      </c>
      <c r="P844">
        <v>0</v>
      </c>
      <c r="Q844">
        <v>9</v>
      </c>
      <c r="R844" s="12">
        <v>0</v>
      </c>
      <c r="S844" s="12">
        <f t="shared" si="13"/>
        <v>0</v>
      </c>
      <c r="T844">
        <v>1.42609214782715</v>
      </c>
      <c r="U844">
        <v>1.4325796365737899</v>
      </c>
      <c r="V844">
        <v>1.18063187599182</v>
      </c>
      <c r="W844">
        <v>0.25194776058196999</v>
      </c>
      <c r="X844">
        <v>0.24546027183532701</v>
      </c>
      <c r="Y844">
        <v>0.24546027183532701</v>
      </c>
      <c r="Z844">
        <v>0</v>
      </c>
      <c r="AA844">
        <v>0.9</v>
      </c>
      <c r="AB844">
        <v>1</v>
      </c>
      <c r="AC844">
        <v>0.94736842105263197</v>
      </c>
      <c r="AD844">
        <v>0.1</v>
      </c>
      <c r="AE844">
        <v>0.9</v>
      </c>
    </row>
    <row r="845" spans="1:31" x14ac:dyDescent="0.15">
      <c r="A845" s="4">
        <v>526</v>
      </c>
      <c r="B845">
        <v>15</v>
      </c>
      <c r="C845">
        <v>5</v>
      </c>
      <c r="D845">
        <v>10</v>
      </c>
      <c r="E845">
        <v>10</v>
      </c>
      <c r="F845">
        <v>10</v>
      </c>
      <c r="G845">
        <v>0</v>
      </c>
      <c r="H845">
        <v>5</v>
      </c>
      <c r="I845">
        <v>5</v>
      </c>
      <c r="J845">
        <v>0.75</v>
      </c>
      <c r="K845">
        <v>6.4344215393066397</v>
      </c>
      <c r="L845">
        <v>4.0721206665039098</v>
      </c>
      <c r="M845">
        <v>3.7479896545410201</v>
      </c>
      <c r="N845">
        <v>4.0763416290283203</v>
      </c>
      <c r="O845">
        <v>0</v>
      </c>
      <c r="P845">
        <v>0</v>
      </c>
      <c r="Q845">
        <v>7</v>
      </c>
      <c r="R845" s="12">
        <v>0</v>
      </c>
      <c r="S845" s="12">
        <f t="shared" si="13"/>
        <v>0</v>
      </c>
      <c r="T845">
        <v>1.92721176147461</v>
      </c>
      <c r="U845">
        <v>1.86593365669251</v>
      </c>
      <c r="V845">
        <v>1.61390209197998</v>
      </c>
      <c r="W845">
        <v>0.25203156471252403</v>
      </c>
      <c r="X845">
        <v>0.31330966949462902</v>
      </c>
      <c r="Y845">
        <v>0.31330966949462902</v>
      </c>
      <c r="Z845">
        <v>0</v>
      </c>
      <c r="AA845">
        <v>0.7</v>
      </c>
      <c r="AB845">
        <v>1</v>
      </c>
      <c r="AC845">
        <v>0.82352941176470595</v>
      </c>
      <c r="AD845">
        <v>0.3</v>
      </c>
      <c r="AE845">
        <v>0.7</v>
      </c>
    </row>
    <row r="846" spans="1:31" x14ac:dyDescent="0.15">
      <c r="A846" s="4">
        <v>408</v>
      </c>
      <c r="B846">
        <v>12</v>
      </c>
      <c r="C846">
        <v>8</v>
      </c>
      <c r="D846">
        <v>10</v>
      </c>
      <c r="E846">
        <v>10</v>
      </c>
      <c r="F846">
        <v>10</v>
      </c>
      <c r="G846">
        <v>0</v>
      </c>
      <c r="H846">
        <v>2</v>
      </c>
      <c r="I846">
        <v>8</v>
      </c>
      <c r="J846">
        <v>0.6</v>
      </c>
      <c r="K846">
        <v>5.0235729217529297</v>
      </c>
      <c r="L846">
        <v>4.4408836364746103</v>
      </c>
      <c r="M846">
        <v>5.6201953887939498</v>
      </c>
      <c r="N846">
        <v>4.3876037597656197</v>
      </c>
      <c r="O846">
        <v>0</v>
      </c>
      <c r="P846">
        <v>0</v>
      </c>
      <c r="Q846">
        <v>7</v>
      </c>
      <c r="R846" s="12">
        <v>0</v>
      </c>
      <c r="S846" s="12">
        <f t="shared" si="13"/>
        <v>0</v>
      </c>
      <c r="T846">
        <v>1.29855728149414</v>
      </c>
      <c r="U846">
        <v>1.30599689483643</v>
      </c>
      <c r="V846">
        <v>1.0538291931152299</v>
      </c>
      <c r="W846">
        <v>0.25216770172119102</v>
      </c>
      <c r="X846">
        <v>0.244728088378906</v>
      </c>
      <c r="Y846">
        <v>0.244728088378906</v>
      </c>
      <c r="Z846">
        <v>0</v>
      </c>
      <c r="AA846">
        <v>0.7</v>
      </c>
      <c r="AB846">
        <v>1</v>
      </c>
      <c r="AC846">
        <v>0.82352941176470595</v>
      </c>
      <c r="AD846">
        <v>0.3</v>
      </c>
      <c r="AE846">
        <v>0.7</v>
      </c>
    </row>
    <row r="847" spans="1:31" x14ac:dyDescent="0.15">
      <c r="A847" s="4">
        <v>800</v>
      </c>
      <c r="B847">
        <v>11</v>
      </c>
      <c r="C847">
        <v>9</v>
      </c>
      <c r="D847">
        <v>10</v>
      </c>
      <c r="E847">
        <v>10</v>
      </c>
      <c r="F847">
        <v>10</v>
      </c>
      <c r="G847">
        <v>0</v>
      </c>
      <c r="H847">
        <v>1</v>
      </c>
      <c r="I847">
        <v>9</v>
      </c>
      <c r="J847">
        <v>0.55000000000000004</v>
      </c>
      <c r="K847">
        <v>4.9737033843994096</v>
      </c>
      <c r="L847">
        <v>4.8281326293945304</v>
      </c>
      <c r="M847">
        <v>9.1624450683593697</v>
      </c>
      <c r="N847">
        <v>6.2715930938720703</v>
      </c>
      <c r="O847">
        <v>0</v>
      </c>
      <c r="P847">
        <v>0</v>
      </c>
      <c r="Q847">
        <v>8</v>
      </c>
      <c r="R847" s="12">
        <v>0</v>
      </c>
      <c r="S847" s="12">
        <f t="shared" si="13"/>
        <v>0</v>
      </c>
      <c r="T847">
        <v>1.0968055725097701</v>
      </c>
      <c r="U847">
        <v>1.1585578918457</v>
      </c>
      <c r="V847">
        <v>0.90635377168655396</v>
      </c>
      <c r="W847">
        <v>0.252204120159149</v>
      </c>
      <c r="X847">
        <v>0.190451800823212</v>
      </c>
      <c r="Y847">
        <v>0.190451800823212</v>
      </c>
      <c r="Z847">
        <v>0</v>
      </c>
      <c r="AA847">
        <v>0.8</v>
      </c>
      <c r="AB847">
        <v>1</v>
      </c>
      <c r="AC847">
        <v>0.88888888888888895</v>
      </c>
      <c r="AD847">
        <v>0.2</v>
      </c>
      <c r="AE847">
        <v>0.8</v>
      </c>
    </row>
    <row r="848" spans="1:31" x14ac:dyDescent="0.15">
      <c r="A848" s="4">
        <v>916</v>
      </c>
      <c r="B848">
        <v>14</v>
      </c>
      <c r="C848">
        <v>6</v>
      </c>
      <c r="D848">
        <v>10</v>
      </c>
      <c r="E848">
        <v>10</v>
      </c>
      <c r="F848">
        <v>10</v>
      </c>
      <c r="G848">
        <v>0</v>
      </c>
      <c r="H848">
        <v>4</v>
      </c>
      <c r="I848">
        <v>6</v>
      </c>
      <c r="J848">
        <v>0.7</v>
      </c>
      <c r="K848">
        <v>5.6958065032959002</v>
      </c>
      <c r="L848">
        <v>4.4151344299316397</v>
      </c>
      <c r="M848">
        <v>4.5910301208496103</v>
      </c>
      <c r="N848">
        <v>3.4948368072509801</v>
      </c>
      <c r="O848">
        <v>0</v>
      </c>
      <c r="P848">
        <v>0</v>
      </c>
      <c r="Q848">
        <v>9</v>
      </c>
      <c r="R848" s="12">
        <v>0</v>
      </c>
      <c r="S848" s="12">
        <f t="shared" si="13"/>
        <v>0</v>
      </c>
      <c r="T848">
        <v>1.57187080383301</v>
      </c>
      <c r="U848">
        <v>1.5592746734619101</v>
      </c>
      <c r="V848">
        <v>1.30600810050964</v>
      </c>
      <c r="W848">
        <v>0.25326657295227101</v>
      </c>
      <c r="X848">
        <v>0.26586270332336398</v>
      </c>
      <c r="Y848">
        <v>0.26586270332336398</v>
      </c>
      <c r="Z848">
        <v>0</v>
      </c>
      <c r="AA848">
        <v>0.9</v>
      </c>
      <c r="AB848">
        <v>1</v>
      </c>
      <c r="AC848">
        <v>0.94736842105263197</v>
      </c>
      <c r="AD848">
        <v>0.1</v>
      </c>
      <c r="AE848">
        <v>0.9</v>
      </c>
    </row>
    <row r="849" spans="1:31" x14ac:dyDescent="0.15">
      <c r="A849" s="4">
        <v>98</v>
      </c>
      <c r="B849">
        <v>11</v>
      </c>
      <c r="C849">
        <v>9</v>
      </c>
      <c r="D849">
        <v>10</v>
      </c>
      <c r="E849">
        <v>10</v>
      </c>
      <c r="F849">
        <v>10</v>
      </c>
      <c r="G849">
        <v>0</v>
      </c>
      <c r="H849">
        <v>1</v>
      </c>
      <c r="I849">
        <v>9</v>
      </c>
      <c r="J849">
        <v>0.55000000000000004</v>
      </c>
      <c r="K849">
        <v>5.41892433166504</v>
      </c>
      <c r="L849">
        <v>5.2602500915527299</v>
      </c>
      <c r="M849">
        <v>9.3290443420410192</v>
      </c>
      <c r="N849">
        <v>6.1075992584228498</v>
      </c>
      <c r="O849">
        <v>0</v>
      </c>
      <c r="P849">
        <v>0</v>
      </c>
      <c r="Q849">
        <v>6</v>
      </c>
      <c r="R849" s="12">
        <v>0</v>
      </c>
      <c r="S849" s="12">
        <f t="shared" si="13"/>
        <v>0</v>
      </c>
      <c r="T849">
        <v>1.2284698486328101</v>
      </c>
      <c r="U849">
        <v>1.2656898498535201</v>
      </c>
      <c r="V849">
        <v>1.0116535425186199</v>
      </c>
      <c r="W849">
        <v>0.25403630733490001</v>
      </c>
      <c r="X849">
        <v>0.216816306114197</v>
      </c>
      <c r="Y849">
        <v>0.216816306114197</v>
      </c>
      <c r="Z849">
        <v>0</v>
      </c>
      <c r="AA849">
        <v>0.6</v>
      </c>
      <c r="AB849">
        <v>1</v>
      </c>
      <c r="AC849">
        <v>0.75</v>
      </c>
      <c r="AD849">
        <v>0.4</v>
      </c>
      <c r="AE849">
        <v>0.6</v>
      </c>
    </row>
    <row r="850" spans="1:31" x14ac:dyDescent="0.15">
      <c r="A850" s="4">
        <v>897</v>
      </c>
      <c r="B850">
        <v>15</v>
      </c>
      <c r="C850">
        <v>5</v>
      </c>
      <c r="D850">
        <v>10</v>
      </c>
      <c r="E850">
        <v>10</v>
      </c>
      <c r="F850">
        <v>10</v>
      </c>
      <c r="G850">
        <v>0</v>
      </c>
      <c r="H850">
        <v>5</v>
      </c>
      <c r="I850">
        <v>5</v>
      </c>
      <c r="J850">
        <v>0.75</v>
      </c>
      <c r="K850">
        <v>5.0807552337646502</v>
      </c>
      <c r="L850">
        <v>3.5942249298095699</v>
      </c>
      <c r="M850">
        <v>3.5212154388427699</v>
      </c>
      <c r="N850">
        <v>2.8270282745361301</v>
      </c>
      <c r="O850">
        <v>1</v>
      </c>
      <c r="P850">
        <v>1</v>
      </c>
      <c r="Q850">
        <v>9</v>
      </c>
      <c r="R850" s="12">
        <v>0.1111</v>
      </c>
      <c r="S850" s="12">
        <f t="shared" si="13"/>
        <v>0.1</v>
      </c>
      <c r="T850">
        <v>1.6263542175293</v>
      </c>
      <c r="U850">
        <v>1.6224285364151001</v>
      </c>
      <c r="V850">
        <v>1.36819708347321</v>
      </c>
      <c r="W850">
        <v>0.25423145294189398</v>
      </c>
      <c r="X850">
        <v>0.25815713405609098</v>
      </c>
      <c r="Y850">
        <v>0.25815713405609098</v>
      </c>
      <c r="Z850">
        <v>0.1</v>
      </c>
      <c r="AA850">
        <v>0.8</v>
      </c>
      <c r="AB850">
        <v>0.88888888888888895</v>
      </c>
      <c r="AC850">
        <v>0.84210526315789502</v>
      </c>
      <c r="AD850">
        <v>0.2</v>
      </c>
      <c r="AE850">
        <v>0.7</v>
      </c>
    </row>
    <row r="851" spans="1:31" x14ac:dyDescent="0.15">
      <c r="A851" s="4">
        <v>568</v>
      </c>
      <c r="B851">
        <v>15</v>
      </c>
      <c r="C851">
        <v>5</v>
      </c>
      <c r="D851">
        <v>10</v>
      </c>
      <c r="E851">
        <v>10</v>
      </c>
      <c r="F851">
        <v>10</v>
      </c>
      <c r="G851">
        <v>0</v>
      </c>
      <c r="H851">
        <v>5</v>
      </c>
      <c r="I851">
        <v>5</v>
      </c>
      <c r="J851">
        <v>0.75</v>
      </c>
      <c r="K851">
        <v>5.67836570739746</v>
      </c>
      <c r="L851">
        <v>4.3404655456543004</v>
      </c>
      <c r="M851">
        <v>4.8911170959472701</v>
      </c>
      <c r="N851">
        <v>3.7771015167236301</v>
      </c>
      <c r="O851">
        <v>0</v>
      </c>
      <c r="P851">
        <v>0</v>
      </c>
      <c r="Q851">
        <v>9</v>
      </c>
      <c r="R851" s="12">
        <v>0</v>
      </c>
      <c r="S851" s="12">
        <f t="shared" si="13"/>
        <v>0</v>
      </c>
      <c r="T851">
        <v>1.7539424896240201</v>
      </c>
      <c r="U851">
        <v>1.7206493616104099</v>
      </c>
      <c r="V851">
        <v>1.46603047847748</v>
      </c>
      <c r="W851">
        <v>0.25461888313293501</v>
      </c>
      <c r="X851">
        <v>0.28791201114654502</v>
      </c>
      <c r="Y851">
        <v>0.28791201114654502</v>
      </c>
      <c r="Z851">
        <v>0</v>
      </c>
      <c r="AA851">
        <v>0.9</v>
      </c>
      <c r="AB851">
        <v>1</v>
      </c>
      <c r="AC851">
        <v>0.94736842105263197</v>
      </c>
      <c r="AD851">
        <v>0.1</v>
      </c>
      <c r="AE851">
        <v>0.9</v>
      </c>
    </row>
    <row r="852" spans="1:31" x14ac:dyDescent="0.15">
      <c r="A852" s="4">
        <v>65</v>
      </c>
      <c r="B852">
        <v>11</v>
      </c>
      <c r="C852">
        <v>9</v>
      </c>
      <c r="D852">
        <v>10</v>
      </c>
      <c r="E852">
        <v>10</v>
      </c>
      <c r="F852">
        <v>10</v>
      </c>
      <c r="G852">
        <v>0</v>
      </c>
      <c r="H852">
        <v>1</v>
      </c>
      <c r="I852">
        <v>9</v>
      </c>
      <c r="J852">
        <v>0.55000000000000004</v>
      </c>
      <c r="K852">
        <v>5.8294639587402299</v>
      </c>
      <c r="L852">
        <v>5.4500293731689498</v>
      </c>
      <c r="M852">
        <v>8.8486366271972692</v>
      </c>
      <c r="N852">
        <v>7.5705413818359402</v>
      </c>
      <c r="O852">
        <v>0</v>
      </c>
      <c r="P852">
        <v>0</v>
      </c>
      <c r="Q852">
        <v>9</v>
      </c>
      <c r="R852" s="12">
        <v>0</v>
      </c>
      <c r="S852" s="12">
        <f t="shared" si="13"/>
        <v>0</v>
      </c>
      <c r="T852">
        <v>1.2627258300781199</v>
      </c>
      <c r="U852">
        <v>1.3082103729248</v>
      </c>
      <c r="V852">
        <v>1.0530389547348</v>
      </c>
      <c r="W852">
        <v>0.255171418190002</v>
      </c>
      <c r="X852">
        <v>0.209686875343323</v>
      </c>
      <c r="Y852">
        <v>0.209686875343323</v>
      </c>
      <c r="Z852">
        <v>0</v>
      </c>
      <c r="AA852">
        <v>0.9</v>
      </c>
      <c r="AB852">
        <v>1</v>
      </c>
      <c r="AC852">
        <v>0.94736842105263197</v>
      </c>
      <c r="AD852">
        <v>0.1</v>
      </c>
      <c r="AE852">
        <v>0.9</v>
      </c>
    </row>
    <row r="853" spans="1:31" x14ac:dyDescent="0.15">
      <c r="A853" s="4">
        <v>512</v>
      </c>
      <c r="B853">
        <v>12</v>
      </c>
      <c r="C853">
        <v>8</v>
      </c>
      <c r="D853">
        <v>10</v>
      </c>
      <c r="E853">
        <v>10</v>
      </c>
      <c r="F853">
        <v>10</v>
      </c>
      <c r="G853">
        <v>0</v>
      </c>
      <c r="H853">
        <v>2</v>
      </c>
      <c r="I853">
        <v>8</v>
      </c>
      <c r="J853">
        <v>0.6</v>
      </c>
      <c r="K853">
        <v>4.7405490875244096</v>
      </c>
      <c r="L853">
        <v>4.3969898223876998</v>
      </c>
      <c r="M853">
        <v>6.4635238647460902</v>
      </c>
      <c r="N853">
        <v>4.3009529113769496</v>
      </c>
      <c r="O853">
        <v>0</v>
      </c>
      <c r="P853">
        <v>0</v>
      </c>
      <c r="Q853">
        <v>6</v>
      </c>
      <c r="R853" s="12">
        <v>0</v>
      </c>
      <c r="S853" s="12">
        <f t="shared" si="13"/>
        <v>0</v>
      </c>
      <c r="T853">
        <v>1.1983737945556601</v>
      </c>
      <c r="U853">
        <v>1.25246810913086</v>
      </c>
      <c r="V853">
        <v>0.99591410160064697</v>
      </c>
      <c r="W853">
        <v>0.25655400753021201</v>
      </c>
      <c r="X853">
        <v>0.20245969295501701</v>
      </c>
      <c r="Y853">
        <v>0.20245969295501701</v>
      </c>
      <c r="Z853">
        <v>0</v>
      </c>
      <c r="AA853">
        <v>0.6</v>
      </c>
      <c r="AB853">
        <v>1</v>
      </c>
      <c r="AC853">
        <v>0.75</v>
      </c>
      <c r="AD853">
        <v>0.4</v>
      </c>
      <c r="AE853">
        <v>0.6</v>
      </c>
    </row>
    <row r="854" spans="1:31" x14ac:dyDescent="0.15">
      <c r="A854" s="4">
        <v>453</v>
      </c>
      <c r="B854">
        <v>13</v>
      </c>
      <c r="C854">
        <v>7</v>
      </c>
      <c r="D854">
        <v>10</v>
      </c>
      <c r="E854">
        <v>10</v>
      </c>
      <c r="F854">
        <v>10</v>
      </c>
      <c r="G854">
        <v>0</v>
      </c>
      <c r="H854">
        <v>3</v>
      </c>
      <c r="I854">
        <v>7</v>
      </c>
      <c r="J854">
        <v>0.65</v>
      </c>
      <c r="K854">
        <v>5.1834621429443404</v>
      </c>
      <c r="L854">
        <v>4.2591438293456996</v>
      </c>
      <c r="M854">
        <v>4.3353958129882804</v>
      </c>
      <c r="N854">
        <v>3.1899852752685498</v>
      </c>
      <c r="O854">
        <v>0</v>
      </c>
      <c r="P854">
        <v>0</v>
      </c>
      <c r="Q854">
        <v>8</v>
      </c>
      <c r="R854" s="12">
        <v>0</v>
      </c>
      <c r="S854" s="12">
        <f t="shared" si="13"/>
        <v>0</v>
      </c>
      <c r="T854">
        <v>1.4877567291259799</v>
      </c>
      <c r="U854">
        <v>1.48293745517731</v>
      </c>
      <c r="V854">
        <v>1.2256151437759399</v>
      </c>
      <c r="W854">
        <v>0.25732231140136702</v>
      </c>
      <c r="X854">
        <v>0.26214158535003701</v>
      </c>
      <c r="Y854">
        <v>0.26214158535003701</v>
      </c>
      <c r="Z854">
        <v>0</v>
      </c>
      <c r="AA854">
        <v>0.8</v>
      </c>
      <c r="AB854">
        <v>1</v>
      </c>
      <c r="AC854">
        <v>0.88888888888888895</v>
      </c>
      <c r="AD854">
        <v>0.2</v>
      </c>
      <c r="AE854">
        <v>0.8</v>
      </c>
    </row>
    <row r="855" spans="1:31" x14ac:dyDescent="0.15">
      <c r="A855" s="4">
        <v>846</v>
      </c>
      <c r="B855">
        <v>12</v>
      </c>
      <c r="C855">
        <v>8</v>
      </c>
      <c r="D855">
        <v>10</v>
      </c>
      <c r="E855">
        <v>10</v>
      </c>
      <c r="F855">
        <v>9</v>
      </c>
      <c r="G855">
        <v>1</v>
      </c>
      <c r="H855">
        <v>3</v>
      </c>
      <c r="I855">
        <v>7</v>
      </c>
      <c r="J855">
        <v>0.6</v>
      </c>
      <c r="K855">
        <v>6.8436431884765598</v>
      </c>
      <c r="L855">
        <v>5.4243011474609402</v>
      </c>
      <c r="M855">
        <v>4.8639488220214799</v>
      </c>
      <c r="N855">
        <v>3.9306411743164098</v>
      </c>
      <c r="O855">
        <v>1</v>
      </c>
      <c r="P855">
        <v>1</v>
      </c>
      <c r="Q855">
        <v>10</v>
      </c>
      <c r="R855" s="12">
        <v>0.1</v>
      </c>
      <c r="S855" s="12">
        <f t="shared" si="13"/>
        <v>0.1</v>
      </c>
      <c r="T855">
        <v>1.57697105407715</v>
      </c>
      <c r="U855">
        <v>1.5482591390609699</v>
      </c>
      <c r="V855">
        <v>1.29046094417572</v>
      </c>
      <c r="W855">
        <v>0.25779819488525402</v>
      </c>
      <c r="X855">
        <v>0.286510109901428</v>
      </c>
      <c r="Y855">
        <v>0.286510109901428</v>
      </c>
      <c r="Z855">
        <v>0.1</v>
      </c>
      <c r="AA855">
        <v>0.9</v>
      </c>
      <c r="AB855">
        <v>0.9</v>
      </c>
      <c r="AC855">
        <v>0.9</v>
      </c>
      <c r="AD855">
        <v>0.1</v>
      </c>
      <c r="AE855">
        <v>0.8</v>
      </c>
    </row>
    <row r="856" spans="1:31" x14ac:dyDescent="0.15">
      <c r="A856" s="4">
        <v>753</v>
      </c>
      <c r="B856">
        <v>11</v>
      </c>
      <c r="C856">
        <v>9</v>
      </c>
      <c r="D856">
        <v>10</v>
      </c>
      <c r="E856">
        <v>10</v>
      </c>
      <c r="F856">
        <v>10</v>
      </c>
      <c r="G856">
        <v>0</v>
      </c>
      <c r="H856">
        <v>1</v>
      </c>
      <c r="I856">
        <v>9</v>
      </c>
      <c r="J856">
        <v>0.55000000000000004</v>
      </c>
      <c r="K856">
        <v>4.6002426147460902</v>
      </c>
      <c r="L856">
        <v>4.4343643188476598</v>
      </c>
      <c r="M856">
        <v>8.8359603881835902</v>
      </c>
      <c r="N856">
        <v>6.54945945739746</v>
      </c>
      <c r="O856">
        <v>0</v>
      </c>
      <c r="P856">
        <v>0</v>
      </c>
      <c r="Q856">
        <v>7</v>
      </c>
      <c r="R856" s="12">
        <v>0</v>
      </c>
      <c r="S856" s="12">
        <f t="shared" si="13"/>
        <v>0</v>
      </c>
      <c r="T856">
        <v>1.4386138916015601</v>
      </c>
      <c r="U856">
        <v>1.44889640808105</v>
      </c>
      <c r="V856">
        <v>1.1899449825286901</v>
      </c>
      <c r="W856">
        <v>0.258951425552368</v>
      </c>
      <c r="X856">
        <v>0.248668909072876</v>
      </c>
      <c r="Y856">
        <v>0.248668909072876</v>
      </c>
      <c r="Z856">
        <v>0</v>
      </c>
      <c r="AA856">
        <v>0.7</v>
      </c>
      <c r="AB856">
        <v>1</v>
      </c>
      <c r="AC856">
        <v>0.82352941176470595</v>
      </c>
      <c r="AD856">
        <v>0.3</v>
      </c>
      <c r="AE856">
        <v>0.7</v>
      </c>
    </row>
    <row r="857" spans="1:31" x14ac:dyDescent="0.15">
      <c r="A857" s="4">
        <v>570</v>
      </c>
      <c r="B857">
        <v>13</v>
      </c>
      <c r="C857">
        <v>7</v>
      </c>
      <c r="D857">
        <v>10</v>
      </c>
      <c r="E857">
        <v>10</v>
      </c>
      <c r="F857">
        <v>10</v>
      </c>
      <c r="G857">
        <v>0</v>
      </c>
      <c r="H857">
        <v>3</v>
      </c>
      <c r="I857">
        <v>7</v>
      </c>
      <c r="J857">
        <v>0.65</v>
      </c>
      <c r="K857">
        <v>5.8188896179199201</v>
      </c>
      <c r="L857">
        <v>4.8000411987304696</v>
      </c>
      <c r="M857">
        <v>5.1998977661132804</v>
      </c>
      <c r="N857">
        <v>3.9673900604247998</v>
      </c>
      <c r="O857">
        <v>0</v>
      </c>
      <c r="P857">
        <v>0</v>
      </c>
      <c r="Q857">
        <v>9</v>
      </c>
      <c r="R857" s="12">
        <v>0</v>
      </c>
      <c r="S857" s="12">
        <f t="shared" si="13"/>
        <v>0</v>
      </c>
      <c r="T857">
        <v>1.4097595214843699</v>
      </c>
      <c r="U857">
        <v>1.4305566549301101</v>
      </c>
      <c r="V857">
        <v>1.1714627742767301</v>
      </c>
      <c r="W857">
        <v>0.25909388065338101</v>
      </c>
      <c r="X857">
        <v>0.23829674720764199</v>
      </c>
      <c r="Y857">
        <v>0.23829674720764199</v>
      </c>
      <c r="Z857">
        <v>0</v>
      </c>
      <c r="AA857">
        <v>0.9</v>
      </c>
      <c r="AB857">
        <v>1</v>
      </c>
      <c r="AC857">
        <v>0.94736842105263197</v>
      </c>
      <c r="AD857">
        <v>0.1</v>
      </c>
      <c r="AE857">
        <v>0.9</v>
      </c>
    </row>
    <row r="858" spans="1:31" x14ac:dyDescent="0.15">
      <c r="A858" s="4">
        <v>575</v>
      </c>
      <c r="B858">
        <v>13</v>
      </c>
      <c r="C858">
        <v>7</v>
      </c>
      <c r="D858">
        <v>10</v>
      </c>
      <c r="E858">
        <v>10</v>
      </c>
      <c r="F858">
        <v>9</v>
      </c>
      <c r="G858">
        <v>1</v>
      </c>
      <c r="H858">
        <v>4</v>
      </c>
      <c r="I858">
        <v>6</v>
      </c>
      <c r="J858">
        <v>0.65</v>
      </c>
      <c r="K858">
        <v>5.9730224609375</v>
      </c>
      <c r="L858">
        <v>5.1330318450927699</v>
      </c>
      <c r="M858">
        <v>5.6435890197753897</v>
      </c>
      <c r="N858">
        <v>2.9509143829345699</v>
      </c>
      <c r="O858">
        <v>0</v>
      </c>
      <c r="P858">
        <v>0</v>
      </c>
      <c r="Q858">
        <v>7</v>
      </c>
      <c r="R858" s="12">
        <v>0</v>
      </c>
      <c r="S858" s="12">
        <f t="shared" si="13"/>
        <v>0</v>
      </c>
      <c r="T858">
        <v>1.3895740509033201</v>
      </c>
      <c r="U858">
        <v>1.4138541221618699</v>
      </c>
      <c r="V858">
        <v>1.15426862239838</v>
      </c>
      <c r="W858">
        <v>0.25958549976348899</v>
      </c>
      <c r="X858">
        <v>0.23530542850494399</v>
      </c>
      <c r="Y858">
        <v>0.23530542850494399</v>
      </c>
      <c r="Z858">
        <v>0</v>
      </c>
      <c r="AA858">
        <v>0.7</v>
      </c>
      <c r="AB858">
        <v>1</v>
      </c>
      <c r="AC858">
        <v>0.82352941176470595</v>
      </c>
      <c r="AD858">
        <v>0.3</v>
      </c>
      <c r="AE858">
        <v>0.7</v>
      </c>
    </row>
    <row r="859" spans="1:31" x14ac:dyDescent="0.15">
      <c r="A859" s="4">
        <v>989</v>
      </c>
      <c r="B859">
        <v>13</v>
      </c>
      <c r="C859">
        <v>7</v>
      </c>
      <c r="D859">
        <v>10</v>
      </c>
      <c r="E859">
        <v>10</v>
      </c>
      <c r="F859">
        <v>10</v>
      </c>
      <c r="G859">
        <v>0</v>
      </c>
      <c r="H859">
        <v>3</v>
      </c>
      <c r="I859">
        <v>7</v>
      </c>
      <c r="J859">
        <v>0.65</v>
      </c>
      <c r="K859">
        <v>5.5618095397949201</v>
      </c>
      <c r="L859">
        <v>4.6844005584716797</v>
      </c>
      <c r="M859">
        <v>5.7307987213134801</v>
      </c>
      <c r="N859">
        <v>4.4195613861084002</v>
      </c>
      <c r="O859">
        <v>0</v>
      </c>
      <c r="P859">
        <v>0</v>
      </c>
      <c r="Q859">
        <v>10</v>
      </c>
      <c r="R859" s="12">
        <v>0</v>
      </c>
      <c r="S859" s="12">
        <f t="shared" si="13"/>
        <v>0</v>
      </c>
      <c r="T859">
        <v>1.71017837524414</v>
      </c>
      <c r="U859">
        <v>1.66777551174164</v>
      </c>
      <c r="V859">
        <v>1.40810966491699</v>
      </c>
      <c r="W859">
        <v>0.259665846824646</v>
      </c>
      <c r="X859">
        <v>0.30206871032714799</v>
      </c>
      <c r="Y859">
        <v>0.30206871032714799</v>
      </c>
      <c r="Z859">
        <v>0</v>
      </c>
      <c r="AA859">
        <v>1</v>
      </c>
      <c r="AB859">
        <v>1</v>
      </c>
      <c r="AC859">
        <v>1</v>
      </c>
      <c r="AD859">
        <v>0</v>
      </c>
      <c r="AE859">
        <v>1</v>
      </c>
    </row>
    <row r="860" spans="1:31" x14ac:dyDescent="0.15">
      <c r="A860" s="4">
        <v>746</v>
      </c>
      <c r="B860">
        <v>13</v>
      </c>
      <c r="C860">
        <v>7</v>
      </c>
      <c r="D860">
        <v>10</v>
      </c>
      <c r="E860">
        <v>10</v>
      </c>
      <c r="F860">
        <v>10</v>
      </c>
      <c r="G860">
        <v>0</v>
      </c>
      <c r="H860">
        <v>3</v>
      </c>
      <c r="I860">
        <v>7</v>
      </c>
      <c r="J860">
        <v>0.65</v>
      </c>
      <c r="K860">
        <v>5.6456146240234402</v>
      </c>
      <c r="L860">
        <v>4.4608421325683603</v>
      </c>
      <c r="M860">
        <v>4.6254291534423801</v>
      </c>
      <c r="N860">
        <v>4.1843738555908203</v>
      </c>
      <c r="O860">
        <v>0</v>
      </c>
      <c r="P860">
        <v>0</v>
      </c>
      <c r="Q860">
        <v>8</v>
      </c>
      <c r="R860" s="12">
        <v>0</v>
      </c>
      <c r="S860" s="12">
        <f t="shared" si="13"/>
        <v>0</v>
      </c>
      <c r="T860">
        <v>1.7197780609130899</v>
      </c>
      <c r="U860">
        <v>1.67665863037109</v>
      </c>
      <c r="V860">
        <v>1.41672682762146</v>
      </c>
      <c r="W860">
        <v>0.25993180274963401</v>
      </c>
      <c r="X860">
        <v>0.30305123329162598</v>
      </c>
      <c r="Y860">
        <v>0.30305123329162598</v>
      </c>
      <c r="Z860">
        <v>0</v>
      </c>
      <c r="AA860">
        <v>0.8</v>
      </c>
      <c r="AB860">
        <v>1</v>
      </c>
      <c r="AC860">
        <v>0.88888888888888895</v>
      </c>
      <c r="AD860">
        <v>0.2</v>
      </c>
      <c r="AE860">
        <v>0.8</v>
      </c>
    </row>
    <row r="861" spans="1:31" x14ac:dyDescent="0.15">
      <c r="A861" s="4">
        <v>270</v>
      </c>
      <c r="B861">
        <v>14</v>
      </c>
      <c r="C861">
        <v>6</v>
      </c>
      <c r="D861">
        <v>10</v>
      </c>
      <c r="E861">
        <v>10</v>
      </c>
      <c r="F861">
        <v>10</v>
      </c>
      <c r="G861">
        <v>0</v>
      </c>
      <c r="H861">
        <v>4</v>
      </c>
      <c r="I861">
        <v>6</v>
      </c>
      <c r="J861">
        <v>0.7</v>
      </c>
      <c r="K861">
        <v>5.3071403503418004</v>
      </c>
      <c r="L861">
        <v>4.4227523803710902</v>
      </c>
      <c r="M861">
        <v>5.2439403533935502</v>
      </c>
      <c r="N861">
        <v>3.5796089172363299</v>
      </c>
      <c r="O861">
        <v>0</v>
      </c>
      <c r="P861">
        <v>0</v>
      </c>
      <c r="Q861">
        <v>7</v>
      </c>
      <c r="R861" s="12">
        <v>0</v>
      </c>
      <c r="S861" s="12">
        <f t="shared" si="13"/>
        <v>0</v>
      </c>
      <c r="T861">
        <v>1.6881046295166</v>
      </c>
      <c r="U861">
        <v>1.66382884979248</v>
      </c>
      <c r="V861">
        <v>1.4027459621429399</v>
      </c>
      <c r="W861">
        <v>0.26108288764953602</v>
      </c>
      <c r="X861">
        <v>0.285358667373657</v>
      </c>
      <c r="Y861">
        <v>0.285358667373657</v>
      </c>
      <c r="Z861">
        <v>0</v>
      </c>
      <c r="AA861">
        <v>0.7</v>
      </c>
      <c r="AB861">
        <v>1</v>
      </c>
      <c r="AC861">
        <v>0.82352941176470595</v>
      </c>
      <c r="AD861">
        <v>0.3</v>
      </c>
      <c r="AE861">
        <v>0.7</v>
      </c>
    </row>
    <row r="862" spans="1:31" x14ac:dyDescent="0.15">
      <c r="A862" s="4">
        <v>318</v>
      </c>
      <c r="B862">
        <v>13</v>
      </c>
      <c r="C862">
        <v>7</v>
      </c>
      <c r="D862">
        <v>10</v>
      </c>
      <c r="E862">
        <v>10</v>
      </c>
      <c r="F862">
        <v>10</v>
      </c>
      <c r="G862">
        <v>0</v>
      </c>
      <c r="H862">
        <v>3</v>
      </c>
      <c r="I862">
        <v>7</v>
      </c>
      <c r="J862">
        <v>0.65</v>
      </c>
      <c r="K862">
        <v>5.8857421875</v>
      </c>
      <c r="L862">
        <v>4.7321643829345703</v>
      </c>
      <c r="M862">
        <v>5.0312671661376998</v>
      </c>
      <c r="N862">
        <v>4.2725582122802699</v>
      </c>
      <c r="O862">
        <v>1</v>
      </c>
      <c r="P862">
        <v>1</v>
      </c>
      <c r="Q862">
        <v>10</v>
      </c>
      <c r="R862" s="12">
        <v>0.1</v>
      </c>
      <c r="S862" s="12">
        <f t="shared" si="13"/>
        <v>0.1</v>
      </c>
      <c r="T862">
        <v>1.58650970458984</v>
      </c>
      <c r="U862">
        <v>1.55374336242676</v>
      </c>
      <c r="V862">
        <v>1.29248714447022</v>
      </c>
      <c r="W862">
        <v>0.26125621795654302</v>
      </c>
      <c r="X862">
        <v>0.29402256011962902</v>
      </c>
      <c r="Y862">
        <v>0.29402256011962902</v>
      </c>
      <c r="Z862">
        <v>0.1</v>
      </c>
      <c r="AA862">
        <v>0.9</v>
      </c>
      <c r="AB862">
        <v>0.9</v>
      </c>
      <c r="AC862">
        <v>0.9</v>
      </c>
      <c r="AD862">
        <v>0.1</v>
      </c>
      <c r="AE862">
        <v>0.8</v>
      </c>
    </row>
    <row r="863" spans="1:31" x14ac:dyDescent="0.15">
      <c r="A863" s="4">
        <v>401</v>
      </c>
      <c r="B863">
        <v>14</v>
      </c>
      <c r="C863">
        <v>6</v>
      </c>
      <c r="D863">
        <v>10</v>
      </c>
      <c r="E863">
        <v>10</v>
      </c>
      <c r="F863">
        <v>10</v>
      </c>
      <c r="G863">
        <v>0</v>
      </c>
      <c r="H863">
        <v>4</v>
      </c>
      <c r="I863">
        <v>6</v>
      </c>
      <c r="J863">
        <v>0.7</v>
      </c>
      <c r="K863">
        <v>6.0605964660644496</v>
      </c>
      <c r="L863">
        <v>4.2576045989990199</v>
      </c>
      <c r="M863">
        <v>3.5601577758789098</v>
      </c>
      <c r="N863">
        <v>3.34505271911621</v>
      </c>
      <c r="O863">
        <v>1</v>
      </c>
      <c r="P863">
        <v>1</v>
      </c>
      <c r="Q863">
        <v>8</v>
      </c>
      <c r="R863" s="12">
        <v>0.125</v>
      </c>
      <c r="S863" s="12">
        <f t="shared" si="13"/>
        <v>0.1</v>
      </c>
      <c r="T863">
        <v>1.6384353637695299</v>
      </c>
      <c r="U863">
        <v>1.6108808517456099</v>
      </c>
      <c r="V863">
        <v>1.34949743747711</v>
      </c>
      <c r="W863">
        <v>0.26138341426849399</v>
      </c>
      <c r="X863">
        <v>0.28893792629241899</v>
      </c>
      <c r="Y863">
        <v>0.28893792629241899</v>
      </c>
      <c r="Z863">
        <v>0.1</v>
      </c>
      <c r="AA863">
        <v>0.7</v>
      </c>
      <c r="AB863">
        <v>0.875</v>
      </c>
      <c r="AC863">
        <v>0.77777777777777801</v>
      </c>
      <c r="AD863">
        <v>0.3</v>
      </c>
      <c r="AE863">
        <v>0.6</v>
      </c>
    </row>
    <row r="864" spans="1:31" x14ac:dyDescent="0.15">
      <c r="A864" s="4">
        <v>572</v>
      </c>
      <c r="B864">
        <v>11</v>
      </c>
      <c r="C864">
        <v>9</v>
      </c>
      <c r="D864">
        <v>10</v>
      </c>
      <c r="E864">
        <v>10</v>
      </c>
      <c r="F864">
        <v>10</v>
      </c>
      <c r="G864">
        <v>0</v>
      </c>
      <c r="H864">
        <v>1</v>
      </c>
      <c r="I864">
        <v>9</v>
      </c>
      <c r="J864">
        <v>0.55000000000000004</v>
      </c>
      <c r="K864">
        <v>4.80961036682129</v>
      </c>
      <c r="L864">
        <v>4.7175674438476598</v>
      </c>
      <c r="M864">
        <v>9.5134773254394496</v>
      </c>
      <c r="N864">
        <v>6.2492446899414098</v>
      </c>
      <c r="O864">
        <v>0</v>
      </c>
      <c r="P864">
        <v>0</v>
      </c>
      <c r="Q864">
        <v>8</v>
      </c>
      <c r="R864" s="12">
        <v>0</v>
      </c>
      <c r="S864" s="12">
        <f t="shared" si="13"/>
        <v>0</v>
      </c>
      <c r="T864">
        <v>1.1538848876953101</v>
      </c>
      <c r="U864">
        <v>1.21637535095215</v>
      </c>
      <c r="V864">
        <v>0.95439988374710105</v>
      </c>
      <c r="W864">
        <v>0.261975467205048</v>
      </c>
      <c r="X864">
        <v>0.199485003948212</v>
      </c>
      <c r="Y864">
        <v>0.199485003948212</v>
      </c>
      <c r="Z864">
        <v>0</v>
      </c>
      <c r="AA864">
        <v>0.8</v>
      </c>
      <c r="AB864">
        <v>1</v>
      </c>
      <c r="AC864">
        <v>0.88888888888888895</v>
      </c>
      <c r="AD864">
        <v>0.2</v>
      </c>
      <c r="AE864">
        <v>0.8</v>
      </c>
    </row>
    <row r="865" spans="1:31" x14ac:dyDescent="0.15">
      <c r="A865" s="4">
        <v>207</v>
      </c>
      <c r="B865">
        <v>11</v>
      </c>
      <c r="C865">
        <v>9</v>
      </c>
      <c r="D865">
        <v>10</v>
      </c>
      <c r="E865">
        <v>10</v>
      </c>
      <c r="F865">
        <v>10</v>
      </c>
      <c r="G865">
        <v>0</v>
      </c>
      <c r="H865">
        <v>1</v>
      </c>
      <c r="I865">
        <v>9</v>
      </c>
      <c r="J865">
        <v>0.55000000000000004</v>
      </c>
      <c r="K865">
        <v>5.5835914611816397</v>
      </c>
      <c r="L865">
        <v>5.3536224365234402</v>
      </c>
      <c r="M865">
        <v>9.2011451721191406</v>
      </c>
      <c r="N865">
        <v>6.5746974945068404</v>
      </c>
      <c r="O865">
        <v>0</v>
      </c>
      <c r="P865">
        <v>0</v>
      </c>
      <c r="Q865">
        <v>6</v>
      </c>
      <c r="R865" s="12">
        <v>0</v>
      </c>
      <c r="S865" s="12">
        <f t="shared" si="13"/>
        <v>0</v>
      </c>
      <c r="T865">
        <v>1.1994609832763701</v>
      </c>
      <c r="U865">
        <v>1.25275802612305</v>
      </c>
      <c r="V865">
        <v>0.99065935611724898</v>
      </c>
      <c r="W865">
        <v>0.26209867000579801</v>
      </c>
      <c r="X865">
        <v>0.20880162715911901</v>
      </c>
      <c r="Y865">
        <v>0.20880162715911901</v>
      </c>
      <c r="Z865">
        <v>0</v>
      </c>
      <c r="AA865">
        <v>0.6</v>
      </c>
      <c r="AB865">
        <v>1</v>
      </c>
      <c r="AC865">
        <v>0.75</v>
      </c>
      <c r="AD865">
        <v>0.4</v>
      </c>
      <c r="AE865">
        <v>0.6</v>
      </c>
    </row>
    <row r="866" spans="1:31" x14ac:dyDescent="0.15">
      <c r="A866" s="4">
        <v>255</v>
      </c>
      <c r="B866">
        <v>12</v>
      </c>
      <c r="C866">
        <v>8</v>
      </c>
      <c r="D866">
        <v>10</v>
      </c>
      <c r="E866">
        <v>10</v>
      </c>
      <c r="F866">
        <v>10</v>
      </c>
      <c r="G866">
        <v>0</v>
      </c>
      <c r="H866">
        <v>2</v>
      </c>
      <c r="I866">
        <v>8</v>
      </c>
      <c r="J866">
        <v>0.6</v>
      </c>
      <c r="K866">
        <v>4.6680870056152299</v>
      </c>
      <c r="L866">
        <v>4.5083789825439498</v>
      </c>
      <c r="M866">
        <v>6.98712158203125</v>
      </c>
      <c r="N866">
        <v>3.8969612121582</v>
      </c>
      <c r="O866">
        <v>0</v>
      </c>
      <c r="P866">
        <v>0</v>
      </c>
      <c r="Q866">
        <v>8</v>
      </c>
      <c r="R866" s="12">
        <v>0</v>
      </c>
      <c r="S866" s="12">
        <f t="shared" si="13"/>
        <v>0</v>
      </c>
      <c r="T866">
        <v>1.1928195953369101</v>
      </c>
      <c r="U866">
        <v>1.2534761428832999</v>
      </c>
      <c r="V866">
        <v>0.99118578433990501</v>
      </c>
      <c r="W866">
        <v>0.262290358543396</v>
      </c>
      <c r="X866">
        <v>0.201633810997009</v>
      </c>
      <c r="Y866">
        <v>0.201633810997009</v>
      </c>
      <c r="Z866">
        <v>0</v>
      </c>
      <c r="AA866">
        <v>0.8</v>
      </c>
      <c r="AB866">
        <v>1</v>
      </c>
      <c r="AC866">
        <v>0.88888888888888895</v>
      </c>
      <c r="AD866">
        <v>0.2</v>
      </c>
      <c r="AE866">
        <v>0.8</v>
      </c>
    </row>
    <row r="867" spans="1:31" x14ac:dyDescent="0.15">
      <c r="A867" s="4">
        <v>608</v>
      </c>
      <c r="B867">
        <v>14</v>
      </c>
      <c r="C867">
        <v>6</v>
      </c>
      <c r="D867">
        <v>10</v>
      </c>
      <c r="E867">
        <v>10</v>
      </c>
      <c r="F867">
        <v>10</v>
      </c>
      <c r="G867">
        <v>0</v>
      </c>
      <c r="H867">
        <v>4</v>
      </c>
      <c r="I867">
        <v>6</v>
      </c>
      <c r="J867">
        <v>0.7</v>
      </c>
      <c r="K867">
        <v>6.8293476104736301</v>
      </c>
      <c r="L867">
        <v>4.0510272979736301</v>
      </c>
      <c r="M867">
        <v>2.22194480895996</v>
      </c>
      <c r="N867">
        <v>3.8973255157470699</v>
      </c>
      <c r="O867">
        <v>2</v>
      </c>
      <c r="P867">
        <v>2</v>
      </c>
      <c r="Q867">
        <v>12</v>
      </c>
      <c r="R867" s="12">
        <v>0.16669999999999999</v>
      </c>
      <c r="S867" s="12">
        <f t="shared" si="13"/>
        <v>0.2</v>
      </c>
      <c r="T867">
        <v>2.3751258850097701</v>
      </c>
      <c r="U867">
        <v>2.2133002281189</v>
      </c>
      <c r="V867">
        <v>1.9500997066497801</v>
      </c>
      <c r="W867">
        <v>0.26320052146911599</v>
      </c>
      <c r="X867">
        <v>0.42502617835998502</v>
      </c>
      <c r="Y867">
        <v>0.42502617835998502</v>
      </c>
      <c r="Z867">
        <v>0.2</v>
      </c>
      <c r="AA867">
        <v>1</v>
      </c>
      <c r="AB867">
        <v>0.83333333333333304</v>
      </c>
      <c r="AC867">
        <v>0.90909090909090895</v>
      </c>
      <c r="AD867">
        <v>0</v>
      </c>
      <c r="AE867">
        <v>0.8</v>
      </c>
    </row>
    <row r="868" spans="1:31" x14ac:dyDescent="0.15">
      <c r="A868" s="4">
        <v>92</v>
      </c>
      <c r="B868">
        <v>11</v>
      </c>
      <c r="C868">
        <v>9</v>
      </c>
      <c r="D868">
        <v>10</v>
      </c>
      <c r="E868">
        <v>10</v>
      </c>
      <c r="F868">
        <v>10</v>
      </c>
      <c r="G868">
        <v>0</v>
      </c>
      <c r="H868">
        <v>1</v>
      </c>
      <c r="I868">
        <v>9</v>
      </c>
      <c r="J868">
        <v>0.55000000000000004</v>
      </c>
      <c r="K868">
        <v>5.0181865692138699</v>
      </c>
      <c r="L868">
        <v>4.7155265808105504</v>
      </c>
      <c r="M868">
        <v>8.4773807525634801</v>
      </c>
      <c r="N868">
        <v>7.2064247131347701</v>
      </c>
      <c r="O868">
        <v>0</v>
      </c>
      <c r="P868">
        <v>0</v>
      </c>
      <c r="Q868">
        <v>8</v>
      </c>
      <c r="R868" s="12">
        <v>0</v>
      </c>
      <c r="S868" s="12">
        <f t="shared" si="13"/>
        <v>0</v>
      </c>
      <c r="T868">
        <v>1.3184967041015601</v>
      </c>
      <c r="U868">
        <v>1.3332214355468699</v>
      </c>
      <c r="V868">
        <v>1.0699348449707</v>
      </c>
      <c r="W868">
        <v>0.26328659057617199</v>
      </c>
      <c r="X868">
        <v>0.24856185913085899</v>
      </c>
      <c r="Y868">
        <v>0.24856185913085899</v>
      </c>
      <c r="Z868">
        <v>0</v>
      </c>
      <c r="AA868">
        <v>0.8</v>
      </c>
      <c r="AB868">
        <v>1</v>
      </c>
      <c r="AC868">
        <v>0.88888888888888895</v>
      </c>
      <c r="AD868">
        <v>0.2</v>
      </c>
      <c r="AE868">
        <v>0.8</v>
      </c>
    </row>
    <row r="869" spans="1:31" x14ac:dyDescent="0.15">
      <c r="A869" s="4">
        <v>76</v>
      </c>
      <c r="B869">
        <v>13</v>
      </c>
      <c r="C869">
        <v>7</v>
      </c>
      <c r="D869">
        <v>10</v>
      </c>
      <c r="E869">
        <v>10</v>
      </c>
      <c r="F869">
        <v>10</v>
      </c>
      <c r="G869">
        <v>0</v>
      </c>
      <c r="H869">
        <v>3</v>
      </c>
      <c r="I869">
        <v>7</v>
      </c>
      <c r="J869">
        <v>0.65</v>
      </c>
      <c r="K869">
        <v>5.4059562683105504</v>
      </c>
      <c r="L869">
        <v>4.8467178344726598</v>
      </c>
      <c r="M869">
        <v>5.5397109985351598</v>
      </c>
      <c r="N869">
        <v>2.8541240692138699</v>
      </c>
      <c r="O869">
        <v>0</v>
      </c>
      <c r="P869">
        <v>0</v>
      </c>
      <c r="Q869">
        <v>9</v>
      </c>
      <c r="R869" s="12">
        <v>0</v>
      </c>
      <c r="S869" s="12">
        <f t="shared" si="13"/>
        <v>0</v>
      </c>
      <c r="T869">
        <v>1.48920249938965</v>
      </c>
      <c r="U869">
        <v>1.5025545358657799</v>
      </c>
      <c r="V869">
        <v>1.23926293849945</v>
      </c>
      <c r="W869">
        <v>0.26329159736633301</v>
      </c>
      <c r="X869">
        <v>0.249939560890198</v>
      </c>
      <c r="Y869">
        <v>0.249939560890198</v>
      </c>
      <c r="Z869">
        <v>0</v>
      </c>
      <c r="AA869">
        <v>0.9</v>
      </c>
      <c r="AB869">
        <v>1</v>
      </c>
      <c r="AC869">
        <v>0.94736842105263197</v>
      </c>
      <c r="AD869">
        <v>0.1</v>
      </c>
      <c r="AE869">
        <v>0.9</v>
      </c>
    </row>
    <row r="870" spans="1:31" x14ac:dyDescent="0.15">
      <c r="A870" s="4">
        <v>929</v>
      </c>
      <c r="B870">
        <v>12</v>
      </c>
      <c r="C870">
        <v>8</v>
      </c>
      <c r="D870">
        <v>10</v>
      </c>
      <c r="E870">
        <v>10</v>
      </c>
      <c r="F870">
        <v>10</v>
      </c>
      <c r="G870">
        <v>0</v>
      </c>
      <c r="H870">
        <v>2</v>
      </c>
      <c r="I870">
        <v>8</v>
      </c>
      <c r="J870">
        <v>0.6</v>
      </c>
      <c r="K870">
        <v>5.2012157440185502</v>
      </c>
      <c r="L870">
        <v>4.8782043457031197</v>
      </c>
      <c r="M870">
        <v>7.3395729064941397</v>
      </c>
      <c r="N870">
        <v>4.6917610168456996</v>
      </c>
      <c r="O870">
        <v>0</v>
      </c>
      <c r="P870">
        <v>0</v>
      </c>
      <c r="Q870">
        <v>8</v>
      </c>
      <c r="R870" s="12">
        <v>0</v>
      </c>
      <c r="S870" s="12">
        <f t="shared" si="13"/>
        <v>0</v>
      </c>
      <c r="T870">
        <v>1.2323017120361299</v>
      </c>
      <c r="U870">
        <v>1.27632236480713</v>
      </c>
      <c r="V870">
        <v>1.0112956762313801</v>
      </c>
      <c r="W870">
        <v>0.26502668857574502</v>
      </c>
      <c r="X870">
        <v>0.22100603580474901</v>
      </c>
      <c r="Y870">
        <v>0.22100603580474901</v>
      </c>
      <c r="Z870">
        <v>0</v>
      </c>
      <c r="AA870">
        <v>0.8</v>
      </c>
      <c r="AB870">
        <v>1</v>
      </c>
      <c r="AC870">
        <v>0.88888888888888895</v>
      </c>
      <c r="AD870">
        <v>0.2</v>
      </c>
      <c r="AE870">
        <v>0.8</v>
      </c>
    </row>
    <row r="871" spans="1:31" x14ac:dyDescent="0.15">
      <c r="A871" s="4">
        <v>50</v>
      </c>
      <c r="B871">
        <v>15</v>
      </c>
      <c r="C871">
        <v>5</v>
      </c>
      <c r="D871">
        <v>10</v>
      </c>
      <c r="E871">
        <v>10</v>
      </c>
      <c r="F871">
        <v>10</v>
      </c>
      <c r="G871">
        <v>0</v>
      </c>
      <c r="H871">
        <v>5</v>
      </c>
      <c r="I871">
        <v>5</v>
      </c>
      <c r="J871">
        <v>0.75</v>
      </c>
      <c r="K871">
        <v>6.0314350128173801</v>
      </c>
      <c r="L871">
        <v>3.85945320129394</v>
      </c>
      <c r="M871">
        <v>3.3321285247802699</v>
      </c>
      <c r="N871">
        <v>3.2893085479736301</v>
      </c>
      <c r="O871">
        <v>2</v>
      </c>
      <c r="P871">
        <v>2</v>
      </c>
      <c r="Q871">
        <v>11</v>
      </c>
      <c r="R871" s="12">
        <v>0.18179999999999999</v>
      </c>
      <c r="S871" s="12">
        <f t="shared" si="13"/>
        <v>0.2</v>
      </c>
      <c r="T871">
        <v>1.6813106536865201</v>
      </c>
      <c r="U871">
        <v>1.6565796136856099</v>
      </c>
      <c r="V871">
        <v>1.3910707235336299</v>
      </c>
      <c r="W871">
        <v>0.26550889015197698</v>
      </c>
      <c r="X871">
        <v>0.29023993015289301</v>
      </c>
      <c r="Y871">
        <v>0.29023993015289301</v>
      </c>
      <c r="Z871">
        <v>0.2</v>
      </c>
      <c r="AA871">
        <v>0.9</v>
      </c>
      <c r="AB871">
        <v>0.81818181818181801</v>
      </c>
      <c r="AC871">
        <v>0.85714285714285698</v>
      </c>
      <c r="AD871">
        <v>0.1</v>
      </c>
      <c r="AE871">
        <v>0.7</v>
      </c>
    </row>
    <row r="872" spans="1:31" x14ac:dyDescent="0.15">
      <c r="A872" s="4">
        <v>852</v>
      </c>
      <c r="B872">
        <v>12</v>
      </c>
      <c r="C872">
        <v>8</v>
      </c>
      <c r="D872">
        <v>10</v>
      </c>
      <c r="E872">
        <v>10</v>
      </c>
      <c r="F872">
        <v>9</v>
      </c>
      <c r="G872">
        <v>1</v>
      </c>
      <c r="H872">
        <v>3</v>
      </c>
      <c r="I872">
        <v>7</v>
      </c>
      <c r="J872">
        <v>0.6</v>
      </c>
      <c r="K872">
        <v>5.9320735931396502</v>
      </c>
      <c r="L872">
        <v>5.5071582794189498</v>
      </c>
      <c r="M872">
        <v>7.2756481170654297</v>
      </c>
      <c r="N872">
        <v>3.94279861450195</v>
      </c>
      <c r="O872">
        <v>0</v>
      </c>
      <c r="P872">
        <v>0</v>
      </c>
      <c r="Q872">
        <v>7</v>
      </c>
      <c r="R872" s="12">
        <v>0</v>
      </c>
      <c r="S872" s="12">
        <f t="shared" si="13"/>
        <v>0</v>
      </c>
      <c r="T872">
        <v>1.3075542449951201</v>
      </c>
      <c r="U872">
        <v>1.3452625274658201</v>
      </c>
      <c r="V872">
        <v>1.07959580421448</v>
      </c>
      <c r="W872">
        <v>0.265666723251343</v>
      </c>
      <c r="X872">
        <v>0.22795844078064001</v>
      </c>
      <c r="Y872">
        <v>0.22795844078064001</v>
      </c>
      <c r="Z872">
        <v>0</v>
      </c>
      <c r="AA872">
        <v>0.7</v>
      </c>
      <c r="AB872">
        <v>1</v>
      </c>
      <c r="AC872">
        <v>0.82352941176470595</v>
      </c>
      <c r="AD872">
        <v>0.3</v>
      </c>
      <c r="AE872">
        <v>0.7</v>
      </c>
    </row>
    <row r="873" spans="1:31" x14ac:dyDescent="0.15">
      <c r="A873" s="4">
        <v>120</v>
      </c>
      <c r="B873">
        <v>11</v>
      </c>
      <c r="C873">
        <v>9</v>
      </c>
      <c r="D873">
        <v>10</v>
      </c>
      <c r="E873">
        <v>10</v>
      </c>
      <c r="F873">
        <v>10</v>
      </c>
      <c r="G873">
        <v>0</v>
      </c>
      <c r="H873">
        <v>1</v>
      </c>
      <c r="I873">
        <v>9</v>
      </c>
      <c r="J873">
        <v>0.55000000000000004</v>
      </c>
      <c r="K873">
        <v>5.4310874938964799</v>
      </c>
      <c r="L873">
        <v>5.1566429138183603</v>
      </c>
      <c r="M873">
        <v>9.0042247772216797</v>
      </c>
      <c r="N873">
        <v>7.0195255279540998</v>
      </c>
      <c r="O873">
        <v>0</v>
      </c>
      <c r="P873">
        <v>0</v>
      </c>
      <c r="Q873">
        <v>9</v>
      </c>
      <c r="R873" s="12">
        <v>0</v>
      </c>
      <c r="S873" s="12">
        <f t="shared" si="13"/>
        <v>0</v>
      </c>
      <c r="T873">
        <v>1.28274917602539</v>
      </c>
      <c r="U873">
        <v>1.31870269775391</v>
      </c>
      <c r="V873">
        <v>1.05218482017517</v>
      </c>
      <c r="W873">
        <v>0.26651787757873502</v>
      </c>
      <c r="X873">
        <v>0.23056435585022</v>
      </c>
      <c r="Y873">
        <v>0.23056435585022</v>
      </c>
      <c r="Z873">
        <v>0</v>
      </c>
      <c r="AA873">
        <v>0.9</v>
      </c>
      <c r="AB873">
        <v>1</v>
      </c>
      <c r="AC873">
        <v>0.94736842105263197</v>
      </c>
      <c r="AD873">
        <v>0.1</v>
      </c>
      <c r="AE873">
        <v>0.9</v>
      </c>
    </row>
    <row r="874" spans="1:31" x14ac:dyDescent="0.15">
      <c r="A874" s="4">
        <v>419</v>
      </c>
      <c r="B874">
        <v>12</v>
      </c>
      <c r="C874">
        <v>8</v>
      </c>
      <c r="D874">
        <v>10</v>
      </c>
      <c r="E874">
        <v>10</v>
      </c>
      <c r="F874">
        <v>10</v>
      </c>
      <c r="G874">
        <v>0</v>
      </c>
      <c r="H874">
        <v>2</v>
      </c>
      <c r="I874">
        <v>8</v>
      </c>
      <c r="J874">
        <v>0.6</v>
      </c>
      <c r="K874">
        <v>6.6589317321777299</v>
      </c>
      <c r="L874">
        <v>5.4290828704834002</v>
      </c>
      <c r="M874">
        <v>4.9798126220703098</v>
      </c>
      <c r="N874">
        <v>5.5876560211181596</v>
      </c>
      <c r="O874">
        <v>0</v>
      </c>
      <c r="P874">
        <v>0</v>
      </c>
      <c r="Q874">
        <v>10</v>
      </c>
      <c r="R874" s="12">
        <v>0</v>
      </c>
      <c r="S874" s="12">
        <f t="shared" si="13"/>
        <v>0</v>
      </c>
      <c r="T874">
        <v>1.7529392242431601</v>
      </c>
      <c r="U874">
        <v>1.67010498046875</v>
      </c>
      <c r="V874">
        <v>1.40238189697266</v>
      </c>
      <c r="W874">
        <v>0.26772308349609403</v>
      </c>
      <c r="X874">
        <v>0.35055732727050798</v>
      </c>
      <c r="Y874">
        <v>0.35055732727050798</v>
      </c>
      <c r="Z874">
        <v>0</v>
      </c>
      <c r="AA874">
        <v>1</v>
      </c>
      <c r="AB874">
        <v>1</v>
      </c>
      <c r="AC874">
        <v>1</v>
      </c>
      <c r="AD874">
        <v>0</v>
      </c>
      <c r="AE874">
        <v>1</v>
      </c>
    </row>
    <row r="875" spans="1:31" x14ac:dyDescent="0.15">
      <c r="A875" s="4">
        <v>355</v>
      </c>
      <c r="B875">
        <v>13</v>
      </c>
      <c r="C875">
        <v>7</v>
      </c>
      <c r="D875">
        <v>10</v>
      </c>
      <c r="E875">
        <v>10</v>
      </c>
      <c r="F875">
        <v>10</v>
      </c>
      <c r="G875">
        <v>0</v>
      </c>
      <c r="H875">
        <v>3</v>
      </c>
      <c r="I875">
        <v>7</v>
      </c>
      <c r="J875">
        <v>0.65</v>
      </c>
      <c r="K875">
        <v>5.6352062225341797</v>
      </c>
      <c r="L875">
        <v>4.7386760711669904</v>
      </c>
      <c r="M875">
        <v>5.4008541107177699</v>
      </c>
      <c r="N875">
        <v>3.9344005584716801</v>
      </c>
      <c r="O875">
        <v>0</v>
      </c>
      <c r="P875">
        <v>0</v>
      </c>
      <c r="Q875">
        <v>8</v>
      </c>
      <c r="R875" s="12">
        <v>0</v>
      </c>
      <c r="S875" s="12">
        <f t="shared" si="13"/>
        <v>0</v>
      </c>
      <c r="T875">
        <v>1.4420528411865201</v>
      </c>
      <c r="U875">
        <v>1.4409707784652701</v>
      </c>
      <c r="V875">
        <v>1.1730483770370499</v>
      </c>
      <c r="W875">
        <v>0.26792240142822299</v>
      </c>
      <c r="X875">
        <v>0.26900446414947499</v>
      </c>
      <c r="Y875">
        <v>0.26900446414947499</v>
      </c>
      <c r="Z875">
        <v>0</v>
      </c>
      <c r="AA875">
        <v>0.8</v>
      </c>
      <c r="AB875">
        <v>1</v>
      </c>
      <c r="AC875">
        <v>0.88888888888888895</v>
      </c>
      <c r="AD875">
        <v>0.2</v>
      </c>
      <c r="AE875">
        <v>0.8</v>
      </c>
    </row>
    <row r="876" spans="1:31" x14ac:dyDescent="0.15">
      <c r="A876" s="4">
        <v>43</v>
      </c>
      <c r="B876">
        <v>12</v>
      </c>
      <c r="C876">
        <v>8</v>
      </c>
      <c r="D876">
        <v>10</v>
      </c>
      <c r="E876">
        <v>10</v>
      </c>
      <c r="F876">
        <v>10</v>
      </c>
      <c r="G876">
        <v>0</v>
      </c>
      <c r="H876">
        <v>2</v>
      </c>
      <c r="I876">
        <v>8</v>
      </c>
      <c r="J876">
        <v>0.6</v>
      </c>
      <c r="K876">
        <v>5.6490325927734402</v>
      </c>
      <c r="L876">
        <v>4.9975357055664098</v>
      </c>
      <c r="M876">
        <v>6.5089912414550799</v>
      </c>
      <c r="N876">
        <v>5.1468124389648402</v>
      </c>
      <c r="O876">
        <v>0</v>
      </c>
      <c r="P876">
        <v>0</v>
      </c>
      <c r="Q876">
        <v>9</v>
      </c>
      <c r="R876" s="12">
        <v>0</v>
      </c>
      <c r="S876" s="12">
        <f t="shared" si="13"/>
        <v>0</v>
      </c>
      <c r="T876">
        <v>1.3671283721923799</v>
      </c>
      <c r="U876">
        <v>1.3885650634765601</v>
      </c>
      <c r="V876">
        <v>1.1193872690200799</v>
      </c>
      <c r="W876">
        <v>0.26917779445648199</v>
      </c>
      <c r="X876">
        <v>0.247741103172302</v>
      </c>
      <c r="Y876">
        <v>0.247741103172302</v>
      </c>
      <c r="Z876">
        <v>0</v>
      </c>
      <c r="AA876">
        <v>0.9</v>
      </c>
      <c r="AB876">
        <v>1</v>
      </c>
      <c r="AC876">
        <v>0.94736842105263197</v>
      </c>
      <c r="AD876">
        <v>0.1</v>
      </c>
      <c r="AE876">
        <v>0.9</v>
      </c>
    </row>
    <row r="877" spans="1:31" x14ac:dyDescent="0.15">
      <c r="A877" s="4">
        <v>222</v>
      </c>
      <c r="B877">
        <v>12</v>
      </c>
      <c r="C877">
        <v>8</v>
      </c>
      <c r="D877">
        <v>10</v>
      </c>
      <c r="E877">
        <v>10</v>
      </c>
      <c r="F877">
        <v>10</v>
      </c>
      <c r="G877">
        <v>0</v>
      </c>
      <c r="H877">
        <v>2</v>
      </c>
      <c r="I877">
        <v>8</v>
      </c>
      <c r="J877">
        <v>0.6</v>
      </c>
      <c r="K877">
        <v>5.0864124298095703</v>
      </c>
      <c r="L877">
        <v>4.7719993591308603</v>
      </c>
      <c r="M877">
        <v>6.3615207672119096</v>
      </c>
      <c r="N877">
        <v>3.5589866638183598</v>
      </c>
      <c r="O877">
        <v>0</v>
      </c>
      <c r="P877">
        <v>0</v>
      </c>
      <c r="Q877">
        <v>8</v>
      </c>
      <c r="R877" s="12">
        <v>0</v>
      </c>
      <c r="S877" s="12">
        <f t="shared" si="13"/>
        <v>0</v>
      </c>
      <c r="T877">
        <v>1.25457763671875</v>
      </c>
      <c r="U877">
        <v>1.3088674545288099</v>
      </c>
      <c r="V877">
        <v>1.0396203994751001</v>
      </c>
      <c r="W877">
        <v>0.26924705505371099</v>
      </c>
      <c r="X877">
        <v>0.21495723724365201</v>
      </c>
      <c r="Y877">
        <v>0.21495723724365201</v>
      </c>
      <c r="Z877">
        <v>0</v>
      </c>
      <c r="AA877">
        <v>0.8</v>
      </c>
      <c r="AB877">
        <v>1</v>
      </c>
      <c r="AC877">
        <v>0.88888888888888895</v>
      </c>
      <c r="AD877">
        <v>0.2</v>
      </c>
      <c r="AE877">
        <v>0.8</v>
      </c>
    </row>
    <row r="878" spans="1:31" x14ac:dyDescent="0.15">
      <c r="A878" s="4">
        <v>827</v>
      </c>
      <c r="B878">
        <v>12</v>
      </c>
      <c r="C878">
        <v>8</v>
      </c>
      <c r="D878">
        <v>10</v>
      </c>
      <c r="E878">
        <v>10</v>
      </c>
      <c r="F878">
        <v>10</v>
      </c>
      <c r="G878">
        <v>0</v>
      </c>
      <c r="H878">
        <v>2</v>
      </c>
      <c r="I878">
        <v>8</v>
      </c>
      <c r="J878">
        <v>0.6</v>
      </c>
      <c r="K878">
        <v>4.7000236511230504</v>
      </c>
      <c r="L878">
        <v>4.3390541076660201</v>
      </c>
      <c r="M878">
        <v>5.9430351257324201</v>
      </c>
      <c r="N878">
        <v>3.8098163604736301</v>
      </c>
      <c r="O878">
        <v>0</v>
      </c>
      <c r="P878">
        <v>0</v>
      </c>
      <c r="Q878">
        <v>9</v>
      </c>
      <c r="R878" s="12">
        <v>0</v>
      </c>
      <c r="S878" s="12">
        <f t="shared" si="13"/>
        <v>0</v>
      </c>
      <c r="T878">
        <v>1.2329559326171899</v>
      </c>
      <c r="U878">
        <v>1.2876396179199201</v>
      </c>
      <c r="V878">
        <v>1.01820540428162</v>
      </c>
      <c r="W878">
        <v>0.269434213638306</v>
      </c>
      <c r="X878">
        <v>0.21475052833557101</v>
      </c>
      <c r="Y878">
        <v>0.21475052833557101</v>
      </c>
      <c r="Z878">
        <v>0</v>
      </c>
      <c r="AA878">
        <v>0.9</v>
      </c>
      <c r="AB878">
        <v>1</v>
      </c>
      <c r="AC878">
        <v>0.94736842105263197</v>
      </c>
      <c r="AD878">
        <v>0.1</v>
      </c>
      <c r="AE878">
        <v>0.9</v>
      </c>
    </row>
    <row r="879" spans="1:31" x14ac:dyDescent="0.15">
      <c r="A879" s="4">
        <v>725</v>
      </c>
      <c r="B879">
        <v>12</v>
      </c>
      <c r="C879">
        <v>8</v>
      </c>
      <c r="D879">
        <v>10</v>
      </c>
      <c r="E879">
        <v>10</v>
      </c>
      <c r="F879">
        <v>10</v>
      </c>
      <c r="G879">
        <v>0</v>
      </c>
      <c r="H879">
        <v>2</v>
      </c>
      <c r="I879">
        <v>8</v>
      </c>
      <c r="J879">
        <v>0.6</v>
      </c>
      <c r="K879">
        <v>5.1464004516601598</v>
      </c>
      <c r="L879">
        <v>4.7905807495117196</v>
      </c>
      <c r="M879">
        <v>6.4069099426269496</v>
      </c>
      <c r="N879">
        <v>3.7994976043701199</v>
      </c>
      <c r="O879">
        <v>0</v>
      </c>
      <c r="P879">
        <v>0</v>
      </c>
      <c r="Q879">
        <v>9</v>
      </c>
      <c r="R879" s="12">
        <v>0</v>
      </c>
      <c r="S879" s="12">
        <f t="shared" si="13"/>
        <v>0</v>
      </c>
      <c r="T879">
        <v>1.1766986846923799</v>
      </c>
      <c r="U879">
        <v>1.23418140411377</v>
      </c>
      <c r="V879">
        <v>0.96331560611724898</v>
      </c>
      <c r="W879">
        <v>0.270865797996521</v>
      </c>
      <c r="X879">
        <v>0.213383078575134</v>
      </c>
      <c r="Y879">
        <v>0.213383078575134</v>
      </c>
      <c r="Z879">
        <v>0</v>
      </c>
      <c r="AA879">
        <v>0.9</v>
      </c>
      <c r="AB879">
        <v>1</v>
      </c>
      <c r="AC879">
        <v>0.94736842105263197</v>
      </c>
      <c r="AD879">
        <v>0.1</v>
      </c>
      <c r="AE879">
        <v>0.9</v>
      </c>
    </row>
    <row r="880" spans="1:31" x14ac:dyDescent="0.15">
      <c r="A880" s="4">
        <v>571</v>
      </c>
      <c r="B880">
        <v>11</v>
      </c>
      <c r="C880">
        <v>9</v>
      </c>
      <c r="D880">
        <v>10</v>
      </c>
      <c r="E880">
        <v>10</v>
      </c>
      <c r="F880">
        <v>10</v>
      </c>
      <c r="G880">
        <v>0</v>
      </c>
      <c r="H880">
        <v>1</v>
      </c>
      <c r="I880">
        <v>9</v>
      </c>
      <c r="J880">
        <v>0.55000000000000004</v>
      </c>
      <c r="K880">
        <v>4.82706642150879</v>
      </c>
      <c r="L880">
        <v>4.6880455017089799</v>
      </c>
      <c r="M880">
        <v>9.1792182922363299</v>
      </c>
      <c r="N880">
        <v>6.38037109375</v>
      </c>
      <c r="O880">
        <v>0</v>
      </c>
      <c r="P880">
        <v>0</v>
      </c>
      <c r="Q880">
        <v>8</v>
      </c>
      <c r="R880" s="12">
        <v>0</v>
      </c>
      <c r="S880" s="12">
        <f t="shared" si="13"/>
        <v>0</v>
      </c>
      <c r="T880">
        <v>1.1630878448486299</v>
      </c>
      <c r="U880">
        <v>1.2220096588134799</v>
      </c>
      <c r="V880">
        <v>0.95087683200836204</v>
      </c>
      <c r="W880">
        <v>0.27113282680511502</v>
      </c>
      <c r="X880">
        <v>0.212211012840271</v>
      </c>
      <c r="Y880">
        <v>0.212211012840271</v>
      </c>
      <c r="Z880">
        <v>0</v>
      </c>
      <c r="AA880">
        <v>0.8</v>
      </c>
      <c r="AB880">
        <v>1</v>
      </c>
      <c r="AC880">
        <v>0.88888888888888895</v>
      </c>
      <c r="AD880">
        <v>0.2</v>
      </c>
      <c r="AE880">
        <v>0.8</v>
      </c>
    </row>
    <row r="881" spans="1:31" x14ac:dyDescent="0.15">
      <c r="A881" s="4">
        <v>733</v>
      </c>
      <c r="B881">
        <v>14</v>
      </c>
      <c r="C881">
        <v>6</v>
      </c>
      <c r="D881">
        <v>10</v>
      </c>
      <c r="E881">
        <v>10</v>
      </c>
      <c r="F881">
        <v>10</v>
      </c>
      <c r="G881">
        <v>0</v>
      </c>
      <c r="H881">
        <v>4</v>
      </c>
      <c r="I881">
        <v>6</v>
      </c>
      <c r="J881">
        <v>0.7</v>
      </c>
      <c r="K881">
        <v>5.4770545959472701</v>
      </c>
      <c r="L881">
        <v>4.4980621337890598</v>
      </c>
      <c r="M881">
        <v>5.1467266082763699</v>
      </c>
      <c r="N881">
        <v>3.5285873413085902</v>
      </c>
      <c r="O881">
        <v>0</v>
      </c>
      <c r="P881">
        <v>0</v>
      </c>
      <c r="Q881">
        <v>8</v>
      </c>
      <c r="R881" s="12">
        <v>0</v>
      </c>
      <c r="S881" s="12">
        <f t="shared" si="13"/>
        <v>0</v>
      </c>
      <c r="T881">
        <v>1.58513832092285</v>
      </c>
      <c r="U881">
        <v>1.5829997062683101</v>
      </c>
      <c r="V881">
        <v>1.3118650913238501</v>
      </c>
      <c r="W881">
        <v>0.27113461494445801</v>
      </c>
      <c r="X881">
        <v>0.27327322959899902</v>
      </c>
      <c r="Y881">
        <v>0.27327322959899902</v>
      </c>
      <c r="Z881">
        <v>0</v>
      </c>
      <c r="AA881">
        <v>0.8</v>
      </c>
      <c r="AB881">
        <v>1</v>
      </c>
      <c r="AC881">
        <v>0.88888888888888895</v>
      </c>
      <c r="AD881">
        <v>0.2</v>
      </c>
      <c r="AE881">
        <v>0.8</v>
      </c>
    </row>
    <row r="882" spans="1:31" x14ac:dyDescent="0.15">
      <c r="A882" s="4">
        <v>750</v>
      </c>
      <c r="B882">
        <v>14</v>
      </c>
      <c r="C882">
        <v>6</v>
      </c>
      <c r="D882">
        <v>10</v>
      </c>
      <c r="E882">
        <v>10</v>
      </c>
      <c r="F882">
        <v>10</v>
      </c>
      <c r="G882">
        <v>0</v>
      </c>
      <c r="H882">
        <v>4</v>
      </c>
      <c r="I882">
        <v>6</v>
      </c>
      <c r="J882">
        <v>0.7</v>
      </c>
      <c r="K882">
        <v>5.7729606628418004</v>
      </c>
      <c r="L882">
        <v>4.3101768493652299</v>
      </c>
      <c r="M882">
        <v>4.2357215881347701</v>
      </c>
      <c r="N882">
        <v>3.53287696838379</v>
      </c>
      <c r="O882">
        <v>0</v>
      </c>
      <c r="P882">
        <v>0</v>
      </c>
      <c r="Q882">
        <v>9</v>
      </c>
      <c r="R882" s="12">
        <v>0</v>
      </c>
      <c r="S882" s="12">
        <f t="shared" si="13"/>
        <v>0</v>
      </c>
      <c r="T882">
        <v>1.6196212768554701</v>
      </c>
      <c r="U882">
        <v>1.6056771278381301</v>
      </c>
      <c r="V882">
        <v>1.3341367244720499</v>
      </c>
      <c r="W882">
        <v>0.27154040336608898</v>
      </c>
      <c r="X882">
        <v>0.28548455238342302</v>
      </c>
      <c r="Y882">
        <v>0.28548455238342302</v>
      </c>
      <c r="Z882">
        <v>0</v>
      </c>
      <c r="AA882">
        <v>0.9</v>
      </c>
      <c r="AB882">
        <v>1</v>
      </c>
      <c r="AC882">
        <v>0.94736842105263197</v>
      </c>
      <c r="AD882">
        <v>0.1</v>
      </c>
      <c r="AE882">
        <v>0.9</v>
      </c>
    </row>
    <row r="883" spans="1:31" x14ac:dyDescent="0.15">
      <c r="A883" s="4">
        <v>748</v>
      </c>
      <c r="B883">
        <v>13</v>
      </c>
      <c r="C883">
        <v>7</v>
      </c>
      <c r="D883">
        <v>10</v>
      </c>
      <c r="E883">
        <v>10</v>
      </c>
      <c r="F883">
        <v>10</v>
      </c>
      <c r="G883">
        <v>0</v>
      </c>
      <c r="H883">
        <v>3</v>
      </c>
      <c r="I883">
        <v>7</v>
      </c>
      <c r="J883">
        <v>0.65</v>
      </c>
      <c r="K883">
        <v>5.6582221984863299</v>
      </c>
      <c r="L883">
        <v>4.8055286407470703</v>
      </c>
      <c r="M883">
        <v>5.4880294799804696</v>
      </c>
      <c r="N883">
        <v>3.8173122406005899</v>
      </c>
      <c r="O883">
        <v>0</v>
      </c>
      <c r="P883">
        <v>0</v>
      </c>
      <c r="Q883">
        <v>10</v>
      </c>
      <c r="R883" s="12">
        <v>0</v>
      </c>
      <c r="S883" s="12">
        <f t="shared" si="13"/>
        <v>0</v>
      </c>
      <c r="T883">
        <v>1.3590068817138701</v>
      </c>
      <c r="U883">
        <v>1.3807836771011399</v>
      </c>
      <c r="V883">
        <v>1.10887503623962</v>
      </c>
      <c r="W883">
        <v>0.27190864086151101</v>
      </c>
      <c r="X883">
        <v>0.250131845474243</v>
      </c>
      <c r="Y883">
        <v>0.250131845474243</v>
      </c>
      <c r="Z883">
        <v>0</v>
      </c>
      <c r="AA883">
        <v>1</v>
      </c>
      <c r="AB883">
        <v>1</v>
      </c>
      <c r="AC883">
        <v>1</v>
      </c>
      <c r="AD883">
        <v>0</v>
      </c>
      <c r="AE883">
        <v>1</v>
      </c>
    </row>
    <row r="884" spans="1:31" x14ac:dyDescent="0.15">
      <c r="A884" s="4">
        <v>60</v>
      </c>
      <c r="B884">
        <v>11</v>
      </c>
      <c r="C884">
        <v>9</v>
      </c>
      <c r="D884">
        <v>10</v>
      </c>
      <c r="E884">
        <v>10</v>
      </c>
      <c r="F884">
        <v>10</v>
      </c>
      <c r="G884">
        <v>0</v>
      </c>
      <c r="H884">
        <v>1</v>
      </c>
      <c r="I884">
        <v>9</v>
      </c>
      <c r="J884">
        <v>0.55000000000000004</v>
      </c>
      <c r="K884">
        <v>5.7530899047851598</v>
      </c>
      <c r="L884">
        <v>5.3917675018310502</v>
      </c>
      <c r="M884">
        <v>8.8905467987060494</v>
      </c>
      <c r="N884">
        <v>7.5007953643798801</v>
      </c>
      <c r="O884">
        <v>0</v>
      </c>
      <c r="P884">
        <v>0</v>
      </c>
      <c r="Q884">
        <v>10</v>
      </c>
      <c r="R884" s="12">
        <v>0</v>
      </c>
      <c r="S884" s="12">
        <f t="shared" si="13"/>
        <v>0</v>
      </c>
      <c r="T884">
        <v>1.2606620788574201</v>
      </c>
      <c r="U884">
        <v>1.2947750091552701</v>
      </c>
      <c r="V884">
        <v>1.0224300622940099</v>
      </c>
      <c r="W884">
        <v>0.27234494686126698</v>
      </c>
      <c r="X884">
        <v>0.238232016563415</v>
      </c>
      <c r="Y884">
        <v>0.238232016563415</v>
      </c>
      <c r="Z884">
        <v>0</v>
      </c>
      <c r="AA884">
        <v>1</v>
      </c>
      <c r="AB884">
        <v>1</v>
      </c>
      <c r="AC884">
        <v>1</v>
      </c>
      <c r="AD884">
        <v>0</v>
      </c>
      <c r="AE884">
        <v>1</v>
      </c>
    </row>
    <row r="885" spans="1:31" x14ac:dyDescent="0.15">
      <c r="A885" s="4">
        <v>190</v>
      </c>
      <c r="B885">
        <v>14</v>
      </c>
      <c r="C885">
        <v>6</v>
      </c>
      <c r="D885">
        <v>10</v>
      </c>
      <c r="E885">
        <v>10</v>
      </c>
      <c r="F885">
        <v>10</v>
      </c>
      <c r="G885">
        <v>0</v>
      </c>
      <c r="H885">
        <v>4</v>
      </c>
      <c r="I885">
        <v>6</v>
      </c>
      <c r="J885">
        <v>0.7</v>
      </c>
      <c r="K885">
        <v>6.30613136291504</v>
      </c>
      <c r="L885">
        <v>4.6264877319335902</v>
      </c>
      <c r="M885">
        <v>4.19069480895996</v>
      </c>
      <c r="N885">
        <v>3.4727973937988299</v>
      </c>
      <c r="O885">
        <v>1</v>
      </c>
      <c r="P885">
        <v>1</v>
      </c>
      <c r="Q885">
        <v>10</v>
      </c>
      <c r="R885" s="12">
        <v>0.1</v>
      </c>
      <c r="S885" s="12">
        <f t="shared" si="13"/>
        <v>0.1</v>
      </c>
      <c r="T885">
        <v>1.56789398193359</v>
      </c>
      <c r="U885">
        <v>1.56656265258789</v>
      </c>
      <c r="V885">
        <v>1.29334700107575</v>
      </c>
      <c r="W885">
        <v>0.273215651512146</v>
      </c>
      <c r="X885">
        <v>0.27454698085784901</v>
      </c>
      <c r="Y885">
        <v>0.27454698085784901</v>
      </c>
      <c r="Z885">
        <v>0.1</v>
      </c>
      <c r="AA885">
        <v>0.9</v>
      </c>
      <c r="AB885">
        <v>0.9</v>
      </c>
      <c r="AC885">
        <v>0.9</v>
      </c>
      <c r="AD885">
        <v>0.1</v>
      </c>
      <c r="AE885">
        <v>0.8</v>
      </c>
    </row>
    <row r="886" spans="1:31" x14ac:dyDescent="0.15">
      <c r="A886" s="4">
        <v>794</v>
      </c>
      <c r="B886">
        <v>11</v>
      </c>
      <c r="C886">
        <v>9</v>
      </c>
      <c r="D886">
        <v>10</v>
      </c>
      <c r="E886">
        <v>10</v>
      </c>
      <c r="F886">
        <v>10</v>
      </c>
      <c r="G886">
        <v>0</v>
      </c>
      <c r="H886">
        <v>1</v>
      </c>
      <c r="I886">
        <v>9</v>
      </c>
      <c r="J886">
        <v>0.55000000000000004</v>
      </c>
      <c r="K886">
        <v>4.9308834075927699</v>
      </c>
      <c r="L886">
        <v>4.8005237579345703</v>
      </c>
      <c r="M886">
        <v>9.1999721527099592</v>
      </c>
      <c r="N886">
        <v>6.1918849945068404</v>
      </c>
      <c r="O886">
        <v>0</v>
      </c>
      <c r="P886">
        <v>0</v>
      </c>
      <c r="Q886">
        <v>7</v>
      </c>
      <c r="R886" s="12">
        <v>0</v>
      </c>
      <c r="S886" s="12">
        <f t="shared" si="13"/>
        <v>0</v>
      </c>
      <c r="T886">
        <v>1.1304168701171899</v>
      </c>
      <c r="U886">
        <v>1.1967792510986299</v>
      </c>
      <c r="V886">
        <v>0.92333966493606601</v>
      </c>
      <c r="W886">
        <v>0.27343958616256703</v>
      </c>
      <c r="X886">
        <v>0.20707720518112199</v>
      </c>
      <c r="Y886">
        <v>0.20707720518112199</v>
      </c>
      <c r="Z886">
        <v>0</v>
      </c>
      <c r="AA886">
        <v>0.7</v>
      </c>
      <c r="AB886">
        <v>1</v>
      </c>
      <c r="AC886">
        <v>0.82352941176470595</v>
      </c>
      <c r="AD886">
        <v>0.3</v>
      </c>
      <c r="AE886">
        <v>0.7</v>
      </c>
    </row>
    <row r="887" spans="1:31" x14ac:dyDescent="0.15">
      <c r="A887" s="4">
        <v>587</v>
      </c>
      <c r="B887">
        <v>13</v>
      </c>
      <c r="C887">
        <v>7</v>
      </c>
      <c r="D887">
        <v>10</v>
      </c>
      <c r="E887">
        <v>10</v>
      </c>
      <c r="F887">
        <v>10</v>
      </c>
      <c r="G887">
        <v>0</v>
      </c>
      <c r="H887">
        <v>3</v>
      </c>
      <c r="I887">
        <v>7</v>
      </c>
      <c r="J887">
        <v>0.65</v>
      </c>
      <c r="K887">
        <v>6.8531417846679696</v>
      </c>
      <c r="L887">
        <v>5.1092147827148402</v>
      </c>
      <c r="M887">
        <v>3.8870429992675799</v>
      </c>
      <c r="N887">
        <v>4.0671405792236301</v>
      </c>
      <c r="O887">
        <v>1</v>
      </c>
      <c r="P887">
        <v>1</v>
      </c>
      <c r="Q887">
        <v>11</v>
      </c>
      <c r="R887" s="12">
        <v>9.0899999999999995E-2</v>
      </c>
      <c r="S887" s="12">
        <f t="shared" si="13"/>
        <v>0.1</v>
      </c>
      <c r="T887">
        <v>1.6513633728027299</v>
      </c>
      <c r="U887">
        <v>1.6151294708252</v>
      </c>
      <c r="V887">
        <v>1.34125864505768</v>
      </c>
      <c r="W887">
        <v>0.27387082576751698</v>
      </c>
      <c r="X887">
        <v>0.31010472774505599</v>
      </c>
      <c r="Y887">
        <v>0.31010472774505599</v>
      </c>
      <c r="Z887">
        <v>0.1</v>
      </c>
      <c r="AA887">
        <v>1</v>
      </c>
      <c r="AB887">
        <v>0.90909090909090895</v>
      </c>
      <c r="AC887">
        <v>0.952380952380952</v>
      </c>
      <c r="AD887">
        <v>0</v>
      </c>
      <c r="AE887">
        <v>0.9</v>
      </c>
    </row>
    <row r="888" spans="1:31" x14ac:dyDescent="0.15">
      <c r="A888" s="4">
        <v>265</v>
      </c>
      <c r="B888">
        <v>13</v>
      </c>
      <c r="C888">
        <v>7</v>
      </c>
      <c r="D888">
        <v>10</v>
      </c>
      <c r="E888">
        <v>10</v>
      </c>
      <c r="F888">
        <v>10</v>
      </c>
      <c r="G888">
        <v>0</v>
      </c>
      <c r="H888">
        <v>3</v>
      </c>
      <c r="I888">
        <v>7</v>
      </c>
      <c r="J888">
        <v>0.65</v>
      </c>
      <c r="K888">
        <v>5.4144515991210902</v>
      </c>
      <c r="L888">
        <v>4.5586509704589799</v>
      </c>
      <c r="M888">
        <v>5.1254997253418004</v>
      </c>
      <c r="N888">
        <v>3.6624374389648402</v>
      </c>
      <c r="O888">
        <v>0</v>
      </c>
      <c r="P888">
        <v>0</v>
      </c>
      <c r="Q888">
        <v>8</v>
      </c>
      <c r="R888" s="12">
        <v>0</v>
      </c>
      <c r="S888" s="12">
        <f t="shared" si="13"/>
        <v>0</v>
      </c>
      <c r="T888">
        <v>1.4804992675781199</v>
      </c>
      <c r="U888">
        <v>1.485884308815</v>
      </c>
      <c r="V888">
        <v>1.21010041236877</v>
      </c>
      <c r="W888">
        <v>0.27578389644622803</v>
      </c>
      <c r="X888">
        <v>0.27039885520935097</v>
      </c>
      <c r="Y888">
        <v>0.27039885520935097</v>
      </c>
      <c r="Z888">
        <v>0</v>
      </c>
      <c r="AA888">
        <v>0.8</v>
      </c>
      <c r="AB888">
        <v>1</v>
      </c>
      <c r="AC888">
        <v>0.88888888888888895</v>
      </c>
      <c r="AD888">
        <v>0.2</v>
      </c>
      <c r="AE888">
        <v>0.8</v>
      </c>
    </row>
    <row r="889" spans="1:31" x14ac:dyDescent="0.15">
      <c r="A889" s="4">
        <v>392</v>
      </c>
      <c r="B889">
        <v>11</v>
      </c>
      <c r="C889">
        <v>9</v>
      </c>
      <c r="D889">
        <v>10</v>
      </c>
      <c r="E889">
        <v>10</v>
      </c>
      <c r="F889">
        <v>9</v>
      </c>
      <c r="G889">
        <v>1</v>
      </c>
      <c r="H889">
        <v>2</v>
      </c>
      <c r="I889">
        <v>8</v>
      </c>
      <c r="J889">
        <v>0.55000000000000004</v>
      </c>
      <c r="K889">
        <v>5.8897361755371103</v>
      </c>
      <c r="L889">
        <v>5.5678577423095703</v>
      </c>
      <c r="M889">
        <v>7.26763916015625</v>
      </c>
      <c r="N889">
        <v>3.7341194152832</v>
      </c>
      <c r="O889">
        <v>0</v>
      </c>
      <c r="P889">
        <v>0</v>
      </c>
      <c r="Q889">
        <v>7</v>
      </c>
      <c r="R889" s="12">
        <v>0</v>
      </c>
      <c r="S889" s="12">
        <f t="shared" si="13"/>
        <v>0</v>
      </c>
      <c r="T889">
        <v>1.2469387054443399</v>
      </c>
      <c r="U889">
        <v>1.2971076965332</v>
      </c>
      <c r="V889">
        <v>1.0210936069488501</v>
      </c>
      <c r="W889">
        <v>0.27601408958435097</v>
      </c>
      <c r="X889">
        <v>0.22584509849548301</v>
      </c>
      <c r="Y889">
        <v>0.22584509849548301</v>
      </c>
      <c r="Z889">
        <v>0</v>
      </c>
      <c r="AA889">
        <v>0.7</v>
      </c>
      <c r="AB889">
        <v>1</v>
      </c>
      <c r="AC889">
        <v>0.82352941176470595</v>
      </c>
      <c r="AD889">
        <v>0.3</v>
      </c>
      <c r="AE889">
        <v>0.7</v>
      </c>
    </row>
    <row r="890" spans="1:31" x14ac:dyDescent="0.15">
      <c r="A890" s="4">
        <v>653</v>
      </c>
      <c r="B890">
        <v>11</v>
      </c>
      <c r="C890">
        <v>9</v>
      </c>
      <c r="D890">
        <v>10</v>
      </c>
      <c r="E890">
        <v>10</v>
      </c>
      <c r="F890">
        <v>10</v>
      </c>
      <c r="G890">
        <v>0</v>
      </c>
      <c r="H890">
        <v>1</v>
      </c>
      <c r="I890">
        <v>9</v>
      </c>
      <c r="J890">
        <v>0.55000000000000004</v>
      </c>
      <c r="K890">
        <v>5.9411201477050799</v>
      </c>
      <c r="L890">
        <v>5.5073223114013699</v>
      </c>
      <c r="M890">
        <v>8.6984424591064506</v>
      </c>
      <c r="N890">
        <v>7.8836479187011701</v>
      </c>
      <c r="O890">
        <v>0</v>
      </c>
      <c r="P890">
        <v>0</v>
      </c>
      <c r="Q890">
        <v>9</v>
      </c>
      <c r="R890" s="12">
        <v>0</v>
      </c>
      <c r="S890" s="12">
        <f t="shared" si="13"/>
        <v>0</v>
      </c>
      <c r="T890">
        <v>1.36894035339355</v>
      </c>
      <c r="U890">
        <v>1.3908004760742201</v>
      </c>
      <c r="V890">
        <v>1.11475241184235</v>
      </c>
      <c r="W890">
        <v>0.276048064231873</v>
      </c>
      <c r="X890">
        <v>0.254187941551208</v>
      </c>
      <c r="Y890">
        <v>0.254187941551208</v>
      </c>
      <c r="Z890">
        <v>0</v>
      </c>
      <c r="AA890">
        <v>0.9</v>
      </c>
      <c r="AB890">
        <v>1</v>
      </c>
      <c r="AC890">
        <v>0.94736842105263197</v>
      </c>
      <c r="AD890">
        <v>0.1</v>
      </c>
      <c r="AE890">
        <v>0.9</v>
      </c>
    </row>
    <row r="891" spans="1:31" x14ac:dyDescent="0.15">
      <c r="A891" s="4">
        <v>373</v>
      </c>
      <c r="B891">
        <v>11</v>
      </c>
      <c r="C891">
        <v>9</v>
      </c>
      <c r="D891">
        <v>10</v>
      </c>
      <c r="E891">
        <v>10</v>
      </c>
      <c r="F891">
        <v>10</v>
      </c>
      <c r="G891">
        <v>0</v>
      </c>
      <c r="H891">
        <v>1</v>
      </c>
      <c r="I891">
        <v>9</v>
      </c>
      <c r="J891">
        <v>0.55000000000000004</v>
      </c>
      <c r="K891">
        <v>5.0011024475097701</v>
      </c>
      <c r="L891">
        <v>4.7711372375488299</v>
      </c>
      <c r="M891">
        <v>8.8899898529052699</v>
      </c>
      <c r="N891">
        <v>6.87615966796875</v>
      </c>
      <c r="O891">
        <v>0</v>
      </c>
      <c r="P891">
        <v>0</v>
      </c>
      <c r="Q891">
        <v>6</v>
      </c>
      <c r="R891" s="12">
        <v>0</v>
      </c>
      <c r="S891" s="12">
        <f t="shared" si="13"/>
        <v>0</v>
      </c>
      <c r="T891">
        <v>1.26435470581055</v>
      </c>
      <c r="U891">
        <v>1.3032112121582</v>
      </c>
      <c r="V891">
        <v>1.02695465087891</v>
      </c>
      <c r="W891">
        <v>0.27625656127929699</v>
      </c>
      <c r="X891">
        <v>0.23740005493164101</v>
      </c>
      <c r="Y891">
        <v>0.23740005493164101</v>
      </c>
      <c r="Z891">
        <v>0</v>
      </c>
      <c r="AA891">
        <v>0.6</v>
      </c>
      <c r="AB891">
        <v>1</v>
      </c>
      <c r="AC891">
        <v>0.75</v>
      </c>
      <c r="AD891">
        <v>0.4</v>
      </c>
      <c r="AE891">
        <v>0.6</v>
      </c>
    </row>
    <row r="892" spans="1:31" x14ac:dyDescent="0.15">
      <c r="A892" s="4">
        <v>107</v>
      </c>
      <c r="B892">
        <v>13</v>
      </c>
      <c r="C892">
        <v>7</v>
      </c>
      <c r="D892">
        <v>10</v>
      </c>
      <c r="E892">
        <v>10</v>
      </c>
      <c r="F892">
        <v>10</v>
      </c>
      <c r="G892">
        <v>0</v>
      </c>
      <c r="H892">
        <v>3</v>
      </c>
      <c r="I892">
        <v>7</v>
      </c>
      <c r="J892">
        <v>0.65</v>
      </c>
      <c r="K892">
        <v>6.1459388732910201</v>
      </c>
      <c r="L892">
        <v>4.7718486785888699</v>
      </c>
      <c r="M892">
        <v>4.40433692932129</v>
      </c>
      <c r="N892">
        <v>4.0552864074706996</v>
      </c>
      <c r="O892">
        <v>0</v>
      </c>
      <c r="P892">
        <v>0</v>
      </c>
      <c r="Q892">
        <v>9</v>
      </c>
      <c r="R892" s="12">
        <v>0</v>
      </c>
      <c r="S892" s="12">
        <f t="shared" si="13"/>
        <v>0</v>
      </c>
      <c r="T892">
        <v>1.70845794677734</v>
      </c>
      <c r="U892">
        <v>1.6646658182144201</v>
      </c>
      <c r="V892">
        <v>1.3869762420654299</v>
      </c>
      <c r="W892">
        <v>0.27768957614898698</v>
      </c>
      <c r="X892">
        <v>0.32148170471191401</v>
      </c>
      <c r="Y892">
        <v>0.32148170471191401</v>
      </c>
      <c r="Z892">
        <v>0</v>
      </c>
      <c r="AA892">
        <v>0.9</v>
      </c>
      <c r="AB892">
        <v>1</v>
      </c>
      <c r="AC892">
        <v>0.94736842105263197</v>
      </c>
      <c r="AD892">
        <v>0.1</v>
      </c>
      <c r="AE892">
        <v>0.9</v>
      </c>
    </row>
    <row r="893" spans="1:31" x14ac:dyDescent="0.15">
      <c r="A893" s="4">
        <v>792</v>
      </c>
      <c r="B893">
        <v>11</v>
      </c>
      <c r="C893">
        <v>9</v>
      </c>
      <c r="D893">
        <v>10</v>
      </c>
      <c r="E893">
        <v>10</v>
      </c>
      <c r="F893">
        <v>10</v>
      </c>
      <c r="G893">
        <v>0</v>
      </c>
      <c r="H893">
        <v>1</v>
      </c>
      <c r="I893">
        <v>9</v>
      </c>
      <c r="J893">
        <v>0.55000000000000004</v>
      </c>
      <c r="K893">
        <v>5.1891632080078098</v>
      </c>
      <c r="L893">
        <v>4.9614143371581996</v>
      </c>
      <c r="M893">
        <v>9.0350494384765607</v>
      </c>
      <c r="N893">
        <v>6.8037815093994096</v>
      </c>
      <c r="O893">
        <v>0</v>
      </c>
      <c r="P893">
        <v>0</v>
      </c>
      <c r="Q893">
        <v>6</v>
      </c>
      <c r="R893" s="12">
        <v>0</v>
      </c>
      <c r="S893" s="12">
        <f t="shared" si="13"/>
        <v>0</v>
      </c>
      <c r="T893">
        <v>1.3399124145507799</v>
      </c>
      <c r="U893">
        <v>1.3749351501464799</v>
      </c>
      <c r="V893">
        <v>1.0954065322876001</v>
      </c>
      <c r="W893">
        <v>0.279528617858887</v>
      </c>
      <c r="X893">
        <v>0.24450588226318401</v>
      </c>
      <c r="Y893">
        <v>0.24450588226318401</v>
      </c>
      <c r="Z893">
        <v>0</v>
      </c>
      <c r="AA893">
        <v>0.6</v>
      </c>
      <c r="AB893">
        <v>1</v>
      </c>
      <c r="AC893">
        <v>0.75</v>
      </c>
      <c r="AD893">
        <v>0.4</v>
      </c>
      <c r="AE893">
        <v>0.6</v>
      </c>
    </row>
    <row r="894" spans="1:31" x14ac:dyDescent="0.15">
      <c r="A894" s="4">
        <v>869</v>
      </c>
      <c r="B894">
        <v>12</v>
      </c>
      <c r="C894">
        <v>8</v>
      </c>
      <c r="D894">
        <v>10</v>
      </c>
      <c r="E894">
        <v>10</v>
      </c>
      <c r="F894">
        <v>10</v>
      </c>
      <c r="G894">
        <v>0</v>
      </c>
      <c r="H894">
        <v>2</v>
      </c>
      <c r="I894">
        <v>8</v>
      </c>
      <c r="J894">
        <v>0.6</v>
      </c>
      <c r="K894">
        <v>4.8372898101806596</v>
      </c>
      <c r="L894">
        <v>4.6377372741699201</v>
      </c>
      <c r="M894">
        <v>6.5717449188232404</v>
      </c>
      <c r="N894">
        <v>3.41525459289551</v>
      </c>
      <c r="O894">
        <v>0</v>
      </c>
      <c r="P894">
        <v>0</v>
      </c>
      <c r="Q894">
        <v>8</v>
      </c>
      <c r="R894" s="12">
        <v>0</v>
      </c>
      <c r="S894" s="12">
        <f t="shared" si="13"/>
        <v>0</v>
      </c>
      <c r="T894">
        <v>1.2750091552734399</v>
      </c>
      <c r="U894">
        <v>1.33116436004639</v>
      </c>
      <c r="V894">
        <v>1.04989910125732</v>
      </c>
      <c r="W894">
        <v>0.281265258789062</v>
      </c>
      <c r="X894">
        <v>0.225110054016113</v>
      </c>
      <c r="Y894">
        <v>0.225110054016113</v>
      </c>
      <c r="Z894">
        <v>0</v>
      </c>
      <c r="AA894">
        <v>0.8</v>
      </c>
      <c r="AB894">
        <v>1</v>
      </c>
      <c r="AC894">
        <v>0.88888888888888895</v>
      </c>
      <c r="AD894">
        <v>0.2</v>
      </c>
      <c r="AE894">
        <v>0.8</v>
      </c>
    </row>
    <row r="895" spans="1:31" x14ac:dyDescent="0.15">
      <c r="A895" s="4">
        <v>919</v>
      </c>
      <c r="B895">
        <v>13</v>
      </c>
      <c r="C895">
        <v>7</v>
      </c>
      <c r="D895">
        <v>10</v>
      </c>
      <c r="E895">
        <v>10</v>
      </c>
      <c r="F895">
        <v>10</v>
      </c>
      <c r="G895">
        <v>0</v>
      </c>
      <c r="H895">
        <v>3</v>
      </c>
      <c r="I895">
        <v>7</v>
      </c>
      <c r="J895">
        <v>0.65</v>
      </c>
      <c r="K895">
        <v>5.1572856903076199</v>
      </c>
      <c r="L895">
        <v>4.60166358947754</v>
      </c>
      <c r="M895">
        <v>5.5354804992675799</v>
      </c>
      <c r="N895">
        <v>3.1860828399658199</v>
      </c>
      <c r="O895">
        <v>0</v>
      </c>
      <c r="P895">
        <v>0</v>
      </c>
      <c r="Q895">
        <v>9</v>
      </c>
      <c r="R895" s="12">
        <v>0</v>
      </c>
      <c r="S895" s="12">
        <f t="shared" si="13"/>
        <v>0</v>
      </c>
      <c r="T895">
        <v>1.35525321960449</v>
      </c>
      <c r="U895">
        <v>1.3927377462387101</v>
      </c>
      <c r="V895">
        <v>1.1109470129013099</v>
      </c>
      <c r="W895">
        <v>0.28179073333740201</v>
      </c>
      <c r="X895">
        <v>0.24430620670318601</v>
      </c>
      <c r="Y895">
        <v>0.24430620670318601</v>
      </c>
      <c r="Z895">
        <v>0</v>
      </c>
      <c r="AA895">
        <v>0.9</v>
      </c>
      <c r="AB895">
        <v>1</v>
      </c>
      <c r="AC895">
        <v>0.94736842105263197</v>
      </c>
      <c r="AD895">
        <v>0.1</v>
      </c>
      <c r="AE895">
        <v>0.9</v>
      </c>
    </row>
    <row r="896" spans="1:31" x14ac:dyDescent="0.15">
      <c r="A896" s="4">
        <v>55</v>
      </c>
      <c r="B896">
        <v>11</v>
      </c>
      <c r="C896">
        <v>9</v>
      </c>
      <c r="D896">
        <v>10</v>
      </c>
      <c r="E896">
        <v>10</v>
      </c>
      <c r="F896">
        <v>10</v>
      </c>
      <c r="G896">
        <v>0</v>
      </c>
      <c r="H896">
        <v>1</v>
      </c>
      <c r="I896">
        <v>9</v>
      </c>
      <c r="J896">
        <v>0.55000000000000004</v>
      </c>
      <c r="K896">
        <v>4.9554939270019496</v>
      </c>
      <c r="L896">
        <v>4.7821617126464799</v>
      </c>
      <c r="M896">
        <v>9.1180572509765607</v>
      </c>
      <c r="N896">
        <v>6.5509738922119096</v>
      </c>
      <c r="O896">
        <v>0</v>
      </c>
      <c r="P896">
        <v>0</v>
      </c>
      <c r="Q896">
        <v>7</v>
      </c>
      <c r="R896" s="12">
        <v>0</v>
      </c>
      <c r="S896" s="12">
        <f t="shared" si="13"/>
        <v>0</v>
      </c>
      <c r="T896">
        <v>1.2299823760986299</v>
      </c>
      <c r="U896">
        <v>1.2811126708984399</v>
      </c>
      <c r="V896">
        <v>0.999078929424286</v>
      </c>
      <c r="W896">
        <v>0.282033741474152</v>
      </c>
      <c r="X896">
        <v>0.23090344667434701</v>
      </c>
      <c r="Y896">
        <v>0.23090344667434701</v>
      </c>
      <c r="Z896">
        <v>0</v>
      </c>
      <c r="AA896">
        <v>0.7</v>
      </c>
      <c r="AB896">
        <v>1</v>
      </c>
      <c r="AC896">
        <v>0.82352941176470595</v>
      </c>
      <c r="AD896">
        <v>0.3</v>
      </c>
      <c r="AE896">
        <v>0.7</v>
      </c>
    </row>
    <row r="897" spans="1:31" x14ac:dyDescent="0.15">
      <c r="A897" s="4">
        <v>69</v>
      </c>
      <c r="B897">
        <v>13</v>
      </c>
      <c r="C897">
        <v>7</v>
      </c>
      <c r="D897">
        <v>10</v>
      </c>
      <c r="E897">
        <v>10</v>
      </c>
      <c r="F897">
        <v>10</v>
      </c>
      <c r="G897">
        <v>0</v>
      </c>
      <c r="H897">
        <v>3</v>
      </c>
      <c r="I897">
        <v>7</v>
      </c>
      <c r="J897">
        <v>0.65</v>
      </c>
      <c r="K897">
        <v>5.52435302734375</v>
      </c>
      <c r="L897">
        <v>4.7937297821044904</v>
      </c>
      <c r="M897">
        <v>5.3135871887206996</v>
      </c>
      <c r="N897">
        <v>3.17806053161621</v>
      </c>
      <c r="O897">
        <v>0</v>
      </c>
      <c r="P897">
        <v>0</v>
      </c>
      <c r="Q897">
        <v>9</v>
      </c>
      <c r="R897" s="12">
        <v>0</v>
      </c>
      <c r="S897" s="12">
        <f t="shared" si="13"/>
        <v>0</v>
      </c>
      <c r="T897">
        <v>1.52419853210449</v>
      </c>
      <c r="U897">
        <v>1.5414785146713299</v>
      </c>
      <c r="V897">
        <v>1.25931715965271</v>
      </c>
      <c r="W897">
        <v>0.282161355018616</v>
      </c>
      <c r="X897">
        <v>0.264881372451782</v>
      </c>
      <c r="Y897">
        <v>0.264881372451782</v>
      </c>
      <c r="Z897">
        <v>0</v>
      </c>
      <c r="AA897">
        <v>0.9</v>
      </c>
      <c r="AB897">
        <v>1</v>
      </c>
      <c r="AC897">
        <v>0.94736842105263197</v>
      </c>
      <c r="AD897">
        <v>0.1</v>
      </c>
      <c r="AE897">
        <v>0.9</v>
      </c>
    </row>
    <row r="898" spans="1:31" x14ac:dyDescent="0.15">
      <c r="A898" s="4">
        <v>476</v>
      </c>
      <c r="B898">
        <v>12</v>
      </c>
      <c r="C898">
        <v>8</v>
      </c>
      <c r="D898">
        <v>10</v>
      </c>
      <c r="E898">
        <v>10</v>
      </c>
      <c r="F898">
        <v>10</v>
      </c>
      <c r="G898">
        <v>0</v>
      </c>
      <c r="H898">
        <v>2</v>
      </c>
      <c r="I898">
        <v>8</v>
      </c>
      <c r="J898">
        <v>0.6</v>
      </c>
      <c r="K898">
        <v>5.8998451232910201</v>
      </c>
      <c r="L898">
        <v>5.1526775360107404</v>
      </c>
      <c r="M898">
        <v>6.1145935058593697</v>
      </c>
      <c r="N898">
        <v>4.9382286071777299</v>
      </c>
      <c r="O898">
        <v>0</v>
      </c>
      <c r="P898">
        <v>0</v>
      </c>
      <c r="Q898">
        <v>10</v>
      </c>
      <c r="R898" s="12">
        <v>0</v>
      </c>
      <c r="S898" s="12">
        <f t="shared" ref="S898:S961" si="14">O898/E898</f>
        <v>0</v>
      </c>
      <c r="T898">
        <v>1.4792652130127</v>
      </c>
      <c r="U898">
        <v>1.47916507720947</v>
      </c>
      <c r="V898">
        <v>1.19590067863464</v>
      </c>
      <c r="W898">
        <v>0.28326439857482899</v>
      </c>
      <c r="X898">
        <v>0.28336453437805198</v>
      </c>
      <c r="Y898">
        <v>0.28336453437805198</v>
      </c>
      <c r="Z898">
        <v>0</v>
      </c>
      <c r="AA898">
        <v>1</v>
      </c>
      <c r="AB898">
        <v>1</v>
      </c>
      <c r="AC898">
        <v>1</v>
      </c>
      <c r="AD898">
        <v>0</v>
      </c>
      <c r="AE898">
        <v>1</v>
      </c>
    </row>
    <row r="899" spans="1:31" x14ac:dyDescent="0.15">
      <c r="A899" s="4">
        <v>829</v>
      </c>
      <c r="B899">
        <v>12</v>
      </c>
      <c r="C899">
        <v>8</v>
      </c>
      <c r="D899">
        <v>10</v>
      </c>
      <c r="E899">
        <v>10</v>
      </c>
      <c r="F899">
        <v>10</v>
      </c>
      <c r="G899">
        <v>0</v>
      </c>
      <c r="H899">
        <v>2</v>
      </c>
      <c r="I899">
        <v>8</v>
      </c>
      <c r="J899">
        <v>0.6</v>
      </c>
      <c r="K899">
        <v>5.1654891967773402</v>
      </c>
      <c r="L899">
        <v>4.8482112884521502</v>
      </c>
      <c r="M899">
        <v>6.8591175079345703</v>
      </c>
      <c r="N899">
        <v>4.1000404357910201</v>
      </c>
      <c r="O899">
        <v>0</v>
      </c>
      <c r="P899">
        <v>0</v>
      </c>
      <c r="Q899">
        <v>7</v>
      </c>
      <c r="R899" s="12">
        <v>0</v>
      </c>
      <c r="S899" s="12">
        <f t="shared" si="14"/>
        <v>0</v>
      </c>
      <c r="T899">
        <v>1.2302303314209</v>
      </c>
      <c r="U899">
        <v>1.2920684814453101</v>
      </c>
      <c r="V899">
        <v>1.00746178627014</v>
      </c>
      <c r="W899">
        <v>0.28460669517517101</v>
      </c>
      <c r="X899">
        <v>0.222768545150757</v>
      </c>
      <c r="Y899">
        <v>0.222768545150757</v>
      </c>
      <c r="Z899">
        <v>0</v>
      </c>
      <c r="AA899">
        <v>0.7</v>
      </c>
      <c r="AB899">
        <v>1</v>
      </c>
      <c r="AC899">
        <v>0.82352941176470595</v>
      </c>
      <c r="AD899">
        <v>0.3</v>
      </c>
      <c r="AE899">
        <v>0.7</v>
      </c>
    </row>
    <row r="900" spans="1:31" x14ac:dyDescent="0.15">
      <c r="A900" s="4">
        <v>258</v>
      </c>
      <c r="B900">
        <v>11</v>
      </c>
      <c r="C900">
        <v>9</v>
      </c>
      <c r="D900">
        <v>10</v>
      </c>
      <c r="E900">
        <v>10</v>
      </c>
      <c r="F900">
        <v>10</v>
      </c>
      <c r="G900">
        <v>0</v>
      </c>
      <c r="H900">
        <v>1</v>
      </c>
      <c r="I900">
        <v>9</v>
      </c>
      <c r="J900">
        <v>0.55000000000000004</v>
      </c>
      <c r="K900">
        <v>5.5217914581298801</v>
      </c>
      <c r="L900">
        <v>5.4143714904785201</v>
      </c>
      <c r="M900">
        <v>9.6779003143310494</v>
      </c>
      <c r="N900">
        <v>5.8114128112793004</v>
      </c>
      <c r="O900">
        <v>0</v>
      </c>
      <c r="P900">
        <v>0</v>
      </c>
      <c r="Q900">
        <v>8</v>
      </c>
      <c r="R900" s="12">
        <v>0</v>
      </c>
      <c r="S900" s="12">
        <f t="shared" si="14"/>
        <v>0</v>
      </c>
      <c r="T900">
        <v>1.28765869140625</v>
      </c>
      <c r="U900">
        <v>1.36114501953125</v>
      </c>
      <c r="V900">
        <v>1.0754998922348</v>
      </c>
      <c r="W900">
        <v>0.28564512729644798</v>
      </c>
      <c r="X900">
        <v>0.212158799171448</v>
      </c>
      <c r="Y900">
        <v>0.212158799171448</v>
      </c>
      <c r="Z900">
        <v>0</v>
      </c>
      <c r="AA900">
        <v>0.8</v>
      </c>
      <c r="AB900">
        <v>1</v>
      </c>
      <c r="AC900">
        <v>0.88888888888888895</v>
      </c>
      <c r="AD900">
        <v>0.2</v>
      </c>
      <c r="AE900">
        <v>0.8</v>
      </c>
    </row>
    <row r="901" spans="1:31" x14ac:dyDescent="0.15">
      <c r="A901" s="4">
        <v>710</v>
      </c>
      <c r="B901">
        <v>14</v>
      </c>
      <c r="C901">
        <v>6</v>
      </c>
      <c r="D901">
        <v>10</v>
      </c>
      <c r="E901">
        <v>10</v>
      </c>
      <c r="F901">
        <v>10</v>
      </c>
      <c r="G901">
        <v>0</v>
      </c>
      <c r="H901">
        <v>4</v>
      </c>
      <c r="I901">
        <v>6</v>
      </c>
      <c r="J901">
        <v>0.7</v>
      </c>
      <c r="K901">
        <v>6.6551170349121103</v>
      </c>
      <c r="L901">
        <v>4.90458106994629</v>
      </c>
      <c r="M901">
        <v>5.0330657958984402</v>
      </c>
      <c r="N901">
        <v>4.5904788970947301</v>
      </c>
      <c r="O901">
        <v>0</v>
      </c>
      <c r="P901">
        <v>0</v>
      </c>
      <c r="Q901">
        <v>8</v>
      </c>
      <c r="R901" s="12">
        <v>0</v>
      </c>
      <c r="S901" s="12">
        <f t="shared" si="14"/>
        <v>0</v>
      </c>
      <c r="T901">
        <v>1.7042102813720701</v>
      </c>
      <c r="U901">
        <v>1.6775879859924301</v>
      </c>
      <c r="V901">
        <v>1.3919208049774201</v>
      </c>
      <c r="W901">
        <v>0.28566718101501498</v>
      </c>
      <c r="X901">
        <v>0.31228947639465299</v>
      </c>
      <c r="Y901">
        <v>0.31228947639465299</v>
      </c>
      <c r="Z901">
        <v>0</v>
      </c>
      <c r="AA901">
        <v>0.8</v>
      </c>
      <c r="AB901">
        <v>1</v>
      </c>
      <c r="AC901">
        <v>0.88888888888888895</v>
      </c>
      <c r="AD901">
        <v>0.2</v>
      </c>
      <c r="AE901">
        <v>0.8</v>
      </c>
    </row>
    <row r="902" spans="1:31" x14ac:dyDescent="0.15">
      <c r="A902" s="4">
        <v>645</v>
      </c>
      <c r="B902">
        <v>15</v>
      </c>
      <c r="C902">
        <v>5</v>
      </c>
      <c r="D902">
        <v>10</v>
      </c>
      <c r="E902">
        <v>10</v>
      </c>
      <c r="F902">
        <v>10</v>
      </c>
      <c r="G902">
        <v>0</v>
      </c>
      <c r="H902">
        <v>5</v>
      </c>
      <c r="I902">
        <v>5</v>
      </c>
      <c r="J902">
        <v>0.75</v>
      </c>
      <c r="K902">
        <v>6.21144676208496</v>
      </c>
      <c r="L902">
        <v>4.1461753845214799</v>
      </c>
      <c r="M902">
        <v>3.7313938140869101</v>
      </c>
      <c r="N902">
        <v>3.3009834289550799</v>
      </c>
      <c r="O902">
        <v>1</v>
      </c>
      <c r="P902">
        <v>1</v>
      </c>
      <c r="Q902">
        <v>10</v>
      </c>
      <c r="R902" s="12">
        <v>0.1</v>
      </c>
      <c r="S902" s="12">
        <f t="shared" si="14"/>
        <v>0.1</v>
      </c>
      <c r="T902">
        <v>1.79638671875</v>
      </c>
      <c r="U902">
        <v>1.7748954296112101</v>
      </c>
      <c r="V902">
        <v>1.4884166717529299</v>
      </c>
      <c r="W902">
        <v>0.28647875785827598</v>
      </c>
      <c r="X902">
        <v>0.30797004699706998</v>
      </c>
      <c r="Y902">
        <v>0.30797004699706998</v>
      </c>
      <c r="Z902">
        <v>0.1</v>
      </c>
      <c r="AA902">
        <v>0.9</v>
      </c>
      <c r="AB902">
        <v>0.9</v>
      </c>
      <c r="AC902">
        <v>0.9</v>
      </c>
      <c r="AD902">
        <v>0.1</v>
      </c>
      <c r="AE902">
        <v>0.8</v>
      </c>
    </row>
    <row r="903" spans="1:31" x14ac:dyDescent="0.15">
      <c r="A903" s="4">
        <v>656</v>
      </c>
      <c r="B903">
        <v>13</v>
      </c>
      <c r="C903">
        <v>7</v>
      </c>
      <c r="D903">
        <v>10</v>
      </c>
      <c r="E903">
        <v>10</v>
      </c>
      <c r="F903">
        <v>10</v>
      </c>
      <c r="G903">
        <v>0</v>
      </c>
      <c r="H903">
        <v>3</v>
      </c>
      <c r="I903">
        <v>7</v>
      </c>
      <c r="J903">
        <v>0.65</v>
      </c>
      <c r="K903">
        <v>5.7590465545654297</v>
      </c>
      <c r="L903">
        <v>4.4995021820068404</v>
      </c>
      <c r="M903">
        <v>3.70383644104004</v>
      </c>
      <c r="N903">
        <v>3.0618305206298801</v>
      </c>
      <c r="O903">
        <v>1</v>
      </c>
      <c r="P903">
        <v>1</v>
      </c>
      <c r="Q903">
        <v>10</v>
      </c>
      <c r="R903" s="12">
        <v>0.1</v>
      </c>
      <c r="S903" s="12">
        <f t="shared" si="14"/>
        <v>0.1</v>
      </c>
      <c r="T903">
        <v>1.9042510986328101</v>
      </c>
      <c r="U903">
        <v>1.8510665893554701</v>
      </c>
      <c r="V903">
        <v>1.56242299079895</v>
      </c>
      <c r="W903">
        <v>0.288643598556519</v>
      </c>
      <c r="X903">
        <v>0.34182810783386203</v>
      </c>
      <c r="Y903">
        <v>0.34182810783386203</v>
      </c>
      <c r="Z903">
        <v>0.1</v>
      </c>
      <c r="AA903">
        <v>0.9</v>
      </c>
      <c r="AB903">
        <v>0.9</v>
      </c>
      <c r="AC903">
        <v>0.9</v>
      </c>
      <c r="AD903">
        <v>0.1</v>
      </c>
      <c r="AE903">
        <v>0.8</v>
      </c>
    </row>
    <row r="904" spans="1:31" x14ac:dyDescent="0.15">
      <c r="A904" s="4">
        <v>903</v>
      </c>
      <c r="B904">
        <v>11</v>
      </c>
      <c r="C904">
        <v>9</v>
      </c>
      <c r="D904">
        <v>10</v>
      </c>
      <c r="E904">
        <v>10</v>
      </c>
      <c r="F904">
        <v>10</v>
      </c>
      <c r="G904">
        <v>0</v>
      </c>
      <c r="H904">
        <v>1</v>
      </c>
      <c r="I904">
        <v>9</v>
      </c>
      <c r="J904">
        <v>0.55000000000000004</v>
      </c>
      <c r="K904">
        <v>5.3870315551757804</v>
      </c>
      <c r="L904">
        <v>5.0865001678466797</v>
      </c>
      <c r="M904">
        <v>8.9142665863037092</v>
      </c>
      <c r="N904">
        <v>7.2583560943603498</v>
      </c>
      <c r="O904">
        <v>0</v>
      </c>
      <c r="P904">
        <v>0</v>
      </c>
      <c r="Q904">
        <v>9</v>
      </c>
      <c r="R904" s="12">
        <v>0</v>
      </c>
      <c r="S904" s="12">
        <f t="shared" si="14"/>
        <v>0</v>
      </c>
      <c r="T904">
        <v>1.3274040222168</v>
      </c>
      <c r="U904">
        <v>1.35579109191895</v>
      </c>
      <c r="V904">
        <v>1.06669592857361</v>
      </c>
      <c r="W904">
        <v>0.28909516334533703</v>
      </c>
      <c r="X904">
        <v>0.26070809364318798</v>
      </c>
      <c r="Y904">
        <v>0.26070809364318798</v>
      </c>
      <c r="Z904">
        <v>0</v>
      </c>
      <c r="AA904">
        <v>0.9</v>
      </c>
      <c r="AB904">
        <v>1</v>
      </c>
      <c r="AC904">
        <v>0.94736842105263197</v>
      </c>
      <c r="AD904">
        <v>0.1</v>
      </c>
      <c r="AE904">
        <v>0.9</v>
      </c>
    </row>
    <row r="905" spans="1:31" x14ac:dyDescent="0.15">
      <c r="A905" s="4">
        <v>24</v>
      </c>
      <c r="B905">
        <v>13</v>
      </c>
      <c r="C905">
        <v>7</v>
      </c>
      <c r="D905">
        <v>10</v>
      </c>
      <c r="E905">
        <v>10</v>
      </c>
      <c r="F905">
        <v>10</v>
      </c>
      <c r="G905">
        <v>0</v>
      </c>
      <c r="H905">
        <v>3</v>
      </c>
      <c r="I905">
        <v>7</v>
      </c>
      <c r="J905">
        <v>0.65</v>
      </c>
      <c r="K905">
        <v>5.8043346405029297</v>
      </c>
      <c r="L905">
        <v>4.8445816040039098</v>
      </c>
      <c r="M905">
        <v>5.0663127899169904</v>
      </c>
      <c r="N905">
        <v>3.5159339904785201</v>
      </c>
      <c r="O905">
        <v>0</v>
      </c>
      <c r="P905">
        <v>0</v>
      </c>
      <c r="Q905">
        <v>8</v>
      </c>
      <c r="R905" s="12">
        <v>0</v>
      </c>
      <c r="S905" s="12">
        <f t="shared" si="14"/>
        <v>0</v>
      </c>
      <c r="T905">
        <v>1.61051368713379</v>
      </c>
      <c r="U905">
        <v>1.6023508310318</v>
      </c>
      <c r="V905">
        <v>1.31271135807037</v>
      </c>
      <c r="W905">
        <v>0.289639472961426</v>
      </c>
      <c r="X905">
        <v>0.29780232906341603</v>
      </c>
      <c r="Y905">
        <v>0.29780232906341603</v>
      </c>
      <c r="Z905">
        <v>0</v>
      </c>
      <c r="AA905">
        <v>0.8</v>
      </c>
      <c r="AB905">
        <v>1</v>
      </c>
      <c r="AC905">
        <v>0.88888888888888895</v>
      </c>
      <c r="AD905">
        <v>0.2</v>
      </c>
      <c r="AE905">
        <v>0.8</v>
      </c>
    </row>
    <row r="906" spans="1:31" x14ac:dyDescent="0.15">
      <c r="A906" s="4">
        <v>160</v>
      </c>
      <c r="B906">
        <v>12</v>
      </c>
      <c r="C906">
        <v>8</v>
      </c>
      <c r="D906">
        <v>10</v>
      </c>
      <c r="E906">
        <v>10</v>
      </c>
      <c r="F906">
        <v>10</v>
      </c>
      <c r="G906">
        <v>0</v>
      </c>
      <c r="H906">
        <v>2</v>
      </c>
      <c r="I906">
        <v>8</v>
      </c>
      <c r="J906">
        <v>0.6</v>
      </c>
      <c r="K906">
        <v>5.2444000244140598</v>
      </c>
      <c r="L906">
        <v>4.8585510253906197</v>
      </c>
      <c r="M906">
        <v>6.5633850097656197</v>
      </c>
      <c r="N906">
        <v>4.0602970123290998</v>
      </c>
      <c r="O906">
        <v>0</v>
      </c>
      <c r="P906">
        <v>0</v>
      </c>
      <c r="Q906">
        <v>8</v>
      </c>
      <c r="R906" s="12">
        <v>0</v>
      </c>
      <c r="S906" s="12">
        <f t="shared" si="14"/>
        <v>0</v>
      </c>
      <c r="T906">
        <v>1.3119144439697299</v>
      </c>
      <c r="U906">
        <v>1.3666067123413099</v>
      </c>
      <c r="V906">
        <v>1.0758860111236599</v>
      </c>
      <c r="W906">
        <v>0.29072070121765098</v>
      </c>
      <c r="X906">
        <v>0.236028432846069</v>
      </c>
      <c r="Y906">
        <v>0.236028432846069</v>
      </c>
      <c r="Z906">
        <v>0</v>
      </c>
      <c r="AA906">
        <v>0.8</v>
      </c>
      <c r="AB906">
        <v>1</v>
      </c>
      <c r="AC906">
        <v>0.88888888888888895</v>
      </c>
      <c r="AD906">
        <v>0.2</v>
      </c>
      <c r="AE906">
        <v>0.8</v>
      </c>
    </row>
    <row r="907" spans="1:31" x14ac:dyDescent="0.15">
      <c r="A907" s="4">
        <v>536</v>
      </c>
      <c r="B907">
        <v>12</v>
      </c>
      <c r="C907">
        <v>8</v>
      </c>
      <c r="D907">
        <v>10</v>
      </c>
      <c r="E907">
        <v>10</v>
      </c>
      <c r="F907">
        <v>10</v>
      </c>
      <c r="G907">
        <v>0</v>
      </c>
      <c r="H907">
        <v>2</v>
      </c>
      <c r="I907">
        <v>8</v>
      </c>
      <c r="J907">
        <v>0.6</v>
      </c>
      <c r="K907">
        <v>5.2057666778564498</v>
      </c>
      <c r="L907">
        <v>4.9095325469970703</v>
      </c>
      <c r="M907">
        <v>7.2112407684326199</v>
      </c>
      <c r="N907">
        <v>4.3582878112793004</v>
      </c>
      <c r="O907">
        <v>0</v>
      </c>
      <c r="P907">
        <v>0</v>
      </c>
      <c r="Q907">
        <v>8</v>
      </c>
      <c r="R907" s="12">
        <v>0</v>
      </c>
      <c r="S907" s="12">
        <f t="shared" si="14"/>
        <v>0</v>
      </c>
      <c r="T907">
        <v>1.3036594390869101</v>
      </c>
      <c r="U907">
        <v>1.3527402877807599</v>
      </c>
      <c r="V907">
        <v>1.0612106323242201</v>
      </c>
      <c r="W907">
        <v>0.29152965545654302</v>
      </c>
      <c r="X907">
        <v>0.24244880676269501</v>
      </c>
      <c r="Y907">
        <v>0.24244880676269501</v>
      </c>
      <c r="Z907">
        <v>0</v>
      </c>
      <c r="AA907">
        <v>0.8</v>
      </c>
      <c r="AB907">
        <v>1</v>
      </c>
      <c r="AC907">
        <v>0.88888888888888895</v>
      </c>
      <c r="AD907">
        <v>0.2</v>
      </c>
      <c r="AE907">
        <v>0.8</v>
      </c>
    </row>
    <row r="908" spans="1:31" x14ac:dyDescent="0.15">
      <c r="A908" s="4">
        <v>99</v>
      </c>
      <c r="B908">
        <v>13</v>
      </c>
      <c r="C908">
        <v>7</v>
      </c>
      <c r="D908">
        <v>10</v>
      </c>
      <c r="E908">
        <v>10</v>
      </c>
      <c r="F908">
        <v>10</v>
      </c>
      <c r="G908">
        <v>0</v>
      </c>
      <c r="H908">
        <v>3</v>
      </c>
      <c r="I908">
        <v>7</v>
      </c>
      <c r="J908">
        <v>0.65</v>
      </c>
      <c r="K908">
        <v>6.3110179901123002</v>
      </c>
      <c r="L908">
        <v>4.9485740661621103</v>
      </c>
      <c r="M908">
        <v>4.0775299072265598</v>
      </c>
      <c r="N908">
        <v>3.2971248626709002</v>
      </c>
      <c r="O908">
        <v>1</v>
      </c>
      <c r="P908">
        <v>1</v>
      </c>
      <c r="Q908">
        <v>11</v>
      </c>
      <c r="R908" s="12">
        <v>9.0899999999999995E-2</v>
      </c>
      <c r="S908" s="12">
        <f t="shared" si="14"/>
        <v>0.1</v>
      </c>
      <c r="T908">
        <v>1.6763935089111299</v>
      </c>
      <c r="U908">
        <v>1.6509761810302701</v>
      </c>
      <c r="V908">
        <v>1.3589395284652701</v>
      </c>
      <c r="W908">
        <v>0.292036652565002</v>
      </c>
      <c r="X908">
        <v>0.31745398044586198</v>
      </c>
      <c r="Y908">
        <v>0.31745398044586198</v>
      </c>
      <c r="Z908">
        <v>0.1</v>
      </c>
      <c r="AA908">
        <v>1</v>
      </c>
      <c r="AB908">
        <v>0.90909090909090895</v>
      </c>
      <c r="AC908">
        <v>0.952380952380952</v>
      </c>
      <c r="AD908">
        <v>0</v>
      </c>
      <c r="AE908">
        <v>0.9</v>
      </c>
    </row>
    <row r="909" spans="1:31" x14ac:dyDescent="0.15">
      <c r="A909" s="4">
        <v>883</v>
      </c>
      <c r="B909">
        <v>12</v>
      </c>
      <c r="C909">
        <v>8</v>
      </c>
      <c r="D909">
        <v>10</v>
      </c>
      <c r="E909">
        <v>10</v>
      </c>
      <c r="F909">
        <v>10</v>
      </c>
      <c r="G909">
        <v>0</v>
      </c>
      <c r="H909">
        <v>2</v>
      </c>
      <c r="I909">
        <v>8</v>
      </c>
      <c r="J909">
        <v>0.6</v>
      </c>
      <c r="K909">
        <v>5.4155101776123002</v>
      </c>
      <c r="L909">
        <v>5.0815448760986301</v>
      </c>
      <c r="M909">
        <v>6.5789718627929696</v>
      </c>
      <c r="N909">
        <v>3.5416011810302699</v>
      </c>
      <c r="O909">
        <v>0</v>
      </c>
      <c r="P909">
        <v>0</v>
      </c>
      <c r="Q909">
        <v>7</v>
      </c>
      <c r="R909" s="12">
        <v>0</v>
      </c>
      <c r="S909" s="12">
        <f t="shared" si="14"/>
        <v>0</v>
      </c>
      <c r="T909">
        <v>1.4081840515136701</v>
      </c>
      <c r="U909">
        <v>1.46589183807373</v>
      </c>
      <c r="V909">
        <v>1.17328548431397</v>
      </c>
      <c r="W909">
        <v>0.29260635375976601</v>
      </c>
      <c r="X909">
        <v>0.234898567199707</v>
      </c>
      <c r="Y909">
        <v>0.234898567199707</v>
      </c>
      <c r="Z909">
        <v>0</v>
      </c>
      <c r="AA909">
        <v>0.7</v>
      </c>
      <c r="AB909">
        <v>1</v>
      </c>
      <c r="AC909">
        <v>0.82352941176470595</v>
      </c>
      <c r="AD909">
        <v>0.3</v>
      </c>
      <c r="AE909">
        <v>0.7</v>
      </c>
    </row>
    <row r="910" spans="1:31" x14ac:dyDescent="0.15">
      <c r="A910" s="4">
        <v>19</v>
      </c>
      <c r="B910">
        <v>15</v>
      </c>
      <c r="C910">
        <v>5</v>
      </c>
      <c r="D910">
        <v>10</v>
      </c>
      <c r="E910">
        <v>10</v>
      </c>
      <c r="F910">
        <v>10</v>
      </c>
      <c r="G910">
        <v>0</v>
      </c>
      <c r="H910">
        <v>5</v>
      </c>
      <c r="I910">
        <v>5</v>
      </c>
      <c r="J910">
        <v>0.75</v>
      </c>
      <c r="K910">
        <v>5.7425575256347701</v>
      </c>
      <c r="L910">
        <v>4.3131961822509801</v>
      </c>
      <c r="M910">
        <v>4.4439506530761701</v>
      </c>
      <c r="N910">
        <v>3.1202354431152299</v>
      </c>
      <c r="O910">
        <v>1</v>
      </c>
      <c r="P910">
        <v>1</v>
      </c>
      <c r="Q910">
        <v>11</v>
      </c>
      <c r="R910" s="12">
        <v>9.0899999999999995E-2</v>
      </c>
      <c r="S910" s="12">
        <f t="shared" si="14"/>
        <v>0.1</v>
      </c>
      <c r="T910">
        <v>1.69216728210449</v>
      </c>
      <c r="U910">
        <v>1.69506192207336</v>
      </c>
      <c r="V910">
        <v>1.4024184942245499</v>
      </c>
      <c r="W910">
        <v>0.29264342784881597</v>
      </c>
      <c r="X910">
        <v>0.28974878787994401</v>
      </c>
      <c r="Y910">
        <v>0.28974878787994401</v>
      </c>
      <c r="Z910">
        <v>0.1</v>
      </c>
      <c r="AA910">
        <v>1</v>
      </c>
      <c r="AB910">
        <v>0.90909090909090895</v>
      </c>
      <c r="AC910">
        <v>0.952380952380952</v>
      </c>
      <c r="AD910">
        <v>0</v>
      </c>
      <c r="AE910">
        <v>0.9</v>
      </c>
    </row>
    <row r="911" spans="1:31" x14ac:dyDescent="0.15">
      <c r="A911" s="4">
        <v>28</v>
      </c>
      <c r="B911">
        <v>14</v>
      </c>
      <c r="C911">
        <v>6</v>
      </c>
      <c r="D911">
        <v>10</v>
      </c>
      <c r="E911">
        <v>10</v>
      </c>
      <c r="F911">
        <v>10</v>
      </c>
      <c r="G911">
        <v>0</v>
      </c>
      <c r="H911">
        <v>4</v>
      </c>
      <c r="I911">
        <v>6</v>
      </c>
      <c r="J911">
        <v>0.7</v>
      </c>
      <c r="K911">
        <v>6.1116256713867196</v>
      </c>
      <c r="L911">
        <v>4.5885772705078098</v>
      </c>
      <c r="M911">
        <v>4.2203941345214799</v>
      </c>
      <c r="N911">
        <v>3.1939716339111301</v>
      </c>
      <c r="O911">
        <v>1</v>
      </c>
      <c r="P911">
        <v>1</v>
      </c>
      <c r="Q911">
        <v>11</v>
      </c>
      <c r="R911" s="12">
        <v>9.0899999999999995E-2</v>
      </c>
      <c r="S911" s="12">
        <f t="shared" si="14"/>
        <v>0.1</v>
      </c>
      <c r="T911">
        <v>1.6890106201171899</v>
      </c>
      <c r="U911">
        <v>1.6837115287780799</v>
      </c>
      <c r="V911">
        <v>1.3901789188385001</v>
      </c>
      <c r="W911">
        <v>0.29353260993957497</v>
      </c>
      <c r="X911">
        <v>0.29883170127868702</v>
      </c>
      <c r="Y911">
        <v>0.29883170127868702</v>
      </c>
      <c r="Z911">
        <v>0.1</v>
      </c>
      <c r="AA911">
        <v>1</v>
      </c>
      <c r="AB911">
        <v>0.90909090909090895</v>
      </c>
      <c r="AC911">
        <v>0.952380952380952</v>
      </c>
      <c r="AD911">
        <v>0</v>
      </c>
      <c r="AE911">
        <v>0.9</v>
      </c>
    </row>
    <row r="912" spans="1:31" x14ac:dyDescent="0.15">
      <c r="A912" s="4">
        <v>105</v>
      </c>
      <c r="B912">
        <v>13</v>
      </c>
      <c r="C912">
        <v>7</v>
      </c>
      <c r="D912">
        <v>10</v>
      </c>
      <c r="E912">
        <v>10</v>
      </c>
      <c r="F912">
        <v>10</v>
      </c>
      <c r="G912">
        <v>0</v>
      </c>
      <c r="H912">
        <v>3</v>
      </c>
      <c r="I912">
        <v>7</v>
      </c>
      <c r="J912">
        <v>0.65</v>
      </c>
      <c r="K912">
        <v>5.9191265106201199</v>
      </c>
      <c r="L912">
        <v>5.3729972839355504</v>
      </c>
      <c r="M912">
        <v>6.1568965911865199</v>
      </c>
      <c r="N912">
        <v>2.9402942657470699</v>
      </c>
      <c r="O912">
        <v>0</v>
      </c>
      <c r="P912">
        <v>0</v>
      </c>
      <c r="Q912">
        <v>10</v>
      </c>
      <c r="R912" s="12">
        <v>0</v>
      </c>
      <c r="S912" s="12">
        <f t="shared" si="14"/>
        <v>0</v>
      </c>
      <c r="T912">
        <v>1.31333351135254</v>
      </c>
      <c r="U912">
        <v>1.3750858306884799</v>
      </c>
      <c r="V912">
        <v>1.0806859731674201</v>
      </c>
      <c r="W912">
        <v>0.29439985752105702</v>
      </c>
      <c r="X912">
        <v>0.23264753818511999</v>
      </c>
      <c r="Y912">
        <v>0.23264753818511999</v>
      </c>
      <c r="Z912">
        <v>0</v>
      </c>
      <c r="AA912">
        <v>1</v>
      </c>
      <c r="AB912">
        <v>1</v>
      </c>
      <c r="AC912">
        <v>1</v>
      </c>
      <c r="AD912">
        <v>0</v>
      </c>
      <c r="AE912">
        <v>1</v>
      </c>
    </row>
    <row r="913" spans="1:31" x14ac:dyDescent="0.15">
      <c r="A913" s="4">
        <v>859</v>
      </c>
      <c r="B913">
        <v>12</v>
      </c>
      <c r="C913">
        <v>8</v>
      </c>
      <c r="D913">
        <v>10</v>
      </c>
      <c r="E913">
        <v>10</v>
      </c>
      <c r="F913">
        <v>10</v>
      </c>
      <c r="G913">
        <v>0</v>
      </c>
      <c r="H913">
        <v>2</v>
      </c>
      <c r="I913">
        <v>8</v>
      </c>
      <c r="J913">
        <v>0.6</v>
      </c>
      <c r="K913">
        <v>5.6383762359619096</v>
      </c>
      <c r="L913">
        <v>5.0086669921875</v>
      </c>
      <c r="M913">
        <v>6.0414295196533203</v>
      </c>
      <c r="N913">
        <v>4.4394855499267596</v>
      </c>
      <c r="O913">
        <v>0</v>
      </c>
      <c r="P913">
        <v>0</v>
      </c>
      <c r="Q913">
        <v>9</v>
      </c>
      <c r="R913" s="12">
        <v>0</v>
      </c>
      <c r="S913" s="12">
        <f t="shared" si="14"/>
        <v>0</v>
      </c>
      <c r="T913">
        <v>1.4305000305175799</v>
      </c>
      <c r="U913">
        <v>1.4419307708740201</v>
      </c>
      <c r="V913">
        <v>1.1474246978759799</v>
      </c>
      <c r="W913">
        <v>0.29450607299804699</v>
      </c>
      <c r="X913">
        <v>0.28307533264160201</v>
      </c>
      <c r="Y913">
        <v>0.28307533264160201</v>
      </c>
      <c r="Z913">
        <v>0</v>
      </c>
      <c r="AA913">
        <v>0.9</v>
      </c>
      <c r="AB913">
        <v>1</v>
      </c>
      <c r="AC913">
        <v>0.94736842105263197</v>
      </c>
      <c r="AD913">
        <v>0.1</v>
      </c>
      <c r="AE913">
        <v>0.9</v>
      </c>
    </row>
    <row r="914" spans="1:31" x14ac:dyDescent="0.15">
      <c r="A914" s="4">
        <v>299</v>
      </c>
      <c r="B914">
        <v>11</v>
      </c>
      <c r="C914">
        <v>9</v>
      </c>
      <c r="D914">
        <v>10</v>
      </c>
      <c r="E914">
        <v>10</v>
      </c>
      <c r="F914">
        <v>10</v>
      </c>
      <c r="G914">
        <v>0</v>
      </c>
      <c r="H914">
        <v>1</v>
      </c>
      <c r="I914">
        <v>9</v>
      </c>
      <c r="J914">
        <v>0.55000000000000004</v>
      </c>
      <c r="K914">
        <v>5.3350582122802699</v>
      </c>
      <c r="L914">
        <v>5.1006450653076199</v>
      </c>
      <c r="M914">
        <v>9.2449569702148402</v>
      </c>
      <c r="N914">
        <v>6.9489288330078098</v>
      </c>
      <c r="O914">
        <v>0</v>
      </c>
      <c r="P914">
        <v>0</v>
      </c>
      <c r="Q914">
        <v>8</v>
      </c>
      <c r="R914" s="12">
        <v>0</v>
      </c>
      <c r="S914" s="12">
        <f t="shared" si="14"/>
        <v>0</v>
      </c>
      <c r="T914">
        <v>1.2673759460449201</v>
      </c>
      <c r="U914">
        <v>1.32200050354004</v>
      </c>
      <c r="V914">
        <v>1.0258585214614899</v>
      </c>
      <c r="W914">
        <v>0.29614198207855202</v>
      </c>
      <c r="X914">
        <v>0.241517424583435</v>
      </c>
      <c r="Y914">
        <v>0.241517424583435</v>
      </c>
      <c r="Z914">
        <v>0</v>
      </c>
      <c r="AA914">
        <v>0.8</v>
      </c>
      <c r="AB914">
        <v>1</v>
      </c>
      <c r="AC914">
        <v>0.88888888888888895</v>
      </c>
      <c r="AD914">
        <v>0.2</v>
      </c>
      <c r="AE914">
        <v>0.8</v>
      </c>
    </row>
    <row r="915" spans="1:31" x14ac:dyDescent="0.15">
      <c r="A915" s="4">
        <v>507</v>
      </c>
      <c r="B915">
        <v>13</v>
      </c>
      <c r="C915">
        <v>7</v>
      </c>
      <c r="D915">
        <v>10</v>
      </c>
      <c r="E915">
        <v>10</v>
      </c>
      <c r="F915">
        <v>10</v>
      </c>
      <c r="G915">
        <v>0</v>
      </c>
      <c r="H915">
        <v>3</v>
      </c>
      <c r="I915">
        <v>7</v>
      </c>
      <c r="J915">
        <v>0.65</v>
      </c>
      <c r="K915">
        <v>5.7323150634765598</v>
      </c>
      <c r="L915">
        <v>4.9135570526123002</v>
      </c>
      <c r="M915">
        <v>5.1922893524169904</v>
      </c>
      <c r="N915">
        <v>3.1273784637451199</v>
      </c>
      <c r="O915">
        <v>0</v>
      </c>
      <c r="P915">
        <v>0</v>
      </c>
      <c r="Q915">
        <v>10</v>
      </c>
      <c r="R915" s="12">
        <v>0</v>
      </c>
      <c r="S915" s="12">
        <f t="shared" si="14"/>
        <v>0</v>
      </c>
      <c r="T915">
        <v>1.5242900848388701</v>
      </c>
      <c r="U915">
        <v>1.54677450656891</v>
      </c>
      <c r="V915">
        <v>1.248095870018</v>
      </c>
      <c r="W915">
        <v>0.29867863655090299</v>
      </c>
      <c r="X915">
        <v>0.27619421482086198</v>
      </c>
      <c r="Y915">
        <v>0.27619421482086198</v>
      </c>
      <c r="Z915">
        <v>0</v>
      </c>
      <c r="AA915">
        <v>1</v>
      </c>
      <c r="AB915">
        <v>1</v>
      </c>
      <c r="AC915">
        <v>1</v>
      </c>
      <c r="AD915">
        <v>0</v>
      </c>
      <c r="AE915">
        <v>1</v>
      </c>
    </row>
    <row r="916" spans="1:31" x14ac:dyDescent="0.15">
      <c r="A916" s="4">
        <v>584</v>
      </c>
      <c r="B916">
        <v>11</v>
      </c>
      <c r="C916">
        <v>9</v>
      </c>
      <c r="D916">
        <v>10</v>
      </c>
      <c r="E916">
        <v>10</v>
      </c>
      <c r="F916">
        <v>10</v>
      </c>
      <c r="G916">
        <v>0</v>
      </c>
      <c r="H916">
        <v>1</v>
      </c>
      <c r="I916">
        <v>9</v>
      </c>
      <c r="J916">
        <v>0.55000000000000004</v>
      </c>
      <c r="K916">
        <v>5.1984310150146502</v>
      </c>
      <c r="L916">
        <v>5.0410709381103498</v>
      </c>
      <c r="M916">
        <v>9.4680709838867205</v>
      </c>
      <c r="N916">
        <v>6.4925422668456996</v>
      </c>
      <c r="O916">
        <v>0</v>
      </c>
      <c r="P916">
        <v>0</v>
      </c>
      <c r="Q916">
        <v>5</v>
      </c>
      <c r="R916" s="12">
        <v>0</v>
      </c>
      <c r="S916" s="12">
        <f t="shared" si="14"/>
        <v>0</v>
      </c>
      <c r="T916">
        <v>1.25978851318359</v>
      </c>
      <c r="U916">
        <v>1.3258132934570299</v>
      </c>
      <c r="V916">
        <v>1.0266653299331701</v>
      </c>
      <c r="W916">
        <v>0.29914796352386502</v>
      </c>
      <c r="X916">
        <v>0.233123183250427</v>
      </c>
      <c r="Y916">
        <v>0.233123183250427</v>
      </c>
      <c r="Z916">
        <v>0</v>
      </c>
      <c r="AA916">
        <v>0.5</v>
      </c>
      <c r="AB916">
        <v>1</v>
      </c>
      <c r="AC916">
        <v>0.66666666666666696</v>
      </c>
      <c r="AD916">
        <v>0.5</v>
      </c>
      <c r="AE916">
        <v>0.5</v>
      </c>
    </row>
    <row r="917" spans="1:31" x14ac:dyDescent="0.15">
      <c r="A917" s="4">
        <v>772</v>
      </c>
      <c r="B917">
        <v>14</v>
      </c>
      <c r="C917">
        <v>6</v>
      </c>
      <c r="D917">
        <v>10</v>
      </c>
      <c r="E917">
        <v>10</v>
      </c>
      <c r="F917">
        <v>10</v>
      </c>
      <c r="G917">
        <v>0</v>
      </c>
      <c r="H917">
        <v>4</v>
      </c>
      <c r="I917">
        <v>6</v>
      </c>
      <c r="J917">
        <v>0.7</v>
      </c>
      <c r="K917">
        <v>5.9651870727539098</v>
      </c>
      <c r="L917">
        <v>5.0972194671630904</v>
      </c>
      <c r="M917">
        <v>6.0127410888671902</v>
      </c>
      <c r="N917">
        <v>3.6957874298095699</v>
      </c>
      <c r="O917">
        <v>0</v>
      </c>
      <c r="P917">
        <v>0</v>
      </c>
      <c r="Q917">
        <v>10</v>
      </c>
      <c r="R917" s="12">
        <v>0</v>
      </c>
      <c r="S917" s="12">
        <f t="shared" si="14"/>
        <v>0</v>
      </c>
      <c r="T917">
        <v>1.44961929321289</v>
      </c>
      <c r="U917">
        <v>1.4798226356506301</v>
      </c>
      <c r="V917">
        <v>1.18025457859039</v>
      </c>
      <c r="W917">
        <v>0.29956805706024198</v>
      </c>
      <c r="X917">
        <v>0.269364714622498</v>
      </c>
      <c r="Y917">
        <v>0.269364714622498</v>
      </c>
      <c r="Z917">
        <v>0</v>
      </c>
      <c r="AA917">
        <v>1</v>
      </c>
      <c r="AB917">
        <v>1</v>
      </c>
      <c r="AC917">
        <v>1</v>
      </c>
      <c r="AD917">
        <v>0</v>
      </c>
      <c r="AE917">
        <v>1</v>
      </c>
    </row>
    <row r="918" spans="1:31" x14ac:dyDescent="0.15">
      <c r="A918" s="4">
        <v>398</v>
      </c>
      <c r="B918">
        <v>11</v>
      </c>
      <c r="C918">
        <v>9</v>
      </c>
      <c r="D918">
        <v>10</v>
      </c>
      <c r="E918">
        <v>10</v>
      </c>
      <c r="F918">
        <v>10</v>
      </c>
      <c r="G918">
        <v>0</v>
      </c>
      <c r="H918">
        <v>1</v>
      </c>
      <c r="I918">
        <v>9</v>
      </c>
      <c r="J918">
        <v>0.55000000000000004</v>
      </c>
      <c r="K918">
        <v>5.2117576599121103</v>
      </c>
      <c r="L918">
        <v>5.1125850677490199</v>
      </c>
      <c r="M918">
        <v>9.7682857513427699</v>
      </c>
      <c r="N918">
        <v>6.1647491455078098</v>
      </c>
      <c r="O918">
        <v>0</v>
      </c>
      <c r="P918">
        <v>0</v>
      </c>
      <c r="Q918">
        <v>10</v>
      </c>
      <c r="R918" s="12">
        <v>0</v>
      </c>
      <c r="S918" s="12">
        <f t="shared" si="14"/>
        <v>0</v>
      </c>
      <c r="T918">
        <v>1.1578464508056601</v>
      </c>
      <c r="U918">
        <v>1.24739646911621</v>
      </c>
      <c r="V918">
        <v>0.94691258668899503</v>
      </c>
      <c r="W918">
        <v>0.30048388242721602</v>
      </c>
      <c r="X918">
        <v>0.21093386411666901</v>
      </c>
      <c r="Y918">
        <v>0.21093386411666901</v>
      </c>
      <c r="Z918">
        <v>0</v>
      </c>
      <c r="AA918">
        <v>1</v>
      </c>
      <c r="AB918">
        <v>1</v>
      </c>
      <c r="AC918">
        <v>1</v>
      </c>
      <c r="AD918">
        <v>0</v>
      </c>
      <c r="AE918">
        <v>1</v>
      </c>
    </row>
    <row r="919" spans="1:31" x14ac:dyDescent="0.15">
      <c r="A919" s="4">
        <v>701</v>
      </c>
      <c r="B919">
        <v>13</v>
      </c>
      <c r="C919">
        <v>7</v>
      </c>
      <c r="D919">
        <v>10</v>
      </c>
      <c r="E919">
        <v>10</v>
      </c>
      <c r="F919">
        <v>10</v>
      </c>
      <c r="G919">
        <v>0</v>
      </c>
      <c r="H919">
        <v>3</v>
      </c>
      <c r="I919">
        <v>7</v>
      </c>
      <c r="J919">
        <v>0.65</v>
      </c>
      <c r="K919">
        <v>6.4536151885986301</v>
      </c>
      <c r="L919">
        <v>5.2785587310790998</v>
      </c>
      <c r="M919">
        <v>5.0549449920654297</v>
      </c>
      <c r="N919">
        <v>3.5974140167236301</v>
      </c>
      <c r="O919">
        <v>0</v>
      </c>
      <c r="P919">
        <v>0</v>
      </c>
      <c r="Q919">
        <v>7</v>
      </c>
      <c r="R919" s="12">
        <v>0</v>
      </c>
      <c r="S919" s="12">
        <f t="shared" si="14"/>
        <v>0</v>
      </c>
      <c r="T919">
        <v>1.5479373931884799</v>
      </c>
      <c r="U919">
        <v>1.55976927280426</v>
      </c>
      <c r="V919">
        <v>1.2577817440032999</v>
      </c>
      <c r="W919">
        <v>0.30198752880096402</v>
      </c>
      <c r="X919">
        <v>0.290155649185181</v>
      </c>
      <c r="Y919">
        <v>0.290155649185181</v>
      </c>
      <c r="Z919">
        <v>0</v>
      </c>
      <c r="AA919">
        <v>0.7</v>
      </c>
      <c r="AB919">
        <v>1</v>
      </c>
      <c r="AC919">
        <v>0.82352941176470595</v>
      </c>
      <c r="AD919">
        <v>0.3</v>
      </c>
      <c r="AE919">
        <v>0.7</v>
      </c>
    </row>
    <row r="920" spans="1:31" x14ac:dyDescent="0.15">
      <c r="A920" s="4">
        <v>835</v>
      </c>
      <c r="B920">
        <v>16</v>
      </c>
      <c r="C920">
        <v>4</v>
      </c>
      <c r="D920">
        <v>10</v>
      </c>
      <c r="E920">
        <v>10</v>
      </c>
      <c r="F920">
        <v>10</v>
      </c>
      <c r="G920">
        <v>0</v>
      </c>
      <c r="H920">
        <v>6</v>
      </c>
      <c r="I920">
        <v>4</v>
      </c>
      <c r="J920">
        <v>0.8</v>
      </c>
      <c r="K920">
        <v>6.06449317932129</v>
      </c>
      <c r="L920">
        <v>3.66963386535644</v>
      </c>
      <c r="M920">
        <v>3.3090724945068399</v>
      </c>
      <c r="N920">
        <v>3.0900325775146502</v>
      </c>
      <c r="O920">
        <v>1</v>
      </c>
      <c r="P920">
        <v>1</v>
      </c>
      <c r="Q920">
        <v>11</v>
      </c>
      <c r="R920" s="12">
        <v>9.0899999999999995E-2</v>
      </c>
      <c r="S920" s="12">
        <f t="shared" si="14"/>
        <v>0.1</v>
      </c>
      <c r="T920">
        <v>1.86911773681641</v>
      </c>
      <c r="U920">
        <v>1.8567190170288099</v>
      </c>
      <c r="V920">
        <v>1.5535910129547099</v>
      </c>
      <c r="W920">
        <v>0.30312800407409701</v>
      </c>
      <c r="X920">
        <v>0.315526723861694</v>
      </c>
      <c r="Y920">
        <v>0.315526723861694</v>
      </c>
      <c r="Z920">
        <v>0.1</v>
      </c>
      <c r="AA920">
        <v>1</v>
      </c>
      <c r="AB920">
        <v>0.90909090909090895</v>
      </c>
      <c r="AC920">
        <v>0.952380952380952</v>
      </c>
      <c r="AD920">
        <v>0</v>
      </c>
      <c r="AE920">
        <v>0.9</v>
      </c>
    </row>
    <row r="921" spans="1:31" x14ac:dyDescent="0.15">
      <c r="A921" s="4">
        <v>576</v>
      </c>
      <c r="B921">
        <v>11</v>
      </c>
      <c r="C921">
        <v>9</v>
      </c>
      <c r="D921">
        <v>10</v>
      </c>
      <c r="E921">
        <v>10</v>
      </c>
      <c r="F921">
        <v>10</v>
      </c>
      <c r="G921">
        <v>0</v>
      </c>
      <c r="H921">
        <v>1</v>
      </c>
      <c r="I921">
        <v>9</v>
      </c>
      <c r="J921">
        <v>0.55000000000000004</v>
      </c>
      <c r="K921">
        <v>4.7839946746826199</v>
      </c>
      <c r="L921">
        <v>4.7330017089843697</v>
      </c>
      <c r="M921">
        <v>9.5716934204101598</v>
      </c>
      <c r="N921">
        <v>5.8862762451171902</v>
      </c>
      <c r="O921">
        <v>0</v>
      </c>
      <c r="P921">
        <v>0</v>
      </c>
      <c r="Q921">
        <v>5</v>
      </c>
      <c r="R921" s="12">
        <v>0</v>
      </c>
      <c r="S921" s="12">
        <f t="shared" si="14"/>
        <v>0</v>
      </c>
      <c r="T921">
        <v>1.25807952880859</v>
      </c>
      <c r="U921">
        <v>1.34701919555664</v>
      </c>
      <c r="V921">
        <v>1.0432751178741499</v>
      </c>
      <c r="W921">
        <v>0.30374407768249501</v>
      </c>
      <c r="X921">
        <v>0.21480441093444799</v>
      </c>
      <c r="Y921">
        <v>0.21480441093444799</v>
      </c>
      <c r="Z921">
        <v>0</v>
      </c>
      <c r="AA921">
        <v>0.5</v>
      </c>
      <c r="AB921">
        <v>1</v>
      </c>
      <c r="AC921">
        <v>0.66666666666666696</v>
      </c>
      <c r="AD921">
        <v>0.5</v>
      </c>
      <c r="AE921">
        <v>0.5</v>
      </c>
    </row>
    <row r="922" spans="1:31" x14ac:dyDescent="0.15">
      <c r="A922" s="4">
        <v>125</v>
      </c>
      <c r="B922">
        <v>14</v>
      </c>
      <c r="C922">
        <v>6</v>
      </c>
      <c r="D922">
        <v>10</v>
      </c>
      <c r="E922">
        <v>10</v>
      </c>
      <c r="F922">
        <v>10</v>
      </c>
      <c r="G922">
        <v>0</v>
      </c>
      <c r="H922">
        <v>4</v>
      </c>
      <c r="I922">
        <v>6</v>
      </c>
      <c r="J922">
        <v>0.7</v>
      </c>
      <c r="K922">
        <v>6.3785743713378897</v>
      </c>
      <c r="L922">
        <v>4.9344673156738299</v>
      </c>
      <c r="M922">
        <v>4.8040866851806596</v>
      </c>
      <c r="N922">
        <v>3.39297294616699</v>
      </c>
      <c r="O922">
        <v>0</v>
      </c>
      <c r="P922">
        <v>0</v>
      </c>
      <c r="Q922">
        <v>8</v>
      </c>
      <c r="R922" s="12">
        <v>0</v>
      </c>
      <c r="S922" s="12">
        <f t="shared" si="14"/>
        <v>0</v>
      </c>
      <c r="T922">
        <v>1.5794582366943399</v>
      </c>
      <c r="U922">
        <v>1.59904336929321</v>
      </c>
      <c r="V922">
        <v>1.2934310436248799</v>
      </c>
      <c r="W922">
        <v>0.30561232566833502</v>
      </c>
      <c r="X922">
        <v>0.28602719306945801</v>
      </c>
      <c r="Y922">
        <v>0.28602719306945801</v>
      </c>
      <c r="Z922">
        <v>0</v>
      </c>
      <c r="AA922">
        <v>0.8</v>
      </c>
      <c r="AB922">
        <v>1</v>
      </c>
      <c r="AC922">
        <v>0.88888888888888895</v>
      </c>
      <c r="AD922">
        <v>0.2</v>
      </c>
      <c r="AE922">
        <v>0.8</v>
      </c>
    </row>
    <row r="923" spans="1:31" x14ac:dyDescent="0.15">
      <c r="A923" s="4">
        <v>502</v>
      </c>
      <c r="B923">
        <v>12</v>
      </c>
      <c r="C923">
        <v>8</v>
      </c>
      <c r="D923">
        <v>10</v>
      </c>
      <c r="E923">
        <v>10</v>
      </c>
      <c r="F923">
        <v>10</v>
      </c>
      <c r="G923">
        <v>0</v>
      </c>
      <c r="H923">
        <v>2</v>
      </c>
      <c r="I923">
        <v>8</v>
      </c>
      <c r="J923">
        <v>0.6</v>
      </c>
      <c r="K923">
        <v>5.4446468353271502</v>
      </c>
      <c r="L923">
        <v>5.0089302062988299</v>
      </c>
      <c r="M923">
        <v>6.5054588317871103</v>
      </c>
      <c r="N923">
        <v>4.0492439270019496</v>
      </c>
      <c r="O923">
        <v>0</v>
      </c>
      <c r="P923">
        <v>0</v>
      </c>
      <c r="Q923">
        <v>8</v>
      </c>
      <c r="R923" s="12">
        <v>0</v>
      </c>
      <c r="S923" s="12">
        <f t="shared" si="14"/>
        <v>0</v>
      </c>
      <c r="T923">
        <v>1.4317512512207</v>
      </c>
      <c r="U923">
        <v>1.4670772552490201</v>
      </c>
      <c r="V923">
        <v>1.1596317291259799</v>
      </c>
      <c r="W923">
        <v>0.30744552612304699</v>
      </c>
      <c r="X923">
        <v>0.27211952209472701</v>
      </c>
      <c r="Y923">
        <v>0.27211952209472701</v>
      </c>
      <c r="Z923">
        <v>0</v>
      </c>
      <c r="AA923">
        <v>0.8</v>
      </c>
      <c r="AB923">
        <v>1</v>
      </c>
      <c r="AC923">
        <v>0.88888888888888895</v>
      </c>
      <c r="AD923">
        <v>0.2</v>
      </c>
      <c r="AE923">
        <v>0.8</v>
      </c>
    </row>
    <row r="924" spans="1:31" x14ac:dyDescent="0.15">
      <c r="A924" s="4">
        <v>736</v>
      </c>
      <c r="B924">
        <v>12</v>
      </c>
      <c r="C924">
        <v>8</v>
      </c>
      <c r="D924">
        <v>10</v>
      </c>
      <c r="E924">
        <v>10</v>
      </c>
      <c r="F924">
        <v>10</v>
      </c>
      <c r="G924">
        <v>0</v>
      </c>
      <c r="H924">
        <v>2</v>
      </c>
      <c r="I924">
        <v>8</v>
      </c>
      <c r="J924">
        <v>0.6</v>
      </c>
      <c r="K924">
        <v>4.8375892639160201</v>
      </c>
      <c r="L924">
        <v>4.5923881530761701</v>
      </c>
      <c r="M924">
        <v>6.6709861755371103</v>
      </c>
      <c r="N924">
        <v>3.8242454528808598</v>
      </c>
      <c r="O924">
        <v>0</v>
      </c>
      <c r="P924">
        <v>0</v>
      </c>
      <c r="Q924">
        <v>7</v>
      </c>
      <c r="R924" s="12">
        <v>0</v>
      </c>
      <c r="S924" s="12">
        <f t="shared" si="14"/>
        <v>0</v>
      </c>
      <c r="T924">
        <v>1.3169803619384799</v>
      </c>
      <c r="U924">
        <v>1.3929300308227499</v>
      </c>
      <c r="V924">
        <v>1.08349549770355</v>
      </c>
      <c r="W924">
        <v>0.30943453311920199</v>
      </c>
      <c r="X924">
        <v>0.23348486423492401</v>
      </c>
      <c r="Y924">
        <v>0.23348486423492401</v>
      </c>
      <c r="Z924">
        <v>0</v>
      </c>
      <c r="AA924">
        <v>0.7</v>
      </c>
      <c r="AB924">
        <v>1</v>
      </c>
      <c r="AC924">
        <v>0.82352941176470595</v>
      </c>
      <c r="AD924">
        <v>0.3</v>
      </c>
      <c r="AE924">
        <v>0.7</v>
      </c>
    </row>
    <row r="925" spans="1:31" x14ac:dyDescent="0.15">
      <c r="A925" s="4">
        <v>400</v>
      </c>
      <c r="B925">
        <v>13</v>
      </c>
      <c r="C925">
        <v>7</v>
      </c>
      <c r="D925">
        <v>10</v>
      </c>
      <c r="E925">
        <v>10</v>
      </c>
      <c r="F925">
        <v>10</v>
      </c>
      <c r="G925">
        <v>0</v>
      </c>
      <c r="H925">
        <v>3</v>
      </c>
      <c r="I925">
        <v>7</v>
      </c>
      <c r="J925">
        <v>0.65</v>
      </c>
      <c r="K925">
        <v>6.1681079864501998</v>
      </c>
      <c r="L925">
        <v>5.1230182647705096</v>
      </c>
      <c r="M925">
        <v>5.1872806549072301</v>
      </c>
      <c r="N925">
        <v>3.5754222869872998</v>
      </c>
      <c r="O925">
        <v>0</v>
      </c>
      <c r="P925">
        <v>0</v>
      </c>
      <c r="Q925">
        <v>10</v>
      </c>
      <c r="R925" s="12">
        <v>0</v>
      </c>
      <c r="S925" s="12">
        <f t="shared" si="14"/>
        <v>0</v>
      </c>
      <c r="T925">
        <v>1.69087791442871</v>
      </c>
      <c r="U925">
        <v>1.6869093179702801</v>
      </c>
      <c r="V925">
        <v>1.3767381906509399</v>
      </c>
      <c r="W925">
        <v>0.31017112731933599</v>
      </c>
      <c r="X925">
        <v>0.314139723777771</v>
      </c>
      <c r="Y925">
        <v>0.314139723777771</v>
      </c>
      <c r="Z925">
        <v>0</v>
      </c>
      <c r="AA925">
        <v>1</v>
      </c>
      <c r="AB925">
        <v>1</v>
      </c>
      <c r="AC925">
        <v>1</v>
      </c>
      <c r="AD925">
        <v>0</v>
      </c>
      <c r="AE925">
        <v>1</v>
      </c>
    </row>
    <row r="926" spans="1:31" x14ac:dyDescent="0.15">
      <c r="A926" s="4">
        <v>276</v>
      </c>
      <c r="B926">
        <v>12</v>
      </c>
      <c r="C926">
        <v>8</v>
      </c>
      <c r="D926">
        <v>10</v>
      </c>
      <c r="E926">
        <v>10</v>
      </c>
      <c r="F926">
        <v>10</v>
      </c>
      <c r="G926">
        <v>0</v>
      </c>
      <c r="H926">
        <v>2</v>
      </c>
      <c r="I926">
        <v>8</v>
      </c>
      <c r="J926">
        <v>0.6</v>
      </c>
      <c r="K926">
        <v>6.4583759307861301</v>
      </c>
      <c r="L926">
        <v>5.8054771423339799</v>
      </c>
      <c r="M926">
        <v>6.7355289459228498</v>
      </c>
      <c r="N926">
        <v>4.4270381927490199</v>
      </c>
      <c r="O926">
        <v>0</v>
      </c>
      <c r="P926">
        <v>0</v>
      </c>
      <c r="Q926">
        <v>10</v>
      </c>
      <c r="R926" s="12">
        <v>0</v>
      </c>
      <c r="S926" s="12">
        <f t="shared" si="14"/>
        <v>0</v>
      </c>
      <c r="T926">
        <v>1.47182464599609</v>
      </c>
      <c r="U926">
        <v>1.5375003814697299</v>
      </c>
      <c r="V926">
        <v>1.22710156440735</v>
      </c>
      <c r="W926">
        <v>0.31039881706237799</v>
      </c>
      <c r="X926">
        <v>0.24472308158874501</v>
      </c>
      <c r="Y926">
        <v>0.24472308158874501</v>
      </c>
      <c r="Z926">
        <v>0</v>
      </c>
      <c r="AA926">
        <v>1</v>
      </c>
      <c r="AB926">
        <v>1</v>
      </c>
      <c r="AC926">
        <v>1</v>
      </c>
      <c r="AD926">
        <v>0</v>
      </c>
      <c r="AE926">
        <v>1</v>
      </c>
    </row>
    <row r="927" spans="1:31" x14ac:dyDescent="0.15">
      <c r="A927" s="4">
        <v>283</v>
      </c>
      <c r="B927">
        <v>10</v>
      </c>
      <c r="C927">
        <v>10</v>
      </c>
      <c r="D927">
        <v>10</v>
      </c>
      <c r="E927">
        <v>10</v>
      </c>
      <c r="F927">
        <v>9</v>
      </c>
      <c r="G927">
        <v>1</v>
      </c>
      <c r="H927">
        <v>1</v>
      </c>
      <c r="I927">
        <v>9</v>
      </c>
      <c r="J927">
        <v>0.5</v>
      </c>
      <c r="K927">
        <v>6.0948810577392596</v>
      </c>
      <c r="L927">
        <v>5.9843196868896502</v>
      </c>
      <c r="M927">
        <v>10.5602874755859</v>
      </c>
      <c r="N927">
        <v>6.1899909973144496</v>
      </c>
      <c r="O927">
        <v>0</v>
      </c>
      <c r="P927">
        <v>0</v>
      </c>
      <c r="Q927">
        <v>8</v>
      </c>
      <c r="R927" s="12">
        <v>0</v>
      </c>
      <c r="S927" s="12">
        <f t="shared" si="14"/>
        <v>0</v>
      </c>
      <c r="T927">
        <v>1.2118682861328101</v>
      </c>
      <c r="U927">
        <v>1.2939567565918</v>
      </c>
      <c r="V927">
        <v>0.98129290342330899</v>
      </c>
      <c r="W927">
        <v>0.31266385316848699</v>
      </c>
      <c r="X927">
        <v>0.23057538270950301</v>
      </c>
      <c r="Y927">
        <v>0.23057538270950301</v>
      </c>
      <c r="Z927">
        <v>0</v>
      </c>
      <c r="AA927">
        <v>0.8</v>
      </c>
      <c r="AB927">
        <v>1</v>
      </c>
      <c r="AC927">
        <v>0.88888888888888895</v>
      </c>
      <c r="AD927">
        <v>0.2</v>
      </c>
      <c r="AE927">
        <v>0.8</v>
      </c>
    </row>
    <row r="928" spans="1:31" x14ac:dyDescent="0.15">
      <c r="A928" s="4">
        <v>301</v>
      </c>
      <c r="B928">
        <v>11</v>
      </c>
      <c r="C928">
        <v>9</v>
      </c>
      <c r="D928">
        <v>10</v>
      </c>
      <c r="E928">
        <v>10</v>
      </c>
      <c r="F928">
        <v>10</v>
      </c>
      <c r="G928">
        <v>0</v>
      </c>
      <c r="H928">
        <v>1</v>
      </c>
      <c r="I928">
        <v>9</v>
      </c>
      <c r="J928">
        <v>0.55000000000000004</v>
      </c>
      <c r="K928">
        <v>5.7841529846191397</v>
      </c>
      <c r="L928">
        <v>5.5731964111328098</v>
      </c>
      <c r="M928">
        <v>9.7125816345214808</v>
      </c>
      <c r="N928">
        <v>6.7088909149169904</v>
      </c>
      <c r="O928">
        <v>0</v>
      </c>
      <c r="P928">
        <v>0</v>
      </c>
      <c r="Q928">
        <v>7</v>
      </c>
      <c r="R928" s="12">
        <v>0</v>
      </c>
      <c r="S928" s="12">
        <f t="shared" si="14"/>
        <v>0</v>
      </c>
      <c r="T928">
        <v>1.3871974945068399</v>
      </c>
      <c r="U928">
        <v>1.4548168182373</v>
      </c>
      <c r="V928">
        <v>1.1418998241424601</v>
      </c>
      <c r="W928">
        <v>0.31291699409484902</v>
      </c>
      <c r="X928">
        <v>0.24529767036437999</v>
      </c>
      <c r="Y928">
        <v>0.24529767036437999</v>
      </c>
      <c r="Z928">
        <v>0</v>
      </c>
      <c r="AA928">
        <v>0.7</v>
      </c>
      <c r="AB928">
        <v>1</v>
      </c>
      <c r="AC928">
        <v>0.82352941176470595</v>
      </c>
      <c r="AD928">
        <v>0.3</v>
      </c>
      <c r="AE928">
        <v>0.7</v>
      </c>
    </row>
    <row r="929" spans="1:31" x14ac:dyDescent="0.15">
      <c r="A929" s="4">
        <v>628</v>
      </c>
      <c r="B929">
        <v>15</v>
      </c>
      <c r="C929">
        <v>5</v>
      </c>
      <c r="D929">
        <v>10</v>
      </c>
      <c r="E929">
        <v>10</v>
      </c>
      <c r="F929">
        <v>10</v>
      </c>
      <c r="G929">
        <v>0</v>
      </c>
      <c r="H929">
        <v>5</v>
      </c>
      <c r="I929">
        <v>5</v>
      </c>
      <c r="J929">
        <v>0.75</v>
      </c>
      <c r="K929">
        <v>6.18233299255371</v>
      </c>
      <c r="L929">
        <v>4.3301734924316397</v>
      </c>
      <c r="M929">
        <v>4.0768737792968697</v>
      </c>
      <c r="N929">
        <v>3.1977233886718701</v>
      </c>
      <c r="O929">
        <v>0</v>
      </c>
      <c r="P929">
        <v>0</v>
      </c>
      <c r="Q929">
        <v>7</v>
      </c>
      <c r="R929" s="12">
        <v>0</v>
      </c>
      <c r="S929" s="12">
        <f t="shared" si="14"/>
        <v>0</v>
      </c>
      <c r="T929">
        <v>1.7620944976806601</v>
      </c>
      <c r="U929">
        <v>1.7751601934432999</v>
      </c>
      <c r="V929">
        <v>1.4573606252670299</v>
      </c>
      <c r="W929">
        <v>0.31779956817626898</v>
      </c>
      <c r="X929">
        <v>0.30473387241363498</v>
      </c>
      <c r="Y929">
        <v>0.30473387241363498</v>
      </c>
      <c r="Z929">
        <v>0</v>
      </c>
      <c r="AA929">
        <v>0.7</v>
      </c>
      <c r="AB929">
        <v>1</v>
      </c>
      <c r="AC929">
        <v>0.82352941176470595</v>
      </c>
      <c r="AD929">
        <v>0.3</v>
      </c>
      <c r="AE929">
        <v>0.7</v>
      </c>
    </row>
    <row r="930" spans="1:31" x14ac:dyDescent="0.15">
      <c r="A930" s="4">
        <v>893</v>
      </c>
      <c r="B930">
        <v>11</v>
      </c>
      <c r="C930">
        <v>9</v>
      </c>
      <c r="D930">
        <v>10</v>
      </c>
      <c r="E930">
        <v>10</v>
      </c>
      <c r="F930">
        <v>10</v>
      </c>
      <c r="G930">
        <v>0</v>
      </c>
      <c r="H930">
        <v>1</v>
      </c>
      <c r="I930">
        <v>9</v>
      </c>
      <c r="J930">
        <v>0.55000000000000004</v>
      </c>
      <c r="K930">
        <v>4.8524932861328098</v>
      </c>
      <c r="L930">
        <v>4.6660957336425799</v>
      </c>
      <c r="M930">
        <v>9.1862926483154297</v>
      </c>
      <c r="N930">
        <v>6.8863906860351598</v>
      </c>
      <c r="O930">
        <v>0</v>
      </c>
      <c r="P930">
        <v>0</v>
      </c>
      <c r="Q930">
        <v>7</v>
      </c>
      <c r="R930" s="12">
        <v>0</v>
      </c>
      <c r="S930" s="12">
        <f t="shared" si="14"/>
        <v>0</v>
      </c>
      <c r="T930">
        <v>1.45563888549805</v>
      </c>
      <c r="U930">
        <v>1.5271415710449201</v>
      </c>
      <c r="V930">
        <v>1.2090265750885001</v>
      </c>
      <c r="W930">
        <v>0.31811499595642101</v>
      </c>
      <c r="X930">
        <v>0.24661231040954601</v>
      </c>
      <c r="Y930">
        <v>0.24661231040954601</v>
      </c>
      <c r="Z930">
        <v>0</v>
      </c>
      <c r="AA930">
        <v>0.7</v>
      </c>
      <c r="AB930">
        <v>1</v>
      </c>
      <c r="AC930">
        <v>0.82352941176470595</v>
      </c>
      <c r="AD930">
        <v>0.3</v>
      </c>
      <c r="AE930">
        <v>0.7</v>
      </c>
    </row>
    <row r="931" spans="1:31" x14ac:dyDescent="0.15">
      <c r="A931" s="4">
        <v>740</v>
      </c>
      <c r="B931">
        <v>11</v>
      </c>
      <c r="C931">
        <v>9</v>
      </c>
      <c r="D931">
        <v>10</v>
      </c>
      <c r="E931">
        <v>10</v>
      </c>
      <c r="F931">
        <v>10</v>
      </c>
      <c r="G931">
        <v>0</v>
      </c>
      <c r="H931">
        <v>1</v>
      </c>
      <c r="I931">
        <v>9</v>
      </c>
      <c r="J931">
        <v>0.55000000000000004</v>
      </c>
      <c r="K931">
        <v>5.3228893280029297</v>
      </c>
      <c r="L931">
        <v>5.1798381805419904</v>
      </c>
      <c r="M931">
        <v>9.6140422821044904</v>
      </c>
      <c r="N931">
        <v>6.35744285583496</v>
      </c>
      <c r="O931">
        <v>0</v>
      </c>
      <c r="P931">
        <v>0</v>
      </c>
      <c r="Q931">
        <v>8</v>
      </c>
      <c r="R931" s="12">
        <v>0</v>
      </c>
      <c r="S931" s="12">
        <f t="shared" si="14"/>
        <v>0</v>
      </c>
      <c r="T931">
        <v>1.2323532104492201</v>
      </c>
      <c r="U931">
        <v>1.31089019775391</v>
      </c>
      <c r="V931">
        <v>0.99155080318450906</v>
      </c>
      <c r="W931">
        <v>0.31933939456939697</v>
      </c>
      <c r="X931">
        <v>0.24080240726471</v>
      </c>
      <c r="Y931">
        <v>0.24080240726471</v>
      </c>
      <c r="Z931">
        <v>0</v>
      </c>
      <c r="AA931">
        <v>0.8</v>
      </c>
      <c r="AB931">
        <v>1</v>
      </c>
      <c r="AC931">
        <v>0.88888888888888895</v>
      </c>
      <c r="AD931">
        <v>0.2</v>
      </c>
      <c r="AE931">
        <v>0.8</v>
      </c>
    </row>
    <row r="932" spans="1:31" x14ac:dyDescent="0.15">
      <c r="A932" s="4">
        <v>988</v>
      </c>
      <c r="B932">
        <v>11</v>
      </c>
      <c r="C932">
        <v>9</v>
      </c>
      <c r="D932">
        <v>10</v>
      </c>
      <c r="E932">
        <v>10</v>
      </c>
      <c r="F932">
        <v>10</v>
      </c>
      <c r="G932">
        <v>0</v>
      </c>
      <c r="H932">
        <v>1</v>
      </c>
      <c r="I932">
        <v>9</v>
      </c>
      <c r="J932">
        <v>0.55000000000000004</v>
      </c>
      <c r="K932">
        <v>4.9277324676513699</v>
      </c>
      <c r="L932">
        <v>4.8331794738769496</v>
      </c>
      <c r="M932">
        <v>9.5303974151611293</v>
      </c>
      <c r="N932">
        <v>6.1646537780761701</v>
      </c>
      <c r="O932">
        <v>0</v>
      </c>
      <c r="P932">
        <v>0</v>
      </c>
      <c r="Q932">
        <v>8</v>
      </c>
      <c r="R932" s="12">
        <v>0</v>
      </c>
      <c r="S932" s="12">
        <f t="shared" si="14"/>
        <v>0</v>
      </c>
      <c r="T932">
        <v>1.3172740936279299</v>
      </c>
      <c r="U932">
        <v>1.3853302001953101</v>
      </c>
      <c r="V932">
        <v>1.06588900089264</v>
      </c>
      <c r="W932">
        <v>0.31944119930267301</v>
      </c>
      <c r="X932">
        <v>0.25138509273529103</v>
      </c>
      <c r="Y932">
        <v>0.25138509273529103</v>
      </c>
      <c r="Z932">
        <v>0</v>
      </c>
      <c r="AA932">
        <v>0.8</v>
      </c>
      <c r="AB932">
        <v>1</v>
      </c>
      <c r="AC932">
        <v>0.88888888888888895</v>
      </c>
      <c r="AD932">
        <v>0.2</v>
      </c>
      <c r="AE932">
        <v>0.8</v>
      </c>
    </row>
    <row r="933" spans="1:31" x14ac:dyDescent="0.15">
      <c r="A933" s="4">
        <v>976</v>
      </c>
      <c r="B933">
        <v>14</v>
      </c>
      <c r="C933">
        <v>6</v>
      </c>
      <c r="D933">
        <v>10</v>
      </c>
      <c r="E933">
        <v>10</v>
      </c>
      <c r="F933">
        <v>10</v>
      </c>
      <c r="G933">
        <v>0</v>
      </c>
      <c r="H933">
        <v>4</v>
      </c>
      <c r="I933">
        <v>6</v>
      </c>
      <c r="J933">
        <v>0.7</v>
      </c>
      <c r="K933">
        <v>6.7659931182861301</v>
      </c>
      <c r="L933">
        <v>5.0584487915039098</v>
      </c>
      <c r="M933">
        <v>4.6898727416992196</v>
      </c>
      <c r="N933">
        <v>3.6545677185058598</v>
      </c>
      <c r="O933">
        <v>0</v>
      </c>
      <c r="P933">
        <v>0</v>
      </c>
      <c r="Q933">
        <v>10</v>
      </c>
      <c r="R933" s="12">
        <v>0</v>
      </c>
      <c r="S933" s="12">
        <f t="shared" si="14"/>
        <v>0</v>
      </c>
      <c r="T933">
        <v>1.73246574401855</v>
      </c>
      <c r="U933">
        <v>1.7297234535217301</v>
      </c>
      <c r="V933">
        <v>1.4102375507354701</v>
      </c>
      <c r="W933">
        <v>0.31948590278625499</v>
      </c>
      <c r="X933">
        <v>0.322228193283081</v>
      </c>
      <c r="Y933">
        <v>0.322228193283081</v>
      </c>
      <c r="Z933">
        <v>0</v>
      </c>
      <c r="AA933">
        <v>1</v>
      </c>
      <c r="AB933">
        <v>1</v>
      </c>
      <c r="AC933">
        <v>1</v>
      </c>
      <c r="AD933">
        <v>0</v>
      </c>
      <c r="AE933">
        <v>1</v>
      </c>
    </row>
    <row r="934" spans="1:31" x14ac:dyDescent="0.15">
      <c r="A934" s="4">
        <v>864</v>
      </c>
      <c r="B934">
        <v>11</v>
      </c>
      <c r="C934">
        <v>9</v>
      </c>
      <c r="D934">
        <v>10</v>
      </c>
      <c r="E934">
        <v>10</v>
      </c>
      <c r="F934">
        <v>10</v>
      </c>
      <c r="G934">
        <v>0</v>
      </c>
      <c r="H934">
        <v>1</v>
      </c>
      <c r="I934">
        <v>9</v>
      </c>
      <c r="J934">
        <v>0.55000000000000004</v>
      </c>
      <c r="K934">
        <v>5.1927452087402299</v>
      </c>
      <c r="L934">
        <v>5.06644630432129</v>
      </c>
      <c r="M934">
        <v>9.5925426483154297</v>
      </c>
      <c r="N934">
        <v>6.2920227050781197</v>
      </c>
      <c r="O934">
        <v>0</v>
      </c>
      <c r="P934">
        <v>0</v>
      </c>
      <c r="Q934">
        <v>9</v>
      </c>
      <c r="R934" s="12">
        <v>0</v>
      </c>
      <c r="S934" s="12">
        <f t="shared" si="14"/>
        <v>0</v>
      </c>
      <c r="T934">
        <v>1.31502342224121</v>
      </c>
      <c r="U934">
        <v>1.3832893371582</v>
      </c>
      <c r="V934">
        <v>1.06036829948425</v>
      </c>
      <c r="W934">
        <v>0.32292103767394997</v>
      </c>
      <c r="X934">
        <v>0.25465512275695801</v>
      </c>
      <c r="Y934">
        <v>0.25465512275695801</v>
      </c>
      <c r="Z934">
        <v>0</v>
      </c>
      <c r="AA934">
        <v>0.9</v>
      </c>
      <c r="AB934">
        <v>1</v>
      </c>
      <c r="AC934">
        <v>0.94736842105263197</v>
      </c>
      <c r="AD934">
        <v>0.1</v>
      </c>
      <c r="AE934">
        <v>0.9</v>
      </c>
    </row>
    <row r="935" spans="1:31" x14ac:dyDescent="0.15">
      <c r="A935" s="4">
        <v>793</v>
      </c>
      <c r="B935">
        <v>14</v>
      </c>
      <c r="C935">
        <v>6</v>
      </c>
      <c r="D935">
        <v>10</v>
      </c>
      <c r="E935">
        <v>10</v>
      </c>
      <c r="F935">
        <v>10</v>
      </c>
      <c r="G935">
        <v>0</v>
      </c>
      <c r="H935">
        <v>4</v>
      </c>
      <c r="I935">
        <v>6</v>
      </c>
      <c r="J935">
        <v>0.7</v>
      </c>
      <c r="K935">
        <v>6.2072391510009801</v>
      </c>
      <c r="L935">
        <v>4.8631019592285201</v>
      </c>
      <c r="M935">
        <v>4.5425968170165998</v>
      </c>
      <c r="N935">
        <v>2.8261737823486301</v>
      </c>
      <c r="O935">
        <v>1</v>
      </c>
      <c r="P935">
        <v>1</v>
      </c>
      <c r="Q935">
        <v>10</v>
      </c>
      <c r="R935" s="12">
        <v>0.1</v>
      </c>
      <c r="S935" s="12">
        <f t="shared" si="14"/>
        <v>0.1</v>
      </c>
      <c r="T935">
        <v>1.6983661651611299</v>
      </c>
      <c r="U935">
        <v>1.70536088943481</v>
      </c>
      <c r="V935">
        <v>1.38032555580139</v>
      </c>
      <c r="W935">
        <v>0.32503533363342302</v>
      </c>
      <c r="X935">
        <v>0.31804060935974099</v>
      </c>
      <c r="Y935">
        <v>0.31804060935974099</v>
      </c>
      <c r="Z935">
        <v>0.1</v>
      </c>
      <c r="AA935">
        <v>0.9</v>
      </c>
      <c r="AB935">
        <v>0.9</v>
      </c>
      <c r="AC935">
        <v>0.9</v>
      </c>
      <c r="AD935">
        <v>0.1</v>
      </c>
      <c r="AE935">
        <v>0.8</v>
      </c>
    </row>
    <row r="936" spans="1:31" x14ac:dyDescent="0.15">
      <c r="A936" s="4">
        <v>427</v>
      </c>
      <c r="B936">
        <v>11</v>
      </c>
      <c r="C936">
        <v>9</v>
      </c>
      <c r="D936">
        <v>10</v>
      </c>
      <c r="E936">
        <v>10</v>
      </c>
      <c r="F936">
        <v>10</v>
      </c>
      <c r="G936">
        <v>0</v>
      </c>
      <c r="H936">
        <v>1</v>
      </c>
      <c r="I936">
        <v>9</v>
      </c>
      <c r="J936">
        <v>0.55000000000000004</v>
      </c>
      <c r="K936">
        <v>5.6067352294921902</v>
      </c>
      <c r="L936">
        <v>5.4599838256835902</v>
      </c>
      <c r="M936">
        <v>9.7909202575683594</v>
      </c>
      <c r="N936">
        <v>6.2796630859375</v>
      </c>
      <c r="O936">
        <v>0</v>
      </c>
      <c r="P936">
        <v>0</v>
      </c>
      <c r="Q936">
        <v>9</v>
      </c>
      <c r="R936" s="12">
        <v>0</v>
      </c>
      <c r="S936" s="12">
        <f t="shared" si="14"/>
        <v>0</v>
      </c>
      <c r="T936">
        <v>1.4005317687988299</v>
      </c>
      <c r="U936">
        <v>1.46466636657715</v>
      </c>
      <c r="V936">
        <v>1.1383069753646899</v>
      </c>
      <c r="W936">
        <v>0.32635939121246299</v>
      </c>
      <c r="X936">
        <v>0.26222479343414301</v>
      </c>
      <c r="Y936">
        <v>0.26222479343414301</v>
      </c>
      <c r="Z936">
        <v>0</v>
      </c>
      <c r="AA936">
        <v>0.9</v>
      </c>
      <c r="AB936">
        <v>1</v>
      </c>
      <c r="AC936">
        <v>0.94736842105263197</v>
      </c>
      <c r="AD936">
        <v>0.1</v>
      </c>
      <c r="AE936">
        <v>0.9</v>
      </c>
    </row>
    <row r="937" spans="1:31" x14ac:dyDescent="0.15">
      <c r="A937" s="4">
        <v>142</v>
      </c>
      <c r="B937">
        <v>15</v>
      </c>
      <c r="C937">
        <v>5</v>
      </c>
      <c r="D937">
        <v>10</v>
      </c>
      <c r="E937">
        <v>10</v>
      </c>
      <c r="F937">
        <v>10</v>
      </c>
      <c r="G937">
        <v>0</v>
      </c>
      <c r="H937">
        <v>5</v>
      </c>
      <c r="I937">
        <v>5</v>
      </c>
      <c r="J937">
        <v>0.75</v>
      </c>
      <c r="K937">
        <v>6.5101566314697301</v>
      </c>
      <c r="L937">
        <v>4.6475811004638699</v>
      </c>
      <c r="M937">
        <v>4.3628635406494096</v>
      </c>
      <c r="N937">
        <v>3.1557235717773402</v>
      </c>
      <c r="O937">
        <v>0</v>
      </c>
      <c r="P937">
        <v>0</v>
      </c>
      <c r="Q937">
        <v>8</v>
      </c>
      <c r="R937" s="12">
        <v>0</v>
      </c>
      <c r="S937" s="12">
        <f t="shared" si="14"/>
        <v>0</v>
      </c>
      <c r="T937">
        <v>1.8197593688964799</v>
      </c>
      <c r="U937">
        <v>1.8226444721221899</v>
      </c>
      <c r="V937">
        <v>1.49274325370789</v>
      </c>
      <c r="W937">
        <v>0.32990121841430697</v>
      </c>
      <c r="X937">
        <v>0.32701611518859902</v>
      </c>
      <c r="Y937">
        <v>0.32701611518859902</v>
      </c>
      <c r="Z937">
        <v>0</v>
      </c>
      <c r="AA937">
        <v>0.8</v>
      </c>
      <c r="AB937">
        <v>1</v>
      </c>
      <c r="AC937">
        <v>0.88888888888888895</v>
      </c>
      <c r="AD937">
        <v>0.2</v>
      </c>
      <c r="AE937">
        <v>0.8</v>
      </c>
    </row>
    <row r="938" spans="1:31" x14ac:dyDescent="0.15">
      <c r="A938" s="4">
        <v>896</v>
      </c>
      <c r="B938">
        <v>12</v>
      </c>
      <c r="C938">
        <v>8</v>
      </c>
      <c r="D938">
        <v>10</v>
      </c>
      <c r="E938">
        <v>10</v>
      </c>
      <c r="F938">
        <v>10</v>
      </c>
      <c r="G938">
        <v>0</v>
      </c>
      <c r="H938">
        <v>2</v>
      </c>
      <c r="I938">
        <v>8</v>
      </c>
      <c r="J938">
        <v>0.6</v>
      </c>
      <c r="K938">
        <v>5.9564647674560502</v>
      </c>
      <c r="L938">
        <v>5.6012744903564498</v>
      </c>
      <c r="M938">
        <v>7.3921451568603498</v>
      </c>
      <c r="N938">
        <v>4.0145397186279297</v>
      </c>
      <c r="O938">
        <v>0</v>
      </c>
      <c r="P938">
        <v>0</v>
      </c>
      <c r="Q938">
        <v>8</v>
      </c>
      <c r="R938" s="12">
        <v>0</v>
      </c>
      <c r="S938" s="12">
        <f t="shared" si="14"/>
        <v>0</v>
      </c>
      <c r="T938">
        <v>1.3043746948242201</v>
      </c>
      <c r="U938">
        <v>1.3795642852783201</v>
      </c>
      <c r="V938">
        <v>1.0492203235626201</v>
      </c>
      <c r="W938">
        <v>0.33034396171569802</v>
      </c>
      <c r="X938">
        <v>0.25515437126159701</v>
      </c>
      <c r="Y938">
        <v>0.25515437126159701</v>
      </c>
      <c r="Z938">
        <v>0</v>
      </c>
      <c r="AA938">
        <v>0.8</v>
      </c>
      <c r="AB938">
        <v>1</v>
      </c>
      <c r="AC938">
        <v>0.88888888888888895</v>
      </c>
      <c r="AD938">
        <v>0.2</v>
      </c>
      <c r="AE938">
        <v>0.8</v>
      </c>
    </row>
    <row r="939" spans="1:31" x14ac:dyDescent="0.15">
      <c r="A939" s="4">
        <v>731</v>
      </c>
      <c r="B939">
        <v>13</v>
      </c>
      <c r="C939">
        <v>7</v>
      </c>
      <c r="D939">
        <v>10</v>
      </c>
      <c r="E939">
        <v>10</v>
      </c>
      <c r="F939">
        <v>10</v>
      </c>
      <c r="G939">
        <v>0</v>
      </c>
      <c r="H939">
        <v>3</v>
      </c>
      <c r="I939">
        <v>7</v>
      </c>
      <c r="J939">
        <v>0.65</v>
      </c>
      <c r="K939">
        <v>5.7295246124267596</v>
      </c>
      <c r="L939">
        <v>4.9803886413574201</v>
      </c>
      <c r="M939">
        <v>5.5307235717773402</v>
      </c>
      <c r="N939">
        <v>3.2833023071289098</v>
      </c>
      <c r="O939">
        <v>0</v>
      </c>
      <c r="P939">
        <v>0</v>
      </c>
      <c r="Q939">
        <v>9</v>
      </c>
      <c r="R939" s="12">
        <v>0</v>
      </c>
      <c r="S939" s="12">
        <f t="shared" si="14"/>
        <v>0</v>
      </c>
      <c r="T939">
        <v>1.5401592254638701</v>
      </c>
      <c r="U939">
        <v>1.57339727878571</v>
      </c>
      <c r="V939">
        <v>1.2429828643798799</v>
      </c>
      <c r="W939">
        <v>0.33041441440582298</v>
      </c>
      <c r="X939">
        <v>0.29717636108398399</v>
      </c>
      <c r="Y939">
        <v>0.29717636108398399</v>
      </c>
      <c r="Z939">
        <v>0</v>
      </c>
      <c r="AA939">
        <v>0.9</v>
      </c>
      <c r="AB939">
        <v>1</v>
      </c>
      <c r="AC939">
        <v>0.94736842105263197</v>
      </c>
      <c r="AD939">
        <v>0.1</v>
      </c>
      <c r="AE939">
        <v>0.9</v>
      </c>
    </row>
    <row r="940" spans="1:31" x14ac:dyDescent="0.15">
      <c r="A940" s="4">
        <v>675</v>
      </c>
      <c r="B940">
        <v>12</v>
      </c>
      <c r="C940">
        <v>8</v>
      </c>
      <c r="D940">
        <v>10</v>
      </c>
      <c r="E940">
        <v>10</v>
      </c>
      <c r="F940">
        <v>10</v>
      </c>
      <c r="G940">
        <v>0</v>
      </c>
      <c r="H940">
        <v>2</v>
      </c>
      <c r="I940">
        <v>8</v>
      </c>
      <c r="J940">
        <v>0.6</v>
      </c>
      <c r="K940">
        <v>5.8476486206054696</v>
      </c>
      <c r="L940">
        <v>5.2151012420654297</v>
      </c>
      <c r="M940">
        <v>6.4946517944335902</v>
      </c>
      <c r="N940">
        <v>4.7621726989746103</v>
      </c>
      <c r="O940">
        <v>0</v>
      </c>
      <c r="P940">
        <v>0</v>
      </c>
      <c r="Q940">
        <v>9</v>
      </c>
      <c r="R940" s="12">
        <v>0</v>
      </c>
      <c r="S940" s="12">
        <f t="shared" si="14"/>
        <v>0</v>
      </c>
      <c r="T940">
        <v>1.6339855194091799</v>
      </c>
      <c r="U940">
        <v>1.6486959457397501</v>
      </c>
      <c r="V940">
        <v>1.31693303585052</v>
      </c>
      <c r="W940">
        <v>0.33176290988922102</v>
      </c>
      <c r="X940">
        <v>0.31705248355865501</v>
      </c>
      <c r="Y940">
        <v>0.31705248355865501</v>
      </c>
      <c r="Z940">
        <v>0</v>
      </c>
      <c r="AA940">
        <v>0.9</v>
      </c>
      <c r="AB940">
        <v>1</v>
      </c>
      <c r="AC940">
        <v>0.94736842105263197</v>
      </c>
      <c r="AD940">
        <v>0.1</v>
      </c>
      <c r="AE940">
        <v>0.9</v>
      </c>
    </row>
    <row r="941" spans="1:31" x14ac:dyDescent="0.15">
      <c r="A941" s="4">
        <v>891</v>
      </c>
      <c r="B941">
        <v>14</v>
      </c>
      <c r="C941">
        <v>6</v>
      </c>
      <c r="D941">
        <v>10</v>
      </c>
      <c r="E941">
        <v>10</v>
      </c>
      <c r="F941">
        <v>10</v>
      </c>
      <c r="G941">
        <v>0</v>
      </c>
      <c r="H941">
        <v>4</v>
      </c>
      <c r="I941">
        <v>6</v>
      </c>
      <c r="J941">
        <v>0.7</v>
      </c>
      <c r="K941">
        <v>6.64742088317871</v>
      </c>
      <c r="L941">
        <v>4.8996353149414098</v>
      </c>
      <c r="M941">
        <v>4.2502155303955096</v>
      </c>
      <c r="N941">
        <v>3.2870922088622998</v>
      </c>
      <c r="O941">
        <v>1</v>
      </c>
      <c r="P941">
        <v>1</v>
      </c>
      <c r="Q941">
        <v>11</v>
      </c>
      <c r="R941" s="12">
        <v>9.0899999999999995E-2</v>
      </c>
      <c r="S941" s="12">
        <f t="shared" si="14"/>
        <v>0.1</v>
      </c>
      <c r="T941">
        <v>1.8484134674072299</v>
      </c>
      <c r="U941">
        <v>1.83244752883911</v>
      </c>
      <c r="V941">
        <v>1.4993149042129501</v>
      </c>
      <c r="W941">
        <v>0.33313262462616</v>
      </c>
      <c r="X941">
        <v>0.34909856319427501</v>
      </c>
      <c r="Y941">
        <v>0.34909856319427501</v>
      </c>
      <c r="Z941">
        <v>0.1</v>
      </c>
      <c r="AA941">
        <v>1</v>
      </c>
      <c r="AB941">
        <v>0.90909090909090895</v>
      </c>
      <c r="AC941">
        <v>0.952380952380952</v>
      </c>
      <c r="AD941">
        <v>0</v>
      </c>
      <c r="AE941">
        <v>0.9</v>
      </c>
    </row>
    <row r="942" spans="1:31" x14ac:dyDescent="0.15">
      <c r="A942" s="4">
        <v>652</v>
      </c>
      <c r="B942">
        <v>13</v>
      </c>
      <c r="C942">
        <v>7</v>
      </c>
      <c r="D942">
        <v>10</v>
      </c>
      <c r="E942">
        <v>10</v>
      </c>
      <c r="F942">
        <v>10</v>
      </c>
      <c r="G942">
        <v>0</v>
      </c>
      <c r="H942">
        <v>3</v>
      </c>
      <c r="I942">
        <v>7</v>
      </c>
      <c r="J942">
        <v>0.65</v>
      </c>
      <c r="K942">
        <v>6.0103168487548801</v>
      </c>
      <c r="L942">
        <v>5.6038951873779297</v>
      </c>
      <c r="M942">
        <v>6.9054908752441397</v>
      </c>
      <c r="N942">
        <v>3.2141685485839799</v>
      </c>
      <c r="O942">
        <v>0</v>
      </c>
      <c r="P942">
        <v>0</v>
      </c>
      <c r="Q942">
        <v>9</v>
      </c>
      <c r="R942" s="12">
        <v>0</v>
      </c>
      <c r="S942" s="12">
        <f t="shared" si="14"/>
        <v>0</v>
      </c>
      <c r="T942">
        <v>1.3777332305908201</v>
      </c>
      <c r="U942">
        <v>1.45018327236175</v>
      </c>
      <c r="V942">
        <v>1.1160125732421899</v>
      </c>
      <c r="W942">
        <v>0.33417069911956798</v>
      </c>
      <c r="X942">
        <v>0.26172065734863298</v>
      </c>
      <c r="Y942">
        <v>0.26172065734863298</v>
      </c>
      <c r="Z942">
        <v>0</v>
      </c>
      <c r="AA942">
        <v>0.9</v>
      </c>
      <c r="AB942">
        <v>1</v>
      </c>
      <c r="AC942">
        <v>0.94736842105263197</v>
      </c>
      <c r="AD942">
        <v>0.1</v>
      </c>
      <c r="AE942">
        <v>0.9</v>
      </c>
    </row>
    <row r="943" spans="1:31" x14ac:dyDescent="0.15">
      <c r="A943" s="4">
        <v>70</v>
      </c>
      <c r="B943">
        <v>12</v>
      </c>
      <c r="C943">
        <v>8</v>
      </c>
      <c r="D943">
        <v>10</v>
      </c>
      <c r="E943">
        <v>10</v>
      </c>
      <c r="F943">
        <v>10</v>
      </c>
      <c r="G943">
        <v>0</v>
      </c>
      <c r="H943">
        <v>2</v>
      </c>
      <c r="I943">
        <v>8</v>
      </c>
      <c r="J943">
        <v>0.6</v>
      </c>
      <c r="K943">
        <v>6.0040378570556596</v>
      </c>
      <c r="L943">
        <v>5.79060935974121</v>
      </c>
      <c r="M943">
        <v>8.0940933227539098</v>
      </c>
      <c r="N943">
        <v>3.94649314880371</v>
      </c>
      <c r="O943">
        <v>0</v>
      </c>
      <c r="P943">
        <v>0</v>
      </c>
      <c r="Q943">
        <v>10</v>
      </c>
      <c r="R943" s="12">
        <v>0</v>
      </c>
      <c r="S943" s="12">
        <f t="shared" si="14"/>
        <v>0</v>
      </c>
      <c r="T943">
        <v>1.3684272766113299</v>
      </c>
      <c r="U943">
        <v>1.4539499282836901</v>
      </c>
      <c r="V943">
        <v>1.11411452293396</v>
      </c>
      <c r="W943">
        <v>0.339835405349731</v>
      </c>
      <c r="X943">
        <v>0.254312753677368</v>
      </c>
      <c r="Y943">
        <v>0.254312753677368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1</v>
      </c>
    </row>
    <row r="944" spans="1:31" x14ac:dyDescent="0.15">
      <c r="A944" s="4">
        <v>818</v>
      </c>
      <c r="B944">
        <v>11</v>
      </c>
      <c r="C944">
        <v>9</v>
      </c>
      <c r="D944">
        <v>10</v>
      </c>
      <c r="E944">
        <v>10</v>
      </c>
      <c r="F944">
        <v>10</v>
      </c>
      <c r="G944">
        <v>0</v>
      </c>
      <c r="H944">
        <v>1</v>
      </c>
      <c r="I944">
        <v>9</v>
      </c>
      <c r="J944">
        <v>0.55000000000000004</v>
      </c>
      <c r="K944">
        <v>6.2659492492675799</v>
      </c>
      <c r="L944">
        <v>5.9215602874755904</v>
      </c>
      <c r="M944">
        <v>9.4915866851806605</v>
      </c>
      <c r="N944">
        <v>7.4105567932128897</v>
      </c>
      <c r="O944">
        <v>0</v>
      </c>
      <c r="P944">
        <v>0</v>
      </c>
      <c r="Q944">
        <v>9</v>
      </c>
      <c r="R944" s="12">
        <v>0</v>
      </c>
      <c r="S944" s="12">
        <f t="shared" si="14"/>
        <v>0</v>
      </c>
      <c r="T944">
        <v>1.5188064575195299</v>
      </c>
      <c r="U944">
        <v>1.5663928985595701</v>
      </c>
      <c r="V944">
        <v>1.2258926630020099</v>
      </c>
      <c r="W944">
        <v>0.34050023555755599</v>
      </c>
      <c r="X944">
        <v>0.29291379451751698</v>
      </c>
      <c r="Y944">
        <v>0.29291379451751698</v>
      </c>
      <c r="Z944">
        <v>0</v>
      </c>
      <c r="AA944">
        <v>0.9</v>
      </c>
      <c r="AB944">
        <v>1</v>
      </c>
      <c r="AC944">
        <v>0.94736842105263197</v>
      </c>
      <c r="AD944">
        <v>0.1</v>
      </c>
      <c r="AE944">
        <v>0.9</v>
      </c>
    </row>
    <row r="945" spans="1:31" x14ac:dyDescent="0.15">
      <c r="A945" s="4">
        <v>309</v>
      </c>
      <c r="B945">
        <v>11</v>
      </c>
      <c r="C945">
        <v>9</v>
      </c>
      <c r="D945">
        <v>10</v>
      </c>
      <c r="E945">
        <v>10</v>
      </c>
      <c r="F945">
        <v>10</v>
      </c>
      <c r="G945">
        <v>0</v>
      </c>
      <c r="H945">
        <v>1</v>
      </c>
      <c r="I945">
        <v>9</v>
      </c>
      <c r="J945">
        <v>0.55000000000000004</v>
      </c>
      <c r="K945">
        <v>5.5743694305419904</v>
      </c>
      <c r="L945">
        <v>5.3778152465820304</v>
      </c>
      <c r="M945">
        <v>9.6497936248779297</v>
      </c>
      <c r="N945">
        <v>6.7121925354003897</v>
      </c>
      <c r="O945">
        <v>0</v>
      </c>
      <c r="P945">
        <v>0</v>
      </c>
      <c r="Q945">
        <v>9</v>
      </c>
      <c r="R945" s="12">
        <v>0</v>
      </c>
      <c r="S945" s="12">
        <f t="shared" si="14"/>
        <v>0</v>
      </c>
      <c r="T945">
        <v>1.39521408081055</v>
      </c>
      <c r="U945">
        <v>1.4570846557617201</v>
      </c>
      <c r="V945">
        <v>1.1161485910415601</v>
      </c>
      <c r="W945">
        <v>0.34093606472015398</v>
      </c>
      <c r="X945">
        <v>0.27906548976898199</v>
      </c>
      <c r="Y945">
        <v>0.27906548976898199</v>
      </c>
      <c r="Z945">
        <v>0</v>
      </c>
      <c r="AA945">
        <v>0.9</v>
      </c>
      <c r="AB945">
        <v>1</v>
      </c>
      <c r="AC945">
        <v>0.94736842105263197</v>
      </c>
      <c r="AD945">
        <v>0.1</v>
      </c>
      <c r="AE945">
        <v>0.9</v>
      </c>
    </row>
    <row r="946" spans="1:31" x14ac:dyDescent="0.15">
      <c r="A946" s="4">
        <v>388</v>
      </c>
      <c r="B946">
        <v>13</v>
      </c>
      <c r="C946">
        <v>7</v>
      </c>
      <c r="D946">
        <v>10</v>
      </c>
      <c r="E946">
        <v>10</v>
      </c>
      <c r="F946">
        <v>10</v>
      </c>
      <c r="G946">
        <v>0</v>
      </c>
      <c r="H946">
        <v>3</v>
      </c>
      <c r="I946">
        <v>7</v>
      </c>
      <c r="J946">
        <v>0.65</v>
      </c>
      <c r="K946">
        <v>5.91567039489746</v>
      </c>
      <c r="L946">
        <v>5.1902275085449201</v>
      </c>
      <c r="M946">
        <v>6.0671730041503897</v>
      </c>
      <c r="N946">
        <v>3.6709289550781201</v>
      </c>
      <c r="O946">
        <v>0</v>
      </c>
      <c r="P946">
        <v>0</v>
      </c>
      <c r="Q946">
        <v>8</v>
      </c>
      <c r="R946" s="12">
        <v>0</v>
      </c>
      <c r="S946" s="12">
        <f t="shared" si="14"/>
        <v>0</v>
      </c>
      <c r="T946">
        <v>1.58334541320801</v>
      </c>
      <c r="U946">
        <v>1.61948907375336</v>
      </c>
      <c r="V946">
        <v>1.2749506235122701</v>
      </c>
      <c r="W946">
        <v>0.34453845024108898</v>
      </c>
      <c r="X946">
        <v>0.30839478969574002</v>
      </c>
      <c r="Y946">
        <v>0.30839478969574002</v>
      </c>
      <c r="Z946">
        <v>0</v>
      </c>
      <c r="AA946">
        <v>0.8</v>
      </c>
      <c r="AB946">
        <v>1</v>
      </c>
      <c r="AC946">
        <v>0.88888888888888895</v>
      </c>
      <c r="AD946">
        <v>0.2</v>
      </c>
      <c r="AE946">
        <v>0.8</v>
      </c>
    </row>
    <row r="947" spans="1:31" x14ac:dyDescent="0.15">
      <c r="A947" s="4">
        <v>248</v>
      </c>
      <c r="B947">
        <v>14</v>
      </c>
      <c r="C947">
        <v>6</v>
      </c>
      <c r="D947">
        <v>10</v>
      </c>
      <c r="E947">
        <v>10</v>
      </c>
      <c r="F947">
        <v>10</v>
      </c>
      <c r="G947">
        <v>0</v>
      </c>
      <c r="H947">
        <v>4</v>
      </c>
      <c r="I947">
        <v>6</v>
      </c>
      <c r="J947">
        <v>0.7</v>
      </c>
      <c r="K947">
        <v>6.66872215270996</v>
      </c>
      <c r="L947">
        <v>5.0450248718261701</v>
      </c>
      <c r="M947">
        <v>4.5838146209716797</v>
      </c>
      <c r="N947">
        <v>3.2905521392822301</v>
      </c>
      <c r="O947">
        <v>1</v>
      </c>
      <c r="P947">
        <v>1</v>
      </c>
      <c r="Q947">
        <v>11</v>
      </c>
      <c r="R947" s="12">
        <v>9.0899999999999995E-2</v>
      </c>
      <c r="S947" s="12">
        <f t="shared" si="14"/>
        <v>0.1</v>
      </c>
      <c r="T947">
        <v>1.89004325866699</v>
      </c>
      <c r="U947">
        <v>1.8871259689331099</v>
      </c>
      <c r="V947">
        <v>1.5404533147811901</v>
      </c>
      <c r="W947">
        <v>0.346672654151917</v>
      </c>
      <c r="X947">
        <v>0.349589943885803</v>
      </c>
      <c r="Y947">
        <v>0.349589943885803</v>
      </c>
      <c r="Z947">
        <v>0.1</v>
      </c>
      <c r="AA947">
        <v>1</v>
      </c>
      <c r="AB947">
        <v>0.90909090909090895</v>
      </c>
      <c r="AC947">
        <v>0.952380952380952</v>
      </c>
      <c r="AD947">
        <v>0</v>
      </c>
      <c r="AE947">
        <v>0.9</v>
      </c>
    </row>
    <row r="948" spans="1:31" x14ac:dyDescent="0.15">
      <c r="A948" s="4">
        <v>842</v>
      </c>
      <c r="B948">
        <v>11</v>
      </c>
      <c r="C948">
        <v>9</v>
      </c>
      <c r="D948">
        <v>10</v>
      </c>
      <c r="E948">
        <v>10</v>
      </c>
      <c r="F948">
        <v>10</v>
      </c>
      <c r="G948">
        <v>0</v>
      </c>
      <c r="H948">
        <v>1</v>
      </c>
      <c r="I948">
        <v>9</v>
      </c>
      <c r="J948">
        <v>0.55000000000000004</v>
      </c>
      <c r="K948">
        <v>5.5420837402343697</v>
      </c>
      <c r="L948">
        <v>5.3306293487548801</v>
      </c>
      <c r="M948">
        <v>9.6503753662109393</v>
      </c>
      <c r="N948">
        <v>6.9142570495605504</v>
      </c>
      <c r="O948">
        <v>0</v>
      </c>
      <c r="P948">
        <v>0</v>
      </c>
      <c r="Q948">
        <v>10</v>
      </c>
      <c r="R948" s="12">
        <v>0</v>
      </c>
      <c r="S948" s="12">
        <f t="shared" si="14"/>
        <v>0</v>
      </c>
      <c r="T948">
        <v>1.42629051208496</v>
      </c>
      <c r="U948">
        <v>1.49562835693359</v>
      </c>
      <c r="V948">
        <v>1.1470355987548799</v>
      </c>
      <c r="W948">
        <v>0.34859275817871099</v>
      </c>
      <c r="X948">
        <v>0.27925491333007801</v>
      </c>
      <c r="Y948">
        <v>0.27925491333007801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1</v>
      </c>
    </row>
    <row r="949" spans="1:31" x14ac:dyDescent="0.15">
      <c r="A949" s="4">
        <v>548</v>
      </c>
      <c r="B949">
        <v>11</v>
      </c>
      <c r="C949">
        <v>9</v>
      </c>
      <c r="D949">
        <v>10</v>
      </c>
      <c r="E949">
        <v>10</v>
      </c>
      <c r="F949">
        <v>10</v>
      </c>
      <c r="G949">
        <v>0</v>
      </c>
      <c r="H949">
        <v>1</v>
      </c>
      <c r="I949">
        <v>9</v>
      </c>
      <c r="J949">
        <v>0.55000000000000004</v>
      </c>
      <c r="K949">
        <v>5.9289417266845703</v>
      </c>
      <c r="L949">
        <v>5.6541004180908203</v>
      </c>
      <c r="M949">
        <v>9.5525970458984393</v>
      </c>
      <c r="N949">
        <v>7.0801219940185502</v>
      </c>
      <c r="O949">
        <v>0</v>
      </c>
      <c r="P949">
        <v>0</v>
      </c>
      <c r="Q949">
        <v>10</v>
      </c>
      <c r="R949" s="12">
        <v>0</v>
      </c>
      <c r="S949" s="12">
        <f t="shared" si="14"/>
        <v>0</v>
      </c>
      <c r="T949">
        <v>1.5405464172363299</v>
      </c>
      <c r="U949">
        <v>1.5816707611084</v>
      </c>
      <c r="V949">
        <v>1.2287070751190201</v>
      </c>
      <c r="W949">
        <v>0.35296368598937999</v>
      </c>
      <c r="X949">
        <v>0.31183934211731001</v>
      </c>
      <c r="Y949">
        <v>0.31183934211731001</v>
      </c>
      <c r="Z949">
        <v>0</v>
      </c>
      <c r="AA949">
        <v>1</v>
      </c>
      <c r="AB949">
        <v>1</v>
      </c>
      <c r="AC949">
        <v>1</v>
      </c>
      <c r="AD949">
        <v>0</v>
      </c>
      <c r="AE949">
        <v>1</v>
      </c>
    </row>
    <row r="950" spans="1:31" x14ac:dyDescent="0.15">
      <c r="A950" s="4">
        <v>269</v>
      </c>
      <c r="B950">
        <v>17</v>
      </c>
      <c r="C950">
        <v>3</v>
      </c>
      <c r="D950">
        <v>10</v>
      </c>
      <c r="E950">
        <v>10</v>
      </c>
      <c r="F950">
        <v>10</v>
      </c>
      <c r="G950">
        <v>0</v>
      </c>
      <c r="H950">
        <v>7</v>
      </c>
      <c r="I950">
        <v>3</v>
      </c>
      <c r="J950">
        <v>0.85</v>
      </c>
      <c r="K950">
        <v>6.5289592742919904</v>
      </c>
      <c r="L950">
        <v>4.22434425354004</v>
      </c>
      <c r="M950">
        <v>4.2007942199706996</v>
      </c>
      <c r="N950">
        <v>3.21380615234375</v>
      </c>
      <c r="O950">
        <v>0</v>
      </c>
      <c r="P950">
        <v>0</v>
      </c>
      <c r="Q950">
        <v>9</v>
      </c>
      <c r="R950" s="12">
        <v>0</v>
      </c>
      <c r="S950" s="12">
        <f t="shared" si="14"/>
        <v>0</v>
      </c>
      <c r="T950">
        <v>2.0630416870117201</v>
      </c>
      <c r="U950">
        <v>2.0780673027038601</v>
      </c>
      <c r="V950">
        <v>1.72464883327484</v>
      </c>
      <c r="W950">
        <v>0.353418469429016</v>
      </c>
      <c r="X950">
        <v>0.338392853736877</v>
      </c>
      <c r="Y950">
        <v>0.338392853736877</v>
      </c>
      <c r="Z950">
        <v>0</v>
      </c>
      <c r="AA950">
        <v>0.9</v>
      </c>
      <c r="AB950">
        <v>1</v>
      </c>
      <c r="AC950">
        <v>0.94736842105263197</v>
      </c>
      <c r="AD950">
        <v>0.1</v>
      </c>
      <c r="AE950">
        <v>0.9</v>
      </c>
    </row>
    <row r="951" spans="1:31" x14ac:dyDescent="0.15">
      <c r="A951" s="4">
        <v>495</v>
      </c>
      <c r="B951">
        <v>12</v>
      </c>
      <c r="C951">
        <v>8</v>
      </c>
      <c r="D951">
        <v>10</v>
      </c>
      <c r="E951">
        <v>10</v>
      </c>
      <c r="F951">
        <v>10</v>
      </c>
      <c r="G951">
        <v>0</v>
      </c>
      <c r="H951">
        <v>2</v>
      </c>
      <c r="I951">
        <v>8</v>
      </c>
      <c r="J951">
        <v>0.6</v>
      </c>
      <c r="K951">
        <v>6.0868263244628897</v>
      </c>
      <c r="L951">
        <v>5.6630325317382804</v>
      </c>
      <c r="M951">
        <v>7.8471145629882804</v>
      </c>
      <c r="N951">
        <v>4.8490657806396502</v>
      </c>
      <c r="O951">
        <v>0</v>
      </c>
      <c r="P951">
        <v>0</v>
      </c>
      <c r="Q951">
        <v>9</v>
      </c>
      <c r="R951" s="12">
        <v>0</v>
      </c>
      <c r="S951" s="12">
        <f t="shared" si="14"/>
        <v>0</v>
      </c>
      <c r="T951">
        <v>1.5044860839843699</v>
      </c>
      <c r="U951">
        <v>1.5562105178832999</v>
      </c>
      <c r="V951">
        <v>1.2000248432159399</v>
      </c>
      <c r="W951">
        <v>0.35618567466735801</v>
      </c>
      <c r="X951">
        <v>0.30446124076843301</v>
      </c>
      <c r="Y951">
        <v>0.30446124076843301</v>
      </c>
      <c r="Z951">
        <v>0</v>
      </c>
      <c r="AA951">
        <v>0.9</v>
      </c>
      <c r="AB951">
        <v>1</v>
      </c>
      <c r="AC951">
        <v>0.94736842105263197</v>
      </c>
      <c r="AD951">
        <v>0.1</v>
      </c>
      <c r="AE951">
        <v>0.9</v>
      </c>
    </row>
    <row r="952" spans="1:31" x14ac:dyDescent="0.15">
      <c r="A952" s="4">
        <v>620</v>
      </c>
      <c r="B952">
        <v>13</v>
      </c>
      <c r="C952">
        <v>7</v>
      </c>
      <c r="D952">
        <v>10</v>
      </c>
      <c r="E952">
        <v>10</v>
      </c>
      <c r="F952">
        <v>10</v>
      </c>
      <c r="G952">
        <v>0</v>
      </c>
      <c r="H952">
        <v>3</v>
      </c>
      <c r="I952">
        <v>7</v>
      </c>
      <c r="J952">
        <v>0.65</v>
      </c>
      <c r="K952">
        <v>5.7607326507568404</v>
      </c>
      <c r="L952">
        <v>5.1416378021240199</v>
      </c>
      <c r="M952">
        <v>6.0454769134521502</v>
      </c>
      <c r="N952">
        <v>3.3548583984375</v>
      </c>
      <c r="O952">
        <v>0</v>
      </c>
      <c r="P952">
        <v>0</v>
      </c>
      <c r="Q952">
        <v>10</v>
      </c>
      <c r="R952" s="12">
        <v>0</v>
      </c>
      <c r="S952" s="12">
        <f t="shared" si="14"/>
        <v>0</v>
      </c>
      <c r="T952">
        <v>1.5001983642578101</v>
      </c>
      <c r="U952">
        <v>1.57603323459625</v>
      </c>
      <c r="V952">
        <v>1.21830487251282</v>
      </c>
      <c r="W952">
        <v>0.357728362083435</v>
      </c>
      <c r="X952">
        <v>0.28189349174499501</v>
      </c>
      <c r="Y952">
        <v>0.28189349174499501</v>
      </c>
      <c r="Z952">
        <v>0</v>
      </c>
      <c r="AA952">
        <v>1</v>
      </c>
      <c r="AB952">
        <v>1</v>
      </c>
      <c r="AC952">
        <v>1</v>
      </c>
      <c r="AD952">
        <v>0</v>
      </c>
      <c r="AE952">
        <v>1</v>
      </c>
    </row>
    <row r="953" spans="1:31" x14ac:dyDescent="0.15">
      <c r="A953" s="4">
        <v>317</v>
      </c>
      <c r="B953">
        <v>12</v>
      </c>
      <c r="C953">
        <v>8</v>
      </c>
      <c r="D953">
        <v>10</v>
      </c>
      <c r="E953">
        <v>10</v>
      </c>
      <c r="F953">
        <v>10</v>
      </c>
      <c r="G953">
        <v>0</v>
      </c>
      <c r="H953">
        <v>2</v>
      </c>
      <c r="I953">
        <v>8</v>
      </c>
      <c r="J953">
        <v>0.6</v>
      </c>
      <c r="K953">
        <v>6.34151268005371</v>
      </c>
      <c r="L953">
        <v>5.9964046478271502</v>
      </c>
      <c r="M953">
        <v>7.3653297424316397</v>
      </c>
      <c r="N953">
        <v>3.4366912841796902</v>
      </c>
      <c r="O953">
        <v>0</v>
      </c>
      <c r="P953">
        <v>0</v>
      </c>
      <c r="Q953">
        <v>10</v>
      </c>
      <c r="R953" s="12">
        <v>0</v>
      </c>
      <c r="S953" s="12">
        <f t="shared" si="14"/>
        <v>0</v>
      </c>
      <c r="T953">
        <v>1.5581226348877</v>
      </c>
      <c r="U953">
        <v>1.6279754638671899</v>
      </c>
      <c r="V953">
        <v>1.26078772544861</v>
      </c>
      <c r="W953">
        <v>0.36718773841857899</v>
      </c>
      <c r="X953">
        <v>0.29733490943908703</v>
      </c>
      <c r="Y953">
        <v>0.29733490943908703</v>
      </c>
      <c r="Z953">
        <v>0</v>
      </c>
      <c r="AA953">
        <v>1</v>
      </c>
      <c r="AB953">
        <v>1</v>
      </c>
      <c r="AC953">
        <v>1</v>
      </c>
      <c r="AD953">
        <v>0</v>
      </c>
      <c r="AE953">
        <v>1</v>
      </c>
    </row>
    <row r="954" spans="1:31" x14ac:dyDescent="0.15">
      <c r="A954" s="4">
        <v>416</v>
      </c>
      <c r="B954">
        <v>14</v>
      </c>
      <c r="C954">
        <v>6</v>
      </c>
      <c r="D954">
        <v>10</v>
      </c>
      <c r="E954">
        <v>10</v>
      </c>
      <c r="F954">
        <v>10</v>
      </c>
      <c r="G954">
        <v>0</v>
      </c>
      <c r="H954">
        <v>4</v>
      </c>
      <c r="I954">
        <v>6</v>
      </c>
      <c r="J954">
        <v>0.7</v>
      </c>
      <c r="K954">
        <v>6.0920944213867196</v>
      </c>
      <c r="L954">
        <v>5.0119075775146502</v>
      </c>
      <c r="M954">
        <v>5.1597900390625</v>
      </c>
      <c r="N954">
        <v>2.9469242095947301</v>
      </c>
      <c r="O954">
        <v>0</v>
      </c>
      <c r="P954">
        <v>0</v>
      </c>
      <c r="Q954">
        <v>10</v>
      </c>
      <c r="R954" s="12">
        <v>0</v>
      </c>
      <c r="S954" s="12">
        <f t="shared" si="14"/>
        <v>0</v>
      </c>
      <c r="T954">
        <v>1.71599769592285</v>
      </c>
      <c r="U954">
        <v>1.7574977874755899</v>
      </c>
      <c r="V954">
        <v>1.3883422613143901</v>
      </c>
      <c r="W954">
        <v>0.36915552616119401</v>
      </c>
      <c r="X954">
        <v>0.32765543460845897</v>
      </c>
      <c r="Y954">
        <v>0.32765543460845897</v>
      </c>
      <c r="Z954">
        <v>0</v>
      </c>
      <c r="AA954">
        <v>1</v>
      </c>
      <c r="AB954">
        <v>1</v>
      </c>
      <c r="AC954">
        <v>1</v>
      </c>
      <c r="AD954">
        <v>0</v>
      </c>
      <c r="AE954">
        <v>1</v>
      </c>
    </row>
    <row r="955" spans="1:31" x14ac:dyDescent="0.15">
      <c r="A955" s="4">
        <v>375</v>
      </c>
      <c r="B955">
        <v>12</v>
      </c>
      <c r="C955">
        <v>8</v>
      </c>
      <c r="D955">
        <v>10</v>
      </c>
      <c r="E955">
        <v>10</v>
      </c>
      <c r="F955">
        <v>10</v>
      </c>
      <c r="G955">
        <v>0</v>
      </c>
      <c r="H955">
        <v>2</v>
      </c>
      <c r="I955">
        <v>8</v>
      </c>
      <c r="J955">
        <v>0.6</v>
      </c>
      <c r="K955">
        <v>5.9176292419433603</v>
      </c>
      <c r="L955">
        <v>5.6394195556640598</v>
      </c>
      <c r="M955">
        <v>7.7607078552246103</v>
      </c>
      <c r="N955">
        <v>4.0426769256591797</v>
      </c>
      <c r="O955">
        <v>0</v>
      </c>
      <c r="P955">
        <v>0</v>
      </c>
      <c r="Q955">
        <v>10</v>
      </c>
      <c r="R955" s="12">
        <v>0</v>
      </c>
      <c r="S955" s="12">
        <f t="shared" si="14"/>
        <v>0</v>
      </c>
      <c r="T955">
        <v>1.4821815490722701</v>
      </c>
      <c r="U955">
        <v>1.5623645782470701</v>
      </c>
      <c r="V955">
        <v>1.1792722940445</v>
      </c>
      <c r="W955">
        <v>0.38309228420257602</v>
      </c>
      <c r="X955">
        <v>0.302909255027771</v>
      </c>
      <c r="Y955">
        <v>0.302909255027771</v>
      </c>
      <c r="Z955">
        <v>0</v>
      </c>
      <c r="AA955">
        <v>1</v>
      </c>
      <c r="AB955">
        <v>1</v>
      </c>
      <c r="AC955">
        <v>1</v>
      </c>
      <c r="AD955">
        <v>0</v>
      </c>
      <c r="AE955">
        <v>1</v>
      </c>
    </row>
    <row r="956" spans="1:31" x14ac:dyDescent="0.15">
      <c r="A956" s="4">
        <v>912</v>
      </c>
      <c r="B956">
        <v>12</v>
      </c>
      <c r="C956">
        <v>8</v>
      </c>
      <c r="D956">
        <v>10</v>
      </c>
      <c r="E956">
        <v>10</v>
      </c>
      <c r="F956">
        <v>10</v>
      </c>
      <c r="G956">
        <v>0</v>
      </c>
      <c r="H956">
        <v>2</v>
      </c>
      <c r="I956">
        <v>8</v>
      </c>
      <c r="J956">
        <v>0.6</v>
      </c>
      <c r="K956">
        <v>6.4053688049316397</v>
      </c>
      <c r="L956">
        <v>5.99178123474121</v>
      </c>
      <c r="M956">
        <v>7.6048927307128897</v>
      </c>
      <c r="N956">
        <v>4.0843162536621103</v>
      </c>
      <c r="O956">
        <v>0</v>
      </c>
      <c r="P956">
        <v>0</v>
      </c>
      <c r="Q956">
        <v>9</v>
      </c>
      <c r="R956" s="12">
        <v>0</v>
      </c>
      <c r="S956" s="12">
        <f t="shared" si="14"/>
        <v>0</v>
      </c>
      <c r="T956">
        <v>1.4572792053222701</v>
      </c>
      <c r="U956">
        <v>1.5467567443847701</v>
      </c>
      <c r="V956">
        <v>1.16339039802551</v>
      </c>
      <c r="W956">
        <v>0.38336634635925299</v>
      </c>
      <c r="X956">
        <v>0.29388880729675299</v>
      </c>
      <c r="Y956">
        <v>0.29388880729675299</v>
      </c>
      <c r="Z956">
        <v>0</v>
      </c>
      <c r="AA956">
        <v>0.9</v>
      </c>
      <c r="AB956">
        <v>1</v>
      </c>
      <c r="AC956">
        <v>0.94736842105263197</v>
      </c>
      <c r="AD956">
        <v>0.1</v>
      </c>
      <c r="AE956">
        <v>0.9</v>
      </c>
    </row>
    <row r="957" spans="1:31" x14ac:dyDescent="0.15">
      <c r="A957" s="4">
        <v>983</v>
      </c>
      <c r="B957">
        <v>12</v>
      </c>
      <c r="C957">
        <v>8</v>
      </c>
      <c r="D957">
        <v>10</v>
      </c>
      <c r="E957">
        <v>10</v>
      </c>
      <c r="F957">
        <v>10</v>
      </c>
      <c r="G957">
        <v>0</v>
      </c>
      <c r="H957">
        <v>2</v>
      </c>
      <c r="I957">
        <v>8</v>
      </c>
      <c r="J957">
        <v>0.6</v>
      </c>
      <c r="K957">
        <v>5.9417228698730504</v>
      </c>
      <c r="L957">
        <v>5.6492576599121103</v>
      </c>
      <c r="M957">
        <v>7.4407978057861301</v>
      </c>
      <c r="N957">
        <v>3.7017517089843701</v>
      </c>
      <c r="O957">
        <v>0</v>
      </c>
      <c r="P957">
        <v>0</v>
      </c>
      <c r="Q957">
        <v>9</v>
      </c>
      <c r="R957" s="12">
        <v>0</v>
      </c>
      <c r="S957" s="12">
        <f t="shared" si="14"/>
        <v>0</v>
      </c>
      <c r="T957">
        <v>1.48274421691895</v>
      </c>
      <c r="U957">
        <v>1.5711984634399401</v>
      </c>
      <c r="V957">
        <v>1.18175065517425</v>
      </c>
      <c r="W957">
        <v>0.38944780826568598</v>
      </c>
      <c r="X957">
        <v>0.30099356174469</v>
      </c>
      <c r="Y957">
        <v>0.30099356174469</v>
      </c>
      <c r="Z957">
        <v>0</v>
      </c>
      <c r="AA957">
        <v>0.9</v>
      </c>
      <c r="AB957">
        <v>1</v>
      </c>
      <c r="AC957">
        <v>0.94736842105263197</v>
      </c>
      <c r="AD957">
        <v>0.1</v>
      </c>
      <c r="AE957">
        <v>0.9</v>
      </c>
    </row>
    <row r="958" spans="1:31" x14ac:dyDescent="0.15">
      <c r="A958" s="4">
        <v>932</v>
      </c>
      <c r="B958">
        <v>13</v>
      </c>
      <c r="C958">
        <v>7</v>
      </c>
      <c r="D958">
        <v>10</v>
      </c>
      <c r="E958">
        <v>10</v>
      </c>
      <c r="F958">
        <v>10</v>
      </c>
      <c r="G958">
        <v>0</v>
      </c>
      <c r="H958">
        <v>3</v>
      </c>
      <c r="I958">
        <v>7</v>
      </c>
      <c r="J958">
        <v>0.65</v>
      </c>
      <c r="K958">
        <v>6.2363662719726598</v>
      </c>
      <c r="L958">
        <v>5.6208381652831996</v>
      </c>
      <c r="M958">
        <v>6.3946971893310502</v>
      </c>
      <c r="N958">
        <v>3.1572685241699201</v>
      </c>
      <c r="O958">
        <v>0</v>
      </c>
      <c r="P958">
        <v>0</v>
      </c>
      <c r="Q958">
        <v>10</v>
      </c>
      <c r="R958" s="12">
        <v>0</v>
      </c>
      <c r="S958" s="12">
        <f t="shared" si="14"/>
        <v>0</v>
      </c>
      <c r="T958">
        <v>1.6004886627197299</v>
      </c>
      <c r="U958">
        <v>1.67955529689789</v>
      </c>
      <c r="V958">
        <v>1.2746889591217001</v>
      </c>
      <c r="W958">
        <v>0.40486633777618403</v>
      </c>
      <c r="X958">
        <v>0.32579970359802302</v>
      </c>
      <c r="Y958">
        <v>0.32579970359802302</v>
      </c>
      <c r="Z958">
        <v>0</v>
      </c>
      <c r="AA958">
        <v>1</v>
      </c>
      <c r="AB958">
        <v>1</v>
      </c>
      <c r="AC958">
        <v>1</v>
      </c>
      <c r="AD958">
        <v>0</v>
      </c>
      <c r="AE958">
        <v>1</v>
      </c>
    </row>
    <row r="959" spans="1:31" x14ac:dyDescent="0.15">
      <c r="A959" s="4">
        <v>635</v>
      </c>
      <c r="B959">
        <v>11</v>
      </c>
      <c r="C959">
        <v>9</v>
      </c>
      <c r="D959">
        <v>10</v>
      </c>
      <c r="E959">
        <v>10</v>
      </c>
      <c r="F959">
        <v>10</v>
      </c>
      <c r="G959">
        <v>0</v>
      </c>
      <c r="H959">
        <v>1</v>
      </c>
      <c r="I959">
        <v>9</v>
      </c>
      <c r="J959">
        <v>0.55000000000000004</v>
      </c>
      <c r="K959">
        <v>5.6835403442382804</v>
      </c>
      <c r="L959">
        <v>5.6310977935790998</v>
      </c>
      <c r="M959">
        <v>10.5752277374268</v>
      </c>
      <c r="N959">
        <v>6.0178756713867196</v>
      </c>
      <c r="O959">
        <v>0</v>
      </c>
      <c r="P959">
        <v>0</v>
      </c>
      <c r="Q959">
        <v>10</v>
      </c>
      <c r="R959" s="12">
        <v>0</v>
      </c>
      <c r="S959" s="12">
        <f t="shared" si="14"/>
        <v>0</v>
      </c>
      <c r="T959">
        <v>1.5064697265625</v>
      </c>
      <c r="U959">
        <v>1.62430191040039</v>
      </c>
      <c r="V959">
        <v>1.2103523015975901</v>
      </c>
      <c r="W959">
        <v>0.41394960880279502</v>
      </c>
      <c r="X959">
        <v>0.29611742496490501</v>
      </c>
      <c r="Y959">
        <v>0.29611742496490501</v>
      </c>
      <c r="Z959">
        <v>0</v>
      </c>
      <c r="AA959">
        <v>1</v>
      </c>
      <c r="AB959">
        <v>1</v>
      </c>
      <c r="AC959">
        <v>1</v>
      </c>
      <c r="AD959">
        <v>0</v>
      </c>
      <c r="AE959">
        <v>1</v>
      </c>
    </row>
    <row r="960" spans="1:31" x14ac:dyDescent="0.15">
      <c r="A960" s="4">
        <v>90</v>
      </c>
      <c r="B960">
        <v>13</v>
      </c>
      <c r="C960">
        <v>7</v>
      </c>
      <c r="D960">
        <v>10</v>
      </c>
      <c r="E960">
        <v>10</v>
      </c>
      <c r="F960">
        <v>10</v>
      </c>
      <c r="G960">
        <v>0</v>
      </c>
      <c r="H960">
        <v>3</v>
      </c>
      <c r="I960">
        <v>7</v>
      </c>
      <c r="J960">
        <v>0.65</v>
      </c>
      <c r="K960">
        <v>6.3733406066894496</v>
      </c>
      <c r="L960">
        <v>6.2495975494384801</v>
      </c>
      <c r="M960">
        <v>7.9940109252929696</v>
      </c>
      <c r="N960">
        <v>2.9045066833496098</v>
      </c>
      <c r="O960">
        <v>0</v>
      </c>
      <c r="P960">
        <v>0</v>
      </c>
      <c r="Q960">
        <v>10</v>
      </c>
      <c r="R960" s="12">
        <v>0</v>
      </c>
      <c r="S960" s="12">
        <f t="shared" si="14"/>
        <v>0</v>
      </c>
      <c r="T960">
        <v>1.59384536743164</v>
      </c>
      <c r="U960">
        <v>1.6910375356674201</v>
      </c>
      <c r="V960">
        <v>1.2720634937286399</v>
      </c>
      <c r="W960">
        <v>0.41897404193878202</v>
      </c>
      <c r="X960">
        <v>0.32178187370300299</v>
      </c>
      <c r="Y960">
        <v>0.32178187370300299</v>
      </c>
      <c r="Z960">
        <v>0</v>
      </c>
      <c r="AA960">
        <v>1</v>
      </c>
      <c r="AB960">
        <v>1</v>
      </c>
      <c r="AC960">
        <v>1</v>
      </c>
      <c r="AD960">
        <v>0</v>
      </c>
      <c r="AE960">
        <v>1</v>
      </c>
    </row>
    <row r="961" spans="1:31" x14ac:dyDescent="0.15">
      <c r="A961" s="4">
        <v>307</v>
      </c>
      <c r="B961">
        <v>14</v>
      </c>
      <c r="C961">
        <v>6</v>
      </c>
      <c r="D961">
        <v>10</v>
      </c>
      <c r="E961">
        <v>10</v>
      </c>
      <c r="F961">
        <v>10</v>
      </c>
      <c r="G961">
        <v>0</v>
      </c>
      <c r="H961">
        <v>4</v>
      </c>
      <c r="I961">
        <v>6</v>
      </c>
      <c r="J961">
        <v>0.7</v>
      </c>
      <c r="K961">
        <v>6.9588890075683603</v>
      </c>
      <c r="L961">
        <v>6.2017440795898402</v>
      </c>
      <c r="M961">
        <v>6.9261646270751998</v>
      </c>
      <c r="N961">
        <v>3.1002311706543</v>
      </c>
      <c r="O961">
        <v>0</v>
      </c>
      <c r="P961">
        <v>0</v>
      </c>
      <c r="Q961">
        <v>10</v>
      </c>
      <c r="R961" s="12">
        <v>0</v>
      </c>
      <c r="S961" s="12">
        <f t="shared" si="14"/>
        <v>0</v>
      </c>
      <c r="T961">
        <v>1.6369266510009799</v>
      </c>
      <c r="U961">
        <v>1.7283229827880899</v>
      </c>
      <c r="V961">
        <v>1.2973562479019201</v>
      </c>
      <c r="W961">
        <v>0.43096673488616899</v>
      </c>
      <c r="X961">
        <v>0.33957040309906</v>
      </c>
      <c r="Y961">
        <v>0.33957040309906</v>
      </c>
      <c r="Z961">
        <v>0</v>
      </c>
      <c r="AA961">
        <v>1</v>
      </c>
      <c r="AB961">
        <v>1</v>
      </c>
      <c r="AC961">
        <v>1</v>
      </c>
      <c r="AD961">
        <v>0</v>
      </c>
      <c r="AE961">
        <v>1</v>
      </c>
    </row>
    <row r="962" spans="1:31" x14ac:dyDescent="0.15">
      <c r="A962" s="4">
        <v>559</v>
      </c>
      <c r="B962">
        <v>13</v>
      </c>
      <c r="C962">
        <v>7</v>
      </c>
      <c r="D962">
        <v>10</v>
      </c>
      <c r="E962">
        <v>10</v>
      </c>
      <c r="F962">
        <v>10</v>
      </c>
      <c r="G962">
        <v>0</v>
      </c>
      <c r="H962">
        <v>3</v>
      </c>
      <c r="I962">
        <v>7</v>
      </c>
      <c r="J962">
        <v>0.65</v>
      </c>
      <c r="K962">
        <v>7.3898029327392596</v>
      </c>
      <c r="L962">
        <v>6.3735885620117196</v>
      </c>
      <c r="M962">
        <v>7.0365619659423801</v>
      </c>
      <c r="N962">
        <v>4.3344879150390598</v>
      </c>
      <c r="O962">
        <v>0</v>
      </c>
      <c r="P962">
        <v>0</v>
      </c>
      <c r="Q962">
        <v>10</v>
      </c>
      <c r="R962" s="12">
        <v>0</v>
      </c>
      <c r="S962" s="12">
        <f t="shared" ref="S962:S1001" si="15">O962/E962</f>
        <v>0</v>
      </c>
      <c r="T962">
        <v>1.90679931640625</v>
      </c>
      <c r="U962">
        <v>1.9500058889389</v>
      </c>
      <c r="V962">
        <v>1.5158929824829099</v>
      </c>
      <c r="W962">
        <v>0.43411290645599399</v>
      </c>
      <c r="X962">
        <v>0.39090633392334001</v>
      </c>
      <c r="Y962">
        <v>0.39090633392334001</v>
      </c>
      <c r="Z962">
        <v>0</v>
      </c>
      <c r="AA962">
        <v>1</v>
      </c>
      <c r="AB962">
        <v>1</v>
      </c>
      <c r="AC962">
        <v>1</v>
      </c>
      <c r="AD962">
        <v>0</v>
      </c>
      <c r="AE962">
        <v>1</v>
      </c>
    </row>
    <row r="963" spans="1:31" x14ac:dyDescent="0.15">
      <c r="A963" s="4">
        <v>106</v>
      </c>
      <c r="B963">
        <v>14</v>
      </c>
      <c r="C963">
        <v>6</v>
      </c>
      <c r="D963">
        <v>10</v>
      </c>
      <c r="E963">
        <v>10</v>
      </c>
      <c r="F963">
        <v>10</v>
      </c>
      <c r="G963">
        <v>0</v>
      </c>
      <c r="H963">
        <v>4</v>
      </c>
      <c r="I963">
        <v>6</v>
      </c>
      <c r="J963">
        <v>0.7</v>
      </c>
      <c r="K963">
        <v>6.5180225372314498</v>
      </c>
      <c r="L963">
        <v>6.0093021392822301</v>
      </c>
      <c r="M963">
        <v>6.9948158264160201</v>
      </c>
      <c r="N963">
        <v>2.91432380676269</v>
      </c>
      <c r="O963">
        <v>0</v>
      </c>
      <c r="P963">
        <v>0</v>
      </c>
      <c r="Q963">
        <v>10</v>
      </c>
      <c r="R963" s="12">
        <v>0</v>
      </c>
      <c r="S963" s="12">
        <f t="shared" si="15"/>
        <v>0</v>
      </c>
      <c r="T963">
        <v>1.7497539520263701</v>
      </c>
      <c r="U963">
        <v>1.83320331573486</v>
      </c>
      <c r="V963">
        <v>1.39906883239746</v>
      </c>
      <c r="W963">
        <v>0.43413448333740201</v>
      </c>
      <c r="X963">
        <v>0.35068511962890597</v>
      </c>
      <c r="Y963">
        <v>0.35068511962890597</v>
      </c>
      <c r="Z963">
        <v>0</v>
      </c>
      <c r="AA963">
        <v>1</v>
      </c>
      <c r="AB963">
        <v>1</v>
      </c>
      <c r="AC963">
        <v>1</v>
      </c>
      <c r="AD963">
        <v>0</v>
      </c>
      <c r="AE963">
        <v>1</v>
      </c>
    </row>
    <row r="964" spans="1:31" x14ac:dyDescent="0.15">
      <c r="A964" s="4">
        <v>5</v>
      </c>
      <c r="B964">
        <v>13</v>
      </c>
      <c r="C964">
        <v>7</v>
      </c>
      <c r="D964">
        <v>10</v>
      </c>
      <c r="E964">
        <v>10</v>
      </c>
      <c r="F964">
        <v>10</v>
      </c>
      <c r="G964">
        <v>0</v>
      </c>
      <c r="H964">
        <v>3</v>
      </c>
      <c r="I964">
        <v>7</v>
      </c>
      <c r="J964">
        <v>0.65</v>
      </c>
      <c r="K964">
        <v>6.46933937072754</v>
      </c>
      <c r="L964">
        <v>5.9071826934814498</v>
      </c>
      <c r="M964">
        <v>6.8768978118896502</v>
      </c>
      <c r="N964">
        <v>3.2591629028320299</v>
      </c>
      <c r="O964">
        <v>0</v>
      </c>
      <c r="P964">
        <v>0</v>
      </c>
      <c r="Q964">
        <v>10</v>
      </c>
      <c r="R964" s="12">
        <v>0</v>
      </c>
      <c r="S964" s="12">
        <f t="shared" si="15"/>
        <v>0</v>
      </c>
      <c r="T964">
        <v>1.7708568572998</v>
      </c>
      <c r="U964">
        <v>1.85638427734375</v>
      </c>
      <c r="V964">
        <v>1.4181979894638099</v>
      </c>
      <c r="W964">
        <v>0.43818628787994401</v>
      </c>
      <c r="X964">
        <v>0.35265886783599798</v>
      </c>
      <c r="Y964">
        <v>0.35265886783599798</v>
      </c>
      <c r="Z964">
        <v>0</v>
      </c>
      <c r="AA964">
        <v>1</v>
      </c>
      <c r="AB964">
        <v>1</v>
      </c>
      <c r="AC964">
        <v>1</v>
      </c>
      <c r="AD964">
        <v>0</v>
      </c>
      <c r="AE964">
        <v>1</v>
      </c>
    </row>
    <row r="965" spans="1:31" x14ac:dyDescent="0.15">
      <c r="A965" s="4">
        <v>851</v>
      </c>
      <c r="B965">
        <v>10</v>
      </c>
      <c r="C965">
        <v>10</v>
      </c>
      <c r="D965">
        <v>10</v>
      </c>
      <c r="E965">
        <v>10</v>
      </c>
      <c r="F965">
        <v>10</v>
      </c>
      <c r="G965">
        <v>0</v>
      </c>
      <c r="H965">
        <v>0</v>
      </c>
      <c r="I965">
        <v>10</v>
      </c>
      <c r="J965">
        <v>0.5</v>
      </c>
      <c r="K965">
        <v>9999</v>
      </c>
      <c r="L965">
        <v>6.1171436309814498</v>
      </c>
      <c r="M965">
        <v>9999</v>
      </c>
      <c r="N965">
        <v>9999</v>
      </c>
      <c r="O965">
        <v>0</v>
      </c>
      <c r="P965">
        <v>0</v>
      </c>
      <c r="Q965">
        <v>10</v>
      </c>
      <c r="R965" s="12">
        <v>0</v>
      </c>
      <c r="S965" s="12">
        <f t="shared" si="15"/>
        <v>0</v>
      </c>
      <c r="T965">
        <v>1.60724449157715</v>
      </c>
      <c r="U965">
        <v>9999</v>
      </c>
      <c r="V965">
        <v>1.2937246561050399</v>
      </c>
      <c r="W965">
        <v>9997.7060546875</v>
      </c>
      <c r="X965">
        <v>0.31351983547210699</v>
      </c>
      <c r="Y965">
        <v>0.31351983547210699</v>
      </c>
      <c r="Z965">
        <v>0</v>
      </c>
      <c r="AA965">
        <v>1</v>
      </c>
      <c r="AB965">
        <v>1</v>
      </c>
      <c r="AC965">
        <v>1</v>
      </c>
      <c r="AD965">
        <v>0</v>
      </c>
      <c r="AE965">
        <v>1</v>
      </c>
    </row>
    <row r="966" spans="1:31" x14ac:dyDescent="0.15">
      <c r="A966" s="4">
        <v>108</v>
      </c>
      <c r="B966">
        <v>10</v>
      </c>
      <c r="C966">
        <v>10</v>
      </c>
      <c r="D966">
        <v>10</v>
      </c>
      <c r="E966">
        <v>10</v>
      </c>
      <c r="F966">
        <v>10</v>
      </c>
      <c r="G966">
        <v>0</v>
      </c>
      <c r="H966">
        <v>0</v>
      </c>
      <c r="I966">
        <v>10</v>
      </c>
      <c r="J966">
        <v>0.5</v>
      </c>
      <c r="K966">
        <v>9999</v>
      </c>
      <c r="L966">
        <v>5.7537250518798801</v>
      </c>
      <c r="M966">
        <v>9999</v>
      </c>
      <c r="N966">
        <v>9999</v>
      </c>
      <c r="O966">
        <v>0</v>
      </c>
      <c r="P966">
        <v>0</v>
      </c>
      <c r="Q966">
        <v>9</v>
      </c>
      <c r="R966" s="12">
        <v>0</v>
      </c>
      <c r="S966" s="12">
        <f t="shared" si="15"/>
        <v>0</v>
      </c>
      <c r="T966">
        <v>1.5560417175293</v>
      </c>
      <c r="U966">
        <v>9999</v>
      </c>
      <c r="V966">
        <v>1.24161684513092</v>
      </c>
      <c r="W966">
        <v>9997.7587890625</v>
      </c>
      <c r="X966">
        <v>0.31442487239837702</v>
      </c>
      <c r="Y966">
        <v>0.31442487239837702</v>
      </c>
      <c r="Z966">
        <v>0</v>
      </c>
      <c r="AA966">
        <v>0.9</v>
      </c>
      <c r="AB966">
        <v>1</v>
      </c>
      <c r="AC966">
        <v>0.94736842105263197</v>
      </c>
      <c r="AD966">
        <v>0.1</v>
      </c>
      <c r="AE966">
        <v>0.9</v>
      </c>
    </row>
    <row r="967" spans="1:31" x14ac:dyDescent="0.15">
      <c r="A967" s="4">
        <v>131</v>
      </c>
      <c r="B967">
        <v>10</v>
      </c>
      <c r="C967">
        <v>10</v>
      </c>
      <c r="D967">
        <v>10</v>
      </c>
      <c r="E967">
        <v>10</v>
      </c>
      <c r="F967">
        <v>10</v>
      </c>
      <c r="G967">
        <v>0</v>
      </c>
      <c r="H967">
        <v>0</v>
      </c>
      <c r="I967">
        <v>10</v>
      </c>
      <c r="J967">
        <v>0.5</v>
      </c>
      <c r="K967">
        <v>9999</v>
      </c>
      <c r="L967">
        <v>5.9569454193115199</v>
      </c>
      <c r="M967">
        <v>9999</v>
      </c>
      <c r="N967">
        <v>9999</v>
      </c>
      <c r="O967">
        <v>0</v>
      </c>
      <c r="P967">
        <v>0</v>
      </c>
      <c r="Q967">
        <v>8</v>
      </c>
      <c r="R967" s="12">
        <v>0</v>
      </c>
      <c r="S967" s="12">
        <f t="shared" si="15"/>
        <v>0</v>
      </c>
      <c r="T967">
        <v>1.37770652770996</v>
      </c>
      <c r="U967">
        <v>9999</v>
      </c>
      <c r="V967">
        <v>1.10983431339264</v>
      </c>
      <c r="W967">
        <v>9997.890625</v>
      </c>
      <c r="X967">
        <v>0.267872214317322</v>
      </c>
      <c r="Y967">
        <v>0.267872214317322</v>
      </c>
      <c r="Z967">
        <v>0</v>
      </c>
      <c r="AA967">
        <v>0.8</v>
      </c>
      <c r="AB967">
        <v>1</v>
      </c>
      <c r="AC967">
        <v>0.88888888888888895</v>
      </c>
      <c r="AD967">
        <v>0.2</v>
      </c>
      <c r="AE967">
        <v>0.8</v>
      </c>
    </row>
    <row r="968" spans="1:31" x14ac:dyDescent="0.15">
      <c r="A968" s="4">
        <v>562</v>
      </c>
      <c r="B968">
        <v>10</v>
      </c>
      <c r="C968">
        <v>10</v>
      </c>
      <c r="D968">
        <v>10</v>
      </c>
      <c r="E968">
        <v>10</v>
      </c>
      <c r="F968">
        <v>10</v>
      </c>
      <c r="G968">
        <v>0</v>
      </c>
      <c r="H968">
        <v>0</v>
      </c>
      <c r="I968">
        <v>10</v>
      </c>
      <c r="J968">
        <v>0.5</v>
      </c>
      <c r="K968">
        <v>9999</v>
      </c>
      <c r="L968">
        <v>5.1641559600830096</v>
      </c>
      <c r="M968">
        <v>9999</v>
      </c>
      <c r="N968">
        <v>9999</v>
      </c>
      <c r="O968">
        <v>0</v>
      </c>
      <c r="P968">
        <v>0</v>
      </c>
      <c r="Q968">
        <v>9</v>
      </c>
      <c r="R968" s="12">
        <v>0</v>
      </c>
      <c r="S968" s="12">
        <f t="shared" si="15"/>
        <v>0</v>
      </c>
      <c r="T968">
        <v>1.3532180786132799</v>
      </c>
      <c r="U968">
        <v>9999</v>
      </c>
      <c r="V968">
        <v>1.1051337718963601</v>
      </c>
      <c r="W968">
        <v>9997.89453125</v>
      </c>
      <c r="X968">
        <v>0.248084306716919</v>
      </c>
      <c r="Y968">
        <v>0.248084306716919</v>
      </c>
      <c r="Z968">
        <v>0</v>
      </c>
      <c r="AA968">
        <v>0.9</v>
      </c>
      <c r="AB968">
        <v>1</v>
      </c>
      <c r="AC968">
        <v>0.94736842105263197</v>
      </c>
      <c r="AD968">
        <v>0.1</v>
      </c>
      <c r="AE968">
        <v>0.9</v>
      </c>
    </row>
    <row r="969" spans="1:31" x14ac:dyDescent="0.15">
      <c r="A969" s="4">
        <v>430</v>
      </c>
      <c r="B969">
        <v>10</v>
      </c>
      <c r="C969">
        <v>10</v>
      </c>
      <c r="D969">
        <v>10</v>
      </c>
      <c r="E969">
        <v>10</v>
      </c>
      <c r="F969">
        <v>10</v>
      </c>
      <c r="G969">
        <v>0</v>
      </c>
      <c r="H969">
        <v>0</v>
      </c>
      <c r="I969">
        <v>10</v>
      </c>
      <c r="J969">
        <v>0.5</v>
      </c>
      <c r="K969">
        <v>9999</v>
      </c>
      <c r="L969">
        <v>5.67508888244629</v>
      </c>
      <c r="M969">
        <v>9999</v>
      </c>
      <c r="N969">
        <v>9999</v>
      </c>
      <c r="O969">
        <v>0</v>
      </c>
      <c r="P969">
        <v>0</v>
      </c>
      <c r="Q969">
        <v>10</v>
      </c>
      <c r="R969" s="12">
        <v>0</v>
      </c>
      <c r="S969" s="12">
        <f t="shared" si="15"/>
        <v>0</v>
      </c>
      <c r="T969">
        <v>1.3051052093505899</v>
      </c>
      <c r="U969">
        <v>9999</v>
      </c>
      <c r="V969">
        <v>1.0780779123306301</v>
      </c>
      <c r="W969">
        <v>9997.921875</v>
      </c>
      <c r="X969">
        <v>0.227027297019958</v>
      </c>
      <c r="Y969">
        <v>0.227027297019958</v>
      </c>
      <c r="Z969">
        <v>0</v>
      </c>
      <c r="AA969">
        <v>1</v>
      </c>
      <c r="AB969">
        <v>1</v>
      </c>
      <c r="AC969">
        <v>1</v>
      </c>
      <c r="AD969">
        <v>0</v>
      </c>
      <c r="AE969">
        <v>1</v>
      </c>
    </row>
    <row r="970" spans="1:31" x14ac:dyDescent="0.15">
      <c r="A970" s="4">
        <v>218</v>
      </c>
      <c r="B970">
        <v>10</v>
      </c>
      <c r="C970">
        <v>10</v>
      </c>
      <c r="D970">
        <v>10</v>
      </c>
      <c r="E970">
        <v>10</v>
      </c>
      <c r="F970">
        <v>10</v>
      </c>
      <c r="G970">
        <v>0</v>
      </c>
      <c r="H970">
        <v>0</v>
      </c>
      <c r="I970">
        <v>10</v>
      </c>
      <c r="J970">
        <v>0.5</v>
      </c>
      <c r="K970">
        <v>9999</v>
      </c>
      <c r="L970">
        <v>5.4229049682617196</v>
      </c>
      <c r="M970">
        <v>9999</v>
      </c>
      <c r="N970">
        <v>9999</v>
      </c>
      <c r="O970">
        <v>0</v>
      </c>
      <c r="P970">
        <v>0</v>
      </c>
      <c r="Q970">
        <v>8</v>
      </c>
      <c r="R970" s="12">
        <v>0</v>
      </c>
      <c r="S970" s="12">
        <f t="shared" si="15"/>
        <v>0</v>
      </c>
      <c r="T970">
        <v>1.3154869079589799</v>
      </c>
      <c r="U970">
        <v>9999</v>
      </c>
      <c r="V970">
        <v>1.0742667913436901</v>
      </c>
      <c r="W970">
        <v>9997.92578125</v>
      </c>
      <c r="X970">
        <v>0.24122011661529499</v>
      </c>
      <c r="Y970">
        <v>0.24122011661529499</v>
      </c>
      <c r="Z970">
        <v>0</v>
      </c>
      <c r="AA970">
        <v>0.8</v>
      </c>
      <c r="AB970">
        <v>1</v>
      </c>
      <c r="AC970">
        <v>0.88888888888888895</v>
      </c>
      <c r="AD970">
        <v>0.2</v>
      </c>
      <c r="AE970">
        <v>0.8</v>
      </c>
    </row>
    <row r="971" spans="1:31" x14ac:dyDescent="0.15">
      <c r="A971" s="4">
        <v>935</v>
      </c>
      <c r="B971">
        <v>10</v>
      </c>
      <c r="C971">
        <v>10</v>
      </c>
      <c r="D971">
        <v>10</v>
      </c>
      <c r="E971">
        <v>10</v>
      </c>
      <c r="F971">
        <v>10</v>
      </c>
      <c r="G971">
        <v>0</v>
      </c>
      <c r="H971">
        <v>0</v>
      </c>
      <c r="I971">
        <v>10</v>
      </c>
      <c r="J971">
        <v>0.5</v>
      </c>
      <c r="K971">
        <v>9999</v>
      </c>
      <c r="L971">
        <v>4.8762435913085902</v>
      </c>
      <c r="M971">
        <v>9999</v>
      </c>
      <c r="N971">
        <v>9999</v>
      </c>
      <c r="O971">
        <v>0</v>
      </c>
      <c r="P971">
        <v>0</v>
      </c>
      <c r="Q971">
        <v>7</v>
      </c>
      <c r="R971" s="12">
        <v>0</v>
      </c>
      <c r="S971" s="12">
        <f t="shared" si="15"/>
        <v>0</v>
      </c>
      <c r="T971">
        <v>1.30636405944824</v>
      </c>
      <c r="U971">
        <v>9999</v>
      </c>
      <c r="V971">
        <v>1.06736159324646</v>
      </c>
      <c r="W971">
        <v>9997.9326171875</v>
      </c>
      <c r="X971">
        <v>0.239002466201782</v>
      </c>
      <c r="Y971">
        <v>0.239002466201782</v>
      </c>
      <c r="Z971">
        <v>0</v>
      </c>
      <c r="AA971">
        <v>0.7</v>
      </c>
      <c r="AB971">
        <v>1</v>
      </c>
      <c r="AC971">
        <v>0.82352941176470595</v>
      </c>
      <c r="AD971">
        <v>0.3</v>
      </c>
      <c r="AE971">
        <v>0.7</v>
      </c>
    </row>
    <row r="972" spans="1:31" x14ac:dyDescent="0.15">
      <c r="A972" s="4">
        <v>386</v>
      </c>
      <c r="B972">
        <v>10</v>
      </c>
      <c r="C972">
        <v>10</v>
      </c>
      <c r="D972">
        <v>10</v>
      </c>
      <c r="E972">
        <v>10</v>
      </c>
      <c r="F972">
        <v>10</v>
      </c>
      <c r="G972">
        <v>0</v>
      </c>
      <c r="H972">
        <v>0</v>
      </c>
      <c r="I972">
        <v>10</v>
      </c>
      <c r="J972">
        <v>0.5</v>
      </c>
      <c r="K972">
        <v>9999</v>
      </c>
      <c r="L972">
        <v>4.5201854705810502</v>
      </c>
      <c r="M972">
        <v>9999</v>
      </c>
      <c r="N972">
        <v>9999</v>
      </c>
      <c r="O972">
        <v>0</v>
      </c>
      <c r="P972">
        <v>0</v>
      </c>
      <c r="Q972">
        <v>6</v>
      </c>
      <c r="R972" s="12">
        <v>0</v>
      </c>
      <c r="S972" s="12">
        <f t="shared" si="15"/>
        <v>0</v>
      </c>
      <c r="T972">
        <v>1.2607231140136701</v>
      </c>
      <c r="U972">
        <v>9999</v>
      </c>
      <c r="V972">
        <v>1.0531873703002901</v>
      </c>
      <c r="W972">
        <v>9997.947265625</v>
      </c>
      <c r="X972">
        <v>0.20753574371337899</v>
      </c>
      <c r="Y972">
        <v>0.20753574371337899</v>
      </c>
      <c r="Z972">
        <v>0</v>
      </c>
      <c r="AA972">
        <v>0.6</v>
      </c>
      <c r="AB972">
        <v>1</v>
      </c>
      <c r="AC972">
        <v>0.75</v>
      </c>
      <c r="AD972">
        <v>0.4</v>
      </c>
      <c r="AE972">
        <v>0.6</v>
      </c>
    </row>
    <row r="973" spans="1:31" x14ac:dyDescent="0.15">
      <c r="A973" s="4">
        <v>867</v>
      </c>
      <c r="B973">
        <v>10</v>
      </c>
      <c r="C973">
        <v>10</v>
      </c>
      <c r="D973">
        <v>10</v>
      </c>
      <c r="E973">
        <v>10</v>
      </c>
      <c r="F973">
        <v>10</v>
      </c>
      <c r="G973">
        <v>0</v>
      </c>
      <c r="H973">
        <v>0</v>
      </c>
      <c r="I973">
        <v>10</v>
      </c>
      <c r="J973">
        <v>0.5</v>
      </c>
      <c r="K973">
        <v>9999</v>
      </c>
      <c r="L973">
        <v>5.3374271392822301</v>
      </c>
      <c r="M973">
        <v>9999</v>
      </c>
      <c r="N973">
        <v>9999</v>
      </c>
      <c r="O973">
        <v>0</v>
      </c>
      <c r="P973">
        <v>0</v>
      </c>
      <c r="Q973">
        <v>7</v>
      </c>
      <c r="R973" s="12">
        <v>0</v>
      </c>
      <c r="S973" s="12">
        <f t="shared" si="15"/>
        <v>0</v>
      </c>
      <c r="T973">
        <v>1.30881118774414</v>
      </c>
      <c r="U973">
        <v>9999</v>
      </c>
      <c r="V973">
        <v>1.05189168453217</v>
      </c>
      <c r="W973">
        <v>9997.9482421875</v>
      </c>
      <c r="X973">
        <v>0.25691950321197499</v>
      </c>
      <c r="Y973">
        <v>0.25691950321197499</v>
      </c>
      <c r="Z973">
        <v>0</v>
      </c>
      <c r="AA973">
        <v>0.7</v>
      </c>
      <c r="AB973">
        <v>1</v>
      </c>
      <c r="AC973">
        <v>0.82352941176470595</v>
      </c>
      <c r="AD973">
        <v>0.3</v>
      </c>
      <c r="AE973">
        <v>0.7</v>
      </c>
    </row>
    <row r="974" spans="1:31" x14ac:dyDescent="0.15">
      <c r="A974" s="4">
        <v>557</v>
      </c>
      <c r="B974">
        <v>10</v>
      </c>
      <c r="C974">
        <v>10</v>
      </c>
      <c r="D974">
        <v>10</v>
      </c>
      <c r="E974">
        <v>10</v>
      </c>
      <c r="F974">
        <v>10</v>
      </c>
      <c r="G974">
        <v>0</v>
      </c>
      <c r="H974">
        <v>0</v>
      </c>
      <c r="I974">
        <v>10</v>
      </c>
      <c r="J974">
        <v>0.5</v>
      </c>
      <c r="K974">
        <v>9999</v>
      </c>
      <c r="L974">
        <v>5.8025016784668004</v>
      </c>
      <c r="M974">
        <v>9999</v>
      </c>
      <c r="N974">
        <v>9999</v>
      </c>
      <c r="O974">
        <v>0</v>
      </c>
      <c r="P974">
        <v>0</v>
      </c>
      <c r="Q974">
        <v>9</v>
      </c>
      <c r="R974" s="12">
        <v>0</v>
      </c>
      <c r="S974" s="12">
        <f t="shared" si="15"/>
        <v>0</v>
      </c>
      <c r="T974">
        <v>1.2595691680908201</v>
      </c>
      <c r="U974">
        <v>9999</v>
      </c>
      <c r="V974">
        <v>1.04987752437592</v>
      </c>
      <c r="W974">
        <v>9997.9501953125</v>
      </c>
      <c r="X974">
        <v>0.20969164371490501</v>
      </c>
      <c r="Y974">
        <v>0.20969164371490501</v>
      </c>
      <c r="Z974">
        <v>0</v>
      </c>
      <c r="AA974">
        <v>0.9</v>
      </c>
      <c r="AB974">
        <v>1</v>
      </c>
      <c r="AC974">
        <v>0.94736842105263197</v>
      </c>
      <c r="AD974">
        <v>0.1</v>
      </c>
      <c r="AE974">
        <v>0.9</v>
      </c>
    </row>
    <row r="975" spans="1:31" x14ac:dyDescent="0.15">
      <c r="A975" s="4">
        <v>326</v>
      </c>
      <c r="B975">
        <v>10</v>
      </c>
      <c r="C975">
        <v>10</v>
      </c>
      <c r="D975">
        <v>10</v>
      </c>
      <c r="E975">
        <v>10</v>
      </c>
      <c r="F975">
        <v>10</v>
      </c>
      <c r="G975">
        <v>0</v>
      </c>
      <c r="H975">
        <v>0</v>
      </c>
      <c r="I975">
        <v>10</v>
      </c>
      <c r="J975">
        <v>0.5</v>
      </c>
      <c r="K975">
        <v>9999</v>
      </c>
      <c r="L975">
        <v>5.4818038940429696</v>
      </c>
      <c r="M975">
        <v>9999</v>
      </c>
      <c r="N975">
        <v>9999</v>
      </c>
      <c r="O975">
        <v>0</v>
      </c>
      <c r="P975">
        <v>0</v>
      </c>
      <c r="Q975">
        <v>9</v>
      </c>
      <c r="R975" s="12">
        <v>0</v>
      </c>
      <c r="S975" s="12">
        <f t="shared" si="15"/>
        <v>0</v>
      </c>
      <c r="T975">
        <v>1.2931213378906199</v>
      </c>
      <c r="U975">
        <v>9999</v>
      </c>
      <c r="V975">
        <v>1.0489599704742401</v>
      </c>
      <c r="W975">
        <v>9997.951171875</v>
      </c>
      <c r="X975">
        <v>0.244161367416382</v>
      </c>
      <c r="Y975">
        <v>0.244161367416382</v>
      </c>
      <c r="Z975">
        <v>0</v>
      </c>
      <c r="AA975">
        <v>0.9</v>
      </c>
      <c r="AB975">
        <v>1</v>
      </c>
      <c r="AC975">
        <v>0.94736842105263197</v>
      </c>
      <c r="AD975">
        <v>0.1</v>
      </c>
      <c r="AE975">
        <v>0.9</v>
      </c>
    </row>
    <row r="976" spans="1:31" x14ac:dyDescent="0.15">
      <c r="A976" s="4">
        <v>68</v>
      </c>
      <c r="B976">
        <v>10</v>
      </c>
      <c r="C976">
        <v>10</v>
      </c>
      <c r="D976">
        <v>10</v>
      </c>
      <c r="E976">
        <v>10</v>
      </c>
      <c r="F976">
        <v>10</v>
      </c>
      <c r="G976">
        <v>0</v>
      </c>
      <c r="H976">
        <v>0</v>
      </c>
      <c r="I976">
        <v>10</v>
      </c>
      <c r="J976">
        <v>0.5</v>
      </c>
      <c r="K976">
        <v>9999</v>
      </c>
      <c r="L976">
        <v>5.0202789306640598</v>
      </c>
      <c r="M976">
        <v>9999</v>
      </c>
      <c r="N976">
        <v>9999</v>
      </c>
      <c r="O976">
        <v>0</v>
      </c>
      <c r="P976">
        <v>0</v>
      </c>
      <c r="Q976">
        <v>9</v>
      </c>
      <c r="R976" s="12">
        <v>0</v>
      </c>
      <c r="S976" s="12">
        <f t="shared" si="15"/>
        <v>0</v>
      </c>
      <c r="T976">
        <v>1.26687431335449</v>
      </c>
      <c r="U976">
        <v>9999</v>
      </c>
      <c r="V976">
        <v>1.0266517400741599</v>
      </c>
      <c r="W976">
        <v>9997.9736328125</v>
      </c>
      <c r="X976">
        <v>0.240222573280335</v>
      </c>
      <c r="Y976">
        <v>0.240222573280335</v>
      </c>
      <c r="Z976">
        <v>0</v>
      </c>
      <c r="AA976">
        <v>0.9</v>
      </c>
      <c r="AB976">
        <v>1</v>
      </c>
      <c r="AC976">
        <v>0.94736842105263197</v>
      </c>
      <c r="AD976">
        <v>0.1</v>
      </c>
      <c r="AE976">
        <v>0.9</v>
      </c>
    </row>
    <row r="977" spans="1:31" x14ac:dyDescent="0.15">
      <c r="A977" s="4">
        <v>111</v>
      </c>
      <c r="B977">
        <v>9</v>
      </c>
      <c r="C977">
        <v>11</v>
      </c>
      <c r="D977">
        <v>10</v>
      </c>
      <c r="E977">
        <v>10</v>
      </c>
      <c r="F977">
        <v>9</v>
      </c>
      <c r="G977">
        <v>1</v>
      </c>
      <c r="H977">
        <v>0</v>
      </c>
      <c r="I977">
        <v>10</v>
      </c>
      <c r="J977">
        <v>0.45</v>
      </c>
      <c r="K977">
        <v>9999</v>
      </c>
      <c r="L977">
        <v>5.7707939147949201</v>
      </c>
      <c r="M977">
        <v>9999</v>
      </c>
      <c r="N977">
        <v>9999</v>
      </c>
      <c r="O977">
        <v>0</v>
      </c>
      <c r="P977">
        <v>0</v>
      </c>
      <c r="Q977">
        <v>8</v>
      </c>
      <c r="R977" s="12">
        <v>0</v>
      </c>
      <c r="S977" s="12">
        <f t="shared" si="15"/>
        <v>0</v>
      </c>
      <c r="T977">
        <v>1.2523021697998</v>
      </c>
      <c r="U977">
        <v>9999</v>
      </c>
      <c r="V977">
        <v>1.02543449401855</v>
      </c>
      <c r="W977">
        <v>9997.974609375</v>
      </c>
      <c r="X977">
        <v>0.22686767578125</v>
      </c>
      <c r="Y977">
        <v>0.22686767578125</v>
      </c>
      <c r="Z977">
        <v>0</v>
      </c>
      <c r="AA977">
        <v>0.8</v>
      </c>
      <c r="AB977">
        <v>1</v>
      </c>
      <c r="AC977">
        <v>0.88888888888888895</v>
      </c>
      <c r="AD977">
        <v>0.2</v>
      </c>
      <c r="AE977">
        <v>0.8</v>
      </c>
    </row>
    <row r="978" spans="1:31" x14ac:dyDescent="0.15">
      <c r="A978" s="4">
        <v>662</v>
      </c>
      <c r="B978">
        <v>10</v>
      </c>
      <c r="C978">
        <v>10</v>
      </c>
      <c r="D978">
        <v>10</v>
      </c>
      <c r="E978">
        <v>10</v>
      </c>
      <c r="F978">
        <v>10</v>
      </c>
      <c r="G978">
        <v>0</v>
      </c>
      <c r="H978">
        <v>0</v>
      </c>
      <c r="I978">
        <v>10</v>
      </c>
      <c r="J978">
        <v>0.5</v>
      </c>
      <c r="K978">
        <v>9999</v>
      </c>
      <c r="L978">
        <v>5.2598896026611301</v>
      </c>
      <c r="M978">
        <v>9999</v>
      </c>
      <c r="N978">
        <v>9999</v>
      </c>
      <c r="O978">
        <v>0</v>
      </c>
      <c r="P978">
        <v>0</v>
      </c>
      <c r="Q978">
        <v>8</v>
      </c>
      <c r="R978" s="12">
        <v>0</v>
      </c>
      <c r="S978" s="12">
        <f t="shared" si="15"/>
        <v>0</v>
      </c>
      <c r="T978">
        <v>1.26215171813965</v>
      </c>
      <c r="U978">
        <v>9999</v>
      </c>
      <c r="V978">
        <v>1.0213928222656199</v>
      </c>
      <c r="W978">
        <v>9997.978515625</v>
      </c>
      <c r="X978">
        <v>0.24075889587402299</v>
      </c>
      <c r="Y978">
        <v>0.24075889587402299</v>
      </c>
      <c r="Z978">
        <v>0</v>
      </c>
      <c r="AA978">
        <v>0.8</v>
      </c>
      <c r="AB978">
        <v>1</v>
      </c>
      <c r="AC978">
        <v>0.88888888888888895</v>
      </c>
      <c r="AD978">
        <v>0.2</v>
      </c>
      <c r="AE978">
        <v>0.8</v>
      </c>
    </row>
    <row r="979" spans="1:31" x14ac:dyDescent="0.15">
      <c r="A979" s="4">
        <v>475</v>
      </c>
      <c r="B979">
        <v>10</v>
      </c>
      <c r="C979">
        <v>10</v>
      </c>
      <c r="D979">
        <v>10</v>
      </c>
      <c r="E979">
        <v>10</v>
      </c>
      <c r="F979">
        <v>10</v>
      </c>
      <c r="G979">
        <v>0</v>
      </c>
      <c r="H979">
        <v>0</v>
      </c>
      <c r="I979">
        <v>10</v>
      </c>
      <c r="J979">
        <v>0.5</v>
      </c>
      <c r="K979">
        <v>9999</v>
      </c>
      <c r="L979">
        <v>5.3150978088378897</v>
      </c>
      <c r="M979">
        <v>9999</v>
      </c>
      <c r="N979">
        <v>9999</v>
      </c>
      <c r="O979">
        <v>0</v>
      </c>
      <c r="P979">
        <v>0</v>
      </c>
      <c r="Q979">
        <v>9</v>
      </c>
      <c r="R979" s="12">
        <v>0</v>
      </c>
      <c r="S979" s="12">
        <f t="shared" si="15"/>
        <v>0</v>
      </c>
      <c r="T979">
        <v>1.2737274169921899</v>
      </c>
      <c r="U979">
        <v>9999</v>
      </c>
      <c r="V979">
        <v>1.01846480369568</v>
      </c>
      <c r="W979">
        <v>9997.9814453125</v>
      </c>
      <c r="X979">
        <v>0.25526261329650901</v>
      </c>
      <c r="Y979">
        <v>0.25526261329650901</v>
      </c>
      <c r="Z979">
        <v>0</v>
      </c>
      <c r="AA979">
        <v>0.9</v>
      </c>
      <c r="AB979">
        <v>1</v>
      </c>
      <c r="AC979">
        <v>0.94736842105263197</v>
      </c>
      <c r="AD979">
        <v>0.1</v>
      </c>
      <c r="AE979">
        <v>0.9</v>
      </c>
    </row>
    <row r="980" spans="1:31" x14ac:dyDescent="0.15">
      <c r="A980" s="4">
        <v>854</v>
      </c>
      <c r="B980">
        <v>10</v>
      </c>
      <c r="C980">
        <v>10</v>
      </c>
      <c r="D980">
        <v>10</v>
      </c>
      <c r="E980">
        <v>10</v>
      </c>
      <c r="F980">
        <v>10</v>
      </c>
      <c r="G980">
        <v>0</v>
      </c>
      <c r="H980">
        <v>0</v>
      </c>
      <c r="I980">
        <v>10</v>
      </c>
      <c r="J980">
        <v>0.5</v>
      </c>
      <c r="K980">
        <v>9999</v>
      </c>
      <c r="L980">
        <v>5.3630332946777299</v>
      </c>
      <c r="M980">
        <v>9999</v>
      </c>
      <c r="N980">
        <v>9999</v>
      </c>
      <c r="O980">
        <v>0</v>
      </c>
      <c r="P980">
        <v>0</v>
      </c>
      <c r="Q980">
        <v>4</v>
      </c>
      <c r="R980" s="12">
        <v>0</v>
      </c>
      <c r="S980" s="12">
        <f t="shared" si="15"/>
        <v>0</v>
      </c>
      <c r="T980">
        <v>1.1962184906005899</v>
      </c>
      <c r="U980">
        <v>9999</v>
      </c>
      <c r="V980">
        <v>0.97638893127441395</v>
      </c>
      <c r="W980">
        <v>9998.0234375</v>
      </c>
      <c r="X980">
        <v>0.21982955932617201</v>
      </c>
      <c r="Y980">
        <v>0.21982955932617201</v>
      </c>
      <c r="Z980">
        <v>0</v>
      </c>
      <c r="AA980">
        <v>0.4</v>
      </c>
      <c r="AB980">
        <v>1</v>
      </c>
      <c r="AC980">
        <v>0.57142857142857195</v>
      </c>
      <c r="AD980">
        <v>0.6</v>
      </c>
      <c r="AE980">
        <v>0.4</v>
      </c>
    </row>
    <row r="981" spans="1:31" x14ac:dyDescent="0.15">
      <c r="A981" s="4">
        <v>57</v>
      </c>
      <c r="B981">
        <v>10</v>
      </c>
      <c r="C981">
        <v>10</v>
      </c>
      <c r="D981">
        <v>10</v>
      </c>
      <c r="E981">
        <v>10</v>
      </c>
      <c r="F981">
        <v>10</v>
      </c>
      <c r="G981">
        <v>0</v>
      </c>
      <c r="H981">
        <v>0</v>
      </c>
      <c r="I981">
        <v>10</v>
      </c>
      <c r="J981">
        <v>0.5</v>
      </c>
      <c r="K981">
        <v>9999</v>
      </c>
      <c r="L981">
        <v>5.0174026489257804</v>
      </c>
      <c r="M981">
        <v>9999</v>
      </c>
      <c r="N981">
        <v>9999</v>
      </c>
      <c r="O981">
        <v>0</v>
      </c>
      <c r="P981">
        <v>0</v>
      </c>
      <c r="Q981">
        <v>8</v>
      </c>
      <c r="R981" s="12">
        <v>0</v>
      </c>
      <c r="S981" s="12">
        <f t="shared" si="15"/>
        <v>0</v>
      </c>
      <c r="T981">
        <v>1.20773124694824</v>
      </c>
      <c r="U981">
        <v>9999</v>
      </c>
      <c r="V981">
        <v>0.974368095397949</v>
      </c>
      <c r="W981">
        <v>9998.025390625</v>
      </c>
      <c r="X981">
        <v>0.233363151550293</v>
      </c>
      <c r="Y981">
        <v>0.233363151550293</v>
      </c>
      <c r="Z981">
        <v>0</v>
      </c>
      <c r="AA981">
        <v>0.8</v>
      </c>
      <c r="AB981">
        <v>1</v>
      </c>
      <c r="AC981">
        <v>0.88888888888888895</v>
      </c>
      <c r="AD981">
        <v>0.2</v>
      </c>
      <c r="AE981">
        <v>0.8</v>
      </c>
    </row>
    <row r="982" spans="1:31" x14ac:dyDescent="0.15">
      <c r="A982" s="4">
        <v>968</v>
      </c>
      <c r="B982">
        <v>9</v>
      </c>
      <c r="C982">
        <v>11</v>
      </c>
      <c r="D982">
        <v>10</v>
      </c>
      <c r="E982">
        <v>10</v>
      </c>
      <c r="F982">
        <v>9</v>
      </c>
      <c r="G982">
        <v>1</v>
      </c>
      <c r="H982">
        <v>0</v>
      </c>
      <c r="I982">
        <v>10</v>
      </c>
      <c r="J982">
        <v>0.45</v>
      </c>
      <c r="K982">
        <v>9999</v>
      </c>
      <c r="L982">
        <v>5.6112957000732404</v>
      </c>
      <c r="M982">
        <v>9999</v>
      </c>
      <c r="N982">
        <v>9999</v>
      </c>
      <c r="O982">
        <v>0</v>
      </c>
      <c r="P982">
        <v>0</v>
      </c>
      <c r="Q982">
        <v>8</v>
      </c>
      <c r="R982" s="12">
        <v>0</v>
      </c>
      <c r="S982" s="12">
        <f t="shared" si="15"/>
        <v>0</v>
      </c>
      <c r="T982">
        <v>1.1730918884277299</v>
      </c>
      <c r="U982">
        <v>9999</v>
      </c>
      <c r="V982">
        <v>0.97001326084136996</v>
      </c>
      <c r="W982">
        <v>9998.0302734375</v>
      </c>
      <c r="X982">
        <v>0.203078627586365</v>
      </c>
      <c r="Y982">
        <v>0.203078627586365</v>
      </c>
      <c r="Z982">
        <v>0</v>
      </c>
      <c r="AA982">
        <v>0.8</v>
      </c>
      <c r="AB982">
        <v>1</v>
      </c>
      <c r="AC982">
        <v>0.88888888888888895</v>
      </c>
      <c r="AD982">
        <v>0.2</v>
      </c>
      <c r="AE982">
        <v>0.8</v>
      </c>
    </row>
    <row r="983" spans="1:31" x14ac:dyDescent="0.15">
      <c r="A983" s="4">
        <v>112</v>
      </c>
      <c r="B983">
        <v>10</v>
      </c>
      <c r="C983">
        <v>10</v>
      </c>
      <c r="D983">
        <v>10</v>
      </c>
      <c r="E983">
        <v>10</v>
      </c>
      <c r="F983">
        <v>10</v>
      </c>
      <c r="G983">
        <v>0</v>
      </c>
      <c r="H983">
        <v>0</v>
      </c>
      <c r="I983">
        <v>10</v>
      </c>
      <c r="J983">
        <v>0.5</v>
      </c>
      <c r="K983">
        <v>9999</v>
      </c>
      <c r="L983">
        <v>4.6545848846435502</v>
      </c>
      <c r="M983">
        <v>9999</v>
      </c>
      <c r="N983">
        <v>9999</v>
      </c>
      <c r="O983">
        <v>0</v>
      </c>
      <c r="P983">
        <v>0</v>
      </c>
      <c r="Q983">
        <v>6</v>
      </c>
      <c r="R983" s="12">
        <v>0</v>
      </c>
      <c r="S983" s="12">
        <f t="shared" si="15"/>
        <v>0</v>
      </c>
      <c r="T983">
        <v>1.1585845947265601</v>
      </c>
      <c r="U983">
        <v>9999</v>
      </c>
      <c r="V983">
        <v>0.95769673585891701</v>
      </c>
      <c r="W983">
        <v>9998.0419921875</v>
      </c>
      <c r="X983">
        <v>0.20088785886764501</v>
      </c>
      <c r="Y983">
        <v>0.20088785886764501</v>
      </c>
      <c r="Z983">
        <v>0</v>
      </c>
      <c r="AA983">
        <v>0.6</v>
      </c>
      <c r="AB983">
        <v>1</v>
      </c>
      <c r="AC983">
        <v>0.75</v>
      </c>
      <c r="AD983">
        <v>0.4</v>
      </c>
      <c r="AE983">
        <v>0.6</v>
      </c>
    </row>
    <row r="984" spans="1:31" x14ac:dyDescent="0.15">
      <c r="A984" s="4">
        <v>913</v>
      </c>
      <c r="B984">
        <v>10</v>
      </c>
      <c r="C984">
        <v>10</v>
      </c>
      <c r="D984">
        <v>10</v>
      </c>
      <c r="E984">
        <v>10</v>
      </c>
      <c r="F984">
        <v>10</v>
      </c>
      <c r="G984">
        <v>0</v>
      </c>
      <c r="H984">
        <v>0</v>
      </c>
      <c r="I984">
        <v>10</v>
      </c>
      <c r="J984">
        <v>0.5</v>
      </c>
      <c r="K984">
        <v>9999</v>
      </c>
      <c r="L984">
        <v>5.0700778961181596</v>
      </c>
      <c r="M984">
        <v>9999</v>
      </c>
      <c r="N984">
        <v>9999</v>
      </c>
      <c r="O984">
        <v>0</v>
      </c>
      <c r="P984">
        <v>0</v>
      </c>
      <c r="Q984">
        <v>9</v>
      </c>
      <c r="R984" s="12">
        <v>0</v>
      </c>
      <c r="S984" s="12">
        <f t="shared" si="15"/>
        <v>0</v>
      </c>
      <c r="T984">
        <v>1.1808776855468699</v>
      </c>
      <c r="U984">
        <v>9999</v>
      </c>
      <c r="V984">
        <v>0.95785617828369096</v>
      </c>
      <c r="W984">
        <v>9998.0419921875</v>
      </c>
      <c r="X984">
        <v>0.22302150726318401</v>
      </c>
      <c r="Y984">
        <v>0.22302150726318401</v>
      </c>
      <c r="Z984">
        <v>0</v>
      </c>
      <c r="AA984">
        <v>0.9</v>
      </c>
      <c r="AB984">
        <v>1</v>
      </c>
      <c r="AC984">
        <v>0.94736842105263197</v>
      </c>
      <c r="AD984">
        <v>0.1</v>
      </c>
      <c r="AE984">
        <v>0.9</v>
      </c>
    </row>
    <row r="985" spans="1:31" x14ac:dyDescent="0.15">
      <c r="A985" s="4">
        <v>807</v>
      </c>
      <c r="B985">
        <v>9</v>
      </c>
      <c r="C985">
        <v>11</v>
      </c>
      <c r="D985">
        <v>10</v>
      </c>
      <c r="E985">
        <v>10</v>
      </c>
      <c r="F985">
        <v>9</v>
      </c>
      <c r="G985">
        <v>1</v>
      </c>
      <c r="H985">
        <v>0</v>
      </c>
      <c r="I985">
        <v>10</v>
      </c>
      <c r="J985">
        <v>0.45</v>
      </c>
      <c r="K985">
        <v>9999</v>
      </c>
      <c r="L985">
        <v>5.6919422149658203</v>
      </c>
      <c r="M985">
        <v>9999</v>
      </c>
      <c r="N985">
        <v>9999</v>
      </c>
      <c r="O985">
        <v>0</v>
      </c>
      <c r="P985">
        <v>0</v>
      </c>
      <c r="Q985">
        <v>7</v>
      </c>
      <c r="R985" s="12">
        <v>0</v>
      </c>
      <c r="S985" s="12">
        <f t="shared" si="15"/>
        <v>0</v>
      </c>
      <c r="T985">
        <v>1.13191795349121</v>
      </c>
      <c r="U985">
        <v>9999</v>
      </c>
      <c r="V985">
        <v>0.954126536846161</v>
      </c>
      <c r="W985">
        <v>9998.0458984375</v>
      </c>
      <c r="X985">
        <v>0.17779141664504999</v>
      </c>
      <c r="Y985">
        <v>0.17779141664504999</v>
      </c>
      <c r="Z985">
        <v>0</v>
      </c>
      <c r="AA985">
        <v>0.7</v>
      </c>
      <c r="AB985">
        <v>1</v>
      </c>
      <c r="AC985">
        <v>0.82352941176470595</v>
      </c>
      <c r="AD985">
        <v>0.3</v>
      </c>
      <c r="AE985">
        <v>0.7</v>
      </c>
    </row>
    <row r="986" spans="1:31" x14ac:dyDescent="0.15">
      <c r="A986" s="4">
        <v>533</v>
      </c>
      <c r="B986">
        <v>10</v>
      </c>
      <c r="C986">
        <v>10</v>
      </c>
      <c r="D986">
        <v>10</v>
      </c>
      <c r="E986">
        <v>10</v>
      </c>
      <c r="F986">
        <v>10</v>
      </c>
      <c r="G986">
        <v>0</v>
      </c>
      <c r="H986">
        <v>0</v>
      </c>
      <c r="I986">
        <v>10</v>
      </c>
      <c r="J986">
        <v>0.5</v>
      </c>
      <c r="K986">
        <v>9999</v>
      </c>
      <c r="L986">
        <v>5.1776981353759801</v>
      </c>
      <c r="M986">
        <v>9999</v>
      </c>
      <c r="N986">
        <v>9999</v>
      </c>
      <c r="O986">
        <v>0</v>
      </c>
      <c r="P986">
        <v>0</v>
      </c>
      <c r="Q986">
        <v>10</v>
      </c>
      <c r="R986" s="12">
        <v>0</v>
      </c>
      <c r="S986" s="12">
        <f t="shared" si="15"/>
        <v>0</v>
      </c>
      <c r="T986">
        <v>1.16360282897949</v>
      </c>
      <c r="U986">
        <v>9999</v>
      </c>
      <c r="V986">
        <v>0.95267027616500899</v>
      </c>
      <c r="W986">
        <v>9998.046875</v>
      </c>
      <c r="X986">
        <v>0.210932552814484</v>
      </c>
      <c r="Y986">
        <v>0.210932552814484</v>
      </c>
      <c r="Z986">
        <v>0</v>
      </c>
      <c r="AA986">
        <v>1</v>
      </c>
      <c r="AB986">
        <v>1</v>
      </c>
      <c r="AC986">
        <v>1</v>
      </c>
      <c r="AD986">
        <v>0</v>
      </c>
      <c r="AE986">
        <v>1</v>
      </c>
    </row>
    <row r="987" spans="1:31" x14ac:dyDescent="0.15">
      <c r="A987" s="4">
        <v>606</v>
      </c>
      <c r="B987">
        <v>10</v>
      </c>
      <c r="C987">
        <v>10</v>
      </c>
      <c r="D987">
        <v>10</v>
      </c>
      <c r="E987">
        <v>10</v>
      </c>
      <c r="F987">
        <v>10</v>
      </c>
      <c r="G987">
        <v>0</v>
      </c>
      <c r="H987">
        <v>0</v>
      </c>
      <c r="I987">
        <v>10</v>
      </c>
      <c r="J987">
        <v>0.5</v>
      </c>
      <c r="K987">
        <v>9999</v>
      </c>
      <c r="L987">
        <v>4.8677139282226598</v>
      </c>
      <c r="M987">
        <v>9999</v>
      </c>
      <c r="N987">
        <v>9999</v>
      </c>
      <c r="O987">
        <v>0</v>
      </c>
      <c r="P987">
        <v>0</v>
      </c>
      <c r="Q987">
        <v>7</v>
      </c>
      <c r="R987" s="12">
        <v>0</v>
      </c>
      <c r="S987" s="12">
        <f t="shared" si="15"/>
        <v>0</v>
      </c>
      <c r="T987">
        <v>1.1729984283447299</v>
      </c>
      <c r="U987">
        <v>9999</v>
      </c>
      <c r="V987">
        <v>0.95355796813964799</v>
      </c>
      <c r="W987">
        <v>9998.046875</v>
      </c>
      <c r="X987">
        <v>0.21944046020507799</v>
      </c>
      <c r="Y987">
        <v>0.21944046020507799</v>
      </c>
      <c r="Z987">
        <v>0</v>
      </c>
      <c r="AA987">
        <v>0.7</v>
      </c>
      <c r="AB987">
        <v>1</v>
      </c>
      <c r="AC987">
        <v>0.82352941176470595</v>
      </c>
      <c r="AD987">
        <v>0.3</v>
      </c>
      <c r="AE987">
        <v>0.7</v>
      </c>
    </row>
    <row r="988" spans="1:31" x14ac:dyDescent="0.15">
      <c r="A988" s="4">
        <v>470</v>
      </c>
      <c r="B988">
        <v>10</v>
      </c>
      <c r="C988">
        <v>10</v>
      </c>
      <c r="D988">
        <v>10</v>
      </c>
      <c r="E988">
        <v>10</v>
      </c>
      <c r="F988">
        <v>10</v>
      </c>
      <c r="G988">
        <v>0</v>
      </c>
      <c r="H988">
        <v>0</v>
      </c>
      <c r="I988">
        <v>10</v>
      </c>
      <c r="J988">
        <v>0.5</v>
      </c>
      <c r="K988">
        <v>9999</v>
      </c>
      <c r="L988">
        <v>4.6643753051757804</v>
      </c>
      <c r="M988">
        <v>9999</v>
      </c>
      <c r="N988">
        <v>9999</v>
      </c>
      <c r="O988">
        <v>0</v>
      </c>
      <c r="P988">
        <v>0</v>
      </c>
      <c r="Q988">
        <v>4</v>
      </c>
      <c r="R988" s="12">
        <v>0</v>
      </c>
      <c r="S988" s="12">
        <f t="shared" si="15"/>
        <v>0</v>
      </c>
      <c r="T988">
        <v>1.1230449676513701</v>
      </c>
      <c r="U988">
        <v>9999</v>
      </c>
      <c r="V988">
        <v>0.93375986814498901</v>
      </c>
      <c r="W988">
        <v>9998.06640625</v>
      </c>
      <c r="X988">
        <v>0.18928509950637801</v>
      </c>
      <c r="Y988">
        <v>0.18928509950637801</v>
      </c>
      <c r="Z988">
        <v>0</v>
      </c>
      <c r="AA988">
        <v>0.4</v>
      </c>
      <c r="AB988">
        <v>1</v>
      </c>
      <c r="AC988">
        <v>0.57142857142857195</v>
      </c>
      <c r="AD988">
        <v>0.6</v>
      </c>
      <c r="AE988">
        <v>0.4</v>
      </c>
    </row>
    <row r="989" spans="1:31" x14ac:dyDescent="0.15">
      <c r="A989" s="4">
        <v>658</v>
      </c>
      <c r="B989">
        <v>10</v>
      </c>
      <c r="C989">
        <v>10</v>
      </c>
      <c r="D989">
        <v>10</v>
      </c>
      <c r="E989">
        <v>10</v>
      </c>
      <c r="F989">
        <v>10</v>
      </c>
      <c r="G989">
        <v>0</v>
      </c>
      <c r="H989">
        <v>0</v>
      </c>
      <c r="I989">
        <v>10</v>
      </c>
      <c r="J989">
        <v>0.5</v>
      </c>
      <c r="K989">
        <v>9999</v>
      </c>
      <c r="L989">
        <v>4.3298702239990199</v>
      </c>
      <c r="M989">
        <v>9999</v>
      </c>
      <c r="N989">
        <v>9999</v>
      </c>
      <c r="O989">
        <v>0</v>
      </c>
      <c r="P989">
        <v>0</v>
      </c>
      <c r="Q989">
        <v>6</v>
      </c>
      <c r="R989" s="12">
        <v>0</v>
      </c>
      <c r="S989" s="12">
        <f t="shared" si="15"/>
        <v>0</v>
      </c>
      <c r="T989">
        <v>1.08902740478516</v>
      </c>
      <c r="U989">
        <v>9999</v>
      </c>
      <c r="V989">
        <v>0.91344606876373302</v>
      </c>
      <c r="W989">
        <v>9998.0869140625</v>
      </c>
      <c r="X989">
        <v>0.17558133602142301</v>
      </c>
      <c r="Y989">
        <v>0.17558133602142301</v>
      </c>
      <c r="Z989">
        <v>0</v>
      </c>
      <c r="AA989">
        <v>0.6</v>
      </c>
      <c r="AB989">
        <v>1</v>
      </c>
      <c r="AC989">
        <v>0.75</v>
      </c>
      <c r="AD989">
        <v>0.4</v>
      </c>
      <c r="AE989">
        <v>0.6</v>
      </c>
    </row>
    <row r="990" spans="1:31" x14ac:dyDescent="0.15">
      <c r="A990" s="4">
        <v>894</v>
      </c>
      <c r="B990">
        <v>9</v>
      </c>
      <c r="C990">
        <v>11</v>
      </c>
      <c r="D990">
        <v>10</v>
      </c>
      <c r="E990">
        <v>10</v>
      </c>
      <c r="F990">
        <v>9</v>
      </c>
      <c r="G990">
        <v>1</v>
      </c>
      <c r="H990">
        <v>0</v>
      </c>
      <c r="I990">
        <v>10</v>
      </c>
      <c r="J990">
        <v>0.45</v>
      </c>
      <c r="K990">
        <v>9999</v>
      </c>
      <c r="L990">
        <v>4.7706146240234402</v>
      </c>
      <c r="M990">
        <v>9999</v>
      </c>
      <c r="N990">
        <v>9999</v>
      </c>
      <c r="O990">
        <v>0</v>
      </c>
      <c r="P990">
        <v>0</v>
      </c>
      <c r="Q990">
        <v>8</v>
      </c>
      <c r="R990" s="12">
        <v>0</v>
      </c>
      <c r="S990" s="12">
        <f t="shared" si="15"/>
        <v>0</v>
      </c>
      <c r="T990">
        <v>1.0563602447509799</v>
      </c>
      <c r="U990">
        <v>9999</v>
      </c>
      <c r="V990">
        <v>0.89263898134231601</v>
      </c>
      <c r="W990">
        <v>9998.107421875</v>
      </c>
      <c r="X990">
        <v>0.163721263408661</v>
      </c>
      <c r="Y990">
        <v>0.163721263408661</v>
      </c>
      <c r="Z990">
        <v>0</v>
      </c>
      <c r="AA990">
        <v>0.8</v>
      </c>
      <c r="AB990">
        <v>1</v>
      </c>
      <c r="AC990">
        <v>0.88888888888888895</v>
      </c>
      <c r="AD990">
        <v>0.2</v>
      </c>
      <c r="AE990">
        <v>0.8</v>
      </c>
    </row>
    <row r="991" spans="1:31" x14ac:dyDescent="0.15">
      <c r="A991" s="4">
        <v>35</v>
      </c>
      <c r="B991">
        <v>10</v>
      </c>
      <c r="C991">
        <v>10</v>
      </c>
      <c r="D991">
        <v>10</v>
      </c>
      <c r="E991">
        <v>10</v>
      </c>
      <c r="F991">
        <v>10</v>
      </c>
      <c r="G991">
        <v>0</v>
      </c>
      <c r="H991">
        <v>0</v>
      </c>
      <c r="I991">
        <v>10</v>
      </c>
      <c r="J991">
        <v>0.5</v>
      </c>
      <c r="K991">
        <v>9999</v>
      </c>
      <c r="L991">
        <v>4.48358154296875</v>
      </c>
      <c r="M991">
        <v>9999</v>
      </c>
      <c r="N991">
        <v>9999</v>
      </c>
      <c r="O991">
        <v>0</v>
      </c>
      <c r="P991">
        <v>0</v>
      </c>
      <c r="Q991">
        <v>8</v>
      </c>
      <c r="R991" s="12">
        <v>0</v>
      </c>
      <c r="S991" s="12">
        <f t="shared" si="15"/>
        <v>0</v>
      </c>
      <c r="T991">
        <v>1.02596282958984</v>
      </c>
      <c r="U991">
        <v>9999</v>
      </c>
      <c r="V991">
        <v>0.85560798645019498</v>
      </c>
      <c r="W991">
        <v>9998.14453125</v>
      </c>
      <c r="X991">
        <v>0.17035484313964799</v>
      </c>
      <c r="Y991">
        <v>0.17035484313964799</v>
      </c>
      <c r="Z991">
        <v>0</v>
      </c>
      <c r="AA991">
        <v>0.8</v>
      </c>
      <c r="AB991">
        <v>1</v>
      </c>
      <c r="AC991">
        <v>0.88888888888888895</v>
      </c>
      <c r="AD991">
        <v>0.2</v>
      </c>
      <c r="AE991">
        <v>0.8</v>
      </c>
    </row>
    <row r="992" spans="1:31" x14ac:dyDescent="0.15">
      <c r="A992" s="4">
        <v>44</v>
      </c>
      <c r="B992">
        <v>9</v>
      </c>
      <c r="C992">
        <v>11</v>
      </c>
      <c r="D992">
        <v>10</v>
      </c>
      <c r="E992">
        <v>10</v>
      </c>
      <c r="F992">
        <v>9</v>
      </c>
      <c r="G992">
        <v>1</v>
      </c>
      <c r="H992">
        <v>0</v>
      </c>
      <c r="I992">
        <v>10</v>
      </c>
      <c r="J992">
        <v>0.45</v>
      </c>
      <c r="K992">
        <v>9999</v>
      </c>
      <c r="L992">
        <v>4.6586227416992196</v>
      </c>
      <c r="M992">
        <v>9999</v>
      </c>
      <c r="N992">
        <v>9999</v>
      </c>
      <c r="O992">
        <v>0</v>
      </c>
      <c r="P992">
        <v>0</v>
      </c>
      <c r="Q992">
        <v>5</v>
      </c>
      <c r="R992" s="12">
        <v>0</v>
      </c>
      <c r="S992" s="12">
        <f t="shared" si="15"/>
        <v>0</v>
      </c>
      <c r="T992">
        <v>0.99308967590331998</v>
      </c>
      <c r="U992">
        <v>9999</v>
      </c>
      <c r="V992">
        <v>0.85114097595214799</v>
      </c>
      <c r="W992">
        <v>9998.1484375</v>
      </c>
      <c r="X992">
        <v>0.14194869995117201</v>
      </c>
      <c r="Y992">
        <v>0.14194869995117201</v>
      </c>
      <c r="Z992">
        <v>0</v>
      </c>
      <c r="AA992">
        <v>0.5</v>
      </c>
      <c r="AB992">
        <v>1</v>
      </c>
      <c r="AC992">
        <v>0.66666666666666696</v>
      </c>
      <c r="AD992">
        <v>0.5</v>
      </c>
      <c r="AE992">
        <v>0.5</v>
      </c>
    </row>
    <row r="993" spans="1:31" x14ac:dyDescent="0.15">
      <c r="A993" s="4">
        <v>477</v>
      </c>
      <c r="B993">
        <v>9</v>
      </c>
      <c r="C993">
        <v>11</v>
      </c>
      <c r="D993">
        <v>10</v>
      </c>
      <c r="E993">
        <v>10</v>
      </c>
      <c r="F993">
        <v>9</v>
      </c>
      <c r="G993">
        <v>1</v>
      </c>
      <c r="H993">
        <v>0</v>
      </c>
      <c r="I993">
        <v>10</v>
      </c>
      <c r="J993">
        <v>0.45</v>
      </c>
      <c r="K993">
        <v>9999</v>
      </c>
      <c r="L993">
        <v>5.2232379913330096</v>
      </c>
      <c r="M993">
        <v>9999</v>
      </c>
      <c r="N993">
        <v>9999</v>
      </c>
      <c r="O993">
        <v>0</v>
      </c>
      <c r="P993">
        <v>0</v>
      </c>
      <c r="Q993">
        <v>8</v>
      </c>
      <c r="R993" s="12">
        <v>0</v>
      </c>
      <c r="S993" s="12">
        <f t="shared" si="15"/>
        <v>0</v>
      </c>
      <c r="T993">
        <v>1.00396156311035</v>
      </c>
      <c r="U993">
        <v>9999</v>
      </c>
      <c r="V993">
        <v>0.84307324886321999</v>
      </c>
      <c r="W993">
        <v>9998.1572265625</v>
      </c>
      <c r="X993">
        <v>0.16088831424713099</v>
      </c>
      <c r="Y993">
        <v>0.16088831424713099</v>
      </c>
      <c r="Z993">
        <v>0</v>
      </c>
      <c r="AA993">
        <v>0.8</v>
      </c>
      <c r="AB993">
        <v>1</v>
      </c>
      <c r="AC993">
        <v>0.88888888888888895</v>
      </c>
      <c r="AD993">
        <v>0.2</v>
      </c>
      <c r="AE993">
        <v>0.8</v>
      </c>
    </row>
    <row r="994" spans="1:31" x14ac:dyDescent="0.15">
      <c r="A994" s="4">
        <v>511</v>
      </c>
      <c r="B994">
        <v>10</v>
      </c>
      <c r="C994">
        <v>10</v>
      </c>
      <c r="D994">
        <v>10</v>
      </c>
      <c r="E994">
        <v>10</v>
      </c>
      <c r="F994">
        <v>10</v>
      </c>
      <c r="G994">
        <v>0</v>
      </c>
      <c r="H994">
        <v>0</v>
      </c>
      <c r="I994">
        <v>10</v>
      </c>
      <c r="J994">
        <v>0.5</v>
      </c>
      <c r="K994">
        <v>9999</v>
      </c>
      <c r="L994">
        <v>3.8341159820556601</v>
      </c>
      <c r="M994">
        <v>9999</v>
      </c>
      <c r="N994">
        <v>9999</v>
      </c>
      <c r="O994">
        <v>0</v>
      </c>
      <c r="P994">
        <v>0</v>
      </c>
      <c r="Q994">
        <v>4</v>
      </c>
      <c r="R994" s="12">
        <v>0</v>
      </c>
      <c r="S994" s="12">
        <f t="shared" si="15"/>
        <v>0</v>
      </c>
      <c r="T994">
        <v>0.97826957702636697</v>
      </c>
      <c r="U994">
        <v>9999</v>
      </c>
      <c r="V994">
        <v>0.81792718172073398</v>
      </c>
      <c r="W994">
        <v>9998.181640625</v>
      </c>
      <c r="X994">
        <v>0.16034239530563299</v>
      </c>
      <c r="Y994">
        <v>0.16034239530563299</v>
      </c>
      <c r="Z994">
        <v>0</v>
      </c>
      <c r="AA994">
        <v>0.4</v>
      </c>
      <c r="AB994">
        <v>1</v>
      </c>
      <c r="AC994">
        <v>0.57142857142857195</v>
      </c>
      <c r="AD994">
        <v>0.6</v>
      </c>
      <c r="AE994">
        <v>0.4</v>
      </c>
    </row>
    <row r="995" spans="1:31" x14ac:dyDescent="0.15">
      <c r="A995" s="4">
        <v>970</v>
      </c>
      <c r="B995">
        <v>8</v>
      </c>
      <c r="C995">
        <v>12</v>
      </c>
      <c r="D995">
        <v>10</v>
      </c>
      <c r="E995">
        <v>10</v>
      </c>
      <c r="F995">
        <v>8</v>
      </c>
      <c r="G995">
        <v>2</v>
      </c>
      <c r="H995">
        <v>0</v>
      </c>
      <c r="I995">
        <v>10</v>
      </c>
      <c r="J995">
        <v>0.4</v>
      </c>
      <c r="K995">
        <v>9999</v>
      </c>
      <c r="L995">
        <v>4.6535453796386701</v>
      </c>
      <c r="M995">
        <v>9999</v>
      </c>
      <c r="N995">
        <v>9999</v>
      </c>
      <c r="O995">
        <v>0</v>
      </c>
      <c r="P995">
        <v>0</v>
      </c>
      <c r="Q995">
        <v>6</v>
      </c>
      <c r="R995" s="12">
        <v>0</v>
      </c>
      <c r="S995" s="12">
        <f t="shared" si="15"/>
        <v>0</v>
      </c>
      <c r="T995">
        <v>0.93545913696289096</v>
      </c>
      <c r="U995">
        <v>9999</v>
      </c>
      <c r="V995">
        <v>0.81413859128952004</v>
      </c>
      <c r="W995">
        <v>9998.185546875</v>
      </c>
      <c r="X995">
        <v>0.12132054567337</v>
      </c>
      <c r="Y995">
        <v>0.12132054567337</v>
      </c>
      <c r="Z995">
        <v>0</v>
      </c>
      <c r="AA995">
        <v>0.6</v>
      </c>
      <c r="AB995">
        <v>1</v>
      </c>
      <c r="AC995">
        <v>0.75</v>
      </c>
      <c r="AD995">
        <v>0.4</v>
      </c>
      <c r="AE995">
        <v>0.6</v>
      </c>
    </row>
    <row r="996" spans="1:31" x14ac:dyDescent="0.15">
      <c r="A996" s="4">
        <v>82</v>
      </c>
      <c r="B996">
        <v>10</v>
      </c>
      <c r="C996">
        <v>10</v>
      </c>
      <c r="D996">
        <v>10</v>
      </c>
      <c r="E996">
        <v>10</v>
      </c>
      <c r="F996">
        <v>10</v>
      </c>
      <c r="G996">
        <v>0</v>
      </c>
      <c r="H996">
        <v>0</v>
      </c>
      <c r="I996">
        <v>10</v>
      </c>
      <c r="J996">
        <v>0.5</v>
      </c>
      <c r="K996">
        <v>9999</v>
      </c>
      <c r="L996">
        <v>4.4113616943359402</v>
      </c>
      <c r="M996">
        <v>9999</v>
      </c>
      <c r="N996">
        <v>9999</v>
      </c>
      <c r="O996">
        <v>0</v>
      </c>
      <c r="P996">
        <v>0</v>
      </c>
      <c r="Q996">
        <v>8</v>
      </c>
      <c r="R996" s="12">
        <v>0</v>
      </c>
      <c r="S996" s="12">
        <f t="shared" si="15"/>
        <v>0</v>
      </c>
      <c r="T996">
        <v>0.96369361877441395</v>
      </c>
      <c r="U996">
        <v>9999</v>
      </c>
      <c r="V996">
        <v>0.81251180171966597</v>
      </c>
      <c r="W996">
        <v>9998.1875</v>
      </c>
      <c r="X996">
        <v>0.15118181705474901</v>
      </c>
      <c r="Y996">
        <v>0.15118181705474901</v>
      </c>
      <c r="Z996">
        <v>0</v>
      </c>
      <c r="AA996">
        <v>0.8</v>
      </c>
      <c r="AB996">
        <v>1</v>
      </c>
      <c r="AC996">
        <v>0.88888888888888895</v>
      </c>
      <c r="AD996">
        <v>0.2</v>
      </c>
      <c r="AE996">
        <v>0.8</v>
      </c>
    </row>
    <row r="997" spans="1:31" x14ac:dyDescent="0.15">
      <c r="A997" s="4">
        <v>328</v>
      </c>
      <c r="B997">
        <v>9</v>
      </c>
      <c r="C997">
        <v>11</v>
      </c>
      <c r="D997">
        <v>10</v>
      </c>
      <c r="E997">
        <v>10</v>
      </c>
      <c r="F997">
        <v>9</v>
      </c>
      <c r="G997">
        <v>1</v>
      </c>
      <c r="H997">
        <v>0</v>
      </c>
      <c r="I997">
        <v>10</v>
      </c>
      <c r="J997">
        <v>0.45</v>
      </c>
      <c r="K997">
        <v>9999</v>
      </c>
      <c r="L997">
        <v>4.50632667541504</v>
      </c>
      <c r="M997">
        <v>9999</v>
      </c>
      <c r="N997">
        <v>9999</v>
      </c>
      <c r="O997">
        <v>0</v>
      </c>
      <c r="P997">
        <v>0</v>
      </c>
      <c r="Q997">
        <v>6</v>
      </c>
      <c r="R997" s="12">
        <v>0</v>
      </c>
      <c r="S997" s="12">
        <f t="shared" si="15"/>
        <v>0</v>
      </c>
      <c r="T997">
        <v>0.95597076416015603</v>
      </c>
      <c r="U997">
        <v>9999</v>
      </c>
      <c r="V997">
        <v>0.80760079622268699</v>
      </c>
      <c r="W997">
        <v>9998.1923828125</v>
      </c>
      <c r="X997">
        <v>0.14836996793747001</v>
      </c>
      <c r="Y997">
        <v>0.14836996793747001</v>
      </c>
      <c r="Z997">
        <v>0</v>
      </c>
      <c r="AA997">
        <v>0.6</v>
      </c>
      <c r="AB997">
        <v>1</v>
      </c>
      <c r="AC997">
        <v>0.75</v>
      </c>
      <c r="AD997">
        <v>0.4</v>
      </c>
      <c r="AE997">
        <v>0.6</v>
      </c>
    </row>
    <row r="998" spans="1:31" x14ac:dyDescent="0.15">
      <c r="A998" s="4">
        <v>756</v>
      </c>
      <c r="B998">
        <v>9</v>
      </c>
      <c r="C998">
        <v>11</v>
      </c>
      <c r="D998">
        <v>10</v>
      </c>
      <c r="E998">
        <v>10</v>
      </c>
      <c r="F998">
        <v>9</v>
      </c>
      <c r="G998">
        <v>1</v>
      </c>
      <c r="H998">
        <v>0</v>
      </c>
      <c r="I998">
        <v>10</v>
      </c>
      <c r="J998">
        <v>0.45</v>
      </c>
      <c r="K998">
        <v>9999</v>
      </c>
      <c r="L998">
        <v>4.3455467224121103</v>
      </c>
      <c r="M998">
        <v>9999</v>
      </c>
      <c r="N998">
        <v>9999</v>
      </c>
      <c r="O998">
        <v>0</v>
      </c>
      <c r="P998">
        <v>0</v>
      </c>
      <c r="Q998">
        <v>7</v>
      </c>
      <c r="R998" s="12">
        <v>0</v>
      </c>
      <c r="S998" s="12">
        <f t="shared" si="15"/>
        <v>0</v>
      </c>
      <c r="T998">
        <v>0.94770812988281194</v>
      </c>
      <c r="U998">
        <v>9999</v>
      </c>
      <c r="V998">
        <v>0.80723935365676902</v>
      </c>
      <c r="W998">
        <v>9998.1923828125</v>
      </c>
      <c r="X998">
        <v>0.14046877622604401</v>
      </c>
      <c r="Y998">
        <v>0.14046877622604401</v>
      </c>
      <c r="Z998">
        <v>0</v>
      </c>
      <c r="AA998">
        <v>0.7</v>
      </c>
      <c r="AB998">
        <v>1</v>
      </c>
      <c r="AC998">
        <v>0.82352941176470595</v>
      </c>
      <c r="AD998">
        <v>0.3</v>
      </c>
      <c r="AE998">
        <v>0.7</v>
      </c>
    </row>
    <row r="999" spans="1:31" x14ac:dyDescent="0.15">
      <c r="A999" s="4">
        <v>154</v>
      </c>
      <c r="B999">
        <v>10</v>
      </c>
      <c r="C999">
        <v>10</v>
      </c>
      <c r="D999">
        <v>10</v>
      </c>
      <c r="E999">
        <v>10</v>
      </c>
      <c r="F999">
        <v>10</v>
      </c>
      <c r="G999">
        <v>0</v>
      </c>
      <c r="H999">
        <v>0</v>
      </c>
      <c r="I999">
        <v>10</v>
      </c>
      <c r="J999">
        <v>0.5</v>
      </c>
      <c r="K999">
        <v>9999</v>
      </c>
      <c r="L999">
        <v>4.4739093780517596</v>
      </c>
      <c r="M999">
        <v>9999</v>
      </c>
      <c r="N999">
        <v>9999</v>
      </c>
      <c r="O999">
        <v>0</v>
      </c>
      <c r="P999">
        <v>0</v>
      </c>
      <c r="Q999">
        <v>7</v>
      </c>
      <c r="R999" s="12">
        <v>0</v>
      </c>
      <c r="S999" s="12">
        <f t="shared" si="15"/>
        <v>0</v>
      </c>
      <c r="T999">
        <v>0.95965003967285201</v>
      </c>
      <c r="U999">
        <v>9999</v>
      </c>
      <c r="V999">
        <v>0.80622899532318104</v>
      </c>
      <c r="W999">
        <v>9998.193359375</v>
      </c>
      <c r="X999">
        <v>0.15342104434966999</v>
      </c>
      <c r="Y999">
        <v>0.15342104434966999</v>
      </c>
      <c r="Z999">
        <v>0</v>
      </c>
      <c r="AA999">
        <v>0.7</v>
      </c>
      <c r="AB999">
        <v>1</v>
      </c>
      <c r="AC999">
        <v>0.82352941176470595</v>
      </c>
      <c r="AD999">
        <v>0.3</v>
      </c>
      <c r="AE999">
        <v>0.7</v>
      </c>
    </row>
    <row r="1000" spans="1:31" x14ac:dyDescent="0.15">
      <c r="A1000" s="4">
        <v>52</v>
      </c>
      <c r="B1000">
        <v>10</v>
      </c>
      <c r="C1000">
        <v>10</v>
      </c>
      <c r="D1000">
        <v>10</v>
      </c>
      <c r="E1000">
        <v>10</v>
      </c>
      <c r="F1000">
        <v>10</v>
      </c>
      <c r="G1000">
        <v>0</v>
      </c>
      <c r="H1000">
        <v>0</v>
      </c>
      <c r="I1000">
        <v>10</v>
      </c>
      <c r="J1000">
        <v>0.5</v>
      </c>
      <c r="K1000">
        <v>9999</v>
      </c>
      <c r="L1000">
        <v>3.7912445068359402</v>
      </c>
      <c r="M1000">
        <v>9999</v>
      </c>
      <c r="N1000">
        <v>9999</v>
      </c>
      <c r="O1000">
        <v>0</v>
      </c>
      <c r="P1000">
        <v>0</v>
      </c>
      <c r="Q1000">
        <v>5</v>
      </c>
      <c r="R1000" s="12">
        <v>0</v>
      </c>
      <c r="S1000" s="12">
        <f t="shared" si="15"/>
        <v>0</v>
      </c>
      <c r="T1000">
        <v>0.91463088989257801</v>
      </c>
      <c r="U1000">
        <v>9999</v>
      </c>
      <c r="V1000">
        <v>0.77839601039886497</v>
      </c>
      <c r="W1000">
        <v>9998.2216796875</v>
      </c>
      <c r="X1000">
        <v>0.13623487949371299</v>
      </c>
      <c r="Y1000">
        <v>0.13623487949371299</v>
      </c>
      <c r="Z1000">
        <v>0</v>
      </c>
      <c r="AA1000">
        <v>0.5</v>
      </c>
      <c r="AB1000">
        <v>1</v>
      </c>
      <c r="AC1000">
        <v>0.66666666666666696</v>
      </c>
      <c r="AD1000">
        <v>0.5</v>
      </c>
      <c r="AE1000">
        <v>0.5</v>
      </c>
    </row>
    <row r="1001" spans="1:31" x14ac:dyDescent="0.15">
      <c r="A1001" s="4">
        <v>632</v>
      </c>
      <c r="B1001">
        <v>9</v>
      </c>
      <c r="C1001">
        <v>11</v>
      </c>
      <c r="D1001">
        <v>10</v>
      </c>
      <c r="E1001">
        <v>10</v>
      </c>
      <c r="F1001">
        <v>9</v>
      </c>
      <c r="G1001">
        <v>1</v>
      </c>
      <c r="H1001">
        <v>0</v>
      </c>
      <c r="I1001">
        <v>10</v>
      </c>
      <c r="J1001">
        <v>0.45</v>
      </c>
      <c r="K1001">
        <v>9999</v>
      </c>
      <c r="L1001">
        <v>4.1021900177001998</v>
      </c>
      <c r="M1001">
        <v>9999</v>
      </c>
      <c r="N1001">
        <v>9999</v>
      </c>
      <c r="O1001">
        <v>0</v>
      </c>
      <c r="P1001">
        <v>0</v>
      </c>
      <c r="Q1001">
        <v>7</v>
      </c>
      <c r="R1001" s="12">
        <v>0</v>
      </c>
      <c r="S1001" s="12">
        <f t="shared" si="15"/>
        <v>0</v>
      </c>
      <c r="T1001">
        <v>0.84192466735839799</v>
      </c>
      <c r="U1001">
        <v>9999</v>
      </c>
      <c r="V1001">
        <v>0.73243540525436401</v>
      </c>
      <c r="W1001">
        <v>9998.267578125</v>
      </c>
      <c r="X1001">
        <v>0.10948926210403399</v>
      </c>
      <c r="Y1001">
        <v>0.10948926210403399</v>
      </c>
      <c r="Z1001">
        <v>0</v>
      </c>
      <c r="AA1001">
        <v>0.7</v>
      </c>
      <c r="AB1001">
        <v>1</v>
      </c>
      <c r="AC1001">
        <v>0.82352941176470595</v>
      </c>
      <c r="AD1001">
        <v>0.3</v>
      </c>
      <c r="AE1001">
        <v>0.7</v>
      </c>
    </row>
  </sheetData>
  <sortState xmlns:xlrd2="http://schemas.microsoft.com/office/spreadsheetml/2017/richdata2" ref="A2:AE1001">
    <sortCondition ref="W953"/>
  </sortState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8"/>
  <sheetViews>
    <sheetView topLeftCell="G154" workbookViewId="0">
      <selection activeCell="G166" sqref="A166:XFD166"/>
    </sheetView>
  </sheetViews>
  <sheetFormatPr defaultColWidth="9" defaultRowHeight="13.5" x14ac:dyDescent="0.15"/>
  <cols>
    <col min="11" max="11" width="18" customWidth="1"/>
    <col min="12" max="12" width="16.25" style="7" customWidth="1"/>
    <col min="13" max="14" width="12.625"/>
    <col min="20" max="22" width="12.625"/>
    <col min="23" max="23" width="16.5" style="13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521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>
        <v>4.2232189178466797</v>
      </c>
      <c r="L2" s="7">
        <v>1.35283851623535</v>
      </c>
      <c r="M2">
        <v>1.28128814697266</v>
      </c>
      <c r="N2">
        <v>4.6050910949706996</v>
      </c>
      <c r="O2">
        <v>2</v>
      </c>
      <c r="P2">
        <v>2</v>
      </c>
      <c r="Q2">
        <v>7</v>
      </c>
      <c r="R2" s="12">
        <v>0.28570000000000001</v>
      </c>
      <c r="S2" s="12">
        <f t="shared" ref="S2:S65" si="0">O2/E2</f>
        <v>0.2</v>
      </c>
      <c r="T2">
        <v>1.4549427032470701</v>
      </c>
      <c r="U2">
        <v>1.31028020381927</v>
      </c>
      <c r="V2">
        <v>1.3144772052764899</v>
      </c>
      <c r="W2" s="13">
        <v>4.1970014572143503E-3</v>
      </c>
      <c r="X2">
        <v>0.140465497970581</v>
      </c>
      <c r="Y2">
        <v>0.140465497970581</v>
      </c>
      <c r="Z2">
        <v>0.2</v>
      </c>
      <c r="AA2">
        <v>0.5</v>
      </c>
      <c r="AB2">
        <v>0.71428571428571397</v>
      </c>
      <c r="AC2">
        <v>0.58823529411764697</v>
      </c>
      <c r="AD2">
        <v>0.5</v>
      </c>
      <c r="AE2">
        <v>0.3</v>
      </c>
    </row>
    <row r="3" spans="1:31" x14ac:dyDescent="0.15">
      <c r="A3" s="4">
        <v>136</v>
      </c>
      <c r="B3">
        <v>15</v>
      </c>
      <c r="C3">
        <v>5</v>
      </c>
      <c r="D3">
        <v>10</v>
      </c>
      <c r="E3">
        <v>10</v>
      </c>
      <c r="F3">
        <v>10</v>
      </c>
      <c r="G3">
        <v>0</v>
      </c>
      <c r="H3">
        <v>5</v>
      </c>
      <c r="I3">
        <v>5</v>
      </c>
      <c r="J3">
        <v>0.75</v>
      </c>
      <c r="K3">
        <v>4.1978225708007804</v>
      </c>
      <c r="L3" s="7">
        <v>1.46551513671875</v>
      </c>
      <c r="M3">
        <v>1.1099166870117201</v>
      </c>
      <c r="N3">
        <v>4.7534065246581996</v>
      </c>
      <c r="O3">
        <v>2</v>
      </c>
      <c r="P3">
        <v>2</v>
      </c>
      <c r="Q3">
        <v>8</v>
      </c>
      <c r="R3" s="12">
        <v>0.25</v>
      </c>
      <c r="S3" s="12">
        <f t="shared" si="0"/>
        <v>0.2</v>
      </c>
      <c r="T3">
        <v>1.85651206970215</v>
      </c>
      <c r="U3">
        <v>1.6274513006210301</v>
      </c>
      <c r="V3">
        <v>1.6413886547088601</v>
      </c>
      <c r="W3" s="13">
        <v>1.39373540878296E-2</v>
      </c>
      <c r="X3">
        <v>0.21512341499328599</v>
      </c>
      <c r="Y3">
        <v>0.21512341499328599</v>
      </c>
      <c r="Z3">
        <v>0.2</v>
      </c>
      <c r="AA3">
        <v>0.6</v>
      </c>
      <c r="AB3">
        <v>0.75</v>
      </c>
      <c r="AC3">
        <v>0.66666666666666696</v>
      </c>
      <c r="AD3">
        <v>0.4</v>
      </c>
      <c r="AE3">
        <v>0.4</v>
      </c>
    </row>
    <row r="4" spans="1:31" x14ac:dyDescent="0.15">
      <c r="A4" s="4">
        <v>873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>
        <v>5.2897453308105504</v>
      </c>
      <c r="L4" s="7">
        <v>1.4777965545654299</v>
      </c>
      <c r="M4">
        <v>1.2688083648681601</v>
      </c>
      <c r="N4">
        <v>4.7490062713623002</v>
      </c>
      <c r="O4">
        <v>5</v>
      </c>
      <c r="P4">
        <v>5</v>
      </c>
      <c r="Q4">
        <v>13</v>
      </c>
      <c r="R4" s="12">
        <v>0.3846</v>
      </c>
      <c r="S4" s="12">
        <f t="shared" si="0"/>
        <v>0.5</v>
      </c>
      <c r="T4">
        <v>1.6473693847656199</v>
      </c>
      <c r="U4">
        <v>1.5243099927902199</v>
      </c>
      <c r="V4">
        <v>1.4759824275970499</v>
      </c>
      <c r="W4" s="13">
        <v>4.8327565193176297E-2</v>
      </c>
      <c r="X4">
        <v>0.17138695716857899</v>
      </c>
      <c r="Y4">
        <v>0.17138695716857899</v>
      </c>
      <c r="Z4">
        <v>0.5</v>
      </c>
      <c r="AA4">
        <v>0.8</v>
      </c>
      <c r="AB4">
        <v>0.61538461538461497</v>
      </c>
      <c r="AC4">
        <v>0.69565217391304301</v>
      </c>
      <c r="AD4">
        <v>0.2</v>
      </c>
      <c r="AE4">
        <v>0.3</v>
      </c>
    </row>
    <row r="5" spans="1:31" x14ac:dyDescent="0.15">
      <c r="A5" s="4">
        <v>409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>
        <v>4.2532577514648402</v>
      </c>
      <c r="L5" s="7">
        <v>1.4940166473388701</v>
      </c>
      <c r="M5">
        <v>1.13802719116211</v>
      </c>
      <c r="N5">
        <v>4.8064994812011701</v>
      </c>
      <c r="O5">
        <v>2</v>
      </c>
      <c r="P5">
        <v>2</v>
      </c>
      <c r="Q5">
        <v>7</v>
      </c>
      <c r="R5" s="12">
        <v>0.28570000000000001</v>
      </c>
      <c r="S5" s="12">
        <f t="shared" si="0"/>
        <v>0.2</v>
      </c>
      <c r="T5">
        <v>1.4772377014160201</v>
      </c>
      <c r="U5">
        <v>1.3012046813964799</v>
      </c>
      <c r="V5">
        <v>1.3204714059829701</v>
      </c>
      <c r="W5" s="13">
        <v>1.9266724586486799E-2</v>
      </c>
      <c r="X5">
        <v>0.15676629543304399</v>
      </c>
      <c r="Y5">
        <v>0.15676629543304399</v>
      </c>
      <c r="Z5">
        <v>0.2</v>
      </c>
      <c r="AA5">
        <v>0.5</v>
      </c>
      <c r="AB5">
        <v>0.71428571428571397</v>
      </c>
      <c r="AC5">
        <v>0.58823529411764697</v>
      </c>
      <c r="AD5">
        <v>0.5</v>
      </c>
      <c r="AE5">
        <v>0.3</v>
      </c>
    </row>
    <row r="6" spans="1:31" s="7" customFormat="1" x14ac:dyDescent="0.15">
      <c r="A6" s="24">
        <v>196</v>
      </c>
      <c r="B6" s="7">
        <v>15</v>
      </c>
      <c r="C6" s="7">
        <v>5</v>
      </c>
      <c r="D6" s="7">
        <v>10</v>
      </c>
      <c r="E6" s="7">
        <v>10</v>
      </c>
      <c r="F6" s="7">
        <v>10</v>
      </c>
      <c r="G6" s="7">
        <v>0</v>
      </c>
      <c r="H6" s="7">
        <v>5</v>
      </c>
      <c r="I6" s="7">
        <v>5</v>
      </c>
      <c r="J6" s="7">
        <v>0.75</v>
      </c>
      <c r="K6" s="7">
        <v>4.9900436401367196</v>
      </c>
      <c r="L6" s="7">
        <v>1.51131248474121</v>
      </c>
      <c r="M6" s="7">
        <v>1.1554584503173799</v>
      </c>
      <c r="N6" s="7">
        <v>6.24576759338379</v>
      </c>
      <c r="O6" s="7">
        <v>4</v>
      </c>
      <c r="P6" s="7">
        <v>4</v>
      </c>
      <c r="Q6" s="7">
        <v>11</v>
      </c>
      <c r="R6" s="26">
        <v>0.36359999999999998</v>
      </c>
      <c r="S6" s="26">
        <f t="shared" si="0"/>
        <v>0.4</v>
      </c>
      <c r="T6" s="7">
        <v>1.89240646362305</v>
      </c>
      <c r="U6" s="7">
        <v>1.6268951892852801</v>
      </c>
      <c r="V6" s="7">
        <v>1.6787812709808301</v>
      </c>
      <c r="W6" s="7">
        <v>5.1886081695556599E-2</v>
      </c>
      <c r="X6" s="7">
        <v>0.213625192642212</v>
      </c>
      <c r="Y6" s="7">
        <v>0.213625192642212</v>
      </c>
      <c r="Z6" s="7">
        <v>0.4</v>
      </c>
      <c r="AA6" s="7">
        <v>0.7</v>
      </c>
      <c r="AB6" s="7">
        <v>0.63636363636363602</v>
      </c>
      <c r="AC6" s="7">
        <v>0.66666666666666696</v>
      </c>
      <c r="AD6" s="7">
        <v>0.3</v>
      </c>
      <c r="AE6" s="7">
        <v>0.3</v>
      </c>
    </row>
    <row r="7" spans="1:31" x14ac:dyDescent="0.15">
      <c r="A7" s="4">
        <v>556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3.7012767791747998</v>
      </c>
      <c r="L7" s="7">
        <v>1.54684638977051</v>
      </c>
      <c r="M7">
        <v>1.53623390197754</v>
      </c>
      <c r="N7">
        <v>4.2876262664794904</v>
      </c>
      <c r="O7">
        <v>3</v>
      </c>
      <c r="P7">
        <v>3</v>
      </c>
      <c r="Q7">
        <v>10</v>
      </c>
      <c r="R7" s="12">
        <v>0.3</v>
      </c>
      <c r="S7" s="12">
        <f t="shared" si="0"/>
        <v>0.3</v>
      </c>
      <c r="T7">
        <v>1.4628334045410201</v>
      </c>
      <c r="U7">
        <v>1.3139282464981099</v>
      </c>
      <c r="V7">
        <v>1.32518422603607</v>
      </c>
      <c r="W7" s="13">
        <v>1.12559795379639E-2</v>
      </c>
      <c r="X7">
        <v>0.13764917850494399</v>
      </c>
      <c r="Y7">
        <v>0.13764917850494399</v>
      </c>
      <c r="Z7">
        <v>0.3</v>
      </c>
      <c r="AA7">
        <v>0.7</v>
      </c>
      <c r="AB7">
        <v>0.7</v>
      </c>
      <c r="AC7">
        <v>0.7</v>
      </c>
      <c r="AD7">
        <v>0.3</v>
      </c>
      <c r="AE7">
        <v>0.4</v>
      </c>
    </row>
    <row r="8" spans="1:31" x14ac:dyDescent="0.15">
      <c r="A8" s="4">
        <v>357</v>
      </c>
      <c r="B8">
        <v>14</v>
      </c>
      <c r="C8">
        <v>6</v>
      </c>
      <c r="D8">
        <v>10</v>
      </c>
      <c r="E8">
        <v>10</v>
      </c>
      <c r="F8">
        <v>9</v>
      </c>
      <c r="G8">
        <v>1</v>
      </c>
      <c r="H8">
        <v>5</v>
      </c>
      <c r="I8">
        <v>5</v>
      </c>
      <c r="J8">
        <v>0.7</v>
      </c>
      <c r="K8">
        <v>4.1341533660888699</v>
      </c>
      <c r="L8" s="7">
        <v>1.5621299743652299</v>
      </c>
      <c r="M8">
        <v>1.6451530456543</v>
      </c>
      <c r="N8">
        <v>5.3100910186767596</v>
      </c>
      <c r="O8">
        <v>5</v>
      </c>
      <c r="P8">
        <v>5</v>
      </c>
      <c r="Q8">
        <v>11</v>
      </c>
      <c r="R8" s="12">
        <v>0.45450000000000002</v>
      </c>
      <c r="S8" s="12">
        <f t="shared" si="0"/>
        <v>0.5</v>
      </c>
      <c r="T8">
        <v>1.5082473754882799</v>
      </c>
      <c r="U8">
        <v>1.28916704654694</v>
      </c>
      <c r="V8">
        <v>1.3686891794204701</v>
      </c>
      <c r="W8" s="13">
        <v>7.9522132873535198E-2</v>
      </c>
      <c r="X8">
        <v>0.13955819606781</v>
      </c>
      <c r="Y8">
        <v>0.13955819606781</v>
      </c>
      <c r="Z8">
        <v>0.5</v>
      </c>
      <c r="AA8">
        <v>0.6</v>
      </c>
      <c r="AB8">
        <v>0.54545454545454497</v>
      </c>
      <c r="AC8">
        <v>0.57142857142857095</v>
      </c>
      <c r="AD8">
        <v>0.4</v>
      </c>
      <c r="AE8">
        <v>0.1</v>
      </c>
    </row>
    <row r="9" spans="1:31" x14ac:dyDescent="0.15">
      <c r="A9" s="4">
        <v>830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5.9173412322998002</v>
      </c>
      <c r="L9" s="7">
        <v>1.5883674621582</v>
      </c>
      <c r="M9">
        <v>0.85780906677246105</v>
      </c>
      <c r="N9">
        <v>5.3885421752929696</v>
      </c>
      <c r="O9">
        <v>5</v>
      </c>
      <c r="P9">
        <v>5</v>
      </c>
      <c r="Q9">
        <v>15</v>
      </c>
      <c r="R9" s="12">
        <v>0.33329999999999999</v>
      </c>
      <c r="S9" s="12">
        <f t="shared" si="0"/>
        <v>0.5</v>
      </c>
      <c r="T9">
        <v>2.6088619232177699</v>
      </c>
      <c r="U9">
        <v>2.3368721008300799</v>
      </c>
      <c r="V9">
        <v>2.2774820327758798</v>
      </c>
      <c r="W9" s="13">
        <v>5.9390068054199198E-2</v>
      </c>
      <c r="X9">
        <v>0.33137989044189398</v>
      </c>
      <c r="Y9">
        <v>0.33137989044189398</v>
      </c>
      <c r="Z9">
        <v>0.5</v>
      </c>
      <c r="AA9">
        <v>1</v>
      </c>
      <c r="AB9">
        <v>0.66666666666666696</v>
      </c>
      <c r="AC9">
        <v>0.8</v>
      </c>
      <c r="AD9">
        <v>0</v>
      </c>
      <c r="AE9">
        <v>0.5</v>
      </c>
    </row>
    <row r="10" spans="1:31" x14ac:dyDescent="0.15">
      <c r="A10" s="4">
        <v>115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3.7429008483886701</v>
      </c>
      <c r="L10" s="7">
        <v>1.6002998352050799</v>
      </c>
      <c r="M10">
        <v>1.2773971557617201</v>
      </c>
      <c r="N10">
        <v>3.6393928527832</v>
      </c>
      <c r="O10">
        <v>1</v>
      </c>
      <c r="P10">
        <v>1</v>
      </c>
      <c r="Q10">
        <v>3</v>
      </c>
      <c r="R10" s="12">
        <v>0.33329999999999999</v>
      </c>
      <c r="S10" s="12">
        <f t="shared" si="0"/>
        <v>0.1</v>
      </c>
      <c r="T10">
        <v>1.34428215026855</v>
      </c>
      <c r="U10">
        <v>1.2323249578475901</v>
      </c>
      <c r="V10">
        <v>1.2008581161498999</v>
      </c>
      <c r="W10" s="13">
        <v>3.1466841697692899E-2</v>
      </c>
      <c r="X10">
        <v>0.14342403411865201</v>
      </c>
      <c r="Y10">
        <v>0.14342403411865201</v>
      </c>
      <c r="Z10">
        <v>0.1</v>
      </c>
      <c r="AA10">
        <v>0.2</v>
      </c>
      <c r="AB10">
        <v>0.66666666666666696</v>
      </c>
      <c r="AC10">
        <v>0.30769230769230799</v>
      </c>
      <c r="AD10">
        <v>0.8</v>
      </c>
      <c r="AE10">
        <v>0.1</v>
      </c>
    </row>
    <row r="11" spans="1:31" s="7" customFormat="1" x14ac:dyDescent="0.15">
      <c r="A11" s="24">
        <v>745</v>
      </c>
      <c r="B11" s="7">
        <v>16</v>
      </c>
      <c r="C11" s="7">
        <v>4</v>
      </c>
      <c r="D11" s="7">
        <v>10</v>
      </c>
      <c r="E11" s="7">
        <v>10</v>
      </c>
      <c r="F11" s="7">
        <v>10</v>
      </c>
      <c r="G11" s="7">
        <v>0</v>
      </c>
      <c r="H11" s="7">
        <v>6</v>
      </c>
      <c r="I11" s="7">
        <v>4</v>
      </c>
      <c r="J11" s="7">
        <v>0.8</v>
      </c>
      <c r="K11" s="7">
        <v>4.9114093780517596</v>
      </c>
      <c r="L11" s="7">
        <v>1.6529445648193399</v>
      </c>
      <c r="M11" s="7">
        <v>1.24441146850586</v>
      </c>
      <c r="N11" s="7">
        <v>4.4094429016113299</v>
      </c>
      <c r="O11" s="7">
        <v>5</v>
      </c>
      <c r="P11" s="7">
        <v>5</v>
      </c>
      <c r="Q11" s="7">
        <v>13</v>
      </c>
      <c r="R11" s="26">
        <v>0.3846</v>
      </c>
      <c r="S11" s="26">
        <f t="shared" si="0"/>
        <v>0.5</v>
      </c>
      <c r="T11" s="7">
        <v>2.0534439086914098</v>
      </c>
      <c r="U11" s="7">
        <v>1.8757520914077801</v>
      </c>
      <c r="V11" s="7">
        <v>1.8028939962387101</v>
      </c>
      <c r="W11" s="7">
        <v>7.2858095169067397E-2</v>
      </c>
      <c r="X11" s="7">
        <v>0.25054991245269798</v>
      </c>
      <c r="Y11" s="7">
        <v>0.25054991245269798</v>
      </c>
      <c r="Z11" s="7">
        <v>0.5</v>
      </c>
      <c r="AA11" s="7">
        <v>0.8</v>
      </c>
      <c r="AB11" s="7">
        <v>0.61538461538461497</v>
      </c>
      <c r="AC11" s="7">
        <v>0.69565217391304301</v>
      </c>
      <c r="AD11" s="7">
        <v>0.2</v>
      </c>
      <c r="AE11" s="7">
        <v>0.3</v>
      </c>
    </row>
    <row r="12" spans="1:31" x14ac:dyDescent="0.15">
      <c r="A12" s="4">
        <v>13</v>
      </c>
      <c r="B12">
        <v>12</v>
      </c>
      <c r="C12">
        <v>8</v>
      </c>
      <c r="D12">
        <v>10</v>
      </c>
      <c r="E12">
        <v>10</v>
      </c>
      <c r="F12">
        <v>7</v>
      </c>
      <c r="G12">
        <v>3</v>
      </c>
      <c r="H12">
        <v>5</v>
      </c>
      <c r="I12">
        <v>5</v>
      </c>
      <c r="J12">
        <v>0.6</v>
      </c>
      <c r="K12">
        <v>5.40732765197754</v>
      </c>
      <c r="L12" s="7">
        <v>1.6794891357421899</v>
      </c>
      <c r="M12">
        <v>1.1047210693359399</v>
      </c>
      <c r="N12">
        <v>6.3061447143554696</v>
      </c>
      <c r="O12">
        <v>4</v>
      </c>
      <c r="P12">
        <v>4</v>
      </c>
      <c r="Q12">
        <v>8</v>
      </c>
      <c r="R12" s="12">
        <v>0.5</v>
      </c>
      <c r="S12" s="12">
        <f t="shared" si="0"/>
        <v>0.4</v>
      </c>
      <c r="T12">
        <v>1.65234375</v>
      </c>
      <c r="U12">
        <v>1.3575630187988299</v>
      </c>
      <c r="V12">
        <v>1.5177409648895299</v>
      </c>
      <c r="W12" s="13">
        <v>0.16017794609069799</v>
      </c>
      <c r="X12">
        <v>0.13460278511047399</v>
      </c>
      <c r="Y12">
        <v>0.13460278511047399</v>
      </c>
      <c r="Z12">
        <v>0.4</v>
      </c>
      <c r="AA12">
        <v>0.4</v>
      </c>
      <c r="AB12">
        <v>0.5</v>
      </c>
      <c r="AC12">
        <v>0.44444444444444398</v>
      </c>
      <c r="AD12">
        <v>0.6</v>
      </c>
      <c r="AE12">
        <v>0</v>
      </c>
    </row>
    <row r="13" spans="1:31" x14ac:dyDescent="0.15">
      <c r="A13" s="4">
        <v>856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3.8481559753418</v>
      </c>
      <c r="L13" s="7">
        <v>1.6839523315429701</v>
      </c>
      <c r="M13">
        <v>1.2768402099609399</v>
      </c>
      <c r="N13">
        <v>3.51418113708496</v>
      </c>
      <c r="O13">
        <v>3</v>
      </c>
      <c r="P13">
        <v>3</v>
      </c>
      <c r="Q13">
        <v>9</v>
      </c>
      <c r="R13" s="12">
        <v>0.33329999999999999</v>
      </c>
      <c r="S13" s="12">
        <f t="shared" si="0"/>
        <v>0.3</v>
      </c>
      <c r="T13">
        <v>1.43549728393555</v>
      </c>
      <c r="U13">
        <v>1.31741070747376</v>
      </c>
      <c r="V13">
        <v>1.26906430721283</v>
      </c>
      <c r="W13" s="13">
        <v>4.83464002609253E-2</v>
      </c>
      <c r="X13">
        <v>0.16643297672271701</v>
      </c>
      <c r="Y13">
        <v>0.16643297672271701</v>
      </c>
      <c r="Z13">
        <v>0.3</v>
      </c>
      <c r="AA13">
        <v>0.6</v>
      </c>
      <c r="AB13">
        <v>0.66666666666666696</v>
      </c>
      <c r="AC13">
        <v>0.63157894736842102</v>
      </c>
      <c r="AD13">
        <v>0.4</v>
      </c>
      <c r="AE13">
        <v>0.3</v>
      </c>
    </row>
    <row r="14" spans="1:31" x14ac:dyDescent="0.15">
      <c r="A14" s="4">
        <v>661</v>
      </c>
      <c r="B14">
        <v>14</v>
      </c>
      <c r="C14">
        <v>6</v>
      </c>
      <c r="D14">
        <v>10</v>
      </c>
      <c r="E14">
        <v>10</v>
      </c>
      <c r="F14">
        <v>9</v>
      </c>
      <c r="G14">
        <v>1</v>
      </c>
      <c r="H14">
        <v>5</v>
      </c>
      <c r="I14">
        <v>5</v>
      </c>
      <c r="J14">
        <v>0.7</v>
      </c>
      <c r="K14">
        <v>4.7773246765136701</v>
      </c>
      <c r="L14" s="7">
        <v>1.7005157470703101</v>
      </c>
      <c r="M14">
        <v>1.2293128967285201</v>
      </c>
      <c r="N14">
        <v>5.2112140655517596</v>
      </c>
      <c r="O14">
        <v>3</v>
      </c>
      <c r="P14">
        <v>3</v>
      </c>
      <c r="Q14">
        <v>11</v>
      </c>
      <c r="R14" s="12">
        <v>0.2727</v>
      </c>
      <c r="S14" s="12">
        <f t="shared" si="0"/>
        <v>0.3</v>
      </c>
      <c r="T14">
        <v>1.96810150146484</v>
      </c>
      <c r="U14">
        <v>1.70153272151947</v>
      </c>
      <c r="V14">
        <v>1.74496173858643</v>
      </c>
      <c r="W14" s="13">
        <v>4.3429017066955601E-2</v>
      </c>
      <c r="X14">
        <v>0.223139762878418</v>
      </c>
      <c r="Y14">
        <v>0.223139762878418</v>
      </c>
      <c r="Z14">
        <v>0.3</v>
      </c>
      <c r="AA14">
        <v>0.8</v>
      </c>
      <c r="AB14">
        <v>0.72727272727272696</v>
      </c>
      <c r="AC14">
        <v>0.76190476190476197</v>
      </c>
      <c r="AD14">
        <v>0.2</v>
      </c>
      <c r="AE14">
        <v>0.5</v>
      </c>
    </row>
    <row r="15" spans="1:31" x14ac:dyDescent="0.15">
      <c r="A15" s="4">
        <v>825</v>
      </c>
      <c r="B15">
        <v>14</v>
      </c>
      <c r="C15">
        <v>6</v>
      </c>
      <c r="D15">
        <v>10</v>
      </c>
      <c r="E15">
        <v>10</v>
      </c>
      <c r="F15">
        <v>9</v>
      </c>
      <c r="G15">
        <v>1</v>
      </c>
      <c r="H15">
        <v>5</v>
      </c>
      <c r="I15">
        <v>5</v>
      </c>
      <c r="J15">
        <v>0.7</v>
      </c>
      <c r="K15">
        <v>4.4214286804199201</v>
      </c>
      <c r="L15" s="7">
        <v>1.7271423339843699</v>
      </c>
      <c r="M15">
        <v>1.38176345825195</v>
      </c>
      <c r="N15">
        <v>4.6978225708007804</v>
      </c>
      <c r="O15">
        <v>3</v>
      </c>
      <c r="P15">
        <v>3</v>
      </c>
      <c r="Q15">
        <v>11</v>
      </c>
      <c r="R15" s="12">
        <v>0.2727</v>
      </c>
      <c r="S15" s="12">
        <f t="shared" si="0"/>
        <v>0.3</v>
      </c>
      <c r="T15">
        <v>1.4143486022949201</v>
      </c>
      <c r="U15">
        <v>1.26383817195892</v>
      </c>
      <c r="V15">
        <v>1.2750489711761499</v>
      </c>
      <c r="W15" s="13">
        <v>1.12107992172241E-2</v>
      </c>
      <c r="X15">
        <v>0.139299631118774</v>
      </c>
      <c r="Y15">
        <v>0.139299631118774</v>
      </c>
      <c r="Z15">
        <v>0.3</v>
      </c>
      <c r="AA15">
        <v>0.8</v>
      </c>
      <c r="AB15">
        <v>0.72727272727272696</v>
      </c>
      <c r="AC15">
        <v>0.76190476190476197</v>
      </c>
      <c r="AD15">
        <v>0.2</v>
      </c>
      <c r="AE15">
        <v>0.5</v>
      </c>
    </row>
    <row r="16" spans="1:31" x14ac:dyDescent="0.15">
      <c r="A16" s="4">
        <v>811</v>
      </c>
      <c r="B16">
        <v>12</v>
      </c>
      <c r="C16">
        <v>8</v>
      </c>
      <c r="D16">
        <v>10</v>
      </c>
      <c r="E16">
        <v>10</v>
      </c>
      <c r="F16">
        <v>8</v>
      </c>
      <c r="G16">
        <v>2</v>
      </c>
      <c r="H16">
        <v>4</v>
      </c>
      <c r="I16">
        <v>6</v>
      </c>
      <c r="J16">
        <v>0.6</v>
      </c>
      <c r="K16">
        <v>3.88374900817871</v>
      </c>
      <c r="L16" s="7">
        <v>1.7531051635742201</v>
      </c>
      <c r="M16">
        <v>1.7762870788574201</v>
      </c>
      <c r="N16">
        <v>5.365234375</v>
      </c>
      <c r="O16">
        <v>3</v>
      </c>
      <c r="P16">
        <v>3</v>
      </c>
      <c r="Q16">
        <v>7</v>
      </c>
      <c r="R16" s="12">
        <v>0.42859999999999998</v>
      </c>
      <c r="S16" s="12">
        <f t="shared" si="0"/>
        <v>0.3</v>
      </c>
      <c r="T16">
        <v>1.3153209686279299</v>
      </c>
      <c r="U16">
        <v>1.09116888046265</v>
      </c>
      <c r="V16">
        <v>1.2036616802215601</v>
      </c>
      <c r="W16" s="13">
        <v>0.11249279975891099</v>
      </c>
      <c r="X16">
        <v>0.111659288406372</v>
      </c>
      <c r="Y16">
        <v>0.111659288406372</v>
      </c>
      <c r="Z16">
        <v>0.3</v>
      </c>
      <c r="AA16">
        <v>0.4</v>
      </c>
      <c r="AB16">
        <v>0.57142857142857095</v>
      </c>
      <c r="AC16">
        <v>0.47058823529411797</v>
      </c>
      <c r="AD16">
        <v>0.6</v>
      </c>
      <c r="AE16">
        <v>0.1</v>
      </c>
    </row>
    <row r="17" spans="1:31" x14ac:dyDescent="0.15">
      <c r="A17" s="4">
        <v>423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4.79616355895996</v>
      </c>
      <c r="L17" s="7">
        <v>1.7705326080322299</v>
      </c>
      <c r="M17">
        <v>1.2137985229492201</v>
      </c>
      <c r="N17">
        <v>4.9377822875976598</v>
      </c>
      <c r="O17">
        <v>2</v>
      </c>
      <c r="P17">
        <v>2</v>
      </c>
      <c r="Q17">
        <v>10</v>
      </c>
      <c r="R17" s="12">
        <v>0.2</v>
      </c>
      <c r="S17" s="12">
        <f t="shared" si="0"/>
        <v>0.2</v>
      </c>
      <c r="T17">
        <v>1.7650852203369101</v>
      </c>
      <c r="U17">
        <v>1.5730403661727901</v>
      </c>
      <c r="V17">
        <v>1.55152571201325</v>
      </c>
      <c r="W17" s="13">
        <v>2.1514654159545898E-2</v>
      </c>
      <c r="X17">
        <v>0.21355950832366899</v>
      </c>
      <c r="Y17">
        <v>0.21355950832366899</v>
      </c>
      <c r="Z17">
        <v>0.2</v>
      </c>
      <c r="AA17">
        <v>0.8</v>
      </c>
      <c r="AB17">
        <v>0.8</v>
      </c>
      <c r="AC17">
        <v>0.8</v>
      </c>
      <c r="AD17">
        <v>0.2</v>
      </c>
      <c r="AE17">
        <v>0.6</v>
      </c>
    </row>
    <row r="18" spans="1:31" x14ac:dyDescent="0.15">
      <c r="A18" s="4">
        <v>421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4.1676616668701199</v>
      </c>
      <c r="L18" s="7">
        <v>1.8069324493408201</v>
      </c>
      <c r="M18">
        <v>1.5868015289306601</v>
      </c>
      <c r="N18">
        <v>4.2812080383300799</v>
      </c>
      <c r="O18">
        <v>1</v>
      </c>
      <c r="P18">
        <v>1</v>
      </c>
      <c r="Q18">
        <v>7</v>
      </c>
      <c r="R18" s="12">
        <v>0.1429</v>
      </c>
      <c r="S18" s="12">
        <f t="shared" si="0"/>
        <v>0.1</v>
      </c>
      <c r="T18">
        <v>1.46426773071289</v>
      </c>
      <c r="U18">
        <v>1.32818603515625</v>
      </c>
      <c r="V18">
        <v>1.2893693447112999</v>
      </c>
      <c r="W18" s="13">
        <v>3.8816690444946303E-2</v>
      </c>
      <c r="X18">
        <v>0.174898386001587</v>
      </c>
      <c r="Y18">
        <v>0.174898386001587</v>
      </c>
      <c r="Z18">
        <v>0.1</v>
      </c>
      <c r="AA18">
        <v>0.6</v>
      </c>
      <c r="AB18">
        <v>0.85714285714285698</v>
      </c>
      <c r="AC18">
        <v>0.70588235294117596</v>
      </c>
      <c r="AD18">
        <v>0.4</v>
      </c>
      <c r="AE18">
        <v>0.5</v>
      </c>
    </row>
    <row r="19" spans="1:31" x14ac:dyDescent="0.15">
      <c r="A19" s="4">
        <v>804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5.2993335723876998</v>
      </c>
      <c r="L19" s="7">
        <v>1.8145503997802701</v>
      </c>
      <c r="M19">
        <v>1.2339725494384799</v>
      </c>
      <c r="N19">
        <v>4.3565196990966797</v>
      </c>
      <c r="O19">
        <v>3</v>
      </c>
      <c r="P19">
        <v>3</v>
      </c>
      <c r="Q19">
        <v>11</v>
      </c>
      <c r="R19" s="12">
        <v>0.2727</v>
      </c>
      <c r="S19" s="12">
        <f t="shared" si="0"/>
        <v>0.3</v>
      </c>
      <c r="T19">
        <v>1.8279266357421899</v>
      </c>
      <c r="U19">
        <v>1.6875041723251301</v>
      </c>
      <c r="V19">
        <v>1.59646248817444</v>
      </c>
      <c r="W19" s="13">
        <v>9.1041684150695801E-2</v>
      </c>
      <c r="X19">
        <v>0.231464147567749</v>
      </c>
      <c r="Y19">
        <v>0.231464147567749</v>
      </c>
      <c r="Z19">
        <v>0.3</v>
      </c>
      <c r="AA19">
        <v>0.8</v>
      </c>
      <c r="AB19">
        <v>0.72727272727272696</v>
      </c>
      <c r="AC19">
        <v>0.76190476190476197</v>
      </c>
      <c r="AD19">
        <v>0.2</v>
      </c>
      <c r="AE19">
        <v>0.5</v>
      </c>
    </row>
    <row r="20" spans="1:31" s="7" customFormat="1" x14ac:dyDescent="0.15">
      <c r="A20" s="24">
        <v>102</v>
      </c>
      <c r="B20" s="7">
        <v>14</v>
      </c>
      <c r="C20" s="7">
        <v>6</v>
      </c>
      <c r="D20" s="7">
        <v>10</v>
      </c>
      <c r="E20" s="7">
        <v>10</v>
      </c>
      <c r="F20" s="7">
        <v>9</v>
      </c>
      <c r="G20" s="7">
        <v>1</v>
      </c>
      <c r="H20" s="7">
        <v>5</v>
      </c>
      <c r="I20" s="7">
        <v>5</v>
      </c>
      <c r="J20" s="7">
        <v>0.7</v>
      </c>
      <c r="K20" s="7">
        <v>4.6773967742919904</v>
      </c>
      <c r="L20" s="7">
        <v>1.82977867126465</v>
      </c>
      <c r="M20" s="7">
        <v>1.0213718414306601</v>
      </c>
      <c r="N20" s="7">
        <v>4.0784187316894496</v>
      </c>
      <c r="O20" s="7">
        <v>3</v>
      </c>
      <c r="P20" s="7">
        <v>3</v>
      </c>
      <c r="Q20" s="7">
        <v>9</v>
      </c>
      <c r="R20" s="26">
        <v>0.33329999999999999</v>
      </c>
      <c r="S20" s="26">
        <f t="shared" si="0"/>
        <v>0.3</v>
      </c>
      <c r="T20" s="7">
        <v>1.67404556274414</v>
      </c>
      <c r="U20" s="7">
        <v>1.4920192956924401</v>
      </c>
      <c r="V20" s="7">
        <v>1.47686100006103</v>
      </c>
      <c r="W20" s="7">
        <v>1.51582956314087E-2</v>
      </c>
      <c r="X20" s="7">
        <v>0.197184562683105</v>
      </c>
      <c r="Y20" s="7">
        <v>0.197184562683105</v>
      </c>
      <c r="Z20" s="7">
        <v>0.3</v>
      </c>
      <c r="AA20" s="7">
        <v>0.6</v>
      </c>
      <c r="AB20" s="7">
        <v>0.66666666666666696</v>
      </c>
      <c r="AC20" s="7">
        <v>0.63157894736842102</v>
      </c>
      <c r="AD20" s="7">
        <v>0.4</v>
      </c>
      <c r="AE20" s="7">
        <v>0.3</v>
      </c>
    </row>
    <row r="21" spans="1:31" x14ac:dyDescent="0.15">
      <c r="A21" s="4">
        <v>625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>
        <v>5.8058109283447301</v>
      </c>
      <c r="L21" s="7">
        <v>1.8369712829589799</v>
      </c>
      <c r="M21">
        <v>1.3078498840332</v>
      </c>
      <c r="N21">
        <v>5.2919368743896502</v>
      </c>
      <c r="O21">
        <v>5</v>
      </c>
      <c r="P21">
        <v>5</v>
      </c>
      <c r="Q21">
        <v>13</v>
      </c>
      <c r="R21" s="12">
        <v>0.3846</v>
      </c>
      <c r="S21" s="12">
        <f t="shared" si="0"/>
        <v>0.5</v>
      </c>
      <c r="T21">
        <v>2.19571113586426</v>
      </c>
      <c r="U21">
        <v>1.97657489776611</v>
      </c>
      <c r="V21">
        <v>1.92235147953033</v>
      </c>
      <c r="W21" s="13">
        <v>5.4223418235778802E-2</v>
      </c>
      <c r="X21">
        <v>0.27335965633392301</v>
      </c>
      <c r="Y21">
        <v>0.27335965633392301</v>
      </c>
      <c r="Z21">
        <v>0.5</v>
      </c>
      <c r="AA21">
        <v>0.8</v>
      </c>
      <c r="AB21">
        <v>0.61538461538461497</v>
      </c>
      <c r="AC21">
        <v>0.69565217391304301</v>
      </c>
      <c r="AD21">
        <v>0.2</v>
      </c>
      <c r="AE21">
        <v>0.3</v>
      </c>
    </row>
    <row r="22" spans="1:31" x14ac:dyDescent="0.15">
      <c r="A22" s="4">
        <v>141</v>
      </c>
      <c r="B22">
        <v>13</v>
      </c>
      <c r="C22">
        <v>7</v>
      </c>
      <c r="D22">
        <v>10</v>
      </c>
      <c r="E22">
        <v>10</v>
      </c>
      <c r="F22">
        <v>9</v>
      </c>
      <c r="G22">
        <v>1</v>
      </c>
      <c r="H22">
        <v>4</v>
      </c>
      <c r="I22">
        <v>6</v>
      </c>
      <c r="J22">
        <v>0.65</v>
      </c>
      <c r="K22">
        <v>4.0659866333007804</v>
      </c>
      <c r="L22" s="7">
        <v>1.8378162384033201</v>
      </c>
      <c r="M22">
        <v>1.66242599487305</v>
      </c>
      <c r="N22">
        <v>5.2781143188476598</v>
      </c>
      <c r="O22">
        <v>3</v>
      </c>
      <c r="P22">
        <v>3</v>
      </c>
      <c r="Q22">
        <v>10</v>
      </c>
      <c r="R22" s="12">
        <v>0.3</v>
      </c>
      <c r="S22" s="12">
        <f t="shared" si="0"/>
        <v>0.3</v>
      </c>
      <c r="T22">
        <v>1.2126522064209</v>
      </c>
      <c r="U22">
        <v>1.04799509048462</v>
      </c>
      <c r="V22">
        <v>1.0893205404281601</v>
      </c>
      <c r="W22" s="13">
        <v>4.1325449943542501E-2</v>
      </c>
      <c r="X22">
        <v>0.123331665992737</v>
      </c>
      <c r="Y22">
        <v>0.123331665992737</v>
      </c>
      <c r="Z22">
        <v>0.3</v>
      </c>
      <c r="AA22">
        <v>0.7</v>
      </c>
      <c r="AB22">
        <v>0.7</v>
      </c>
      <c r="AC22">
        <v>0.7</v>
      </c>
      <c r="AD22">
        <v>0.3</v>
      </c>
      <c r="AE22">
        <v>0.4</v>
      </c>
    </row>
    <row r="23" spans="1:31" x14ac:dyDescent="0.15">
      <c r="A23" s="4">
        <v>97</v>
      </c>
      <c r="B23">
        <v>15</v>
      </c>
      <c r="C23">
        <v>5</v>
      </c>
      <c r="D23">
        <v>10</v>
      </c>
      <c r="E23">
        <v>10</v>
      </c>
      <c r="F23">
        <v>9</v>
      </c>
      <c r="G23">
        <v>1</v>
      </c>
      <c r="H23">
        <v>6</v>
      </c>
      <c r="I23">
        <v>4</v>
      </c>
      <c r="J23">
        <v>0.75</v>
      </c>
      <c r="K23">
        <v>5.8483963012695304</v>
      </c>
      <c r="L23" s="7">
        <v>1.98880767822266</v>
      </c>
      <c r="M23">
        <v>1.29316329956055</v>
      </c>
      <c r="N23">
        <v>4.6935329437255904</v>
      </c>
      <c r="O23">
        <v>3</v>
      </c>
      <c r="P23">
        <v>3</v>
      </c>
      <c r="Q23">
        <v>11</v>
      </c>
      <c r="R23" s="12">
        <v>0.2727</v>
      </c>
      <c r="S23" s="12">
        <f t="shared" si="0"/>
        <v>0.3</v>
      </c>
      <c r="T23">
        <v>1.9264335632324201</v>
      </c>
      <c r="U23">
        <v>1.74689257144928</v>
      </c>
      <c r="V23">
        <v>1.6928304433822601</v>
      </c>
      <c r="W23" s="13">
        <v>5.4062128067016602E-2</v>
      </c>
      <c r="X23">
        <v>0.233603119850159</v>
      </c>
      <c r="Y23">
        <v>0.233603119850159</v>
      </c>
      <c r="Z23">
        <v>0.3</v>
      </c>
      <c r="AA23">
        <v>0.8</v>
      </c>
      <c r="AB23">
        <v>0.72727272727272696</v>
      </c>
      <c r="AC23">
        <v>0.76190476190476197</v>
      </c>
      <c r="AD23">
        <v>0.2</v>
      </c>
      <c r="AE23">
        <v>0.5</v>
      </c>
    </row>
    <row r="24" spans="1:31" s="7" customFormat="1" x14ac:dyDescent="0.15">
      <c r="A24" s="24">
        <v>516</v>
      </c>
      <c r="B24" s="7">
        <v>14</v>
      </c>
      <c r="C24" s="7">
        <v>6</v>
      </c>
      <c r="D24" s="7">
        <v>10</v>
      </c>
      <c r="E24" s="7">
        <v>10</v>
      </c>
      <c r="F24" s="7">
        <v>10</v>
      </c>
      <c r="G24" s="7">
        <v>0</v>
      </c>
      <c r="H24" s="7">
        <v>4</v>
      </c>
      <c r="I24" s="7">
        <v>6</v>
      </c>
      <c r="J24" s="7">
        <v>0.7</v>
      </c>
      <c r="K24" s="7">
        <v>3.6069717407226598</v>
      </c>
      <c r="L24" s="7">
        <v>1.9917449951171899</v>
      </c>
      <c r="M24" s="7">
        <v>1.77130126953125</v>
      </c>
      <c r="N24" s="7">
        <v>3.6706581115722701</v>
      </c>
      <c r="O24" s="7">
        <v>0</v>
      </c>
      <c r="P24" s="7">
        <v>0</v>
      </c>
      <c r="Q24" s="7">
        <v>0</v>
      </c>
      <c r="R24" s="26">
        <v>0</v>
      </c>
      <c r="S24" s="26">
        <f t="shared" si="0"/>
        <v>0</v>
      </c>
      <c r="T24" s="7">
        <v>1.02960777282715</v>
      </c>
      <c r="U24" s="7">
        <v>0.94697046279907204</v>
      </c>
      <c r="V24" s="7">
        <v>0.91221392154693604</v>
      </c>
      <c r="W24" s="7">
        <v>3.4756541252136203E-2</v>
      </c>
      <c r="X24" s="7">
        <v>0.117393851280212</v>
      </c>
      <c r="Y24" s="7">
        <v>0.117393851280212</v>
      </c>
      <c r="Z24" s="7">
        <v>0</v>
      </c>
      <c r="AA24" s="7">
        <v>0</v>
      </c>
      <c r="AB24" s="7" t="s">
        <v>29</v>
      </c>
      <c r="AC24" s="7" t="s">
        <v>29</v>
      </c>
      <c r="AD24" s="7">
        <v>1</v>
      </c>
      <c r="AE24" s="7">
        <v>0</v>
      </c>
    </row>
    <row r="25" spans="1:31" x14ac:dyDescent="0.15">
      <c r="A25" s="4">
        <v>537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>
        <v>4.60371971130371</v>
      </c>
      <c r="L25" s="7">
        <v>2.0028018951415998</v>
      </c>
      <c r="M25">
        <v>1.64546966552734</v>
      </c>
      <c r="N25">
        <v>3.4415245056152299</v>
      </c>
      <c r="O25">
        <v>3</v>
      </c>
      <c r="P25">
        <v>3</v>
      </c>
      <c r="Q25">
        <v>10</v>
      </c>
      <c r="R25" s="12">
        <v>0.3</v>
      </c>
      <c r="S25" s="12">
        <f t="shared" si="0"/>
        <v>0.3</v>
      </c>
      <c r="T25">
        <v>1.86478614807129</v>
      </c>
      <c r="U25">
        <v>1.7448259592056301</v>
      </c>
      <c r="V25">
        <v>1.6271984577178999</v>
      </c>
      <c r="W25" s="13">
        <v>0.117627501487732</v>
      </c>
      <c r="X25">
        <v>0.237587690353394</v>
      </c>
      <c r="Y25">
        <v>0.237587690353394</v>
      </c>
      <c r="Z25">
        <v>0.3</v>
      </c>
      <c r="AA25">
        <v>0.7</v>
      </c>
      <c r="AB25">
        <v>0.7</v>
      </c>
      <c r="AC25">
        <v>0.7</v>
      </c>
      <c r="AD25">
        <v>0.3</v>
      </c>
      <c r="AE25">
        <v>0.4</v>
      </c>
    </row>
    <row r="26" spans="1:31" x14ac:dyDescent="0.15">
      <c r="A26" s="4">
        <v>251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4.6187324523925799</v>
      </c>
      <c r="L26" s="7">
        <v>2.02512931823731</v>
      </c>
      <c r="M26">
        <v>1.3657150268554701</v>
      </c>
      <c r="N26">
        <v>3.8683719635009801</v>
      </c>
      <c r="O26">
        <v>3</v>
      </c>
      <c r="P26">
        <v>3</v>
      </c>
      <c r="Q26">
        <v>11</v>
      </c>
      <c r="R26" s="12">
        <v>0.2727</v>
      </c>
      <c r="S26" s="12">
        <f t="shared" si="0"/>
        <v>0.3</v>
      </c>
      <c r="T26">
        <v>1.3289260864257799</v>
      </c>
      <c r="U26">
        <v>1.23492360115051</v>
      </c>
      <c r="V26">
        <v>1.1743688583373999</v>
      </c>
      <c r="W26" s="13">
        <v>6.05547428131104E-2</v>
      </c>
      <c r="X26">
        <v>0.15455722808837899</v>
      </c>
      <c r="Y26">
        <v>0.15455722808837899</v>
      </c>
      <c r="Z26">
        <v>0.3</v>
      </c>
      <c r="AA26">
        <v>0.8</v>
      </c>
      <c r="AB26">
        <v>0.72727272727272696</v>
      </c>
      <c r="AC26">
        <v>0.76190476190476197</v>
      </c>
      <c r="AD26">
        <v>0.2</v>
      </c>
      <c r="AE26">
        <v>0.5</v>
      </c>
    </row>
    <row r="27" spans="1:31" x14ac:dyDescent="0.15">
      <c r="A27" s="4">
        <v>872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>
        <v>5.3238983154296902</v>
      </c>
      <c r="L27" s="7">
        <v>2.03757667541504</v>
      </c>
      <c r="M27">
        <v>1.3505783081054701</v>
      </c>
      <c r="N27">
        <v>3.7597122192382799</v>
      </c>
      <c r="O27">
        <v>3</v>
      </c>
      <c r="P27">
        <v>3</v>
      </c>
      <c r="Q27">
        <v>11</v>
      </c>
      <c r="R27" s="12">
        <v>0.2727</v>
      </c>
      <c r="S27" s="12">
        <f t="shared" si="0"/>
        <v>0.3</v>
      </c>
      <c r="T27">
        <v>2.0535583496093701</v>
      </c>
      <c r="U27">
        <v>1.9050794839859</v>
      </c>
      <c r="V27">
        <v>1.78297066688538</v>
      </c>
      <c r="W27" s="13">
        <v>0.122108817100525</v>
      </c>
      <c r="X27">
        <v>0.27058768272399902</v>
      </c>
      <c r="Y27">
        <v>0.27058768272399902</v>
      </c>
      <c r="Z27">
        <v>0.3</v>
      </c>
      <c r="AA27">
        <v>0.8</v>
      </c>
      <c r="AB27">
        <v>0.72727272727272696</v>
      </c>
      <c r="AC27">
        <v>0.76190476190476197</v>
      </c>
      <c r="AD27">
        <v>0.2</v>
      </c>
      <c r="AE27">
        <v>0.5</v>
      </c>
    </row>
    <row r="28" spans="1:31" x14ac:dyDescent="0.15">
      <c r="A28" s="4">
        <v>288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>
        <v>4.9405021667480504</v>
      </c>
      <c r="L28" s="7">
        <v>2.04789543151856</v>
      </c>
      <c r="M28">
        <v>1.7635974884033201</v>
      </c>
      <c r="N28">
        <v>4.1102657318115199</v>
      </c>
      <c r="O28">
        <v>1</v>
      </c>
      <c r="P28">
        <v>1</v>
      </c>
      <c r="Q28">
        <v>7</v>
      </c>
      <c r="R28" s="12">
        <v>0.1429</v>
      </c>
      <c r="S28" s="12">
        <f t="shared" si="0"/>
        <v>0.1</v>
      </c>
      <c r="T28">
        <v>1.65744781494141</v>
      </c>
      <c r="U28">
        <v>1.5432714223861701</v>
      </c>
      <c r="V28">
        <v>1.45035707950592</v>
      </c>
      <c r="W28" s="13">
        <v>9.2914342880248996E-2</v>
      </c>
      <c r="X28">
        <v>0.20709073543548601</v>
      </c>
      <c r="Y28">
        <v>0.20709073543548601</v>
      </c>
      <c r="Z28">
        <v>0.1</v>
      </c>
      <c r="AA28">
        <v>0.6</v>
      </c>
      <c r="AB28">
        <v>0.85714285714285698</v>
      </c>
      <c r="AC28">
        <v>0.70588235294117596</v>
      </c>
      <c r="AD28">
        <v>0.4</v>
      </c>
      <c r="AE28">
        <v>0.5</v>
      </c>
    </row>
    <row r="29" spans="1:31" x14ac:dyDescent="0.15">
      <c r="A29" s="4">
        <v>591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4.6628608703613299</v>
      </c>
      <c r="L29" s="7">
        <v>2.0548019409179701</v>
      </c>
      <c r="M29">
        <v>1.08113670349121</v>
      </c>
      <c r="N29">
        <v>4.8973674774169904</v>
      </c>
      <c r="O29">
        <v>3</v>
      </c>
      <c r="P29">
        <v>3</v>
      </c>
      <c r="Q29">
        <v>10</v>
      </c>
      <c r="R29" s="12">
        <v>0.3</v>
      </c>
      <c r="S29" s="12">
        <f t="shared" si="0"/>
        <v>0.3</v>
      </c>
      <c r="T29">
        <v>1.8415470123291</v>
      </c>
      <c r="U29">
        <v>1.60388803482056</v>
      </c>
      <c r="V29">
        <v>1.5869390964508101</v>
      </c>
      <c r="W29" s="13">
        <v>1.6948938369751001E-2</v>
      </c>
      <c r="X29">
        <v>0.25460791587829601</v>
      </c>
      <c r="Y29">
        <v>0.25460791587829601</v>
      </c>
      <c r="Z29">
        <v>0.3</v>
      </c>
      <c r="AA29">
        <v>0.7</v>
      </c>
      <c r="AB29">
        <v>0.7</v>
      </c>
      <c r="AC29">
        <v>0.7</v>
      </c>
      <c r="AD29">
        <v>0.3</v>
      </c>
      <c r="AE29">
        <v>0.4</v>
      </c>
    </row>
    <row r="30" spans="1:31" x14ac:dyDescent="0.15">
      <c r="A30" s="4">
        <v>978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3.4440174102783199</v>
      </c>
      <c r="L30" s="7">
        <v>2.0815982818603498</v>
      </c>
      <c r="M30">
        <v>1.84171295166016</v>
      </c>
      <c r="N30">
        <v>4.19870948791504</v>
      </c>
      <c r="O30">
        <v>1</v>
      </c>
      <c r="P30">
        <v>1</v>
      </c>
      <c r="Q30">
        <v>6</v>
      </c>
      <c r="R30" s="12">
        <v>0.16669999999999999</v>
      </c>
      <c r="S30" s="12">
        <f t="shared" si="0"/>
        <v>0.1</v>
      </c>
      <c r="T30">
        <v>1.1796455383300799</v>
      </c>
      <c r="U30">
        <v>1.05387115478516</v>
      </c>
      <c r="V30">
        <v>1.0405982732772801</v>
      </c>
      <c r="W30" s="13">
        <v>1.32728815078735E-2</v>
      </c>
      <c r="X30">
        <v>0.13904726505279499</v>
      </c>
      <c r="Y30">
        <v>0.13904726505279499</v>
      </c>
      <c r="Z30">
        <v>0.1</v>
      </c>
      <c r="AA30">
        <v>0.5</v>
      </c>
      <c r="AB30">
        <v>0.83333333333333304</v>
      </c>
      <c r="AC30">
        <v>0.625</v>
      </c>
      <c r="AD30">
        <v>0.5</v>
      </c>
      <c r="AE30">
        <v>0.4</v>
      </c>
    </row>
    <row r="31" spans="1:31" x14ac:dyDescent="0.15">
      <c r="A31" s="4">
        <v>946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3.3250389099121098</v>
      </c>
      <c r="L31" s="7">
        <v>2.0880012512207</v>
      </c>
      <c r="M31">
        <v>2.8667697906494101</v>
      </c>
      <c r="N31">
        <v>7.1586685180664098</v>
      </c>
      <c r="O31">
        <v>1</v>
      </c>
      <c r="P31">
        <v>1</v>
      </c>
      <c r="Q31">
        <v>4</v>
      </c>
      <c r="R31" s="12">
        <v>0.25</v>
      </c>
      <c r="S31" s="12">
        <f t="shared" si="0"/>
        <v>0.1</v>
      </c>
      <c r="T31">
        <v>1.11629867553711</v>
      </c>
      <c r="U31">
        <v>0.89506816864013705</v>
      </c>
      <c r="V31">
        <v>0.99337136745452903</v>
      </c>
      <c r="W31" s="13">
        <v>9.8303198814392104E-2</v>
      </c>
      <c r="X31">
        <v>0.122927308082581</v>
      </c>
      <c r="Y31">
        <v>0.122927308082581</v>
      </c>
      <c r="Z31">
        <v>0.1</v>
      </c>
      <c r="AA31">
        <v>0.3</v>
      </c>
      <c r="AB31">
        <v>0.75</v>
      </c>
      <c r="AC31">
        <v>0.42857142857142799</v>
      </c>
      <c r="AD31">
        <v>0.7</v>
      </c>
      <c r="AE31">
        <v>0.2</v>
      </c>
    </row>
    <row r="32" spans="1:31" x14ac:dyDescent="0.15">
      <c r="A32" s="4">
        <v>246</v>
      </c>
      <c r="B32">
        <v>13</v>
      </c>
      <c r="C32">
        <v>7</v>
      </c>
      <c r="D32">
        <v>10</v>
      </c>
      <c r="E32">
        <v>10</v>
      </c>
      <c r="F32">
        <v>9</v>
      </c>
      <c r="G32">
        <v>1</v>
      </c>
      <c r="H32">
        <v>4</v>
      </c>
      <c r="I32">
        <v>6</v>
      </c>
      <c r="J32">
        <v>0.65</v>
      </c>
      <c r="K32">
        <v>4.2861633300781197</v>
      </c>
      <c r="L32" s="7">
        <v>2.1190052032470699</v>
      </c>
      <c r="M32">
        <v>1.8084888458252</v>
      </c>
      <c r="N32">
        <v>4.90036964416504</v>
      </c>
      <c r="O32">
        <v>3</v>
      </c>
      <c r="P32">
        <v>3</v>
      </c>
      <c r="Q32">
        <v>6</v>
      </c>
      <c r="R32" s="12">
        <v>0.5</v>
      </c>
      <c r="S32" s="12">
        <f t="shared" si="0"/>
        <v>0.3</v>
      </c>
      <c r="T32">
        <v>1.24371337890625</v>
      </c>
      <c r="U32">
        <v>1.0877833366394001</v>
      </c>
      <c r="V32">
        <v>1.1121841669082599</v>
      </c>
      <c r="W32" s="13">
        <v>2.4400830268859901E-2</v>
      </c>
      <c r="X32">
        <v>0.13152921199798601</v>
      </c>
      <c r="Y32">
        <v>0.13152921199798601</v>
      </c>
      <c r="Z32">
        <v>0.3</v>
      </c>
      <c r="AA32">
        <v>0.3</v>
      </c>
      <c r="AB32">
        <v>0.5</v>
      </c>
      <c r="AC32">
        <v>0.375</v>
      </c>
      <c r="AD32">
        <v>0.7</v>
      </c>
      <c r="AE32">
        <v>0</v>
      </c>
    </row>
    <row r="33" spans="1:31" x14ac:dyDescent="0.15">
      <c r="A33" s="4">
        <v>72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4.7297554016113299</v>
      </c>
      <c r="L33" s="7">
        <v>2.1201934814453098</v>
      </c>
      <c r="M33">
        <v>1.22868156433105</v>
      </c>
      <c r="N33">
        <v>5.0380516052246103</v>
      </c>
      <c r="O33">
        <v>3</v>
      </c>
      <c r="P33">
        <v>3</v>
      </c>
      <c r="Q33">
        <v>11</v>
      </c>
      <c r="R33" s="12">
        <v>0.2727</v>
      </c>
      <c r="S33" s="12">
        <f t="shared" si="0"/>
        <v>0.3</v>
      </c>
      <c r="T33">
        <v>1.89982986450195</v>
      </c>
      <c r="U33">
        <v>1.6543264389038099</v>
      </c>
      <c r="V33">
        <v>1.6437902450561499</v>
      </c>
      <c r="W33" s="13">
        <v>1.05361938476562E-2</v>
      </c>
      <c r="X33">
        <v>0.256039619445801</v>
      </c>
      <c r="Y33">
        <v>0.256039619445801</v>
      </c>
      <c r="Z33">
        <v>0.3</v>
      </c>
      <c r="AA33">
        <v>0.8</v>
      </c>
      <c r="AB33">
        <v>0.72727272727272696</v>
      </c>
      <c r="AC33">
        <v>0.76190476190476197</v>
      </c>
      <c r="AD33">
        <v>0.2</v>
      </c>
      <c r="AE33">
        <v>0.5</v>
      </c>
    </row>
    <row r="34" spans="1:31" x14ac:dyDescent="0.15">
      <c r="A34" s="4">
        <v>868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3.7255001068115199</v>
      </c>
      <c r="L34" s="7">
        <v>2.12992668151856</v>
      </c>
      <c r="M34">
        <v>1.7113456726074201</v>
      </c>
      <c r="N34">
        <v>3.2912960052490199</v>
      </c>
      <c r="O34">
        <v>1</v>
      </c>
      <c r="P34">
        <v>1</v>
      </c>
      <c r="Q34">
        <v>5</v>
      </c>
      <c r="R34" s="12">
        <v>0.2</v>
      </c>
      <c r="S34" s="12">
        <f t="shared" si="0"/>
        <v>0.1</v>
      </c>
      <c r="T34">
        <v>1.2244358062744101</v>
      </c>
      <c r="U34">
        <v>1.1473345756530799</v>
      </c>
      <c r="V34">
        <v>1.07429599761963</v>
      </c>
      <c r="W34" s="13">
        <v>7.3038578033447293E-2</v>
      </c>
      <c r="X34">
        <v>0.15013980865478499</v>
      </c>
      <c r="Y34">
        <v>0.15013980865478499</v>
      </c>
      <c r="Z34">
        <v>0.1</v>
      </c>
      <c r="AA34">
        <v>0.4</v>
      </c>
      <c r="AB34">
        <v>0.8</v>
      </c>
      <c r="AC34">
        <v>0.53333333333333299</v>
      </c>
      <c r="AD34">
        <v>0.6</v>
      </c>
      <c r="AE34">
        <v>0.3</v>
      </c>
    </row>
    <row r="35" spans="1:31" s="7" customFormat="1" x14ac:dyDescent="0.15">
      <c r="A35" s="24">
        <v>841</v>
      </c>
      <c r="B35" s="7">
        <v>15</v>
      </c>
      <c r="C35" s="7">
        <v>5</v>
      </c>
      <c r="D35" s="7">
        <v>10</v>
      </c>
      <c r="E35" s="7">
        <v>10</v>
      </c>
      <c r="F35" s="7">
        <v>10</v>
      </c>
      <c r="G35" s="7">
        <v>0</v>
      </c>
      <c r="H35" s="7">
        <v>5</v>
      </c>
      <c r="I35" s="7">
        <v>5</v>
      </c>
      <c r="J35" s="7">
        <v>0.75</v>
      </c>
      <c r="K35" s="7">
        <v>5.5779495239257804</v>
      </c>
      <c r="L35" s="7">
        <v>2.1462345123290998</v>
      </c>
      <c r="M35" s="7">
        <v>1.3056335449218699</v>
      </c>
      <c r="N35" s="7">
        <v>5.1822357177734402</v>
      </c>
      <c r="O35" s="7">
        <v>3</v>
      </c>
      <c r="P35" s="7">
        <v>3</v>
      </c>
      <c r="Q35" s="7">
        <v>11</v>
      </c>
      <c r="R35" s="26">
        <v>0.2727</v>
      </c>
      <c r="S35" s="26">
        <f t="shared" si="0"/>
        <v>0.3</v>
      </c>
      <c r="T35" s="7">
        <v>1.9648456573486299</v>
      </c>
      <c r="U35" s="7">
        <v>1.7565677165985101</v>
      </c>
      <c r="V35" s="7">
        <v>1.7051146030426001</v>
      </c>
      <c r="W35" s="7">
        <v>5.1453113555908203E-2</v>
      </c>
      <c r="X35" s="7">
        <v>0.25973105430603</v>
      </c>
      <c r="Y35" s="7">
        <v>0.25973105430603</v>
      </c>
      <c r="Z35" s="7">
        <v>0.3</v>
      </c>
      <c r="AA35" s="7">
        <v>0.8</v>
      </c>
      <c r="AB35" s="7">
        <v>0.72727272727272696</v>
      </c>
      <c r="AC35" s="7">
        <v>0.76190476190476197</v>
      </c>
      <c r="AD35" s="7">
        <v>0.2</v>
      </c>
      <c r="AE35" s="7">
        <v>0.5</v>
      </c>
    </row>
    <row r="36" spans="1:31" x14ac:dyDescent="0.15">
      <c r="A36" s="4">
        <v>390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>
        <v>4.38785743713379</v>
      </c>
      <c r="L36" s="7">
        <v>2.17059326171875</v>
      </c>
      <c r="M36">
        <v>1.5167388916015601</v>
      </c>
      <c r="N36">
        <v>4.4534053802490199</v>
      </c>
      <c r="O36">
        <v>2</v>
      </c>
      <c r="P36">
        <v>2</v>
      </c>
      <c r="Q36">
        <v>7</v>
      </c>
      <c r="R36" s="12">
        <v>0.28570000000000001</v>
      </c>
      <c r="S36" s="12">
        <f t="shared" si="0"/>
        <v>0.2</v>
      </c>
      <c r="T36">
        <v>1.5736713409423799</v>
      </c>
      <c r="U36">
        <v>1.3941802978515601</v>
      </c>
      <c r="V36">
        <v>1.3693425655364999</v>
      </c>
      <c r="W36" s="13">
        <v>2.4837732315063501E-2</v>
      </c>
      <c r="X36">
        <v>0.20432877540588401</v>
      </c>
      <c r="Y36">
        <v>0.20432877540588401</v>
      </c>
      <c r="Z36">
        <v>0.2</v>
      </c>
      <c r="AA36">
        <v>0.5</v>
      </c>
      <c r="AB36">
        <v>0.71428571428571397</v>
      </c>
      <c r="AC36">
        <v>0.58823529411764697</v>
      </c>
      <c r="AD36">
        <v>0.5</v>
      </c>
      <c r="AE36">
        <v>0.3</v>
      </c>
    </row>
    <row r="37" spans="1:31" x14ac:dyDescent="0.15">
      <c r="A37" s="4">
        <v>688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5.5039482116699201</v>
      </c>
      <c r="L37" s="7">
        <v>2.1708469390869101</v>
      </c>
      <c r="M37">
        <v>1.1613750457763701</v>
      </c>
      <c r="N37">
        <v>4.6472492218017596</v>
      </c>
      <c r="O37">
        <v>4</v>
      </c>
      <c r="P37">
        <v>4</v>
      </c>
      <c r="Q37">
        <v>13</v>
      </c>
      <c r="R37" s="12">
        <v>0.30769999999999997</v>
      </c>
      <c r="S37" s="12">
        <f t="shared" si="0"/>
        <v>0.4</v>
      </c>
      <c r="T37">
        <v>1.88547706604004</v>
      </c>
      <c r="U37">
        <v>1.7043437957763701</v>
      </c>
      <c r="V37">
        <v>1.6322380304336599</v>
      </c>
      <c r="W37" s="13">
        <v>7.2105765342712402E-2</v>
      </c>
      <c r="X37">
        <v>0.253239035606384</v>
      </c>
      <c r="Y37">
        <v>0.253239035606384</v>
      </c>
      <c r="Z37">
        <v>0.4</v>
      </c>
      <c r="AA37">
        <v>0.9</v>
      </c>
      <c r="AB37">
        <v>0.69230769230769196</v>
      </c>
      <c r="AC37">
        <v>0.78260869565217395</v>
      </c>
      <c r="AD37">
        <v>0.1</v>
      </c>
      <c r="AE37">
        <v>0.5</v>
      </c>
    </row>
    <row r="38" spans="1:31" x14ac:dyDescent="0.15">
      <c r="A38" s="4">
        <v>760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>
        <v>5.9451637268066397</v>
      </c>
      <c r="L38" s="7">
        <v>2.1772499084472701</v>
      </c>
      <c r="M38">
        <v>1.5182361602783201</v>
      </c>
      <c r="N38">
        <v>4.6323146820068404</v>
      </c>
      <c r="O38">
        <v>3</v>
      </c>
      <c r="P38">
        <v>3</v>
      </c>
      <c r="Q38">
        <v>12</v>
      </c>
      <c r="R38" s="12">
        <v>0.25</v>
      </c>
      <c r="S38" s="12">
        <f t="shared" si="0"/>
        <v>0.3</v>
      </c>
      <c r="T38">
        <v>2.00077629089356</v>
      </c>
      <c r="U38">
        <v>1.8528251647949201</v>
      </c>
      <c r="V38">
        <v>1.73305892944336</v>
      </c>
      <c r="W38" s="13">
        <v>0.119766235351562</v>
      </c>
      <c r="X38">
        <v>0.26771736145019498</v>
      </c>
      <c r="Y38">
        <v>0.26771736145019498</v>
      </c>
      <c r="Z38">
        <v>0.3</v>
      </c>
      <c r="AA38">
        <v>0.9</v>
      </c>
      <c r="AB38">
        <v>0.75</v>
      </c>
      <c r="AC38">
        <v>0.81818181818181801</v>
      </c>
      <c r="AD38">
        <v>0.1</v>
      </c>
      <c r="AE38">
        <v>0.6</v>
      </c>
    </row>
    <row r="39" spans="1:31" x14ac:dyDescent="0.15">
      <c r="A39" s="4">
        <v>378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5.5749568939209002</v>
      </c>
      <c r="L39" s="7">
        <v>2.1987533569335902</v>
      </c>
      <c r="M39">
        <v>1.15108871459961</v>
      </c>
      <c r="N39">
        <v>4.6570663452148402</v>
      </c>
      <c r="O39">
        <v>3</v>
      </c>
      <c r="P39">
        <v>3</v>
      </c>
      <c r="Q39">
        <v>11</v>
      </c>
      <c r="R39" s="12">
        <v>0.2727</v>
      </c>
      <c r="S39" s="12">
        <f t="shared" si="0"/>
        <v>0.3</v>
      </c>
      <c r="T39">
        <v>1.9317722320556601</v>
      </c>
      <c r="U39">
        <v>1.7452300786972099</v>
      </c>
      <c r="V39">
        <v>1.68008208274841</v>
      </c>
      <c r="W39" s="13">
        <v>6.5147995948791504E-2</v>
      </c>
      <c r="X39">
        <v>0.25169014930725098</v>
      </c>
      <c r="Y39">
        <v>0.25169014930725098</v>
      </c>
      <c r="Z39">
        <v>0.3</v>
      </c>
      <c r="AA39">
        <v>0.8</v>
      </c>
      <c r="AB39">
        <v>0.72727272727272696</v>
      </c>
      <c r="AC39">
        <v>0.76190476190476197</v>
      </c>
      <c r="AD39">
        <v>0.2</v>
      </c>
      <c r="AE39">
        <v>0.5</v>
      </c>
    </row>
    <row r="40" spans="1:31" x14ac:dyDescent="0.15">
      <c r="A40" s="4">
        <v>3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3.4469966888427699</v>
      </c>
      <c r="L40" s="7">
        <v>2.20548439025879</v>
      </c>
      <c r="M40">
        <v>2.3222503662109402</v>
      </c>
      <c r="N40">
        <v>6.3535041809081996</v>
      </c>
      <c r="O40">
        <v>1</v>
      </c>
      <c r="P40">
        <v>1</v>
      </c>
      <c r="Q40">
        <v>7</v>
      </c>
      <c r="R40" s="12">
        <v>0.1429</v>
      </c>
      <c r="S40" s="12">
        <f t="shared" si="0"/>
        <v>0.1</v>
      </c>
      <c r="T40">
        <v>1.3150730133056601</v>
      </c>
      <c r="U40">
        <v>1.0930585861206099</v>
      </c>
      <c r="V40">
        <v>1.1533352136611901</v>
      </c>
      <c r="W40" s="13">
        <v>6.02766275405884E-2</v>
      </c>
      <c r="X40">
        <v>0.16173779964446999</v>
      </c>
      <c r="Y40">
        <v>0.16173779964446999</v>
      </c>
      <c r="Z40">
        <v>0.1</v>
      </c>
      <c r="AA40">
        <v>0.6</v>
      </c>
      <c r="AB40">
        <v>0.85714285714285698</v>
      </c>
      <c r="AC40">
        <v>0.70588235294117596</v>
      </c>
      <c r="AD40">
        <v>0.4</v>
      </c>
      <c r="AE40">
        <v>0.5</v>
      </c>
    </row>
    <row r="41" spans="1:31" x14ac:dyDescent="0.15">
      <c r="A41" s="4">
        <v>876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5.8185081481933603</v>
      </c>
      <c r="L41" s="7">
        <v>2.2077369689941402</v>
      </c>
      <c r="M41">
        <v>1.01711845397949</v>
      </c>
      <c r="N41">
        <v>4.8402996063232404</v>
      </c>
      <c r="O41">
        <v>4</v>
      </c>
      <c r="P41">
        <v>4</v>
      </c>
      <c r="Q41">
        <v>13</v>
      </c>
      <c r="R41" s="12">
        <v>0.30769999999999997</v>
      </c>
      <c r="S41" s="12">
        <f t="shared" si="0"/>
        <v>0.4</v>
      </c>
      <c r="T41">
        <v>2.3515682220459002</v>
      </c>
      <c r="U41">
        <v>2.11308741569519</v>
      </c>
      <c r="V41">
        <v>2.02004790306091</v>
      </c>
      <c r="W41" s="13">
        <v>9.3039512634277302E-2</v>
      </c>
      <c r="X41">
        <v>0.33152031898498502</v>
      </c>
      <c r="Y41">
        <v>0.33152031898498502</v>
      </c>
      <c r="Z41">
        <v>0.4</v>
      </c>
      <c r="AA41">
        <v>0.9</v>
      </c>
      <c r="AB41">
        <v>0.69230769230769196</v>
      </c>
      <c r="AC41">
        <v>0.78260869565217395</v>
      </c>
      <c r="AD41">
        <v>0.1</v>
      </c>
      <c r="AE41">
        <v>0.5</v>
      </c>
    </row>
    <row r="42" spans="1:31" x14ac:dyDescent="0.15">
      <c r="A42" s="4">
        <v>206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>
        <v>4.4629192352294904</v>
      </c>
      <c r="L42" s="7">
        <v>2.2479228973388699</v>
      </c>
      <c r="M42">
        <v>2.1878547668457</v>
      </c>
      <c r="N42">
        <v>3.5414943695068399</v>
      </c>
      <c r="O42">
        <v>2</v>
      </c>
      <c r="P42">
        <v>2</v>
      </c>
      <c r="Q42">
        <v>10</v>
      </c>
      <c r="R42" s="12">
        <v>0.2</v>
      </c>
      <c r="S42" s="12">
        <f t="shared" si="0"/>
        <v>0.2</v>
      </c>
      <c r="T42">
        <v>1.4795379638671899</v>
      </c>
      <c r="U42">
        <v>1.4095602035522501</v>
      </c>
      <c r="V42">
        <v>1.2945129871368399</v>
      </c>
      <c r="W42" s="13">
        <v>0.115047216415405</v>
      </c>
      <c r="X42">
        <v>0.18502497673034701</v>
      </c>
      <c r="Y42">
        <v>0.18502497673034701</v>
      </c>
      <c r="Z42">
        <v>0.2</v>
      </c>
      <c r="AA42">
        <v>0.8</v>
      </c>
      <c r="AB42">
        <v>0.8</v>
      </c>
      <c r="AC42">
        <v>0.8</v>
      </c>
      <c r="AD42">
        <v>0.2</v>
      </c>
      <c r="AE42">
        <v>0.6</v>
      </c>
    </row>
    <row r="43" spans="1:31" x14ac:dyDescent="0.15">
      <c r="A43" s="4">
        <v>77</v>
      </c>
      <c r="B43">
        <v>14</v>
      </c>
      <c r="C43">
        <v>6</v>
      </c>
      <c r="D43">
        <v>10</v>
      </c>
      <c r="E43">
        <v>10</v>
      </c>
      <c r="F43">
        <v>9</v>
      </c>
      <c r="G43">
        <v>1</v>
      </c>
      <c r="H43">
        <v>5</v>
      </c>
      <c r="I43">
        <v>5</v>
      </c>
      <c r="J43">
        <v>0.7</v>
      </c>
      <c r="K43">
        <v>4.6620712280273402</v>
      </c>
      <c r="L43" s="7">
        <v>2.2503967285156201</v>
      </c>
      <c r="M43">
        <v>1.9069194793701201</v>
      </c>
      <c r="N43">
        <v>4.1364078521728498</v>
      </c>
      <c r="O43">
        <v>0</v>
      </c>
      <c r="P43">
        <v>0</v>
      </c>
      <c r="Q43">
        <v>4</v>
      </c>
      <c r="R43" s="12">
        <v>0</v>
      </c>
      <c r="S43" s="12">
        <f t="shared" si="0"/>
        <v>0</v>
      </c>
      <c r="T43">
        <v>1.3414134979248</v>
      </c>
      <c r="U43">
        <v>1.22626912593842</v>
      </c>
      <c r="V43">
        <v>1.1868133544921899</v>
      </c>
      <c r="W43" s="13">
        <v>3.9455771446228E-2</v>
      </c>
      <c r="X43">
        <v>0.15460014343261699</v>
      </c>
      <c r="Y43">
        <v>0.15460014343261699</v>
      </c>
      <c r="Z43">
        <v>0</v>
      </c>
      <c r="AA43">
        <v>0.4</v>
      </c>
      <c r="AB43">
        <v>1</v>
      </c>
      <c r="AC43">
        <v>0.57142857142857195</v>
      </c>
      <c r="AD43">
        <v>0.6</v>
      </c>
      <c r="AE43">
        <v>0.4</v>
      </c>
    </row>
    <row r="44" spans="1:31" x14ac:dyDescent="0.15">
      <c r="A44" s="4">
        <v>332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>
        <v>5.5232677459716797</v>
      </c>
      <c r="L44" s="7">
        <v>2.25797843933106</v>
      </c>
      <c r="M44">
        <v>1.6736488342285201</v>
      </c>
      <c r="N44">
        <v>3.9813232421875</v>
      </c>
      <c r="O44">
        <v>3</v>
      </c>
      <c r="P44">
        <v>3</v>
      </c>
      <c r="Q44">
        <v>11</v>
      </c>
      <c r="R44" s="12">
        <v>0.2727</v>
      </c>
      <c r="S44" s="12">
        <f t="shared" si="0"/>
        <v>0.3</v>
      </c>
      <c r="T44">
        <v>2.1875057220459002</v>
      </c>
      <c r="U44">
        <v>2.02536869049072</v>
      </c>
      <c r="V44">
        <v>1.8965694904327399</v>
      </c>
      <c r="W44" s="13">
        <v>0.12879920005798301</v>
      </c>
      <c r="X44">
        <v>0.29093623161315901</v>
      </c>
      <c r="Y44">
        <v>0.29093623161315901</v>
      </c>
      <c r="Z44">
        <v>0.3</v>
      </c>
      <c r="AA44">
        <v>0.8</v>
      </c>
      <c r="AB44">
        <v>0.72727272727272696</v>
      </c>
      <c r="AC44">
        <v>0.76190476190476197</v>
      </c>
      <c r="AD44">
        <v>0.2</v>
      </c>
      <c r="AE44">
        <v>0.5</v>
      </c>
    </row>
    <row r="45" spans="1:31" x14ac:dyDescent="0.15">
      <c r="A45" s="4">
        <v>243</v>
      </c>
      <c r="B45">
        <v>17</v>
      </c>
      <c r="C45">
        <v>3</v>
      </c>
      <c r="D45">
        <v>10</v>
      </c>
      <c r="E45">
        <v>10</v>
      </c>
      <c r="F45">
        <v>10</v>
      </c>
      <c r="G45">
        <v>0</v>
      </c>
      <c r="H45">
        <v>7</v>
      </c>
      <c r="I45">
        <v>3</v>
      </c>
      <c r="J45">
        <v>0.85</v>
      </c>
      <c r="K45">
        <v>7.0155200958251998</v>
      </c>
      <c r="L45" s="7">
        <v>2.2603340148925799</v>
      </c>
      <c r="M45">
        <v>1.61123275756836</v>
      </c>
      <c r="N45">
        <v>4.6294460296630904</v>
      </c>
      <c r="O45">
        <v>4</v>
      </c>
      <c r="P45">
        <v>4</v>
      </c>
      <c r="Q45">
        <v>13</v>
      </c>
      <c r="R45" s="12">
        <v>0.30769999999999997</v>
      </c>
      <c r="S45" s="12">
        <f t="shared" si="0"/>
        <v>0.4</v>
      </c>
      <c r="T45">
        <v>2.15481376647949</v>
      </c>
      <c r="U45">
        <v>2.0434997081756601</v>
      </c>
      <c r="V45">
        <v>1.8577797412872299</v>
      </c>
      <c r="W45" s="13">
        <v>0.18571996688842801</v>
      </c>
      <c r="X45">
        <v>0.29703402519226102</v>
      </c>
      <c r="Y45">
        <v>0.29703402519226102</v>
      </c>
      <c r="Z45">
        <v>0.4</v>
      </c>
      <c r="AA45">
        <v>0.9</v>
      </c>
      <c r="AB45">
        <v>0.69230769230769196</v>
      </c>
      <c r="AC45">
        <v>0.78260869565217395</v>
      </c>
      <c r="AD45">
        <v>0.1</v>
      </c>
      <c r="AE45">
        <v>0.5</v>
      </c>
    </row>
    <row r="46" spans="1:31" x14ac:dyDescent="0.15">
      <c r="A46" s="4">
        <v>962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>
        <v>4.6886062622070304</v>
      </c>
      <c r="L46" s="7">
        <v>2.2660045623779301</v>
      </c>
      <c r="M46">
        <v>1.8892669677734399</v>
      </c>
      <c r="N46">
        <v>3.0958251953125</v>
      </c>
      <c r="O46">
        <v>1</v>
      </c>
      <c r="P46">
        <v>1</v>
      </c>
      <c r="Q46">
        <v>8</v>
      </c>
      <c r="R46" s="12">
        <v>0.125</v>
      </c>
      <c r="S46" s="12">
        <f t="shared" si="0"/>
        <v>0.1</v>
      </c>
      <c r="T46">
        <v>1.6115760803222701</v>
      </c>
      <c r="U46">
        <v>1.5397201776504501</v>
      </c>
      <c r="V46">
        <v>1.4006265401840201</v>
      </c>
      <c r="W46" s="13">
        <v>0.139093637466431</v>
      </c>
      <c r="X46">
        <v>0.21094954013824499</v>
      </c>
      <c r="Y46">
        <v>0.21094954013824499</v>
      </c>
      <c r="Z46">
        <v>0.1</v>
      </c>
      <c r="AA46">
        <v>0.7</v>
      </c>
      <c r="AB46">
        <v>0.875</v>
      </c>
      <c r="AC46">
        <v>0.77777777777777801</v>
      </c>
      <c r="AD46">
        <v>0.3</v>
      </c>
      <c r="AE46">
        <v>0.6</v>
      </c>
    </row>
    <row r="47" spans="1:31" x14ac:dyDescent="0.15">
      <c r="A47" s="4">
        <v>169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>
        <v>5.40810203552246</v>
      </c>
      <c r="L47" s="7">
        <v>2.2702159881591801</v>
      </c>
      <c r="M47">
        <v>1.13222312927246</v>
      </c>
      <c r="N47">
        <v>5.94805908203125</v>
      </c>
      <c r="O47">
        <v>4</v>
      </c>
      <c r="P47">
        <v>4</v>
      </c>
      <c r="Q47">
        <v>13</v>
      </c>
      <c r="R47" s="12">
        <v>0.30769999999999997</v>
      </c>
      <c r="S47" s="12">
        <f t="shared" si="0"/>
        <v>0.4</v>
      </c>
      <c r="T47">
        <v>1.9317665100097701</v>
      </c>
      <c r="U47">
        <v>1.65817546844482</v>
      </c>
      <c r="V47">
        <v>1.6585893630981401</v>
      </c>
      <c r="W47" s="13">
        <v>4.1389465332031201E-4</v>
      </c>
      <c r="X47">
        <v>0.27317714691162098</v>
      </c>
      <c r="Y47">
        <v>0.27317714691162098</v>
      </c>
      <c r="Z47">
        <v>0.4</v>
      </c>
      <c r="AA47">
        <v>0.9</v>
      </c>
      <c r="AB47">
        <v>0.69230769230769196</v>
      </c>
      <c r="AC47">
        <v>0.78260869565217395</v>
      </c>
      <c r="AD47">
        <v>0.1</v>
      </c>
      <c r="AE47">
        <v>0.5</v>
      </c>
    </row>
    <row r="48" spans="1:31" x14ac:dyDescent="0.15">
      <c r="A48" s="4">
        <v>992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>
        <v>4.6607036590576199</v>
      </c>
      <c r="L48" s="7">
        <v>2.2809581756591801</v>
      </c>
      <c r="M48">
        <v>2.2537288665771502</v>
      </c>
      <c r="N48">
        <v>5.90397071838379</v>
      </c>
      <c r="O48">
        <v>3</v>
      </c>
      <c r="P48">
        <v>3</v>
      </c>
      <c r="Q48">
        <v>11</v>
      </c>
      <c r="R48" s="12">
        <v>0.2727</v>
      </c>
      <c r="S48" s="12">
        <f t="shared" si="0"/>
        <v>0.3</v>
      </c>
      <c r="T48">
        <v>1.7679386138916</v>
      </c>
      <c r="U48">
        <v>1.5087747573852499</v>
      </c>
      <c r="V48">
        <v>1.53330326080322</v>
      </c>
      <c r="W48" s="13">
        <v>2.4528503417968799E-2</v>
      </c>
      <c r="X48">
        <v>0.23463535308837899</v>
      </c>
      <c r="Y48">
        <v>0.23463535308837899</v>
      </c>
      <c r="Z48">
        <v>0.3</v>
      </c>
      <c r="AA48">
        <v>0.8</v>
      </c>
      <c r="AB48">
        <v>0.72727272727272696</v>
      </c>
      <c r="AC48">
        <v>0.76190476190476197</v>
      </c>
      <c r="AD48">
        <v>0.2</v>
      </c>
      <c r="AE48">
        <v>0.5</v>
      </c>
    </row>
    <row r="49" spans="1:31" x14ac:dyDescent="0.15">
      <c r="A49" s="4">
        <v>774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4.5879154205322301</v>
      </c>
      <c r="L49" s="7">
        <v>2.3017005920410201</v>
      </c>
      <c r="M49">
        <v>1.68941307067871</v>
      </c>
      <c r="N49">
        <v>3.34785652160644</v>
      </c>
      <c r="O49">
        <v>2</v>
      </c>
      <c r="P49">
        <v>2</v>
      </c>
      <c r="Q49">
        <v>9</v>
      </c>
      <c r="R49" s="12">
        <v>0.22220000000000001</v>
      </c>
      <c r="S49" s="12">
        <f t="shared" si="0"/>
        <v>0.2</v>
      </c>
      <c r="T49">
        <v>1.59369468688965</v>
      </c>
      <c r="U49">
        <v>1.4986766576767001</v>
      </c>
      <c r="V49">
        <v>1.38804054260254</v>
      </c>
      <c r="W49" s="13">
        <v>0.11063611507415801</v>
      </c>
      <c r="X49">
        <v>0.20565414428710899</v>
      </c>
      <c r="Y49">
        <v>0.20565414428710899</v>
      </c>
      <c r="Z49">
        <v>0.2</v>
      </c>
      <c r="AA49">
        <v>0.7</v>
      </c>
      <c r="AB49">
        <v>0.77777777777777801</v>
      </c>
      <c r="AC49">
        <v>0.73684210526315796</v>
      </c>
      <c r="AD49">
        <v>0.3</v>
      </c>
      <c r="AE49">
        <v>0.5</v>
      </c>
    </row>
    <row r="50" spans="1:31" x14ac:dyDescent="0.15">
      <c r="A50" s="4">
        <v>145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4.4335136413574201</v>
      </c>
      <c r="L50" s="7">
        <v>2.3084087371826199</v>
      </c>
      <c r="M50">
        <v>1.77531242370605</v>
      </c>
      <c r="N50">
        <v>4.4242610931396502</v>
      </c>
      <c r="O50">
        <v>3</v>
      </c>
      <c r="P50">
        <v>3</v>
      </c>
      <c r="Q50">
        <v>10</v>
      </c>
      <c r="R50" s="12">
        <v>0.3</v>
      </c>
      <c r="S50" s="12">
        <f t="shared" si="0"/>
        <v>0.3</v>
      </c>
      <c r="T50">
        <v>1.6715850830078101</v>
      </c>
      <c r="U50">
        <v>1.50084352493286</v>
      </c>
      <c r="V50">
        <v>1.4500617980957</v>
      </c>
      <c r="W50" s="13">
        <v>5.0781726837158203E-2</v>
      </c>
      <c r="X50">
        <v>0.22152328491210899</v>
      </c>
      <c r="Y50">
        <v>0.22152328491210899</v>
      </c>
      <c r="Z50">
        <v>0.3</v>
      </c>
      <c r="AA50">
        <v>0.7</v>
      </c>
      <c r="AB50">
        <v>0.7</v>
      </c>
      <c r="AC50">
        <v>0.7</v>
      </c>
      <c r="AD50">
        <v>0.3</v>
      </c>
      <c r="AE50">
        <v>0.4</v>
      </c>
    </row>
    <row r="51" spans="1:31" x14ac:dyDescent="0.15">
      <c r="A51" s="4">
        <v>613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4.1262054443359402</v>
      </c>
      <c r="L51" s="7">
        <v>2.30923271179199</v>
      </c>
      <c r="M51">
        <v>2.0504150390625</v>
      </c>
      <c r="N51">
        <v>3.11630058288574</v>
      </c>
      <c r="O51">
        <v>2</v>
      </c>
      <c r="P51">
        <v>2</v>
      </c>
      <c r="Q51">
        <v>10</v>
      </c>
      <c r="R51" s="12">
        <v>0.2</v>
      </c>
      <c r="S51" s="12">
        <f t="shared" si="0"/>
        <v>0.2</v>
      </c>
      <c r="T51">
        <v>1.39303970336914</v>
      </c>
      <c r="U51">
        <v>1.32696604728699</v>
      </c>
      <c r="V51">
        <v>1.2175832986831701</v>
      </c>
      <c r="W51" s="13">
        <v>0.109382748603821</v>
      </c>
      <c r="X51">
        <v>0.17545640468597401</v>
      </c>
      <c r="Y51">
        <v>0.17545640468597401</v>
      </c>
      <c r="Z51">
        <v>0.2</v>
      </c>
      <c r="AA51">
        <v>0.8</v>
      </c>
      <c r="AB51">
        <v>0.8</v>
      </c>
      <c r="AC51">
        <v>0.8</v>
      </c>
      <c r="AD51">
        <v>0.2</v>
      </c>
      <c r="AE51">
        <v>0.6</v>
      </c>
    </row>
    <row r="52" spans="1:31" s="7" customFormat="1" x14ac:dyDescent="0.15">
      <c r="A52" s="24">
        <v>964</v>
      </c>
      <c r="B52" s="7">
        <v>16</v>
      </c>
      <c r="C52" s="7">
        <v>4</v>
      </c>
      <c r="D52" s="7">
        <v>10</v>
      </c>
      <c r="E52" s="7">
        <v>10</v>
      </c>
      <c r="F52" s="7">
        <v>10</v>
      </c>
      <c r="G52" s="7">
        <v>0</v>
      </c>
      <c r="H52" s="7">
        <v>6</v>
      </c>
      <c r="I52" s="7">
        <v>4</v>
      </c>
      <c r="J52" s="7">
        <v>0.8</v>
      </c>
      <c r="K52" s="7">
        <v>4.8089675903320304</v>
      </c>
      <c r="L52" s="7">
        <v>2.3160915374755899</v>
      </c>
      <c r="M52" s="7">
        <v>1.9291191101074201</v>
      </c>
      <c r="N52" s="7">
        <v>3.18735694885254</v>
      </c>
      <c r="O52" s="7">
        <v>2</v>
      </c>
      <c r="P52" s="7">
        <v>2</v>
      </c>
      <c r="Q52" s="7">
        <v>9</v>
      </c>
      <c r="R52" s="26">
        <v>0.22220000000000001</v>
      </c>
      <c r="S52" s="26">
        <f t="shared" si="0"/>
        <v>0.2</v>
      </c>
      <c r="T52" s="7">
        <v>1.62002754211426</v>
      </c>
      <c r="U52" s="7">
        <v>1.55934906005859</v>
      </c>
      <c r="V52" s="7">
        <v>1.40135169029236</v>
      </c>
      <c r="W52" s="7">
        <v>0.15799736976623499</v>
      </c>
      <c r="X52" s="7">
        <v>0.218675851821899</v>
      </c>
      <c r="Y52" s="7">
        <v>0.218675851821899</v>
      </c>
      <c r="Z52" s="7">
        <v>0.2</v>
      </c>
      <c r="AA52" s="7">
        <v>0.7</v>
      </c>
      <c r="AB52" s="7">
        <v>0.77777777777777801</v>
      </c>
      <c r="AC52" s="7">
        <v>0.73684210526315796</v>
      </c>
      <c r="AD52" s="7">
        <v>0.3</v>
      </c>
      <c r="AE52" s="7">
        <v>0.5</v>
      </c>
    </row>
    <row r="53" spans="1:31" x14ac:dyDescent="0.15">
      <c r="A53" s="4">
        <v>939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>
        <v>6.1483573913574201</v>
      </c>
      <c r="L53" s="7">
        <v>2.3338871002197301</v>
      </c>
      <c r="M53">
        <v>1.45290374755859</v>
      </c>
      <c r="N53">
        <v>4.1549930572509801</v>
      </c>
      <c r="O53">
        <v>3</v>
      </c>
      <c r="P53">
        <v>3</v>
      </c>
      <c r="Q53">
        <v>10</v>
      </c>
      <c r="R53" s="12">
        <v>0.3</v>
      </c>
      <c r="S53" s="12">
        <f t="shared" si="0"/>
        <v>0.3</v>
      </c>
      <c r="T53">
        <v>2.0319080352783199</v>
      </c>
      <c r="U53">
        <v>1.90573501586914</v>
      </c>
      <c r="V53">
        <v>1.74814701080322</v>
      </c>
      <c r="W53" s="13">
        <v>0.157588005065918</v>
      </c>
      <c r="X53">
        <v>0.28376102447509799</v>
      </c>
      <c r="Y53">
        <v>0.28376102447509799</v>
      </c>
      <c r="Z53">
        <v>0.3</v>
      </c>
      <c r="AA53">
        <v>0.7</v>
      </c>
      <c r="AB53">
        <v>0.7</v>
      </c>
      <c r="AC53">
        <v>0.7</v>
      </c>
      <c r="AD53">
        <v>0.3</v>
      </c>
      <c r="AE53">
        <v>0.4</v>
      </c>
    </row>
    <row r="54" spans="1:31" x14ac:dyDescent="0.15">
      <c r="A54" s="4">
        <v>535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>
        <v>5.0569114685058603</v>
      </c>
      <c r="L54" s="7">
        <v>2.3407001495361301</v>
      </c>
      <c r="M54">
        <v>1.0771903991699201</v>
      </c>
      <c r="N54">
        <v>4.6846866607665998</v>
      </c>
      <c r="O54">
        <v>3</v>
      </c>
      <c r="P54">
        <v>3</v>
      </c>
      <c r="Q54">
        <v>12</v>
      </c>
      <c r="R54" s="12">
        <v>0.25</v>
      </c>
      <c r="S54" s="12">
        <f t="shared" si="0"/>
        <v>0.3</v>
      </c>
      <c r="T54">
        <v>1.8147544860839799</v>
      </c>
      <c r="U54">
        <v>1.60621690750122</v>
      </c>
      <c r="V54">
        <v>1.5578960180282599</v>
      </c>
      <c r="W54" s="13">
        <v>4.8320889472961398E-2</v>
      </c>
      <c r="X54">
        <v>0.25685846805572499</v>
      </c>
      <c r="Y54">
        <v>0.25685846805572499</v>
      </c>
      <c r="Z54">
        <v>0.3</v>
      </c>
      <c r="AA54">
        <v>0.9</v>
      </c>
      <c r="AB54">
        <v>0.75</v>
      </c>
      <c r="AC54">
        <v>0.81818181818181801</v>
      </c>
      <c r="AD54">
        <v>0.1</v>
      </c>
      <c r="AE54">
        <v>0.6</v>
      </c>
    </row>
    <row r="55" spans="1:31" x14ac:dyDescent="0.15">
      <c r="A55" s="4">
        <v>680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>
        <v>4.2643280029296902</v>
      </c>
      <c r="L55" s="7">
        <v>2.35183525085449</v>
      </c>
      <c r="M55">
        <v>1.6511344909668</v>
      </c>
      <c r="N55">
        <v>5.3739776611328098</v>
      </c>
      <c r="O55">
        <v>2</v>
      </c>
      <c r="P55">
        <v>2</v>
      </c>
      <c r="Q55">
        <v>7</v>
      </c>
      <c r="R55" s="12">
        <v>0.28570000000000001</v>
      </c>
      <c r="S55" s="12">
        <f t="shared" si="0"/>
        <v>0.2</v>
      </c>
      <c r="T55">
        <v>1.25700187683105</v>
      </c>
      <c r="U55">
        <v>1.0969976186752299</v>
      </c>
      <c r="V55">
        <v>1.10044634342194</v>
      </c>
      <c r="W55" s="13">
        <v>3.4487247467040998E-3</v>
      </c>
      <c r="X55">
        <v>0.15655553340911901</v>
      </c>
      <c r="Y55">
        <v>0.15655553340911901</v>
      </c>
      <c r="Z55">
        <v>0.2</v>
      </c>
      <c r="AA55">
        <v>0.5</v>
      </c>
      <c r="AB55">
        <v>0.71428571428571397</v>
      </c>
      <c r="AC55">
        <v>0.58823529411764697</v>
      </c>
      <c r="AD55">
        <v>0.5</v>
      </c>
      <c r="AE55">
        <v>0.3</v>
      </c>
    </row>
    <row r="56" spans="1:31" x14ac:dyDescent="0.15">
      <c r="A56" s="4">
        <v>345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>
        <v>6.2197780609130904</v>
      </c>
      <c r="L56" s="7">
        <v>2.36846923828125</v>
      </c>
      <c r="M56">
        <v>1.53592109680176</v>
      </c>
      <c r="N56">
        <v>4.3374729156494096</v>
      </c>
      <c r="O56">
        <v>3</v>
      </c>
      <c r="P56">
        <v>3</v>
      </c>
      <c r="Q56">
        <v>12</v>
      </c>
      <c r="R56" s="12">
        <v>0.25</v>
      </c>
      <c r="S56" s="12">
        <f t="shared" si="0"/>
        <v>0.3</v>
      </c>
      <c r="T56">
        <v>2.2145919799804701</v>
      </c>
      <c r="U56">
        <v>2.0643436908721902</v>
      </c>
      <c r="V56">
        <v>1.8967049121856701</v>
      </c>
      <c r="W56" s="13">
        <v>0.16763877868652299</v>
      </c>
      <c r="X56">
        <v>0.31788706779480003</v>
      </c>
      <c r="Y56">
        <v>0.31788706779480003</v>
      </c>
      <c r="Z56">
        <v>0.3</v>
      </c>
      <c r="AA56">
        <v>0.9</v>
      </c>
      <c r="AB56">
        <v>0.75</v>
      </c>
      <c r="AC56">
        <v>0.81818181818181801</v>
      </c>
      <c r="AD56">
        <v>0.1</v>
      </c>
      <c r="AE56">
        <v>0.6</v>
      </c>
    </row>
    <row r="57" spans="1:31" x14ac:dyDescent="0.15">
      <c r="A57" s="4">
        <v>812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>
        <v>4.4178123474121103</v>
      </c>
      <c r="L57" s="7">
        <v>2.4056224822997998</v>
      </c>
      <c r="M57">
        <v>1.97488021850586</v>
      </c>
      <c r="N57">
        <v>3.1628780364990199</v>
      </c>
      <c r="O57">
        <v>1</v>
      </c>
      <c r="P57">
        <v>1</v>
      </c>
      <c r="Q57">
        <v>3</v>
      </c>
      <c r="R57" s="12">
        <v>0.33329999999999999</v>
      </c>
      <c r="S57" s="12">
        <f t="shared" si="0"/>
        <v>0.1</v>
      </c>
      <c r="T57">
        <v>1.3116340637207</v>
      </c>
      <c r="U57">
        <v>1.25386738777161</v>
      </c>
      <c r="V57">
        <v>1.13772320747376</v>
      </c>
      <c r="W57" s="13">
        <v>0.11614418029785201</v>
      </c>
      <c r="X57">
        <v>0.17391085624694799</v>
      </c>
      <c r="Y57">
        <v>0.17391085624694799</v>
      </c>
      <c r="Z57">
        <v>0.1</v>
      </c>
      <c r="AA57">
        <v>0.2</v>
      </c>
      <c r="AB57">
        <v>0.66666666666666696</v>
      </c>
      <c r="AC57">
        <v>0.30769230769230799</v>
      </c>
      <c r="AD57">
        <v>0.8</v>
      </c>
      <c r="AE57">
        <v>0.1</v>
      </c>
    </row>
    <row r="58" spans="1:31" x14ac:dyDescent="0.15">
      <c r="A58" s="4">
        <v>129</v>
      </c>
      <c r="B58">
        <v>12</v>
      </c>
      <c r="C58">
        <v>8</v>
      </c>
      <c r="D58">
        <v>10</v>
      </c>
      <c r="E58">
        <v>10</v>
      </c>
      <c r="F58">
        <v>9</v>
      </c>
      <c r="G58">
        <v>1</v>
      </c>
      <c r="H58">
        <v>3</v>
      </c>
      <c r="I58">
        <v>7</v>
      </c>
      <c r="J58">
        <v>0.6</v>
      </c>
      <c r="K58">
        <v>3.6296329498290998</v>
      </c>
      <c r="L58" s="7">
        <v>2.4108963012695299</v>
      </c>
      <c r="M58">
        <v>2.2349205017089799</v>
      </c>
      <c r="N58">
        <v>3.8110599517822301</v>
      </c>
      <c r="O58">
        <v>1</v>
      </c>
      <c r="P58">
        <v>1</v>
      </c>
      <c r="Q58">
        <v>5</v>
      </c>
      <c r="R58" s="12">
        <v>0.2</v>
      </c>
      <c r="S58" s="12">
        <f t="shared" si="0"/>
        <v>0.1</v>
      </c>
      <c r="T58">
        <v>0.90468788146972701</v>
      </c>
      <c r="U58">
        <v>0.83433657884597801</v>
      </c>
      <c r="V58">
        <v>0.81396675109863303</v>
      </c>
      <c r="W58" s="13">
        <v>2.0369827747344998E-2</v>
      </c>
      <c r="X58">
        <v>9.0721130371093694E-2</v>
      </c>
      <c r="Y58">
        <v>9.0721130371093694E-2</v>
      </c>
      <c r="Z58">
        <v>0.1</v>
      </c>
      <c r="AA58">
        <v>0.4</v>
      </c>
      <c r="AB58">
        <v>0.8</v>
      </c>
      <c r="AC58">
        <v>0.53333333333333299</v>
      </c>
      <c r="AD58">
        <v>0.6</v>
      </c>
      <c r="AE58">
        <v>0.3</v>
      </c>
    </row>
    <row r="59" spans="1:31" x14ac:dyDescent="0.15">
      <c r="A59" s="4">
        <v>312</v>
      </c>
      <c r="B59">
        <v>13</v>
      </c>
      <c r="C59">
        <v>7</v>
      </c>
      <c r="D59">
        <v>10</v>
      </c>
      <c r="E59">
        <v>10</v>
      </c>
      <c r="F59">
        <v>10</v>
      </c>
      <c r="G59">
        <v>0</v>
      </c>
      <c r="H59">
        <v>3</v>
      </c>
      <c r="I59">
        <v>7</v>
      </c>
      <c r="J59">
        <v>0.65</v>
      </c>
      <c r="K59">
        <v>4.5250988006591797</v>
      </c>
      <c r="L59" s="7">
        <v>2.4108982086181601</v>
      </c>
      <c r="M59">
        <v>1.9226989746093699</v>
      </c>
      <c r="N59">
        <v>6.3499069213867196</v>
      </c>
      <c r="O59">
        <v>3</v>
      </c>
      <c r="P59">
        <v>3</v>
      </c>
      <c r="Q59">
        <v>9</v>
      </c>
      <c r="R59" s="12">
        <v>0.33329999999999999</v>
      </c>
      <c r="S59" s="12">
        <f t="shared" si="0"/>
        <v>0.3</v>
      </c>
      <c r="T59">
        <v>1.47317695617676</v>
      </c>
      <c r="U59">
        <v>1.22977578639984</v>
      </c>
      <c r="V59">
        <v>1.2733234167098999</v>
      </c>
      <c r="W59" s="13">
        <v>4.3547630310058601E-2</v>
      </c>
      <c r="X59">
        <v>0.19985353946685799</v>
      </c>
      <c r="Y59">
        <v>0.19985353946685799</v>
      </c>
      <c r="Z59">
        <v>0.3</v>
      </c>
      <c r="AA59">
        <v>0.6</v>
      </c>
      <c r="AB59">
        <v>0.66666666666666696</v>
      </c>
      <c r="AC59">
        <v>0.63157894736842102</v>
      </c>
      <c r="AD59">
        <v>0.4</v>
      </c>
      <c r="AE59">
        <v>0.3</v>
      </c>
    </row>
    <row r="60" spans="1:31" x14ac:dyDescent="0.15">
      <c r="A60" s="4">
        <v>37</v>
      </c>
      <c r="B60">
        <v>15</v>
      </c>
      <c r="C60">
        <v>5</v>
      </c>
      <c r="D60">
        <v>10</v>
      </c>
      <c r="E60">
        <v>10</v>
      </c>
      <c r="F60">
        <v>10</v>
      </c>
      <c r="G60">
        <v>0</v>
      </c>
      <c r="H60">
        <v>5</v>
      </c>
      <c r="I60">
        <v>5</v>
      </c>
      <c r="J60">
        <v>0.75</v>
      </c>
      <c r="K60">
        <v>6.04209327697754</v>
      </c>
      <c r="L60" s="7">
        <v>2.41544532775879</v>
      </c>
      <c r="M60">
        <v>1.2670783996582</v>
      </c>
      <c r="N60">
        <v>4.9565734863281197</v>
      </c>
      <c r="O60">
        <v>3</v>
      </c>
      <c r="P60">
        <v>3</v>
      </c>
      <c r="Q60">
        <v>12</v>
      </c>
      <c r="R60" s="12">
        <v>0.25</v>
      </c>
      <c r="S60" s="12">
        <f t="shared" si="0"/>
        <v>0.3</v>
      </c>
      <c r="T60">
        <v>2.3585300445556601</v>
      </c>
      <c r="U60">
        <v>2.12113308906555</v>
      </c>
      <c r="V60">
        <v>2.0167069435119598</v>
      </c>
      <c r="W60" s="13">
        <v>0.10442614555358901</v>
      </c>
      <c r="X60">
        <v>0.34182310104370101</v>
      </c>
      <c r="Y60">
        <v>0.34182310104370101</v>
      </c>
      <c r="Z60">
        <v>0.3</v>
      </c>
      <c r="AA60">
        <v>0.9</v>
      </c>
      <c r="AB60">
        <v>0.75</v>
      </c>
      <c r="AC60">
        <v>0.81818181818181801</v>
      </c>
      <c r="AD60">
        <v>0.1</v>
      </c>
      <c r="AE60">
        <v>0.6</v>
      </c>
    </row>
    <row r="61" spans="1:31" x14ac:dyDescent="0.15">
      <c r="A61" s="4">
        <v>678</v>
      </c>
      <c r="B61">
        <v>13</v>
      </c>
      <c r="C61">
        <v>7</v>
      </c>
      <c r="D61">
        <v>10</v>
      </c>
      <c r="E61">
        <v>10</v>
      </c>
      <c r="F61">
        <v>10</v>
      </c>
      <c r="G61">
        <v>0</v>
      </c>
      <c r="H61">
        <v>3</v>
      </c>
      <c r="I61">
        <v>7</v>
      </c>
      <c r="J61">
        <v>0.65</v>
      </c>
      <c r="K61">
        <v>4.44091796875</v>
      </c>
      <c r="L61" s="7">
        <v>2.4224262237548801</v>
      </c>
      <c r="M61">
        <v>1.8762359619140601</v>
      </c>
      <c r="N61">
        <v>5.9480266571044904</v>
      </c>
      <c r="O61">
        <v>3</v>
      </c>
      <c r="P61">
        <v>3</v>
      </c>
      <c r="Q61">
        <v>12</v>
      </c>
      <c r="R61" s="12">
        <v>0.25</v>
      </c>
      <c r="S61" s="12">
        <f t="shared" si="0"/>
        <v>0.3</v>
      </c>
      <c r="T61">
        <v>1.51230239868164</v>
      </c>
      <c r="U61">
        <v>1.27843034267425</v>
      </c>
      <c r="V61">
        <v>1.3053216934204099</v>
      </c>
      <c r="W61" s="13">
        <v>2.6891350746154799E-2</v>
      </c>
      <c r="X61">
        <v>0.20698070526123</v>
      </c>
      <c r="Y61">
        <v>0.20698070526123</v>
      </c>
      <c r="Z61">
        <v>0.3</v>
      </c>
      <c r="AA61">
        <v>0.9</v>
      </c>
      <c r="AB61">
        <v>0.75</v>
      </c>
      <c r="AC61">
        <v>0.81818181818181801</v>
      </c>
      <c r="AD61">
        <v>0.1</v>
      </c>
      <c r="AE61">
        <v>0.6</v>
      </c>
    </row>
    <row r="62" spans="1:31" x14ac:dyDescent="0.15">
      <c r="A62" s="4">
        <v>119</v>
      </c>
      <c r="B62">
        <v>14</v>
      </c>
      <c r="C62">
        <v>6</v>
      </c>
      <c r="D62">
        <v>10</v>
      </c>
      <c r="E62">
        <v>10</v>
      </c>
      <c r="F62">
        <v>10</v>
      </c>
      <c r="G62">
        <v>0</v>
      </c>
      <c r="H62">
        <v>4</v>
      </c>
      <c r="I62">
        <v>6</v>
      </c>
      <c r="J62">
        <v>0.7</v>
      </c>
      <c r="K62">
        <v>4.3686408996581996</v>
      </c>
      <c r="L62" s="7">
        <v>2.4335365295410201</v>
      </c>
      <c r="M62">
        <v>2.13887214660644</v>
      </c>
      <c r="N62">
        <v>4.3466472625732404</v>
      </c>
      <c r="O62">
        <v>1</v>
      </c>
      <c r="P62">
        <v>1</v>
      </c>
      <c r="Q62">
        <v>7</v>
      </c>
      <c r="R62" s="12">
        <v>0.1429</v>
      </c>
      <c r="S62" s="12">
        <f t="shared" si="0"/>
        <v>0.1</v>
      </c>
      <c r="T62">
        <v>1.4554977416992201</v>
      </c>
      <c r="U62">
        <v>1.32540655136108</v>
      </c>
      <c r="V62">
        <v>1.2578763961792001</v>
      </c>
      <c r="W62" s="13">
        <v>6.7530155181884793E-2</v>
      </c>
      <c r="X62">
        <v>0.19762134552002</v>
      </c>
      <c r="Y62">
        <v>0.19762134552002</v>
      </c>
      <c r="Z62">
        <v>0.1</v>
      </c>
      <c r="AA62">
        <v>0.6</v>
      </c>
      <c r="AB62">
        <v>0.85714285714285698</v>
      </c>
      <c r="AC62">
        <v>0.70588235294117596</v>
      </c>
      <c r="AD62">
        <v>0.4</v>
      </c>
      <c r="AE62">
        <v>0.5</v>
      </c>
    </row>
    <row r="63" spans="1:31" x14ac:dyDescent="0.15">
      <c r="A63" s="4">
        <v>712</v>
      </c>
      <c r="B63">
        <v>13</v>
      </c>
      <c r="C63">
        <v>7</v>
      </c>
      <c r="D63">
        <v>10</v>
      </c>
      <c r="E63">
        <v>10</v>
      </c>
      <c r="F63">
        <v>10</v>
      </c>
      <c r="G63">
        <v>0</v>
      </c>
      <c r="H63">
        <v>3</v>
      </c>
      <c r="I63">
        <v>7</v>
      </c>
      <c r="J63">
        <v>0.65</v>
      </c>
      <c r="K63">
        <v>3.8304862976074201</v>
      </c>
      <c r="L63" s="7">
        <v>2.4365577697753902</v>
      </c>
      <c r="M63">
        <v>2.0268630981445299</v>
      </c>
      <c r="N63">
        <v>4.0611400604248002</v>
      </c>
      <c r="O63">
        <v>1</v>
      </c>
      <c r="P63">
        <v>1</v>
      </c>
      <c r="Q63">
        <v>8</v>
      </c>
      <c r="R63" s="12">
        <v>0.125</v>
      </c>
      <c r="S63" s="12">
        <f t="shared" si="0"/>
        <v>0.1</v>
      </c>
      <c r="T63">
        <v>1.32381820678711</v>
      </c>
      <c r="U63">
        <v>1.19930648803711</v>
      </c>
      <c r="V63">
        <v>1.15740430355072</v>
      </c>
      <c r="W63" s="13">
        <v>4.1902184486389202E-2</v>
      </c>
      <c r="X63">
        <v>0.16641390323638899</v>
      </c>
      <c r="Y63">
        <v>0.16641390323638899</v>
      </c>
      <c r="Z63">
        <v>0.1</v>
      </c>
      <c r="AA63">
        <v>0.7</v>
      </c>
      <c r="AB63">
        <v>0.875</v>
      </c>
      <c r="AC63">
        <v>0.77777777777777801</v>
      </c>
      <c r="AD63">
        <v>0.3</v>
      </c>
      <c r="AE63">
        <v>0.6</v>
      </c>
    </row>
    <row r="64" spans="1:31" x14ac:dyDescent="0.15">
      <c r="A64" s="4">
        <v>623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>
        <v>5.1097850799560502</v>
      </c>
      <c r="L64" s="7">
        <v>2.44809913635254</v>
      </c>
      <c r="M64">
        <v>1.50448989868164</v>
      </c>
      <c r="N64">
        <v>5.08154296875</v>
      </c>
      <c r="O64">
        <v>3</v>
      </c>
      <c r="P64">
        <v>3</v>
      </c>
      <c r="Q64">
        <v>11</v>
      </c>
      <c r="R64" s="12">
        <v>0.2727</v>
      </c>
      <c r="S64" s="12">
        <f t="shared" si="0"/>
        <v>0.3</v>
      </c>
      <c r="T64">
        <v>1.9449977874755899</v>
      </c>
      <c r="U64">
        <v>1.7109842300414999</v>
      </c>
      <c r="V64">
        <v>1.6664686203002901</v>
      </c>
      <c r="W64" s="13">
        <v>4.4515609741210903E-2</v>
      </c>
      <c r="X64">
        <v>0.27852916717529302</v>
      </c>
      <c r="Y64">
        <v>0.27852916717529302</v>
      </c>
      <c r="Z64">
        <v>0.3</v>
      </c>
      <c r="AA64">
        <v>0.8</v>
      </c>
      <c r="AB64">
        <v>0.72727272727272696</v>
      </c>
      <c r="AC64">
        <v>0.76190476190476197</v>
      </c>
      <c r="AD64">
        <v>0.2</v>
      </c>
      <c r="AE64">
        <v>0.5</v>
      </c>
    </row>
    <row r="65" spans="1:31" x14ac:dyDescent="0.15">
      <c r="A65" s="4">
        <v>250</v>
      </c>
      <c r="B65">
        <v>15</v>
      </c>
      <c r="C65">
        <v>5</v>
      </c>
      <c r="D65">
        <v>10</v>
      </c>
      <c r="E65">
        <v>10</v>
      </c>
      <c r="F65">
        <v>10</v>
      </c>
      <c r="G65">
        <v>0</v>
      </c>
      <c r="H65">
        <v>5</v>
      </c>
      <c r="I65">
        <v>5</v>
      </c>
      <c r="J65">
        <v>0.75</v>
      </c>
      <c r="K65">
        <v>5.1424427032470703</v>
      </c>
      <c r="L65" s="7">
        <v>2.4484481811523402</v>
      </c>
      <c r="M65">
        <v>1.6546936035156199</v>
      </c>
      <c r="N65">
        <v>3.80046463012695</v>
      </c>
      <c r="O65">
        <v>2</v>
      </c>
      <c r="P65">
        <v>2</v>
      </c>
      <c r="Q65">
        <v>8</v>
      </c>
      <c r="R65" s="12">
        <v>0.25</v>
      </c>
      <c r="S65" s="12">
        <f t="shared" si="0"/>
        <v>0.2</v>
      </c>
      <c r="T65">
        <v>1.71976661682129</v>
      </c>
      <c r="U65">
        <v>1.5939807891845701</v>
      </c>
      <c r="V65">
        <v>1.47818791866302</v>
      </c>
      <c r="W65" s="13">
        <v>0.11579287052154499</v>
      </c>
      <c r="X65">
        <v>0.24157869815826399</v>
      </c>
      <c r="Y65">
        <v>0.24157869815826399</v>
      </c>
      <c r="Z65">
        <v>0.2</v>
      </c>
      <c r="AA65">
        <v>0.6</v>
      </c>
      <c r="AB65">
        <v>0.75</v>
      </c>
      <c r="AC65">
        <v>0.66666666666666696</v>
      </c>
      <c r="AD65">
        <v>0.4</v>
      </c>
      <c r="AE65">
        <v>0.4</v>
      </c>
    </row>
    <row r="66" spans="1:31" x14ac:dyDescent="0.15">
      <c r="A66" s="4">
        <v>443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>
        <v>5.2589397430419904</v>
      </c>
      <c r="L66" s="7">
        <v>2.4586219787597701</v>
      </c>
      <c r="M66">
        <v>1.5735111236572299</v>
      </c>
      <c r="N66">
        <v>3.8304176330566402</v>
      </c>
      <c r="O66">
        <v>3</v>
      </c>
      <c r="P66">
        <v>3</v>
      </c>
      <c r="Q66">
        <v>12</v>
      </c>
      <c r="R66" s="12">
        <v>0.25</v>
      </c>
      <c r="S66" s="12">
        <f t="shared" ref="S66:S129" si="1">O66/E66</f>
        <v>0.3</v>
      </c>
      <c r="T66">
        <v>1.7043972015380899</v>
      </c>
      <c r="U66">
        <v>1.58232617378235</v>
      </c>
      <c r="V66">
        <v>1.4602359533309901</v>
      </c>
      <c r="W66" s="13">
        <v>0.12209022045135499</v>
      </c>
      <c r="X66">
        <v>0.24416124820709201</v>
      </c>
      <c r="Y66">
        <v>0.24416124820709201</v>
      </c>
      <c r="Z66">
        <v>0.3</v>
      </c>
      <c r="AA66">
        <v>0.9</v>
      </c>
      <c r="AB66">
        <v>0.75</v>
      </c>
      <c r="AC66">
        <v>0.81818181818181801</v>
      </c>
      <c r="AD66">
        <v>0.1</v>
      </c>
      <c r="AE66">
        <v>0.6</v>
      </c>
    </row>
    <row r="67" spans="1:31" x14ac:dyDescent="0.15">
      <c r="A67" s="4">
        <v>791</v>
      </c>
      <c r="B67">
        <v>15</v>
      </c>
      <c r="C67">
        <v>5</v>
      </c>
      <c r="D67">
        <v>10</v>
      </c>
      <c r="E67">
        <v>10</v>
      </c>
      <c r="F67">
        <v>10</v>
      </c>
      <c r="G67">
        <v>0</v>
      </c>
      <c r="H67">
        <v>5</v>
      </c>
      <c r="I67">
        <v>5</v>
      </c>
      <c r="J67">
        <v>0.75</v>
      </c>
      <c r="K67">
        <v>5.5974388122558603</v>
      </c>
      <c r="L67" s="7">
        <v>2.4658107757568399</v>
      </c>
      <c r="M67">
        <v>1.5504093170166</v>
      </c>
      <c r="N67">
        <v>4.4324474334716797</v>
      </c>
      <c r="O67">
        <v>3</v>
      </c>
      <c r="P67">
        <v>3</v>
      </c>
      <c r="Q67">
        <v>12</v>
      </c>
      <c r="R67" s="12">
        <v>0.25</v>
      </c>
      <c r="S67" s="12">
        <f t="shared" si="1"/>
        <v>0.3</v>
      </c>
      <c r="T67">
        <v>1.66943359375</v>
      </c>
      <c r="U67">
        <v>1.54306256771088</v>
      </c>
      <c r="V67">
        <v>1.4344505071639999</v>
      </c>
      <c r="W67" s="13">
        <v>0.108612060546875</v>
      </c>
      <c r="X67">
        <v>0.23498308658599901</v>
      </c>
      <c r="Y67">
        <v>0.23498308658599901</v>
      </c>
      <c r="Z67">
        <v>0.3</v>
      </c>
      <c r="AA67">
        <v>0.9</v>
      </c>
      <c r="AB67">
        <v>0.75</v>
      </c>
      <c r="AC67">
        <v>0.81818181818181801</v>
      </c>
      <c r="AD67">
        <v>0.1</v>
      </c>
      <c r="AE67">
        <v>0.6</v>
      </c>
    </row>
    <row r="68" spans="1:31" x14ac:dyDescent="0.15">
      <c r="A68" s="4">
        <v>474</v>
      </c>
      <c r="B68">
        <v>14</v>
      </c>
      <c r="C68">
        <v>6</v>
      </c>
      <c r="D68">
        <v>10</v>
      </c>
      <c r="E68">
        <v>10</v>
      </c>
      <c r="F68">
        <v>10</v>
      </c>
      <c r="G68">
        <v>0</v>
      </c>
      <c r="H68">
        <v>4</v>
      </c>
      <c r="I68">
        <v>6</v>
      </c>
      <c r="J68">
        <v>0.7</v>
      </c>
      <c r="K68">
        <v>4.9442825317382804</v>
      </c>
      <c r="L68" s="7">
        <v>2.4745426177978498</v>
      </c>
      <c r="M68">
        <v>1.9506587982177701</v>
      </c>
      <c r="N68">
        <v>5.3012142181396502</v>
      </c>
      <c r="O68">
        <v>1</v>
      </c>
      <c r="P68">
        <v>1</v>
      </c>
      <c r="Q68">
        <v>6</v>
      </c>
      <c r="R68" s="12">
        <v>0.16669999999999999</v>
      </c>
      <c r="S68" s="12">
        <f t="shared" si="1"/>
        <v>0.1</v>
      </c>
      <c r="T68">
        <v>1.73702049255371</v>
      </c>
      <c r="U68">
        <v>1.53056669235229</v>
      </c>
      <c r="V68">
        <v>1.49135088920593</v>
      </c>
      <c r="W68" s="13">
        <v>3.9215803146362298E-2</v>
      </c>
      <c r="X68">
        <v>0.24566960334777799</v>
      </c>
      <c r="Y68">
        <v>0.24566960334777799</v>
      </c>
      <c r="Z68">
        <v>0.1</v>
      </c>
      <c r="AA68">
        <v>0.5</v>
      </c>
      <c r="AB68">
        <v>0.83333333333333304</v>
      </c>
      <c r="AC68">
        <v>0.625</v>
      </c>
      <c r="AD68">
        <v>0.5</v>
      </c>
      <c r="AE68">
        <v>0.4</v>
      </c>
    </row>
    <row r="69" spans="1:31" s="7" customFormat="1" x14ac:dyDescent="0.15">
      <c r="A69" s="24">
        <v>704</v>
      </c>
      <c r="B69" s="7">
        <v>13</v>
      </c>
      <c r="C69" s="7">
        <v>7</v>
      </c>
      <c r="D69" s="7">
        <v>10</v>
      </c>
      <c r="E69" s="7">
        <v>10</v>
      </c>
      <c r="F69" s="7">
        <v>10</v>
      </c>
      <c r="G69" s="7">
        <v>0</v>
      </c>
      <c r="H69" s="7">
        <v>3</v>
      </c>
      <c r="I69" s="7">
        <v>7</v>
      </c>
      <c r="J69" s="7">
        <v>0.65</v>
      </c>
      <c r="K69" s="7">
        <v>4.02461814880371</v>
      </c>
      <c r="L69" s="7">
        <v>2.4749088287353498</v>
      </c>
      <c r="M69" s="7">
        <v>2.04274177551269</v>
      </c>
      <c r="N69" s="7">
        <v>4.5483264923095703</v>
      </c>
      <c r="O69" s="7">
        <v>2</v>
      </c>
      <c r="P69" s="7">
        <v>2</v>
      </c>
      <c r="Q69" s="7">
        <v>11</v>
      </c>
      <c r="R69" s="26">
        <v>0.18179999999999999</v>
      </c>
      <c r="S69" s="26">
        <f t="shared" si="1"/>
        <v>0.2</v>
      </c>
      <c r="T69" s="7">
        <v>1.2865447998046899</v>
      </c>
      <c r="U69" s="7">
        <v>1.1468582153320299</v>
      </c>
      <c r="V69" s="7">
        <v>1.11094510555267</v>
      </c>
      <c r="W69" s="7">
        <v>3.5913109779357903E-2</v>
      </c>
      <c r="X69" s="7">
        <v>0.17559969425201399</v>
      </c>
      <c r="Y69" s="7">
        <v>0.17559969425201399</v>
      </c>
      <c r="Z69" s="7">
        <v>0.2</v>
      </c>
      <c r="AA69" s="7">
        <v>0.9</v>
      </c>
      <c r="AB69" s="7">
        <v>0.81818181818181801</v>
      </c>
      <c r="AC69" s="7">
        <v>0.85714285714285698</v>
      </c>
      <c r="AD69" s="7">
        <v>0.1</v>
      </c>
      <c r="AE69" s="7">
        <v>0.7</v>
      </c>
    </row>
    <row r="70" spans="1:31" x14ac:dyDescent="0.15">
      <c r="A70" s="4">
        <v>500</v>
      </c>
      <c r="B70">
        <v>16</v>
      </c>
      <c r="C70">
        <v>4</v>
      </c>
      <c r="D70">
        <v>10</v>
      </c>
      <c r="E70">
        <v>10</v>
      </c>
      <c r="F70">
        <v>10</v>
      </c>
      <c r="G70">
        <v>0</v>
      </c>
      <c r="H70">
        <v>6</v>
      </c>
      <c r="I70">
        <v>4</v>
      </c>
      <c r="J70">
        <v>0.8</v>
      </c>
      <c r="K70">
        <v>5.3677730560302699</v>
      </c>
      <c r="L70" s="7">
        <v>2.49630546569824</v>
      </c>
      <c r="M70">
        <v>2.0828208923339799</v>
      </c>
      <c r="N70">
        <v>3.7520809173584002</v>
      </c>
      <c r="O70">
        <v>2</v>
      </c>
      <c r="P70">
        <v>2</v>
      </c>
      <c r="Q70">
        <v>10</v>
      </c>
      <c r="R70" s="12">
        <v>0.2</v>
      </c>
      <c r="S70" s="12">
        <f t="shared" si="1"/>
        <v>0.2</v>
      </c>
      <c r="T70">
        <v>2.1302337646484402</v>
      </c>
      <c r="U70">
        <v>2.01200127601623</v>
      </c>
      <c r="V70">
        <v>1.8438333272934</v>
      </c>
      <c r="W70" s="13">
        <v>0.16816794872283899</v>
      </c>
      <c r="X70">
        <v>0.286400437355042</v>
      </c>
      <c r="Y70">
        <v>0.286400437355042</v>
      </c>
      <c r="Z70">
        <v>0.2</v>
      </c>
      <c r="AA70">
        <v>0.8</v>
      </c>
      <c r="AB70">
        <v>0.8</v>
      </c>
      <c r="AC70">
        <v>0.8</v>
      </c>
      <c r="AD70">
        <v>0.2</v>
      </c>
      <c r="AE70">
        <v>0.6</v>
      </c>
    </row>
    <row r="71" spans="1:31" x14ac:dyDescent="0.15">
      <c r="A71" s="4">
        <v>281</v>
      </c>
      <c r="B71">
        <v>12</v>
      </c>
      <c r="C71">
        <v>8</v>
      </c>
      <c r="D71">
        <v>10</v>
      </c>
      <c r="E71">
        <v>10</v>
      </c>
      <c r="F71">
        <v>9</v>
      </c>
      <c r="G71">
        <v>1</v>
      </c>
      <c r="H71">
        <v>3</v>
      </c>
      <c r="I71">
        <v>7</v>
      </c>
      <c r="J71">
        <v>0.6</v>
      </c>
      <c r="K71">
        <v>4.6705608367919904</v>
      </c>
      <c r="L71" s="7">
        <v>2.4998550415039098</v>
      </c>
      <c r="M71">
        <v>1.3630561828613299</v>
      </c>
      <c r="N71">
        <v>5.6116981506347701</v>
      </c>
      <c r="O71">
        <v>2</v>
      </c>
      <c r="P71">
        <v>2</v>
      </c>
      <c r="Q71">
        <v>7</v>
      </c>
      <c r="R71" s="12">
        <v>0.28570000000000001</v>
      </c>
      <c r="S71" s="12">
        <f t="shared" si="1"/>
        <v>0.2</v>
      </c>
      <c r="T71">
        <v>1.33268547058105</v>
      </c>
      <c r="U71">
        <v>1.11784303188324</v>
      </c>
      <c r="V71">
        <v>1.16091179847717</v>
      </c>
      <c r="W71" s="13">
        <v>4.3068766593933099E-2</v>
      </c>
      <c r="X71">
        <v>0.171773672103882</v>
      </c>
      <c r="Y71">
        <v>0.171773672103882</v>
      </c>
      <c r="Z71">
        <v>0.2</v>
      </c>
      <c r="AA71">
        <v>0.5</v>
      </c>
      <c r="AB71">
        <v>0.71428571428571397</v>
      </c>
      <c r="AC71">
        <v>0.58823529411764697</v>
      </c>
      <c r="AD71">
        <v>0.5</v>
      </c>
      <c r="AE71">
        <v>0.3</v>
      </c>
    </row>
    <row r="72" spans="1:31" x14ac:dyDescent="0.15">
      <c r="A72" s="4">
        <v>410</v>
      </c>
      <c r="B72">
        <v>15</v>
      </c>
      <c r="C72">
        <v>5</v>
      </c>
      <c r="D72">
        <v>10</v>
      </c>
      <c r="E72">
        <v>10</v>
      </c>
      <c r="F72">
        <v>10</v>
      </c>
      <c r="G72">
        <v>0</v>
      </c>
      <c r="H72">
        <v>5</v>
      </c>
      <c r="I72">
        <v>5</v>
      </c>
      <c r="J72">
        <v>0.75</v>
      </c>
      <c r="K72">
        <v>4.3733692169189498</v>
      </c>
      <c r="L72" s="7">
        <v>2.50955390930176</v>
      </c>
      <c r="M72">
        <v>2.11284255981445</v>
      </c>
      <c r="N72">
        <v>2.93422126770019</v>
      </c>
      <c r="O72">
        <v>1</v>
      </c>
      <c r="P72">
        <v>1</v>
      </c>
      <c r="Q72">
        <v>9</v>
      </c>
      <c r="R72" s="12">
        <v>0.1111</v>
      </c>
      <c r="S72" s="12">
        <f t="shared" si="1"/>
        <v>0.1</v>
      </c>
      <c r="T72">
        <v>1.4309444427490201</v>
      </c>
      <c r="U72">
        <v>1.36985206604004</v>
      </c>
      <c r="V72">
        <v>1.2371801137924201</v>
      </c>
      <c r="W72" s="13">
        <v>0.13267195224761999</v>
      </c>
      <c r="X72">
        <v>0.193764328956604</v>
      </c>
      <c r="Y72">
        <v>0.193764328956604</v>
      </c>
      <c r="Z72">
        <v>0.1</v>
      </c>
      <c r="AA72">
        <v>0.8</v>
      </c>
      <c r="AB72">
        <v>0.88888888888888895</v>
      </c>
      <c r="AC72">
        <v>0.84210526315789502</v>
      </c>
      <c r="AD72">
        <v>0.2</v>
      </c>
      <c r="AE72">
        <v>0.7</v>
      </c>
    </row>
    <row r="73" spans="1:31" x14ac:dyDescent="0.15">
      <c r="A73" s="4">
        <v>66</v>
      </c>
      <c r="B73">
        <v>14</v>
      </c>
      <c r="C73">
        <v>6</v>
      </c>
      <c r="D73">
        <v>10</v>
      </c>
      <c r="E73">
        <v>10</v>
      </c>
      <c r="F73">
        <v>10</v>
      </c>
      <c r="G73">
        <v>0</v>
      </c>
      <c r="H73">
        <v>4</v>
      </c>
      <c r="I73">
        <v>6</v>
      </c>
      <c r="J73">
        <v>0.7</v>
      </c>
      <c r="K73">
        <v>5.0743427276611301</v>
      </c>
      <c r="L73" s="7">
        <v>2.5165367126464799</v>
      </c>
      <c r="M73">
        <v>1.51272964477539</v>
      </c>
      <c r="N73">
        <v>4.7215061187744096</v>
      </c>
      <c r="O73">
        <v>2</v>
      </c>
      <c r="P73">
        <v>2</v>
      </c>
      <c r="Q73">
        <v>11</v>
      </c>
      <c r="R73" s="12">
        <v>0.18179999999999999</v>
      </c>
      <c r="S73" s="12">
        <f t="shared" si="1"/>
        <v>0.2</v>
      </c>
      <c r="T73">
        <v>1.86782646179199</v>
      </c>
      <c r="U73">
        <v>1.6660141944885201</v>
      </c>
      <c r="V73">
        <v>1.5985906124114999</v>
      </c>
      <c r="W73" s="13">
        <v>6.7423582077026395E-2</v>
      </c>
      <c r="X73">
        <v>0.269235849380493</v>
      </c>
      <c r="Y73">
        <v>0.269235849380493</v>
      </c>
      <c r="Z73">
        <v>0.2</v>
      </c>
      <c r="AA73">
        <v>0.9</v>
      </c>
      <c r="AB73">
        <v>0.81818181818181801</v>
      </c>
      <c r="AC73">
        <v>0.85714285714285698</v>
      </c>
      <c r="AD73">
        <v>0.1</v>
      </c>
      <c r="AE73">
        <v>0.7</v>
      </c>
    </row>
    <row r="74" spans="1:31" x14ac:dyDescent="0.15">
      <c r="A74" s="4">
        <v>74</v>
      </c>
      <c r="B74">
        <v>13</v>
      </c>
      <c r="C74">
        <v>7</v>
      </c>
      <c r="D74">
        <v>10</v>
      </c>
      <c r="E74">
        <v>10</v>
      </c>
      <c r="F74">
        <v>9</v>
      </c>
      <c r="G74">
        <v>1</v>
      </c>
      <c r="H74">
        <v>4</v>
      </c>
      <c r="I74">
        <v>6</v>
      </c>
      <c r="J74">
        <v>0.65</v>
      </c>
      <c r="K74">
        <v>4.1202735900878897</v>
      </c>
      <c r="L74" s="7">
        <v>2.51906013488769</v>
      </c>
      <c r="M74">
        <v>2.0179328918457</v>
      </c>
      <c r="N74">
        <v>3.1678295135497998</v>
      </c>
      <c r="O74">
        <v>2</v>
      </c>
      <c r="P74">
        <v>2</v>
      </c>
      <c r="Q74">
        <v>9</v>
      </c>
      <c r="R74" s="12">
        <v>0.22220000000000001</v>
      </c>
      <c r="S74" s="12">
        <f t="shared" si="1"/>
        <v>0.2</v>
      </c>
      <c r="T74">
        <v>1.1829662322998</v>
      </c>
      <c r="U74">
        <v>1.1179018020629901</v>
      </c>
      <c r="V74">
        <v>1.04061579704285</v>
      </c>
      <c r="W74" s="13">
        <v>7.7286005020141602E-2</v>
      </c>
      <c r="X74">
        <v>0.14235043525695801</v>
      </c>
      <c r="Y74">
        <v>0.14235043525695801</v>
      </c>
      <c r="Z74">
        <v>0.2</v>
      </c>
      <c r="AA74">
        <v>0.7</v>
      </c>
      <c r="AB74">
        <v>0.77777777777777801</v>
      </c>
      <c r="AC74">
        <v>0.73684210526315796</v>
      </c>
      <c r="AD74">
        <v>0.3</v>
      </c>
      <c r="AE74">
        <v>0.5</v>
      </c>
    </row>
    <row r="75" spans="1:31" x14ac:dyDescent="0.15">
      <c r="A75" s="4">
        <v>838</v>
      </c>
      <c r="B75">
        <v>12</v>
      </c>
      <c r="C75">
        <v>8</v>
      </c>
      <c r="D75">
        <v>10</v>
      </c>
      <c r="E75">
        <v>10</v>
      </c>
      <c r="F75">
        <v>9</v>
      </c>
      <c r="G75">
        <v>1</v>
      </c>
      <c r="H75">
        <v>3</v>
      </c>
      <c r="I75">
        <v>7</v>
      </c>
      <c r="J75">
        <v>0.6</v>
      </c>
      <c r="K75">
        <v>4.6613597869873002</v>
      </c>
      <c r="L75" s="7">
        <v>2.52195167541504</v>
      </c>
      <c r="M75">
        <v>1.8226261138916</v>
      </c>
      <c r="N75">
        <v>6.13232421875</v>
      </c>
      <c r="O75">
        <v>1</v>
      </c>
      <c r="P75">
        <v>1</v>
      </c>
      <c r="Q75">
        <v>6</v>
      </c>
      <c r="R75" s="12">
        <v>0.16669999999999999</v>
      </c>
      <c r="S75" s="12">
        <f t="shared" si="1"/>
        <v>0.1</v>
      </c>
      <c r="T75">
        <v>1.3787956237793</v>
      </c>
      <c r="U75">
        <v>1.1511770486831701</v>
      </c>
      <c r="V75">
        <v>1.2018883228302</v>
      </c>
      <c r="W75" s="13">
        <v>5.0711274147033698E-2</v>
      </c>
      <c r="X75">
        <v>0.17690730094909701</v>
      </c>
      <c r="Y75">
        <v>0.17690730094909701</v>
      </c>
      <c r="Z75">
        <v>0.1</v>
      </c>
      <c r="AA75">
        <v>0.5</v>
      </c>
      <c r="AB75">
        <v>0.83333333333333304</v>
      </c>
      <c r="AC75">
        <v>0.625</v>
      </c>
      <c r="AD75">
        <v>0.5</v>
      </c>
      <c r="AE75">
        <v>0.4</v>
      </c>
    </row>
    <row r="76" spans="1:31" x14ac:dyDescent="0.15">
      <c r="A76" s="4">
        <v>682</v>
      </c>
      <c r="B76">
        <v>10</v>
      </c>
      <c r="C76">
        <v>10</v>
      </c>
      <c r="D76">
        <v>10</v>
      </c>
      <c r="E76">
        <v>10</v>
      </c>
      <c r="F76">
        <v>7</v>
      </c>
      <c r="G76">
        <v>3</v>
      </c>
      <c r="H76">
        <v>3</v>
      </c>
      <c r="I76">
        <v>7</v>
      </c>
      <c r="J76">
        <v>0.5</v>
      </c>
      <c r="K76">
        <v>3.9829730987548801</v>
      </c>
      <c r="L76" s="7">
        <v>2.52255058288574</v>
      </c>
      <c r="M76">
        <v>1.8901195526123</v>
      </c>
      <c r="N76">
        <v>3.9645938873290998</v>
      </c>
      <c r="O76">
        <v>2</v>
      </c>
      <c r="P76">
        <v>2</v>
      </c>
      <c r="Q76">
        <v>8</v>
      </c>
      <c r="R76" s="12">
        <v>0.25</v>
      </c>
      <c r="S76" s="12">
        <f t="shared" si="1"/>
        <v>0.2</v>
      </c>
      <c r="T76">
        <v>1.0342979431152299</v>
      </c>
      <c r="U76">
        <v>0.91195487976074197</v>
      </c>
      <c r="V76">
        <v>0.94726067781448398</v>
      </c>
      <c r="W76" s="13">
        <v>3.5305798053741497E-2</v>
      </c>
      <c r="X76">
        <v>8.7037265300750705E-2</v>
      </c>
      <c r="Y76">
        <v>8.7037265300750705E-2</v>
      </c>
      <c r="Z76">
        <v>0.2</v>
      </c>
      <c r="AA76">
        <v>0.6</v>
      </c>
      <c r="AB76">
        <v>0.75</v>
      </c>
      <c r="AC76">
        <v>0.66666666666666696</v>
      </c>
      <c r="AD76">
        <v>0.4</v>
      </c>
      <c r="AE76">
        <v>0.4</v>
      </c>
    </row>
    <row r="77" spans="1:31" x14ac:dyDescent="0.15">
      <c r="A77" s="4">
        <v>197</v>
      </c>
      <c r="B77">
        <v>12</v>
      </c>
      <c r="C77">
        <v>8</v>
      </c>
      <c r="D77">
        <v>10</v>
      </c>
      <c r="E77">
        <v>10</v>
      </c>
      <c r="F77">
        <v>9</v>
      </c>
      <c r="G77">
        <v>1</v>
      </c>
      <c r="H77">
        <v>3</v>
      </c>
      <c r="I77">
        <v>7</v>
      </c>
      <c r="J77">
        <v>0.6</v>
      </c>
      <c r="K77">
        <v>3.8198337554931601</v>
      </c>
      <c r="L77" s="7">
        <v>2.52430915832519</v>
      </c>
      <c r="M77">
        <v>2.09195137023926</v>
      </c>
      <c r="N77">
        <v>3.7007579803466801</v>
      </c>
      <c r="O77">
        <v>1</v>
      </c>
      <c r="P77">
        <v>1</v>
      </c>
      <c r="Q77">
        <v>3</v>
      </c>
      <c r="R77" s="12">
        <v>0.33329999999999999</v>
      </c>
      <c r="S77" s="12">
        <f t="shared" si="1"/>
        <v>0.1</v>
      </c>
      <c r="T77">
        <v>1.22678375244141</v>
      </c>
      <c r="U77">
        <v>1.1461054086685201</v>
      </c>
      <c r="V77">
        <v>1.0785820484161399</v>
      </c>
      <c r="W77" s="13">
        <v>6.7523360252380399E-2</v>
      </c>
      <c r="X77">
        <v>0.148201704025269</v>
      </c>
      <c r="Y77">
        <v>0.148201704025269</v>
      </c>
      <c r="Z77">
        <v>0.1</v>
      </c>
      <c r="AA77">
        <v>0.2</v>
      </c>
      <c r="AB77">
        <v>0.66666666666666696</v>
      </c>
      <c r="AC77">
        <v>0.30769230769230799</v>
      </c>
      <c r="AD77">
        <v>0.8</v>
      </c>
      <c r="AE77">
        <v>0.1</v>
      </c>
    </row>
    <row r="78" spans="1:31" x14ac:dyDescent="0.15">
      <c r="A78" s="4">
        <v>819</v>
      </c>
      <c r="B78">
        <v>13</v>
      </c>
      <c r="C78">
        <v>7</v>
      </c>
      <c r="D78">
        <v>10</v>
      </c>
      <c r="E78">
        <v>10</v>
      </c>
      <c r="F78">
        <v>10</v>
      </c>
      <c r="G78">
        <v>0</v>
      </c>
      <c r="H78">
        <v>3</v>
      </c>
      <c r="I78">
        <v>7</v>
      </c>
      <c r="J78">
        <v>0.65</v>
      </c>
      <c r="K78">
        <v>4.4280471801757804</v>
      </c>
      <c r="L78" s="7">
        <v>2.5254611968994101</v>
      </c>
      <c r="M78">
        <v>1.8223190307617201</v>
      </c>
      <c r="N78">
        <v>5.3374614715576199</v>
      </c>
      <c r="O78">
        <v>1</v>
      </c>
      <c r="P78">
        <v>1</v>
      </c>
      <c r="Q78">
        <v>5</v>
      </c>
      <c r="R78" s="12">
        <v>0.2</v>
      </c>
      <c r="S78" s="12">
        <f t="shared" si="1"/>
        <v>0.1</v>
      </c>
      <c r="T78">
        <v>1.4050273895263701</v>
      </c>
      <c r="U78">
        <v>1.20898497104645</v>
      </c>
      <c r="V78">
        <v>1.20400238037109</v>
      </c>
      <c r="W78" s="13">
        <v>4.9825906753539996E-3</v>
      </c>
      <c r="X78">
        <v>0.20102500915527299</v>
      </c>
      <c r="Y78">
        <v>0.20102500915527299</v>
      </c>
      <c r="Z78">
        <v>0.1</v>
      </c>
      <c r="AA78">
        <v>0.4</v>
      </c>
      <c r="AB78">
        <v>0.8</v>
      </c>
      <c r="AC78">
        <v>0.53333333333333299</v>
      </c>
      <c r="AD78">
        <v>0.6</v>
      </c>
      <c r="AE78">
        <v>0.3</v>
      </c>
    </row>
    <row r="79" spans="1:31" x14ac:dyDescent="0.15">
      <c r="A79" s="4">
        <v>759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>
        <v>3.7937984466552699</v>
      </c>
      <c r="L79" s="7">
        <v>2.5276584625244101</v>
      </c>
      <c r="M79">
        <v>3.0060405731201199</v>
      </c>
      <c r="N79">
        <v>4.9038772583007804</v>
      </c>
      <c r="O79">
        <v>1</v>
      </c>
      <c r="P79">
        <v>1</v>
      </c>
      <c r="Q79">
        <v>9</v>
      </c>
      <c r="R79" s="12">
        <v>0.1111</v>
      </c>
      <c r="S79" s="12">
        <f t="shared" si="1"/>
        <v>0.1</v>
      </c>
      <c r="T79">
        <v>1.3877544403076201</v>
      </c>
      <c r="U79">
        <v>1.2317727804184</v>
      </c>
      <c r="V79">
        <v>1.2042396068573</v>
      </c>
      <c r="W79" s="13">
        <v>2.7533173561096198E-2</v>
      </c>
      <c r="X79">
        <v>0.18351483345031699</v>
      </c>
      <c r="Y79">
        <v>0.18351483345031699</v>
      </c>
      <c r="Z79">
        <v>0.1</v>
      </c>
      <c r="AA79">
        <v>0.8</v>
      </c>
      <c r="AB79">
        <v>0.88888888888888895</v>
      </c>
      <c r="AC79">
        <v>0.84210526315789502</v>
      </c>
      <c r="AD79">
        <v>0.2</v>
      </c>
      <c r="AE79">
        <v>0.7</v>
      </c>
    </row>
    <row r="80" spans="1:31" x14ac:dyDescent="0.15">
      <c r="A80" s="4">
        <v>128</v>
      </c>
      <c r="B80">
        <v>15</v>
      </c>
      <c r="C80">
        <v>5</v>
      </c>
      <c r="D80">
        <v>10</v>
      </c>
      <c r="E80">
        <v>10</v>
      </c>
      <c r="F80">
        <v>10</v>
      </c>
      <c r="G80">
        <v>0</v>
      </c>
      <c r="H80">
        <v>5</v>
      </c>
      <c r="I80">
        <v>5</v>
      </c>
      <c r="J80">
        <v>0.75</v>
      </c>
      <c r="K80">
        <v>5.3409328460693404</v>
      </c>
      <c r="L80" s="7">
        <v>2.52885818481445</v>
      </c>
      <c r="M80">
        <v>1.66196632385254</v>
      </c>
      <c r="N80">
        <v>3.8903579711914098</v>
      </c>
      <c r="O80">
        <v>2</v>
      </c>
      <c r="P80">
        <v>2</v>
      </c>
      <c r="Q80">
        <v>7</v>
      </c>
      <c r="R80" s="12">
        <v>0.28570000000000001</v>
      </c>
      <c r="S80" s="12">
        <f t="shared" si="1"/>
        <v>0.2</v>
      </c>
      <c r="T80">
        <v>1.6895065307617201</v>
      </c>
      <c r="U80">
        <v>1.57126080989838</v>
      </c>
      <c r="V80">
        <v>1.4560174942016599</v>
      </c>
      <c r="W80" s="13">
        <v>0.115243315696716</v>
      </c>
      <c r="X80">
        <v>0.23348903656005901</v>
      </c>
      <c r="Y80">
        <v>0.23348903656005901</v>
      </c>
      <c r="Z80">
        <v>0.2</v>
      </c>
      <c r="AA80">
        <v>0.5</v>
      </c>
      <c r="AB80">
        <v>0.71428571428571397</v>
      </c>
      <c r="AC80">
        <v>0.58823529411764697</v>
      </c>
      <c r="AD80">
        <v>0.5</v>
      </c>
      <c r="AE80">
        <v>0.3</v>
      </c>
    </row>
    <row r="81" spans="1:31" x14ac:dyDescent="0.15">
      <c r="A81" s="4">
        <v>334</v>
      </c>
      <c r="B81">
        <v>16</v>
      </c>
      <c r="C81">
        <v>4</v>
      </c>
      <c r="D81">
        <v>10</v>
      </c>
      <c r="E81">
        <v>10</v>
      </c>
      <c r="F81">
        <v>10</v>
      </c>
      <c r="G81">
        <v>0</v>
      </c>
      <c r="H81">
        <v>6</v>
      </c>
      <c r="I81">
        <v>4</v>
      </c>
      <c r="J81">
        <v>0.8</v>
      </c>
      <c r="K81">
        <v>5.8445968627929696</v>
      </c>
      <c r="L81" s="7">
        <v>2.5306472778320299</v>
      </c>
      <c r="M81">
        <v>1.79775238037109</v>
      </c>
      <c r="N81">
        <v>3.69099998474121</v>
      </c>
      <c r="O81">
        <v>3</v>
      </c>
      <c r="P81">
        <v>3</v>
      </c>
      <c r="Q81">
        <v>12</v>
      </c>
      <c r="R81" s="12">
        <v>0.25</v>
      </c>
      <c r="S81" s="12">
        <f t="shared" si="1"/>
        <v>0.3</v>
      </c>
      <c r="T81">
        <v>1.6688976287841799</v>
      </c>
      <c r="U81">
        <v>1.59798943996429</v>
      </c>
      <c r="V81">
        <v>1.4405004978179901</v>
      </c>
      <c r="W81" s="13">
        <v>0.15748894214630099</v>
      </c>
      <c r="X81">
        <v>0.228397130966186</v>
      </c>
      <c r="Y81">
        <v>0.228397130966186</v>
      </c>
      <c r="Z81">
        <v>0.3</v>
      </c>
      <c r="AA81">
        <v>0.9</v>
      </c>
      <c r="AB81">
        <v>0.75</v>
      </c>
      <c r="AC81">
        <v>0.81818181818181801</v>
      </c>
      <c r="AD81">
        <v>0.1</v>
      </c>
      <c r="AE81">
        <v>0.6</v>
      </c>
    </row>
    <row r="82" spans="1:31" x14ac:dyDescent="0.15">
      <c r="A82" s="4">
        <v>786</v>
      </c>
      <c r="B82">
        <v>13</v>
      </c>
      <c r="C82">
        <v>7</v>
      </c>
      <c r="D82">
        <v>10</v>
      </c>
      <c r="E82">
        <v>10</v>
      </c>
      <c r="F82">
        <v>9</v>
      </c>
      <c r="G82">
        <v>1</v>
      </c>
      <c r="H82">
        <v>4</v>
      </c>
      <c r="I82">
        <v>6</v>
      </c>
      <c r="J82">
        <v>0.65</v>
      </c>
      <c r="K82">
        <v>5.5067367553710902</v>
      </c>
      <c r="L82" s="7">
        <v>2.5413360595703098</v>
      </c>
      <c r="M82">
        <v>1.7829017639160201</v>
      </c>
      <c r="N82">
        <v>6.1494388580322301</v>
      </c>
      <c r="O82">
        <v>2</v>
      </c>
      <c r="P82">
        <v>2</v>
      </c>
      <c r="Q82">
        <v>9</v>
      </c>
      <c r="R82" s="12">
        <v>0.22220000000000001</v>
      </c>
      <c r="S82" s="12">
        <f t="shared" si="1"/>
        <v>0.2</v>
      </c>
      <c r="T82">
        <v>1.6688861846923799</v>
      </c>
      <c r="U82">
        <v>1.4334573745727499</v>
      </c>
      <c r="V82">
        <v>1.4535516500473</v>
      </c>
      <c r="W82" s="13">
        <v>2.0094275474548302E-2</v>
      </c>
      <c r="X82">
        <v>0.21533453464508101</v>
      </c>
      <c r="Y82">
        <v>0.21533453464508101</v>
      </c>
      <c r="Z82">
        <v>0.2</v>
      </c>
      <c r="AA82">
        <v>0.7</v>
      </c>
      <c r="AB82">
        <v>0.77777777777777801</v>
      </c>
      <c r="AC82">
        <v>0.73684210526315796</v>
      </c>
      <c r="AD82">
        <v>0.3</v>
      </c>
      <c r="AE82">
        <v>0.5</v>
      </c>
    </row>
    <row r="83" spans="1:31" x14ac:dyDescent="0.15">
      <c r="A83" s="4">
        <v>189</v>
      </c>
      <c r="B83">
        <v>14</v>
      </c>
      <c r="C83">
        <v>6</v>
      </c>
      <c r="D83">
        <v>10</v>
      </c>
      <c r="E83">
        <v>10</v>
      </c>
      <c r="F83">
        <v>10</v>
      </c>
      <c r="G83">
        <v>0</v>
      </c>
      <c r="H83">
        <v>4</v>
      </c>
      <c r="I83">
        <v>6</v>
      </c>
      <c r="J83">
        <v>0.7</v>
      </c>
      <c r="K83">
        <v>5.8059558868408203</v>
      </c>
      <c r="L83" s="7">
        <v>2.54673194885254</v>
      </c>
      <c r="M83">
        <v>1.38120460510254</v>
      </c>
      <c r="N83">
        <v>6.2055225372314498</v>
      </c>
      <c r="O83">
        <v>4</v>
      </c>
      <c r="P83">
        <v>4</v>
      </c>
      <c r="Q83">
        <v>14</v>
      </c>
      <c r="R83" s="12">
        <v>0.28570000000000001</v>
      </c>
      <c r="S83" s="12">
        <f t="shared" si="1"/>
        <v>0.4</v>
      </c>
      <c r="T83">
        <v>1.78583908081055</v>
      </c>
      <c r="U83">
        <v>1.54816341400147</v>
      </c>
      <c r="V83">
        <v>1.53820133209228</v>
      </c>
      <c r="W83" s="13">
        <v>9.9620819091796892E-3</v>
      </c>
      <c r="X83">
        <v>0.247637748718262</v>
      </c>
      <c r="Y83">
        <v>0.247637748718262</v>
      </c>
      <c r="Z83">
        <v>0.4</v>
      </c>
      <c r="AA83">
        <v>1</v>
      </c>
      <c r="AB83">
        <v>0.71428571428571397</v>
      </c>
      <c r="AC83">
        <v>0.83333333333333304</v>
      </c>
      <c r="AD83">
        <v>0</v>
      </c>
      <c r="AE83">
        <v>0.6</v>
      </c>
    </row>
    <row r="84" spans="1:31" x14ac:dyDescent="0.15">
      <c r="A84" s="4">
        <v>447</v>
      </c>
      <c r="B84">
        <v>14</v>
      </c>
      <c r="C84">
        <v>6</v>
      </c>
      <c r="D84">
        <v>10</v>
      </c>
      <c r="E84">
        <v>10</v>
      </c>
      <c r="F84">
        <v>10</v>
      </c>
      <c r="G84">
        <v>0</v>
      </c>
      <c r="H84">
        <v>4</v>
      </c>
      <c r="I84">
        <v>6</v>
      </c>
      <c r="J84">
        <v>0.7</v>
      </c>
      <c r="K84">
        <v>4.74755859375</v>
      </c>
      <c r="L84" s="7">
        <v>2.5548362731933598</v>
      </c>
      <c r="M84">
        <v>1.7603931427002</v>
      </c>
      <c r="N84">
        <v>4.1577396392822301</v>
      </c>
      <c r="O84">
        <v>2</v>
      </c>
      <c r="P84">
        <v>2</v>
      </c>
      <c r="Q84">
        <v>10</v>
      </c>
      <c r="R84" s="12">
        <v>0.2</v>
      </c>
      <c r="S84" s="12">
        <f t="shared" si="1"/>
        <v>0.2</v>
      </c>
      <c r="T84">
        <v>1.6154193878173799</v>
      </c>
      <c r="U84">
        <v>1.4630270004272501</v>
      </c>
      <c r="V84">
        <v>1.38570332527161</v>
      </c>
      <c r="W84" s="13">
        <v>7.7323675155639607E-2</v>
      </c>
      <c r="X84">
        <v>0.22971606254577601</v>
      </c>
      <c r="Y84">
        <v>0.22971606254577601</v>
      </c>
      <c r="Z84">
        <v>0.2</v>
      </c>
      <c r="AA84">
        <v>0.8</v>
      </c>
      <c r="AB84">
        <v>0.8</v>
      </c>
      <c r="AC84">
        <v>0.8</v>
      </c>
      <c r="AD84">
        <v>0.2</v>
      </c>
      <c r="AE84">
        <v>0.6</v>
      </c>
    </row>
    <row r="85" spans="1:31" x14ac:dyDescent="0.15">
      <c r="A85" s="4">
        <v>249</v>
      </c>
      <c r="B85">
        <v>13</v>
      </c>
      <c r="C85">
        <v>7</v>
      </c>
      <c r="D85">
        <v>10</v>
      </c>
      <c r="E85">
        <v>10</v>
      </c>
      <c r="F85">
        <v>10</v>
      </c>
      <c r="G85">
        <v>0</v>
      </c>
      <c r="H85">
        <v>3</v>
      </c>
      <c r="I85">
        <v>7</v>
      </c>
      <c r="J85">
        <v>0.65</v>
      </c>
      <c r="K85">
        <v>4.2921829223632804</v>
      </c>
      <c r="L85" s="7">
        <v>2.5624923706054701</v>
      </c>
      <c r="M85">
        <v>1.62411880493164</v>
      </c>
      <c r="N85">
        <v>4.4251022338867196</v>
      </c>
      <c r="O85">
        <v>2</v>
      </c>
      <c r="P85">
        <v>2</v>
      </c>
      <c r="Q85">
        <v>10</v>
      </c>
      <c r="R85" s="12">
        <v>0.2</v>
      </c>
      <c r="S85" s="12">
        <f t="shared" si="1"/>
        <v>0.2</v>
      </c>
      <c r="T85">
        <v>1.3647041320800799</v>
      </c>
      <c r="U85">
        <v>1.20877325534821</v>
      </c>
      <c r="V85">
        <v>1.17450499534607</v>
      </c>
      <c r="W85" s="13">
        <v>3.4268260002136203E-2</v>
      </c>
      <c r="X85">
        <v>0.19019913673400901</v>
      </c>
      <c r="Y85">
        <v>0.19019913673400901</v>
      </c>
      <c r="Z85">
        <v>0.2</v>
      </c>
      <c r="AA85">
        <v>0.8</v>
      </c>
      <c r="AB85">
        <v>0.8</v>
      </c>
      <c r="AC85">
        <v>0.8</v>
      </c>
      <c r="AD85">
        <v>0.2</v>
      </c>
      <c r="AE85">
        <v>0.6</v>
      </c>
    </row>
    <row r="86" spans="1:31" x14ac:dyDescent="0.15">
      <c r="A86" s="4">
        <v>325</v>
      </c>
      <c r="B86">
        <v>12</v>
      </c>
      <c r="C86">
        <v>8</v>
      </c>
      <c r="D86">
        <v>10</v>
      </c>
      <c r="E86">
        <v>10</v>
      </c>
      <c r="F86">
        <v>10</v>
      </c>
      <c r="G86">
        <v>0</v>
      </c>
      <c r="H86">
        <v>2</v>
      </c>
      <c r="I86">
        <v>8</v>
      </c>
      <c r="J86">
        <v>0.6</v>
      </c>
      <c r="K86">
        <v>3.6576519012451199</v>
      </c>
      <c r="L86" s="7">
        <v>2.5685806274414098</v>
      </c>
      <c r="M86">
        <v>2.8675270080566402</v>
      </c>
      <c r="N86">
        <v>5.8190250396728498</v>
      </c>
      <c r="O86">
        <v>1</v>
      </c>
      <c r="P86">
        <v>1</v>
      </c>
      <c r="Q86">
        <v>8</v>
      </c>
      <c r="R86" s="12">
        <v>0.125</v>
      </c>
      <c r="S86" s="12">
        <f t="shared" si="1"/>
        <v>0.1</v>
      </c>
      <c r="T86">
        <v>1.1555366516113299</v>
      </c>
      <c r="U86">
        <v>1.0081539154052701</v>
      </c>
      <c r="V86">
        <v>1.00106644630432</v>
      </c>
      <c r="W86" s="13">
        <v>7.0874691009521502E-3</v>
      </c>
      <c r="X86">
        <v>0.154470205307007</v>
      </c>
      <c r="Y86">
        <v>0.154470205307007</v>
      </c>
      <c r="Z86">
        <v>0.1</v>
      </c>
      <c r="AA86">
        <v>0.7</v>
      </c>
      <c r="AB86">
        <v>0.875</v>
      </c>
      <c r="AC86">
        <v>0.77777777777777801</v>
      </c>
      <c r="AD86">
        <v>0.3</v>
      </c>
      <c r="AE86">
        <v>0.6</v>
      </c>
    </row>
    <row r="87" spans="1:31" x14ac:dyDescent="0.15">
      <c r="A87" s="4">
        <v>590</v>
      </c>
      <c r="B87">
        <v>13</v>
      </c>
      <c r="C87">
        <v>7</v>
      </c>
      <c r="D87">
        <v>10</v>
      </c>
      <c r="E87">
        <v>10</v>
      </c>
      <c r="F87">
        <v>10</v>
      </c>
      <c r="G87">
        <v>0</v>
      </c>
      <c r="H87">
        <v>3</v>
      </c>
      <c r="I87">
        <v>7</v>
      </c>
      <c r="J87">
        <v>0.65</v>
      </c>
      <c r="K87">
        <v>3.9374294281005899</v>
      </c>
      <c r="L87" s="7">
        <v>2.5695896148681601</v>
      </c>
      <c r="M87">
        <v>1.99250984191895</v>
      </c>
      <c r="N87">
        <v>3.7350692749023402</v>
      </c>
      <c r="O87">
        <v>1</v>
      </c>
      <c r="P87">
        <v>1</v>
      </c>
      <c r="Q87">
        <v>7</v>
      </c>
      <c r="R87" s="12">
        <v>0.1429</v>
      </c>
      <c r="S87" s="12">
        <f t="shared" si="1"/>
        <v>0.1</v>
      </c>
      <c r="T87">
        <v>1.22636795043945</v>
      </c>
      <c r="U87">
        <v>1.1238899230957</v>
      </c>
      <c r="V87">
        <v>1.06413578987122</v>
      </c>
      <c r="W87" s="13">
        <v>5.9754133224487298E-2</v>
      </c>
      <c r="X87">
        <v>0.162232160568237</v>
      </c>
      <c r="Y87">
        <v>0.162232160568237</v>
      </c>
      <c r="Z87">
        <v>0.1</v>
      </c>
      <c r="AA87">
        <v>0.6</v>
      </c>
      <c r="AB87">
        <v>0.85714285714285698</v>
      </c>
      <c r="AC87">
        <v>0.70588235294117596</v>
      </c>
      <c r="AD87">
        <v>0.4</v>
      </c>
      <c r="AE87">
        <v>0.5</v>
      </c>
    </row>
    <row r="88" spans="1:31" x14ac:dyDescent="0.15">
      <c r="A88" s="4">
        <v>544</v>
      </c>
      <c r="B88">
        <v>13</v>
      </c>
      <c r="C88">
        <v>7</v>
      </c>
      <c r="D88">
        <v>10</v>
      </c>
      <c r="E88">
        <v>10</v>
      </c>
      <c r="F88">
        <v>10</v>
      </c>
      <c r="G88">
        <v>0</v>
      </c>
      <c r="H88">
        <v>3</v>
      </c>
      <c r="I88">
        <v>7</v>
      </c>
      <c r="J88">
        <v>0.65</v>
      </c>
      <c r="K88">
        <v>4.1114177703857404</v>
      </c>
      <c r="L88" s="7">
        <v>2.5711975097656201</v>
      </c>
      <c r="M88">
        <v>1.8759117126464799</v>
      </c>
      <c r="N88">
        <v>4.1407909393310502</v>
      </c>
      <c r="O88">
        <v>2</v>
      </c>
      <c r="P88">
        <v>2</v>
      </c>
      <c r="Q88">
        <v>11</v>
      </c>
      <c r="R88" s="12">
        <v>0.18179999999999999</v>
      </c>
      <c r="S88" s="12">
        <f t="shared" si="1"/>
        <v>0.2</v>
      </c>
      <c r="T88">
        <v>1.3933811187744101</v>
      </c>
      <c r="U88">
        <v>1.2558135986328101</v>
      </c>
      <c r="V88">
        <v>1.2013132572174099</v>
      </c>
      <c r="W88" s="13">
        <v>5.4500341415405301E-2</v>
      </c>
      <c r="X88">
        <v>0.192067861557007</v>
      </c>
      <c r="Y88">
        <v>0.192067861557007</v>
      </c>
      <c r="Z88">
        <v>0.2</v>
      </c>
      <c r="AA88">
        <v>0.9</v>
      </c>
      <c r="AB88">
        <v>0.81818181818181801</v>
      </c>
      <c r="AC88">
        <v>0.85714285714285698</v>
      </c>
      <c r="AD88">
        <v>0.1</v>
      </c>
      <c r="AE88">
        <v>0.7</v>
      </c>
    </row>
    <row r="89" spans="1:31" x14ac:dyDescent="0.15">
      <c r="A89" s="4">
        <v>984</v>
      </c>
      <c r="B89">
        <v>14</v>
      </c>
      <c r="C89">
        <v>6</v>
      </c>
      <c r="D89">
        <v>10</v>
      </c>
      <c r="E89">
        <v>10</v>
      </c>
      <c r="F89">
        <v>10</v>
      </c>
      <c r="G89">
        <v>0</v>
      </c>
      <c r="H89">
        <v>4</v>
      </c>
      <c r="I89">
        <v>6</v>
      </c>
      <c r="J89">
        <v>0.7</v>
      </c>
      <c r="K89">
        <v>3.9414424896240199</v>
      </c>
      <c r="L89" s="7">
        <v>2.5734882354736301</v>
      </c>
      <c r="M89">
        <v>2.4895496368408199</v>
      </c>
      <c r="N89">
        <v>3.27999687194824</v>
      </c>
      <c r="O89">
        <v>0</v>
      </c>
      <c r="P89">
        <v>0</v>
      </c>
      <c r="Q89">
        <v>2</v>
      </c>
      <c r="R89" s="12">
        <v>0</v>
      </c>
      <c r="S89" s="12">
        <f t="shared" si="1"/>
        <v>0</v>
      </c>
      <c r="T89">
        <v>1.18917465209961</v>
      </c>
      <c r="U89">
        <v>1.1361932754516599</v>
      </c>
      <c r="V89">
        <v>1.0291330814361599</v>
      </c>
      <c r="W89" s="13">
        <v>0.107060194015503</v>
      </c>
      <c r="X89">
        <v>0.16004157066345201</v>
      </c>
      <c r="Y89">
        <v>0.16004157066345201</v>
      </c>
      <c r="Z89">
        <v>0</v>
      </c>
      <c r="AA89">
        <v>0.2</v>
      </c>
      <c r="AB89">
        <v>1</v>
      </c>
      <c r="AC89">
        <v>0.33333333333333298</v>
      </c>
      <c r="AD89">
        <v>0.8</v>
      </c>
      <c r="AE89">
        <v>0.2</v>
      </c>
    </row>
    <row r="90" spans="1:31" x14ac:dyDescent="0.15">
      <c r="A90" s="4">
        <v>605</v>
      </c>
      <c r="B90">
        <v>13</v>
      </c>
      <c r="C90">
        <v>7</v>
      </c>
      <c r="D90">
        <v>10</v>
      </c>
      <c r="E90">
        <v>10</v>
      </c>
      <c r="F90">
        <v>10</v>
      </c>
      <c r="G90">
        <v>0</v>
      </c>
      <c r="H90">
        <v>3</v>
      </c>
      <c r="I90">
        <v>7</v>
      </c>
      <c r="J90">
        <v>0.65</v>
      </c>
      <c r="K90">
        <v>4.4814510345459002</v>
      </c>
      <c r="L90" s="7">
        <v>2.57609939575195</v>
      </c>
      <c r="M90">
        <v>1.6025524139404299</v>
      </c>
      <c r="N90">
        <v>4.96038818359375</v>
      </c>
      <c r="O90">
        <v>2</v>
      </c>
      <c r="P90">
        <v>2</v>
      </c>
      <c r="Q90">
        <v>10</v>
      </c>
      <c r="R90" s="12">
        <v>0.2</v>
      </c>
      <c r="S90" s="12">
        <f t="shared" si="1"/>
        <v>0.2</v>
      </c>
      <c r="T90">
        <v>1.52862548828125</v>
      </c>
      <c r="U90">
        <v>1.3239173889160201</v>
      </c>
      <c r="V90">
        <v>1.3039344549179099</v>
      </c>
      <c r="W90" s="13">
        <v>1.99829339981079E-2</v>
      </c>
      <c r="X90">
        <v>0.22469103336334201</v>
      </c>
      <c r="Y90">
        <v>0.22469103336334201</v>
      </c>
      <c r="Z90">
        <v>0.2</v>
      </c>
      <c r="AA90">
        <v>0.8</v>
      </c>
      <c r="AB90">
        <v>0.8</v>
      </c>
      <c r="AC90">
        <v>0.8</v>
      </c>
      <c r="AD90">
        <v>0.2</v>
      </c>
      <c r="AE90">
        <v>0.6</v>
      </c>
    </row>
    <row r="91" spans="1:31" x14ac:dyDescent="0.15">
      <c r="A91" s="4">
        <v>954</v>
      </c>
      <c r="B91">
        <v>14</v>
      </c>
      <c r="C91">
        <v>6</v>
      </c>
      <c r="D91">
        <v>10</v>
      </c>
      <c r="E91">
        <v>10</v>
      </c>
      <c r="F91">
        <v>10</v>
      </c>
      <c r="G91">
        <v>0</v>
      </c>
      <c r="H91">
        <v>4</v>
      </c>
      <c r="I91">
        <v>6</v>
      </c>
      <c r="J91">
        <v>0.7</v>
      </c>
      <c r="K91">
        <v>5.1105079650878897</v>
      </c>
      <c r="L91" s="7">
        <v>2.5898952484130899</v>
      </c>
      <c r="M91">
        <v>1.9133110046386701</v>
      </c>
      <c r="N91">
        <v>5.1738872528076199</v>
      </c>
      <c r="O91">
        <v>3</v>
      </c>
      <c r="P91">
        <v>3</v>
      </c>
      <c r="Q91">
        <v>11</v>
      </c>
      <c r="R91" s="12">
        <v>0.2727</v>
      </c>
      <c r="S91" s="12">
        <f t="shared" si="1"/>
        <v>0.3</v>
      </c>
      <c r="T91">
        <v>1.73142242431641</v>
      </c>
      <c r="U91">
        <v>1.55133724212647</v>
      </c>
      <c r="V91">
        <v>1.4921404123306301</v>
      </c>
      <c r="W91" s="13">
        <v>5.9196829795837402E-2</v>
      </c>
      <c r="X91">
        <v>0.239282011985779</v>
      </c>
      <c r="Y91">
        <v>0.239282011985779</v>
      </c>
      <c r="Z91">
        <v>0.3</v>
      </c>
      <c r="AA91">
        <v>0.8</v>
      </c>
      <c r="AB91">
        <v>0.72727272727272696</v>
      </c>
      <c r="AC91">
        <v>0.76190476190476197</v>
      </c>
      <c r="AD91">
        <v>0.2</v>
      </c>
      <c r="AE91">
        <v>0.5</v>
      </c>
    </row>
    <row r="92" spans="1:31" x14ac:dyDescent="0.15">
      <c r="A92" s="4">
        <v>187</v>
      </c>
      <c r="B92">
        <v>13</v>
      </c>
      <c r="C92">
        <v>7</v>
      </c>
      <c r="D92">
        <v>10</v>
      </c>
      <c r="E92">
        <v>10</v>
      </c>
      <c r="F92">
        <v>9</v>
      </c>
      <c r="G92">
        <v>1</v>
      </c>
      <c r="H92">
        <v>4</v>
      </c>
      <c r="I92">
        <v>6</v>
      </c>
      <c r="J92">
        <v>0.65</v>
      </c>
      <c r="K92">
        <v>4.67765235900879</v>
      </c>
      <c r="L92" s="7">
        <v>2.5900535583496098</v>
      </c>
      <c r="M92">
        <v>2.4286422729492201</v>
      </c>
      <c r="N92">
        <v>4.9499797821044904</v>
      </c>
      <c r="O92">
        <v>1</v>
      </c>
      <c r="P92">
        <v>1</v>
      </c>
      <c r="Q92">
        <v>8</v>
      </c>
      <c r="R92" s="12">
        <v>0.125</v>
      </c>
      <c r="S92" s="12">
        <f t="shared" si="1"/>
        <v>0.1</v>
      </c>
      <c r="T92">
        <v>1.4386234283447299</v>
      </c>
      <c r="U92">
        <v>1.28062963485718</v>
      </c>
      <c r="V92">
        <v>1.26911640167236</v>
      </c>
      <c r="W92" s="13">
        <v>1.1513233184814399E-2</v>
      </c>
      <c r="X92">
        <v>0.169507026672363</v>
      </c>
      <c r="Y92">
        <v>0.169507026672363</v>
      </c>
      <c r="Z92">
        <v>0.1</v>
      </c>
      <c r="AA92">
        <v>0.7</v>
      </c>
      <c r="AB92">
        <v>0.875</v>
      </c>
      <c r="AC92">
        <v>0.77777777777777801</v>
      </c>
      <c r="AD92">
        <v>0.3</v>
      </c>
      <c r="AE92">
        <v>0.6</v>
      </c>
    </row>
    <row r="93" spans="1:31" x14ac:dyDescent="0.15">
      <c r="A93" s="4">
        <v>351</v>
      </c>
      <c r="B93">
        <v>13</v>
      </c>
      <c r="C93">
        <v>7</v>
      </c>
      <c r="D93">
        <v>10</v>
      </c>
      <c r="E93">
        <v>10</v>
      </c>
      <c r="F93">
        <v>10</v>
      </c>
      <c r="G93">
        <v>0</v>
      </c>
      <c r="H93">
        <v>3</v>
      </c>
      <c r="I93">
        <v>7</v>
      </c>
      <c r="J93">
        <v>0.65</v>
      </c>
      <c r="K93">
        <v>4.5734405517578098</v>
      </c>
      <c r="L93" s="7">
        <v>2.60239601135254</v>
      </c>
      <c r="M93">
        <v>1.47157859802246</v>
      </c>
      <c r="N93">
        <v>4.9547157287597701</v>
      </c>
      <c r="O93">
        <v>2</v>
      </c>
      <c r="P93">
        <v>2</v>
      </c>
      <c r="Q93">
        <v>9</v>
      </c>
      <c r="R93" s="12">
        <v>0.22220000000000001</v>
      </c>
      <c r="S93" s="12">
        <f t="shared" si="1"/>
        <v>0.2</v>
      </c>
      <c r="T93">
        <v>1.5763092041015601</v>
      </c>
      <c r="U93">
        <v>1.3656297922134399</v>
      </c>
      <c r="V93">
        <v>1.3440344333648699</v>
      </c>
      <c r="W93" s="13">
        <v>2.1595358848571802E-2</v>
      </c>
      <c r="X93">
        <v>0.232274770736694</v>
      </c>
      <c r="Y93">
        <v>0.232274770736694</v>
      </c>
      <c r="Z93">
        <v>0.2</v>
      </c>
      <c r="AA93">
        <v>0.7</v>
      </c>
      <c r="AB93">
        <v>0.77777777777777801</v>
      </c>
      <c r="AC93">
        <v>0.73684210526315796</v>
      </c>
      <c r="AD93">
        <v>0.3</v>
      </c>
      <c r="AE93">
        <v>0.5</v>
      </c>
    </row>
    <row r="94" spans="1:31" x14ac:dyDescent="0.15">
      <c r="A94" s="4">
        <v>425</v>
      </c>
      <c r="B94">
        <v>13</v>
      </c>
      <c r="C94">
        <v>7</v>
      </c>
      <c r="D94">
        <v>10</v>
      </c>
      <c r="E94">
        <v>10</v>
      </c>
      <c r="F94">
        <v>9</v>
      </c>
      <c r="G94">
        <v>1</v>
      </c>
      <c r="H94">
        <v>4</v>
      </c>
      <c r="I94">
        <v>6</v>
      </c>
      <c r="J94">
        <v>0.65</v>
      </c>
      <c r="K94">
        <v>5.8568534851074201</v>
      </c>
      <c r="L94" s="7">
        <v>2.6103782653808598</v>
      </c>
      <c r="M94">
        <v>1.18552017211914</v>
      </c>
      <c r="N94">
        <v>5.7414073944091797</v>
      </c>
      <c r="O94">
        <v>3</v>
      </c>
      <c r="P94">
        <v>3</v>
      </c>
      <c r="Q94">
        <v>11</v>
      </c>
      <c r="R94" s="12">
        <v>0.2727</v>
      </c>
      <c r="S94" s="12">
        <f t="shared" si="1"/>
        <v>0.3</v>
      </c>
      <c r="T94">
        <v>1.8498992919921899</v>
      </c>
      <c r="U94">
        <v>1.5878705978393599</v>
      </c>
      <c r="V94">
        <v>1.59878754615784</v>
      </c>
      <c r="W94" s="13">
        <v>1.0916948318481501E-2</v>
      </c>
      <c r="X94">
        <v>0.25111174583435097</v>
      </c>
      <c r="Y94">
        <v>0.25111174583435097</v>
      </c>
      <c r="Z94">
        <v>0.3</v>
      </c>
      <c r="AA94">
        <v>0.8</v>
      </c>
      <c r="AB94">
        <v>0.72727272727272696</v>
      </c>
      <c r="AC94">
        <v>0.76190476190476197</v>
      </c>
      <c r="AD94">
        <v>0.2</v>
      </c>
      <c r="AE94">
        <v>0.5</v>
      </c>
    </row>
    <row r="95" spans="1:31" x14ac:dyDescent="0.15">
      <c r="A95" s="4">
        <v>78</v>
      </c>
      <c r="B95">
        <v>15</v>
      </c>
      <c r="C95">
        <v>5</v>
      </c>
      <c r="D95">
        <v>10</v>
      </c>
      <c r="E95">
        <v>10</v>
      </c>
      <c r="F95">
        <v>10</v>
      </c>
      <c r="G95">
        <v>0</v>
      </c>
      <c r="H95">
        <v>5</v>
      </c>
      <c r="I95">
        <v>5</v>
      </c>
      <c r="J95">
        <v>0.75</v>
      </c>
      <c r="K95">
        <v>5.1870536804199201</v>
      </c>
      <c r="L95" s="7">
        <v>2.6121311187744101</v>
      </c>
      <c r="M95">
        <v>2.1877632141113299</v>
      </c>
      <c r="N95">
        <v>4.30110740661621</v>
      </c>
      <c r="O95">
        <v>3</v>
      </c>
      <c r="P95">
        <v>3</v>
      </c>
      <c r="Q95">
        <v>13</v>
      </c>
      <c r="R95" s="12">
        <v>0.23080000000000001</v>
      </c>
      <c r="S95" s="12">
        <f t="shared" si="1"/>
        <v>0.3</v>
      </c>
      <c r="T95">
        <v>1.90737533569336</v>
      </c>
      <c r="U95">
        <v>1.7600345611572299</v>
      </c>
      <c r="V95">
        <v>1.63998091220856</v>
      </c>
      <c r="W95" s="13">
        <v>0.120053648948669</v>
      </c>
      <c r="X95">
        <v>0.26739442348480202</v>
      </c>
      <c r="Y95">
        <v>0.26739442348480202</v>
      </c>
      <c r="Z95">
        <v>0.3</v>
      </c>
      <c r="AA95">
        <v>1</v>
      </c>
      <c r="AB95">
        <v>0.76923076923076905</v>
      </c>
      <c r="AC95">
        <v>0.86956521739130399</v>
      </c>
      <c r="AD95">
        <v>0</v>
      </c>
      <c r="AE95">
        <v>0.7</v>
      </c>
    </row>
    <row r="96" spans="1:31" x14ac:dyDescent="0.15">
      <c r="A96" s="4">
        <v>566</v>
      </c>
      <c r="B96">
        <v>11</v>
      </c>
      <c r="C96">
        <v>9</v>
      </c>
      <c r="D96">
        <v>10</v>
      </c>
      <c r="E96">
        <v>10</v>
      </c>
      <c r="F96">
        <v>8</v>
      </c>
      <c r="G96">
        <v>2</v>
      </c>
      <c r="H96">
        <v>3</v>
      </c>
      <c r="I96">
        <v>7</v>
      </c>
      <c r="J96">
        <v>0.55000000000000004</v>
      </c>
      <c r="K96">
        <v>3.4967308044433598</v>
      </c>
      <c r="L96" s="7">
        <v>2.6135807037353498</v>
      </c>
      <c r="M96">
        <v>2.78175544738769</v>
      </c>
      <c r="N96">
        <v>3.1840724945068399</v>
      </c>
      <c r="O96">
        <v>0</v>
      </c>
      <c r="P96">
        <v>0</v>
      </c>
      <c r="Q96">
        <v>0</v>
      </c>
      <c r="R96" s="12">
        <v>0</v>
      </c>
      <c r="S96" s="12">
        <f t="shared" si="1"/>
        <v>0</v>
      </c>
      <c r="T96">
        <v>0.94896888732910201</v>
      </c>
      <c r="U96">
        <v>0.88380622863769498</v>
      </c>
      <c r="V96">
        <v>0.86435735225677501</v>
      </c>
      <c r="W96" s="13">
        <v>1.94488763809204E-2</v>
      </c>
      <c r="X96">
        <v>8.4611535072326702E-2</v>
      </c>
      <c r="Y96">
        <v>8.4611535072326702E-2</v>
      </c>
      <c r="Z96">
        <v>0</v>
      </c>
      <c r="AA96">
        <v>0</v>
      </c>
      <c r="AB96" t="s">
        <v>29</v>
      </c>
      <c r="AC96" t="s">
        <v>29</v>
      </c>
      <c r="AD96">
        <v>1</v>
      </c>
      <c r="AE96">
        <v>0</v>
      </c>
    </row>
    <row r="97" spans="1:31" x14ac:dyDescent="0.15">
      <c r="A97" s="4">
        <v>644</v>
      </c>
      <c r="B97">
        <v>15</v>
      </c>
      <c r="C97">
        <v>5</v>
      </c>
      <c r="D97">
        <v>10</v>
      </c>
      <c r="E97">
        <v>10</v>
      </c>
      <c r="F97">
        <v>10</v>
      </c>
      <c r="G97">
        <v>0</v>
      </c>
      <c r="H97">
        <v>5</v>
      </c>
      <c r="I97">
        <v>5</v>
      </c>
      <c r="J97">
        <v>0.75</v>
      </c>
      <c r="K97">
        <v>5.5166740417480504</v>
      </c>
      <c r="L97" s="7">
        <v>2.6217098236084002</v>
      </c>
      <c r="M97">
        <v>1.7777156829834</v>
      </c>
      <c r="N97">
        <v>4.1019325256347701</v>
      </c>
      <c r="O97">
        <v>1</v>
      </c>
      <c r="P97">
        <v>1</v>
      </c>
      <c r="Q97">
        <v>7</v>
      </c>
      <c r="R97" s="12">
        <v>0.1429</v>
      </c>
      <c r="S97" s="12">
        <f t="shared" si="1"/>
        <v>0.1</v>
      </c>
      <c r="T97">
        <v>1.78559494018555</v>
      </c>
      <c r="U97">
        <v>1.66477239131927</v>
      </c>
      <c r="V97">
        <v>1.5288511514663701</v>
      </c>
      <c r="W97" s="13">
        <v>0.135921239852905</v>
      </c>
      <c r="X97">
        <v>0.25674378871917702</v>
      </c>
      <c r="Y97">
        <v>0.25674378871917702</v>
      </c>
      <c r="Z97">
        <v>0.1</v>
      </c>
      <c r="AA97">
        <v>0.6</v>
      </c>
      <c r="AB97">
        <v>0.85714285714285698</v>
      </c>
      <c r="AC97">
        <v>0.70588235294117596</v>
      </c>
      <c r="AD97">
        <v>0.4</v>
      </c>
      <c r="AE97">
        <v>0.5</v>
      </c>
    </row>
    <row r="98" spans="1:31" x14ac:dyDescent="0.15">
      <c r="A98" s="4">
        <v>493</v>
      </c>
      <c r="B98">
        <v>14</v>
      </c>
      <c r="C98">
        <v>6</v>
      </c>
      <c r="D98">
        <v>10</v>
      </c>
      <c r="E98">
        <v>10</v>
      </c>
      <c r="F98">
        <v>10</v>
      </c>
      <c r="G98">
        <v>0</v>
      </c>
      <c r="H98">
        <v>4</v>
      </c>
      <c r="I98">
        <v>6</v>
      </c>
      <c r="J98">
        <v>0.7</v>
      </c>
      <c r="K98">
        <v>5.0703258514404297</v>
      </c>
      <c r="L98" s="7">
        <v>2.62752342224121</v>
      </c>
      <c r="M98">
        <v>1.81320571899414</v>
      </c>
      <c r="N98">
        <v>4.7498149871826199</v>
      </c>
      <c r="O98">
        <v>2</v>
      </c>
      <c r="P98">
        <v>2</v>
      </c>
      <c r="Q98">
        <v>9</v>
      </c>
      <c r="R98" s="12">
        <v>0.22220000000000001</v>
      </c>
      <c r="S98" s="12">
        <f t="shared" si="1"/>
        <v>0.2</v>
      </c>
      <c r="T98">
        <v>1.41508293151855</v>
      </c>
      <c r="U98">
        <v>1.2839426994323699</v>
      </c>
      <c r="V98">
        <v>1.2195917367935201</v>
      </c>
      <c r="W98" s="13">
        <v>6.4350962638854994E-2</v>
      </c>
      <c r="X98">
        <v>0.19549119472503701</v>
      </c>
      <c r="Y98">
        <v>0.19549119472503701</v>
      </c>
      <c r="Z98">
        <v>0.2</v>
      </c>
      <c r="AA98">
        <v>0.7</v>
      </c>
      <c r="AB98">
        <v>0.77777777777777801</v>
      </c>
      <c r="AC98">
        <v>0.73684210526315796</v>
      </c>
      <c r="AD98">
        <v>0.3</v>
      </c>
      <c r="AE98">
        <v>0.5</v>
      </c>
    </row>
    <row r="99" spans="1:31" x14ac:dyDescent="0.15">
      <c r="A99" s="4">
        <v>185</v>
      </c>
      <c r="B99">
        <v>13</v>
      </c>
      <c r="C99">
        <v>7</v>
      </c>
      <c r="D99">
        <v>10</v>
      </c>
      <c r="E99">
        <v>10</v>
      </c>
      <c r="F99">
        <v>8</v>
      </c>
      <c r="G99">
        <v>2</v>
      </c>
      <c r="H99">
        <v>5</v>
      </c>
      <c r="I99">
        <v>5</v>
      </c>
      <c r="J99">
        <v>0.65</v>
      </c>
      <c r="K99">
        <v>6.0148239135742196</v>
      </c>
      <c r="L99" s="7">
        <v>2.6285057067871098</v>
      </c>
      <c r="M99">
        <v>1.5408802032470701</v>
      </c>
      <c r="N99">
        <v>4.5973892211914098</v>
      </c>
      <c r="O99">
        <v>3</v>
      </c>
      <c r="P99">
        <v>3</v>
      </c>
      <c r="Q99">
        <v>11</v>
      </c>
      <c r="R99" s="12">
        <v>0.2727</v>
      </c>
      <c r="S99" s="12">
        <f t="shared" si="1"/>
        <v>0.3</v>
      </c>
      <c r="T99">
        <v>1.6347293853759799</v>
      </c>
      <c r="U99">
        <v>1.4634330272674601</v>
      </c>
      <c r="V99">
        <v>1.4432624578475901</v>
      </c>
      <c r="W99" s="13">
        <v>2.0170569419860802E-2</v>
      </c>
      <c r="X99">
        <v>0.19146692752838099</v>
      </c>
      <c r="Y99">
        <v>0.19146692752838099</v>
      </c>
      <c r="Z99">
        <v>0.3</v>
      </c>
      <c r="AA99">
        <v>0.8</v>
      </c>
      <c r="AB99">
        <v>0.72727272727272696</v>
      </c>
      <c r="AC99">
        <v>0.76190476190476197</v>
      </c>
      <c r="AD99">
        <v>0.2</v>
      </c>
      <c r="AE99">
        <v>0.5</v>
      </c>
    </row>
    <row r="100" spans="1:31" x14ac:dyDescent="0.15">
      <c r="A100" s="4">
        <v>59</v>
      </c>
      <c r="B100">
        <v>15</v>
      </c>
      <c r="C100">
        <v>5</v>
      </c>
      <c r="D100">
        <v>10</v>
      </c>
      <c r="E100">
        <v>10</v>
      </c>
      <c r="F100">
        <v>10</v>
      </c>
      <c r="G100">
        <v>0</v>
      </c>
      <c r="H100">
        <v>5</v>
      </c>
      <c r="I100">
        <v>5</v>
      </c>
      <c r="J100">
        <v>0.75</v>
      </c>
      <c r="K100">
        <v>5.88527488708496</v>
      </c>
      <c r="L100" s="7">
        <v>2.63079833984375</v>
      </c>
      <c r="M100">
        <v>1.4751014709472701</v>
      </c>
      <c r="N100">
        <v>4.1975421905517596</v>
      </c>
      <c r="O100">
        <v>3</v>
      </c>
      <c r="P100">
        <v>3</v>
      </c>
      <c r="Q100">
        <v>12</v>
      </c>
      <c r="R100" s="12">
        <v>0.25</v>
      </c>
      <c r="S100" s="12">
        <f t="shared" si="1"/>
        <v>0.3</v>
      </c>
      <c r="T100">
        <v>1.8753356933593699</v>
      </c>
      <c r="U100">
        <v>1.7415421009063701</v>
      </c>
      <c r="V100">
        <v>1.6032752990722701</v>
      </c>
      <c r="W100" s="13">
        <v>0.138266801834106</v>
      </c>
      <c r="X100">
        <v>0.27206039428710899</v>
      </c>
      <c r="Y100">
        <v>0.27206039428710899</v>
      </c>
      <c r="Z100">
        <v>0.3</v>
      </c>
      <c r="AA100">
        <v>0.9</v>
      </c>
      <c r="AB100">
        <v>0.75</v>
      </c>
      <c r="AC100">
        <v>0.81818181818181801</v>
      </c>
      <c r="AD100">
        <v>0.1</v>
      </c>
      <c r="AE100">
        <v>0.6</v>
      </c>
    </row>
    <row r="101" spans="1:31" s="7" customFormat="1" x14ac:dyDescent="0.15">
      <c r="A101" s="24">
        <v>971</v>
      </c>
      <c r="B101" s="7">
        <v>15</v>
      </c>
      <c r="C101" s="7">
        <v>5</v>
      </c>
      <c r="D101" s="7">
        <v>10</v>
      </c>
      <c r="E101" s="7">
        <v>10</v>
      </c>
      <c r="F101" s="7">
        <v>10</v>
      </c>
      <c r="G101" s="7">
        <v>0</v>
      </c>
      <c r="H101" s="7">
        <v>5</v>
      </c>
      <c r="I101" s="7">
        <v>5</v>
      </c>
      <c r="J101" s="7">
        <v>0.75</v>
      </c>
      <c r="K101" s="7">
        <v>5.5693740844726598</v>
      </c>
      <c r="L101" s="7">
        <v>2.6390514373779301</v>
      </c>
      <c r="M101" s="7">
        <v>1.64603042602539</v>
      </c>
      <c r="N101" s="7">
        <v>3.8745975494384801</v>
      </c>
      <c r="O101" s="7">
        <v>3</v>
      </c>
      <c r="P101" s="7">
        <v>3</v>
      </c>
      <c r="Q101" s="7">
        <v>13</v>
      </c>
      <c r="R101" s="26">
        <v>0.23080000000000001</v>
      </c>
      <c r="S101" s="26">
        <f t="shared" si="1"/>
        <v>0.3</v>
      </c>
      <c r="T101" s="7">
        <v>1.8709201812744101</v>
      </c>
      <c r="U101" s="7">
        <v>1.7435611486434901</v>
      </c>
      <c r="V101" s="7">
        <v>1.5970151424407999</v>
      </c>
      <c r="W101" s="7">
        <v>0.146546006202698</v>
      </c>
      <c r="X101" s="7">
        <v>0.273905038833618</v>
      </c>
      <c r="Y101" s="7">
        <v>0.273905038833618</v>
      </c>
      <c r="Z101" s="7">
        <v>0.3</v>
      </c>
      <c r="AA101" s="7">
        <v>1</v>
      </c>
      <c r="AB101" s="7">
        <v>0.76923076923076905</v>
      </c>
      <c r="AC101" s="7">
        <v>0.86956521739130399</v>
      </c>
      <c r="AD101" s="7">
        <v>0</v>
      </c>
      <c r="AE101" s="7">
        <v>0.7</v>
      </c>
    </row>
    <row r="102" spans="1:31" x14ac:dyDescent="0.15">
      <c r="A102" s="4">
        <v>484</v>
      </c>
      <c r="B102">
        <v>12</v>
      </c>
      <c r="C102">
        <v>8</v>
      </c>
      <c r="D102">
        <v>10</v>
      </c>
      <c r="E102">
        <v>10</v>
      </c>
      <c r="F102">
        <v>10</v>
      </c>
      <c r="G102">
        <v>0</v>
      </c>
      <c r="H102">
        <v>2</v>
      </c>
      <c r="I102">
        <v>8</v>
      </c>
      <c r="J102">
        <v>0.6</v>
      </c>
      <c r="K102">
        <v>4.1711597442626998</v>
      </c>
      <c r="L102">
        <v>2.6411380767822301</v>
      </c>
      <c r="M102">
        <v>1.94698333740234</v>
      </c>
      <c r="N102">
        <v>6.7824249267578098</v>
      </c>
      <c r="O102">
        <v>2</v>
      </c>
      <c r="P102">
        <v>2</v>
      </c>
      <c r="Q102">
        <v>9</v>
      </c>
      <c r="R102" s="12">
        <v>0.22220000000000001</v>
      </c>
      <c r="S102" s="12">
        <f t="shared" si="1"/>
        <v>0.2</v>
      </c>
      <c r="T102">
        <v>1.3788089752197299</v>
      </c>
      <c r="U102">
        <v>1.1105432510376001</v>
      </c>
      <c r="V102">
        <v>1.1821749210357699</v>
      </c>
      <c r="W102">
        <v>7.1631669998168904E-2</v>
      </c>
      <c r="X102">
        <v>0.19663405418395999</v>
      </c>
      <c r="Y102">
        <v>0.19663405418395999</v>
      </c>
      <c r="Z102">
        <v>0.2</v>
      </c>
      <c r="AA102">
        <v>0.7</v>
      </c>
      <c r="AB102">
        <v>0.77777777777777801</v>
      </c>
      <c r="AC102">
        <v>0.73684210526315796</v>
      </c>
      <c r="AD102">
        <v>0.3</v>
      </c>
      <c r="AE102">
        <v>0.5</v>
      </c>
    </row>
    <row r="103" spans="1:31" x14ac:dyDescent="0.15">
      <c r="A103" s="4">
        <v>89</v>
      </c>
      <c r="B103">
        <v>13</v>
      </c>
      <c r="C103">
        <v>7</v>
      </c>
      <c r="D103">
        <v>10</v>
      </c>
      <c r="E103">
        <v>10</v>
      </c>
      <c r="F103">
        <v>10</v>
      </c>
      <c r="G103">
        <v>0</v>
      </c>
      <c r="H103">
        <v>3</v>
      </c>
      <c r="I103">
        <v>7</v>
      </c>
      <c r="J103">
        <v>0.65</v>
      </c>
      <c r="K103">
        <v>4.0854053497314498</v>
      </c>
      <c r="L103" s="7">
        <v>2.6490402221679701</v>
      </c>
      <c r="M103">
        <v>2.0861511230468701</v>
      </c>
      <c r="N103">
        <v>3.9837646484375</v>
      </c>
      <c r="O103">
        <v>1</v>
      </c>
      <c r="P103">
        <v>1</v>
      </c>
      <c r="Q103">
        <v>7</v>
      </c>
      <c r="R103" s="12">
        <v>0.1429</v>
      </c>
      <c r="S103" s="12">
        <f t="shared" si="1"/>
        <v>0.1</v>
      </c>
      <c r="T103">
        <v>1.3392028808593699</v>
      </c>
      <c r="U103">
        <v>1.23076951503754</v>
      </c>
      <c r="V103">
        <v>1.1641756296157799</v>
      </c>
      <c r="W103" s="13">
        <v>6.6593885421752902E-2</v>
      </c>
      <c r="X103">
        <v>0.175027251243591</v>
      </c>
      <c r="Y103">
        <v>0.175027251243591</v>
      </c>
      <c r="Z103">
        <v>0.1</v>
      </c>
      <c r="AA103">
        <v>0.6</v>
      </c>
      <c r="AB103">
        <v>0.85714285714285698</v>
      </c>
      <c r="AC103">
        <v>0.70588235294117596</v>
      </c>
      <c r="AD103">
        <v>0.4</v>
      </c>
      <c r="AE103">
        <v>0.5</v>
      </c>
    </row>
    <row r="104" spans="1:31" x14ac:dyDescent="0.15">
      <c r="A104" s="4">
        <v>629</v>
      </c>
      <c r="B104">
        <v>12</v>
      </c>
      <c r="C104">
        <v>8</v>
      </c>
      <c r="D104">
        <v>10</v>
      </c>
      <c r="E104">
        <v>10</v>
      </c>
      <c r="F104">
        <v>10</v>
      </c>
      <c r="G104">
        <v>0</v>
      </c>
      <c r="H104">
        <v>2</v>
      </c>
      <c r="I104">
        <v>8</v>
      </c>
      <c r="J104">
        <v>0.6</v>
      </c>
      <c r="K104">
        <v>4.2166881561279297</v>
      </c>
      <c r="L104" s="7">
        <v>2.6505470275878902</v>
      </c>
      <c r="M104">
        <v>2.3378963470459002</v>
      </c>
      <c r="N104">
        <v>7.4398937225341797</v>
      </c>
      <c r="O104">
        <v>2</v>
      </c>
      <c r="P104">
        <v>2</v>
      </c>
      <c r="Q104">
        <v>10</v>
      </c>
      <c r="R104" s="12">
        <v>0.2</v>
      </c>
      <c r="S104" s="12">
        <f t="shared" si="1"/>
        <v>0.2</v>
      </c>
      <c r="T104">
        <v>1.44822120666504</v>
      </c>
      <c r="U104">
        <v>1.14296722412109</v>
      </c>
      <c r="V104">
        <v>1.23837530612946</v>
      </c>
      <c r="W104" s="13">
        <v>9.5408082008361803E-2</v>
      </c>
      <c r="X104">
        <v>0.209845900535583</v>
      </c>
      <c r="Y104">
        <v>0.209845900535583</v>
      </c>
      <c r="Z104">
        <v>0.2</v>
      </c>
      <c r="AA104">
        <v>0.8</v>
      </c>
      <c r="AB104">
        <v>0.8</v>
      </c>
      <c r="AC104">
        <v>0.8</v>
      </c>
      <c r="AD104">
        <v>0.2</v>
      </c>
      <c r="AE104">
        <v>0.6</v>
      </c>
    </row>
    <row r="105" spans="1:31" x14ac:dyDescent="0.15">
      <c r="A105" s="4">
        <v>236</v>
      </c>
      <c r="B105">
        <v>12</v>
      </c>
      <c r="C105">
        <v>8</v>
      </c>
      <c r="D105">
        <v>10</v>
      </c>
      <c r="E105">
        <v>10</v>
      </c>
      <c r="F105">
        <v>9</v>
      </c>
      <c r="G105">
        <v>1</v>
      </c>
      <c r="H105">
        <v>3</v>
      </c>
      <c r="I105">
        <v>7</v>
      </c>
      <c r="J105">
        <v>0.6</v>
      </c>
      <c r="K105">
        <v>4.1250190734863299</v>
      </c>
      <c r="L105" s="7">
        <v>2.65274238586426</v>
      </c>
      <c r="M105">
        <v>2.5325450897216801</v>
      </c>
      <c r="N105">
        <v>4.7358875274658203</v>
      </c>
      <c r="O105">
        <v>2</v>
      </c>
      <c r="P105">
        <v>2</v>
      </c>
      <c r="Q105">
        <v>9</v>
      </c>
      <c r="R105" s="12">
        <v>0.22220000000000001</v>
      </c>
      <c r="S105" s="12">
        <f t="shared" si="1"/>
        <v>0.2</v>
      </c>
      <c r="T105">
        <v>1.1364994049072299</v>
      </c>
      <c r="U105">
        <v>1.01352822780609</v>
      </c>
      <c r="V105">
        <v>0.99596577882766701</v>
      </c>
      <c r="W105" s="13">
        <v>1.75624489784241E-2</v>
      </c>
      <c r="X105">
        <v>0.14053362607955899</v>
      </c>
      <c r="Y105">
        <v>0.14053362607955899</v>
      </c>
      <c r="Z105">
        <v>0.2</v>
      </c>
      <c r="AA105">
        <v>0.7</v>
      </c>
      <c r="AB105">
        <v>0.77777777777777801</v>
      </c>
      <c r="AC105">
        <v>0.73684210526315796</v>
      </c>
      <c r="AD105">
        <v>0.3</v>
      </c>
      <c r="AE105">
        <v>0.5</v>
      </c>
    </row>
    <row r="106" spans="1:31" x14ac:dyDescent="0.15">
      <c r="A106" s="4">
        <v>139</v>
      </c>
      <c r="B106">
        <v>14</v>
      </c>
      <c r="C106">
        <v>6</v>
      </c>
      <c r="D106">
        <v>10</v>
      </c>
      <c r="E106">
        <v>10</v>
      </c>
      <c r="F106">
        <v>10</v>
      </c>
      <c r="G106">
        <v>0</v>
      </c>
      <c r="H106">
        <v>4</v>
      </c>
      <c r="I106">
        <v>6</v>
      </c>
      <c r="J106">
        <v>0.7</v>
      </c>
      <c r="K106">
        <v>4.28236961364746</v>
      </c>
      <c r="L106" s="7">
        <v>2.6555042266845699</v>
      </c>
      <c r="M106">
        <v>2.20978927612305</v>
      </c>
      <c r="N106">
        <v>3.32430076599121</v>
      </c>
      <c r="O106">
        <v>1</v>
      </c>
      <c r="P106">
        <v>1</v>
      </c>
      <c r="Q106">
        <v>8</v>
      </c>
      <c r="R106" s="12">
        <v>0.125</v>
      </c>
      <c r="S106" s="12">
        <f t="shared" si="1"/>
        <v>0.1</v>
      </c>
      <c r="T106">
        <v>1.31381416320801</v>
      </c>
      <c r="U106">
        <v>1.24677658081055</v>
      </c>
      <c r="V106">
        <v>1.1291205883026101</v>
      </c>
      <c r="W106" s="13">
        <v>0.117655992507935</v>
      </c>
      <c r="X106">
        <v>0.18469357490539601</v>
      </c>
      <c r="Y106">
        <v>0.18469357490539601</v>
      </c>
      <c r="Z106">
        <v>0.1</v>
      </c>
      <c r="AA106">
        <v>0.7</v>
      </c>
      <c r="AB106">
        <v>0.875</v>
      </c>
      <c r="AC106">
        <v>0.77777777777777801</v>
      </c>
      <c r="AD106">
        <v>0.3</v>
      </c>
      <c r="AE106">
        <v>0.6</v>
      </c>
    </row>
    <row r="107" spans="1:31" x14ac:dyDescent="0.15">
      <c r="A107" s="4">
        <v>417</v>
      </c>
      <c r="B107">
        <v>13</v>
      </c>
      <c r="C107">
        <v>7</v>
      </c>
      <c r="D107">
        <v>10</v>
      </c>
      <c r="E107">
        <v>10</v>
      </c>
      <c r="F107">
        <v>9</v>
      </c>
      <c r="G107">
        <v>1</v>
      </c>
      <c r="H107">
        <v>4</v>
      </c>
      <c r="I107">
        <v>6</v>
      </c>
      <c r="J107">
        <v>0.65</v>
      </c>
      <c r="K107">
        <v>4.7771167755126998</v>
      </c>
      <c r="L107" s="7">
        <v>2.6599273681640598</v>
      </c>
      <c r="M107">
        <v>2.1201534271240199</v>
      </c>
      <c r="N107">
        <v>4.3933486938476598</v>
      </c>
      <c r="O107">
        <v>1</v>
      </c>
      <c r="P107">
        <v>1</v>
      </c>
      <c r="Q107">
        <v>7</v>
      </c>
      <c r="R107" s="12">
        <v>0.1429</v>
      </c>
      <c r="S107" s="12">
        <f t="shared" si="1"/>
        <v>0.1</v>
      </c>
      <c r="T107">
        <v>1.3006572723388701</v>
      </c>
      <c r="U107">
        <v>1.1764326095581099</v>
      </c>
      <c r="V107">
        <v>1.1367609500885001</v>
      </c>
      <c r="W107" s="13">
        <v>3.9671659469604499E-2</v>
      </c>
      <c r="X107">
        <v>0.16389632225036599</v>
      </c>
      <c r="Y107">
        <v>0.16389632225036599</v>
      </c>
      <c r="Z107">
        <v>0.1</v>
      </c>
      <c r="AA107">
        <v>0.6</v>
      </c>
      <c r="AB107">
        <v>0.85714285714285698</v>
      </c>
      <c r="AC107">
        <v>0.70588235294117596</v>
      </c>
      <c r="AD107">
        <v>0.4</v>
      </c>
      <c r="AE107">
        <v>0.5</v>
      </c>
    </row>
    <row r="108" spans="1:31" x14ac:dyDescent="0.15">
      <c r="A108" s="4">
        <v>39</v>
      </c>
      <c r="B108">
        <v>13</v>
      </c>
      <c r="C108">
        <v>7</v>
      </c>
      <c r="D108">
        <v>10</v>
      </c>
      <c r="E108">
        <v>10</v>
      </c>
      <c r="F108">
        <v>10</v>
      </c>
      <c r="G108">
        <v>0</v>
      </c>
      <c r="H108">
        <v>3</v>
      </c>
      <c r="I108">
        <v>7</v>
      </c>
      <c r="J108">
        <v>0.65</v>
      </c>
      <c r="K108">
        <v>4.2416248321533203</v>
      </c>
      <c r="L108" s="7">
        <v>2.6613082885742201</v>
      </c>
      <c r="M108">
        <v>1.87679290771484</v>
      </c>
      <c r="N108">
        <v>4.1469745635986301</v>
      </c>
      <c r="O108">
        <v>2</v>
      </c>
      <c r="P108">
        <v>2</v>
      </c>
      <c r="Q108">
        <v>10</v>
      </c>
      <c r="R108" s="12">
        <v>0.2</v>
      </c>
      <c r="S108" s="12">
        <f t="shared" si="1"/>
        <v>0.2</v>
      </c>
      <c r="T108">
        <v>1.2218875885009799</v>
      </c>
      <c r="U108">
        <v>1.10618340969086</v>
      </c>
      <c r="V108">
        <v>1.06393814086914</v>
      </c>
      <c r="W108" s="13">
        <v>4.2245268821716302E-2</v>
      </c>
      <c r="X108">
        <v>0.15794944763183599</v>
      </c>
      <c r="Y108">
        <v>0.15794944763183599</v>
      </c>
      <c r="Z108">
        <v>0.2</v>
      </c>
      <c r="AA108">
        <v>0.8</v>
      </c>
      <c r="AB108">
        <v>0.8</v>
      </c>
      <c r="AC108">
        <v>0.8</v>
      </c>
      <c r="AD108">
        <v>0.2</v>
      </c>
      <c r="AE108">
        <v>0.6</v>
      </c>
    </row>
    <row r="109" spans="1:31" x14ac:dyDescent="0.15">
      <c r="A109" s="4">
        <v>898</v>
      </c>
      <c r="B109">
        <v>12</v>
      </c>
      <c r="C109">
        <v>8</v>
      </c>
      <c r="D109">
        <v>10</v>
      </c>
      <c r="E109">
        <v>10</v>
      </c>
      <c r="F109">
        <v>9</v>
      </c>
      <c r="G109">
        <v>1</v>
      </c>
      <c r="H109">
        <v>3</v>
      </c>
      <c r="I109">
        <v>7</v>
      </c>
      <c r="J109">
        <v>0.6</v>
      </c>
      <c r="K109">
        <v>4.7232074737548801</v>
      </c>
      <c r="L109" s="7">
        <v>2.6647758483886701</v>
      </c>
      <c r="M109">
        <v>1.5633640289306601</v>
      </c>
      <c r="N109">
        <v>5.2879943847656197</v>
      </c>
      <c r="O109">
        <v>2</v>
      </c>
      <c r="P109">
        <v>2</v>
      </c>
      <c r="Q109">
        <v>6</v>
      </c>
      <c r="R109" s="12">
        <v>0.33329999999999999</v>
      </c>
      <c r="S109" s="12">
        <f t="shared" si="1"/>
        <v>0.2</v>
      </c>
      <c r="T109">
        <v>1.3470478057861299</v>
      </c>
      <c r="U109">
        <v>1.1641877889633201</v>
      </c>
      <c r="V109">
        <v>1.18686103820801</v>
      </c>
      <c r="W109" s="13">
        <v>2.26732492446899E-2</v>
      </c>
      <c r="X109">
        <v>0.160186767578125</v>
      </c>
      <c r="Y109">
        <v>0.160186767578125</v>
      </c>
      <c r="Z109">
        <v>0.2</v>
      </c>
      <c r="AA109">
        <v>0.4</v>
      </c>
      <c r="AB109">
        <v>0.66666666666666696</v>
      </c>
      <c r="AC109">
        <v>0.5</v>
      </c>
      <c r="AD109">
        <v>0.6</v>
      </c>
      <c r="AE109">
        <v>0.2</v>
      </c>
    </row>
    <row r="110" spans="1:31" x14ac:dyDescent="0.15">
      <c r="A110" s="4">
        <v>268</v>
      </c>
      <c r="B110">
        <v>13</v>
      </c>
      <c r="C110">
        <v>7</v>
      </c>
      <c r="D110">
        <v>10</v>
      </c>
      <c r="E110">
        <v>10</v>
      </c>
      <c r="F110">
        <v>10</v>
      </c>
      <c r="G110">
        <v>0</v>
      </c>
      <c r="H110">
        <v>3</v>
      </c>
      <c r="I110">
        <v>7</v>
      </c>
      <c r="J110">
        <v>0.65</v>
      </c>
      <c r="K110">
        <v>5.2104263305664098</v>
      </c>
      <c r="L110" s="7">
        <v>2.66756248474121</v>
      </c>
      <c r="M110">
        <v>1.4871921539306601</v>
      </c>
      <c r="N110">
        <v>6.7899799346923801</v>
      </c>
      <c r="O110">
        <v>2</v>
      </c>
      <c r="P110">
        <v>2</v>
      </c>
      <c r="Q110">
        <v>9</v>
      </c>
      <c r="R110" s="12">
        <v>0.22220000000000001</v>
      </c>
      <c r="S110" s="12">
        <f t="shared" si="1"/>
        <v>0.2</v>
      </c>
      <c r="T110">
        <v>1.7792549133300799</v>
      </c>
      <c r="U110">
        <v>1.4756660461425799</v>
      </c>
      <c r="V110">
        <v>1.5244987010955799</v>
      </c>
      <c r="W110" s="13">
        <v>4.8832654953002902E-2</v>
      </c>
      <c r="X110">
        <v>0.25475621223449701</v>
      </c>
      <c r="Y110">
        <v>0.25475621223449701</v>
      </c>
      <c r="Z110">
        <v>0.2</v>
      </c>
      <c r="AA110">
        <v>0.7</v>
      </c>
      <c r="AB110">
        <v>0.77777777777777801</v>
      </c>
      <c r="AC110">
        <v>0.73684210526315796</v>
      </c>
      <c r="AD110">
        <v>0.3</v>
      </c>
      <c r="AE110">
        <v>0.5</v>
      </c>
    </row>
    <row r="111" spans="1:31" x14ac:dyDescent="0.15">
      <c r="A111" s="4">
        <v>641</v>
      </c>
      <c r="B111">
        <v>13</v>
      </c>
      <c r="C111">
        <v>7</v>
      </c>
      <c r="D111">
        <v>10</v>
      </c>
      <c r="E111">
        <v>10</v>
      </c>
      <c r="F111">
        <v>10</v>
      </c>
      <c r="G111">
        <v>0</v>
      </c>
      <c r="H111">
        <v>3</v>
      </c>
      <c r="I111">
        <v>7</v>
      </c>
      <c r="J111">
        <v>0.65</v>
      </c>
      <c r="K111">
        <v>5.2806148529052699</v>
      </c>
      <c r="L111" s="7">
        <v>2.6689376831054701</v>
      </c>
      <c r="M111">
        <v>1.7712497711181601</v>
      </c>
      <c r="N111">
        <v>7.4231948852539098</v>
      </c>
      <c r="O111">
        <v>3</v>
      </c>
      <c r="P111">
        <v>3</v>
      </c>
      <c r="Q111">
        <v>12</v>
      </c>
      <c r="R111" s="12">
        <v>0.25</v>
      </c>
      <c r="S111" s="12">
        <f t="shared" si="1"/>
        <v>0.3</v>
      </c>
      <c r="T111">
        <v>2.0164928436279301</v>
      </c>
      <c r="U111">
        <v>1.640429854393</v>
      </c>
      <c r="V111">
        <v>1.7219352722168</v>
      </c>
      <c r="W111" s="13">
        <v>8.1505417823791504E-2</v>
      </c>
      <c r="X111">
        <v>0.29455757141113298</v>
      </c>
      <c r="Y111">
        <v>0.29455757141113298</v>
      </c>
      <c r="Z111">
        <v>0.3</v>
      </c>
      <c r="AA111">
        <v>0.9</v>
      </c>
      <c r="AB111">
        <v>0.75</v>
      </c>
      <c r="AC111">
        <v>0.81818181818181801</v>
      </c>
      <c r="AD111">
        <v>0.1</v>
      </c>
      <c r="AE111">
        <v>0.6</v>
      </c>
    </row>
    <row r="112" spans="1:31" x14ac:dyDescent="0.15">
      <c r="A112" s="4">
        <v>677</v>
      </c>
      <c r="B112">
        <v>12</v>
      </c>
      <c r="C112">
        <v>8</v>
      </c>
      <c r="D112">
        <v>10</v>
      </c>
      <c r="E112">
        <v>10</v>
      </c>
      <c r="F112">
        <v>10</v>
      </c>
      <c r="G112">
        <v>0</v>
      </c>
      <c r="H112">
        <v>2</v>
      </c>
      <c r="I112">
        <v>8</v>
      </c>
      <c r="J112">
        <v>0.6</v>
      </c>
      <c r="K112">
        <v>3.8947849273681601</v>
      </c>
      <c r="L112" s="7">
        <v>2.6793117523193399</v>
      </c>
      <c r="M112">
        <v>2.7569541931152299</v>
      </c>
      <c r="N112">
        <v>6.1744194030761701</v>
      </c>
      <c r="O112">
        <v>1</v>
      </c>
      <c r="P112">
        <v>1</v>
      </c>
      <c r="Q112">
        <v>8</v>
      </c>
      <c r="R112" s="12">
        <v>0.125</v>
      </c>
      <c r="S112" s="12">
        <f t="shared" si="1"/>
        <v>0.1</v>
      </c>
      <c r="T112">
        <v>1.2062225341796899</v>
      </c>
      <c r="U112">
        <v>1.0235748291015601</v>
      </c>
      <c r="V112">
        <v>1.0341088771820099</v>
      </c>
      <c r="W112" s="13">
        <v>1.05340480804443E-2</v>
      </c>
      <c r="X112">
        <v>0.172113656997681</v>
      </c>
      <c r="Y112">
        <v>0.172113656997681</v>
      </c>
      <c r="Z112">
        <v>0.1</v>
      </c>
      <c r="AA112">
        <v>0.7</v>
      </c>
      <c r="AB112">
        <v>0.875</v>
      </c>
      <c r="AC112">
        <v>0.77777777777777801</v>
      </c>
      <c r="AD112">
        <v>0.3</v>
      </c>
      <c r="AE112">
        <v>0.6</v>
      </c>
    </row>
    <row r="113" spans="1:31" x14ac:dyDescent="0.15">
      <c r="A113" s="4">
        <v>504</v>
      </c>
      <c r="B113">
        <v>13</v>
      </c>
      <c r="C113">
        <v>7</v>
      </c>
      <c r="D113">
        <v>10</v>
      </c>
      <c r="E113">
        <v>10</v>
      </c>
      <c r="F113">
        <v>10</v>
      </c>
      <c r="G113">
        <v>0</v>
      </c>
      <c r="H113">
        <v>3</v>
      </c>
      <c r="I113">
        <v>7</v>
      </c>
      <c r="J113">
        <v>0.65</v>
      </c>
      <c r="K113">
        <v>4.6735877990722701</v>
      </c>
      <c r="L113" s="7">
        <v>2.6869544982910201</v>
      </c>
      <c r="M113">
        <v>1.77249908447266</v>
      </c>
      <c r="N113">
        <v>5.31575584411621</v>
      </c>
      <c r="O113">
        <v>2</v>
      </c>
      <c r="P113">
        <v>2</v>
      </c>
      <c r="Q113">
        <v>10</v>
      </c>
      <c r="R113" s="12">
        <v>0.2</v>
      </c>
      <c r="S113" s="12">
        <f t="shared" si="1"/>
        <v>0.2</v>
      </c>
      <c r="T113">
        <v>1.6482028961181601</v>
      </c>
      <c r="U113">
        <v>1.43164122104645</v>
      </c>
      <c r="V113">
        <v>1.39873123168945</v>
      </c>
      <c r="W113" s="13">
        <v>3.2909989356994601E-2</v>
      </c>
      <c r="X113">
        <v>0.24947166442871099</v>
      </c>
      <c r="Y113">
        <v>0.24947166442871099</v>
      </c>
      <c r="Z113">
        <v>0.2</v>
      </c>
      <c r="AA113">
        <v>0.8</v>
      </c>
      <c r="AB113">
        <v>0.8</v>
      </c>
      <c r="AC113">
        <v>0.8</v>
      </c>
      <c r="AD113">
        <v>0.2</v>
      </c>
      <c r="AE113">
        <v>0.6</v>
      </c>
    </row>
    <row r="114" spans="1:31" x14ac:dyDescent="0.15">
      <c r="A114" s="4">
        <v>67</v>
      </c>
      <c r="B114">
        <v>14</v>
      </c>
      <c r="C114">
        <v>6</v>
      </c>
      <c r="D114">
        <v>10</v>
      </c>
      <c r="E114">
        <v>10</v>
      </c>
      <c r="F114">
        <v>10</v>
      </c>
      <c r="G114">
        <v>0</v>
      </c>
      <c r="H114">
        <v>4</v>
      </c>
      <c r="I114">
        <v>6</v>
      </c>
      <c r="J114">
        <v>0.7</v>
      </c>
      <c r="K114">
        <v>6.1504192352294904</v>
      </c>
      <c r="L114" s="7">
        <v>2.6899929046630899</v>
      </c>
      <c r="M114">
        <v>1.1105537414550799</v>
      </c>
      <c r="N114">
        <v>6.0186614990234402</v>
      </c>
      <c r="O114">
        <v>3</v>
      </c>
      <c r="P114">
        <v>3</v>
      </c>
      <c r="Q114">
        <v>12</v>
      </c>
      <c r="R114" s="12">
        <v>0.25</v>
      </c>
      <c r="S114" s="12">
        <f t="shared" si="1"/>
        <v>0.3</v>
      </c>
      <c r="T114">
        <v>2.0591373443603498</v>
      </c>
      <c r="U114">
        <v>1.8044490814209</v>
      </c>
      <c r="V114">
        <v>1.7605402469635001</v>
      </c>
      <c r="W114" s="13">
        <v>4.3908834457397503E-2</v>
      </c>
      <c r="X114">
        <v>0.29859709739685097</v>
      </c>
      <c r="Y114">
        <v>0.29859709739685097</v>
      </c>
      <c r="Z114">
        <v>0.3</v>
      </c>
      <c r="AA114">
        <v>0.9</v>
      </c>
      <c r="AB114">
        <v>0.75</v>
      </c>
      <c r="AC114">
        <v>0.81818181818181801</v>
      </c>
      <c r="AD114">
        <v>0.1</v>
      </c>
      <c r="AE114">
        <v>0.6</v>
      </c>
    </row>
    <row r="115" spans="1:31" x14ac:dyDescent="0.15">
      <c r="A115" s="4">
        <v>494</v>
      </c>
      <c r="B115">
        <v>12</v>
      </c>
      <c r="C115">
        <v>8</v>
      </c>
      <c r="D115">
        <v>10</v>
      </c>
      <c r="E115">
        <v>10</v>
      </c>
      <c r="F115">
        <v>10</v>
      </c>
      <c r="G115">
        <v>0</v>
      </c>
      <c r="H115">
        <v>2</v>
      </c>
      <c r="I115">
        <v>8</v>
      </c>
      <c r="J115">
        <v>0.6</v>
      </c>
      <c r="K115">
        <v>4.2691421508789098</v>
      </c>
      <c r="L115" s="7">
        <v>2.6939640045165998</v>
      </c>
      <c r="M115">
        <v>1.8861732482910201</v>
      </c>
      <c r="N115">
        <v>6.8661632537841797</v>
      </c>
      <c r="O115">
        <v>2</v>
      </c>
      <c r="P115">
        <v>2</v>
      </c>
      <c r="Q115">
        <v>8</v>
      </c>
      <c r="R115" s="12">
        <v>0.25</v>
      </c>
      <c r="S115" s="12">
        <f t="shared" si="1"/>
        <v>0.2</v>
      </c>
      <c r="T115">
        <v>1.37613105773926</v>
      </c>
      <c r="U115">
        <v>1.1125192642211901</v>
      </c>
      <c r="V115">
        <v>1.1892223358154299</v>
      </c>
      <c r="W115" s="13">
        <v>7.6703071594238295E-2</v>
      </c>
      <c r="X115">
        <v>0.18690872192382799</v>
      </c>
      <c r="Y115">
        <v>0.18690872192382799</v>
      </c>
      <c r="Z115">
        <v>0.2</v>
      </c>
      <c r="AA115">
        <v>0.6</v>
      </c>
      <c r="AB115">
        <v>0.75</v>
      </c>
      <c r="AC115">
        <v>0.66666666666666696</v>
      </c>
      <c r="AD115">
        <v>0.4</v>
      </c>
      <c r="AE115">
        <v>0.4</v>
      </c>
    </row>
    <row r="116" spans="1:31" x14ac:dyDescent="0.15">
      <c r="A116" s="4">
        <v>58</v>
      </c>
      <c r="B116">
        <v>12</v>
      </c>
      <c r="C116">
        <v>8</v>
      </c>
      <c r="D116">
        <v>10</v>
      </c>
      <c r="E116">
        <v>10</v>
      </c>
      <c r="F116">
        <v>9</v>
      </c>
      <c r="G116">
        <v>1</v>
      </c>
      <c r="H116">
        <v>3</v>
      </c>
      <c r="I116">
        <v>7</v>
      </c>
      <c r="J116">
        <v>0.6</v>
      </c>
      <c r="K116">
        <v>4.0925922393798801</v>
      </c>
      <c r="L116" s="7">
        <v>2.6972236633300799</v>
      </c>
      <c r="M116">
        <v>2.3413047790527299</v>
      </c>
      <c r="N116">
        <v>4.1427917480468697</v>
      </c>
      <c r="O116">
        <v>1</v>
      </c>
      <c r="P116">
        <v>1</v>
      </c>
      <c r="Q116">
        <v>5</v>
      </c>
      <c r="R116" s="12">
        <v>0.2</v>
      </c>
      <c r="S116" s="12">
        <f t="shared" si="1"/>
        <v>0.1</v>
      </c>
      <c r="T116">
        <v>1.1348972320556601</v>
      </c>
      <c r="U116">
        <v>1.02525770664215</v>
      </c>
      <c r="V116">
        <v>0.99197465181350697</v>
      </c>
      <c r="W116" s="13">
        <v>3.3283054828643799E-2</v>
      </c>
      <c r="X116">
        <v>0.14292258024215701</v>
      </c>
      <c r="Y116">
        <v>0.14292258024215701</v>
      </c>
      <c r="Z116">
        <v>0.1</v>
      </c>
      <c r="AA116">
        <v>0.4</v>
      </c>
      <c r="AB116">
        <v>0.8</v>
      </c>
      <c r="AC116">
        <v>0.53333333333333299</v>
      </c>
      <c r="AD116">
        <v>0.6</v>
      </c>
      <c r="AE116">
        <v>0.3</v>
      </c>
    </row>
    <row r="117" spans="1:31" x14ac:dyDescent="0.15">
      <c r="A117" s="4">
        <v>437</v>
      </c>
      <c r="B117">
        <v>14</v>
      </c>
      <c r="C117">
        <v>6</v>
      </c>
      <c r="D117">
        <v>10</v>
      </c>
      <c r="E117">
        <v>10</v>
      </c>
      <c r="F117">
        <v>10</v>
      </c>
      <c r="G117">
        <v>0</v>
      </c>
      <c r="H117">
        <v>4</v>
      </c>
      <c r="I117">
        <v>6</v>
      </c>
      <c r="J117">
        <v>0.7</v>
      </c>
      <c r="K117">
        <v>4.5454158782959002</v>
      </c>
      <c r="L117" s="7">
        <v>2.7038211822509801</v>
      </c>
      <c r="M117">
        <v>2.62799072265625</v>
      </c>
      <c r="N117">
        <v>4.4775981903076199</v>
      </c>
      <c r="O117">
        <v>0</v>
      </c>
      <c r="P117">
        <v>0</v>
      </c>
      <c r="Q117">
        <v>0</v>
      </c>
      <c r="R117" s="12">
        <v>0</v>
      </c>
      <c r="S117" s="12">
        <f t="shared" si="1"/>
        <v>0</v>
      </c>
      <c r="T117">
        <v>1.1610412597656199</v>
      </c>
      <c r="U117">
        <v>1.0817279815673799</v>
      </c>
      <c r="V117">
        <v>1.0180457830429099</v>
      </c>
      <c r="W117" s="13">
        <v>6.3682198524475098E-2</v>
      </c>
      <c r="X117">
        <v>0.14299547672271701</v>
      </c>
      <c r="Y117">
        <v>0.14299547672271701</v>
      </c>
      <c r="Z117">
        <v>0</v>
      </c>
      <c r="AA117">
        <v>0</v>
      </c>
      <c r="AB117" t="s">
        <v>29</v>
      </c>
      <c r="AC117" t="s">
        <v>29</v>
      </c>
      <c r="AD117">
        <v>1</v>
      </c>
      <c r="AE117">
        <v>0</v>
      </c>
    </row>
    <row r="118" spans="1:31" x14ac:dyDescent="0.15">
      <c r="A118" s="4">
        <v>649</v>
      </c>
      <c r="B118">
        <v>14</v>
      </c>
      <c r="C118">
        <v>6</v>
      </c>
      <c r="D118">
        <v>10</v>
      </c>
      <c r="E118">
        <v>10</v>
      </c>
      <c r="F118">
        <v>10</v>
      </c>
      <c r="G118">
        <v>0</v>
      </c>
      <c r="H118">
        <v>4</v>
      </c>
      <c r="I118">
        <v>6</v>
      </c>
      <c r="J118">
        <v>0.7</v>
      </c>
      <c r="K118">
        <v>5.4473953247070304</v>
      </c>
      <c r="L118" s="7">
        <v>2.7041130065918</v>
      </c>
      <c r="M118">
        <v>1.48691558837891</v>
      </c>
      <c r="N118">
        <v>4.8295326232910201</v>
      </c>
      <c r="O118">
        <v>3</v>
      </c>
      <c r="P118">
        <v>3</v>
      </c>
      <c r="Q118">
        <v>11</v>
      </c>
      <c r="R118" s="12">
        <v>0.2727</v>
      </c>
      <c r="S118" s="12">
        <f t="shared" si="1"/>
        <v>0.3</v>
      </c>
      <c r="T118">
        <v>1.7302551269531199</v>
      </c>
      <c r="U118">
        <v>1.54034471511841</v>
      </c>
      <c r="V118">
        <v>1.47757208347321</v>
      </c>
      <c r="W118" s="13">
        <v>6.2772631645202595E-2</v>
      </c>
      <c r="X118">
        <v>0.25268304347991899</v>
      </c>
      <c r="Y118">
        <v>0.25268304347991899</v>
      </c>
      <c r="Z118">
        <v>0.3</v>
      </c>
      <c r="AA118">
        <v>0.8</v>
      </c>
      <c r="AB118">
        <v>0.72727272727272696</v>
      </c>
      <c r="AC118">
        <v>0.76190476190476197</v>
      </c>
      <c r="AD118">
        <v>0.2</v>
      </c>
      <c r="AE118">
        <v>0.5</v>
      </c>
    </row>
    <row r="119" spans="1:31" x14ac:dyDescent="0.15">
      <c r="A119" s="4">
        <v>224</v>
      </c>
      <c r="B119">
        <v>14</v>
      </c>
      <c r="C119">
        <v>6</v>
      </c>
      <c r="D119">
        <v>10</v>
      </c>
      <c r="E119">
        <v>10</v>
      </c>
      <c r="F119">
        <v>10</v>
      </c>
      <c r="G119">
        <v>0</v>
      </c>
      <c r="H119">
        <v>4</v>
      </c>
      <c r="I119">
        <v>6</v>
      </c>
      <c r="J119">
        <v>0.7</v>
      </c>
      <c r="K119">
        <v>5.0522842407226598</v>
      </c>
      <c r="L119" s="7">
        <v>2.7149238586425799</v>
      </c>
      <c r="M119">
        <v>1.80949211120605</v>
      </c>
      <c r="N119">
        <v>4.3343524932861301</v>
      </c>
      <c r="O119">
        <v>3</v>
      </c>
      <c r="P119">
        <v>3</v>
      </c>
      <c r="Q119">
        <v>13</v>
      </c>
      <c r="R119" s="12">
        <v>0.23080000000000001</v>
      </c>
      <c r="S119" s="12">
        <f t="shared" si="1"/>
        <v>0.3</v>
      </c>
      <c r="T119">
        <v>1.6859378814697299</v>
      </c>
      <c r="U119">
        <v>1.52864265441895</v>
      </c>
      <c r="V119">
        <v>1.4315664768219001</v>
      </c>
      <c r="W119" s="13">
        <v>9.7076177597045898E-2</v>
      </c>
      <c r="X119">
        <v>0.25437140464782698</v>
      </c>
      <c r="Y119">
        <v>0.25437140464782698</v>
      </c>
      <c r="Z119">
        <v>0.3</v>
      </c>
      <c r="AA119">
        <v>1</v>
      </c>
      <c r="AB119">
        <v>0.76923076923076905</v>
      </c>
      <c r="AC119">
        <v>0.86956521739130399</v>
      </c>
      <c r="AD119">
        <v>0</v>
      </c>
      <c r="AE119">
        <v>0.7</v>
      </c>
    </row>
    <row r="120" spans="1:31" x14ac:dyDescent="0.15">
      <c r="A120" s="4">
        <v>290</v>
      </c>
      <c r="B120">
        <v>12</v>
      </c>
      <c r="C120">
        <v>8</v>
      </c>
      <c r="D120">
        <v>10</v>
      </c>
      <c r="E120">
        <v>10</v>
      </c>
      <c r="F120">
        <v>9</v>
      </c>
      <c r="G120">
        <v>1</v>
      </c>
      <c r="H120">
        <v>3</v>
      </c>
      <c r="I120">
        <v>7</v>
      </c>
      <c r="J120">
        <v>0.6</v>
      </c>
      <c r="K120">
        <v>3.9731216430664098</v>
      </c>
      <c r="L120" s="7">
        <v>2.7283134460449201</v>
      </c>
      <c r="M120">
        <v>2.6962318420410201</v>
      </c>
      <c r="N120">
        <v>4.1035308837890598</v>
      </c>
      <c r="O120">
        <v>1</v>
      </c>
      <c r="P120">
        <v>1</v>
      </c>
      <c r="Q120">
        <v>7</v>
      </c>
      <c r="R120" s="12">
        <v>0.1429</v>
      </c>
      <c r="S120" s="12">
        <f t="shared" si="1"/>
        <v>0.1</v>
      </c>
      <c r="T120">
        <v>1.0356311798095701</v>
      </c>
      <c r="U120">
        <v>0.95635414123535201</v>
      </c>
      <c r="V120">
        <v>0.92265146970748901</v>
      </c>
      <c r="W120" s="13">
        <v>3.37026715278625E-2</v>
      </c>
      <c r="X120">
        <v>0.11297971010208099</v>
      </c>
      <c r="Y120">
        <v>0.11297971010208099</v>
      </c>
      <c r="Z120">
        <v>0.1</v>
      </c>
      <c r="AA120">
        <v>0.6</v>
      </c>
      <c r="AB120">
        <v>0.85714285714285698</v>
      </c>
      <c r="AC120">
        <v>0.70588235294117596</v>
      </c>
      <c r="AD120">
        <v>0.4</v>
      </c>
      <c r="AE120">
        <v>0.5</v>
      </c>
    </row>
    <row r="121" spans="1:31" x14ac:dyDescent="0.15">
      <c r="A121" s="4">
        <v>634</v>
      </c>
      <c r="B121">
        <v>14</v>
      </c>
      <c r="C121">
        <v>6</v>
      </c>
      <c r="D121">
        <v>10</v>
      </c>
      <c r="E121">
        <v>10</v>
      </c>
      <c r="F121">
        <v>10</v>
      </c>
      <c r="G121">
        <v>0</v>
      </c>
      <c r="H121">
        <v>4</v>
      </c>
      <c r="I121">
        <v>6</v>
      </c>
      <c r="J121">
        <v>0.7</v>
      </c>
      <c r="K121">
        <v>5.2273178100585902</v>
      </c>
      <c r="L121" s="7">
        <v>2.7422637939453098</v>
      </c>
      <c r="M121">
        <v>1.81367111206055</v>
      </c>
      <c r="N121">
        <v>4.6649837493896502</v>
      </c>
      <c r="O121">
        <v>2</v>
      </c>
      <c r="P121">
        <v>2</v>
      </c>
      <c r="Q121">
        <v>11</v>
      </c>
      <c r="R121" s="12">
        <v>0.18179999999999999</v>
      </c>
      <c r="S121" s="12">
        <f t="shared" si="1"/>
        <v>0.2</v>
      </c>
      <c r="T121">
        <v>1.5930709838867201</v>
      </c>
      <c r="U121">
        <v>1.45227003097534</v>
      </c>
      <c r="V121">
        <v>1.3624951839446999</v>
      </c>
      <c r="W121" s="13">
        <v>8.9774847030639607E-2</v>
      </c>
      <c r="X121">
        <v>0.23057579994201699</v>
      </c>
      <c r="Y121">
        <v>0.23057579994201699</v>
      </c>
      <c r="Z121">
        <v>0.2</v>
      </c>
      <c r="AA121">
        <v>0.9</v>
      </c>
      <c r="AB121">
        <v>0.81818181818181801</v>
      </c>
      <c r="AC121">
        <v>0.85714285714285698</v>
      </c>
      <c r="AD121">
        <v>0.1</v>
      </c>
      <c r="AE121">
        <v>0.7</v>
      </c>
    </row>
    <row r="122" spans="1:31" x14ac:dyDescent="0.15">
      <c r="A122" s="4">
        <v>203</v>
      </c>
      <c r="B122">
        <v>13</v>
      </c>
      <c r="C122">
        <v>7</v>
      </c>
      <c r="D122">
        <v>10</v>
      </c>
      <c r="E122">
        <v>10</v>
      </c>
      <c r="F122">
        <v>10</v>
      </c>
      <c r="G122">
        <v>0</v>
      </c>
      <c r="H122">
        <v>3</v>
      </c>
      <c r="I122">
        <v>7</v>
      </c>
      <c r="J122">
        <v>0.65</v>
      </c>
      <c r="K122">
        <v>3.5423221588134801</v>
      </c>
      <c r="L122" s="7">
        <v>2.7478790283203098</v>
      </c>
      <c r="M122">
        <v>2.9170284271240199</v>
      </c>
      <c r="N122">
        <v>2.8898010253906201</v>
      </c>
      <c r="O122">
        <v>1</v>
      </c>
      <c r="P122">
        <v>1</v>
      </c>
      <c r="Q122">
        <v>7</v>
      </c>
      <c r="R122" s="12">
        <v>0.1429</v>
      </c>
      <c r="S122" s="12">
        <f t="shared" si="1"/>
        <v>0.1</v>
      </c>
      <c r="T122">
        <v>1.17836761474609</v>
      </c>
      <c r="U122">
        <v>1.1353664398193399</v>
      </c>
      <c r="V122">
        <v>1.0175724029541</v>
      </c>
      <c r="W122" s="13">
        <v>0.117794036865234</v>
      </c>
      <c r="X122">
        <v>0.16079521179199199</v>
      </c>
      <c r="Y122">
        <v>0.16079521179199199</v>
      </c>
      <c r="Z122">
        <v>0.1</v>
      </c>
      <c r="AA122">
        <v>0.6</v>
      </c>
      <c r="AB122">
        <v>0.85714285714285698</v>
      </c>
      <c r="AC122">
        <v>0.70588235294117596</v>
      </c>
      <c r="AD122">
        <v>0.4</v>
      </c>
      <c r="AE122">
        <v>0.5</v>
      </c>
    </row>
    <row r="123" spans="1:31" x14ac:dyDescent="0.15">
      <c r="A123" s="4">
        <v>543</v>
      </c>
      <c r="B123">
        <v>12</v>
      </c>
      <c r="C123">
        <v>8</v>
      </c>
      <c r="D123">
        <v>10</v>
      </c>
      <c r="E123">
        <v>10</v>
      </c>
      <c r="F123">
        <v>10</v>
      </c>
      <c r="G123">
        <v>0</v>
      </c>
      <c r="H123">
        <v>2</v>
      </c>
      <c r="I123">
        <v>8</v>
      </c>
      <c r="J123">
        <v>0.6</v>
      </c>
      <c r="K123">
        <v>4.3405895233154297</v>
      </c>
      <c r="L123" s="7">
        <v>2.74839210510254</v>
      </c>
      <c r="M123">
        <v>2.13142585754394</v>
      </c>
      <c r="N123">
        <v>7.1897716522216797</v>
      </c>
      <c r="O123">
        <v>1</v>
      </c>
      <c r="P123">
        <v>1</v>
      </c>
      <c r="Q123">
        <v>7</v>
      </c>
      <c r="R123" s="12">
        <v>0.1429</v>
      </c>
      <c r="S123" s="12">
        <f t="shared" si="1"/>
        <v>0.1</v>
      </c>
      <c r="T123">
        <v>1.2742061614990201</v>
      </c>
      <c r="U123">
        <v>1.0492906570434599</v>
      </c>
      <c r="V123">
        <v>1.10149037837982</v>
      </c>
      <c r="W123" s="13">
        <v>5.2199721336364802E-2</v>
      </c>
      <c r="X123">
        <v>0.17271578311920199</v>
      </c>
      <c r="Y123">
        <v>0.17271578311920199</v>
      </c>
      <c r="Z123">
        <v>0.1</v>
      </c>
      <c r="AA123">
        <v>0.6</v>
      </c>
      <c r="AB123">
        <v>0.85714285714285698</v>
      </c>
      <c r="AC123">
        <v>0.70588235294117596</v>
      </c>
      <c r="AD123">
        <v>0.4</v>
      </c>
      <c r="AE123">
        <v>0.5</v>
      </c>
    </row>
    <row r="124" spans="1:31" x14ac:dyDescent="0.15">
      <c r="A124" s="4">
        <v>420</v>
      </c>
      <c r="B124">
        <v>14</v>
      </c>
      <c r="C124">
        <v>6</v>
      </c>
      <c r="D124">
        <v>10</v>
      </c>
      <c r="E124">
        <v>10</v>
      </c>
      <c r="F124">
        <v>10</v>
      </c>
      <c r="G124">
        <v>0</v>
      </c>
      <c r="H124">
        <v>4</v>
      </c>
      <c r="I124">
        <v>6</v>
      </c>
      <c r="J124">
        <v>0.7</v>
      </c>
      <c r="K124">
        <v>3.8813323974609402</v>
      </c>
      <c r="L124" s="7">
        <v>2.7536201477050799</v>
      </c>
      <c r="M124">
        <v>3.0833549499511701</v>
      </c>
      <c r="N124">
        <v>3.36883544921875</v>
      </c>
      <c r="O124">
        <v>0</v>
      </c>
      <c r="P124">
        <v>0</v>
      </c>
      <c r="Q124">
        <v>0</v>
      </c>
      <c r="R124" s="12">
        <v>0</v>
      </c>
      <c r="S124" s="12">
        <f t="shared" si="1"/>
        <v>0</v>
      </c>
      <c r="T124">
        <v>1.26645278930664</v>
      </c>
      <c r="U124">
        <v>1.2079992294311499</v>
      </c>
      <c r="V124">
        <v>1.0940902233123799</v>
      </c>
      <c r="W124" s="13">
        <v>0.113909006118774</v>
      </c>
      <c r="X124">
        <v>0.172362565994263</v>
      </c>
      <c r="Y124">
        <v>0.172362565994263</v>
      </c>
      <c r="Z124">
        <v>0</v>
      </c>
      <c r="AA124">
        <v>0</v>
      </c>
      <c r="AB124" t="s">
        <v>29</v>
      </c>
      <c r="AC124" t="s">
        <v>29</v>
      </c>
      <c r="AD124">
        <v>1</v>
      </c>
      <c r="AE124">
        <v>0</v>
      </c>
    </row>
    <row r="125" spans="1:31" x14ac:dyDescent="0.15">
      <c r="A125" s="4">
        <v>418</v>
      </c>
      <c r="B125">
        <v>15</v>
      </c>
      <c r="C125">
        <v>5</v>
      </c>
      <c r="D125">
        <v>10</v>
      </c>
      <c r="E125">
        <v>10</v>
      </c>
      <c r="F125">
        <v>10</v>
      </c>
      <c r="G125">
        <v>0</v>
      </c>
      <c r="H125">
        <v>5</v>
      </c>
      <c r="I125">
        <v>5</v>
      </c>
      <c r="J125">
        <v>0.75</v>
      </c>
      <c r="K125">
        <v>4.4448013305664098</v>
      </c>
      <c r="L125" s="7">
        <v>2.7568054199218701</v>
      </c>
      <c r="M125">
        <v>2.61785888671875</v>
      </c>
      <c r="N125">
        <v>3.09810066223144</v>
      </c>
      <c r="O125">
        <v>1</v>
      </c>
      <c r="P125">
        <v>1</v>
      </c>
      <c r="Q125">
        <v>8</v>
      </c>
      <c r="R125" s="12">
        <v>0.125</v>
      </c>
      <c r="S125" s="12">
        <f t="shared" si="1"/>
        <v>0.1</v>
      </c>
      <c r="T125">
        <v>1.3468818664550799</v>
      </c>
      <c r="U125">
        <v>1.3104225397110001</v>
      </c>
      <c r="V125">
        <v>1.1598522663116499</v>
      </c>
      <c r="W125" s="13">
        <v>0.150570273399353</v>
      </c>
      <c r="X125">
        <v>0.18702960014343301</v>
      </c>
      <c r="Y125">
        <v>0.18702960014343301</v>
      </c>
      <c r="Z125">
        <v>0.1</v>
      </c>
      <c r="AA125">
        <v>0.7</v>
      </c>
      <c r="AB125">
        <v>0.875</v>
      </c>
      <c r="AC125">
        <v>0.77777777777777801</v>
      </c>
      <c r="AD125">
        <v>0.3</v>
      </c>
      <c r="AE125">
        <v>0.6</v>
      </c>
    </row>
    <row r="126" spans="1:31" x14ac:dyDescent="0.15">
      <c r="A126" s="4">
        <v>525</v>
      </c>
      <c r="B126">
        <v>12</v>
      </c>
      <c r="C126">
        <v>8</v>
      </c>
      <c r="D126">
        <v>10</v>
      </c>
      <c r="E126">
        <v>10</v>
      </c>
      <c r="F126">
        <v>9</v>
      </c>
      <c r="G126">
        <v>1</v>
      </c>
      <c r="H126">
        <v>3</v>
      </c>
      <c r="I126">
        <v>7</v>
      </c>
      <c r="J126">
        <v>0.6</v>
      </c>
      <c r="K126">
        <v>3.8928985595703098</v>
      </c>
      <c r="L126" s="7">
        <v>2.7612323760986301</v>
      </c>
      <c r="M126">
        <v>2.8354415893554701</v>
      </c>
      <c r="N126">
        <v>3.8782310485839799</v>
      </c>
      <c r="O126">
        <v>1</v>
      </c>
      <c r="P126">
        <v>1</v>
      </c>
      <c r="Q126">
        <v>7</v>
      </c>
      <c r="R126" s="12">
        <v>0.1429</v>
      </c>
      <c r="S126" s="12">
        <f t="shared" si="1"/>
        <v>0.1</v>
      </c>
      <c r="T126">
        <v>0.99554634094238303</v>
      </c>
      <c r="U126">
        <v>0.93878620862960804</v>
      </c>
      <c r="V126">
        <v>0.873407542705536</v>
      </c>
      <c r="W126" s="13">
        <v>6.5378665924072293E-2</v>
      </c>
      <c r="X126">
        <v>0.12213879823684699</v>
      </c>
      <c r="Y126">
        <v>0.12213879823684699</v>
      </c>
      <c r="Z126">
        <v>0.1</v>
      </c>
      <c r="AA126">
        <v>0.6</v>
      </c>
      <c r="AB126">
        <v>0.85714285714285698</v>
      </c>
      <c r="AC126">
        <v>0.70588235294117596</v>
      </c>
      <c r="AD126">
        <v>0.4</v>
      </c>
      <c r="AE126">
        <v>0.5</v>
      </c>
    </row>
    <row r="127" spans="1:31" x14ac:dyDescent="0.15">
      <c r="A127" s="4">
        <v>126</v>
      </c>
      <c r="B127">
        <v>12</v>
      </c>
      <c r="C127">
        <v>8</v>
      </c>
      <c r="D127">
        <v>10</v>
      </c>
      <c r="E127">
        <v>10</v>
      </c>
      <c r="F127">
        <v>10</v>
      </c>
      <c r="G127">
        <v>0</v>
      </c>
      <c r="H127">
        <v>2</v>
      </c>
      <c r="I127">
        <v>8</v>
      </c>
      <c r="J127">
        <v>0.6</v>
      </c>
      <c r="K127">
        <v>4.1392936706543004</v>
      </c>
      <c r="L127" s="7">
        <v>2.77408027648926</v>
      </c>
      <c r="M127">
        <v>4.36417579650879</v>
      </c>
      <c r="N127">
        <v>8.8136711120605504</v>
      </c>
      <c r="O127">
        <v>2</v>
      </c>
      <c r="P127">
        <v>2</v>
      </c>
      <c r="Q127">
        <v>10</v>
      </c>
      <c r="R127" s="12">
        <v>0.2</v>
      </c>
      <c r="S127" s="12">
        <f t="shared" si="1"/>
        <v>0.2</v>
      </c>
      <c r="T127">
        <v>1.34274673461914</v>
      </c>
      <c r="U127">
        <v>1.0541810989379901</v>
      </c>
      <c r="V127">
        <v>1.1562700271606401</v>
      </c>
      <c r="W127" s="13">
        <v>0.102088928222656</v>
      </c>
      <c r="X127">
        <v>0.18647670745849601</v>
      </c>
      <c r="Y127">
        <v>0.18647670745849601</v>
      </c>
      <c r="Z127">
        <v>0.2</v>
      </c>
      <c r="AA127">
        <v>0.8</v>
      </c>
      <c r="AB127">
        <v>0.8</v>
      </c>
      <c r="AC127">
        <v>0.8</v>
      </c>
      <c r="AD127">
        <v>0.2</v>
      </c>
      <c r="AE127">
        <v>0.6</v>
      </c>
    </row>
    <row r="128" spans="1:31" x14ac:dyDescent="0.15">
      <c r="A128" s="4">
        <v>377</v>
      </c>
      <c r="B128">
        <v>14</v>
      </c>
      <c r="C128">
        <v>6</v>
      </c>
      <c r="D128">
        <v>10</v>
      </c>
      <c r="E128">
        <v>10</v>
      </c>
      <c r="F128">
        <v>10</v>
      </c>
      <c r="G128">
        <v>0</v>
      </c>
      <c r="H128">
        <v>4</v>
      </c>
      <c r="I128">
        <v>6</v>
      </c>
      <c r="J128">
        <v>0.7</v>
      </c>
      <c r="K128">
        <v>4.6417942047119096</v>
      </c>
      <c r="L128" s="7">
        <v>2.7789974212646502</v>
      </c>
      <c r="M128">
        <v>2.2768611907959002</v>
      </c>
      <c r="N128">
        <v>3.82009696960449</v>
      </c>
      <c r="O128">
        <v>1</v>
      </c>
      <c r="P128">
        <v>1</v>
      </c>
      <c r="Q128">
        <v>6</v>
      </c>
      <c r="R128" s="12">
        <v>0.16669999999999999</v>
      </c>
      <c r="S128" s="12">
        <f t="shared" si="1"/>
        <v>0.1</v>
      </c>
      <c r="T128">
        <v>1.52300453186035</v>
      </c>
      <c r="U128">
        <v>1.4237847328186</v>
      </c>
      <c r="V128">
        <v>1.3081401586532599</v>
      </c>
      <c r="W128" s="13">
        <v>0.115644574165344</v>
      </c>
      <c r="X128">
        <v>0.21486437320709201</v>
      </c>
      <c r="Y128">
        <v>0.21486437320709201</v>
      </c>
      <c r="Z128">
        <v>0.1</v>
      </c>
      <c r="AA128">
        <v>0.5</v>
      </c>
      <c r="AB128">
        <v>0.83333333333333304</v>
      </c>
      <c r="AC128">
        <v>0.625</v>
      </c>
      <c r="AD128">
        <v>0.5</v>
      </c>
      <c r="AE128">
        <v>0.4</v>
      </c>
    </row>
    <row r="129" spans="1:31" x14ac:dyDescent="0.15">
      <c r="A129" s="4">
        <v>148</v>
      </c>
      <c r="B129">
        <v>15</v>
      </c>
      <c r="C129">
        <v>5</v>
      </c>
      <c r="D129">
        <v>10</v>
      </c>
      <c r="E129">
        <v>10</v>
      </c>
      <c r="F129">
        <v>10</v>
      </c>
      <c r="G129">
        <v>0</v>
      </c>
      <c r="H129">
        <v>5</v>
      </c>
      <c r="I129">
        <v>5</v>
      </c>
      <c r="J129">
        <v>0.75</v>
      </c>
      <c r="K129">
        <v>4.9044284820556596</v>
      </c>
      <c r="L129" s="7">
        <v>2.7793331146240199</v>
      </c>
      <c r="M129">
        <v>2.6688995361328098</v>
      </c>
      <c r="N129">
        <v>4.0293216705322301</v>
      </c>
      <c r="O129">
        <v>0</v>
      </c>
      <c r="P129">
        <v>0</v>
      </c>
      <c r="Q129">
        <v>7</v>
      </c>
      <c r="R129" s="12">
        <v>0</v>
      </c>
      <c r="S129" s="12">
        <f t="shared" si="1"/>
        <v>0</v>
      </c>
      <c r="T129">
        <v>1.4735202789306601</v>
      </c>
      <c r="U129">
        <v>1.3924472332000699</v>
      </c>
      <c r="V129">
        <v>1.27611124515533</v>
      </c>
      <c r="W129" s="13">
        <v>0.11633598804473901</v>
      </c>
      <c r="X129">
        <v>0.19740903377533001</v>
      </c>
      <c r="Y129">
        <v>0.19740903377533001</v>
      </c>
      <c r="Z129">
        <v>0</v>
      </c>
      <c r="AA129">
        <v>0.7</v>
      </c>
      <c r="AB129">
        <v>1</v>
      </c>
      <c r="AC129">
        <v>0.82352941176470595</v>
      </c>
      <c r="AD129">
        <v>0.3</v>
      </c>
      <c r="AE129">
        <v>0.7</v>
      </c>
    </row>
    <row r="130" spans="1:31" x14ac:dyDescent="0.15">
      <c r="A130" s="4">
        <v>433</v>
      </c>
      <c r="B130">
        <v>14</v>
      </c>
      <c r="C130">
        <v>6</v>
      </c>
      <c r="D130">
        <v>10</v>
      </c>
      <c r="E130">
        <v>10</v>
      </c>
      <c r="F130">
        <v>10</v>
      </c>
      <c r="G130">
        <v>0</v>
      </c>
      <c r="H130">
        <v>4</v>
      </c>
      <c r="I130">
        <v>6</v>
      </c>
      <c r="J130">
        <v>0.7</v>
      </c>
      <c r="K130">
        <v>4.6806774139404297</v>
      </c>
      <c r="L130" s="7">
        <v>2.7839107513427699</v>
      </c>
      <c r="M130">
        <v>2.11467361450195</v>
      </c>
      <c r="N130">
        <v>3.6265335083007799</v>
      </c>
      <c r="O130">
        <v>2</v>
      </c>
      <c r="P130">
        <v>2</v>
      </c>
      <c r="Q130">
        <v>10</v>
      </c>
      <c r="R130" s="12">
        <v>0.2</v>
      </c>
      <c r="S130" s="12">
        <f t="shared" ref="S130:S193" si="2">O130/E130</f>
        <v>0.2</v>
      </c>
      <c r="T130">
        <v>1.56283950805664</v>
      </c>
      <c r="U130">
        <v>1.46058320999146</v>
      </c>
      <c r="V130">
        <v>1.3274133205413801</v>
      </c>
      <c r="W130" s="13">
        <v>0.13316988945007299</v>
      </c>
      <c r="X130">
        <v>0.23542618751525901</v>
      </c>
      <c r="Y130">
        <v>0.23542618751525901</v>
      </c>
      <c r="Z130">
        <v>0.2</v>
      </c>
      <c r="AA130">
        <v>0.8</v>
      </c>
      <c r="AB130">
        <v>0.8</v>
      </c>
      <c r="AC130">
        <v>0.8</v>
      </c>
      <c r="AD130">
        <v>0.2</v>
      </c>
      <c r="AE130">
        <v>0.6</v>
      </c>
    </row>
    <row r="131" spans="1:31" x14ac:dyDescent="0.15">
      <c r="A131" s="4">
        <v>558</v>
      </c>
      <c r="B131">
        <v>13</v>
      </c>
      <c r="C131">
        <v>7</v>
      </c>
      <c r="D131">
        <v>10</v>
      </c>
      <c r="E131">
        <v>10</v>
      </c>
      <c r="F131">
        <v>10</v>
      </c>
      <c r="G131">
        <v>0</v>
      </c>
      <c r="H131">
        <v>3</v>
      </c>
      <c r="I131">
        <v>7</v>
      </c>
      <c r="J131">
        <v>0.65</v>
      </c>
      <c r="K131">
        <v>3.7984390258789098</v>
      </c>
      <c r="L131" s="7">
        <v>2.78622245788574</v>
      </c>
      <c r="M131">
        <v>3.10385322570801</v>
      </c>
      <c r="N131">
        <v>3.8278179168701199</v>
      </c>
      <c r="O131">
        <v>0</v>
      </c>
      <c r="P131">
        <v>0</v>
      </c>
      <c r="Q131">
        <v>7</v>
      </c>
      <c r="R131" s="12">
        <v>0</v>
      </c>
      <c r="S131" s="12">
        <f t="shared" si="2"/>
        <v>0</v>
      </c>
      <c r="T131">
        <v>1.1538619995117201</v>
      </c>
      <c r="U131">
        <v>1.09488105773926</v>
      </c>
      <c r="V131">
        <v>0.99403131008148204</v>
      </c>
      <c r="W131" s="13">
        <v>0.100849747657776</v>
      </c>
      <c r="X131">
        <v>0.15983068943023701</v>
      </c>
      <c r="Y131">
        <v>0.15983068943023701</v>
      </c>
      <c r="Z131">
        <v>0</v>
      </c>
      <c r="AA131">
        <v>0.7</v>
      </c>
      <c r="AB131">
        <v>1</v>
      </c>
      <c r="AC131">
        <v>0.82352941176470595</v>
      </c>
      <c r="AD131">
        <v>0.3</v>
      </c>
      <c r="AE131">
        <v>0.7</v>
      </c>
    </row>
    <row r="132" spans="1:31" x14ac:dyDescent="0.15">
      <c r="A132" s="4">
        <v>567</v>
      </c>
      <c r="B132">
        <v>12</v>
      </c>
      <c r="C132">
        <v>8</v>
      </c>
      <c r="D132">
        <v>10</v>
      </c>
      <c r="E132">
        <v>10</v>
      </c>
      <c r="F132">
        <v>10</v>
      </c>
      <c r="G132">
        <v>0</v>
      </c>
      <c r="H132">
        <v>2</v>
      </c>
      <c r="I132">
        <v>8</v>
      </c>
      <c r="J132">
        <v>0.6</v>
      </c>
      <c r="K132">
        <v>4.5404243469238299</v>
      </c>
      <c r="L132" s="7">
        <v>2.7869338989257799</v>
      </c>
      <c r="M132">
        <v>1.6486244201660201</v>
      </c>
      <c r="N132">
        <v>7.3445549011230504</v>
      </c>
      <c r="O132">
        <v>2</v>
      </c>
      <c r="P132">
        <v>2</v>
      </c>
      <c r="Q132">
        <v>9</v>
      </c>
      <c r="R132" s="12">
        <v>0.22220000000000001</v>
      </c>
      <c r="S132" s="12">
        <f t="shared" si="2"/>
        <v>0.2</v>
      </c>
      <c r="T132">
        <v>1.5469284057617201</v>
      </c>
      <c r="U132">
        <v>1.20596027374268</v>
      </c>
      <c r="V132">
        <v>1.3117158412933301</v>
      </c>
      <c r="W132" s="13">
        <v>0.105755567550659</v>
      </c>
      <c r="X132">
        <v>0.23521256446838401</v>
      </c>
      <c r="Y132">
        <v>0.23521256446838401</v>
      </c>
      <c r="Z132">
        <v>0.2</v>
      </c>
      <c r="AA132">
        <v>0.7</v>
      </c>
      <c r="AB132">
        <v>0.77777777777777801</v>
      </c>
      <c r="AC132">
        <v>0.73684210526315796</v>
      </c>
      <c r="AD132">
        <v>0.3</v>
      </c>
      <c r="AE132">
        <v>0.5</v>
      </c>
    </row>
    <row r="133" spans="1:31" x14ac:dyDescent="0.15">
      <c r="A133" s="4">
        <v>626</v>
      </c>
      <c r="B133">
        <v>15</v>
      </c>
      <c r="C133">
        <v>5</v>
      </c>
      <c r="D133">
        <v>10</v>
      </c>
      <c r="E133">
        <v>10</v>
      </c>
      <c r="F133">
        <v>10</v>
      </c>
      <c r="G133">
        <v>0</v>
      </c>
      <c r="H133">
        <v>5</v>
      </c>
      <c r="I133">
        <v>5</v>
      </c>
      <c r="J133">
        <v>0.75</v>
      </c>
      <c r="K133">
        <v>4.4488945007324201</v>
      </c>
      <c r="L133" s="7">
        <v>2.7935333251953098</v>
      </c>
      <c r="M133">
        <v>2.5312194824218701</v>
      </c>
      <c r="N133">
        <v>2.78610038757324</v>
      </c>
      <c r="O133">
        <v>2</v>
      </c>
      <c r="P133">
        <v>2</v>
      </c>
      <c r="Q133">
        <v>11</v>
      </c>
      <c r="R133" s="12">
        <v>0.18179999999999999</v>
      </c>
      <c r="S133" s="12">
        <f t="shared" si="2"/>
        <v>0.2</v>
      </c>
      <c r="T133">
        <v>1.4707450866699201</v>
      </c>
      <c r="U133">
        <v>1.4289009571075399</v>
      </c>
      <c r="V133">
        <v>1.2673585414886499</v>
      </c>
      <c r="W133" s="13">
        <v>0.16154241561889701</v>
      </c>
      <c r="X133">
        <v>0.203386545181274</v>
      </c>
      <c r="Y133">
        <v>0.203386545181274</v>
      </c>
      <c r="Z133">
        <v>0.2</v>
      </c>
      <c r="AA133">
        <v>0.9</v>
      </c>
      <c r="AB133">
        <v>0.81818181818181801</v>
      </c>
      <c r="AC133">
        <v>0.85714285714285698</v>
      </c>
      <c r="AD133">
        <v>0.1</v>
      </c>
      <c r="AE133">
        <v>0.7</v>
      </c>
    </row>
    <row r="134" spans="1:31" x14ac:dyDescent="0.15">
      <c r="A134" s="4">
        <v>479</v>
      </c>
      <c r="B134">
        <v>16</v>
      </c>
      <c r="C134">
        <v>4</v>
      </c>
      <c r="D134">
        <v>10</v>
      </c>
      <c r="E134">
        <v>10</v>
      </c>
      <c r="F134">
        <v>10</v>
      </c>
      <c r="G134">
        <v>0</v>
      </c>
      <c r="H134">
        <v>6</v>
      </c>
      <c r="I134">
        <v>4</v>
      </c>
      <c r="J134">
        <v>0.8</v>
      </c>
      <c r="K134">
        <v>5.7573509216308603</v>
      </c>
      <c r="L134" s="7">
        <v>2.7966232299804701</v>
      </c>
      <c r="M134">
        <v>2.2686214447021502</v>
      </c>
      <c r="N134">
        <v>3.6145534515380899</v>
      </c>
      <c r="O134">
        <v>1</v>
      </c>
      <c r="P134">
        <v>1</v>
      </c>
      <c r="Q134">
        <v>9</v>
      </c>
      <c r="R134" s="12">
        <v>0.1111</v>
      </c>
      <c r="S134" s="12">
        <f t="shared" si="2"/>
        <v>0.1</v>
      </c>
      <c r="T134">
        <v>2.0933933258056601</v>
      </c>
      <c r="U134">
        <v>2.00058150291443</v>
      </c>
      <c r="V134">
        <v>1.7778230905532799</v>
      </c>
      <c r="W134" s="13">
        <v>0.22275841236114499</v>
      </c>
      <c r="X134">
        <v>0.31557023525237998</v>
      </c>
      <c r="Y134">
        <v>0.31557023525237998</v>
      </c>
      <c r="Z134">
        <v>0.1</v>
      </c>
      <c r="AA134">
        <v>0.8</v>
      </c>
      <c r="AB134">
        <v>0.88888888888888895</v>
      </c>
      <c r="AC134">
        <v>0.84210526315789502</v>
      </c>
      <c r="AD134">
        <v>0.2</v>
      </c>
      <c r="AE134">
        <v>0.7</v>
      </c>
    </row>
    <row r="135" spans="1:31" s="1" customFormat="1" x14ac:dyDescent="0.15">
      <c r="A135" s="5">
        <v>659</v>
      </c>
      <c r="B135" s="1">
        <v>12</v>
      </c>
      <c r="C135" s="1">
        <v>8</v>
      </c>
      <c r="D135" s="1">
        <v>10</v>
      </c>
      <c r="E135" s="1">
        <v>10</v>
      </c>
      <c r="F135" s="1">
        <v>10</v>
      </c>
      <c r="G135" s="1">
        <v>0</v>
      </c>
      <c r="H135" s="1">
        <v>2</v>
      </c>
      <c r="I135" s="1">
        <v>8</v>
      </c>
      <c r="J135" s="1">
        <v>0.6</v>
      </c>
      <c r="K135" s="1">
        <v>4.3166465759277299</v>
      </c>
      <c r="L135" s="1">
        <v>2.7985477447509801</v>
      </c>
      <c r="M135" s="1">
        <v>1.8221378326416</v>
      </c>
      <c r="N135" s="1">
        <v>6.3699645996093697</v>
      </c>
      <c r="O135" s="1">
        <v>2</v>
      </c>
      <c r="P135" s="1">
        <v>2</v>
      </c>
      <c r="Q135" s="1">
        <v>10</v>
      </c>
      <c r="R135" s="14">
        <v>0.2</v>
      </c>
      <c r="S135" s="14">
        <f t="shared" si="2"/>
        <v>0.2</v>
      </c>
      <c r="T135" s="1">
        <v>1.3508815765380899</v>
      </c>
      <c r="U135" s="1">
        <v>1.10294342041016</v>
      </c>
      <c r="V135" s="1">
        <v>1.1480643749237101</v>
      </c>
      <c r="W135" s="1">
        <v>4.5120954513549798E-2</v>
      </c>
      <c r="X135" s="1">
        <v>0.20281720161437999</v>
      </c>
      <c r="Y135" s="1">
        <v>0.20281720161437999</v>
      </c>
      <c r="Z135" s="1">
        <v>0.2</v>
      </c>
      <c r="AA135" s="1">
        <v>0.8</v>
      </c>
      <c r="AB135" s="1">
        <v>0.8</v>
      </c>
      <c r="AC135" s="1">
        <v>0.8</v>
      </c>
      <c r="AD135" s="1">
        <v>0.2</v>
      </c>
      <c r="AE135" s="1">
        <v>0.6</v>
      </c>
    </row>
    <row r="136" spans="1:31" x14ac:dyDescent="0.15">
      <c r="A136" s="4">
        <v>170</v>
      </c>
      <c r="B136">
        <v>13</v>
      </c>
      <c r="C136">
        <v>7</v>
      </c>
      <c r="D136">
        <v>10</v>
      </c>
      <c r="E136">
        <v>10</v>
      </c>
      <c r="F136">
        <v>10</v>
      </c>
      <c r="G136">
        <v>0</v>
      </c>
      <c r="H136">
        <v>3</v>
      </c>
      <c r="I136">
        <v>7</v>
      </c>
      <c r="J136">
        <v>0.65</v>
      </c>
      <c r="K136">
        <v>4.2273998260498002</v>
      </c>
      <c r="L136">
        <v>2.8033866882324201</v>
      </c>
      <c r="M136">
        <v>2.1472530364990199</v>
      </c>
      <c r="N136">
        <v>3.8093795776367201</v>
      </c>
      <c r="O136">
        <v>1</v>
      </c>
      <c r="P136">
        <v>1</v>
      </c>
      <c r="Q136">
        <v>7</v>
      </c>
      <c r="R136" s="12">
        <v>0.1429</v>
      </c>
      <c r="S136" s="12">
        <f t="shared" si="2"/>
        <v>0.1</v>
      </c>
      <c r="T136">
        <v>1.3213596343994101</v>
      </c>
      <c r="U136">
        <v>1.2217559814453101</v>
      </c>
      <c r="V136">
        <v>1.1346476078033401</v>
      </c>
      <c r="W136">
        <v>8.7108373641967801E-2</v>
      </c>
      <c r="X136">
        <v>0.186712026596069</v>
      </c>
      <c r="Y136">
        <v>0.186712026596069</v>
      </c>
      <c r="Z136">
        <v>0.1</v>
      </c>
      <c r="AA136">
        <v>0.6</v>
      </c>
      <c r="AB136">
        <v>0.85714285714285698</v>
      </c>
      <c r="AC136">
        <v>0.70588235294117596</v>
      </c>
      <c r="AD136">
        <v>0.4</v>
      </c>
      <c r="AE136">
        <v>0.5</v>
      </c>
    </row>
    <row r="137" spans="1:31" x14ac:dyDescent="0.15">
      <c r="A137" s="4">
        <v>380</v>
      </c>
      <c r="B137">
        <v>15</v>
      </c>
      <c r="C137">
        <v>5</v>
      </c>
      <c r="D137">
        <v>10</v>
      </c>
      <c r="E137">
        <v>10</v>
      </c>
      <c r="F137">
        <v>10</v>
      </c>
      <c r="G137">
        <v>0</v>
      </c>
      <c r="H137">
        <v>5</v>
      </c>
      <c r="I137">
        <v>5</v>
      </c>
      <c r="J137">
        <v>0.75</v>
      </c>
      <c r="K137">
        <v>5.2058868408203098</v>
      </c>
      <c r="L137" s="7">
        <v>2.8078861236572301</v>
      </c>
      <c r="M137">
        <v>2.09303855895996</v>
      </c>
      <c r="N137">
        <v>3.3663177490234402</v>
      </c>
      <c r="O137">
        <v>2</v>
      </c>
      <c r="P137">
        <v>2</v>
      </c>
      <c r="Q137">
        <v>8</v>
      </c>
      <c r="R137" s="12">
        <v>0.25</v>
      </c>
      <c r="S137" s="12">
        <f t="shared" si="2"/>
        <v>0.2</v>
      </c>
      <c r="T137">
        <v>1.7268104553222701</v>
      </c>
      <c r="U137">
        <v>1.64626276493073</v>
      </c>
      <c r="V137">
        <v>1.47800445556641</v>
      </c>
      <c r="W137" s="13">
        <v>0.16825830936431899</v>
      </c>
      <c r="X137">
        <v>0.24880599975585899</v>
      </c>
      <c r="Y137">
        <v>0.24880599975585899</v>
      </c>
      <c r="Z137">
        <v>0.2</v>
      </c>
      <c r="AA137">
        <v>0.6</v>
      </c>
      <c r="AB137">
        <v>0.75</v>
      </c>
      <c r="AC137">
        <v>0.66666666666666696</v>
      </c>
      <c r="AD137">
        <v>0.4</v>
      </c>
      <c r="AE137">
        <v>0.4</v>
      </c>
    </row>
    <row r="138" spans="1:31" x14ac:dyDescent="0.15">
      <c r="A138" s="4">
        <v>238</v>
      </c>
      <c r="B138">
        <v>13</v>
      </c>
      <c r="C138">
        <v>7</v>
      </c>
      <c r="D138">
        <v>10</v>
      </c>
      <c r="E138">
        <v>10</v>
      </c>
      <c r="F138">
        <v>10</v>
      </c>
      <c r="G138">
        <v>0</v>
      </c>
      <c r="H138">
        <v>3</v>
      </c>
      <c r="I138">
        <v>7</v>
      </c>
      <c r="J138">
        <v>0.65</v>
      </c>
      <c r="K138">
        <v>4.5557441711425799</v>
      </c>
      <c r="L138" s="7">
        <v>2.8092269897460902</v>
      </c>
      <c r="M138">
        <v>2.1367454528808598</v>
      </c>
      <c r="N138">
        <v>4.8610248565673801</v>
      </c>
      <c r="O138">
        <v>1</v>
      </c>
      <c r="P138">
        <v>1</v>
      </c>
      <c r="Q138">
        <v>10</v>
      </c>
      <c r="R138" s="12">
        <v>0.1</v>
      </c>
      <c r="S138" s="12">
        <f t="shared" si="2"/>
        <v>0.1</v>
      </c>
      <c r="T138">
        <v>1.69083023071289</v>
      </c>
      <c r="U138">
        <v>1.4881057739257799</v>
      </c>
      <c r="V138">
        <v>1.4369170665741</v>
      </c>
      <c r="W138" s="13">
        <v>5.1188707351684598E-2</v>
      </c>
      <c r="X138">
        <v>0.253913164138794</v>
      </c>
      <c r="Y138">
        <v>0.253913164138794</v>
      </c>
      <c r="Z138">
        <v>0.1</v>
      </c>
      <c r="AA138">
        <v>0.9</v>
      </c>
      <c r="AB138">
        <v>0.9</v>
      </c>
      <c r="AC138">
        <v>0.9</v>
      </c>
      <c r="AD138">
        <v>0.1</v>
      </c>
      <c r="AE138">
        <v>0.8</v>
      </c>
    </row>
    <row r="139" spans="1:31" x14ac:dyDescent="0.15">
      <c r="A139" s="4">
        <v>184</v>
      </c>
      <c r="B139">
        <v>14</v>
      </c>
      <c r="C139">
        <v>6</v>
      </c>
      <c r="D139">
        <v>10</v>
      </c>
      <c r="E139">
        <v>10</v>
      </c>
      <c r="F139">
        <v>10</v>
      </c>
      <c r="G139">
        <v>0</v>
      </c>
      <c r="H139">
        <v>4</v>
      </c>
      <c r="I139">
        <v>6</v>
      </c>
      <c r="J139">
        <v>0.7</v>
      </c>
      <c r="K139">
        <v>5.0016155242919904</v>
      </c>
      <c r="L139" s="7">
        <v>2.81101417541504</v>
      </c>
      <c r="M139">
        <v>2.5397472381591801</v>
      </c>
      <c r="N139">
        <v>5.02437400817871</v>
      </c>
      <c r="O139">
        <v>3</v>
      </c>
      <c r="P139">
        <v>3</v>
      </c>
      <c r="Q139">
        <v>11</v>
      </c>
      <c r="R139" s="12">
        <v>0.2727</v>
      </c>
      <c r="S139" s="12">
        <f t="shared" si="2"/>
        <v>0.3</v>
      </c>
      <c r="T139">
        <v>1.61124420166016</v>
      </c>
      <c r="U139">
        <v>1.4556360244751001</v>
      </c>
      <c r="V139">
        <v>1.38182520866394</v>
      </c>
      <c r="W139" s="13">
        <v>7.3810815811157199E-2</v>
      </c>
      <c r="X139">
        <v>0.22941899299621599</v>
      </c>
      <c r="Y139">
        <v>0.22941899299621599</v>
      </c>
      <c r="Z139">
        <v>0.3</v>
      </c>
      <c r="AA139">
        <v>0.8</v>
      </c>
      <c r="AB139">
        <v>0.72727272727272696</v>
      </c>
      <c r="AC139">
        <v>0.76190476190476197</v>
      </c>
      <c r="AD139">
        <v>0.2</v>
      </c>
      <c r="AE139">
        <v>0.5</v>
      </c>
    </row>
    <row r="140" spans="1:31" x14ac:dyDescent="0.15">
      <c r="A140" s="4">
        <v>36</v>
      </c>
      <c r="B140">
        <v>14</v>
      </c>
      <c r="C140">
        <v>6</v>
      </c>
      <c r="D140">
        <v>10</v>
      </c>
      <c r="E140">
        <v>10</v>
      </c>
      <c r="F140">
        <v>10</v>
      </c>
      <c r="G140">
        <v>0</v>
      </c>
      <c r="H140">
        <v>4</v>
      </c>
      <c r="I140">
        <v>6</v>
      </c>
      <c r="J140">
        <v>0.7</v>
      </c>
      <c r="K140">
        <v>5.1732082366943404</v>
      </c>
      <c r="L140" s="7">
        <v>2.8128013610839799</v>
      </c>
      <c r="M140">
        <v>1.6549930572509799</v>
      </c>
      <c r="N140">
        <v>3.9713439941406201</v>
      </c>
      <c r="O140">
        <v>3</v>
      </c>
      <c r="P140">
        <v>3</v>
      </c>
      <c r="Q140">
        <v>12</v>
      </c>
      <c r="R140" s="12">
        <v>0.25</v>
      </c>
      <c r="S140" s="12">
        <f t="shared" si="2"/>
        <v>0.3</v>
      </c>
      <c r="T140">
        <v>1.76040840148926</v>
      </c>
      <c r="U140">
        <v>1.61406230926514</v>
      </c>
      <c r="V140">
        <v>1.4958480596542401</v>
      </c>
      <c r="W140" s="13">
        <v>0.118214249610901</v>
      </c>
      <c r="X140">
        <v>0.26456034183502197</v>
      </c>
      <c r="Y140">
        <v>0.26456034183502197</v>
      </c>
      <c r="Z140">
        <v>0.3</v>
      </c>
      <c r="AA140">
        <v>0.9</v>
      </c>
      <c r="AB140">
        <v>0.75</v>
      </c>
      <c r="AC140">
        <v>0.81818181818181801</v>
      </c>
      <c r="AD140">
        <v>0.1</v>
      </c>
      <c r="AE140">
        <v>0.6</v>
      </c>
    </row>
    <row r="141" spans="1:31" x14ac:dyDescent="0.15">
      <c r="A141" s="4">
        <v>959</v>
      </c>
      <c r="B141">
        <v>12</v>
      </c>
      <c r="C141">
        <v>8</v>
      </c>
      <c r="D141">
        <v>10</v>
      </c>
      <c r="E141">
        <v>10</v>
      </c>
      <c r="F141">
        <v>10</v>
      </c>
      <c r="G141">
        <v>0</v>
      </c>
      <c r="H141">
        <v>2</v>
      </c>
      <c r="I141">
        <v>8</v>
      </c>
      <c r="J141">
        <v>0.6</v>
      </c>
      <c r="K141">
        <v>3.65567207336426</v>
      </c>
      <c r="L141" s="7">
        <v>2.8133773803710902</v>
      </c>
      <c r="M141">
        <v>2.6079769134521502</v>
      </c>
      <c r="N141">
        <v>3.9547061920165998</v>
      </c>
      <c r="O141">
        <v>1</v>
      </c>
      <c r="P141">
        <v>1</v>
      </c>
      <c r="Q141">
        <v>7</v>
      </c>
      <c r="R141" s="12">
        <v>0.1429</v>
      </c>
      <c r="S141" s="12">
        <f t="shared" si="2"/>
        <v>0.1</v>
      </c>
      <c r="T141">
        <v>1.2878055572509799</v>
      </c>
      <c r="U141">
        <v>1.1757125854492201</v>
      </c>
      <c r="V141">
        <v>1.1354678869247401</v>
      </c>
      <c r="W141" s="13">
        <v>4.0244698524475098E-2</v>
      </c>
      <c r="X141">
        <v>0.15233767032623299</v>
      </c>
      <c r="Y141">
        <v>0.15233767032623299</v>
      </c>
      <c r="Z141">
        <v>0.1</v>
      </c>
      <c r="AA141">
        <v>0.6</v>
      </c>
      <c r="AB141">
        <v>0.85714285714285698</v>
      </c>
      <c r="AC141">
        <v>0.70588235294117596</v>
      </c>
      <c r="AD141">
        <v>0.4</v>
      </c>
      <c r="AE141">
        <v>0.5</v>
      </c>
    </row>
    <row r="142" spans="1:31" x14ac:dyDescent="0.15">
      <c r="A142" s="4">
        <v>143</v>
      </c>
      <c r="B142">
        <v>13</v>
      </c>
      <c r="C142">
        <v>7</v>
      </c>
      <c r="D142">
        <v>10</v>
      </c>
      <c r="E142">
        <v>10</v>
      </c>
      <c r="F142">
        <v>10</v>
      </c>
      <c r="G142">
        <v>0</v>
      </c>
      <c r="H142">
        <v>3</v>
      </c>
      <c r="I142">
        <v>7</v>
      </c>
      <c r="J142">
        <v>0.65</v>
      </c>
      <c r="K142">
        <v>4.6902427673339799</v>
      </c>
      <c r="L142" s="7">
        <v>2.8154182434082</v>
      </c>
      <c r="M142">
        <v>1.5391139984130899</v>
      </c>
      <c r="N142">
        <v>4.4261226654052699</v>
      </c>
      <c r="O142">
        <v>2</v>
      </c>
      <c r="P142">
        <v>2</v>
      </c>
      <c r="Q142">
        <v>10</v>
      </c>
      <c r="R142" s="12">
        <v>0.2</v>
      </c>
      <c r="S142" s="12">
        <f t="shared" si="2"/>
        <v>0.2</v>
      </c>
      <c r="T142">
        <v>1.4900875091552701</v>
      </c>
      <c r="U142">
        <v>1.3149000406265301</v>
      </c>
      <c r="V142">
        <v>1.27050244808197</v>
      </c>
      <c r="W142" s="13">
        <v>4.4397592544555699E-2</v>
      </c>
      <c r="X142">
        <v>0.219585061073303</v>
      </c>
      <c r="Y142">
        <v>0.219585061073303</v>
      </c>
      <c r="Z142">
        <v>0.2</v>
      </c>
      <c r="AA142">
        <v>0.8</v>
      </c>
      <c r="AB142">
        <v>0.8</v>
      </c>
      <c r="AC142">
        <v>0.8</v>
      </c>
      <c r="AD142">
        <v>0.2</v>
      </c>
      <c r="AE142">
        <v>0.6</v>
      </c>
    </row>
    <row r="143" spans="1:31" x14ac:dyDescent="0.15">
      <c r="A143" s="4">
        <v>673</v>
      </c>
      <c r="B143">
        <v>13</v>
      </c>
      <c r="C143">
        <v>7</v>
      </c>
      <c r="D143">
        <v>10</v>
      </c>
      <c r="E143">
        <v>10</v>
      </c>
      <c r="F143">
        <v>10</v>
      </c>
      <c r="G143">
        <v>0</v>
      </c>
      <c r="H143">
        <v>3</v>
      </c>
      <c r="I143">
        <v>7</v>
      </c>
      <c r="J143">
        <v>0.65</v>
      </c>
      <c r="K143">
        <v>4.4750175476074201</v>
      </c>
      <c r="L143" s="7">
        <v>2.8171691894531201</v>
      </c>
      <c r="M143">
        <v>2.2918834686279301</v>
      </c>
      <c r="N143">
        <v>4.7757549285888699</v>
      </c>
      <c r="O143">
        <v>2</v>
      </c>
      <c r="P143">
        <v>2</v>
      </c>
      <c r="Q143">
        <v>10</v>
      </c>
      <c r="R143" s="12">
        <v>0.2</v>
      </c>
      <c r="S143" s="12">
        <f t="shared" si="2"/>
        <v>0.2</v>
      </c>
      <c r="T143">
        <v>1.4803524017334</v>
      </c>
      <c r="U143">
        <v>1.3192996978759799</v>
      </c>
      <c r="V143">
        <v>1.2590138912200901</v>
      </c>
      <c r="W143" s="13">
        <v>6.0285806655883803E-2</v>
      </c>
      <c r="X143">
        <v>0.221338510513306</v>
      </c>
      <c r="Y143">
        <v>0.221338510513306</v>
      </c>
      <c r="Z143">
        <v>0.2</v>
      </c>
      <c r="AA143">
        <v>0.8</v>
      </c>
      <c r="AB143">
        <v>0.8</v>
      </c>
      <c r="AC143">
        <v>0.8</v>
      </c>
      <c r="AD143">
        <v>0.2</v>
      </c>
      <c r="AE143">
        <v>0.6</v>
      </c>
    </row>
    <row r="144" spans="1:31" x14ac:dyDescent="0.15">
      <c r="A144" s="4">
        <v>528</v>
      </c>
      <c r="B144">
        <v>13</v>
      </c>
      <c r="C144">
        <v>7</v>
      </c>
      <c r="D144">
        <v>10</v>
      </c>
      <c r="E144">
        <v>10</v>
      </c>
      <c r="F144">
        <v>10</v>
      </c>
      <c r="G144">
        <v>0</v>
      </c>
      <c r="H144">
        <v>3</v>
      </c>
      <c r="I144">
        <v>7</v>
      </c>
      <c r="J144">
        <v>0.65</v>
      </c>
      <c r="K144">
        <v>4.22662353515625</v>
      </c>
      <c r="L144" s="7">
        <v>2.8184108734130899</v>
      </c>
      <c r="M144">
        <v>2.7188568115234402</v>
      </c>
      <c r="N144">
        <v>4.5518131256103498</v>
      </c>
      <c r="O144">
        <v>2</v>
      </c>
      <c r="P144">
        <v>2</v>
      </c>
      <c r="Q144">
        <v>10</v>
      </c>
      <c r="R144" s="12">
        <v>0.2</v>
      </c>
      <c r="S144" s="12">
        <f t="shared" si="2"/>
        <v>0.2</v>
      </c>
      <c r="T144">
        <v>1.5997905731201201</v>
      </c>
      <c r="U144">
        <v>1.4405320882797199</v>
      </c>
      <c r="V144">
        <v>1.36628794670105</v>
      </c>
      <c r="W144" s="13">
        <v>7.4244141578674303E-2</v>
      </c>
      <c r="X144">
        <v>0.23350262641906699</v>
      </c>
      <c r="Y144">
        <v>0.23350262641906699</v>
      </c>
      <c r="Z144">
        <v>0.2</v>
      </c>
      <c r="AA144">
        <v>0.8</v>
      </c>
      <c r="AB144">
        <v>0.8</v>
      </c>
      <c r="AC144">
        <v>0.8</v>
      </c>
      <c r="AD144">
        <v>0.2</v>
      </c>
      <c r="AE144">
        <v>0.6</v>
      </c>
    </row>
    <row r="145" spans="1:31" x14ac:dyDescent="0.15">
      <c r="A145" s="4">
        <v>647</v>
      </c>
      <c r="B145">
        <v>14</v>
      </c>
      <c r="C145">
        <v>6</v>
      </c>
      <c r="D145">
        <v>10</v>
      </c>
      <c r="E145">
        <v>10</v>
      </c>
      <c r="F145">
        <v>9</v>
      </c>
      <c r="G145">
        <v>1</v>
      </c>
      <c r="H145">
        <v>5</v>
      </c>
      <c r="I145">
        <v>5</v>
      </c>
      <c r="J145">
        <v>0.7</v>
      </c>
      <c r="K145">
        <v>4.8139362335205096</v>
      </c>
      <c r="L145" s="7">
        <v>2.8231849670410201</v>
      </c>
      <c r="M145">
        <v>2.6469459533691402</v>
      </c>
      <c r="N145">
        <v>3.6290359497070299</v>
      </c>
      <c r="O145">
        <v>2</v>
      </c>
      <c r="P145">
        <v>2</v>
      </c>
      <c r="Q145">
        <v>10</v>
      </c>
      <c r="R145" s="12">
        <v>0.2</v>
      </c>
      <c r="S145" s="12">
        <f t="shared" si="2"/>
        <v>0.2</v>
      </c>
      <c r="T145">
        <v>1.70535087585449</v>
      </c>
      <c r="U145">
        <v>1.5722678899764999</v>
      </c>
      <c r="V145">
        <v>1.49663805961609</v>
      </c>
      <c r="W145" s="13">
        <v>7.5629830360412598E-2</v>
      </c>
      <c r="X145">
        <v>0.20871281623840299</v>
      </c>
      <c r="Y145">
        <v>0.20871281623840299</v>
      </c>
      <c r="Z145">
        <v>0.2</v>
      </c>
      <c r="AA145">
        <v>0.8</v>
      </c>
      <c r="AB145">
        <v>0.8</v>
      </c>
      <c r="AC145">
        <v>0.8</v>
      </c>
      <c r="AD145">
        <v>0.2</v>
      </c>
      <c r="AE145">
        <v>0.6</v>
      </c>
    </row>
    <row r="146" spans="1:31" x14ac:dyDescent="0.15">
      <c r="A146" s="4">
        <v>162</v>
      </c>
      <c r="B146">
        <v>14</v>
      </c>
      <c r="C146">
        <v>6</v>
      </c>
      <c r="D146">
        <v>10</v>
      </c>
      <c r="E146">
        <v>10</v>
      </c>
      <c r="F146">
        <v>10</v>
      </c>
      <c r="G146">
        <v>0</v>
      </c>
      <c r="H146">
        <v>4</v>
      </c>
      <c r="I146">
        <v>6</v>
      </c>
      <c r="J146">
        <v>0.7</v>
      </c>
      <c r="K146">
        <v>4.6099319458007804</v>
      </c>
      <c r="L146" s="7">
        <v>2.8281841278076199</v>
      </c>
      <c r="M146">
        <v>2.3973312377929701</v>
      </c>
      <c r="N146">
        <v>3.7362899780273402</v>
      </c>
      <c r="O146">
        <v>2</v>
      </c>
      <c r="P146">
        <v>2</v>
      </c>
      <c r="Q146">
        <v>10</v>
      </c>
      <c r="R146" s="12">
        <v>0.2</v>
      </c>
      <c r="S146" s="12">
        <f t="shared" si="2"/>
        <v>0.2</v>
      </c>
      <c r="T146">
        <v>1.31502532958984</v>
      </c>
      <c r="U146">
        <v>1.23371553421021</v>
      </c>
      <c r="V146">
        <v>1.1216983795166</v>
      </c>
      <c r="W146" s="13">
        <v>0.112017154693604</v>
      </c>
      <c r="X146">
        <v>0.19332695007324199</v>
      </c>
      <c r="Y146">
        <v>0.19332695007324199</v>
      </c>
      <c r="Z146">
        <v>0.2</v>
      </c>
      <c r="AA146">
        <v>0.8</v>
      </c>
      <c r="AB146">
        <v>0.8</v>
      </c>
      <c r="AC146">
        <v>0.8</v>
      </c>
      <c r="AD146">
        <v>0.2</v>
      </c>
      <c r="AE146">
        <v>0.6</v>
      </c>
    </row>
    <row r="147" spans="1:31" x14ac:dyDescent="0.15">
      <c r="A147" s="4">
        <v>264</v>
      </c>
      <c r="B147">
        <v>14</v>
      </c>
      <c r="C147">
        <v>6</v>
      </c>
      <c r="D147">
        <v>10</v>
      </c>
      <c r="E147">
        <v>10</v>
      </c>
      <c r="F147">
        <v>10</v>
      </c>
      <c r="G147">
        <v>0</v>
      </c>
      <c r="H147">
        <v>4</v>
      </c>
      <c r="I147">
        <v>6</v>
      </c>
      <c r="J147">
        <v>0.7</v>
      </c>
      <c r="K147">
        <v>5.2262763977050799</v>
      </c>
      <c r="L147" s="7">
        <v>2.8283634185790998</v>
      </c>
      <c r="M147">
        <v>1.8462715148925799</v>
      </c>
      <c r="N147">
        <v>4.3579692840576199</v>
      </c>
      <c r="O147">
        <v>1</v>
      </c>
      <c r="P147">
        <v>1</v>
      </c>
      <c r="Q147">
        <v>5</v>
      </c>
      <c r="R147" s="12">
        <v>0.2</v>
      </c>
      <c r="S147" s="12">
        <f t="shared" si="2"/>
        <v>0.1</v>
      </c>
      <c r="T147">
        <v>1.45426368713379</v>
      </c>
      <c r="U147">
        <v>1.3388190269470199</v>
      </c>
      <c r="V147">
        <v>1.2457141876220701</v>
      </c>
      <c r="W147" s="13">
        <v>9.31048393249512E-2</v>
      </c>
      <c r="X147">
        <v>0.208549499511719</v>
      </c>
      <c r="Y147">
        <v>0.208549499511719</v>
      </c>
      <c r="Z147">
        <v>0.1</v>
      </c>
      <c r="AA147">
        <v>0.4</v>
      </c>
      <c r="AB147">
        <v>0.8</v>
      </c>
      <c r="AC147">
        <v>0.53333333333333299</v>
      </c>
      <c r="AD147">
        <v>0.6</v>
      </c>
      <c r="AE147">
        <v>0.3</v>
      </c>
    </row>
    <row r="148" spans="1:31" x14ac:dyDescent="0.15">
      <c r="A148" s="4">
        <v>686</v>
      </c>
      <c r="B148">
        <v>12</v>
      </c>
      <c r="C148">
        <v>8</v>
      </c>
      <c r="D148">
        <v>10</v>
      </c>
      <c r="E148">
        <v>10</v>
      </c>
      <c r="F148">
        <v>10</v>
      </c>
      <c r="G148">
        <v>0</v>
      </c>
      <c r="H148">
        <v>2</v>
      </c>
      <c r="I148">
        <v>8</v>
      </c>
      <c r="J148">
        <v>0.6</v>
      </c>
      <c r="K148">
        <v>4.0363006591796902</v>
      </c>
      <c r="L148" s="7">
        <v>2.8377552032470699</v>
      </c>
      <c r="M148">
        <v>2.8797664642334002</v>
      </c>
      <c r="N148">
        <v>6.0452499389648402</v>
      </c>
      <c r="O148">
        <v>2</v>
      </c>
      <c r="P148">
        <v>2</v>
      </c>
      <c r="Q148">
        <v>11</v>
      </c>
      <c r="R148" s="12">
        <v>0.18179999999999999</v>
      </c>
      <c r="S148" s="12">
        <f t="shared" si="2"/>
        <v>0.2</v>
      </c>
      <c r="T148">
        <v>1.1505279541015601</v>
      </c>
      <c r="U148">
        <v>0.97551059722900402</v>
      </c>
      <c r="V148">
        <v>0.98745936155319203</v>
      </c>
      <c r="W148" s="13">
        <v>1.1948764324188199E-2</v>
      </c>
      <c r="X148">
        <v>0.16306859254837</v>
      </c>
      <c r="Y148">
        <v>0.16306859254837</v>
      </c>
      <c r="Z148">
        <v>0.2</v>
      </c>
      <c r="AA148">
        <v>0.9</v>
      </c>
      <c r="AB148">
        <v>0.81818181818181801</v>
      </c>
      <c r="AC148">
        <v>0.85714285714285698</v>
      </c>
      <c r="AD148">
        <v>0.1</v>
      </c>
      <c r="AE148">
        <v>0.7</v>
      </c>
    </row>
    <row r="149" spans="1:31" x14ac:dyDescent="0.15">
      <c r="A149" s="4">
        <v>211</v>
      </c>
      <c r="B149">
        <v>13</v>
      </c>
      <c r="C149">
        <v>7</v>
      </c>
      <c r="D149">
        <v>10</v>
      </c>
      <c r="E149">
        <v>10</v>
      </c>
      <c r="F149">
        <v>10</v>
      </c>
      <c r="G149">
        <v>0</v>
      </c>
      <c r="H149">
        <v>3</v>
      </c>
      <c r="I149">
        <v>7</v>
      </c>
      <c r="J149">
        <v>0.65</v>
      </c>
      <c r="K149">
        <v>4.28120994567871</v>
      </c>
      <c r="L149" s="7">
        <v>2.8389472961425799</v>
      </c>
      <c r="M149">
        <v>2.4049091339111301</v>
      </c>
      <c r="N149">
        <v>4.1874961853027299</v>
      </c>
      <c r="O149">
        <v>1</v>
      </c>
      <c r="P149">
        <v>1</v>
      </c>
      <c r="Q149">
        <v>6</v>
      </c>
      <c r="R149" s="12">
        <v>0.16669999999999999</v>
      </c>
      <c r="S149" s="12">
        <f t="shared" si="2"/>
        <v>0.1</v>
      </c>
      <c r="T149">
        <v>1.1540355682373</v>
      </c>
      <c r="U149">
        <v>1.0657571554184</v>
      </c>
      <c r="V149">
        <v>0.99937975406646695</v>
      </c>
      <c r="W149" s="13">
        <v>6.6377401351928697E-2</v>
      </c>
      <c r="X149">
        <v>0.15465581417083701</v>
      </c>
      <c r="Y149">
        <v>0.15465581417083701</v>
      </c>
      <c r="Z149">
        <v>0.1</v>
      </c>
      <c r="AA149">
        <v>0.5</v>
      </c>
      <c r="AB149">
        <v>0.83333333333333304</v>
      </c>
      <c r="AC149">
        <v>0.625</v>
      </c>
      <c r="AD149">
        <v>0.5</v>
      </c>
      <c r="AE149">
        <v>0.4</v>
      </c>
    </row>
    <row r="150" spans="1:31" x14ac:dyDescent="0.15">
      <c r="A150" s="4">
        <v>789</v>
      </c>
      <c r="B150">
        <v>13</v>
      </c>
      <c r="C150">
        <v>7</v>
      </c>
      <c r="D150">
        <v>10</v>
      </c>
      <c r="E150">
        <v>10</v>
      </c>
      <c r="F150">
        <v>10</v>
      </c>
      <c r="G150">
        <v>0</v>
      </c>
      <c r="H150">
        <v>3</v>
      </c>
      <c r="I150">
        <v>7</v>
      </c>
      <c r="J150">
        <v>0.65</v>
      </c>
      <c r="K150">
        <v>4.66107177734375</v>
      </c>
      <c r="L150" s="7">
        <v>2.8402652740478498</v>
      </c>
      <c r="M150">
        <v>1.83671951293945</v>
      </c>
      <c r="N150">
        <v>4.6357269287109402</v>
      </c>
      <c r="O150">
        <v>2</v>
      </c>
      <c r="P150">
        <v>2</v>
      </c>
      <c r="Q150">
        <v>9</v>
      </c>
      <c r="R150" s="12">
        <v>0.22220000000000001</v>
      </c>
      <c r="S150" s="12">
        <f t="shared" si="2"/>
        <v>0.2</v>
      </c>
      <c r="T150">
        <v>1.34891510009766</v>
      </c>
      <c r="U150">
        <v>1.2076326608657799</v>
      </c>
      <c r="V150">
        <v>1.15724778175354</v>
      </c>
      <c r="W150" s="13">
        <v>5.0384879112243701E-2</v>
      </c>
      <c r="X150">
        <v>0.19166731834411599</v>
      </c>
      <c r="Y150">
        <v>0.19166731834411599</v>
      </c>
      <c r="Z150">
        <v>0.2</v>
      </c>
      <c r="AA150">
        <v>0.7</v>
      </c>
      <c r="AB150">
        <v>0.77777777777777801</v>
      </c>
      <c r="AC150">
        <v>0.73684210526315796</v>
      </c>
      <c r="AD150">
        <v>0.3</v>
      </c>
      <c r="AE150">
        <v>0.5</v>
      </c>
    </row>
    <row r="151" spans="1:31" x14ac:dyDescent="0.15">
      <c r="A151" s="4">
        <v>784</v>
      </c>
      <c r="B151">
        <v>11</v>
      </c>
      <c r="C151">
        <v>9</v>
      </c>
      <c r="D151">
        <v>10</v>
      </c>
      <c r="E151">
        <v>10</v>
      </c>
      <c r="F151">
        <v>9</v>
      </c>
      <c r="G151">
        <v>1</v>
      </c>
      <c r="H151">
        <v>2</v>
      </c>
      <c r="I151">
        <v>8</v>
      </c>
      <c r="J151">
        <v>0.55000000000000004</v>
      </c>
      <c r="K151">
        <v>3.57846260070801</v>
      </c>
      <c r="L151" s="7">
        <v>2.84365653991699</v>
      </c>
      <c r="M151">
        <v>3.4155635833740199</v>
      </c>
      <c r="N151">
        <v>4.3889198303222701</v>
      </c>
      <c r="O151">
        <v>0</v>
      </c>
      <c r="P151">
        <v>0</v>
      </c>
      <c r="Q151">
        <v>5</v>
      </c>
      <c r="R151" s="12">
        <v>0</v>
      </c>
      <c r="S151" s="12">
        <f t="shared" si="2"/>
        <v>0</v>
      </c>
      <c r="T151">
        <v>0.84338569641113303</v>
      </c>
      <c r="U151">
        <v>0.790066719055176</v>
      </c>
      <c r="V151">
        <v>0.75669401884079002</v>
      </c>
      <c r="W151" s="13">
        <v>3.3372700214386E-2</v>
      </c>
      <c r="X151">
        <v>8.6691677570343004E-2</v>
      </c>
      <c r="Y151">
        <v>8.6691677570343004E-2</v>
      </c>
      <c r="Z151">
        <v>0</v>
      </c>
      <c r="AA151">
        <v>0.5</v>
      </c>
      <c r="AB151">
        <v>1</v>
      </c>
      <c r="AC151">
        <v>0.66666666666666696</v>
      </c>
      <c r="AD151">
        <v>0.5</v>
      </c>
      <c r="AE151">
        <v>0.5</v>
      </c>
    </row>
    <row r="152" spans="1:31" x14ac:dyDescent="0.15">
      <c r="A152" s="4">
        <v>899</v>
      </c>
      <c r="B152">
        <v>12</v>
      </c>
      <c r="C152">
        <v>8</v>
      </c>
      <c r="D152">
        <v>10</v>
      </c>
      <c r="E152">
        <v>10</v>
      </c>
      <c r="F152">
        <v>10</v>
      </c>
      <c r="G152">
        <v>0</v>
      </c>
      <c r="H152">
        <v>2</v>
      </c>
      <c r="I152">
        <v>8</v>
      </c>
      <c r="J152">
        <v>0.6</v>
      </c>
      <c r="K152">
        <v>3.6202507019043</v>
      </c>
      <c r="L152" s="7">
        <v>2.8440628051757799</v>
      </c>
      <c r="M152">
        <v>3.4852828979492201</v>
      </c>
      <c r="N152">
        <v>4.6824607849121103</v>
      </c>
      <c r="O152">
        <v>0</v>
      </c>
      <c r="P152">
        <v>0</v>
      </c>
      <c r="Q152">
        <v>1</v>
      </c>
      <c r="R152" s="12">
        <v>0</v>
      </c>
      <c r="S152" s="12">
        <f t="shared" si="2"/>
        <v>0</v>
      </c>
      <c r="T152">
        <v>1.32729721069336</v>
      </c>
      <c r="U152">
        <v>1.21584320068359</v>
      </c>
      <c r="V152">
        <v>1.1488128900527901</v>
      </c>
      <c r="W152" s="13">
        <v>6.7030310630798298E-2</v>
      </c>
      <c r="X152">
        <v>0.17848432064056399</v>
      </c>
      <c r="Y152">
        <v>0.17848432064056399</v>
      </c>
      <c r="Z152">
        <v>0</v>
      </c>
      <c r="AA152">
        <v>0.1</v>
      </c>
      <c r="AB152">
        <v>1</v>
      </c>
      <c r="AC152">
        <v>0.18181818181818199</v>
      </c>
      <c r="AD152">
        <v>0.9</v>
      </c>
      <c r="AE152">
        <v>0.1</v>
      </c>
    </row>
    <row r="153" spans="1:31" x14ac:dyDescent="0.15">
      <c r="A153" s="4">
        <v>879</v>
      </c>
      <c r="B153">
        <v>12</v>
      </c>
      <c r="C153">
        <v>8</v>
      </c>
      <c r="D153">
        <v>10</v>
      </c>
      <c r="E153">
        <v>10</v>
      </c>
      <c r="F153">
        <v>10</v>
      </c>
      <c r="G153">
        <v>0</v>
      </c>
      <c r="H153">
        <v>2</v>
      </c>
      <c r="I153">
        <v>8</v>
      </c>
      <c r="J153">
        <v>0.6</v>
      </c>
      <c r="K153">
        <v>3.79835700988769</v>
      </c>
      <c r="L153" s="7">
        <v>2.8496761322021502</v>
      </c>
      <c r="M153">
        <v>2.6690654754638699</v>
      </c>
      <c r="N153">
        <v>4.5176372528076199</v>
      </c>
      <c r="O153">
        <v>1</v>
      </c>
      <c r="P153">
        <v>1</v>
      </c>
      <c r="Q153">
        <v>6</v>
      </c>
      <c r="R153" s="12">
        <v>0.16669999999999999</v>
      </c>
      <c r="S153" s="12">
        <f t="shared" si="2"/>
        <v>0.1</v>
      </c>
      <c r="T153">
        <v>1.1837024688720701</v>
      </c>
      <c r="U153">
        <v>1.06768226623535</v>
      </c>
      <c r="V153">
        <v>1.02378106117248</v>
      </c>
      <c r="W153" s="13">
        <v>4.3901205062866197E-2</v>
      </c>
      <c r="X153">
        <v>0.15992140769958499</v>
      </c>
      <c r="Y153">
        <v>0.15992140769958499</v>
      </c>
      <c r="Z153">
        <v>0.1</v>
      </c>
      <c r="AA153">
        <v>0.5</v>
      </c>
      <c r="AB153">
        <v>0.83333333333333304</v>
      </c>
      <c r="AC153">
        <v>0.625</v>
      </c>
      <c r="AD153">
        <v>0.5</v>
      </c>
      <c r="AE153">
        <v>0.4</v>
      </c>
    </row>
    <row r="154" spans="1:31" x14ac:dyDescent="0.15">
      <c r="A154" s="4">
        <v>955</v>
      </c>
      <c r="B154">
        <v>14</v>
      </c>
      <c r="C154">
        <v>6</v>
      </c>
      <c r="D154">
        <v>10</v>
      </c>
      <c r="E154">
        <v>10</v>
      </c>
      <c r="F154">
        <v>10</v>
      </c>
      <c r="G154">
        <v>0</v>
      </c>
      <c r="H154">
        <v>4</v>
      </c>
      <c r="I154">
        <v>6</v>
      </c>
      <c r="J154">
        <v>0.7</v>
      </c>
      <c r="K154">
        <v>5.3781013488769496</v>
      </c>
      <c r="L154" s="7">
        <v>2.8527870178222701</v>
      </c>
      <c r="M154">
        <v>1.61575698852539</v>
      </c>
      <c r="N154">
        <v>4.25156593322754</v>
      </c>
      <c r="O154">
        <v>2</v>
      </c>
      <c r="P154">
        <v>2</v>
      </c>
      <c r="Q154">
        <v>9</v>
      </c>
      <c r="R154" s="12">
        <v>0.22220000000000001</v>
      </c>
      <c r="S154" s="12">
        <f t="shared" si="2"/>
        <v>0.2</v>
      </c>
      <c r="T154">
        <v>1.6290874481201201</v>
      </c>
      <c r="U154">
        <v>1.4803428649902299</v>
      </c>
      <c r="V154">
        <v>1.38972723484039</v>
      </c>
      <c r="W154" s="13">
        <v>9.0615630149841295E-2</v>
      </c>
      <c r="X154">
        <v>0.23936021327972401</v>
      </c>
      <c r="Y154">
        <v>0.23936021327972401</v>
      </c>
      <c r="Z154">
        <v>0.2</v>
      </c>
      <c r="AA154">
        <v>0.7</v>
      </c>
      <c r="AB154">
        <v>0.77777777777777801</v>
      </c>
      <c r="AC154">
        <v>0.73684210526315796</v>
      </c>
      <c r="AD154">
        <v>0.3</v>
      </c>
      <c r="AE154">
        <v>0.5</v>
      </c>
    </row>
    <row r="155" spans="1:31" x14ac:dyDescent="0.15">
      <c r="A155" s="4">
        <v>487</v>
      </c>
      <c r="B155">
        <v>12</v>
      </c>
      <c r="C155">
        <v>8</v>
      </c>
      <c r="D155">
        <v>10</v>
      </c>
      <c r="E155">
        <v>10</v>
      </c>
      <c r="F155">
        <v>9</v>
      </c>
      <c r="G155">
        <v>1</v>
      </c>
      <c r="H155">
        <v>3</v>
      </c>
      <c r="I155">
        <v>7</v>
      </c>
      <c r="J155">
        <v>0.6</v>
      </c>
      <c r="K155">
        <v>4.8785896301269496</v>
      </c>
      <c r="L155" s="7">
        <v>2.8572978973388699</v>
      </c>
      <c r="M155">
        <v>1.7201499938964799</v>
      </c>
      <c r="N155">
        <v>5.1131572723388699</v>
      </c>
      <c r="O155">
        <v>2</v>
      </c>
      <c r="P155">
        <v>2</v>
      </c>
      <c r="Q155">
        <v>9</v>
      </c>
      <c r="R155" s="12">
        <v>0.22220000000000001</v>
      </c>
      <c r="S155" s="12">
        <f t="shared" si="2"/>
        <v>0.2</v>
      </c>
      <c r="T155">
        <v>1.4959297180175799</v>
      </c>
      <c r="U155">
        <v>1.28910255432129</v>
      </c>
      <c r="V155">
        <v>1.28744125366211</v>
      </c>
      <c r="W155" s="13">
        <v>1.6613006591796901E-3</v>
      </c>
      <c r="X155">
        <v>0.208488464355469</v>
      </c>
      <c r="Y155">
        <v>0.208488464355469</v>
      </c>
      <c r="Z155">
        <v>0.2</v>
      </c>
      <c r="AA155">
        <v>0.7</v>
      </c>
      <c r="AB155">
        <v>0.77777777777777801</v>
      </c>
      <c r="AC155">
        <v>0.73684210526315796</v>
      </c>
      <c r="AD155">
        <v>0.3</v>
      </c>
      <c r="AE155">
        <v>0.5</v>
      </c>
    </row>
    <row r="156" spans="1:31" x14ac:dyDescent="0.15">
      <c r="A156" s="4">
        <v>817</v>
      </c>
      <c r="B156">
        <v>15</v>
      </c>
      <c r="C156">
        <v>5</v>
      </c>
      <c r="D156">
        <v>10</v>
      </c>
      <c r="E156">
        <v>10</v>
      </c>
      <c r="F156">
        <v>10</v>
      </c>
      <c r="G156">
        <v>0</v>
      </c>
      <c r="H156">
        <v>5</v>
      </c>
      <c r="I156">
        <v>5</v>
      </c>
      <c r="J156">
        <v>0.75</v>
      </c>
      <c r="K156">
        <v>5.7092628479003897</v>
      </c>
      <c r="L156" s="7">
        <v>2.86673164367676</v>
      </c>
      <c r="M156">
        <v>2.0426120758056601</v>
      </c>
      <c r="N156">
        <v>4.0368194580078098</v>
      </c>
      <c r="O156">
        <v>2</v>
      </c>
      <c r="P156">
        <v>2</v>
      </c>
      <c r="Q156">
        <v>10</v>
      </c>
      <c r="R156" s="12">
        <v>0.2</v>
      </c>
      <c r="S156" s="12">
        <f t="shared" si="2"/>
        <v>0.2</v>
      </c>
      <c r="T156">
        <v>1.96609306335449</v>
      </c>
      <c r="U156">
        <v>1.8321495056152299</v>
      </c>
      <c r="V156">
        <v>1.6661447286605799</v>
      </c>
      <c r="W156" s="13">
        <v>0.16600477695465099</v>
      </c>
      <c r="X156">
        <v>0.29994833469390902</v>
      </c>
      <c r="Y156">
        <v>0.29994833469390902</v>
      </c>
      <c r="Z156">
        <v>0.2</v>
      </c>
      <c r="AA156">
        <v>0.8</v>
      </c>
      <c r="AB156">
        <v>0.8</v>
      </c>
      <c r="AC156">
        <v>0.8</v>
      </c>
      <c r="AD156">
        <v>0.2</v>
      </c>
      <c r="AE156">
        <v>0.6</v>
      </c>
    </row>
    <row r="157" spans="1:31" x14ac:dyDescent="0.15">
      <c r="A157" s="4">
        <v>285</v>
      </c>
      <c r="B157">
        <v>15</v>
      </c>
      <c r="C157">
        <v>5</v>
      </c>
      <c r="D157">
        <v>10</v>
      </c>
      <c r="E157">
        <v>10</v>
      </c>
      <c r="F157">
        <v>10</v>
      </c>
      <c r="G157">
        <v>0</v>
      </c>
      <c r="H157">
        <v>5</v>
      </c>
      <c r="I157">
        <v>5</v>
      </c>
      <c r="J157">
        <v>0.75</v>
      </c>
      <c r="K157">
        <v>5.9851932525634801</v>
      </c>
      <c r="L157" s="7">
        <v>2.8698177337646502</v>
      </c>
      <c r="M157">
        <v>2.25675392150879</v>
      </c>
      <c r="N157">
        <v>5.0046253204345703</v>
      </c>
      <c r="O157">
        <v>4</v>
      </c>
      <c r="P157">
        <v>4</v>
      </c>
      <c r="Q157">
        <v>13</v>
      </c>
      <c r="R157" s="12">
        <v>0.30769999999999997</v>
      </c>
      <c r="S157" s="12">
        <f t="shared" si="2"/>
        <v>0.4</v>
      </c>
      <c r="T157">
        <v>2.3542289733886701</v>
      </c>
      <c r="U157">
        <v>2.1427681446075399</v>
      </c>
      <c r="V157">
        <v>2.0035667419433598</v>
      </c>
      <c r="W157" s="13">
        <v>0.13920140266418499</v>
      </c>
      <c r="X157">
        <v>0.350662231445312</v>
      </c>
      <c r="Y157">
        <v>0.350662231445312</v>
      </c>
      <c r="Z157">
        <v>0.4</v>
      </c>
      <c r="AA157">
        <v>0.9</v>
      </c>
      <c r="AB157">
        <v>0.69230769230769196</v>
      </c>
      <c r="AC157">
        <v>0.78260869565217395</v>
      </c>
      <c r="AD157">
        <v>0.1</v>
      </c>
      <c r="AE157">
        <v>0.5</v>
      </c>
    </row>
    <row r="158" spans="1:31" x14ac:dyDescent="0.15">
      <c r="A158" s="4">
        <v>609</v>
      </c>
      <c r="B158">
        <v>13</v>
      </c>
      <c r="C158">
        <v>7</v>
      </c>
      <c r="D158">
        <v>10</v>
      </c>
      <c r="E158">
        <v>10</v>
      </c>
      <c r="F158">
        <v>10</v>
      </c>
      <c r="G158">
        <v>0</v>
      </c>
      <c r="H158">
        <v>3</v>
      </c>
      <c r="I158">
        <v>7</v>
      </c>
      <c r="J158">
        <v>0.65</v>
      </c>
      <c r="K158">
        <v>5.3887996673584002</v>
      </c>
      <c r="L158" s="7">
        <v>2.8711128234863299</v>
      </c>
      <c r="M158">
        <v>1.35124015808105</v>
      </c>
      <c r="N158">
        <v>6.2210502624511701</v>
      </c>
      <c r="O158">
        <v>2</v>
      </c>
      <c r="P158">
        <v>2</v>
      </c>
      <c r="Q158">
        <v>10</v>
      </c>
      <c r="R158" s="12">
        <v>0.2</v>
      </c>
      <c r="S158" s="12">
        <f t="shared" si="2"/>
        <v>0.2</v>
      </c>
      <c r="T158">
        <v>1.8050231933593699</v>
      </c>
      <c r="U158">
        <v>1.5341562032699601</v>
      </c>
      <c r="V158">
        <v>1.53842413425446</v>
      </c>
      <c r="W158" s="13">
        <v>4.2679309844970703E-3</v>
      </c>
      <c r="X158">
        <v>0.26659905910491899</v>
      </c>
      <c r="Y158">
        <v>0.26659905910491899</v>
      </c>
      <c r="Z158">
        <v>0.2</v>
      </c>
      <c r="AA158">
        <v>0.8</v>
      </c>
      <c r="AB158">
        <v>0.8</v>
      </c>
      <c r="AC158">
        <v>0.8</v>
      </c>
      <c r="AD158">
        <v>0.2</v>
      </c>
      <c r="AE158">
        <v>0.6</v>
      </c>
    </row>
    <row r="159" spans="1:31" x14ac:dyDescent="0.15">
      <c r="A159" s="4">
        <v>777</v>
      </c>
      <c r="B159">
        <v>12</v>
      </c>
      <c r="C159">
        <v>8</v>
      </c>
      <c r="D159">
        <v>10</v>
      </c>
      <c r="E159">
        <v>10</v>
      </c>
      <c r="F159">
        <v>10</v>
      </c>
      <c r="G159">
        <v>0</v>
      </c>
      <c r="H159">
        <v>2</v>
      </c>
      <c r="I159">
        <v>8</v>
      </c>
      <c r="J159">
        <v>0.6</v>
      </c>
      <c r="K159">
        <v>4.4665031433105504</v>
      </c>
      <c r="L159" s="7">
        <v>2.8712577819824201</v>
      </c>
      <c r="M159">
        <v>2.1287269592285201</v>
      </c>
      <c r="N159">
        <v>7.0480537414550799</v>
      </c>
      <c r="O159">
        <v>1</v>
      </c>
      <c r="P159">
        <v>1</v>
      </c>
      <c r="Q159">
        <v>7</v>
      </c>
      <c r="R159" s="12">
        <v>0.1429</v>
      </c>
      <c r="S159" s="12">
        <f t="shared" si="2"/>
        <v>0.1</v>
      </c>
      <c r="T159">
        <v>1.3028812408447299</v>
      </c>
      <c r="U159">
        <v>1.06840896606445</v>
      </c>
      <c r="V159">
        <v>1.1222727298736599</v>
      </c>
      <c r="W159" s="13">
        <v>5.3863763809204102E-2</v>
      </c>
      <c r="X159">
        <v>0.180608510971069</v>
      </c>
      <c r="Y159">
        <v>0.180608510971069</v>
      </c>
      <c r="Z159">
        <v>0.1</v>
      </c>
      <c r="AA159">
        <v>0.6</v>
      </c>
      <c r="AB159">
        <v>0.85714285714285698</v>
      </c>
      <c r="AC159">
        <v>0.70588235294117596</v>
      </c>
      <c r="AD159">
        <v>0.4</v>
      </c>
      <c r="AE159">
        <v>0.5</v>
      </c>
    </row>
    <row r="160" spans="1:31" x14ac:dyDescent="0.15">
      <c r="A160" s="4">
        <v>517</v>
      </c>
      <c r="B160">
        <v>13</v>
      </c>
      <c r="C160">
        <v>7</v>
      </c>
      <c r="D160">
        <v>10</v>
      </c>
      <c r="E160">
        <v>10</v>
      </c>
      <c r="F160">
        <v>10</v>
      </c>
      <c r="G160">
        <v>0</v>
      </c>
      <c r="H160">
        <v>3</v>
      </c>
      <c r="I160">
        <v>7</v>
      </c>
      <c r="J160">
        <v>0.65</v>
      </c>
      <c r="K160">
        <v>4.7208194732665998</v>
      </c>
      <c r="L160" s="7">
        <v>2.8725395202636701</v>
      </c>
      <c r="M160">
        <v>1.7823657989502</v>
      </c>
      <c r="N160">
        <v>4.6035461425781197</v>
      </c>
      <c r="O160">
        <v>2</v>
      </c>
      <c r="P160">
        <v>2</v>
      </c>
      <c r="Q160">
        <v>10</v>
      </c>
      <c r="R160" s="12">
        <v>0.2</v>
      </c>
      <c r="S160" s="12">
        <f t="shared" si="2"/>
        <v>0.2</v>
      </c>
      <c r="T160">
        <v>1.4440841674804701</v>
      </c>
      <c r="U160">
        <v>1.2877063751220701</v>
      </c>
      <c r="V160">
        <v>1.2229411602020299</v>
      </c>
      <c r="W160" s="13">
        <v>6.4765214920043904E-2</v>
      </c>
      <c r="X160">
        <v>0.22114300727844199</v>
      </c>
      <c r="Y160">
        <v>0.22114300727844199</v>
      </c>
      <c r="Z160">
        <v>0.2</v>
      </c>
      <c r="AA160">
        <v>0.8</v>
      </c>
      <c r="AB160">
        <v>0.8</v>
      </c>
      <c r="AC160">
        <v>0.8</v>
      </c>
      <c r="AD160">
        <v>0.2</v>
      </c>
      <c r="AE160">
        <v>0.6</v>
      </c>
    </row>
    <row r="161" spans="1:31" x14ac:dyDescent="0.15">
      <c r="A161" s="4">
        <v>905</v>
      </c>
      <c r="B161">
        <v>14</v>
      </c>
      <c r="C161">
        <v>6</v>
      </c>
      <c r="D161">
        <v>10</v>
      </c>
      <c r="E161">
        <v>10</v>
      </c>
      <c r="F161">
        <v>10</v>
      </c>
      <c r="G161">
        <v>0</v>
      </c>
      <c r="H161">
        <v>4</v>
      </c>
      <c r="I161">
        <v>6</v>
      </c>
      <c r="J161">
        <v>0.7</v>
      </c>
      <c r="K161">
        <v>4.7619991302490199</v>
      </c>
      <c r="L161" s="7">
        <v>2.8819541931152299</v>
      </c>
      <c r="M161">
        <v>2.3896865844726598</v>
      </c>
      <c r="N161">
        <v>3.87965965270996</v>
      </c>
      <c r="O161">
        <v>2</v>
      </c>
      <c r="P161">
        <v>2</v>
      </c>
      <c r="Q161">
        <v>11</v>
      </c>
      <c r="R161" s="12">
        <v>0.18179999999999999</v>
      </c>
      <c r="S161" s="12">
        <f t="shared" si="2"/>
        <v>0.2</v>
      </c>
      <c r="T161">
        <v>1.50723457336426</v>
      </c>
      <c r="U161">
        <v>1.40195512771606</v>
      </c>
      <c r="V161">
        <v>1.280317902565</v>
      </c>
      <c r="W161" s="13">
        <v>0.121637225151062</v>
      </c>
      <c r="X161">
        <v>0.22691667079925501</v>
      </c>
      <c r="Y161">
        <v>0.22691667079925501</v>
      </c>
      <c r="Z161">
        <v>0.2</v>
      </c>
      <c r="AA161">
        <v>0.9</v>
      </c>
      <c r="AB161">
        <v>0.81818181818181801</v>
      </c>
      <c r="AC161">
        <v>0.85714285714285698</v>
      </c>
      <c r="AD161">
        <v>0.1</v>
      </c>
      <c r="AE161">
        <v>0.7</v>
      </c>
    </row>
    <row r="162" spans="1:31" x14ac:dyDescent="0.15">
      <c r="A162" s="4">
        <v>396</v>
      </c>
      <c r="B162">
        <v>15</v>
      </c>
      <c r="C162">
        <v>5</v>
      </c>
      <c r="D162">
        <v>10</v>
      </c>
      <c r="E162">
        <v>10</v>
      </c>
      <c r="F162">
        <v>10</v>
      </c>
      <c r="G162">
        <v>0</v>
      </c>
      <c r="H162">
        <v>5</v>
      </c>
      <c r="I162">
        <v>5</v>
      </c>
      <c r="J162">
        <v>0.75</v>
      </c>
      <c r="K162">
        <v>5.2291107177734402</v>
      </c>
      <c r="L162" s="7">
        <v>2.8822326660156201</v>
      </c>
      <c r="M162">
        <v>2.5267772674560498</v>
      </c>
      <c r="N162">
        <v>3.9828357696533199</v>
      </c>
      <c r="O162">
        <v>1</v>
      </c>
      <c r="P162">
        <v>1</v>
      </c>
      <c r="Q162">
        <v>9</v>
      </c>
      <c r="R162" s="12">
        <v>0.1111</v>
      </c>
      <c r="S162" s="12">
        <f t="shared" si="2"/>
        <v>0.1</v>
      </c>
      <c r="T162">
        <v>1.84275054931641</v>
      </c>
      <c r="U162">
        <v>1.7257038354873699</v>
      </c>
      <c r="V162">
        <v>1.5776679515838601</v>
      </c>
      <c r="W162" s="13">
        <v>0.148035883903503</v>
      </c>
      <c r="X162">
        <v>0.265082597732544</v>
      </c>
      <c r="Y162">
        <v>0.265082597732544</v>
      </c>
      <c r="Z162">
        <v>0.1</v>
      </c>
      <c r="AA162">
        <v>0.8</v>
      </c>
      <c r="AB162">
        <v>0.88888888888888895</v>
      </c>
      <c r="AC162">
        <v>0.84210526315789502</v>
      </c>
      <c r="AD162">
        <v>0.2</v>
      </c>
      <c r="AE162">
        <v>0.7</v>
      </c>
    </row>
    <row r="163" spans="1:31" x14ac:dyDescent="0.15">
      <c r="A163" s="4">
        <v>397</v>
      </c>
      <c r="B163">
        <v>13</v>
      </c>
      <c r="C163">
        <v>7</v>
      </c>
      <c r="D163">
        <v>10</v>
      </c>
      <c r="E163">
        <v>10</v>
      </c>
      <c r="F163">
        <v>10</v>
      </c>
      <c r="G163">
        <v>0</v>
      </c>
      <c r="H163">
        <v>3</v>
      </c>
      <c r="I163">
        <v>7</v>
      </c>
      <c r="J163">
        <v>0.65</v>
      </c>
      <c r="K163">
        <v>4.1088352203369096</v>
      </c>
      <c r="L163" s="7">
        <v>2.8833198547363299</v>
      </c>
      <c r="M163">
        <v>2.3335666656494101</v>
      </c>
      <c r="N163">
        <v>3.2997093200683598</v>
      </c>
      <c r="O163">
        <v>1</v>
      </c>
      <c r="P163">
        <v>1</v>
      </c>
      <c r="Q163">
        <v>7</v>
      </c>
      <c r="R163" s="12">
        <v>0.1429</v>
      </c>
      <c r="S163" s="12">
        <f t="shared" si="2"/>
        <v>0.1</v>
      </c>
      <c r="T163">
        <v>1.3040294647216799</v>
      </c>
      <c r="U163">
        <v>1.2294629812240601</v>
      </c>
      <c r="V163">
        <v>1.1086437702178999</v>
      </c>
      <c r="W163" s="13">
        <v>0.12081921100616499</v>
      </c>
      <c r="X163">
        <v>0.19538569450378401</v>
      </c>
      <c r="Y163">
        <v>0.19538569450378401</v>
      </c>
      <c r="Z163">
        <v>0.1</v>
      </c>
      <c r="AA163">
        <v>0.6</v>
      </c>
      <c r="AB163">
        <v>0.85714285714285698</v>
      </c>
      <c r="AC163">
        <v>0.70588235294117596</v>
      </c>
      <c r="AD163">
        <v>0.4</v>
      </c>
      <c r="AE163">
        <v>0.5</v>
      </c>
    </row>
    <row r="164" spans="1:31" x14ac:dyDescent="0.15">
      <c r="A164" s="4">
        <v>459</v>
      </c>
      <c r="B164">
        <v>14</v>
      </c>
      <c r="C164">
        <v>6</v>
      </c>
      <c r="D164">
        <v>10</v>
      </c>
      <c r="E164">
        <v>10</v>
      </c>
      <c r="F164">
        <v>9</v>
      </c>
      <c r="G164">
        <v>1</v>
      </c>
      <c r="H164">
        <v>5</v>
      </c>
      <c r="I164">
        <v>5</v>
      </c>
      <c r="J164">
        <v>0.7</v>
      </c>
      <c r="K164">
        <v>5.5006790161132804</v>
      </c>
      <c r="L164" s="7">
        <v>2.8842868804931601</v>
      </c>
      <c r="M164">
        <v>2.0730018615722701</v>
      </c>
      <c r="N164">
        <v>3.6102161407470699</v>
      </c>
      <c r="O164">
        <v>1</v>
      </c>
      <c r="P164">
        <v>1</v>
      </c>
      <c r="Q164">
        <v>8</v>
      </c>
      <c r="R164" s="12">
        <v>0.125</v>
      </c>
      <c r="S164" s="12">
        <f t="shared" si="2"/>
        <v>0.1</v>
      </c>
      <c r="T164">
        <v>1.62765312194824</v>
      </c>
      <c r="U164">
        <v>1.52391397953033</v>
      </c>
      <c r="V164">
        <v>1.4047949314117401</v>
      </c>
      <c r="W164" s="13">
        <v>0.119119048118591</v>
      </c>
      <c r="X164">
        <v>0.222858190536499</v>
      </c>
      <c r="Y164">
        <v>0.222858190536499</v>
      </c>
      <c r="Z164">
        <v>0.1</v>
      </c>
      <c r="AA164">
        <v>0.7</v>
      </c>
      <c r="AB164">
        <v>0.875</v>
      </c>
      <c r="AC164">
        <v>0.77777777777777801</v>
      </c>
      <c r="AD164">
        <v>0.3</v>
      </c>
      <c r="AE164">
        <v>0.6</v>
      </c>
    </row>
    <row r="165" spans="1:31" x14ac:dyDescent="0.15">
      <c r="A165" s="4">
        <v>836</v>
      </c>
      <c r="B165">
        <v>11</v>
      </c>
      <c r="C165">
        <v>9</v>
      </c>
      <c r="D165">
        <v>10</v>
      </c>
      <c r="E165">
        <v>10</v>
      </c>
      <c r="F165">
        <v>10</v>
      </c>
      <c r="G165">
        <v>0</v>
      </c>
      <c r="H165">
        <v>1</v>
      </c>
      <c r="I165">
        <v>9</v>
      </c>
      <c r="J165">
        <v>0.55000000000000004</v>
      </c>
      <c r="K165">
        <v>3.5985736846923801</v>
      </c>
      <c r="L165" s="7">
        <v>2.8937072753906201</v>
      </c>
      <c r="M165">
        <v>4.93465232849121</v>
      </c>
      <c r="N165">
        <v>9.3163528442382795</v>
      </c>
      <c r="O165">
        <v>1</v>
      </c>
      <c r="P165">
        <v>1</v>
      </c>
      <c r="Q165">
        <v>5</v>
      </c>
      <c r="R165" s="12">
        <v>0.2</v>
      </c>
      <c r="S165" s="12">
        <f t="shared" si="2"/>
        <v>0.1</v>
      </c>
      <c r="T165">
        <v>0.96222496032714799</v>
      </c>
      <c r="U165">
        <v>0.78206634521484397</v>
      </c>
      <c r="V165">
        <v>0.85618668794632002</v>
      </c>
      <c r="W165" s="13">
        <v>7.4120342731475802E-2</v>
      </c>
      <c r="X165">
        <v>0.106038272380829</v>
      </c>
      <c r="Y165">
        <v>0.106038272380829</v>
      </c>
      <c r="Z165">
        <v>0.1</v>
      </c>
      <c r="AA165">
        <v>0.4</v>
      </c>
      <c r="AB165">
        <v>0.8</v>
      </c>
      <c r="AC165">
        <v>0.53333333333333299</v>
      </c>
      <c r="AD165">
        <v>0.6</v>
      </c>
      <c r="AE165">
        <v>0.3</v>
      </c>
    </row>
    <row r="166" spans="1:31" x14ac:dyDescent="0.15">
      <c r="A166" s="4">
        <v>277</v>
      </c>
      <c r="B166">
        <v>14</v>
      </c>
      <c r="C166">
        <v>6</v>
      </c>
      <c r="D166">
        <v>10</v>
      </c>
      <c r="E166">
        <v>10</v>
      </c>
      <c r="F166">
        <v>10</v>
      </c>
      <c r="G166">
        <v>0</v>
      </c>
      <c r="H166">
        <v>4</v>
      </c>
      <c r="I166">
        <v>6</v>
      </c>
      <c r="J166">
        <v>0.7</v>
      </c>
      <c r="K166">
        <v>4.9291152954101598</v>
      </c>
      <c r="L166" s="7">
        <v>2.8973941802978498</v>
      </c>
      <c r="M166">
        <v>2.5440120697021502</v>
      </c>
      <c r="N166">
        <v>4.4903316497802699</v>
      </c>
      <c r="O166">
        <v>1</v>
      </c>
      <c r="P166">
        <v>1</v>
      </c>
      <c r="Q166">
        <v>7</v>
      </c>
      <c r="R166" s="12">
        <v>0.1429</v>
      </c>
      <c r="S166" s="12">
        <f t="shared" si="2"/>
        <v>0.1</v>
      </c>
      <c r="T166">
        <v>1.4159984588623</v>
      </c>
      <c r="U166">
        <v>1.3226227760314899</v>
      </c>
      <c r="V166">
        <v>1.2247940301895099</v>
      </c>
      <c r="W166" s="13">
        <v>9.7828745841979994E-2</v>
      </c>
      <c r="X166">
        <v>0.19120442867279</v>
      </c>
      <c r="Y166">
        <v>0.19120442867279</v>
      </c>
      <c r="Z166">
        <v>0.1</v>
      </c>
      <c r="AA166">
        <v>0.6</v>
      </c>
      <c r="AB166">
        <v>0.85714285714285698</v>
      </c>
      <c r="AC166">
        <v>0.70588235294117596</v>
      </c>
      <c r="AD166">
        <v>0.4</v>
      </c>
      <c r="AE166">
        <v>0.5</v>
      </c>
    </row>
    <row r="167" spans="1:31" x14ac:dyDescent="0.15">
      <c r="A167" s="4">
        <v>86</v>
      </c>
      <c r="B167">
        <v>13</v>
      </c>
      <c r="C167">
        <v>7</v>
      </c>
      <c r="D167">
        <v>10</v>
      </c>
      <c r="E167">
        <v>10</v>
      </c>
      <c r="F167">
        <v>10</v>
      </c>
      <c r="G167">
        <v>0</v>
      </c>
      <c r="H167">
        <v>3</v>
      </c>
      <c r="I167">
        <v>7</v>
      </c>
      <c r="J167">
        <v>0.65</v>
      </c>
      <c r="K167">
        <v>4.3319129943847701</v>
      </c>
      <c r="L167" s="7">
        <v>2.9027118682861301</v>
      </c>
      <c r="M167">
        <v>2.3022232055664098</v>
      </c>
      <c r="N167">
        <v>3.9061813354492201</v>
      </c>
      <c r="O167">
        <v>1</v>
      </c>
      <c r="P167">
        <v>1</v>
      </c>
      <c r="Q167">
        <v>7</v>
      </c>
      <c r="R167" s="12">
        <v>0.1429</v>
      </c>
      <c r="S167" s="12">
        <f t="shared" si="2"/>
        <v>0.1</v>
      </c>
      <c r="T167">
        <v>1.37740707397461</v>
      </c>
      <c r="U167">
        <v>1.28510665893555</v>
      </c>
      <c r="V167">
        <v>1.1911151409149201</v>
      </c>
      <c r="W167" s="13">
        <v>9.3991518020629897E-2</v>
      </c>
      <c r="X167">
        <v>0.18629193305969199</v>
      </c>
      <c r="Y167">
        <v>0.18629193305969199</v>
      </c>
      <c r="Z167">
        <v>0.1</v>
      </c>
      <c r="AA167">
        <v>0.6</v>
      </c>
      <c r="AB167">
        <v>0.85714285714285698</v>
      </c>
      <c r="AC167">
        <v>0.70588235294117596</v>
      </c>
      <c r="AD167">
        <v>0.4</v>
      </c>
      <c r="AE167">
        <v>0.5</v>
      </c>
    </row>
    <row r="168" spans="1:31" x14ac:dyDescent="0.15">
      <c r="A168" s="4">
        <v>651</v>
      </c>
      <c r="B168">
        <v>14</v>
      </c>
      <c r="C168">
        <v>6</v>
      </c>
      <c r="D168">
        <v>10</v>
      </c>
      <c r="E168">
        <v>10</v>
      </c>
      <c r="F168">
        <v>10</v>
      </c>
      <c r="G168">
        <v>0</v>
      </c>
      <c r="H168">
        <v>4</v>
      </c>
      <c r="I168">
        <v>6</v>
      </c>
      <c r="J168">
        <v>0.7</v>
      </c>
      <c r="K168">
        <v>5.0041980743408203</v>
      </c>
      <c r="L168" s="7">
        <v>2.9071922302246098</v>
      </c>
      <c r="M168">
        <v>2.4940986633300799</v>
      </c>
      <c r="N168">
        <v>4.5540332794189498</v>
      </c>
      <c r="O168">
        <v>3</v>
      </c>
      <c r="P168">
        <v>3</v>
      </c>
      <c r="Q168">
        <v>11</v>
      </c>
      <c r="R168" s="12">
        <v>0.2727</v>
      </c>
      <c r="S168" s="12">
        <f t="shared" si="2"/>
        <v>0.3</v>
      </c>
      <c r="T168">
        <v>1.5159378051757799</v>
      </c>
      <c r="U168">
        <v>1.3895969390869101</v>
      </c>
      <c r="V168">
        <v>1.30038666725159</v>
      </c>
      <c r="W168" s="13">
        <v>8.9210271835327107E-2</v>
      </c>
      <c r="X168">
        <v>0.215551137924194</v>
      </c>
      <c r="Y168">
        <v>0.215551137924194</v>
      </c>
      <c r="Z168">
        <v>0.3</v>
      </c>
      <c r="AA168">
        <v>0.8</v>
      </c>
      <c r="AB168">
        <v>0.72727272727272696</v>
      </c>
      <c r="AC168">
        <v>0.76190476190476197</v>
      </c>
      <c r="AD168">
        <v>0.2</v>
      </c>
      <c r="AE168">
        <v>0.5</v>
      </c>
    </row>
    <row r="169" spans="1:31" x14ac:dyDescent="0.15">
      <c r="A169" s="4">
        <v>980</v>
      </c>
      <c r="B169">
        <v>12</v>
      </c>
      <c r="C169">
        <v>8</v>
      </c>
      <c r="D169">
        <v>10</v>
      </c>
      <c r="E169">
        <v>10</v>
      </c>
      <c r="F169">
        <v>9</v>
      </c>
      <c r="G169">
        <v>1</v>
      </c>
      <c r="H169">
        <v>3</v>
      </c>
      <c r="I169">
        <v>7</v>
      </c>
      <c r="J169">
        <v>0.6</v>
      </c>
      <c r="K169">
        <v>4.6285438537597701</v>
      </c>
      <c r="L169" s="7">
        <v>2.9090633392334002</v>
      </c>
      <c r="M169">
        <v>1.88529205322266</v>
      </c>
      <c r="N169">
        <v>4.2690563201904297</v>
      </c>
      <c r="O169">
        <v>1</v>
      </c>
      <c r="P169">
        <v>1</v>
      </c>
      <c r="Q169">
        <v>5</v>
      </c>
      <c r="R169" s="12">
        <v>0.2</v>
      </c>
      <c r="S169" s="12">
        <f t="shared" si="2"/>
        <v>0.1</v>
      </c>
      <c r="T169">
        <v>1.27714920043945</v>
      </c>
      <c r="U169">
        <v>1.1360836029052701</v>
      </c>
      <c r="V169">
        <v>1.1041742563247701</v>
      </c>
      <c r="W169" s="13">
        <v>3.1909346580505399E-2</v>
      </c>
      <c r="X169">
        <v>0.172974944114685</v>
      </c>
      <c r="Y169">
        <v>0.172974944114685</v>
      </c>
      <c r="Z169">
        <v>0.1</v>
      </c>
      <c r="AA169">
        <v>0.4</v>
      </c>
      <c r="AB169">
        <v>0.8</v>
      </c>
      <c r="AC169">
        <v>0.53333333333333299</v>
      </c>
      <c r="AD169">
        <v>0.6</v>
      </c>
      <c r="AE169">
        <v>0.3</v>
      </c>
    </row>
    <row r="170" spans="1:31" x14ac:dyDescent="0.15">
      <c r="A170" s="4">
        <v>173</v>
      </c>
      <c r="B170">
        <v>13</v>
      </c>
      <c r="C170">
        <v>7</v>
      </c>
      <c r="D170">
        <v>10</v>
      </c>
      <c r="E170">
        <v>10</v>
      </c>
      <c r="F170">
        <v>10</v>
      </c>
      <c r="G170">
        <v>0</v>
      </c>
      <c r="H170">
        <v>3</v>
      </c>
      <c r="I170">
        <v>7</v>
      </c>
      <c r="J170">
        <v>0.65</v>
      </c>
      <c r="K170">
        <v>4.1566066741943404</v>
      </c>
      <c r="L170" s="7">
        <v>2.9127616882324201</v>
      </c>
      <c r="M170">
        <v>2.3548946380615199</v>
      </c>
      <c r="N170">
        <v>3.3491764068603498</v>
      </c>
      <c r="O170">
        <v>1</v>
      </c>
      <c r="P170">
        <v>1</v>
      </c>
      <c r="Q170">
        <v>9</v>
      </c>
      <c r="R170" s="12">
        <v>0.1111</v>
      </c>
      <c r="S170" s="12">
        <f t="shared" si="2"/>
        <v>0.1</v>
      </c>
      <c r="T170">
        <v>1.2314300537109399</v>
      </c>
      <c r="U170">
        <v>1.1641731262207</v>
      </c>
      <c r="V170">
        <v>1.0476678609848</v>
      </c>
      <c r="W170" s="13">
        <v>0.116505265235901</v>
      </c>
      <c r="X170">
        <v>0.183762192726135</v>
      </c>
      <c r="Y170">
        <v>0.183762192726135</v>
      </c>
      <c r="Z170">
        <v>0.1</v>
      </c>
      <c r="AA170">
        <v>0.8</v>
      </c>
      <c r="AB170">
        <v>0.88888888888888895</v>
      </c>
      <c r="AC170">
        <v>0.84210526315789502</v>
      </c>
      <c r="AD170">
        <v>0.2</v>
      </c>
      <c r="AE170">
        <v>0.7</v>
      </c>
    </row>
    <row r="171" spans="1:31" x14ac:dyDescent="0.15">
      <c r="A171" s="4">
        <v>805</v>
      </c>
      <c r="B171">
        <v>15</v>
      </c>
      <c r="C171">
        <v>5</v>
      </c>
      <c r="D171">
        <v>10</v>
      </c>
      <c r="E171">
        <v>10</v>
      </c>
      <c r="F171">
        <v>10</v>
      </c>
      <c r="G171">
        <v>0</v>
      </c>
      <c r="H171">
        <v>5</v>
      </c>
      <c r="I171">
        <v>5</v>
      </c>
      <c r="J171">
        <v>0.75</v>
      </c>
      <c r="K171">
        <v>4.7387371063232404</v>
      </c>
      <c r="L171" s="7">
        <v>2.9137649536132799</v>
      </c>
      <c r="M171">
        <v>2.6793842315673801</v>
      </c>
      <c r="N171">
        <v>3.1811828613281201</v>
      </c>
      <c r="O171">
        <v>0</v>
      </c>
      <c r="P171">
        <v>0</v>
      </c>
      <c r="Q171">
        <v>5</v>
      </c>
      <c r="R171" s="12">
        <v>0</v>
      </c>
      <c r="S171" s="12">
        <f t="shared" si="2"/>
        <v>0</v>
      </c>
      <c r="T171">
        <v>1.3934249877929701</v>
      </c>
      <c r="U171">
        <v>1.35218966007233</v>
      </c>
      <c r="V171">
        <v>1.19028437137604</v>
      </c>
      <c r="W171" s="13">
        <v>0.16190528869628901</v>
      </c>
      <c r="X171">
        <v>0.20314061641693101</v>
      </c>
      <c r="Y171">
        <v>0.20314061641693101</v>
      </c>
      <c r="Z171">
        <v>0</v>
      </c>
      <c r="AA171">
        <v>0.5</v>
      </c>
      <c r="AB171">
        <v>1</v>
      </c>
      <c r="AC171">
        <v>0.66666666666666696</v>
      </c>
      <c r="AD171">
        <v>0.5</v>
      </c>
      <c r="AE171">
        <v>0.5</v>
      </c>
    </row>
    <row r="172" spans="1:31" x14ac:dyDescent="0.15">
      <c r="A172" s="4">
        <v>27</v>
      </c>
      <c r="B172">
        <v>13</v>
      </c>
      <c r="C172">
        <v>7</v>
      </c>
      <c r="D172">
        <v>10</v>
      </c>
      <c r="E172">
        <v>10</v>
      </c>
      <c r="F172">
        <v>10</v>
      </c>
      <c r="G172">
        <v>0</v>
      </c>
      <c r="H172">
        <v>3</v>
      </c>
      <c r="I172">
        <v>7</v>
      </c>
      <c r="J172">
        <v>0.65</v>
      </c>
      <c r="K172">
        <v>4.7454948425293004</v>
      </c>
      <c r="L172" s="7">
        <v>2.9166088104247998</v>
      </c>
      <c r="M172">
        <v>1.91544342041016</v>
      </c>
      <c r="N172">
        <v>4.6660480499267596</v>
      </c>
      <c r="O172">
        <v>2</v>
      </c>
      <c r="P172">
        <v>2</v>
      </c>
      <c r="Q172">
        <v>11</v>
      </c>
      <c r="R172" s="12">
        <v>0.18179999999999999</v>
      </c>
      <c r="S172" s="12">
        <f t="shared" si="2"/>
        <v>0.2</v>
      </c>
      <c r="T172">
        <v>1.5258769989013701</v>
      </c>
      <c r="U172">
        <v>1.36233901977539</v>
      </c>
      <c r="V172">
        <v>1.2990763187408401</v>
      </c>
      <c r="W172" s="13">
        <v>6.3262701034545898E-2</v>
      </c>
      <c r="X172">
        <v>0.22680068016052199</v>
      </c>
      <c r="Y172">
        <v>0.22680068016052199</v>
      </c>
      <c r="Z172">
        <v>0.2</v>
      </c>
      <c r="AA172">
        <v>0.9</v>
      </c>
      <c r="AB172">
        <v>0.81818181818181801</v>
      </c>
      <c r="AC172">
        <v>0.85714285714285698</v>
      </c>
      <c r="AD172">
        <v>0.1</v>
      </c>
      <c r="AE172">
        <v>0.7</v>
      </c>
    </row>
    <row r="173" spans="1:31" x14ac:dyDescent="0.15">
      <c r="A173" s="4">
        <v>385</v>
      </c>
      <c r="B173">
        <v>13</v>
      </c>
      <c r="C173">
        <v>7</v>
      </c>
      <c r="D173">
        <v>10</v>
      </c>
      <c r="E173">
        <v>10</v>
      </c>
      <c r="F173">
        <v>10</v>
      </c>
      <c r="G173">
        <v>0</v>
      </c>
      <c r="H173">
        <v>3</v>
      </c>
      <c r="I173">
        <v>7</v>
      </c>
      <c r="J173">
        <v>0.65</v>
      </c>
      <c r="K173">
        <v>5.2460403442382804</v>
      </c>
      <c r="L173" s="7">
        <v>2.9169464111328098</v>
      </c>
      <c r="M173">
        <v>1.6693115234375</v>
      </c>
      <c r="N173">
        <v>5.9812927246093697</v>
      </c>
      <c r="O173">
        <v>1</v>
      </c>
      <c r="P173">
        <v>1</v>
      </c>
      <c r="Q173">
        <v>6</v>
      </c>
      <c r="R173" s="12">
        <v>0.16669999999999999</v>
      </c>
      <c r="S173" s="12">
        <f t="shared" si="2"/>
        <v>0.1</v>
      </c>
      <c r="T173">
        <v>1.4900016784668</v>
      </c>
      <c r="U173">
        <v>1.2837930917739899</v>
      </c>
      <c r="V173">
        <v>1.27593898773193</v>
      </c>
      <c r="W173" s="13">
        <v>7.8541040420532192E-3</v>
      </c>
      <c r="X173">
        <v>0.214062690734863</v>
      </c>
      <c r="Y173">
        <v>0.214062690734863</v>
      </c>
      <c r="Z173">
        <v>0.1</v>
      </c>
      <c r="AA173">
        <v>0.5</v>
      </c>
      <c r="AB173">
        <v>0.83333333333333304</v>
      </c>
      <c r="AC173">
        <v>0.625</v>
      </c>
      <c r="AD173">
        <v>0.5</v>
      </c>
      <c r="AE173">
        <v>0.4</v>
      </c>
    </row>
    <row r="174" spans="1:31" x14ac:dyDescent="0.15">
      <c r="A174" s="4">
        <v>96</v>
      </c>
      <c r="B174">
        <v>15</v>
      </c>
      <c r="C174">
        <v>5</v>
      </c>
      <c r="D174">
        <v>10</v>
      </c>
      <c r="E174">
        <v>10</v>
      </c>
      <c r="F174">
        <v>10</v>
      </c>
      <c r="G174">
        <v>0</v>
      </c>
      <c r="H174">
        <v>5</v>
      </c>
      <c r="I174">
        <v>5</v>
      </c>
      <c r="J174">
        <v>0.75</v>
      </c>
      <c r="K174">
        <v>5.3072776794433603</v>
      </c>
      <c r="L174" s="7">
        <v>2.9212284088134801</v>
      </c>
      <c r="M174">
        <v>2.3924045562744101</v>
      </c>
      <c r="N174">
        <v>3.7144584655761701</v>
      </c>
      <c r="O174">
        <v>1</v>
      </c>
      <c r="P174">
        <v>1</v>
      </c>
      <c r="Q174">
        <v>9</v>
      </c>
      <c r="R174" s="12">
        <v>0.1111</v>
      </c>
      <c r="S174" s="12">
        <f t="shared" si="2"/>
        <v>0.1</v>
      </c>
      <c r="T174">
        <v>1.420654296875</v>
      </c>
      <c r="U174">
        <v>1.36475253105164</v>
      </c>
      <c r="V174">
        <v>1.21532559394836</v>
      </c>
      <c r="W174" s="13">
        <v>0.14942693710327201</v>
      </c>
      <c r="X174">
        <v>0.20532870292663599</v>
      </c>
      <c r="Y174">
        <v>0.20532870292663599</v>
      </c>
      <c r="Z174">
        <v>0.1</v>
      </c>
      <c r="AA174">
        <v>0.8</v>
      </c>
      <c r="AB174">
        <v>0.88888888888888895</v>
      </c>
      <c r="AC174">
        <v>0.84210526315789502</v>
      </c>
      <c r="AD174">
        <v>0.2</v>
      </c>
      <c r="AE174">
        <v>0.7</v>
      </c>
    </row>
    <row r="175" spans="1:31" x14ac:dyDescent="0.15">
      <c r="A175" s="4">
        <v>918</v>
      </c>
      <c r="B175">
        <v>14</v>
      </c>
      <c r="C175">
        <v>6</v>
      </c>
      <c r="D175">
        <v>10</v>
      </c>
      <c r="E175">
        <v>10</v>
      </c>
      <c r="F175">
        <v>10</v>
      </c>
      <c r="G175">
        <v>0</v>
      </c>
      <c r="H175">
        <v>4</v>
      </c>
      <c r="I175">
        <v>6</v>
      </c>
      <c r="J175">
        <v>0.7</v>
      </c>
      <c r="K175">
        <v>4.6910953521728498</v>
      </c>
      <c r="L175" s="7">
        <v>2.92262458801269</v>
      </c>
      <c r="M175">
        <v>2.3407936096191402</v>
      </c>
      <c r="N175">
        <v>3.4514465332031201</v>
      </c>
      <c r="O175">
        <v>1</v>
      </c>
      <c r="P175">
        <v>1</v>
      </c>
      <c r="Q175">
        <v>8</v>
      </c>
      <c r="R175" s="12">
        <v>0.125</v>
      </c>
      <c r="S175" s="12">
        <f t="shared" si="2"/>
        <v>0.1</v>
      </c>
      <c r="T175">
        <v>1.4240264892578101</v>
      </c>
      <c r="U175">
        <v>1.3423423767089799</v>
      </c>
      <c r="V175">
        <v>1.2150061130523699</v>
      </c>
      <c r="W175" s="13">
        <v>0.12733626365661599</v>
      </c>
      <c r="X175">
        <v>0.209020376205444</v>
      </c>
      <c r="Y175">
        <v>0.209020376205444</v>
      </c>
      <c r="Z175">
        <v>0.1</v>
      </c>
      <c r="AA175">
        <v>0.7</v>
      </c>
      <c r="AB175">
        <v>0.875</v>
      </c>
      <c r="AC175">
        <v>0.77777777777777801</v>
      </c>
      <c r="AD175">
        <v>0.3</v>
      </c>
      <c r="AE175">
        <v>0.6</v>
      </c>
    </row>
    <row r="176" spans="1:31" x14ac:dyDescent="0.15">
      <c r="A176" s="4">
        <v>888</v>
      </c>
      <c r="B176">
        <v>11</v>
      </c>
      <c r="C176">
        <v>9</v>
      </c>
      <c r="D176">
        <v>10</v>
      </c>
      <c r="E176">
        <v>10</v>
      </c>
      <c r="F176">
        <v>8</v>
      </c>
      <c r="G176">
        <v>2</v>
      </c>
      <c r="H176">
        <v>3</v>
      </c>
      <c r="I176">
        <v>7</v>
      </c>
      <c r="J176">
        <v>0.55000000000000004</v>
      </c>
      <c r="K176">
        <v>5.3221569061279297</v>
      </c>
      <c r="L176" s="7">
        <v>2.9267635345459002</v>
      </c>
      <c r="M176">
        <v>1.6298122406005899</v>
      </c>
      <c r="N176">
        <v>6.1318473815918004</v>
      </c>
      <c r="O176">
        <v>3</v>
      </c>
      <c r="P176">
        <v>3</v>
      </c>
      <c r="Q176">
        <v>10</v>
      </c>
      <c r="R176" s="12">
        <v>0.3</v>
      </c>
      <c r="S176" s="12">
        <f t="shared" si="2"/>
        <v>0.3</v>
      </c>
      <c r="T176">
        <v>1.49039459228516</v>
      </c>
      <c r="U176">
        <v>1.2271867990493801</v>
      </c>
      <c r="V176">
        <v>1.30383849143982</v>
      </c>
      <c r="W176" s="13">
        <v>7.6651692390441895E-2</v>
      </c>
      <c r="X176">
        <v>0.186556100845337</v>
      </c>
      <c r="Y176">
        <v>0.186556100845337</v>
      </c>
      <c r="Z176">
        <v>0.3</v>
      </c>
      <c r="AA176">
        <v>0.7</v>
      </c>
      <c r="AB176">
        <v>0.7</v>
      </c>
      <c r="AC176">
        <v>0.7</v>
      </c>
      <c r="AD176">
        <v>0.3</v>
      </c>
      <c r="AE176">
        <v>0.4</v>
      </c>
    </row>
    <row r="177" spans="1:31" x14ac:dyDescent="0.15">
      <c r="A177" s="4">
        <v>340</v>
      </c>
      <c r="B177">
        <v>14</v>
      </c>
      <c r="C177">
        <v>6</v>
      </c>
      <c r="D177">
        <v>10</v>
      </c>
      <c r="E177">
        <v>10</v>
      </c>
      <c r="F177">
        <v>10</v>
      </c>
      <c r="G177">
        <v>0</v>
      </c>
      <c r="H177">
        <v>4</v>
      </c>
      <c r="I177">
        <v>6</v>
      </c>
      <c r="J177">
        <v>0.7</v>
      </c>
      <c r="K177">
        <v>4.7457599639892596</v>
      </c>
      <c r="L177" s="7">
        <v>2.9280128479003902</v>
      </c>
      <c r="M177">
        <v>2.2725734710693399</v>
      </c>
      <c r="N177">
        <v>3.45197677612305</v>
      </c>
      <c r="O177">
        <v>2</v>
      </c>
      <c r="P177">
        <v>2</v>
      </c>
      <c r="Q177">
        <v>11</v>
      </c>
      <c r="R177" s="12">
        <v>0.18179999999999999</v>
      </c>
      <c r="S177" s="12">
        <f t="shared" si="2"/>
        <v>0.2</v>
      </c>
      <c r="T177">
        <v>1.65671157836914</v>
      </c>
      <c r="U177">
        <v>1.5590281486511199</v>
      </c>
      <c r="V177">
        <v>1.4025862216949501</v>
      </c>
      <c r="W177" s="13">
        <v>0.15644192695617701</v>
      </c>
      <c r="X177">
        <v>0.254125356674194</v>
      </c>
      <c r="Y177">
        <v>0.254125356674194</v>
      </c>
      <c r="Z177">
        <v>0.2</v>
      </c>
      <c r="AA177">
        <v>0.9</v>
      </c>
      <c r="AB177">
        <v>0.81818181818181801</v>
      </c>
      <c r="AC177">
        <v>0.85714285714285698</v>
      </c>
      <c r="AD177">
        <v>0.1</v>
      </c>
      <c r="AE177">
        <v>0.7</v>
      </c>
    </row>
    <row r="178" spans="1:31" x14ac:dyDescent="0.15">
      <c r="A178" s="4">
        <v>814</v>
      </c>
      <c r="B178">
        <v>13</v>
      </c>
      <c r="C178">
        <v>7</v>
      </c>
      <c r="D178">
        <v>10</v>
      </c>
      <c r="E178">
        <v>10</v>
      </c>
      <c r="F178">
        <v>10</v>
      </c>
      <c r="G178">
        <v>0</v>
      </c>
      <c r="H178">
        <v>3</v>
      </c>
      <c r="I178">
        <v>7</v>
      </c>
      <c r="J178">
        <v>0.65</v>
      </c>
      <c r="K178">
        <v>5.3610000610351598</v>
      </c>
      <c r="L178" s="7">
        <v>2.9282779693603498</v>
      </c>
      <c r="M178">
        <v>1.5498352050781199</v>
      </c>
      <c r="N178">
        <v>6.1398696899414098</v>
      </c>
      <c r="O178">
        <v>3</v>
      </c>
      <c r="P178">
        <v>3</v>
      </c>
      <c r="Q178">
        <v>12</v>
      </c>
      <c r="R178" s="12">
        <v>0.25</v>
      </c>
      <c r="S178" s="12">
        <f t="shared" si="2"/>
        <v>0.3</v>
      </c>
      <c r="T178">
        <v>1.6367664337158201</v>
      </c>
      <c r="U178">
        <v>1.39278221130371</v>
      </c>
      <c r="V178">
        <v>1.3882811069488501</v>
      </c>
      <c r="W178" s="13">
        <v>4.5011043548584002E-3</v>
      </c>
      <c r="X178">
        <v>0.248485326766968</v>
      </c>
      <c r="Y178">
        <v>0.248485326766968</v>
      </c>
      <c r="Z178">
        <v>0.3</v>
      </c>
      <c r="AA178">
        <v>0.9</v>
      </c>
      <c r="AB178">
        <v>0.75</v>
      </c>
      <c r="AC178">
        <v>0.81818181818181801</v>
      </c>
      <c r="AD178">
        <v>0.1</v>
      </c>
      <c r="AE178">
        <v>0.6</v>
      </c>
    </row>
    <row r="179" spans="1:31" x14ac:dyDescent="0.15">
      <c r="A179" s="4">
        <v>674</v>
      </c>
      <c r="B179">
        <v>15</v>
      </c>
      <c r="C179">
        <v>5</v>
      </c>
      <c r="D179">
        <v>10</v>
      </c>
      <c r="E179">
        <v>10</v>
      </c>
      <c r="F179">
        <v>10</v>
      </c>
      <c r="G179">
        <v>0</v>
      </c>
      <c r="H179">
        <v>5</v>
      </c>
      <c r="I179">
        <v>5</v>
      </c>
      <c r="J179">
        <v>0.75</v>
      </c>
      <c r="K179">
        <v>5.7549858093261701</v>
      </c>
      <c r="L179" s="7">
        <v>2.93998146057129</v>
      </c>
      <c r="M179">
        <v>2.1335353851318399</v>
      </c>
      <c r="N179">
        <v>4.0171222686767596</v>
      </c>
      <c r="O179">
        <v>3</v>
      </c>
      <c r="P179">
        <v>3</v>
      </c>
      <c r="Q179">
        <v>13</v>
      </c>
      <c r="R179" s="12">
        <v>0.23080000000000001</v>
      </c>
      <c r="S179" s="12">
        <f t="shared" si="2"/>
        <v>0.3</v>
      </c>
      <c r="T179">
        <v>2.0775794982910201</v>
      </c>
      <c r="U179">
        <v>1.9457706212997401</v>
      </c>
      <c r="V179">
        <v>1.7616113424301101</v>
      </c>
      <c r="W179" s="13">
        <v>0.18415927886962899</v>
      </c>
      <c r="X179">
        <v>0.31596815586090099</v>
      </c>
      <c r="Y179">
        <v>0.31596815586090099</v>
      </c>
      <c r="Z179">
        <v>0.3</v>
      </c>
      <c r="AA179">
        <v>1</v>
      </c>
      <c r="AB179">
        <v>0.76923076923076905</v>
      </c>
      <c r="AC179">
        <v>0.86956521739130399</v>
      </c>
      <c r="AD179">
        <v>0</v>
      </c>
      <c r="AE179">
        <v>0.7</v>
      </c>
    </row>
    <row r="180" spans="1:31" x14ac:dyDescent="0.15">
      <c r="A180" s="4">
        <v>965</v>
      </c>
      <c r="B180">
        <v>15</v>
      </c>
      <c r="C180">
        <v>5</v>
      </c>
      <c r="D180">
        <v>10</v>
      </c>
      <c r="E180">
        <v>10</v>
      </c>
      <c r="F180">
        <v>10</v>
      </c>
      <c r="G180">
        <v>0</v>
      </c>
      <c r="H180">
        <v>5</v>
      </c>
      <c r="I180">
        <v>5</v>
      </c>
      <c r="J180">
        <v>0.75</v>
      </c>
      <c r="K180">
        <v>5.0984268188476598</v>
      </c>
      <c r="L180" s="7">
        <v>2.9432716369628902</v>
      </c>
      <c r="M180">
        <v>2.3286724090576199</v>
      </c>
      <c r="N180">
        <v>3.0811080932617201</v>
      </c>
      <c r="O180">
        <v>2</v>
      </c>
      <c r="P180">
        <v>2</v>
      </c>
      <c r="Q180">
        <v>10</v>
      </c>
      <c r="R180" s="12">
        <v>0.2</v>
      </c>
      <c r="S180" s="12">
        <f t="shared" si="2"/>
        <v>0.2</v>
      </c>
      <c r="T180">
        <v>1.63821220397949</v>
      </c>
      <c r="U180">
        <v>1.58276402950287</v>
      </c>
      <c r="V180">
        <v>1.38533079624176</v>
      </c>
      <c r="W180" s="13">
        <v>0.19743323326110801</v>
      </c>
      <c r="X180">
        <v>0.25288140773773199</v>
      </c>
      <c r="Y180">
        <v>0.25288140773773199</v>
      </c>
      <c r="Z180">
        <v>0.2</v>
      </c>
      <c r="AA180">
        <v>0.8</v>
      </c>
      <c r="AB180">
        <v>0.8</v>
      </c>
      <c r="AC180">
        <v>0.8</v>
      </c>
      <c r="AD180">
        <v>0.2</v>
      </c>
      <c r="AE180">
        <v>0.6</v>
      </c>
    </row>
    <row r="181" spans="1:31" x14ac:dyDescent="0.15">
      <c r="A181" s="4">
        <v>104</v>
      </c>
      <c r="B181">
        <v>12</v>
      </c>
      <c r="C181">
        <v>8</v>
      </c>
      <c r="D181">
        <v>10</v>
      </c>
      <c r="E181">
        <v>10</v>
      </c>
      <c r="F181">
        <v>10</v>
      </c>
      <c r="G181">
        <v>0</v>
      </c>
      <c r="H181">
        <v>2</v>
      </c>
      <c r="I181">
        <v>8</v>
      </c>
      <c r="J181">
        <v>0.6</v>
      </c>
      <c r="K181">
        <v>4.1068992614746103</v>
      </c>
      <c r="L181" s="7">
        <v>2.9443111419677699</v>
      </c>
      <c r="M181">
        <v>3.3899517059326199</v>
      </c>
      <c r="N181">
        <v>6.3699817657470703</v>
      </c>
      <c r="O181">
        <v>1</v>
      </c>
      <c r="P181">
        <v>1</v>
      </c>
      <c r="Q181">
        <v>8</v>
      </c>
      <c r="R181" s="12">
        <v>0.125</v>
      </c>
      <c r="S181" s="12">
        <f t="shared" si="2"/>
        <v>0.1</v>
      </c>
      <c r="T181">
        <v>1.1274662017822299</v>
      </c>
      <c r="U181">
        <v>0.98210525512695301</v>
      </c>
      <c r="V181">
        <v>0.97070252895355202</v>
      </c>
      <c r="W181" s="13">
        <v>1.14027261734009E-2</v>
      </c>
      <c r="X181">
        <v>0.15676367282867401</v>
      </c>
      <c r="Y181">
        <v>0.15676367282867401</v>
      </c>
      <c r="Z181">
        <v>0.1</v>
      </c>
      <c r="AA181">
        <v>0.7</v>
      </c>
      <c r="AB181">
        <v>0.875</v>
      </c>
      <c r="AC181">
        <v>0.77777777777777801</v>
      </c>
      <c r="AD181">
        <v>0.3</v>
      </c>
      <c r="AE181">
        <v>0.6</v>
      </c>
    </row>
    <row r="182" spans="1:31" x14ac:dyDescent="0.15">
      <c r="A182" s="4">
        <v>402</v>
      </c>
      <c r="B182">
        <v>14</v>
      </c>
      <c r="C182">
        <v>6</v>
      </c>
      <c r="D182">
        <v>10</v>
      </c>
      <c r="E182">
        <v>10</v>
      </c>
      <c r="F182">
        <v>10</v>
      </c>
      <c r="G182">
        <v>0</v>
      </c>
      <c r="H182">
        <v>4</v>
      </c>
      <c r="I182">
        <v>6</v>
      </c>
      <c r="J182">
        <v>0.7</v>
      </c>
      <c r="K182">
        <v>5.3525123596191397</v>
      </c>
      <c r="L182" s="7">
        <v>2.9465026855468701</v>
      </c>
      <c r="M182">
        <v>1.9305171966552701</v>
      </c>
      <c r="N182">
        <v>4.3217105865478498</v>
      </c>
      <c r="O182">
        <v>2</v>
      </c>
      <c r="P182">
        <v>2</v>
      </c>
      <c r="Q182">
        <v>11</v>
      </c>
      <c r="R182" s="12">
        <v>0.18179999999999999</v>
      </c>
      <c r="S182" s="12">
        <f t="shared" si="2"/>
        <v>0.2</v>
      </c>
      <c r="T182">
        <v>1.6804618835449201</v>
      </c>
      <c r="U182">
        <v>1.54594802856445</v>
      </c>
      <c r="V182">
        <v>1.4212274551391599</v>
      </c>
      <c r="W182" s="13">
        <v>0.124720573425293</v>
      </c>
      <c r="X182">
        <v>0.259234428405762</v>
      </c>
      <c r="Y182">
        <v>0.259234428405762</v>
      </c>
      <c r="Z182">
        <v>0.2</v>
      </c>
      <c r="AA182">
        <v>0.9</v>
      </c>
      <c r="AB182">
        <v>0.81818181818181801</v>
      </c>
      <c r="AC182">
        <v>0.85714285714285698</v>
      </c>
      <c r="AD182">
        <v>0.1</v>
      </c>
      <c r="AE182">
        <v>0.7</v>
      </c>
    </row>
    <row r="183" spans="1:31" x14ac:dyDescent="0.15">
      <c r="A183" s="4">
        <v>837</v>
      </c>
      <c r="B183">
        <v>12</v>
      </c>
      <c r="C183">
        <v>8</v>
      </c>
      <c r="D183">
        <v>10</v>
      </c>
      <c r="E183">
        <v>10</v>
      </c>
      <c r="F183">
        <v>9</v>
      </c>
      <c r="G183">
        <v>1</v>
      </c>
      <c r="H183">
        <v>3</v>
      </c>
      <c r="I183">
        <v>7</v>
      </c>
      <c r="J183">
        <v>0.6</v>
      </c>
      <c r="K183">
        <v>4.48995018005371</v>
      </c>
      <c r="L183" s="7">
        <v>2.94857597351074</v>
      </c>
      <c r="M183">
        <v>2.59440040588379</v>
      </c>
      <c r="N183">
        <v>4.6319618225097701</v>
      </c>
      <c r="O183">
        <v>2</v>
      </c>
      <c r="P183">
        <v>2</v>
      </c>
      <c r="Q183">
        <v>9</v>
      </c>
      <c r="R183" s="12">
        <v>0.22220000000000001</v>
      </c>
      <c r="S183" s="12">
        <f t="shared" si="2"/>
        <v>0.2</v>
      </c>
      <c r="T183">
        <v>1.3769226074218699</v>
      </c>
      <c r="U183">
        <v>1.23881340026855</v>
      </c>
      <c r="V183">
        <v>1.1876404285430899</v>
      </c>
      <c r="W183" s="13">
        <v>5.1172971725463902E-2</v>
      </c>
      <c r="X183">
        <v>0.18928217887878401</v>
      </c>
      <c r="Y183">
        <v>0.18928217887878401</v>
      </c>
      <c r="Z183">
        <v>0.2</v>
      </c>
      <c r="AA183">
        <v>0.7</v>
      </c>
      <c r="AB183">
        <v>0.77777777777777801</v>
      </c>
      <c r="AC183">
        <v>0.73684210526315796</v>
      </c>
      <c r="AD183">
        <v>0.3</v>
      </c>
      <c r="AE183">
        <v>0.5</v>
      </c>
    </row>
    <row r="184" spans="1:31" x14ac:dyDescent="0.15">
      <c r="A184" s="4">
        <v>747</v>
      </c>
      <c r="B184">
        <v>16</v>
      </c>
      <c r="C184">
        <v>4</v>
      </c>
      <c r="D184">
        <v>10</v>
      </c>
      <c r="E184">
        <v>10</v>
      </c>
      <c r="F184">
        <v>10</v>
      </c>
      <c r="G184">
        <v>0</v>
      </c>
      <c r="H184">
        <v>6</v>
      </c>
      <c r="I184">
        <v>4</v>
      </c>
      <c r="J184">
        <v>0.8</v>
      </c>
      <c r="K184">
        <v>5.7830085754394496</v>
      </c>
      <c r="L184" s="7">
        <v>2.9506244659423801</v>
      </c>
      <c r="M184">
        <v>2.2861747741699201</v>
      </c>
      <c r="N184">
        <v>3.05952072143555</v>
      </c>
      <c r="O184">
        <v>3</v>
      </c>
      <c r="P184">
        <v>3</v>
      </c>
      <c r="Q184">
        <v>13</v>
      </c>
      <c r="R184" s="12">
        <v>0.23080000000000001</v>
      </c>
      <c r="S184" s="12">
        <f t="shared" si="2"/>
        <v>0.3</v>
      </c>
      <c r="T184">
        <v>1.82601165771484</v>
      </c>
      <c r="U184">
        <v>1.7662338018417401</v>
      </c>
      <c r="V184">
        <v>1.5568977594375599</v>
      </c>
      <c r="W184" s="13">
        <v>0.209336042404175</v>
      </c>
      <c r="X184">
        <v>0.26911389827728299</v>
      </c>
      <c r="Y184">
        <v>0.26911389827728299</v>
      </c>
      <c r="Z184">
        <v>0.3</v>
      </c>
      <c r="AA184">
        <v>1</v>
      </c>
      <c r="AB184">
        <v>0.76923076923076905</v>
      </c>
      <c r="AC184">
        <v>0.86956521739130399</v>
      </c>
      <c r="AD184">
        <v>0</v>
      </c>
      <c r="AE184">
        <v>0.7</v>
      </c>
    </row>
    <row r="185" spans="1:31" x14ac:dyDescent="0.15">
      <c r="A185" s="4">
        <v>327</v>
      </c>
      <c r="B185">
        <v>13</v>
      </c>
      <c r="C185">
        <v>7</v>
      </c>
      <c r="D185">
        <v>10</v>
      </c>
      <c r="E185">
        <v>10</v>
      </c>
      <c r="F185">
        <v>9</v>
      </c>
      <c r="G185">
        <v>1</v>
      </c>
      <c r="H185">
        <v>4</v>
      </c>
      <c r="I185">
        <v>6</v>
      </c>
      <c r="J185">
        <v>0.65</v>
      </c>
      <c r="K185">
        <v>4.9272022247314498</v>
      </c>
      <c r="L185" s="7">
        <v>2.9533176422119101</v>
      </c>
      <c r="M185">
        <v>2.0259857177734402</v>
      </c>
      <c r="N185">
        <v>3.3891696929931601</v>
      </c>
      <c r="O185">
        <v>2</v>
      </c>
      <c r="P185">
        <v>2</v>
      </c>
      <c r="Q185">
        <v>9</v>
      </c>
      <c r="R185" s="12">
        <v>0.22220000000000001</v>
      </c>
      <c r="S185" s="12">
        <f t="shared" si="2"/>
        <v>0.2</v>
      </c>
      <c r="T185">
        <v>1.33107757568359</v>
      </c>
      <c r="U185">
        <v>1.2456364631652801</v>
      </c>
      <c r="V185">
        <v>1.1548923254013099</v>
      </c>
      <c r="W185" s="13">
        <v>9.0744137763977106E-2</v>
      </c>
      <c r="X185">
        <v>0.17618525028228799</v>
      </c>
      <c r="Y185">
        <v>0.17618525028228799</v>
      </c>
      <c r="Z185">
        <v>0.2</v>
      </c>
      <c r="AA185">
        <v>0.7</v>
      </c>
      <c r="AB185">
        <v>0.77777777777777801</v>
      </c>
      <c r="AC185">
        <v>0.73684210526315796</v>
      </c>
      <c r="AD185">
        <v>0.3</v>
      </c>
      <c r="AE185">
        <v>0.5</v>
      </c>
    </row>
    <row r="186" spans="1:31" x14ac:dyDescent="0.15">
      <c r="A186" s="4">
        <v>886</v>
      </c>
      <c r="B186">
        <v>13</v>
      </c>
      <c r="C186">
        <v>7</v>
      </c>
      <c r="D186">
        <v>10</v>
      </c>
      <c r="E186">
        <v>10</v>
      </c>
      <c r="F186">
        <v>10</v>
      </c>
      <c r="G186">
        <v>0</v>
      </c>
      <c r="H186">
        <v>3</v>
      </c>
      <c r="I186">
        <v>7</v>
      </c>
      <c r="J186">
        <v>0.65</v>
      </c>
      <c r="K186">
        <v>4.3056831359863299</v>
      </c>
      <c r="L186" s="7">
        <v>2.9554023742675799</v>
      </c>
      <c r="M186">
        <v>2.3007888793945299</v>
      </c>
      <c r="N186">
        <v>3.56577491760254</v>
      </c>
      <c r="O186">
        <v>1</v>
      </c>
      <c r="P186">
        <v>1</v>
      </c>
      <c r="Q186">
        <v>7</v>
      </c>
      <c r="R186" s="12">
        <v>0.1429</v>
      </c>
      <c r="S186" s="12">
        <f t="shared" si="2"/>
        <v>0.1</v>
      </c>
      <c r="T186">
        <v>1.3386402130127</v>
      </c>
      <c r="U186">
        <v>1.2534433603286701</v>
      </c>
      <c r="V186">
        <v>1.1390419006347701</v>
      </c>
      <c r="W186" s="13">
        <v>0.114401459693909</v>
      </c>
      <c r="X186">
        <v>0.19959831237792999</v>
      </c>
      <c r="Y186">
        <v>0.19959831237792999</v>
      </c>
      <c r="Z186">
        <v>0.1</v>
      </c>
      <c r="AA186">
        <v>0.6</v>
      </c>
      <c r="AB186">
        <v>0.85714285714285698</v>
      </c>
      <c r="AC186">
        <v>0.70588235294117596</v>
      </c>
      <c r="AD186">
        <v>0.4</v>
      </c>
      <c r="AE186">
        <v>0.5</v>
      </c>
    </row>
    <row r="187" spans="1:31" x14ac:dyDescent="0.15">
      <c r="A187" s="4">
        <v>414</v>
      </c>
      <c r="B187">
        <v>12</v>
      </c>
      <c r="C187">
        <v>8</v>
      </c>
      <c r="D187">
        <v>10</v>
      </c>
      <c r="E187">
        <v>10</v>
      </c>
      <c r="F187">
        <v>10</v>
      </c>
      <c r="G187">
        <v>0</v>
      </c>
      <c r="H187">
        <v>2</v>
      </c>
      <c r="I187">
        <v>8</v>
      </c>
      <c r="J187">
        <v>0.6</v>
      </c>
      <c r="K187">
        <v>4.4205131530761701</v>
      </c>
      <c r="L187" s="7">
        <v>2.9590759277343701</v>
      </c>
      <c r="M187">
        <v>2.1666221618652299</v>
      </c>
      <c r="N187">
        <v>6.3166141510009801</v>
      </c>
      <c r="O187">
        <v>1</v>
      </c>
      <c r="P187">
        <v>1</v>
      </c>
      <c r="Q187">
        <v>8</v>
      </c>
      <c r="R187" s="12">
        <v>0.125</v>
      </c>
      <c r="S187" s="12">
        <f t="shared" si="2"/>
        <v>0.1</v>
      </c>
      <c r="T187">
        <v>1.4120674133300799</v>
      </c>
      <c r="U187">
        <v>1.1775331497192401</v>
      </c>
      <c r="V187">
        <v>1.1907002925872801</v>
      </c>
      <c r="W187" s="13">
        <v>1.3167142868042001E-2</v>
      </c>
      <c r="X187">
        <v>0.22136712074279799</v>
      </c>
      <c r="Y187">
        <v>0.22136712074279799</v>
      </c>
      <c r="Z187">
        <v>0.1</v>
      </c>
      <c r="AA187">
        <v>0.7</v>
      </c>
      <c r="AB187">
        <v>0.875</v>
      </c>
      <c r="AC187">
        <v>0.77777777777777801</v>
      </c>
      <c r="AD187">
        <v>0.3</v>
      </c>
      <c r="AE187">
        <v>0.6</v>
      </c>
    </row>
    <row r="188" spans="1:31" x14ac:dyDescent="0.15">
      <c r="A188" s="4">
        <v>113</v>
      </c>
      <c r="B188">
        <v>12</v>
      </c>
      <c r="C188">
        <v>8</v>
      </c>
      <c r="D188">
        <v>10</v>
      </c>
      <c r="E188">
        <v>10</v>
      </c>
      <c r="F188">
        <v>10</v>
      </c>
      <c r="G188">
        <v>0</v>
      </c>
      <c r="H188">
        <v>2</v>
      </c>
      <c r="I188">
        <v>8</v>
      </c>
      <c r="J188">
        <v>0.6</v>
      </c>
      <c r="K188">
        <v>4.0190277099609402</v>
      </c>
      <c r="L188" s="7">
        <v>2.9592247009277299</v>
      </c>
      <c r="M188">
        <v>3.0995292663574201</v>
      </c>
      <c r="N188">
        <v>5.4743957519531197</v>
      </c>
      <c r="O188">
        <v>0</v>
      </c>
      <c r="P188">
        <v>0</v>
      </c>
      <c r="Q188">
        <v>6</v>
      </c>
      <c r="R188" s="12">
        <v>0</v>
      </c>
      <c r="S188" s="12">
        <f t="shared" si="2"/>
        <v>0</v>
      </c>
      <c r="T188">
        <v>1.23481941223145</v>
      </c>
      <c r="U188">
        <v>1.0928773880004901</v>
      </c>
      <c r="V188">
        <v>1.0505173206329399</v>
      </c>
      <c r="W188" s="13">
        <v>4.2360067367553697E-2</v>
      </c>
      <c r="X188">
        <v>0.18430209159851099</v>
      </c>
      <c r="Y188">
        <v>0.18430209159851099</v>
      </c>
      <c r="Z188">
        <v>0</v>
      </c>
      <c r="AA188">
        <v>0.6</v>
      </c>
      <c r="AB188">
        <v>1</v>
      </c>
      <c r="AC188">
        <v>0.75</v>
      </c>
      <c r="AD188">
        <v>0.4</v>
      </c>
      <c r="AE188">
        <v>0.6</v>
      </c>
    </row>
    <row r="189" spans="1:31" s="7" customFormat="1" x14ac:dyDescent="0.15">
      <c r="A189" s="24">
        <v>287</v>
      </c>
      <c r="B189" s="7">
        <v>13</v>
      </c>
      <c r="C189" s="7">
        <v>7</v>
      </c>
      <c r="D189" s="7">
        <v>10</v>
      </c>
      <c r="E189" s="7">
        <v>10</v>
      </c>
      <c r="F189" s="7">
        <v>10</v>
      </c>
      <c r="G189" s="7">
        <v>0</v>
      </c>
      <c r="H189" s="7">
        <v>3</v>
      </c>
      <c r="I189" s="7">
        <v>7</v>
      </c>
      <c r="J189" s="7">
        <v>0.65</v>
      </c>
      <c r="K189" s="7">
        <v>4.0195064544677699</v>
      </c>
      <c r="L189" s="7">
        <v>2.9595031738281201</v>
      </c>
      <c r="M189" s="7">
        <v>3.0390090942382799</v>
      </c>
      <c r="N189" s="7">
        <v>3.6469268798828098</v>
      </c>
      <c r="O189" s="7">
        <v>1</v>
      </c>
      <c r="P189" s="7">
        <v>1</v>
      </c>
      <c r="Q189" s="7">
        <v>9</v>
      </c>
      <c r="R189" s="26">
        <v>0.1111</v>
      </c>
      <c r="S189" s="26">
        <f t="shared" si="2"/>
        <v>0.1</v>
      </c>
      <c r="T189" s="7">
        <v>1.19313812255859</v>
      </c>
      <c r="U189" s="7">
        <v>1.1318773031234699</v>
      </c>
      <c r="V189" s="7">
        <v>1.01965427398682</v>
      </c>
      <c r="W189" s="7">
        <v>0.11222302913665801</v>
      </c>
      <c r="X189" s="7">
        <v>0.17348384857177701</v>
      </c>
      <c r="Y189" s="7">
        <v>0.17348384857177701</v>
      </c>
      <c r="Z189" s="7">
        <v>0.1</v>
      </c>
      <c r="AA189" s="7">
        <v>0.8</v>
      </c>
      <c r="AB189" s="7">
        <v>0.88888888888888895</v>
      </c>
      <c r="AC189" s="7">
        <v>0.84210526315789502</v>
      </c>
      <c r="AD189" s="7">
        <v>0.2</v>
      </c>
      <c r="AE189" s="7">
        <v>0.7</v>
      </c>
    </row>
    <row r="190" spans="1:31" x14ac:dyDescent="0.15">
      <c r="A190" s="4">
        <v>843</v>
      </c>
      <c r="B190">
        <v>13</v>
      </c>
      <c r="C190">
        <v>7</v>
      </c>
      <c r="D190">
        <v>10</v>
      </c>
      <c r="E190">
        <v>10</v>
      </c>
      <c r="F190">
        <v>10</v>
      </c>
      <c r="G190">
        <v>0</v>
      </c>
      <c r="H190">
        <v>3</v>
      </c>
      <c r="I190">
        <v>7</v>
      </c>
      <c r="J190">
        <v>0.65</v>
      </c>
      <c r="K190">
        <v>4.6637077331543004</v>
      </c>
      <c r="L190">
        <v>2.96225166320801</v>
      </c>
      <c r="M190">
        <v>2.56338691711426</v>
      </c>
      <c r="N190">
        <v>5.1017150878906197</v>
      </c>
      <c r="O190">
        <v>2</v>
      </c>
      <c r="P190">
        <v>2</v>
      </c>
      <c r="Q190">
        <v>12</v>
      </c>
      <c r="R190" s="12">
        <v>0.16669999999999999</v>
      </c>
      <c r="S190" s="12">
        <f t="shared" si="2"/>
        <v>0.2</v>
      </c>
      <c r="T190">
        <v>1.49188232421875</v>
      </c>
      <c r="U190">
        <v>1.3324565887451201</v>
      </c>
      <c r="V190">
        <v>1.26895523071289</v>
      </c>
      <c r="W190">
        <v>6.3501358032226604E-2</v>
      </c>
      <c r="X190">
        <v>0.22292709350585899</v>
      </c>
      <c r="Y190">
        <v>0.22292709350585899</v>
      </c>
      <c r="Z190">
        <v>0.2</v>
      </c>
      <c r="AA190">
        <v>1</v>
      </c>
      <c r="AB190">
        <v>0.83333333333333304</v>
      </c>
      <c r="AC190">
        <v>0.90909090909090895</v>
      </c>
      <c r="AD190">
        <v>0</v>
      </c>
      <c r="AE190">
        <v>0.8</v>
      </c>
    </row>
    <row r="191" spans="1:31" x14ac:dyDescent="0.15">
      <c r="A191" s="4">
        <v>48</v>
      </c>
      <c r="B191">
        <v>15</v>
      </c>
      <c r="C191">
        <v>5</v>
      </c>
      <c r="D191">
        <v>10</v>
      </c>
      <c r="E191">
        <v>10</v>
      </c>
      <c r="F191">
        <v>10</v>
      </c>
      <c r="G191">
        <v>0</v>
      </c>
      <c r="H191">
        <v>5</v>
      </c>
      <c r="I191">
        <v>5</v>
      </c>
      <c r="J191">
        <v>0.75</v>
      </c>
      <c r="K191">
        <v>6.0682621002197301</v>
      </c>
      <c r="L191" s="7">
        <v>2.9624652862548801</v>
      </c>
      <c r="M191">
        <v>2.1485118865966801</v>
      </c>
      <c r="N191">
        <v>4.5836753845214799</v>
      </c>
      <c r="O191">
        <v>2</v>
      </c>
      <c r="P191">
        <v>2</v>
      </c>
      <c r="Q191">
        <v>11</v>
      </c>
      <c r="R191" s="12">
        <v>0.18179999999999999</v>
      </c>
      <c r="S191" s="12">
        <f t="shared" si="2"/>
        <v>0.2</v>
      </c>
      <c r="T191">
        <v>1.76265716552734</v>
      </c>
      <c r="U191">
        <v>1.6565425395965601</v>
      </c>
      <c r="V191">
        <v>1.5162060260772701</v>
      </c>
      <c r="W191" s="13">
        <v>0.140336513519287</v>
      </c>
      <c r="X191">
        <v>0.24645113945007299</v>
      </c>
      <c r="Y191">
        <v>0.24645113945007299</v>
      </c>
      <c r="Z191">
        <v>0.2</v>
      </c>
      <c r="AA191">
        <v>0.9</v>
      </c>
      <c r="AB191">
        <v>0.81818181818181801</v>
      </c>
      <c r="AC191">
        <v>0.85714285714285698</v>
      </c>
      <c r="AD191">
        <v>0.1</v>
      </c>
      <c r="AE191">
        <v>0.7</v>
      </c>
    </row>
    <row r="192" spans="1:31" x14ac:dyDescent="0.15">
      <c r="A192" s="4">
        <v>383</v>
      </c>
      <c r="B192">
        <v>13</v>
      </c>
      <c r="C192">
        <v>7</v>
      </c>
      <c r="D192">
        <v>10</v>
      </c>
      <c r="E192">
        <v>10</v>
      </c>
      <c r="F192">
        <v>10</v>
      </c>
      <c r="G192">
        <v>0</v>
      </c>
      <c r="H192">
        <v>3</v>
      </c>
      <c r="I192">
        <v>7</v>
      </c>
      <c r="J192">
        <v>0.65</v>
      </c>
      <c r="K192">
        <v>3.9303359985351598</v>
      </c>
      <c r="L192" s="7">
        <v>2.9631099700927699</v>
      </c>
      <c r="M192">
        <v>3.2686786651611301</v>
      </c>
      <c r="N192">
        <v>3.6606101989746098</v>
      </c>
      <c r="O192">
        <v>0</v>
      </c>
      <c r="P192">
        <v>0</v>
      </c>
      <c r="Q192">
        <v>6</v>
      </c>
      <c r="R192" s="12">
        <v>0</v>
      </c>
      <c r="S192" s="12">
        <f t="shared" si="2"/>
        <v>0</v>
      </c>
      <c r="T192">
        <v>1.24178123474121</v>
      </c>
      <c r="U192">
        <v>1.1926892995834399</v>
      </c>
      <c r="V192">
        <v>1.0662806034088099</v>
      </c>
      <c r="W192" s="13">
        <v>0.126408696174622</v>
      </c>
      <c r="X192">
        <v>0.17550063133239699</v>
      </c>
      <c r="Y192">
        <v>0.17550063133239699</v>
      </c>
      <c r="Z192">
        <v>0</v>
      </c>
      <c r="AA192">
        <v>0.6</v>
      </c>
      <c r="AB192">
        <v>1</v>
      </c>
      <c r="AC192">
        <v>0.75</v>
      </c>
      <c r="AD192">
        <v>0.4</v>
      </c>
      <c r="AE192">
        <v>0.6</v>
      </c>
    </row>
    <row r="193" spans="1:31" x14ac:dyDescent="0.15">
      <c r="A193" s="4">
        <v>642</v>
      </c>
      <c r="B193">
        <v>13</v>
      </c>
      <c r="C193">
        <v>7</v>
      </c>
      <c r="D193">
        <v>10</v>
      </c>
      <c r="E193">
        <v>10</v>
      </c>
      <c r="F193">
        <v>10</v>
      </c>
      <c r="G193">
        <v>0</v>
      </c>
      <c r="H193">
        <v>3</v>
      </c>
      <c r="I193">
        <v>7</v>
      </c>
      <c r="J193">
        <v>0.65</v>
      </c>
      <c r="K193">
        <v>4.1888847351074201</v>
      </c>
      <c r="L193" s="7">
        <v>2.9654579162597701</v>
      </c>
      <c r="M193">
        <v>2.7530498504638699</v>
      </c>
      <c r="N193">
        <v>3.7746524810790998</v>
      </c>
      <c r="O193">
        <v>1</v>
      </c>
      <c r="P193">
        <v>1</v>
      </c>
      <c r="Q193">
        <v>8</v>
      </c>
      <c r="R193" s="12">
        <v>0.125</v>
      </c>
      <c r="S193" s="12">
        <f t="shared" si="2"/>
        <v>0.1</v>
      </c>
      <c r="T193">
        <v>1.20439529418945</v>
      </c>
      <c r="U193">
        <v>1.13566398620605</v>
      </c>
      <c r="V193">
        <v>1.0273334980011</v>
      </c>
      <c r="W193" s="13">
        <v>0.108330488204956</v>
      </c>
      <c r="X193">
        <v>0.17706179618835399</v>
      </c>
      <c r="Y193">
        <v>0.17706179618835399</v>
      </c>
      <c r="Z193">
        <v>0.1</v>
      </c>
      <c r="AA193">
        <v>0.7</v>
      </c>
      <c r="AB193">
        <v>0.875</v>
      </c>
      <c r="AC193">
        <v>0.77777777777777801</v>
      </c>
      <c r="AD193">
        <v>0.3</v>
      </c>
      <c r="AE193">
        <v>0.6</v>
      </c>
    </row>
    <row r="194" spans="1:31" x14ac:dyDescent="0.15">
      <c r="A194" s="4">
        <v>560</v>
      </c>
      <c r="B194">
        <v>15</v>
      </c>
      <c r="C194">
        <v>5</v>
      </c>
      <c r="D194">
        <v>10</v>
      </c>
      <c r="E194">
        <v>10</v>
      </c>
      <c r="F194">
        <v>10</v>
      </c>
      <c r="G194">
        <v>0</v>
      </c>
      <c r="H194">
        <v>5</v>
      </c>
      <c r="I194">
        <v>5</v>
      </c>
      <c r="J194">
        <v>0.75</v>
      </c>
      <c r="K194">
        <v>5.5997562408447301</v>
      </c>
      <c r="L194" s="7">
        <v>2.97844314575195</v>
      </c>
      <c r="M194">
        <v>2.4104709625244101</v>
      </c>
      <c r="N194">
        <v>4.1066761016845703</v>
      </c>
      <c r="O194">
        <v>3</v>
      </c>
      <c r="P194">
        <v>3</v>
      </c>
      <c r="Q194">
        <v>13</v>
      </c>
      <c r="R194" s="12">
        <v>0.23080000000000001</v>
      </c>
      <c r="S194" s="12">
        <f t="shared" ref="S194:S257" si="3">O194/E194</f>
        <v>0.3</v>
      </c>
      <c r="T194">
        <v>1.5434474945068399</v>
      </c>
      <c r="U194">
        <v>1.4549747705459599</v>
      </c>
      <c r="V194">
        <v>1.32275426387787</v>
      </c>
      <c r="W194" s="13">
        <v>0.13222050666809099</v>
      </c>
      <c r="X194">
        <v>0.22069323062896701</v>
      </c>
      <c r="Y194">
        <v>0.22069323062896701</v>
      </c>
      <c r="Z194">
        <v>0.3</v>
      </c>
      <c r="AA194">
        <v>1</v>
      </c>
      <c r="AB194">
        <v>0.76923076923076905</v>
      </c>
      <c r="AC194">
        <v>0.86956521739130399</v>
      </c>
      <c r="AD194">
        <v>0</v>
      </c>
      <c r="AE194">
        <v>0.7</v>
      </c>
    </row>
    <row r="195" spans="1:31" x14ac:dyDescent="0.15">
      <c r="A195" s="4">
        <v>201</v>
      </c>
      <c r="B195">
        <v>14</v>
      </c>
      <c r="C195">
        <v>6</v>
      </c>
      <c r="D195">
        <v>10</v>
      </c>
      <c r="E195">
        <v>10</v>
      </c>
      <c r="F195">
        <v>9</v>
      </c>
      <c r="G195">
        <v>1</v>
      </c>
      <c r="H195">
        <v>5</v>
      </c>
      <c r="I195">
        <v>5</v>
      </c>
      <c r="J195">
        <v>0.7</v>
      </c>
      <c r="K195">
        <v>5.0309906005859402</v>
      </c>
      <c r="L195" s="7">
        <v>2.9798831939697301</v>
      </c>
      <c r="M195">
        <v>2.5449810028076199</v>
      </c>
      <c r="N195">
        <v>3.232421875</v>
      </c>
      <c r="O195">
        <v>2</v>
      </c>
      <c r="P195">
        <v>2</v>
      </c>
      <c r="Q195">
        <v>10</v>
      </c>
      <c r="R195" s="12">
        <v>0.2</v>
      </c>
      <c r="S195" s="12">
        <f t="shared" si="3"/>
        <v>0.2</v>
      </c>
      <c r="T195">
        <v>1.53352546691895</v>
      </c>
      <c r="U195">
        <v>1.4598205089569101</v>
      </c>
      <c r="V195">
        <v>1.3306686878204399</v>
      </c>
      <c r="W195" s="13">
        <v>0.129151821136475</v>
      </c>
      <c r="X195">
        <v>0.20285677909851099</v>
      </c>
      <c r="Y195">
        <v>0.20285677909851099</v>
      </c>
      <c r="Z195">
        <v>0.2</v>
      </c>
      <c r="AA195">
        <v>0.8</v>
      </c>
      <c r="AB195">
        <v>0.8</v>
      </c>
      <c r="AC195">
        <v>0.8</v>
      </c>
      <c r="AD195">
        <v>0.2</v>
      </c>
      <c r="AE195">
        <v>0.6</v>
      </c>
    </row>
    <row r="196" spans="1:31" x14ac:dyDescent="0.15">
      <c r="A196" s="4">
        <v>952</v>
      </c>
      <c r="B196">
        <v>11</v>
      </c>
      <c r="C196">
        <v>9</v>
      </c>
      <c r="D196">
        <v>10</v>
      </c>
      <c r="E196">
        <v>10</v>
      </c>
      <c r="F196">
        <v>9</v>
      </c>
      <c r="G196">
        <v>1</v>
      </c>
      <c r="H196">
        <v>2</v>
      </c>
      <c r="I196">
        <v>8</v>
      </c>
      <c r="J196">
        <v>0.55000000000000004</v>
      </c>
      <c r="K196">
        <v>3.6047267913818399</v>
      </c>
      <c r="L196" s="7">
        <v>2.9845962524414098</v>
      </c>
      <c r="M196">
        <v>3.90632247924805</v>
      </c>
      <c r="N196">
        <v>4.2528457641601598</v>
      </c>
      <c r="O196">
        <v>0</v>
      </c>
      <c r="P196">
        <v>0</v>
      </c>
      <c r="Q196">
        <v>6</v>
      </c>
      <c r="R196" s="12">
        <v>0</v>
      </c>
      <c r="S196" s="12">
        <f t="shared" si="3"/>
        <v>0</v>
      </c>
      <c r="T196">
        <v>0.949615478515625</v>
      </c>
      <c r="U196">
        <v>0.89764499664306596</v>
      </c>
      <c r="V196">
        <v>0.83979147672653198</v>
      </c>
      <c r="W196" s="13">
        <v>5.7853519916534403E-2</v>
      </c>
      <c r="X196">
        <v>0.109824001789093</v>
      </c>
      <c r="Y196">
        <v>0.109824001789093</v>
      </c>
      <c r="Z196">
        <v>0</v>
      </c>
      <c r="AA196">
        <v>0.6</v>
      </c>
      <c r="AB196">
        <v>1</v>
      </c>
      <c r="AC196">
        <v>0.75</v>
      </c>
      <c r="AD196">
        <v>0.4</v>
      </c>
      <c r="AE196">
        <v>0.6</v>
      </c>
    </row>
    <row r="197" spans="1:31" x14ac:dyDescent="0.15">
      <c r="A197" s="4">
        <v>875</v>
      </c>
      <c r="B197">
        <v>14</v>
      </c>
      <c r="C197">
        <v>6</v>
      </c>
      <c r="D197">
        <v>10</v>
      </c>
      <c r="E197">
        <v>10</v>
      </c>
      <c r="F197">
        <v>10</v>
      </c>
      <c r="G197">
        <v>0</v>
      </c>
      <c r="H197">
        <v>4</v>
      </c>
      <c r="I197">
        <v>6</v>
      </c>
      <c r="J197">
        <v>0.7</v>
      </c>
      <c r="K197">
        <v>4.9618778228759801</v>
      </c>
      <c r="L197" s="7">
        <v>2.9850826263427699</v>
      </c>
      <c r="M197">
        <v>2.25918388366699</v>
      </c>
      <c r="N197">
        <v>3.7321662902832</v>
      </c>
      <c r="O197">
        <v>1</v>
      </c>
      <c r="P197">
        <v>1</v>
      </c>
      <c r="Q197">
        <v>8</v>
      </c>
      <c r="R197" s="12">
        <v>0.125</v>
      </c>
      <c r="S197" s="12">
        <f t="shared" si="3"/>
        <v>0.1</v>
      </c>
      <c r="T197">
        <v>1.49424171447754</v>
      </c>
      <c r="U197">
        <v>1.4002046585082999</v>
      </c>
      <c r="V197">
        <v>1.2682718038559</v>
      </c>
      <c r="W197" s="13">
        <v>0.13193285465240501</v>
      </c>
      <c r="X197">
        <v>0.22596991062164301</v>
      </c>
      <c r="Y197">
        <v>0.22596991062164301</v>
      </c>
      <c r="Z197">
        <v>0.1</v>
      </c>
      <c r="AA197">
        <v>0.7</v>
      </c>
      <c r="AB197">
        <v>0.875</v>
      </c>
      <c r="AC197">
        <v>0.77777777777777801</v>
      </c>
      <c r="AD197">
        <v>0.3</v>
      </c>
      <c r="AE197">
        <v>0.6</v>
      </c>
    </row>
    <row r="198" spans="1:31" x14ac:dyDescent="0.15">
      <c r="A198" s="4">
        <v>697</v>
      </c>
      <c r="B198">
        <v>12</v>
      </c>
      <c r="C198">
        <v>8</v>
      </c>
      <c r="D198">
        <v>10</v>
      </c>
      <c r="E198">
        <v>10</v>
      </c>
      <c r="F198">
        <v>10</v>
      </c>
      <c r="G198">
        <v>0</v>
      </c>
      <c r="H198">
        <v>2</v>
      </c>
      <c r="I198">
        <v>8</v>
      </c>
      <c r="J198">
        <v>0.6</v>
      </c>
      <c r="K198">
        <v>3.9623908996582</v>
      </c>
      <c r="L198" s="7">
        <v>2.9867649078369101</v>
      </c>
      <c r="M198">
        <v>2.3076324462890598</v>
      </c>
      <c r="N198">
        <v>4.0291919708251998</v>
      </c>
      <c r="O198">
        <v>1</v>
      </c>
      <c r="P198">
        <v>1</v>
      </c>
      <c r="Q198">
        <v>7</v>
      </c>
      <c r="R198" s="12">
        <v>0.1429</v>
      </c>
      <c r="S198" s="12">
        <f t="shared" si="3"/>
        <v>0.1</v>
      </c>
      <c r="T198">
        <v>1.25894355773926</v>
      </c>
      <c r="U198">
        <v>1.1423988342285201</v>
      </c>
      <c r="V198">
        <v>1.0782562494277901</v>
      </c>
      <c r="W198" s="13">
        <v>6.4142584800720201E-2</v>
      </c>
      <c r="X198">
        <v>0.18068730831146201</v>
      </c>
      <c r="Y198">
        <v>0.18068730831146201</v>
      </c>
      <c r="Z198">
        <v>0.1</v>
      </c>
      <c r="AA198">
        <v>0.6</v>
      </c>
      <c r="AB198">
        <v>0.85714285714285698</v>
      </c>
      <c r="AC198">
        <v>0.70588235294117596</v>
      </c>
      <c r="AD198">
        <v>0.4</v>
      </c>
      <c r="AE198">
        <v>0.5</v>
      </c>
    </row>
    <row r="199" spans="1:31" x14ac:dyDescent="0.15">
      <c r="A199" s="4">
        <v>915</v>
      </c>
      <c r="B199">
        <v>13</v>
      </c>
      <c r="C199">
        <v>7</v>
      </c>
      <c r="D199">
        <v>10</v>
      </c>
      <c r="E199">
        <v>10</v>
      </c>
      <c r="F199">
        <v>10</v>
      </c>
      <c r="G199">
        <v>0</v>
      </c>
      <c r="H199">
        <v>3</v>
      </c>
      <c r="I199">
        <v>7</v>
      </c>
      <c r="J199">
        <v>0.65</v>
      </c>
      <c r="K199">
        <v>5.2232933044433603</v>
      </c>
      <c r="L199" s="7">
        <v>2.9894428253173801</v>
      </c>
      <c r="M199">
        <v>1.63002586364746</v>
      </c>
      <c r="N199">
        <v>5.50412940979004</v>
      </c>
      <c r="O199">
        <v>2</v>
      </c>
      <c r="P199">
        <v>2</v>
      </c>
      <c r="Q199">
        <v>9</v>
      </c>
      <c r="R199" s="12">
        <v>0.22220000000000001</v>
      </c>
      <c r="S199" s="12">
        <f t="shared" si="3"/>
        <v>0.2</v>
      </c>
      <c r="T199">
        <v>1.7261447906494101</v>
      </c>
      <c r="U199">
        <v>1.4880498647689799</v>
      </c>
      <c r="V199">
        <v>1.44968473911285</v>
      </c>
      <c r="W199" s="13">
        <v>3.8365125656127902E-2</v>
      </c>
      <c r="X199">
        <v>0.27646005153656</v>
      </c>
      <c r="Y199">
        <v>0.27646005153656</v>
      </c>
      <c r="Z199">
        <v>0.2</v>
      </c>
      <c r="AA199">
        <v>0.7</v>
      </c>
      <c r="AB199">
        <v>0.77777777777777801</v>
      </c>
      <c r="AC199">
        <v>0.73684210526315796</v>
      </c>
      <c r="AD199">
        <v>0.3</v>
      </c>
      <c r="AE199">
        <v>0.5</v>
      </c>
    </row>
    <row r="200" spans="1:31" x14ac:dyDescent="0.15">
      <c r="A200" s="4">
        <v>448</v>
      </c>
      <c r="B200">
        <v>14</v>
      </c>
      <c r="C200">
        <v>6</v>
      </c>
      <c r="D200">
        <v>10</v>
      </c>
      <c r="E200">
        <v>10</v>
      </c>
      <c r="F200">
        <v>10</v>
      </c>
      <c r="G200">
        <v>0</v>
      </c>
      <c r="H200">
        <v>4</v>
      </c>
      <c r="I200">
        <v>6</v>
      </c>
      <c r="J200">
        <v>0.7</v>
      </c>
      <c r="K200">
        <v>5.1118679046630904</v>
      </c>
      <c r="L200" s="7">
        <v>2.9905910491943399</v>
      </c>
      <c r="M200">
        <v>2.9707584381103498</v>
      </c>
      <c r="N200">
        <v>5.2701492309570304</v>
      </c>
      <c r="O200">
        <v>3</v>
      </c>
      <c r="P200">
        <v>3</v>
      </c>
      <c r="Q200">
        <v>12</v>
      </c>
      <c r="R200" s="12">
        <v>0.25</v>
      </c>
      <c r="S200" s="12">
        <f t="shared" si="3"/>
        <v>0.3</v>
      </c>
      <c r="T200">
        <v>1.5867614746093699</v>
      </c>
      <c r="U200">
        <v>1.42831754684448</v>
      </c>
      <c r="V200">
        <v>1.35962522029877</v>
      </c>
      <c r="W200" s="13">
        <v>6.8692326545715304E-2</v>
      </c>
      <c r="X200">
        <v>0.22713625431060799</v>
      </c>
      <c r="Y200">
        <v>0.22713625431060799</v>
      </c>
      <c r="Z200">
        <v>0.3</v>
      </c>
      <c r="AA200">
        <v>0.9</v>
      </c>
      <c r="AB200">
        <v>0.75</v>
      </c>
      <c r="AC200">
        <v>0.81818181818181801</v>
      </c>
      <c r="AD200">
        <v>0.1</v>
      </c>
      <c r="AE200">
        <v>0.6</v>
      </c>
    </row>
    <row r="201" spans="1:31" x14ac:dyDescent="0.15">
      <c r="A201" s="4">
        <v>81</v>
      </c>
      <c r="B201">
        <v>14</v>
      </c>
      <c r="C201">
        <v>6</v>
      </c>
      <c r="D201">
        <v>10</v>
      </c>
      <c r="E201">
        <v>10</v>
      </c>
      <c r="F201">
        <v>10</v>
      </c>
      <c r="G201">
        <v>0</v>
      </c>
      <c r="H201">
        <v>4</v>
      </c>
      <c r="I201">
        <v>6</v>
      </c>
      <c r="J201">
        <v>0.7</v>
      </c>
      <c r="K201">
        <v>4.4817962646484402</v>
      </c>
      <c r="L201" s="7">
        <v>2.99641609191894</v>
      </c>
      <c r="M201">
        <v>2.7919044494628902</v>
      </c>
      <c r="N201">
        <v>3.3726062774658199</v>
      </c>
      <c r="O201">
        <v>0</v>
      </c>
      <c r="P201">
        <v>0</v>
      </c>
      <c r="Q201">
        <v>0</v>
      </c>
      <c r="R201" s="12">
        <v>0</v>
      </c>
      <c r="S201" s="12">
        <f t="shared" si="3"/>
        <v>0</v>
      </c>
      <c r="T201">
        <v>1.3286705017089799</v>
      </c>
      <c r="U201">
        <v>1.28359222412109</v>
      </c>
      <c r="V201">
        <v>1.14824962615967</v>
      </c>
      <c r="W201" s="13">
        <v>0.135342597961426</v>
      </c>
      <c r="X201">
        <v>0.18042087554931599</v>
      </c>
      <c r="Y201">
        <v>0.18042087554931599</v>
      </c>
      <c r="Z201">
        <v>0</v>
      </c>
      <c r="AA201">
        <v>0</v>
      </c>
      <c r="AB201" t="s">
        <v>29</v>
      </c>
      <c r="AC201" t="s">
        <v>29</v>
      </c>
      <c r="AD201">
        <v>1</v>
      </c>
      <c r="AE201">
        <v>0</v>
      </c>
    </row>
    <row r="202" spans="1:31" x14ac:dyDescent="0.15">
      <c r="A202" s="4">
        <v>668</v>
      </c>
      <c r="B202">
        <v>13</v>
      </c>
      <c r="C202">
        <v>7</v>
      </c>
      <c r="D202">
        <v>10</v>
      </c>
      <c r="E202">
        <v>10</v>
      </c>
      <c r="F202">
        <v>10</v>
      </c>
      <c r="G202">
        <v>0</v>
      </c>
      <c r="H202">
        <v>3</v>
      </c>
      <c r="I202">
        <v>7</v>
      </c>
      <c r="J202">
        <v>0.65</v>
      </c>
      <c r="K202">
        <v>5.0424346923828098</v>
      </c>
      <c r="L202" s="7">
        <v>2.9986553192138699</v>
      </c>
      <c r="M202">
        <v>1.7273139953613299</v>
      </c>
      <c r="N202">
        <v>4.99639892578125</v>
      </c>
      <c r="O202">
        <v>2</v>
      </c>
      <c r="P202">
        <v>2</v>
      </c>
      <c r="Q202">
        <v>9</v>
      </c>
      <c r="R202" s="12">
        <v>0.22220000000000001</v>
      </c>
      <c r="S202" s="12">
        <f t="shared" si="3"/>
        <v>0.2</v>
      </c>
      <c r="T202">
        <v>1.5977916717529299</v>
      </c>
      <c r="U202">
        <v>1.40304243564606</v>
      </c>
      <c r="V202">
        <v>1.3566188812255899</v>
      </c>
      <c r="W202" s="13">
        <v>4.6423554420471198E-2</v>
      </c>
      <c r="X202">
        <v>0.241172790527344</v>
      </c>
      <c r="Y202">
        <v>0.241172790527344</v>
      </c>
      <c r="Z202">
        <v>0.2</v>
      </c>
      <c r="AA202">
        <v>0.7</v>
      </c>
      <c r="AB202">
        <v>0.77777777777777801</v>
      </c>
      <c r="AC202">
        <v>0.73684210526315796</v>
      </c>
      <c r="AD202">
        <v>0.3</v>
      </c>
      <c r="AE202">
        <v>0.5</v>
      </c>
    </row>
    <row r="203" spans="1:31" x14ac:dyDescent="0.15">
      <c r="A203" s="4">
        <v>379</v>
      </c>
      <c r="B203">
        <v>14</v>
      </c>
      <c r="C203">
        <v>6</v>
      </c>
      <c r="D203">
        <v>10</v>
      </c>
      <c r="E203">
        <v>10</v>
      </c>
      <c r="F203">
        <v>10</v>
      </c>
      <c r="G203">
        <v>0</v>
      </c>
      <c r="H203">
        <v>4</v>
      </c>
      <c r="I203">
        <v>6</v>
      </c>
      <c r="J203">
        <v>0.7</v>
      </c>
      <c r="K203">
        <v>5.4820995330810502</v>
      </c>
      <c r="L203" s="7">
        <v>3.0000534057617201</v>
      </c>
      <c r="M203">
        <v>1.6716880798339799</v>
      </c>
      <c r="N203">
        <v>3.9911727905273402</v>
      </c>
      <c r="O203">
        <v>2</v>
      </c>
      <c r="P203">
        <v>2</v>
      </c>
      <c r="Q203">
        <v>10</v>
      </c>
      <c r="R203" s="12">
        <v>0.2</v>
      </c>
      <c r="S203" s="12">
        <f t="shared" si="3"/>
        <v>0.2</v>
      </c>
      <c r="T203">
        <v>1.8185844421386701</v>
      </c>
      <c r="U203">
        <v>1.6708283424377399</v>
      </c>
      <c r="V203">
        <v>1.52689528465271</v>
      </c>
      <c r="W203" s="13">
        <v>0.14393305778503401</v>
      </c>
      <c r="X203">
        <v>0.29168915748596203</v>
      </c>
      <c r="Y203">
        <v>0.29168915748596203</v>
      </c>
      <c r="Z203">
        <v>0.2</v>
      </c>
      <c r="AA203">
        <v>0.8</v>
      </c>
      <c r="AB203">
        <v>0.8</v>
      </c>
      <c r="AC203">
        <v>0.8</v>
      </c>
      <c r="AD203">
        <v>0.2</v>
      </c>
      <c r="AE203">
        <v>0.6</v>
      </c>
    </row>
    <row r="204" spans="1:31" x14ac:dyDescent="0.15">
      <c r="A204" s="4">
        <v>391</v>
      </c>
      <c r="B204">
        <v>13</v>
      </c>
      <c r="C204">
        <v>7</v>
      </c>
      <c r="D204">
        <v>10</v>
      </c>
      <c r="E204">
        <v>10</v>
      </c>
      <c r="F204">
        <v>10</v>
      </c>
      <c r="G204">
        <v>0</v>
      </c>
      <c r="H204">
        <v>3</v>
      </c>
      <c r="I204">
        <v>7</v>
      </c>
      <c r="J204">
        <v>0.65</v>
      </c>
      <c r="K204">
        <v>4.6694412231445304</v>
      </c>
      <c r="L204" s="7">
        <v>3.0039863586425799</v>
      </c>
      <c r="M204">
        <v>2.2867698669433598</v>
      </c>
      <c r="N204">
        <v>4.5269088745117196</v>
      </c>
      <c r="O204">
        <v>1</v>
      </c>
      <c r="P204">
        <v>1</v>
      </c>
      <c r="Q204">
        <v>9</v>
      </c>
      <c r="R204" s="12">
        <v>0.1111</v>
      </c>
      <c r="S204" s="12">
        <f t="shared" si="3"/>
        <v>0.1</v>
      </c>
      <c r="T204">
        <v>1.4494514465332</v>
      </c>
      <c r="U204">
        <v>1.3129037618637101</v>
      </c>
      <c r="V204">
        <v>1.21916580200195</v>
      </c>
      <c r="W204" s="13">
        <v>9.3737959861755399E-2</v>
      </c>
      <c r="X204">
        <v>0.23028564453125</v>
      </c>
      <c r="Y204">
        <v>0.23028564453125</v>
      </c>
      <c r="Z204">
        <v>0.1</v>
      </c>
      <c r="AA204">
        <v>0.8</v>
      </c>
      <c r="AB204">
        <v>0.88888888888888895</v>
      </c>
      <c r="AC204">
        <v>0.84210526315789502</v>
      </c>
      <c r="AD204">
        <v>0.2</v>
      </c>
      <c r="AE204">
        <v>0.7</v>
      </c>
    </row>
    <row r="205" spans="1:31" x14ac:dyDescent="0.15">
      <c r="A205" s="4">
        <v>486</v>
      </c>
      <c r="B205">
        <v>16</v>
      </c>
      <c r="C205">
        <v>4</v>
      </c>
      <c r="D205">
        <v>10</v>
      </c>
      <c r="E205">
        <v>10</v>
      </c>
      <c r="F205">
        <v>10</v>
      </c>
      <c r="G205">
        <v>0</v>
      </c>
      <c r="H205">
        <v>6</v>
      </c>
      <c r="I205">
        <v>4</v>
      </c>
      <c r="J205">
        <v>0.8</v>
      </c>
      <c r="K205">
        <v>5.4736347198486301</v>
      </c>
      <c r="L205" s="7">
        <v>3.00607109069824</v>
      </c>
      <c r="M205">
        <v>2.5961036682128902</v>
      </c>
      <c r="N205">
        <v>3.08769607543945</v>
      </c>
      <c r="O205">
        <v>1</v>
      </c>
      <c r="P205">
        <v>1</v>
      </c>
      <c r="Q205">
        <v>9</v>
      </c>
      <c r="R205" s="12">
        <v>0.1111</v>
      </c>
      <c r="S205" s="12">
        <f t="shared" si="3"/>
        <v>0.1</v>
      </c>
      <c r="T205">
        <v>1.6700477600097701</v>
      </c>
      <c r="U205">
        <v>1.6262121200561499</v>
      </c>
      <c r="V205">
        <v>1.4233806133270299</v>
      </c>
      <c r="W205" s="13">
        <v>0.202831506729126</v>
      </c>
      <c r="X205">
        <v>0.24666714668273901</v>
      </c>
      <c r="Y205">
        <v>0.24666714668273901</v>
      </c>
      <c r="Z205">
        <v>0.1</v>
      </c>
      <c r="AA205">
        <v>0.8</v>
      </c>
      <c r="AB205">
        <v>0.88888888888888895</v>
      </c>
      <c r="AC205">
        <v>0.84210526315789502</v>
      </c>
      <c r="AD205">
        <v>0.2</v>
      </c>
      <c r="AE205">
        <v>0.7</v>
      </c>
    </row>
    <row r="206" spans="1:31" x14ac:dyDescent="0.15">
      <c r="A206" s="4">
        <v>393</v>
      </c>
      <c r="B206">
        <v>12</v>
      </c>
      <c r="C206">
        <v>8</v>
      </c>
      <c r="D206">
        <v>10</v>
      </c>
      <c r="E206">
        <v>10</v>
      </c>
      <c r="F206">
        <v>10</v>
      </c>
      <c r="G206">
        <v>0</v>
      </c>
      <c r="H206">
        <v>2</v>
      </c>
      <c r="I206">
        <v>8</v>
      </c>
      <c r="J206">
        <v>0.6</v>
      </c>
      <c r="K206">
        <v>4.5985412597656197</v>
      </c>
      <c r="L206" s="7">
        <v>3.0201168060302699</v>
      </c>
      <c r="M206">
        <v>1.87105941772461</v>
      </c>
      <c r="N206">
        <v>6.4557991027831996</v>
      </c>
      <c r="O206">
        <v>1</v>
      </c>
      <c r="P206">
        <v>1</v>
      </c>
      <c r="Q206">
        <v>8</v>
      </c>
      <c r="R206" s="12">
        <v>0.125</v>
      </c>
      <c r="S206" s="12">
        <f t="shared" si="3"/>
        <v>0.1</v>
      </c>
      <c r="T206">
        <v>1.4525241851806601</v>
      </c>
      <c r="U206">
        <v>1.19965076446533</v>
      </c>
      <c r="V206">
        <v>1.2234605550766</v>
      </c>
      <c r="W206" s="13">
        <v>2.38097906112671E-2</v>
      </c>
      <c r="X206">
        <v>0.229063630104065</v>
      </c>
      <c r="Y206">
        <v>0.229063630104065</v>
      </c>
      <c r="Z206">
        <v>0.1</v>
      </c>
      <c r="AA206">
        <v>0.7</v>
      </c>
      <c r="AB206">
        <v>0.875</v>
      </c>
      <c r="AC206">
        <v>0.77777777777777801</v>
      </c>
      <c r="AD206">
        <v>0.3</v>
      </c>
      <c r="AE206">
        <v>0.6</v>
      </c>
    </row>
    <row r="207" spans="1:31" x14ac:dyDescent="0.15">
      <c r="A207" s="4">
        <v>821</v>
      </c>
      <c r="B207">
        <v>12</v>
      </c>
      <c r="C207">
        <v>8</v>
      </c>
      <c r="D207">
        <v>10</v>
      </c>
      <c r="E207">
        <v>10</v>
      </c>
      <c r="F207">
        <v>9</v>
      </c>
      <c r="G207">
        <v>1</v>
      </c>
      <c r="H207">
        <v>3</v>
      </c>
      <c r="I207">
        <v>7</v>
      </c>
      <c r="J207">
        <v>0.6</v>
      </c>
      <c r="K207">
        <v>3.6194763183593701</v>
      </c>
      <c r="L207" s="7">
        <v>3.0207595825195299</v>
      </c>
      <c r="M207">
        <v>4.0157241821289098</v>
      </c>
      <c r="N207">
        <v>3.4170894622802699</v>
      </c>
      <c r="O207">
        <v>0</v>
      </c>
      <c r="P207">
        <v>0</v>
      </c>
      <c r="Q207">
        <v>4</v>
      </c>
      <c r="R207" s="12">
        <v>0</v>
      </c>
      <c r="S207" s="12">
        <f t="shared" si="3"/>
        <v>0</v>
      </c>
      <c r="T207">
        <v>0.89939880371093694</v>
      </c>
      <c r="U207">
        <v>0.89622050523757901</v>
      </c>
      <c r="V207">
        <v>0.79238736629486095</v>
      </c>
      <c r="W207" s="13">
        <v>0.10383313894271901</v>
      </c>
      <c r="X207">
        <v>0.10701143741607699</v>
      </c>
      <c r="Y207">
        <v>0.10701143741607699</v>
      </c>
      <c r="Z207">
        <v>0</v>
      </c>
      <c r="AA207">
        <v>0.4</v>
      </c>
      <c r="AB207">
        <v>1</v>
      </c>
      <c r="AC207">
        <v>0.57142857142857195</v>
      </c>
      <c r="AD207">
        <v>0.6</v>
      </c>
      <c r="AE207">
        <v>0.4</v>
      </c>
    </row>
    <row r="208" spans="1:31" x14ac:dyDescent="0.15">
      <c r="A208" s="4">
        <v>618</v>
      </c>
      <c r="B208">
        <v>16</v>
      </c>
      <c r="C208">
        <v>4</v>
      </c>
      <c r="D208">
        <v>10</v>
      </c>
      <c r="E208">
        <v>10</v>
      </c>
      <c r="F208">
        <v>10</v>
      </c>
      <c r="G208">
        <v>0</v>
      </c>
      <c r="H208">
        <v>6</v>
      </c>
      <c r="I208">
        <v>4</v>
      </c>
      <c r="J208">
        <v>0.8</v>
      </c>
      <c r="K208">
        <v>6.0897712707519496</v>
      </c>
      <c r="L208" s="7">
        <v>3.0250396728515598</v>
      </c>
      <c r="M208">
        <v>2.5934143066406201</v>
      </c>
      <c r="N208">
        <v>4.0288238525390598</v>
      </c>
      <c r="O208">
        <v>1</v>
      </c>
      <c r="P208">
        <v>1</v>
      </c>
      <c r="Q208">
        <v>10</v>
      </c>
      <c r="R208" s="12">
        <v>0.1</v>
      </c>
      <c r="S208" s="12">
        <f t="shared" si="3"/>
        <v>0.1</v>
      </c>
      <c r="T208">
        <v>1.8936290740966799</v>
      </c>
      <c r="U208">
        <v>1.8156868219375599</v>
      </c>
      <c r="V208">
        <v>1.60606229305267</v>
      </c>
      <c r="W208" s="13">
        <v>0.209624528884888</v>
      </c>
      <c r="X208">
        <v>0.28756678104400601</v>
      </c>
      <c r="Y208">
        <v>0.28756678104400601</v>
      </c>
      <c r="Z208">
        <v>0.1</v>
      </c>
      <c r="AA208">
        <v>0.9</v>
      </c>
      <c r="AB208">
        <v>0.9</v>
      </c>
      <c r="AC208">
        <v>0.9</v>
      </c>
      <c r="AD208">
        <v>0.1</v>
      </c>
      <c r="AE208">
        <v>0.8</v>
      </c>
    </row>
    <row r="209" spans="1:31" x14ac:dyDescent="0.15">
      <c r="A209" s="4">
        <v>764</v>
      </c>
      <c r="B209">
        <v>14</v>
      </c>
      <c r="C209">
        <v>6</v>
      </c>
      <c r="D209">
        <v>10</v>
      </c>
      <c r="E209">
        <v>10</v>
      </c>
      <c r="F209">
        <v>10</v>
      </c>
      <c r="G209">
        <v>0</v>
      </c>
      <c r="H209">
        <v>4</v>
      </c>
      <c r="I209">
        <v>6</v>
      </c>
      <c r="J209">
        <v>0.7</v>
      </c>
      <c r="K209">
        <v>5.2570705413818404</v>
      </c>
      <c r="L209" s="7">
        <v>3.0274314880371098</v>
      </c>
      <c r="M209">
        <v>1.9834022521972701</v>
      </c>
      <c r="N209">
        <v>3.8340377807617201</v>
      </c>
      <c r="O209">
        <v>1</v>
      </c>
      <c r="P209">
        <v>1</v>
      </c>
      <c r="Q209">
        <v>7</v>
      </c>
      <c r="R209" s="12">
        <v>0.1429</v>
      </c>
      <c r="S209" s="12">
        <f t="shared" si="3"/>
        <v>0.1</v>
      </c>
      <c r="T209">
        <v>1.52462005615234</v>
      </c>
      <c r="U209">
        <v>1.4226202964782699</v>
      </c>
      <c r="V209">
        <v>1.3050342798232999</v>
      </c>
      <c r="W209" s="13">
        <v>0.117586016654968</v>
      </c>
      <c r="X209">
        <v>0.21958577632904</v>
      </c>
      <c r="Y209">
        <v>0.21958577632904</v>
      </c>
      <c r="Z209">
        <v>0.1</v>
      </c>
      <c r="AA209">
        <v>0.6</v>
      </c>
      <c r="AB209">
        <v>0.85714285714285698</v>
      </c>
      <c r="AC209">
        <v>0.70588235294117596</v>
      </c>
      <c r="AD209">
        <v>0.4</v>
      </c>
      <c r="AE209">
        <v>0.5</v>
      </c>
    </row>
    <row r="210" spans="1:31" x14ac:dyDescent="0.15">
      <c r="A210" s="4">
        <v>457</v>
      </c>
      <c r="B210">
        <v>14</v>
      </c>
      <c r="C210">
        <v>6</v>
      </c>
      <c r="D210">
        <v>10</v>
      </c>
      <c r="E210">
        <v>10</v>
      </c>
      <c r="F210">
        <v>10</v>
      </c>
      <c r="G210">
        <v>0</v>
      </c>
      <c r="H210">
        <v>4</v>
      </c>
      <c r="I210">
        <v>6</v>
      </c>
      <c r="J210">
        <v>0.7</v>
      </c>
      <c r="K210">
        <v>4.9679260253906197</v>
      </c>
      <c r="L210" s="7">
        <v>3.0287418365478498</v>
      </c>
      <c r="M210">
        <v>2.1494007110595699</v>
      </c>
      <c r="N210">
        <v>3.3823757171630899</v>
      </c>
      <c r="O210">
        <v>1</v>
      </c>
      <c r="P210">
        <v>1</v>
      </c>
      <c r="Q210">
        <v>7</v>
      </c>
      <c r="R210" s="12">
        <v>0.1429</v>
      </c>
      <c r="S210" s="12">
        <f t="shared" si="3"/>
        <v>0.1</v>
      </c>
      <c r="T210">
        <v>1.4381275177002</v>
      </c>
      <c r="U210">
        <v>1.3613142967224101</v>
      </c>
      <c r="V210">
        <v>1.21316874027252</v>
      </c>
      <c r="W210" s="13">
        <v>0.14814555644989</v>
      </c>
      <c r="X210">
        <v>0.22495877742767301</v>
      </c>
      <c r="Y210">
        <v>0.22495877742767301</v>
      </c>
      <c r="Z210">
        <v>0.1</v>
      </c>
      <c r="AA210">
        <v>0.6</v>
      </c>
      <c r="AB210">
        <v>0.85714285714285698</v>
      </c>
      <c r="AC210">
        <v>0.70588235294117596</v>
      </c>
      <c r="AD210">
        <v>0.4</v>
      </c>
      <c r="AE210">
        <v>0.5</v>
      </c>
    </row>
    <row r="211" spans="1:31" x14ac:dyDescent="0.15">
      <c r="A211" s="4">
        <v>742</v>
      </c>
      <c r="B211">
        <v>14</v>
      </c>
      <c r="C211">
        <v>6</v>
      </c>
      <c r="D211">
        <v>10</v>
      </c>
      <c r="E211">
        <v>10</v>
      </c>
      <c r="F211">
        <v>10</v>
      </c>
      <c r="G211">
        <v>0</v>
      </c>
      <c r="H211">
        <v>4</v>
      </c>
      <c r="I211">
        <v>6</v>
      </c>
      <c r="J211">
        <v>0.7</v>
      </c>
      <c r="K211">
        <v>5.32865333557129</v>
      </c>
      <c r="L211" s="7">
        <v>3.02945899963379</v>
      </c>
      <c r="M211">
        <v>2.38541603088379</v>
      </c>
      <c r="N211">
        <v>4.6745910644531197</v>
      </c>
      <c r="O211">
        <v>3</v>
      </c>
      <c r="P211">
        <v>3</v>
      </c>
      <c r="Q211">
        <v>12</v>
      </c>
      <c r="R211" s="12">
        <v>0.25</v>
      </c>
      <c r="S211" s="12">
        <f t="shared" si="3"/>
        <v>0.3</v>
      </c>
      <c r="T211">
        <v>1.5461444854736299</v>
      </c>
      <c r="U211">
        <v>1.4164686203002901</v>
      </c>
      <c r="V211">
        <v>1.30941045284271</v>
      </c>
      <c r="W211" s="13">
        <v>0.107058167457581</v>
      </c>
      <c r="X211">
        <v>0.23673403263091999</v>
      </c>
      <c r="Y211">
        <v>0.23673403263091999</v>
      </c>
      <c r="Z211">
        <v>0.3</v>
      </c>
      <c r="AA211">
        <v>0.9</v>
      </c>
      <c r="AB211">
        <v>0.75</v>
      </c>
      <c r="AC211">
        <v>0.81818181818181801</v>
      </c>
      <c r="AD211">
        <v>0.1</v>
      </c>
      <c r="AE211">
        <v>0.6</v>
      </c>
    </row>
    <row r="212" spans="1:31" x14ac:dyDescent="0.15">
      <c r="A212" s="4">
        <v>463</v>
      </c>
      <c r="B212">
        <v>13</v>
      </c>
      <c r="C212">
        <v>7</v>
      </c>
      <c r="D212">
        <v>10</v>
      </c>
      <c r="E212">
        <v>10</v>
      </c>
      <c r="F212">
        <v>9</v>
      </c>
      <c r="G212">
        <v>1</v>
      </c>
      <c r="H212">
        <v>4</v>
      </c>
      <c r="I212">
        <v>6</v>
      </c>
      <c r="J212">
        <v>0.65</v>
      </c>
      <c r="K212">
        <v>4.80428123474121</v>
      </c>
      <c r="L212" s="7">
        <v>3.0306911468505899</v>
      </c>
      <c r="M212">
        <v>2.87204933166504</v>
      </c>
      <c r="N212">
        <v>4.1695690155029297</v>
      </c>
      <c r="O212">
        <v>0</v>
      </c>
      <c r="P212">
        <v>0</v>
      </c>
      <c r="Q212">
        <v>5</v>
      </c>
      <c r="R212" s="12">
        <v>0</v>
      </c>
      <c r="S212" s="12">
        <f t="shared" si="3"/>
        <v>0</v>
      </c>
      <c r="T212">
        <v>1.1744461059570299</v>
      </c>
      <c r="U212">
        <v>1.0940027236938501</v>
      </c>
      <c r="V212">
        <v>1.02216815948486</v>
      </c>
      <c r="W212" s="13">
        <v>7.1834564208984403E-2</v>
      </c>
      <c r="X212">
        <v>0.152277946472168</v>
      </c>
      <c r="Y212">
        <v>0.152277946472168</v>
      </c>
      <c r="Z212">
        <v>0</v>
      </c>
      <c r="AA212">
        <v>0.5</v>
      </c>
      <c r="AB212">
        <v>1</v>
      </c>
      <c r="AC212">
        <v>0.66666666666666696</v>
      </c>
      <c r="AD212">
        <v>0.5</v>
      </c>
      <c r="AE212">
        <v>0.5</v>
      </c>
    </row>
    <row r="213" spans="1:31" x14ac:dyDescent="0.15">
      <c r="A213" s="4">
        <v>316</v>
      </c>
      <c r="B213">
        <v>14</v>
      </c>
      <c r="C213">
        <v>6</v>
      </c>
      <c r="D213">
        <v>10</v>
      </c>
      <c r="E213">
        <v>10</v>
      </c>
      <c r="F213">
        <v>10</v>
      </c>
      <c r="G213">
        <v>0</v>
      </c>
      <c r="H213">
        <v>4</v>
      </c>
      <c r="I213">
        <v>6</v>
      </c>
      <c r="J213">
        <v>0.7</v>
      </c>
      <c r="K213">
        <v>5.9217700958251998</v>
      </c>
      <c r="L213" s="7">
        <v>3.0343151092529301</v>
      </c>
      <c r="M213">
        <v>1.7659606933593699</v>
      </c>
      <c r="N213">
        <v>5.1047134399414098</v>
      </c>
      <c r="O213">
        <v>2</v>
      </c>
      <c r="P213">
        <v>2</v>
      </c>
      <c r="Q213">
        <v>11</v>
      </c>
      <c r="R213" s="12">
        <v>0.18179999999999999</v>
      </c>
      <c r="S213" s="12">
        <f t="shared" si="3"/>
        <v>0.2</v>
      </c>
      <c r="T213">
        <v>1.7745475769043</v>
      </c>
      <c r="U213">
        <v>1.6125559806823699</v>
      </c>
      <c r="V213">
        <v>1.5067447423934901</v>
      </c>
      <c r="W213" s="13">
        <v>0.10581123828887901</v>
      </c>
      <c r="X213">
        <v>0.267802834510803</v>
      </c>
      <c r="Y213">
        <v>0.267802834510803</v>
      </c>
      <c r="Z213">
        <v>0.2</v>
      </c>
      <c r="AA213">
        <v>0.9</v>
      </c>
      <c r="AB213">
        <v>0.81818181818181801</v>
      </c>
      <c r="AC213">
        <v>0.85714285714285698</v>
      </c>
      <c r="AD213">
        <v>0.1</v>
      </c>
      <c r="AE213">
        <v>0.7</v>
      </c>
    </row>
    <row r="214" spans="1:31" x14ac:dyDescent="0.15">
      <c r="A214" s="4">
        <v>930</v>
      </c>
      <c r="B214">
        <v>14</v>
      </c>
      <c r="C214">
        <v>6</v>
      </c>
      <c r="D214">
        <v>10</v>
      </c>
      <c r="E214">
        <v>10</v>
      </c>
      <c r="F214">
        <v>10</v>
      </c>
      <c r="G214">
        <v>0</v>
      </c>
      <c r="H214">
        <v>4</v>
      </c>
      <c r="I214">
        <v>6</v>
      </c>
      <c r="J214">
        <v>0.7</v>
      </c>
      <c r="K214">
        <v>5.39310646057129</v>
      </c>
      <c r="L214" s="7">
        <v>3.0376682281494101</v>
      </c>
      <c r="M214">
        <v>2.0726280212402299</v>
      </c>
      <c r="N214">
        <v>4.2802028656005904</v>
      </c>
      <c r="O214">
        <v>1</v>
      </c>
      <c r="P214">
        <v>1</v>
      </c>
      <c r="Q214">
        <v>8</v>
      </c>
      <c r="R214" s="12">
        <v>0.125</v>
      </c>
      <c r="S214" s="12">
        <f t="shared" si="3"/>
        <v>0.1</v>
      </c>
      <c r="T214">
        <v>1.8031578063964799</v>
      </c>
      <c r="U214">
        <v>1.65951919555664</v>
      </c>
      <c r="V214">
        <v>1.51708948612213</v>
      </c>
      <c r="W214" s="13">
        <v>0.142429709434509</v>
      </c>
      <c r="X214">
        <v>0.28606832027435303</v>
      </c>
      <c r="Y214">
        <v>0.28606832027435303</v>
      </c>
      <c r="Z214">
        <v>0.1</v>
      </c>
      <c r="AA214">
        <v>0.7</v>
      </c>
      <c r="AB214">
        <v>0.875</v>
      </c>
      <c r="AC214">
        <v>0.77777777777777801</v>
      </c>
      <c r="AD214">
        <v>0.3</v>
      </c>
      <c r="AE214">
        <v>0.6</v>
      </c>
    </row>
    <row r="215" spans="1:31" x14ac:dyDescent="0.15">
      <c r="A215" s="4">
        <v>727</v>
      </c>
      <c r="B215">
        <v>12</v>
      </c>
      <c r="C215">
        <v>8</v>
      </c>
      <c r="D215">
        <v>10</v>
      </c>
      <c r="E215">
        <v>10</v>
      </c>
      <c r="F215">
        <v>10</v>
      </c>
      <c r="G215">
        <v>0</v>
      </c>
      <c r="H215">
        <v>2</v>
      </c>
      <c r="I215">
        <v>8</v>
      </c>
      <c r="J215">
        <v>0.6</v>
      </c>
      <c r="K215">
        <v>4.2910022735595703</v>
      </c>
      <c r="L215" s="7">
        <v>3.04237937927246</v>
      </c>
      <c r="M215">
        <v>2.7141036987304701</v>
      </c>
      <c r="N215">
        <v>5.832763671875</v>
      </c>
      <c r="O215">
        <v>1</v>
      </c>
      <c r="P215">
        <v>1</v>
      </c>
      <c r="Q215">
        <v>9</v>
      </c>
      <c r="R215" s="12">
        <v>0.1111</v>
      </c>
      <c r="S215" s="12">
        <f t="shared" si="3"/>
        <v>0.1</v>
      </c>
      <c r="T215">
        <v>1.3028316497802701</v>
      </c>
      <c r="U215">
        <v>1.1215858459472701</v>
      </c>
      <c r="V215">
        <v>1.1060100793838501</v>
      </c>
      <c r="W215" s="13">
        <v>1.55757665634155E-2</v>
      </c>
      <c r="X215">
        <v>0.19682157039642301</v>
      </c>
      <c r="Y215">
        <v>0.19682157039642301</v>
      </c>
      <c r="Z215">
        <v>0.1</v>
      </c>
      <c r="AA215">
        <v>0.8</v>
      </c>
      <c r="AB215">
        <v>0.88888888888888895</v>
      </c>
      <c r="AC215">
        <v>0.84210526315789502</v>
      </c>
      <c r="AD215">
        <v>0.2</v>
      </c>
      <c r="AE215">
        <v>0.7</v>
      </c>
    </row>
    <row r="216" spans="1:31" x14ac:dyDescent="0.15">
      <c r="A216" s="4">
        <v>768</v>
      </c>
      <c r="B216">
        <v>12</v>
      </c>
      <c r="C216">
        <v>8</v>
      </c>
      <c r="D216">
        <v>10</v>
      </c>
      <c r="E216">
        <v>10</v>
      </c>
      <c r="F216">
        <v>10</v>
      </c>
      <c r="G216">
        <v>0</v>
      </c>
      <c r="H216">
        <v>2</v>
      </c>
      <c r="I216">
        <v>8</v>
      </c>
      <c r="J216">
        <v>0.6</v>
      </c>
      <c r="K216">
        <v>4.0332775115966797</v>
      </c>
      <c r="L216" s="7">
        <v>3.0472412109375</v>
      </c>
      <c r="M216">
        <v>2.6838493347168</v>
      </c>
      <c r="N216">
        <v>4.4759693145751998</v>
      </c>
      <c r="O216">
        <v>1</v>
      </c>
      <c r="P216">
        <v>1</v>
      </c>
      <c r="Q216">
        <v>7</v>
      </c>
      <c r="R216" s="12">
        <v>0.1429</v>
      </c>
      <c r="S216" s="12">
        <f t="shared" si="3"/>
        <v>0.1</v>
      </c>
      <c r="T216">
        <v>1.2858581542968699</v>
      </c>
      <c r="U216">
        <v>1.17226219177246</v>
      </c>
      <c r="V216">
        <v>1.08879566192627</v>
      </c>
      <c r="W216" s="13">
        <v>8.3466529846191406E-2</v>
      </c>
      <c r="X216">
        <v>0.197062492370605</v>
      </c>
      <c r="Y216">
        <v>0.197062492370605</v>
      </c>
      <c r="Z216">
        <v>0.1</v>
      </c>
      <c r="AA216">
        <v>0.6</v>
      </c>
      <c r="AB216">
        <v>0.85714285714285698</v>
      </c>
      <c r="AC216">
        <v>0.70588235294117596</v>
      </c>
      <c r="AD216">
        <v>0.4</v>
      </c>
      <c r="AE216">
        <v>0.5</v>
      </c>
    </row>
    <row r="217" spans="1:31" x14ac:dyDescent="0.15">
      <c r="A217" s="4">
        <v>305</v>
      </c>
      <c r="B217">
        <v>13</v>
      </c>
      <c r="C217">
        <v>7</v>
      </c>
      <c r="D217">
        <v>10</v>
      </c>
      <c r="E217">
        <v>10</v>
      </c>
      <c r="F217">
        <v>10</v>
      </c>
      <c r="G217">
        <v>0</v>
      </c>
      <c r="H217">
        <v>3</v>
      </c>
      <c r="I217">
        <v>7</v>
      </c>
      <c r="J217">
        <v>0.65</v>
      </c>
      <c r="K217">
        <v>4.4502868652343697</v>
      </c>
      <c r="L217" s="7">
        <v>3.0485916137695299</v>
      </c>
      <c r="M217">
        <v>2.2497577667236301</v>
      </c>
      <c r="N217">
        <v>3.5311279296875</v>
      </c>
      <c r="O217">
        <v>1</v>
      </c>
      <c r="P217">
        <v>1</v>
      </c>
      <c r="Q217">
        <v>8</v>
      </c>
      <c r="R217" s="12">
        <v>0.125</v>
      </c>
      <c r="S217" s="12">
        <f t="shared" si="3"/>
        <v>0.1</v>
      </c>
      <c r="T217">
        <v>1.48227119445801</v>
      </c>
      <c r="U217">
        <v>1.3686834573745701</v>
      </c>
      <c r="V217">
        <v>1.2705872058868399</v>
      </c>
      <c r="W217" s="13">
        <v>9.8096251487731906E-2</v>
      </c>
      <c r="X217">
        <v>0.21168398857116699</v>
      </c>
      <c r="Y217">
        <v>0.21168398857116699</v>
      </c>
      <c r="Z217">
        <v>0.1</v>
      </c>
      <c r="AA217">
        <v>0.7</v>
      </c>
      <c r="AB217">
        <v>0.875</v>
      </c>
      <c r="AC217">
        <v>0.77777777777777801</v>
      </c>
      <c r="AD217">
        <v>0.3</v>
      </c>
      <c r="AE217">
        <v>0.6</v>
      </c>
    </row>
    <row r="218" spans="1:31" x14ac:dyDescent="0.15">
      <c r="A218" s="4">
        <v>927</v>
      </c>
      <c r="B218">
        <v>13</v>
      </c>
      <c r="C218">
        <v>7</v>
      </c>
      <c r="D218">
        <v>10</v>
      </c>
      <c r="E218">
        <v>10</v>
      </c>
      <c r="F218">
        <v>10</v>
      </c>
      <c r="G218">
        <v>0</v>
      </c>
      <c r="H218">
        <v>3</v>
      </c>
      <c r="I218">
        <v>7</v>
      </c>
      <c r="J218">
        <v>0.65</v>
      </c>
      <c r="K218">
        <v>4.8653717041015598</v>
      </c>
      <c r="L218" s="7">
        <v>3.05012130737305</v>
      </c>
      <c r="M218">
        <v>2.10903739929199</v>
      </c>
      <c r="N218">
        <v>4.7064437866210902</v>
      </c>
      <c r="O218">
        <v>1</v>
      </c>
      <c r="P218">
        <v>1</v>
      </c>
      <c r="Q218">
        <v>8</v>
      </c>
      <c r="R218" s="12">
        <v>0.125</v>
      </c>
      <c r="S218" s="12">
        <f t="shared" si="3"/>
        <v>0.1</v>
      </c>
      <c r="T218">
        <v>1.6762886047363299</v>
      </c>
      <c r="U218">
        <v>1.4959055185318</v>
      </c>
      <c r="V218">
        <v>1.40793800354004</v>
      </c>
      <c r="W218" s="13">
        <v>8.7967514991760296E-2</v>
      </c>
      <c r="X218">
        <v>0.26835060119628901</v>
      </c>
      <c r="Y218">
        <v>0.26835060119628901</v>
      </c>
      <c r="Z218">
        <v>0.1</v>
      </c>
      <c r="AA218">
        <v>0.7</v>
      </c>
      <c r="AB218">
        <v>0.875</v>
      </c>
      <c r="AC218">
        <v>0.77777777777777801</v>
      </c>
      <c r="AD218">
        <v>0.3</v>
      </c>
      <c r="AE218">
        <v>0.6</v>
      </c>
    </row>
    <row r="219" spans="1:31" x14ac:dyDescent="0.15">
      <c r="A219" s="4">
        <v>436</v>
      </c>
      <c r="B219">
        <v>12</v>
      </c>
      <c r="C219">
        <v>8</v>
      </c>
      <c r="D219">
        <v>10</v>
      </c>
      <c r="E219">
        <v>10</v>
      </c>
      <c r="F219">
        <v>9</v>
      </c>
      <c r="G219">
        <v>1</v>
      </c>
      <c r="H219">
        <v>3</v>
      </c>
      <c r="I219">
        <v>7</v>
      </c>
      <c r="J219">
        <v>0.6</v>
      </c>
      <c r="K219">
        <v>5.5476856231689498</v>
      </c>
      <c r="L219" s="7">
        <v>3.0619335174560498</v>
      </c>
      <c r="M219">
        <v>1.7095928192138701</v>
      </c>
      <c r="N219">
        <v>6.3539409637451199</v>
      </c>
      <c r="O219">
        <v>3</v>
      </c>
      <c r="P219">
        <v>3</v>
      </c>
      <c r="Q219">
        <v>11</v>
      </c>
      <c r="R219" s="12">
        <v>0.2727</v>
      </c>
      <c r="S219" s="12">
        <f t="shared" si="3"/>
        <v>0.3</v>
      </c>
      <c r="T219">
        <v>1.6112861633300799</v>
      </c>
      <c r="U219">
        <v>1.3433347940445</v>
      </c>
      <c r="V219">
        <v>1.37961578369141</v>
      </c>
      <c r="W219" s="13">
        <v>3.62809896469116E-2</v>
      </c>
      <c r="X219">
        <v>0.23167037963867201</v>
      </c>
      <c r="Y219">
        <v>0.23167037963867201</v>
      </c>
      <c r="Z219">
        <v>0.3</v>
      </c>
      <c r="AA219">
        <v>0.8</v>
      </c>
      <c r="AB219">
        <v>0.72727272727272696</v>
      </c>
      <c r="AC219">
        <v>0.76190476190476197</v>
      </c>
      <c r="AD219">
        <v>0.2</v>
      </c>
      <c r="AE219">
        <v>0.5</v>
      </c>
    </row>
    <row r="220" spans="1:31" x14ac:dyDescent="0.15">
      <c r="A220" s="4">
        <v>204</v>
      </c>
      <c r="B220">
        <v>13</v>
      </c>
      <c r="C220">
        <v>7</v>
      </c>
      <c r="D220">
        <v>10</v>
      </c>
      <c r="E220">
        <v>10</v>
      </c>
      <c r="F220">
        <v>10</v>
      </c>
      <c r="G220">
        <v>0</v>
      </c>
      <c r="H220">
        <v>3</v>
      </c>
      <c r="I220">
        <v>7</v>
      </c>
      <c r="J220">
        <v>0.65</v>
      </c>
      <c r="K220">
        <v>4.1210136413574201</v>
      </c>
      <c r="L220" s="7">
        <v>3.0621032714843701</v>
      </c>
      <c r="M220">
        <v>2.6656322479247998</v>
      </c>
      <c r="N220">
        <v>2.9633274078369101</v>
      </c>
      <c r="O220">
        <v>1</v>
      </c>
      <c r="P220">
        <v>1</v>
      </c>
      <c r="Q220">
        <v>7</v>
      </c>
      <c r="R220" s="12">
        <v>0.1429</v>
      </c>
      <c r="S220" s="12">
        <f t="shared" si="3"/>
        <v>0.1</v>
      </c>
      <c r="T220">
        <v>1.3481616973877</v>
      </c>
      <c r="U220">
        <v>1.2863235473632799</v>
      </c>
      <c r="V220">
        <v>1.1500141620636</v>
      </c>
      <c r="W220" s="13">
        <v>0.13630938529968301</v>
      </c>
      <c r="X220">
        <v>0.19814753532409701</v>
      </c>
      <c r="Y220">
        <v>0.19814753532409701</v>
      </c>
      <c r="Z220">
        <v>0.1</v>
      </c>
      <c r="AA220">
        <v>0.6</v>
      </c>
      <c r="AB220">
        <v>0.85714285714285698</v>
      </c>
      <c r="AC220">
        <v>0.70588235294117596</v>
      </c>
      <c r="AD220">
        <v>0.4</v>
      </c>
      <c r="AE220">
        <v>0.5</v>
      </c>
    </row>
    <row r="221" spans="1:31" x14ac:dyDescent="0.15">
      <c r="A221" s="4">
        <v>370</v>
      </c>
      <c r="B221">
        <v>15</v>
      </c>
      <c r="C221">
        <v>5</v>
      </c>
      <c r="D221">
        <v>10</v>
      </c>
      <c r="E221">
        <v>10</v>
      </c>
      <c r="F221">
        <v>10</v>
      </c>
      <c r="G221">
        <v>0</v>
      </c>
      <c r="H221">
        <v>5</v>
      </c>
      <c r="I221">
        <v>5</v>
      </c>
      <c r="J221">
        <v>0.75</v>
      </c>
      <c r="K221">
        <v>5.6336345672607404</v>
      </c>
      <c r="L221" s="7">
        <v>3.0647315979003902</v>
      </c>
      <c r="M221">
        <v>2.17875480651856</v>
      </c>
      <c r="N221">
        <v>3.3658676147460902</v>
      </c>
      <c r="O221">
        <v>2</v>
      </c>
      <c r="P221">
        <v>2</v>
      </c>
      <c r="Q221">
        <v>10</v>
      </c>
      <c r="R221" s="12">
        <v>0.2</v>
      </c>
      <c r="S221" s="12">
        <f t="shared" si="3"/>
        <v>0.2</v>
      </c>
      <c r="T221">
        <v>1.7144851684570299</v>
      </c>
      <c r="U221">
        <v>1.6434230804443399</v>
      </c>
      <c r="V221">
        <v>1.4525625705719001</v>
      </c>
      <c r="W221" s="13">
        <v>0.190860509872436</v>
      </c>
      <c r="X221">
        <v>0.261922597885132</v>
      </c>
      <c r="Y221">
        <v>0.261922597885132</v>
      </c>
      <c r="Z221">
        <v>0.2</v>
      </c>
      <c r="AA221">
        <v>0.8</v>
      </c>
      <c r="AB221">
        <v>0.8</v>
      </c>
      <c r="AC221">
        <v>0.8</v>
      </c>
      <c r="AD221">
        <v>0.2</v>
      </c>
      <c r="AE221">
        <v>0.6</v>
      </c>
    </row>
    <row r="222" spans="1:31" x14ac:dyDescent="0.15">
      <c r="A222" s="4">
        <v>205</v>
      </c>
      <c r="B222">
        <v>13</v>
      </c>
      <c r="C222">
        <v>7</v>
      </c>
      <c r="D222">
        <v>10</v>
      </c>
      <c r="E222">
        <v>10</v>
      </c>
      <c r="F222">
        <v>10</v>
      </c>
      <c r="G222">
        <v>0</v>
      </c>
      <c r="H222">
        <v>3</v>
      </c>
      <c r="I222">
        <v>7</v>
      </c>
      <c r="J222">
        <v>0.65</v>
      </c>
      <c r="K222">
        <v>4.7542304992675799</v>
      </c>
      <c r="L222" s="7">
        <v>3.0665321350097701</v>
      </c>
      <c r="M222">
        <v>2.1889591217040998</v>
      </c>
      <c r="N222">
        <v>4.3719825744628897</v>
      </c>
      <c r="O222">
        <v>2</v>
      </c>
      <c r="P222">
        <v>2</v>
      </c>
      <c r="Q222">
        <v>10</v>
      </c>
      <c r="R222" s="12">
        <v>0.2</v>
      </c>
      <c r="S222" s="12">
        <f t="shared" si="3"/>
        <v>0.2</v>
      </c>
      <c r="T222">
        <v>1.4536075592041</v>
      </c>
      <c r="U222">
        <v>1.3158429861068699</v>
      </c>
      <c r="V222">
        <v>1.2301337718963601</v>
      </c>
      <c r="W222" s="13">
        <v>8.5709214210510296E-2</v>
      </c>
      <c r="X222">
        <v>0.22347378730773901</v>
      </c>
      <c r="Y222">
        <v>0.22347378730773901</v>
      </c>
      <c r="Z222">
        <v>0.2</v>
      </c>
      <c r="AA222">
        <v>0.8</v>
      </c>
      <c r="AB222">
        <v>0.8</v>
      </c>
      <c r="AC222">
        <v>0.8</v>
      </c>
      <c r="AD222">
        <v>0.2</v>
      </c>
      <c r="AE222">
        <v>0.6</v>
      </c>
    </row>
    <row r="223" spans="1:31" x14ac:dyDescent="0.15">
      <c r="A223" s="4">
        <v>198</v>
      </c>
      <c r="B223">
        <v>12</v>
      </c>
      <c r="C223">
        <v>8</v>
      </c>
      <c r="D223">
        <v>10</v>
      </c>
      <c r="E223">
        <v>10</v>
      </c>
      <c r="F223">
        <v>10</v>
      </c>
      <c r="G223">
        <v>0</v>
      </c>
      <c r="H223">
        <v>2</v>
      </c>
      <c r="I223">
        <v>8</v>
      </c>
      <c r="J223">
        <v>0.6</v>
      </c>
      <c r="K223">
        <v>4.2108287811279297</v>
      </c>
      <c r="L223" s="7">
        <v>3.0666809082031201</v>
      </c>
      <c r="M223">
        <v>2.43770408630371</v>
      </c>
      <c r="N223">
        <v>4.9345226287841797</v>
      </c>
      <c r="O223">
        <v>1</v>
      </c>
      <c r="P223">
        <v>1</v>
      </c>
      <c r="Q223">
        <v>5</v>
      </c>
      <c r="R223" s="12">
        <v>0.2</v>
      </c>
      <c r="S223" s="12">
        <f t="shared" si="3"/>
        <v>0.1</v>
      </c>
      <c r="T223">
        <v>1.2976112365722701</v>
      </c>
      <c r="U223">
        <v>1.1497278213501001</v>
      </c>
      <c r="V223">
        <v>1.0980796813964799</v>
      </c>
      <c r="W223" s="13">
        <v>5.1648139953613302E-2</v>
      </c>
      <c r="X223">
        <v>0.199531555175781</v>
      </c>
      <c r="Y223">
        <v>0.199531555175781</v>
      </c>
      <c r="Z223">
        <v>0.1</v>
      </c>
      <c r="AA223">
        <v>0.4</v>
      </c>
      <c r="AB223">
        <v>0.8</v>
      </c>
      <c r="AC223">
        <v>0.53333333333333299</v>
      </c>
      <c r="AD223">
        <v>0.6</v>
      </c>
      <c r="AE223">
        <v>0.3</v>
      </c>
    </row>
    <row r="224" spans="1:31" x14ac:dyDescent="0.15">
      <c r="A224" s="4">
        <v>561</v>
      </c>
      <c r="B224">
        <v>13</v>
      </c>
      <c r="C224">
        <v>7</v>
      </c>
      <c r="D224">
        <v>10</v>
      </c>
      <c r="E224">
        <v>10</v>
      </c>
      <c r="F224">
        <v>10</v>
      </c>
      <c r="G224">
        <v>0</v>
      </c>
      <c r="H224">
        <v>3</v>
      </c>
      <c r="I224">
        <v>7</v>
      </c>
      <c r="J224">
        <v>0.65</v>
      </c>
      <c r="K224">
        <v>5.6432609558105504</v>
      </c>
      <c r="L224" s="7">
        <v>3.0678672790527299</v>
      </c>
      <c r="M224">
        <v>1.41549491882324</v>
      </c>
      <c r="N224">
        <v>6.2241153717040998</v>
      </c>
      <c r="O224">
        <v>2</v>
      </c>
      <c r="P224">
        <v>2</v>
      </c>
      <c r="Q224">
        <v>9</v>
      </c>
      <c r="R224" s="12">
        <v>0.22220000000000001</v>
      </c>
      <c r="S224" s="12">
        <f t="shared" si="3"/>
        <v>0.2</v>
      </c>
      <c r="T224">
        <v>1.835205078125</v>
      </c>
      <c r="U224">
        <v>1.5584850311279299</v>
      </c>
      <c r="V224">
        <v>1.5504850149154701</v>
      </c>
      <c r="W224" s="13">
        <v>8.0000162124633806E-3</v>
      </c>
      <c r="X224">
        <v>0.28472006320953402</v>
      </c>
      <c r="Y224">
        <v>0.28472006320953402</v>
      </c>
      <c r="Z224">
        <v>0.2</v>
      </c>
      <c r="AA224">
        <v>0.7</v>
      </c>
      <c r="AB224">
        <v>0.77777777777777801</v>
      </c>
      <c r="AC224">
        <v>0.73684210526315796</v>
      </c>
      <c r="AD224">
        <v>0.3</v>
      </c>
      <c r="AE224">
        <v>0.5</v>
      </c>
    </row>
    <row r="225" spans="1:31" x14ac:dyDescent="0.15">
      <c r="A225" s="4">
        <v>62</v>
      </c>
      <c r="B225">
        <v>14</v>
      </c>
      <c r="C225">
        <v>6</v>
      </c>
      <c r="D225">
        <v>10</v>
      </c>
      <c r="E225">
        <v>10</v>
      </c>
      <c r="F225">
        <v>10</v>
      </c>
      <c r="G225">
        <v>0</v>
      </c>
      <c r="H225">
        <v>4</v>
      </c>
      <c r="I225">
        <v>6</v>
      </c>
      <c r="J225">
        <v>0.7</v>
      </c>
      <c r="K225">
        <v>5.3921203613281197</v>
      </c>
      <c r="L225" s="7">
        <v>3.06877517700195</v>
      </c>
      <c r="M225">
        <v>2.2674865722656201</v>
      </c>
      <c r="N225">
        <v>4.4728755950927699</v>
      </c>
      <c r="O225">
        <v>2</v>
      </c>
      <c r="P225">
        <v>2</v>
      </c>
      <c r="Q225">
        <v>11</v>
      </c>
      <c r="R225" s="12">
        <v>0.18179999999999999</v>
      </c>
      <c r="S225" s="12">
        <f t="shared" si="3"/>
        <v>0.2</v>
      </c>
      <c r="T225">
        <v>1.7574329376220701</v>
      </c>
      <c r="U225">
        <v>1.6197395324707</v>
      </c>
      <c r="V225">
        <v>1.4932003021240201</v>
      </c>
      <c r="W225" s="13">
        <v>0.12653923034667999</v>
      </c>
      <c r="X225">
        <v>0.26423263549804699</v>
      </c>
      <c r="Y225">
        <v>0.26423263549804699</v>
      </c>
      <c r="Z225">
        <v>0.2</v>
      </c>
      <c r="AA225">
        <v>0.9</v>
      </c>
      <c r="AB225">
        <v>0.81818181818181801</v>
      </c>
      <c r="AC225">
        <v>0.85714285714285698</v>
      </c>
      <c r="AD225">
        <v>0.1</v>
      </c>
      <c r="AE225">
        <v>0.7</v>
      </c>
    </row>
    <row r="226" spans="1:31" x14ac:dyDescent="0.15">
      <c r="A226" s="4">
        <v>527</v>
      </c>
      <c r="B226">
        <v>12</v>
      </c>
      <c r="C226">
        <v>8</v>
      </c>
      <c r="D226">
        <v>10</v>
      </c>
      <c r="E226">
        <v>10</v>
      </c>
      <c r="F226">
        <v>10</v>
      </c>
      <c r="G226">
        <v>0</v>
      </c>
      <c r="H226">
        <v>2</v>
      </c>
      <c r="I226">
        <v>8</v>
      </c>
      <c r="J226">
        <v>0.6</v>
      </c>
      <c r="K226">
        <v>3.3393001556396502</v>
      </c>
      <c r="L226" s="7">
        <v>3.06923484802246</v>
      </c>
      <c r="M226">
        <v>5.3115196228027299</v>
      </c>
      <c r="N226">
        <v>4.1531829833984402</v>
      </c>
      <c r="O226">
        <v>0</v>
      </c>
      <c r="P226">
        <v>0</v>
      </c>
      <c r="Q226">
        <v>7</v>
      </c>
      <c r="R226" s="12">
        <v>0</v>
      </c>
      <c r="S226" s="12">
        <f t="shared" si="3"/>
        <v>0</v>
      </c>
      <c r="T226">
        <v>0.956756591796875</v>
      </c>
      <c r="U226">
        <v>0.95213890075683605</v>
      </c>
      <c r="V226">
        <v>0.83551388978958097</v>
      </c>
      <c r="W226" s="13">
        <v>0.116625010967255</v>
      </c>
      <c r="X226">
        <v>0.12124270200729401</v>
      </c>
      <c r="Y226">
        <v>0.12124270200729401</v>
      </c>
      <c r="Z226">
        <v>0</v>
      </c>
      <c r="AA226">
        <v>0.7</v>
      </c>
      <c r="AB226">
        <v>1</v>
      </c>
      <c r="AC226">
        <v>0.82352941176470595</v>
      </c>
      <c r="AD226">
        <v>0.3</v>
      </c>
      <c r="AE226">
        <v>0.7</v>
      </c>
    </row>
    <row r="227" spans="1:31" x14ac:dyDescent="0.15">
      <c r="A227" s="4">
        <v>412</v>
      </c>
      <c r="B227">
        <v>12</v>
      </c>
      <c r="C227">
        <v>8</v>
      </c>
      <c r="D227">
        <v>10</v>
      </c>
      <c r="E227">
        <v>10</v>
      </c>
      <c r="F227">
        <v>10</v>
      </c>
      <c r="G227">
        <v>0</v>
      </c>
      <c r="H227">
        <v>2</v>
      </c>
      <c r="I227">
        <v>8</v>
      </c>
      <c r="J227">
        <v>0.6</v>
      </c>
      <c r="K227">
        <v>4.39042091369629</v>
      </c>
      <c r="L227" s="7">
        <v>3.0820903778076199</v>
      </c>
      <c r="M227">
        <v>2.6876201629638699</v>
      </c>
      <c r="N227">
        <v>6.0485725402831996</v>
      </c>
      <c r="O227">
        <v>2</v>
      </c>
      <c r="P227">
        <v>2</v>
      </c>
      <c r="Q227">
        <v>11</v>
      </c>
      <c r="R227" s="12">
        <v>0.18179999999999999</v>
      </c>
      <c r="S227" s="12">
        <f t="shared" si="3"/>
        <v>0.2</v>
      </c>
      <c r="T227">
        <v>1.3361968994140601</v>
      </c>
      <c r="U227">
        <v>1.1570014953613299</v>
      </c>
      <c r="V227">
        <v>1.1461765766143801</v>
      </c>
      <c r="W227" s="13">
        <v>1.0824918746948201E-2</v>
      </c>
      <c r="X227">
        <v>0.19002032279968301</v>
      </c>
      <c r="Y227">
        <v>0.19002032279968301</v>
      </c>
      <c r="Z227">
        <v>0.2</v>
      </c>
      <c r="AA227">
        <v>0.9</v>
      </c>
      <c r="AB227">
        <v>0.81818181818181801</v>
      </c>
      <c r="AC227">
        <v>0.85714285714285698</v>
      </c>
      <c r="AD227">
        <v>0.1</v>
      </c>
      <c r="AE227">
        <v>0.7</v>
      </c>
    </row>
    <row r="228" spans="1:31" x14ac:dyDescent="0.15">
      <c r="A228" s="4">
        <v>855</v>
      </c>
      <c r="B228">
        <v>12</v>
      </c>
      <c r="C228">
        <v>8</v>
      </c>
      <c r="D228">
        <v>10</v>
      </c>
      <c r="E228">
        <v>10</v>
      </c>
      <c r="F228">
        <v>10</v>
      </c>
      <c r="G228">
        <v>0</v>
      </c>
      <c r="H228">
        <v>2</v>
      </c>
      <c r="I228">
        <v>8</v>
      </c>
      <c r="J228">
        <v>0.6</v>
      </c>
      <c r="K228">
        <v>4.7200279235839799</v>
      </c>
      <c r="L228" s="7">
        <v>3.0972805023193399</v>
      </c>
      <c r="M228">
        <v>1.77592849731445</v>
      </c>
      <c r="N228">
        <v>6.4620532989501998</v>
      </c>
      <c r="O228">
        <v>2</v>
      </c>
      <c r="P228">
        <v>2</v>
      </c>
      <c r="Q228">
        <v>10</v>
      </c>
      <c r="R228" s="12">
        <v>0.2</v>
      </c>
      <c r="S228" s="12">
        <f t="shared" si="3"/>
        <v>0.2</v>
      </c>
      <c r="T228">
        <v>1.6574802398681601</v>
      </c>
      <c r="U228">
        <v>1.37122821807861</v>
      </c>
      <c r="V228">
        <v>1.40242600440979</v>
      </c>
      <c r="W228" s="13">
        <v>3.1197786331176799E-2</v>
      </c>
      <c r="X228">
        <v>0.25505423545837402</v>
      </c>
      <c r="Y228">
        <v>0.25505423545837402</v>
      </c>
      <c r="Z228">
        <v>0.2</v>
      </c>
      <c r="AA228">
        <v>0.8</v>
      </c>
      <c r="AB228">
        <v>0.8</v>
      </c>
      <c r="AC228">
        <v>0.8</v>
      </c>
      <c r="AD228">
        <v>0.2</v>
      </c>
      <c r="AE228">
        <v>0.6</v>
      </c>
    </row>
    <row r="229" spans="1:31" x14ac:dyDescent="0.15">
      <c r="A229" s="4">
        <v>93</v>
      </c>
      <c r="B229">
        <v>14</v>
      </c>
      <c r="C229">
        <v>6</v>
      </c>
      <c r="D229">
        <v>10</v>
      </c>
      <c r="E229">
        <v>10</v>
      </c>
      <c r="F229">
        <v>10</v>
      </c>
      <c r="G229">
        <v>0</v>
      </c>
      <c r="H229">
        <v>4</v>
      </c>
      <c r="I229">
        <v>6</v>
      </c>
      <c r="J229">
        <v>0.7</v>
      </c>
      <c r="K229">
        <v>5.0393180847168004</v>
      </c>
      <c r="L229" s="7">
        <v>3.10598945617676</v>
      </c>
      <c r="M229">
        <v>2.8236770629882799</v>
      </c>
      <c r="N229">
        <v>4.3627948760986301</v>
      </c>
      <c r="O229">
        <v>2</v>
      </c>
      <c r="P229">
        <v>2</v>
      </c>
      <c r="Q229">
        <v>12</v>
      </c>
      <c r="R229" s="12">
        <v>0.16669999999999999</v>
      </c>
      <c r="S229" s="12">
        <f t="shared" si="3"/>
        <v>0.2</v>
      </c>
      <c r="T229">
        <v>1.8650321960449201</v>
      </c>
      <c r="U229">
        <v>1.71892070770264</v>
      </c>
      <c r="V229">
        <v>1.5906730890274099</v>
      </c>
      <c r="W229" s="13">
        <v>0.12824761867523199</v>
      </c>
      <c r="X229">
        <v>0.27435910701751698</v>
      </c>
      <c r="Y229">
        <v>0.27435910701751698</v>
      </c>
      <c r="Z229">
        <v>0.2</v>
      </c>
      <c r="AA229">
        <v>1</v>
      </c>
      <c r="AB229">
        <v>0.83333333333333304</v>
      </c>
      <c r="AC229">
        <v>0.90909090909090895</v>
      </c>
      <c r="AD229">
        <v>0</v>
      </c>
      <c r="AE229">
        <v>0.8</v>
      </c>
    </row>
    <row r="230" spans="1:31" x14ac:dyDescent="0.15">
      <c r="A230" s="4">
        <v>967</v>
      </c>
      <c r="B230">
        <v>14</v>
      </c>
      <c r="C230">
        <v>6</v>
      </c>
      <c r="D230">
        <v>10</v>
      </c>
      <c r="E230">
        <v>10</v>
      </c>
      <c r="F230">
        <v>10</v>
      </c>
      <c r="G230">
        <v>0</v>
      </c>
      <c r="H230">
        <v>4</v>
      </c>
      <c r="I230">
        <v>6</v>
      </c>
      <c r="J230">
        <v>0.7</v>
      </c>
      <c r="K230">
        <v>5.2314033508300799</v>
      </c>
      <c r="L230" s="7">
        <v>3.10678291320801</v>
      </c>
      <c r="M230">
        <v>2.1005096435546902</v>
      </c>
      <c r="N230">
        <v>3.6344337463378902</v>
      </c>
      <c r="O230">
        <v>2</v>
      </c>
      <c r="P230">
        <v>2</v>
      </c>
      <c r="Q230">
        <v>11</v>
      </c>
      <c r="R230" s="12">
        <v>0.18179999999999999</v>
      </c>
      <c r="S230" s="12">
        <f t="shared" si="3"/>
        <v>0.2</v>
      </c>
      <c r="T230">
        <v>1.5820407867431601</v>
      </c>
      <c r="U230">
        <v>1.48673439025879</v>
      </c>
      <c r="V230">
        <v>1.3333995342254601</v>
      </c>
      <c r="W230" s="13">
        <v>0.153334856033325</v>
      </c>
      <c r="X230">
        <v>0.2486412525177</v>
      </c>
      <c r="Y230">
        <v>0.2486412525177</v>
      </c>
      <c r="Z230">
        <v>0.2</v>
      </c>
      <c r="AA230">
        <v>0.9</v>
      </c>
      <c r="AB230">
        <v>0.81818181818181801</v>
      </c>
      <c r="AC230">
        <v>0.85714285714285698</v>
      </c>
      <c r="AD230">
        <v>0.1</v>
      </c>
      <c r="AE230">
        <v>0.7</v>
      </c>
    </row>
    <row r="231" spans="1:31" x14ac:dyDescent="0.15">
      <c r="A231" s="4">
        <v>61</v>
      </c>
      <c r="B231">
        <v>13</v>
      </c>
      <c r="C231">
        <v>7</v>
      </c>
      <c r="D231">
        <v>10</v>
      </c>
      <c r="E231">
        <v>10</v>
      </c>
      <c r="F231">
        <v>10</v>
      </c>
      <c r="G231">
        <v>0</v>
      </c>
      <c r="H231">
        <v>3</v>
      </c>
      <c r="I231">
        <v>7</v>
      </c>
      <c r="J231">
        <v>0.65</v>
      </c>
      <c r="K231">
        <v>5.9118804931640598</v>
      </c>
      <c r="L231" s="7">
        <v>3.1074981689453098</v>
      </c>
      <c r="M231">
        <v>1.17739677429199</v>
      </c>
      <c r="N231">
        <v>6.5906410217285201</v>
      </c>
      <c r="O231">
        <v>3</v>
      </c>
      <c r="P231">
        <v>3</v>
      </c>
      <c r="Q231">
        <v>12</v>
      </c>
      <c r="R231" s="12">
        <v>0.25</v>
      </c>
      <c r="S231" s="12">
        <f t="shared" si="3"/>
        <v>0.3</v>
      </c>
      <c r="T231">
        <v>2.2893180847168</v>
      </c>
      <c r="U231">
        <v>1.9178720712661701</v>
      </c>
      <c r="V231">
        <v>1.9217283725738501</v>
      </c>
      <c r="W231" s="13">
        <v>3.8563013076782201E-3</v>
      </c>
      <c r="X231">
        <v>0.367589712142944</v>
      </c>
      <c r="Y231">
        <v>0.367589712142944</v>
      </c>
      <c r="Z231">
        <v>0.3</v>
      </c>
      <c r="AA231">
        <v>0.9</v>
      </c>
      <c r="AB231">
        <v>0.75</v>
      </c>
      <c r="AC231">
        <v>0.81818181818181801</v>
      </c>
      <c r="AD231">
        <v>0.1</v>
      </c>
      <c r="AE231">
        <v>0.6</v>
      </c>
    </row>
    <row r="232" spans="1:31" x14ac:dyDescent="0.15">
      <c r="A232" s="4">
        <v>766</v>
      </c>
      <c r="B232">
        <v>14</v>
      </c>
      <c r="C232">
        <v>6</v>
      </c>
      <c r="D232">
        <v>10</v>
      </c>
      <c r="E232">
        <v>10</v>
      </c>
      <c r="F232">
        <v>10</v>
      </c>
      <c r="G232">
        <v>0</v>
      </c>
      <c r="H232">
        <v>4</v>
      </c>
      <c r="I232">
        <v>6</v>
      </c>
      <c r="J232">
        <v>0.7</v>
      </c>
      <c r="K232">
        <v>5.4084510803222701</v>
      </c>
      <c r="L232" s="7">
        <v>3.10890769958496</v>
      </c>
      <c r="M232">
        <v>1.8993282318115201</v>
      </c>
      <c r="N232">
        <v>3.7328853607177699</v>
      </c>
      <c r="O232">
        <v>2</v>
      </c>
      <c r="P232">
        <v>2</v>
      </c>
      <c r="Q232">
        <v>10</v>
      </c>
      <c r="R232" s="12">
        <v>0.2</v>
      </c>
      <c r="S232" s="12">
        <f t="shared" si="3"/>
        <v>0.2</v>
      </c>
      <c r="T232">
        <v>1.97856521606445</v>
      </c>
      <c r="U232">
        <v>1.8274736404418901</v>
      </c>
      <c r="V232">
        <v>1.6693286895752</v>
      </c>
      <c r="W232" s="13">
        <v>0.158144950866699</v>
      </c>
      <c r="X232">
        <v>0.30923652648925798</v>
      </c>
      <c r="Y232">
        <v>0.30923652648925798</v>
      </c>
      <c r="Z232">
        <v>0.2</v>
      </c>
      <c r="AA232">
        <v>0.8</v>
      </c>
      <c r="AB232">
        <v>0.8</v>
      </c>
      <c r="AC232">
        <v>0.8</v>
      </c>
      <c r="AD232">
        <v>0.2</v>
      </c>
      <c r="AE232">
        <v>0.6</v>
      </c>
    </row>
    <row r="233" spans="1:31" x14ac:dyDescent="0.15">
      <c r="A233" s="4">
        <v>331</v>
      </c>
      <c r="B233">
        <v>14</v>
      </c>
      <c r="C233">
        <v>6</v>
      </c>
      <c r="D233">
        <v>10</v>
      </c>
      <c r="E233">
        <v>10</v>
      </c>
      <c r="F233">
        <v>10</v>
      </c>
      <c r="G233">
        <v>0</v>
      </c>
      <c r="H233">
        <v>4</v>
      </c>
      <c r="I233">
        <v>6</v>
      </c>
      <c r="J233">
        <v>0.7</v>
      </c>
      <c r="K233">
        <v>4.9751873016357404</v>
      </c>
      <c r="L233" s="7">
        <v>3.11871337890625</v>
      </c>
      <c r="M233">
        <v>2.3487701416015598</v>
      </c>
      <c r="N233">
        <v>3.3579540252685498</v>
      </c>
      <c r="O233">
        <v>2</v>
      </c>
      <c r="P233">
        <v>2</v>
      </c>
      <c r="Q233">
        <v>11</v>
      </c>
      <c r="R233" s="12">
        <v>0.18179999999999999</v>
      </c>
      <c r="S233" s="12">
        <f t="shared" si="3"/>
        <v>0.2</v>
      </c>
      <c r="T233">
        <v>1.7982158660888701</v>
      </c>
      <c r="U233">
        <v>1.7166333198547401</v>
      </c>
      <c r="V233">
        <v>1.5181471109390301</v>
      </c>
      <c r="W233" s="13">
        <v>0.19848620891571001</v>
      </c>
      <c r="X233">
        <v>0.28006875514984098</v>
      </c>
      <c r="Y233">
        <v>0.28006875514984098</v>
      </c>
      <c r="Z233">
        <v>0.2</v>
      </c>
      <c r="AA233">
        <v>0.9</v>
      </c>
      <c r="AB233">
        <v>0.81818181818181801</v>
      </c>
      <c r="AC233">
        <v>0.85714285714285698</v>
      </c>
      <c r="AD233">
        <v>0.1</v>
      </c>
      <c r="AE233">
        <v>0.7</v>
      </c>
    </row>
    <row r="234" spans="1:31" s="7" customFormat="1" x14ac:dyDescent="0.15">
      <c r="A234" s="24">
        <v>413</v>
      </c>
      <c r="B234" s="7">
        <v>14</v>
      </c>
      <c r="C234" s="7">
        <v>6</v>
      </c>
      <c r="D234" s="7">
        <v>10</v>
      </c>
      <c r="E234" s="7">
        <v>10</v>
      </c>
      <c r="F234" s="7">
        <v>10</v>
      </c>
      <c r="G234" s="7">
        <v>0</v>
      </c>
      <c r="H234" s="7">
        <v>4</v>
      </c>
      <c r="I234" s="7">
        <v>6</v>
      </c>
      <c r="J234" s="7">
        <v>0.7</v>
      </c>
      <c r="K234" s="7">
        <v>4.1994304656982404</v>
      </c>
      <c r="L234" s="7">
        <v>3.1208076477050799</v>
      </c>
      <c r="M234" s="7">
        <v>4.0579986572265598</v>
      </c>
      <c r="N234" s="7">
        <v>4.2585430145263699</v>
      </c>
      <c r="O234" s="7">
        <v>0</v>
      </c>
      <c r="P234" s="7">
        <v>0</v>
      </c>
      <c r="Q234" s="7">
        <v>8</v>
      </c>
      <c r="R234" s="26">
        <v>0</v>
      </c>
      <c r="S234" s="26">
        <f t="shared" si="3"/>
        <v>0</v>
      </c>
      <c r="T234" s="7">
        <v>1.21917152404785</v>
      </c>
      <c r="U234" s="7">
        <v>1.1606140136718699</v>
      </c>
      <c r="V234" s="7">
        <v>1.0528433322906501</v>
      </c>
      <c r="W234" s="7">
        <v>0.107770681381226</v>
      </c>
      <c r="X234" s="7">
        <v>0.16632819175720201</v>
      </c>
      <c r="Y234" s="7">
        <v>0.16632819175720201</v>
      </c>
      <c r="Z234" s="7">
        <v>0</v>
      </c>
      <c r="AA234" s="7">
        <v>0.8</v>
      </c>
      <c r="AB234" s="7">
        <v>1</v>
      </c>
      <c r="AC234" s="7">
        <v>0.88888888888888895</v>
      </c>
      <c r="AD234" s="7">
        <v>0.2</v>
      </c>
      <c r="AE234" s="7">
        <v>0.8</v>
      </c>
    </row>
    <row r="235" spans="1:31" x14ac:dyDescent="0.15">
      <c r="A235" s="4">
        <v>973</v>
      </c>
      <c r="B235">
        <v>14</v>
      </c>
      <c r="C235">
        <v>6</v>
      </c>
      <c r="D235">
        <v>10</v>
      </c>
      <c r="E235">
        <v>10</v>
      </c>
      <c r="F235">
        <v>10</v>
      </c>
      <c r="G235">
        <v>0</v>
      </c>
      <c r="H235">
        <v>4</v>
      </c>
      <c r="I235">
        <v>6</v>
      </c>
      <c r="J235">
        <v>0.7</v>
      </c>
      <c r="K235">
        <v>5.6923103332519496</v>
      </c>
      <c r="L235">
        <v>3.1271286010742201</v>
      </c>
      <c r="M235">
        <v>1.79007720947266</v>
      </c>
      <c r="N235">
        <v>4.1845417022705096</v>
      </c>
      <c r="O235">
        <v>2</v>
      </c>
      <c r="P235">
        <v>2</v>
      </c>
      <c r="Q235">
        <v>11</v>
      </c>
      <c r="R235" s="12">
        <v>0.18179999999999999</v>
      </c>
      <c r="S235" s="12">
        <f t="shared" si="3"/>
        <v>0.2</v>
      </c>
      <c r="T235">
        <v>1.7828674316406199</v>
      </c>
      <c r="U235">
        <v>1.6374192237853999</v>
      </c>
      <c r="V235">
        <v>1.4963766336441</v>
      </c>
      <c r="W235">
        <v>0.141042590141296</v>
      </c>
      <c r="X235">
        <v>0.286490797996521</v>
      </c>
      <c r="Y235">
        <v>0.286490797996521</v>
      </c>
      <c r="Z235">
        <v>0.2</v>
      </c>
      <c r="AA235">
        <v>0.9</v>
      </c>
      <c r="AB235">
        <v>0.81818181818181801</v>
      </c>
      <c r="AC235">
        <v>0.85714285714285698</v>
      </c>
      <c r="AD235">
        <v>0.1</v>
      </c>
      <c r="AE235">
        <v>0.7</v>
      </c>
    </row>
    <row r="236" spans="1:31" x14ac:dyDescent="0.15">
      <c r="A236" s="4">
        <v>914</v>
      </c>
      <c r="B236">
        <v>12</v>
      </c>
      <c r="C236">
        <v>8</v>
      </c>
      <c r="D236">
        <v>10</v>
      </c>
      <c r="E236">
        <v>10</v>
      </c>
      <c r="F236">
        <v>10</v>
      </c>
      <c r="G236">
        <v>0</v>
      </c>
      <c r="H236">
        <v>2</v>
      </c>
      <c r="I236">
        <v>8</v>
      </c>
      <c r="J236">
        <v>0.6</v>
      </c>
      <c r="K236">
        <v>4.00803565979004</v>
      </c>
      <c r="L236" s="7">
        <v>3.1308231353759801</v>
      </c>
      <c r="M236">
        <v>2.9757652282714799</v>
      </c>
      <c r="N236">
        <v>4.1922264099121103</v>
      </c>
      <c r="O236">
        <v>0</v>
      </c>
      <c r="P236">
        <v>0</v>
      </c>
      <c r="Q236">
        <v>3</v>
      </c>
      <c r="R236" s="12">
        <v>0</v>
      </c>
      <c r="S236" s="12">
        <f t="shared" si="3"/>
        <v>0</v>
      </c>
      <c r="T236">
        <v>1.4854278564453101</v>
      </c>
      <c r="U236">
        <v>1.36808586120605</v>
      </c>
      <c r="V236">
        <v>1.2691304683685301</v>
      </c>
      <c r="W236" s="13">
        <v>9.89553928375244E-2</v>
      </c>
      <c r="X236">
        <v>0.216297388076782</v>
      </c>
      <c r="Y236">
        <v>0.216297388076782</v>
      </c>
      <c r="Z236">
        <v>0</v>
      </c>
      <c r="AA236">
        <v>0.3</v>
      </c>
      <c r="AB236">
        <v>1</v>
      </c>
      <c r="AC236">
        <v>0.46153846153846201</v>
      </c>
      <c r="AD236">
        <v>0.7</v>
      </c>
      <c r="AE236">
        <v>0.3</v>
      </c>
    </row>
    <row r="237" spans="1:31" x14ac:dyDescent="0.15">
      <c r="A237" s="4">
        <v>638</v>
      </c>
      <c r="B237">
        <v>14</v>
      </c>
      <c r="C237">
        <v>6</v>
      </c>
      <c r="D237">
        <v>10</v>
      </c>
      <c r="E237">
        <v>10</v>
      </c>
      <c r="F237">
        <v>10</v>
      </c>
      <c r="G237">
        <v>0</v>
      </c>
      <c r="H237">
        <v>4</v>
      </c>
      <c r="I237">
        <v>6</v>
      </c>
      <c r="J237">
        <v>0.7</v>
      </c>
      <c r="K237">
        <v>5.8517227172851598</v>
      </c>
      <c r="L237" s="7">
        <v>3.1313724517822301</v>
      </c>
      <c r="M237">
        <v>1.8645782470703101</v>
      </c>
      <c r="N237">
        <v>4.6895484924316397</v>
      </c>
      <c r="O237">
        <v>3</v>
      </c>
      <c r="P237">
        <v>3</v>
      </c>
      <c r="Q237">
        <v>13</v>
      </c>
      <c r="R237" s="12">
        <v>0.23080000000000001</v>
      </c>
      <c r="S237" s="12">
        <f t="shared" si="3"/>
        <v>0.3</v>
      </c>
      <c r="T237">
        <v>1.88985443115234</v>
      </c>
      <c r="U237">
        <v>1.7285113334655799</v>
      </c>
      <c r="V237">
        <v>1.59028112888336</v>
      </c>
      <c r="W237" s="13">
        <v>0.13823020458221399</v>
      </c>
      <c r="X237">
        <v>0.29957330226898199</v>
      </c>
      <c r="Y237">
        <v>0.29957330226898199</v>
      </c>
      <c r="Z237">
        <v>0.3</v>
      </c>
      <c r="AA237">
        <v>1</v>
      </c>
      <c r="AB237">
        <v>0.76923076923076905</v>
      </c>
      <c r="AC237">
        <v>0.86956521739130399</v>
      </c>
      <c r="AD237">
        <v>0</v>
      </c>
      <c r="AE237">
        <v>0.7</v>
      </c>
    </row>
    <row r="238" spans="1:31" x14ac:dyDescent="0.15">
      <c r="A238" s="4">
        <v>319</v>
      </c>
      <c r="B238">
        <v>12</v>
      </c>
      <c r="C238">
        <v>8</v>
      </c>
      <c r="D238">
        <v>10</v>
      </c>
      <c r="E238">
        <v>10</v>
      </c>
      <c r="F238">
        <v>9</v>
      </c>
      <c r="G238">
        <v>1</v>
      </c>
      <c r="H238">
        <v>3</v>
      </c>
      <c r="I238">
        <v>7</v>
      </c>
      <c r="J238">
        <v>0.6</v>
      </c>
      <c r="K238">
        <v>4.8153591156005904</v>
      </c>
      <c r="L238" s="7">
        <v>3.1333713531494101</v>
      </c>
      <c r="M238">
        <v>2.0840206146240199</v>
      </c>
      <c r="N238">
        <v>4.1075572967529297</v>
      </c>
      <c r="O238">
        <v>1</v>
      </c>
      <c r="P238">
        <v>1</v>
      </c>
      <c r="Q238">
        <v>6</v>
      </c>
      <c r="R238" s="12">
        <v>0.16669999999999999</v>
      </c>
      <c r="S238" s="12">
        <f t="shared" si="3"/>
        <v>0.1</v>
      </c>
      <c r="T238">
        <v>1.2984619140625</v>
      </c>
      <c r="U238">
        <v>1.17996406555176</v>
      </c>
      <c r="V238">
        <v>1.1260951757430999</v>
      </c>
      <c r="W238" s="13">
        <v>5.3868889808654799E-2</v>
      </c>
      <c r="X238">
        <v>0.172366738319397</v>
      </c>
      <c r="Y238">
        <v>0.172366738319397</v>
      </c>
      <c r="Z238">
        <v>0.1</v>
      </c>
      <c r="AA238">
        <v>0.5</v>
      </c>
      <c r="AB238">
        <v>0.83333333333333304</v>
      </c>
      <c r="AC238">
        <v>0.625</v>
      </c>
      <c r="AD238">
        <v>0.5</v>
      </c>
      <c r="AE238">
        <v>0.4</v>
      </c>
    </row>
    <row r="239" spans="1:31" x14ac:dyDescent="0.15">
      <c r="A239" s="4">
        <v>950</v>
      </c>
      <c r="B239">
        <v>11</v>
      </c>
      <c r="C239">
        <v>9</v>
      </c>
      <c r="D239">
        <v>10</v>
      </c>
      <c r="E239">
        <v>10</v>
      </c>
      <c r="F239">
        <v>9</v>
      </c>
      <c r="G239">
        <v>1</v>
      </c>
      <c r="H239">
        <v>2</v>
      </c>
      <c r="I239">
        <v>8</v>
      </c>
      <c r="J239">
        <v>0.55000000000000004</v>
      </c>
      <c r="K239">
        <v>4.61189842224121</v>
      </c>
      <c r="L239" s="7">
        <v>3.1345272064209002</v>
      </c>
      <c r="M239">
        <v>2.9375</v>
      </c>
      <c r="N239">
        <v>7.1405925750732404</v>
      </c>
      <c r="O239">
        <v>0</v>
      </c>
      <c r="P239">
        <v>0</v>
      </c>
      <c r="Q239">
        <v>3</v>
      </c>
      <c r="R239" s="12">
        <v>0</v>
      </c>
      <c r="S239" s="12">
        <f t="shared" si="3"/>
        <v>0</v>
      </c>
      <c r="T239">
        <v>1.14448165893555</v>
      </c>
      <c r="U239">
        <v>0.96657943725585904</v>
      </c>
      <c r="V239">
        <v>1.0102901458740201</v>
      </c>
      <c r="W239" s="13">
        <v>4.3710708618164097E-2</v>
      </c>
      <c r="X239">
        <v>0.13419151306152299</v>
      </c>
      <c r="Y239">
        <v>0.13419151306152299</v>
      </c>
      <c r="Z239">
        <v>0</v>
      </c>
      <c r="AA239">
        <v>0.3</v>
      </c>
      <c r="AB239">
        <v>1</v>
      </c>
      <c r="AC239">
        <v>0.46153846153846201</v>
      </c>
      <c r="AD239">
        <v>0.7</v>
      </c>
      <c r="AE239">
        <v>0.3</v>
      </c>
    </row>
    <row r="240" spans="1:31" x14ac:dyDescent="0.15">
      <c r="A240" s="4">
        <v>53</v>
      </c>
      <c r="B240">
        <v>13</v>
      </c>
      <c r="C240">
        <v>7</v>
      </c>
      <c r="D240">
        <v>10</v>
      </c>
      <c r="E240">
        <v>10</v>
      </c>
      <c r="F240">
        <v>10</v>
      </c>
      <c r="G240">
        <v>0</v>
      </c>
      <c r="H240">
        <v>3</v>
      </c>
      <c r="I240">
        <v>7</v>
      </c>
      <c r="J240">
        <v>0.65</v>
      </c>
      <c r="K240">
        <v>4.8365802764892596</v>
      </c>
      <c r="L240" s="7">
        <v>3.13518142700195</v>
      </c>
      <c r="M240">
        <v>2.08717918395996</v>
      </c>
      <c r="N240">
        <v>4.1742057800293004</v>
      </c>
      <c r="O240">
        <v>2</v>
      </c>
      <c r="P240">
        <v>2</v>
      </c>
      <c r="Q240">
        <v>9</v>
      </c>
      <c r="R240" s="12">
        <v>0.22220000000000001</v>
      </c>
      <c r="S240" s="12">
        <f t="shared" si="3"/>
        <v>0.2</v>
      </c>
      <c r="T240">
        <v>1.6766414642334</v>
      </c>
      <c r="U240">
        <v>1.52350425720215</v>
      </c>
      <c r="V240">
        <v>1.4219213724136399</v>
      </c>
      <c r="W240" s="13">
        <v>0.101582884788513</v>
      </c>
      <c r="X240">
        <v>0.25472009181976302</v>
      </c>
      <c r="Y240">
        <v>0.25472009181976302</v>
      </c>
      <c r="Z240">
        <v>0.2</v>
      </c>
      <c r="AA240">
        <v>0.7</v>
      </c>
      <c r="AB240">
        <v>0.77777777777777801</v>
      </c>
      <c r="AC240">
        <v>0.73684210526315796</v>
      </c>
      <c r="AD240">
        <v>0.3</v>
      </c>
      <c r="AE240">
        <v>0.5</v>
      </c>
    </row>
    <row r="241" spans="1:31" x14ac:dyDescent="0.15">
      <c r="A241" s="4">
        <v>545</v>
      </c>
      <c r="B241">
        <v>12</v>
      </c>
      <c r="C241">
        <v>8</v>
      </c>
      <c r="D241">
        <v>10</v>
      </c>
      <c r="E241">
        <v>10</v>
      </c>
      <c r="F241">
        <v>10</v>
      </c>
      <c r="G241">
        <v>0</v>
      </c>
      <c r="H241">
        <v>2</v>
      </c>
      <c r="I241">
        <v>8</v>
      </c>
      <c r="J241">
        <v>0.6</v>
      </c>
      <c r="K241">
        <v>4.5164527893066397</v>
      </c>
      <c r="L241" s="7">
        <v>3.1409435272216801</v>
      </c>
      <c r="M241">
        <v>2.5004234313964799</v>
      </c>
      <c r="N241">
        <v>6.0769195556640598</v>
      </c>
      <c r="O241">
        <v>1</v>
      </c>
      <c r="P241">
        <v>1</v>
      </c>
      <c r="Q241">
        <v>7</v>
      </c>
      <c r="R241" s="12">
        <v>0.1429</v>
      </c>
      <c r="S241" s="12">
        <f t="shared" si="3"/>
        <v>0.1</v>
      </c>
      <c r="T241">
        <v>1.3072509765625</v>
      </c>
      <c r="U241">
        <v>1.11740398406982</v>
      </c>
      <c r="V241">
        <v>1.1116291284561199</v>
      </c>
      <c r="W241" s="13">
        <v>5.7748556137085004E-3</v>
      </c>
      <c r="X241">
        <v>0.195621848106384</v>
      </c>
      <c r="Y241">
        <v>0.195621848106384</v>
      </c>
      <c r="Z241">
        <v>0.1</v>
      </c>
      <c r="AA241">
        <v>0.6</v>
      </c>
      <c r="AB241">
        <v>0.85714285714285698</v>
      </c>
      <c r="AC241">
        <v>0.70588235294117596</v>
      </c>
      <c r="AD241">
        <v>0.4</v>
      </c>
      <c r="AE241">
        <v>0.5</v>
      </c>
    </row>
    <row r="242" spans="1:31" x14ac:dyDescent="0.15">
      <c r="A242" s="4">
        <v>925</v>
      </c>
      <c r="B242">
        <v>12</v>
      </c>
      <c r="C242">
        <v>8</v>
      </c>
      <c r="D242">
        <v>10</v>
      </c>
      <c r="E242">
        <v>10</v>
      </c>
      <c r="F242">
        <v>10</v>
      </c>
      <c r="G242">
        <v>0</v>
      </c>
      <c r="H242">
        <v>2</v>
      </c>
      <c r="I242">
        <v>8</v>
      </c>
      <c r="J242">
        <v>0.6</v>
      </c>
      <c r="K242">
        <v>4.0810928344726598</v>
      </c>
      <c r="L242" s="7">
        <v>3.1442070007324201</v>
      </c>
      <c r="M242">
        <v>2.86460304260254</v>
      </c>
      <c r="N242">
        <v>4.3349437713623002</v>
      </c>
      <c r="O242">
        <v>1</v>
      </c>
      <c r="P242">
        <v>1</v>
      </c>
      <c r="Q242">
        <v>8</v>
      </c>
      <c r="R242" s="12">
        <v>0.125</v>
      </c>
      <c r="S242" s="12">
        <f t="shared" si="3"/>
        <v>0.1</v>
      </c>
      <c r="T242">
        <v>1.32900619506836</v>
      </c>
      <c r="U242">
        <v>1.22207260131836</v>
      </c>
      <c r="V242">
        <v>1.13348841667175</v>
      </c>
      <c r="W242" s="13">
        <v>8.8584184646606404E-2</v>
      </c>
      <c r="X242">
        <v>0.195517778396606</v>
      </c>
      <c r="Y242">
        <v>0.195517778396606</v>
      </c>
      <c r="Z242">
        <v>0.1</v>
      </c>
      <c r="AA242">
        <v>0.7</v>
      </c>
      <c r="AB242">
        <v>0.875</v>
      </c>
      <c r="AC242">
        <v>0.77777777777777801</v>
      </c>
      <c r="AD242">
        <v>0.3</v>
      </c>
      <c r="AE242">
        <v>0.6</v>
      </c>
    </row>
    <row r="243" spans="1:31" x14ac:dyDescent="0.15">
      <c r="A243" s="4">
        <v>751</v>
      </c>
      <c r="B243">
        <v>14</v>
      </c>
      <c r="C243">
        <v>6</v>
      </c>
      <c r="D243">
        <v>10</v>
      </c>
      <c r="E243">
        <v>10</v>
      </c>
      <c r="F243">
        <v>10</v>
      </c>
      <c r="G243">
        <v>0</v>
      </c>
      <c r="H243">
        <v>4</v>
      </c>
      <c r="I243">
        <v>6</v>
      </c>
      <c r="J243">
        <v>0.7</v>
      </c>
      <c r="K243">
        <v>4.9115619659423801</v>
      </c>
      <c r="L243" s="7">
        <v>3.1490116119384801</v>
      </c>
      <c r="M243">
        <v>2.3357124328613299</v>
      </c>
      <c r="N243">
        <v>3.0508842468261701</v>
      </c>
      <c r="O243">
        <v>2</v>
      </c>
      <c r="P243">
        <v>2</v>
      </c>
      <c r="Q243">
        <v>10</v>
      </c>
      <c r="R243" s="12">
        <v>0.2</v>
      </c>
      <c r="S243" s="12">
        <f t="shared" si="3"/>
        <v>0.2</v>
      </c>
      <c r="T243">
        <v>1.60980224609375</v>
      </c>
      <c r="U243">
        <v>1.5278396606445299</v>
      </c>
      <c r="V243">
        <v>1.36089551448822</v>
      </c>
      <c r="W243" s="13">
        <v>0.16694414615631101</v>
      </c>
      <c r="X243">
        <v>0.24890673160553001</v>
      </c>
      <c r="Y243">
        <v>0.24890673160553001</v>
      </c>
      <c r="Z243">
        <v>0.2</v>
      </c>
      <c r="AA243">
        <v>0.8</v>
      </c>
      <c r="AB243">
        <v>0.8</v>
      </c>
      <c r="AC243">
        <v>0.8</v>
      </c>
      <c r="AD243">
        <v>0.2</v>
      </c>
      <c r="AE243">
        <v>0.6</v>
      </c>
    </row>
    <row r="244" spans="1:31" x14ac:dyDescent="0.15">
      <c r="A244" s="4">
        <v>969</v>
      </c>
      <c r="B244">
        <v>11</v>
      </c>
      <c r="C244">
        <v>9</v>
      </c>
      <c r="D244">
        <v>10</v>
      </c>
      <c r="E244">
        <v>10</v>
      </c>
      <c r="F244">
        <v>9</v>
      </c>
      <c r="G244">
        <v>1</v>
      </c>
      <c r="H244">
        <v>2</v>
      </c>
      <c r="I244">
        <v>8</v>
      </c>
      <c r="J244">
        <v>0.55000000000000004</v>
      </c>
      <c r="K244">
        <v>4.5866241455078098</v>
      </c>
      <c r="L244" s="7">
        <v>3.1496391296386701</v>
      </c>
      <c r="M244">
        <v>2.2585201263427699</v>
      </c>
      <c r="N244">
        <v>6.0710334777831996</v>
      </c>
      <c r="O244">
        <v>1</v>
      </c>
      <c r="P244">
        <v>1</v>
      </c>
      <c r="Q244">
        <v>7</v>
      </c>
      <c r="R244" s="12">
        <v>0.1429</v>
      </c>
      <c r="S244" s="12">
        <f t="shared" si="3"/>
        <v>0.1</v>
      </c>
      <c r="T244">
        <v>1.36480140686035</v>
      </c>
      <c r="U244">
        <v>1.1406068801879901</v>
      </c>
      <c r="V244">
        <v>1.1748344898223899</v>
      </c>
      <c r="W244" s="13">
        <v>3.42276096343994E-2</v>
      </c>
      <c r="X244">
        <v>0.18996691703796401</v>
      </c>
      <c r="Y244">
        <v>0.18996691703796401</v>
      </c>
      <c r="Z244">
        <v>0.1</v>
      </c>
      <c r="AA244">
        <v>0.6</v>
      </c>
      <c r="AB244">
        <v>0.85714285714285698</v>
      </c>
      <c r="AC244">
        <v>0.70588235294117596</v>
      </c>
      <c r="AD244">
        <v>0.4</v>
      </c>
      <c r="AE244">
        <v>0.5</v>
      </c>
    </row>
    <row r="245" spans="1:31" x14ac:dyDescent="0.15">
      <c r="A245" s="4">
        <v>452</v>
      </c>
      <c r="B245">
        <v>14</v>
      </c>
      <c r="C245">
        <v>6</v>
      </c>
      <c r="D245">
        <v>10</v>
      </c>
      <c r="E245">
        <v>10</v>
      </c>
      <c r="F245">
        <v>10</v>
      </c>
      <c r="G245">
        <v>0</v>
      </c>
      <c r="H245">
        <v>4</v>
      </c>
      <c r="I245">
        <v>6</v>
      </c>
      <c r="J245">
        <v>0.7</v>
      </c>
      <c r="K245">
        <v>5.5945892333984402</v>
      </c>
      <c r="L245" s="7">
        <v>3.152099609375</v>
      </c>
      <c r="M245">
        <v>2.2708282470703098</v>
      </c>
      <c r="N245">
        <v>4.6374492645263699</v>
      </c>
      <c r="O245">
        <v>2</v>
      </c>
      <c r="P245">
        <v>2</v>
      </c>
      <c r="Q245">
        <v>12</v>
      </c>
      <c r="R245" s="12">
        <v>0.16669999999999999</v>
      </c>
      <c r="S245" s="12">
        <f t="shared" si="3"/>
        <v>0.2</v>
      </c>
      <c r="T245">
        <v>1.6549644470214799</v>
      </c>
      <c r="U245">
        <v>1.52690982818603</v>
      </c>
      <c r="V245">
        <v>1.40026342868805</v>
      </c>
      <c r="W245" s="13">
        <v>0.12664639949798601</v>
      </c>
      <c r="X245">
        <v>0.254701018333435</v>
      </c>
      <c r="Y245">
        <v>0.254701018333435</v>
      </c>
      <c r="Z245">
        <v>0.2</v>
      </c>
      <c r="AA245">
        <v>1</v>
      </c>
      <c r="AB245">
        <v>0.83333333333333304</v>
      </c>
      <c r="AC245">
        <v>0.90909090909090895</v>
      </c>
      <c r="AD245">
        <v>0</v>
      </c>
      <c r="AE245">
        <v>0.8</v>
      </c>
    </row>
    <row r="246" spans="1:31" x14ac:dyDescent="0.15">
      <c r="A246" s="4">
        <v>654</v>
      </c>
      <c r="B246">
        <v>14</v>
      </c>
      <c r="C246">
        <v>6</v>
      </c>
      <c r="D246">
        <v>10</v>
      </c>
      <c r="E246">
        <v>10</v>
      </c>
      <c r="F246">
        <v>10</v>
      </c>
      <c r="G246">
        <v>0</v>
      </c>
      <c r="H246">
        <v>4</v>
      </c>
      <c r="I246">
        <v>6</v>
      </c>
      <c r="J246">
        <v>0.7</v>
      </c>
      <c r="K246">
        <v>6.3389205932617196</v>
      </c>
      <c r="L246" s="7">
        <v>3.1573066711425799</v>
      </c>
      <c r="M246">
        <v>1.44424629211426</v>
      </c>
      <c r="N246">
        <v>5.0989360809326199</v>
      </c>
      <c r="O246">
        <v>1</v>
      </c>
      <c r="P246">
        <v>1</v>
      </c>
      <c r="Q246">
        <v>6</v>
      </c>
      <c r="R246" s="12">
        <v>0.16669999999999999</v>
      </c>
      <c r="S246" s="12">
        <f t="shared" si="3"/>
        <v>0.1</v>
      </c>
      <c r="T246">
        <v>1.72859954833984</v>
      </c>
      <c r="U246">
        <v>1.5734515190124501</v>
      </c>
      <c r="V246">
        <v>1.4769029617309599</v>
      </c>
      <c r="W246" s="13">
        <v>9.6548557281494099E-2</v>
      </c>
      <c r="X246">
        <v>0.251696586608887</v>
      </c>
      <c r="Y246">
        <v>0.251696586608887</v>
      </c>
      <c r="Z246">
        <v>0.1</v>
      </c>
      <c r="AA246">
        <v>0.5</v>
      </c>
      <c r="AB246">
        <v>0.83333333333333304</v>
      </c>
      <c r="AC246">
        <v>0.625</v>
      </c>
      <c r="AD246">
        <v>0.5</v>
      </c>
      <c r="AE246">
        <v>0.4</v>
      </c>
    </row>
    <row r="247" spans="1:31" x14ac:dyDescent="0.15">
      <c r="A247" s="4">
        <v>181</v>
      </c>
      <c r="B247">
        <v>11</v>
      </c>
      <c r="C247">
        <v>9</v>
      </c>
      <c r="D247">
        <v>10</v>
      </c>
      <c r="E247">
        <v>10</v>
      </c>
      <c r="F247">
        <v>10</v>
      </c>
      <c r="G247">
        <v>0</v>
      </c>
      <c r="H247">
        <v>1</v>
      </c>
      <c r="I247">
        <v>9</v>
      </c>
      <c r="J247">
        <v>0.55000000000000004</v>
      </c>
      <c r="K247">
        <v>3.9442367553710902</v>
      </c>
      <c r="L247" s="7">
        <v>3.1594772338867201</v>
      </c>
      <c r="M247">
        <v>3.9970455169677699</v>
      </c>
      <c r="N247">
        <v>8.7781925201415998</v>
      </c>
      <c r="O247">
        <v>1</v>
      </c>
      <c r="P247">
        <v>1</v>
      </c>
      <c r="Q247">
        <v>5</v>
      </c>
      <c r="R247" s="12">
        <v>0.2</v>
      </c>
      <c r="S247" s="12">
        <f t="shared" si="3"/>
        <v>0.1</v>
      </c>
      <c r="T247">
        <v>1.11856269836426</v>
      </c>
      <c r="U247">
        <v>0.86124801635742199</v>
      </c>
      <c r="V247">
        <v>0.94603329896926902</v>
      </c>
      <c r="W247" s="13">
        <v>8.4785282611846896E-2</v>
      </c>
      <c r="X247">
        <v>0.17252939939498901</v>
      </c>
      <c r="Y247">
        <v>0.17252939939498901</v>
      </c>
      <c r="Z247">
        <v>0.1</v>
      </c>
      <c r="AA247">
        <v>0.4</v>
      </c>
      <c r="AB247">
        <v>0.8</v>
      </c>
      <c r="AC247">
        <v>0.53333333333333299</v>
      </c>
      <c r="AD247">
        <v>0.6</v>
      </c>
      <c r="AE247">
        <v>0.3</v>
      </c>
    </row>
    <row r="248" spans="1:31" x14ac:dyDescent="0.15">
      <c r="A248" s="4">
        <v>84</v>
      </c>
      <c r="B248">
        <v>13</v>
      </c>
      <c r="C248">
        <v>7</v>
      </c>
      <c r="D248">
        <v>10</v>
      </c>
      <c r="E248">
        <v>10</v>
      </c>
      <c r="F248">
        <v>10</v>
      </c>
      <c r="G248">
        <v>0</v>
      </c>
      <c r="H248">
        <v>3</v>
      </c>
      <c r="I248">
        <v>7</v>
      </c>
      <c r="J248">
        <v>0.65</v>
      </c>
      <c r="K248">
        <v>4.7410774230956996</v>
      </c>
      <c r="L248" s="7">
        <v>3.1606922149658199</v>
      </c>
      <c r="M248">
        <v>2.07509422302246</v>
      </c>
      <c r="N248">
        <v>3.7170944213867201</v>
      </c>
      <c r="O248">
        <v>1</v>
      </c>
      <c r="P248">
        <v>1</v>
      </c>
      <c r="Q248">
        <v>6</v>
      </c>
      <c r="R248" s="12">
        <v>0.16669999999999999</v>
      </c>
      <c r="S248" s="12">
        <f t="shared" si="3"/>
        <v>0.1</v>
      </c>
      <c r="T248">
        <v>1.36391830444336</v>
      </c>
      <c r="U248">
        <v>1.2607218027114899</v>
      </c>
      <c r="V248">
        <v>1.15288770198822</v>
      </c>
      <c r="W248" s="13">
        <v>0.107834100723267</v>
      </c>
      <c r="X248">
        <v>0.21103060245513899</v>
      </c>
      <c r="Y248">
        <v>0.21103060245513899</v>
      </c>
      <c r="Z248">
        <v>0.1</v>
      </c>
      <c r="AA248">
        <v>0.5</v>
      </c>
      <c r="AB248">
        <v>0.83333333333333304</v>
      </c>
      <c r="AC248">
        <v>0.625</v>
      </c>
      <c r="AD248">
        <v>0.5</v>
      </c>
      <c r="AE248">
        <v>0.4</v>
      </c>
    </row>
    <row r="249" spans="1:31" x14ac:dyDescent="0.15">
      <c r="A249" s="4">
        <v>6</v>
      </c>
      <c r="B249">
        <v>12</v>
      </c>
      <c r="C249">
        <v>8</v>
      </c>
      <c r="D249">
        <v>10</v>
      </c>
      <c r="E249">
        <v>10</v>
      </c>
      <c r="F249">
        <v>10</v>
      </c>
      <c r="G249">
        <v>0</v>
      </c>
      <c r="H249">
        <v>2</v>
      </c>
      <c r="I249">
        <v>8</v>
      </c>
      <c r="J249">
        <v>0.6</v>
      </c>
      <c r="K249">
        <v>3.5581398010253902</v>
      </c>
      <c r="L249" s="7">
        <v>3.1621742248535201</v>
      </c>
      <c r="M249">
        <v>4.6742172241210902</v>
      </c>
      <c r="N249">
        <v>3.8698883056640598</v>
      </c>
      <c r="O249">
        <v>0</v>
      </c>
      <c r="P249">
        <v>0</v>
      </c>
      <c r="Q249">
        <v>8</v>
      </c>
      <c r="R249" s="12">
        <v>0</v>
      </c>
      <c r="S249" s="12">
        <f t="shared" si="3"/>
        <v>0</v>
      </c>
      <c r="T249">
        <v>0.97777557373046897</v>
      </c>
      <c r="U249">
        <v>0.98835659027099598</v>
      </c>
      <c r="V249">
        <v>0.84574544429779097</v>
      </c>
      <c r="W249" s="13">
        <v>0.14261114597320601</v>
      </c>
      <c r="X249">
        <v>0.132030129432678</v>
      </c>
      <c r="Y249">
        <v>0.132030129432678</v>
      </c>
      <c r="Z249">
        <v>0</v>
      </c>
      <c r="AA249">
        <v>0.8</v>
      </c>
      <c r="AB249">
        <v>1</v>
      </c>
      <c r="AC249">
        <v>0.88888888888888895</v>
      </c>
      <c r="AD249">
        <v>0.2</v>
      </c>
      <c r="AE249">
        <v>0.8</v>
      </c>
    </row>
    <row r="250" spans="1:31" x14ac:dyDescent="0.15">
      <c r="A250" s="4">
        <v>506</v>
      </c>
      <c r="B250">
        <v>15</v>
      </c>
      <c r="C250">
        <v>5</v>
      </c>
      <c r="D250">
        <v>10</v>
      </c>
      <c r="E250">
        <v>10</v>
      </c>
      <c r="F250">
        <v>10</v>
      </c>
      <c r="G250">
        <v>0</v>
      </c>
      <c r="H250">
        <v>5</v>
      </c>
      <c r="I250">
        <v>5</v>
      </c>
      <c r="J250">
        <v>0.75</v>
      </c>
      <c r="K250">
        <v>5.1133480072021502</v>
      </c>
      <c r="L250" s="7">
        <v>3.1653194427490199</v>
      </c>
      <c r="M250">
        <v>2.8224906921386701</v>
      </c>
      <c r="N250">
        <v>3.2103939056396502</v>
      </c>
      <c r="O250">
        <v>1</v>
      </c>
      <c r="P250">
        <v>1</v>
      </c>
      <c r="Q250">
        <v>6</v>
      </c>
      <c r="R250" s="12">
        <v>0.16669999999999999</v>
      </c>
      <c r="S250" s="12">
        <f t="shared" si="3"/>
        <v>0.1</v>
      </c>
      <c r="T250">
        <v>1.34306716918945</v>
      </c>
      <c r="U250">
        <v>1.30331194400787</v>
      </c>
      <c r="V250">
        <v>1.1499149799346899</v>
      </c>
      <c r="W250" s="13">
        <v>0.15339696407318101</v>
      </c>
      <c r="X250">
        <v>0.19315218925476099</v>
      </c>
      <c r="Y250">
        <v>0.19315218925476099</v>
      </c>
      <c r="Z250">
        <v>0.1</v>
      </c>
      <c r="AA250">
        <v>0.5</v>
      </c>
      <c r="AB250">
        <v>0.83333333333333304</v>
      </c>
      <c r="AC250">
        <v>0.625</v>
      </c>
      <c r="AD250">
        <v>0.5</v>
      </c>
      <c r="AE250">
        <v>0.4</v>
      </c>
    </row>
    <row r="251" spans="1:31" x14ac:dyDescent="0.15">
      <c r="A251" s="4">
        <v>586</v>
      </c>
      <c r="B251">
        <v>13</v>
      </c>
      <c r="C251">
        <v>7</v>
      </c>
      <c r="D251">
        <v>10</v>
      </c>
      <c r="E251">
        <v>10</v>
      </c>
      <c r="F251">
        <v>9</v>
      </c>
      <c r="G251">
        <v>1</v>
      </c>
      <c r="H251">
        <v>4</v>
      </c>
      <c r="I251">
        <v>6</v>
      </c>
      <c r="J251">
        <v>0.65</v>
      </c>
      <c r="K251">
        <v>5.8140106201171902</v>
      </c>
      <c r="L251" s="7">
        <v>3.1672325134277299</v>
      </c>
      <c r="M251">
        <v>2.4102249145507799</v>
      </c>
      <c r="N251">
        <v>5.3552703857421902</v>
      </c>
      <c r="O251">
        <v>4</v>
      </c>
      <c r="P251">
        <v>4</v>
      </c>
      <c r="Q251">
        <v>13</v>
      </c>
      <c r="R251" s="12">
        <v>0.30769999999999997</v>
      </c>
      <c r="S251" s="12">
        <f t="shared" si="3"/>
        <v>0.4</v>
      </c>
      <c r="T251">
        <v>1.6634445190429701</v>
      </c>
      <c r="U251">
        <v>1.4746665954589799</v>
      </c>
      <c r="V251">
        <v>1.4371267557144201</v>
      </c>
      <c r="W251" s="13">
        <v>3.7539839744567899E-2</v>
      </c>
      <c r="X251">
        <v>0.226317763328552</v>
      </c>
      <c r="Y251">
        <v>0.226317763328552</v>
      </c>
      <c r="Z251">
        <v>0.4</v>
      </c>
      <c r="AA251">
        <v>0.9</v>
      </c>
      <c r="AB251">
        <v>0.69230769230769196</v>
      </c>
      <c r="AC251">
        <v>0.78260869565217395</v>
      </c>
      <c r="AD251">
        <v>0.1</v>
      </c>
      <c r="AE251">
        <v>0.5</v>
      </c>
    </row>
    <row r="252" spans="1:31" x14ac:dyDescent="0.15">
      <c r="A252" s="4">
        <v>245</v>
      </c>
      <c r="B252">
        <v>12</v>
      </c>
      <c r="C252">
        <v>8</v>
      </c>
      <c r="D252">
        <v>10</v>
      </c>
      <c r="E252">
        <v>10</v>
      </c>
      <c r="F252">
        <v>10</v>
      </c>
      <c r="G252">
        <v>0</v>
      </c>
      <c r="H252">
        <v>2</v>
      </c>
      <c r="I252">
        <v>8</v>
      </c>
      <c r="J252">
        <v>0.6</v>
      </c>
      <c r="K252">
        <v>4.3127307891845703</v>
      </c>
      <c r="L252" s="7">
        <v>3.1697463989257799</v>
      </c>
      <c r="M252">
        <v>2.68559646606445</v>
      </c>
      <c r="N252">
        <v>5.1097354888915998</v>
      </c>
      <c r="O252">
        <v>1</v>
      </c>
      <c r="P252">
        <v>1</v>
      </c>
      <c r="Q252">
        <v>8</v>
      </c>
      <c r="R252" s="12">
        <v>0.125</v>
      </c>
      <c r="S252" s="12">
        <f t="shared" si="3"/>
        <v>0.1</v>
      </c>
      <c r="T252">
        <v>1.26699638366699</v>
      </c>
      <c r="U252">
        <v>1.12522315979004</v>
      </c>
      <c r="V252">
        <v>1.07661688327789</v>
      </c>
      <c r="W252" s="13">
        <v>4.8606276512146003E-2</v>
      </c>
      <c r="X252">
        <v>0.19037950038909901</v>
      </c>
      <c r="Y252">
        <v>0.19037950038909901</v>
      </c>
      <c r="Z252">
        <v>0.1</v>
      </c>
      <c r="AA252">
        <v>0.7</v>
      </c>
      <c r="AB252">
        <v>0.875</v>
      </c>
      <c r="AC252">
        <v>0.77777777777777801</v>
      </c>
      <c r="AD252">
        <v>0.3</v>
      </c>
      <c r="AE252">
        <v>0.6</v>
      </c>
    </row>
    <row r="253" spans="1:31" x14ac:dyDescent="0.15">
      <c r="A253" s="4">
        <v>330</v>
      </c>
      <c r="B253">
        <v>13</v>
      </c>
      <c r="C253">
        <v>7</v>
      </c>
      <c r="D253">
        <v>10</v>
      </c>
      <c r="E253">
        <v>10</v>
      </c>
      <c r="F253">
        <v>9</v>
      </c>
      <c r="G253">
        <v>1</v>
      </c>
      <c r="H253">
        <v>4</v>
      </c>
      <c r="I253">
        <v>6</v>
      </c>
      <c r="J253">
        <v>0.65</v>
      </c>
      <c r="K253">
        <v>4.6339759826660201</v>
      </c>
      <c r="L253" s="7">
        <v>3.1699848175048801</v>
      </c>
      <c r="M253">
        <v>2.7539215087890598</v>
      </c>
      <c r="N253">
        <v>2.9665431976318399</v>
      </c>
      <c r="O253">
        <v>1</v>
      </c>
      <c r="P253">
        <v>1</v>
      </c>
      <c r="Q253">
        <v>8</v>
      </c>
      <c r="R253" s="12">
        <v>0.125</v>
      </c>
      <c r="S253" s="12">
        <f t="shared" si="3"/>
        <v>0.1</v>
      </c>
      <c r="T253">
        <v>1.20541572570801</v>
      </c>
      <c r="U253">
        <v>1.1600041389465301</v>
      </c>
      <c r="V253">
        <v>1.0496532917022701</v>
      </c>
      <c r="W253" s="13">
        <v>0.110350847244263</v>
      </c>
      <c r="X253">
        <v>0.155762434005737</v>
      </c>
      <c r="Y253">
        <v>0.155762434005737</v>
      </c>
      <c r="Z253">
        <v>0.1</v>
      </c>
      <c r="AA253">
        <v>0.7</v>
      </c>
      <c r="AB253">
        <v>0.875</v>
      </c>
      <c r="AC253">
        <v>0.77777777777777801</v>
      </c>
      <c r="AD253">
        <v>0.3</v>
      </c>
      <c r="AE253">
        <v>0.6</v>
      </c>
    </row>
    <row r="254" spans="1:31" x14ac:dyDescent="0.15">
      <c r="A254" s="4">
        <v>239</v>
      </c>
      <c r="B254">
        <v>13</v>
      </c>
      <c r="C254">
        <v>7</v>
      </c>
      <c r="D254">
        <v>10</v>
      </c>
      <c r="E254">
        <v>10</v>
      </c>
      <c r="F254">
        <v>10</v>
      </c>
      <c r="G254">
        <v>0</v>
      </c>
      <c r="H254">
        <v>3</v>
      </c>
      <c r="I254">
        <v>7</v>
      </c>
      <c r="J254">
        <v>0.65</v>
      </c>
      <c r="K254">
        <v>5.1000061035156197</v>
      </c>
      <c r="L254" s="7">
        <v>3.1700057983398402</v>
      </c>
      <c r="M254">
        <v>2.3044471740722701</v>
      </c>
      <c r="N254">
        <v>5.1968040466308603</v>
      </c>
      <c r="O254">
        <v>1</v>
      </c>
      <c r="P254">
        <v>1</v>
      </c>
      <c r="Q254">
        <v>9</v>
      </c>
      <c r="R254" s="12">
        <v>0.1111</v>
      </c>
      <c r="S254" s="12">
        <f t="shared" si="3"/>
        <v>0.1</v>
      </c>
      <c r="T254">
        <v>1.55099296569824</v>
      </c>
      <c r="U254">
        <v>1.38832724094391</v>
      </c>
      <c r="V254">
        <v>1.3118264675140401</v>
      </c>
      <c r="W254" s="13">
        <v>7.6500773429870605E-2</v>
      </c>
      <c r="X254">
        <v>0.23916649818420399</v>
      </c>
      <c r="Y254">
        <v>0.23916649818420399</v>
      </c>
      <c r="Z254">
        <v>0.1</v>
      </c>
      <c r="AA254">
        <v>0.8</v>
      </c>
      <c r="AB254">
        <v>0.88888888888888895</v>
      </c>
      <c r="AC254">
        <v>0.84210526315789502</v>
      </c>
      <c r="AD254">
        <v>0.2</v>
      </c>
      <c r="AE254">
        <v>0.7</v>
      </c>
    </row>
    <row r="255" spans="1:31" x14ac:dyDescent="0.15">
      <c r="A255" s="4">
        <v>163</v>
      </c>
      <c r="B255">
        <v>12</v>
      </c>
      <c r="C255">
        <v>8</v>
      </c>
      <c r="D255">
        <v>10</v>
      </c>
      <c r="E255">
        <v>10</v>
      </c>
      <c r="F255">
        <v>9</v>
      </c>
      <c r="G255">
        <v>1</v>
      </c>
      <c r="H255">
        <v>3</v>
      </c>
      <c r="I255">
        <v>7</v>
      </c>
      <c r="J255">
        <v>0.6</v>
      </c>
      <c r="K255">
        <v>4.5899772644043004</v>
      </c>
      <c r="L255" s="7">
        <v>3.1828632354736301</v>
      </c>
      <c r="M255">
        <v>2.4919319152832</v>
      </c>
      <c r="N255">
        <v>3.7033329010009801</v>
      </c>
      <c r="O255">
        <v>1</v>
      </c>
      <c r="P255">
        <v>1</v>
      </c>
      <c r="Q255">
        <v>6</v>
      </c>
      <c r="R255" s="12">
        <v>0.16669999999999999</v>
      </c>
      <c r="S255" s="12">
        <f t="shared" si="3"/>
        <v>0.1</v>
      </c>
      <c r="T255">
        <v>1.26642417907715</v>
      </c>
      <c r="U255">
        <v>1.1716390848159799</v>
      </c>
      <c r="V255">
        <v>1.09349572658539</v>
      </c>
      <c r="W255" s="13">
        <v>7.8143358230590806E-2</v>
      </c>
      <c r="X255">
        <v>0.17292845249176</v>
      </c>
      <c r="Y255">
        <v>0.17292845249176</v>
      </c>
      <c r="Z255">
        <v>0.1</v>
      </c>
      <c r="AA255">
        <v>0.5</v>
      </c>
      <c r="AB255">
        <v>0.83333333333333304</v>
      </c>
      <c r="AC255">
        <v>0.625</v>
      </c>
      <c r="AD255">
        <v>0.5</v>
      </c>
      <c r="AE255">
        <v>0.4</v>
      </c>
    </row>
    <row r="256" spans="1:31" x14ac:dyDescent="0.15">
      <c r="A256" s="4">
        <v>884</v>
      </c>
      <c r="B256">
        <v>13</v>
      </c>
      <c r="C256">
        <v>7</v>
      </c>
      <c r="D256">
        <v>10</v>
      </c>
      <c r="E256">
        <v>10</v>
      </c>
      <c r="F256">
        <v>10</v>
      </c>
      <c r="G256">
        <v>0</v>
      </c>
      <c r="H256">
        <v>3</v>
      </c>
      <c r="I256">
        <v>7</v>
      </c>
      <c r="J256">
        <v>0.65</v>
      </c>
      <c r="K256">
        <v>5.1476211547851598</v>
      </c>
      <c r="L256" s="7">
        <v>3.1838417053222701</v>
      </c>
      <c r="M256">
        <v>2.1645317077636701</v>
      </c>
      <c r="N256">
        <v>5.0897922515869096</v>
      </c>
      <c r="O256">
        <v>2</v>
      </c>
      <c r="P256">
        <v>2</v>
      </c>
      <c r="Q256">
        <v>12</v>
      </c>
      <c r="R256" s="12">
        <v>0.16669999999999999</v>
      </c>
      <c r="S256" s="12">
        <f t="shared" si="3"/>
        <v>0.2</v>
      </c>
      <c r="T256">
        <v>1.6790084838867201</v>
      </c>
      <c r="U256">
        <v>1.48879241943359</v>
      </c>
      <c r="V256">
        <v>1.4144386053085301</v>
      </c>
      <c r="W256" s="13">
        <v>7.4353814125060994E-2</v>
      </c>
      <c r="X256">
        <v>0.26456987857818598</v>
      </c>
      <c r="Y256">
        <v>0.26456987857818598</v>
      </c>
      <c r="Z256">
        <v>0.2</v>
      </c>
      <c r="AA256">
        <v>1</v>
      </c>
      <c r="AB256">
        <v>0.83333333333333304</v>
      </c>
      <c r="AC256">
        <v>0.90909090909090895</v>
      </c>
      <c r="AD256">
        <v>0</v>
      </c>
      <c r="AE256">
        <v>0.8</v>
      </c>
    </row>
    <row r="257" spans="1:31" x14ac:dyDescent="0.15">
      <c r="A257" s="4">
        <v>347</v>
      </c>
      <c r="B257">
        <v>13</v>
      </c>
      <c r="C257">
        <v>7</v>
      </c>
      <c r="D257">
        <v>10</v>
      </c>
      <c r="E257">
        <v>10</v>
      </c>
      <c r="F257">
        <v>10</v>
      </c>
      <c r="G257">
        <v>0</v>
      </c>
      <c r="H257">
        <v>3</v>
      </c>
      <c r="I257">
        <v>7</v>
      </c>
      <c r="J257">
        <v>0.65</v>
      </c>
      <c r="K257">
        <v>4.6474380493164098</v>
      </c>
      <c r="L257" s="7">
        <v>3.1865787506103498</v>
      </c>
      <c r="M257">
        <v>2.9640445709228498</v>
      </c>
      <c r="N257">
        <v>4.5516319274902299</v>
      </c>
      <c r="O257">
        <v>1</v>
      </c>
      <c r="P257">
        <v>1</v>
      </c>
      <c r="Q257">
        <v>8</v>
      </c>
      <c r="R257" s="12">
        <v>0.125</v>
      </c>
      <c r="S257" s="12">
        <f t="shared" si="3"/>
        <v>0.1</v>
      </c>
      <c r="T257">
        <v>1.3141288757324201</v>
      </c>
      <c r="U257">
        <v>1.2203521728515601</v>
      </c>
      <c r="V257">
        <v>1.12253129482269</v>
      </c>
      <c r="W257" s="13">
        <v>9.7820878028869601E-2</v>
      </c>
      <c r="X257">
        <v>0.191597580909729</v>
      </c>
      <c r="Y257">
        <v>0.191597580909729</v>
      </c>
      <c r="Z257">
        <v>0.1</v>
      </c>
      <c r="AA257">
        <v>0.7</v>
      </c>
      <c r="AB257">
        <v>0.875</v>
      </c>
      <c r="AC257">
        <v>0.77777777777777801</v>
      </c>
      <c r="AD257">
        <v>0.3</v>
      </c>
      <c r="AE257">
        <v>0.6</v>
      </c>
    </row>
    <row r="258" spans="1:31" x14ac:dyDescent="0.15">
      <c r="A258" s="4">
        <v>692</v>
      </c>
      <c r="B258">
        <v>12</v>
      </c>
      <c r="C258">
        <v>8</v>
      </c>
      <c r="D258">
        <v>10</v>
      </c>
      <c r="E258">
        <v>10</v>
      </c>
      <c r="F258">
        <v>9</v>
      </c>
      <c r="G258">
        <v>1</v>
      </c>
      <c r="H258">
        <v>3</v>
      </c>
      <c r="I258">
        <v>7</v>
      </c>
      <c r="J258">
        <v>0.6</v>
      </c>
      <c r="K258">
        <v>4.4348239898681596</v>
      </c>
      <c r="L258" s="7">
        <v>3.1871223449707</v>
      </c>
      <c r="M258">
        <v>2.7561130523681601</v>
      </c>
      <c r="N258">
        <v>3.5432777404785201</v>
      </c>
      <c r="O258">
        <v>1</v>
      </c>
      <c r="P258">
        <v>1</v>
      </c>
      <c r="Q258">
        <v>7</v>
      </c>
      <c r="R258" s="12">
        <v>0.1429</v>
      </c>
      <c r="S258" s="12">
        <f t="shared" ref="S258:S321" si="4">O258/E258</f>
        <v>0.1</v>
      </c>
      <c r="T258">
        <v>1.0929145812988299</v>
      </c>
      <c r="U258">
        <v>1.0417671203613299</v>
      </c>
      <c r="V258">
        <v>0.95444715023040805</v>
      </c>
      <c r="W258" s="13">
        <v>8.7319970130920396E-2</v>
      </c>
      <c r="X258">
        <v>0.13846743106841999</v>
      </c>
      <c r="Y258">
        <v>0.13846743106841999</v>
      </c>
      <c r="Z258">
        <v>0.1</v>
      </c>
      <c r="AA258">
        <v>0.6</v>
      </c>
      <c r="AB258">
        <v>0.85714285714285698</v>
      </c>
      <c r="AC258">
        <v>0.70588235294117596</v>
      </c>
      <c r="AD258">
        <v>0.4</v>
      </c>
      <c r="AE258">
        <v>0.5</v>
      </c>
    </row>
    <row r="259" spans="1:31" x14ac:dyDescent="0.15">
      <c r="A259" s="4">
        <v>844</v>
      </c>
      <c r="B259">
        <v>13</v>
      </c>
      <c r="C259">
        <v>7</v>
      </c>
      <c r="D259">
        <v>10</v>
      </c>
      <c r="E259">
        <v>10</v>
      </c>
      <c r="F259">
        <v>10</v>
      </c>
      <c r="G259">
        <v>0</v>
      </c>
      <c r="H259">
        <v>3</v>
      </c>
      <c r="I259">
        <v>7</v>
      </c>
      <c r="J259">
        <v>0.65</v>
      </c>
      <c r="K259">
        <v>4.8539314270019496</v>
      </c>
      <c r="L259" s="7">
        <v>3.1886825561523402</v>
      </c>
      <c r="M259">
        <v>2.2266921997070299</v>
      </c>
      <c r="N259">
        <v>4.1765613555908203</v>
      </c>
      <c r="O259">
        <v>2</v>
      </c>
      <c r="P259">
        <v>2</v>
      </c>
      <c r="Q259">
        <v>12</v>
      </c>
      <c r="R259" s="12">
        <v>0.16669999999999999</v>
      </c>
      <c r="S259" s="12">
        <f t="shared" si="4"/>
        <v>0.2</v>
      </c>
      <c r="T259">
        <v>1.3841915130615201</v>
      </c>
      <c r="U259">
        <v>1.2810930013656601</v>
      </c>
      <c r="V259">
        <v>1.1788806915283201</v>
      </c>
      <c r="W259" s="13">
        <v>0.102212309837341</v>
      </c>
      <c r="X259">
        <v>0.20531082153320299</v>
      </c>
      <c r="Y259">
        <v>0.20531082153320299</v>
      </c>
      <c r="Z259">
        <v>0.2</v>
      </c>
      <c r="AA259">
        <v>1</v>
      </c>
      <c r="AB259">
        <v>0.83333333333333304</v>
      </c>
      <c r="AC259">
        <v>0.90909090909090895</v>
      </c>
      <c r="AD259">
        <v>0</v>
      </c>
      <c r="AE259">
        <v>0.8</v>
      </c>
    </row>
    <row r="260" spans="1:31" x14ac:dyDescent="0.15">
      <c r="A260" s="4">
        <v>489</v>
      </c>
      <c r="B260">
        <v>11</v>
      </c>
      <c r="C260">
        <v>9</v>
      </c>
      <c r="D260">
        <v>10</v>
      </c>
      <c r="E260">
        <v>10</v>
      </c>
      <c r="F260">
        <v>9</v>
      </c>
      <c r="G260">
        <v>1</v>
      </c>
      <c r="H260">
        <v>2</v>
      </c>
      <c r="I260">
        <v>8</v>
      </c>
      <c r="J260">
        <v>0.55000000000000004</v>
      </c>
      <c r="K260">
        <v>4.3217144012451199</v>
      </c>
      <c r="L260" s="7">
        <v>3.1896743774414098</v>
      </c>
      <c r="M260">
        <v>3.3888969421386701</v>
      </c>
      <c r="N260">
        <v>5.9092235565185502</v>
      </c>
      <c r="O260">
        <v>1</v>
      </c>
      <c r="P260">
        <v>1</v>
      </c>
      <c r="Q260">
        <v>8</v>
      </c>
      <c r="R260" s="12">
        <v>0.125</v>
      </c>
      <c r="S260" s="12">
        <f t="shared" si="4"/>
        <v>0.1</v>
      </c>
      <c r="T260">
        <v>1.1985721588134799</v>
      </c>
      <c r="U260">
        <v>1.0709590911865201</v>
      </c>
      <c r="V260">
        <v>1.04778981208801</v>
      </c>
      <c r="W260" s="13">
        <v>2.3169279098510701E-2</v>
      </c>
      <c r="X260">
        <v>0.15078234672546401</v>
      </c>
      <c r="Y260">
        <v>0.15078234672546401</v>
      </c>
      <c r="Z260">
        <v>0.1</v>
      </c>
      <c r="AA260">
        <v>0.7</v>
      </c>
      <c r="AB260">
        <v>0.875</v>
      </c>
      <c r="AC260">
        <v>0.77777777777777801</v>
      </c>
      <c r="AD260">
        <v>0.3</v>
      </c>
      <c r="AE260">
        <v>0.6</v>
      </c>
    </row>
    <row r="261" spans="1:31" x14ac:dyDescent="0.15">
      <c r="A261" s="4">
        <v>14</v>
      </c>
      <c r="B261">
        <v>14</v>
      </c>
      <c r="C261">
        <v>6</v>
      </c>
      <c r="D261">
        <v>10</v>
      </c>
      <c r="E261">
        <v>10</v>
      </c>
      <c r="F261">
        <v>10</v>
      </c>
      <c r="G261">
        <v>0</v>
      </c>
      <c r="H261">
        <v>4</v>
      </c>
      <c r="I261">
        <v>6</v>
      </c>
      <c r="J261">
        <v>0.7</v>
      </c>
      <c r="K261">
        <v>5.9235115051269496</v>
      </c>
      <c r="L261" s="7">
        <v>3.19388008117676</v>
      </c>
      <c r="M261">
        <v>1.7704448699951201</v>
      </c>
      <c r="N261">
        <v>4.4516887664794904</v>
      </c>
      <c r="O261">
        <v>3</v>
      </c>
      <c r="P261">
        <v>3</v>
      </c>
      <c r="Q261">
        <v>13</v>
      </c>
      <c r="R261" s="12">
        <v>0.23080000000000001</v>
      </c>
      <c r="S261" s="12">
        <f t="shared" si="4"/>
        <v>0.3</v>
      </c>
      <c r="T261">
        <v>2.0913562774658199</v>
      </c>
      <c r="U261">
        <v>1.89384365081787</v>
      </c>
      <c r="V261">
        <v>1.7484273910522501</v>
      </c>
      <c r="W261" s="13">
        <v>0.145416259765625</v>
      </c>
      <c r="X261">
        <v>0.342928886413574</v>
      </c>
      <c r="Y261">
        <v>0.342928886413574</v>
      </c>
      <c r="Z261">
        <v>0.3</v>
      </c>
      <c r="AA261">
        <v>1</v>
      </c>
      <c r="AB261">
        <v>0.76923076923076905</v>
      </c>
      <c r="AC261">
        <v>0.86956521739130399</v>
      </c>
      <c r="AD261">
        <v>0</v>
      </c>
      <c r="AE261">
        <v>0.7</v>
      </c>
    </row>
    <row r="262" spans="1:31" x14ac:dyDescent="0.15">
      <c r="A262" s="4">
        <v>539</v>
      </c>
      <c r="B262">
        <v>14</v>
      </c>
      <c r="C262">
        <v>6</v>
      </c>
      <c r="D262">
        <v>10</v>
      </c>
      <c r="E262">
        <v>10</v>
      </c>
      <c r="F262">
        <v>10</v>
      </c>
      <c r="G262">
        <v>0</v>
      </c>
      <c r="H262">
        <v>4</v>
      </c>
      <c r="I262">
        <v>6</v>
      </c>
      <c r="J262">
        <v>0.7</v>
      </c>
      <c r="K262">
        <v>5.5715312957763699</v>
      </c>
      <c r="L262" s="7">
        <v>3.1976795196533199</v>
      </c>
      <c r="M262">
        <v>2.1225681304931601</v>
      </c>
      <c r="N262">
        <v>4.1427783966064498</v>
      </c>
      <c r="O262">
        <v>1</v>
      </c>
      <c r="P262">
        <v>1</v>
      </c>
      <c r="Q262">
        <v>9</v>
      </c>
      <c r="R262" s="12">
        <v>0.1111</v>
      </c>
      <c r="S262" s="12">
        <f t="shared" si="4"/>
        <v>0.1</v>
      </c>
      <c r="T262">
        <v>1.9990806579589799</v>
      </c>
      <c r="U262">
        <v>1.84099769592285</v>
      </c>
      <c r="V262">
        <v>1.6779534816741899</v>
      </c>
      <c r="W262" s="13">
        <v>0.163044214248657</v>
      </c>
      <c r="X262">
        <v>0.32112717628478998</v>
      </c>
      <c r="Y262">
        <v>0.32112717628478998</v>
      </c>
      <c r="Z262">
        <v>0.1</v>
      </c>
      <c r="AA262">
        <v>0.8</v>
      </c>
      <c r="AB262">
        <v>0.88888888888888895</v>
      </c>
      <c r="AC262">
        <v>0.84210526315789502</v>
      </c>
      <c r="AD262">
        <v>0.2</v>
      </c>
      <c r="AE262">
        <v>0.7</v>
      </c>
    </row>
    <row r="263" spans="1:31" x14ac:dyDescent="0.15">
      <c r="A263" s="4">
        <v>237</v>
      </c>
      <c r="B263">
        <v>14</v>
      </c>
      <c r="C263">
        <v>6</v>
      </c>
      <c r="D263">
        <v>10</v>
      </c>
      <c r="E263">
        <v>10</v>
      </c>
      <c r="F263">
        <v>10</v>
      </c>
      <c r="G263">
        <v>0</v>
      </c>
      <c r="H263">
        <v>4</v>
      </c>
      <c r="I263">
        <v>6</v>
      </c>
      <c r="J263">
        <v>0.7</v>
      </c>
      <c r="K263">
        <v>5.1663227081298801</v>
      </c>
      <c r="L263" s="7">
        <v>3.2032985687255899</v>
      </c>
      <c r="M263">
        <v>2.82036209106445</v>
      </c>
      <c r="N263">
        <v>4.2693386077880904</v>
      </c>
      <c r="O263">
        <v>0</v>
      </c>
      <c r="P263">
        <v>0</v>
      </c>
      <c r="Q263">
        <v>7</v>
      </c>
      <c r="R263" s="12">
        <v>0</v>
      </c>
      <c r="S263" s="12">
        <f t="shared" si="4"/>
        <v>0</v>
      </c>
      <c r="T263">
        <v>1.5902099609375</v>
      </c>
      <c r="U263">
        <v>1.4896488189697299</v>
      </c>
      <c r="V263">
        <v>1.3429822921752901</v>
      </c>
      <c r="W263" s="13">
        <v>0.14666652679443401</v>
      </c>
      <c r="X263">
        <v>0.247227668762207</v>
      </c>
      <c r="Y263">
        <v>0.247227668762207</v>
      </c>
      <c r="Z263">
        <v>0</v>
      </c>
      <c r="AA263">
        <v>0.7</v>
      </c>
      <c r="AB263">
        <v>1</v>
      </c>
      <c r="AC263">
        <v>0.82352941176470595</v>
      </c>
      <c r="AD263">
        <v>0.3</v>
      </c>
      <c r="AE263">
        <v>0.7</v>
      </c>
    </row>
    <row r="264" spans="1:31" x14ac:dyDescent="0.15">
      <c r="A264" s="4">
        <v>555</v>
      </c>
      <c r="B264">
        <v>11</v>
      </c>
      <c r="C264">
        <v>9</v>
      </c>
      <c r="D264">
        <v>10</v>
      </c>
      <c r="E264">
        <v>10</v>
      </c>
      <c r="F264">
        <v>10</v>
      </c>
      <c r="G264">
        <v>0</v>
      </c>
      <c r="H264">
        <v>1</v>
      </c>
      <c r="I264">
        <v>9</v>
      </c>
      <c r="J264">
        <v>0.55000000000000004</v>
      </c>
      <c r="K264">
        <v>4.0242748260498002</v>
      </c>
      <c r="L264" s="7">
        <v>3.21450614929199</v>
      </c>
      <c r="M264">
        <v>3.6152820587158199</v>
      </c>
      <c r="N264">
        <v>8.5429801940918004</v>
      </c>
      <c r="O264">
        <v>1</v>
      </c>
      <c r="P264">
        <v>1</v>
      </c>
      <c r="Q264">
        <v>10</v>
      </c>
      <c r="R264" s="12">
        <v>0.1</v>
      </c>
      <c r="S264" s="12">
        <f t="shared" si="4"/>
        <v>0.1</v>
      </c>
      <c r="T264">
        <v>1.3912353515625</v>
      </c>
      <c r="U264">
        <v>1.09366607666016</v>
      </c>
      <c r="V264">
        <v>1.1821482181549099</v>
      </c>
      <c r="W264" s="13">
        <v>8.8482141494751004E-2</v>
      </c>
      <c r="X264">
        <v>0.209087133407593</v>
      </c>
      <c r="Y264">
        <v>0.209087133407593</v>
      </c>
      <c r="Z264">
        <v>0.1</v>
      </c>
      <c r="AA264">
        <v>0.9</v>
      </c>
      <c r="AB264">
        <v>0.9</v>
      </c>
      <c r="AC264">
        <v>0.9</v>
      </c>
      <c r="AD264">
        <v>0.1</v>
      </c>
      <c r="AE264">
        <v>0.8</v>
      </c>
    </row>
    <row r="265" spans="1:31" x14ac:dyDescent="0.15">
      <c r="A265" s="4">
        <v>20</v>
      </c>
      <c r="B265">
        <v>14</v>
      </c>
      <c r="C265">
        <v>6</v>
      </c>
      <c r="D265">
        <v>10</v>
      </c>
      <c r="E265">
        <v>10</v>
      </c>
      <c r="F265">
        <v>10</v>
      </c>
      <c r="G265">
        <v>0</v>
      </c>
      <c r="H265">
        <v>4</v>
      </c>
      <c r="I265">
        <v>6</v>
      </c>
      <c r="J265">
        <v>0.7</v>
      </c>
      <c r="K265">
        <v>4.7936458587646502</v>
      </c>
      <c r="L265" s="7">
        <v>3.21484375</v>
      </c>
      <c r="M265">
        <v>2.74176025390625</v>
      </c>
      <c r="N265">
        <v>3.1585388183593701</v>
      </c>
      <c r="O265">
        <v>1</v>
      </c>
      <c r="P265">
        <v>1</v>
      </c>
      <c r="Q265">
        <v>9</v>
      </c>
      <c r="R265" s="12">
        <v>0.1111</v>
      </c>
      <c r="S265" s="12">
        <f t="shared" si="4"/>
        <v>0.1</v>
      </c>
      <c r="T265">
        <v>1.57986640930176</v>
      </c>
      <c r="U265">
        <v>1.5197329521179199</v>
      </c>
      <c r="V265">
        <v>1.33726954460144</v>
      </c>
      <c r="W265" s="13">
        <v>0.18246340751647899</v>
      </c>
      <c r="X265">
        <v>0.24259686470031699</v>
      </c>
      <c r="Y265">
        <v>0.24259686470031699</v>
      </c>
      <c r="Z265">
        <v>0.1</v>
      </c>
      <c r="AA265">
        <v>0.8</v>
      </c>
      <c r="AB265">
        <v>0.88888888888888895</v>
      </c>
      <c r="AC265">
        <v>0.84210526315789502</v>
      </c>
      <c r="AD265">
        <v>0.2</v>
      </c>
      <c r="AE265">
        <v>0.7</v>
      </c>
    </row>
    <row r="266" spans="1:31" x14ac:dyDescent="0.15">
      <c r="A266" s="4">
        <v>816</v>
      </c>
      <c r="B266">
        <v>13</v>
      </c>
      <c r="C266">
        <v>7</v>
      </c>
      <c r="D266">
        <v>10</v>
      </c>
      <c r="E266">
        <v>10</v>
      </c>
      <c r="F266">
        <v>10</v>
      </c>
      <c r="G266">
        <v>0</v>
      </c>
      <c r="H266">
        <v>3</v>
      </c>
      <c r="I266">
        <v>7</v>
      </c>
      <c r="J266">
        <v>0.65</v>
      </c>
      <c r="K266">
        <v>5.9310226440429696</v>
      </c>
      <c r="L266" s="7">
        <v>3.2238903045654301</v>
      </c>
      <c r="M266">
        <v>1.3146266937255899</v>
      </c>
      <c r="N266">
        <v>6.2962608337402299</v>
      </c>
      <c r="O266">
        <v>3</v>
      </c>
      <c r="P266">
        <v>3</v>
      </c>
      <c r="Q266">
        <v>13</v>
      </c>
      <c r="R266" s="12">
        <v>0.23080000000000001</v>
      </c>
      <c r="S266" s="12">
        <f t="shared" si="4"/>
        <v>0.3</v>
      </c>
      <c r="T266">
        <v>1.97467041015625</v>
      </c>
      <c r="U266">
        <v>1.68063735961914</v>
      </c>
      <c r="V266">
        <v>1.6600481271743801</v>
      </c>
      <c r="W266" s="13">
        <v>2.0589232444763201E-2</v>
      </c>
      <c r="X266">
        <v>0.314622282981873</v>
      </c>
      <c r="Y266">
        <v>0.314622282981873</v>
      </c>
      <c r="Z266">
        <v>0.3</v>
      </c>
      <c r="AA266">
        <v>1</v>
      </c>
      <c r="AB266">
        <v>0.76923076923076905</v>
      </c>
      <c r="AC266">
        <v>0.86956521739130399</v>
      </c>
      <c r="AD266">
        <v>0</v>
      </c>
      <c r="AE266">
        <v>0.7</v>
      </c>
    </row>
    <row r="267" spans="1:31" x14ac:dyDescent="0.15">
      <c r="A267" s="4">
        <v>346</v>
      </c>
      <c r="B267">
        <v>12</v>
      </c>
      <c r="C267">
        <v>8</v>
      </c>
      <c r="D267">
        <v>10</v>
      </c>
      <c r="E267">
        <v>10</v>
      </c>
      <c r="F267">
        <v>10</v>
      </c>
      <c r="G267">
        <v>0</v>
      </c>
      <c r="H267">
        <v>2</v>
      </c>
      <c r="I267">
        <v>8</v>
      </c>
      <c r="J267">
        <v>0.6</v>
      </c>
      <c r="K267">
        <v>4.1924304962158203</v>
      </c>
      <c r="L267" s="7">
        <v>3.2258605957031201</v>
      </c>
      <c r="M267">
        <v>2.8930606842040998</v>
      </c>
      <c r="N267">
        <v>4.4168701171875</v>
      </c>
      <c r="O267">
        <v>1</v>
      </c>
      <c r="P267">
        <v>1</v>
      </c>
      <c r="Q267">
        <v>7</v>
      </c>
      <c r="R267" s="12">
        <v>0.1429</v>
      </c>
      <c r="S267" s="12">
        <f t="shared" si="4"/>
        <v>0.1</v>
      </c>
      <c r="T267">
        <v>1.28238868713379</v>
      </c>
      <c r="U267">
        <v>1.17039966583252</v>
      </c>
      <c r="V267">
        <v>1.0868120193481401</v>
      </c>
      <c r="W267" s="13">
        <v>8.3587646484375E-2</v>
      </c>
      <c r="X267">
        <v>0.195576667785645</v>
      </c>
      <c r="Y267">
        <v>0.195576667785645</v>
      </c>
      <c r="Z267">
        <v>0.1</v>
      </c>
      <c r="AA267">
        <v>0.6</v>
      </c>
      <c r="AB267">
        <v>0.85714285714285698</v>
      </c>
      <c r="AC267">
        <v>0.70588235294117596</v>
      </c>
      <c r="AD267">
        <v>0.4</v>
      </c>
      <c r="AE267">
        <v>0.5</v>
      </c>
    </row>
    <row r="268" spans="1:31" x14ac:dyDescent="0.15">
      <c r="A268" s="4">
        <v>523</v>
      </c>
      <c r="B268">
        <v>13</v>
      </c>
      <c r="C268">
        <v>7</v>
      </c>
      <c r="D268">
        <v>10</v>
      </c>
      <c r="E268">
        <v>10</v>
      </c>
      <c r="F268">
        <v>10</v>
      </c>
      <c r="G268">
        <v>0</v>
      </c>
      <c r="H268">
        <v>3</v>
      </c>
      <c r="I268">
        <v>7</v>
      </c>
      <c r="J268">
        <v>0.65</v>
      </c>
      <c r="K268">
        <v>4.7455520629882804</v>
      </c>
      <c r="L268" s="7">
        <v>3.2295341491699201</v>
      </c>
      <c r="M268">
        <v>2.5285072326660201</v>
      </c>
      <c r="N268">
        <v>4.0519294738769496</v>
      </c>
      <c r="O268">
        <v>2</v>
      </c>
      <c r="P268">
        <v>2</v>
      </c>
      <c r="Q268">
        <v>10</v>
      </c>
      <c r="R268" s="12">
        <v>0.2</v>
      </c>
      <c r="S268" s="12">
        <f t="shared" si="4"/>
        <v>0.2</v>
      </c>
      <c r="T268">
        <v>1.5611324310302701</v>
      </c>
      <c r="U268">
        <v>1.4236984252929701</v>
      </c>
      <c r="V268">
        <v>1.3168647289276101</v>
      </c>
      <c r="W268" s="13">
        <v>0.106833696365356</v>
      </c>
      <c r="X268">
        <v>0.24426770210266099</v>
      </c>
      <c r="Y268">
        <v>0.24426770210266099</v>
      </c>
      <c r="Z268">
        <v>0.2</v>
      </c>
      <c r="AA268">
        <v>0.8</v>
      </c>
      <c r="AB268">
        <v>0.8</v>
      </c>
      <c r="AC268">
        <v>0.8</v>
      </c>
      <c r="AD268">
        <v>0.2</v>
      </c>
      <c r="AE268">
        <v>0.6</v>
      </c>
    </row>
    <row r="269" spans="1:31" x14ac:dyDescent="0.15">
      <c r="A269" s="4">
        <v>490</v>
      </c>
      <c r="B269">
        <v>11</v>
      </c>
      <c r="C269">
        <v>9</v>
      </c>
      <c r="D269">
        <v>10</v>
      </c>
      <c r="E269">
        <v>10</v>
      </c>
      <c r="F269">
        <v>9</v>
      </c>
      <c r="G269">
        <v>1</v>
      </c>
      <c r="H269">
        <v>2</v>
      </c>
      <c r="I269">
        <v>8</v>
      </c>
      <c r="J269">
        <v>0.55000000000000004</v>
      </c>
      <c r="K269">
        <v>4.9902267456054696</v>
      </c>
      <c r="L269" s="7">
        <v>3.2344493865966801</v>
      </c>
      <c r="M269">
        <v>1.9021148681640601</v>
      </c>
      <c r="N269">
        <v>7.1134662628173801</v>
      </c>
      <c r="O269">
        <v>1</v>
      </c>
      <c r="P269">
        <v>1</v>
      </c>
      <c r="Q269">
        <v>5</v>
      </c>
      <c r="R269" s="12">
        <v>0.2</v>
      </c>
      <c r="S269" s="12">
        <f t="shared" si="4"/>
        <v>0.1</v>
      </c>
      <c r="T269">
        <v>1.20302391052246</v>
      </c>
      <c r="U269">
        <v>0.99098777770996105</v>
      </c>
      <c r="V269">
        <v>1.0542227029800399</v>
      </c>
      <c r="W269" s="13">
        <v>6.3234925270080594E-2</v>
      </c>
      <c r="X269">
        <v>0.14880120754241899</v>
      </c>
      <c r="Y269">
        <v>0.14880120754241899</v>
      </c>
      <c r="Z269">
        <v>0.1</v>
      </c>
      <c r="AA269">
        <v>0.4</v>
      </c>
      <c r="AB269">
        <v>0.8</v>
      </c>
      <c r="AC269">
        <v>0.53333333333333299</v>
      </c>
      <c r="AD269">
        <v>0.6</v>
      </c>
      <c r="AE269">
        <v>0.3</v>
      </c>
    </row>
    <row r="270" spans="1:31" x14ac:dyDescent="0.15">
      <c r="A270" s="4">
        <v>831</v>
      </c>
      <c r="B270">
        <v>16</v>
      </c>
      <c r="C270">
        <v>4</v>
      </c>
      <c r="D270">
        <v>10</v>
      </c>
      <c r="E270">
        <v>10</v>
      </c>
      <c r="F270">
        <v>10</v>
      </c>
      <c r="G270">
        <v>0</v>
      </c>
      <c r="H270">
        <v>6</v>
      </c>
      <c r="I270">
        <v>4</v>
      </c>
      <c r="J270">
        <v>0.8</v>
      </c>
      <c r="K270">
        <v>5.9205646514892596</v>
      </c>
      <c r="L270" s="7">
        <v>3.2345046997070299</v>
      </c>
      <c r="M270">
        <v>2.68940925598144</v>
      </c>
      <c r="N270">
        <v>3.11403083801269</v>
      </c>
      <c r="O270">
        <v>1</v>
      </c>
      <c r="P270">
        <v>1</v>
      </c>
      <c r="Q270">
        <v>8</v>
      </c>
      <c r="R270" s="12">
        <v>0.125</v>
      </c>
      <c r="S270" s="12">
        <f t="shared" si="4"/>
        <v>0.1</v>
      </c>
      <c r="T270">
        <v>1.8896789550781199</v>
      </c>
      <c r="U270">
        <v>1.84347188472748</v>
      </c>
      <c r="V270">
        <v>1.59619677066803</v>
      </c>
      <c r="W270" s="13">
        <v>0.24727511405944799</v>
      </c>
      <c r="X270">
        <v>0.29348218441009499</v>
      </c>
      <c r="Y270">
        <v>0.29348218441009499</v>
      </c>
      <c r="Z270">
        <v>0.1</v>
      </c>
      <c r="AA270">
        <v>0.7</v>
      </c>
      <c r="AB270">
        <v>0.875</v>
      </c>
      <c r="AC270">
        <v>0.77777777777777801</v>
      </c>
      <c r="AD270">
        <v>0.3</v>
      </c>
      <c r="AE270">
        <v>0.6</v>
      </c>
    </row>
    <row r="271" spans="1:31" x14ac:dyDescent="0.15">
      <c r="A271" s="4">
        <v>705</v>
      </c>
      <c r="B271">
        <v>13</v>
      </c>
      <c r="C271">
        <v>7</v>
      </c>
      <c r="D271">
        <v>10</v>
      </c>
      <c r="E271">
        <v>10</v>
      </c>
      <c r="F271">
        <v>9</v>
      </c>
      <c r="G271">
        <v>1</v>
      </c>
      <c r="H271">
        <v>4</v>
      </c>
      <c r="I271">
        <v>6</v>
      </c>
      <c r="J271">
        <v>0.65</v>
      </c>
      <c r="K271">
        <v>5.5074310302734402</v>
      </c>
      <c r="L271" s="7">
        <v>3.2400856018066402</v>
      </c>
      <c r="M271">
        <v>2.1411018371582</v>
      </c>
      <c r="N271">
        <v>3.8367328643798801</v>
      </c>
      <c r="O271">
        <v>1</v>
      </c>
      <c r="P271">
        <v>1</v>
      </c>
      <c r="Q271">
        <v>7</v>
      </c>
      <c r="R271" s="12">
        <v>0.1429</v>
      </c>
      <c r="S271" s="12">
        <f t="shared" si="4"/>
        <v>0.1</v>
      </c>
      <c r="T271">
        <v>1.4837779998779299</v>
      </c>
      <c r="U271">
        <v>1.3798794746398899</v>
      </c>
      <c r="V271">
        <v>1.26818370819092</v>
      </c>
      <c r="W271" s="13">
        <v>0.111695766448975</v>
      </c>
      <c r="X271">
        <v>0.215594291687012</v>
      </c>
      <c r="Y271">
        <v>0.215594291687012</v>
      </c>
      <c r="Z271">
        <v>0.1</v>
      </c>
      <c r="AA271">
        <v>0.6</v>
      </c>
      <c r="AB271">
        <v>0.85714285714285698</v>
      </c>
      <c r="AC271">
        <v>0.70588235294117596</v>
      </c>
      <c r="AD271">
        <v>0.4</v>
      </c>
      <c r="AE271">
        <v>0.5</v>
      </c>
    </row>
    <row r="272" spans="1:31" x14ac:dyDescent="0.15">
      <c r="A272" s="4">
        <v>948</v>
      </c>
      <c r="B272">
        <v>15</v>
      </c>
      <c r="C272">
        <v>5</v>
      </c>
      <c r="D272">
        <v>10</v>
      </c>
      <c r="E272">
        <v>10</v>
      </c>
      <c r="F272">
        <v>10</v>
      </c>
      <c r="G272">
        <v>0</v>
      </c>
      <c r="H272">
        <v>5</v>
      </c>
      <c r="I272">
        <v>5</v>
      </c>
      <c r="J272">
        <v>0.75</v>
      </c>
      <c r="K272">
        <v>6.0359687805175799</v>
      </c>
      <c r="L272" s="7">
        <v>3.25136375427246</v>
      </c>
      <c r="M272">
        <v>2.7053775787353498</v>
      </c>
      <c r="N272">
        <v>4.4772434234619096</v>
      </c>
      <c r="O272">
        <v>1</v>
      </c>
      <c r="P272">
        <v>1</v>
      </c>
      <c r="Q272">
        <v>10</v>
      </c>
      <c r="R272" s="12">
        <v>0.1</v>
      </c>
      <c r="S272" s="12">
        <f t="shared" si="4"/>
        <v>0.1</v>
      </c>
      <c r="T272">
        <v>2.0139236450195299</v>
      </c>
      <c r="U272">
        <v>1.8851909637451201</v>
      </c>
      <c r="V272">
        <v>1.70291864871979</v>
      </c>
      <c r="W272" s="13">
        <v>0.18227231502533001</v>
      </c>
      <c r="X272">
        <v>0.31100499629974399</v>
      </c>
      <c r="Y272">
        <v>0.31100499629974399</v>
      </c>
      <c r="Z272">
        <v>0.1</v>
      </c>
      <c r="AA272">
        <v>0.9</v>
      </c>
      <c r="AB272">
        <v>0.9</v>
      </c>
      <c r="AC272">
        <v>0.9</v>
      </c>
      <c r="AD272">
        <v>0.1</v>
      </c>
      <c r="AE272">
        <v>0.8</v>
      </c>
    </row>
    <row r="273" spans="1:31" x14ac:dyDescent="0.15">
      <c r="A273" s="4">
        <v>343</v>
      </c>
      <c r="B273">
        <v>12</v>
      </c>
      <c r="C273">
        <v>8</v>
      </c>
      <c r="D273">
        <v>10</v>
      </c>
      <c r="E273">
        <v>10</v>
      </c>
      <c r="F273">
        <v>9</v>
      </c>
      <c r="G273">
        <v>1</v>
      </c>
      <c r="H273">
        <v>3</v>
      </c>
      <c r="I273">
        <v>7</v>
      </c>
      <c r="J273">
        <v>0.6</v>
      </c>
      <c r="K273">
        <v>5.8681716918945304</v>
      </c>
      <c r="L273" s="7">
        <v>3.2572326660156201</v>
      </c>
      <c r="M273">
        <v>1.5611934661865201</v>
      </c>
      <c r="N273">
        <v>6.2802181243896502</v>
      </c>
      <c r="O273">
        <v>3</v>
      </c>
      <c r="P273">
        <v>3</v>
      </c>
      <c r="Q273">
        <v>11</v>
      </c>
      <c r="R273" s="12">
        <v>0.2727</v>
      </c>
      <c r="S273" s="12">
        <f t="shared" si="4"/>
        <v>0.3</v>
      </c>
      <c r="T273">
        <v>1.71523094177246</v>
      </c>
      <c r="U273">
        <v>1.4462465047836299</v>
      </c>
      <c r="V273">
        <v>1.46226954460144</v>
      </c>
      <c r="W273" s="13">
        <v>1.60230398178101E-2</v>
      </c>
      <c r="X273">
        <v>0.25296139717102101</v>
      </c>
      <c r="Y273">
        <v>0.25296139717102101</v>
      </c>
      <c r="Z273">
        <v>0.3</v>
      </c>
      <c r="AA273">
        <v>0.8</v>
      </c>
      <c r="AB273">
        <v>0.72727272727272696</v>
      </c>
      <c r="AC273">
        <v>0.76190476190476197</v>
      </c>
      <c r="AD273">
        <v>0.2</v>
      </c>
      <c r="AE273">
        <v>0.5</v>
      </c>
    </row>
    <row r="274" spans="1:31" x14ac:dyDescent="0.15">
      <c r="A274" s="4">
        <v>577</v>
      </c>
      <c r="B274">
        <v>14</v>
      </c>
      <c r="C274">
        <v>6</v>
      </c>
      <c r="D274">
        <v>10</v>
      </c>
      <c r="E274">
        <v>10</v>
      </c>
      <c r="F274">
        <v>10</v>
      </c>
      <c r="G274">
        <v>0</v>
      </c>
      <c r="H274">
        <v>4</v>
      </c>
      <c r="I274">
        <v>6</v>
      </c>
      <c r="J274">
        <v>0.7</v>
      </c>
      <c r="K274">
        <v>5.4112224578857404</v>
      </c>
      <c r="L274" s="7">
        <v>3.2592811584472701</v>
      </c>
      <c r="M274">
        <v>2.7629928588867201</v>
      </c>
      <c r="N274">
        <v>4.5526962280273402</v>
      </c>
      <c r="O274">
        <v>2</v>
      </c>
      <c r="P274">
        <v>2</v>
      </c>
      <c r="Q274">
        <v>12</v>
      </c>
      <c r="R274" s="12">
        <v>0.16669999999999999</v>
      </c>
      <c r="S274" s="12">
        <f t="shared" si="4"/>
        <v>0.2</v>
      </c>
      <c r="T274">
        <v>1.6584339141845701</v>
      </c>
      <c r="U274">
        <v>1.54971551895142</v>
      </c>
      <c r="V274">
        <v>1.4149255752563501</v>
      </c>
      <c r="W274" s="13">
        <v>0.134789943695068</v>
      </c>
      <c r="X274">
        <v>0.24350833892822299</v>
      </c>
      <c r="Y274">
        <v>0.24350833892822299</v>
      </c>
      <c r="Z274">
        <v>0.2</v>
      </c>
      <c r="AA274">
        <v>1</v>
      </c>
      <c r="AB274">
        <v>0.83333333333333304</v>
      </c>
      <c r="AC274">
        <v>0.90909090909090895</v>
      </c>
      <c r="AD274">
        <v>0</v>
      </c>
      <c r="AE274">
        <v>0.8</v>
      </c>
    </row>
    <row r="275" spans="1:31" x14ac:dyDescent="0.15">
      <c r="A275" s="4">
        <v>422</v>
      </c>
      <c r="B275">
        <v>12</v>
      </c>
      <c r="C275">
        <v>8</v>
      </c>
      <c r="D275">
        <v>10</v>
      </c>
      <c r="E275">
        <v>10</v>
      </c>
      <c r="F275">
        <v>10</v>
      </c>
      <c r="G275">
        <v>0</v>
      </c>
      <c r="H275">
        <v>2</v>
      </c>
      <c r="I275">
        <v>8</v>
      </c>
      <c r="J275">
        <v>0.6</v>
      </c>
      <c r="K275">
        <v>4.2176342010498002</v>
      </c>
      <c r="L275" s="7">
        <v>3.2667388916015598</v>
      </c>
      <c r="M275">
        <v>3.14193916320801</v>
      </c>
      <c r="N275">
        <v>4.5984687805175799</v>
      </c>
      <c r="O275">
        <v>1</v>
      </c>
      <c r="P275">
        <v>1</v>
      </c>
      <c r="Q275">
        <v>8</v>
      </c>
      <c r="R275" s="12">
        <v>0.125</v>
      </c>
      <c r="S275" s="12">
        <f t="shared" si="4"/>
        <v>0.1</v>
      </c>
      <c r="T275">
        <v>1.14847755432129</v>
      </c>
      <c r="U275">
        <v>1.0601978302002</v>
      </c>
      <c r="V275">
        <v>0.98540532588958696</v>
      </c>
      <c r="W275" s="13">
        <v>7.4792504310607896E-2</v>
      </c>
      <c r="X275">
        <v>0.16307222843170199</v>
      </c>
      <c r="Y275">
        <v>0.16307222843170199</v>
      </c>
      <c r="Z275">
        <v>0.1</v>
      </c>
      <c r="AA275">
        <v>0.7</v>
      </c>
      <c r="AB275">
        <v>0.875</v>
      </c>
      <c r="AC275">
        <v>0.77777777777777801</v>
      </c>
      <c r="AD275">
        <v>0.3</v>
      </c>
      <c r="AE275">
        <v>0.6</v>
      </c>
    </row>
    <row r="276" spans="1:31" x14ac:dyDescent="0.15">
      <c r="A276" s="4">
        <v>461</v>
      </c>
      <c r="B276">
        <v>15</v>
      </c>
      <c r="C276">
        <v>5</v>
      </c>
      <c r="D276">
        <v>10</v>
      </c>
      <c r="E276">
        <v>10</v>
      </c>
      <c r="F276">
        <v>9</v>
      </c>
      <c r="G276">
        <v>1</v>
      </c>
      <c r="H276">
        <v>6</v>
      </c>
      <c r="I276">
        <v>4</v>
      </c>
      <c r="J276">
        <v>0.75</v>
      </c>
      <c r="K276">
        <v>5.40047264099121</v>
      </c>
      <c r="L276" s="7">
        <v>3.2668991088867201</v>
      </c>
      <c r="M276">
        <v>3.28164863586426</v>
      </c>
      <c r="N276">
        <v>3.5928287506103498</v>
      </c>
      <c r="O276">
        <v>1</v>
      </c>
      <c r="P276">
        <v>1</v>
      </c>
      <c r="Q276">
        <v>9</v>
      </c>
      <c r="R276" s="12">
        <v>0.1111</v>
      </c>
      <c r="S276" s="12">
        <f t="shared" si="4"/>
        <v>0.1</v>
      </c>
      <c r="T276">
        <v>1.4644775390625</v>
      </c>
      <c r="U276">
        <v>1.4097925424575799</v>
      </c>
      <c r="V276">
        <v>1.2756360769271899</v>
      </c>
      <c r="W276" s="13">
        <v>0.13415646553039601</v>
      </c>
      <c r="X276">
        <v>0.188841462135315</v>
      </c>
      <c r="Y276">
        <v>0.188841462135315</v>
      </c>
      <c r="Z276">
        <v>0.1</v>
      </c>
      <c r="AA276">
        <v>0.8</v>
      </c>
      <c r="AB276">
        <v>0.88888888888888895</v>
      </c>
      <c r="AC276">
        <v>0.84210526315789502</v>
      </c>
      <c r="AD276">
        <v>0.2</v>
      </c>
      <c r="AE276">
        <v>0.7</v>
      </c>
    </row>
    <row r="277" spans="1:31" x14ac:dyDescent="0.15">
      <c r="A277" s="4">
        <v>501</v>
      </c>
      <c r="B277">
        <v>14</v>
      </c>
      <c r="C277">
        <v>6</v>
      </c>
      <c r="D277">
        <v>10</v>
      </c>
      <c r="E277">
        <v>10</v>
      </c>
      <c r="F277">
        <v>10</v>
      </c>
      <c r="G277">
        <v>0</v>
      </c>
      <c r="H277">
        <v>4</v>
      </c>
      <c r="I277">
        <v>6</v>
      </c>
      <c r="J277">
        <v>0.7</v>
      </c>
      <c r="K277">
        <v>5.5273303985595703</v>
      </c>
      <c r="L277" s="7">
        <v>3.2670059204101598</v>
      </c>
      <c r="M277">
        <v>2.2722702026367201</v>
      </c>
      <c r="N277">
        <v>3.9929103851318399</v>
      </c>
      <c r="O277">
        <v>1</v>
      </c>
      <c r="P277">
        <v>1</v>
      </c>
      <c r="Q277">
        <v>10</v>
      </c>
      <c r="R277" s="12">
        <v>0.1</v>
      </c>
      <c r="S277" s="12">
        <f t="shared" si="4"/>
        <v>0.1</v>
      </c>
      <c r="T277">
        <v>1.64023208618164</v>
      </c>
      <c r="U277">
        <v>1.53003406524658</v>
      </c>
      <c r="V277">
        <v>1.38585317134857</v>
      </c>
      <c r="W277" s="13">
        <v>0.14418089389801</v>
      </c>
      <c r="X277">
        <v>0.25437891483306901</v>
      </c>
      <c r="Y277">
        <v>0.25437891483306901</v>
      </c>
      <c r="Z277">
        <v>0.1</v>
      </c>
      <c r="AA277">
        <v>0.9</v>
      </c>
      <c r="AB277">
        <v>0.9</v>
      </c>
      <c r="AC277">
        <v>0.9</v>
      </c>
      <c r="AD277">
        <v>0.1</v>
      </c>
      <c r="AE277">
        <v>0.8</v>
      </c>
    </row>
    <row r="278" spans="1:31" s="1" customFormat="1" x14ac:dyDescent="0.15">
      <c r="A278" s="5">
        <v>974</v>
      </c>
      <c r="B278" s="1">
        <v>15</v>
      </c>
      <c r="C278" s="1">
        <v>5</v>
      </c>
      <c r="D278" s="1">
        <v>10</v>
      </c>
      <c r="E278" s="1">
        <v>10</v>
      </c>
      <c r="F278" s="1">
        <v>10</v>
      </c>
      <c r="G278" s="1">
        <v>0</v>
      </c>
      <c r="H278" s="1">
        <v>5</v>
      </c>
      <c r="I278" s="1">
        <v>5</v>
      </c>
      <c r="J278" s="1">
        <v>0.75</v>
      </c>
      <c r="K278" s="1">
        <v>5.3685245513915998</v>
      </c>
      <c r="L278" s="1">
        <v>3.2771472930908199</v>
      </c>
      <c r="M278" s="1">
        <v>2.8307132720947301</v>
      </c>
      <c r="N278" s="1">
        <v>3.2898807525634801</v>
      </c>
      <c r="O278" s="1">
        <v>1</v>
      </c>
      <c r="P278" s="1">
        <v>1</v>
      </c>
      <c r="Q278" s="1">
        <v>10</v>
      </c>
      <c r="R278" s="14">
        <v>0.1</v>
      </c>
      <c r="S278" s="14">
        <f t="shared" si="4"/>
        <v>0.1</v>
      </c>
      <c r="T278" s="1">
        <v>1.6221961975097701</v>
      </c>
      <c r="U278" s="1">
        <v>1.5725250244140601</v>
      </c>
      <c r="V278" s="1">
        <v>1.3714082241058301</v>
      </c>
      <c r="W278" s="1">
        <v>0.20111680030822801</v>
      </c>
      <c r="X278" s="1">
        <v>0.250787973403931</v>
      </c>
      <c r="Y278" s="1">
        <v>0.250787973403931</v>
      </c>
      <c r="Z278" s="1">
        <v>0.1</v>
      </c>
      <c r="AA278" s="1">
        <v>0.9</v>
      </c>
      <c r="AB278" s="1">
        <v>0.9</v>
      </c>
      <c r="AC278" s="1">
        <v>0.9</v>
      </c>
      <c r="AD278" s="1">
        <v>0.1</v>
      </c>
      <c r="AE278" s="1">
        <v>0.8</v>
      </c>
    </row>
    <row r="279" spans="1:31" x14ac:dyDescent="0.15">
      <c r="A279" s="4">
        <v>292</v>
      </c>
      <c r="B279">
        <v>14</v>
      </c>
      <c r="C279">
        <v>6</v>
      </c>
      <c r="D279">
        <v>10</v>
      </c>
      <c r="E279">
        <v>10</v>
      </c>
      <c r="F279">
        <v>9</v>
      </c>
      <c r="G279">
        <v>1</v>
      </c>
      <c r="H279">
        <v>5</v>
      </c>
      <c r="I279">
        <v>5</v>
      </c>
      <c r="J279">
        <v>0.7</v>
      </c>
      <c r="K279">
        <v>5.3985633850097701</v>
      </c>
      <c r="L279">
        <v>3.2850685119628902</v>
      </c>
      <c r="M279">
        <v>2.7064876556396502</v>
      </c>
      <c r="N279">
        <v>3.0698204040527299</v>
      </c>
      <c r="O279">
        <v>2</v>
      </c>
      <c r="P279">
        <v>2</v>
      </c>
      <c r="Q279">
        <v>10</v>
      </c>
      <c r="R279" s="12">
        <v>0.2</v>
      </c>
      <c r="S279" s="12">
        <f t="shared" si="4"/>
        <v>0.2</v>
      </c>
      <c r="T279">
        <v>1.4098930358886701</v>
      </c>
      <c r="U279">
        <v>1.3593784570694001</v>
      </c>
      <c r="V279">
        <v>1.21057641506195</v>
      </c>
      <c r="W279">
        <v>0.14880204200744601</v>
      </c>
      <c r="X279">
        <v>0.199316620826721</v>
      </c>
      <c r="Y279">
        <v>0.199316620826721</v>
      </c>
      <c r="Z279">
        <v>0.2</v>
      </c>
      <c r="AA279">
        <v>0.8</v>
      </c>
      <c r="AB279">
        <v>0.8</v>
      </c>
      <c r="AC279">
        <v>0.8</v>
      </c>
      <c r="AD279">
        <v>0.2</v>
      </c>
      <c r="AE279">
        <v>0.6</v>
      </c>
    </row>
    <row r="280" spans="1:31" x14ac:dyDescent="0.15">
      <c r="A280" s="4">
        <v>624</v>
      </c>
      <c r="B280">
        <v>16</v>
      </c>
      <c r="C280">
        <v>4</v>
      </c>
      <c r="D280">
        <v>10</v>
      </c>
      <c r="E280">
        <v>10</v>
      </c>
      <c r="F280">
        <v>10</v>
      </c>
      <c r="G280">
        <v>0</v>
      </c>
      <c r="H280">
        <v>6</v>
      </c>
      <c r="I280">
        <v>4</v>
      </c>
      <c r="J280">
        <v>0.8</v>
      </c>
      <c r="K280">
        <v>5.7309322357177699</v>
      </c>
      <c r="L280" s="7">
        <v>3.2853984832763699</v>
      </c>
      <c r="M280">
        <v>2.8849430084228498</v>
      </c>
      <c r="N280">
        <v>3.0747337341308598</v>
      </c>
      <c r="O280">
        <v>1</v>
      </c>
      <c r="P280">
        <v>1</v>
      </c>
      <c r="Q280">
        <v>9</v>
      </c>
      <c r="R280" s="12">
        <v>0.1111</v>
      </c>
      <c r="S280" s="12">
        <f t="shared" si="4"/>
        <v>0.1</v>
      </c>
      <c r="T280">
        <v>1.9793052673339799</v>
      </c>
      <c r="U280">
        <v>1.9299783706664999</v>
      </c>
      <c r="V280">
        <v>1.67936038970947</v>
      </c>
      <c r="W280" s="13">
        <v>0.25061798095703097</v>
      </c>
      <c r="X280">
        <v>0.299944877624512</v>
      </c>
      <c r="Y280">
        <v>0.299944877624512</v>
      </c>
      <c r="Z280">
        <v>0.1</v>
      </c>
      <c r="AA280">
        <v>0.8</v>
      </c>
      <c r="AB280">
        <v>0.88888888888888895</v>
      </c>
      <c r="AC280">
        <v>0.84210526315789502</v>
      </c>
      <c r="AD280">
        <v>0.2</v>
      </c>
      <c r="AE280">
        <v>0.7</v>
      </c>
    </row>
    <row r="281" spans="1:31" x14ac:dyDescent="0.15">
      <c r="A281" s="4">
        <v>46</v>
      </c>
      <c r="B281">
        <v>13</v>
      </c>
      <c r="C281">
        <v>7</v>
      </c>
      <c r="D281">
        <v>10</v>
      </c>
      <c r="E281">
        <v>10</v>
      </c>
      <c r="F281">
        <v>9</v>
      </c>
      <c r="G281">
        <v>1</v>
      </c>
      <c r="H281">
        <v>4</v>
      </c>
      <c r="I281">
        <v>6</v>
      </c>
      <c r="J281">
        <v>0.65</v>
      </c>
      <c r="K281">
        <v>5.6276836395263699</v>
      </c>
      <c r="L281" s="7">
        <v>3.2856025695800799</v>
      </c>
      <c r="M281">
        <v>2.2559185028076199</v>
      </c>
      <c r="N281">
        <v>4.1390628814697301</v>
      </c>
      <c r="O281">
        <v>2</v>
      </c>
      <c r="P281">
        <v>2</v>
      </c>
      <c r="Q281">
        <v>9</v>
      </c>
      <c r="R281" s="12">
        <v>0.22220000000000001</v>
      </c>
      <c r="S281" s="12">
        <f t="shared" si="4"/>
        <v>0.2</v>
      </c>
      <c r="T281">
        <v>1.5969696044921899</v>
      </c>
      <c r="U281">
        <v>1.4625329971313501</v>
      </c>
      <c r="V281">
        <v>1.3756904602050799</v>
      </c>
      <c r="W281" s="13">
        <v>8.6842536926269503E-2</v>
      </c>
      <c r="X281">
        <v>0.22127914428710899</v>
      </c>
      <c r="Y281">
        <v>0.22127914428710899</v>
      </c>
      <c r="Z281">
        <v>0.2</v>
      </c>
      <c r="AA281">
        <v>0.7</v>
      </c>
      <c r="AB281">
        <v>0.77777777777777801</v>
      </c>
      <c r="AC281">
        <v>0.73684210526315796</v>
      </c>
      <c r="AD281">
        <v>0.3</v>
      </c>
      <c r="AE281">
        <v>0.5</v>
      </c>
    </row>
    <row r="282" spans="1:31" x14ac:dyDescent="0.15">
      <c r="A282" s="4">
        <v>10</v>
      </c>
      <c r="B282">
        <v>13</v>
      </c>
      <c r="C282">
        <v>7</v>
      </c>
      <c r="D282">
        <v>10</v>
      </c>
      <c r="E282">
        <v>10</v>
      </c>
      <c r="F282">
        <v>10</v>
      </c>
      <c r="G282">
        <v>0</v>
      </c>
      <c r="H282">
        <v>3</v>
      </c>
      <c r="I282">
        <v>7</v>
      </c>
      <c r="J282">
        <v>0.65</v>
      </c>
      <c r="K282">
        <v>5.2318038940429696</v>
      </c>
      <c r="L282" s="7">
        <v>3.2878684997558598</v>
      </c>
      <c r="M282">
        <v>2.1175384521484402</v>
      </c>
      <c r="N282">
        <v>4.8078765869140598</v>
      </c>
      <c r="O282">
        <v>2</v>
      </c>
      <c r="P282">
        <v>2</v>
      </c>
      <c r="Q282">
        <v>11</v>
      </c>
      <c r="R282" s="12">
        <v>0.18179999999999999</v>
      </c>
      <c r="S282" s="12">
        <f t="shared" si="4"/>
        <v>0.2</v>
      </c>
      <c r="T282">
        <v>1.6001052856445299</v>
      </c>
      <c r="U282">
        <v>1.4414253234863299</v>
      </c>
      <c r="V282">
        <v>1.33890056610107</v>
      </c>
      <c r="W282" s="13">
        <v>0.102524757385254</v>
      </c>
      <c r="X282">
        <v>0.26120471954345698</v>
      </c>
      <c r="Y282">
        <v>0.26120471954345698</v>
      </c>
      <c r="Z282">
        <v>0.2</v>
      </c>
      <c r="AA282">
        <v>0.9</v>
      </c>
      <c r="AB282">
        <v>0.81818181818181801</v>
      </c>
      <c r="AC282">
        <v>0.85714285714285698</v>
      </c>
      <c r="AD282">
        <v>0.1</v>
      </c>
      <c r="AE282">
        <v>0.7</v>
      </c>
    </row>
    <row r="283" spans="1:31" x14ac:dyDescent="0.15">
      <c r="A283" s="4">
        <v>601</v>
      </c>
      <c r="B283">
        <v>13</v>
      </c>
      <c r="C283">
        <v>7</v>
      </c>
      <c r="D283">
        <v>10</v>
      </c>
      <c r="E283">
        <v>10</v>
      </c>
      <c r="F283">
        <v>9</v>
      </c>
      <c r="G283">
        <v>1</v>
      </c>
      <c r="H283">
        <v>4</v>
      </c>
      <c r="I283">
        <v>6</v>
      </c>
      <c r="J283">
        <v>0.65</v>
      </c>
      <c r="K283">
        <v>5.6076526641845703</v>
      </c>
      <c r="L283" s="7">
        <v>3.2879066467285201</v>
      </c>
      <c r="M283">
        <v>2.05351066589356</v>
      </c>
      <c r="N283">
        <v>3.7420291900634801</v>
      </c>
      <c r="O283">
        <v>2</v>
      </c>
      <c r="P283">
        <v>2</v>
      </c>
      <c r="Q283">
        <v>10</v>
      </c>
      <c r="R283" s="12">
        <v>0.2</v>
      </c>
      <c r="S283" s="12">
        <f t="shared" si="4"/>
        <v>0.2</v>
      </c>
      <c r="T283">
        <v>1.7402191162109399</v>
      </c>
      <c r="U283">
        <v>1.60119676589966</v>
      </c>
      <c r="V283">
        <v>1.47760653495789</v>
      </c>
      <c r="W283" s="13">
        <v>0.123590230941773</v>
      </c>
      <c r="X283">
        <v>0.26261258125305198</v>
      </c>
      <c r="Y283">
        <v>0.26261258125305198</v>
      </c>
      <c r="Z283">
        <v>0.2</v>
      </c>
      <c r="AA283">
        <v>0.8</v>
      </c>
      <c r="AB283">
        <v>0.8</v>
      </c>
      <c r="AC283">
        <v>0.8</v>
      </c>
      <c r="AD283">
        <v>0.2</v>
      </c>
      <c r="AE283">
        <v>0.6</v>
      </c>
    </row>
    <row r="284" spans="1:31" x14ac:dyDescent="0.15">
      <c r="A284" s="4">
        <v>966</v>
      </c>
      <c r="B284">
        <v>14</v>
      </c>
      <c r="C284">
        <v>6</v>
      </c>
      <c r="D284">
        <v>10</v>
      </c>
      <c r="E284">
        <v>10</v>
      </c>
      <c r="F284">
        <v>10</v>
      </c>
      <c r="G284">
        <v>0</v>
      </c>
      <c r="H284">
        <v>4</v>
      </c>
      <c r="I284">
        <v>6</v>
      </c>
      <c r="J284">
        <v>0.7</v>
      </c>
      <c r="K284">
        <v>5.2709732055664098</v>
      </c>
      <c r="L284" s="7">
        <v>3.2951068878173801</v>
      </c>
      <c r="M284">
        <v>2.5684242248535201</v>
      </c>
      <c r="N284">
        <v>3.7285404205322301</v>
      </c>
      <c r="O284">
        <v>1</v>
      </c>
      <c r="P284">
        <v>1</v>
      </c>
      <c r="Q284">
        <v>9</v>
      </c>
      <c r="R284" s="12">
        <v>0.1111</v>
      </c>
      <c r="S284" s="12">
        <f t="shared" si="4"/>
        <v>0.1</v>
      </c>
      <c r="T284">
        <v>1.46040534973145</v>
      </c>
      <c r="U284">
        <v>1.3896837234497099</v>
      </c>
      <c r="V284">
        <v>1.2370574474334699</v>
      </c>
      <c r="W284" s="13">
        <v>0.15262627601623499</v>
      </c>
      <c r="X284">
        <v>0.22334790229797399</v>
      </c>
      <c r="Y284">
        <v>0.22334790229797399</v>
      </c>
      <c r="Z284">
        <v>0.1</v>
      </c>
      <c r="AA284">
        <v>0.8</v>
      </c>
      <c r="AB284">
        <v>0.88888888888888895</v>
      </c>
      <c r="AC284">
        <v>0.84210526315789502</v>
      </c>
      <c r="AD284">
        <v>0.2</v>
      </c>
      <c r="AE284">
        <v>0.7</v>
      </c>
    </row>
    <row r="285" spans="1:31" x14ac:dyDescent="0.15">
      <c r="A285" s="4">
        <v>130</v>
      </c>
      <c r="B285">
        <v>12</v>
      </c>
      <c r="C285">
        <v>8</v>
      </c>
      <c r="D285">
        <v>10</v>
      </c>
      <c r="E285">
        <v>10</v>
      </c>
      <c r="F285">
        <v>10</v>
      </c>
      <c r="G285">
        <v>0</v>
      </c>
      <c r="H285">
        <v>2</v>
      </c>
      <c r="I285">
        <v>8</v>
      </c>
      <c r="J285">
        <v>0.6</v>
      </c>
      <c r="K285">
        <v>4.8587741851806596</v>
      </c>
      <c r="L285" s="7">
        <v>3.3001441955566402</v>
      </c>
      <c r="M285">
        <v>1.8033924102783201</v>
      </c>
      <c r="N285">
        <v>5.9222087860107404</v>
      </c>
      <c r="O285">
        <v>2</v>
      </c>
      <c r="P285">
        <v>2</v>
      </c>
      <c r="Q285">
        <v>12</v>
      </c>
      <c r="R285" s="12">
        <v>0.16669999999999999</v>
      </c>
      <c r="S285" s="12">
        <f t="shared" si="4"/>
        <v>0.2</v>
      </c>
      <c r="T285">
        <v>1.5961437225341799</v>
      </c>
      <c r="U285">
        <v>1.3392248153686499</v>
      </c>
      <c r="V285">
        <v>1.33207058906555</v>
      </c>
      <c r="W285" s="13">
        <v>7.1542263031005903E-3</v>
      </c>
      <c r="X285">
        <v>0.26407313346862799</v>
      </c>
      <c r="Y285">
        <v>0.26407313346862799</v>
      </c>
      <c r="Z285">
        <v>0.2</v>
      </c>
      <c r="AA285">
        <v>1</v>
      </c>
      <c r="AB285">
        <v>0.83333333333333304</v>
      </c>
      <c r="AC285">
        <v>0.90909090909090895</v>
      </c>
      <c r="AD285">
        <v>0</v>
      </c>
      <c r="AE285">
        <v>0.8</v>
      </c>
    </row>
    <row r="286" spans="1:31" x14ac:dyDescent="0.15">
      <c r="A286" s="4">
        <v>801</v>
      </c>
      <c r="B286">
        <v>10</v>
      </c>
      <c r="C286">
        <v>10</v>
      </c>
      <c r="D286">
        <v>10</v>
      </c>
      <c r="E286">
        <v>10</v>
      </c>
      <c r="F286">
        <v>9</v>
      </c>
      <c r="G286">
        <v>1</v>
      </c>
      <c r="H286">
        <v>1</v>
      </c>
      <c r="I286">
        <v>9</v>
      </c>
      <c r="J286">
        <v>0.5</v>
      </c>
      <c r="K286">
        <v>3.9280147552490199</v>
      </c>
      <c r="L286" s="7">
        <v>3.3010444641113299</v>
      </c>
      <c r="M286">
        <v>5.33199119567871</v>
      </c>
      <c r="N286">
        <v>8.5263271331787092</v>
      </c>
      <c r="O286">
        <v>0</v>
      </c>
      <c r="P286">
        <v>0</v>
      </c>
      <c r="Q286">
        <v>4</v>
      </c>
      <c r="R286" s="12">
        <v>0</v>
      </c>
      <c r="S286" s="12">
        <f t="shared" si="4"/>
        <v>0</v>
      </c>
      <c r="T286">
        <v>0.95838737487793002</v>
      </c>
      <c r="U286">
        <v>0.81316375732421897</v>
      </c>
      <c r="V286">
        <v>0.84063547849655196</v>
      </c>
      <c r="W286" s="13">
        <v>2.7471721172332798E-2</v>
      </c>
      <c r="X286">
        <v>0.11775189638137799</v>
      </c>
      <c r="Y286">
        <v>0.11775189638137799</v>
      </c>
      <c r="Z286">
        <v>0</v>
      </c>
      <c r="AA286">
        <v>0.4</v>
      </c>
      <c r="AB286">
        <v>1</v>
      </c>
      <c r="AC286">
        <v>0.57142857142857195</v>
      </c>
      <c r="AD286">
        <v>0.6</v>
      </c>
      <c r="AE286">
        <v>0.4</v>
      </c>
    </row>
    <row r="287" spans="1:31" x14ac:dyDescent="0.15">
      <c r="A287" s="4">
        <v>306</v>
      </c>
      <c r="B287">
        <v>11</v>
      </c>
      <c r="C287">
        <v>9</v>
      </c>
      <c r="D287">
        <v>10</v>
      </c>
      <c r="E287">
        <v>10</v>
      </c>
      <c r="F287">
        <v>8</v>
      </c>
      <c r="G287">
        <v>2</v>
      </c>
      <c r="H287">
        <v>3</v>
      </c>
      <c r="I287">
        <v>7</v>
      </c>
      <c r="J287">
        <v>0.55000000000000004</v>
      </c>
      <c r="K287">
        <v>4.8031330108642596</v>
      </c>
      <c r="L287" s="7">
        <v>3.3020248413085902</v>
      </c>
      <c r="M287">
        <v>2.6972179412841801</v>
      </c>
      <c r="N287">
        <v>4.1396846771240199</v>
      </c>
      <c r="O287">
        <v>1</v>
      </c>
      <c r="P287">
        <v>1</v>
      </c>
      <c r="Q287">
        <v>7</v>
      </c>
      <c r="R287" s="12">
        <v>0.1429</v>
      </c>
      <c r="S287" s="12">
        <f t="shared" si="4"/>
        <v>0.1</v>
      </c>
      <c r="T287">
        <v>1.04092216491699</v>
      </c>
      <c r="U287">
        <v>0.95526629686355602</v>
      </c>
      <c r="V287">
        <v>0.91726362705230702</v>
      </c>
      <c r="W287" s="13">
        <v>3.80026698112488E-2</v>
      </c>
      <c r="X287">
        <v>0.123658537864685</v>
      </c>
      <c r="Y287">
        <v>0.123658537864685</v>
      </c>
      <c r="Z287">
        <v>0.1</v>
      </c>
      <c r="AA287">
        <v>0.6</v>
      </c>
      <c r="AB287">
        <v>0.85714285714285698</v>
      </c>
      <c r="AC287">
        <v>0.70588235294117596</v>
      </c>
      <c r="AD287">
        <v>0.4</v>
      </c>
      <c r="AE287">
        <v>0.5</v>
      </c>
    </row>
    <row r="288" spans="1:31" x14ac:dyDescent="0.15">
      <c r="A288" s="4">
        <v>94</v>
      </c>
      <c r="B288">
        <v>13</v>
      </c>
      <c r="C288">
        <v>7</v>
      </c>
      <c r="D288">
        <v>10</v>
      </c>
      <c r="E288">
        <v>10</v>
      </c>
      <c r="F288">
        <v>10</v>
      </c>
      <c r="G288">
        <v>0</v>
      </c>
      <c r="H288">
        <v>3</v>
      </c>
      <c r="I288">
        <v>7</v>
      </c>
      <c r="J288">
        <v>0.65</v>
      </c>
      <c r="K288">
        <v>5.1298637390136701</v>
      </c>
      <c r="L288" s="7">
        <v>3.30388259887695</v>
      </c>
      <c r="M288">
        <v>2.1471214294433598</v>
      </c>
      <c r="N288">
        <v>4.4340934753418004</v>
      </c>
      <c r="O288">
        <v>2</v>
      </c>
      <c r="P288">
        <v>2</v>
      </c>
      <c r="Q288">
        <v>10</v>
      </c>
      <c r="R288" s="12">
        <v>0.2</v>
      </c>
      <c r="S288" s="12">
        <f t="shared" si="4"/>
        <v>0.2</v>
      </c>
      <c r="T288">
        <v>1.5527973175048799</v>
      </c>
      <c r="U288">
        <v>1.4167404174804701</v>
      </c>
      <c r="V288">
        <v>1.30477654933929</v>
      </c>
      <c r="W288" s="13">
        <v>0.111963868141174</v>
      </c>
      <c r="X288">
        <v>0.24802076816558799</v>
      </c>
      <c r="Y288">
        <v>0.24802076816558799</v>
      </c>
      <c r="Z288">
        <v>0.2</v>
      </c>
      <c r="AA288">
        <v>0.8</v>
      </c>
      <c r="AB288">
        <v>0.8</v>
      </c>
      <c r="AC288">
        <v>0.8</v>
      </c>
      <c r="AD288">
        <v>0.2</v>
      </c>
      <c r="AE288">
        <v>0.6</v>
      </c>
    </row>
    <row r="289" spans="1:31" x14ac:dyDescent="0.15">
      <c r="A289" s="4">
        <v>215</v>
      </c>
      <c r="B289">
        <v>12</v>
      </c>
      <c r="C289">
        <v>8</v>
      </c>
      <c r="D289">
        <v>10</v>
      </c>
      <c r="E289">
        <v>10</v>
      </c>
      <c r="F289">
        <v>9</v>
      </c>
      <c r="G289">
        <v>1</v>
      </c>
      <c r="H289">
        <v>3</v>
      </c>
      <c r="I289">
        <v>7</v>
      </c>
      <c r="J289">
        <v>0.6</v>
      </c>
      <c r="K289">
        <v>5.2566280364990199</v>
      </c>
      <c r="L289" s="7">
        <v>3.3056793212890598</v>
      </c>
      <c r="M289">
        <v>2.2393951416015598</v>
      </c>
      <c r="N289">
        <v>4.9798965454101598</v>
      </c>
      <c r="O289">
        <v>2</v>
      </c>
      <c r="P289">
        <v>2</v>
      </c>
      <c r="Q289">
        <v>9</v>
      </c>
      <c r="R289" s="12">
        <v>0.22220000000000001</v>
      </c>
      <c r="S289" s="12">
        <f t="shared" si="4"/>
        <v>0.2</v>
      </c>
      <c r="T289">
        <v>1.32211112976074</v>
      </c>
      <c r="U289">
        <v>1.18551826477051</v>
      </c>
      <c r="V289">
        <v>1.1410505771637001</v>
      </c>
      <c r="W289" s="13">
        <v>4.4467687606811503E-2</v>
      </c>
      <c r="X289">
        <v>0.18106055259704601</v>
      </c>
      <c r="Y289">
        <v>0.18106055259704601</v>
      </c>
      <c r="Z289">
        <v>0.2</v>
      </c>
      <c r="AA289">
        <v>0.7</v>
      </c>
      <c r="AB289">
        <v>0.77777777777777801</v>
      </c>
      <c r="AC289">
        <v>0.73684210526315796</v>
      </c>
      <c r="AD289">
        <v>0.3</v>
      </c>
      <c r="AE289">
        <v>0.5</v>
      </c>
    </row>
    <row r="290" spans="1:31" x14ac:dyDescent="0.15">
      <c r="A290" s="4">
        <v>7</v>
      </c>
      <c r="B290">
        <v>12</v>
      </c>
      <c r="C290">
        <v>8</v>
      </c>
      <c r="D290">
        <v>10</v>
      </c>
      <c r="E290">
        <v>10</v>
      </c>
      <c r="F290">
        <v>10</v>
      </c>
      <c r="G290">
        <v>0</v>
      </c>
      <c r="H290">
        <v>2</v>
      </c>
      <c r="I290">
        <v>8</v>
      </c>
      <c r="J290">
        <v>0.6</v>
      </c>
      <c r="K290">
        <v>4.2781314849853498</v>
      </c>
      <c r="L290" s="7">
        <v>3.3072052001953098</v>
      </c>
      <c r="M290">
        <v>4.1250362396240199</v>
      </c>
      <c r="N290">
        <v>5.87693214416504</v>
      </c>
      <c r="O290">
        <v>0</v>
      </c>
      <c r="P290">
        <v>0</v>
      </c>
      <c r="Q290">
        <v>8</v>
      </c>
      <c r="R290" s="12">
        <v>0</v>
      </c>
      <c r="S290" s="12">
        <f t="shared" si="4"/>
        <v>0</v>
      </c>
      <c r="T290">
        <v>1.3412513732910201</v>
      </c>
      <c r="U290">
        <v>1.20595932006836</v>
      </c>
      <c r="V290">
        <v>1.1355855464935301</v>
      </c>
      <c r="W290" s="13">
        <v>7.0373773574829102E-2</v>
      </c>
      <c r="X290">
        <v>0.20566582679748499</v>
      </c>
      <c r="Y290">
        <v>0.20566582679748499</v>
      </c>
      <c r="Z290">
        <v>0</v>
      </c>
      <c r="AA290">
        <v>0.8</v>
      </c>
      <c r="AB290">
        <v>1</v>
      </c>
      <c r="AC290">
        <v>0.88888888888888895</v>
      </c>
      <c r="AD290">
        <v>0.2</v>
      </c>
      <c r="AE290">
        <v>0.8</v>
      </c>
    </row>
    <row r="291" spans="1:31" x14ac:dyDescent="0.15">
      <c r="A291" s="4">
        <v>826</v>
      </c>
      <c r="B291">
        <v>11</v>
      </c>
      <c r="C291">
        <v>9</v>
      </c>
      <c r="D291">
        <v>10</v>
      </c>
      <c r="E291">
        <v>10</v>
      </c>
      <c r="F291">
        <v>9</v>
      </c>
      <c r="G291">
        <v>1</v>
      </c>
      <c r="H291">
        <v>2</v>
      </c>
      <c r="I291">
        <v>8</v>
      </c>
      <c r="J291">
        <v>0.55000000000000004</v>
      </c>
      <c r="K291">
        <v>5.0107383728027299</v>
      </c>
      <c r="L291" s="7">
        <v>3.30866622924805</v>
      </c>
      <c r="M291">
        <v>1.92861747741699</v>
      </c>
      <c r="N291">
        <v>6.7852935791015598</v>
      </c>
      <c r="O291">
        <v>1</v>
      </c>
      <c r="P291">
        <v>1</v>
      </c>
      <c r="Q291">
        <v>6</v>
      </c>
      <c r="R291" s="12">
        <v>0.16669999999999999</v>
      </c>
      <c r="S291" s="12">
        <f t="shared" si="4"/>
        <v>0.1</v>
      </c>
      <c r="T291">
        <v>1.2926731109619101</v>
      </c>
      <c r="U291">
        <v>1.0684757232666</v>
      </c>
      <c r="V291">
        <v>1.12061154842377</v>
      </c>
      <c r="W291" s="13">
        <v>5.21358251571655E-2</v>
      </c>
      <c r="X291">
        <v>0.172061562538147</v>
      </c>
      <c r="Y291">
        <v>0.172061562538147</v>
      </c>
      <c r="Z291">
        <v>0.1</v>
      </c>
      <c r="AA291">
        <v>0.5</v>
      </c>
      <c r="AB291">
        <v>0.83333333333333304</v>
      </c>
      <c r="AC291">
        <v>0.625</v>
      </c>
      <c r="AD291">
        <v>0.5</v>
      </c>
      <c r="AE291">
        <v>0.4</v>
      </c>
    </row>
    <row r="292" spans="1:31" x14ac:dyDescent="0.15">
      <c r="A292" s="4">
        <v>648</v>
      </c>
      <c r="B292">
        <v>12</v>
      </c>
      <c r="C292">
        <v>8</v>
      </c>
      <c r="D292">
        <v>10</v>
      </c>
      <c r="E292">
        <v>10</v>
      </c>
      <c r="F292">
        <v>10</v>
      </c>
      <c r="G292">
        <v>0</v>
      </c>
      <c r="H292">
        <v>2</v>
      </c>
      <c r="I292">
        <v>8</v>
      </c>
      <c r="J292">
        <v>0.6</v>
      </c>
      <c r="K292">
        <v>4.2091865539550799</v>
      </c>
      <c r="L292" s="7">
        <v>3.30891036987305</v>
      </c>
      <c r="M292">
        <v>3.2442569732665998</v>
      </c>
      <c r="N292">
        <v>4.4205493927001998</v>
      </c>
      <c r="O292">
        <v>0</v>
      </c>
      <c r="P292">
        <v>0</v>
      </c>
      <c r="Q292">
        <v>0</v>
      </c>
      <c r="R292" s="12">
        <v>0</v>
      </c>
      <c r="S292" s="12">
        <f t="shared" si="4"/>
        <v>0</v>
      </c>
      <c r="T292">
        <v>1.11370277404785</v>
      </c>
      <c r="U292">
        <v>1.0334901809692401</v>
      </c>
      <c r="V292">
        <v>0.954742431640625</v>
      </c>
      <c r="W292" s="13">
        <v>7.8747749328613295E-2</v>
      </c>
      <c r="X292">
        <v>0.15896034240722701</v>
      </c>
      <c r="Y292">
        <v>0.15896034240722701</v>
      </c>
      <c r="Z292">
        <v>0</v>
      </c>
      <c r="AA292">
        <v>0</v>
      </c>
      <c r="AB292" t="s">
        <v>29</v>
      </c>
      <c r="AC292" t="s">
        <v>29</v>
      </c>
      <c r="AD292">
        <v>1</v>
      </c>
      <c r="AE292">
        <v>0</v>
      </c>
    </row>
    <row r="293" spans="1:31" x14ac:dyDescent="0.15">
      <c r="A293" s="4">
        <v>171</v>
      </c>
      <c r="B293">
        <v>13</v>
      </c>
      <c r="C293">
        <v>7</v>
      </c>
      <c r="D293">
        <v>10</v>
      </c>
      <c r="E293">
        <v>10</v>
      </c>
      <c r="F293">
        <v>10</v>
      </c>
      <c r="G293">
        <v>0</v>
      </c>
      <c r="H293">
        <v>3</v>
      </c>
      <c r="I293">
        <v>7</v>
      </c>
      <c r="J293">
        <v>0.65</v>
      </c>
      <c r="K293">
        <v>5.4965877532959002</v>
      </c>
      <c r="L293" s="7">
        <v>3.3093910217285201</v>
      </c>
      <c r="M293">
        <v>2.1772232055664098</v>
      </c>
      <c r="N293">
        <v>5.67327880859375</v>
      </c>
      <c r="O293">
        <v>2</v>
      </c>
      <c r="P293">
        <v>2</v>
      </c>
      <c r="Q293">
        <v>11</v>
      </c>
      <c r="R293" s="12">
        <v>0.18179999999999999</v>
      </c>
      <c r="S293" s="12">
        <f t="shared" si="4"/>
        <v>0.2</v>
      </c>
      <c r="T293">
        <v>1.7936267852783201</v>
      </c>
      <c r="U293">
        <v>1.5751577615737899</v>
      </c>
      <c r="V293">
        <v>1.50092673301697</v>
      </c>
      <c r="W293" s="13">
        <v>7.4231028556823703E-2</v>
      </c>
      <c r="X293">
        <v>0.29270005226135198</v>
      </c>
      <c r="Y293">
        <v>0.29270005226135198</v>
      </c>
      <c r="Z293">
        <v>0.2</v>
      </c>
      <c r="AA293">
        <v>0.9</v>
      </c>
      <c r="AB293">
        <v>0.81818181818181801</v>
      </c>
      <c r="AC293">
        <v>0.85714285714285698</v>
      </c>
      <c r="AD293">
        <v>0.1</v>
      </c>
      <c r="AE293">
        <v>0.7</v>
      </c>
    </row>
    <row r="294" spans="1:31" x14ac:dyDescent="0.15">
      <c r="A294" s="4">
        <v>599</v>
      </c>
      <c r="B294">
        <v>13</v>
      </c>
      <c r="C294">
        <v>7</v>
      </c>
      <c r="D294">
        <v>10</v>
      </c>
      <c r="E294">
        <v>10</v>
      </c>
      <c r="F294">
        <v>10</v>
      </c>
      <c r="G294">
        <v>0</v>
      </c>
      <c r="H294">
        <v>3</v>
      </c>
      <c r="I294">
        <v>7</v>
      </c>
      <c r="J294">
        <v>0.65</v>
      </c>
      <c r="K294">
        <v>4.8885784149169904</v>
      </c>
      <c r="L294" s="7">
        <v>3.3122138977050799</v>
      </c>
      <c r="M294">
        <v>2.5843143463134801</v>
      </c>
      <c r="N294">
        <v>4.2146930694580096</v>
      </c>
      <c r="O294">
        <v>1</v>
      </c>
      <c r="P294">
        <v>1</v>
      </c>
      <c r="Q294">
        <v>10</v>
      </c>
      <c r="R294" s="12">
        <v>0.1</v>
      </c>
      <c r="S294" s="12">
        <f t="shared" si="4"/>
        <v>0.1</v>
      </c>
      <c r="T294">
        <v>1.5719909667968699</v>
      </c>
      <c r="U294">
        <v>1.44542253017425</v>
      </c>
      <c r="V294">
        <v>1.31997394561768</v>
      </c>
      <c r="W294" s="13">
        <v>0.12544858455658001</v>
      </c>
      <c r="X294">
        <v>0.252017021179199</v>
      </c>
      <c r="Y294">
        <v>0.252017021179199</v>
      </c>
      <c r="Z294">
        <v>0.1</v>
      </c>
      <c r="AA294">
        <v>0.9</v>
      </c>
      <c r="AB294">
        <v>0.9</v>
      </c>
      <c r="AC294">
        <v>0.9</v>
      </c>
      <c r="AD294">
        <v>0.1</v>
      </c>
      <c r="AE294">
        <v>0.8</v>
      </c>
    </row>
    <row r="295" spans="1:31" x14ac:dyDescent="0.15">
      <c r="A295" s="4">
        <v>472</v>
      </c>
      <c r="B295">
        <v>12</v>
      </c>
      <c r="C295">
        <v>8</v>
      </c>
      <c r="D295">
        <v>10</v>
      </c>
      <c r="E295">
        <v>10</v>
      </c>
      <c r="F295">
        <v>10</v>
      </c>
      <c r="G295">
        <v>0</v>
      </c>
      <c r="H295">
        <v>2</v>
      </c>
      <c r="I295">
        <v>8</v>
      </c>
      <c r="J295">
        <v>0.6</v>
      </c>
      <c r="K295">
        <v>4.3504905700683603</v>
      </c>
      <c r="L295" s="7">
        <v>3.3133850097656201</v>
      </c>
      <c r="M295">
        <v>3.5816726684570299</v>
      </c>
      <c r="N295">
        <v>5.5208835601806596</v>
      </c>
      <c r="O295">
        <v>0</v>
      </c>
      <c r="P295">
        <v>0</v>
      </c>
      <c r="Q295">
        <v>0</v>
      </c>
      <c r="R295" s="12">
        <v>0</v>
      </c>
      <c r="S295" s="12">
        <f t="shared" si="4"/>
        <v>0</v>
      </c>
      <c r="T295">
        <v>1.07547187805176</v>
      </c>
      <c r="U295">
        <v>1.00114250183105</v>
      </c>
      <c r="V295">
        <v>0.93540400266647294</v>
      </c>
      <c r="W295" s="13">
        <v>6.5738499164581299E-2</v>
      </c>
      <c r="X295">
        <v>0.14006787538528401</v>
      </c>
      <c r="Y295">
        <v>0.14006787538528401</v>
      </c>
      <c r="Z295">
        <v>0</v>
      </c>
      <c r="AA295">
        <v>0</v>
      </c>
      <c r="AB295" t="s">
        <v>29</v>
      </c>
      <c r="AC295" t="s">
        <v>29</v>
      </c>
      <c r="AD295">
        <v>1</v>
      </c>
      <c r="AE295">
        <v>0</v>
      </c>
    </row>
    <row r="296" spans="1:31" x14ac:dyDescent="0.15">
      <c r="A296" s="4">
        <v>778</v>
      </c>
      <c r="B296">
        <v>12</v>
      </c>
      <c r="C296">
        <v>8</v>
      </c>
      <c r="D296">
        <v>10</v>
      </c>
      <c r="E296">
        <v>10</v>
      </c>
      <c r="F296">
        <v>10</v>
      </c>
      <c r="G296">
        <v>0</v>
      </c>
      <c r="H296">
        <v>2</v>
      </c>
      <c r="I296">
        <v>8</v>
      </c>
      <c r="J296">
        <v>0.6</v>
      </c>
      <c r="K296">
        <v>5.2346115112304696</v>
      </c>
      <c r="L296" s="7">
        <v>3.3134727478027299</v>
      </c>
      <c r="M296">
        <v>2.10855293273926</v>
      </c>
      <c r="N296">
        <v>8.0995292663574201</v>
      </c>
      <c r="O296">
        <v>2</v>
      </c>
      <c r="P296">
        <v>2</v>
      </c>
      <c r="Q296">
        <v>11</v>
      </c>
      <c r="R296" s="12">
        <v>0.18179999999999999</v>
      </c>
      <c r="S296" s="12">
        <f t="shared" si="4"/>
        <v>0.2</v>
      </c>
      <c r="T296">
        <v>1.54792404174805</v>
      </c>
      <c r="U296">
        <v>1.2239751815795901</v>
      </c>
      <c r="V296">
        <v>1.3150274753570601</v>
      </c>
      <c r="W296" s="13">
        <v>9.1052293777465806E-2</v>
      </c>
      <c r="X296">
        <v>0.23289656639099099</v>
      </c>
      <c r="Y296">
        <v>0.23289656639099099</v>
      </c>
      <c r="Z296">
        <v>0.2</v>
      </c>
      <c r="AA296">
        <v>0.9</v>
      </c>
      <c r="AB296">
        <v>0.81818181818181801</v>
      </c>
      <c r="AC296">
        <v>0.85714285714285698</v>
      </c>
      <c r="AD296">
        <v>0.1</v>
      </c>
      <c r="AE296">
        <v>0.7</v>
      </c>
    </row>
    <row r="297" spans="1:31" x14ac:dyDescent="0.15">
      <c r="A297" s="4">
        <v>610</v>
      </c>
      <c r="B297">
        <v>14</v>
      </c>
      <c r="C297">
        <v>6</v>
      </c>
      <c r="D297">
        <v>10</v>
      </c>
      <c r="E297">
        <v>10</v>
      </c>
      <c r="F297">
        <v>10</v>
      </c>
      <c r="G297">
        <v>0</v>
      </c>
      <c r="H297">
        <v>4</v>
      </c>
      <c r="I297">
        <v>6</v>
      </c>
      <c r="J297">
        <v>0.7</v>
      </c>
      <c r="K297">
        <v>5.5438861846923801</v>
      </c>
      <c r="L297" s="7">
        <v>3.3156108856201199</v>
      </c>
      <c r="M297">
        <v>2.3589057922363299</v>
      </c>
      <c r="N297">
        <v>3.9761867523193399</v>
      </c>
      <c r="O297">
        <v>2</v>
      </c>
      <c r="P297">
        <v>2</v>
      </c>
      <c r="Q297">
        <v>11</v>
      </c>
      <c r="R297" s="12">
        <v>0.18179999999999999</v>
      </c>
      <c r="S297" s="12">
        <f t="shared" si="4"/>
        <v>0.2</v>
      </c>
      <c r="T297">
        <v>1.62936592102051</v>
      </c>
      <c r="U297">
        <v>1.5289115905761701</v>
      </c>
      <c r="V297">
        <v>1.3853174448013299</v>
      </c>
      <c r="W297" s="13">
        <v>0.143594145774841</v>
      </c>
      <c r="X297">
        <v>0.244048476219177</v>
      </c>
      <c r="Y297">
        <v>0.244048476219177</v>
      </c>
      <c r="Z297">
        <v>0.2</v>
      </c>
      <c r="AA297">
        <v>0.9</v>
      </c>
      <c r="AB297">
        <v>0.81818181818181801</v>
      </c>
      <c r="AC297">
        <v>0.85714285714285698</v>
      </c>
      <c r="AD297">
        <v>0.1</v>
      </c>
      <c r="AE297">
        <v>0.7</v>
      </c>
    </row>
    <row r="298" spans="1:31" x14ac:dyDescent="0.15">
      <c r="A298" s="4">
        <v>604</v>
      </c>
      <c r="B298">
        <v>10</v>
      </c>
      <c r="C298">
        <v>10</v>
      </c>
      <c r="D298">
        <v>10</v>
      </c>
      <c r="E298">
        <v>10</v>
      </c>
      <c r="F298">
        <v>8</v>
      </c>
      <c r="G298">
        <v>2</v>
      </c>
      <c r="H298">
        <v>2</v>
      </c>
      <c r="I298">
        <v>8</v>
      </c>
      <c r="J298">
        <v>0.5</v>
      </c>
      <c r="K298">
        <v>4.3437328338623002</v>
      </c>
      <c r="L298" s="7">
        <v>3.3163509368896502</v>
      </c>
      <c r="M298">
        <v>2.4744281768798801</v>
      </c>
      <c r="N298">
        <v>4.0845184326171902</v>
      </c>
      <c r="O298">
        <v>1</v>
      </c>
      <c r="P298">
        <v>1</v>
      </c>
      <c r="Q298">
        <v>6</v>
      </c>
      <c r="R298" s="12">
        <v>0.16669999999999999</v>
      </c>
      <c r="S298" s="12">
        <f t="shared" si="4"/>
        <v>0.1</v>
      </c>
      <c r="T298">
        <v>1.0695743560791</v>
      </c>
      <c r="U298">
        <v>0.94902133941650402</v>
      </c>
      <c r="V298">
        <v>0.94115483760833696</v>
      </c>
      <c r="W298" s="13">
        <v>7.8665018081665004E-3</v>
      </c>
      <c r="X298">
        <v>0.12841951847076399</v>
      </c>
      <c r="Y298">
        <v>0.12841951847076399</v>
      </c>
      <c r="Z298">
        <v>0.1</v>
      </c>
      <c r="AA298">
        <v>0.5</v>
      </c>
      <c r="AB298">
        <v>0.83333333333333304</v>
      </c>
      <c r="AC298">
        <v>0.625</v>
      </c>
      <c r="AD298">
        <v>0.5</v>
      </c>
      <c r="AE298">
        <v>0.4</v>
      </c>
    </row>
    <row r="299" spans="1:31" x14ac:dyDescent="0.15">
      <c r="A299" s="4">
        <v>32</v>
      </c>
      <c r="B299">
        <v>14</v>
      </c>
      <c r="C299">
        <v>6</v>
      </c>
      <c r="D299">
        <v>10</v>
      </c>
      <c r="E299">
        <v>10</v>
      </c>
      <c r="F299">
        <v>10</v>
      </c>
      <c r="G299">
        <v>0</v>
      </c>
      <c r="H299">
        <v>4</v>
      </c>
      <c r="I299">
        <v>6</v>
      </c>
      <c r="J299">
        <v>0.7</v>
      </c>
      <c r="K299">
        <v>5.2116031646728498</v>
      </c>
      <c r="L299" s="7">
        <v>3.3206729888915998</v>
      </c>
      <c r="M299">
        <v>2.6155529022216801</v>
      </c>
      <c r="N299">
        <v>3.5521106719970699</v>
      </c>
      <c r="O299">
        <v>1</v>
      </c>
      <c r="P299">
        <v>1</v>
      </c>
      <c r="Q299">
        <v>7</v>
      </c>
      <c r="R299" s="12">
        <v>0.1429</v>
      </c>
      <c r="S299" s="12">
        <f t="shared" si="4"/>
        <v>0.1</v>
      </c>
      <c r="T299">
        <v>1.36704254150391</v>
      </c>
      <c r="U299">
        <v>1.30780696868897</v>
      </c>
      <c r="V299">
        <v>1.1610412597656199</v>
      </c>
      <c r="W299" s="13">
        <v>0.14676570892334001</v>
      </c>
      <c r="X299">
        <v>0.206001281738281</v>
      </c>
      <c r="Y299">
        <v>0.206001281738281</v>
      </c>
      <c r="Z299">
        <v>0.1</v>
      </c>
      <c r="AA299">
        <v>0.6</v>
      </c>
      <c r="AB299">
        <v>0.85714285714285698</v>
      </c>
      <c r="AC299">
        <v>0.70588235294117596</v>
      </c>
      <c r="AD299">
        <v>0.4</v>
      </c>
      <c r="AE299">
        <v>0.5</v>
      </c>
    </row>
    <row r="300" spans="1:31" x14ac:dyDescent="0.15">
      <c r="A300" s="4">
        <v>272</v>
      </c>
      <c r="B300">
        <v>13</v>
      </c>
      <c r="C300">
        <v>7</v>
      </c>
      <c r="D300">
        <v>10</v>
      </c>
      <c r="E300">
        <v>10</v>
      </c>
      <c r="F300">
        <v>10</v>
      </c>
      <c r="G300">
        <v>0</v>
      </c>
      <c r="H300">
        <v>3</v>
      </c>
      <c r="I300">
        <v>7</v>
      </c>
      <c r="J300">
        <v>0.65</v>
      </c>
      <c r="K300">
        <v>4.26119041442871</v>
      </c>
      <c r="L300" s="7">
        <v>3.3244171142578098</v>
      </c>
      <c r="M300">
        <v>3.6042499542236301</v>
      </c>
      <c r="N300">
        <v>3.5223522186279301</v>
      </c>
      <c r="O300">
        <v>0</v>
      </c>
      <c r="P300">
        <v>0</v>
      </c>
      <c r="Q300">
        <v>4</v>
      </c>
      <c r="R300" s="12">
        <v>0</v>
      </c>
      <c r="S300" s="12">
        <f t="shared" si="4"/>
        <v>0</v>
      </c>
      <c r="T300">
        <v>1.0182018280029299</v>
      </c>
      <c r="U300">
        <v>1.0108222961425799</v>
      </c>
      <c r="V300">
        <v>0.87690293788909901</v>
      </c>
      <c r="W300" s="13">
        <v>0.133919358253479</v>
      </c>
      <c r="X300">
        <v>0.14129889011383101</v>
      </c>
      <c r="Y300">
        <v>0.14129889011383101</v>
      </c>
      <c r="Z300">
        <v>0</v>
      </c>
      <c r="AA300">
        <v>0.4</v>
      </c>
      <c r="AB300">
        <v>1</v>
      </c>
      <c r="AC300">
        <v>0.57142857142857195</v>
      </c>
      <c r="AD300">
        <v>0.6</v>
      </c>
      <c r="AE300">
        <v>0.4</v>
      </c>
    </row>
    <row r="301" spans="1:31" x14ac:dyDescent="0.15">
      <c r="A301" s="4">
        <v>30</v>
      </c>
      <c r="B301">
        <v>12</v>
      </c>
      <c r="C301">
        <v>8</v>
      </c>
      <c r="D301">
        <v>10</v>
      </c>
      <c r="E301">
        <v>10</v>
      </c>
      <c r="F301">
        <v>10</v>
      </c>
      <c r="G301">
        <v>0</v>
      </c>
      <c r="H301">
        <v>2</v>
      </c>
      <c r="I301">
        <v>8</v>
      </c>
      <c r="J301">
        <v>0.6</v>
      </c>
      <c r="K301">
        <v>4.2830791473388699</v>
      </c>
      <c r="L301" s="7">
        <v>3.3248138427734402</v>
      </c>
      <c r="M301">
        <v>3.1268062591552699</v>
      </c>
      <c r="N301">
        <v>4.5438060760498002</v>
      </c>
      <c r="O301">
        <v>1</v>
      </c>
      <c r="P301">
        <v>1</v>
      </c>
      <c r="Q301">
        <v>6</v>
      </c>
      <c r="R301" s="12">
        <v>0.16669999999999999</v>
      </c>
      <c r="S301" s="12">
        <f t="shared" si="4"/>
        <v>0.1</v>
      </c>
      <c r="T301">
        <v>1.17972755432129</v>
      </c>
      <c r="U301">
        <v>1.0818786621093699</v>
      </c>
      <c r="V301">
        <v>1.00865578651428</v>
      </c>
      <c r="W301" s="13">
        <v>7.3222875595092801E-2</v>
      </c>
      <c r="X301">
        <v>0.171071767807007</v>
      </c>
      <c r="Y301">
        <v>0.171071767807007</v>
      </c>
      <c r="Z301">
        <v>0.1</v>
      </c>
      <c r="AA301">
        <v>0.5</v>
      </c>
      <c r="AB301">
        <v>0.83333333333333304</v>
      </c>
      <c r="AC301">
        <v>0.625</v>
      </c>
      <c r="AD301">
        <v>0.5</v>
      </c>
      <c r="AE301">
        <v>0.4</v>
      </c>
    </row>
    <row r="302" spans="1:31" x14ac:dyDescent="0.15">
      <c r="A302" s="4">
        <v>848</v>
      </c>
      <c r="B302">
        <v>13</v>
      </c>
      <c r="C302">
        <v>7</v>
      </c>
      <c r="D302">
        <v>10</v>
      </c>
      <c r="E302">
        <v>10</v>
      </c>
      <c r="F302">
        <v>9</v>
      </c>
      <c r="G302">
        <v>1</v>
      </c>
      <c r="H302">
        <v>4</v>
      </c>
      <c r="I302">
        <v>6</v>
      </c>
      <c r="J302">
        <v>0.65</v>
      </c>
      <c r="K302">
        <v>5.0323429107665998</v>
      </c>
      <c r="L302" s="7">
        <v>3.3278903961181601</v>
      </c>
      <c r="M302">
        <v>2.6343002319335902</v>
      </c>
      <c r="N302">
        <v>3.1051387786865199</v>
      </c>
      <c r="O302">
        <v>0</v>
      </c>
      <c r="P302">
        <v>0</v>
      </c>
      <c r="Q302">
        <v>3</v>
      </c>
      <c r="R302" s="12">
        <v>0</v>
      </c>
      <c r="S302" s="12">
        <f t="shared" si="4"/>
        <v>0</v>
      </c>
      <c r="T302">
        <v>1.35659027099609</v>
      </c>
      <c r="U302">
        <v>1.29139184951782</v>
      </c>
      <c r="V302">
        <v>1.16566717624664</v>
      </c>
      <c r="W302" s="13">
        <v>0.125724673271179</v>
      </c>
      <c r="X302">
        <v>0.19092309474945099</v>
      </c>
      <c r="Y302">
        <v>0.19092309474945099</v>
      </c>
      <c r="Z302">
        <v>0</v>
      </c>
      <c r="AA302">
        <v>0.3</v>
      </c>
      <c r="AB302">
        <v>1</v>
      </c>
      <c r="AC302">
        <v>0.46153846153846201</v>
      </c>
      <c r="AD302">
        <v>0.7</v>
      </c>
      <c r="AE302">
        <v>0.3</v>
      </c>
    </row>
    <row r="303" spans="1:31" x14ac:dyDescent="0.15">
      <c r="A303" s="4">
        <v>367</v>
      </c>
      <c r="B303">
        <v>13</v>
      </c>
      <c r="C303">
        <v>7</v>
      </c>
      <c r="D303">
        <v>10</v>
      </c>
      <c r="E303">
        <v>10</v>
      </c>
      <c r="F303">
        <v>10</v>
      </c>
      <c r="G303">
        <v>0</v>
      </c>
      <c r="H303">
        <v>3</v>
      </c>
      <c r="I303">
        <v>7</v>
      </c>
      <c r="J303">
        <v>0.65</v>
      </c>
      <c r="K303">
        <v>5.1048908233642596</v>
      </c>
      <c r="L303" s="7">
        <v>3.3288116455078098</v>
      </c>
      <c r="M303">
        <v>2.6222057342529301</v>
      </c>
      <c r="N303">
        <v>4.9108314514160201</v>
      </c>
      <c r="O303">
        <v>1</v>
      </c>
      <c r="P303">
        <v>1</v>
      </c>
      <c r="Q303">
        <v>9</v>
      </c>
      <c r="R303" s="12">
        <v>0.1111</v>
      </c>
      <c r="S303" s="12">
        <f t="shared" si="4"/>
        <v>0.1</v>
      </c>
      <c r="T303">
        <v>1.6385364532470701</v>
      </c>
      <c r="U303">
        <v>1.4770368337631199</v>
      </c>
      <c r="V303">
        <v>1.3738657236099201</v>
      </c>
      <c r="W303" s="13">
        <v>0.10317111015319801</v>
      </c>
      <c r="X303">
        <v>0.264670729637146</v>
      </c>
      <c r="Y303">
        <v>0.264670729637146</v>
      </c>
      <c r="Z303">
        <v>0.1</v>
      </c>
      <c r="AA303">
        <v>0.8</v>
      </c>
      <c r="AB303">
        <v>0.88888888888888895</v>
      </c>
      <c r="AC303">
        <v>0.84210526315789502</v>
      </c>
      <c r="AD303">
        <v>0.2</v>
      </c>
      <c r="AE303">
        <v>0.7</v>
      </c>
    </row>
    <row r="304" spans="1:31" x14ac:dyDescent="0.15">
      <c r="A304" s="4">
        <v>188</v>
      </c>
      <c r="B304">
        <v>14</v>
      </c>
      <c r="C304">
        <v>6</v>
      </c>
      <c r="D304">
        <v>10</v>
      </c>
      <c r="E304">
        <v>10</v>
      </c>
      <c r="F304">
        <v>10</v>
      </c>
      <c r="G304">
        <v>0</v>
      </c>
      <c r="H304">
        <v>4</v>
      </c>
      <c r="I304">
        <v>6</v>
      </c>
      <c r="J304">
        <v>0.7</v>
      </c>
      <c r="K304">
        <v>5.56357765197754</v>
      </c>
      <c r="L304" s="7">
        <v>3.3323345184326199</v>
      </c>
      <c r="M304">
        <v>2.5747909545898402</v>
      </c>
      <c r="N304">
        <v>4.3155269622802699</v>
      </c>
      <c r="O304">
        <v>1</v>
      </c>
      <c r="P304">
        <v>1</v>
      </c>
      <c r="Q304">
        <v>9</v>
      </c>
      <c r="R304" s="12">
        <v>0.1111</v>
      </c>
      <c r="S304" s="12">
        <f t="shared" si="4"/>
        <v>0.1</v>
      </c>
      <c r="T304">
        <v>1.63936042785645</v>
      </c>
      <c r="U304">
        <v>1.55523777008057</v>
      </c>
      <c r="V304">
        <v>1.39835488796234</v>
      </c>
      <c r="W304" s="13">
        <v>0.15688288211822499</v>
      </c>
      <c r="X304">
        <v>0.241005539894104</v>
      </c>
      <c r="Y304">
        <v>0.241005539894104</v>
      </c>
      <c r="Z304">
        <v>0.1</v>
      </c>
      <c r="AA304">
        <v>0.8</v>
      </c>
      <c r="AB304">
        <v>0.88888888888888895</v>
      </c>
      <c r="AC304">
        <v>0.84210526315789502</v>
      </c>
      <c r="AD304">
        <v>0.2</v>
      </c>
      <c r="AE304">
        <v>0.7</v>
      </c>
    </row>
    <row r="305" spans="1:31" x14ac:dyDescent="0.15">
      <c r="A305" s="4">
        <v>522</v>
      </c>
      <c r="B305">
        <v>16</v>
      </c>
      <c r="C305">
        <v>4</v>
      </c>
      <c r="D305">
        <v>10</v>
      </c>
      <c r="E305">
        <v>10</v>
      </c>
      <c r="F305">
        <v>10</v>
      </c>
      <c r="G305">
        <v>0</v>
      </c>
      <c r="H305">
        <v>6</v>
      </c>
      <c r="I305">
        <v>4</v>
      </c>
      <c r="J305">
        <v>0.8</v>
      </c>
      <c r="K305">
        <v>6.39202880859375</v>
      </c>
      <c r="L305" s="7">
        <v>3.33344650268555</v>
      </c>
      <c r="M305">
        <v>3.0104999542236301</v>
      </c>
      <c r="N305">
        <v>4.2902660369873002</v>
      </c>
      <c r="O305">
        <v>1</v>
      </c>
      <c r="P305">
        <v>1</v>
      </c>
      <c r="Q305">
        <v>10</v>
      </c>
      <c r="R305" s="12">
        <v>0.1</v>
      </c>
      <c r="S305" s="12">
        <f t="shared" si="4"/>
        <v>0.1</v>
      </c>
      <c r="T305">
        <v>2.0180358886718701</v>
      </c>
      <c r="U305">
        <v>1.9343172311782799</v>
      </c>
      <c r="V305">
        <v>1.7107549905777</v>
      </c>
      <c r="W305" s="13">
        <v>0.22356224060058599</v>
      </c>
      <c r="X305">
        <v>0.30728089809417702</v>
      </c>
      <c r="Y305">
        <v>0.30728089809417702</v>
      </c>
      <c r="Z305">
        <v>0.1</v>
      </c>
      <c r="AA305">
        <v>0.9</v>
      </c>
      <c r="AB305">
        <v>0.9</v>
      </c>
      <c r="AC305">
        <v>0.9</v>
      </c>
      <c r="AD305">
        <v>0.1</v>
      </c>
      <c r="AE305">
        <v>0.8</v>
      </c>
    </row>
    <row r="306" spans="1:31" x14ac:dyDescent="0.15">
      <c r="A306" s="4">
        <v>547</v>
      </c>
      <c r="B306">
        <v>13</v>
      </c>
      <c r="C306">
        <v>7</v>
      </c>
      <c r="D306">
        <v>10</v>
      </c>
      <c r="E306">
        <v>10</v>
      </c>
      <c r="F306">
        <v>10</v>
      </c>
      <c r="G306">
        <v>0</v>
      </c>
      <c r="H306">
        <v>3</v>
      </c>
      <c r="I306">
        <v>7</v>
      </c>
      <c r="J306">
        <v>0.65</v>
      </c>
      <c r="K306">
        <v>4.9291801452636701</v>
      </c>
      <c r="L306" s="7">
        <v>3.3406124114990199</v>
      </c>
      <c r="M306">
        <v>2.7294063568115199</v>
      </c>
      <c r="N306">
        <v>4.4220771789550799</v>
      </c>
      <c r="O306">
        <v>2</v>
      </c>
      <c r="P306">
        <v>2</v>
      </c>
      <c r="Q306">
        <v>10</v>
      </c>
      <c r="R306" s="12">
        <v>0.2</v>
      </c>
      <c r="S306" s="12">
        <f t="shared" si="4"/>
        <v>0.2</v>
      </c>
      <c r="T306">
        <v>1.3698539733886701</v>
      </c>
      <c r="U306">
        <v>1.2700723409652701</v>
      </c>
      <c r="V306">
        <v>1.14983463287353</v>
      </c>
      <c r="W306" s="13">
        <v>0.12023770809173601</v>
      </c>
      <c r="X306">
        <v>0.220019340515137</v>
      </c>
      <c r="Y306">
        <v>0.220019340515137</v>
      </c>
      <c r="Z306">
        <v>0.2</v>
      </c>
      <c r="AA306">
        <v>0.8</v>
      </c>
      <c r="AB306">
        <v>0.8</v>
      </c>
      <c r="AC306">
        <v>0.8</v>
      </c>
      <c r="AD306">
        <v>0.2</v>
      </c>
      <c r="AE306">
        <v>0.6</v>
      </c>
    </row>
    <row r="307" spans="1:31" x14ac:dyDescent="0.15">
      <c r="A307" s="4">
        <v>565</v>
      </c>
      <c r="B307">
        <v>14</v>
      </c>
      <c r="C307">
        <v>6</v>
      </c>
      <c r="D307">
        <v>10</v>
      </c>
      <c r="E307">
        <v>10</v>
      </c>
      <c r="F307">
        <v>10</v>
      </c>
      <c r="G307">
        <v>0</v>
      </c>
      <c r="H307">
        <v>4</v>
      </c>
      <c r="I307">
        <v>6</v>
      </c>
      <c r="J307">
        <v>0.7</v>
      </c>
      <c r="K307">
        <v>5.5618591308593697</v>
      </c>
      <c r="L307" s="7">
        <v>3.3463649749755899</v>
      </c>
      <c r="M307">
        <v>2.3909664154052699</v>
      </c>
      <c r="N307">
        <v>3.9463996887207</v>
      </c>
      <c r="O307">
        <v>2</v>
      </c>
      <c r="P307">
        <v>2</v>
      </c>
      <c r="Q307">
        <v>12</v>
      </c>
      <c r="R307" s="12">
        <v>0.16669999999999999</v>
      </c>
      <c r="S307" s="12">
        <f t="shared" si="4"/>
        <v>0.2</v>
      </c>
      <c r="T307">
        <v>1.75063323974609</v>
      </c>
      <c r="U307">
        <v>1.6482896804809599</v>
      </c>
      <c r="V307">
        <v>1.47379302978516</v>
      </c>
      <c r="W307" s="13">
        <v>0.174496650695801</v>
      </c>
      <c r="X307">
        <v>0.276840209960937</v>
      </c>
      <c r="Y307">
        <v>0.276840209960937</v>
      </c>
      <c r="Z307">
        <v>0.2</v>
      </c>
      <c r="AA307">
        <v>1</v>
      </c>
      <c r="AB307">
        <v>0.83333333333333304</v>
      </c>
      <c r="AC307">
        <v>0.90909090909090895</v>
      </c>
      <c r="AD307">
        <v>0</v>
      </c>
      <c r="AE307">
        <v>0.8</v>
      </c>
    </row>
    <row r="308" spans="1:31" x14ac:dyDescent="0.15">
      <c r="A308" s="4">
        <v>314</v>
      </c>
      <c r="B308">
        <v>16</v>
      </c>
      <c r="C308">
        <v>4</v>
      </c>
      <c r="D308">
        <v>10</v>
      </c>
      <c r="E308">
        <v>10</v>
      </c>
      <c r="F308">
        <v>10</v>
      </c>
      <c r="G308">
        <v>0</v>
      </c>
      <c r="H308">
        <v>6</v>
      </c>
      <c r="I308">
        <v>4</v>
      </c>
      <c r="J308">
        <v>0.8</v>
      </c>
      <c r="K308">
        <v>5.579345703125</v>
      </c>
      <c r="L308" s="7">
        <v>3.34688377380371</v>
      </c>
      <c r="M308">
        <v>3.0530090332031201</v>
      </c>
      <c r="N308">
        <v>2.9860916137695299</v>
      </c>
      <c r="O308">
        <v>1</v>
      </c>
      <c r="P308">
        <v>1</v>
      </c>
      <c r="Q308">
        <v>9</v>
      </c>
      <c r="R308" s="12">
        <v>0.1111</v>
      </c>
      <c r="S308" s="12">
        <f t="shared" si="4"/>
        <v>0.1</v>
      </c>
      <c r="T308">
        <v>1.7445583343505899</v>
      </c>
      <c r="U308">
        <v>1.72052478790283</v>
      </c>
      <c r="V308">
        <v>1.4698741436004601</v>
      </c>
      <c r="W308" s="13">
        <v>0.250650644302368</v>
      </c>
      <c r="X308">
        <v>0.27468419075012201</v>
      </c>
      <c r="Y308">
        <v>0.27468419075012201</v>
      </c>
      <c r="Z308">
        <v>0.1</v>
      </c>
      <c r="AA308">
        <v>0.8</v>
      </c>
      <c r="AB308">
        <v>0.88888888888888895</v>
      </c>
      <c r="AC308">
        <v>0.84210526315789502</v>
      </c>
      <c r="AD308">
        <v>0.2</v>
      </c>
      <c r="AE308">
        <v>0.7</v>
      </c>
    </row>
    <row r="309" spans="1:31" x14ac:dyDescent="0.15">
      <c r="A309" s="4">
        <v>957</v>
      </c>
      <c r="B309">
        <v>16</v>
      </c>
      <c r="C309">
        <v>4</v>
      </c>
      <c r="D309">
        <v>10</v>
      </c>
      <c r="E309">
        <v>10</v>
      </c>
      <c r="F309">
        <v>10</v>
      </c>
      <c r="G309">
        <v>0</v>
      </c>
      <c r="H309">
        <v>6</v>
      </c>
      <c r="I309">
        <v>4</v>
      </c>
      <c r="J309">
        <v>0.8</v>
      </c>
      <c r="K309">
        <v>5.7889366149902299</v>
      </c>
      <c r="L309" s="7">
        <v>3.3482818603515598</v>
      </c>
      <c r="M309">
        <v>3.1337356567382799</v>
      </c>
      <c r="N309">
        <v>3.5313911437988299</v>
      </c>
      <c r="O309">
        <v>0</v>
      </c>
      <c r="P309">
        <v>0</v>
      </c>
      <c r="Q309">
        <v>2</v>
      </c>
      <c r="R309" s="12">
        <v>0</v>
      </c>
      <c r="S309" s="12">
        <f t="shared" si="4"/>
        <v>0</v>
      </c>
      <c r="T309">
        <v>1.2612400054931601</v>
      </c>
      <c r="U309">
        <v>1.26073014736175</v>
      </c>
      <c r="V309">
        <v>1.09254622459412</v>
      </c>
      <c r="W309" s="13">
        <v>0.16818392276763899</v>
      </c>
      <c r="X309">
        <v>0.16869378089904799</v>
      </c>
      <c r="Y309">
        <v>0.16869378089904799</v>
      </c>
      <c r="Z309">
        <v>0</v>
      </c>
      <c r="AA309">
        <v>0.2</v>
      </c>
      <c r="AB309">
        <v>1</v>
      </c>
      <c r="AC309">
        <v>0.33333333333333298</v>
      </c>
      <c r="AD309">
        <v>0.8</v>
      </c>
      <c r="AE309">
        <v>0.2</v>
      </c>
    </row>
    <row r="310" spans="1:31" x14ac:dyDescent="0.15">
      <c r="A310" s="4">
        <v>180</v>
      </c>
      <c r="B310">
        <v>11</v>
      </c>
      <c r="C310">
        <v>9</v>
      </c>
      <c r="D310">
        <v>10</v>
      </c>
      <c r="E310">
        <v>10</v>
      </c>
      <c r="F310">
        <v>10</v>
      </c>
      <c r="G310">
        <v>0</v>
      </c>
      <c r="H310">
        <v>1</v>
      </c>
      <c r="I310">
        <v>9</v>
      </c>
      <c r="J310">
        <v>0.55000000000000004</v>
      </c>
      <c r="K310">
        <v>3.5106124877929701</v>
      </c>
      <c r="L310" s="7">
        <v>3.35249900817871</v>
      </c>
      <c r="M310">
        <v>7.6691055297851598</v>
      </c>
      <c r="N310">
        <v>6.3773784637451199</v>
      </c>
      <c r="O310">
        <v>0</v>
      </c>
      <c r="P310">
        <v>0</v>
      </c>
      <c r="Q310">
        <v>0</v>
      </c>
      <c r="R310" s="12">
        <v>0</v>
      </c>
      <c r="S310" s="12">
        <f t="shared" si="4"/>
        <v>0</v>
      </c>
      <c r="T310">
        <v>0.93243789672851596</v>
      </c>
      <c r="U310">
        <v>0.94818496704101596</v>
      </c>
      <c r="V310">
        <v>0.79976904392242398</v>
      </c>
      <c r="W310" s="13">
        <v>0.148415923118591</v>
      </c>
      <c r="X310">
        <v>0.132668852806091</v>
      </c>
      <c r="Y310">
        <v>0.132668852806091</v>
      </c>
      <c r="Z310">
        <v>0</v>
      </c>
      <c r="AA310">
        <v>0</v>
      </c>
      <c r="AB310" t="s">
        <v>29</v>
      </c>
      <c r="AC310" t="s">
        <v>29</v>
      </c>
      <c r="AD310">
        <v>1</v>
      </c>
      <c r="AE310">
        <v>0</v>
      </c>
    </row>
    <row r="311" spans="1:31" x14ac:dyDescent="0.15">
      <c r="A311" s="4">
        <v>146</v>
      </c>
      <c r="B311">
        <v>13</v>
      </c>
      <c r="C311">
        <v>7</v>
      </c>
      <c r="D311">
        <v>10</v>
      </c>
      <c r="E311">
        <v>10</v>
      </c>
      <c r="F311">
        <v>10</v>
      </c>
      <c r="G311">
        <v>0</v>
      </c>
      <c r="H311">
        <v>3</v>
      </c>
      <c r="I311">
        <v>7</v>
      </c>
      <c r="J311">
        <v>0.65</v>
      </c>
      <c r="K311">
        <v>4.7044925689697301</v>
      </c>
      <c r="L311" s="7">
        <v>3.3554229736328098</v>
      </c>
      <c r="M311">
        <v>2.6970977783203098</v>
      </c>
      <c r="N311">
        <v>3.5564308166503902</v>
      </c>
      <c r="O311">
        <v>1</v>
      </c>
      <c r="P311">
        <v>1</v>
      </c>
      <c r="Q311">
        <v>9</v>
      </c>
      <c r="R311" s="12">
        <v>0.1111</v>
      </c>
      <c r="S311" s="12">
        <f t="shared" si="4"/>
        <v>0.1</v>
      </c>
      <c r="T311">
        <v>1.3902053833007799</v>
      </c>
      <c r="U311">
        <v>1.3189888000488299</v>
      </c>
      <c r="V311">
        <v>1.1756007671356199</v>
      </c>
      <c r="W311" s="13">
        <v>0.14338803291320801</v>
      </c>
      <c r="X311">
        <v>0.21460461616516099</v>
      </c>
      <c r="Y311">
        <v>0.21460461616516099</v>
      </c>
      <c r="Z311">
        <v>0.1</v>
      </c>
      <c r="AA311">
        <v>0.8</v>
      </c>
      <c r="AB311">
        <v>0.88888888888888895</v>
      </c>
      <c r="AC311">
        <v>0.84210526315789502</v>
      </c>
      <c r="AD311">
        <v>0.2</v>
      </c>
      <c r="AE311">
        <v>0.7</v>
      </c>
    </row>
    <row r="312" spans="1:31" x14ac:dyDescent="0.15">
      <c r="A312" s="4">
        <v>719</v>
      </c>
      <c r="B312">
        <v>13</v>
      </c>
      <c r="C312">
        <v>7</v>
      </c>
      <c r="D312">
        <v>10</v>
      </c>
      <c r="E312">
        <v>10</v>
      </c>
      <c r="F312">
        <v>10</v>
      </c>
      <c r="G312">
        <v>0</v>
      </c>
      <c r="H312">
        <v>3</v>
      </c>
      <c r="I312">
        <v>7</v>
      </c>
      <c r="J312">
        <v>0.65</v>
      </c>
      <c r="K312">
        <v>4.4176273345947301</v>
      </c>
      <c r="L312" s="7">
        <v>3.3588333129882799</v>
      </c>
      <c r="M312">
        <v>4.1945629119873002</v>
      </c>
      <c r="N312">
        <v>4.7232170104980504</v>
      </c>
      <c r="O312">
        <v>0</v>
      </c>
      <c r="P312">
        <v>0</v>
      </c>
      <c r="Q312">
        <v>5</v>
      </c>
      <c r="R312" s="12">
        <v>0</v>
      </c>
      <c r="S312" s="12">
        <f t="shared" si="4"/>
        <v>0</v>
      </c>
      <c r="T312">
        <v>1.3185863494873</v>
      </c>
      <c r="U312">
        <v>1.2355085611343399</v>
      </c>
      <c r="V312">
        <v>1.1157577037811299</v>
      </c>
      <c r="W312" s="13">
        <v>0.11975085735321001</v>
      </c>
      <c r="X312">
        <v>0.20282864570617701</v>
      </c>
      <c r="Y312">
        <v>0.20282864570617701</v>
      </c>
      <c r="Z312">
        <v>0</v>
      </c>
      <c r="AA312">
        <v>0.5</v>
      </c>
      <c r="AB312">
        <v>1</v>
      </c>
      <c r="AC312">
        <v>0.66666666666666696</v>
      </c>
      <c r="AD312">
        <v>0.5</v>
      </c>
      <c r="AE312">
        <v>0.5</v>
      </c>
    </row>
    <row r="313" spans="1:31" x14ac:dyDescent="0.15">
      <c r="A313" s="4">
        <v>471</v>
      </c>
      <c r="B313">
        <v>11</v>
      </c>
      <c r="C313">
        <v>9</v>
      </c>
      <c r="D313">
        <v>10</v>
      </c>
      <c r="E313">
        <v>10</v>
      </c>
      <c r="F313">
        <v>10</v>
      </c>
      <c r="G313">
        <v>0</v>
      </c>
      <c r="H313">
        <v>1</v>
      </c>
      <c r="I313">
        <v>9</v>
      </c>
      <c r="J313">
        <v>0.55000000000000004</v>
      </c>
      <c r="K313">
        <v>4.2736682891845703</v>
      </c>
      <c r="L313" s="7">
        <v>3.3611640930175799</v>
      </c>
      <c r="M313">
        <v>3.4669933319091801</v>
      </c>
      <c r="N313">
        <v>9.2425975799560494</v>
      </c>
      <c r="O313">
        <v>1</v>
      </c>
      <c r="P313">
        <v>1</v>
      </c>
      <c r="Q313">
        <v>6</v>
      </c>
      <c r="R313" s="12">
        <v>0.16669999999999999</v>
      </c>
      <c r="S313" s="12">
        <f t="shared" si="4"/>
        <v>0.1</v>
      </c>
      <c r="T313">
        <v>1.1396465301513701</v>
      </c>
      <c r="U313">
        <v>0.86487007141113303</v>
      </c>
      <c r="V313">
        <v>0.97195512056350697</v>
      </c>
      <c r="W313" s="13">
        <v>0.107085049152374</v>
      </c>
      <c r="X313">
        <v>0.16769140958786</v>
      </c>
      <c r="Y313">
        <v>0.16769140958786</v>
      </c>
      <c r="Z313">
        <v>0.1</v>
      </c>
      <c r="AA313">
        <v>0.5</v>
      </c>
      <c r="AB313">
        <v>0.83333333333333304</v>
      </c>
      <c r="AC313">
        <v>0.625</v>
      </c>
      <c r="AD313">
        <v>0.5</v>
      </c>
      <c r="AE313">
        <v>0.4</v>
      </c>
    </row>
    <row r="314" spans="1:31" x14ac:dyDescent="0.15">
      <c r="A314" s="4">
        <v>726</v>
      </c>
      <c r="B314">
        <v>12</v>
      </c>
      <c r="C314">
        <v>8</v>
      </c>
      <c r="D314">
        <v>10</v>
      </c>
      <c r="E314">
        <v>10</v>
      </c>
      <c r="F314">
        <v>9</v>
      </c>
      <c r="G314">
        <v>1</v>
      </c>
      <c r="H314">
        <v>3</v>
      </c>
      <c r="I314">
        <v>7</v>
      </c>
      <c r="J314">
        <v>0.6</v>
      </c>
      <c r="K314">
        <v>4.7397766113281197</v>
      </c>
      <c r="L314" s="7">
        <v>3.3616771697997998</v>
      </c>
      <c r="M314">
        <v>3.0761413574218701</v>
      </c>
      <c r="N314">
        <v>4.1857604980468697</v>
      </c>
      <c r="O314">
        <v>0</v>
      </c>
      <c r="P314">
        <v>0</v>
      </c>
      <c r="Q314">
        <v>7</v>
      </c>
      <c r="R314" s="12">
        <v>0</v>
      </c>
      <c r="S314" s="12">
        <f t="shared" si="4"/>
        <v>0</v>
      </c>
      <c r="T314">
        <v>1.1952877044677701</v>
      </c>
      <c r="U314">
        <v>1.1179383993148799</v>
      </c>
      <c r="V314">
        <v>1.0449979305267301</v>
      </c>
      <c r="W314" s="13">
        <v>7.2940468788147E-2</v>
      </c>
      <c r="X314">
        <v>0.15028977394104001</v>
      </c>
      <c r="Y314">
        <v>0.15028977394104001</v>
      </c>
      <c r="Z314">
        <v>0</v>
      </c>
      <c r="AA314">
        <v>0.7</v>
      </c>
      <c r="AB314">
        <v>1</v>
      </c>
      <c r="AC314">
        <v>0.82352941176470595</v>
      </c>
      <c r="AD314">
        <v>0.3</v>
      </c>
      <c r="AE314">
        <v>0.7</v>
      </c>
    </row>
    <row r="315" spans="1:31" x14ac:dyDescent="0.15">
      <c r="A315" s="4">
        <v>529</v>
      </c>
      <c r="B315">
        <v>13</v>
      </c>
      <c r="C315">
        <v>7</v>
      </c>
      <c r="D315">
        <v>10</v>
      </c>
      <c r="E315">
        <v>10</v>
      </c>
      <c r="F315">
        <v>10</v>
      </c>
      <c r="G315">
        <v>0</v>
      </c>
      <c r="H315">
        <v>3</v>
      </c>
      <c r="I315">
        <v>7</v>
      </c>
      <c r="J315">
        <v>0.65</v>
      </c>
      <c r="K315">
        <v>4.2820549011230504</v>
      </c>
      <c r="L315" s="7">
        <v>3.3630924224853498</v>
      </c>
      <c r="M315">
        <v>3.40646171569824</v>
      </c>
      <c r="N315">
        <v>3.12514305114746</v>
      </c>
      <c r="O315">
        <v>0</v>
      </c>
      <c r="P315">
        <v>0</v>
      </c>
      <c r="Q315">
        <v>4</v>
      </c>
      <c r="R315" s="12">
        <v>0</v>
      </c>
      <c r="S315" s="12">
        <f t="shared" si="4"/>
        <v>0</v>
      </c>
      <c r="T315">
        <v>1.1142559051513701</v>
      </c>
      <c r="U315">
        <v>1.0965442657470701</v>
      </c>
      <c r="V315">
        <v>0.958346366882324</v>
      </c>
      <c r="W315" s="13">
        <v>0.13819789886474601</v>
      </c>
      <c r="X315">
        <v>0.155909538269043</v>
      </c>
      <c r="Y315">
        <v>0.155909538269043</v>
      </c>
      <c r="Z315">
        <v>0</v>
      </c>
      <c r="AA315">
        <v>0.4</v>
      </c>
      <c r="AB315">
        <v>1</v>
      </c>
      <c r="AC315">
        <v>0.57142857142857195</v>
      </c>
      <c r="AD315">
        <v>0.6</v>
      </c>
      <c r="AE315">
        <v>0.4</v>
      </c>
    </row>
    <row r="316" spans="1:31" x14ac:dyDescent="0.15">
      <c r="A316" s="4">
        <v>519</v>
      </c>
      <c r="B316">
        <v>16</v>
      </c>
      <c r="C316">
        <v>4</v>
      </c>
      <c r="D316">
        <v>10</v>
      </c>
      <c r="E316">
        <v>10</v>
      </c>
      <c r="F316">
        <v>10</v>
      </c>
      <c r="G316">
        <v>0</v>
      </c>
      <c r="H316">
        <v>6</v>
      </c>
      <c r="I316">
        <v>4</v>
      </c>
      <c r="J316">
        <v>0.8</v>
      </c>
      <c r="K316">
        <v>6.3825550079345703</v>
      </c>
      <c r="L316" s="7">
        <v>3.3660011291503902</v>
      </c>
      <c r="M316">
        <v>3.1796836853027299</v>
      </c>
      <c r="N316">
        <v>4.5618000030517596</v>
      </c>
      <c r="O316">
        <v>2</v>
      </c>
      <c r="P316">
        <v>2</v>
      </c>
      <c r="Q316">
        <v>10</v>
      </c>
      <c r="R316" s="12">
        <v>0.2</v>
      </c>
      <c r="S316" s="12">
        <f t="shared" si="4"/>
        <v>0.2</v>
      </c>
      <c r="T316">
        <v>2.01559257507324</v>
      </c>
      <c r="U316">
        <v>1.92715609073639</v>
      </c>
      <c r="V316">
        <v>1.7114464044570901</v>
      </c>
      <c r="W316" s="13">
        <v>0.21570968627929701</v>
      </c>
      <c r="X316">
        <v>0.30414617061615001</v>
      </c>
      <c r="Y316">
        <v>0.30414617061615001</v>
      </c>
      <c r="Z316">
        <v>0.2</v>
      </c>
      <c r="AA316">
        <v>0.8</v>
      </c>
      <c r="AB316">
        <v>0.8</v>
      </c>
      <c r="AC316">
        <v>0.8</v>
      </c>
      <c r="AD316">
        <v>0.2</v>
      </c>
      <c r="AE316">
        <v>0.6</v>
      </c>
    </row>
    <row r="317" spans="1:31" x14ac:dyDescent="0.15">
      <c r="A317" s="4">
        <v>695</v>
      </c>
      <c r="B317">
        <v>13</v>
      </c>
      <c r="C317">
        <v>7</v>
      </c>
      <c r="D317">
        <v>10</v>
      </c>
      <c r="E317">
        <v>10</v>
      </c>
      <c r="F317">
        <v>10</v>
      </c>
      <c r="G317">
        <v>0</v>
      </c>
      <c r="H317">
        <v>3</v>
      </c>
      <c r="I317">
        <v>7</v>
      </c>
      <c r="J317">
        <v>0.65</v>
      </c>
      <c r="K317">
        <v>4.4653415679931596</v>
      </c>
      <c r="L317" s="7">
        <v>3.3676395416259801</v>
      </c>
      <c r="M317">
        <v>3.1461219787597701</v>
      </c>
      <c r="N317">
        <v>3.3425483703613299</v>
      </c>
      <c r="O317">
        <v>1</v>
      </c>
      <c r="P317">
        <v>1</v>
      </c>
      <c r="Q317">
        <v>8</v>
      </c>
      <c r="R317" s="12">
        <v>0.125</v>
      </c>
      <c r="S317" s="12">
        <f t="shared" si="4"/>
        <v>0.1</v>
      </c>
      <c r="T317">
        <v>1.3353843688964799</v>
      </c>
      <c r="U317">
        <v>1.2914003133773799</v>
      </c>
      <c r="V317">
        <v>1.12832868099213</v>
      </c>
      <c r="W317" s="13">
        <v>0.16307163238525399</v>
      </c>
      <c r="X317">
        <v>0.20705568790435799</v>
      </c>
      <c r="Y317">
        <v>0.20705568790435799</v>
      </c>
      <c r="Z317">
        <v>0.1</v>
      </c>
      <c r="AA317">
        <v>0.7</v>
      </c>
      <c r="AB317">
        <v>0.875</v>
      </c>
      <c r="AC317">
        <v>0.77777777777777801</v>
      </c>
      <c r="AD317">
        <v>0.3</v>
      </c>
      <c r="AE317">
        <v>0.6</v>
      </c>
    </row>
    <row r="318" spans="1:31" x14ac:dyDescent="0.15">
      <c r="A318" s="4">
        <v>730</v>
      </c>
      <c r="B318">
        <v>12</v>
      </c>
      <c r="C318">
        <v>8</v>
      </c>
      <c r="D318">
        <v>10</v>
      </c>
      <c r="E318">
        <v>10</v>
      </c>
      <c r="F318">
        <v>9</v>
      </c>
      <c r="G318">
        <v>1</v>
      </c>
      <c r="H318">
        <v>3</v>
      </c>
      <c r="I318">
        <v>7</v>
      </c>
      <c r="J318">
        <v>0.6</v>
      </c>
      <c r="K318">
        <v>4.5073318481445304</v>
      </c>
      <c r="L318" s="7">
        <v>3.36848640441894</v>
      </c>
      <c r="M318">
        <v>4.0383281707763699</v>
      </c>
      <c r="N318">
        <v>4.7530708312988299</v>
      </c>
      <c r="O318">
        <v>0</v>
      </c>
      <c r="P318">
        <v>0</v>
      </c>
      <c r="Q318">
        <v>6</v>
      </c>
      <c r="R318" s="12">
        <v>0</v>
      </c>
      <c r="S318" s="12">
        <f t="shared" si="4"/>
        <v>0</v>
      </c>
      <c r="T318">
        <v>0.98513031005859397</v>
      </c>
      <c r="U318">
        <v>0.94690132141113303</v>
      </c>
      <c r="V318">
        <v>0.87177008390426602</v>
      </c>
      <c r="W318" s="13">
        <v>7.5131237506866497E-2</v>
      </c>
      <c r="X318">
        <v>0.113360226154327</v>
      </c>
      <c r="Y318">
        <v>0.113360226154327</v>
      </c>
      <c r="Z318">
        <v>0</v>
      </c>
      <c r="AA318">
        <v>0.6</v>
      </c>
      <c r="AB318">
        <v>1</v>
      </c>
      <c r="AC318">
        <v>0.75</v>
      </c>
      <c r="AD318">
        <v>0.4</v>
      </c>
      <c r="AE318">
        <v>0.6</v>
      </c>
    </row>
    <row r="319" spans="1:31" x14ac:dyDescent="0.15">
      <c r="A319" s="4">
        <v>280</v>
      </c>
      <c r="B319">
        <v>12</v>
      </c>
      <c r="C319">
        <v>8</v>
      </c>
      <c r="D319">
        <v>10</v>
      </c>
      <c r="E319">
        <v>10</v>
      </c>
      <c r="F319">
        <v>10</v>
      </c>
      <c r="G319">
        <v>0</v>
      </c>
      <c r="H319">
        <v>2</v>
      </c>
      <c r="I319">
        <v>8</v>
      </c>
      <c r="J319">
        <v>0.6</v>
      </c>
      <c r="K319">
        <v>4.3861675262451199</v>
      </c>
      <c r="L319" s="7">
        <v>3.3747482299804701</v>
      </c>
      <c r="M319">
        <v>3.7577571868896502</v>
      </c>
      <c r="N319">
        <v>5.5358333587646502</v>
      </c>
      <c r="O319">
        <v>0</v>
      </c>
      <c r="P319">
        <v>0</v>
      </c>
      <c r="Q319">
        <v>4</v>
      </c>
      <c r="R319" s="12">
        <v>0</v>
      </c>
      <c r="S319" s="12">
        <f t="shared" si="4"/>
        <v>0</v>
      </c>
      <c r="T319">
        <v>1.28707504272461</v>
      </c>
      <c r="U319">
        <v>1.1645965576171899</v>
      </c>
      <c r="V319">
        <v>1.08410203456879</v>
      </c>
      <c r="W319" s="13">
        <v>8.0494523048400907E-2</v>
      </c>
      <c r="X319">
        <v>0.202973008155823</v>
      </c>
      <c r="Y319">
        <v>0.202973008155823</v>
      </c>
      <c r="Z319">
        <v>0</v>
      </c>
      <c r="AA319">
        <v>0.4</v>
      </c>
      <c r="AB319">
        <v>1</v>
      </c>
      <c r="AC319">
        <v>0.57142857142857195</v>
      </c>
      <c r="AD319">
        <v>0.6</v>
      </c>
      <c r="AE319">
        <v>0.4</v>
      </c>
    </row>
    <row r="320" spans="1:31" x14ac:dyDescent="0.15">
      <c r="A320" s="4">
        <v>235</v>
      </c>
      <c r="B320">
        <v>13</v>
      </c>
      <c r="C320">
        <v>7</v>
      </c>
      <c r="D320">
        <v>10</v>
      </c>
      <c r="E320">
        <v>10</v>
      </c>
      <c r="F320">
        <v>10</v>
      </c>
      <c r="G320">
        <v>0</v>
      </c>
      <c r="H320">
        <v>3</v>
      </c>
      <c r="I320">
        <v>7</v>
      </c>
      <c r="J320">
        <v>0.65</v>
      </c>
      <c r="K320">
        <v>4.9593219757080096</v>
      </c>
      <c r="L320" s="7">
        <v>3.37563133239746</v>
      </c>
      <c r="M320">
        <v>2.7448692321777299</v>
      </c>
      <c r="N320">
        <v>4.3778800964355504</v>
      </c>
      <c r="O320">
        <v>1</v>
      </c>
      <c r="P320">
        <v>1</v>
      </c>
      <c r="Q320">
        <v>7</v>
      </c>
      <c r="R320" s="12">
        <v>0.1429</v>
      </c>
      <c r="S320" s="12">
        <f t="shared" si="4"/>
        <v>0.1</v>
      </c>
      <c r="T320">
        <v>1.53530502319336</v>
      </c>
      <c r="U320">
        <v>1.42502725124359</v>
      </c>
      <c r="V320">
        <v>1.2906869649887101</v>
      </c>
      <c r="W320" s="13">
        <v>0.13434028625488301</v>
      </c>
      <c r="X320">
        <v>0.24461805820465099</v>
      </c>
      <c r="Y320">
        <v>0.24461805820465099</v>
      </c>
      <c r="Z320">
        <v>0.1</v>
      </c>
      <c r="AA320">
        <v>0.6</v>
      </c>
      <c r="AB320">
        <v>0.85714285714285698</v>
      </c>
      <c r="AC320">
        <v>0.70588235294117596</v>
      </c>
      <c r="AD320">
        <v>0.4</v>
      </c>
      <c r="AE320">
        <v>0.5</v>
      </c>
    </row>
    <row r="321" spans="1:31" x14ac:dyDescent="0.15">
      <c r="A321" s="4">
        <v>342</v>
      </c>
      <c r="B321">
        <v>10</v>
      </c>
      <c r="C321">
        <v>10</v>
      </c>
      <c r="D321">
        <v>10</v>
      </c>
      <c r="E321">
        <v>10</v>
      </c>
      <c r="F321">
        <v>9</v>
      </c>
      <c r="G321">
        <v>1</v>
      </c>
      <c r="H321">
        <v>1</v>
      </c>
      <c r="I321">
        <v>9</v>
      </c>
      <c r="J321">
        <v>0.5</v>
      </c>
      <c r="K321">
        <v>3.9689807891845699</v>
      </c>
      <c r="L321" s="7">
        <v>3.3774032592773402</v>
      </c>
      <c r="M321">
        <v>5.6953468322753897</v>
      </c>
      <c r="N321">
        <v>8.4912815093994105</v>
      </c>
      <c r="O321">
        <v>0</v>
      </c>
      <c r="P321">
        <v>0</v>
      </c>
      <c r="Q321">
        <v>6</v>
      </c>
      <c r="R321" s="12">
        <v>0</v>
      </c>
      <c r="S321" s="12">
        <f t="shared" si="4"/>
        <v>0</v>
      </c>
      <c r="T321">
        <v>1.0138454437255899</v>
      </c>
      <c r="U321">
        <v>0.87673568725585904</v>
      </c>
      <c r="V321">
        <v>0.87574040889740001</v>
      </c>
      <c r="W321" s="13">
        <v>9.9527835845947309E-4</v>
      </c>
      <c r="X321">
        <v>0.13810503482818601</v>
      </c>
      <c r="Y321">
        <v>0.13810503482818601</v>
      </c>
      <c r="Z321">
        <v>0</v>
      </c>
      <c r="AA321">
        <v>0.6</v>
      </c>
      <c r="AB321">
        <v>1</v>
      </c>
      <c r="AC321">
        <v>0.75</v>
      </c>
      <c r="AD321">
        <v>0.4</v>
      </c>
      <c r="AE321">
        <v>0.6</v>
      </c>
    </row>
    <row r="322" spans="1:31" x14ac:dyDescent="0.15">
      <c r="A322" s="4">
        <v>761</v>
      </c>
      <c r="B322">
        <v>12</v>
      </c>
      <c r="C322">
        <v>8</v>
      </c>
      <c r="D322">
        <v>10</v>
      </c>
      <c r="E322">
        <v>10</v>
      </c>
      <c r="F322">
        <v>10</v>
      </c>
      <c r="G322">
        <v>0</v>
      </c>
      <c r="H322">
        <v>2</v>
      </c>
      <c r="I322">
        <v>8</v>
      </c>
      <c r="J322">
        <v>0.6</v>
      </c>
      <c r="K322">
        <v>4.9755706787109402</v>
      </c>
      <c r="L322" s="7">
        <v>3.38002204895019</v>
      </c>
      <c r="M322">
        <v>1.8139724731445299</v>
      </c>
      <c r="N322">
        <v>6.0201911926269496</v>
      </c>
      <c r="O322">
        <v>1</v>
      </c>
      <c r="P322">
        <v>1</v>
      </c>
      <c r="Q322">
        <v>6</v>
      </c>
      <c r="R322" s="12">
        <v>0.16669999999999999</v>
      </c>
      <c r="S322" s="12">
        <f t="shared" ref="S322:S385" si="5">O322/E322</f>
        <v>0.1</v>
      </c>
      <c r="T322">
        <v>1.6596755981445299</v>
      </c>
      <c r="U322">
        <v>1.3947563171386701</v>
      </c>
      <c r="V322">
        <v>1.3847364187240601</v>
      </c>
      <c r="W322" s="13">
        <v>1.0019898414611801E-2</v>
      </c>
      <c r="X322">
        <v>0.27493917942047102</v>
      </c>
      <c r="Y322">
        <v>0.27493917942047102</v>
      </c>
      <c r="Z322">
        <v>0.1</v>
      </c>
      <c r="AA322">
        <v>0.5</v>
      </c>
      <c r="AB322">
        <v>0.83333333333333304</v>
      </c>
      <c r="AC322">
        <v>0.625</v>
      </c>
      <c r="AD322">
        <v>0.5</v>
      </c>
      <c r="AE322">
        <v>0.4</v>
      </c>
    </row>
    <row r="323" spans="1:31" x14ac:dyDescent="0.15">
      <c r="A323" s="4">
        <v>178</v>
      </c>
      <c r="B323">
        <v>13</v>
      </c>
      <c r="C323">
        <v>7</v>
      </c>
      <c r="D323">
        <v>10</v>
      </c>
      <c r="E323">
        <v>10</v>
      </c>
      <c r="F323">
        <v>9</v>
      </c>
      <c r="G323">
        <v>1</v>
      </c>
      <c r="H323">
        <v>4</v>
      </c>
      <c r="I323">
        <v>6</v>
      </c>
      <c r="J323">
        <v>0.65</v>
      </c>
      <c r="K323">
        <v>5.2054710388183603</v>
      </c>
      <c r="L323" s="7">
        <v>3.3816165924072301</v>
      </c>
      <c r="M323">
        <v>2.90213203430176</v>
      </c>
      <c r="N323">
        <v>3.7604923248290998</v>
      </c>
      <c r="O323">
        <v>1</v>
      </c>
      <c r="P323">
        <v>1</v>
      </c>
      <c r="Q323">
        <v>9</v>
      </c>
      <c r="R323" s="12">
        <v>0.1111</v>
      </c>
      <c r="S323" s="12">
        <f t="shared" si="5"/>
        <v>0.1</v>
      </c>
      <c r="T323">
        <v>1.4835319519043</v>
      </c>
      <c r="U323">
        <v>1.39374303817749</v>
      </c>
      <c r="V323">
        <v>1.2694022655487101</v>
      </c>
      <c r="W323" s="13">
        <v>0.124340772628784</v>
      </c>
      <c r="X323">
        <v>0.21412968635559099</v>
      </c>
      <c r="Y323">
        <v>0.21412968635559099</v>
      </c>
      <c r="Z323">
        <v>0.1</v>
      </c>
      <c r="AA323">
        <v>0.8</v>
      </c>
      <c r="AB323">
        <v>0.88888888888888895</v>
      </c>
      <c r="AC323">
        <v>0.84210526315789502</v>
      </c>
      <c r="AD323">
        <v>0.2</v>
      </c>
      <c r="AE323">
        <v>0.7</v>
      </c>
    </row>
    <row r="324" spans="1:31" x14ac:dyDescent="0.15">
      <c r="A324" s="4">
        <v>615</v>
      </c>
      <c r="B324">
        <v>12</v>
      </c>
      <c r="C324">
        <v>8</v>
      </c>
      <c r="D324">
        <v>10</v>
      </c>
      <c r="E324">
        <v>10</v>
      </c>
      <c r="F324">
        <v>10</v>
      </c>
      <c r="G324">
        <v>0</v>
      </c>
      <c r="H324">
        <v>2</v>
      </c>
      <c r="I324">
        <v>8</v>
      </c>
      <c r="J324">
        <v>0.6</v>
      </c>
      <c r="K324">
        <v>4.0900764465331996</v>
      </c>
      <c r="L324" s="7">
        <v>3.3818874359130899</v>
      </c>
      <c r="M324">
        <v>3.9633979797363299</v>
      </c>
      <c r="N324">
        <v>4.2678508758544904</v>
      </c>
      <c r="O324">
        <v>0</v>
      </c>
      <c r="P324">
        <v>0</v>
      </c>
      <c r="Q324">
        <v>5</v>
      </c>
      <c r="R324" s="12">
        <v>0</v>
      </c>
      <c r="S324" s="12">
        <f t="shared" si="5"/>
        <v>0</v>
      </c>
      <c r="T324">
        <v>1.0389328002929701</v>
      </c>
      <c r="U324">
        <v>1.00468826293945</v>
      </c>
      <c r="V324">
        <v>0.89417761564254805</v>
      </c>
      <c r="W324" s="13">
        <v>0.110510647296906</v>
      </c>
      <c r="X324">
        <v>0.144755184650421</v>
      </c>
      <c r="Y324">
        <v>0.144755184650421</v>
      </c>
      <c r="Z324">
        <v>0</v>
      </c>
      <c r="AA324">
        <v>0.5</v>
      </c>
      <c r="AB324">
        <v>1</v>
      </c>
      <c r="AC324">
        <v>0.66666666666666696</v>
      </c>
      <c r="AD324">
        <v>0.5</v>
      </c>
      <c r="AE324">
        <v>0.5</v>
      </c>
    </row>
    <row r="325" spans="1:31" x14ac:dyDescent="0.15">
      <c r="A325" s="4">
        <v>945</v>
      </c>
      <c r="B325">
        <v>13</v>
      </c>
      <c r="C325">
        <v>7</v>
      </c>
      <c r="D325">
        <v>10</v>
      </c>
      <c r="E325">
        <v>10</v>
      </c>
      <c r="F325">
        <v>10</v>
      </c>
      <c r="G325">
        <v>0</v>
      </c>
      <c r="H325">
        <v>3</v>
      </c>
      <c r="I325">
        <v>7</v>
      </c>
      <c r="J325">
        <v>0.65</v>
      </c>
      <c r="K325">
        <v>4.3899574279785201</v>
      </c>
      <c r="L325" s="7">
        <v>3.3915061950683598</v>
      </c>
      <c r="M325">
        <v>3.5092906951904301</v>
      </c>
      <c r="N325">
        <v>3.4964332580566402</v>
      </c>
      <c r="O325">
        <v>0</v>
      </c>
      <c r="P325">
        <v>0</v>
      </c>
      <c r="Q325">
        <v>7</v>
      </c>
      <c r="R325" s="12">
        <v>0</v>
      </c>
      <c r="S325" s="12">
        <f t="shared" si="5"/>
        <v>0</v>
      </c>
      <c r="T325">
        <v>1.1930084228515601</v>
      </c>
      <c r="U325">
        <v>1.1709060668945299</v>
      </c>
      <c r="V325">
        <v>1.0080589056014999</v>
      </c>
      <c r="W325" s="13">
        <v>0.16284716129303001</v>
      </c>
      <c r="X325">
        <v>0.18494951725006101</v>
      </c>
      <c r="Y325">
        <v>0.18494951725006101</v>
      </c>
      <c r="Z325">
        <v>0</v>
      </c>
      <c r="AA325">
        <v>0.7</v>
      </c>
      <c r="AB325">
        <v>1</v>
      </c>
      <c r="AC325">
        <v>0.82352941176470595</v>
      </c>
      <c r="AD325">
        <v>0.3</v>
      </c>
      <c r="AE325">
        <v>0.7</v>
      </c>
    </row>
    <row r="326" spans="1:31" x14ac:dyDescent="0.15">
      <c r="A326" s="4">
        <v>480</v>
      </c>
      <c r="B326">
        <v>15</v>
      </c>
      <c r="C326">
        <v>5</v>
      </c>
      <c r="D326">
        <v>10</v>
      </c>
      <c r="E326">
        <v>10</v>
      </c>
      <c r="F326">
        <v>10</v>
      </c>
      <c r="G326">
        <v>0</v>
      </c>
      <c r="H326">
        <v>5</v>
      </c>
      <c r="I326">
        <v>5</v>
      </c>
      <c r="J326">
        <v>0.75</v>
      </c>
      <c r="K326">
        <v>5.1506195068359402</v>
      </c>
      <c r="L326" s="7">
        <v>3.3932723999023402</v>
      </c>
      <c r="M326">
        <v>3.2600231170654301</v>
      </c>
      <c r="N326">
        <v>3.2482032775878902</v>
      </c>
      <c r="O326">
        <v>0</v>
      </c>
      <c r="P326">
        <v>0</v>
      </c>
      <c r="Q326">
        <v>5</v>
      </c>
      <c r="R326" s="12">
        <v>0</v>
      </c>
      <c r="S326" s="12">
        <f t="shared" si="5"/>
        <v>0</v>
      </c>
      <c r="T326">
        <v>1.6599922180175799</v>
      </c>
      <c r="U326">
        <v>1.60904240608215</v>
      </c>
      <c r="V326">
        <v>1.40480065345764</v>
      </c>
      <c r="W326" s="13">
        <v>0.204241752624512</v>
      </c>
      <c r="X326">
        <v>0.25519156455993702</v>
      </c>
      <c r="Y326">
        <v>0.25519156455993702</v>
      </c>
      <c r="Z326">
        <v>0</v>
      </c>
      <c r="AA326">
        <v>0.5</v>
      </c>
      <c r="AB326">
        <v>1</v>
      </c>
      <c r="AC326">
        <v>0.66666666666666696</v>
      </c>
      <c r="AD326">
        <v>0.5</v>
      </c>
      <c r="AE326">
        <v>0.5</v>
      </c>
    </row>
    <row r="327" spans="1:31" x14ac:dyDescent="0.15">
      <c r="A327" s="4">
        <v>611</v>
      </c>
      <c r="B327">
        <v>12</v>
      </c>
      <c r="C327">
        <v>8</v>
      </c>
      <c r="D327">
        <v>10</v>
      </c>
      <c r="E327">
        <v>10</v>
      </c>
      <c r="F327">
        <v>9</v>
      </c>
      <c r="G327">
        <v>1</v>
      </c>
      <c r="H327">
        <v>3</v>
      </c>
      <c r="I327">
        <v>7</v>
      </c>
      <c r="J327">
        <v>0.6</v>
      </c>
      <c r="K327">
        <v>4.8742446899414098</v>
      </c>
      <c r="L327" s="7">
        <v>3.3964424133300799</v>
      </c>
      <c r="M327">
        <v>2.6547431945800799</v>
      </c>
      <c r="N327">
        <v>3.8664531707763699</v>
      </c>
      <c r="O327">
        <v>1</v>
      </c>
      <c r="P327">
        <v>1</v>
      </c>
      <c r="Q327">
        <v>9</v>
      </c>
      <c r="R327" s="12">
        <v>0.1111</v>
      </c>
      <c r="S327" s="12">
        <f t="shared" si="5"/>
        <v>0.1</v>
      </c>
      <c r="T327">
        <v>1.2030220031738299</v>
      </c>
      <c r="U327">
        <v>1.1312853097915601</v>
      </c>
      <c r="V327">
        <v>1.0375610589981099</v>
      </c>
      <c r="W327" s="13">
        <v>9.3724250793457003E-2</v>
      </c>
      <c r="X327">
        <v>0.16546094417571999</v>
      </c>
      <c r="Y327">
        <v>0.16546094417571999</v>
      </c>
      <c r="Z327">
        <v>0.1</v>
      </c>
      <c r="AA327">
        <v>0.8</v>
      </c>
      <c r="AB327">
        <v>0.88888888888888895</v>
      </c>
      <c r="AC327">
        <v>0.84210526315789502</v>
      </c>
      <c r="AD327">
        <v>0.2</v>
      </c>
      <c r="AE327">
        <v>0.7</v>
      </c>
    </row>
    <row r="328" spans="1:31" x14ac:dyDescent="0.15">
      <c r="A328" s="4">
        <v>699</v>
      </c>
      <c r="B328">
        <v>12</v>
      </c>
      <c r="C328">
        <v>8</v>
      </c>
      <c r="D328">
        <v>10</v>
      </c>
      <c r="E328">
        <v>10</v>
      </c>
      <c r="F328">
        <v>10</v>
      </c>
      <c r="G328">
        <v>0</v>
      </c>
      <c r="H328">
        <v>2</v>
      </c>
      <c r="I328">
        <v>8</v>
      </c>
      <c r="J328">
        <v>0.6</v>
      </c>
      <c r="K328">
        <v>5.0882682800293004</v>
      </c>
      <c r="L328" s="7">
        <v>3.3974666595459002</v>
      </c>
      <c r="M328">
        <v>1.90909767150879</v>
      </c>
      <c r="N328">
        <v>6.5935630798339799</v>
      </c>
      <c r="O328">
        <v>2</v>
      </c>
      <c r="P328">
        <v>2</v>
      </c>
      <c r="Q328">
        <v>11</v>
      </c>
      <c r="R328" s="12">
        <v>0.18179999999999999</v>
      </c>
      <c r="S328" s="12">
        <f t="shared" si="5"/>
        <v>0.2</v>
      </c>
      <c r="T328">
        <v>1.4892158508300799</v>
      </c>
      <c r="U328">
        <v>1.2360038757324201</v>
      </c>
      <c r="V328">
        <v>1.24788475036621</v>
      </c>
      <c r="W328" s="13">
        <v>1.1880874633789101E-2</v>
      </c>
      <c r="X328">
        <v>0.24133110046386699</v>
      </c>
      <c r="Y328">
        <v>0.24133110046386699</v>
      </c>
      <c r="Z328">
        <v>0.2</v>
      </c>
      <c r="AA328">
        <v>0.9</v>
      </c>
      <c r="AB328">
        <v>0.81818181818181801</v>
      </c>
      <c r="AC328">
        <v>0.85714285714285698</v>
      </c>
      <c r="AD328">
        <v>0.1</v>
      </c>
      <c r="AE328">
        <v>0.7</v>
      </c>
    </row>
    <row r="329" spans="1:31" x14ac:dyDescent="0.15">
      <c r="A329" s="4">
        <v>776</v>
      </c>
      <c r="B329">
        <v>11</v>
      </c>
      <c r="C329">
        <v>9</v>
      </c>
      <c r="D329">
        <v>10</v>
      </c>
      <c r="E329">
        <v>10</v>
      </c>
      <c r="F329">
        <v>10</v>
      </c>
      <c r="G329">
        <v>0</v>
      </c>
      <c r="H329">
        <v>1</v>
      </c>
      <c r="I329">
        <v>9</v>
      </c>
      <c r="J329">
        <v>0.55000000000000004</v>
      </c>
      <c r="K329">
        <v>3.4756774902343701</v>
      </c>
      <c r="L329" s="7">
        <v>3.3988895416259801</v>
      </c>
      <c r="M329">
        <v>8.0671653747558594</v>
      </c>
      <c r="N329">
        <v>5.9548854827880904</v>
      </c>
      <c r="O329">
        <v>0</v>
      </c>
      <c r="P329">
        <v>0</v>
      </c>
      <c r="Q329">
        <v>0</v>
      </c>
      <c r="R329" s="12">
        <v>0</v>
      </c>
      <c r="S329" s="12">
        <f t="shared" si="5"/>
        <v>0</v>
      </c>
      <c r="T329">
        <v>0.86539077758789096</v>
      </c>
      <c r="U329">
        <v>0.90164756774902299</v>
      </c>
      <c r="V329">
        <v>0.74507296085357699</v>
      </c>
      <c r="W329" s="13">
        <v>0.156574606895447</v>
      </c>
      <c r="X329">
        <v>0.12031781673431401</v>
      </c>
      <c r="Y329">
        <v>0.12031781673431401</v>
      </c>
      <c r="Z329">
        <v>0</v>
      </c>
      <c r="AA329">
        <v>0</v>
      </c>
      <c r="AB329" t="s">
        <v>29</v>
      </c>
      <c r="AC329" t="s">
        <v>29</v>
      </c>
      <c r="AD329">
        <v>1</v>
      </c>
      <c r="AE329">
        <v>0</v>
      </c>
    </row>
    <row r="330" spans="1:31" x14ac:dyDescent="0.15">
      <c r="A330" s="4">
        <v>995</v>
      </c>
      <c r="B330">
        <v>13</v>
      </c>
      <c r="C330">
        <v>7</v>
      </c>
      <c r="D330">
        <v>10</v>
      </c>
      <c r="E330">
        <v>10</v>
      </c>
      <c r="F330">
        <v>10</v>
      </c>
      <c r="G330">
        <v>0</v>
      </c>
      <c r="H330">
        <v>3</v>
      </c>
      <c r="I330">
        <v>7</v>
      </c>
      <c r="J330">
        <v>0.65</v>
      </c>
      <c r="K330">
        <v>5.4405956268310502</v>
      </c>
      <c r="L330" s="7">
        <v>3.4059295654296902</v>
      </c>
      <c r="M330">
        <v>1.79681396484375</v>
      </c>
      <c r="N330">
        <v>4.4835071563720703</v>
      </c>
      <c r="O330">
        <v>2</v>
      </c>
      <c r="P330">
        <v>2</v>
      </c>
      <c r="Q330">
        <v>11</v>
      </c>
      <c r="R330" s="12">
        <v>0.18179999999999999</v>
      </c>
      <c r="S330" s="12">
        <f t="shared" si="5"/>
        <v>0.2</v>
      </c>
      <c r="T330">
        <v>1.60592460632324</v>
      </c>
      <c r="U330">
        <v>1.44540655612946</v>
      </c>
      <c r="V330">
        <v>1.3378612995147701</v>
      </c>
      <c r="W330" s="13">
        <v>0.107545256614685</v>
      </c>
      <c r="X330">
        <v>0.26806330680847201</v>
      </c>
      <c r="Y330">
        <v>0.26806330680847201</v>
      </c>
      <c r="Z330">
        <v>0.2</v>
      </c>
      <c r="AA330">
        <v>0.9</v>
      </c>
      <c r="AB330">
        <v>0.81818181818181801</v>
      </c>
      <c r="AC330">
        <v>0.85714285714285698</v>
      </c>
      <c r="AD330">
        <v>0.1</v>
      </c>
      <c r="AE330">
        <v>0.7</v>
      </c>
    </row>
    <row r="331" spans="1:31" x14ac:dyDescent="0.15">
      <c r="A331" s="4">
        <v>192</v>
      </c>
      <c r="B331">
        <v>10</v>
      </c>
      <c r="C331">
        <v>10</v>
      </c>
      <c r="D331">
        <v>10</v>
      </c>
      <c r="E331">
        <v>10</v>
      </c>
      <c r="F331">
        <v>9</v>
      </c>
      <c r="G331">
        <v>1</v>
      </c>
      <c r="H331">
        <v>1</v>
      </c>
      <c r="I331">
        <v>9</v>
      </c>
      <c r="J331">
        <v>0.5</v>
      </c>
      <c r="K331">
        <v>4.2299690246581996</v>
      </c>
      <c r="L331" s="7">
        <v>3.4063034057617201</v>
      </c>
      <c r="M331">
        <v>4.0737323760986301</v>
      </c>
      <c r="N331">
        <v>8.9782314300537092</v>
      </c>
      <c r="O331">
        <v>1</v>
      </c>
      <c r="P331">
        <v>1</v>
      </c>
      <c r="Q331">
        <v>7</v>
      </c>
      <c r="R331" s="12">
        <v>0.1429</v>
      </c>
      <c r="S331" s="12">
        <f t="shared" si="5"/>
        <v>0.1</v>
      </c>
      <c r="T331">
        <v>0.99621391296386697</v>
      </c>
      <c r="U331">
        <v>0.76201820373535201</v>
      </c>
      <c r="V331">
        <v>0.86021959781646695</v>
      </c>
      <c r="W331" s="13">
        <v>9.8201394081115695E-2</v>
      </c>
      <c r="X331">
        <v>0.13599431514740001</v>
      </c>
      <c r="Y331">
        <v>0.13599431514740001</v>
      </c>
      <c r="Z331">
        <v>0.1</v>
      </c>
      <c r="AA331">
        <v>0.6</v>
      </c>
      <c r="AB331">
        <v>0.85714285714285698</v>
      </c>
      <c r="AC331">
        <v>0.70588235294117596</v>
      </c>
      <c r="AD331">
        <v>0.4</v>
      </c>
      <c r="AE331">
        <v>0.5</v>
      </c>
    </row>
    <row r="332" spans="1:31" x14ac:dyDescent="0.15">
      <c r="A332" s="4">
        <v>538</v>
      </c>
      <c r="B332">
        <v>13</v>
      </c>
      <c r="C332">
        <v>7</v>
      </c>
      <c r="D332">
        <v>10</v>
      </c>
      <c r="E332">
        <v>10</v>
      </c>
      <c r="F332">
        <v>10</v>
      </c>
      <c r="G332">
        <v>0</v>
      </c>
      <c r="H332">
        <v>3</v>
      </c>
      <c r="I332">
        <v>7</v>
      </c>
      <c r="J332">
        <v>0.65</v>
      </c>
      <c r="K332">
        <v>5.02571678161621</v>
      </c>
      <c r="L332" s="7">
        <v>3.4117507934570299</v>
      </c>
      <c r="M332">
        <v>2.7751941680908199</v>
      </c>
      <c r="N332">
        <v>4.4705162048339799</v>
      </c>
      <c r="O332">
        <v>0</v>
      </c>
      <c r="P332">
        <v>0</v>
      </c>
      <c r="Q332">
        <v>4</v>
      </c>
      <c r="R332" s="12">
        <v>0</v>
      </c>
      <c r="S332" s="12">
        <f t="shared" si="5"/>
        <v>0</v>
      </c>
      <c r="T332">
        <v>1.5897197723388701</v>
      </c>
      <c r="U332">
        <v>1.4591312408447299</v>
      </c>
      <c r="V332">
        <v>1.3261362314224201</v>
      </c>
      <c r="W332" s="13">
        <v>0.132995009422302</v>
      </c>
      <c r="X332">
        <v>0.26358354091644298</v>
      </c>
      <c r="Y332">
        <v>0.26358354091644298</v>
      </c>
      <c r="Z332">
        <v>0</v>
      </c>
      <c r="AA332">
        <v>0.4</v>
      </c>
      <c r="AB332">
        <v>1</v>
      </c>
      <c r="AC332">
        <v>0.57142857142857195</v>
      </c>
      <c r="AD332">
        <v>0.6</v>
      </c>
      <c r="AE332">
        <v>0.4</v>
      </c>
    </row>
    <row r="333" spans="1:31" x14ac:dyDescent="0.15">
      <c r="A333" s="4">
        <v>435</v>
      </c>
      <c r="B333">
        <v>12</v>
      </c>
      <c r="C333">
        <v>8</v>
      </c>
      <c r="D333">
        <v>10</v>
      </c>
      <c r="E333">
        <v>10</v>
      </c>
      <c r="F333">
        <v>10</v>
      </c>
      <c r="G333">
        <v>0</v>
      </c>
      <c r="H333">
        <v>2</v>
      </c>
      <c r="I333">
        <v>8</v>
      </c>
      <c r="J333">
        <v>0.6</v>
      </c>
      <c r="K333">
        <v>4.1058616638183603</v>
      </c>
      <c r="L333" s="7">
        <v>3.4123592376709002</v>
      </c>
      <c r="M333">
        <v>3.8157482147216801</v>
      </c>
      <c r="N333">
        <v>3.9717445373535201</v>
      </c>
      <c r="O333">
        <v>0</v>
      </c>
      <c r="P333">
        <v>0</v>
      </c>
      <c r="Q333">
        <v>4</v>
      </c>
      <c r="R333" s="12">
        <v>0</v>
      </c>
      <c r="S333" s="12">
        <f t="shared" si="5"/>
        <v>0</v>
      </c>
      <c r="T333">
        <v>1.2033233642578101</v>
      </c>
      <c r="U333">
        <v>1.1638040542602499</v>
      </c>
      <c r="V333">
        <v>1.0170538425445601</v>
      </c>
      <c r="W333" s="13">
        <v>0.14675021171569799</v>
      </c>
      <c r="X333">
        <v>0.186269521713257</v>
      </c>
      <c r="Y333">
        <v>0.186269521713257</v>
      </c>
      <c r="Z333">
        <v>0</v>
      </c>
      <c r="AA333">
        <v>0.4</v>
      </c>
      <c r="AB333">
        <v>1</v>
      </c>
      <c r="AC333">
        <v>0.57142857142857195</v>
      </c>
      <c r="AD333">
        <v>0.6</v>
      </c>
      <c r="AE333">
        <v>0.4</v>
      </c>
    </row>
    <row r="334" spans="1:31" x14ac:dyDescent="0.15">
      <c r="A334" s="4">
        <v>186</v>
      </c>
      <c r="B334">
        <v>15</v>
      </c>
      <c r="C334">
        <v>5</v>
      </c>
      <c r="D334">
        <v>10</v>
      </c>
      <c r="E334">
        <v>10</v>
      </c>
      <c r="F334">
        <v>10</v>
      </c>
      <c r="G334">
        <v>0</v>
      </c>
      <c r="H334">
        <v>5</v>
      </c>
      <c r="I334">
        <v>5</v>
      </c>
      <c r="J334">
        <v>0.75</v>
      </c>
      <c r="K334">
        <v>5.5654602050781197</v>
      </c>
      <c r="L334" s="7">
        <v>3.4134902954101598</v>
      </c>
      <c r="M334">
        <v>2.9460144042968701</v>
      </c>
      <c r="N334">
        <v>3.3690128326415998</v>
      </c>
      <c r="O334">
        <v>2</v>
      </c>
      <c r="P334">
        <v>2</v>
      </c>
      <c r="Q334">
        <v>12</v>
      </c>
      <c r="R334" s="12">
        <v>0.16669999999999999</v>
      </c>
      <c r="S334" s="12">
        <f t="shared" si="5"/>
        <v>0.2</v>
      </c>
      <c r="T334">
        <v>1.5749206542968699</v>
      </c>
      <c r="U334">
        <v>1.52458608150482</v>
      </c>
      <c r="V334">
        <v>1.3351366519928001</v>
      </c>
      <c r="W334" s="13">
        <v>0.18944942951202401</v>
      </c>
      <c r="X334">
        <v>0.23978400230407701</v>
      </c>
      <c r="Y334">
        <v>0.23978400230407701</v>
      </c>
      <c r="Z334">
        <v>0.2</v>
      </c>
      <c r="AA334">
        <v>1</v>
      </c>
      <c r="AB334">
        <v>0.83333333333333304</v>
      </c>
      <c r="AC334">
        <v>0.90909090909090895</v>
      </c>
      <c r="AD334">
        <v>0</v>
      </c>
      <c r="AE334">
        <v>0.8</v>
      </c>
    </row>
    <row r="335" spans="1:31" x14ac:dyDescent="0.15">
      <c r="A335" s="4">
        <v>491</v>
      </c>
      <c r="B335">
        <v>11</v>
      </c>
      <c r="C335">
        <v>9</v>
      </c>
      <c r="D335">
        <v>10</v>
      </c>
      <c r="E335">
        <v>10</v>
      </c>
      <c r="F335">
        <v>8</v>
      </c>
      <c r="G335">
        <v>2</v>
      </c>
      <c r="H335">
        <v>3</v>
      </c>
      <c r="I335">
        <v>7</v>
      </c>
      <c r="J335">
        <v>0.55000000000000004</v>
      </c>
      <c r="K335">
        <v>5.2202625274658203</v>
      </c>
      <c r="L335" s="7">
        <v>3.4156227111816402</v>
      </c>
      <c r="M335">
        <v>2.3201217651367201</v>
      </c>
      <c r="N335">
        <v>4.4504699707031197</v>
      </c>
      <c r="O335">
        <v>0</v>
      </c>
      <c r="P335">
        <v>0</v>
      </c>
      <c r="Q335">
        <v>3</v>
      </c>
      <c r="R335" s="12">
        <v>0</v>
      </c>
      <c r="S335" s="12">
        <f t="shared" si="5"/>
        <v>0</v>
      </c>
      <c r="T335">
        <v>1.08377456665039</v>
      </c>
      <c r="U335">
        <v>0.98985290527343694</v>
      </c>
      <c r="V335">
        <v>0.96542298793792702</v>
      </c>
      <c r="W335" s="13">
        <v>2.4429917335510299E-2</v>
      </c>
      <c r="X335">
        <v>0.118351578712463</v>
      </c>
      <c r="Y335">
        <v>0.118351578712463</v>
      </c>
      <c r="Z335">
        <v>0</v>
      </c>
      <c r="AA335">
        <v>0.3</v>
      </c>
      <c r="AB335">
        <v>1</v>
      </c>
      <c r="AC335">
        <v>0.46153846153846201</v>
      </c>
      <c r="AD335">
        <v>0.7</v>
      </c>
      <c r="AE335">
        <v>0.3</v>
      </c>
    </row>
    <row r="336" spans="1:31" x14ac:dyDescent="0.15">
      <c r="A336" s="4">
        <v>150</v>
      </c>
      <c r="B336">
        <v>13</v>
      </c>
      <c r="C336">
        <v>7</v>
      </c>
      <c r="D336">
        <v>10</v>
      </c>
      <c r="E336">
        <v>10</v>
      </c>
      <c r="F336">
        <v>10</v>
      </c>
      <c r="G336">
        <v>0</v>
      </c>
      <c r="H336">
        <v>3</v>
      </c>
      <c r="I336">
        <v>7</v>
      </c>
      <c r="J336">
        <v>0.65</v>
      </c>
      <c r="K336">
        <v>5.1955280303955096</v>
      </c>
      <c r="L336" s="7">
        <v>3.4199886322021502</v>
      </c>
      <c r="M336">
        <v>2.2160167694091801</v>
      </c>
      <c r="N336">
        <v>4.1985225677490199</v>
      </c>
      <c r="O336">
        <v>1</v>
      </c>
      <c r="P336">
        <v>1</v>
      </c>
      <c r="Q336">
        <v>9</v>
      </c>
      <c r="R336" s="12">
        <v>0.1111</v>
      </c>
      <c r="S336" s="12">
        <f t="shared" si="5"/>
        <v>0.1</v>
      </c>
      <c r="T336">
        <v>1.8349590301513701</v>
      </c>
      <c r="U336">
        <v>1.66742956638336</v>
      </c>
      <c r="V336">
        <v>1.5271577835082999</v>
      </c>
      <c r="W336" s="13">
        <v>0.14027178287506101</v>
      </c>
      <c r="X336">
        <v>0.30780124664306602</v>
      </c>
      <c r="Y336">
        <v>0.30780124664306602</v>
      </c>
      <c r="Z336">
        <v>0.1</v>
      </c>
      <c r="AA336">
        <v>0.8</v>
      </c>
      <c r="AB336">
        <v>0.88888888888888895</v>
      </c>
      <c r="AC336">
        <v>0.84210526315789502</v>
      </c>
      <c r="AD336">
        <v>0.2</v>
      </c>
      <c r="AE336">
        <v>0.7</v>
      </c>
    </row>
    <row r="337" spans="1:31" x14ac:dyDescent="0.15">
      <c r="A337" s="4">
        <v>458</v>
      </c>
      <c r="B337">
        <v>10</v>
      </c>
      <c r="C337">
        <v>10</v>
      </c>
      <c r="D337">
        <v>10</v>
      </c>
      <c r="E337">
        <v>10</v>
      </c>
      <c r="F337">
        <v>7</v>
      </c>
      <c r="G337">
        <v>3</v>
      </c>
      <c r="H337">
        <v>3</v>
      </c>
      <c r="I337">
        <v>7</v>
      </c>
      <c r="J337">
        <v>0.5</v>
      </c>
      <c r="K337">
        <v>4.5135078430175799</v>
      </c>
      <c r="L337" s="7">
        <v>3.4226341247558598</v>
      </c>
      <c r="M337">
        <v>3.21664237976074</v>
      </c>
      <c r="N337">
        <v>3.3419609069824201</v>
      </c>
      <c r="O337">
        <v>0</v>
      </c>
      <c r="P337">
        <v>0</v>
      </c>
      <c r="Q337">
        <v>0</v>
      </c>
      <c r="R337" s="12">
        <v>0</v>
      </c>
      <c r="S337" s="12">
        <f t="shared" si="5"/>
        <v>0</v>
      </c>
      <c r="T337">
        <v>0.95008087158203103</v>
      </c>
      <c r="U337">
        <v>0.89367359876632702</v>
      </c>
      <c r="V337">
        <v>0.85175305604934703</v>
      </c>
      <c r="W337" s="13">
        <v>4.1920542716980001E-2</v>
      </c>
      <c r="X337">
        <v>9.8327815532684298E-2</v>
      </c>
      <c r="Y337">
        <v>9.8327815532684298E-2</v>
      </c>
      <c r="Z337">
        <v>0</v>
      </c>
      <c r="AA337">
        <v>0</v>
      </c>
      <c r="AB337" t="s">
        <v>29</v>
      </c>
      <c r="AC337" t="s">
        <v>29</v>
      </c>
      <c r="AD337">
        <v>1</v>
      </c>
      <c r="AE337">
        <v>0</v>
      </c>
    </row>
    <row r="338" spans="1:31" x14ac:dyDescent="0.15">
      <c r="A338" s="4">
        <v>665</v>
      </c>
      <c r="B338">
        <v>14</v>
      </c>
      <c r="C338">
        <v>6</v>
      </c>
      <c r="D338">
        <v>10</v>
      </c>
      <c r="E338">
        <v>10</v>
      </c>
      <c r="F338">
        <v>10</v>
      </c>
      <c r="G338">
        <v>0</v>
      </c>
      <c r="H338">
        <v>4</v>
      </c>
      <c r="I338">
        <v>6</v>
      </c>
      <c r="J338">
        <v>0.7</v>
      </c>
      <c r="K338">
        <v>5.1366710662841797</v>
      </c>
      <c r="L338" s="7">
        <v>3.4232616424560498</v>
      </c>
      <c r="M338">
        <v>2.92183113098144</v>
      </c>
      <c r="N338">
        <v>3.4478187561035201</v>
      </c>
      <c r="O338">
        <v>1</v>
      </c>
      <c r="P338">
        <v>1</v>
      </c>
      <c r="Q338">
        <v>9</v>
      </c>
      <c r="R338" s="12">
        <v>0.1111</v>
      </c>
      <c r="S338" s="12">
        <f t="shared" si="5"/>
        <v>0.1</v>
      </c>
      <c r="T338">
        <v>1.4868621826171899</v>
      </c>
      <c r="U338">
        <v>1.4358816146850599</v>
      </c>
      <c r="V338">
        <v>1.2538750171661399</v>
      </c>
      <c r="W338" s="13">
        <v>0.18200659751892101</v>
      </c>
      <c r="X338">
        <v>0.23298716545105</v>
      </c>
      <c r="Y338">
        <v>0.23298716545105</v>
      </c>
      <c r="Z338">
        <v>0.1</v>
      </c>
      <c r="AA338">
        <v>0.8</v>
      </c>
      <c r="AB338">
        <v>0.88888888888888895</v>
      </c>
      <c r="AC338">
        <v>0.84210526315789502</v>
      </c>
      <c r="AD338">
        <v>0.2</v>
      </c>
      <c r="AE338">
        <v>0.7</v>
      </c>
    </row>
    <row r="339" spans="1:31" x14ac:dyDescent="0.15">
      <c r="A339" s="4">
        <v>210</v>
      </c>
      <c r="B339">
        <v>12</v>
      </c>
      <c r="C339">
        <v>8</v>
      </c>
      <c r="D339">
        <v>10</v>
      </c>
      <c r="E339">
        <v>10</v>
      </c>
      <c r="F339">
        <v>10</v>
      </c>
      <c r="G339">
        <v>0</v>
      </c>
      <c r="H339">
        <v>2</v>
      </c>
      <c r="I339">
        <v>8</v>
      </c>
      <c r="J339">
        <v>0.6</v>
      </c>
      <c r="K339">
        <v>4.36161231994629</v>
      </c>
      <c r="L339" s="7">
        <v>3.4236698150634801</v>
      </c>
      <c r="M339">
        <v>4.0025310516357404</v>
      </c>
      <c r="N339">
        <v>5.4132823944091797</v>
      </c>
      <c r="O339">
        <v>0</v>
      </c>
      <c r="P339">
        <v>0</v>
      </c>
      <c r="Q339">
        <v>8</v>
      </c>
      <c r="R339" s="12">
        <v>0</v>
      </c>
      <c r="S339" s="12">
        <f t="shared" si="5"/>
        <v>0</v>
      </c>
      <c r="T339">
        <v>1.1368865966796899</v>
      </c>
      <c r="U339">
        <v>1.06051826477051</v>
      </c>
      <c r="V339">
        <v>0.96184885501861594</v>
      </c>
      <c r="W339" s="13">
        <v>9.8669409751892104E-2</v>
      </c>
      <c r="X339">
        <v>0.175037741661072</v>
      </c>
      <c r="Y339">
        <v>0.175037741661072</v>
      </c>
      <c r="Z339">
        <v>0</v>
      </c>
      <c r="AA339">
        <v>0.8</v>
      </c>
      <c r="AB339">
        <v>1</v>
      </c>
      <c r="AC339">
        <v>0.88888888888888895</v>
      </c>
      <c r="AD339">
        <v>0.2</v>
      </c>
      <c r="AE339">
        <v>0.8</v>
      </c>
    </row>
    <row r="340" spans="1:31" x14ac:dyDescent="0.15">
      <c r="A340" s="4">
        <v>803</v>
      </c>
      <c r="B340">
        <v>13</v>
      </c>
      <c r="C340">
        <v>7</v>
      </c>
      <c r="D340">
        <v>10</v>
      </c>
      <c r="E340">
        <v>10</v>
      </c>
      <c r="F340">
        <v>10</v>
      </c>
      <c r="G340">
        <v>0</v>
      </c>
      <c r="H340">
        <v>3</v>
      </c>
      <c r="I340">
        <v>7</v>
      </c>
      <c r="J340">
        <v>0.65</v>
      </c>
      <c r="K340">
        <v>4.7810554504394496</v>
      </c>
      <c r="L340" s="7">
        <v>3.42788887023926</v>
      </c>
      <c r="M340">
        <v>2.91549491882324</v>
      </c>
      <c r="N340">
        <v>3.7785625457763699</v>
      </c>
      <c r="O340">
        <v>1</v>
      </c>
      <c r="P340">
        <v>1</v>
      </c>
      <c r="Q340">
        <v>9</v>
      </c>
      <c r="R340" s="12">
        <v>0.1111</v>
      </c>
      <c r="S340" s="12">
        <f t="shared" si="5"/>
        <v>0.1</v>
      </c>
      <c r="T340">
        <v>1.22781562805176</v>
      </c>
      <c r="U340">
        <v>1.1802076101303101</v>
      </c>
      <c r="V340">
        <v>1.04466116428375</v>
      </c>
      <c r="W340" s="13">
        <v>0.13554644584655801</v>
      </c>
      <c r="X340">
        <v>0.18315446376800501</v>
      </c>
      <c r="Y340">
        <v>0.18315446376800501</v>
      </c>
      <c r="Z340">
        <v>0.1</v>
      </c>
      <c r="AA340">
        <v>0.8</v>
      </c>
      <c r="AB340">
        <v>0.88888888888888895</v>
      </c>
      <c r="AC340">
        <v>0.84210526315789502</v>
      </c>
      <c r="AD340">
        <v>0.2</v>
      </c>
      <c r="AE340">
        <v>0.7</v>
      </c>
    </row>
    <row r="341" spans="1:31" x14ac:dyDescent="0.15">
      <c r="A341" s="4">
        <v>362</v>
      </c>
      <c r="B341">
        <v>14</v>
      </c>
      <c r="C341">
        <v>6</v>
      </c>
      <c r="D341">
        <v>10</v>
      </c>
      <c r="E341">
        <v>10</v>
      </c>
      <c r="F341">
        <v>9</v>
      </c>
      <c r="G341">
        <v>1</v>
      </c>
      <c r="H341">
        <v>5</v>
      </c>
      <c r="I341">
        <v>5</v>
      </c>
      <c r="J341">
        <v>0.7</v>
      </c>
      <c r="K341">
        <v>5.1341094970703098</v>
      </c>
      <c r="L341" s="7">
        <v>3.4281635284423801</v>
      </c>
      <c r="M341">
        <v>3.0469264984130899</v>
      </c>
      <c r="N341">
        <v>2.6494369506835902</v>
      </c>
      <c r="O341">
        <v>1</v>
      </c>
      <c r="P341">
        <v>1</v>
      </c>
      <c r="Q341">
        <v>7</v>
      </c>
      <c r="R341" s="12">
        <v>0.1429</v>
      </c>
      <c r="S341" s="12">
        <f t="shared" si="5"/>
        <v>0.1</v>
      </c>
      <c r="T341">
        <v>1.2833843231201201</v>
      </c>
      <c r="U341">
        <v>1.26145780086517</v>
      </c>
      <c r="V341">
        <v>1.1252807378768901</v>
      </c>
      <c r="W341" s="13">
        <v>0.136177062988281</v>
      </c>
      <c r="X341">
        <v>0.15810358524322499</v>
      </c>
      <c r="Y341">
        <v>0.15810358524322499</v>
      </c>
      <c r="Z341">
        <v>0.1</v>
      </c>
      <c r="AA341">
        <v>0.6</v>
      </c>
      <c r="AB341">
        <v>0.85714285714285698</v>
      </c>
      <c r="AC341">
        <v>0.70588235294117596</v>
      </c>
      <c r="AD341">
        <v>0.4</v>
      </c>
      <c r="AE341">
        <v>0.5</v>
      </c>
    </row>
    <row r="342" spans="1:31" x14ac:dyDescent="0.15">
      <c r="A342" s="4">
        <v>721</v>
      </c>
      <c r="B342">
        <v>13</v>
      </c>
      <c r="C342">
        <v>7</v>
      </c>
      <c r="D342">
        <v>10</v>
      </c>
      <c r="E342">
        <v>10</v>
      </c>
      <c r="F342">
        <v>9</v>
      </c>
      <c r="G342">
        <v>1</v>
      </c>
      <c r="H342">
        <v>4</v>
      </c>
      <c r="I342">
        <v>6</v>
      </c>
      <c r="J342">
        <v>0.65</v>
      </c>
      <c r="K342">
        <v>5.4146060943603498</v>
      </c>
      <c r="L342" s="7">
        <v>3.4291133880615199</v>
      </c>
      <c r="M342">
        <v>2.71182060241699</v>
      </c>
      <c r="N342">
        <v>3.7682437896728498</v>
      </c>
      <c r="O342">
        <v>1</v>
      </c>
      <c r="P342">
        <v>1</v>
      </c>
      <c r="Q342">
        <v>9</v>
      </c>
      <c r="R342" s="12">
        <v>0.1111</v>
      </c>
      <c r="S342" s="12">
        <f t="shared" si="5"/>
        <v>0.1</v>
      </c>
      <c r="T342">
        <v>1.43527603149414</v>
      </c>
      <c r="U342">
        <v>1.3497447967529299</v>
      </c>
      <c r="V342">
        <v>1.2335627079010001</v>
      </c>
      <c r="W342" s="13">
        <v>0.116182088851929</v>
      </c>
      <c r="X342">
        <v>0.20171332359314001</v>
      </c>
      <c r="Y342">
        <v>0.20171332359314001</v>
      </c>
      <c r="Z342">
        <v>0.1</v>
      </c>
      <c r="AA342">
        <v>0.8</v>
      </c>
      <c r="AB342">
        <v>0.88888888888888895</v>
      </c>
      <c r="AC342">
        <v>0.84210526315789502</v>
      </c>
      <c r="AD342">
        <v>0.2</v>
      </c>
      <c r="AE342">
        <v>0.7</v>
      </c>
    </row>
    <row r="343" spans="1:31" x14ac:dyDescent="0.15">
      <c r="A343" s="4">
        <v>858</v>
      </c>
      <c r="B343">
        <v>12</v>
      </c>
      <c r="C343">
        <v>8</v>
      </c>
      <c r="D343">
        <v>10</v>
      </c>
      <c r="E343">
        <v>10</v>
      </c>
      <c r="F343">
        <v>10</v>
      </c>
      <c r="G343">
        <v>0</v>
      </c>
      <c r="H343">
        <v>2</v>
      </c>
      <c r="I343">
        <v>8</v>
      </c>
      <c r="J343">
        <v>0.6</v>
      </c>
      <c r="K343">
        <v>4.7803192138671902</v>
      </c>
      <c r="L343" s="7">
        <v>3.4312171936035201</v>
      </c>
      <c r="M343">
        <v>2.7061843872070299</v>
      </c>
      <c r="N343">
        <v>5.8392257690429696</v>
      </c>
      <c r="O343">
        <v>1</v>
      </c>
      <c r="P343">
        <v>1</v>
      </c>
      <c r="Q343">
        <v>9</v>
      </c>
      <c r="R343" s="12">
        <v>0.1111</v>
      </c>
      <c r="S343" s="12">
        <f t="shared" si="5"/>
        <v>0.1</v>
      </c>
      <c r="T343">
        <v>1.5656433105468699</v>
      </c>
      <c r="U343">
        <v>1.36263179779053</v>
      </c>
      <c r="V343">
        <v>1.31848680973053</v>
      </c>
      <c r="W343" s="13">
        <v>4.41449880599976E-2</v>
      </c>
      <c r="X343">
        <v>0.24715650081634499</v>
      </c>
      <c r="Y343">
        <v>0.24715650081634499</v>
      </c>
      <c r="Z343">
        <v>0.1</v>
      </c>
      <c r="AA343">
        <v>0.8</v>
      </c>
      <c r="AB343">
        <v>0.88888888888888895</v>
      </c>
      <c r="AC343">
        <v>0.84210526315789502</v>
      </c>
      <c r="AD343">
        <v>0.2</v>
      </c>
      <c r="AE343">
        <v>0.7</v>
      </c>
    </row>
    <row r="344" spans="1:31" x14ac:dyDescent="0.15">
      <c r="A344" s="4">
        <v>696</v>
      </c>
      <c r="B344">
        <v>12</v>
      </c>
      <c r="C344">
        <v>8</v>
      </c>
      <c r="D344">
        <v>10</v>
      </c>
      <c r="E344">
        <v>10</v>
      </c>
      <c r="F344">
        <v>9</v>
      </c>
      <c r="G344">
        <v>1</v>
      </c>
      <c r="H344">
        <v>3</v>
      </c>
      <c r="I344">
        <v>7</v>
      </c>
      <c r="J344">
        <v>0.6</v>
      </c>
      <c r="K344">
        <v>5.2152156829834002</v>
      </c>
      <c r="L344" s="7">
        <v>3.4395561218261701</v>
      </c>
      <c r="M344">
        <v>2.4956912994384801</v>
      </c>
      <c r="N344">
        <v>4.5704784393310502</v>
      </c>
      <c r="O344">
        <v>1</v>
      </c>
      <c r="P344">
        <v>1</v>
      </c>
      <c r="Q344">
        <v>6</v>
      </c>
      <c r="R344" s="12">
        <v>0.16669999999999999</v>
      </c>
      <c r="S344" s="12">
        <f t="shared" si="5"/>
        <v>0.1</v>
      </c>
      <c r="T344">
        <v>1.2951908111572299</v>
      </c>
      <c r="U344">
        <v>1.18502616882324</v>
      </c>
      <c r="V344">
        <v>1.1109803915023799</v>
      </c>
      <c r="W344" s="13">
        <v>7.4045777320861803E-2</v>
      </c>
      <c r="X344">
        <v>0.184210419654846</v>
      </c>
      <c r="Y344">
        <v>0.184210419654846</v>
      </c>
      <c r="Z344">
        <v>0.1</v>
      </c>
      <c r="AA344">
        <v>0.5</v>
      </c>
      <c r="AB344">
        <v>0.83333333333333304</v>
      </c>
      <c r="AC344">
        <v>0.625</v>
      </c>
      <c r="AD344">
        <v>0.5</v>
      </c>
      <c r="AE344">
        <v>0.4</v>
      </c>
    </row>
    <row r="345" spans="1:31" x14ac:dyDescent="0.15">
      <c r="A345" s="4">
        <v>100</v>
      </c>
      <c r="B345">
        <v>14</v>
      </c>
      <c r="C345">
        <v>6</v>
      </c>
      <c r="D345">
        <v>10</v>
      </c>
      <c r="E345">
        <v>10</v>
      </c>
      <c r="F345">
        <v>10</v>
      </c>
      <c r="G345">
        <v>0</v>
      </c>
      <c r="H345">
        <v>4</v>
      </c>
      <c r="I345">
        <v>6</v>
      </c>
      <c r="J345">
        <v>0.7</v>
      </c>
      <c r="K345">
        <v>5.8174915313720703</v>
      </c>
      <c r="L345" s="7">
        <v>3.4396438598632799</v>
      </c>
      <c r="M345">
        <v>2.7204837799072301</v>
      </c>
      <c r="N345">
        <v>4.7460269927978498</v>
      </c>
      <c r="O345">
        <v>1</v>
      </c>
      <c r="P345">
        <v>1</v>
      </c>
      <c r="Q345">
        <v>9</v>
      </c>
      <c r="R345" s="12">
        <v>0.1111</v>
      </c>
      <c r="S345" s="12">
        <f t="shared" si="5"/>
        <v>0.1</v>
      </c>
      <c r="T345">
        <v>1.75897216796875</v>
      </c>
      <c r="U345">
        <v>1.6312546730041499</v>
      </c>
      <c r="V345">
        <v>1.47803330421448</v>
      </c>
      <c r="W345" s="13">
        <v>0.15322136878967299</v>
      </c>
      <c r="X345">
        <v>0.28093886375427302</v>
      </c>
      <c r="Y345">
        <v>0.28093886375427302</v>
      </c>
      <c r="Z345">
        <v>0.1</v>
      </c>
      <c r="AA345">
        <v>0.8</v>
      </c>
      <c r="AB345">
        <v>0.88888888888888895</v>
      </c>
      <c r="AC345">
        <v>0.84210526315789502</v>
      </c>
      <c r="AD345">
        <v>0.2</v>
      </c>
      <c r="AE345">
        <v>0.7</v>
      </c>
    </row>
    <row r="346" spans="1:31" x14ac:dyDescent="0.15">
      <c r="A346" s="4">
        <v>482</v>
      </c>
      <c r="B346">
        <v>14</v>
      </c>
      <c r="C346">
        <v>6</v>
      </c>
      <c r="D346">
        <v>10</v>
      </c>
      <c r="E346">
        <v>10</v>
      </c>
      <c r="F346">
        <v>10</v>
      </c>
      <c r="G346">
        <v>0</v>
      </c>
      <c r="H346">
        <v>4</v>
      </c>
      <c r="I346">
        <v>6</v>
      </c>
      <c r="J346">
        <v>0.7</v>
      </c>
      <c r="K346">
        <v>5.1795711517334002</v>
      </c>
      <c r="L346" s="7">
        <v>3.4398860931396502</v>
      </c>
      <c r="M346">
        <v>2.7197036743164098</v>
      </c>
      <c r="N346">
        <v>3.1489009857177699</v>
      </c>
      <c r="O346">
        <v>1</v>
      </c>
      <c r="P346">
        <v>1</v>
      </c>
      <c r="Q346">
        <v>7</v>
      </c>
      <c r="R346" s="12">
        <v>0.1429</v>
      </c>
      <c r="S346" s="12">
        <f t="shared" si="5"/>
        <v>0.1</v>
      </c>
      <c r="T346">
        <v>1.4682025909423799</v>
      </c>
      <c r="U346">
        <v>1.42195320129395</v>
      </c>
      <c r="V346">
        <v>1.2352225780487101</v>
      </c>
      <c r="W346" s="13">
        <v>0.18673062324523901</v>
      </c>
      <c r="X346">
        <v>0.23298001289367701</v>
      </c>
      <c r="Y346">
        <v>0.23298001289367701</v>
      </c>
      <c r="Z346">
        <v>0.1</v>
      </c>
      <c r="AA346">
        <v>0.6</v>
      </c>
      <c r="AB346">
        <v>0.85714285714285698</v>
      </c>
      <c r="AC346">
        <v>0.70588235294117596</v>
      </c>
      <c r="AD346">
        <v>0.4</v>
      </c>
      <c r="AE346">
        <v>0.5</v>
      </c>
    </row>
    <row r="347" spans="1:31" s="1" customFormat="1" x14ac:dyDescent="0.15">
      <c r="A347" s="5">
        <v>723</v>
      </c>
      <c r="B347" s="1">
        <v>11</v>
      </c>
      <c r="C347" s="1">
        <v>9</v>
      </c>
      <c r="D347" s="1">
        <v>10</v>
      </c>
      <c r="E347" s="1">
        <v>10</v>
      </c>
      <c r="F347" s="1">
        <v>9</v>
      </c>
      <c r="G347" s="1">
        <v>1</v>
      </c>
      <c r="H347" s="1">
        <v>2</v>
      </c>
      <c r="I347" s="1">
        <v>8</v>
      </c>
      <c r="J347" s="1">
        <v>0.55000000000000004</v>
      </c>
      <c r="K347" s="1">
        <v>5.2692165374755904</v>
      </c>
      <c r="L347" s="1">
        <v>3.4465522766113299</v>
      </c>
      <c r="M347" s="1">
        <v>1.9875640869140601</v>
      </c>
      <c r="N347" s="1">
        <v>7.2895889282226598</v>
      </c>
      <c r="O347" s="1">
        <v>2</v>
      </c>
      <c r="P347" s="1">
        <v>2</v>
      </c>
      <c r="Q347" s="1">
        <v>9</v>
      </c>
      <c r="R347" s="14">
        <v>0.22220000000000001</v>
      </c>
      <c r="S347" s="14">
        <f t="shared" si="5"/>
        <v>0.2</v>
      </c>
      <c r="T347" s="1">
        <v>1.38669586181641</v>
      </c>
      <c r="U347" s="1">
        <v>1.1331691741943399</v>
      </c>
      <c r="V347" s="1">
        <v>1.2032120227813701</v>
      </c>
      <c r="W347" s="1">
        <v>7.0042848587036105E-2</v>
      </c>
      <c r="X347" s="1">
        <v>0.18348383903503401</v>
      </c>
      <c r="Y347" s="1">
        <v>0.18348383903503401</v>
      </c>
      <c r="Z347" s="1">
        <v>0.2</v>
      </c>
      <c r="AA347" s="1">
        <v>0.7</v>
      </c>
      <c r="AB347" s="1">
        <v>0.77777777777777801</v>
      </c>
      <c r="AC347" s="1">
        <v>0.73684210526315796</v>
      </c>
      <c r="AD347" s="1">
        <v>0.3</v>
      </c>
      <c r="AE347" s="1">
        <v>0.5</v>
      </c>
    </row>
    <row r="348" spans="1:31" x14ac:dyDescent="0.15">
      <c r="A348" s="4">
        <v>802</v>
      </c>
      <c r="B348">
        <v>13</v>
      </c>
      <c r="C348">
        <v>7</v>
      </c>
      <c r="D348">
        <v>10</v>
      </c>
      <c r="E348">
        <v>10</v>
      </c>
      <c r="F348">
        <v>9</v>
      </c>
      <c r="G348">
        <v>1</v>
      </c>
      <c r="H348">
        <v>4</v>
      </c>
      <c r="I348">
        <v>6</v>
      </c>
      <c r="J348">
        <v>0.65</v>
      </c>
      <c r="K348">
        <v>5.43949317932129</v>
      </c>
      <c r="L348" s="7">
        <v>3.4466018676757799</v>
      </c>
      <c r="M348">
        <v>2.5070705413818399</v>
      </c>
      <c r="N348">
        <v>3.41635322570801</v>
      </c>
      <c r="O348">
        <v>1</v>
      </c>
      <c r="P348">
        <v>1</v>
      </c>
      <c r="Q348">
        <v>8</v>
      </c>
      <c r="R348" s="12">
        <v>0.125</v>
      </c>
      <c r="S348" s="12">
        <f t="shared" si="5"/>
        <v>0.1</v>
      </c>
      <c r="T348">
        <v>1.6629676818847701</v>
      </c>
      <c r="U348">
        <v>1.55164623260498</v>
      </c>
      <c r="V348">
        <v>1.41779613494873</v>
      </c>
      <c r="W348" s="13">
        <v>0.13385009765625</v>
      </c>
      <c r="X348">
        <v>0.24517154693603499</v>
      </c>
      <c r="Y348">
        <v>0.24517154693603499</v>
      </c>
      <c r="Z348">
        <v>0.1</v>
      </c>
      <c r="AA348">
        <v>0.7</v>
      </c>
      <c r="AB348">
        <v>0.875</v>
      </c>
      <c r="AC348">
        <v>0.77777777777777801</v>
      </c>
      <c r="AD348">
        <v>0.3</v>
      </c>
      <c r="AE348">
        <v>0.6</v>
      </c>
    </row>
    <row r="349" spans="1:31" x14ac:dyDescent="0.15">
      <c r="A349" s="4">
        <v>432</v>
      </c>
      <c r="B349">
        <v>11</v>
      </c>
      <c r="C349">
        <v>9</v>
      </c>
      <c r="D349">
        <v>10</v>
      </c>
      <c r="E349">
        <v>10</v>
      </c>
      <c r="F349">
        <v>9</v>
      </c>
      <c r="G349">
        <v>1</v>
      </c>
      <c r="H349">
        <v>2</v>
      </c>
      <c r="I349">
        <v>8</v>
      </c>
      <c r="J349">
        <v>0.55000000000000004</v>
      </c>
      <c r="K349">
        <v>5.0498142242431596</v>
      </c>
      <c r="L349" s="7">
        <v>3.4472141265869101</v>
      </c>
      <c r="M349">
        <v>1.9732017517089799</v>
      </c>
      <c r="N349">
        <v>6.1704750061035201</v>
      </c>
      <c r="O349">
        <v>1</v>
      </c>
      <c r="P349">
        <v>1</v>
      </c>
      <c r="Q349">
        <v>7</v>
      </c>
      <c r="R349" s="12">
        <v>0.1429</v>
      </c>
      <c r="S349" s="12">
        <f t="shared" si="5"/>
        <v>0.1</v>
      </c>
      <c r="T349">
        <v>1.3279285430908201</v>
      </c>
      <c r="U349">
        <v>1.0988616943359399</v>
      </c>
      <c r="V349">
        <v>1.12649691104889</v>
      </c>
      <c r="W349" s="13">
        <v>2.7635216712951698E-2</v>
      </c>
      <c r="X349">
        <v>0.20143163204193101</v>
      </c>
      <c r="Y349">
        <v>0.20143163204193101</v>
      </c>
      <c r="Z349">
        <v>0.1</v>
      </c>
      <c r="AA349">
        <v>0.6</v>
      </c>
      <c r="AB349">
        <v>0.85714285714285698</v>
      </c>
      <c r="AC349">
        <v>0.70588235294117596</v>
      </c>
      <c r="AD349">
        <v>0.4</v>
      </c>
      <c r="AE349">
        <v>0.5</v>
      </c>
    </row>
    <row r="350" spans="1:31" x14ac:dyDescent="0.15">
      <c r="A350" s="4">
        <v>382</v>
      </c>
      <c r="B350">
        <v>12</v>
      </c>
      <c r="C350">
        <v>8</v>
      </c>
      <c r="D350">
        <v>10</v>
      </c>
      <c r="E350">
        <v>10</v>
      </c>
      <c r="F350">
        <v>10</v>
      </c>
      <c r="G350">
        <v>0</v>
      </c>
      <c r="H350">
        <v>2</v>
      </c>
      <c r="I350">
        <v>8</v>
      </c>
      <c r="J350">
        <v>0.6</v>
      </c>
      <c r="K350">
        <v>4.7142620086669904</v>
      </c>
      <c r="L350" s="7">
        <v>3.4475650787353498</v>
      </c>
      <c r="M350">
        <v>2.8322563171386701</v>
      </c>
      <c r="N350">
        <v>5.5643424987793004</v>
      </c>
      <c r="O350">
        <v>1</v>
      </c>
      <c r="P350">
        <v>1</v>
      </c>
      <c r="Q350">
        <v>9</v>
      </c>
      <c r="R350" s="12">
        <v>0.1111</v>
      </c>
      <c r="S350" s="12">
        <f t="shared" si="5"/>
        <v>0.1</v>
      </c>
      <c r="T350">
        <v>1.4583644866943399</v>
      </c>
      <c r="U350">
        <v>1.28215503692627</v>
      </c>
      <c r="V350">
        <v>1.2219209671020499</v>
      </c>
      <c r="W350" s="13">
        <v>6.0234069824218799E-2</v>
      </c>
      <c r="X350">
        <v>0.23644351959228499</v>
      </c>
      <c r="Y350">
        <v>0.23644351959228499</v>
      </c>
      <c r="Z350">
        <v>0.1</v>
      </c>
      <c r="AA350">
        <v>0.8</v>
      </c>
      <c r="AB350">
        <v>0.88888888888888895</v>
      </c>
      <c r="AC350">
        <v>0.84210526315789502</v>
      </c>
      <c r="AD350">
        <v>0.2</v>
      </c>
      <c r="AE350">
        <v>0.7</v>
      </c>
    </row>
    <row r="351" spans="1:31" x14ac:dyDescent="0.15">
      <c r="A351" s="4">
        <v>890</v>
      </c>
      <c r="B351">
        <v>12</v>
      </c>
      <c r="C351">
        <v>8</v>
      </c>
      <c r="D351">
        <v>10</v>
      </c>
      <c r="E351">
        <v>10</v>
      </c>
      <c r="F351">
        <v>10</v>
      </c>
      <c r="G351">
        <v>0</v>
      </c>
      <c r="H351">
        <v>2</v>
      </c>
      <c r="I351">
        <v>8</v>
      </c>
      <c r="J351">
        <v>0.6</v>
      </c>
      <c r="K351">
        <v>4.4125251770019496</v>
      </c>
      <c r="L351" s="7">
        <v>3.4510746002197301</v>
      </c>
      <c r="M351">
        <v>3.1726989746093701</v>
      </c>
      <c r="N351">
        <v>4.4592933654785201</v>
      </c>
      <c r="O351">
        <v>1</v>
      </c>
      <c r="P351">
        <v>1</v>
      </c>
      <c r="Q351">
        <v>9</v>
      </c>
      <c r="R351" s="12">
        <v>0.1111</v>
      </c>
      <c r="S351" s="12">
        <f t="shared" si="5"/>
        <v>0.1</v>
      </c>
      <c r="T351">
        <v>1.27729988098145</v>
      </c>
      <c r="U351">
        <v>1.1791353225707999</v>
      </c>
      <c r="V351">
        <v>1.0699148178100599</v>
      </c>
      <c r="W351" s="13">
        <v>0.10922050476074199</v>
      </c>
      <c r="X351">
        <v>0.207385063171387</v>
      </c>
      <c r="Y351">
        <v>0.207385063171387</v>
      </c>
      <c r="Z351">
        <v>0.1</v>
      </c>
      <c r="AA351">
        <v>0.8</v>
      </c>
      <c r="AB351">
        <v>0.88888888888888895</v>
      </c>
      <c r="AC351">
        <v>0.84210526315789502</v>
      </c>
      <c r="AD351">
        <v>0.2</v>
      </c>
      <c r="AE351">
        <v>0.7</v>
      </c>
    </row>
    <row r="352" spans="1:31" x14ac:dyDescent="0.15">
      <c r="A352" s="4">
        <v>942</v>
      </c>
      <c r="B352">
        <v>12</v>
      </c>
      <c r="C352">
        <v>8</v>
      </c>
      <c r="D352">
        <v>10</v>
      </c>
      <c r="E352">
        <v>10</v>
      </c>
      <c r="F352">
        <v>10</v>
      </c>
      <c r="G352">
        <v>0</v>
      </c>
      <c r="H352">
        <v>2</v>
      </c>
      <c r="I352">
        <v>8</v>
      </c>
      <c r="J352">
        <v>0.6</v>
      </c>
      <c r="K352">
        <v>4.69378662109375</v>
      </c>
      <c r="L352" s="7">
        <v>3.45626640319824</v>
      </c>
      <c r="M352">
        <v>2.3351421356201199</v>
      </c>
      <c r="N352">
        <v>4.7861919403076199</v>
      </c>
      <c r="O352">
        <v>1</v>
      </c>
      <c r="P352">
        <v>1</v>
      </c>
      <c r="Q352">
        <v>7</v>
      </c>
      <c r="R352" s="12">
        <v>0.1429</v>
      </c>
      <c r="S352" s="12">
        <f t="shared" si="5"/>
        <v>0.1</v>
      </c>
      <c r="T352">
        <v>1.4354171752929701</v>
      </c>
      <c r="U352">
        <v>1.2909679412841799</v>
      </c>
      <c r="V352">
        <v>1.2282683849334699</v>
      </c>
      <c r="W352" s="13">
        <v>6.2699556350707994E-2</v>
      </c>
      <c r="X352">
        <v>0.20714879035949699</v>
      </c>
      <c r="Y352">
        <v>0.20714879035949699</v>
      </c>
      <c r="Z352">
        <v>0.1</v>
      </c>
      <c r="AA352">
        <v>0.6</v>
      </c>
      <c r="AB352">
        <v>0.85714285714285698</v>
      </c>
      <c r="AC352">
        <v>0.70588235294117596</v>
      </c>
      <c r="AD352">
        <v>0.4</v>
      </c>
      <c r="AE352">
        <v>0.5</v>
      </c>
    </row>
    <row r="353" spans="1:31" x14ac:dyDescent="0.15">
      <c r="A353" s="4">
        <v>923</v>
      </c>
      <c r="B353">
        <v>13</v>
      </c>
      <c r="C353">
        <v>7</v>
      </c>
      <c r="D353">
        <v>10</v>
      </c>
      <c r="E353">
        <v>10</v>
      </c>
      <c r="F353">
        <v>10</v>
      </c>
      <c r="G353">
        <v>0</v>
      </c>
      <c r="H353">
        <v>3</v>
      </c>
      <c r="I353">
        <v>7</v>
      </c>
      <c r="J353">
        <v>0.65</v>
      </c>
      <c r="K353">
        <v>5.6094646453857404</v>
      </c>
      <c r="L353" s="7">
        <v>3.4568443298339799</v>
      </c>
      <c r="M353">
        <v>2.08204841613769</v>
      </c>
      <c r="N353">
        <v>5.2114219665527299</v>
      </c>
      <c r="O353">
        <v>1</v>
      </c>
      <c r="P353">
        <v>1</v>
      </c>
      <c r="Q353">
        <v>9</v>
      </c>
      <c r="R353" s="12">
        <v>0.1111</v>
      </c>
      <c r="S353" s="12">
        <f t="shared" si="5"/>
        <v>0.1</v>
      </c>
      <c r="T353">
        <v>1.7305278778076201</v>
      </c>
      <c r="U353">
        <v>1.5439300537109399</v>
      </c>
      <c r="V353">
        <v>1.4460967779159599</v>
      </c>
      <c r="W353" s="13">
        <v>9.7833275794982896E-2</v>
      </c>
      <c r="X353">
        <v>0.28443109989166299</v>
      </c>
      <c r="Y353">
        <v>0.28443109989166299</v>
      </c>
      <c r="Z353">
        <v>0.1</v>
      </c>
      <c r="AA353">
        <v>0.8</v>
      </c>
      <c r="AB353">
        <v>0.88888888888888895</v>
      </c>
      <c r="AC353">
        <v>0.84210526315789502</v>
      </c>
      <c r="AD353">
        <v>0.2</v>
      </c>
      <c r="AE353">
        <v>0.7</v>
      </c>
    </row>
    <row r="354" spans="1:31" x14ac:dyDescent="0.15">
      <c r="A354" s="4">
        <v>352</v>
      </c>
      <c r="B354">
        <v>13</v>
      </c>
      <c r="C354">
        <v>7</v>
      </c>
      <c r="D354">
        <v>10</v>
      </c>
      <c r="E354">
        <v>10</v>
      </c>
      <c r="F354">
        <v>10</v>
      </c>
      <c r="G354">
        <v>0</v>
      </c>
      <c r="H354">
        <v>3</v>
      </c>
      <c r="I354">
        <v>7</v>
      </c>
      <c r="J354">
        <v>0.65</v>
      </c>
      <c r="K354">
        <v>5.2281532287597701</v>
      </c>
      <c r="L354" s="7">
        <v>3.4595870971679701</v>
      </c>
      <c r="M354">
        <v>2.1043071746826199</v>
      </c>
      <c r="N354">
        <v>3.9591007232665998</v>
      </c>
      <c r="O354">
        <v>1</v>
      </c>
      <c r="P354">
        <v>1</v>
      </c>
      <c r="Q354">
        <v>8</v>
      </c>
      <c r="R354" s="12">
        <v>0.125</v>
      </c>
      <c r="S354" s="12">
        <f t="shared" si="5"/>
        <v>0.1</v>
      </c>
      <c r="T354">
        <v>1.51874923706055</v>
      </c>
      <c r="U354">
        <v>1.396289229393</v>
      </c>
      <c r="V354">
        <v>1.2736009359359699</v>
      </c>
      <c r="W354" s="13">
        <v>0.122688293457031</v>
      </c>
      <c r="X354">
        <v>0.245148301124573</v>
      </c>
      <c r="Y354">
        <v>0.245148301124573</v>
      </c>
      <c r="Z354">
        <v>0.1</v>
      </c>
      <c r="AA354">
        <v>0.7</v>
      </c>
      <c r="AB354">
        <v>0.875</v>
      </c>
      <c r="AC354">
        <v>0.77777777777777801</v>
      </c>
      <c r="AD354">
        <v>0.3</v>
      </c>
      <c r="AE354">
        <v>0.6</v>
      </c>
    </row>
    <row r="355" spans="1:31" x14ac:dyDescent="0.15">
      <c r="A355" s="4">
        <v>937</v>
      </c>
      <c r="B355">
        <v>12</v>
      </c>
      <c r="C355">
        <v>8</v>
      </c>
      <c r="D355">
        <v>10</v>
      </c>
      <c r="E355">
        <v>10</v>
      </c>
      <c r="F355">
        <v>10</v>
      </c>
      <c r="G355">
        <v>0</v>
      </c>
      <c r="H355">
        <v>2</v>
      </c>
      <c r="I355">
        <v>8</v>
      </c>
      <c r="J355">
        <v>0.6</v>
      </c>
      <c r="K355">
        <v>4.3971443176269496</v>
      </c>
      <c r="L355" s="7">
        <v>3.4609031677246098</v>
      </c>
      <c r="M355">
        <v>3.1506271362304701</v>
      </c>
      <c r="N355">
        <v>4.2933692932128897</v>
      </c>
      <c r="O355">
        <v>1</v>
      </c>
      <c r="P355">
        <v>1</v>
      </c>
      <c r="Q355">
        <v>8</v>
      </c>
      <c r="R355" s="12">
        <v>0.125</v>
      </c>
      <c r="S355" s="12">
        <f t="shared" si="5"/>
        <v>0.1</v>
      </c>
      <c r="T355">
        <v>1.22861671447754</v>
      </c>
      <c r="U355">
        <v>1.1407651901245099</v>
      </c>
      <c r="V355">
        <v>1.0489526987075799</v>
      </c>
      <c r="W355" s="13">
        <v>9.1812491416931194E-2</v>
      </c>
      <c r="X355">
        <v>0.179664015769958</v>
      </c>
      <c r="Y355">
        <v>0.179664015769958</v>
      </c>
      <c r="Z355">
        <v>0.1</v>
      </c>
      <c r="AA355">
        <v>0.7</v>
      </c>
      <c r="AB355">
        <v>0.875</v>
      </c>
      <c r="AC355">
        <v>0.77777777777777801</v>
      </c>
      <c r="AD355">
        <v>0.3</v>
      </c>
      <c r="AE355">
        <v>0.6</v>
      </c>
    </row>
    <row r="356" spans="1:31" x14ac:dyDescent="0.15">
      <c r="A356" s="4">
        <v>492</v>
      </c>
      <c r="B356">
        <v>13</v>
      </c>
      <c r="C356">
        <v>7</v>
      </c>
      <c r="D356">
        <v>10</v>
      </c>
      <c r="E356">
        <v>10</v>
      </c>
      <c r="F356">
        <v>10</v>
      </c>
      <c r="G356">
        <v>0</v>
      </c>
      <c r="H356">
        <v>3</v>
      </c>
      <c r="I356">
        <v>7</v>
      </c>
      <c r="J356">
        <v>0.65</v>
      </c>
      <c r="K356">
        <v>5.2130470275878897</v>
      </c>
      <c r="L356" s="7">
        <v>3.4630241394043</v>
      </c>
      <c r="M356">
        <v>3.2511177062988299</v>
      </c>
      <c r="N356">
        <v>5.5306930541992196</v>
      </c>
      <c r="O356">
        <v>1</v>
      </c>
      <c r="P356">
        <v>1</v>
      </c>
      <c r="Q356">
        <v>8</v>
      </c>
      <c r="R356" s="12">
        <v>0.125</v>
      </c>
      <c r="S356" s="12">
        <f t="shared" si="5"/>
        <v>0.1</v>
      </c>
      <c r="T356">
        <v>1.4993801116943399</v>
      </c>
      <c r="U356">
        <v>1.3493016958236701</v>
      </c>
      <c r="V356">
        <v>1.2644078731536901</v>
      </c>
      <c r="W356" s="13">
        <v>8.4893822669982896E-2</v>
      </c>
      <c r="X356">
        <v>0.234972238540649</v>
      </c>
      <c r="Y356">
        <v>0.234972238540649</v>
      </c>
      <c r="Z356">
        <v>0.1</v>
      </c>
      <c r="AA356">
        <v>0.7</v>
      </c>
      <c r="AB356">
        <v>0.875</v>
      </c>
      <c r="AC356">
        <v>0.77777777777777801</v>
      </c>
      <c r="AD356">
        <v>0.3</v>
      </c>
      <c r="AE356">
        <v>0.6</v>
      </c>
    </row>
    <row r="357" spans="1:31" x14ac:dyDescent="0.15">
      <c r="A357" s="4">
        <v>460</v>
      </c>
      <c r="B357">
        <v>14</v>
      </c>
      <c r="C357">
        <v>6</v>
      </c>
      <c r="D357">
        <v>10</v>
      </c>
      <c r="E357">
        <v>10</v>
      </c>
      <c r="F357">
        <v>10</v>
      </c>
      <c r="G357">
        <v>0</v>
      </c>
      <c r="H357">
        <v>4</v>
      </c>
      <c r="I357">
        <v>6</v>
      </c>
      <c r="J357">
        <v>0.7</v>
      </c>
      <c r="K357">
        <v>5.5805778503418004</v>
      </c>
      <c r="L357" s="7">
        <v>3.4643077850341801</v>
      </c>
      <c r="M357">
        <v>3.0576419830322301</v>
      </c>
      <c r="N357">
        <v>4.6128883361816397</v>
      </c>
      <c r="O357">
        <v>1</v>
      </c>
      <c r="P357">
        <v>1</v>
      </c>
      <c r="Q357">
        <v>9</v>
      </c>
      <c r="R357" s="12">
        <v>0.1111</v>
      </c>
      <c r="S357" s="12">
        <f t="shared" si="5"/>
        <v>0.1</v>
      </c>
      <c r="T357">
        <v>1.6990947723388701</v>
      </c>
      <c r="U357">
        <v>1.5812835693359399</v>
      </c>
      <c r="V357">
        <v>1.42494297027588</v>
      </c>
      <c r="W357" s="13">
        <v>0.15634059906005901</v>
      </c>
      <c r="X357">
        <v>0.274151802062988</v>
      </c>
      <c r="Y357">
        <v>0.274151802062988</v>
      </c>
      <c r="Z357">
        <v>0.1</v>
      </c>
      <c r="AA357">
        <v>0.8</v>
      </c>
      <c r="AB357">
        <v>0.88888888888888895</v>
      </c>
      <c r="AC357">
        <v>0.84210526315789502</v>
      </c>
      <c r="AD357">
        <v>0.2</v>
      </c>
      <c r="AE357">
        <v>0.7</v>
      </c>
    </row>
    <row r="358" spans="1:31" x14ac:dyDescent="0.15">
      <c r="A358" s="4">
        <v>359</v>
      </c>
      <c r="B358">
        <v>13</v>
      </c>
      <c r="C358">
        <v>7</v>
      </c>
      <c r="D358">
        <v>10</v>
      </c>
      <c r="E358">
        <v>10</v>
      </c>
      <c r="F358">
        <v>8</v>
      </c>
      <c r="G358">
        <v>2</v>
      </c>
      <c r="H358">
        <v>5</v>
      </c>
      <c r="I358">
        <v>5</v>
      </c>
      <c r="J358">
        <v>0.65</v>
      </c>
      <c r="K358">
        <v>6.1267681121826199</v>
      </c>
      <c r="L358" s="7">
        <v>3.4652347564697301</v>
      </c>
      <c r="M358">
        <v>2.7342414855957</v>
      </c>
      <c r="N358">
        <v>3.8610725402832</v>
      </c>
      <c r="O358">
        <v>1</v>
      </c>
      <c r="P358">
        <v>1</v>
      </c>
      <c r="Q358">
        <v>7</v>
      </c>
      <c r="R358" s="12">
        <v>0.1429</v>
      </c>
      <c r="S358" s="12">
        <f t="shared" si="5"/>
        <v>0.1</v>
      </c>
      <c r="T358">
        <v>1.4220027923584</v>
      </c>
      <c r="U358">
        <v>1.34612536430359</v>
      </c>
      <c r="V358">
        <v>1.2439033985137899</v>
      </c>
      <c r="W358" s="13">
        <v>0.10222196578979501</v>
      </c>
      <c r="X358">
        <v>0.17809939384460399</v>
      </c>
      <c r="Y358">
        <v>0.17809939384460399</v>
      </c>
      <c r="Z358">
        <v>0.1</v>
      </c>
      <c r="AA358">
        <v>0.6</v>
      </c>
      <c r="AB358">
        <v>0.85714285714285698</v>
      </c>
      <c r="AC358">
        <v>0.70588235294117596</v>
      </c>
      <c r="AD358">
        <v>0.4</v>
      </c>
      <c r="AE358">
        <v>0.5</v>
      </c>
    </row>
    <row r="359" spans="1:31" x14ac:dyDescent="0.15">
      <c r="A359" s="4">
        <v>467</v>
      </c>
      <c r="B359">
        <v>10</v>
      </c>
      <c r="C359">
        <v>10</v>
      </c>
      <c r="D359">
        <v>10</v>
      </c>
      <c r="E359">
        <v>10</v>
      </c>
      <c r="F359">
        <v>9</v>
      </c>
      <c r="G359">
        <v>1</v>
      </c>
      <c r="H359">
        <v>1</v>
      </c>
      <c r="I359">
        <v>9</v>
      </c>
      <c r="J359">
        <v>0.5</v>
      </c>
      <c r="K359">
        <v>3.79365730285644</v>
      </c>
      <c r="L359" s="7">
        <v>3.46811866760254</v>
      </c>
      <c r="M359">
        <v>7.0973854064941397</v>
      </c>
      <c r="N359">
        <v>7.2878856658935502</v>
      </c>
      <c r="O359">
        <v>0</v>
      </c>
      <c r="P359">
        <v>0</v>
      </c>
      <c r="Q359">
        <v>5</v>
      </c>
      <c r="R359" s="12">
        <v>0</v>
      </c>
      <c r="S359" s="12">
        <f t="shared" si="5"/>
        <v>0</v>
      </c>
      <c r="T359">
        <v>0.85738182067871105</v>
      </c>
      <c r="U359">
        <v>0.83528518676757801</v>
      </c>
      <c r="V359">
        <v>0.75791454315185502</v>
      </c>
      <c r="W359" s="13">
        <v>7.7370643615722698E-2</v>
      </c>
      <c r="X359">
        <v>9.9467277526855497E-2</v>
      </c>
      <c r="Y359">
        <v>9.9467277526855497E-2</v>
      </c>
      <c r="Z359">
        <v>0</v>
      </c>
      <c r="AA359">
        <v>0.5</v>
      </c>
      <c r="AB359">
        <v>1</v>
      </c>
      <c r="AC359">
        <v>0.66666666666666696</v>
      </c>
      <c r="AD359">
        <v>0.5</v>
      </c>
      <c r="AE359">
        <v>0.5</v>
      </c>
    </row>
    <row r="360" spans="1:31" x14ac:dyDescent="0.15">
      <c r="A360" s="4">
        <v>553</v>
      </c>
      <c r="B360">
        <v>12</v>
      </c>
      <c r="C360">
        <v>8</v>
      </c>
      <c r="D360">
        <v>10</v>
      </c>
      <c r="E360">
        <v>10</v>
      </c>
      <c r="F360">
        <v>10</v>
      </c>
      <c r="G360">
        <v>0</v>
      </c>
      <c r="H360">
        <v>2</v>
      </c>
      <c r="I360">
        <v>8</v>
      </c>
      <c r="J360">
        <v>0.6</v>
      </c>
      <c r="K360">
        <v>3.9548435211181601</v>
      </c>
      <c r="L360" s="7">
        <v>3.47005271911621</v>
      </c>
      <c r="M360">
        <v>4.9503021240234402</v>
      </c>
      <c r="N360">
        <v>4.2742691040039098</v>
      </c>
      <c r="O360">
        <v>0</v>
      </c>
      <c r="P360">
        <v>0</v>
      </c>
      <c r="Q360">
        <v>4</v>
      </c>
      <c r="R360" s="12">
        <v>0</v>
      </c>
      <c r="S360" s="12">
        <f t="shared" si="5"/>
        <v>0</v>
      </c>
      <c r="T360">
        <v>1.0873832702636701</v>
      </c>
      <c r="U360">
        <v>1.0727958679199201</v>
      </c>
      <c r="V360">
        <v>0.92517566680908203</v>
      </c>
      <c r="W360" s="13">
        <v>0.14762020111084001</v>
      </c>
      <c r="X360">
        <v>0.16220760345459001</v>
      </c>
      <c r="Y360">
        <v>0.16220760345459001</v>
      </c>
      <c r="Z360">
        <v>0</v>
      </c>
      <c r="AA360">
        <v>0.4</v>
      </c>
      <c r="AB360">
        <v>1</v>
      </c>
      <c r="AC360">
        <v>0.57142857142857195</v>
      </c>
      <c r="AD360">
        <v>0.6</v>
      </c>
      <c r="AE360">
        <v>0.4</v>
      </c>
    </row>
    <row r="361" spans="1:31" x14ac:dyDescent="0.15">
      <c r="A361" s="4">
        <v>617</v>
      </c>
      <c r="B361">
        <v>13</v>
      </c>
      <c r="C361">
        <v>7</v>
      </c>
      <c r="D361">
        <v>10</v>
      </c>
      <c r="E361">
        <v>10</v>
      </c>
      <c r="F361">
        <v>9</v>
      </c>
      <c r="G361">
        <v>1</v>
      </c>
      <c r="H361">
        <v>4</v>
      </c>
      <c r="I361">
        <v>6</v>
      </c>
      <c r="J361">
        <v>0.65</v>
      </c>
      <c r="K361">
        <v>5.5407524108886701</v>
      </c>
      <c r="L361" s="7">
        <v>3.4725494384765598</v>
      </c>
      <c r="M361">
        <v>2.6879653930664098</v>
      </c>
      <c r="N361">
        <v>3.8628730773925799</v>
      </c>
      <c r="O361">
        <v>1</v>
      </c>
      <c r="P361">
        <v>1</v>
      </c>
      <c r="Q361">
        <v>8</v>
      </c>
      <c r="R361" s="12">
        <v>0.125</v>
      </c>
      <c r="S361" s="12">
        <f t="shared" si="5"/>
        <v>0.1</v>
      </c>
      <c r="T361">
        <v>1.18446922302246</v>
      </c>
      <c r="U361">
        <v>1.1369004249572701</v>
      </c>
      <c r="V361">
        <v>1.02682662010193</v>
      </c>
      <c r="W361" s="13">
        <v>0.110073804855347</v>
      </c>
      <c r="X361">
        <v>0.157642602920532</v>
      </c>
      <c r="Y361">
        <v>0.157642602920532</v>
      </c>
      <c r="Z361">
        <v>0.1</v>
      </c>
      <c r="AA361">
        <v>0.7</v>
      </c>
      <c r="AB361">
        <v>0.875</v>
      </c>
      <c r="AC361">
        <v>0.77777777777777801</v>
      </c>
      <c r="AD361">
        <v>0.3</v>
      </c>
      <c r="AE361">
        <v>0.6</v>
      </c>
    </row>
    <row r="362" spans="1:31" x14ac:dyDescent="0.15">
      <c r="A362" s="4">
        <v>619</v>
      </c>
      <c r="B362">
        <v>13</v>
      </c>
      <c r="C362">
        <v>7</v>
      </c>
      <c r="D362">
        <v>10</v>
      </c>
      <c r="E362">
        <v>10</v>
      </c>
      <c r="F362">
        <v>10</v>
      </c>
      <c r="G362">
        <v>0</v>
      </c>
      <c r="H362">
        <v>3</v>
      </c>
      <c r="I362">
        <v>7</v>
      </c>
      <c r="J362">
        <v>0.65</v>
      </c>
      <c r="K362">
        <v>4.4768199920654297</v>
      </c>
      <c r="L362" s="7">
        <v>3.4725532531738299</v>
      </c>
      <c r="M362">
        <v>3.68757820129394</v>
      </c>
      <c r="N362">
        <v>3.65473556518555</v>
      </c>
      <c r="O362">
        <v>1</v>
      </c>
      <c r="P362">
        <v>1</v>
      </c>
      <c r="Q362">
        <v>11</v>
      </c>
      <c r="R362" s="12">
        <v>9.0899999999999995E-2</v>
      </c>
      <c r="S362" s="12">
        <f t="shared" si="5"/>
        <v>0.1</v>
      </c>
      <c r="T362">
        <v>1.2065505981445299</v>
      </c>
      <c r="U362">
        <v>1.1761556863784799</v>
      </c>
      <c r="V362">
        <v>1.0265741348266599</v>
      </c>
      <c r="W362" s="13">
        <v>0.14958155155181899</v>
      </c>
      <c r="X362">
        <v>0.17997646331787101</v>
      </c>
      <c r="Y362">
        <v>0.17997646331787101</v>
      </c>
      <c r="Z362">
        <v>0.1</v>
      </c>
      <c r="AA362">
        <v>1</v>
      </c>
      <c r="AB362">
        <v>0.90909090909090895</v>
      </c>
      <c r="AC362">
        <v>0.952380952380952</v>
      </c>
      <c r="AD362">
        <v>0</v>
      </c>
      <c r="AE362">
        <v>0.9</v>
      </c>
    </row>
    <row r="363" spans="1:31" x14ac:dyDescent="0.15">
      <c r="A363" s="4">
        <v>783</v>
      </c>
      <c r="B363">
        <v>13</v>
      </c>
      <c r="C363">
        <v>7</v>
      </c>
      <c r="D363">
        <v>10</v>
      </c>
      <c r="E363">
        <v>10</v>
      </c>
      <c r="F363">
        <v>10</v>
      </c>
      <c r="G363">
        <v>0</v>
      </c>
      <c r="H363">
        <v>3</v>
      </c>
      <c r="I363">
        <v>7</v>
      </c>
      <c r="J363">
        <v>0.65</v>
      </c>
      <c r="K363">
        <v>5.1336212158203098</v>
      </c>
      <c r="L363" s="7">
        <v>3.4754791259765598</v>
      </c>
      <c r="M363">
        <v>2.3857250213622998</v>
      </c>
      <c r="N363">
        <v>3.9703426361084002</v>
      </c>
      <c r="O363">
        <v>1</v>
      </c>
      <c r="P363">
        <v>1</v>
      </c>
      <c r="Q363">
        <v>7</v>
      </c>
      <c r="R363" s="12">
        <v>0.1429</v>
      </c>
      <c r="S363" s="12">
        <f t="shared" si="5"/>
        <v>0.1</v>
      </c>
      <c r="T363">
        <v>1.49679183959961</v>
      </c>
      <c r="U363">
        <v>1.3862991333007799</v>
      </c>
      <c r="V363">
        <v>1.2597873210907</v>
      </c>
      <c r="W363" s="13">
        <v>0.12651181221008301</v>
      </c>
      <c r="X363">
        <v>0.23700451850891099</v>
      </c>
      <c r="Y363">
        <v>0.23700451850891099</v>
      </c>
      <c r="Z363">
        <v>0.1</v>
      </c>
      <c r="AA363">
        <v>0.6</v>
      </c>
      <c r="AB363">
        <v>0.85714285714285698</v>
      </c>
      <c r="AC363">
        <v>0.70588235294117596</v>
      </c>
      <c r="AD363">
        <v>0.4</v>
      </c>
      <c r="AE363">
        <v>0.5</v>
      </c>
    </row>
    <row r="364" spans="1:31" x14ac:dyDescent="0.15">
      <c r="A364" s="4">
        <v>986</v>
      </c>
      <c r="B364">
        <v>12</v>
      </c>
      <c r="C364">
        <v>8</v>
      </c>
      <c r="D364">
        <v>10</v>
      </c>
      <c r="E364">
        <v>10</v>
      </c>
      <c r="F364">
        <v>10</v>
      </c>
      <c r="G364">
        <v>0</v>
      </c>
      <c r="H364">
        <v>2</v>
      </c>
      <c r="I364">
        <v>8</v>
      </c>
      <c r="J364">
        <v>0.6</v>
      </c>
      <c r="K364">
        <v>4.7770462036132804</v>
      </c>
      <c r="L364" s="7">
        <v>3.4787559509277299</v>
      </c>
      <c r="M364">
        <v>2.8468608856201199</v>
      </c>
      <c r="N364">
        <v>5.7015762329101598</v>
      </c>
      <c r="O364">
        <v>2</v>
      </c>
      <c r="P364">
        <v>2</v>
      </c>
      <c r="Q364">
        <v>12</v>
      </c>
      <c r="R364" s="12">
        <v>0.16669999999999999</v>
      </c>
      <c r="S364" s="12">
        <f t="shared" si="5"/>
        <v>0.2</v>
      </c>
      <c r="T364">
        <v>1.6367340087890601</v>
      </c>
      <c r="U364">
        <v>1.4383745193481401</v>
      </c>
      <c r="V364">
        <v>1.37798404693603</v>
      </c>
      <c r="W364" s="13">
        <v>6.0390472412109403E-2</v>
      </c>
      <c r="X364">
        <v>0.25874996185302701</v>
      </c>
      <c r="Y364">
        <v>0.25874996185302701</v>
      </c>
      <c r="Z364">
        <v>0.2</v>
      </c>
      <c r="AA364">
        <v>1</v>
      </c>
      <c r="AB364">
        <v>0.83333333333333304</v>
      </c>
      <c r="AC364">
        <v>0.90909090909090895</v>
      </c>
      <c r="AD364">
        <v>0</v>
      </c>
      <c r="AE364">
        <v>0.8</v>
      </c>
    </row>
    <row r="365" spans="1:31" x14ac:dyDescent="0.15">
      <c r="A365" s="4">
        <v>828</v>
      </c>
      <c r="B365">
        <v>14</v>
      </c>
      <c r="C365">
        <v>6</v>
      </c>
      <c r="D365">
        <v>10</v>
      </c>
      <c r="E365">
        <v>10</v>
      </c>
      <c r="F365">
        <v>10</v>
      </c>
      <c r="G365">
        <v>0</v>
      </c>
      <c r="H365">
        <v>4</v>
      </c>
      <c r="I365">
        <v>6</v>
      </c>
      <c r="J365">
        <v>0.7</v>
      </c>
      <c r="K365">
        <v>4.8318023681640598</v>
      </c>
      <c r="L365" s="7">
        <v>3.4807167053222701</v>
      </c>
      <c r="M365">
        <v>3.7844886779785201</v>
      </c>
      <c r="N365">
        <v>3.8839988708496098</v>
      </c>
      <c r="O365">
        <v>0</v>
      </c>
      <c r="P365">
        <v>0</v>
      </c>
      <c r="Q365">
        <v>8</v>
      </c>
      <c r="R365" s="12">
        <v>0</v>
      </c>
      <c r="S365" s="12">
        <f t="shared" si="5"/>
        <v>0</v>
      </c>
      <c r="T365">
        <v>1.3466110229492201</v>
      </c>
      <c r="U365">
        <v>1.3206467628478999</v>
      </c>
      <c r="V365">
        <v>1.13943672180176</v>
      </c>
      <c r="W365" s="13">
        <v>0.18121004104614299</v>
      </c>
      <c r="X365">
        <v>0.20717430114746099</v>
      </c>
      <c r="Y365">
        <v>0.20717430114746099</v>
      </c>
      <c r="Z365">
        <v>0</v>
      </c>
      <c r="AA365">
        <v>0.8</v>
      </c>
      <c r="AB365">
        <v>1</v>
      </c>
      <c r="AC365">
        <v>0.88888888888888895</v>
      </c>
      <c r="AD365">
        <v>0.2</v>
      </c>
      <c r="AE365">
        <v>0.8</v>
      </c>
    </row>
    <row r="366" spans="1:31" x14ac:dyDescent="0.15">
      <c r="A366" s="4">
        <v>581</v>
      </c>
      <c r="B366">
        <v>10</v>
      </c>
      <c r="C366">
        <v>10</v>
      </c>
      <c r="D366">
        <v>10</v>
      </c>
      <c r="E366">
        <v>10</v>
      </c>
      <c r="F366">
        <v>9</v>
      </c>
      <c r="G366">
        <v>1</v>
      </c>
      <c r="H366">
        <v>1</v>
      </c>
      <c r="I366">
        <v>9</v>
      </c>
      <c r="J366">
        <v>0.5</v>
      </c>
      <c r="K366">
        <v>4.1604652404785201</v>
      </c>
      <c r="L366" s="7">
        <v>3.4826793670654301</v>
      </c>
      <c r="M366">
        <v>4.8837795257568404</v>
      </c>
      <c r="N366">
        <v>8.3346195220947301</v>
      </c>
      <c r="O366">
        <v>1</v>
      </c>
      <c r="P366">
        <v>1</v>
      </c>
      <c r="Q366">
        <v>8</v>
      </c>
      <c r="R366" s="12">
        <v>0.125</v>
      </c>
      <c r="S366" s="12">
        <f t="shared" si="5"/>
        <v>0.1</v>
      </c>
      <c r="T366">
        <v>1.0950679779052701</v>
      </c>
      <c r="U366">
        <v>0.90730857849121105</v>
      </c>
      <c r="V366">
        <v>0.94215565919876099</v>
      </c>
      <c r="W366" s="13">
        <v>3.484708070755E-2</v>
      </c>
      <c r="X366">
        <v>0.15291231870651301</v>
      </c>
      <c r="Y366">
        <v>0.15291231870651301</v>
      </c>
      <c r="Z366">
        <v>0.1</v>
      </c>
      <c r="AA366">
        <v>0.7</v>
      </c>
      <c r="AB366">
        <v>0.875</v>
      </c>
      <c r="AC366">
        <v>0.77777777777777801</v>
      </c>
      <c r="AD366">
        <v>0.3</v>
      </c>
      <c r="AE366">
        <v>0.6</v>
      </c>
    </row>
    <row r="367" spans="1:31" x14ac:dyDescent="0.15">
      <c r="A367" s="4">
        <v>563</v>
      </c>
      <c r="B367">
        <v>11</v>
      </c>
      <c r="C367">
        <v>9</v>
      </c>
      <c r="D367">
        <v>10</v>
      </c>
      <c r="E367">
        <v>10</v>
      </c>
      <c r="F367">
        <v>10</v>
      </c>
      <c r="G367">
        <v>0</v>
      </c>
      <c r="H367">
        <v>1</v>
      </c>
      <c r="I367">
        <v>9</v>
      </c>
      <c r="J367">
        <v>0.55000000000000004</v>
      </c>
      <c r="K367">
        <v>3.9511833190918</v>
      </c>
      <c r="L367" s="7">
        <v>3.48569679260254</v>
      </c>
      <c r="M367">
        <v>6.5865135192871103</v>
      </c>
      <c r="N367">
        <v>8.1002254486084002</v>
      </c>
      <c r="O367">
        <v>0</v>
      </c>
      <c r="P367">
        <v>0</v>
      </c>
      <c r="Q367">
        <v>4</v>
      </c>
      <c r="R367" s="12">
        <v>0</v>
      </c>
      <c r="S367" s="12">
        <f t="shared" si="5"/>
        <v>0</v>
      </c>
      <c r="T367">
        <v>1.02622222900391</v>
      </c>
      <c r="U367">
        <v>0.93819999694824197</v>
      </c>
      <c r="V367">
        <v>0.87008571624755904</v>
      </c>
      <c r="W367" s="13">
        <v>6.8114280700683594E-2</v>
      </c>
      <c r="X367">
        <v>0.15613651275634799</v>
      </c>
      <c r="Y367">
        <v>0.15613651275634799</v>
      </c>
      <c r="Z367">
        <v>0</v>
      </c>
      <c r="AA367">
        <v>0.4</v>
      </c>
      <c r="AB367">
        <v>1</v>
      </c>
      <c r="AC367">
        <v>0.57142857142857195</v>
      </c>
      <c r="AD367">
        <v>0.6</v>
      </c>
      <c r="AE367">
        <v>0.4</v>
      </c>
    </row>
    <row r="368" spans="1:31" x14ac:dyDescent="0.15">
      <c r="A368" s="4">
        <v>655</v>
      </c>
      <c r="B368">
        <v>13</v>
      </c>
      <c r="C368">
        <v>7</v>
      </c>
      <c r="D368">
        <v>10</v>
      </c>
      <c r="E368">
        <v>10</v>
      </c>
      <c r="F368">
        <v>10</v>
      </c>
      <c r="G368">
        <v>0</v>
      </c>
      <c r="H368">
        <v>3</v>
      </c>
      <c r="I368">
        <v>7</v>
      </c>
      <c r="J368">
        <v>0.65</v>
      </c>
      <c r="K368">
        <v>4.4620933532714799</v>
      </c>
      <c r="L368" s="7">
        <v>3.48799324035644</v>
      </c>
      <c r="M368">
        <v>3.91378974914551</v>
      </c>
      <c r="N368">
        <v>3.8552780151367201</v>
      </c>
      <c r="O368">
        <v>0</v>
      </c>
      <c r="P368">
        <v>0</v>
      </c>
      <c r="Q368">
        <v>4</v>
      </c>
      <c r="R368" s="12">
        <v>0</v>
      </c>
      <c r="S368" s="12">
        <f t="shared" si="5"/>
        <v>0</v>
      </c>
      <c r="T368">
        <v>1.1270942687988299</v>
      </c>
      <c r="U368">
        <v>1.10918176174164</v>
      </c>
      <c r="V368">
        <v>0.96257668733596802</v>
      </c>
      <c r="W368" s="13">
        <v>0.14660507440567</v>
      </c>
      <c r="X368">
        <v>0.16451758146286</v>
      </c>
      <c r="Y368">
        <v>0.16451758146286</v>
      </c>
      <c r="Z368">
        <v>0</v>
      </c>
      <c r="AA368">
        <v>0.4</v>
      </c>
      <c r="AB368">
        <v>1</v>
      </c>
      <c r="AC368">
        <v>0.57142857142857195</v>
      </c>
      <c r="AD368">
        <v>0.6</v>
      </c>
      <c r="AE368">
        <v>0.4</v>
      </c>
    </row>
    <row r="369" spans="1:31" x14ac:dyDescent="0.15">
      <c r="A369" s="4">
        <v>85</v>
      </c>
      <c r="B369">
        <v>12</v>
      </c>
      <c r="C369">
        <v>8</v>
      </c>
      <c r="D369">
        <v>10</v>
      </c>
      <c r="E369">
        <v>10</v>
      </c>
      <c r="F369">
        <v>10</v>
      </c>
      <c r="G369">
        <v>0</v>
      </c>
      <c r="H369">
        <v>2</v>
      </c>
      <c r="I369">
        <v>8</v>
      </c>
      <c r="J369">
        <v>0.6</v>
      </c>
      <c r="K369">
        <v>5.0657463073730504</v>
      </c>
      <c r="L369" s="7">
        <v>3.4890117645263699</v>
      </c>
      <c r="M369">
        <v>2.2325992584228498</v>
      </c>
      <c r="N369">
        <v>6.3131809234619096</v>
      </c>
      <c r="O369">
        <v>1</v>
      </c>
      <c r="P369">
        <v>1</v>
      </c>
      <c r="Q369">
        <v>9</v>
      </c>
      <c r="R369" s="12">
        <v>0.1111</v>
      </c>
      <c r="S369" s="12">
        <f t="shared" si="5"/>
        <v>0.1</v>
      </c>
      <c r="T369">
        <v>1.51486968994141</v>
      </c>
      <c r="U369">
        <v>1.2826061248779299</v>
      </c>
      <c r="V369">
        <v>1.2669804096221899</v>
      </c>
      <c r="W369" s="13">
        <v>1.5625715255737301E-2</v>
      </c>
      <c r="X369">
        <v>0.24788928031921401</v>
      </c>
      <c r="Y369">
        <v>0.24788928031921401</v>
      </c>
      <c r="Z369">
        <v>0.1</v>
      </c>
      <c r="AA369">
        <v>0.8</v>
      </c>
      <c r="AB369">
        <v>0.88888888888888895</v>
      </c>
      <c r="AC369">
        <v>0.84210526315789502</v>
      </c>
      <c r="AD369">
        <v>0.2</v>
      </c>
      <c r="AE369">
        <v>0.7</v>
      </c>
    </row>
    <row r="370" spans="1:31" x14ac:dyDescent="0.15">
      <c r="A370" s="4">
        <v>444</v>
      </c>
      <c r="B370">
        <v>13</v>
      </c>
      <c r="C370">
        <v>7</v>
      </c>
      <c r="D370">
        <v>10</v>
      </c>
      <c r="E370">
        <v>10</v>
      </c>
      <c r="F370">
        <v>10</v>
      </c>
      <c r="G370">
        <v>0</v>
      </c>
      <c r="H370">
        <v>3</v>
      </c>
      <c r="I370">
        <v>7</v>
      </c>
      <c r="J370">
        <v>0.65</v>
      </c>
      <c r="K370">
        <v>5.44307518005371</v>
      </c>
      <c r="L370" s="7">
        <v>3.4909706115722701</v>
      </c>
      <c r="M370">
        <v>2.1310291290283199</v>
      </c>
      <c r="N370">
        <v>4.5642509460449201</v>
      </c>
      <c r="O370">
        <v>1</v>
      </c>
      <c r="P370">
        <v>1</v>
      </c>
      <c r="Q370">
        <v>8</v>
      </c>
      <c r="R370" s="12">
        <v>0.125</v>
      </c>
      <c r="S370" s="12">
        <f t="shared" si="5"/>
        <v>0.1</v>
      </c>
      <c r="T370">
        <v>1.51625823974609</v>
      </c>
      <c r="U370">
        <v>1.38987481594086</v>
      </c>
      <c r="V370">
        <v>1.2828798294067401</v>
      </c>
      <c r="W370" s="13">
        <v>0.106994986534119</v>
      </c>
      <c r="X370">
        <v>0.233378410339355</v>
      </c>
      <c r="Y370">
        <v>0.233378410339355</v>
      </c>
      <c r="Z370">
        <v>0.1</v>
      </c>
      <c r="AA370">
        <v>0.7</v>
      </c>
      <c r="AB370">
        <v>0.875</v>
      </c>
      <c r="AC370">
        <v>0.77777777777777801</v>
      </c>
      <c r="AD370">
        <v>0.3</v>
      </c>
      <c r="AE370">
        <v>0.6</v>
      </c>
    </row>
    <row r="371" spans="1:31" x14ac:dyDescent="0.15">
      <c r="A371" s="4">
        <v>260</v>
      </c>
      <c r="B371">
        <v>12</v>
      </c>
      <c r="C371">
        <v>8</v>
      </c>
      <c r="D371">
        <v>10</v>
      </c>
      <c r="E371">
        <v>10</v>
      </c>
      <c r="F371">
        <v>10</v>
      </c>
      <c r="G371">
        <v>0</v>
      </c>
      <c r="H371">
        <v>2</v>
      </c>
      <c r="I371">
        <v>8</v>
      </c>
      <c r="J371">
        <v>0.6</v>
      </c>
      <c r="K371">
        <v>4.5666847229003897</v>
      </c>
      <c r="L371" s="7">
        <v>3.49101638793945</v>
      </c>
      <c r="M371">
        <v>2.55055809020996</v>
      </c>
      <c r="N371">
        <v>4.2027778625488299</v>
      </c>
      <c r="O371">
        <v>1</v>
      </c>
      <c r="P371">
        <v>1</v>
      </c>
      <c r="Q371">
        <v>9</v>
      </c>
      <c r="R371" s="12">
        <v>0.1111</v>
      </c>
      <c r="S371" s="12">
        <f t="shared" si="5"/>
        <v>0.1</v>
      </c>
      <c r="T371">
        <v>1.4126682281494101</v>
      </c>
      <c r="U371">
        <v>1.28993320465088</v>
      </c>
      <c r="V371">
        <v>1.1808847188949601</v>
      </c>
      <c r="W371" s="13">
        <v>0.10904848575591999</v>
      </c>
      <c r="X371">
        <v>0.23178350925445601</v>
      </c>
      <c r="Y371">
        <v>0.23178350925445601</v>
      </c>
      <c r="Z371">
        <v>0.1</v>
      </c>
      <c r="AA371">
        <v>0.8</v>
      </c>
      <c r="AB371">
        <v>0.88888888888888895</v>
      </c>
      <c r="AC371">
        <v>0.84210526315789502</v>
      </c>
      <c r="AD371">
        <v>0.2</v>
      </c>
      <c r="AE371">
        <v>0.7</v>
      </c>
    </row>
    <row r="372" spans="1:31" x14ac:dyDescent="0.15">
      <c r="A372" s="4">
        <v>799</v>
      </c>
      <c r="B372">
        <v>14</v>
      </c>
      <c r="C372">
        <v>6</v>
      </c>
      <c r="D372">
        <v>10</v>
      </c>
      <c r="E372">
        <v>10</v>
      </c>
      <c r="F372">
        <v>10</v>
      </c>
      <c r="G372">
        <v>0</v>
      </c>
      <c r="H372">
        <v>4</v>
      </c>
      <c r="I372">
        <v>6</v>
      </c>
      <c r="J372">
        <v>0.7</v>
      </c>
      <c r="K372">
        <v>6.5081272125244096</v>
      </c>
      <c r="L372" s="7">
        <v>3.4934825897216801</v>
      </c>
      <c r="M372">
        <v>2.0495624542236301</v>
      </c>
      <c r="N372">
        <v>5.1300735473632804</v>
      </c>
      <c r="O372">
        <v>2</v>
      </c>
      <c r="P372">
        <v>2</v>
      </c>
      <c r="Q372">
        <v>11</v>
      </c>
      <c r="R372" s="12">
        <v>0.18179999999999999</v>
      </c>
      <c r="S372" s="12">
        <f t="shared" si="5"/>
        <v>0.2</v>
      </c>
      <c r="T372">
        <v>1.97207260131836</v>
      </c>
      <c r="U372">
        <v>1.82154560089111</v>
      </c>
      <c r="V372">
        <v>1.66911673545837</v>
      </c>
      <c r="W372" s="13">
        <v>0.15242886543273901</v>
      </c>
      <c r="X372">
        <v>0.30295586585998502</v>
      </c>
      <c r="Y372">
        <v>0.30295586585998502</v>
      </c>
      <c r="Z372">
        <v>0.2</v>
      </c>
      <c r="AA372">
        <v>0.9</v>
      </c>
      <c r="AB372">
        <v>0.81818181818181801</v>
      </c>
      <c r="AC372">
        <v>0.85714285714285698</v>
      </c>
      <c r="AD372">
        <v>0.1</v>
      </c>
      <c r="AE372">
        <v>0.7</v>
      </c>
    </row>
    <row r="373" spans="1:31" x14ac:dyDescent="0.15">
      <c r="A373" s="4">
        <v>109</v>
      </c>
      <c r="B373">
        <v>12</v>
      </c>
      <c r="C373">
        <v>8</v>
      </c>
      <c r="D373">
        <v>10</v>
      </c>
      <c r="E373">
        <v>10</v>
      </c>
      <c r="F373">
        <v>9</v>
      </c>
      <c r="G373">
        <v>1</v>
      </c>
      <c r="H373">
        <v>3</v>
      </c>
      <c r="I373">
        <v>7</v>
      </c>
      <c r="J373">
        <v>0.6</v>
      </c>
      <c r="K373">
        <v>4.6658668518066397</v>
      </c>
      <c r="L373" s="7">
        <v>3.4990978240966801</v>
      </c>
      <c r="M373">
        <v>2.83070564270019</v>
      </c>
      <c r="N373">
        <v>2.9343814849853498</v>
      </c>
      <c r="O373">
        <v>1</v>
      </c>
      <c r="P373">
        <v>1</v>
      </c>
      <c r="Q373">
        <v>8</v>
      </c>
      <c r="R373" s="12">
        <v>0.125</v>
      </c>
      <c r="S373" s="12">
        <f t="shared" si="5"/>
        <v>0.1</v>
      </c>
      <c r="T373">
        <v>1.26291275024414</v>
      </c>
      <c r="U373">
        <v>1.1983489990234399</v>
      </c>
      <c r="V373">
        <v>1.0971771478652901</v>
      </c>
      <c r="W373" s="13">
        <v>0.10117185115814201</v>
      </c>
      <c r="X373">
        <v>0.16573560237884499</v>
      </c>
      <c r="Y373">
        <v>0.16573560237884499</v>
      </c>
      <c r="Z373">
        <v>0.1</v>
      </c>
      <c r="AA373">
        <v>0.7</v>
      </c>
      <c r="AB373">
        <v>0.875</v>
      </c>
      <c r="AC373">
        <v>0.77777777777777801</v>
      </c>
      <c r="AD373">
        <v>0.3</v>
      </c>
      <c r="AE373">
        <v>0.6</v>
      </c>
    </row>
    <row r="374" spans="1:31" x14ac:dyDescent="0.15">
      <c r="A374" s="4">
        <v>815</v>
      </c>
      <c r="B374">
        <v>11</v>
      </c>
      <c r="C374">
        <v>9</v>
      </c>
      <c r="D374">
        <v>10</v>
      </c>
      <c r="E374">
        <v>10</v>
      </c>
      <c r="F374">
        <v>10</v>
      </c>
      <c r="G374">
        <v>0</v>
      </c>
      <c r="H374">
        <v>1</v>
      </c>
      <c r="I374">
        <v>9</v>
      </c>
      <c r="J374">
        <v>0.55000000000000004</v>
      </c>
      <c r="K374">
        <v>4.1563549041748002</v>
      </c>
      <c r="L374" s="7">
        <v>3.50982666015625</v>
      </c>
      <c r="M374">
        <v>5.4898319244384801</v>
      </c>
      <c r="N374">
        <v>8.6652622222900408</v>
      </c>
      <c r="O374">
        <v>0</v>
      </c>
      <c r="P374">
        <v>0</v>
      </c>
      <c r="Q374">
        <v>1</v>
      </c>
      <c r="R374" s="12">
        <v>0</v>
      </c>
      <c r="S374" s="12">
        <f t="shared" si="5"/>
        <v>0</v>
      </c>
      <c r="T374">
        <v>1.1235179901123</v>
      </c>
      <c r="U374">
        <v>0.97376060485839799</v>
      </c>
      <c r="V374">
        <v>0.97085225582122803</v>
      </c>
      <c r="W374" s="13">
        <v>2.9083490371704102E-3</v>
      </c>
      <c r="X374">
        <v>0.15266573429107699</v>
      </c>
      <c r="Y374">
        <v>0.15266573429107699</v>
      </c>
      <c r="Z374">
        <v>0</v>
      </c>
      <c r="AA374">
        <v>0.1</v>
      </c>
      <c r="AB374">
        <v>1</v>
      </c>
      <c r="AC374">
        <v>0.18181818181818199</v>
      </c>
      <c r="AD374">
        <v>0.9</v>
      </c>
      <c r="AE374">
        <v>0.1</v>
      </c>
    </row>
    <row r="375" spans="1:31" x14ac:dyDescent="0.15">
      <c r="A375" s="4">
        <v>381</v>
      </c>
      <c r="B375">
        <v>12</v>
      </c>
      <c r="C375">
        <v>8</v>
      </c>
      <c r="D375">
        <v>10</v>
      </c>
      <c r="E375">
        <v>10</v>
      </c>
      <c r="F375">
        <v>10</v>
      </c>
      <c r="G375">
        <v>0</v>
      </c>
      <c r="H375">
        <v>2</v>
      </c>
      <c r="I375">
        <v>8</v>
      </c>
      <c r="J375">
        <v>0.6</v>
      </c>
      <c r="K375">
        <v>4.7323360443115199</v>
      </c>
      <c r="L375" s="7">
        <v>3.51336669921875</v>
      </c>
      <c r="M375">
        <v>3.5437927246093701</v>
      </c>
      <c r="N375">
        <v>6.1328678131103498</v>
      </c>
      <c r="O375">
        <v>1</v>
      </c>
      <c r="P375">
        <v>1</v>
      </c>
      <c r="Q375">
        <v>9</v>
      </c>
      <c r="R375" s="12">
        <v>0.1111</v>
      </c>
      <c r="S375" s="12">
        <f t="shared" si="5"/>
        <v>0.1</v>
      </c>
      <c r="T375">
        <v>1.2363357543945299</v>
      </c>
      <c r="U375">
        <v>1.11941909790039</v>
      </c>
      <c r="V375">
        <v>1.0553888082504299</v>
      </c>
      <c r="W375" s="13">
        <v>6.4030289649963407E-2</v>
      </c>
      <c r="X375">
        <v>0.180946946144104</v>
      </c>
      <c r="Y375">
        <v>0.180946946144104</v>
      </c>
      <c r="Z375">
        <v>0.1</v>
      </c>
      <c r="AA375">
        <v>0.8</v>
      </c>
      <c r="AB375">
        <v>0.88888888888888895</v>
      </c>
      <c r="AC375">
        <v>0.84210526315789502</v>
      </c>
      <c r="AD375">
        <v>0.2</v>
      </c>
      <c r="AE375">
        <v>0.7</v>
      </c>
    </row>
    <row r="376" spans="1:31" x14ac:dyDescent="0.15">
      <c r="A376" s="4">
        <v>456</v>
      </c>
      <c r="B376">
        <v>11</v>
      </c>
      <c r="C376">
        <v>9</v>
      </c>
      <c r="D376">
        <v>10</v>
      </c>
      <c r="E376">
        <v>10</v>
      </c>
      <c r="F376">
        <v>9</v>
      </c>
      <c r="G376">
        <v>1</v>
      </c>
      <c r="H376">
        <v>2</v>
      </c>
      <c r="I376">
        <v>8</v>
      </c>
      <c r="J376">
        <v>0.55000000000000004</v>
      </c>
      <c r="K376">
        <v>4.0207824707031197</v>
      </c>
      <c r="L376" s="7">
        <v>3.5219211578369101</v>
      </c>
      <c r="M376">
        <v>4.4787120819091797</v>
      </c>
      <c r="N376">
        <v>3.69028663635254</v>
      </c>
      <c r="O376">
        <v>0</v>
      </c>
      <c r="P376">
        <v>0</v>
      </c>
      <c r="Q376">
        <v>7</v>
      </c>
      <c r="R376" s="12">
        <v>0</v>
      </c>
      <c r="S376" s="12">
        <f t="shared" si="5"/>
        <v>0</v>
      </c>
      <c r="T376">
        <v>1.0705375671386701</v>
      </c>
      <c r="U376">
        <v>1.0349884033203101</v>
      </c>
      <c r="V376">
        <v>0.92946720123291005</v>
      </c>
      <c r="W376" s="13">
        <v>0.105521202087402</v>
      </c>
      <c r="X376">
        <v>0.141070365905762</v>
      </c>
      <c r="Y376">
        <v>0.141070365905762</v>
      </c>
      <c r="Z376">
        <v>0</v>
      </c>
      <c r="AA376">
        <v>0.7</v>
      </c>
      <c r="AB376">
        <v>1</v>
      </c>
      <c r="AC376">
        <v>0.82352941176470595</v>
      </c>
      <c r="AD376">
        <v>0.3</v>
      </c>
      <c r="AE376">
        <v>0.7</v>
      </c>
    </row>
    <row r="377" spans="1:31" x14ac:dyDescent="0.15">
      <c r="A377" s="4">
        <v>498</v>
      </c>
      <c r="B377">
        <v>12</v>
      </c>
      <c r="C377">
        <v>8</v>
      </c>
      <c r="D377">
        <v>10</v>
      </c>
      <c r="E377">
        <v>10</v>
      </c>
      <c r="F377">
        <v>10</v>
      </c>
      <c r="G377">
        <v>0</v>
      </c>
      <c r="H377">
        <v>2</v>
      </c>
      <c r="I377">
        <v>8</v>
      </c>
      <c r="J377">
        <v>0.6</v>
      </c>
      <c r="K377">
        <v>4.6942882537841797</v>
      </c>
      <c r="L377" s="7">
        <v>3.5237846374511701</v>
      </c>
      <c r="M377">
        <v>3.4348220825195299</v>
      </c>
      <c r="N377">
        <v>5.7413215637206996</v>
      </c>
      <c r="O377">
        <v>0</v>
      </c>
      <c r="P377">
        <v>0</v>
      </c>
      <c r="Q377">
        <v>7</v>
      </c>
      <c r="R377" s="12">
        <v>0</v>
      </c>
      <c r="S377" s="12">
        <f t="shared" si="5"/>
        <v>0</v>
      </c>
      <c r="T377">
        <v>1.4700241088867201</v>
      </c>
      <c r="U377">
        <v>1.3104104995727499</v>
      </c>
      <c r="V377">
        <v>1.2303674221038801</v>
      </c>
      <c r="W377" s="13">
        <v>8.0043077468872098E-2</v>
      </c>
      <c r="X377">
        <v>0.239656686782837</v>
      </c>
      <c r="Y377">
        <v>0.239656686782837</v>
      </c>
      <c r="Z377">
        <v>0</v>
      </c>
      <c r="AA377">
        <v>0.7</v>
      </c>
      <c r="AB377">
        <v>1</v>
      </c>
      <c r="AC377">
        <v>0.82352941176470595</v>
      </c>
      <c r="AD377">
        <v>0.3</v>
      </c>
      <c r="AE377">
        <v>0.7</v>
      </c>
    </row>
    <row r="378" spans="1:31" x14ac:dyDescent="0.15">
      <c r="A378" s="4">
        <v>936</v>
      </c>
      <c r="B378">
        <v>13</v>
      </c>
      <c r="C378">
        <v>7</v>
      </c>
      <c r="D378">
        <v>10</v>
      </c>
      <c r="E378">
        <v>10</v>
      </c>
      <c r="F378">
        <v>10</v>
      </c>
      <c r="G378">
        <v>0</v>
      </c>
      <c r="H378">
        <v>3</v>
      </c>
      <c r="I378">
        <v>7</v>
      </c>
      <c r="J378">
        <v>0.65</v>
      </c>
      <c r="K378">
        <v>5.5832824707031197</v>
      </c>
      <c r="L378" s="7">
        <v>3.5260658264160201</v>
      </c>
      <c r="M378">
        <v>2.3668880462646502</v>
      </c>
      <c r="N378">
        <v>5.2014236450195304</v>
      </c>
      <c r="O378">
        <v>2</v>
      </c>
      <c r="P378">
        <v>2</v>
      </c>
      <c r="Q378">
        <v>12</v>
      </c>
      <c r="R378" s="12">
        <v>0.16669999999999999</v>
      </c>
      <c r="S378" s="12">
        <f t="shared" si="5"/>
        <v>0.2</v>
      </c>
      <c r="T378">
        <v>1.8226451873779299</v>
      </c>
      <c r="U378">
        <v>1.6290639638900799</v>
      </c>
      <c r="V378">
        <v>1.5204557180404701</v>
      </c>
      <c r="W378" s="13">
        <v>0.108608245849609</v>
      </c>
      <c r="X378">
        <v>0.30218946933746299</v>
      </c>
      <c r="Y378">
        <v>0.30218946933746299</v>
      </c>
      <c r="Z378">
        <v>0.2</v>
      </c>
      <c r="AA378">
        <v>1</v>
      </c>
      <c r="AB378">
        <v>0.83333333333333304</v>
      </c>
      <c r="AC378">
        <v>0.90909090909090895</v>
      </c>
      <c r="AD378">
        <v>0</v>
      </c>
      <c r="AE378">
        <v>0.8</v>
      </c>
    </row>
    <row r="379" spans="1:31" x14ac:dyDescent="0.15">
      <c r="A379" s="4">
        <v>348</v>
      </c>
      <c r="B379">
        <v>14</v>
      </c>
      <c r="C379">
        <v>6</v>
      </c>
      <c r="D379">
        <v>10</v>
      </c>
      <c r="E379">
        <v>10</v>
      </c>
      <c r="F379">
        <v>9</v>
      </c>
      <c r="G379">
        <v>1</v>
      </c>
      <c r="H379">
        <v>5</v>
      </c>
      <c r="I379">
        <v>5</v>
      </c>
      <c r="J379">
        <v>0.7</v>
      </c>
      <c r="K379">
        <v>5.4398174285888699</v>
      </c>
      <c r="L379" s="7">
        <v>3.5266380310058598</v>
      </c>
      <c r="M379">
        <v>3.0630588531494101</v>
      </c>
      <c r="N379">
        <v>2.8992042541503902</v>
      </c>
      <c r="O379">
        <v>1</v>
      </c>
      <c r="P379">
        <v>1</v>
      </c>
      <c r="Q379">
        <v>6</v>
      </c>
      <c r="R379" s="12">
        <v>0.16669999999999999</v>
      </c>
      <c r="S379" s="12">
        <f t="shared" si="5"/>
        <v>0.1</v>
      </c>
      <c r="T379">
        <v>1.31978416442871</v>
      </c>
      <c r="U379">
        <v>1.28769183158874</v>
      </c>
      <c r="V379">
        <v>1.14199471473694</v>
      </c>
      <c r="W379" s="13">
        <v>0.145697116851807</v>
      </c>
      <c r="X379">
        <v>0.17778944969177199</v>
      </c>
      <c r="Y379">
        <v>0.17778944969177199</v>
      </c>
      <c r="Z379">
        <v>0.1</v>
      </c>
      <c r="AA379">
        <v>0.5</v>
      </c>
      <c r="AB379">
        <v>0.83333333333333304</v>
      </c>
      <c r="AC379">
        <v>0.625</v>
      </c>
      <c r="AD379">
        <v>0.5</v>
      </c>
      <c r="AE379">
        <v>0.4</v>
      </c>
    </row>
    <row r="380" spans="1:31" x14ac:dyDescent="0.15">
      <c r="A380" s="4">
        <v>374</v>
      </c>
      <c r="B380">
        <v>12</v>
      </c>
      <c r="C380">
        <v>8</v>
      </c>
      <c r="D380">
        <v>10</v>
      </c>
      <c r="E380">
        <v>10</v>
      </c>
      <c r="F380">
        <v>10</v>
      </c>
      <c r="G380">
        <v>0</v>
      </c>
      <c r="H380">
        <v>2</v>
      </c>
      <c r="I380">
        <v>8</v>
      </c>
      <c r="J380">
        <v>0.6</v>
      </c>
      <c r="K380">
        <v>4.5683116912841797</v>
      </c>
      <c r="L380" s="7">
        <v>3.52681541442871</v>
      </c>
      <c r="M380">
        <v>3.33041572570801</v>
      </c>
      <c r="N380">
        <v>4.9619617462158203</v>
      </c>
      <c r="O380">
        <v>1</v>
      </c>
      <c r="P380">
        <v>1</v>
      </c>
      <c r="Q380">
        <v>9</v>
      </c>
      <c r="R380" s="12">
        <v>0.1111</v>
      </c>
      <c r="S380" s="12">
        <f t="shared" si="5"/>
        <v>0.1</v>
      </c>
      <c r="T380">
        <v>1.2688961029052701</v>
      </c>
      <c r="U380">
        <v>1.1746940612793</v>
      </c>
      <c r="V380">
        <v>1.0613698959350599</v>
      </c>
      <c r="W380" s="13">
        <v>0.113324165344238</v>
      </c>
      <c r="X380">
        <v>0.20752620697021501</v>
      </c>
      <c r="Y380">
        <v>0.20752620697021501</v>
      </c>
      <c r="Z380">
        <v>0.1</v>
      </c>
      <c r="AA380">
        <v>0.8</v>
      </c>
      <c r="AB380">
        <v>0.88888888888888895</v>
      </c>
      <c r="AC380">
        <v>0.84210526315789502</v>
      </c>
      <c r="AD380">
        <v>0.2</v>
      </c>
      <c r="AE380">
        <v>0.7</v>
      </c>
    </row>
    <row r="381" spans="1:31" x14ac:dyDescent="0.15">
      <c r="A381" s="4">
        <v>79</v>
      </c>
      <c r="B381">
        <v>14</v>
      </c>
      <c r="C381">
        <v>6</v>
      </c>
      <c r="D381">
        <v>10</v>
      </c>
      <c r="E381">
        <v>10</v>
      </c>
      <c r="F381">
        <v>9</v>
      </c>
      <c r="G381">
        <v>1</v>
      </c>
      <c r="H381">
        <v>5</v>
      </c>
      <c r="I381">
        <v>5</v>
      </c>
      <c r="J381">
        <v>0.7</v>
      </c>
      <c r="K381">
        <v>5.8369159698486301</v>
      </c>
      <c r="L381" s="7">
        <v>3.52786064147949</v>
      </c>
      <c r="M381">
        <v>2.8809127807617201</v>
      </c>
      <c r="N381">
        <v>3.3242206573486301</v>
      </c>
      <c r="O381">
        <v>1</v>
      </c>
      <c r="P381">
        <v>1</v>
      </c>
      <c r="Q381">
        <v>8</v>
      </c>
      <c r="R381" s="12">
        <v>0.125</v>
      </c>
      <c r="S381" s="12">
        <f t="shared" si="5"/>
        <v>0.1</v>
      </c>
      <c r="T381">
        <v>1.3115596771240201</v>
      </c>
      <c r="U381">
        <v>1.2743068933486901</v>
      </c>
      <c r="V381">
        <v>1.12896752357483</v>
      </c>
      <c r="W381" s="13">
        <v>0.145339369773865</v>
      </c>
      <c r="X381">
        <v>0.182592153549194</v>
      </c>
      <c r="Y381">
        <v>0.182592153549194</v>
      </c>
      <c r="Z381">
        <v>0.1</v>
      </c>
      <c r="AA381">
        <v>0.7</v>
      </c>
      <c r="AB381">
        <v>0.875</v>
      </c>
      <c r="AC381">
        <v>0.77777777777777801</v>
      </c>
      <c r="AD381">
        <v>0.3</v>
      </c>
      <c r="AE381">
        <v>0.6</v>
      </c>
    </row>
    <row r="382" spans="1:31" x14ac:dyDescent="0.15">
      <c r="A382" s="4">
        <v>870</v>
      </c>
      <c r="B382">
        <v>12</v>
      </c>
      <c r="C382">
        <v>8</v>
      </c>
      <c r="D382">
        <v>10</v>
      </c>
      <c r="E382">
        <v>10</v>
      </c>
      <c r="F382">
        <v>9</v>
      </c>
      <c r="G382">
        <v>1</v>
      </c>
      <c r="H382">
        <v>3</v>
      </c>
      <c r="I382">
        <v>7</v>
      </c>
      <c r="J382">
        <v>0.6</v>
      </c>
      <c r="K382">
        <v>5.1678886413574201</v>
      </c>
      <c r="L382" s="7">
        <v>3.5279655456543</v>
      </c>
      <c r="M382">
        <v>2.48696708679199</v>
      </c>
      <c r="N382">
        <v>3.97927665710449</v>
      </c>
      <c r="O382">
        <v>1</v>
      </c>
      <c r="P382">
        <v>1</v>
      </c>
      <c r="Q382">
        <v>8</v>
      </c>
      <c r="R382" s="12">
        <v>0.125</v>
      </c>
      <c r="S382" s="12">
        <f t="shared" si="5"/>
        <v>0.1</v>
      </c>
      <c r="T382">
        <v>1.3648548126220701</v>
      </c>
      <c r="U382">
        <v>1.26025450229645</v>
      </c>
      <c r="V382">
        <v>1.16691553592682</v>
      </c>
      <c r="W382" s="13">
        <v>9.3338966369628906E-2</v>
      </c>
      <c r="X382">
        <v>0.19793927669525099</v>
      </c>
      <c r="Y382">
        <v>0.19793927669525099</v>
      </c>
      <c r="Z382">
        <v>0.1</v>
      </c>
      <c r="AA382">
        <v>0.7</v>
      </c>
      <c r="AB382">
        <v>0.875</v>
      </c>
      <c r="AC382">
        <v>0.77777777777777801</v>
      </c>
      <c r="AD382">
        <v>0.3</v>
      </c>
      <c r="AE382">
        <v>0.6</v>
      </c>
    </row>
    <row r="383" spans="1:31" x14ac:dyDescent="0.15">
      <c r="A383" s="4">
        <v>934</v>
      </c>
      <c r="B383">
        <v>15</v>
      </c>
      <c r="C383">
        <v>5</v>
      </c>
      <c r="D383">
        <v>10</v>
      </c>
      <c r="E383">
        <v>10</v>
      </c>
      <c r="F383">
        <v>10</v>
      </c>
      <c r="G383">
        <v>0</v>
      </c>
      <c r="H383">
        <v>5</v>
      </c>
      <c r="I383">
        <v>5</v>
      </c>
      <c r="J383">
        <v>0.75</v>
      </c>
      <c r="K383">
        <v>5.5186271667480504</v>
      </c>
      <c r="L383" s="7">
        <v>3.5302085876464799</v>
      </c>
      <c r="M383">
        <v>3.1703033447265598</v>
      </c>
      <c r="N383">
        <v>3.25703048706055</v>
      </c>
      <c r="O383">
        <v>1</v>
      </c>
      <c r="P383">
        <v>1</v>
      </c>
      <c r="Q383">
        <v>10</v>
      </c>
      <c r="R383" s="12">
        <v>0.1</v>
      </c>
      <c r="S383" s="12">
        <f t="shared" si="5"/>
        <v>0.1</v>
      </c>
      <c r="T383">
        <v>1.7077541351318399</v>
      </c>
      <c r="U383">
        <v>1.6505378484725901</v>
      </c>
      <c r="V383">
        <v>1.43968558311462</v>
      </c>
      <c r="W383" s="13">
        <v>0.210852265357971</v>
      </c>
      <c r="X383">
        <v>0.26806855201721203</v>
      </c>
      <c r="Y383">
        <v>0.26806855201721203</v>
      </c>
      <c r="Z383">
        <v>0.1</v>
      </c>
      <c r="AA383">
        <v>0.9</v>
      </c>
      <c r="AB383">
        <v>0.9</v>
      </c>
      <c r="AC383">
        <v>0.9</v>
      </c>
      <c r="AD383">
        <v>0.1</v>
      </c>
      <c r="AE383">
        <v>0.8</v>
      </c>
    </row>
    <row r="384" spans="1:31" x14ac:dyDescent="0.15">
      <c r="A384" s="4">
        <v>468</v>
      </c>
      <c r="B384">
        <v>13</v>
      </c>
      <c r="C384">
        <v>7</v>
      </c>
      <c r="D384">
        <v>10</v>
      </c>
      <c r="E384">
        <v>10</v>
      </c>
      <c r="F384">
        <v>10</v>
      </c>
      <c r="G384">
        <v>0</v>
      </c>
      <c r="H384">
        <v>3</v>
      </c>
      <c r="I384">
        <v>7</v>
      </c>
      <c r="J384">
        <v>0.65</v>
      </c>
      <c r="K384">
        <v>4.7812881469726598</v>
      </c>
      <c r="L384" s="7">
        <v>3.5305690765380899</v>
      </c>
      <c r="M384">
        <v>3.0025329589843701</v>
      </c>
      <c r="N384">
        <v>3.41473388671875</v>
      </c>
      <c r="O384">
        <v>1</v>
      </c>
      <c r="P384">
        <v>1</v>
      </c>
      <c r="Q384">
        <v>9</v>
      </c>
      <c r="R384" s="12">
        <v>0.1111</v>
      </c>
      <c r="S384" s="12">
        <f t="shared" si="5"/>
        <v>0.1</v>
      </c>
      <c r="T384">
        <v>1.3450813293457</v>
      </c>
      <c r="U384">
        <v>1.2867196798324601</v>
      </c>
      <c r="V384">
        <v>1.1261246204376201</v>
      </c>
      <c r="W384" s="13">
        <v>0.16059505939483601</v>
      </c>
      <c r="X384">
        <v>0.218956708908081</v>
      </c>
      <c r="Y384">
        <v>0.218956708908081</v>
      </c>
      <c r="Z384">
        <v>0.1</v>
      </c>
      <c r="AA384">
        <v>0.8</v>
      </c>
      <c r="AB384">
        <v>0.88888888888888895</v>
      </c>
      <c r="AC384">
        <v>0.84210526315789502</v>
      </c>
      <c r="AD384">
        <v>0.2</v>
      </c>
      <c r="AE384">
        <v>0.7</v>
      </c>
    </row>
    <row r="385" spans="1:31" x14ac:dyDescent="0.15">
      <c r="A385" s="4">
        <v>633</v>
      </c>
      <c r="B385">
        <v>13</v>
      </c>
      <c r="C385">
        <v>7</v>
      </c>
      <c r="D385">
        <v>10</v>
      </c>
      <c r="E385">
        <v>10</v>
      </c>
      <c r="F385">
        <v>9</v>
      </c>
      <c r="G385">
        <v>1</v>
      </c>
      <c r="H385">
        <v>4</v>
      </c>
      <c r="I385">
        <v>6</v>
      </c>
      <c r="J385">
        <v>0.65</v>
      </c>
      <c r="K385">
        <v>5.9229469299316397</v>
      </c>
      <c r="L385" s="7">
        <v>3.5338287353515598</v>
      </c>
      <c r="M385">
        <v>2.2889099121093701</v>
      </c>
      <c r="N385">
        <v>3.8979320526122998</v>
      </c>
      <c r="O385">
        <v>2</v>
      </c>
      <c r="P385">
        <v>2</v>
      </c>
      <c r="Q385">
        <v>9</v>
      </c>
      <c r="R385" s="12">
        <v>0.22220000000000001</v>
      </c>
      <c r="S385" s="12">
        <f t="shared" si="5"/>
        <v>0.2</v>
      </c>
      <c r="T385">
        <v>1.71197509765625</v>
      </c>
      <c r="U385">
        <v>1.58402967453003</v>
      </c>
      <c r="V385">
        <v>1.4470230340957599</v>
      </c>
      <c r="W385" s="13">
        <v>0.137006640434265</v>
      </c>
      <c r="X385">
        <v>0.26495206356048601</v>
      </c>
      <c r="Y385">
        <v>0.26495206356048601</v>
      </c>
      <c r="Z385">
        <v>0.2</v>
      </c>
      <c r="AA385">
        <v>0.7</v>
      </c>
      <c r="AB385">
        <v>0.77777777777777801</v>
      </c>
      <c r="AC385">
        <v>0.73684210526315796</v>
      </c>
      <c r="AD385">
        <v>0.3</v>
      </c>
      <c r="AE385">
        <v>0.5</v>
      </c>
    </row>
    <row r="386" spans="1:31" x14ac:dyDescent="0.15">
      <c r="A386" s="4">
        <v>259</v>
      </c>
      <c r="B386">
        <v>14</v>
      </c>
      <c r="C386">
        <v>6</v>
      </c>
      <c r="D386">
        <v>10</v>
      </c>
      <c r="E386">
        <v>10</v>
      </c>
      <c r="F386">
        <v>10</v>
      </c>
      <c r="G386">
        <v>0</v>
      </c>
      <c r="H386">
        <v>4</v>
      </c>
      <c r="I386">
        <v>6</v>
      </c>
      <c r="J386">
        <v>0.7</v>
      </c>
      <c r="K386">
        <v>5.8567352294921902</v>
      </c>
      <c r="L386" s="7">
        <v>3.53854560852051</v>
      </c>
      <c r="M386">
        <v>2.5206642150878902</v>
      </c>
      <c r="N386">
        <v>4.0990028381347701</v>
      </c>
      <c r="O386">
        <v>1</v>
      </c>
      <c r="P386">
        <v>1</v>
      </c>
      <c r="Q386">
        <v>11</v>
      </c>
      <c r="R386" s="12">
        <v>9.0899999999999995E-2</v>
      </c>
      <c r="S386" s="12">
        <f t="shared" ref="S386:S449" si="6">O386/E386</f>
        <v>0.1</v>
      </c>
      <c r="T386">
        <v>1.6973819732666</v>
      </c>
      <c r="U386">
        <v>1.59595394134522</v>
      </c>
      <c r="V386">
        <v>1.41717970371246</v>
      </c>
      <c r="W386" s="13">
        <v>0.17877423763275099</v>
      </c>
      <c r="X386">
        <v>0.28020226955413802</v>
      </c>
      <c r="Y386">
        <v>0.28020226955413802</v>
      </c>
      <c r="Z386">
        <v>0.1</v>
      </c>
      <c r="AA386">
        <v>1</v>
      </c>
      <c r="AB386">
        <v>0.90909090909090895</v>
      </c>
      <c r="AC386">
        <v>0.952380952380952</v>
      </c>
      <c r="AD386">
        <v>0</v>
      </c>
      <c r="AE386">
        <v>0.9</v>
      </c>
    </row>
    <row r="387" spans="1:31" x14ac:dyDescent="0.15">
      <c r="A387" s="4">
        <v>320</v>
      </c>
      <c r="B387">
        <v>13</v>
      </c>
      <c r="C387">
        <v>7</v>
      </c>
      <c r="D387">
        <v>10</v>
      </c>
      <c r="E387">
        <v>10</v>
      </c>
      <c r="F387">
        <v>10</v>
      </c>
      <c r="G387">
        <v>0</v>
      </c>
      <c r="H387">
        <v>3</v>
      </c>
      <c r="I387">
        <v>7</v>
      </c>
      <c r="J387">
        <v>0.65</v>
      </c>
      <c r="K387">
        <v>5.3089351654052699</v>
      </c>
      <c r="L387" s="7">
        <v>3.5397872924804701</v>
      </c>
      <c r="M387">
        <v>2.13160896301269</v>
      </c>
      <c r="N387">
        <v>3.8854827880859402</v>
      </c>
      <c r="O387">
        <v>2</v>
      </c>
      <c r="P387">
        <v>2</v>
      </c>
      <c r="Q387">
        <v>11</v>
      </c>
      <c r="R387" s="12">
        <v>0.18179999999999999</v>
      </c>
      <c r="S387" s="12">
        <f t="shared" si="6"/>
        <v>0.2</v>
      </c>
      <c r="T387">
        <v>1.6018314361572299</v>
      </c>
      <c r="U387">
        <v>1.4670938253402701</v>
      </c>
      <c r="V387">
        <v>1.33253633975983</v>
      </c>
      <c r="W387" s="13">
        <v>0.134557485580444</v>
      </c>
      <c r="X387">
        <v>0.26929509639740001</v>
      </c>
      <c r="Y387">
        <v>0.26929509639740001</v>
      </c>
      <c r="Z387">
        <v>0.2</v>
      </c>
      <c r="AA387">
        <v>0.9</v>
      </c>
      <c r="AB387">
        <v>0.81818181818181801</v>
      </c>
      <c r="AC387">
        <v>0.85714285714285698</v>
      </c>
      <c r="AD387">
        <v>0.1</v>
      </c>
      <c r="AE387">
        <v>0.7</v>
      </c>
    </row>
    <row r="388" spans="1:31" x14ac:dyDescent="0.15">
      <c r="A388" s="4">
        <v>329</v>
      </c>
      <c r="B388">
        <v>13</v>
      </c>
      <c r="C388">
        <v>7</v>
      </c>
      <c r="D388">
        <v>10</v>
      </c>
      <c r="E388">
        <v>10</v>
      </c>
      <c r="F388">
        <v>9</v>
      </c>
      <c r="G388">
        <v>1</v>
      </c>
      <c r="H388">
        <v>4</v>
      </c>
      <c r="I388">
        <v>6</v>
      </c>
      <c r="J388">
        <v>0.65</v>
      </c>
      <c r="K388">
        <v>5.7221431732177699</v>
      </c>
      <c r="L388" s="7">
        <v>3.5462074279785201</v>
      </c>
      <c r="M388">
        <v>2.4058418273925799</v>
      </c>
      <c r="N388">
        <v>3.5392189025878902</v>
      </c>
      <c r="O388">
        <v>2</v>
      </c>
      <c r="P388">
        <v>2</v>
      </c>
      <c r="Q388">
        <v>11</v>
      </c>
      <c r="R388" s="12">
        <v>0.18179999999999999</v>
      </c>
      <c r="S388" s="12">
        <f t="shared" si="6"/>
        <v>0.2</v>
      </c>
      <c r="T388">
        <v>1.4573326110839799</v>
      </c>
      <c r="U388">
        <v>1.36782598495483</v>
      </c>
      <c r="V388">
        <v>1.2376956939697299</v>
      </c>
      <c r="W388" s="13">
        <v>0.13013029098510701</v>
      </c>
      <c r="X388">
        <v>0.21963691711425801</v>
      </c>
      <c r="Y388">
        <v>0.21963691711425801</v>
      </c>
      <c r="Z388">
        <v>0.2</v>
      </c>
      <c r="AA388">
        <v>0.9</v>
      </c>
      <c r="AB388">
        <v>0.81818181818181801</v>
      </c>
      <c r="AC388">
        <v>0.85714285714285698</v>
      </c>
      <c r="AD388">
        <v>0.1</v>
      </c>
      <c r="AE388">
        <v>0.7</v>
      </c>
    </row>
    <row r="389" spans="1:31" x14ac:dyDescent="0.15">
      <c r="A389" s="4">
        <v>840</v>
      </c>
      <c r="B389">
        <v>13</v>
      </c>
      <c r="C389">
        <v>7</v>
      </c>
      <c r="D389">
        <v>10</v>
      </c>
      <c r="E389">
        <v>10</v>
      </c>
      <c r="F389">
        <v>10</v>
      </c>
      <c r="G389">
        <v>0</v>
      </c>
      <c r="H389">
        <v>3</v>
      </c>
      <c r="I389">
        <v>7</v>
      </c>
      <c r="J389">
        <v>0.65</v>
      </c>
      <c r="K389">
        <v>5.3783435821533203</v>
      </c>
      <c r="L389" s="7">
        <v>3.5478610992431601</v>
      </c>
      <c r="M389">
        <v>2.5381450653076199</v>
      </c>
      <c r="N389">
        <v>4.6591548919677699</v>
      </c>
      <c r="O389">
        <v>1</v>
      </c>
      <c r="P389">
        <v>1</v>
      </c>
      <c r="Q389">
        <v>10</v>
      </c>
      <c r="R389" s="12">
        <v>0.1</v>
      </c>
      <c r="S389" s="12">
        <f t="shared" si="6"/>
        <v>0.1</v>
      </c>
      <c r="T389">
        <v>1.6274662017822299</v>
      </c>
      <c r="U389">
        <v>1.4948984384536701</v>
      </c>
      <c r="V389">
        <v>1.3545224666595499</v>
      </c>
      <c r="W389" s="13">
        <v>0.140375971794128</v>
      </c>
      <c r="X389">
        <v>0.272943735122681</v>
      </c>
      <c r="Y389">
        <v>0.272943735122681</v>
      </c>
      <c r="Z389">
        <v>0.1</v>
      </c>
      <c r="AA389">
        <v>0.9</v>
      </c>
      <c r="AB389">
        <v>0.9</v>
      </c>
      <c r="AC389">
        <v>0.9</v>
      </c>
      <c r="AD389">
        <v>0.1</v>
      </c>
      <c r="AE389">
        <v>0.8</v>
      </c>
    </row>
    <row r="390" spans="1:31" x14ac:dyDescent="0.15">
      <c r="A390" s="4">
        <v>524</v>
      </c>
      <c r="B390">
        <v>10</v>
      </c>
      <c r="C390">
        <v>10</v>
      </c>
      <c r="D390">
        <v>10</v>
      </c>
      <c r="E390">
        <v>10</v>
      </c>
      <c r="F390">
        <v>9</v>
      </c>
      <c r="G390">
        <v>1</v>
      </c>
      <c r="H390">
        <v>1</v>
      </c>
      <c r="I390">
        <v>9</v>
      </c>
      <c r="J390">
        <v>0.5</v>
      </c>
      <c r="K390">
        <v>4.4208927154540998</v>
      </c>
      <c r="L390" s="7">
        <v>3.5491886138915998</v>
      </c>
      <c r="M390">
        <v>3.6101016998290998</v>
      </c>
      <c r="N390">
        <v>8.7847270965576207</v>
      </c>
      <c r="O390">
        <v>1</v>
      </c>
      <c r="P390">
        <v>1</v>
      </c>
      <c r="Q390">
        <v>8</v>
      </c>
      <c r="R390" s="12">
        <v>0.125</v>
      </c>
      <c r="S390" s="12">
        <f t="shared" si="6"/>
        <v>0.1</v>
      </c>
      <c r="T390">
        <v>1.1567859649658201</v>
      </c>
      <c r="U390">
        <v>0.88834571838378895</v>
      </c>
      <c r="V390">
        <v>0.98616087436676003</v>
      </c>
      <c r="W390" s="13">
        <v>9.7815155982971205E-2</v>
      </c>
      <c r="X390">
        <v>0.17062509059906</v>
      </c>
      <c r="Y390">
        <v>0.17062509059906</v>
      </c>
      <c r="Z390">
        <v>0.1</v>
      </c>
      <c r="AA390">
        <v>0.7</v>
      </c>
      <c r="AB390">
        <v>0.875</v>
      </c>
      <c r="AC390">
        <v>0.77777777777777801</v>
      </c>
      <c r="AD390">
        <v>0.3</v>
      </c>
      <c r="AE390">
        <v>0.6</v>
      </c>
    </row>
    <row r="391" spans="1:31" x14ac:dyDescent="0.15">
      <c r="A391" s="4">
        <v>885</v>
      </c>
      <c r="B391">
        <v>11</v>
      </c>
      <c r="C391">
        <v>9</v>
      </c>
      <c r="D391">
        <v>10</v>
      </c>
      <c r="E391">
        <v>10</v>
      </c>
      <c r="F391">
        <v>10</v>
      </c>
      <c r="G391">
        <v>0</v>
      </c>
      <c r="H391">
        <v>1</v>
      </c>
      <c r="I391">
        <v>9</v>
      </c>
      <c r="J391">
        <v>0.55000000000000004</v>
      </c>
      <c r="K391">
        <v>4.39335060119629</v>
      </c>
      <c r="L391" s="7">
        <v>3.5494155883789098</v>
      </c>
      <c r="M391">
        <v>4.4152355194091797</v>
      </c>
      <c r="N391">
        <v>9.4013633728027308</v>
      </c>
      <c r="O391">
        <v>1</v>
      </c>
      <c r="P391">
        <v>1</v>
      </c>
      <c r="Q391">
        <v>8</v>
      </c>
      <c r="R391" s="12">
        <v>0.125</v>
      </c>
      <c r="S391" s="12">
        <f t="shared" si="6"/>
        <v>0.1</v>
      </c>
      <c r="T391">
        <v>1.1193790435791</v>
      </c>
      <c r="U391">
        <v>0.89612579345703103</v>
      </c>
      <c r="V391">
        <v>0.96533697843551602</v>
      </c>
      <c r="W391" s="13">
        <v>6.9211184978485094E-2</v>
      </c>
      <c r="X391">
        <v>0.15404206514358501</v>
      </c>
      <c r="Y391">
        <v>0.15404206514358501</v>
      </c>
      <c r="Z391">
        <v>0.1</v>
      </c>
      <c r="AA391">
        <v>0.7</v>
      </c>
      <c r="AB391">
        <v>0.875</v>
      </c>
      <c r="AC391">
        <v>0.77777777777777801</v>
      </c>
      <c r="AD391">
        <v>0.3</v>
      </c>
      <c r="AE391">
        <v>0.6</v>
      </c>
    </row>
    <row r="392" spans="1:31" x14ac:dyDescent="0.15">
      <c r="A392" s="4">
        <v>763</v>
      </c>
      <c r="B392">
        <v>11</v>
      </c>
      <c r="C392">
        <v>9</v>
      </c>
      <c r="D392">
        <v>10</v>
      </c>
      <c r="E392">
        <v>10</v>
      </c>
      <c r="F392">
        <v>9</v>
      </c>
      <c r="G392">
        <v>1</v>
      </c>
      <c r="H392">
        <v>2</v>
      </c>
      <c r="I392">
        <v>8</v>
      </c>
      <c r="J392">
        <v>0.55000000000000004</v>
      </c>
      <c r="K392">
        <v>4.5292816162109402</v>
      </c>
      <c r="L392" s="7">
        <v>3.55020332336426</v>
      </c>
      <c r="M392">
        <v>3.1256103515625</v>
      </c>
      <c r="N392">
        <v>4.3646545410156197</v>
      </c>
      <c r="O392">
        <v>1</v>
      </c>
      <c r="P392">
        <v>1</v>
      </c>
      <c r="Q392">
        <v>8</v>
      </c>
      <c r="R392" s="12">
        <v>0.125</v>
      </c>
      <c r="S392" s="12">
        <f t="shared" si="6"/>
        <v>0.1</v>
      </c>
      <c r="T392">
        <v>1.1078014373779299</v>
      </c>
      <c r="U392">
        <v>1.0147686004638701</v>
      </c>
      <c r="V392">
        <v>0.96647834777831998</v>
      </c>
      <c r="W392" s="13">
        <v>4.8290252685546903E-2</v>
      </c>
      <c r="X392">
        <v>0.14132308959960899</v>
      </c>
      <c r="Y392">
        <v>0.14132308959960899</v>
      </c>
      <c r="Z392">
        <v>0.1</v>
      </c>
      <c r="AA392">
        <v>0.7</v>
      </c>
      <c r="AB392">
        <v>0.875</v>
      </c>
      <c r="AC392">
        <v>0.77777777777777801</v>
      </c>
      <c r="AD392">
        <v>0.3</v>
      </c>
      <c r="AE392">
        <v>0.6</v>
      </c>
    </row>
    <row r="393" spans="1:31" x14ac:dyDescent="0.15">
      <c r="A393" s="4">
        <v>614</v>
      </c>
      <c r="B393">
        <v>12</v>
      </c>
      <c r="C393">
        <v>8</v>
      </c>
      <c r="D393">
        <v>10</v>
      </c>
      <c r="E393">
        <v>10</v>
      </c>
      <c r="F393">
        <v>10</v>
      </c>
      <c r="G393">
        <v>0</v>
      </c>
      <c r="H393">
        <v>2</v>
      </c>
      <c r="I393">
        <v>8</v>
      </c>
      <c r="J393">
        <v>0.6</v>
      </c>
      <c r="K393">
        <v>4.5145645141601598</v>
      </c>
      <c r="L393" s="7">
        <v>3.5504741668701199</v>
      </c>
      <c r="M393">
        <v>3.1070671081543</v>
      </c>
      <c r="N393">
        <v>4.2661819458007804</v>
      </c>
      <c r="O393">
        <v>1</v>
      </c>
      <c r="P393">
        <v>1</v>
      </c>
      <c r="Q393">
        <v>8</v>
      </c>
      <c r="R393" s="12">
        <v>0.125</v>
      </c>
      <c r="S393" s="12">
        <f t="shared" si="6"/>
        <v>0.1</v>
      </c>
      <c r="T393">
        <v>1.4118194580078101</v>
      </c>
      <c r="U393">
        <v>1.30099773406982</v>
      </c>
      <c r="V393">
        <v>1.1864200830459599</v>
      </c>
      <c r="W393" s="13">
        <v>0.114577651023865</v>
      </c>
      <c r="X393">
        <v>0.225399374961853</v>
      </c>
      <c r="Y393">
        <v>0.225399374961853</v>
      </c>
      <c r="Z393">
        <v>0.1</v>
      </c>
      <c r="AA393">
        <v>0.7</v>
      </c>
      <c r="AB393">
        <v>0.875</v>
      </c>
      <c r="AC393">
        <v>0.77777777777777801</v>
      </c>
      <c r="AD393">
        <v>0.3</v>
      </c>
      <c r="AE393">
        <v>0.6</v>
      </c>
    </row>
    <row r="394" spans="1:31" x14ac:dyDescent="0.15">
      <c r="A394" s="4">
        <v>271</v>
      </c>
      <c r="B394">
        <v>12</v>
      </c>
      <c r="C394">
        <v>8</v>
      </c>
      <c r="D394">
        <v>10</v>
      </c>
      <c r="E394">
        <v>10</v>
      </c>
      <c r="F394">
        <v>10</v>
      </c>
      <c r="G394">
        <v>0</v>
      </c>
      <c r="H394">
        <v>2</v>
      </c>
      <c r="I394">
        <v>8</v>
      </c>
      <c r="J394">
        <v>0.6</v>
      </c>
      <c r="K394">
        <v>4.7497539520263699</v>
      </c>
      <c r="L394" s="7">
        <v>3.5515251159668</v>
      </c>
      <c r="M394">
        <v>3.05984687805176</v>
      </c>
      <c r="N394">
        <v>5.3765525817871103</v>
      </c>
      <c r="O394">
        <v>1</v>
      </c>
      <c r="P394">
        <v>1</v>
      </c>
      <c r="Q394">
        <v>8</v>
      </c>
      <c r="R394" s="12">
        <v>0.125</v>
      </c>
      <c r="S394" s="12">
        <f t="shared" si="6"/>
        <v>0.1</v>
      </c>
      <c r="T394">
        <v>1.37164878845215</v>
      </c>
      <c r="U394">
        <v>1.23040103912353</v>
      </c>
      <c r="V394">
        <v>1.1464694738388099</v>
      </c>
      <c r="W394" s="13">
        <v>8.3931565284729004E-2</v>
      </c>
      <c r="X394">
        <v>0.22517931461334201</v>
      </c>
      <c r="Y394">
        <v>0.22517931461334201</v>
      </c>
      <c r="Z394">
        <v>0.1</v>
      </c>
      <c r="AA394">
        <v>0.7</v>
      </c>
      <c r="AB394">
        <v>0.875</v>
      </c>
      <c r="AC394">
        <v>0.77777777777777801</v>
      </c>
      <c r="AD394">
        <v>0.3</v>
      </c>
      <c r="AE394">
        <v>0.6</v>
      </c>
    </row>
    <row r="395" spans="1:31" x14ac:dyDescent="0.15">
      <c r="A395" s="4">
        <v>508</v>
      </c>
      <c r="B395">
        <v>10</v>
      </c>
      <c r="C395">
        <v>10</v>
      </c>
      <c r="D395">
        <v>10</v>
      </c>
      <c r="E395">
        <v>10</v>
      </c>
      <c r="F395">
        <v>8</v>
      </c>
      <c r="G395">
        <v>2</v>
      </c>
      <c r="H395">
        <v>2</v>
      </c>
      <c r="I395">
        <v>8</v>
      </c>
      <c r="J395">
        <v>0.5</v>
      </c>
      <c r="K395">
        <v>4.4304294586181596</v>
      </c>
      <c r="L395" s="7">
        <v>3.55476951599121</v>
      </c>
      <c r="M395">
        <v>4.0480670928955096</v>
      </c>
      <c r="N395">
        <v>4.9949150085449201</v>
      </c>
      <c r="O395">
        <v>0</v>
      </c>
      <c r="P395">
        <v>0</v>
      </c>
      <c r="Q395">
        <v>6</v>
      </c>
      <c r="R395" s="12">
        <v>0</v>
      </c>
      <c r="S395" s="12">
        <f t="shared" si="6"/>
        <v>0</v>
      </c>
      <c r="T395">
        <v>0.97401237487793002</v>
      </c>
      <c r="U395">
        <v>0.89174747467041005</v>
      </c>
      <c r="V395">
        <v>0.85624045133590698</v>
      </c>
      <c r="W395" s="13">
        <v>3.5507023334503202E-2</v>
      </c>
      <c r="X395">
        <v>0.117771923542023</v>
      </c>
      <c r="Y395">
        <v>0.117771923542023</v>
      </c>
      <c r="Z395">
        <v>0</v>
      </c>
      <c r="AA395">
        <v>0.6</v>
      </c>
      <c r="AB395">
        <v>1</v>
      </c>
      <c r="AC395">
        <v>0.75</v>
      </c>
      <c r="AD395">
        <v>0.4</v>
      </c>
      <c r="AE395">
        <v>0.6</v>
      </c>
    </row>
    <row r="396" spans="1:31" x14ac:dyDescent="0.15">
      <c r="A396" s="4">
        <v>594</v>
      </c>
      <c r="B396">
        <v>12</v>
      </c>
      <c r="C396">
        <v>8</v>
      </c>
      <c r="D396">
        <v>10</v>
      </c>
      <c r="E396">
        <v>10</v>
      </c>
      <c r="F396">
        <v>10</v>
      </c>
      <c r="G396">
        <v>0</v>
      </c>
      <c r="H396">
        <v>2</v>
      </c>
      <c r="I396">
        <v>8</v>
      </c>
      <c r="J396">
        <v>0.6</v>
      </c>
      <c r="K396">
        <v>4.7016735076904297</v>
      </c>
      <c r="L396" s="7">
        <v>3.5580291748046902</v>
      </c>
      <c r="M396">
        <v>2.9598388671875</v>
      </c>
      <c r="N396">
        <v>4.9704818725585902</v>
      </c>
      <c r="O396">
        <v>1</v>
      </c>
      <c r="P396">
        <v>1</v>
      </c>
      <c r="Q396">
        <v>9</v>
      </c>
      <c r="R396" s="12">
        <v>0.1111</v>
      </c>
      <c r="S396" s="12">
        <f t="shared" si="6"/>
        <v>0.1</v>
      </c>
      <c r="T396">
        <v>1.33786392211914</v>
      </c>
      <c r="U396">
        <v>1.2097911834716799</v>
      </c>
      <c r="V396">
        <v>1.12012803554535</v>
      </c>
      <c r="W396" s="13">
        <v>8.9663147926330594E-2</v>
      </c>
      <c r="X396">
        <v>0.217735886573792</v>
      </c>
      <c r="Y396">
        <v>0.217735886573792</v>
      </c>
      <c r="Z396">
        <v>0.1</v>
      </c>
      <c r="AA396">
        <v>0.8</v>
      </c>
      <c r="AB396">
        <v>0.88888888888888895</v>
      </c>
      <c r="AC396">
        <v>0.84210526315789502</v>
      </c>
      <c r="AD396">
        <v>0.2</v>
      </c>
      <c r="AE396">
        <v>0.7</v>
      </c>
    </row>
    <row r="397" spans="1:31" x14ac:dyDescent="0.15">
      <c r="A397" s="4">
        <v>865</v>
      </c>
      <c r="B397">
        <v>12</v>
      </c>
      <c r="C397">
        <v>8</v>
      </c>
      <c r="D397">
        <v>10</v>
      </c>
      <c r="E397">
        <v>10</v>
      </c>
      <c r="F397">
        <v>10</v>
      </c>
      <c r="G397">
        <v>0</v>
      </c>
      <c r="H397">
        <v>2</v>
      </c>
      <c r="I397">
        <v>8</v>
      </c>
      <c r="J397">
        <v>0.6</v>
      </c>
      <c r="K397">
        <v>4.26218605041504</v>
      </c>
      <c r="L397" s="7">
        <v>3.5626525878906201</v>
      </c>
      <c r="M397">
        <v>4.4527530670165998</v>
      </c>
      <c r="N397">
        <v>4.6102828979492196</v>
      </c>
      <c r="O397">
        <v>0</v>
      </c>
      <c r="P397">
        <v>0</v>
      </c>
      <c r="Q397">
        <v>5</v>
      </c>
      <c r="R397" s="12">
        <v>0</v>
      </c>
      <c r="S397" s="12">
        <f t="shared" si="6"/>
        <v>0</v>
      </c>
      <c r="T397">
        <v>1.0662040710449201</v>
      </c>
      <c r="U397">
        <v>1.0434312820434599</v>
      </c>
      <c r="V397">
        <v>0.90589237213134799</v>
      </c>
      <c r="W397" s="13">
        <v>0.13753890991210899</v>
      </c>
      <c r="X397">
        <v>0.160311698913574</v>
      </c>
      <c r="Y397">
        <v>0.160311698913574</v>
      </c>
      <c r="Z397">
        <v>0</v>
      </c>
      <c r="AA397">
        <v>0.5</v>
      </c>
      <c r="AB397">
        <v>1</v>
      </c>
      <c r="AC397">
        <v>0.66666666666666696</v>
      </c>
      <c r="AD397">
        <v>0.5</v>
      </c>
      <c r="AE397">
        <v>0.5</v>
      </c>
    </row>
    <row r="398" spans="1:31" x14ac:dyDescent="0.15">
      <c r="A398" s="4">
        <v>223</v>
      </c>
      <c r="B398">
        <v>13</v>
      </c>
      <c r="C398">
        <v>7</v>
      </c>
      <c r="D398">
        <v>10</v>
      </c>
      <c r="E398">
        <v>10</v>
      </c>
      <c r="F398">
        <v>10</v>
      </c>
      <c r="G398">
        <v>0</v>
      </c>
      <c r="H398">
        <v>3</v>
      </c>
      <c r="I398">
        <v>7</v>
      </c>
      <c r="J398">
        <v>0.65</v>
      </c>
      <c r="K398">
        <v>4.7153663635253897</v>
      </c>
      <c r="L398" s="7">
        <v>3.5632209777832</v>
      </c>
      <c r="M398">
        <v>3.0068168640136701</v>
      </c>
      <c r="N398">
        <v>3.0456161499023402</v>
      </c>
      <c r="O398">
        <v>1</v>
      </c>
      <c r="P398">
        <v>1</v>
      </c>
      <c r="Q398">
        <v>8</v>
      </c>
      <c r="R398" s="12">
        <v>0.125</v>
      </c>
      <c r="S398" s="12">
        <f t="shared" si="6"/>
        <v>0.1</v>
      </c>
      <c r="T398">
        <v>1.5686683654785201</v>
      </c>
      <c r="U398">
        <v>1.5097084045410201</v>
      </c>
      <c r="V398">
        <v>1.31616818904877</v>
      </c>
      <c r="W398" s="13">
        <v>0.19354021549224901</v>
      </c>
      <c r="X398">
        <v>0.25250017642974798</v>
      </c>
      <c r="Y398">
        <v>0.25250017642974798</v>
      </c>
      <c r="Z398">
        <v>0.1</v>
      </c>
      <c r="AA398">
        <v>0.7</v>
      </c>
      <c r="AB398">
        <v>0.875</v>
      </c>
      <c r="AC398">
        <v>0.77777777777777801</v>
      </c>
      <c r="AD398">
        <v>0.3</v>
      </c>
      <c r="AE398">
        <v>0.6</v>
      </c>
    </row>
    <row r="399" spans="1:31" x14ac:dyDescent="0.15">
      <c r="A399" s="4">
        <v>862</v>
      </c>
      <c r="B399">
        <v>12</v>
      </c>
      <c r="C399">
        <v>8</v>
      </c>
      <c r="D399">
        <v>10</v>
      </c>
      <c r="E399">
        <v>10</v>
      </c>
      <c r="F399">
        <v>10</v>
      </c>
      <c r="G399">
        <v>0</v>
      </c>
      <c r="H399">
        <v>2</v>
      </c>
      <c r="I399">
        <v>8</v>
      </c>
      <c r="J399">
        <v>0.6</v>
      </c>
      <c r="K399">
        <v>4.7062110900878897</v>
      </c>
      <c r="L399" s="7">
        <v>3.5633563995361301</v>
      </c>
      <c r="M399">
        <v>2.88557052612305</v>
      </c>
      <c r="N399">
        <v>4.8670196533203098</v>
      </c>
      <c r="O399">
        <v>1</v>
      </c>
      <c r="P399">
        <v>1</v>
      </c>
      <c r="Q399">
        <v>7</v>
      </c>
      <c r="R399" s="12">
        <v>0.1429</v>
      </c>
      <c r="S399" s="12">
        <f t="shared" si="6"/>
        <v>0.1</v>
      </c>
      <c r="T399">
        <v>1.2125091552734399</v>
      </c>
      <c r="U399">
        <v>1.11071300506592</v>
      </c>
      <c r="V399">
        <v>1.0236179828643801</v>
      </c>
      <c r="W399" s="13">
        <v>8.70950222015381E-2</v>
      </c>
      <c r="X399">
        <v>0.18889117240905801</v>
      </c>
      <c r="Y399">
        <v>0.18889117240905801</v>
      </c>
      <c r="Z399">
        <v>0.1</v>
      </c>
      <c r="AA399">
        <v>0.6</v>
      </c>
      <c r="AB399">
        <v>0.85714285714285698</v>
      </c>
      <c r="AC399">
        <v>0.70588235294117596</v>
      </c>
      <c r="AD399">
        <v>0.4</v>
      </c>
      <c r="AE399">
        <v>0.5</v>
      </c>
    </row>
    <row r="400" spans="1:31" x14ac:dyDescent="0.15">
      <c r="A400" s="4">
        <v>0</v>
      </c>
      <c r="B400">
        <v>11</v>
      </c>
      <c r="C400">
        <v>9</v>
      </c>
      <c r="D400">
        <v>10</v>
      </c>
      <c r="E400">
        <v>10</v>
      </c>
      <c r="F400">
        <v>10</v>
      </c>
      <c r="G400">
        <v>0</v>
      </c>
      <c r="H400">
        <v>1</v>
      </c>
      <c r="I400">
        <v>9</v>
      </c>
      <c r="J400">
        <v>0.55000000000000004</v>
      </c>
      <c r="K400">
        <v>4.0378952026367196</v>
      </c>
      <c r="L400" s="7">
        <v>3.57025146484375</v>
      </c>
      <c r="M400">
        <v>6.4616508483886701</v>
      </c>
      <c r="N400">
        <v>7.8890914916992196</v>
      </c>
      <c r="O400">
        <v>0</v>
      </c>
      <c r="P400">
        <v>0</v>
      </c>
      <c r="Q400">
        <v>2</v>
      </c>
      <c r="R400" s="12">
        <v>0</v>
      </c>
      <c r="S400" s="12">
        <f t="shared" si="6"/>
        <v>0</v>
      </c>
      <c r="T400">
        <v>1.0456638336181601</v>
      </c>
      <c r="U400">
        <v>0.96678543090820301</v>
      </c>
      <c r="V400">
        <v>0.89906847476959195</v>
      </c>
      <c r="W400" s="13">
        <v>6.7716956138610798E-2</v>
      </c>
      <c r="X400">
        <v>0.146595358848572</v>
      </c>
      <c r="Y400">
        <v>0.146595358848572</v>
      </c>
      <c r="Z400">
        <v>0</v>
      </c>
      <c r="AA400">
        <v>0.2</v>
      </c>
      <c r="AB400">
        <v>1</v>
      </c>
      <c r="AC400">
        <v>0.33333333333333298</v>
      </c>
      <c r="AD400">
        <v>0.8</v>
      </c>
      <c r="AE400">
        <v>0.2</v>
      </c>
    </row>
    <row r="401" spans="1:31" x14ac:dyDescent="0.15">
      <c r="A401" s="4">
        <v>376</v>
      </c>
      <c r="B401">
        <v>10</v>
      </c>
      <c r="C401">
        <v>10</v>
      </c>
      <c r="D401">
        <v>10</v>
      </c>
      <c r="E401">
        <v>10</v>
      </c>
      <c r="F401">
        <v>8</v>
      </c>
      <c r="G401">
        <v>2</v>
      </c>
      <c r="H401">
        <v>2</v>
      </c>
      <c r="I401">
        <v>8</v>
      </c>
      <c r="J401">
        <v>0.5</v>
      </c>
      <c r="K401">
        <v>4.3238182067871103</v>
      </c>
      <c r="L401" s="7">
        <v>3.5703048706054701</v>
      </c>
      <c r="M401">
        <v>3.7889537811279301</v>
      </c>
      <c r="N401">
        <v>4.0408744812011701</v>
      </c>
      <c r="O401">
        <v>0</v>
      </c>
      <c r="P401">
        <v>0</v>
      </c>
      <c r="Q401">
        <v>2</v>
      </c>
      <c r="R401" s="12">
        <v>0</v>
      </c>
      <c r="S401" s="12">
        <f t="shared" si="6"/>
        <v>0</v>
      </c>
      <c r="T401">
        <v>0.96358299255371105</v>
      </c>
      <c r="U401">
        <v>0.91312217712402299</v>
      </c>
      <c r="V401">
        <v>0.86276054382324197</v>
      </c>
      <c r="W401" s="13">
        <v>5.0361633300781299E-2</v>
      </c>
      <c r="X401">
        <v>0.100822448730469</v>
      </c>
      <c r="Y401">
        <v>0.100822448730469</v>
      </c>
      <c r="Z401">
        <v>0</v>
      </c>
      <c r="AA401">
        <v>0.2</v>
      </c>
      <c r="AB401">
        <v>1</v>
      </c>
      <c r="AC401">
        <v>0.33333333333333298</v>
      </c>
      <c r="AD401">
        <v>0.8</v>
      </c>
      <c r="AE401">
        <v>0.2</v>
      </c>
    </row>
    <row r="402" spans="1:31" x14ac:dyDescent="0.15">
      <c r="A402" s="4">
        <v>711</v>
      </c>
      <c r="B402">
        <v>13</v>
      </c>
      <c r="C402">
        <v>7</v>
      </c>
      <c r="D402">
        <v>10</v>
      </c>
      <c r="E402">
        <v>10</v>
      </c>
      <c r="F402">
        <v>10</v>
      </c>
      <c r="G402">
        <v>0</v>
      </c>
      <c r="H402">
        <v>3</v>
      </c>
      <c r="I402">
        <v>7</v>
      </c>
      <c r="J402">
        <v>0.65</v>
      </c>
      <c r="K402">
        <v>4.5205192565918004</v>
      </c>
      <c r="L402" s="7">
        <v>3.579833984375</v>
      </c>
      <c r="M402">
        <v>3.6000347137451199</v>
      </c>
      <c r="N402">
        <v>3.1644821166992201</v>
      </c>
      <c r="O402">
        <v>0</v>
      </c>
      <c r="P402">
        <v>0</v>
      </c>
      <c r="Q402">
        <v>4</v>
      </c>
      <c r="R402" s="12">
        <v>0</v>
      </c>
      <c r="S402" s="12">
        <f t="shared" si="6"/>
        <v>0</v>
      </c>
      <c r="T402">
        <v>1.1484889984130899</v>
      </c>
      <c r="U402">
        <v>1.1332601308822601</v>
      </c>
      <c r="V402">
        <v>0.98467141389846802</v>
      </c>
      <c r="W402" s="13">
        <v>0.148588716983795</v>
      </c>
      <c r="X402">
        <v>0.163817584514618</v>
      </c>
      <c r="Y402">
        <v>0.163817584514618</v>
      </c>
      <c r="Z402">
        <v>0</v>
      </c>
      <c r="AA402">
        <v>0.4</v>
      </c>
      <c r="AB402">
        <v>1</v>
      </c>
      <c r="AC402">
        <v>0.57142857142857195</v>
      </c>
      <c r="AD402">
        <v>0.6</v>
      </c>
      <c r="AE402">
        <v>0.4</v>
      </c>
    </row>
    <row r="403" spans="1:31" x14ac:dyDescent="0.15">
      <c r="A403" s="4">
        <v>451</v>
      </c>
      <c r="B403">
        <v>12</v>
      </c>
      <c r="C403">
        <v>8</v>
      </c>
      <c r="D403">
        <v>10</v>
      </c>
      <c r="E403">
        <v>10</v>
      </c>
      <c r="F403">
        <v>10</v>
      </c>
      <c r="G403">
        <v>0</v>
      </c>
      <c r="H403">
        <v>2</v>
      </c>
      <c r="I403">
        <v>8</v>
      </c>
      <c r="J403">
        <v>0.6</v>
      </c>
      <c r="K403">
        <v>4.4766998291015598</v>
      </c>
      <c r="L403" s="7">
        <v>3.5815048217773402</v>
      </c>
      <c r="M403">
        <v>4.1156463623046902</v>
      </c>
      <c r="N403">
        <v>5.14365577697754</v>
      </c>
      <c r="O403">
        <v>0</v>
      </c>
      <c r="P403">
        <v>0</v>
      </c>
      <c r="Q403">
        <v>6</v>
      </c>
      <c r="R403" s="12">
        <v>0</v>
      </c>
      <c r="S403" s="12">
        <f t="shared" si="6"/>
        <v>0</v>
      </c>
      <c r="T403">
        <v>1.2211284637451201</v>
      </c>
      <c r="U403">
        <v>1.16050148010254</v>
      </c>
      <c r="V403">
        <v>1.0355142354965201</v>
      </c>
      <c r="W403" s="13">
        <v>0.124987244606018</v>
      </c>
      <c r="X403">
        <v>0.185614228248596</v>
      </c>
      <c r="Y403">
        <v>0.185614228248596</v>
      </c>
      <c r="Z403">
        <v>0</v>
      </c>
      <c r="AA403">
        <v>0.6</v>
      </c>
      <c r="AB403">
        <v>1</v>
      </c>
      <c r="AC403">
        <v>0.75</v>
      </c>
      <c r="AD403">
        <v>0.4</v>
      </c>
      <c r="AE403">
        <v>0.6</v>
      </c>
    </row>
    <row r="404" spans="1:31" x14ac:dyDescent="0.15">
      <c r="A404" s="4">
        <v>917</v>
      </c>
      <c r="B404">
        <v>12</v>
      </c>
      <c r="C404">
        <v>8</v>
      </c>
      <c r="D404">
        <v>10</v>
      </c>
      <c r="E404">
        <v>10</v>
      </c>
      <c r="F404">
        <v>10</v>
      </c>
      <c r="G404">
        <v>0</v>
      </c>
      <c r="H404">
        <v>2</v>
      </c>
      <c r="I404">
        <v>8</v>
      </c>
      <c r="J404">
        <v>0.6</v>
      </c>
      <c r="K404">
        <v>5.2269439697265598</v>
      </c>
      <c r="L404" s="7">
        <v>3.5851688385009801</v>
      </c>
      <c r="M404">
        <v>2.25950050354004</v>
      </c>
      <c r="N404">
        <v>6.5517826080322301</v>
      </c>
      <c r="O404">
        <v>2</v>
      </c>
      <c r="P404">
        <v>2</v>
      </c>
      <c r="Q404">
        <v>11</v>
      </c>
      <c r="R404" s="12">
        <v>0.18179999999999999</v>
      </c>
      <c r="S404" s="12">
        <f t="shared" si="6"/>
        <v>0.2</v>
      </c>
      <c r="T404">
        <v>1.72409820556641</v>
      </c>
      <c r="U404">
        <v>1.4496040344238299</v>
      </c>
      <c r="V404">
        <v>1.43392682075501</v>
      </c>
      <c r="W404" s="13">
        <v>1.5677213668823201E-2</v>
      </c>
      <c r="X404">
        <v>0.29017138481140098</v>
      </c>
      <c r="Y404">
        <v>0.29017138481140098</v>
      </c>
      <c r="Z404">
        <v>0.2</v>
      </c>
      <c r="AA404">
        <v>0.9</v>
      </c>
      <c r="AB404">
        <v>0.81818181818181801</v>
      </c>
      <c r="AC404">
        <v>0.85714285714285698</v>
      </c>
      <c r="AD404">
        <v>0.1</v>
      </c>
      <c r="AE404">
        <v>0.7</v>
      </c>
    </row>
    <row r="405" spans="1:31" x14ac:dyDescent="0.15">
      <c r="A405" s="4">
        <v>371</v>
      </c>
      <c r="B405">
        <v>13</v>
      </c>
      <c r="C405">
        <v>7</v>
      </c>
      <c r="D405">
        <v>10</v>
      </c>
      <c r="E405">
        <v>10</v>
      </c>
      <c r="F405">
        <v>10</v>
      </c>
      <c r="G405">
        <v>0</v>
      </c>
      <c r="H405">
        <v>3</v>
      </c>
      <c r="I405">
        <v>7</v>
      </c>
      <c r="J405">
        <v>0.65</v>
      </c>
      <c r="K405">
        <v>4.7828636169433603</v>
      </c>
      <c r="L405" s="7">
        <v>3.5890541076660201</v>
      </c>
      <c r="M405">
        <v>3.0045146942138699</v>
      </c>
      <c r="N405">
        <v>3.1443138122558598</v>
      </c>
      <c r="O405">
        <v>1</v>
      </c>
      <c r="P405">
        <v>1</v>
      </c>
      <c r="Q405">
        <v>8</v>
      </c>
      <c r="R405" s="12">
        <v>0.125</v>
      </c>
      <c r="S405" s="12">
        <f t="shared" si="6"/>
        <v>0.1</v>
      </c>
      <c r="T405">
        <v>1.4902420043945299</v>
      </c>
      <c r="U405">
        <v>1.43945825099945</v>
      </c>
      <c r="V405">
        <v>1.25491619110107</v>
      </c>
      <c r="W405" s="13">
        <v>0.18454205989837599</v>
      </c>
      <c r="X405">
        <v>0.235325813293457</v>
      </c>
      <c r="Y405">
        <v>0.235325813293457</v>
      </c>
      <c r="Z405">
        <v>0.1</v>
      </c>
      <c r="AA405">
        <v>0.7</v>
      </c>
      <c r="AB405">
        <v>0.875</v>
      </c>
      <c r="AC405">
        <v>0.77777777777777801</v>
      </c>
      <c r="AD405">
        <v>0.3</v>
      </c>
      <c r="AE405">
        <v>0.6</v>
      </c>
    </row>
    <row r="406" spans="1:31" x14ac:dyDescent="0.15">
      <c r="A406" s="4">
        <v>637</v>
      </c>
      <c r="B406">
        <v>12</v>
      </c>
      <c r="C406">
        <v>8</v>
      </c>
      <c r="D406">
        <v>10</v>
      </c>
      <c r="E406">
        <v>10</v>
      </c>
      <c r="F406">
        <v>10</v>
      </c>
      <c r="G406">
        <v>0</v>
      </c>
      <c r="H406">
        <v>2</v>
      </c>
      <c r="I406">
        <v>8</v>
      </c>
      <c r="J406">
        <v>0.6</v>
      </c>
      <c r="K406">
        <v>4.2193889617919904</v>
      </c>
      <c r="L406" s="7">
        <v>3.5903911590576199</v>
      </c>
      <c r="M406">
        <v>4.8642349243164098</v>
      </c>
      <c r="N406">
        <v>4.7372875213623002</v>
      </c>
      <c r="O406">
        <v>0</v>
      </c>
      <c r="P406">
        <v>0</v>
      </c>
      <c r="Q406">
        <v>7</v>
      </c>
      <c r="R406" s="12">
        <v>0</v>
      </c>
      <c r="S406" s="12">
        <f t="shared" si="6"/>
        <v>0</v>
      </c>
      <c r="T406">
        <v>1.0876979827880899</v>
      </c>
      <c r="U406">
        <v>1.07196617126465</v>
      </c>
      <c r="V406">
        <v>0.92742574214935303</v>
      </c>
      <c r="W406" s="13">
        <v>0.14454042911529499</v>
      </c>
      <c r="X406">
        <v>0.16027224063873299</v>
      </c>
      <c r="Y406">
        <v>0.16027224063873299</v>
      </c>
      <c r="Z406">
        <v>0</v>
      </c>
      <c r="AA406">
        <v>0.7</v>
      </c>
      <c r="AB406">
        <v>1</v>
      </c>
      <c r="AC406">
        <v>0.82352941176470595</v>
      </c>
      <c r="AD406">
        <v>0.3</v>
      </c>
      <c r="AE406">
        <v>0.7</v>
      </c>
    </row>
    <row r="407" spans="1:31" x14ac:dyDescent="0.15">
      <c r="A407" s="4">
        <v>212</v>
      </c>
      <c r="B407">
        <v>13</v>
      </c>
      <c r="C407">
        <v>7</v>
      </c>
      <c r="D407">
        <v>10</v>
      </c>
      <c r="E407">
        <v>10</v>
      </c>
      <c r="F407">
        <v>10</v>
      </c>
      <c r="G407">
        <v>0</v>
      </c>
      <c r="H407">
        <v>3</v>
      </c>
      <c r="I407">
        <v>7</v>
      </c>
      <c r="J407">
        <v>0.65</v>
      </c>
      <c r="K407">
        <v>5.2904129028320304</v>
      </c>
      <c r="L407" s="7">
        <v>3.5933742523193399</v>
      </c>
      <c r="M407">
        <v>3.05055809020996</v>
      </c>
      <c r="N407">
        <v>4.8813419342040998</v>
      </c>
      <c r="O407">
        <v>1</v>
      </c>
      <c r="P407">
        <v>1</v>
      </c>
      <c r="Q407">
        <v>10</v>
      </c>
      <c r="R407" s="12">
        <v>0.1</v>
      </c>
      <c r="S407" s="12">
        <f t="shared" si="6"/>
        <v>0.1</v>
      </c>
      <c r="T407">
        <v>1.5709247589111299</v>
      </c>
      <c r="U407">
        <v>1.4433015584945701</v>
      </c>
      <c r="V407">
        <v>1.3166961669921899</v>
      </c>
      <c r="W407" s="13">
        <v>0.12660539150238001</v>
      </c>
      <c r="X407">
        <v>0.25422859191894498</v>
      </c>
      <c r="Y407">
        <v>0.25422859191894498</v>
      </c>
      <c r="Z407">
        <v>0.1</v>
      </c>
      <c r="AA407">
        <v>0.9</v>
      </c>
      <c r="AB407">
        <v>0.9</v>
      </c>
      <c r="AC407">
        <v>0.9</v>
      </c>
      <c r="AD407">
        <v>0.1</v>
      </c>
      <c r="AE407">
        <v>0.8</v>
      </c>
    </row>
    <row r="408" spans="1:31" x14ac:dyDescent="0.15">
      <c r="A408" s="4">
        <v>897</v>
      </c>
      <c r="B408">
        <v>15</v>
      </c>
      <c r="C408">
        <v>5</v>
      </c>
      <c r="D408">
        <v>10</v>
      </c>
      <c r="E408">
        <v>10</v>
      </c>
      <c r="F408">
        <v>10</v>
      </c>
      <c r="G408">
        <v>0</v>
      </c>
      <c r="H408">
        <v>5</v>
      </c>
      <c r="I408">
        <v>5</v>
      </c>
      <c r="J408">
        <v>0.75</v>
      </c>
      <c r="K408">
        <v>5.0807552337646502</v>
      </c>
      <c r="L408" s="7">
        <v>3.5942249298095699</v>
      </c>
      <c r="M408">
        <v>3.5212154388427699</v>
      </c>
      <c r="N408">
        <v>2.8270282745361301</v>
      </c>
      <c r="O408">
        <v>1</v>
      </c>
      <c r="P408">
        <v>1</v>
      </c>
      <c r="Q408">
        <v>9</v>
      </c>
      <c r="R408" s="12">
        <v>0.1111</v>
      </c>
      <c r="S408" s="12">
        <f t="shared" si="6"/>
        <v>0.1</v>
      </c>
      <c r="T408">
        <v>1.6263542175293</v>
      </c>
      <c r="U408">
        <v>1.6224285364151001</v>
      </c>
      <c r="V408">
        <v>1.36819708347321</v>
      </c>
      <c r="W408" s="13">
        <v>0.25423145294189398</v>
      </c>
      <c r="X408">
        <v>0.25815713405609098</v>
      </c>
      <c r="Y408">
        <v>0.25815713405609098</v>
      </c>
      <c r="Z408">
        <v>0.1</v>
      </c>
      <c r="AA408">
        <v>0.8</v>
      </c>
      <c r="AB408">
        <v>0.88888888888888895</v>
      </c>
      <c r="AC408">
        <v>0.84210526315789502</v>
      </c>
      <c r="AD408">
        <v>0.2</v>
      </c>
      <c r="AE408">
        <v>0.7</v>
      </c>
    </row>
    <row r="409" spans="1:31" x14ac:dyDescent="0.15">
      <c r="A409" s="4">
        <v>518</v>
      </c>
      <c r="B409">
        <v>13</v>
      </c>
      <c r="C409">
        <v>7</v>
      </c>
      <c r="D409">
        <v>10</v>
      </c>
      <c r="E409">
        <v>10</v>
      </c>
      <c r="F409">
        <v>10</v>
      </c>
      <c r="G409">
        <v>0</v>
      </c>
      <c r="H409">
        <v>3</v>
      </c>
      <c r="I409">
        <v>7</v>
      </c>
      <c r="J409">
        <v>0.65</v>
      </c>
      <c r="K409">
        <v>4.2386131286621103</v>
      </c>
      <c r="L409" s="7">
        <v>3.5993404388427699</v>
      </c>
      <c r="M409">
        <v>4.3402576446533203</v>
      </c>
      <c r="N409">
        <v>3.1893730163574201</v>
      </c>
      <c r="O409">
        <v>0</v>
      </c>
      <c r="P409">
        <v>0</v>
      </c>
      <c r="Q409">
        <v>6</v>
      </c>
      <c r="R409" s="12">
        <v>0</v>
      </c>
      <c r="S409" s="12">
        <f t="shared" si="6"/>
        <v>0</v>
      </c>
      <c r="T409">
        <v>1.2165508270263701</v>
      </c>
      <c r="U409">
        <v>1.22995185852051</v>
      </c>
      <c r="V409">
        <v>1.02359163761139</v>
      </c>
      <c r="W409" s="13">
        <v>0.20636022090911901</v>
      </c>
      <c r="X409">
        <v>0.192959189414978</v>
      </c>
      <c r="Y409">
        <v>0.192959189414978</v>
      </c>
      <c r="Z409">
        <v>0</v>
      </c>
      <c r="AA409">
        <v>0.6</v>
      </c>
      <c r="AB409">
        <v>1</v>
      </c>
      <c r="AC409">
        <v>0.75</v>
      </c>
      <c r="AD409">
        <v>0.4</v>
      </c>
      <c r="AE409">
        <v>0.6</v>
      </c>
    </row>
    <row r="410" spans="1:31" x14ac:dyDescent="0.15">
      <c r="A410" s="4">
        <v>779</v>
      </c>
      <c r="B410">
        <v>12</v>
      </c>
      <c r="C410">
        <v>8</v>
      </c>
      <c r="D410">
        <v>10</v>
      </c>
      <c r="E410">
        <v>10</v>
      </c>
      <c r="F410">
        <v>10</v>
      </c>
      <c r="G410">
        <v>0</v>
      </c>
      <c r="H410">
        <v>2</v>
      </c>
      <c r="I410">
        <v>8</v>
      </c>
      <c r="J410">
        <v>0.6</v>
      </c>
      <c r="K410">
        <v>5.0166130065918004</v>
      </c>
      <c r="L410" s="7">
        <v>3.6003284454345699</v>
      </c>
      <c r="M410">
        <v>2.5267906188964799</v>
      </c>
      <c r="N410">
        <v>5.739501953125</v>
      </c>
      <c r="O410">
        <v>1</v>
      </c>
      <c r="P410">
        <v>1</v>
      </c>
      <c r="Q410">
        <v>9</v>
      </c>
      <c r="R410" s="12">
        <v>0.1111</v>
      </c>
      <c r="S410" s="12">
        <f t="shared" si="6"/>
        <v>0.1</v>
      </c>
      <c r="T410">
        <v>1.5103836059570299</v>
      </c>
      <c r="U410">
        <v>1.31851959228516</v>
      </c>
      <c r="V410">
        <v>1.26403784751892</v>
      </c>
      <c r="W410" s="13">
        <v>5.44817447662354E-2</v>
      </c>
      <c r="X410">
        <v>0.24634575843810999</v>
      </c>
      <c r="Y410">
        <v>0.24634575843810999</v>
      </c>
      <c r="Z410">
        <v>0.1</v>
      </c>
      <c r="AA410">
        <v>0.8</v>
      </c>
      <c r="AB410">
        <v>0.88888888888888895</v>
      </c>
      <c r="AC410">
        <v>0.84210526315789502</v>
      </c>
      <c r="AD410">
        <v>0.2</v>
      </c>
      <c r="AE410">
        <v>0.7</v>
      </c>
    </row>
    <row r="411" spans="1:31" x14ac:dyDescent="0.15">
      <c r="A411" s="4">
        <v>739</v>
      </c>
      <c r="B411">
        <v>11</v>
      </c>
      <c r="C411">
        <v>9</v>
      </c>
      <c r="D411">
        <v>10</v>
      </c>
      <c r="E411">
        <v>10</v>
      </c>
      <c r="F411">
        <v>10</v>
      </c>
      <c r="G411">
        <v>0</v>
      </c>
      <c r="H411">
        <v>1</v>
      </c>
      <c r="I411">
        <v>9</v>
      </c>
      <c r="J411">
        <v>0.55000000000000004</v>
      </c>
      <c r="K411">
        <v>3.81196784973144</v>
      </c>
      <c r="L411" s="7">
        <v>3.60494041442871</v>
      </c>
      <c r="M411">
        <v>7.8649196624755904</v>
      </c>
      <c r="N411">
        <v>6.8035812377929696</v>
      </c>
      <c r="O411">
        <v>0</v>
      </c>
      <c r="P411">
        <v>0</v>
      </c>
      <c r="Q411">
        <v>6</v>
      </c>
      <c r="R411" s="12">
        <v>0</v>
      </c>
      <c r="S411" s="12">
        <f t="shared" si="6"/>
        <v>0</v>
      </c>
      <c r="T411">
        <v>1.0069885253906199</v>
      </c>
      <c r="U411">
        <v>1.0335826873779299</v>
      </c>
      <c r="V411">
        <v>0.86194741725921598</v>
      </c>
      <c r="W411" s="13">
        <v>0.17163527011871299</v>
      </c>
      <c r="X411">
        <v>0.145041108131409</v>
      </c>
      <c r="Y411">
        <v>0.145041108131409</v>
      </c>
      <c r="Z411">
        <v>0</v>
      </c>
      <c r="AA411">
        <v>0.6</v>
      </c>
      <c r="AB411">
        <v>1</v>
      </c>
      <c r="AC411">
        <v>0.75</v>
      </c>
      <c r="AD411">
        <v>0.4</v>
      </c>
      <c r="AE411">
        <v>0.6</v>
      </c>
    </row>
    <row r="412" spans="1:31" x14ac:dyDescent="0.15">
      <c r="A412" s="4">
        <v>943</v>
      </c>
      <c r="B412">
        <v>10</v>
      </c>
      <c r="C412">
        <v>10</v>
      </c>
      <c r="D412">
        <v>10</v>
      </c>
      <c r="E412">
        <v>10</v>
      </c>
      <c r="F412">
        <v>9</v>
      </c>
      <c r="G412">
        <v>1</v>
      </c>
      <c r="H412">
        <v>1</v>
      </c>
      <c r="I412">
        <v>9</v>
      </c>
      <c r="J412">
        <v>0.5</v>
      </c>
      <c r="K412">
        <v>4.5295066833496103</v>
      </c>
      <c r="L412" s="7">
        <v>3.6052837371826199</v>
      </c>
      <c r="M412">
        <v>3.6922912597656201</v>
      </c>
      <c r="N412">
        <v>9.3389148712158203</v>
      </c>
      <c r="O412">
        <v>1</v>
      </c>
      <c r="P412">
        <v>1</v>
      </c>
      <c r="Q412">
        <v>7</v>
      </c>
      <c r="R412" s="12">
        <v>0.1429</v>
      </c>
      <c r="S412" s="12">
        <f t="shared" si="6"/>
        <v>0.1</v>
      </c>
      <c r="T412">
        <v>1.0779876708984399</v>
      </c>
      <c r="U412">
        <v>0.83984184265136697</v>
      </c>
      <c r="V412">
        <v>0.93902987241744995</v>
      </c>
      <c r="W412" s="13">
        <v>9.9188029766082805E-2</v>
      </c>
      <c r="X412">
        <v>0.13895779848098699</v>
      </c>
      <c r="Y412">
        <v>0.13895779848098699</v>
      </c>
      <c r="Z412">
        <v>0.1</v>
      </c>
      <c r="AA412">
        <v>0.6</v>
      </c>
      <c r="AB412">
        <v>0.85714285714285698</v>
      </c>
      <c r="AC412">
        <v>0.70588235294117596</v>
      </c>
      <c r="AD412">
        <v>0.4</v>
      </c>
      <c r="AE412">
        <v>0.5</v>
      </c>
    </row>
    <row r="413" spans="1:31" s="1" customFormat="1" x14ac:dyDescent="0.15">
      <c r="A413" s="5">
        <v>23</v>
      </c>
      <c r="B413" s="1">
        <v>13</v>
      </c>
      <c r="C413" s="1">
        <v>7</v>
      </c>
      <c r="D413" s="1">
        <v>10</v>
      </c>
      <c r="E413" s="1">
        <v>10</v>
      </c>
      <c r="F413" s="1">
        <v>10</v>
      </c>
      <c r="G413" s="1">
        <v>0</v>
      </c>
      <c r="H413" s="1">
        <v>3</v>
      </c>
      <c r="I413" s="1">
        <v>7</v>
      </c>
      <c r="J413" s="1">
        <v>0.65</v>
      </c>
      <c r="K413" s="1">
        <v>5.9875106811523402</v>
      </c>
      <c r="L413" s="1">
        <v>3.61007881164551</v>
      </c>
      <c r="M413" s="1">
        <v>2.04257392883301</v>
      </c>
      <c r="N413" s="1">
        <v>5.6854743957519496</v>
      </c>
      <c r="O413" s="1">
        <v>2</v>
      </c>
      <c r="P413" s="1">
        <v>2</v>
      </c>
      <c r="Q413" s="1">
        <v>12</v>
      </c>
      <c r="R413" s="14">
        <v>0.16669999999999999</v>
      </c>
      <c r="S413" s="14">
        <f t="shared" si="6"/>
        <v>0.2</v>
      </c>
      <c r="T413" s="1">
        <v>1.9458694458007799</v>
      </c>
      <c r="U413" s="1">
        <v>1.69651222229004</v>
      </c>
      <c r="V413" s="1">
        <v>1.6163074970245399</v>
      </c>
      <c r="W413" s="1">
        <v>8.0204725265502902E-2</v>
      </c>
      <c r="X413" s="1">
        <v>0.32956194877624501</v>
      </c>
      <c r="Y413" s="1">
        <v>0.32956194877624501</v>
      </c>
      <c r="Z413" s="1">
        <v>0.2</v>
      </c>
      <c r="AA413" s="1">
        <v>1</v>
      </c>
      <c r="AB413" s="1">
        <v>0.83333333333333304</v>
      </c>
      <c r="AC413" s="1">
        <v>0.90909090909090895</v>
      </c>
      <c r="AD413" s="1">
        <v>0</v>
      </c>
      <c r="AE413" s="1">
        <v>0.8</v>
      </c>
    </row>
    <row r="414" spans="1:31" x14ac:dyDescent="0.15">
      <c r="A414" s="4">
        <v>226</v>
      </c>
      <c r="B414">
        <v>12</v>
      </c>
      <c r="C414">
        <v>8</v>
      </c>
      <c r="D414">
        <v>10</v>
      </c>
      <c r="E414">
        <v>10</v>
      </c>
      <c r="F414">
        <v>10</v>
      </c>
      <c r="G414">
        <v>0</v>
      </c>
      <c r="H414">
        <v>2</v>
      </c>
      <c r="I414">
        <v>8</v>
      </c>
      <c r="J414">
        <v>0.6</v>
      </c>
      <c r="K414">
        <v>4.4907379150390598</v>
      </c>
      <c r="L414" s="7">
        <v>3.6132793426513699</v>
      </c>
      <c r="M414">
        <v>4.1325206756591797</v>
      </c>
      <c r="N414">
        <v>5.0363464355468697</v>
      </c>
      <c r="O414">
        <v>0</v>
      </c>
      <c r="P414">
        <v>0</v>
      </c>
      <c r="Q414">
        <v>8</v>
      </c>
      <c r="R414" s="12">
        <v>0</v>
      </c>
      <c r="S414" s="12">
        <f t="shared" si="6"/>
        <v>0</v>
      </c>
      <c r="T414">
        <v>1.2232551574707</v>
      </c>
      <c r="U414">
        <v>1.1531562805175799</v>
      </c>
      <c r="V414">
        <v>1.0291494131088299</v>
      </c>
      <c r="W414" s="13">
        <v>0.124006867408752</v>
      </c>
      <c r="X414">
        <v>0.194105744361877</v>
      </c>
      <c r="Y414">
        <v>0.194105744361877</v>
      </c>
      <c r="Z414">
        <v>0</v>
      </c>
      <c r="AA414">
        <v>0.8</v>
      </c>
      <c r="AB414">
        <v>1</v>
      </c>
      <c r="AC414">
        <v>0.88888888888888895</v>
      </c>
      <c r="AD414">
        <v>0.2</v>
      </c>
      <c r="AE414">
        <v>0.8</v>
      </c>
    </row>
    <row r="415" spans="1:31" x14ac:dyDescent="0.15">
      <c r="A415" s="4">
        <v>91</v>
      </c>
      <c r="B415">
        <v>14</v>
      </c>
      <c r="C415">
        <v>6</v>
      </c>
      <c r="D415">
        <v>10</v>
      </c>
      <c r="E415">
        <v>10</v>
      </c>
      <c r="F415">
        <v>10</v>
      </c>
      <c r="G415">
        <v>0</v>
      </c>
      <c r="H415">
        <v>4</v>
      </c>
      <c r="I415">
        <v>6</v>
      </c>
      <c r="J415">
        <v>0.7</v>
      </c>
      <c r="K415">
        <v>5.0831279754638699</v>
      </c>
      <c r="L415" s="7">
        <v>3.61368751525879</v>
      </c>
      <c r="M415">
        <v>3.3116874694824201</v>
      </c>
      <c r="N415">
        <v>3.17026710510254</v>
      </c>
      <c r="O415">
        <v>0</v>
      </c>
      <c r="P415">
        <v>0</v>
      </c>
      <c r="Q415">
        <v>6</v>
      </c>
      <c r="R415" s="12">
        <v>0</v>
      </c>
      <c r="S415" s="12">
        <f t="shared" si="6"/>
        <v>0</v>
      </c>
      <c r="T415">
        <v>1.3268947601318399</v>
      </c>
      <c r="U415">
        <v>1.3015317916870099</v>
      </c>
      <c r="V415">
        <v>1.12487888336182</v>
      </c>
      <c r="W415" s="13">
        <v>0.17665290832519501</v>
      </c>
      <c r="X415">
        <v>0.20201587677002</v>
      </c>
      <c r="Y415">
        <v>0.20201587677002</v>
      </c>
      <c r="Z415">
        <v>0</v>
      </c>
      <c r="AA415">
        <v>0.6</v>
      </c>
      <c r="AB415">
        <v>1</v>
      </c>
      <c r="AC415">
        <v>0.75</v>
      </c>
      <c r="AD415">
        <v>0.4</v>
      </c>
      <c r="AE415">
        <v>0.6</v>
      </c>
    </row>
    <row r="416" spans="1:31" x14ac:dyDescent="0.15">
      <c r="A416" s="4">
        <v>773</v>
      </c>
      <c r="B416">
        <v>13</v>
      </c>
      <c r="C416">
        <v>7</v>
      </c>
      <c r="D416">
        <v>10</v>
      </c>
      <c r="E416">
        <v>10</v>
      </c>
      <c r="F416">
        <v>10</v>
      </c>
      <c r="G416">
        <v>0</v>
      </c>
      <c r="H416">
        <v>3</v>
      </c>
      <c r="I416">
        <v>7</v>
      </c>
      <c r="J416">
        <v>0.65</v>
      </c>
      <c r="K416">
        <v>4.7622509002685502</v>
      </c>
      <c r="L416" s="7">
        <v>3.62252998352051</v>
      </c>
      <c r="M416">
        <v>3.93416404724121</v>
      </c>
      <c r="N416">
        <v>4.2442703247070304</v>
      </c>
      <c r="O416">
        <v>0</v>
      </c>
      <c r="P416">
        <v>0</v>
      </c>
      <c r="Q416">
        <v>6</v>
      </c>
      <c r="R416" s="12">
        <v>0</v>
      </c>
      <c r="S416" s="12">
        <f t="shared" si="6"/>
        <v>0</v>
      </c>
      <c r="T416">
        <v>1.5028114318847701</v>
      </c>
      <c r="U416">
        <v>1.4272073507309</v>
      </c>
      <c r="V416">
        <v>1.2630246877670299</v>
      </c>
      <c r="W416" s="13">
        <v>0.16418266296386699</v>
      </c>
      <c r="X416">
        <v>0.23978674411773701</v>
      </c>
      <c r="Y416">
        <v>0.23978674411773701</v>
      </c>
      <c r="Z416">
        <v>0</v>
      </c>
      <c r="AA416">
        <v>0.6</v>
      </c>
      <c r="AB416">
        <v>1</v>
      </c>
      <c r="AC416">
        <v>0.75</v>
      </c>
      <c r="AD416">
        <v>0.4</v>
      </c>
      <c r="AE416">
        <v>0.6</v>
      </c>
    </row>
    <row r="417" spans="1:31" x14ac:dyDescent="0.15">
      <c r="A417" s="4">
        <v>900</v>
      </c>
      <c r="B417">
        <v>14</v>
      </c>
      <c r="C417">
        <v>6</v>
      </c>
      <c r="D417">
        <v>10</v>
      </c>
      <c r="E417">
        <v>10</v>
      </c>
      <c r="F417">
        <v>9</v>
      </c>
      <c r="G417">
        <v>1</v>
      </c>
      <c r="H417">
        <v>5</v>
      </c>
      <c r="I417">
        <v>5</v>
      </c>
      <c r="J417">
        <v>0.7</v>
      </c>
      <c r="K417">
        <v>4.9544239044189498</v>
      </c>
      <c r="L417" s="7">
        <v>3.6246891021728498</v>
      </c>
      <c r="M417">
        <v>4.0056438446044904</v>
      </c>
      <c r="N417">
        <v>3.4213790893554701</v>
      </c>
      <c r="O417">
        <v>0</v>
      </c>
      <c r="P417">
        <v>0</v>
      </c>
      <c r="Q417">
        <v>5</v>
      </c>
      <c r="R417" s="12">
        <v>0</v>
      </c>
      <c r="S417" s="12">
        <f t="shared" si="6"/>
        <v>0</v>
      </c>
      <c r="T417">
        <v>1.43436622619629</v>
      </c>
      <c r="U417">
        <v>1.3748474121093699</v>
      </c>
      <c r="V417">
        <v>1.24401819705963</v>
      </c>
      <c r="W417" s="13">
        <v>0.13082921504974401</v>
      </c>
      <c r="X417">
        <v>0.19034802913665799</v>
      </c>
      <c r="Y417">
        <v>0.19034802913665799</v>
      </c>
      <c r="Z417">
        <v>0</v>
      </c>
      <c r="AA417">
        <v>0.5</v>
      </c>
      <c r="AB417">
        <v>1</v>
      </c>
      <c r="AC417">
        <v>0.66666666666666696</v>
      </c>
      <c r="AD417">
        <v>0.5</v>
      </c>
      <c r="AE417">
        <v>0.5</v>
      </c>
    </row>
    <row r="418" spans="1:31" x14ac:dyDescent="0.15">
      <c r="A418" s="4">
        <v>564</v>
      </c>
      <c r="B418">
        <v>12</v>
      </c>
      <c r="C418">
        <v>8</v>
      </c>
      <c r="D418">
        <v>10</v>
      </c>
      <c r="E418">
        <v>10</v>
      </c>
      <c r="F418">
        <v>10</v>
      </c>
      <c r="G418">
        <v>0</v>
      </c>
      <c r="H418">
        <v>2</v>
      </c>
      <c r="I418">
        <v>8</v>
      </c>
      <c r="J418">
        <v>0.6</v>
      </c>
      <c r="K418">
        <v>4.7226066589355504</v>
      </c>
      <c r="L418" s="7">
        <v>3.6247806549072301</v>
      </c>
      <c r="M418">
        <v>3.15287208557129</v>
      </c>
      <c r="N418">
        <v>4.8992538452148402</v>
      </c>
      <c r="O418">
        <v>1</v>
      </c>
      <c r="P418">
        <v>1</v>
      </c>
      <c r="Q418">
        <v>9</v>
      </c>
      <c r="R418" s="12">
        <v>0.1111</v>
      </c>
      <c r="S418" s="12">
        <f t="shared" si="6"/>
        <v>0.1</v>
      </c>
      <c r="T418">
        <v>1.46780014038086</v>
      </c>
      <c r="U418">
        <v>1.33816337585449</v>
      </c>
      <c r="V418">
        <v>1.2184540033340401</v>
      </c>
      <c r="W418" s="13">
        <v>0.119709372520447</v>
      </c>
      <c r="X418">
        <v>0.24934613704681399</v>
      </c>
      <c r="Y418">
        <v>0.24934613704681399</v>
      </c>
      <c r="Z418">
        <v>0.1</v>
      </c>
      <c r="AA418">
        <v>0.8</v>
      </c>
      <c r="AB418">
        <v>0.88888888888888895</v>
      </c>
      <c r="AC418">
        <v>0.84210526315789502</v>
      </c>
      <c r="AD418">
        <v>0.2</v>
      </c>
      <c r="AE418">
        <v>0.7</v>
      </c>
    </row>
    <row r="419" spans="1:31" x14ac:dyDescent="0.15">
      <c r="A419" s="4">
        <v>485</v>
      </c>
      <c r="B419">
        <v>13</v>
      </c>
      <c r="C419">
        <v>7</v>
      </c>
      <c r="D419">
        <v>10</v>
      </c>
      <c r="E419">
        <v>10</v>
      </c>
      <c r="F419">
        <v>10</v>
      </c>
      <c r="G419">
        <v>0</v>
      </c>
      <c r="H419">
        <v>3</v>
      </c>
      <c r="I419">
        <v>7</v>
      </c>
      <c r="J419">
        <v>0.65</v>
      </c>
      <c r="K419">
        <v>4.6134319305419904</v>
      </c>
      <c r="L419" s="7">
        <v>3.6304302215576199</v>
      </c>
      <c r="M419">
        <v>3.6057147979736301</v>
      </c>
      <c r="N419">
        <v>3.2413635253906201</v>
      </c>
      <c r="O419">
        <v>1</v>
      </c>
      <c r="P419">
        <v>1</v>
      </c>
      <c r="Q419">
        <v>8</v>
      </c>
      <c r="R419" s="12">
        <v>0.125</v>
      </c>
      <c r="S419" s="12">
        <f t="shared" si="6"/>
        <v>0.1</v>
      </c>
      <c r="T419">
        <v>1.1433181762695299</v>
      </c>
      <c r="U419">
        <v>1.1253172159195</v>
      </c>
      <c r="V419">
        <v>0.95602893829345703</v>
      </c>
      <c r="W419" s="13">
        <v>0.16928827762603799</v>
      </c>
      <c r="X419">
        <v>0.187289237976074</v>
      </c>
      <c r="Y419">
        <v>0.187289237976074</v>
      </c>
      <c r="Z419">
        <v>0.1</v>
      </c>
      <c r="AA419">
        <v>0.7</v>
      </c>
      <c r="AB419">
        <v>0.875</v>
      </c>
      <c r="AC419">
        <v>0.77777777777777801</v>
      </c>
      <c r="AD419">
        <v>0.3</v>
      </c>
      <c r="AE419">
        <v>0.6</v>
      </c>
    </row>
    <row r="420" spans="1:31" x14ac:dyDescent="0.15">
      <c r="A420" s="4">
        <v>208</v>
      </c>
      <c r="B420">
        <v>11</v>
      </c>
      <c r="C420">
        <v>9</v>
      </c>
      <c r="D420">
        <v>10</v>
      </c>
      <c r="E420">
        <v>10</v>
      </c>
      <c r="F420">
        <v>9</v>
      </c>
      <c r="G420">
        <v>1</v>
      </c>
      <c r="H420">
        <v>2</v>
      </c>
      <c r="I420">
        <v>8</v>
      </c>
      <c r="J420">
        <v>0.55000000000000004</v>
      </c>
      <c r="K420">
        <v>4.44399070739746</v>
      </c>
      <c r="L420" s="7">
        <v>3.6313095092773402</v>
      </c>
      <c r="M420">
        <v>4.6402816772460902</v>
      </c>
      <c r="N420">
        <v>5.3246231079101598</v>
      </c>
      <c r="O420">
        <v>0</v>
      </c>
      <c r="P420">
        <v>0</v>
      </c>
      <c r="Q420">
        <v>9</v>
      </c>
      <c r="R420" s="12">
        <v>0</v>
      </c>
      <c r="S420" s="12">
        <f t="shared" si="6"/>
        <v>0</v>
      </c>
      <c r="T420">
        <v>1.1326980590820299</v>
      </c>
      <c r="U420">
        <v>1.04719161987305</v>
      </c>
      <c r="V420">
        <v>0.97520506381988503</v>
      </c>
      <c r="W420" s="13">
        <v>7.1986556053161593E-2</v>
      </c>
      <c r="X420">
        <v>0.157492995262146</v>
      </c>
      <c r="Y420">
        <v>0.157492995262146</v>
      </c>
      <c r="Z420">
        <v>0</v>
      </c>
      <c r="AA420">
        <v>0.9</v>
      </c>
      <c r="AB420">
        <v>1</v>
      </c>
      <c r="AC420">
        <v>0.94736842105263197</v>
      </c>
      <c r="AD420">
        <v>0.1</v>
      </c>
      <c r="AE420">
        <v>0.9</v>
      </c>
    </row>
    <row r="421" spans="1:31" x14ac:dyDescent="0.15">
      <c r="A421" s="4">
        <v>640</v>
      </c>
      <c r="B421">
        <v>12</v>
      </c>
      <c r="C421">
        <v>8</v>
      </c>
      <c r="D421">
        <v>10</v>
      </c>
      <c r="E421">
        <v>10</v>
      </c>
      <c r="F421">
        <v>9</v>
      </c>
      <c r="G421">
        <v>1</v>
      </c>
      <c r="H421">
        <v>3</v>
      </c>
      <c r="I421">
        <v>7</v>
      </c>
      <c r="J421">
        <v>0.6</v>
      </c>
      <c r="K421">
        <v>4.4995250701904297</v>
      </c>
      <c r="L421" s="7">
        <v>3.63466072082519</v>
      </c>
      <c r="M421">
        <v>3.8506717681884801</v>
      </c>
      <c r="N421">
        <v>3.1914710998535201</v>
      </c>
      <c r="O421">
        <v>0</v>
      </c>
      <c r="P421">
        <v>0</v>
      </c>
      <c r="Q421">
        <v>6</v>
      </c>
      <c r="R421" s="12">
        <v>0</v>
      </c>
      <c r="S421" s="12">
        <f t="shared" si="6"/>
        <v>0</v>
      </c>
      <c r="T421">
        <v>1.1057205200195299</v>
      </c>
      <c r="U421">
        <v>1.0870399475097701</v>
      </c>
      <c r="V421">
        <v>0.94560891389846802</v>
      </c>
      <c r="W421" s="13">
        <v>0.141431033611298</v>
      </c>
      <c r="X421">
        <v>0.16011160612106301</v>
      </c>
      <c r="Y421">
        <v>0.16011160612106301</v>
      </c>
      <c r="Z421">
        <v>0</v>
      </c>
      <c r="AA421">
        <v>0.6</v>
      </c>
      <c r="AB421">
        <v>1</v>
      </c>
      <c r="AC421">
        <v>0.75</v>
      </c>
      <c r="AD421">
        <v>0.4</v>
      </c>
      <c r="AE421">
        <v>0.6</v>
      </c>
    </row>
    <row r="422" spans="1:31" x14ac:dyDescent="0.15">
      <c r="A422" s="4">
        <v>603</v>
      </c>
      <c r="B422">
        <v>13</v>
      </c>
      <c r="C422">
        <v>7</v>
      </c>
      <c r="D422">
        <v>10</v>
      </c>
      <c r="E422">
        <v>10</v>
      </c>
      <c r="F422">
        <v>10</v>
      </c>
      <c r="G422">
        <v>0</v>
      </c>
      <c r="H422">
        <v>3</v>
      </c>
      <c r="I422">
        <v>7</v>
      </c>
      <c r="J422">
        <v>0.65</v>
      </c>
      <c r="K422">
        <v>4.3765792846679696</v>
      </c>
      <c r="L422" s="7">
        <v>3.6355686187744101</v>
      </c>
      <c r="M422">
        <v>3.9231529235839799</v>
      </c>
      <c r="N422">
        <v>2.8808670043945299</v>
      </c>
      <c r="O422">
        <v>0</v>
      </c>
      <c r="P422">
        <v>0</v>
      </c>
      <c r="Q422">
        <v>7</v>
      </c>
      <c r="R422" s="12">
        <v>0</v>
      </c>
      <c r="S422" s="12">
        <f t="shared" si="6"/>
        <v>0</v>
      </c>
      <c r="T422">
        <v>1.3274383544921899</v>
      </c>
      <c r="U422">
        <v>1.3228759765625</v>
      </c>
      <c r="V422">
        <v>1.12683546543121</v>
      </c>
      <c r="W422" s="13">
        <v>0.19604051113128701</v>
      </c>
      <c r="X422">
        <v>0.20060288906097401</v>
      </c>
      <c r="Y422">
        <v>0.20060288906097401</v>
      </c>
      <c r="Z422">
        <v>0</v>
      </c>
      <c r="AA422">
        <v>0.7</v>
      </c>
      <c r="AB422">
        <v>1</v>
      </c>
      <c r="AC422">
        <v>0.82352941176470595</v>
      </c>
      <c r="AD422">
        <v>0.3</v>
      </c>
      <c r="AE422">
        <v>0.7</v>
      </c>
    </row>
    <row r="423" spans="1:31" x14ac:dyDescent="0.15">
      <c r="A423" s="4">
        <v>303</v>
      </c>
      <c r="B423">
        <v>14</v>
      </c>
      <c r="C423">
        <v>6</v>
      </c>
      <c r="D423">
        <v>10</v>
      </c>
      <c r="E423">
        <v>10</v>
      </c>
      <c r="F423">
        <v>10</v>
      </c>
      <c r="G423">
        <v>0</v>
      </c>
      <c r="H423">
        <v>4</v>
      </c>
      <c r="I423">
        <v>6</v>
      </c>
      <c r="J423">
        <v>0.7</v>
      </c>
      <c r="K423">
        <v>5.8703899383544904</v>
      </c>
      <c r="L423" s="7">
        <v>3.6362285614013699</v>
      </c>
      <c r="M423">
        <v>2.8813114166259801</v>
      </c>
      <c r="N423">
        <v>4.3272075653076199</v>
      </c>
      <c r="O423">
        <v>1</v>
      </c>
      <c r="P423">
        <v>1</v>
      </c>
      <c r="Q423">
        <v>10</v>
      </c>
      <c r="R423" s="12">
        <v>0.1</v>
      </c>
      <c r="S423" s="12">
        <f t="shared" si="6"/>
        <v>0.1</v>
      </c>
      <c r="T423">
        <v>1.7539539337158201</v>
      </c>
      <c r="U423">
        <v>1.64881467819214</v>
      </c>
      <c r="V423">
        <v>1.4639863967895499</v>
      </c>
      <c r="W423" s="13">
        <v>0.184828281402588</v>
      </c>
      <c r="X423">
        <v>0.28996753692626898</v>
      </c>
      <c r="Y423">
        <v>0.28996753692626898</v>
      </c>
      <c r="Z423">
        <v>0.1</v>
      </c>
      <c r="AA423">
        <v>0.9</v>
      </c>
      <c r="AB423">
        <v>0.9</v>
      </c>
      <c r="AC423">
        <v>0.9</v>
      </c>
      <c r="AD423">
        <v>0.1</v>
      </c>
      <c r="AE423">
        <v>0.8</v>
      </c>
    </row>
    <row r="424" spans="1:31" x14ac:dyDescent="0.15">
      <c r="A424" s="4">
        <v>231</v>
      </c>
      <c r="B424">
        <v>11</v>
      </c>
      <c r="C424">
        <v>9</v>
      </c>
      <c r="D424">
        <v>10</v>
      </c>
      <c r="E424">
        <v>10</v>
      </c>
      <c r="F424">
        <v>10</v>
      </c>
      <c r="G424">
        <v>0</v>
      </c>
      <c r="H424">
        <v>1</v>
      </c>
      <c r="I424">
        <v>9</v>
      </c>
      <c r="J424">
        <v>0.55000000000000004</v>
      </c>
      <c r="K424">
        <v>4.5269851684570304</v>
      </c>
      <c r="L424" s="7">
        <v>3.6364479064941402</v>
      </c>
      <c r="M424">
        <v>3.7623424530029301</v>
      </c>
      <c r="N424">
        <v>9.0452537536621094</v>
      </c>
      <c r="O424">
        <v>1</v>
      </c>
      <c r="P424">
        <v>1</v>
      </c>
      <c r="Q424">
        <v>7</v>
      </c>
      <c r="R424" s="12">
        <v>0.1429</v>
      </c>
      <c r="S424" s="12">
        <f t="shared" si="6"/>
        <v>0.1</v>
      </c>
      <c r="T424">
        <v>1.2299785614013701</v>
      </c>
      <c r="U424">
        <v>0.95277786254882801</v>
      </c>
      <c r="V424">
        <v>1.03273677825928</v>
      </c>
      <c r="W424" s="13">
        <v>7.9958915710449205E-2</v>
      </c>
      <c r="X424">
        <v>0.19724178314209001</v>
      </c>
      <c r="Y424">
        <v>0.19724178314209001</v>
      </c>
      <c r="Z424">
        <v>0.1</v>
      </c>
      <c r="AA424">
        <v>0.6</v>
      </c>
      <c r="AB424">
        <v>0.85714285714285698</v>
      </c>
      <c r="AC424">
        <v>0.70588235294117596</v>
      </c>
      <c r="AD424">
        <v>0.4</v>
      </c>
      <c r="AE424">
        <v>0.5</v>
      </c>
    </row>
    <row r="425" spans="1:31" x14ac:dyDescent="0.15">
      <c r="A425" s="4">
        <v>152</v>
      </c>
      <c r="B425">
        <v>12</v>
      </c>
      <c r="C425">
        <v>8</v>
      </c>
      <c r="D425">
        <v>10</v>
      </c>
      <c r="E425">
        <v>10</v>
      </c>
      <c r="F425">
        <v>10</v>
      </c>
      <c r="G425">
        <v>0</v>
      </c>
      <c r="H425">
        <v>2</v>
      </c>
      <c r="I425">
        <v>8</v>
      </c>
      <c r="J425">
        <v>0.6</v>
      </c>
      <c r="K425">
        <v>5.5993576049804696</v>
      </c>
      <c r="L425" s="7">
        <v>3.6364974975585902</v>
      </c>
      <c r="M425">
        <v>1.6844596862793</v>
      </c>
      <c r="N425">
        <v>7.3742637634277299</v>
      </c>
      <c r="O425">
        <v>2</v>
      </c>
      <c r="P425">
        <v>2</v>
      </c>
      <c r="Q425">
        <v>10</v>
      </c>
      <c r="R425" s="12">
        <v>0.2</v>
      </c>
      <c r="S425" s="12">
        <f t="shared" si="6"/>
        <v>0.2</v>
      </c>
      <c r="T425">
        <v>1.6485748291015601</v>
      </c>
      <c r="U425">
        <v>1.3502063751220701</v>
      </c>
      <c r="V425">
        <v>1.3904880285263099</v>
      </c>
      <c r="W425" s="13">
        <v>4.0281653404235798E-2</v>
      </c>
      <c r="X425">
        <v>0.25808680057525601</v>
      </c>
      <c r="Y425">
        <v>0.25808680057525601</v>
      </c>
      <c r="Z425">
        <v>0.2</v>
      </c>
      <c r="AA425">
        <v>0.8</v>
      </c>
      <c r="AB425">
        <v>0.8</v>
      </c>
      <c r="AC425">
        <v>0.8</v>
      </c>
      <c r="AD425">
        <v>0.2</v>
      </c>
      <c r="AE425">
        <v>0.6</v>
      </c>
    </row>
    <row r="426" spans="1:31" x14ac:dyDescent="0.15">
      <c r="A426" s="4">
        <v>787</v>
      </c>
      <c r="B426">
        <v>11</v>
      </c>
      <c r="C426">
        <v>9</v>
      </c>
      <c r="D426">
        <v>10</v>
      </c>
      <c r="E426">
        <v>10</v>
      </c>
      <c r="F426">
        <v>10</v>
      </c>
      <c r="G426">
        <v>0</v>
      </c>
      <c r="H426">
        <v>1</v>
      </c>
      <c r="I426">
        <v>9</v>
      </c>
      <c r="J426">
        <v>0.55000000000000004</v>
      </c>
      <c r="K426">
        <v>3.9055423736572301</v>
      </c>
      <c r="L426" s="7">
        <v>3.6385574340820299</v>
      </c>
      <c r="M426">
        <v>7.54058837890625</v>
      </c>
      <c r="N426">
        <v>7.0054244995117196</v>
      </c>
      <c r="O426">
        <v>0</v>
      </c>
      <c r="P426">
        <v>0</v>
      </c>
      <c r="Q426">
        <v>3</v>
      </c>
      <c r="R426" s="12">
        <v>0</v>
      </c>
      <c r="S426" s="12">
        <f t="shared" si="6"/>
        <v>0</v>
      </c>
      <c r="T426">
        <v>0.93784523010253895</v>
      </c>
      <c r="U426">
        <v>0.95177268981933605</v>
      </c>
      <c r="V426">
        <v>0.82268255949020397</v>
      </c>
      <c r="W426" s="13">
        <v>0.129090130329132</v>
      </c>
      <c r="X426">
        <v>0.115162670612335</v>
      </c>
      <c r="Y426">
        <v>0.115162670612335</v>
      </c>
      <c r="Z426">
        <v>0</v>
      </c>
      <c r="AA426">
        <v>0.3</v>
      </c>
      <c r="AB426">
        <v>1</v>
      </c>
      <c r="AC426">
        <v>0.46153846153846201</v>
      </c>
      <c r="AD426">
        <v>0.7</v>
      </c>
      <c r="AE426">
        <v>0.3</v>
      </c>
    </row>
    <row r="427" spans="1:31" x14ac:dyDescent="0.15">
      <c r="A427" s="4">
        <v>42</v>
      </c>
      <c r="B427">
        <v>11</v>
      </c>
      <c r="C427">
        <v>9</v>
      </c>
      <c r="D427">
        <v>10</v>
      </c>
      <c r="E427">
        <v>10</v>
      </c>
      <c r="F427">
        <v>9</v>
      </c>
      <c r="G427">
        <v>1</v>
      </c>
      <c r="H427">
        <v>2</v>
      </c>
      <c r="I427">
        <v>8</v>
      </c>
      <c r="J427">
        <v>0.55000000000000004</v>
      </c>
      <c r="K427">
        <v>4.15983009338379</v>
      </c>
      <c r="L427" s="7">
        <v>3.6392021179199201</v>
      </c>
      <c r="M427">
        <v>5.3954162597656197</v>
      </c>
      <c r="N427">
        <v>4.79842185974121</v>
      </c>
      <c r="O427">
        <v>0</v>
      </c>
      <c r="P427">
        <v>0</v>
      </c>
      <c r="Q427">
        <v>4</v>
      </c>
      <c r="R427" s="12">
        <v>0</v>
      </c>
      <c r="S427" s="12">
        <f t="shared" si="6"/>
        <v>0</v>
      </c>
      <c r="T427">
        <v>0.97676467895507801</v>
      </c>
      <c r="U427">
        <v>0.95202255249023404</v>
      </c>
      <c r="V427">
        <v>0.85072916746139504</v>
      </c>
      <c r="W427" s="13">
        <v>0.101293385028839</v>
      </c>
      <c r="X427">
        <v>0.126035511493683</v>
      </c>
      <c r="Y427">
        <v>0.126035511493683</v>
      </c>
      <c r="Z427">
        <v>0</v>
      </c>
      <c r="AA427">
        <v>0.4</v>
      </c>
      <c r="AB427">
        <v>1</v>
      </c>
      <c r="AC427">
        <v>0.57142857142857195</v>
      </c>
      <c r="AD427">
        <v>0.6</v>
      </c>
      <c r="AE427">
        <v>0.4</v>
      </c>
    </row>
    <row r="428" spans="1:31" x14ac:dyDescent="0.15">
      <c r="A428" s="4">
        <v>833</v>
      </c>
      <c r="B428">
        <v>11</v>
      </c>
      <c r="C428">
        <v>9</v>
      </c>
      <c r="D428">
        <v>10</v>
      </c>
      <c r="E428">
        <v>10</v>
      </c>
      <c r="F428">
        <v>10</v>
      </c>
      <c r="G428">
        <v>0</v>
      </c>
      <c r="H428">
        <v>1</v>
      </c>
      <c r="I428">
        <v>9</v>
      </c>
      <c r="J428">
        <v>0.55000000000000004</v>
      </c>
      <c r="K428">
        <v>4.0872383117675799</v>
      </c>
      <c r="L428" s="7">
        <v>3.6415843963622998</v>
      </c>
      <c r="M428">
        <v>6.4734554290771502</v>
      </c>
      <c r="N428">
        <v>7.6030693054199201</v>
      </c>
      <c r="O428">
        <v>0</v>
      </c>
      <c r="P428">
        <v>0</v>
      </c>
      <c r="Q428">
        <v>4</v>
      </c>
      <c r="R428" s="12">
        <v>0</v>
      </c>
      <c r="S428" s="12">
        <f t="shared" si="6"/>
        <v>0</v>
      </c>
      <c r="T428">
        <v>1.19169425964355</v>
      </c>
      <c r="U428">
        <v>1.0847110748291</v>
      </c>
      <c r="V428">
        <v>0.99596291780471802</v>
      </c>
      <c r="W428" s="13">
        <v>8.8748157024383503E-2</v>
      </c>
      <c r="X428">
        <v>0.195731341838837</v>
      </c>
      <c r="Y428">
        <v>0.195731341838837</v>
      </c>
      <c r="Z428">
        <v>0</v>
      </c>
      <c r="AA428">
        <v>0.4</v>
      </c>
      <c r="AB428">
        <v>1</v>
      </c>
      <c r="AC428">
        <v>0.57142857142857195</v>
      </c>
      <c r="AD428">
        <v>0.6</v>
      </c>
      <c r="AE428">
        <v>0.4</v>
      </c>
    </row>
    <row r="429" spans="1:31" x14ac:dyDescent="0.15">
      <c r="A429" s="4">
        <v>582</v>
      </c>
      <c r="B429">
        <v>12</v>
      </c>
      <c r="C429">
        <v>8</v>
      </c>
      <c r="D429">
        <v>10</v>
      </c>
      <c r="E429">
        <v>10</v>
      </c>
      <c r="F429">
        <v>9</v>
      </c>
      <c r="G429">
        <v>1</v>
      </c>
      <c r="H429">
        <v>3</v>
      </c>
      <c r="I429">
        <v>7</v>
      </c>
      <c r="J429">
        <v>0.6</v>
      </c>
      <c r="K429">
        <v>4.9752655029296902</v>
      </c>
      <c r="L429" s="7">
        <v>3.6416816711425799</v>
      </c>
      <c r="M429">
        <v>2.99295997619629</v>
      </c>
      <c r="N429">
        <v>3.5185279846191402</v>
      </c>
      <c r="O429">
        <v>1</v>
      </c>
      <c r="P429">
        <v>1</v>
      </c>
      <c r="Q429">
        <v>9</v>
      </c>
      <c r="R429" s="12">
        <v>0.1111</v>
      </c>
      <c r="S429" s="12">
        <f t="shared" si="6"/>
        <v>0.1</v>
      </c>
      <c r="T429">
        <v>1.2245407104492201</v>
      </c>
      <c r="U429">
        <v>1.1654084920883201</v>
      </c>
      <c r="V429">
        <v>1.04580307006836</v>
      </c>
      <c r="W429" s="13">
        <v>0.119605422019958</v>
      </c>
      <c r="X429">
        <v>0.17873764038085899</v>
      </c>
      <c r="Y429">
        <v>0.17873764038085899</v>
      </c>
      <c r="Z429">
        <v>0.1</v>
      </c>
      <c r="AA429">
        <v>0.8</v>
      </c>
      <c r="AB429">
        <v>0.88888888888888895</v>
      </c>
      <c r="AC429">
        <v>0.84210526315789502</v>
      </c>
      <c r="AD429">
        <v>0.2</v>
      </c>
      <c r="AE429">
        <v>0.7</v>
      </c>
    </row>
    <row r="430" spans="1:31" x14ac:dyDescent="0.15">
      <c r="A430" s="4">
        <v>159</v>
      </c>
      <c r="B430">
        <v>13</v>
      </c>
      <c r="C430">
        <v>7</v>
      </c>
      <c r="D430">
        <v>10</v>
      </c>
      <c r="E430">
        <v>10</v>
      </c>
      <c r="F430">
        <v>10</v>
      </c>
      <c r="G430">
        <v>0</v>
      </c>
      <c r="H430">
        <v>3</v>
      </c>
      <c r="I430">
        <v>7</v>
      </c>
      <c r="J430">
        <v>0.65</v>
      </c>
      <c r="K430">
        <v>5.4492473602294904</v>
      </c>
      <c r="L430" s="7">
        <v>3.6417751312255899</v>
      </c>
      <c r="M430">
        <v>2.62344551086426</v>
      </c>
      <c r="N430">
        <v>4.5701599121093697</v>
      </c>
      <c r="O430">
        <v>2</v>
      </c>
      <c r="P430">
        <v>2</v>
      </c>
      <c r="Q430">
        <v>11</v>
      </c>
      <c r="R430" s="12">
        <v>0.18179999999999999</v>
      </c>
      <c r="S430" s="12">
        <f t="shared" si="6"/>
        <v>0.2</v>
      </c>
      <c r="T430">
        <v>1.8029594421386701</v>
      </c>
      <c r="U430">
        <v>1.6443614959716799</v>
      </c>
      <c r="V430">
        <v>1.49469017982483</v>
      </c>
      <c r="W430" s="13">
        <v>0.149671316146851</v>
      </c>
      <c r="X430">
        <v>0.308269262313843</v>
      </c>
      <c r="Y430">
        <v>0.308269262313843</v>
      </c>
      <c r="Z430">
        <v>0.2</v>
      </c>
      <c r="AA430">
        <v>0.9</v>
      </c>
      <c r="AB430">
        <v>0.81818181818181801</v>
      </c>
      <c r="AC430">
        <v>0.85714285714285698</v>
      </c>
      <c r="AD430">
        <v>0.1</v>
      </c>
      <c r="AE430">
        <v>0.7</v>
      </c>
    </row>
    <row r="431" spans="1:31" x14ac:dyDescent="0.15">
      <c r="A431" s="4">
        <v>300</v>
      </c>
      <c r="B431">
        <v>12</v>
      </c>
      <c r="C431">
        <v>8</v>
      </c>
      <c r="D431">
        <v>10</v>
      </c>
      <c r="E431">
        <v>10</v>
      </c>
      <c r="F431">
        <v>10</v>
      </c>
      <c r="G431">
        <v>0</v>
      </c>
      <c r="H431">
        <v>2</v>
      </c>
      <c r="I431">
        <v>8</v>
      </c>
      <c r="J431">
        <v>0.6</v>
      </c>
      <c r="K431">
        <v>4.7968044281005904</v>
      </c>
      <c r="L431" s="7">
        <v>3.6432304382324201</v>
      </c>
      <c r="M431">
        <v>2.9660549163818399</v>
      </c>
      <c r="N431">
        <v>4.9214248657226598</v>
      </c>
      <c r="O431">
        <v>1</v>
      </c>
      <c r="P431">
        <v>1</v>
      </c>
      <c r="Q431">
        <v>8</v>
      </c>
      <c r="R431" s="12">
        <v>0.125</v>
      </c>
      <c r="S431" s="12">
        <f t="shared" si="6"/>
        <v>0.1</v>
      </c>
      <c r="T431">
        <v>1.2761936187744101</v>
      </c>
      <c r="U431">
        <v>1.1665229797363299</v>
      </c>
      <c r="V431">
        <v>1.07015228271484</v>
      </c>
      <c r="W431" s="13">
        <v>9.6370697021484403E-2</v>
      </c>
      <c r="X431">
        <v>0.20604133605957001</v>
      </c>
      <c r="Y431">
        <v>0.20604133605957001</v>
      </c>
      <c r="Z431">
        <v>0.1</v>
      </c>
      <c r="AA431">
        <v>0.7</v>
      </c>
      <c r="AB431">
        <v>0.875</v>
      </c>
      <c r="AC431">
        <v>0.77777777777777801</v>
      </c>
      <c r="AD431">
        <v>0.3</v>
      </c>
      <c r="AE431">
        <v>0.6</v>
      </c>
    </row>
    <row r="432" spans="1:31" x14ac:dyDescent="0.15">
      <c r="A432" s="4">
        <v>445</v>
      </c>
      <c r="B432">
        <v>12</v>
      </c>
      <c r="C432">
        <v>8</v>
      </c>
      <c r="D432">
        <v>10</v>
      </c>
      <c r="E432">
        <v>10</v>
      </c>
      <c r="F432">
        <v>10</v>
      </c>
      <c r="G432">
        <v>0</v>
      </c>
      <c r="H432">
        <v>2</v>
      </c>
      <c r="I432">
        <v>8</v>
      </c>
      <c r="J432">
        <v>0.6</v>
      </c>
      <c r="K432">
        <v>4.59633445739746</v>
      </c>
      <c r="L432" s="7">
        <v>3.6643772125244101</v>
      </c>
      <c r="M432">
        <v>3.2888526916503902</v>
      </c>
      <c r="N432">
        <v>4.1903934478759801</v>
      </c>
      <c r="O432">
        <v>1</v>
      </c>
      <c r="P432">
        <v>1</v>
      </c>
      <c r="Q432">
        <v>8</v>
      </c>
      <c r="R432" s="12">
        <v>0.125</v>
      </c>
      <c r="S432" s="12">
        <f t="shared" si="6"/>
        <v>0.1</v>
      </c>
      <c r="T432">
        <v>1.29879951477051</v>
      </c>
      <c r="U432">
        <v>1.20981025695801</v>
      </c>
      <c r="V432">
        <v>1.0792939662933301</v>
      </c>
      <c r="W432" s="13">
        <v>0.13051629066467299</v>
      </c>
      <c r="X432">
        <v>0.21950554847717299</v>
      </c>
      <c r="Y432">
        <v>0.21950554847717299</v>
      </c>
      <c r="Z432">
        <v>0.1</v>
      </c>
      <c r="AA432">
        <v>0.7</v>
      </c>
      <c r="AB432">
        <v>0.875</v>
      </c>
      <c r="AC432">
        <v>0.77777777777777801</v>
      </c>
      <c r="AD432">
        <v>0.3</v>
      </c>
      <c r="AE432">
        <v>0.6</v>
      </c>
    </row>
    <row r="433" spans="1:31" x14ac:dyDescent="0.15">
      <c r="A433" s="4">
        <v>293</v>
      </c>
      <c r="B433">
        <v>11</v>
      </c>
      <c r="C433">
        <v>9</v>
      </c>
      <c r="D433">
        <v>10</v>
      </c>
      <c r="E433">
        <v>10</v>
      </c>
      <c r="F433">
        <v>10</v>
      </c>
      <c r="G433">
        <v>0</v>
      </c>
      <c r="H433">
        <v>1</v>
      </c>
      <c r="I433">
        <v>9</v>
      </c>
      <c r="J433">
        <v>0.55000000000000004</v>
      </c>
      <c r="K433">
        <v>4.5278244018554696</v>
      </c>
      <c r="L433" s="7">
        <v>3.6683940887451199</v>
      </c>
      <c r="M433">
        <v>3.72488212585449</v>
      </c>
      <c r="N433">
        <v>8.6570835113525408</v>
      </c>
      <c r="O433">
        <v>1</v>
      </c>
      <c r="P433">
        <v>1</v>
      </c>
      <c r="Q433">
        <v>9</v>
      </c>
      <c r="R433" s="12">
        <v>0.1111</v>
      </c>
      <c r="S433" s="12">
        <f t="shared" si="6"/>
        <v>0.1</v>
      </c>
      <c r="T433">
        <v>1.3983211517334</v>
      </c>
      <c r="U433">
        <v>1.10500907897949</v>
      </c>
      <c r="V433">
        <v>1.1644757986068699</v>
      </c>
      <c r="W433" s="13">
        <v>5.9466719627380399E-2</v>
      </c>
      <c r="X433">
        <v>0.23384535312652599</v>
      </c>
      <c r="Y433">
        <v>0.23384535312652599</v>
      </c>
      <c r="Z433">
        <v>0.1</v>
      </c>
      <c r="AA433">
        <v>0.8</v>
      </c>
      <c r="AB433">
        <v>0.88888888888888895</v>
      </c>
      <c r="AC433">
        <v>0.84210526315789502</v>
      </c>
      <c r="AD433">
        <v>0.2</v>
      </c>
      <c r="AE433">
        <v>0.7</v>
      </c>
    </row>
    <row r="434" spans="1:31" x14ac:dyDescent="0.15">
      <c r="A434" s="4">
        <v>835</v>
      </c>
      <c r="B434">
        <v>16</v>
      </c>
      <c r="C434">
        <v>4</v>
      </c>
      <c r="D434">
        <v>10</v>
      </c>
      <c r="E434">
        <v>10</v>
      </c>
      <c r="F434">
        <v>10</v>
      </c>
      <c r="G434">
        <v>0</v>
      </c>
      <c r="H434">
        <v>6</v>
      </c>
      <c r="I434">
        <v>4</v>
      </c>
      <c r="J434">
        <v>0.8</v>
      </c>
      <c r="K434">
        <v>6.06449317932129</v>
      </c>
      <c r="L434" s="7">
        <v>3.66963386535644</v>
      </c>
      <c r="M434">
        <v>3.3090724945068399</v>
      </c>
      <c r="N434">
        <v>3.0900325775146502</v>
      </c>
      <c r="O434">
        <v>1</v>
      </c>
      <c r="P434">
        <v>1</v>
      </c>
      <c r="Q434">
        <v>11</v>
      </c>
      <c r="R434" s="12">
        <v>9.0899999999999995E-2</v>
      </c>
      <c r="S434" s="12">
        <f t="shared" si="6"/>
        <v>0.1</v>
      </c>
      <c r="T434">
        <v>1.86911773681641</v>
      </c>
      <c r="U434">
        <v>1.8567190170288099</v>
      </c>
      <c r="V434">
        <v>1.5535910129547099</v>
      </c>
      <c r="W434" s="13">
        <v>0.30312800407409701</v>
      </c>
      <c r="X434">
        <v>0.315526723861694</v>
      </c>
      <c r="Y434">
        <v>0.315526723861694</v>
      </c>
      <c r="Z434">
        <v>0.1</v>
      </c>
      <c r="AA434">
        <v>1</v>
      </c>
      <c r="AB434">
        <v>0.90909090909090895</v>
      </c>
      <c r="AC434">
        <v>0.952380952380952</v>
      </c>
      <c r="AD434">
        <v>0</v>
      </c>
      <c r="AE434">
        <v>0.9</v>
      </c>
    </row>
    <row r="435" spans="1:31" x14ac:dyDescent="0.15">
      <c r="A435" s="4">
        <v>646</v>
      </c>
      <c r="B435">
        <v>14</v>
      </c>
      <c r="C435">
        <v>6</v>
      </c>
      <c r="D435">
        <v>10</v>
      </c>
      <c r="E435">
        <v>10</v>
      </c>
      <c r="F435">
        <v>10</v>
      </c>
      <c r="G435">
        <v>0</v>
      </c>
      <c r="H435">
        <v>4</v>
      </c>
      <c r="I435">
        <v>6</v>
      </c>
      <c r="J435">
        <v>0.7</v>
      </c>
      <c r="K435">
        <v>6.1660118103027299</v>
      </c>
      <c r="L435" s="7">
        <v>3.6720027923584002</v>
      </c>
      <c r="M435">
        <v>2.70437812805176</v>
      </c>
      <c r="N435">
        <v>4.6223087310790998</v>
      </c>
      <c r="O435">
        <v>1</v>
      </c>
      <c r="P435">
        <v>1</v>
      </c>
      <c r="Q435">
        <v>9</v>
      </c>
      <c r="R435" s="12">
        <v>0.1111</v>
      </c>
      <c r="S435" s="12">
        <f t="shared" si="6"/>
        <v>0.1</v>
      </c>
      <c r="T435">
        <v>1.7827796936035201</v>
      </c>
      <c r="U435">
        <v>1.66250276565552</v>
      </c>
      <c r="V435">
        <v>1.4852106571197501</v>
      </c>
      <c r="W435" s="13">
        <v>0.17729210853576699</v>
      </c>
      <c r="X435">
        <v>0.29756903648376498</v>
      </c>
      <c r="Y435">
        <v>0.29756903648376498</v>
      </c>
      <c r="Z435">
        <v>0.1</v>
      </c>
      <c r="AA435">
        <v>0.8</v>
      </c>
      <c r="AB435">
        <v>0.88888888888888895</v>
      </c>
      <c r="AC435">
        <v>0.84210526315789502</v>
      </c>
      <c r="AD435">
        <v>0.2</v>
      </c>
      <c r="AE435">
        <v>0.7</v>
      </c>
    </row>
    <row r="436" spans="1:31" x14ac:dyDescent="0.15">
      <c r="A436" s="4">
        <v>588</v>
      </c>
      <c r="B436">
        <v>13</v>
      </c>
      <c r="C436">
        <v>7</v>
      </c>
      <c r="D436">
        <v>10</v>
      </c>
      <c r="E436">
        <v>10</v>
      </c>
      <c r="F436">
        <v>10</v>
      </c>
      <c r="G436">
        <v>0</v>
      </c>
      <c r="H436">
        <v>3</v>
      </c>
      <c r="I436">
        <v>7</v>
      </c>
      <c r="J436">
        <v>0.65</v>
      </c>
      <c r="K436">
        <v>4.9711399078369096</v>
      </c>
      <c r="L436" s="7">
        <v>3.6734447479247998</v>
      </c>
      <c r="M436">
        <v>3.1059226989746098</v>
      </c>
      <c r="N436">
        <v>3.51490974426269</v>
      </c>
      <c r="O436">
        <v>1</v>
      </c>
      <c r="P436">
        <v>1</v>
      </c>
      <c r="Q436">
        <v>9</v>
      </c>
      <c r="R436" s="12">
        <v>0.1111</v>
      </c>
      <c r="S436" s="12">
        <f t="shared" si="6"/>
        <v>0.1</v>
      </c>
      <c r="T436">
        <v>1.4750843048095701</v>
      </c>
      <c r="U436">
        <v>1.41923463344574</v>
      </c>
      <c r="V436">
        <v>1.2414627075195299</v>
      </c>
      <c r="W436" s="13">
        <v>0.177771925926208</v>
      </c>
      <c r="X436">
        <v>0.23362159729003901</v>
      </c>
      <c r="Y436">
        <v>0.23362159729003901</v>
      </c>
      <c r="Z436">
        <v>0.1</v>
      </c>
      <c r="AA436">
        <v>0.8</v>
      </c>
      <c r="AB436">
        <v>0.88888888888888895</v>
      </c>
      <c r="AC436">
        <v>0.84210526315789502</v>
      </c>
      <c r="AD436">
        <v>0.2</v>
      </c>
      <c r="AE436">
        <v>0.7</v>
      </c>
    </row>
    <row r="437" spans="1:31" x14ac:dyDescent="0.15">
      <c r="A437" s="4">
        <v>11</v>
      </c>
      <c r="B437">
        <v>12</v>
      </c>
      <c r="C437">
        <v>8</v>
      </c>
      <c r="D437">
        <v>10</v>
      </c>
      <c r="E437">
        <v>10</v>
      </c>
      <c r="F437">
        <v>9</v>
      </c>
      <c r="G437">
        <v>1</v>
      </c>
      <c r="H437">
        <v>3</v>
      </c>
      <c r="I437">
        <v>7</v>
      </c>
      <c r="J437">
        <v>0.6</v>
      </c>
      <c r="K437">
        <v>5.6231670379638699</v>
      </c>
      <c r="L437" s="7">
        <v>3.6748619079589799</v>
      </c>
      <c r="M437">
        <v>2.1406230926513699</v>
      </c>
      <c r="N437">
        <v>4.3025760650634801</v>
      </c>
      <c r="O437">
        <v>2</v>
      </c>
      <c r="P437">
        <v>2</v>
      </c>
      <c r="Q437">
        <v>10</v>
      </c>
      <c r="R437" s="12">
        <v>0.2</v>
      </c>
      <c r="S437" s="12">
        <f t="shared" si="6"/>
        <v>0.2</v>
      </c>
      <c r="T437">
        <v>1.59439849853516</v>
      </c>
      <c r="U437">
        <v>1.4245992898941</v>
      </c>
      <c r="V437">
        <v>1.3513110876083401</v>
      </c>
      <c r="W437" s="13">
        <v>7.3288202285766602E-2</v>
      </c>
      <c r="X437">
        <v>0.24308741092681899</v>
      </c>
      <c r="Y437">
        <v>0.24308741092681899</v>
      </c>
      <c r="Z437">
        <v>0.2</v>
      </c>
      <c r="AA437">
        <v>0.8</v>
      </c>
      <c r="AB437">
        <v>0.8</v>
      </c>
      <c r="AC437">
        <v>0.8</v>
      </c>
      <c r="AD437">
        <v>0.2</v>
      </c>
      <c r="AE437">
        <v>0.6</v>
      </c>
    </row>
    <row r="438" spans="1:31" x14ac:dyDescent="0.15">
      <c r="A438" s="4">
        <v>602</v>
      </c>
      <c r="B438">
        <v>14</v>
      </c>
      <c r="C438">
        <v>6</v>
      </c>
      <c r="D438">
        <v>10</v>
      </c>
      <c r="E438">
        <v>10</v>
      </c>
      <c r="F438">
        <v>10</v>
      </c>
      <c r="G438">
        <v>0</v>
      </c>
      <c r="H438">
        <v>4</v>
      </c>
      <c r="I438">
        <v>6</v>
      </c>
      <c r="J438">
        <v>0.7</v>
      </c>
      <c r="K438">
        <v>5.2545204162597701</v>
      </c>
      <c r="L438" s="7">
        <v>3.6870269775390598</v>
      </c>
      <c r="M438">
        <v>3.4748802185058598</v>
      </c>
      <c r="N438">
        <v>3.5651435852050799</v>
      </c>
      <c r="O438">
        <v>0</v>
      </c>
      <c r="P438">
        <v>0</v>
      </c>
      <c r="Q438">
        <v>8</v>
      </c>
      <c r="R438" s="12">
        <v>0</v>
      </c>
      <c r="S438" s="12">
        <f t="shared" si="6"/>
        <v>0</v>
      </c>
      <c r="T438">
        <v>1.24787521362305</v>
      </c>
      <c r="U438">
        <v>1.23331069946289</v>
      </c>
      <c r="V438">
        <v>1.0568389892578101</v>
      </c>
      <c r="W438" s="13">
        <v>0.17647171020507799</v>
      </c>
      <c r="X438">
        <v>0.19103622436523399</v>
      </c>
      <c r="Y438">
        <v>0.19103622436523399</v>
      </c>
      <c r="Z438">
        <v>0</v>
      </c>
      <c r="AA438">
        <v>0.8</v>
      </c>
      <c r="AB438">
        <v>1</v>
      </c>
      <c r="AC438">
        <v>0.88888888888888895</v>
      </c>
      <c r="AD438">
        <v>0.2</v>
      </c>
      <c r="AE438">
        <v>0.8</v>
      </c>
    </row>
    <row r="439" spans="1:31" x14ac:dyDescent="0.15">
      <c r="A439" s="4">
        <v>394</v>
      </c>
      <c r="B439">
        <v>12</v>
      </c>
      <c r="C439">
        <v>8</v>
      </c>
      <c r="D439">
        <v>10</v>
      </c>
      <c r="E439">
        <v>10</v>
      </c>
      <c r="F439">
        <v>9</v>
      </c>
      <c r="G439">
        <v>1</v>
      </c>
      <c r="H439">
        <v>3</v>
      </c>
      <c r="I439">
        <v>7</v>
      </c>
      <c r="J439">
        <v>0.6</v>
      </c>
      <c r="K439">
        <v>5.8933258056640598</v>
      </c>
      <c r="L439" s="7">
        <v>3.6896915435790998</v>
      </c>
      <c r="M439">
        <v>2.1937408447265598</v>
      </c>
      <c r="N439">
        <v>5.2083854675293004</v>
      </c>
      <c r="O439">
        <v>1</v>
      </c>
      <c r="P439">
        <v>1</v>
      </c>
      <c r="Q439">
        <v>7</v>
      </c>
      <c r="R439" s="12">
        <v>0.1429</v>
      </c>
      <c r="S439" s="12">
        <f t="shared" si="6"/>
        <v>0.1</v>
      </c>
      <c r="T439">
        <v>1.43926429748535</v>
      </c>
      <c r="U439">
        <v>1.31729888916016</v>
      </c>
      <c r="V439">
        <v>1.2484840154647801</v>
      </c>
      <c r="W439" s="13">
        <v>6.8814873695373494E-2</v>
      </c>
      <c r="X439">
        <v>0.19078028202056899</v>
      </c>
      <c r="Y439">
        <v>0.19078028202056899</v>
      </c>
      <c r="Z439">
        <v>0.1</v>
      </c>
      <c r="AA439">
        <v>0.6</v>
      </c>
      <c r="AB439">
        <v>0.85714285714285698</v>
      </c>
      <c r="AC439">
        <v>0.70588235294117596</v>
      </c>
      <c r="AD439">
        <v>0.4</v>
      </c>
      <c r="AE439">
        <v>0.5</v>
      </c>
    </row>
    <row r="440" spans="1:31" x14ac:dyDescent="0.15">
      <c r="A440" s="4">
        <v>708</v>
      </c>
      <c r="B440">
        <v>13</v>
      </c>
      <c r="C440">
        <v>7</v>
      </c>
      <c r="D440">
        <v>10</v>
      </c>
      <c r="E440">
        <v>10</v>
      </c>
      <c r="F440">
        <v>10</v>
      </c>
      <c r="G440">
        <v>0</v>
      </c>
      <c r="H440">
        <v>3</v>
      </c>
      <c r="I440">
        <v>7</v>
      </c>
      <c r="J440">
        <v>0.65</v>
      </c>
      <c r="K440">
        <v>6.6370372772216797</v>
      </c>
      <c r="L440" s="7">
        <v>3.6903305053710902</v>
      </c>
      <c r="M440">
        <v>1.7185420989990201</v>
      </c>
      <c r="N440">
        <v>7.0055294036865199</v>
      </c>
      <c r="O440">
        <v>2</v>
      </c>
      <c r="P440">
        <v>2</v>
      </c>
      <c r="Q440">
        <v>11</v>
      </c>
      <c r="R440" s="12">
        <v>0.18179999999999999</v>
      </c>
      <c r="S440" s="12">
        <f t="shared" si="6"/>
        <v>0.2</v>
      </c>
      <c r="T440">
        <v>1.8431911468505899</v>
      </c>
      <c r="U440">
        <v>1.6151485443115201</v>
      </c>
      <c r="V440">
        <v>1.5772962570190401</v>
      </c>
      <c r="W440" s="13">
        <v>3.7852287292480503E-2</v>
      </c>
      <c r="X440">
        <v>0.26589488983154302</v>
      </c>
      <c r="Y440">
        <v>0.26589488983154302</v>
      </c>
      <c r="Z440">
        <v>0.2</v>
      </c>
      <c r="AA440">
        <v>0.9</v>
      </c>
      <c r="AB440">
        <v>0.81818181818181801</v>
      </c>
      <c r="AC440">
        <v>0.85714285714285698</v>
      </c>
      <c r="AD440">
        <v>0.1</v>
      </c>
      <c r="AE440">
        <v>0.7</v>
      </c>
    </row>
    <row r="441" spans="1:31" x14ac:dyDescent="0.15">
      <c r="A441" s="4">
        <v>734</v>
      </c>
      <c r="B441">
        <v>11</v>
      </c>
      <c r="C441">
        <v>9</v>
      </c>
      <c r="D441">
        <v>10</v>
      </c>
      <c r="E441">
        <v>10</v>
      </c>
      <c r="F441">
        <v>8</v>
      </c>
      <c r="G441">
        <v>2</v>
      </c>
      <c r="H441">
        <v>3</v>
      </c>
      <c r="I441">
        <v>7</v>
      </c>
      <c r="J441">
        <v>0.55000000000000004</v>
      </c>
      <c r="K441">
        <v>6.0715999603271502</v>
      </c>
      <c r="L441" s="7">
        <v>3.69343185424805</v>
      </c>
      <c r="M441">
        <v>1.8959808349609399</v>
      </c>
      <c r="N441">
        <v>5.3594474792480504</v>
      </c>
      <c r="O441">
        <v>2</v>
      </c>
      <c r="P441">
        <v>2</v>
      </c>
      <c r="Q441">
        <v>10</v>
      </c>
      <c r="R441" s="12">
        <v>0.2</v>
      </c>
      <c r="S441" s="12">
        <f t="shared" si="6"/>
        <v>0.2</v>
      </c>
      <c r="T441">
        <v>1.5254936218261701</v>
      </c>
      <c r="U441">
        <v>1.3168016672134399</v>
      </c>
      <c r="V441">
        <v>1.3148458003997801</v>
      </c>
      <c r="W441" s="13">
        <v>1.9558668136596701E-3</v>
      </c>
      <c r="X441">
        <v>0.21064782142639199</v>
      </c>
      <c r="Y441">
        <v>0.21064782142639199</v>
      </c>
      <c r="Z441">
        <v>0.2</v>
      </c>
      <c r="AA441">
        <v>0.8</v>
      </c>
      <c r="AB441">
        <v>0.8</v>
      </c>
      <c r="AC441">
        <v>0.8</v>
      </c>
      <c r="AD441">
        <v>0.2</v>
      </c>
      <c r="AE441">
        <v>0.6</v>
      </c>
    </row>
    <row r="442" spans="1:31" x14ac:dyDescent="0.15">
      <c r="A442" s="4">
        <v>499</v>
      </c>
      <c r="B442">
        <v>13</v>
      </c>
      <c r="C442">
        <v>7</v>
      </c>
      <c r="D442">
        <v>10</v>
      </c>
      <c r="E442">
        <v>10</v>
      </c>
      <c r="F442">
        <v>10</v>
      </c>
      <c r="G442">
        <v>0</v>
      </c>
      <c r="H442">
        <v>3</v>
      </c>
      <c r="I442">
        <v>7</v>
      </c>
      <c r="J442">
        <v>0.65</v>
      </c>
      <c r="K442">
        <v>5.66902732849121</v>
      </c>
      <c r="L442" s="7">
        <v>3.69447517395019</v>
      </c>
      <c r="M442">
        <v>2.9684982299804701</v>
      </c>
      <c r="N442">
        <v>5.5447235107421902</v>
      </c>
      <c r="O442">
        <v>2</v>
      </c>
      <c r="P442">
        <v>2</v>
      </c>
      <c r="Q442">
        <v>10</v>
      </c>
      <c r="R442" s="12">
        <v>0.2</v>
      </c>
      <c r="S442" s="12">
        <f t="shared" si="6"/>
        <v>0.2</v>
      </c>
      <c r="T442">
        <v>1.5882492065429701</v>
      </c>
      <c r="U442">
        <v>1.4435615539550799</v>
      </c>
      <c r="V442">
        <v>1.3280605077743499</v>
      </c>
      <c r="W442" s="13">
        <v>0.115501046180725</v>
      </c>
      <c r="X442">
        <v>0.260188698768616</v>
      </c>
      <c r="Y442">
        <v>0.260188698768616</v>
      </c>
      <c r="Z442">
        <v>0.2</v>
      </c>
      <c r="AA442">
        <v>0.8</v>
      </c>
      <c r="AB442">
        <v>0.8</v>
      </c>
      <c r="AC442">
        <v>0.8</v>
      </c>
      <c r="AD442">
        <v>0.2</v>
      </c>
      <c r="AE442">
        <v>0.6</v>
      </c>
    </row>
    <row r="443" spans="1:31" x14ac:dyDescent="0.15">
      <c r="A443" s="4">
        <v>64</v>
      </c>
      <c r="B443">
        <v>12</v>
      </c>
      <c r="C443">
        <v>8</v>
      </c>
      <c r="D443">
        <v>10</v>
      </c>
      <c r="E443">
        <v>10</v>
      </c>
      <c r="F443">
        <v>10</v>
      </c>
      <c r="G443">
        <v>0</v>
      </c>
      <c r="H443">
        <v>2</v>
      </c>
      <c r="I443">
        <v>8</v>
      </c>
      <c r="J443">
        <v>0.6</v>
      </c>
      <c r="K443">
        <v>5.4627857208251998</v>
      </c>
      <c r="L443" s="7">
        <v>3.6959381103515598</v>
      </c>
      <c r="M443">
        <v>1.8881301879882799</v>
      </c>
      <c r="N443">
        <v>6.5744819641113299</v>
      </c>
      <c r="O443">
        <v>2</v>
      </c>
      <c r="P443">
        <v>2</v>
      </c>
      <c r="Q443">
        <v>11</v>
      </c>
      <c r="R443" s="12">
        <v>0.18179999999999999</v>
      </c>
      <c r="S443" s="12">
        <f t="shared" si="6"/>
        <v>0.2</v>
      </c>
      <c r="T443">
        <v>1.57517433166504</v>
      </c>
      <c r="U443">
        <v>1.32281017303467</v>
      </c>
      <c r="V443">
        <v>1.3146400451660201</v>
      </c>
      <c r="W443" s="13">
        <v>8.1701278686523403E-3</v>
      </c>
      <c r="X443">
        <v>0.26053428649902299</v>
      </c>
      <c r="Y443">
        <v>0.26053428649902299</v>
      </c>
      <c r="Z443">
        <v>0.2</v>
      </c>
      <c r="AA443">
        <v>0.9</v>
      </c>
      <c r="AB443">
        <v>0.81818181818181801</v>
      </c>
      <c r="AC443">
        <v>0.85714285714285698</v>
      </c>
      <c r="AD443">
        <v>0.1</v>
      </c>
      <c r="AE443">
        <v>0.7</v>
      </c>
    </row>
    <row r="444" spans="1:31" x14ac:dyDescent="0.15">
      <c r="A444" s="4">
        <v>358</v>
      </c>
      <c r="B444">
        <v>9</v>
      </c>
      <c r="C444">
        <v>11</v>
      </c>
      <c r="D444">
        <v>10</v>
      </c>
      <c r="E444">
        <v>10</v>
      </c>
      <c r="F444">
        <v>8</v>
      </c>
      <c r="G444">
        <v>2</v>
      </c>
      <c r="H444">
        <v>1</v>
      </c>
      <c r="I444">
        <v>9</v>
      </c>
      <c r="J444">
        <v>0.45</v>
      </c>
      <c r="K444">
        <v>4.5049304962158203</v>
      </c>
      <c r="L444" s="7">
        <v>3.6971168518066402</v>
      </c>
      <c r="M444">
        <v>4.1158676147460902</v>
      </c>
      <c r="N444">
        <v>8.5434150695800799</v>
      </c>
      <c r="O444">
        <v>1</v>
      </c>
      <c r="P444">
        <v>1</v>
      </c>
      <c r="Q444">
        <v>6</v>
      </c>
      <c r="R444" s="12">
        <v>0.16669999999999999</v>
      </c>
      <c r="S444" s="12">
        <f t="shared" si="6"/>
        <v>0.1</v>
      </c>
      <c r="T444">
        <v>1.10688400268555</v>
      </c>
      <c r="U444">
        <v>0.87487411499023404</v>
      </c>
      <c r="V444">
        <v>0.96704882383346602</v>
      </c>
      <c r="W444" s="13">
        <v>9.2174708843231201E-2</v>
      </c>
      <c r="X444">
        <v>0.13983517885208099</v>
      </c>
      <c r="Y444">
        <v>0.13983517885208099</v>
      </c>
      <c r="Z444">
        <v>0.1</v>
      </c>
      <c r="AA444">
        <v>0.5</v>
      </c>
      <c r="AB444">
        <v>0.83333333333333304</v>
      </c>
      <c r="AC444">
        <v>0.625</v>
      </c>
      <c r="AD444">
        <v>0.5</v>
      </c>
      <c r="AE444">
        <v>0.4</v>
      </c>
    </row>
    <row r="445" spans="1:31" x14ac:dyDescent="0.15">
      <c r="A445" s="4">
        <v>73</v>
      </c>
      <c r="B445">
        <v>11</v>
      </c>
      <c r="C445">
        <v>9</v>
      </c>
      <c r="D445">
        <v>10</v>
      </c>
      <c r="E445">
        <v>10</v>
      </c>
      <c r="F445">
        <v>9</v>
      </c>
      <c r="G445">
        <v>1</v>
      </c>
      <c r="H445">
        <v>2</v>
      </c>
      <c r="I445">
        <v>8</v>
      </c>
      <c r="J445">
        <v>0.55000000000000004</v>
      </c>
      <c r="K445">
        <v>4.9290714263915998</v>
      </c>
      <c r="L445" s="7">
        <v>3.7013854980468701</v>
      </c>
      <c r="M445">
        <v>2.4768104553222701</v>
      </c>
      <c r="N445">
        <v>4.6076908111572301</v>
      </c>
      <c r="O445">
        <v>1</v>
      </c>
      <c r="P445">
        <v>1</v>
      </c>
      <c r="Q445">
        <v>8</v>
      </c>
      <c r="R445" s="12">
        <v>0.125</v>
      </c>
      <c r="S445" s="12">
        <f t="shared" si="6"/>
        <v>0.1</v>
      </c>
      <c r="T445">
        <v>1.40035629272461</v>
      </c>
      <c r="U445">
        <v>1.2438983917236299</v>
      </c>
      <c r="V445">
        <v>1.18270015716553</v>
      </c>
      <c r="W445" s="13">
        <v>6.1198234558105503E-2</v>
      </c>
      <c r="X445">
        <v>0.217656135559082</v>
      </c>
      <c r="Y445">
        <v>0.217656135559082</v>
      </c>
      <c r="Z445">
        <v>0.1</v>
      </c>
      <c r="AA445">
        <v>0.7</v>
      </c>
      <c r="AB445">
        <v>0.875</v>
      </c>
      <c r="AC445">
        <v>0.77777777777777801</v>
      </c>
      <c r="AD445">
        <v>0.3</v>
      </c>
      <c r="AE445">
        <v>0.6</v>
      </c>
    </row>
    <row r="446" spans="1:31" x14ac:dyDescent="0.15">
      <c r="A446" s="4">
        <v>732</v>
      </c>
      <c r="B446">
        <v>13</v>
      </c>
      <c r="C446">
        <v>7</v>
      </c>
      <c r="D446">
        <v>10</v>
      </c>
      <c r="E446">
        <v>10</v>
      </c>
      <c r="F446">
        <v>9</v>
      </c>
      <c r="G446">
        <v>1</v>
      </c>
      <c r="H446">
        <v>4</v>
      </c>
      <c r="I446">
        <v>6</v>
      </c>
      <c r="J446">
        <v>0.65</v>
      </c>
      <c r="K446">
        <v>5.4676532745361301</v>
      </c>
      <c r="L446" s="7">
        <v>3.7038688659668</v>
      </c>
      <c r="M446">
        <v>2.89663505554199</v>
      </c>
      <c r="N446">
        <v>3.0640735626220699</v>
      </c>
      <c r="O446">
        <v>1</v>
      </c>
      <c r="P446">
        <v>1</v>
      </c>
      <c r="Q446">
        <v>9</v>
      </c>
      <c r="R446" s="12">
        <v>0.1111</v>
      </c>
      <c r="S446" s="12">
        <f t="shared" si="6"/>
        <v>0.1</v>
      </c>
      <c r="T446">
        <v>1.36764907836914</v>
      </c>
      <c r="U446">
        <v>1.3114752769470199</v>
      </c>
      <c r="V446">
        <v>1.1656305789947501</v>
      </c>
      <c r="W446" s="13">
        <v>0.14584469795227101</v>
      </c>
      <c r="X446">
        <v>0.20201849937439001</v>
      </c>
      <c r="Y446">
        <v>0.20201849937439001</v>
      </c>
      <c r="Z446">
        <v>0.1</v>
      </c>
      <c r="AA446">
        <v>0.8</v>
      </c>
      <c r="AB446">
        <v>0.88888888888888895</v>
      </c>
      <c r="AC446">
        <v>0.84210526315789502</v>
      </c>
      <c r="AD446">
        <v>0.2</v>
      </c>
      <c r="AE446">
        <v>0.7</v>
      </c>
    </row>
    <row r="447" spans="1:31" x14ac:dyDescent="0.15">
      <c r="A447" s="4">
        <v>940</v>
      </c>
      <c r="B447">
        <v>11</v>
      </c>
      <c r="C447">
        <v>9</v>
      </c>
      <c r="D447">
        <v>10</v>
      </c>
      <c r="E447">
        <v>10</v>
      </c>
      <c r="F447">
        <v>10</v>
      </c>
      <c r="G447">
        <v>0</v>
      </c>
      <c r="H447">
        <v>1</v>
      </c>
      <c r="I447">
        <v>9</v>
      </c>
      <c r="J447">
        <v>0.55000000000000004</v>
      </c>
      <c r="K447">
        <v>4.0316200256347701</v>
      </c>
      <c r="L447" s="7">
        <v>3.7080211639404301</v>
      </c>
      <c r="M447">
        <v>7.4120903015136701</v>
      </c>
      <c r="N447">
        <v>7.3516082763671902</v>
      </c>
      <c r="O447">
        <v>0</v>
      </c>
      <c r="P447">
        <v>0</v>
      </c>
      <c r="Q447">
        <v>4</v>
      </c>
      <c r="R447" s="12">
        <v>0</v>
      </c>
      <c r="S447" s="12">
        <f t="shared" si="6"/>
        <v>0</v>
      </c>
      <c r="T447">
        <v>1.0373706817627</v>
      </c>
      <c r="U447">
        <v>1.0376434326171899</v>
      </c>
      <c r="V447">
        <v>0.90658473968505904</v>
      </c>
      <c r="W447" s="13">
        <v>0.13105869293212899</v>
      </c>
      <c r="X447">
        <v>0.130785942077637</v>
      </c>
      <c r="Y447">
        <v>0.130785942077637</v>
      </c>
      <c r="Z447">
        <v>0</v>
      </c>
      <c r="AA447">
        <v>0.4</v>
      </c>
      <c r="AB447">
        <v>1</v>
      </c>
      <c r="AC447">
        <v>0.57142857142857195</v>
      </c>
      <c r="AD447">
        <v>0.6</v>
      </c>
      <c r="AE447">
        <v>0.4</v>
      </c>
    </row>
    <row r="448" spans="1:31" x14ac:dyDescent="0.15">
      <c r="A448" s="4">
        <v>262</v>
      </c>
      <c r="B448">
        <v>12</v>
      </c>
      <c r="C448">
        <v>8</v>
      </c>
      <c r="D448">
        <v>10</v>
      </c>
      <c r="E448">
        <v>10</v>
      </c>
      <c r="F448">
        <v>10</v>
      </c>
      <c r="G448">
        <v>0</v>
      </c>
      <c r="H448">
        <v>2</v>
      </c>
      <c r="I448">
        <v>8</v>
      </c>
      <c r="J448">
        <v>0.6</v>
      </c>
      <c r="K448">
        <v>4.6075305938720703</v>
      </c>
      <c r="L448" s="7">
        <v>3.70859718322754</v>
      </c>
      <c r="M448">
        <v>3.84786033630371</v>
      </c>
      <c r="N448">
        <v>4.6687316894531197</v>
      </c>
      <c r="O448">
        <v>0</v>
      </c>
      <c r="P448">
        <v>0</v>
      </c>
      <c r="Q448">
        <v>5</v>
      </c>
      <c r="R448" s="12">
        <v>0</v>
      </c>
      <c r="S448" s="12">
        <f t="shared" si="6"/>
        <v>0</v>
      </c>
      <c r="T448">
        <v>1.32304191589355</v>
      </c>
      <c r="U448">
        <v>1.2531099319457999</v>
      </c>
      <c r="V448">
        <v>1.1089241504669201</v>
      </c>
      <c r="W448" s="13">
        <v>0.144185781478882</v>
      </c>
      <c r="X448">
        <v>0.21411776542663599</v>
      </c>
      <c r="Y448">
        <v>0.21411776542663599</v>
      </c>
      <c r="Z448">
        <v>0</v>
      </c>
      <c r="AA448">
        <v>0.5</v>
      </c>
      <c r="AB448">
        <v>1</v>
      </c>
      <c r="AC448">
        <v>0.66666666666666696</v>
      </c>
      <c r="AD448">
        <v>0.5</v>
      </c>
      <c r="AE448">
        <v>0.5</v>
      </c>
    </row>
    <row r="449" spans="1:31" x14ac:dyDescent="0.15">
      <c r="A449" s="4">
        <v>857</v>
      </c>
      <c r="B449">
        <v>14</v>
      </c>
      <c r="C449">
        <v>6</v>
      </c>
      <c r="D449">
        <v>10</v>
      </c>
      <c r="E449">
        <v>10</v>
      </c>
      <c r="F449">
        <v>10</v>
      </c>
      <c r="G449">
        <v>0</v>
      </c>
      <c r="H449">
        <v>4</v>
      </c>
      <c r="I449">
        <v>6</v>
      </c>
      <c r="J449">
        <v>0.7</v>
      </c>
      <c r="K449">
        <v>5.5236835479736301</v>
      </c>
      <c r="L449" s="7">
        <v>3.7120666503906201</v>
      </c>
      <c r="M449">
        <v>3.3597106933593701</v>
      </c>
      <c r="N449">
        <v>3.9417819976806601</v>
      </c>
      <c r="O449">
        <v>1</v>
      </c>
      <c r="P449">
        <v>1</v>
      </c>
      <c r="Q449">
        <v>11</v>
      </c>
      <c r="R449" s="12">
        <v>9.0899999999999995E-2</v>
      </c>
      <c r="S449" s="12">
        <f t="shared" si="6"/>
        <v>0.1</v>
      </c>
      <c r="T449">
        <v>1.6029148101806601</v>
      </c>
      <c r="U449">
        <v>1.53254795074463</v>
      </c>
      <c r="V449">
        <v>1.35314309597015</v>
      </c>
      <c r="W449" s="13">
        <v>0.17940485477447499</v>
      </c>
      <c r="X449">
        <v>0.24977171421051</v>
      </c>
      <c r="Y449">
        <v>0.24977171421051</v>
      </c>
      <c r="Z449">
        <v>0.1</v>
      </c>
      <c r="AA449">
        <v>1</v>
      </c>
      <c r="AB449">
        <v>0.90909090909090895</v>
      </c>
      <c r="AC449">
        <v>0.952380952380952</v>
      </c>
      <c r="AD449">
        <v>0</v>
      </c>
      <c r="AE449">
        <v>0.9</v>
      </c>
    </row>
    <row r="450" spans="1:31" x14ac:dyDescent="0.15">
      <c r="A450" s="4">
        <v>273</v>
      </c>
      <c r="B450">
        <v>13</v>
      </c>
      <c r="C450">
        <v>7</v>
      </c>
      <c r="D450">
        <v>10</v>
      </c>
      <c r="E450">
        <v>10</v>
      </c>
      <c r="F450">
        <v>10</v>
      </c>
      <c r="G450">
        <v>0</v>
      </c>
      <c r="H450">
        <v>3</v>
      </c>
      <c r="I450">
        <v>7</v>
      </c>
      <c r="J450">
        <v>0.65</v>
      </c>
      <c r="K450">
        <v>5.4308319091796902</v>
      </c>
      <c r="L450" s="7">
        <v>3.7135887145996098</v>
      </c>
      <c r="M450">
        <v>2.4585609436035201</v>
      </c>
      <c r="N450">
        <v>3.9312591552734402</v>
      </c>
      <c r="O450">
        <v>1</v>
      </c>
      <c r="P450">
        <v>1</v>
      </c>
      <c r="Q450">
        <v>10</v>
      </c>
      <c r="R450" s="12">
        <v>0.1</v>
      </c>
      <c r="S450" s="12">
        <f t="shared" ref="S450:S513" si="7">O450/E450</f>
        <v>0.1</v>
      </c>
      <c r="T450">
        <v>1.52811050415039</v>
      </c>
      <c r="U450">
        <v>1.42244529724121</v>
      </c>
      <c r="V450">
        <v>1.2793951034545901</v>
      </c>
      <c r="W450" s="13">
        <v>0.14305019378662101</v>
      </c>
      <c r="X450">
        <v>0.248715400695801</v>
      </c>
      <c r="Y450">
        <v>0.248715400695801</v>
      </c>
      <c r="Z450">
        <v>0.1</v>
      </c>
      <c r="AA450">
        <v>0.9</v>
      </c>
      <c r="AB450">
        <v>0.9</v>
      </c>
      <c r="AC450">
        <v>0.9</v>
      </c>
      <c r="AD450">
        <v>0.1</v>
      </c>
      <c r="AE450">
        <v>0.8</v>
      </c>
    </row>
    <row r="451" spans="1:31" x14ac:dyDescent="0.15">
      <c r="A451" s="4">
        <v>153</v>
      </c>
      <c r="B451">
        <v>13</v>
      </c>
      <c r="C451">
        <v>7</v>
      </c>
      <c r="D451">
        <v>10</v>
      </c>
      <c r="E451">
        <v>10</v>
      </c>
      <c r="F451">
        <v>10</v>
      </c>
      <c r="G451">
        <v>0</v>
      </c>
      <c r="H451">
        <v>3</v>
      </c>
      <c r="I451">
        <v>7</v>
      </c>
      <c r="J451">
        <v>0.65</v>
      </c>
      <c r="K451">
        <v>5.0754756927490199</v>
      </c>
      <c r="L451" s="7">
        <v>3.71364402770996</v>
      </c>
      <c r="M451">
        <v>3.9423561096191402</v>
      </c>
      <c r="N451">
        <v>4.8661727905273402</v>
      </c>
      <c r="O451">
        <v>0</v>
      </c>
      <c r="P451">
        <v>0</v>
      </c>
      <c r="Q451">
        <v>10</v>
      </c>
      <c r="R451" s="12">
        <v>0</v>
      </c>
      <c r="S451" s="12">
        <f t="shared" si="7"/>
        <v>0</v>
      </c>
      <c r="T451">
        <v>1.63956642150879</v>
      </c>
      <c r="U451">
        <v>1.5415064096450799</v>
      </c>
      <c r="V451">
        <v>1.38884317874908</v>
      </c>
      <c r="W451" s="13">
        <v>0.15266323089599601</v>
      </c>
      <c r="X451">
        <v>0.25072324275970498</v>
      </c>
      <c r="Y451">
        <v>0.25072324275970498</v>
      </c>
      <c r="Z451">
        <v>0</v>
      </c>
      <c r="AA451">
        <v>1</v>
      </c>
      <c r="AB451">
        <v>1</v>
      </c>
      <c r="AC451">
        <v>1</v>
      </c>
      <c r="AD451">
        <v>0</v>
      </c>
      <c r="AE451">
        <v>1</v>
      </c>
    </row>
    <row r="452" spans="1:31" x14ac:dyDescent="0.15">
      <c r="A452" s="4">
        <v>515</v>
      </c>
      <c r="B452">
        <v>13</v>
      </c>
      <c r="C452">
        <v>7</v>
      </c>
      <c r="D452">
        <v>10</v>
      </c>
      <c r="E452">
        <v>10</v>
      </c>
      <c r="F452">
        <v>10</v>
      </c>
      <c r="G452">
        <v>0</v>
      </c>
      <c r="H452">
        <v>3</v>
      </c>
      <c r="I452">
        <v>7</v>
      </c>
      <c r="J452">
        <v>0.65</v>
      </c>
      <c r="K452">
        <v>5.6784019470214799</v>
      </c>
      <c r="L452" s="7">
        <v>3.7142581939697301</v>
      </c>
      <c r="M452">
        <v>2.4055404663085902</v>
      </c>
      <c r="N452">
        <v>4.6775493621826199</v>
      </c>
      <c r="O452">
        <v>1</v>
      </c>
      <c r="P452">
        <v>1</v>
      </c>
      <c r="Q452">
        <v>10</v>
      </c>
      <c r="R452" s="12">
        <v>0.1</v>
      </c>
      <c r="S452" s="12">
        <f t="shared" si="7"/>
        <v>0.1</v>
      </c>
      <c r="T452">
        <v>1.6235103607177701</v>
      </c>
      <c r="U452">
        <v>1.4922180175781199</v>
      </c>
      <c r="V452">
        <v>1.3530521392822299</v>
      </c>
      <c r="W452" s="13">
        <v>0.13916587829589799</v>
      </c>
      <c r="X452">
        <v>0.27045822143554699</v>
      </c>
      <c r="Y452">
        <v>0.27045822143554699</v>
      </c>
      <c r="Z452">
        <v>0.1</v>
      </c>
      <c r="AA452">
        <v>0.9</v>
      </c>
      <c r="AB452">
        <v>0.9</v>
      </c>
      <c r="AC452">
        <v>0.9</v>
      </c>
      <c r="AD452">
        <v>0.1</v>
      </c>
      <c r="AE452">
        <v>0.8</v>
      </c>
    </row>
    <row r="453" spans="1:31" x14ac:dyDescent="0.15">
      <c r="A453" s="4">
        <v>718</v>
      </c>
      <c r="B453">
        <v>14</v>
      </c>
      <c r="C453">
        <v>6</v>
      </c>
      <c r="D453">
        <v>10</v>
      </c>
      <c r="E453">
        <v>10</v>
      </c>
      <c r="F453">
        <v>10</v>
      </c>
      <c r="G453">
        <v>0</v>
      </c>
      <c r="H453">
        <v>4</v>
      </c>
      <c r="I453">
        <v>6</v>
      </c>
      <c r="J453">
        <v>0.7</v>
      </c>
      <c r="K453">
        <v>4.5876579284668004</v>
      </c>
      <c r="L453" s="7">
        <v>3.7149486541747998</v>
      </c>
      <c r="M453">
        <v>4.4152946472168004</v>
      </c>
      <c r="N453">
        <v>3.3490333557128902</v>
      </c>
      <c r="O453">
        <v>0</v>
      </c>
      <c r="P453">
        <v>0</v>
      </c>
      <c r="Q453">
        <v>5</v>
      </c>
      <c r="R453" s="12">
        <v>0</v>
      </c>
      <c r="S453" s="12">
        <f t="shared" si="7"/>
        <v>0</v>
      </c>
      <c r="T453">
        <v>1.3014030456543</v>
      </c>
      <c r="U453">
        <v>1.3160881996154801</v>
      </c>
      <c r="V453">
        <v>1.09932613372803</v>
      </c>
      <c r="W453" s="13">
        <v>0.21676206588745101</v>
      </c>
      <c r="X453">
        <v>0.20207691192627</v>
      </c>
      <c r="Y453">
        <v>0.20207691192627</v>
      </c>
      <c r="Z453">
        <v>0</v>
      </c>
      <c r="AA453">
        <v>0.5</v>
      </c>
      <c r="AB453">
        <v>1</v>
      </c>
      <c r="AC453">
        <v>0.66666666666666696</v>
      </c>
      <c r="AD453">
        <v>0.5</v>
      </c>
      <c r="AE453">
        <v>0.5</v>
      </c>
    </row>
    <row r="454" spans="1:31" x14ac:dyDescent="0.15">
      <c r="A454" s="4">
        <v>650</v>
      </c>
      <c r="B454">
        <v>12</v>
      </c>
      <c r="C454">
        <v>8</v>
      </c>
      <c r="D454">
        <v>10</v>
      </c>
      <c r="E454">
        <v>10</v>
      </c>
      <c r="F454">
        <v>10</v>
      </c>
      <c r="G454">
        <v>0</v>
      </c>
      <c r="H454">
        <v>2</v>
      </c>
      <c r="I454">
        <v>8</v>
      </c>
      <c r="J454">
        <v>0.6</v>
      </c>
      <c r="K454">
        <v>4.6398181915283203</v>
      </c>
      <c r="L454" s="7">
        <v>3.71859550476074</v>
      </c>
      <c r="M454">
        <v>4.0837516784668004</v>
      </c>
      <c r="N454">
        <v>5.0625476837158203</v>
      </c>
      <c r="O454">
        <v>0</v>
      </c>
      <c r="P454">
        <v>0</v>
      </c>
      <c r="Q454">
        <v>7</v>
      </c>
      <c r="R454" s="12">
        <v>0</v>
      </c>
      <c r="S454" s="12">
        <f t="shared" si="7"/>
        <v>0</v>
      </c>
      <c r="T454">
        <v>1.3007049560546899</v>
      </c>
      <c r="U454">
        <v>1.2102699279785201</v>
      </c>
      <c r="V454">
        <v>1.0839045047760001</v>
      </c>
      <c r="W454" s="13">
        <v>0.12636542320251501</v>
      </c>
      <c r="X454">
        <v>0.216800451278686</v>
      </c>
      <c r="Y454">
        <v>0.216800451278686</v>
      </c>
      <c r="Z454">
        <v>0</v>
      </c>
      <c r="AA454">
        <v>0.7</v>
      </c>
      <c r="AB454">
        <v>1</v>
      </c>
      <c r="AC454">
        <v>0.82352941176470595</v>
      </c>
      <c r="AD454">
        <v>0.3</v>
      </c>
      <c r="AE454">
        <v>0.7</v>
      </c>
    </row>
    <row r="455" spans="1:31" x14ac:dyDescent="0.15">
      <c r="A455" s="4">
        <v>4</v>
      </c>
      <c r="B455">
        <v>12</v>
      </c>
      <c r="C455">
        <v>8</v>
      </c>
      <c r="D455">
        <v>10</v>
      </c>
      <c r="E455">
        <v>10</v>
      </c>
      <c r="F455">
        <v>10</v>
      </c>
      <c r="G455">
        <v>0</v>
      </c>
      <c r="H455">
        <v>2</v>
      </c>
      <c r="I455">
        <v>8</v>
      </c>
      <c r="J455">
        <v>0.6</v>
      </c>
      <c r="K455">
        <v>5.3502464294433603</v>
      </c>
      <c r="L455" s="7">
        <v>3.7187023162841801</v>
      </c>
      <c r="M455">
        <v>2.52266120910644</v>
      </c>
      <c r="N455">
        <v>6.6626472473144496</v>
      </c>
      <c r="O455">
        <v>2</v>
      </c>
      <c r="P455">
        <v>2</v>
      </c>
      <c r="Q455">
        <v>11</v>
      </c>
      <c r="R455" s="12">
        <v>0.18179999999999999</v>
      </c>
      <c r="S455" s="12">
        <f t="shared" si="7"/>
        <v>0.2</v>
      </c>
      <c r="T455">
        <v>1.5006961822509799</v>
      </c>
      <c r="U455">
        <v>1.27388763427734</v>
      </c>
      <c r="V455">
        <v>1.25015091896057</v>
      </c>
      <c r="W455" s="13">
        <v>2.3736715316772499E-2</v>
      </c>
      <c r="X455">
        <v>0.250545263290405</v>
      </c>
      <c r="Y455">
        <v>0.250545263290405</v>
      </c>
      <c r="Z455">
        <v>0.2</v>
      </c>
      <c r="AA455">
        <v>0.9</v>
      </c>
      <c r="AB455">
        <v>0.81818181818181801</v>
      </c>
      <c r="AC455">
        <v>0.85714285714285698</v>
      </c>
      <c r="AD455">
        <v>0.1</v>
      </c>
      <c r="AE455">
        <v>0.7</v>
      </c>
    </row>
    <row r="456" spans="1:31" x14ac:dyDescent="0.15">
      <c r="A456" s="4">
        <v>241</v>
      </c>
      <c r="B456">
        <v>14</v>
      </c>
      <c r="C456">
        <v>6</v>
      </c>
      <c r="D456">
        <v>10</v>
      </c>
      <c r="E456">
        <v>10</v>
      </c>
      <c r="F456">
        <v>10</v>
      </c>
      <c r="G456">
        <v>0</v>
      </c>
      <c r="H456">
        <v>4</v>
      </c>
      <c r="I456">
        <v>6</v>
      </c>
      <c r="J456">
        <v>0.7</v>
      </c>
      <c r="K456">
        <v>4.8843460083007804</v>
      </c>
      <c r="L456" s="7">
        <v>3.7217769622802699</v>
      </c>
      <c r="M456">
        <v>3.8178081512451199</v>
      </c>
      <c r="N456">
        <v>3.0664825439453098</v>
      </c>
      <c r="O456">
        <v>1</v>
      </c>
      <c r="P456">
        <v>1</v>
      </c>
      <c r="Q456">
        <v>10</v>
      </c>
      <c r="R456" s="12">
        <v>0.1</v>
      </c>
      <c r="S456" s="12">
        <f t="shared" si="7"/>
        <v>0.1</v>
      </c>
      <c r="T456">
        <v>1.68599700927734</v>
      </c>
      <c r="U456">
        <v>1.64815330505371</v>
      </c>
      <c r="V456">
        <v>1.4127006530761701</v>
      </c>
      <c r="W456" s="13">
        <v>0.23545265197753901</v>
      </c>
      <c r="X456">
        <v>0.27329635620117199</v>
      </c>
      <c r="Y456">
        <v>0.27329635620117199</v>
      </c>
      <c r="Z456">
        <v>0.1</v>
      </c>
      <c r="AA456">
        <v>0.9</v>
      </c>
      <c r="AB456">
        <v>0.9</v>
      </c>
      <c r="AC456">
        <v>0.9</v>
      </c>
      <c r="AD456">
        <v>0.1</v>
      </c>
      <c r="AE456">
        <v>0.8</v>
      </c>
    </row>
    <row r="457" spans="1:31" x14ac:dyDescent="0.15">
      <c r="A457" s="4">
        <v>147</v>
      </c>
      <c r="B457">
        <v>12</v>
      </c>
      <c r="C457">
        <v>8</v>
      </c>
      <c r="D457">
        <v>10</v>
      </c>
      <c r="E457">
        <v>10</v>
      </c>
      <c r="F457">
        <v>10</v>
      </c>
      <c r="G457">
        <v>0</v>
      </c>
      <c r="H457">
        <v>2</v>
      </c>
      <c r="I457">
        <v>8</v>
      </c>
      <c r="J457">
        <v>0.6</v>
      </c>
      <c r="K457">
        <v>5.2499046325683603</v>
      </c>
      <c r="L457" s="7">
        <v>3.7217960357665998</v>
      </c>
      <c r="M457">
        <v>2.3423271179199201</v>
      </c>
      <c r="N457">
        <v>5.9162006378173801</v>
      </c>
      <c r="O457">
        <v>1</v>
      </c>
      <c r="P457">
        <v>1</v>
      </c>
      <c r="Q457">
        <v>10</v>
      </c>
      <c r="R457" s="12">
        <v>0.1</v>
      </c>
      <c r="S457" s="12">
        <f t="shared" si="7"/>
        <v>0.1</v>
      </c>
      <c r="T457">
        <v>1.60506248474121</v>
      </c>
      <c r="U457">
        <v>1.39200210571289</v>
      </c>
      <c r="V457">
        <v>1.3447176218032799</v>
      </c>
      <c r="W457" s="13">
        <v>4.7284483909606899E-2</v>
      </c>
      <c r="X457">
        <v>0.26034486293792702</v>
      </c>
      <c r="Y457">
        <v>0.26034486293792702</v>
      </c>
      <c r="Z457">
        <v>0.1</v>
      </c>
      <c r="AA457">
        <v>0.9</v>
      </c>
      <c r="AB457">
        <v>0.9</v>
      </c>
      <c r="AC457">
        <v>0.9</v>
      </c>
      <c r="AD457">
        <v>0.1</v>
      </c>
      <c r="AE457">
        <v>0.8</v>
      </c>
    </row>
    <row r="458" spans="1:31" x14ac:dyDescent="0.15">
      <c r="A458" s="4">
        <v>261</v>
      </c>
      <c r="B458">
        <v>12</v>
      </c>
      <c r="C458">
        <v>8</v>
      </c>
      <c r="D458">
        <v>10</v>
      </c>
      <c r="E458">
        <v>10</v>
      </c>
      <c r="F458">
        <v>9</v>
      </c>
      <c r="G458">
        <v>1</v>
      </c>
      <c r="H458">
        <v>3</v>
      </c>
      <c r="I458">
        <v>7</v>
      </c>
      <c r="J458">
        <v>0.6</v>
      </c>
      <c r="K458">
        <v>4.8096618652343697</v>
      </c>
      <c r="L458" s="7">
        <v>3.7243423461914098</v>
      </c>
      <c r="M458">
        <v>4.3535499572753897</v>
      </c>
      <c r="N458">
        <v>4.5166187286376998</v>
      </c>
      <c r="O458">
        <v>0</v>
      </c>
      <c r="P458">
        <v>0</v>
      </c>
      <c r="Q458">
        <v>2</v>
      </c>
      <c r="R458" s="12">
        <v>0</v>
      </c>
      <c r="S458" s="12">
        <f t="shared" si="7"/>
        <v>0</v>
      </c>
      <c r="T458">
        <v>1.14895820617676</v>
      </c>
      <c r="U458">
        <v>1.0930188894271899</v>
      </c>
      <c r="V458">
        <v>1.01623511314392</v>
      </c>
      <c r="W458" s="13">
        <v>7.6783776283264202E-2</v>
      </c>
      <c r="X458">
        <v>0.132723093032837</v>
      </c>
      <c r="Y458">
        <v>0.132723093032837</v>
      </c>
      <c r="Z458">
        <v>0</v>
      </c>
      <c r="AA458">
        <v>0.2</v>
      </c>
      <c r="AB458">
        <v>1</v>
      </c>
      <c r="AC458">
        <v>0.33333333333333298</v>
      </c>
      <c r="AD458">
        <v>0.8</v>
      </c>
      <c r="AE458">
        <v>0.2</v>
      </c>
    </row>
    <row r="459" spans="1:31" x14ac:dyDescent="0.15">
      <c r="A459" s="4">
        <v>823</v>
      </c>
      <c r="B459">
        <v>13</v>
      </c>
      <c r="C459">
        <v>7</v>
      </c>
      <c r="D459">
        <v>10</v>
      </c>
      <c r="E459">
        <v>10</v>
      </c>
      <c r="F459">
        <v>10</v>
      </c>
      <c r="G459">
        <v>0</v>
      </c>
      <c r="H459">
        <v>3</v>
      </c>
      <c r="I459">
        <v>7</v>
      </c>
      <c r="J459">
        <v>0.65</v>
      </c>
      <c r="K459">
        <v>5.2275028228759801</v>
      </c>
      <c r="L459" s="7">
        <v>3.7264213562011701</v>
      </c>
      <c r="M459">
        <v>2.7938365936279301</v>
      </c>
      <c r="N459">
        <v>3.67134284973144</v>
      </c>
      <c r="O459">
        <v>1</v>
      </c>
      <c r="P459">
        <v>1</v>
      </c>
      <c r="Q459">
        <v>8</v>
      </c>
      <c r="R459" s="12">
        <v>0.125</v>
      </c>
      <c r="S459" s="12">
        <f t="shared" si="7"/>
        <v>0.1</v>
      </c>
      <c r="T459">
        <v>1.57193756103516</v>
      </c>
      <c r="U459">
        <v>1.49526154994965</v>
      </c>
      <c r="V459">
        <v>1.30262970924377</v>
      </c>
      <c r="W459" s="13">
        <v>0.192631840705872</v>
      </c>
      <c r="X459">
        <v>0.269307851791382</v>
      </c>
      <c r="Y459">
        <v>0.269307851791382</v>
      </c>
      <c r="Z459">
        <v>0.1</v>
      </c>
      <c r="AA459">
        <v>0.7</v>
      </c>
      <c r="AB459">
        <v>0.875</v>
      </c>
      <c r="AC459">
        <v>0.77777777777777801</v>
      </c>
      <c r="AD459">
        <v>0.3</v>
      </c>
      <c r="AE459">
        <v>0.6</v>
      </c>
    </row>
    <row r="460" spans="1:31" x14ac:dyDescent="0.15">
      <c r="A460" s="4">
        <v>399</v>
      </c>
      <c r="B460">
        <v>12</v>
      </c>
      <c r="C460">
        <v>8</v>
      </c>
      <c r="D460">
        <v>10</v>
      </c>
      <c r="E460">
        <v>10</v>
      </c>
      <c r="F460">
        <v>10</v>
      </c>
      <c r="G460">
        <v>0</v>
      </c>
      <c r="H460">
        <v>2</v>
      </c>
      <c r="I460">
        <v>8</v>
      </c>
      <c r="J460">
        <v>0.6</v>
      </c>
      <c r="K460">
        <v>5.1713275909423801</v>
      </c>
      <c r="L460" s="7">
        <v>3.7275428771972701</v>
      </c>
      <c r="M460">
        <v>2.6149101257324201</v>
      </c>
      <c r="N460">
        <v>5.8281421661376998</v>
      </c>
      <c r="O460">
        <v>1</v>
      </c>
      <c r="P460">
        <v>1</v>
      </c>
      <c r="Q460">
        <v>10</v>
      </c>
      <c r="R460" s="12">
        <v>0.1</v>
      </c>
      <c r="S460" s="12">
        <f t="shared" si="7"/>
        <v>0.1</v>
      </c>
      <c r="T460">
        <v>1.5708465576171899</v>
      </c>
      <c r="U460">
        <v>1.3669281005859399</v>
      </c>
      <c r="V460">
        <v>1.3055603504180899</v>
      </c>
      <c r="W460" s="13">
        <v>6.1367750167846701E-2</v>
      </c>
      <c r="X460">
        <v>0.26528620719909701</v>
      </c>
      <c r="Y460">
        <v>0.26528620719909701</v>
      </c>
      <c r="Z460">
        <v>0.1</v>
      </c>
      <c r="AA460">
        <v>0.9</v>
      </c>
      <c r="AB460">
        <v>0.9</v>
      </c>
      <c r="AC460">
        <v>0.9</v>
      </c>
      <c r="AD460">
        <v>0.1</v>
      </c>
      <c r="AE460">
        <v>0.8</v>
      </c>
    </row>
    <row r="461" spans="1:31" x14ac:dyDescent="0.15">
      <c r="A461" s="4">
        <v>442</v>
      </c>
      <c r="B461">
        <v>13</v>
      </c>
      <c r="C461">
        <v>7</v>
      </c>
      <c r="D461">
        <v>10</v>
      </c>
      <c r="E461">
        <v>10</v>
      </c>
      <c r="F461">
        <v>10</v>
      </c>
      <c r="G461">
        <v>0</v>
      </c>
      <c r="H461">
        <v>3</v>
      </c>
      <c r="I461">
        <v>7</v>
      </c>
      <c r="J461">
        <v>0.65</v>
      </c>
      <c r="K461">
        <v>5.62618064880371</v>
      </c>
      <c r="L461" s="7">
        <v>3.7328071594238299</v>
      </c>
      <c r="M461">
        <v>2.2968273162841801</v>
      </c>
      <c r="N461">
        <v>4.2598533630371103</v>
      </c>
      <c r="O461">
        <v>1</v>
      </c>
      <c r="P461">
        <v>1</v>
      </c>
      <c r="Q461">
        <v>7</v>
      </c>
      <c r="R461" s="12">
        <v>0.1429</v>
      </c>
      <c r="S461" s="12">
        <f t="shared" si="7"/>
        <v>0.1</v>
      </c>
      <c r="T461">
        <v>1.5218143463134799</v>
      </c>
      <c r="U461">
        <v>1.3958587646484399</v>
      </c>
      <c r="V461">
        <v>1.2691301107406601</v>
      </c>
      <c r="W461" s="13">
        <v>0.12672865390777599</v>
      </c>
      <c r="X461">
        <v>0.252684235572815</v>
      </c>
      <c r="Y461">
        <v>0.252684235572815</v>
      </c>
      <c r="Z461">
        <v>0.1</v>
      </c>
      <c r="AA461">
        <v>0.6</v>
      </c>
      <c r="AB461">
        <v>0.85714285714285698</v>
      </c>
      <c r="AC461">
        <v>0.70588235294117596</v>
      </c>
      <c r="AD461">
        <v>0.4</v>
      </c>
      <c r="AE461">
        <v>0.5</v>
      </c>
    </row>
    <row r="462" spans="1:31" x14ac:dyDescent="0.15">
      <c r="A462" s="4">
        <v>707</v>
      </c>
      <c r="B462">
        <v>9</v>
      </c>
      <c r="C462">
        <v>11</v>
      </c>
      <c r="D462">
        <v>10</v>
      </c>
      <c r="E462">
        <v>10</v>
      </c>
      <c r="F462">
        <v>8</v>
      </c>
      <c r="G462">
        <v>2</v>
      </c>
      <c r="H462">
        <v>1</v>
      </c>
      <c r="I462">
        <v>9</v>
      </c>
      <c r="J462">
        <v>0.45</v>
      </c>
      <c r="K462">
        <v>4.3270149230956996</v>
      </c>
      <c r="L462" s="7">
        <v>3.73388671875</v>
      </c>
      <c r="M462">
        <v>6.2665863037109402</v>
      </c>
      <c r="N462">
        <v>8.7453765869140607</v>
      </c>
      <c r="O462">
        <v>0</v>
      </c>
      <c r="P462">
        <v>0</v>
      </c>
      <c r="Q462">
        <v>5</v>
      </c>
      <c r="R462" s="12">
        <v>0</v>
      </c>
      <c r="S462" s="12">
        <f t="shared" si="7"/>
        <v>0</v>
      </c>
      <c r="T462">
        <v>0.89112091064453103</v>
      </c>
      <c r="U462">
        <v>0.80277824401855502</v>
      </c>
      <c r="V462">
        <v>0.80086404085159302</v>
      </c>
      <c r="W462" s="13">
        <v>1.9142031669616699E-3</v>
      </c>
      <c r="X462">
        <v>9.0256869792938205E-2</v>
      </c>
      <c r="Y462">
        <v>9.0256869792938205E-2</v>
      </c>
      <c r="Z462">
        <v>0</v>
      </c>
      <c r="AA462">
        <v>0.5</v>
      </c>
      <c r="AB462">
        <v>1</v>
      </c>
      <c r="AC462">
        <v>0.66666666666666696</v>
      </c>
      <c r="AD462">
        <v>0.5</v>
      </c>
      <c r="AE462">
        <v>0.5</v>
      </c>
    </row>
    <row r="463" spans="1:31" x14ac:dyDescent="0.15">
      <c r="A463" s="4">
        <v>671</v>
      </c>
      <c r="B463">
        <v>12</v>
      </c>
      <c r="C463">
        <v>8</v>
      </c>
      <c r="D463">
        <v>10</v>
      </c>
      <c r="E463">
        <v>10</v>
      </c>
      <c r="F463">
        <v>10</v>
      </c>
      <c r="G463">
        <v>0</v>
      </c>
      <c r="H463">
        <v>2</v>
      </c>
      <c r="I463">
        <v>8</v>
      </c>
      <c r="J463">
        <v>0.6</v>
      </c>
      <c r="K463">
        <v>4.94826316833496</v>
      </c>
      <c r="L463" s="7">
        <v>3.73406982421875</v>
      </c>
      <c r="M463">
        <v>3.8628578186035201</v>
      </c>
      <c r="N463">
        <v>6.2319431304931596</v>
      </c>
      <c r="O463">
        <v>2</v>
      </c>
      <c r="P463">
        <v>2</v>
      </c>
      <c r="Q463">
        <v>11</v>
      </c>
      <c r="R463" s="12">
        <v>0.18179999999999999</v>
      </c>
      <c r="S463" s="12">
        <f t="shared" si="7"/>
        <v>0.2</v>
      </c>
      <c r="T463">
        <v>1.5301380157470701</v>
      </c>
      <c r="U463">
        <v>1.35654544830322</v>
      </c>
      <c r="V463">
        <v>1.27559030056</v>
      </c>
      <c r="W463" s="13">
        <v>8.0955147743225098E-2</v>
      </c>
      <c r="X463">
        <v>0.25454771518707298</v>
      </c>
      <c r="Y463">
        <v>0.25454771518707298</v>
      </c>
      <c r="Z463">
        <v>0.2</v>
      </c>
      <c r="AA463">
        <v>0.9</v>
      </c>
      <c r="AB463">
        <v>0.81818181818181801</v>
      </c>
      <c r="AC463">
        <v>0.85714285714285698</v>
      </c>
      <c r="AD463">
        <v>0.1</v>
      </c>
      <c r="AE463">
        <v>0.7</v>
      </c>
    </row>
    <row r="464" spans="1:31" x14ac:dyDescent="0.15">
      <c r="A464" s="4">
        <v>585</v>
      </c>
      <c r="B464">
        <v>12</v>
      </c>
      <c r="C464">
        <v>8</v>
      </c>
      <c r="D464">
        <v>10</v>
      </c>
      <c r="E464">
        <v>10</v>
      </c>
      <c r="F464">
        <v>10</v>
      </c>
      <c r="G464">
        <v>0</v>
      </c>
      <c r="H464">
        <v>2</v>
      </c>
      <c r="I464">
        <v>8</v>
      </c>
      <c r="J464">
        <v>0.6</v>
      </c>
      <c r="K464">
        <v>4.9303245544433603</v>
      </c>
      <c r="L464" s="7">
        <v>3.7386589050293</v>
      </c>
      <c r="M464">
        <v>3.0965881347656201</v>
      </c>
      <c r="N464">
        <v>5.1557579040527299</v>
      </c>
      <c r="O464">
        <v>1</v>
      </c>
      <c r="P464">
        <v>1</v>
      </c>
      <c r="Q464">
        <v>8</v>
      </c>
      <c r="R464" s="12">
        <v>0.125</v>
      </c>
      <c r="S464" s="12">
        <f t="shared" si="7"/>
        <v>0.1</v>
      </c>
      <c r="T464">
        <v>1.2247734069824201</v>
      </c>
      <c r="U464">
        <v>1.1305084228515601</v>
      </c>
      <c r="V464">
        <v>1.0369787216186499</v>
      </c>
      <c r="W464" s="13">
        <v>9.3529701232910198E-2</v>
      </c>
      <c r="X464">
        <v>0.18779468536377</v>
      </c>
      <c r="Y464">
        <v>0.18779468536377</v>
      </c>
      <c r="Z464">
        <v>0.1</v>
      </c>
      <c r="AA464">
        <v>0.7</v>
      </c>
      <c r="AB464">
        <v>0.875</v>
      </c>
      <c r="AC464">
        <v>0.77777777777777801</v>
      </c>
      <c r="AD464">
        <v>0.3</v>
      </c>
      <c r="AE464">
        <v>0.6</v>
      </c>
    </row>
    <row r="465" spans="1:31" x14ac:dyDescent="0.15">
      <c r="A465" s="4">
        <v>18</v>
      </c>
      <c r="B465">
        <v>13</v>
      </c>
      <c r="C465">
        <v>7</v>
      </c>
      <c r="D465">
        <v>10</v>
      </c>
      <c r="E465">
        <v>10</v>
      </c>
      <c r="F465">
        <v>10</v>
      </c>
      <c r="G465">
        <v>0</v>
      </c>
      <c r="H465">
        <v>3</v>
      </c>
      <c r="I465">
        <v>7</v>
      </c>
      <c r="J465">
        <v>0.65</v>
      </c>
      <c r="K465">
        <v>5.1785850524902299</v>
      </c>
      <c r="L465" s="7">
        <v>3.74531745910644</v>
      </c>
      <c r="M465">
        <v>3.1265602111816402</v>
      </c>
      <c r="N465">
        <v>3.89362716674805</v>
      </c>
      <c r="O465">
        <v>1</v>
      </c>
      <c r="P465">
        <v>1</v>
      </c>
      <c r="Q465">
        <v>8</v>
      </c>
      <c r="R465" s="12">
        <v>0.125</v>
      </c>
      <c r="S465" s="12">
        <f t="shared" si="7"/>
        <v>0.1</v>
      </c>
      <c r="T465">
        <v>1.4580268859863299</v>
      </c>
      <c r="U465">
        <v>1.3827737569809</v>
      </c>
      <c r="V465">
        <v>1.2093976736068699</v>
      </c>
      <c r="W465" s="13">
        <v>0.17337608337402299</v>
      </c>
      <c r="X465">
        <v>0.24862921237945601</v>
      </c>
      <c r="Y465">
        <v>0.24862921237945601</v>
      </c>
      <c r="Z465">
        <v>0.1</v>
      </c>
      <c r="AA465">
        <v>0.7</v>
      </c>
      <c r="AB465">
        <v>0.875</v>
      </c>
      <c r="AC465">
        <v>0.77777777777777801</v>
      </c>
      <c r="AD465">
        <v>0.3</v>
      </c>
      <c r="AE465">
        <v>0.6</v>
      </c>
    </row>
    <row r="466" spans="1:31" x14ac:dyDescent="0.15">
      <c r="A466" s="4">
        <v>666</v>
      </c>
      <c r="B466">
        <v>12</v>
      </c>
      <c r="C466">
        <v>8</v>
      </c>
      <c r="D466">
        <v>10</v>
      </c>
      <c r="E466">
        <v>10</v>
      </c>
      <c r="F466">
        <v>10</v>
      </c>
      <c r="G466">
        <v>0</v>
      </c>
      <c r="H466">
        <v>2</v>
      </c>
      <c r="I466">
        <v>8</v>
      </c>
      <c r="J466">
        <v>0.6</v>
      </c>
      <c r="K466">
        <v>4.7770328521728498</v>
      </c>
      <c r="L466" s="7">
        <v>3.7466411590576199</v>
      </c>
      <c r="M466">
        <v>3.6191635131835902</v>
      </c>
      <c r="N466">
        <v>4.9926109313964799</v>
      </c>
      <c r="O466">
        <v>1</v>
      </c>
      <c r="P466">
        <v>1</v>
      </c>
      <c r="Q466">
        <v>9</v>
      </c>
      <c r="R466" s="12">
        <v>0.1111</v>
      </c>
      <c r="S466" s="12">
        <f t="shared" si="7"/>
        <v>0.1</v>
      </c>
      <c r="T466">
        <v>1.38015937805176</v>
      </c>
      <c r="U466">
        <v>1.2860050201416</v>
      </c>
      <c r="V466">
        <v>1.1470317840576201</v>
      </c>
      <c r="W466" s="13">
        <v>0.13897323608398399</v>
      </c>
      <c r="X466">
        <v>0.23312759399414101</v>
      </c>
      <c r="Y466">
        <v>0.23312759399414101</v>
      </c>
      <c r="Z466">
        <v>0.1</v>
      </c>
      <c r="AA466">
        <v>0.8</v>
      </c>
      <c r="AB466">
        <v>0.88888888888888895</v>
      </c>
      <c r="AC466">
        <v>0.84210526315789502</v>
      </c>
      <c r="AD466">
        <v>0.2</v>
      </c>
      <c r="AE466">
        <v>0.7</v>
      </c>
    </row>
    <row r="467" spans="1:31" x14ac:dyDescent="0.15">
      <c r="A467" s="4">
        <v>580</v>
      </c>
      <c r="B467">
        <v>11</v>
      </c>
      <c r="C467">
        <v>9</v>
      </c>
      <c r="D467">
        <v>10</v>
      </c>
      <c r="E467">
        <v>10</v>
      </c>
      <c r="F467">
        <v>9</v>
      </c>
      <c r="G467">
        <v>1</v>
      </c>
      <c r="H467">
        <v>2</v>
      </c>
      <c r="I467">
        <v>8</v>
      </c>
      <c r="J467">
        <v>0.55000000000000004</v>
      </c>
      <c r="K467">
        <v>5.03513526916504</v>
      </c>
      <c r="L467" s="7">
        <v>3.7551288604736301</v>
      </c>
      <c r="M467">
        <v>3.0785770416259801</v>
      </c>
      <c r="N467">
        <v>5.5543289184570304</v>
      </c>
      <c r="O467">
        <v>1</v>
      </c>
      <c r="P467">
        <v>1</v>
      </c>
      <c r="Q467">
        <v>8</v>
      </c>
      <c r="R467" s="12">
        <v>0.125</v>
      </c>
      <c r="S467" s="12">
        <f t="shared" si="7"/>
        <v>0.1</v>
      </c>
      <c r="T467">
        <v>1.4386787414550799</v>
      </c>
      <c r="U467">
        <v>1.26366519927978</v>
      </c>
      <c r="V467">
        <v>1.22721290588379</v>
      </c>
      <c r="W467" s="13">
        <v>3.6452293395996101E-2</v>
      </c>
      <c r="X467">
        <v>0.21146583557128901</v>
      </c>
      <c r="Y467">
        <v>0.21146583557128901</v>
      </c>
      <c r="Z467">
        <v>0.1</v>
      </c>
      <c r="AA467">
        <v>0.7</v>
      </c>
      <c r="AB467">
        <v>0.875</v>
      </c>
      <c r="AC467">
        <v>0.77777777777777801</v>
      </c>
      <c r="AD467">
        <v>0.3</v>
      </c>
      <c r="AE467">
        <v>0.6</v>
      </c>
    </row>
    <row r="468" spans="1:31" x14ac:dyDescent="0.15">
      <c r="A468" s="4">
        <v>149</v>
      </c>
      <c r="B468">
        <v>11</v>
      </c>
      <c r="C468">
        <v>9</v>
      </c>
      <c r="D468">
        <v>10</v>
      </c>
      <c r="E468">
        <v>10</v>
      </c>
      <c r="F468">
        <v>10</v>
      </c>
      <c r="G468">
        <v>0</v>
      </c>
      <c r="H468">
        <v>1</v>
      </c>
      <c r="I468">
        <v>9</v>
      </c>
      <c r="J468">
        <v>0.55000000000000004</v>
      </c>
      <c r="K468">
        <v>4.4821224212646502</v>
      </c>
      <c r="L468" s="7">
        <v>3.75569725036621</v>
      </c>
      <c r="M468">
        <v>4.8786315917968697</v>
      </c>
      <c r="N468">
        <v>8.511962890625</v>
      </c>
      <c r="O468">
        <v>1</v>
      </c>
      <c r="P468">
        <v>1</v>
      </c>
      <c r="Q468">
        <v>10</v>
      </c>
      <c r="R468" s="12">
        <v>0.1</v>
      </c>
      <c r="S468" s="12">
        <f t="shared" si="7"/>
        <v>0.1</v>
      </c>
      <c r="T468">
        <v>1.2563419342041</v>
      </c>
      <c r="U468">
        <v>1.05661201477051</v>
      </c>
      <c r="V468">
        <v>1.0494639873504601</v>
      </c>
      <c r="W468" s="13">
        <v>7.1480274200439496E-3</v>
      </c>
      <c r="X468">
        <v>0.206877946853638</v>
      </c>
      <c r="Y468">
        <v>0.206877946853638</v>
      </c>
      <c r="Z468">
        <v>0.1</v>
      </c>
      <c r="AA468">
        <v>0.9</v>
      </c>
      <c r="AB468">
        <v>0.9</v>
      </c>
      <c r="AC468">
        <v>0.9</v>
      </c>
      <c r="AD468">
        <v>0.1</v>
      </c>
      <c r="AE468">
        <v>0.8</v>
      </c>
    </row>
    <row r="469" spans="1:31" x14ac:dyDescent="0.15">
      <c r="A469" s="4">
        <v>339</v>
      </c>
      <c r="B469">
        <v>14</v>
      </c>
      <c r="C469">
        <v>6</v>
      </c>
      <c r="D469">
        <v>10</v>
      </c>
      <c r="E469">
        <v>10</v>
      </c>
      <c r="F469">
        <v>10</v>
      </c>
      <c r="G469">
        <v>0</v>
      </c>
      <c r="H469">
        <v>4</v>
      </c>
      <c r="I469">
        <v>6</v>
      </c>
      <c r="J469">
        <v>0.7</v>
      </c>
      <c r="K469">
        <v>6.0031547546386701</v>
      </c>
      <c r="L469" s="7">
        <v>3.7562255859375</v>
      </c>
      <c r="M469">
        <v>2.9001903533935498</v>
      </c>
      <c r="N469">
        <v>4.1905956268310502</v>
      </c>
      <c r="O469">
        <v>1</v>
      </c>
      <c r="P469">
        <v>1</v>
      </c>
      <c r="Q469">
        <v>10</v>
      </c>
      <c r="R469" s="12">
        <v>0.1</v>
      </c>
      <c r="S469" s="12">
        <f t="shared" si="7"/>
        <v>0.1</v>
      </c>
      <c r="T469">
        <v>1.99041748046875</v>
      </c>
      <c r="U469">
        <v>1.8652811050414999</v>
      </c>
      <c r="V469">
        <v>1.64771044254303</v>
      </c>
      <c r="W469" s="13">
        <v>0.21757066249847401</v>
      </c>
      <c r="X469">
        <v>0.34270703792571999</v>
      </c>
      <c r="Y469">
        <v>0.34270703792571999</v>
      </c>
      <c r="Z469">
        <v>0.1</v>
      </c>
      <c r="AA469">
        <v>0.9</v>
      </c>
      <c r="AB469">
        <v>0.9</v>
      </c>
      <c r="AC469">
        <v>0.9</v>
      </c>
      <c r="AD469">
        <v>0.1</v>
      </c>
      <c r="AE469">
        <v>0.8</v>
      </c>
    </row>
    <row r="470" spans="1:31" x14ac:dyDescent="0.15">
      <c r="A470" s="4">
        <v>627</v>
      </c>
      <c r="B470">
        <v>12</v>
      </c>
      <c r="C470">
        <v>8</v>
      </c>
      <c r="D470">
        <v>10</v>
      </c>
      <c r="E470">
        <v>10</v>
      </c>
      <c r="F470">
        <v>10</v>
      </c>
      <c r="G470">
        <v>0</v>
      </c>
      <c r="H470">
        <v>2</v>
      </c>
      <c r="I470">
        <v>8</v>
      </c>
      <c r="J470">
        <v>0.6</v>
      </c>
      <c r="K470">
        <v>4.88008689880371</v>
      </c>
      <c r="L470" s="7">
        <v>3.7571983337402299</v>
      </c>
      <c r="M470">
        <v>3.2347679138183598</v>
      </c>
      <c r="N470">
        <v>4.9613895416259801</v>
      </c>
      <c r="O470">
        <v>1</v>
      </c>
      <c r="P470">
        <v>1</v>
      </c>
      <c r="Q470">
        <v>10</v>
      </c>
      <c r="R470" s="12">
        <v>0.1</v>
      </c>
      <c r="S470" s="12">
        <f t="shared" si="7"/>
        <v>0.1</v>
      </c>
      <c r="T470">
        <v>1.31449317932129</v>
      </c>
      <c r="U470">
        <v>1.2041988372802701</v>
      </c>
      <c r="V470">
        <v>1.09285569190979</v>
      </c>
      <c r="W470" s="13">
        <v>0.111343145370483</v>
      </c>
      <c r="X470">
        <v>0.221637487411499</v>
      </c>
      <c r="Y470">
        <v>0.221637487411499</v>
      </c>
      <c r="Z470">
        <v>0.1</v>
      </c>
      <c r="AA470">
        <v>0.9</v>
      </c>
      <c r="AB470">
        <v>0.9</v>
      </c>
      <c r="AC470">
        <v>0.9</v>
      </c>
      <c r="AD470">
        <v>0.1</v>
      </c>
      <c r="AE470">
        <v>0.8</v>
      </c>
    </row>
    <row r="471" spans="1:31" x14ac:dyDescent="0.15">
      <c r="A471" s="4">
        <v>157</v>
      </c>
      <c r="B471">
        <v>13</v>
      </c>
      <c r="C471">
        <v>7</v>
      </c>
      <c r="D471">
        <v>10</v>
      </c>
      <c r="E471">
        <v>10</v>
      </c>
      <c r="F471">
        <v>10</v>
      </c>
      <c r="G471">
        <v>0</v>
      </c>
      <c r="H471">
        <v>3</v>
      </c>
      <c r="I471">
        <v>7</v>
      </c>
      <c r="J471">
        <v>0.65</v>
      </c>
      <c r="K471">
        <v>5.9194965362548801</v>
      </c>
      <c r="L471" s="7">
        <v>3.7608795166015598</v>
      </c>
      <c r="M471">
        <v>1.9695510864257799</v>
      </c>
      <c r="N471">
        <v>4.6363563537597701</v>
      </c>
      <c r="O471">
        <v>2</v>
      </c>
      <c r="P471">
        <v>2</v>
      </c>
      <c r="Q471">
        <v>11</v>
      </c>
      <c r="R471" s="12">
        <v>0.18179999999999999</v>
      </c>
      <c r="S471" s="12">
        <f t="shared" si="7"/>
        <v>0.2</v>
      </c>
      <c r="T471">
        <v>1.65713119506836</v>
      </c>
      <c r="U471">
        <v>1.50595915317535</v>
      </c>
      <c r="V471">
        <v>1.3811299800872801</v>
      </c>
      <c r="W471" s="13">
        <v>0.12482917308807399</v>
      </c>
      <c r="X471">
        <v>0.27600121498107899</v>
      </c>
      <c r="Y471">
        <v>0.27600121498107899</v>
      </c>
      <c r="Z471">
        <v>0.2</v>
      </c>
      <c r="AA471">
        <v>0.9</v>
      </c>
      <c r="AB471">
        <v>0.81818181818181801</v>
      </c>
      <c r="AC471">
        <v>0.85714285714285698</v>
      </c>
      <c r="AD471">
        <v>0.1</v>
      </c>
      <c r="AE471">
        <v>0.7</v>
      </c>
    </row>
    <row r="472" spans="1:31" x14ac:dyDescent="0.15">
      <c r="A472" s="4">
        <v>847</v>
      </c>
      <c r="B472">
        <v>11</v>
      </c>
      <c r="C472">
        <v>9</v>
      </c>
      <c r="D472">
        <v>10</v>
      </c>
      <c r="E472">
        <v>10</v>
      </c>
      <c r="F472">
        <v>10</v>
      </c>
      <c r="G472">
        <v>0</v>
      </c>
      <c r="H472">
        <v>1</v>
      </c>
      <c r="I472">
        <v>9</v>
      </c>
      <c r="J472">
        <v>0.55000000000000004</v>
      </c>
      <c r="K472">
        <v>4.31831932067871</v>
      </c>
      <c r="L472" s="7">
        <v>3.7645530700683598</v>
      </c>
      <c r="M472">
        <v>6.3622398376464799</v>
      </c>
      <c r="N472">
        <v>8.4240264892578107</v>
      </c>
      <c r="O472">
        <v>0</v>
      </c>
      <c r="P472">
        <v>0</v>
      </c>
      <c r="Q472">
        <v>6</v>
      </c>
      <c r="R472" s="12">
        <v>0</v>
      </c>
      <c r="S472" s="12">
        <f t="shared" si="7"/>
        <v>0</v>
      </c>
      <c r="T472">
        <v>1.0919151306152299</v>
      </c>
      <c r="U472">
        <v>0.98460388183593694</v>
      </c>
      <c r="V472">
        <v>0.92126655578613303</v>
      </c>
      <c r="W472" s="13">
        <v>6.3337326049804701E-2</v>
      </c>
      <c r="X472">
        <v>0.17064857482910201</v>
      </c>
      <c r="Y472">
        <v>0.17064857482910201</v>
      </c>
      <c r="Z472">
        <v>0</v>
      </c>
      <c r="AA472">
        <v>0.6</v>
      </c>
      <c r="AB472">
        <v>1</v>
      </c>
      <c r="AC472">
        <v>0.75</v>
      </c>
      <c r="AD472">
        <v>0.4</v>
      </c>
      <c r="AE472">
        <v>0.6</v>
      </c>
    </row>
    <row r="473" spans="1:31" x14ac:dyDescent="0.15">
      <c r="A473" s="4">
        <v>813</v>
      </c>
      <c r="B473">
        <v>11</v>
      </c>
      <c r="C473">
        <v>9</v>
      </c>
      <c r="D473">
        <v>10</v>
      </c>
      <c r="E473">
        <v>10</v>
      </c>
      <c r="F473">
        <v>9</v>
      </c>
      <c r="G473">
        <v>1</v>
      </c>
      <c r="H473">
        <v>2</v>
      </c>
      <c r="I473">
        <v>8</v>
      </c>
      <c r="J473">
        <v>0.55000000000000004</v>
      </c>
      <c r="K473">
        <v>4.3897132873535201</v>
      </c>
      <c r="L473" s="7">
        <v>3.7646255493164098</v>
      </c>
      <c r="M473">
        <v>5.1236228942871103</v>
      </c>
      <c r="N473">
        <v>4.8241767883300799</v>
      </c>
      <c r="O473">
        <v>0</v>
      </c>
      <c r="P473">
        <v>0</v>
      </c>
      <c r="Q473">
        <v>6</v>
      </c>
      <c r="R473" s="12">
        <v>0</v>
      </c>
      <c r="S473" s="12">
        <f t="shared" si="7"/>
        <v>0</v>
      </c>
      <c r="T473">
        <v>1.0410614013671899</v>
      </c>
      <c r="U473">
        <v>1.0060014724731401</v>
      </c>
      <c r="V473">
        <v>0.90065652132034302</v>
      </c>
      <c r="W473" s="13">
        <v>0.105344951152801</v>
      </c>
      <c r="X473">
        <v>0.14040488004684501</v>
      </c>
      <c r="Y473">
        <v>0.14040488004684501</v>
      </c>
      <c r="Z473">
        <v>0</v>
      </c>
      <c r="AA473">
        <v>0.6</v>
      </c>
      <c r="AB473">
        <v>1</v>
      </c>
      <c r="AC473">
        <v>0.75</v>
      </c>
      <c r="AD473">
        <v>0.4</v>
      </c>
      <c r="AE473">
        <v>0.6</v>
      </c>
    </row>
    <row r="474" spans="1:31" s="1" customFormat="1" x14ac:dyDescent="0.15">
      <c r="A474" s="5">
        <v>549</v>
      </c>
      <c r="B474" s="1">
        <v>12</v>
      </c>
      <c r="C474" s="1">
        <v>8</v>
      </c>
      <c r="D474" s="1">
        <v>10</v>
      </c>
      <c r="E474" s="1">
        <v>10</v>
      </c>
      <c r="F474" s="1">
        <v>10</v>
      </c>
      <c r="G474" s="1">
        <v>0</v>
      </c>
      <c r="H474" s="1">
        <v>2</v>
      </c>
      <c r="I474" s="1">
        <v>8</v>
      </c>
      <c r="J474" s="1">
        <v>0.6</v>
      </c>
      <c r="K474" s="1">
        <v>4.0262298583984402</v>
      </c>
      <c r="L474" s="1">
        <v>3.7699832916259801</v>
      </c>
      <c r="M474" s="1">
        <v>5.9156455993652299</v>
      </c>
      <c r="N474" s="1">
        <v>3.9633140563964799</v>
      </c>
      <c r="O474" s="1">
        <v>0</v>
      </c>
      <c r="P474" s="1">
        <v>0</v>
      </c>
      <c r="Q474" s="1">
        <v>6</v>
      </c>
      <c r="R474" s="14">
        <v>0</v>
      </c>
      <c r="S474" s="14">
        <f t="shared" si="7"/>
        <v>0</v>
      </c>
      <c r="T474" s="1">
        <v>1.0845794677734399</v>
      </c>
      <c r="U474" s="1">
        <v>1.1104812622070299</v>
      </c>
      <c r="V474" s="1">
        <v>0.92453879117965698</v>
      </c>
      <c r="W474" s="1">
        <v>0.18594247102737399</v>
      </c>
      <c r="X474" s="1">
        <v>0.16004067659377999</v>
      </c>
      <c r="Y474" s="1">
        <v>0.16004067659377999</v>
      </c>
      <c r="Z474" s="1">
        <v>0</v>
      </c>
      <c r="AA474" s="1">
        <v>0.6</v>
      </c>
      <c r="AB474" s="1">
        <v>1</v>
      </c>
      <c r="AC474" s="1">
        <v>0.75</v>
      </c>
      <c r="AD474" s="1">
        <v>0.4</v>
      </c>
      <c r="AE474" s="1">
        <v>0.6</v>
      </c>
    </row>
    <row r="475" spans="1:31" x14ac:dyDescent="0.15">
      <c r="A475" s="4">
        <v>372</v>
      </c>
      <c r="B475">
        <v>12</v>
      </c>
      <c r="C475">
        <v>8</v>
      </c>
      <c r="D475">
        <v>10</v>
      </c>
      <c r="E475">
        <v>10</v>
      </c>
      <c r="F475">
        <v>10</v>
      </c>
      <c r="G475">
        <v>0</v>
      </c>
      <c r="H475">
        <v>2</v>
      </c>
      <c r="I475">
        <v>8</v>
      </c>
      <c r="J475">
        <v>0.6</v>
      </c>
      <c r="K475">
        <v>5.2530250549316397</v>
      </c>
      <c r="L475" s="7">
        <v>3.77020263671875</v>
      </c>
      <c r="M475">
        <v>2.6948833465576199</v>
      </c>
      <c r="N475">
        <v>6.0699577331543004</v>
      </c>
      <c r="O475">
        <v>1</v>
      </c>
      <c r="P475">
        <v>1</v>
      </c>
      <c r="Q475">
        <v>10</v>
      </c>
      <c r="R475" s="12">
        <v>0.1</v>
      </c>
      <c r="S475" s="12">
        <f t="shared" si="7"/>
        <v>0.1</v>
      </c>
      <c r="T475">
        <v>1.53898429870605</v>
      </c>
      <c r="U475">
        <v>1.3301429748535201</v>
      </c>
      <c r="V475">
        <v>1.27590692043304</v>
      </c>
      <c r="W475" s="13">
        <v>5.4236054420471198E-2</v>
      </c>
      <c r="X475">
        <v>0.26307737827300998</v>
      </c>
      <c r="Y475">
        <v>0.26307737827300998</v>
      </c>
      <c r="Z475">
        <v>0.1</v>
      </c>
      <c r="AA475">
        <v>0.9</v>
      </c>
      <c r="AB475">
        <v>0.9</v>
      </c>
      <c r="AC475">
        <v>0.9</v>
      </c>
      <c r="AD475">
        <v>0.1</v>
      </c>
      <c r="AE475">
        <v>0.8</v>
      </c>
    </row>
    <row r="476" spans="1:31" x14ac:dyDescent="0.15">
      <c r="A476" s="4">
        <v>403</v>
      </c>
      <c r="B476">
        <v>13</v>
      </c>
      <c r="C476">
        <v>7</v>
      </c>
      <c r="D476">
        <v>10</v>
      </c>
      <c r="E476">
        <v>10</v>
      </c>
      <c r="F476">
        <v>10</v>
      </c>
      <c r="G476">
        <v>0</v>
      </c>
      <c r="H476">
        <v>3</v>
      </c>
      <c r="I476">
        <v>7</v>
      </c>
      <c r="J476">
        <v>0.65</v>
      </c>
      <c r="K476">
        <v>5.3907146453857404</v>
      </c>
      <c r="L476" s="7">
        <v>3.7733058929443399</v>
      </c>
      <c r="M476">
        <v>3.1050682067871098</v>
      </c>
      <c r="N476">
        <v>4.4367408752441397</v>
      </c>
      <c r="O476">
        <v>1</v>
      </c>
      <c r="P476">
        <v>1</v>
      </c>
      <c r="Q476">
        <v>8</v>
      </c>
      <c r="R476" s="12">
        <v>0.125</v>
      </c>
      <c r="S476" s="12">
        <f t="shared" si="7"/>
        <v>0.1</v>
      </c>
      <c r="T476">
        <v>1.76248931884766</v>
      </c>
      <c r="U476">
        <v>1.6324952840805</v>
      </c>
      <c r="V476">
        <v>1.46122717857361</v>
      </c>
      <c r="W476" s="13">
        <v>0.171268105506897</v>
      </c>
      <c r="X476">
        <v>0.30126214027404802</v>
      </c>
      <c r="Y476">
        <v>0.30126214027404802</v>
      </c>
      <c r="Z476">
        <v>0.1</v>
      </c>
      <c r="AA476">
        <v>0.7</v>
      </c>
      <c r="AB476">
        <v>0.875</v>
      </c>
      <c r="AC476">
        <v>0.77777777777777801</v>
      </c>
      <c r="AD476">
        <v>0.3</v>
      </c>
      <c r="AE476">
        <v>0.6</v>
      </c>
    </row>
    <row r="477" spans="1:31" x14ac:dyDescent="0.15">
      <c r="A477" s="4">
        <v>209</v>
      </c>
      <c r="B477">
        <v>12</v>
      </c>
      <c r="C477">
        <v>8</v>
      </c>
      <c r="D477">
        <v>10</v>
      </c>
      <c r="E477">
        <v>10</v>
      </c>
      <c r="F477">
        <v>10</v>
      </c>
      <c r="G477">
        <v>0</v>
      </c>
      <c r="H477">
        <v>2</v>
      </c>
      <c r="I477">
        <v>8</v>
      </c>
      <c r="J477">
        <v>0.6</v>
      </c>
      <c r="K477">
        <v>4.6168327331543004</v>
      </c>
      <c r="L477" s="7">
        <v>3.7737503051757799</v>
      </c>
      <c r="M477">
        <v>4.7103729248046902</v>
      </c>
      <c r="N477">
        <v>5.3862018585205096</v>
      </c>
      <c r="O477">
        <v>0</v>
      </c>
      <c r="P477">
        <v>0</v>
      </c>
      <c r="Q477">
        <v>6</v>
      </c>
      <c r="R477" s="12">
        <v>0</v>
      </c>
      <c r="S477" s="12">
        <f t="shared" si="7"/>
        <v>0</v>
      </c>
      <c r="T477">
        <v>1.08429527282715</v>
      </c>
      <c r="U477">
        <v>1.06140041351318</v>
      </c>
      <c r="V477">
        <v>0.93168032169341997</v>
      </c>
      <c r="W477" s="13">
        <v>0.12972009181976299</v>
      </c>
      <c r="X477">
        <v>0.152614951133728</v>
      </c>
      <c r="Y477">
        <v>0.152614951133728</v>
      </c>
      <c r="Z477">
        <v>0</v>
      </c>
      <c r="AA477">
        <v>0.6</v>
      </c>
      <c r="AB477">
        <v>1</v>
      </c>
      <c r="AC477">
        <v>0.75</v>
      </c>
      <c r="AD477">
        <v>0.4</v>
      </c>
      <c r="AE477">
        <v>0.6</v>
      </c>
    </row>
    <row r="478" spans="1:31" x14ac:dyDescent="0.15">
      <c r="A478" s="4">
        <v>291</v>
      </c>
      <c r="B478">
        <v>13</v>
      </c>
      <c r="C478">
        <v>7</v>
      </c>
      <c r="D478">
        <v>10</v>
      </c>
      <c r="E478">
        <v>10</v>
      </c>
      <c r="F478">
        <v>10</v>
      </c>
      <c r="G478">
        <v>0</v>
      </c>
      <c r="H478">
        <v>3</v>
      </c>
      <c r="I478">
        <v>7</v>
      </c>
      <c r="J478">
        <v>0.65</v>
      </c>
      <c r="K478">
        <v>4.8824920654296902</v>
      </c>
      <c r="L478" s="7">
        <v>3.77519607543945</v>
      </c>
      <c r="M478">
        <v>4.3764133453369096</v>
      </c>
      <c r="N478">
        <v>4.5498695373535201</v>
      </c>
      <c r="O478">
        <v>0</v>
      </c>
      <c r="P478">
        <v>0</v>
      </c>
      <c r="Q478">
        <v>9</v>
      </c>
      <c r="R478" s="12">
        <v>0</v>
      </c>
      <c r="S478" s="12">
        <f t="shared" si="7"/>
        <v>0</v>
      </c>
      <c r="T478">
        <v>1.47042465209961</v>
      </c>
      <c r="U478">
        <v>1.3982836008071899</v>
      </c>
      <c r="V478">
        <v>1.2327572107315099</v>
      </c>
      <c r="W478" s="13">
        <v>0.16552639007568401</v>
      </c>
      <c r="X478">
        <v>0.237667441368103</v>
      </c>
      <c r="Y478">
        <v>0.237667441368103</v>
      </c>
      <c r="Z478">
        <v>0</v>
      </c>
      <c r="AA478">
        <v>0.9</v>
      </c>
      <c r="AB478">
        <v>1</v>
      </c>
      <c r="AC478">
        <v>0.94736842105263197</v>
      </c>
      <c r="AD478">
        <v>0.1</v>
      </c>
      <c r="AE478">
        <v>0.9</v>
      </c>
    </row>
    <row r="479" spans="1:31" x14ac:dyDescent="0.15">
      <c r="A479" s="4">
        <v>853</v>
      </c>
      <c r="B479">
        <v>15</v>
      </c>
      <c r="C479">
        <v>5</v>
      </c>
      <c r="D479">
        <v>10</v>
      </c>
      <c r="E479">
        <v>10</v>
      </c>
      <c r="F479">
        <v>10</v>
      </c>
      <c r="G479">
        <v>0</v>
      </c>
      <c r="H479">
        <v>5</v>
      </c>
      <c r="I479">
        <v>5</v>
      </c>
      <c r="J479">
        <v>0.75</v>
      </c>
      <c r="K479">
        <v>6.3912544250488299</v>
      </c>
      <c r="L479" s="7">
        <v>3.7752056121826199</v>
      </c>
      <c r="M479">
        <v>2.8494834899902299</v>
      </c>
      <c r="N479">
        <v>3.3806571960449201</v>
      </c>
      <c r="O479">
        <v>1</v>
      </c>
      <c r="P479">
        <v>1</v>
      </c>
      <c r="Q479">
        <v>9</v>
      </c>
      <c r="R479" s="12">
        <v>0.1111</v>
      </c>
      <c r="S479" s="12">
        <f t="shared" si="7"/>
        <v>0.1</v>
      </c>
      <c r="T479">
        <v>1.6603202819824201</v>
      </c>
      <c r="U479">
        <v>1.62704849243164</v>
      </c>
      <c r="V479">
        <v>1.4160503149032599</v>
      </c>
      <c r="W479" s="13">
        <v>0.21099817752838099</v>
      </c>
      <c r="X479">
        <v>0.24426996707916299</v>
      </c>
      <c r="Y479">
        <v>0.24426996707916299</v>
      </c>
      <c r="Z479">
        <v>0.1</v>
      </c>
      <c r="AA479">
        <v>0.8</v>
      </c>
      <c r="AB479">
        <v>0.88888888888888895</v>
      </c>
      <c r="AC479">
        <v>0.84210526315789502</v>
      </c>
      <c r="AD479">
        <v>0.2</v>
      </c>
      <c r="AE479">
        <v>0.7</v>
      </c>
    </row>
    <row r="480" spans="1:31" x14ac:dyDescent="0.15">
      <c r="A480" s="4">
        <v>782</v>
      </c>
      <c r="B480">
        <v>15</v>
      </c>
      <c r="C480">
        <v>5</v>
      </c>
      <c r="D480">
        <v>10</v>
      </c>
      <c r="E480">
        <v>10</v>
      </c>
      <c r="F480">
        <v>10</v>
      </c>
      <c r="G480">
        <v>0</v>
      </c>
      <c r="H480">
        <v>5</v>
      </c>
      <c r="I480">
        <v>5</v>
      </c>
      <c r="J480">
        <v>0.75</v>
      </c>
      <c r="K480">
        <v>5.8431682586669904</v>
      </c>
      <c r="L480" s="7">
        <v>3.7759704589843701</v>
      </c>
      <c r="M480">
        <v>3.5628108978271502</v>
      </c>
      <c r="N480">
        <v>3.7080764770507799</v>
      </c>
      <c r="O480">
        <v>0</v>
      </c>
      <c r="P480">
        <v>0</v>
      </c>
      <c r="Q480">
        <v>6</v>
      </c>
      <c r="R480" s="12">
        <v>0</v>
      </c>
      <c r="S480" s="12">
        <f t="shared" si="7"/>
        <v>0</v>
      </c>
      <c r="T480">
        <v>1.5981693267822299</v>
      </c>
      <c r="U480">
        <v>1.5598129034042401</v>
      </c>
      <c r="V480">
        <v>1.3384824991226201</v>
      </c>
      <c r="W480" s="13">
        <v>0.22133040428161599</v>
      </c>
      <c r="X480">
        <v>0.25968682765960699</v>
      </c>
      <c r="Y480">
        <v>0.25968682765960699</v>
      </c>
      <c r="Z480">
        <v>0</v>
      </c>
      <c r="AA480">
        <v>0.6</v>
      </c>
      <c r="AB480">
        <v>1</v>
      </c>
      <c r="AC480">
        <v>0.75</v>
      </c>
      <c r="AD480">
        <v>0.4</v>
      </c>
      <c r="AE480">
        <v>0.6</v>
      </c>
    </row>
    <row r="481" spans="1:31" x14ac:dyDescent="0.15">
      <c r="A481" s="4">
        <v>311</v>
      </c>
      <c r="B481">
        <v>13</v>
      </c>
      <c r="C481">
        <v>7</v>
      </c>
      <c r="D481">
        <v>10</v>
      </c>
      <c r="E481">
        <v>10</v>
      </c>
      <c r="F481">
        <v>10</v>
      </c>
      <c r="G481">
        <v>0</v>
      </c>
      <c r="H481">
        <v>3</v>
      </c>
      <c r="I481">
        <v>7</v>
      </c>
      <c r="J481">
        <v>0.65</v>
      </c>
      <c r="K481">
        <v>5.1591262817382804</v>
      </c>
      <c r="L481" s="7">
        <v>3.7763519287109402</v>
      </c>
      <c r="M481">
        <v>3.2003479003906201</v>
      </c>
      <c r="N481">
        <v>3.7863864898681601</v>
      </c>
      <c r="O481">
        <v>1</v>
      </c>
      <c r="P481">
        <v>1</v>
      </c>
      <c r="Q481">
        <v>8</v>
      </c>
      <c r="R481" s="12">
        <v>0.125</v>
      </c>
      <c r="S481" s="12">
        <f t="shared" si="7"/>
        <v>0.1</v>
      </c>
      <c r="T481">
        <v>1.4841403961181601</v>
      </c>
      <c r="U481">
        <v>1.41923463344574</v>
      </c>
      <c r="V481">
        <v>1.2409803867340099</v>
      </c>
      <c r="W481" s="13">
        <v>0.17825424671173101</v>
      </c>
      <c r="X481">
        <v>0.243160009384155</v>
      </c>
      <c r="Y481">
        <v>0.243160009384155</v>
      </c>
      <c r="Z481">
        <v>0.1</v>
      </c>
      <c r="AA481">
        <v>0.7</v>
      </c>
      <c r="AB481">
        <v>0.875</v>
      </c>
      <c r="AC481">
        <v>0.77777777777777801</v>
      </c>
      <c r="AD481">
        <v>0.3</v>
      </c>
      <c r="AE481">
        <v>0.6</v>
      </c>
    </row>
    <row r="482" spans="1:31" x14ac:dyDescent="0.15">
      <c r="A482" s="4">
        <v>832</v>
      </c>
      <c r="B482">
        <v>12</v>
      </c>
      <c r="C482">
        <v>8</v>
      </c>
      <c r="D482">
        <v>10</v>
      </c>
      <c r="E482">
        <v>10</v>
      </c>
      <c r="F482">
        <v>10</v>
      </c>
      <c r="G482">
        <v>0</v>
      </c>
      <c r="H482">
        <v>2</v>
      </c>
      <c r="I482">
        <v>8</v>
      </c>
      <c r="J482">
        <v>0.6</v>
      </c>
      <c r="K482">
        <v>4.2901248931884801</v>
      </c>
      <c r="L482" s="7">
        <v>3.7785949707031201</v>
      </c>
      <c r="M482">
        <v>4.8093986511230504</v>
      </c>
      <c r="N482">
        <v>3.8461742401122998</v>
      </c>
      <c r="O482">
        <v>0</v>
      </c>
      <c r="P482">
        <v>0</v>
      </c>
      <c r="Q482">
        <v>6</v>
      </c>
      <c r="R482" s="12">
        <v>0</v>
      </c>
      <c r="S482" s="12">
        <f t="shared" si="7"/>
        <v>0</v>
      </c>
      <c r="T482">
        <v>1.24553871154785</v>
      </c>
      <c r="U482">
        <v>1.23843193054199</v>
      </c>
      <c r="V482">
        <v>1.0484485626220701</v>
      </c>
      <c r="W482" s="13">
        <v>0.18998336791992201</v>
      </c>
      <c r="X482">
        <v>0.197090148925781</v>
      </c>
      <c r="Y482">
        <v>0.197090148925781</v>
      </c>
      <c r="Z482">
        <v>0</v>
      </c>
      <c r="AA482">
        <v>0.6</v>
      </c>
      <c r="AB482">
        <v>1</v>
      </c>
      <c r="AC482">
        <v>0.75</v>
      </c>
      <c r="AD482">
        <v>0.4</v>
      </c>
      <c r="AE482">
        <v>0.6</v>
      </c>
    </row>
    <row r="483" spans="1:31" x14ac:dyDescent="0.15">
      <c r="A483" s="4">
        <v>999</v>
      </c>
      <c r="B483">
        <v>12</v>
      </c>
      <c r="C483">
        <v>8</v>
      </c>
      <c r="D483">
        <v>10</v>
      </c>
      <c r="E483">
        <v>10</v>
      </c>
      <c r="F483">
        <v>10</v>
      </c>
      <c r="G483">
        <v>0</v>
      </c>
      <c r="H483">
        <v>2</v>
      </c>
      <c r="I483">
        <v>8</v>
      </c>
      <c r="J483">
        <v>0.6</v>
      </c>
      <c r="K483">
        <v>5.1169872283935502</v>
      </c>
      <c r="L483" s="7">
        <v>3.7786159515380899</v>
      </c>
      <c r="M483">
        <v>2.85170173645019</v>
      </c>
      <c r="N483">
        <v>5.5332183837890598</v>
      </c>
      <c r="O483">
        <v>1</v>
      </c>
      <c r="P483">
        <v>1</v>
      </c>
      <c r="Q483">
        <v>10</v>
      </c>
      <c r="R483" s="12">
        <v>0.1</v>
      </c>
      <c r="S483" s="12">
        <f t="shared" si="7"/>
        <v>0.1</v>
      </c>
      <c r="T483">
        <v>1.6485137939453101</v>
      </c>
      <c r="U483">
        <v>1.45768547058105</v>
      </c>
      <c r="V483">
        <v>1.37010073661804</v>
      </c>
      <c r="W483" s="13">
        <v>8.7584733963012695E-2</v>
      </c>
      <c r="X483">
        <v>0.27841305732727101</v>
      </c>
      <c r="Y483">
        <v>0.27841305732727101</v>
      </c>
      <c r="Z483">
        <v>0.1</v>
      </c>
      <c r="AA483">
        <v>0.9</v>
      </c>
      <c r="AB483">
        <v>0.9</v>
      </c>
      <c r="AC483">
        <v>0.9</v>
      </c>
      <c r="AD483">
        <v>0.1</v>
      </c>
      <c r="AE483">
        <v>0.8</v>
      </c>
    </row>
    <row r="484" spans="1:31" x14ac:dyDescent="0.15">
      <c r="A484" s="4">
        <v>569</v>
      </c>
      <c r="B484">
        <v>15</v>
      </c>
      <c r="C484">
        <v>5</v>
      </c>
      <c r="D484">
        <v>10</v>
      </c>
      <c r="E484">
        <v>10</v>
      </c>
      <c r="F484">
        <v>10</v>
      </c>
      <c r="G484">
        <v>0</v>
      </c>
      <c r="H484">
        <v>5</v>
      </c>
      <c r="I484">
        <v>5</v>
      </c>
      <c r="J484">
        <v>0.75</v>
      </c>
      <c r="K484">
        <v>4.7960128784179696</v>
      </c>
      <c r="L484" s="7">
        <v>3.7810802459716801</v>
      </c>
      <c r="M484">
        <v>4.1834030151367196</v>
      </c>
      <c r="N484">
        <v>2.83451271057129</v>
      </c>
      <c r="O484">
        <v>0</v>
      </c>
      <c r="P484">
        <v>0</v>
      </c>
      <c r="Q484">
        <v>7</v>
      </c>
      <c r="R484" s="12">
        <v>0</v>
      </c>
      <c r="S484" s="12">
        <f t="shared" si="7"/>
        <v>0</v>
      </c>
      <c r="T484">
        <v>1.24053955078125</v>
      </c>
      <c r="U484">
        <v>1.2329406738281199</v>
      </c>
      <c r="V484">
        <v>1.06513047218323</v>
      </c>
      <c r="W484" s="13">
        <v>0.16781020164489699</v>
      </c>
      <c r="X484">
        <v>0.17540907859802199</v>
      </c>
      <c r="Y484">
        <v>0.17540907859802199</v>
      </c>
      <c r="Z484">
        <v>0</v>
      </c>
      <c r="AA484">
        <v>0.7</v>
      </c>
      <c r="AB484">
        <v>1</v>
      </c>
      <c r="AC484">
        <v>0.82352941176470595</v>
      </c>
      <c r="AD484">
        <v>0.3</v>
      </c>
      <c r="AE484">
        <v>0.7</v>
      </c>
    </row>
    <row r="485" spans="1:31" x14ac:dyDescent="0.15">
      <c r="A485" s="4">
        <v>910</v>
      </c>
      <c r="B485">
        <v>11</v>
      </c>
      <c r="C485">
        <v>9</v>
      </c>
      <c r="D485">
        <v>10</v>
      </c>
      <c r="E485">
        <v>10</v>
      </c>
      <c r="F485">
        <v>10</v>
      </c>
      <c r="G485">
        <v>0</v>
      </c>
      <c r="H485">
        <v>1</v>
      </c>
      <c r="I485">
        <v>9</v>
      </c>
      <c r="J485">
        <v>0.55000000000000004</v>
      </c>
      <c r="K485">
        <v>4.7348575592040998</v>
      </c>
      <c r="L485" s="7">
        <v>3.78242683410644</v>
      </c>
      <c r="M485">
        <v>3.8727912902832</v>
      </c>
      <c r="N485">
        <v>9.6246910095214808</v>
      </c>
      <c r="O485">
        <v>1</v>
      </c>
      <c r="P485">
        <v>1</v>
      </c>
      <c r="Q485">
        <v>8</v>
      </c>
      <c r="R485" s="12">
        <v>0.125</v>
      </c>
      <c r="S485" s="12">
        <f t="shared" si="7"/>
        <v>0.1</v>
      </c>
      <c r="T485">
        <v>1.1840057373046899</v>
      </c>
      <c r="U485">
        <v>0.937042236328125</v>
      </c>
      <c r="V485">
        <v>1.0240091085434</v>
      </c>
      <c r="W485" s="13">
        <v>8.6966872215270996E-2</v>
      </c>
      <c r="X485">
        <v>0.159996628761292</v>
      </c>
      <c r="Y485">
        <v>0.159996628761292</v>
      </c>
      <c r="Z485">
        <v>0.1</v>
      </c>
      <c r="AA485">
        <v>0.7</v>
      </c>
      <c r="AB485">
        <v>0.875</v>
      </c>
      <c r="AC485">
        <v>0.77777777777777801</v>
      </c>
      <c r="AD485">
        <v>0.3</v>
      </c>
      <c r="AE485">
        <v>0.6</v>
      </c>
    </row>
    <row r="486" spans="1:31" x14ac:dyDescent="0.15">
      <c r="A486" s="4">
        <v>901</v>
      </c>
      <c r="B486">
        <v>11</v>
      </c>
      <c r="C486">
        <v>9</v>
      </c>
      <c r="D486">
        <v>10</v>
      </c>
      <c r="E486">
        <v>10</v>
      </c>
      <c r="F486">
        <v>9</v>
      </c>
      <c r="G486">
        <v>1</v>
      </c>
      <c r="H486">
        <v>2</v>
      </c>
      <c r="I486">
        <v>8</v>
      </c>
      <c r="J486">
        <v>0.55000000000000004</v>
      </c>
      <c r="K486">
        <v>4.8135433197021502</v>
      </c>
      <c r="L486" s="7">
        <v>3.7840099334716801</v>
      </c>
      <c r="M486">
        <v>2.9343147277832</v>
      </c>
      <c r="N486">
        <v>4.0855464935302699</v>
      </c>
      <c r="O486">
        <v>1</v>
      </c>
      <c r="P486">
        <v>1</v>
      </c>
      <c r="Q486">
        <v>5</v>
      </c>
      <c r="R486" s="12">
        <v>0.2</v>
      </c>
      <c r="S486" s="12">
        <f t="shared" si="7"/>
        <v>0.1</v>
      </c>
      <c r="T486">
        <v>1.16604423522949</v>
      </c>
      <c r="U486">
        <v>1.0641937255859399</v>
      </c>
      <c r="V486">
        <v>1.01794397830963</v>
      </c>
      <c r="W486" s="13">
        <v>4.6249747276306201E-2</v>
      </c>
      <c r="X486">
        <v>0.14810025691986101</v>
      </c>
      <c r="Y486">
        <v>0.14810025691986101</v>
      </c>
      <c r="Z486">
        <v>0.1</v>
      </c>
      <c r="AA486">
        <v>0.4</v>
      </c>
      <c r="AB486">
        <v>0.8</v>
      </c>
      <c r="AC486">
        <v>0.53333333333333299</v>
      </c>
      <c r="AD486">
        <v>0.6</v>
      </c>
      <c r="AE486">
        <v>0.3</v>
      </c>
    </row>
    <row r="487" spans="1:31" x14ac:dyDescent="0.15">
      <c r="A487" s="4">
        <v>985</v>
      </c>
      <c r="B487">
        <v>13</v>
      </c>
      <c r="C487">
        <v>7</v>
      </c>
      <c r="D487">
        <v>10</v>
      </c>
      <c r="E487">
        <v>10</v>
      </c>
      <c r="F487">
        <v>10</v>
      </c>
      <c r="G487">
        <v>0</v>
      </c>
      <c r="H487">
        <v>3</v>
      </c>
      <c r="I487">
        <v>7</v>
      </c>
      <c r="J487">
        <v>0.65</v>
      </c>
      <c r="K487">
        <v>5.2113685607910201</v>
      </c>
      <c r="L487" s="7">
        <v>3.7853221893310498</v>
      </c>
      <c r="M487">
        <v>3.0722961425781201</v>
      </c>
      <c r="N487">
        <v>3.7348823547363299</v>
      </c>
      <c r="O487">
        <v>1</v>
      </c>
      <c r="P487">
        <v>1</v>
      </c>
      <c r="Q487">
        <v>10</v>
      </c>
      <c r="R487" s="12">
        <v>0.1</v>
      </c>
      <c r="S487" s="12">
        <f t="shared" si="7"/>
        <v>0.1</v>
      </c>
      <c r="T487">
        <v>1.55074691772461</v>
      </c>
      <c r="U487">
        <v>1.47884237766266</v>
      </c>
      <c r="V487">
        <v>1.2886216640472401</v>
      </c>
      <c r="W487" s="13">
        <v>0.19022071361541801</v>
      </c>
      <c r="X487">
        <v>0.262125253677368</v>
      </c>
      <c r="Y487">
        <v>0.262125253677368</v>
      </c>
      <c r="Z487">
        <v>0.1</v>
      </c>
      <c r="AA487">
        <v>0.9</v>
      </c>
      <c r="AB487">
        <v>0.9</v>
      </c>
      <c r="AC487">
        <v>0.9</v>
      </c>
      <c r="AD487">
        <v>0.1</v>
      </c>
      <c r="AE487">
        <v>0.8</v>
      </c>
    </row>
    <row r="488" spans="1:31" x14ac:dyDescent="0.15">
      <c r="A488" s="4">
        <v>924</v>
      </c>
      <c r="B488">
        <v>13</v>
      </c>
      <c r="C488">
        <v>7</v>
      </c>
      <c r="D488">
        <v>10</v>
      </c>
      <c r="E488">
        <v>10</v>
      </c>
      <c r="F488">
        <v>10</v>
      </c>
      <c r="G488">
        <v>0</v>
      </c>
      <c r="H488">
        <v>3</v>
      </c>
      <c r="I488">
        <v>7</v>
      </c>
      <c r="J488">
        <v>0.65</v>
      </c>
      <c r="K488">
        <v>4.3488922119140598</v>
      </c>
      <c r="L488" s="7">
        <v>3.7881221771240199</v>
      </c>
      <c r="M488">
        <v>4.8672332763671902</v>
      </c>
      <c r="N488">
        <v>3.41081619262695</v>
      </c>
      <c r="O488">
        <v>0</v>
      </c>
      <c r="P488">
        <v>0</v>
      </c>
      <c r="Q488">
        <v>9</v>
      </c>
      <c r="R488" s="12">
        <v>0</v>
      </c>
      <c r="S488" s="12">
        <f t="shared" si="7"/>
        <v>0</v>
      </c>
      <c r="T488">
        <v>1.20578765869141</v>
      </c>
      <c r="U488">
        <v>1.2268537282943699</v>
      </c>
      <c r="V488">
        <v>1.0055620670318599</v>
      </c>
      <c r="W488" s="13">
        <v>0.22129166126251201</v>
      </c>
      <c r="X488">
        <v>0.20022559165954601</v>
      </c>
      <c r="Y488">
        <v>0.20022559165954601</v>
      </c>
      <c r="Z488">
        <v>0</v>
      </c>
      <c r="AA488">
        <v>0.9</v>
      </c>
      <c r="AB488">
        <v>1</v>
      </c>
      <c r="AC488">
        <v>0.94736842105263197</v>
      </c>
      <c r="AD488">
        <v>0.1</v>
      </c>
      <c r="AE488">
        <v>0.9</v>
      </c>
    </row>
    <row r="489" spans="1:31" x14ac:dyDescent="0.15">
      <c r="A489" s="4">
        <v>749</v>
      </c>
      <c r="B489">
        <v>13</v>
      </c>
      <c r="C489">
        <v>7</v>
      </c>
      <c r="D489">
        <v>10</v>
      </c>
      <c r="E489">
        <v>10</v>
      </c>
      <c r="F489">
        <v>10</v>
      </c>
      <c r="G489">
        <v>0</v>
      </c>
      <c r="H489">
        <v>3</v>
      </c>
      <c r="I489">
        <v>7</v>
      </c>
      <c r="J489">
        <v>0.65</v>
      </c>
      <c r="K489">
        <v>5.1232128143310502</v>
      </c>
      <c r="L489" s="7">
        <v>3.7932109832763699</v>
      </c>
      <c r="M489">
        <v>4.0382423400878897</v>
      </c>
      <c r="N489">
        <v>4.7833881378173801</v>
      </c>
      <c r="O489">
        <v>0</v>
      </c>
      <c r="P489">
        <v>0</v>
      </c>
      <c r="Q489">
        <v>7</v>
      </c>
      <c r="R489" s="12">
        <v>0</v>
      </c>
      <c r="S489" s="12">
        <f t="shared" si="7"/>
        <v>0</v>
      </c>
      <c r="T489">
        <v>1.538818359375</v>
      </c>
      <c r="U489">
        <v>1.44560050964355</v>
      </c>
      <c r="V489">
        <v>1.2970840930938701</v>
      </c>
      <c r="W489" s="13">
        <v>0.14851641654968301</v>
      </c>
      <c r="X489">
        <v>0.24173426628112801</v>
      </c>
      <c r="Y489">
        <v>0.24173426628112801</v>
      </c>
      <c r="Z489">
        <v>0</v>
      </c>
      <c r="AA489">
        <v>0.7</v>
      </c>
      <c r="AB489">
        <v>1</v>
      </c>
      <c r="AC489">
        <v>0.82352941176470595</v>
      </c>
      <c r="AD489">
        <v>0.3</v>
      </c>
      <c r="AE489">
        <v>0.7</v>
      </c>
    </row>
    <row r="490" spans="1:31" x14ac:dyDescent="0.15">
      <c r="A490" s="4">
        <v>63</v>
      </c>
      <c r="B490">
        <v>13</v>
      </c>
      <c r="C490">
        <v>7</v>
      </c>
      <c r="D490">
        <v>10</v>
      </c>
      <c r="E490">
        <v>10</v>
      </c>
      <c r="F490">
        <v>10</v>
      </c>
      <c r="G490">
        <v>0</v>
      </c>
      <c r="H490">
        <v>3</v>
      </c>
      <c r="I490">
        <v>7</v>
      </c>
      <c r="J490">
        <v>0.65</v>
      </c>
      <c r="K490">
        <v>5.0342826843261701</v>
      </c>
      <c r="L490" s="7">
        <v>3.7977409362793</v>
      </c>
      <c r="M490">
        <v>3.3627967834472701</v>
      </c>
      <c r="N490">
        <v>3.5004634857177699</v>
      </c>
      <c r="O490">
        <v>1</v>
      </c>
      <c r="P490">
        <v>1</v>
      </c>
      <c r="Q490">
        <v>8</v>
      </c>
      <c r="R490" s="12">
        <v>0.125</v>
      </c>
      <c r="S490" s="12">
        <f t="shared" si="7"/>
        <v>0.1</v>
      </c>
      <c r="T490">
        <v>1.4607448577880899</v>
      </c>
      <c r="U490">
        <v>1.4075946807861299</v>
      </c>
      <c r="V490">
        <v>1.2224979400634799</v>
      </c>
      <c r="W490" s="13">
        <v>0.185096740722656</v>
      </c>
      <c r="X490">
        <v>0.23824691772460899</v>
      </c>
      <c r="Y490">
        <v>0.23824691772460899</v>
      </c>
      <c r="Z490">
        <v>0.1</v>
      </c>
      <c r="AA490">
        <v>0.7</v>
      </c>
      <c r="AB490">
        <v>0.875</v>
      </c>
      <c r="AC490">
        <v>0.77777777777777801</v>
      </c>
      <c r="AD490">
        <v>0.3</v>
      </c>
      <c r="AE490">
        <v>0.6</v>
      </c>
    </row>
    <row r="491" spans="1:31" x14ac:dyDescent="0.15">
      <c r="A491" s="4">
        <v>9</v>
      </c>
      <c r="B491">
        <v>12</v>
      </c>
      <c r="C491">
        <v>8</v>
      </c>
      <c r="D491">
        <v>10</v>
      </c>
      <c r="E491">
        <v>10</v>
      </c>
      <c r="F491">
        <v>9</v>
      </c>
      <c r="G491">
        <v>1</v>
      </c>
      <c r="H491">
        <v>3</v>
      </c>
      <c r="I491">
        <v>7</v>
      </c>
      <c r="J491">
        <v>0.6</v>
      </c>
      <c r="K491">
        <v>5.78865623474121</v>
      </c>
      <c r="L491" s="7">
        <v>3.8009147644043</v>
      </c>
      <c r="M491">
        <v>2.6515731811523402</v>
      </c>
      <c r="N491">
        <v>4.9838886260986301</v>
      </c>
      <c r="O491">
        <v>1</v>
      </c>
      <c r="P491">
        <v>1</v>
      </c>
      <c r="Q491">
        <v>8</v>
      </c>
      <c r="R491" s="12">
        <v>0.125</v>
      </c>
      <c r="S491" s="12">
        <f t="shared" si="7"/>
        <v>0.1</v>
      </c>
      <c r="T491">
        <v>1.4002590179443399</v>
      </c>
      <c r="U491">
        <v>1.27002465724945</v>
      </c>
      <c r="V491">
        <v>1.1800445318222099</v>
      </c>
      <c r="W491" s="13">
        <v>8.9980125427246094E-2</v>
      </c>
      <c r="X491">
        <v>0.22021448612213099</v>
      </c>
      <c r="Y491">
        <v>0.22021448612213099</v>
      </c>
      <c r="Z491">
        <v>0.1</v>
      </c>
      <c r="AA491">
        <v>0.7</v>
      </c>
      <c r="AB491">
        <v>0.875</v>
      </c>
      <c r="AC491">
        <v>0.77777777777777801</v>
      </c>
      <c r="AD491">
        <v>0.3</v>
      </c>
      <c r="AE491">
        <v>0.6</v>
      </c>
    </row>
    <row r="492" spans="1:31" x14ac:dyDescent="0.15">
      <c r="A492" s="4">
        <v>428</v>
      </c>
      <c r="B492">
        <v>13</v>
      </c>
      <c r="C492">
        <v>7</v>
      </c>
      <c r="D492">
        <v>10</v>
      </c>
      <c r="E492">
        <v>10</v>
      </c>
      <c r="F492">
        <v>10</v>
      </c>
      <c r="G492">
        <v>0</v>
      </c>
      <c r="H492">
        <v>3</v>
      </c>
      <c r="I492">
        <v>7</v>
      </c>
      <c r="J492">
        <v>0.65</v>
      </c>
      <c r="K492">
        <v>5.0328121185302699</v>
      </c>
      <c r="L492" s="7">
        <v>3.8013210296630899</v>
      </c>
      <c r="M492">
        <v>3.51138496398926</v>
      </c>
      <c r="N492">
        <v>3.6907863616943399</v>
      </c>
      <c r="O492">
        <v>0</v>
      </c>
      <c r="P492">
        <v>0</v>
      </c>
      <c r="Q492">
        <v>6</v>
      </c>
      <c r="R492" s="12">
        <v>0</v>
      </c>
      <c r="S492" s="12">
        <f t="shared" si="7"/>
        <v>0</v>
      </c>
      <c r="T492">
        <v>1.28217124938965</v>
      </c>
      <c r="U492">
        <v>1.2510668039321899</v>
      </c>
      <c r="V492">
        <v>1.0721505880355799</v>
      </c>
      <c r="W492" s="13">
        <v>0.178916215896606</v>
      </c>
      <c r="X492">
        <v>0.210020661354065</v>
      </c>
      <c r="Y492">
        <v>0.210020661354065</v>
      </c>
      <c r="Z492">
        <v>0</v>
      </c>
      <c r="AA492">
        <v>0.6</v>
      </c>
      <c r="AB492">
        <v>1</v>
      </c>
      <c r="AC492">
        <v>0.75</v>
      </c>
      <c r="AD492">
        <v>0.4</v>
      </c>
      <c r="AE492">
        <v>0.6</v>
      </c>
    </row>
    <row r="493" spans="1:31" x14ac:dyDescent="0.15">
      <c r="A493" s="4">
        <v>344</v>
      </c>
      <c r="B493">
        <v>13</v>
      </c>
      <c r="C493">
        <v>7</v>
      </c>
      <c r="D493">
        <v>10</v>
      </c>
      <c r="E493">
        <v>10</v>
      </c>
      <c r="F493">
        <v>10</v>
      </c>
      <c r="G493">
        <v>0</v>
      </c>
      <c r="H493">
        <v>3</v>
      </c>
      <c r="I493">
        <v>7</v>
      </c>
      <c r="J493">
        <v>0.65</v>
      </c>
      <c r="K493">
        <v>4.8095016479492196</v>
      </c>
      <c r="L493" s="7">
        <v>3.8024883270263699</v>
      </c>
      <c r="M493">
        <v>4.8251399993896502</v>
      </c>
      <c r="N493">
        <v>4.8176403045654297</v>
      </c>
      <c r="O493">
        <v>0</v>
      </c>
      <c r="P493">
        <v>0</v>
      </c>
      <c r="Q493">
        <v>6</v>
      </c>
      <c r="R493" s="12">
        <v>0</v>
      </c>
      <c r="S493" s="12">
        <f t="shared" si="7"/>
        <v>0</v>
      </c>
      <c r="T493">
        <v>1.40818023681641</v>
      </c>
      <c r="U493">
        <v>1.3545055389404299</v>
      </c>
      <c r="V493">
        <v>1.19014143943787</v>
      </c>
      <c r="W493" s="13">
        <v>0.164364099502564</v>
      </c>
      <c r="X493">
        <v>0.21803879737854001</v>
      </c>
      <c r="Y493">
        <v>0.21803879737854001</v>
      </c>
      <c r="Z493">
        <v>0</v>
      </c>
      <c r="AA493">
        <v>0.6</v>
      </c>
      <c r="AB493">
        <v>1</v>
      </c>
      <c r="AC493">
        <v>0.75</v>
      </c>
      <c r="AD493">
        <v>0.4</v>
      </c>
      <c r="AE493">
        <v>0.6</v>
      </c>
    </row>
    <row r="494" spans="1:31" x14ac:dyDescent="0.15">
      <c r="A494" s="4">
        <v>849</v>
      </c>
      <c r="B494">
        <v>13</v>
      </c>
      <c r="C494">
        <v>7</v>
      </c>
      <c r="D494">
        <v>10</v>
      </c>
      <c r="E494">
        <v>10</v>
      </c>
      <c r="F494">
        <v>10</v>
      </c>
      <c r="G494">
        <v>0</v>
      </c>
      <c r="H494">
        <v>3</v>
      </c>
      <c r="I494">
        <v>7</v>
      </c>
      <c r="J494">
        <v>0.65</v>
      </c>
      <c r="K494">
        <v>5.1273097991943404</v>
      </c>
      <c r="L494" s="7">
        <v>3.8045520782470699</v>
      </c>
      <c r="M494">
        <v>3.5408153533935498</v>
      </c>
      <c r="N494">
        <v>4.0324268341064498</v>
      </c>
      <c r="O494">
        <v>2</v>
      </c>
      <c r="P494">
        <v>2</v>
      </c>
      <c r="Q494">
        <v>12</v>
      </c>
      <c r="R494" s="12">
        <v>0.16669999999999999</v>
      </c>
      <c r="S494" s="12">
        <f t="shared" si="7"/>
        <v>0.2</v>
      </c>
      <c r="T494">
        <v>1.3932514190673799</v>
      </c>
      <c r="U494">
        <v>1.32939016819</v>
      </c>
      <c r="V494">
        <v>1.15613436698914</v>
      </c>
      <c r="W494" s="13">
        <v>0.173255801200867</v>
      </c>
      <c r="X494">
        <v>0.23711705207824699</v>
      </c>
      <c r="Y494">
        <v>0.23711705207824699</v>
      </c>
      <c r="Z494">
        <v>0.2</v>
      </c>
      <c r="AA494">
        <v>1</v>
      </c>
      <c r="AB494">
        <v>0.83333333333333304</v>
      </c>
      <c r="AC494">
        <v>0.90909090909090895</v>
      </c>
      <c r="AD494">
        <v>0</v>
      </c>
      <c r="AE494">
        <v>0.8</v>
      </c>
    </row>
    <row r="495" spans="1:31" x14ac:dyDescent="0.15">
      <c r="A495" s="4">
        <v>219</v>
      </c>
      <c r="B495">
        <v>11</v>
      </c>
      <c r="C495">
        <v>9</v>
      </c>
      <c r="D495">
        <v>10</v>
      </c>
      <c r="E495">
        <v>10</v>
      </c>
      <c r="F495">
        <v>9</v>
      </c>
      <c r="G495">
        <v>1</v>
      </c>
      <c r="H495">
        <v>2</v>
      </c>
      <c r="I495">
        <v>8</v>
      </c>
      <c r="J495">
        <v>0.55000000000000004</v>
      </c>
      <c r="K495">
        <v>4.9346370697021502</v>
      </c>
      <c r="L495" s="7">
        <v>3.80702781677246</v>
      </c>
      <c r="M495">
        <v>3.3513870239257799</v>
      </c>
      <c r="N495">
        <v>5.0685138702392596</v>
      </c>
      <c r="O495">
        <v>1</v>
      </c>
      <c r="P495">
        <v>1</v>
      </c>
      <c r="Q495">
        <v>9</v>
      </c>
      <c r="R495" s="12">
        <v>0.1111</v>
      </c>
      <c r="S495" s="12">
        <f t="shared" si="7"/>
        <v>0.1</v>
      </c>
      <c r="T495">
        <v>1.2638092041015601</v>
      </c>
      <c r="U495">
        <v>1.1397790908813501</v>
      </c>
      <c r="V495">
        <v>1.0644012689590401</v>
      </c>
      <c r="W495" s="13">
        <v>7.5377821922302204E-2</v>
      </c>
      <c r="X495">
        <v>0.19940793514251701</v>
      </c>
      <c r="Y495">
        <v>0.19940793514251701</v>
      </c>
      <c r="Z495">
        <v>0.1</v>
      </c>
      <c r="AA495">
        <v>0.8</v>
      </c>
      <c r="AB495">
        <v>0.88888888888888895</v>
      </c>
      <c r="AC495">
        <v>0.84210526315789502</v>
      </c>
      <c r="AD495">
        <v>0.2</v>
      </c>
      <c r="AE495">
        <v>0.7</v>
      </c>
    </row>
    <row r="496" spans="1:31" x14ac:dyDescent="0.15">
      <c r="A496" s="4">
        <v>578</v>
      </c>
      <c r="B496">
        <v>11</v>
      </c>
      <c r="C496">
        <v>9</v>
      </c>
      <c r="D496">
        <v>10</v>
      </c>
      <c r="E496">
        <v>10</v>
      </c>
      <c r="F496">
        <v>10</v>
      </c>
      <c r="G496">
        <v>0</v>
      </c>
      <c r="H496">
        <v>1</v>
      </c>
      <c r="I496">
        <v>9</v>
      </c>
      <c r="J496">
        <v>0.55000000000000004</v>
      </c>
      <c r="K496">
        <v>4.1692657470703098</v>
      </c>
      <c r="L496" s="7">
        <v>3.8152217864990199</v>
      </c>
      <c r="M496">
        <v>7.4068946838378897</v>
      </c>
      <c r="N496">
        <v>7.5311965942382804</v>
      </c>
      <c r="O496">
        <v>0</v>
      </c>
      <c r="P496">
        <v>0</v>
      </c>
      <c r="Q496">
        <v>5</v>
      </c>
      <c r="R496" s="12">
        <v>0</v>
      </c>
      <c r="S496" s="12">
        <f t="shared" si="7"/>
        <v>0</v>
      </c>
      <c r="T496">
        <v>1.0505294799804701</v>
      </c>
      <c r="U496">
        <v>1.0349884033203101</v>
      </c>
      <c r="V496">
        <v>0.89299964904785201</v>
      </c>
      <c r="W496" s="13">
        <v>0.14198875427246099</v>
      </c>
      <c r="X496">
        <v>0.15752983093261699</v>
      </c>
      <c r="Y496">
        <v>0.15752983093261699</v>
      </c>
      <c r="Z496">
        <v>0</v>
      </c>
      <c r="AA496">
        <v>0.5</v>
      </c>
      <c r="AB496">
        <v>1</v>
      </c>
      <c r="AC496">
        <v>0.66666666666666696</v>
      </c>
      <c r="AD496">
        <v>0.5</v>
      </c>
      <c r="AE496">
        <v>0.5</v>
      </c>
    </row>
    <row r="497" spans="1:31" x14ac:dyDescent="0.15">
      <c r="A497" s="4">
        <v>366</v>
      </c>
      <c r="B497">
        <v>13</v>
      </c>
      <c r="C497">
        <v>7</v>
      </c>
      <c r="D497">
        <v>10</v>
      </c>
      <c r="E497">
        <v>10</v>
      </c>
      <c r="F497">
        <v>10</v>
      </c>
      <c r="G497">
        <v>0</v>
      </c>
      <c r="H497">
        <v>3</v>
      </c>
      <c r="I497">
        <v>7</v>
      </c>
      <c r="J497">
        <v>0.65</v>
      </c>
      <c r="K497">
        <v>5.1726837158203098</v>
      </c>
      <c r="L497" s="7">
        <v>3.81747245788574</v>
      </c>
      <c r="M497">
        <v>3.44047927856445</v>
      </c>
      <c r="N497">
        <v>3.9788265228271502</v>
      </c>
      <c r="O497">
        <v>1</v>
      </c>
      <c r="P497">
        <v>1</v>
      </c>
      <c r="Q497">
        <v>10</v>
      </c>
      <c r="R497" s="12">
        <v>0.1</v>
      </c>
      <c r="S497" s="12">
        <f t="shared" si="7"/>
        <v>0.1</v>
      </c>
      <c r="T497">
        <v>1.5456485748291</v>
      </c>
      <c r="U497">
        <v>1.4702892303466799</v>
      </c>
      <c r="V497">
        <v>1.2885119915008501</v>
      </c>
      <c r="W497" s="13">
        <v>0.181777238845825</v>
      </c>
      <c r="X497">
        <v>0.25713658332824701</v>
      </c>
      <c r="Y497">
        <v>0.25713658332824701</v>
      </c>
      <c r="Z497">
        <v>0.1</v>
      </c>
      <c r="AA497">
        <v>0.9</v>
      </c>
      <c r="AB497">
        <v>0.9</v>
      </c>
      <c r="AC497">
        <v>0.9</v>
      </c>
      <c r="AD497">
        <v>0.1</v>
      </c>
      <c r="AE497">
        <v>0.8</v>
      </c>
    </row>
    <row r="498" spans="1:31" x14ac:dyDescent="0.15">
      <c r="A498" s="4">
        <v>194</v>
      </c>
      <c r="B498">
        <v>13</v>
      </c>
      <c r="C498">
        <v>7</v>
      </c>
      <c r="D498">
        <v>10</v>
      </c>
      <c r="E498">
        <v>10</v>
      </c>
      <c r="F498">
        <v>10</v>
      </c>
      <c r="G498">
        <v>0</v>
      </c>
      <c r="H498">
        <v>3</v>
      </c>
      <c r="I498">
        <v>7</v>
      </c>
      <c r="J498">
        <v>0.65</v>
      </c>
      <c r="K498">
        <v>5.3460388183593697</v>
      </c>
      <c r="L498" s="7">
        <v>3.8178062438964799</v>
      </c>
      <c r="M498">
        <v>4.0279216766357404</v>
      </c>
      <c r="N498">
        <v>5.3942756652831996</v>
      </c>
      <c r="O498">
        <v>2</v>
      </c>
      <c r="P498">
        <v>2</v>
      </c>
      <c r="Q498">
        <v>11</v>
      </c>
      <c r="R498" s="12">
        <v>0.18179999999999999</v>
      </c>
      <c r="S498" s="12">
        <f t="shared" si="7"/>
        <v>0.2</v>
      </c>
      <c r="T498">
        <v>1.55862808227539</v>
      </c>
      <c r="U498">
        <v>1.4325441122055</v>
      </c>
      <c r="V498">
        <v>1.2989876270294201</v>
      </c>
      <c r="W498" s="13">
        <v>0.13355648517608601</v>
      </c>
      <c r="X498">
        <v>0.25964045524597201</v>
      </c>
      <c r="Y498">
        <v>0.25964045524597201</v>
      </c>
      <c r="Z498">
        <v>0.2</v>
      </c>
      <c r="AA498">
        <v>0.9</v>
      </c>
      <c r="AB498">
        <v>0.81818181818181801</v>
      </c>
      <c r="AC498">
        <v>0.85714285714285698</v>
      </c>
      <c r="AD498">
        <v>0.1</v>
      </c>
      <c r="AE498">
        <v>0.7</v>
      </c>
    </row>
    <row r="499" spans="1:31" x14ac:dyDescent="0.15">
      <c r="A499" s="4">
        <v>845</v>
      </c>
      <c r="B499">
        <v>15</v>
      </c>
      <c r="C499">
        <v>5</v>
      </c>
      <c r="D499">
        <v>10</v>
      </c>
      <c r="E499">
        <v>10</v>
      </c>
      <c r="F499">
        <v>10</v>
      </c>
      <c r="G499">
        <v>0</v>
      </c>
      <c r="H499">
        <v>5</v>
      </c>
      <c r="I499">
        <v>5</v>
      </c>
      <c r="J499">
        <v>0.75</v>
      </c>
      <c r="K499">
        <v>6.0598869323730504</v>
      </c>
      <c r="L499" s="7">
        <v>3.8179779052734402</v>
      </c>
      <c r="M499">
        <v>3.3048076629638699</v>
      </c>
      <c r="N499">
        <v>3.4574775695800799</v>
      </c>
      <c r="O499">
        <v>1</v>
      </c>
      <c r="P499">
        <v>1</v>
      </c>
      <c r="Q499">
        <v>10</v>
      </c>
      <c r="R499" s="12">
        <v>0.1</v>
      </c>
      <c r="S499" s="12">
        <f t="shared" si="7"/>
        <v>0.1</v>
      </c>
      <c r="T499">
        <v>1.7824077606201201</v>
      </c>
      <c r="U499">
        <v>1.7307773828506501</v>
      </c>
      <c r="V499">
        <v>1.48127973079681</v>
      </c>
      <c r="W499" s="13">
        <v>0.24949765205383301</v>
      </c>
      <c r="X499">
        <v>0.301128029823303</v>
      </c>
      <c r="Y499">
        <v>0.301128029823303</v>
      </c>
      <c r="Z499">
        <v>0.1</v>
      </c>
      <c r="AA499">
        <v>0.9</v>
      </c>
      <c r="AB499">
        <v>0.9</v>
      </c>
      <c r="AC499">
        <v>0.9</v>
      </c>
      <c r="AD499">
        <v>0.1</v>
      </c>
      <c r="AE499">
        <v>0.8</v>
      </c>
    </row>
    <row r="500" spans="1:31" x14ac:dyDescent="0.15">
      <c r="A500" s="4">
        <v>464</v>
      </c>
      <c r="B500">
        <v>11</v>
      </c>
      <c r="C500">
        <v>9</v>
      </c>
      <c r="D500">
        <v>10</v>
      </c>
      <c r="E500">
        <v>10</v>
      </c>
      <c r="F500">
        <v>10</v>
      </c>
      <c r="G500">
        <v>0</v>
      </c>
      <c r="H500">
        <v>1</v>
      </c>
      <c r="I500">
        <v>9</v>
      </c>
      <c r="J500">
        <v>0.55000000000000004</v>
      </c>
      <c r="K500">
        <v>4.1431808471679696</v>
      </c>
      <c r="L500" s="7">
        <v>3.8183002471923801</v>
      </c>
      <c r="M500">
        <v>7.5853233337402299</v>
      </c>
      <c r="N500">
        <v>7.4343547821044904</v>
      </c>
      <c r="O500">
        <v>0</v>
      </c>
      <c r="P500">
        <v>0</v>
      </c>
      <c r="Q500">
        <v>3</v>
      </c>
      <c r="R500" s="12">
        <v>0</v>
      </c>
      <c r="S500" s="12">
        <f t="shared" si="7"/>
        <v>0</v>
      </c>
      <c r="T500">
        <v>1.0831661224365201</v>
      </c>
      <c r="U500">
        <v>1.0678882598877</v>
      </c>
      <c r="V500">
        <v>0.91377985477447499</v>
      </c>
      <c r="W500" s="13">
        <v>0.15410840511321999</v>
      </c>
      <c r="X500">
        <v>0.16938626766204801</v>
      </c>
      <c r="Y500">
        <v>0.16938626766204801</v>
      </c>
      <c r="Z500">
        <v>0</v>
      </c>
      <c r="AA500">
        <v>0.3</v>
      </c>
      <c r="AB500">
        <v>1</v>
      </c>
      <c r="AC500">
        <v>0.46153846153846201</v>
      </c>
      <c r="AD500">
        <v>0.7</v>
      </c>
      <c r="AE500">
        <v>0.3</v>
      </c>
    </row>
    <row r="501" spans="1:31" x14ac:dyDescent="0.15">
      <c r="A501" s="4">
        <v>387</v>
      </c>
      <c r="B501">
        <v>12</v>
      </c>
      <c r="C501">
        <v>8</v>
      </c>
      <c r="D501">
        <v>10</v>
      </c>
      <c r="E501">
        <v>10</v>
      </c>
      <c r="F501">
        <v>10</v>
      </c>
      <c r="G501">
        <v>0</v>
      </c>
      <c r="H501">
        <v>2</v>
      </c>
      <c r="I501">
        <v>8</v>
      </c>
      <c r="J501">
        <v>0.6</v>
      </c>
      <c r="K501">
        <v>6.0480690002441397</v>
      </c>
      <c r="L501" s="7">
        <v>3.8195228576660201</v>
      </c>
      <c r="M501">
        <v>1.6841125488281199</v>
      </c>
      <c r="N501">
        <v>8.47344970703125</v>
      </c>
      <c r="O501">
        <v>2</v>
      </c>
      <c r="P501">
        <v>2</v>
      </c>
      <c r="Q501">
        <v>10</v>
      </c>
      <c r="R501" s="12">
        <v>0.2</v>
      </c>
      <c r="S501" s="12">
        <f t="shared" si="7"/>
        <v>0.2</v>
      </c>
      <c r="T501">
        <v>1.82185935974121</v>
      </c>
      <c r="U501">
        <v>1.4378976821899401</v>
      </c>
      <c r="V501">
        <v>1.5192909240722701</v>
      </c>
      <c r="W501" s="13">
        <v>8.1393241882324205E-2</v>
      </c>
      <c r="X501">
        <v>0.30256843566894498</v>
      </c>
      <c r="Y501">
        <v>0.30256843566894498</v>
      </c>
      <c r="Z501">
        <v>0.2</v>
      </c>
      <c r="AA501">
        <v>0.8</v>
      </c>
      <c r="AB501">
        <v>0.8</v>
      </c>
      <c r="AC501">
        <v>0.8</v>
      </c>
      <c r="AD501">
        <v>0.2</v>
      </c>
      <c r="AE501">
        <v>0.6</v>
      </c>
    </row>
    <row r="502" spans="1:31" x14ac:dyDescent="0.15">
      <c r="A502" s="4">
        <v>200</v>
      </c>
      <c r="B502">
        <v>12</v>
      </c>
      <c r="C502">
        <v>8</v>
      </c>
      <c r="D502">
        <v>10</v>
      </c>
      <c r="E502">
        <v>10</v>
      </c>
      <c r="F502">
        <v>10</v>
      </c>
      <c r="G502">
        <v>0</v>
      </c>
      <c r="H502">
        <v>2</v>
      </c>
      <c r="I502">
        <v>8</v>
      </c>
      <c r="J502">
        <v>0.6</v>
      </c>
      <c r="K502">
        <v>4.8798980712890598</v>
      </c>
      <c r="L502" s="7">
        <v>3.8205795288085902</v>
      </c>
      <c r="M502">
        <v>3.2386112213134801</v>
      </c>
      <c r="N502">
        <v>4.5691146850585902</v>
      </c>
      <c r="O502">
        <v>1</v>
      </c>
      <c r="P502">
        <v>1</v>
      </c>
      <c r="Q502">
        <v>10</v>
      </c>
      <c r="R502" s="12">
        <v>0.1</v>
      </c>
      <c r="S502" s="12">
        <f t="shared" si="7"/>
        <v>0.1</v>
      </c>
      <c r="T502">
        <v>1.3277721405029299</v>
      </c>
      <c r="U502">
        <v>1.22971534729004</v>
      </c>
      <c r="V502">
        <v>1.11372447013855</v>
      </c>
      <c r="W502" s="13">
        <v>0.11599087715148899</v>
      </c>
      <c r="X502">
        <v>0.21404767036437999</v>
      </c>
      <c r="Y502">
        <v>0.21404767036437999</v>
      </c>
      <c r="Z502">
        <v>0.1</v>
      </c>
      <c r="AA502">
        <v>0.9</v>
      </c>
      <c r="AB502">
        <v>0.9</v>
      </c>
      <c r="AC502">
        <v>0.9</v>
      </c>
      <c r="AD502">
        <v>0.1</v>
      </c>
      <c r="AE502">
        <v>0.8</v>
      </c>
    </row>
    <row r="503" spans="1:31" x14ac:dyDescent="0.15">
      <c r="A503" s="4">
        <v>31</v>
      </c>
      <c r="B503">
        <v>11</v>
      </c>
      <c r="C503">
        <v>9</v>
      </c>
      <c r="D503">
        <v>10</v>
      </c>
      <c r="E503">
        <v>10</v>
      </c>
      <c r="F503">
        <v>9</v>
      </c>
      <c r="G503">
        <v>1</v>
      </c>
      <c r="H503">
        <v>2</v>
      </c>
      <c r="I503">
        <v>8</v>
      </c>
      <c r="J503">
        <v>0.55000000000000004</v>
      </c>
      <c r="K503">
        <v>5.85984230041504</v>
      </c>
      <c r="L503" s="7">
        <v>3.82212257385254</v>
      </c>
      <c r="M503">
        <v>2.6394004821777299</v>
      </c>
      <c r="N503">
        <v>8.7102012634277308</v>
      </c>
      <c r="O503">
        <v>2</v>
      </c>
      <c r="P503">
        <v>2</v>
      </c>
      <c r="Q503">
        <v>8</v>
      </c>
      <c r="R503" s="12">
        <v>0.25</v>
      </c>
      <c r="S503" s="12">
        <f t="shared" si="7"/>
        <v>0.2</v>
      </c>
      <c r="T503">
        <v>1.53060150146484</v>
      </c>
      <c r="U503">
        <v>1.19746589660645</v>
      </c>
      <c r="V503">
        <v>1.3077245950698899</v>
      </c>
      <c r="W503" s="13">
        <v>0.11025869846344</v>
      </c>
      <c r="X503">
        <v>0.222876906394958</v>
      </c>
      <c r="Y503">
        <v>0.222876906394958</v>
      </c>
      <c r="Z503">
        <v>0.2</v>
      </c>
      <c r="AA503">
        <v>0.6</v>
      </c>
      <c r="AB503">
        <v>0.75</v>
      </c>
      <c r="AC503">
        <v>0.66666666666666696</v>
      </c>
      <c r="AD503">
        <v>0.4</v>
      </c>
      <c r="AE503">
        <v>0.4</v>
      </c>
    </row>
    <row r="504" spans="1:31" x14ac:dyDescent="0.15">
      <c r="A504" s="4">
        <v>520</v>
      </c>
      <c r="B504">
        <v>12</v>
      </c>
      <c r="C504">
        <v>8</v>
      </c>
      <c r="D504">
        <v>10</v>
      </c>
      <c r="E504">
        <v>10</v>
      </c>
      <c r="F504">
        <v>10</v>
      </c>
      <c r="G504">
        <v>0</v>
      </c>
      <c r="H504">
        <v>2</v>
      </c>
      <c r="I504">
        <v>8</v>
      </c>
      <c r="J504">
        <v>0.6</v>
      </c>
      <c r="K504">
        <v>5.25994873046875</v>
      </c>
      <c r="L504" s="7">
        <v>3.82373046875</v>
      </c>
      <c r="M504">
        <v>2.8424625396728498</v>
      </c>
      <c r="N504">
        <v>5.9545173645019496</v>
      </c>
      <c r="O504">
        <v>1</v>
      </c>
      <c r="P504">
        <v>1</v>
      </c>
      <c r="Q504">
        <v>9</v>
      </c>
      <c r="R504" s="12">
        <v>0.1111</v>
      </c>
      <c r="S504" s="12">
        <f t="shared" si="7"/>
        <v>0.1</v>
      </c>
      <c r="T504">
        <v>1.53349113464355</v>
      </c>
      <c r="U504">
        <v>1.33817386627197</v>
      </c>
      <c r="V504">
        <v>1.26590347290039</v>
      </c>
      <c r="W504" s="13">
        <v>7.2270393371582003E-2</v>
      </c>
      <c r="X504">
        <v>0.26758766174316401</v>
      </c>
      <c r="Y504">
        <v>0.26758766174316401</v>
      </c>
      <c r="Z504">
        <v>0.1</v>
      </c>
      <c r="AA504">
        <v>0.8</v>
      </c>
      <c r="AB504">
        <v>0.88888888888888895</v>
      </c>
      <c r="AC504">
        <v>0.84210526315789502</v>
      </c>
      <c r="AD504">
        <v>0.2</v>
      </c>
      <c r="AE504">
        <v>0.7</v>
      </c>
    </row>
    <row r="505" spans="1:31" x14ac:dyDescent="0.15">
      <c r="A505" s="4">
        <v>979</v>
      </c>
      <c r="B505">
        <v>12</v>
      </c>
      <c r="C505">
        <v>8</v>
      </c>
      <c r="D505">
        <v>10</v>
      </c>
      <c r="E505">
        <v>10</v>
      </c>
      <c r="F505">
        <v>10</v>
      </c>
      <c r="G505">
        <v>0</v>
      </c>
      <c r="H505">
        <v>2</v>
      </c>
      <c r="I505">
        <v>8</v>
      </c>
      <c r="J505">
        <v>0.6</v>
      </c>
      <c r="K505">
        <v>4.74538230895996</v>
      </c>
      <c r="L505" s="7">
        <v>3.82391357421875</v>
      </c>
      <c r="M505">
        <v>4.6266803741455096</v>
      </c>
      <c r="N505">
        <v>5.6107864379882804</v>
      </c>
      <c r="O505">
        <v>0</v>
      </c>
      <c r="P505">
        <v>0</v>
      </c>
      <c r="Q505">
        <v>8</v>
      </c>
      <c r="R505" s="12">
        <v>0</v>
      </c>
      <c r="S505" s="12">
        <f t="shared" si="7"/>
        <v>0</v>
      </c>
      <c r="T505">
        <v>1.3454437255859399</v>
      </c>
      <c r="U505">
        <v>1.24429607391357</v>
      </c>
      <c r="V505">
        <v>1.1167688369751001</v>
      </c>
      <c r="W505" s="13">
        <v>0.12752723693847701</v>
      </c>
      <c r="X505">
        <v>0.22867488861084001</v>
      </c>
      <c r="Y505">
        <v>0.22867488861084001</v>
      </c>
      <c r="Z505">
        <v>0</v>
      </c>
      <c r="AA505">
        <v>0.8</v>
      </c>
      <c r="AB505">
        <v>1</v>
      </c>
      <c r="AC505">
        <v>0.88888888888888895</v>
      </c>
      <c r="AD505">
        <v>0.2</v>
      </c>
      <c r="AE505">
        <v>0.8</v>
      </c>
    </row>
    <row r="506" spans="1:31" x14ac:dyDescent="0.15">
      <c r="A506" s="4">
        <v>892</v>
      </c>
      <c r="B506">
        <v>12</v>
      </c>
      <c r="C506">
        <v>8</v>
      </c>
      <c r="D506">
        <v>10</v>
      </c>
      <c r="E506">
        <v>10</v>
      </c>
      <c r="F506">
        <v>10</v>
      </c>
      <c r="G506">
        <v>0</v>
      </c>
      <c r="H506">
        <v>2</v>
      </c>
      <c r="I506">
        <v>8</v>
      </c>
      <c r="J506">
        <v>0.6</v>
      </c>
      <c r="K506">
        <v>4.4420337677001998</v>
      </c>
      <c r="L506" s="7">
        <v>3.82478523254394</v>
      </c>
      <c r="M506">
        <v>4.8300552368164098</v>
      </c>
      <c r="N506">
        <v>4.3428306579589799</v>
      </c>
      <c r="O506">
        <v>0</v>
      </c>
      <c r="P506">
        <v>0</v>
      </c>
      <c r="Q506">
        <v>9</v>
      </c>
      <c r="R506" s="12">
        <v>0</v>
      </c>
      <c r="S506" s="12">
        <f t="shared" si="7"/>
        <v>0</v>
      </c>
      <c r="T506">
        <v>1.3027286529541</v>
      </c>
      <c r="U506">
        <v>1.2597808837890601</v>
      </c>
      <c r="V506">
        <v>1.08521044254303</v>
      </c>
      <c r="W506" s="13">
        <v>0.17457044124603299</v>
      </c>
      <c r="X506">
        <v>0.217518210411072</v>
      </c>
      <c r="Y506">
        <v>0.217518210411072</v>
      </c>
      <c r="Z506">
        <v>0</v>
      </c>
      <c r="AA506">
        <v>0.9</v>
      </c>
      <c r="AB506">
        <v>1</v>
      </c>
      <c r="AC506">
        <v>0.94736842105263197</v>
      </c>
      <c r="AD506">
        <v>0.1</v>
      </c>
      <c r="AE506">
        <v>0.9</v>
      </c>
    </row>
    <row r="507" spans="1:31" x14ac:dyDescent="0.15">
      <c r="A507" s="4">
        <v>29</v>
      </c>
      <c r="B507">
        <v>11</v>
      </c>
      <c r="C507">
        <v>9</v>
      </c>
      <c r="D507">
        <v>10</v>
      </c>
      <c r="E507">
        <v>10</v>
      </c>
      <c r="F507">
        <v>9</v>
      </c>
      <c r="G507">
        <v>1</v>
      </c>
      <c r="H507">
        <v>2</v>
      </c>
      <c r="I507">
        <v>8</v>
      </c>
      <c r="J507">
        <v>0.55000000000000004</v>
      </c>
      <c r="K507">
        <v>4.7264022827148402</v>
      </c>
      <c r="L507" s="7">
        <v>3.8251647949218701</v>
      </c>
      <c r="M507">
        <v>4.9203014373779297</v>
      </c>
      <c r="N507">
        <v>5.8750972747802699</v>
      </c>
      <c r="O507">
        <v>0</v>
      </c>
      <c r="P507">
        <v>0</v>
      </c>
      <c r="Q507">
        <v>7</v>
      </c>
      <c r="R507" s="12">
        <v>0</v>
      </c>
      <c r="S507" s="12">
        <f t="shared" si="7"/>
        <v>0</v>
      </c>
      <c r="T507">
        <v>1.0801849365234399</v>
      </c>
      <c r="U507">
        <v>1.00360107421875</v>
      </c>
      <c r="V507">
        <v>0.93322449922561601</v>
      </c>
      <c r="W507" s="13">
        <v>7.0376574993133503E-2</v>
      </c>
      <c r="X507">
        <v>0.14696043729782099</v>
      </c>
      <c r="Y507">
        <v>0.14696043729782099</v>
      </c>
      <c r="Z507">
        <v>0</v>
      </c>
      <c r="AA507">
        <v>0.7</v>
      </c>
      <c r="AB507">
        <v>1</v>
      </c>
      <c r="AC507">
        <v>0.82352941176470595</v>
      </c>
      <c r="AD507">
        <v>0.3</v>
      </c>
      <c r="AE507">
        <v>0.7</v>
      </c>
    </row>
    <row r="508" spans="1:31" x14ac:dyDescent="0.15">
      <c r="A508" s="4">
        <v>117</v>
      </c>
      <c r="B508">
        <v>14</v>
      </c>
      <c r="C508">
        <v>6</v>
      </c>
      <c r="D508">
        <v>10</v>
      </c>
      <c r="E508">
        <v>10</v>
      </c>
      <c r="F508">
        <v>10</v>
      </c>
      <c r="G508">
        <v>0</v>
      </c>
      <c r="H508">
        <v>4</v>
      </c>
      <c r="I508">
        <v>6</v>
      </c>
      <c r="J508">
        <v>0.7</v>
      </c>
      <c r="K508">
        <v>5.9060478210449201</v>
      </c>
      <c r="L508" s="7">
        <v>3.8289833068847701</v>
      </c>
      <c r="M508">
        <v>2.9329662322997998</v>
      </c>
      <c r="N508">
        <v>3.6992950439453098</v>
      </c>
      <c r="O508">
        <v>1</v>
      </c>
      <c r="P508">
        <v>1</v>
      </c>
      <c r="Q508">
        <v>10</v>
      </c>
      <c r="R508" s="12">
        <v>0.1</v>
      </c>
      <c r="S508" s="12">
        <f t="shared" si="7"/>
        <v>0.1</v>
      </c>
      <c r="T508">
        <v>1.9863529205322299</v>
      </c>
      <c r="U508">
        <v>1.89092540740967</v>
      </c>
      <c r="V508">
        <v>1.64738404750824</v>
      </c>
      <c r="W508" s="13">
        <v>0.243541359901428</v>
      </c>
      <c r="X508">
        <v>0.33896887302398698</v>
      </c>
      <c r="Y508">
        <v>0.33896887302398698</v>
      </c>
      <c r="Z508">
        <v>0.1</v>
      </c>
      <c r="AA508">
        <v>0.9</v>
      </c>
      <c r="AB508">
        <v>0.9</v>
      </c>
      <c r="AC508">
        <v>0.9</v>
      </c>
      <c r="AD508">
        <v>0.1</v>
      </c>
      <c r="AE508">
        <v>0.8</v>
      </c>
    </row>
    <row r="509" spans="1:31" x14ac:dyDescent="0.15">
      <c r="A509" s="4">
        <v>920</v>
      </c>
      <c r="B509">
        <v>13</v>
      </c>
      <c r="C509">
        <v>7</v>
      </c>
      <c r="D509">
        <v>10</v>
      </c>
      <c r="E509">
        <v>10</v>
      </c>
      <c r="F509">
        <v>9</v>
      </c>
      <c r="G509">
        <v>1</v>
      </c>
      <c r="H509">
        <v>4</v>
      </c>
      <c r="I509">
        <v>6</v>
      </c>
      <c r="J509">
        <v>0.65</v>
      </c>
      <c r="K509">
        <v>6.2833023071289098</v>
      </c>
      <c r="L509" s="7">
        <v>3.8296527862548801</v>
      </c>
      <c r="M509">
        <v>2.9750862121582</v>
      </c>
      <c r="N509">
        <v>4.7098369598388699</v>
      </c>
      <c r="O509">
        <v>1</v>
      </c>
      <c r="P509">
        <v>1</v>
      </c>
      <c r="Q509">
        <v>9</v>
      </c>
      <c r="R509" s="12">
        <v>0.1111</v>
      </c>
      <c r="S509" s="12">
        <f t="shared" si="7"/>
        <v>0.1</v>
      </c>
      <c r="T509">
        <v>1.6528358459472701</v>
      </c>
      <c r="U509">
        <v>1.5269699096679701</v>
      </c>
      <c r="V509">
        <v>1.3978964090347299</v>
      </c>
      <c r="W509" s="13">
        <v>0.12907350063324</v>
      </c>
      <c r="X509">
        <v>0.25493943691253701</v>
      </c>
      <c r="Y509">
        <v>0.25493943691253701</v>
      </c>
      <c r="Z509">
        <v>0.1</v>
      </c>
      <c r="AA509">
        <v>0.8</v>
      </c>
      <c r="AB509">
        <v>0.88888888888888895</v>
      </c>
      <c r="AC509">
        <v>0.84210526315789502</v>
      </c>
      <c r="AD509">
        <v>0.2</v>
      </c>
      <c r="AE509">
        <v>0.7</v>
      </c>
    </row>
    <row r="510" spans="1:31" x14ac:dyDescent="0.15">
      <c r="A510" s="4">
        <v>341</v>
      </c>
      <c r="B510">
        <v>13</v>
      </c>
      <c r="C510">
        <v>7</v>
      </c>
      <c r="D510">
        <v>10</v>
      </c>
      <c r="E510">
        <v>10</v>
      </c>
      <c r="F510">
        <v>10</v>
      </c>
      <c r="G510">
        <v>0</v>
      </c>
      <c r="H510">
        <v>3</v>
      </c>
      <c r="I510">
        <v>7</v>
      </c>
      <c r="J510">
        <v>0.65</v>
      </c>
      <c r="K510">
        <v>4.6808929443359402</v>
      </c>
      <c r="L510" s="7">
        <v>3.8305625915527299</v>
      </c>
      <c r="M510">
        <v>4.0500564575195304</v>
      </c>
      <c r="N510">
        <v>3.14798927307129</v>
      </c>
      <c r="O510">
        <v>0</v>
      </c>
      <c r="P510">
        <v>0</v>
      </c>
      <c r="Q510">
        <v>5</v>
      </c>
      <c r="R510" s="12">
        <v>0</v>
      </c>
      <c r="S510" s="12">
        <f t="shared" si="7"/>
        <v>0</v>
      </c>
      <c r="T510">
        <v>1.2324581146240201</v>
      </c>
      <c r="U510">
        <v>1.2338308095932</v>
      </c>
      <c r="V510">
        <v>1.03034627437592</v>
      </c>
      <c r="W510" s="13">
        <v>0.20348453521728499</v>
      </c>
      <c r="X510">
        <v>0.20211184024810799</v>
      </c>
      <c r="Y510">
        <v>0.20211184024810799</v>
      </c>
      <c r="Z510">
        <v>0</v>
      </c>
      <c r="AA510">
        <v>0.5</v>
      </c>
      <c r="AB510">
        <v>1</v>
      </c>
      <c r="AC510">
        <v>0.66666666666666696</v>
      </c>
      <c r="AD510">
        <v>0.5</v>
      </c>
      <c r="AE510">
        <v>0.5</v>
      </c>
    </row>
    <row r="511" spans="1:31" x14ac:dyDescent="0.15">
      <c r="A511" s="4">
        <v>700</v>
      </c>
      <c r="B511">
        <v>13</v>
      </c>
      <c r="C511">
        <v>7</v>
      </c>
      <c r="D511">
        <v>10</v>
      </c>
      <c r="E511">
        <v>10</v>
      </c>
      <c r="F511">
        <v>10</v>
      </c>
      <c r="G511">
        <v>0</v>
      </c>
      <c r="H511">
        <v>3</v>
      </c>
      <c r="I511">
        <v>7</v>
      </c>
      <c r="J511">
        <v>0.65</v>
      </c>
      <c r="K511">
        <v>5.2608013153076199</v>
      </c>
      <c r="L511" s="7">
        <v>3.8317852020263699</v>
      </c>
      <c r="M511">
        <v>3.6856346130371098</v>
      </c>
      <c r="N511">
        <v>4.5546035766601598</v>
      </c>
      <c r="O511">
        <v>0</v>
      </c>
      <c r="P511">
        <v>0</v>
      </c>
      <c r="Q511">
        <v>9</v>
      </c>
      <c r="R511" s="12">
        <v>0</v>
      </c>
      <c r="S511" s="12">
        <f t="shared" si="7"/>
        <v>0</v>
      </c>
      <c r="T511">
        <v>1.45002365112305</v>
      </c>
      <c r="U511">
        <v>1.36887872219086</v>
      </c>
      <c r="V511">
        <v>1.2093544006347701</v>
      </c>
      <c r="W511" s="13">
        <v>0.159524321556091</v>
      </c>
      <c r="X511">
        <v>0.240669250488281</v>
      </c>
      <c r="Y511">
        <v>0.240669250488281</v>
      </c>
      <c r="Z511">
        <v>0</v>
      </c>
      <c r="AA511">
        <v>0.9</v>
      </c>
      <c r="AB511">
        <v>1</v>
      </c>
      <c r="AC511">
        <v>0.94736842105263197</v>
      </c>
      <c r="AD511">
        <v>0.1</v>
      </c>
      <c r="AE511">
        <v>0.9</v>
      </c>
    </row>
    <row r="512" spans="1:31" x14ac:dyDescent="0.15">
      <c r="A512" s="4">
        <v>183</v>
      </c>
      <c r="B512">
        <v>14</v>
      </c>
      <c r="C512">
        <v>6</v>
      </c>
      <c r="D512">
        <v>10</v>
      </c>
      <c r="E512">
        <v>10</v>
      </c>
      <c r="F512">
        <v>10</v>
      </c>
      <c r="G512">
        <v>0</v>
      </c>
      <c r="H512">
        <v>4</v>
      </c>
      <c r="I512">
        <v>6</v>
      </c>
      <c r="J512">
        <v>0.7</v>
      </c>
      <c r="K512">
        <v>5.8816108703613299</v>
      </c>
      <c r="L512" s="7">
        <v>3.8419284820556601</v>
      </c>
      <c r="M512">
        <v>3.0170707702636701</v>
      </c>
      <c r="N512">
        <v>3.72445487976074</v>
      </c>
      <c r="O512">
        <v>2</v>
      </c>
      <c r="P512">
        <v>2</v>
      </c>
      <c r="Q512">
        <v>12</v>
      </c>
      <c r="R512" s="12">
        <v>0.16669999999999999</v>
      </c>
      <c r="S512" s="12">
        <f t="shared" si="7"/>
        <v>0.2</v>
      </c>
      <c r="T512">
        <v>1.73781967163086</v>
      </c>
      <c r="U512">
        <v>1.64666700363159</v>
      </c>
      <c r="V512">
        <v>1.45300889015198</v>
      </c>
      <c r="W512" s="13">
        <v>0.19365811347961401</v>
      </c>
      <c r="X512">
        <v>0.284810781478882</v>
      </c>
      <c r="Y512">
        <v>0.284810781478882</v>
      </c>
      <c r="Z512">
        <v>0.2</v>
      </c>
      <c r="AA512">
        <v>1</v>
      </c>
      <c r="AB512">
        <v>0.83333333333333304</v>
      </c>
      <c r="AC512">
        <v>0.90909090909090895</v>
      </c>
      <c r="AD512">
        <v>0</v>
      </c>
      <c r="AE512">
        <v>0.8</v>
      </c>
    </row>
    <row r="513" spans="1:31" x14ac:dyDescent="0.15">
      <c r="A513" s="4">
        <v>214</v>
      </c>
      <c r="B513">
        <v>12</v>
      </c>
      <c r="C513">
        <v>8</v>
      </c>
      <c r="D513">
        <v>10</v>
      </c>
      <c r="E513">
        <v>10</v>
      </c>
      <c r="F513">
        <v>10</v>
      </c>
      <c r="G513">
        <v>0</v>
      </c>
      <c r="H513">
        <v>2</v>
      </c>
      <c r="I513">
        <v>8</v>
      </c>
      <c r="J513">
        <v>0.6</v>
      </c>
      <c r="K513">
        <v>4.4348030090331996</v>
      </c>
      <c r="L513" s="7">
        <v>3.8466434478759801</v>
      </c>
      <c r="M513">
        <v>5.1451759338378897</v>
      </c>
      <c r="N513">
        <v>4.56396484375</v>
      </c>
      <c r="O513">
        <v>0</v>
      </c>
      <c r="P513">
        <v>0</v>
      </c>
      <c r="Q513">
        <v>4</v>
      </c>
      <c r="R513" s="12">
        <v>0</v>
      </c>
      <c r="S513" s="12">
        <f t="shared" si="7"/>
        <v>0</v>
      </c>
      <c r="T513">
        <v>1.1362323760986299</v>
      </c>
      <c r="U513">
        <v>1.13276767730713</v>
      </c>
      <c r="V513">
        <v>0.96033227443695102</v>
      </c>
      <c r="W513" s="13">
        <v>0.172435402870178</v>
      </c>
      <c r="X513">
        <v>0.17590010166168199</v>
      </c>
      <c r="Y513">
        <v>0.17590010166168199</v>
      </c>
      <c r="Z513">
        <v>0</v>
      </c>
      <c r="AA513">
        <v>0.4</v>
      </c>
      <c r="AB513">
        <v>1</v>
      </c>
      <c r="AC513">
        <v>0.57142857142857195</v>
      </c>
      <c r="AD513">
        <v>0.6</v>
      </c>
      <c r="AE513">
        <v>0.4</v>
      </c>
    </row>
    <row r="514" spans="1:31" x14ac:dyDescent="0.15">
      <c r="A514" s="4">
        <v>481</v>
      </c>
      <c r="B514">
        <v>12</v>
      </c>
      <c r="C514">
        <v>8</v>
      </c>
      <c r="D514">
        <v>10</v>
      </c>
      <c r="E514">
        <v>10</v>
      </c>
      <c r="F514">
        <v>10</v>
      </c>
      <c r="G514">
        <v>0</v>
      </c>
      <c r="H514">
        <v>2</v>
      </c>
      <c r="I514">
        <v>8</v>
      </c>
      <c r="J514">
        <v>0.6</v>
      </c>
      <c r="K514">
        <v>5.57338523864746</v>
      </c>
      <c r="L514" s="7">
        <v>3.84683036804199</v>
      </c>
      <c r="M514">
        <v>2.6131629943847701</v>
      </c>
      <c r="N514">
        <v>7.0906906127929696</v>
      </c>
      <c r="O514">
        <v>2</v>
      </c>
      <c r="P514">
        <v>2</v>
      </c>
      <c r="Q514">
        <v>12</v>
      </c>
      <c r="R514" s="12">
        <v>0.16669999999999999</v>
      </c>
      <c r="S514" s="12">
        <f t="shared" ref="S514:S577" si="8">O514/E514</f>
        <v>0.2</v>
      </c>
      <c r="T514">
        <v>1.7116889953613299</v>
      </c>
      <c r="U514">
        <v>1.43662929534912</v>
      </c>
      <c r="V514">
        <v>1.4205834865570099</v>
      </c>
      <c r="W514" s="13">
        <v>1.6045808792114299E-2</v>
      </c>
      <c r="X514">
        <v>0.29110550880432101</v>
      </c>
      <c r="Y514">
        <v>0.29110550880432101</v>
      </c>
      <c r="Z514">
        <v>0.2</v>
      </c>
      <c r="AA514">
        <v>1</v>
      </c>
      <c r="AB514">
        <v>0.83333333333333304</v>
      </c>
      <c r="AC514">
        <v>0.90909090909090895</v>
      </c>
      <c r="AD514">
        <v>0</v>
      </c>
      <c r="AE514">
        <v>0.8</v>
      </c>
    </row>
    <row r="515" spans="1:31" x14ac:dyDescent="0.15">
      <c r="A515" s="4">
        <v>509</v>
      </c>
      <c r="B515">
        <v>14</v>
      </c>
      <c r="C515">
        <v>6</v>
      </c>
      <c r="D515">
        <v>10</v>
      </c>
      <c r="E515">
        <v>10</v>
      </c>
      <c r="F515">
        <v>10</v>
      </c>
      <c r="G515">
        <v>0</v>
      </c>
      <c r="H515">
        <v>4</v>
      </c>
      <c r="I515">
        <v>6</v>
      </c>
      <c r="J515">
        <v>0.7</v>
      </c>
      <c r="K515">
        <v>5.70650291442871</v>
      </c>
      <c r="L515" s="7">
        <v>3.8545188903808598</v>
      </c>
      <c r="M515">
        <v>3.5474548339843701</v>
      </c>
      <c r="N515">
        <v>4.1181793212890598</v>
      </c>
      <c r="O515">
        <v>1</v>
      </c>
      <c r="P515">
        <v>1</v>
      </c>
      <c r="Q515">
        <v>10</v>
      </c>
      <c r="R515" s="12">
        <v>0.1</v>
      </c>
      <c r="S515" s="12">
        <f t="shared" si="8"/>
        <v>0.1</v>
      </c>
      <c r="T515">
        <v>1.7006759643554701</v>
      </c>
      <c r="U515">
        <v>1.62447929382324</v>
      </c>
      <c r="V515">
        <v>1.4136321544647199</v>
      </c>
      <c r="W515" s="13">
        <v>0.21084713935852101</v>
      </c>
      <c r="X515">
        <v>0.28704380989074701</v>
      </c>
      <c r="Y515">
        <v>0.28704380989074701</v>
      </c>
      <c r="Z515">
        <v>0.1</v>
      </c>
      <c r="AA515">
        <v>0.9</v>
      </c>
      <c r="AB515">
        <v>0.9</v>
      </c>
      <c r="AC515">
        <v>0.9</v>
      </c>
      <c r="AD515">
        <v>0.1</v>
      </c>
      <c r="AE515">
        <v>0.8</v>
      </c>
    </row>
    <row r="516" spans="1:31" x14ac:dyDescent="0.15">
      <c r="A516" s="4">
        <v>83</v>
      </c>
      <c r="B516">
        <v>13</v>
      </c>
      <c r="C516">
        <v>7</v>
      </c>
      <c r="D516">
        <v>10</v>
      </c>
      <c r="E516">
        <v>10</v>
      </c>
      <c r="F516">
        <v>9</v>
      </c>
      <c r="G516">
        <v>1</v>
      </c>
      <c r="H516">
        <v>4</v>
      </c>
      <c r="I516">
        <v>6</v>
      </c>
      <c r="J516">
        <v>0.65</v>
      </c>
      <c r="K516">
        <v>5.28350830078125</v>
      </c>
      <c r="L516" s="7">
        <v>3.8555164337158199</v>
      </c>
      <c r="M516">
        <v>3.6796112060546902</v>
      </c>
      <c r="N516">
        <v>3.27681541442871</v>
      </c>
      <c r="O516">
        <v>1</v>
      </c>
      <c r="P516">
        <v>1</v>
      </c>
      <c r="Q516">
        <v>9</v>
      </c>
      <c r="R516" s="12">
        <v>0.1111</v>
      </c>
      <c r="S516" s="12">
        <f t="shared" si="8"/>
        <v>0.1</v>
      </c>
      <c r="T516">
        <v>1.39971923828125</v>
      </c>
      <c r="U516">
        <v>1.34933662414551</v>
      </c>
      <c r="V516">
        <v>1.1942123174667401</v>
      </c>
      <c r="W516" s="13">
        <v>0.155124306678772</v>
      </c>
      <c r="X516">
        <v>0.20550692081451399</v>
      </c>
      <c r="Y516">
        <v>0.20550692081451399</v>
      </c>
      <c r="Z516">
        <v>0.1</v>
      </c>
      <c r="AA516">
        <v>0.8</v>
      </c>
      <c r="AB516">
        <v>0.88888888888888895</v>
      </c>
      <c r="AC516">
        <v>0.84210526315789502</v>
      </c>
      <c r="AD516">
        <v>0.2</v>
      </c>
      <c r="AE516">
        <v>0.7</v>
      </c>
    </row>
    <row r="517" spans="1:31" x14ac:dyDescent="0.15">
      <c r="A517" s="4">
        <v>574</v>
      </c>
      <c r="B517">
        <v>11</v>
      </c>
      <c r="C517">
        <v>9</v>
      </c>
      <c r="D517">
        <v>10</v>
      </c>
      <c r="E517">
        <v>10</v>
      </c>
      <c r="F517">
        <v>9</v>
      </c>
      <c r="G517">
        <v>1</v>
      </c>
      <c r="H517">
        <v>2</v>
      </c>
      <c r="I517">
        <v>8</v>
      </c>
      <c r="J517">
        <v>0.55000000000000004</v>
      </c>
      <c r="K517">
        <v>5.0445327758789098</v>
      </c>
      <c r="L517" s="7">
        <v>3.8555393218994101</v>
      </c>
      <c r="M517">
        <v>3.3375911712646502</v>
      </c>
      <c r="N517">
        <v>5.2975196838378897</v>
      </c>
      <c r="O517">
        <v>1</v>
      </c>
      <c r="P517">
        <v>1</v>
      </c>
      <c r="Q517">
        <v>7</v>
      </c>
      <c r="R517" s="12">
        <v>0.1429</v>
      </c>
      <c r="S517" s="12">
        <f t="shared" si="8"/>
        <v>0.1</v>
      </c>
      <c r="T517">
        <v>1.2057037353515601</v>
      </c>
      <c r="U517">
        <v>1.1022262573242201</v>
      </c>
      <c r="V517">
        <v>1.03332996368408</v>
      </c>
      <c r="W517" s="13">
        <v>6.8896293640136705E-2</v>
      </c>
      <c r="X517">
        <v>0.17237377166748</v>
      </c>
      <c r="Y517">
        <v>0.17237377166748</v>
      </c>
      <c r="Z517">
        <v>0.1</v>
      </c>
      <c r="AA517">
        <v>0.6</v>
      </c>
      <c r="AB517">
        <v>0.85714285714285698</v>
      </c>
      <c r="AC517">
        <v>0.70588235294117596</v>
      </c>
      <c r="AD517">
        <v>0.4</v>
      </c>
      <c r="AE517">
        <v>0.5</v>
      </c>
    </row>
    <row r="518" spans="1:31" x14ac:dyDescent="0.15">
      <c r="A518" s="4">
        <v>488</v>
      </c>
      <c r="B518">
        <v>12</v>
      </c>
      <c r="C518">
        <v>8</v>
      </c>
      <c r="D518">
        <v>10</v>
      </c>
      <c r="E518">
        <v>10</v>
      </c>
      <c r="F518">
        <v>10</v>
      </c>
      <c r="G518">
        <v>0</v>
      </c>
      <c r="H518">
        <v>2</v>
      </c>
      <c r="I518">
        <v>8</v>
      </c>
      <c r="J518">
        <v>0.6</v>
      </c>
      <c r="K518">
        <v>4.3781681060790998</v>
      </c>
      <c r="L518" s="7">
        <v>3.8583965301513699</v>
      </c>
      <c r="M518">
        <v>4.9362545013427699</v>
      </c>
      <c r="N518">
        <v>3.9461822509765598</v>
      </c>
      <c r="O518">
        <v>0</v>
      </c>
      <c r="P518">
        <v>0</v>
      </c>
      <c r="Q518">
        <v>4</v>
      </c>
      <c r="R518" s="12">
        <v>0</v>
      </c>
      <c r="S518" s="12">
        <f t="shared" si="8"/>
        <v>0</v>
      </c>
      <c r="T518">
        <v>1.1378917694091799</v>
      </c>
      <c r="U518">
        <v>1.1502046585082999</v>
      </c>
      <c r="V518">
        <v>0.94630050659179699</v>
      </c>
      <c r="W518" s="13">
        <v>0.20390415191650399</v>
      </c>
      <c r="X518">
        <v>0.19159126281738301</v>
      </c>
      <c r="Y518">
        <v>0.19159126281738301</v>
      </c>
      <c r="Z518">
        <v>0</v>
      </c>
      <c r="AA518">
        <v>0.4</v>
      </c>
      <c r="AB518">
        <v>1</v>
      </c>
      <c r="AC518">
        <v>0.57142857142857195</v>
      </c>
      <c r="AD518">
        <v>0.6</v>
      </c>
      <c r="AE518">
        <v>0.4</v>
      </c>
    </row>
    <row r="519" spans="1:31" x14ac:dyDescent="0.15">
      <c r="A519" s="4">
        <v>685</v>
      </c>
      <c r="B519">
        <v>11</v>
      </c>
      <c r="C519">
        <v>9</v>
      </c>
      <c r="D519">
        <v>10</v>
      </c>
      <c r="E519">
        <v>10</v>
      </c>
      <c r="F519">
        <v>9</v>
      </c>
      <c r="G519">
        <v>1</v>
      </c>
      <c r="H519">
        <v>2</v>
      </c>
      <c r="I519">
        <v>8</v>
      </c>
      <c r="J519">
        <v>0.55000000000000004</v>
      </c>
      <c r="K519">
        <v>5.6581230163574201</v>
      </c>
      <c r="L519" s="7">
        <v>3.8594169616699201</v>
      </c>
      <c r="M519">
        <v>2.1157989501953098</v>
      </c>
      <c r="N519">
        <v>6.8140106201171902</v>
      </c>
      <c r="O519">
        <v>2</v>
      </c>
      <c r="P519">
        <v>2</v>
      </c>
      <c r="Q519">
        <v>10</v>
      </c>
      <c r="R519" s="12">
        <v>0.2</v>
      </c>
      <c r="S519" s="12">
        <f t="shared" si="8"/>
        <v>0.2</v>
      </c>
      <c r="T519">
        <v>1.4550971984863299</v>
      </c>
      <c r="U519">
        <v>1.21012210845947</v>
      </c>
      <c r="V519">
        <v>1.2308931350707999</v>
      </c>
      <c r="W519" s="13">
        <v>2.0771026611328101E-2</v>
      </c>
      <c r="X519">
        <v>0.22420406341552701</v>
      </c>
      <c r="Y519">
        <v>0.22420406341552701</v>
      </c>
      <c r="Z519">
        <v>0.2</v>
      </c>
      <c r="AA519">
        <v>0.8</v>
      </c>
      <c r="AB519">
        <v>0.8</v>
      </c>
      <c r="AC519">
        <v>0.8</v>
      </c>
      <c r="AD519">
        <v>0.2</v>
      </c>
      <c r="AE519">
        <v>0.6</v>
      </c>
    </row>
    <row r="520" spans="1:31" x14ac:dyDescent="0.15">
      <c r="A520" s="4">
        <v>50</v>
      </c>
      <c r="B520">
        <v>15</v>
      </c>
      <c r="C520">
        <v>5</v>
      </c>
      <c r="D520">
        <v>10</v>
      </c>
      <c r="E520">
        <v>10</v>
      </c>
      <c r="F520">
        <v>10</v>
      </c>
      <c r="G520">
        <v>0</v>
      </c>
      <c r="H520">
        <v>5</v>
      </c>
      <c r="I520">
        <v>5</v>
      </c>
      <c r="J520">
        <v>0.75</v>
      </c>
      <c r="K520">
        <v>6.0314350128173801</v>
      </c>
      <c r="L520" s="7">
        <v>3.85945320129394</v>
      </c>
      <c r="M520">
        <v>3.3321285247802699</v>
      </c>
      <c r="N520">
        <v>3.2893085479736301</v>
      </c>
      <c r="O520">
        <v>2</v>
      </c>
      <c r="P520">
        <v>2</v>
      </c>
      <c r="Q520">
        <v>11</v>
      </c>
      <c r="R520" s="12">
        <v>0.18179999999999999</v>
      </c>
      <c r="S520" s="12">
        <f t="shared" si="8"/>
        <v>0.2</v>
      </c>
      <c r="T520">
        <v>1.6813106536865201</v>
      </c>
      <c r="U520">
        <v>1.6565796136856099</v>
      </c>
      <c r="V520">
        <v>1.3910707235336299</v>
      </c>
      <c r="W520" s="13">
        <v>0.26550889015197698</v>
      </c>
      <c r="X520">
        <v>0.29023993015289301</v>
      </c>
      <c r="Y520">
        <v>0.29023993015289301</v>
      </c>
      <c r="Z520">
        <v>0.2</v>
      </c>
      <c r="AA520">
        <v>0.9</v>
      </c>
      <c r="AB520">
        <v>0.81818181818181801</v>
      </c>
      <c r="AC520">
        <v>0.85714285714285698</v>
      </c>
      <c r="AD520">
        <v>0.1</v>
      </c>
      <c r="AE520">
        <v>0.7</v>
      </c>
    </row>
    <row r="521" spans="1:31" x14ac:dyDescent="0.15">
      <c r="A521" s="4">
        <v>931</v>
      </c>
      <c r="B521">
        <v>13</v>
      </c>
      <c r="C521">
        <v>7</v>
      </c>
      <c r="D521">
        <v>10</v>
      </c>
      <c r="E521">
        <v>10</v>
      </c>
      <c r="F521">
        <v>9</v>
      </c>
      <c r="G521">
        <v>1</v>
      </c>
      <c r="H521">
        <v>4</v>
      </c>
      <c r="I521">
        <v>6</v>
      </c>
      <c r="J521">
        <v>0.65</v>
      </c>
      <c r="K521">
        <v>6.0123004913330096</v>
      </c>
      <c r="L521" s="7">
        <v>3.8611202239990199</v>
      </c>
      <c r="M521">
        <v>2.6349925994872998</v>
      </c>
      <c r="N521">
        <v>3.3343925476074201</v>
      </c>
      <c r="O521">
        <v>2</v>
      </c>
      <c r="P521">
        <v>2</v>
      </c>
      <c r="Q521">
        <v>11</v>
      </c>
      <c r="R521" s="12">
        <v>0.18179999999999999</v>
      </c>
      <c r="S521" s="12">
        <f t="shared" si="8"/>
        <v>0.2</v>
      </c>
      <c r="T521">
        <v>1.61458969116211</v>
      </c>
      <c r="U521">
        <v>1.5205674171447701</v>
      </c>
      <c r="V521">
        <v>1.36400258541107</v>
      </c>
      <c r="W521" s="13">
        <v>0.156564831733704</v>
      </c>
      <c r="X521">
        <v>0.25058710575103799</v>
      </c>
      <c r="Y521">
        <v>0.25058710575103799</v>
      </c>
      <c r="Z521">
        <v>0.2</v>
      </c>
      <c r="AA521">
        <v>0.9</v>
      </c>
      <c r="AB521">
        <v>0.81818181818181801</v>
      </c>
      <c r="AC521">
        <v>0.85714285714285698</v>
      </c>
      <c r="AD521">
        <v>0.1</v>
      </c>
      <c r="AE521">
        <v>0.7</v>
      </c>
    </row>
    <row r="522" spans="1:31" x14ac:dyDescent="0.15">
      <c r="A522" s="4">
        <v>806</v>
      </c>
      <c r="B522">
        <v>12</v>
      </c>
      <c r="C522">
        <v>8</v>
      </c>
      <c r="D522">
        <v>10</v>
      </c>
      <c r="E522">
        <v>10</v>
      </c>
      <c r="F522">
        <v>10</v>
      </c>
      <c r="G522">
        <v>0</v>
      </c>
      <c r="H522">
        <v>2</v>
      </c>
      <c r="I522">
        <v>8</v>
      </c>
      <c r="J522">
        <v>0.6</v>
      </c>
      <c r="K522">
        <v>5.2158470153808603</v>
      </c>
      <c r="L522" s="7">
        <v>3.8636512756347701</v>
      </c>
      <c r="M522">
        <v>3.611328125</v>
      </c>
      <c r="N522">
        <v>6.4455757141113299</v>
      </c>
      <c r="O522">
        <v>2</v>
      </c>
      <c r="P522">
        <v>2</v>
      </c>
      <c r="Q522">
        <v>11</v>
      </c>
      <c r="R522" s="12">
        <v>0.18179999999999999</v>
      </c>
      <c r="S522" s="12">
        <f t="shared" si="8"/>
        <v>0.2</v>
      </c>
      <c r="T522">
        <v>1.5588970184326201</v>
      </c>
      <c r="U522">
        <v>1.3747968673706099</v>
      </c>
      <c r="V522">
        <v>1.2916507720947299</v>
      </c>
      <c r="W522" s="13">
        <v>8.3146095275878906E-2</v>
      </c>
      <c r="X522">
        <v>0.26724624633789101</v>
      </c>
      <c r="Y522">
        <v>0.26724624633789101</v>
      </c>
      <c r="Z522">
        <v>0.2</v>
      </c>
      <c r="AA522">
        <v>0.9</v>
      </c>
      <c r="AB522">
        <v>0.81818181818181801</v>
      </c>
      <c r="AC522">
        <v>0.85714285714285698</v>
      </c>
      <c r="AD522">
        <v>0.1</v>
      </c>
      <c r="AE522">
        <v>0.7</v>
      </c>
    </row>
    <row r="523" spans="1:31" x14ac:dyDescent="0.15">
      <c r="A523" s="4">
        <v>639</v>
      </c>
      <c r="B523">
        <v>12</v>
      </c>
      <c r="C523">
        <v>8</v>
      </c>
      <c r="D523">
        <v>10</v>
      </c>
      <c r="E523">
        <v>10</v>
      </c>
      <c r="F523">
        <v>10</v>
      </c>
      <c r="G523">
        <v>0</v>
      </c>
      <c r="H523">
        <v>2</v>
      </c>
      <c r="I523">
        <v>8</v>
      </c>
      <c r="J523">
        <v>0.6</v>
      </c>
      <c r="K523">
        <v>5.1752643585205096</v>
      </c>
      <c r="L523" s="7">
        <v>3.87261962890625</v>
      </c>
      <c r="M523">
        <v>2.8096294403076199</v>
      </c>
      <c r="N523">
        <v>5.1844921112060502</v>
      </c>
      <c r="O523">
        <v>1</v>
      </c>
      <c r="P523">
        <v>1</v>
      </c>
      <c r="Q523">
        <v>8</v>
      </c>
      <c r="R523" s="12">
        <v>0.125</v>
      </c>
      <c r="S523" s="12">
        <f t="shared" si="8"/>
        <v>0.1</v>
      </c>
      <c r="T523">
        <v>1.39388656616211</v>
      </c>
      <c r="U523">
        <v>1.25759601593018</v>
      </c>
      <c r="V523">
        <v>1.15972805023193</v>
      </c>
      <c r="W523" s="13">
        <v>9.7867965698242201E-2</v>
      </c>
      <c r="X523">
        <v>0.234158515930176</v>
      </c>
      <c r="Y523">
        <v>0.234158515930176</v>
      </c>
      <c r="Z523">
        <v>0.1</v>
      </c>
      <c r="AA523">
        <v>0.7</v>
      </c>
      <c r="AB523">
        <v>0.875</v>
      </c>
      <c r="AC523">
        <v>0.77777777777777801</v>
      </c>
      <c r="AD523">
        <v>0.3</v>
      </c>
      <c r="AE523">
        <v>0.6</v>
      </c>
    </row>
    <row r="524" spans="1:31" x14ac:dyDescent="0.15">
      <c r="A524" s="4">
        <v>532</v>
      </c>
      <c r="B524">
        <v>12</v>
      </c>
      <c r="C524">
        <v>8</v>
      </c>
      <c r="D524">
        <v>10</v>
      </c>
      <c r="E524">
        <v>10</v>
      </c>
      <c r="F524">
        <v>10</v>
      </c>
      <c r="G524">
        <v>0</v>
      </c>
      <c r="H524">
        <v>2</v>
      </c>
      <c r="I524">
        <v>8</v>
      </c>
      <c r="J524">
        <v>0.6</v>
      </c>
      <c r="K524">
        <v>5.4135665893554696</v>
      </c>
      <c r="L524" s="7">
        <v>3.8754539489746098</v>
      </c>
      <c r="M524">
        <v>2.9377136230468701</v>
      </c>
      <c r="N524">
        <v>6.5183868408203098</v>
      </c>
      <c r="O524">
        <v>1</v>
      </c>
      <c r="P524">
        <v>1</v>
      </c>
      <c r="Q524">
        <v>9</v>
      </c>
      <c r="R524" s="12">
        <v>0.1111</v>
      </c>
      <c r="S524" s="12">
        <f t="shared" si="8"/>
        <v>0.1</v>
      </c>
      <c r="T524">
        <v>1.5019493103027299</v>
      </c>
      <c r="U524">
        <v>1.3061285018920901</v>
      </c>
      <c r="V524">
        <v>1.2510839700698899</v>
      </c>
      <c r="W524" s="13">
        <v>5.5044531822204597E-2</v>
      </c>
      <c r="X524">
        <v>0.25086534023284901</v>
      </c>
      <c r="Y524">
        <v>0.25086534023284901</v>
      </c>
      <c r="Z524">
        <v>0.1</v>
      </c>
      <c r="AA524">
        <v>0.8</v>
      </c>
      <c r="AB524">
        <v>0.88888888888888895</v>
      </c>
      <c r="AC524">
        <v>0.84210526315789502</v>
      </c>
      <c r="AD524">
        <v>0.2</v>
      </c>
      <c r="AE524">
        <v>0.7</v>
      </c>
    </row>
    <row r="525" spans="1:31" x14ac:dyDescent="0.15">
      <c r="A525" s="4">
        <v>679</v>
      </c>
      <c r="B525">
        <v>11</v>
      </c>
      <c r="C525">
        <v>9</v>
      </c>
      <c r="D525">
        <v>10</v>
      </c>
      <c r="E525">
        <v>10</v>
      </c>
      <c r="F525">
        <v>10</v>
      </c>
      <c r="G525">
        <v>0</v>
      </c>
      <c r="H525">
        <v>1</v>
      </c>
      <c r="I525">
        <v>9</v>
      </c>
      <c r="J525">
        <v>0.55000000000000004</v>
      </c>
      <c r="K525">
        <v>4.8914909362793004</v>
      </c>
      <c r="L525" s="7">
        <v>3.8787841796875</v>
      </c>
      <c r="M525">
        <v>3.2227210998535201</v>
      </c>
      <c r="N525">
        <v>9.3981132507324201</v>
      </c>
      <c r="O525">
        <v>1</v>
      </c>
      <c r="P525">
        <v>1</v>
      </c>
      <c r="Q525">
        <v>7</v>
      </c>
      <c r="R525" s="12">
        <v>0.1429</v>
      </c>
      <c r="S525" s="12">
        <f t="shared" si="8"/>
        <v>0.1</v>
      </c>
      <c r="T525">
        <v>1.3015651702880899</v>
      </c>
      <c r="U525">
        <v>1.00209617614746</v>
      </c>
      <c r="V525">
        <v>1.1069200038909901</v>
      </c>
      <c r="W525" s="13">
        <v>0.10482382774353</v>
      </c>
      <c r="X525">
        <v>0.194645166397095</v>
      </c>
      <c r="Y525">
        <v>0.194645166397095</v>
      </c>
      <c r="Z525">
        <v>0.1</v>
      </c>
      <c r="AA525">
        <v>0.6</v>
      </c>
      <c r="AB525">
        <v>0.85714285714285698</v>
      </c>
      <c r="AC525">
        <v>0.70588235294117596</v>
      </c>
      <c r="AD525">
        <v>0.4</v>
      </c>
      <c r="AE525">
        <v>0.5</v>
      </c>
    </row>
    <row r="526" spans="1:31" x14ac:dyDescent="0.15">
      <c r="A526" s="4">
        <v>384</v>
      </c>
      <c r="B526">
        <v>11</v>
      </c>
      <c r="C526">
        <v>9</v>
      </c>
      <c r="D526">
        <v>10</v>
      </c>
      <c r="E526">
        <v>10</v>
      </c>
      <c r="F526">
        <v>10</v>
      </c>
      <c r="G526">
        <v>0</v>
      </c>
      <c r="H526">
        <v>1</v>
      </c>
      <c r="I526">
        <v>9</v>
      </c>
      <c r="J526">
        <v>0.55000000000000004</v>
      </c>
      <c r="K526">
        <v>4.5911006927490199</v>
      </c>
      <c r="L526" s="7">
        <v>3.8800086975097701</v>
      </c>
      <c r="M526">
        <v>5.2444934844970703</v>
      </c>
      <c r="N526">
        <v>8.6270236968994105</v>
      </c>
      <c r="O526">
        <v>0</v>
      </c>
      <c r="P526">
        <v>0</v>
      </c>
      <c r="Q526">
        <v>4</v>
      </c>
      <c r="R526" s="12">
        <v>0</v>
      </c>
      <c r="S526" s="12">
        <f t="shared" si="8"/>
        <v>0</v>
      </c>
      <c r="T526">
        <v>1.2782058715820299</v>
      </c>
      <c r="U526">
        <v>1.0991859436035201</v>
      </c>
      <c r="V526">
        <v>1.0689563751220701</v>
      </c>
      <c r="W526" s="13">
        <v>3.0229568481445299E-2</v>
      </c>
      <c r="X526">
        <v>0.20924949645996099</v>
      </c>
      <c r="Y526">
        <v>0.20924949645996099</v>
      </c>
      <c r="Z526">
        <v>0</v>
      </c>
      <c r="AA526">
        <v>0.4</v>
      </c>
      <c r="AB526">
        <v>1</v>
      </c>
      <c r="AC526">
        <v>0.57142857142857195</v>
      </c>
      <c r="AD526">
        <v>0.6</v>
      </c>
      <c r="AE526">
        <v>0.4</v>
      </c>
    </row>
    <row r="527" spans="1:31" x14ac:dyDescent="0.15">
      <c r="A527" s="4">
        <v>144</v>
      </c>
      <c r="B527">
        <v>14</v>
      </c>
      <c r="C527">
        <v>6</v>
      </c>
      <c r="D527">
        <v>10</v>
      </c>
      <c r="E527">
        <v>10</v>
      </c>
      <c r="F527">
        <v>10</v>
      </c>
      <c r="G527">
        <v>0</v>
      </c>
      <c r="H527">
        <v>4</v>
      </c>
      <c r="I527">
        <v>6</v>
      </c>
      <c r="J527">
        <v>0.7</v>
      </c>
      <c r="K527">
        <v>6.0204906463623002</v>
      </c>
      <c r="L527" s="7">
        <v>3.8803062438964799</v>
      </c>
      <c r="M527">
        <v>3.17628669738769</v>
      </c>
      <c r="N527">
        <v>4.1771049499511701</v>
      </c>
      <c r="O527">
        <v>1</v>
      </c>
      <c r="P527">
        <v>1</v>
      </c>
      <c r="Q527">
        <v>8</v>
      </c>
      <c r="R527" s="12">
        <v>0.125</v>
      </c>
      <c r="S527" s="12">
        <f t="shared" si="8"/>
        <v>0.1</v>
      </c>
      <c r="T527">
        <v>1.81337738037109</v>
      </c>
      <c r="U527">
        <v>1.7191205024719201</v>
      </c>
      <c r="V527">
        <v>1.51427686214447</v>
      </c>
      <c r="W527" s="13">
        <v>0.204843640327454</v>
      </c>
      <c r="X527">
        <v>0.29910051822662298</v>
      </c>
      <c r="Y527">
        <v>0.29910051822662298</v>
      </c>
      <c r="Z527">
        <v>0.1</v>
      </c>
      <c r="AA527">
        <v>0.7</v>
      </c>
      <c r="AB527">
        <v>0.875</v>
      </c>
      <c r="AC527">
        <v>0.77777777777777801</v>
      </c>
      <c r="AD527">
        <v>0.3</v>
      </c>
      <c r="AE527">
        <v>0.6</v>
      </c>
    </row>
    <row r="528" spans="1:31" x14ac:dyDescent="0.15">
      <c r="A528" s="4">
        <v>278</v>
      </c>
      <c r="B528">
        <v>11</v>
      </c>
      <c r="C528">
        <v>9</v>
      </c>
      <c r="D528">
        <v>10</v>
      </c>
      <c r="E528">
        <v>10</v>
      </c>
      <c r="F528">
        <v>10</v>
      </c>
      <c r="G528">
        <v>0</v>
      </c>
      <c r="H528">
        <v>1</v>
      </c>
      <c r="I528">
        <v>9</v>
      </c>
      <c r="J528">
        <v>0.55000000000000004</v>
      </c>
      <c r="K528">
        <v>4.7435684204101598</v>
      </c>
      <c r="L528" s="7">
        <v>3.8879623413085902</v>
      </c>
      <c r="M528">
        <v>4.0030746459960902</v>
      </c>
      <c r="N528">
        <v>8.6839790344238299</v>
      </c>
      <c r="O528">
        <v>1</v>
      </c>
      <c r="P528">
        <v>1</v>
      </c>
      <c r="Q528">
        <v>9</v>
      </c>
      <c r="R528" s="12">
        <v>0.1111</v>
      </c>
      <c r="S528" s="12">
        <f t="shared" si="8"/>
        <v>0.1</v>
      </c>
      <c r="T528">
        <v>1.41017723083496</v>
      </c>
      <c r="U528">
        <v>1.1264400482177701</v>
      </c>
      <c r="V528">
        <v>1.1627676486969001</v>
      </c>
      <c r="W528" s="13">
        <v>3.6327600479125997E-2</v>
      </c>
      <c r="X528">
        <v>0.247409582138061</v>
      </c>
      <c r="Y528">
        <v>0.247409582138061</v>
      </c>
      <c r="Z528">
        <v>0.1</v>
      </c>
      <c r="AA528">
        <v>0.8</v>
      </c>
      <c r="AB528">
        <v>0.88888888888888895</v>
      </c>
      <c r="AC528">
        <v>0.84210526315789502</v>
      </c>
      <c r="AD528">
        <v>0.2</v>
      </c>
      <c r="AE528">
        <v>0.7</v>
      </c>
    </row>
    <row r="529" spans="1:31" x14ac:dyDescent="0.15">
      <c r="A529" s="4">
        <v>137</v>
      </c>
      <c r="B529">
        <v>13</v>
      </c>
      <c r="C529">
        <v>7</v>
      </c>
      <c r="D529">
        <v>10</v>
      </c>
      <c r="E529">
        <v>10</v>
      </c>
      <c r="F529">
        <v>10</v>
      </c>
      <c r="G529">
        <v>0</v>
      </c>
      <c r="H529">
        <v>3</v>
      </c>
      <c r="I529">
        <v>7</v>
      </c>
      <c r="J529">
        <v>0.65</v>
      </c>
      <c r="K529">
        <v>5.4754734039306596</v>
      </c>
      <c r="L529" s="7">
        <v>3.8890457153320299</v>
      </c>
      <c r="M529">
        <v>2.9550628662109402</v>
      </c>
      <c r="N529">
        <v>3.9538307189941402</v>
      </c>
      <c r="O529">
        <v>1</v>
      </c>
      <c r="P529">
        <v>1</v>
      </c>
      <c r="Q529">
        <v>9</v>
      </c>
      <c r="R529" s="12">
        <v>0.1111</v>
      </c>
      <c r="S529" s="12">
        <f t="shared" si="8"/>
        <v>0.1</v>
      </c>
      <c r="T529">
        <v>1.5334548950195299</v>
      </c>
      <c r="U529">
        <v>1.4503427743911701</v>
      </c>
      <c r="V529">
        <v>1.2724463939666799</v>
      </c>
      <c r="W529" s="13">
        <v>0.17789638042450001</v>
      </c>
      <c r="X529">
        <v>0.261008501052856</v>
      </c>
      <c r="Y529">
        <v>0.261008501052856</v>
      </c>
      <c r="Z529">
        <v>0.1</v>
      </c>
      <c r="AA529">
        <v>0.8</v>
      </c>
      <c r="AB529">
        <v>0.88888888888888895</v>
      </c>
      <c r="AC529">
        <v>0.84210526315789502</v>
      </c>
      <c r="AD529">
        <v>0.2</v>
      </c>
      <c r="AE529">
        <v>0.7</v>
      </c>
    </row>
    <row r="530" spans="1:31" x14ac:dyDescent="0.15">
      <c r="A530" s="4">
        <v>963</v>
      </c>
      <c r="B530">
        <v>11</v>
      </c>
      <c r="C530">
        <v>9</v>
      </c>
      <c r="D530">
        <v>10</v>
      </c>
      <c r="E530">
        <v>10</v>
      </c>
      <c r="F530">
        <v>9</v>
      </c>
      <c r="G530">
        <v>1</v>
      </c>
      <c r="H530">
        <v>2</v>
      </c>
      <c r="I530">
        <v>8</v>
      </c>
      <c r="J530">
        <v>0.55000000000000004</v>
      </c>
      <c r="K530">
        <v>4.71828269958496</v>
      </c>
      <c r="L530" s="7">
        <v>3.8894462585449201</v>
      </c>
      <c r="M530">
        <v>4.2295608520507804</v>
      </c>
      <c r="N530">
        <v>4.5693454742431596</v>
      </c>
      <c r="O530">
        <v>0</v>
      </c>
      <c r="P530">
        <v>0</v>
      </c>
      <c r="Q530">
        <v>5</v>
      </c>
      <c r="R530" s="12">
        <v>0</v>
      </c>
      <c r="S530" s="12">
        <f t="shared" si="8"/>
        <v>0</v>
      </c>
      <c r="T530">
        <v>1.1349983215332</v>
      </c>
      <c r="U530">
        <v>1.0830106735229501</v>
      </c>
      <c r="V530">
        <v>0.97356224060058605</v>
      </c>
      <c r="W530" s="13">
        <v>0.109448432922363</v>
      </c>
      <c r="X530">
        <v>0.16143608093261699</v>
      </c>
      <c r="Y530">
        <v>0.16143608093261699</v>
      </c>
      <c r="Z530">
        <v>0</v>
      </c>
      <c r="AA530">
        <v>0.5</v>
      </c>
      <c r="AB530">
        <v>1</v>
      </c>
      <c r="AC530">
        <v>0.66666666666666696</v>
      </c>
      <c r="AD530">
        <v>0.5</v>
      </c>
      <c r="AE530">
        <v>0.5</v>
      </c>
    </row>
    <row r="531" spans="1:31" x14ac:dyDescent="0.15">
      <c r="A531" s="4">
        <v>689</v>
      </c>
      <c r="B531">
        <v>11</v>
      </c>
      <c r="C531">
        <v>9</v>
      </c>
      <c r="D531">
        <v>10</v>
      </c>
      <c r="E531">
        <v>10</v>
      </c>
      <c r="F531">
        <v>10</v>
      </c>
      <c r="G531">
        <v>0</v>
      </c>
      <c r="H531">
        <v>1</v>
      </c>
      <c r="I531">
        <v>9</v>
      </c>
      <c r="J531">
        <v>0.55000000000000004</v>
      </c>
      <c r="K531">
        <v>4.8322105407714799</v>
      </c>
      <c r="L531" s="7">
        <v>3.8896389007568399</v>
      </c>
      <c r="M531">
        <v>3.7237186431884801</v>
      </c>
      <c r="N531">
        <v>9.2413635253906197</v>
      </c>
      <c r="O531">
        <v>1</v>
      </c>
      <c r="P531">
        <v>1</v>
      </c>
      <c r="Q531">
        <v>6</v>
      </c>
      <c r="R531" s="12">
        <v>0.16669999999999999</v>
      </c>
      <c r="S531" s="12">
        <f t="shared" si="8"/>
        <v>0.1</v>
      </c>
      <c r="T531">
        <v>1.3263187408447299</v>
      </c>
      <c r="U531">
        <v>1.05205726623535</v>
      </c>
      <c r="V531">
        <v>1.12636947631836</v>
      </c>
      <c r="W531" s="13">
        <v>7.4312210083007799E-2</v>
      </c>
      <c r="X531">
        <v>0.19994926452636699</v>
      </c>
      <c r="Y531">
        <v>0.19994926452636699</v>
      </c>
      <c r="Z531">
        <v>0.1</v>
      </c>
      <c r="AA531">
        <v>0.5</v>
      </c>
      <c r="AB531">
        <v>0.83333333333333304</v>
      </c>
      <c r="AC531">
        <v>0.625</v>
      </c>
      <c r="AD531">
        <v>0.5</v>
      </c>
      <c r="AE531">
        <v>0.4</v>
      </c>
    </row>
    <row r="532" spans="1:31" x14ac:dyDescent="0.15">
      <c r="A532" s="4">
        <v>466</v>
      </c>
      <c r="B532">
        <v>13</v>
      </c>
      <c r="C532">
        <v>7</v>
      </c>
      <c r="D532">
        <v>10</v>
      </c>
      <c r="E532">
        <v>10</v>
      </c>
      <c r="F532">
        <v>10</v>
      </c>
      <c r="G532">
        <v>0</v>
      </c>
      <c r="H532">
        <v>3</v>
      </c>
      <c r="I532">
        <v>7</v>
      </c>
      <c r="J532">
        <v>0.65</v>
      </c>
      <c r="K532">
        <v>5.8841304779052699</v>
      </c>
      <c r="L532" s="7">
        <v>3.8967952728271502</v>
      </c>
      <c r="M532">
        <v>2.6044120788574201</v>
      </c>
      <c r="N532">
        <v>4.7781848907470703</v>
      </c>
      <c r="O532">
        <v>2</v>
      </c>
      <c r="P532">
        <v>2</v>
      </c>
      <c r="Q532">
        <v>12</v>
      </c>
      <c r="R532" s="12">
        <v>0.16669999999999999</v>
      </c>
      <c r="S532" s="12">
        <f t="shared" si="8"/>
        <v>0.2</v>
      </c>
      <c r="T532">
        <v>1.7249794006347701</v>
      </c>
      <c r="U532">
        <v>1.5871263742446899</v>
      </c>
      <c r="V532">
        <v>1.4244741201400799</v>
      </c>
      <c r="W532" s="13">
        <v>0.16265225410461401</v>
      </c>
      <c r="X532">
        <v>0.30050528049469</v>
      </c>
      <c r="Y532">
        <v>0.30050528049469</v>
      </c>
      <c r="Z532">
        <v>0.2</v>
      </c>
      <c r="AA532">
        <v>1</v>
      </c>
      <c r="AB532">
        <v>0.83333333333333304</v>
      </c>
      <c r="AC532">
        <v>0.90909090909090895</v>
      </c>
      <c r="AD532">
        <v>0</v>
      </c>
      <c r="AE532">
        <v>0.8</v>
      </c>
    </row>
    <row r="533" spans="1:31" x14ac:dyDescent="0.15">
      <c r="A533" s="4">
        <v>364</v>
      </c>
      <c r="B533">
        <v>12</v>
      </c>
      <c r="C533">
        <v>8</v>
      </c>
      <c r="D533">
        <v>10</v>
      </c>
      <c r="E533">
        <v>10</v>
      </c>
      <c r="F533">
        <v>10</v>
      </c>
      <c r="G533">
        <v>0</v>
      </c>
      <c r="H533">
        <v>2</v>
      </c>
      <c r="I533">
        <v>8</v>
      </c>
      <c r="J533">
        <v>0.6</v>
      </c>
      <c r="K533">
        <v>5.1606426239013699</v>
      </c>
      <c r="L533" s="7">
        <v>3.90242576599121</v>
      </c>
      <c r="M533">
        <v>2.6403884887695299</v>
      </c>
      <c r="N533">
        <v>4.7135257720947301</v>
      </c>
      <c r="O533">
        <v>1</v>
      </c>
      <c r="P533">
        <v>1</v>
      </c>
      <c r="Q533">
        <v>10</v>
      </c>
      <c r="R533" s="12">
        <v>0.1</v>
      </c>
      <c r="S533" s="12">
        <f t="shared" si="8"/>
        <v>0.1</v>
      </c>
      <c r="T533">
        <v>1.52999496459961</v>
      </c>
      <c r="U533">
        <v>1.3814334869384799</v>
      </c>
      <c r="V533">
        <v>1.2711083889007599</v>
      </c>
      <c r="W533" s="13">
        <v>0.11032509803772</v>
      </c>
      <c r="X533">
        <v>0.25888657569885198</v>
      </c>
      <c r="Y533">
        <v>0.25888657569885198</v>
      </c>
      <c r="Z533">
        <v>0.1</v>
      </c>
      <c r="AA533">
        <v>0.9</v>
      </c>
      <c r="AB533">
        <v>0.9</v>
      </c>
      <c r="AC533">
        <v>0.9</v>
      </c>
      <c r="AD533">
        <v>0.1</v>
      </c>
      <c r="AE533">
        <v>0.8</v>
      </c>
    </row>
    <row r="534" spans="1:31" x14ac:dyDescent="0.15">
      <c r="A534" s="4">
        <v>193</v>
      </c>
      <c r="B534">
        <v>15</v>
      </c>
      <c r="C534">
        <v>5</v>
      </c>
      <c r="D534">
        <v>10</v>
      </c>
      <c r="E534">
        <v>10</v>
      </c>
      <c r="F534">
        <v>10</v>
      </c>
      <c r="G534">
        <v>0</v>
      </c>
      <c r="H534">
        <v>5</v>
      </c>
      <c r="I534">
        <v>5</v>
      </c>
      <c r="J534">
        <v>0.75</v>
      </c>
      <c r="K534">
        <v>5.2592811584472701</v>
      </c>
      <c r="L534" s="7">
        <v>3.9027290344238299</v>
      </c>
      <c r="M534">
        <v>3.9978733062744101</v>
      </c>
      <c r="N534">
        <v>2.9033946990966801</v>
      </c>
      <c r="O534">
        <v>0</v>
      </c>
      <c r="P534">
        <v>0</v>
      </c>
      <c r="Q534">
        <v>8</v>
      </c>
      <c r="R534" s="12">
        <v>0</v>
      </c>
      <c r="S534" s="12">
        <f t="shared" si="8"/>
        <v>0</v>
      </c>
      <c r="T534">
        <v>1.4490165710449201</v>
      </c>
      <c r="U534">
        <v>1.44656026363373</v>
      </c>
      <c r="V534">
        <v>1.2215931415557899</v>
      </c>
      <c r="W534" s="13">
        <v>0.22496712207794201</v>
      </c>
      <c r="X534">
        <v>0.22742342948913599</v>
      </c>
      <c r="Y534">
        <v>0.22742342948913599</v>
      </c>
      <c r="Z534">
        <v>0</v>
      </c>
      <c r="AA534">
        <v>0.8</v>
      </c>
      <c r="AB534">
        <v>1</v>
      </c>
      <c r="AC534">
        <v>0.88888888888888895</v>
      </c>
      <c r="AD534">
        <v>0.2</v>
      </c>
      <c r="AE534">
        <v>0.8</v>
      </c>
    </row>
    <row r="535" spans="1:31" x14ac:dyDescent="0.15">
      <c r="A535" s="4">
        <v>473</v>
      </c>
      <c r="B535">
        <v>12</v>
      </c>
      <c r="C535">
        <v>8</v>
      </c>
      <c r="D535">
        <v>10</v>
      </c>
      <c r="E535">
        <v>10</v>
      </c>
      <c r="F535">
        <v>9</v>
      </c>
      <c r="G535">
        <v>1</v>
      </c>
      <c r="H535">
        <v>3</v>
      </c>
      <c r="I535">
        <v>7</v>
      </c>
      <c r="J535">
        <v>0.6</v>
      </c>
      <c r="K535">
        <v>5.4655342102050799</v>
      </c>
      <c r="L535" s="7">
        <v>3.9066276550293</v>
      </c>
      <c r="M535">
        <v>3.1159934997558598</v>
      </c>
      <c r="N535">
        <v>4.0668773651123002</v>
      </c>
      <c r="O535">
        <v>1</v>
      </c>
      <c r="P535">
        <v>1</v>
      </c>
      <c r="Q535">
        <v>8</v>
      </c>
      <c r="R535" s="12">
        <v>0.125</v>
      </c>
      <c r="S535" s="12">
        <f t="shared" si="8"/>
        <v>0.1</v>
      </c>
      <c r="T535">
        <v>1.4744739532470701</v>
      </c>
      <c r="U535">
        <v>1.3733526468277</v>
      </c>
      <c r="V535">
        <v>1.2430664300918599</v>
      </c>
      <c r="W535" s="13">
        <v>0.13028621673584001</v>
      </c>
      <c r="X535">
        <v>0.23140752315521201</v>
      </c>
      <c r="Y535">
        <v>0.23140752315521201</v>
      </c>
      <c r="Z535">
        <v>0.1</v>
      </c>
      <c r="AA535">
        <v>0.7</v>
      </c>
      <c r="AB535">
        <v>0.875</v>
      </c>
      <c r="AC535">
        <v>0.77777777777777801</v>
      </c>
      <c r="AD535">
        <v>0.3</v>
      </c>
      <c r="AE535">
        <v>0.6</v>
      </c>
    </row>
    <row r="536" spans="1:31" x14ac:dyDescent="0.15">
      <c r="A536" s="4">
        <v>134</v>
      </c>
      <c r="B536">
        <v>13</v>
      </c>
      <c r="C536">
        <v>7</v>
      </c>
      <c r="D536">
        <v>10</v>
      </c>
      <c r="E536">
        <v>10</v>
      </c>
      <c r="F536">
        <v>9</v>
      </c>
      <c r="G536">
        <v>1</v>
      </c>
      <c r="H536">
        <v>4</v>
      </c>
      <c r="I536">
        <v>6</v>
      </c>
      <c r="J536">
        <v>0.65</v>
      </c>
      <c r="K536">
        <v>6.2167263031005904</v>
      </c>
      <c r="L536" s="7">
        <v>3.9080657958984402</v>
      </c>
      <c r="M536">
        <v>3.1469459533691402</v>
      </c>
      <c r="N536">
        <v>4.5031280517578098</v>
      </c>
      <c r="O536">
        <v>1</v>
      </c>
      <c r="P536">
        <v>1</v>
      </c>
      <c r="Q536">
        <v>8</v>
      </c>
      <c r="R536" s="12">
        <v>0.125</v>
      </c>
      <c r="S536" s="12">
        <f t="shared" si="8"/>
        <v>0.1</v>
      </c>
      <c r="T536">
        <v>1.518310546875</v>
      </c>
      <c r="U536">
        <v>1.43626308441162</v>
      </c>
      <c r="V536">
        <v>1.3045164346695</v>
      </c>
      <c r="W536" s="13">
        <v>0.13174664974212599</v>
      </c>
      <c r="X536">
        <v>0.21379411220550501</v>
      </c>
      <c r="Y536">
        <v>0.21379411220550501</v>
      </c>
      <c r="Z536">
        <v>0.1</v>
      </c>
      <c r="AA536">
        <v>0.7</v>
      </c>
      <c r="AB536">
        <v>0.875</v>
      </c>
      <c r="AC536">
        <v>0.77777777777777801</v>
      </c>
      <c r="AD536">
        <v>0.3</v>
      </c>
      <c r="AE536">
        <v>0.6</v>
      </c>
    </row>
    <row r="537" spans="1:31" x14ac:dyDescent="0.15">
      <c r="A537" s="4">
        <v>234</v>
      </c>
      <c r="B537">
        <v>11</v>
      </c>
      <c r="C537">
        <v>9</v>
      </c>
      <c r="D537">
        <v>10</v>
      </c>
      <c r="E537">
        <v>10</v>
      </c>
      <c r="F537">
        <v>10</v>
      </c>
      <c r="G537">
        <v>0</v>
      </c>
      <c r="H537">
        <v>1</v>
      </c>
      <c r="I537">
        <v>9</v>
      </c>
      <c r="J537">
        <v>0.55000000000000004</v>
      </c>
      <c r="K537">
        <v>4.2028827667236301</v>
      </c>
      <c r="L537" s="7">
        <v>3.90842628479004</v>
      </c>
      <c r="M537">
        <v>7.7904586791992196</v>
      </c>
      <c r="N537">
        <v>7.2579383850097701</v>
      </c>
      <c r="O537">
        <v>0</v>
      </c>
      <c r="P537">
        <v>0</v>
      </c>
      <c r="Q537">
        <v>2</v>
      </c>
      <c r="R537" s="12">
        <v>0</v>
      </c>
      <c r="S537" s="12">
        <f t="shared" si="8"/>
        <v>0</v>
      </c>
      <c r="T537">
        <v>0.983062744140625</v>
      </c>
      <c r="U537">
        <v>0.99154853820800803</v>
      </c>
      <c r="V537">
        <v>0.83387356996536299</v>
      </c>
      <c r="W537" s="13">
        <v>0.15767496824264501</v>
      </c>
      <c r="X537">
        <v>0.14918917417526301</v>
      </c>
      <c r="Y537">
        <v>0.14918917417526301</v>
      </c>
      <c r="Z537">
        <v>0</v>
      </c>
      <c r="AA537">
        <v>0.2</v>
      </c>
      <c r="AB537">
        <v>1</v>
      </c>
      <c r="AC537">
        <v>0.33333333333333298</v>
      </c>
      <c r="AD537">
        <v>0.8</v>
      </c>
      <c r="AE537">
        <v>0.2</v>
      </c>
    </row>
    <row r="538" spans="1:31" x14ac:dyDescent="0.15">
      <c r="A538" s="4">
        <v>395</v>
      </c>
      <c r="B538">
        <v>14</v>
      </c>
      <c r="C538">
        <v>6</v>
      </c>
      <c r="D538">
        <v>10</v>
      </c>
      <c r="E538">
        <v>10</v>
      </c>
      <c r="F538">
        <v>10</v>
      </c>
      <c r="G538">
        <v>0</v>
      </c>
      <c r="H538">
        <v>4</v>
      </c>
      <c r="I538">
        <v>6</v>
      </c>
      <c r="J538">
        <v>0.7</v>
      </c>
      <c r="K538">
        <v>5.7436962127685502</v>
      </c>
      <c r="L538" s="7">
        <v>3.9111671447753902</v>
      </c>
      <c r="M538">
        <v>3.20228767395019</v>
      </c>
      <c r="N538">
        <v>3.3998641967773402</v>
      </c>
      <c r="O538">
        <v>2</v>
      </c>
      <c r="P538">
        <v>2</v>
      </c>
      <c r="Q538">
        <v>12</v>
      </c>
      <c r="R538" s="12">
        <v>0.16669999999999999</v>
      </c>
      <c r="S538" s="12">
        <f t="shared" si="8"/>
        <v>0.2</v>
      </c>
      <c r="T538">
        <v>1.7005157470703101</v>
      </c>
      <c r="U538">
        <v>1.64375495910645</v>
      </c>
      <c r="V538">
        <v>1.4053802490234399</v>
      </c>
      <c r="W538" s="13">
        <v>0.23837471008300801</v>
      </c>
      <c r="X538">
        <v>0.295135498046875</v>
      </c>
      <c r="Y538">
        <v>0.295135498046875</v>
      </c>
      <c r="Z538">
        <v>0.2</v>
      </c>
      <c r="AA538">
        <v>1</v>
      </c>
      <c r="AB538">
        <v>0.83333333333333304</v>
      </c>
      <c r="AC538">
        <v>0.90909090909090895</v>
      </c>
      <c r="AD538">
        <v>0</v>
      </c>
      <c r="AE538">
        <v>0.8</v>
      </c>
    </row>
    <row r="539" spans="1:31" x14ac:dyDescent="0.15">
      <c r="A539" s="4">
        <v>676</v>
      </c>
      <c r="B539">
        <v>14</v>
      </c>
      <c r="C539">
        <v>6</v>
      </c>
      <c r="D539">
        <v>10</v>
      </c>
      <c r="E539">
        <v>10</v>
      </c>
      <c r="F539">
        <v>10</v>
      </c>
      <c r="G539">
        <v>0</v>
      </c>
      <c r="H539">
        <v>4</v>
      </c>
      <c r="I539">
        <v>6</v>
      </c>
      <c r="J539">
        <v>0.7</v>
      </c>
      <c r="K539">
        <v>4.8798637390136701</v>
      </c>
      <c r="L539" s="7">
        <v>3.9114570617675799</v>
      </c>
      <c r="M539">
        <v>4.0965499877929696</v>
      </c>
      <c r="N539">
        <v>2.7295074462890598</v>
      </c>
      <c r="O539">
        <v>0</v>
      </c>
      <c r="P539">
        <v>0</v>
      </c>
      <c r="Q539">
        <v>5</v>
      </c>
      <c r="R539" s="12">
        <v>0</v>
      </c>
      <c r="S539" s="12">
        <f t="shared" si="8"/>
        <v>0</v>
      </c>
      <c r="T539">
        <v>1.2409019470214799</v>
      </c>
      <c r="U539">
        <v>1.2583427429199201</v>
      </c>
      <c r="V539">
        <v>1.0353854894638099</v>
      </c>
      <c r="W539" s="13">
        <v>0.222957253456116</v>
      </c>
      <c r="X539">
        <v>0.205516457557678</v>
      </c>
      <c r="Y539">
        <v>0.205516457557678</v>
      </c>
      <c r="Z539">
        <v>0</v>
      </c>
      <c r="AA539">
        <v>0.5</v>
      </c>
      <c r="AB539">
        <v>1</v>
      </c>
      <c r="AC539">
        <v>0.66666666666666696</v>
      </c>
      <c r="AD539">
        <v>0.5</v>
      </c>
      <c r="AE539">
        <v>0.5</v>
      </c>
    </row>
    <row r="540" spans="1:31" x14ac:dyDescent="0.15">
      <c r="A540" s="4">
        <v>282</v>
      </c>
      <c r="B540">
        <v>13</v>
      </c>
      <c r="C540">
        <v>7</v>
      </c>
      <c r="D540">
        <v>10</v>
      </c>
      <c r="E540">
        <v>10</v>
      </c>
      <c r="F540">
        <v>10</v>
      </c>
      <c r="G540">
        <v>0</v>
      </c>
      <c r="H540">
        <v>3</v>
      </c>
      <c r="I540">
        <v>7</v>
      </c>
      <c r="J540">
        <v>0.65</v>
      </c>
      <c r="K540">
        <v>5.98988914489746</v>
      </c>
      <c r="L540" s="7">
        <v>3.9118385314941402</v>
      </c>
      <c r="M540">
        <v>2.7007293701171902</v>
      </c>
      <c r="N540">
        <v>5.1966781616210902</v>
      </c>
      <c r="O540">
        <v>1</v>
      </c>
      <c r="P540">
        <v>1</v>
      </c>
      <c r="Q540">
        <v>9</v>
      </c>
      <c r="R540" s="12">
        <v>0.1111</v>
      </c>
      <c r="S540" s="12">
        <f t="shared" si="8"/>
        <v>0.1</v>
      </c>
      <c r="T540">
        <v>1.5883808135986299</v>
      </c>
      <c r="U540">
        <v>1.4671922922134399</v>
      </c>
      <c r="V540">
        <v>1.3302423954010001</v>
      </c>
      <c r="W540" s="13">
        <v>0.13694989681243899</v>
      </c>
      <c r="X540">
        <v>0.258138418197632</v>
      </c>
      <c r="Y540">
        <v>0.258138418197632</v>
      </c>
      <c r="Z540">
        <v>0.1</v>
      </c>
      <c r="AA540">
        <v>0.8</v>
      </c>
      <c r="AB540">
        <v>0.88888888888888895</v>
      </c>
      <c r="AC540">
        <v>0.84210526315789502</v>
      </c>
      <c r="AD540">
        <v>0.2</v>
      </c>
      <c r="AE540">
        <v>0.7</v>
      </c>
    </row>
    <row r="541" spans="1:31" x14ac:dyDescent="0.15">
      <c r="A541" s="4">
        <v>953</v>
      </c>
      <c r="B541">
        <v>12</v>
      </c>
      <c r="C541">
        <v>8</v>
      </c>
      <c r="D541">
        <v>10</v>
      </c>
      <c r="E541">
        <v>10</v>
      </c>
      <c r="F541">
        <v>10</v>
      </c>
      <c r="G541">
        <v>0</v>
      </c>
      <c r="H541">
        <v>2</v>
      </c>
      <c r="I541">
        <v>8</v>
      </c>
      <c r="J541">
        <v>0.6</v>
      </c>
      <c r="K541">
        <v>5.1594581604003897</v>
      </c>
      <c r="L541" s="7">
        <v>3.9125919342040998</v>
      </c>
      <c r="M541">
        <v>2.7106781005859402</v>
      </c>
      <c r="N541">
        <v>4.73193359375</v>
      </c>
      <c r="O541">
        <v>1</v>
      </c>
      <c r="P541">
        <v>1</v>
      </c>
      <c r="Q541">
        <v>9</v>
      </c>
      <c r="R541" s="12">
        <v>0.1111</v>
      </c>
      <c r="S541" s="12">
        <f t="shared" si="8"/>
        <v>0.1</v>
      </c>
      <c r="T541">
        <v>1.4209117889404299</v>
      </c>
      <c r="U541">
        <v>1.2919569015502901</v>
      </c>
      <c r="V541">
        <v>1.1769111156463601</v>
      </c>
      <c r="W541" s="13">
        <v>0.115045785903931</v>
      </c>
      <c r="X541">
        <v>0.24400067329406699</v>
      </c>
      <c r="Y541">
        <v>0.24400067329406699</v>
      </c>
      <c r="Z541">
        <v>0.1</v>
      </c>
      <c r="AA541">
        <v>0.8</v>
      </c>
      <c r="AB541">
        <v>0.88888888888888895</v>
      </c>
      <c r="AC541">
        <v>0.84210526315789502</v>
      </c>
      <c r="AD541">
        <v>0.2</v>
      </c>
      <c r="AE541">
        <v>0.7</v>
      </c>
    </row>
    <row r="542" spans="1:31" x14ac:dyDescent="0.15">
      <c r="A542" s="4">
        <v>540</v>
      </c>
      <c r="B542">
        <v>12</v>
      </c>
      <c r="C542">
        <v>8</v>
      </c>
      <c r="D542">
        <v>10</v>
      </c>
      <c r="E542">
        <v>10</v>
      </c>
      <c r="F542">
        <v>10</v>
      </c>
      <c r="G542">
        <v>0</v>
      </c>
      <c r="H542">
        <v>2</v>
      </c>
      <c r="I542">
        <v>8</v>
      </c>
      <c r="J542">
        <v>0.6</v>
      </c>
      <c r="K542">
        <v>4.93703269958496</v>
      </c>
      <c r="L542" s="7">
        <v>3.91409111022949</v>
      </c>
      <c r="M542">
        <v>3.9903507232665998</v>
      </c>
      <c r="N542">
        <v>5.21004295349121</v>
      </c>
      <c r="O542">
        <v>0</v>
      </c>
      <c r="P542">
        <v>0</v>
      </c>
      <c r="Q542">
        <v>4</v>
      </c>
      <c r="R542" s="12">
        <v>0</v>
      </c>
      <c r="S542" s="12">
        <f t="shared" si="8"/>
        <v>0</v>
      </c>
      <c r="T542">
        <v>1.1778373718261701</v>
      </c>
      <c r="U542">
        <v>1.11620616912842</v>
      </c>
      <c r="V542">
        <v>0.99980890750884999</v>
      </c>
      <c r="W542" s="13">
        <v>0.116397261619568</v>
      </c>
      <c r="X542">
        <v>0.178028464317322</v>
      </c>
      <c r="Y542">
        <v>0.178028464317322</v>
      </c>
      <c r="Z542">
        <v>0</v>
      </c>
      <c r="AA542">
        <v>0.4</v>
      </c>
      <c r="AB542">
        <v>1</v>
      </c>
      <c r="AC542">
        <v>0.57142857142857195</v>
      </c>
      <c r="AD542">
        <v>0.6</v>
      </c>
      <c r="AE542">
        <v>0.4</v>
      </c>
    </row>
    <row r="543" spans="1:31" x14ac:dyDescent="0.15">
      <c r="A543" s="4">
        <v>315</v>
      </c>
      <c r="B543">
        <v>13</v>
      </c>
      <c r="C543">
        <v>7</v>
      </c>
      <c r="D543">
        <v>10</v>
      </c>
      <c r="E543">
        <v>10</v>
      </c>
      <c r="F543">
        <v>10</v>
      </c>
      <c r="G543">
        <v>0</v>
      </c>
      <c r="H543">
        <v>3</v>
      </c>
      <c r="I543">
        <v>7</v>
      </c>
      <c r="J543">
        <v>0.65</v>
      </c>
      <c r="K543">
        <v>5.1745662689209002</v>
      </c>
      <c r="L543" s="7">
        <v>3.9155750274658199</v>
      </c>
      <c r="M543">
        <v>3.4082832336425799</v>
      </c>
      <c r="N543">
        <v>3.4719295501709002</v>
      </c>
      <c r="O543">
        <v>1</v>
      </c>
      <c r="P543">
        <v>1</v>
      </c>
      <c r="Q543">
        <v>10</v>
      </c>
      <c r="R543" s="12">
        <v>0.1</v>
      </c>
      <c r="S543" s="12">
        <f t="shared" si="8"/>
        <v>0.1</v>
      </c>
      <c r="T543">
        <v>1.5593776702880899</v>
      </c>
      <c r="U543">
        <v>1.5100402832031199</v>
      </c>
      <c r="V543">
        <v>1.28564953804016</v>
      </c>
      <c r="W543" s="13">
        <v>0.22439074516296401</v>
      </c>
      <c r="X543">
        <v>0.27372813224792503</v>
      </c>
      <c r="Y543">
        <v>0.27372813224792503</v>
      </c>
      <c r="Z543">
        <v>0.1</v>
      </c>
      <c r="AA543">
        <v>0.9</v>
      </c>
      <c r="AB543">
        <v>0.9</v>
      </c>
      <c r="AC543">
        <v>0.9</v>
      </c>
      <c r="AD543">
        <v>0.1</v>
      </c>
      <c r="AE543">
        <v>0.8</v>
      </c>
    </row>
    <row r="544" spans="1:31" x14ac:dyDescent="0.15">
      <c r="A544" s="4">
        <v>797</v>
      </c>
      <c r="B544">
        <v>14</v>
      </c>
      <c r="C544">
        <v>6</v>
      </c>
      <c r="D544">
        <v>10</v>
      </c>
      <c r="E544">
        <v>10</v>
      </c>
      <c r="F544">
        <v>10</v>
      </c>
      <c r="G544">
        <v>0</v>
      </c>
      <c r="H544">
        <v>4</v>
      </c>
      <c r="I544">
        <v>6</v>
      </c>
      <c r="J544">
        <v>0.7</v>
      </c>
      <c r="K544">
        <v>5.5412902832031197</v>
      </c>
      <c r="L544" s="7">
        <v>3.9161014556884801</v>
      </c>
      <c r="M544">
        <v>3.9317035675048801</v>
      </c>
      <c r="N544">
        <v>4.0889701843261701</v>
      </c>
      <c r="O544">
        <v>0</v>
      </c>
      <c r="P544">
        <v>0</v>
      </c>
      <c r="Q544">
        <v>8</v>
      </c>
      <c r="R544" s="12">
        <v>0</v>
      </c>
      <c r="S544" s="12">
        <f t="shared" si="8"/>
        <v>0</v>
      </c>
      <c r="T544">
        <v>1.64892578125</v>
      </c>
      <c r="U544">
        <v>1.5892972946167001</v>
      </c>
      <c r="V544">
        <v>1.3803125619888299</v>
      </c>
      <c r="W544" s="13">
        <v>0.20898473262786901</v>
      </c>
      <c r="X544">
        <v>0.26861321926116899</v>
      </c>
      <c r="Y544">
        <v>0.26861321926116899</v>
      </c>
      <c r="Z544">
        <v>0</v>
      </c>
      <c r="AA544">
        <v>0.8</v>
      </c>
      <c r="AB544">
        <v>1</v>
      </c>
      <c r="AC544">
        <v>0.88888888888888895</v>
      </c>
      <c r="AD544">
        <v>0.2</v>
      </c>
      <c r="AE544">
        <v>0.8</v>
      </c>
    </row>
    <row r="545" spans="1:31" x14ac:dyDescent="0.15">
      <c r="A545" s="4">
        <v>121</v>
      </c>
      <c r="B545">
        <v>12</v>
      </c>
      <c r="C545">
        <v>8</v>
      </c>
      <c r="D545">
        <v>10</v>
      </c>
      <c r="E545">
        <v>10</v>
      </c>
      <c r="F545">
        <v>10</v>
      </c>
      <c r="G545">
        <v>0</v>
      </c>
      <c r="H545">
        <v>2</v>
      </c>
      <c r="I545">
        <v>8</v>
      </c>
      <c r="J545">
        <v>0.6</v>
      </c>
      <c r="K545">
        <v>5.1941661834716797</v>
      </c>
      <c r="L545" s="7">
        <v>3.91903877258301</v>
      </c>
      <c r="M545">
        <v>2.9078102111816402</v>
      </c>
      <c r="N545">
        <v>5.1116008758544904</v>
      </c>
      <c r="O545">
        <v>1</v>
      </c>
      <c r="P545">
        <v>1</v>
      </c>
      <c r="Q545">
        <v>9</v>
      </c>
      <c r="R545" s="12">
        <v>0.1111</v>
      </c>
      <c r="S545" s="12">
        <f t="shared" si="8"/>
        <v>0.1</v>
      </c>
      <c r="T545">
        <v>1.5424861907959</v>
      </c>
      <c r="U545">
        <v>1.39568042755127</v>
      </c>
      <c r="V545">
        <v>1.2761961221695</v>
      </c>
      <c r="W545" s="13">
        <v>0.119484305381775</v>
      </c>
      <c r="X545">
        <v>0.26629006862640398</v>
      </c>
      <c r="Y545">
        <v>0.26629006862640398</v>
      </c>
      <c r="Z545">
        <v>0.1</v>
      </c>
      <c r="AA545">
        <v>0.8</v>
      </c>
      <c r="AB545">
        <v>0.88888888888888895</v>
      </c>
      <c r="AC545">
        <v>0.84210526315789502</v>
      </c>
      <c r="AD545">
        <v>0.2</v>
      </c>
      <c r="AE545">
        <v>0.7</v>
      </c>
    </row>
    <row r="546" spans="1:31" x14ac:dyDescent="0.15">
      <c r="A546" s="4">
        <v>87</v>
      </c>
      <c r="B546">
        <v>10</v>
      </c>
      <c r="C546">
        <v>10</v>
      </c>
      <c r="D546">
        <v>10</v>
      </c>
      <c r="E546">
        <v>10</v>
      </c>
      <c r="F546">
        <v>9</v>
      </c>
      <c r="G546">
        <v>1</v>
      </c>
      <c r="H546">
        <v>1</v>
      </c>
      <c r="I546">
        <v>9</v>
      </c>
      <c r="J546">
        <v>0.5</v>
      </c>
      <c r="K546">
        <v>4.1965789794921902</v>
      </c>
      <c r="L546" s="7">
        <v>3.9215717315673801</v>
      </c>
      <c r="M546">
        <v>7.6973400115966797</v>
      </c>
      <c r="N546">
        <v>6.9453601837158203</v>
      </c>
      <c r="O546">
        <v>0</v>
      </c>
      <c r="P546">
        <v>0</v>
      </c>
      <c r="Q546">
        <v>4</v>
      </c>
      <c r="R546" s="12">
        <v>0</v>
      </c>
      <c r="S546" s="12">
        <f t="shared" si="8"/>
        <v>0</v>
      </c>
      <c r="T546">
        <v>0.99306106567382801</v>
      </c>
      <c r="U546">
        <v>0.97198295593261697</v>
      </c>
      <c r="V546">
        <v>0.85219192504882801</v>
      </c>
      <c r="W546" s="13">
        <v>0.11979103088378899</v>
      </c>
      <c r="X546">
        <v>0.140869140625</v>
      </c>
      <c r="Y546">
        <v>0.140869140625</v>
      </c>
      <c r="Z546">
        <v>0</v>
      </c>
      <c r="AA546">
        <v>0.4</v>
      </c>
      <c r="AB546">
        <v>1</v>
      </c>
      <c r="AC546">
        <v>0.57142857142857195</v>
      </c>
      <c r="AD546">
        <v>0.6</v>
      </c>
      <c r="AE546">
        <v>0.4</v>
      </c>
    </row>
    <row r="547" spans="1:31" s="1" customFormat="1" x14ac:dyDescent="0.15">
      <c r="A547" s="5">
        <v>240</v>
      </c>
      <c r="B547" s="1">
        <v>12</v>
      </c>
      <c r="C547" s="1">
        <v>8</v>
      </c>
      <c r="D547" s="1">
        <v>10</v>
      </c>
      <c r="E547" s="1">
        <v>10</v>
      </c>
      <c r="F547" s="1">
        <v>10</v>
      </c>
      <c r="G547" s="1">
        <v>0</v>
      </c>
      <c r="H547" s="1">
        <v>2</v>
      </c>
      <c r="I547" s="1">
        <v>8</v>
      </c>
      <c r="J547" s="1">
        <v>0.6</v>
      </c>
      <c r="K547" s="1">
        <v>4.5962791442871103</v>
      </c>
      <c r="L547" s="1">
        <v>3.92881202697754</v>
      </c>
      <c r="M547" s="1">
        <v>5.2683124542236301</v>
      </c>
      <c r="N547" s="1">
        <v>5.0117206573486301</v>
      </c>
      <c r="O547" s="1">
        <v>0</v>
      </c>
      <c r="P547" s="1">
        <v>0</v>
      </c>
      <c r="Q547" s="1">
        <v>8</v>
      </c>
      <c r="R547" s="14">
        <v>0</v>
      </c>
      <c r="S547" s="14">
        <f t="shared" si="8"/>
        <v>0</v>
      </c>
      <c r="T547" s="1">
        <v>1.13723373413086</v>
      </c>
      <c r="U547" s="1">
        <v>1.1256027221679701</v>
      </c>
      <c r="V547" s="1">
        <v>0.96733397245407104</v>
      </c>
      <c r="W547" s="1">
        <v>0.15826874971389801</v>
      </c>
      <c r="X547" s="1">
        <v>0.169899761676788</v>
      </c>
      <c r="Y547" s="1">
        <v>0.169899761676788</v>
      </c>
      <c r="Z547" s="1">
        <v>0</v>
      </c>
      <c r="AA547" s="1">
        <v>0.8</v>
      </c>
      <c r="AB547" s="1">
        <v>1</v>
      </c>
      <c r="AC547" s="1">
        <v>0.88888888888888895</v>
      </c>
      <c r="AD547" s="1">
        <v>0.2</v>
      </c>
      <c r="AE547" s="1">
        <v>0.8</v>
      </c>
    </row>
    <row r="548" spans="1:31" x14ac:dyDescent="0.15">
      <c r="A548" s="4">
        <v>350</v>
      </c>
      <c r="B548">
        <v>12</v>
      </c>
      <c r="C548">
        <v>8</v>
      </c>
      <c r="D548">
        <v>10</v>
      </c>
      <c r="E548">
        <v>10</v>
      </c>
      <c r="F548">
        <v>10</v>
      </c>
      <c r="G548">
        <v>0</v>
      </c>
      <c r="H548">
        <v>2</v>
      </c>
      <c r="I548">
        <v>8</v>
      </c>
      <c r="J548">
        <v>0.6</v>
      </c>
      <c r="K548">
        <v>4.8187522888183603</v>
      </c>
      <c r="L548" s="7">
        <v>3.9331512451171902</v>
      </c>
      <c r="M548">
        <v>4.1135559082031197</v>
      </c>
      <c r="N548">
        <v>4.6535282135009801</v>
      </c>
      <c r="O548">
        <v>0</v>
      </c>
      <c r="P548">
        <v>0</v>
      </c>
      <c r="Q548">
        <v>6</v>
      </c>
      <c r="R548" s="12">
        <v>0</v>
      </c>
      <c r="S548" s="12">
        <f t="shared" si="8"/>
        <v>0</v>
      </c>
      <c r="T548">
        <v>1.26987648010254</v>
      </c>
      <c r="U548">
        <v>1.2440757751464799</v>
      </c>
      <c r="V548">
        <v>1.10476839542389</v>
      </c>
      <c r="W548" s="13">
        <v>0.13930737972259499</v>
      </c>
      <c r="X548">
        <v>0.16510808467865001</v>
      </c>
      <c r="Y548">
        <v>0.16510808467865001</v>
      </c>
      <c r="Z548">
        <v>0</v>
      </c>
      <c r="AA548">
        <v>0.6</v>
      </c>
      <c r="AB548">
        <v>1</v>
      </c>
      <c r="AC548">
        <v>0.75</v>
      </c>
      <c r="AD548">
        <v>0.4</v>
      </c>
      <c r="AE548">
        <v>0.6</v>
      </c>
    </row>
    <row r="549" spans="1:31" x14ac:dyDescent="0.15">
      <c r="A549" s="4">
        <v>95</v>
      </c>
      <c r="B549">
        <v>11</v>
      </c>
      <c r="C549">
        <v>9</v>
      </c>
      <c r="D549">
        <v>10</v>
      </c>
      <c r="E549">
        <v>10</v>
      </c>
      <c r="F549">
        <v>10</v>
      </c>
      <c r="G549">
        <v>0</v>
      </c>
      <c r="H549">
        <v>1</v>
      </c>
      <c r="I549">
        <v>9</v>
      </c>
      <c r="J549">
        <v>0.55000000000000004</v>
      </c>
      <c r="K549">
        <v>4.5232810974121103</v>
      </c>
      <c r="L549" s="7">
        <v>3.9380798339843701</v>
      </c>
      <c r="M549">
        <v>6.0712623596191397</v>
      </c>
      <c r="N549">
        <v>8.2221889495849592</v>
      </c>
      <c r="O549">
        <v>0</v>
      </c>
      <c r="P549">
        <v>0</v>
      </c>
      <c r="Q549">
        <v>7</v>
      </c>
      <c r="R549" s="12">
        <v>0</v>
      </c>
      <c r="S549" s="12">
        <f t="shared" si="8"/>
        <v>0</v>
      </c>
      <c r="T549">
        <v>1.2241744995117201</v>
      </c>
      <c r="U549">
        <v>1.08559799194336</v>
      </c>
      <c r="V549">
        <v>1.02067494392395</v>
      </c>
      <c r="W549" s="13">
        <v>6.4923048019409194E-2</v>
      </c>
      <c r="X549">
        <v>0.203499555587769</v>
      </c>
      <c r="Y549">
        <v>0.203499555587769</v>
      </c>
      <c r="Z549">
        <v>0</v>
      </c>
      <c r="AA549">
        <v>0.7</v>
      </c>
      <c r="AB549">
        <v>1</v>
      </c>
      <c r="AC549">
        <v>0.82352941176470595</v>
      </c>
      <c r="AD549">
        <v>0.3</v>
      </c>
      <c r="AE549">
        <v>0.7</v>
      </c>
    </row>
    <row r="550" spans="1:31" x14ac:dyDescent="0.15">
      <c r="A550" s="4">
        <v>233</v>
      </c>
      <c r="B550">
        <v>12</v>
      </c>
      <c r="C550">
        <v>8</v>
      </c>
      <c r="D550">
        <v>10</v>
      </c>
      <c r="E550">
        <v>10</v>
      </c>
      <c r="F550">
        <v>10</v>
      </c>
      <c r="G550">
        <v>0</v>
      </c>
      <c r="H550">
        <v>2</v>
      </c>
      <c r="I550">
        <v>8</v>
      </c>
      <c r="J550">
        <v>0.6</v>
      </c>
      <c r="K550">
        <v>5.2728767395019496</v>
      </c>
      <c r="L550" s="7">
        <v>3.9398574829101598</v>
      </c>
      <c r="M550">
        <v>3.7976055145263699</v>
      </c>
      <c r="N550">
        <v>6.48728370666504</v>
      </c>
      <c r="O550">
        <v>0</v>
      </c>
      <c r="P550">
        <v>0</v>
      </c>
      <c r="Q550">
        <v>7</v>
      </c>
      <c r="R550" s="12">
        <v>0</v>
      </c>
      <c r="S550" s="12">
        <f t="shared" si="8"/>
        <v>0</v>
      </c>
      <c r="T550">
        <v>1.3574104309082</v>
      </c>
      <c r="U550">
        <v>1.2056035995483401</v>
      </c>
      <c r="V550">
        <v>1.1285890340805</v>
      </c>
      <c r="W550" s="13">
        <v>7.70145654678345E-2</v>
      </c>
      <c r="X550">
        <v>0.228821396827698</v>
      </c>
      <c r="Y550">
        <v>0.228821396827698</v>
      </c>
      <c r="Z550">
        <v>0</v>
      </c>
      <c r="AA550">
        <v>0.7</v>
      </c>
      <c r="AB550">
        <v>1</v>
      </c>
      <c r="AC550">
        <v>0.82352941176470595</v>
      </c>
      <c r="AD550">
        <v>0.3</v>
      </c>
      <c r="AE550">
        <v>0.7</v>
      </c>
    </row>
    <row r="551" spans="1:31" x14ac:dyDescent="0.15">
      <c r="A551" s="4">
        <v>944</v>
      </c>
      <c r="B551">
        <v>14</v>
      </c>
      <c r="C551">
        <v>6</v>
      </c>
      <c r="D551">
        <v>10</v>
      </c>
      <c r="E551">
        <v>10</v>
      </c>
      <c r="F551">
        <v>10</v>
      </c>
      <c r="G551">
        <v>0</v>
      </c>
      <c r="H551">
        <v>4</v>
      </c>
      <c r="I551">
        <v>6</v>
      </c>
      <c r="J551">
        <v>0.7</v>
      </c>
      <c r="K551">
        <v>4.9996814727783203</v>
      </c>
      <c r="L551" s="7">
        <v>3.9412956237793</v>
      </c>
      <c r="M551">
        <v>4.3097019195556596</v>
      </c>
      <c r="N551">
        <v>3.2599639892578098</v>
      </c>
      <c r="O551">
        <v>2</v>
      </c>
      <c r="P551">
        <v>2</v>
      </c>
      <c r="Q551">
        <v>12</v>
      </c>
      <c r="R551" s="12">
        <v>0.16669999999999999</v>
      </c>
      <c r="S551" s="12">
        <f t="shared" si="8"/>
        <v>0.2</v>
      </c>
      <c r="T551">
        <v>1.59767913818359</v>
      </c>
      <c r="U551">
        <v>1.56864833831787</v>
      </c>
      <c r="V551">
        <v>1.3428252935409599</v>
      </c>
      <c r="W551" s="13">
        <v>0.225823044776917</v>
      </c>
      <c r="X551">
        <v>0.25485384464263899</v>
      </c>
      <c r="Y551">
        <v>0.25485384464263899</v>
      </c>
      <c r="Z551">
        <v>0.2</v>
      </c>
      <c r="AA551">
        <v>1</v>
      </c>
      <c r="AB551">
        <v>0.83333333333333304</v>
      </c>
      <c r="AC551">
        <v>0.90909090909090895</v>
      </c>
      <c r="AD551">
        <v>0</v>
      </c>
      <c r="AE551">
        <v>0.8</v>
      </c>
    </row>
    <row r="552" spans="1:31" x14ac:dyDescent="0.15">
      <c r="A552" s="4">
        <v>496</v>
      </c>
      <c r="B552">
        <v>13</v>
      </c>
      <c r="C552">
        <v>7</v>
      </c>
      <c r="D552">
        <v>10</v>
      </c>
      <c r="E552">
        <v>10</v>
      </c>
      <c r="F552">
        <v>10</v>
      </c>
      <c r="G552">
        <v>0</v>
      </c>
      <c r="H552">
        <v>3</v>
      </c>
      <c r="I552">
        <v>7</v>
      </c>
      <c r="J552">
        <v>0.65</v>
      </c>
      <c r="K552">
        <v>4.9976444244384801</v>
      </c>
      <c r="L552" s="7">
        <v>3.9419651031494101</v>
      </c>
      <c r="M552">
        <v>4.4247894287109402</v>
      </c>
      <c r="N552">
        <v>4.2086830139160201</v>
      </c>
      <c r="O552">
        <v>0</v>
      </c>
      <c r="P552">
        <v>0</v>
      </c>
      <c r="Q552">
        <v>6</v>
      </c>
      <c r="R552" s="12">
        <v>0</v>
      </c>
      <c r="S552" s="12">
        <f t="shared" si="8"/>
        <v>0</v>
      </c>
      <c r="T552">
        <v>1.4745349884033201</v>
      </c>
      <c r="U552">
        <v>1.4224662780761701</v>
      </c>
      <c r="V552">
        <v>1.22858119010925</v>
      </c>
      <c r="W552" s="13">
        <v>0.193885087966919</v>
      </c>
      <c r="X552">
        <v>0.24595379829406699</v>
      </c>
      <c r="Y552">
        <v>0.24595379829406699</v>
      </c>
      <c r="Z552">
        <v>0</v>
      </c>
      <c r="AA552">
        <v>0.6</v>
      </c>
      <c r="AB552">
        <v>1</v>
      </c>
      <c r="AC552">
        <v>0.75</v>
      </c>
      <c r="AD552">
        <v>0.4</v>
      </c>
      <c r="AE552">
        <v>0.6</v>
      </c>
    </row>
    <row r="553" spans="1:31" x14ac:dyDescent="0.15">
      <c r="A553" s="4">
        <v>600</v>
      </c>
      <c r="B553">
        <v>12</v>
      </c>
      <c r="C553">
        <v>8</v>
      </c>
      <c r="D553">
        <v>10</v>
      </c>
      <c r="E553">
        <v>10</v>
      </c>
      <c r="F553">
        <v>10</v>
      </c>
      <c r="G553">
        <v>0</v>
      </c>
      <c r="H553">
        <v>2</v>
      </c>
      <c r="I553">
        <v>8</v>
      </c>
      <c r="J553">
        <v>0.6</v>
      </c>
      <c r="K553">
        <v>5.0289783477783203</v>
      </c>
      <c r="L553" s="7">
        <v>3.94351005554199</v>
      </c>
      <c r="M553">
        <v>3.1126842498779301</v>
      </c>
      <c r="N553">
        <v>4.3888282775878897</v>
      </c>
      <c r="O553">
        <v>1</v>
      </c>
      <c r="P553">
        <v>1</v>
      </c>
      <c r="Q553">
        <v>10</v>
      </c>
      <c r="R553" s="12">
        <v>0.1</v>
      </c>
      <c r="S553" s="12">
        <f t="shared" si="8"/>
        <v>0.1</v>
      </c>
      <c r="T553">
        <v>1.4289360046386701</v>
      </c>
      <c r="U553">
        <v>1.32162284851074</v>
      </c>
      <c r="V553">
        <v>1.1824367046356199</v>
      </c>
      <c r="W553" s="13">
        <v>0.13918614387512199</v>
      </c>
      <c r="X553">
        <v>0.24649930000305201</v>
      </c>
      <c r="Y553">
        <v>0.24649930000305201</v>
      </c>
      <c r="Z553">
        <v>0.1</v>
      </c>
      <c r="AA553">
        <v>0.9</v>
      </c>
      <c r="AB553">
        <v>0.9</v>
      </c>
      <c r="AC553">
        <v>0.9</v>
      </c>
      <c r="AD553">
        <v>0.1</v>
      </c>
      <c r="AE553">
        <v>0.8</v>
      </c>
    </row>
    <row r="554" spans="1:31" x14ac:dyDescent="0.15">
      <c r="A554" s="4">
        <v>714</v>
      </c>
      <c r="B554">
        <v>11</v>
      </c>
      <c r="C554">
        <v>9</v>
      </c>
      <c r="D554">
        <v>10</v>
      </c>
      <c r="E554">
        <v>10</v>
      </c>
      <c r="F554">
        <v>9</v>
      </c>
      <c r="G554">
        <v>1</v>
      </c>
      <c r="H554">
        <v>2</v>
      </c>
      <c r="I554">
        <v>8</v>
      </c>
      <c r="J554">
        <v>0.55000000000000004</v>
      </c>
      <c r="K554">
        <v>4.8573455810546902</v>
      </c>
      <c r="L554" s="7">
        <v>3.9443454742431601</v>
      </c>
      <c r="M554">
        <v>4.2470970153808603</v>
      </c>
      <c r="N554">
        <v>4.9434432983398402</v>
      </c>
      <c r="O554">
        <v>0</v>
      </c>
      <c r="P554">
        <v>0</v>
      </c>
      <c r="Q554">
        <v>7</v>
      </c>
      <c r="R554" s="12">
        <v>0</v>
      </c>
      <c r="S554" s="12">
        <f t="shared" si="8"/>
        <v>0</v>
      </c>
      <c r="T554">
        <v>1.16861724853516</v>
      </c>
      <c r="U554">
        <v>1.10657215118408</v>
      </c>
      <c r="V554">
        <v>0.99026012420654297</v>
      </c>
      <c r="W554" s="13">
        <v>0.11631202697753899</v>
      </c>
      <c r="X554">
        <v>0.178357124328613</v>
      </c>
      <c r="Y554">
        <v>0.178357124328613</v>
      </c>
      <c r="Z554">
        <v>0</v>
      </c>
      <c r="AA554">
        <v>0.7</v>
      </c>
      <c r="AB554">
        <v>1</v>
      </c>
      <c r="AC554">
        <v>0.82352941176470595</v>
      </c>
      <c r="AD554">
        <v>0.3</v>
      </c>
      <c r="AE554">
        <v>0.7</v>
      </c>
    </row>
    <row r="555" spans="1:31" x14ac:dyDescent="0.15">
      <c r="A555" s="4">
        <v>242</v>
      </c>
      <c r="B555">
        <v>12</v>
      </c>
      <c r="C555">
        <v>8</v>
      </c>
      <c r="D555">
        <v>10</v>
      </c>
      <c r="E555">
        <v>10</v>
      </c>
      <c r="F555">
        <v>10</v>
      </c>
      <c r="G555">
        <v>0</v>
      </c>
      <c r="H555">
        <v>2</v>
      </c>
      <c r="I555">
        <v>8</v>
      </c>
      <c r="J555">
        <v>0.6</v>
      </c>
      <c r="K555">
        <v>5.5060653686523402</v>
      </c>
      <c r="L555" s="7">
        <v>3.9470806121826199</v>
      </c>
      <c r="M555">
        <v>2.66303634643555</v>
      </c>
      <c r="N555">
        <v>6.1898708343505904</v>
      </c>
      <c r="O555">
        <v>1</v>
      </c>
      <c r="P555">
        <v>1</v>
      </c>
      <c r="Q555">
        <v>11</v>
      </c>
      <c r="R555" s="12">
        <v>9.0899999999999995E-2</v>
      </c>
      <c r="S555" s="12">
        <f t="shared" si="8"/>
        <v>0.1</v>
      </c>
      <c r="T555">
        <v>1.45224761962891</v>
      </c>
      <c r="U555">
        <v>1.2660484313964799</v>
      </c>
      <c r="V555">
        <v>1.2060248851776101</v>
      </c>
      <c r="W555" s="13">
        <v>6.0023546218872098E-2</v>
      </c>
      <c r="X555">
        <v>0.246222734451294</v>
      </c>
      <c r="Y555">
        <v>0.246222734451294</v>
      </c>
      <c r="Z555">
        <v>0.1</v>
      </c>
      <c r="AA555">
        <v>1</v>
      </c>
      <c r="AB555">
        <v>0.90909090909090895</v>
      </c>
      <c r="AC555">
        <v>0.952380952380952</v>
      </c>
      <c r="AD555">
        <v>0</v>
      </c>
      <c r="AE555">
        <v>0.9</v>
      </c>
    </row>
    <row r="556" spans="1:31" x14ac:dyDescent="0.15">
      <c r="A556" s="4">
        <v>881</v>
      </c>
      <c r="B556">
        <v>13</v>
      </c>
      <c r="C556">
        <v>7</v>
      </c>
      <c r="D556">
        <v>10</v>
      </c>
      <c r="E556">
        <v>10</v>
      </c>
      <c r="F556">
        <v>9</v>
      </c>
      <c r="G556">
        <v>1</v>
      </c>
      <c r="H556">
        <v>4</v>
      </c>
      <c r="I556">
        <v>6</v>
      </c>
      <c r="J556">
        <v>0.65</v>
      </c>
      <c r="K556">
        <v>5.8075389862060502</v>
      </c>
      <c r="L556" s="7">
        <v>3.9539413452148402</v>
      </c>
      <c r="M556">
        <v>3.6461563110351598</v>
      </c>
      <c r="N556">
        <v>4.1210212707519496</v>
      </c>
      <c r="O556">
        <v>1</v>
      </c>
      <c r="P556">
        <v>1</v>
      </c>
      <c r="Q556">
        <v>10</v>
      </c>
      <c r="R556" s="12">
        <v>0.1</v>
      </c>
      <c r="S556" s="12">
        <f t="shared" si="8"/>
        <v>0.1</v>
      </c>
      <c r="T556">
        <v>1.44716453552246</v>
      </c>
      <c r="U556">
        <v>1.37918376922607</v>
      </c>
      <c r="V556">
        <v>1.2344996929168699</v>
      </c>
      <c r="W556" s="13">
        <v>0.14468407630920399</v>
      </c>
      <c r="X556">
        <v>0.21266484260559099</v>
      </c>
      <c r="Y556">
        <v>0.21266484260559099</v>
      </c>
      <c r="Z556">
        <v>0.1</v>
      </c>
      <c r="AA556">
        <v>0.9</v>
      </c>
      <c r="AB556">
        <v>0.9</v>
      </c>
      <c r="AC556">
        <v>0.9</v>
      </c>
      <c r="AD556">
        <v>0.1</v>
      </c>
      <c r="AE556">
        <v>0.8</v>
      </c>
    </row>
    <row r="557" spans="1:31" x14ac:dyDescent="0.15">
      <c r="A557" s="4">
        <v>164</v>
      </c>
      <c r="B557">
        <v>15</v>
      </c>
      <c r="C557">
        <v>5</v>
      </c>
      <c r="D557">
        <v>10</v>
      </c>
      <c r="E557">
        <v>10</v>
      </c>
      <c r="F557">
        <v>10</v>
      </c>
      <c r="G557">
        <v>0</v>
      </c>
      <c r="H557">
        <v>5</v>
      </c>
      <c r="I557">
        <v>5</v>
      </c>
      <c r="J557">
        <v>0.75</v>
      </c>
      <c r="K557">
        <v>7.0594444274902299</v>
      </c>
      <c r="L557" s="7">
        <v>3.9555358886718701</v>
      </c>
      <c r="M557">
        <v>2.9219665527343701</v>
      </c>
      <c r="N557">
        <v>4.1406784057617196</v>
      </c>
      <c r="O557">
        <v>1</v>
      </c>
      <c r="P557">
        <v>1</v>
      </c>
      <c r="Q557">
        <v>10</v>
      </c>
      <c r="R557" s="12">
        <v>0.1</v>
      </c>
      <c r="S557" s="12">
        <f t="shared" si="8"/>
        <v>0.1</v>
      </c>
      <c r="T557">
        <v>1.8900165557861299</v>
      </c>
      <c r="U557">
        <v>1.82383692264557</v>
      </c>
      <c r="V557">
        <v>1.5729013681411701</v>
      </c>
      <c r="W557" s="13">
        <v>0.25093555450439398</v>
      </c>
      <c r="X557">
        <v>0.317115187644958</v>
      </c>
      <c r="Y557">
        <v>0.317115187644958</v>
      </c>
      <c r="Z557">
        <v>0.1</v>
      </c>
      <c r="AA557">
        <v>0.9</v>
      </c>
      <c r="AB557">
        <v>0.9</v>
      </c>
      <c r="AC557">
        <v>0.9</v>
      </c>
      <c r="AD557">
        <v>0.1</v>
      </c>
      <c r="AE557">
        <v>0.8</v>
      </c>
    </row>
    <row r="558" spans="1:31" x14ac:dyDescent="0.15">
      <c r="A558" s="4">
        <v>88</v>
      </c>
      <c r="B558">
        <v>13</v>
      </c>
      <c r="C558">
        <v>7</v>
      </c>
      <c r="D558">
        <v>10</v>
      </c>
      <c r="E558">
        <v>10</v>
      </c>
      <c r="F558">
        <v>10</v>
      </c>
      <c r="G558">
        <v>0</v>
      </c>
      <c r="H558">
        <v>3</v>
      </c>
      <c r="I558">
        <v>7</v>
      </c>
      <c r="J558">
        <v>0.65</v>
      </c>
      <c r="K558">
        <v>6.1187591552734402</v>
      </c>
      <c r="L558" s="7">
        <v>3.95756912231445</v>
      </c>
      <c r="M558">
        <v>2.5230579376220699</v>
      </c>
      <c r="N558">
        <v>5.1546611785888699</v>
      </c>
      <c r="O558">
        <v>1</v>
      </c>
      <c r="P558">
        <v>1</v>
      </c>
      <c r="Q558">
        <v>10</v>
      </c>
      <c r="R558" s="12">
        <v>0.1</v>
      </c>
      <c r="S558" s="12">
        <f t="shared" si="8"/>
        <v>0.1</v>
      </c>
      <c r="T558">
        <v>1.78377532958984</v>
      </c>
      <c r="U558">
        <v>1.61525213718414</v>
      </c>
      <c r="V558">
        <v>1.46768033504486</v>
      </c>
      <c r="W558" s="13">
        <v>0.147571802139282</v>
      </c>
      <c r="X558">
        <v>0.31609499454498302</v>
      </c>
      <c r="Y558">
        <v>0.31609499454498302</v>
      </c>
      <c r="Z558">
        <v>0.1</v>
      </c>
      <c r="AA558">
        <v>0.9</v>
      </c>
      <c r="AB558">
        <v>0.9</v>
      </c>
      <c r="AC558">
        <v>0.9</v>
      </c>
      <c r="AD558">
        <v>0.1</v>
      </c>
      <c r="AE558">
        <v>0.8</v>
      </c>
    </row>
    <row r="559" spans="1:31" x14ac:dyDescent="0.15">
      <c r="A559" s="4">
        <v>411</v>
      </c>
      <c r="B559">
        <v>11</v>
      </c>
      <c r="C559">
        <v>9</v>
      </c>
      <c r="D559">
        <v>10</v>
      </c>
      <c r="E559">
        <v>10</v>
      </c>
      <c r="F559">
        <v>10</v>
      </c>
      <c r="G559">
        <v>0</v>
      </c>
      <c r="H559">
        <v>1</v>
      </c>
      <c r="I559">
        <v>9</v>
      </c>
      <c r="J559">
        <v>0.55000000000000004</v>
      </c>
      <c r="K559">
        <v>4.5636615753173801</v>
      </c>
      <c r="L559" s="7">
        <v>3.9615821838378902</v>
      </c>
      <c r="M559">
        <v>6.4889163970947301</v>
      </c>
      <c r="N559">
        <v>8.8288898468017596</v>
      </c>
      <c r="O559">
        <v>0</v>
      </c>
      <c r="P559">
        <v>0</v>
      </c>
      <c r="Q559">
        <v>8</v>
      </c>
      <c r="R559" s="12">
        <v>0</v>
      </c>
      <c r="S559" s="12">
        <f t="shared" si="8"/>
        <v>0</v>
      </c>
      <c r="T559">
        <v>1.2576789855957</v>
      </c>
      <c r="U559">
        <v>1.15264892578125</v>
      </c>
      <c r="V559">
        <v>1.0666096210479701</v>
      </c>
      <c r="W559" s="13">
        <v>8.6039304733276395E-2</v>
      </c>
      <c r="X559">
        <v>0.19106936454772899</v>
      </c>
      <c r="Y559">
        <v>0.19106936454772899</v>
      </c>
      <c r="Z559">
        <v>0</v>
      </c>
      <c r="AA559">
        <v>0.8</v>
      </c>
      <c r="AB559">
        <v>1</v>
      </c>
      <c r="AC559">
        <v>0.88888888888888895</v>
      </c>
      <c r="AD559">
        <v>0.2</v>
      </c>
      <c r="AE559">
        <v>0.8</v>
      </c>
    </row>
    <row r="560" spans="1:31" x14ac:dyDescent="0.15">
      <c r="A560" s="4">
        <v>951</v>
      </c>
      <c r="B560">
        <v>13</v>
      </c>
      <c r="C560">
        <v>7</v>
      </c>
      <c r="D560">
        <v>10</v>
      </c>
      <c r="E560">
        <v>10</v>
      </c>
      <c r="F560">
        <v>10</v>
      </c>
      <c r="G560">
        <v>0</v>
      </c>
      <c r="H560">
        <v>3</v>
      </c>
      <c r="I560">
        <v>7</v>
      </c>
      <c r="J560">
        <v>0.65</v>
      </c>
      <c r="K560">
        <v>4.8907527923584002</v>
      </c>
      <c r="L560" s="7">
        <v>3.96365165710449</v>
      </c>
      <c r="M560">
        <v>4.7297039031982404</v>
      </c>
      <c r="N560">
        <v>4.1847000122070304</v>
      </c>
      <c r="O560">
        <v>0</v>
      </c>
      <c r="P560">
        <v>0</v>
      </c>
      <c r="Q560">
        <v>9</v>
      </c>
      <c r="R560" s="12">
        <v>0</v>
      </c>
      <c r="S560" s="12">
        <f t="shared" si="8"/>
        <v>0</v>
      </c>
      <c r="T560">
        <v>1.4093666076660201</v>
      </c>
      <c r="U560">
        <v>1.3626035451889</v>
      </c>
      <c r="V560">
        <v>1.1746526956558201</v>
      </c>
      <c r="W560" s="13">
        <v>0.187950849533081</v>
      </c>
      <c r="X560">
        <v>0.23471391201019301</v>
      </c>
      <c r="Y560">
        <v>0.23471391201019301</v>
      </c>
      <c r="Z560">
        <v>0</v>
      </c>
      <c r="AA560">
        <v>0.9</v>
      </c>
      <c r="AB560">
        <v>1</v>
      </c>
      <c r="AC560">
        <v>0.94736842105263197</v>
      </c>
      <c r="AD560">
        <v>0.1</v>
      </c>
      <c r="AE560">
        <v>0.9</v>
      </c>
    </row>
    <row r="561" spans="1:31" x14ac:dyDescent="0.15">
      <c r="A561" s="4">
        <v>534</v>
      </c>
      <c r="B561">
        <v>13</v>
      </c>
      <c r="C561">
        <v>7</v>
      </c>
      <c r="D561">
        <v>10</v>
      </c>
      <c r="E561">
        <v>10</v>
      </c>
      <c r="F561">
        <v>9</v>
      </c>
      <c r="G561">
        <v>1</v>
      </c>
      <c r="H561">
        <v>4</v>
      </c>
      <c r="I561">
        <v>6</v>
      </c>
      <c r="J561">
        <v>0.65</v>
      </c>
      <c r="K561">
        <v>6.03629493713379</v>
      </c>
      <c r="L561" s="7">
        <v>3.9649276733398402</v>
      </c>
      <c r="M561">
        <v>2.8549957275390598</v>
      </c>
      <c r="N561">
        <v>3.3285179138183598</v>
      </c>
      <c r="O561">
        <v>1</v>
      </c>
      <c r="P561">
        <v>1</v>
      </c>
      <c r="Q561">
        <v>10</v>
      </c>
      <c r="R561" s="12">
        <v>0.1</v>
      </c>
      <c r="S561" s="12">
        <f t="shared" si="8"/>
        <v>0.1</v>
      </c>
      <c r="T561">
        <v>1.5344276428222701</v>
      </c>
      <c r="U561">
        <v>1.4628868103027299</v>
      </c>
      <c r="V561">
        <v>1.2961568832397501</v>
      </c>
      <c r="W561" s="13">
        <v>0.166729927062988</v>
      </c>
      <c r="X561">
        <v>0.23827075958252</v>
      </c>
      <c r="Y561">
        <v>0.23827075958252</v>
      </c>
      <c r="Z561">
        <v>0.1</v>
      </c>
      <c r="AA561">
        <v>0.9</v>
      </c>
      <c r="AB561">
        <v>0.9</v>
      </c>
      <c r="AC561">
        <v>0.9</v>
      </c>
      <c r="AD561">
        <v>0.1</v>
      </c>
      <c r="AE561">
        <v>0.8</v>
      </c>
    </row>
    <row r="562" spans="1:31" x14ac:dyDescent="0.15">
      <c r="A562" s="4">
        <v>860</v>
      </c>
      <c r="B562">
        <v>13</v>
      </c>
      <c r="C562">
        <v>7</v>
      </c>
      <c r="D562">
        <v>10</v>
      </c>
      <c r="E562">
        <v>10</v>
      </c>
      <c r="F562">
        <v>10</v>
      </c>
      <c r="G562">
        <v>0</v>
      </c>
      <c r="H562">
        <v>3</v>
      </c>
      <c r="I562">
        <v>7</v>
      </c>
      <c r="J562">
        <v>0.65</v>
      </c>
      <c r="K562">
        <v>6.12796974182129</v>
      </c>
      <c r="L562" s="7">
        <v>3.9670867919921902</v>
      </c>
      <c r="M562">
        <v>2.1105213165283199</v>
      </c>
      <c r="N562">
        <v>4.55072021484375</v>
      </c>
      <c r="O562">
        <v>2</v>
      </c>
      <c r="P562">
        <v>2</v>
      </c>
      <c r="Q562">
        <v>12</v>
      </c>
      <c r="R562" s="12">
        <v>0.16669999999999999</v>
      </c>
      <c r="S562" s="12">
        <f t="shared" si="8"/>
        <v>0.2</v>
      </c>
      <c r="T562">
        <v>1.8966770172119101</v>
      </c>
      <c r="U562">
        <v>1.73180139064789</v>
      </c>
      <c r="V562">
        <v>1.55963063240051</v>
      </c>
      <c r="W562" s="13">
        <v>0.17217075824737499</v>
      </c>
      <c r="X562">
        <v>0.33704638481140098</v>
      </c>
      <c r="Y562">
        <v>0.33704638481140098</v>
      </c>
      <c r="Z562">
        <v>0.2</v>
      </c>
      <c r="AA562">
        <v>1</v>
      </c>
      <c r="AB562">
        <v>0.83333333333333304</v>
      </c>
      <c r="AC562">
        <v>0.90909090909090895</v>
      </c>
      <c r="AD562">
        <v>0</v>
      </c>
      <c r="AE562">
        <v>0.8</v>
      </c>
    </row>
    <row r="563" spans="1:31" x14ac:dyDescent="0.15">
      <c r="A563" s="4">
        <v>573</v>
      </c>
      <c r="B563">
        <v>12</v>
      </c>
      <c r="C563">
        <v>8</v>
      </c>
      <c r="D563">
        <v>10</v>
      </c>
      <c r="E563">
        <v>10</v>
      </c>
      <c r="F563">
        <v>10</v>
      </c>
      <c r="G563">
        <v>0</v>
      </c>
      <c r="H563">
        <v>2</v>
      </c>
      <c r="I563">
        <v>8</v>
      </c>
      <c r="J563">
        <v>0.6</v>
      </c>
      <c r="K563">
        <v>4.7566814422607404</v>
      </c>
      <c r="L563" s="7">
        <v>3.9698867797851598</v>
      </c>
      <c r="M563">
        <v>4.7266368865966797</v>
      </c>
      <c r="N563">
        <v>4.8798942565918004</v>
      </c>
      <c r="O563">
        <v>0</v>
      </c>
      <c r="P563">
        <v>0</v>
      </c>
      <c r="Q563">
        <v>8</v>
      </c>
      <c r="R563" s="12">
        <v>0</v>
      </c>
      <c r="S563" s="12">
        <f t="shared" si="8"/>
        <v>0</v>
      </c>
      <c r="T563">
        <v>1.0231571197509799</v>
      </c>
      <c r="U563">
        <v>1.01384258270264</v>
      </c>
      <c r="V563">
        <v>0.87059956789016701</v>
      </c>
      <c r="W563" s="13">
        <v>0.14324301481247001</v>
      </c>
      <c r="X563">
        <v>0.15255755186080899</v>
      </c>
      <c r="Y563">
        <v>0.15255755186080899</v>
      </c>
      <c r="Z563">
        <v>0</v>
      </c>
      <c r="AA563">
        <v>0.8</v>
      </c>
      <c r="AB563">
        <v>1</v>
      </c>
      <c r="AC563">
        <v>0.88888888888888895</v>
      </c>
      <c r="AD563">
        <v>0.2</v>
      </c>
      <c r="AE563">
        <v>0.8</v>
      </c>
    </row>
    <row r="564" spans="1:31" x14ac:dyDescent="0.15">
      <c r="A564" s="4">
        <v>124</v>
      </c>
      <c r="B564">
        <v>12</v>
      </c>
      <c r="C564">
        <v>8</v>
      </c>
      <c r="D564">
        <v>10</v>
      </c>
      <c r="E564">
        <v>10</v>
      </c>
      <c r="F564">
        <v>10</v>
      </c>
      <c r="G564">
        <v>0</v>
      </c>
      <c r="H564">
        <v>2</v>
      </c>
      <c r="I564">
        <v>8</v>
      </c>
      <c r="J564">
        <v>0.6</v>
      </c>
      <c r="K564">
        <v>4.1992244720459002</v>
      </c>
      <c r="L564" s="7">
        <v>3.9701271057128902</v>
      </c>
      <c r="M564">
        <v>6.1469230651855504</v>
      </c>
      <c r="N564">
        <v>3.8664970397949201</v>
      </c>
      <c r="O564">
        <v>0</v>
      </c>
      <c r="P564">
        <v>0</v>
      </c>
      <c r="Q564">
        <v>6</v>
      </c>
      <c r="R564" s="12">
        <v>0</v>
      </c>
      <c r="S564" s="12">
        <f t="shared" si="8"/>
        <v>0</v>
      </c>
      <c r="T564">
        <v>1.1960391998291</v>
      </c>
      <c r="U564">
        <v>1.21494960784912</v>
      </c>
      <c r="V564">
        <v>0.99489152431488004</v>
      </c>
      <c r="W564" s="13">
        <v>0.220058083534241</v>
      </c>
      <c r="X564">
        <v>0.201147675514221</v>
      </c>
      <c r="Y564">
        <v>0.201147675514221</v>
      </c>
      <c r="Z564">
        <v>0</v>
      </c>
      <c r="AA564">
        <v>0.6</v>
      </c>
      <c r="AB564">
        <v>1</v>
      </c>
      <c r="AC564">
        <v>0.75</v>
      </c>
      <c r="AD564">
        <v>0.4</v>
      </c>
      <c r="AE564">
        <v>0.6</v>
      </c>
    </row>
    <row r="565" spans="1:31" x14ac:dyDescent="0.15">
      <c r="A565" s="4">
        <v>672</v>
      </c>
      <c r="B565">
        <v>11</v>
      </c>
      <c r="C565">
        <v>9</v>
      </c>
      <c r="D565">
        <v>10</v>
      </c>
      <c r="E565">
        <v>10</v>
      </c>
      <c r="F565">
        <v>10</v>
      </c>
      <c r="G565">
        <v>0</v>
      </c>
      <c r="H565">
        <v>1</v>
      </c>
      <c r="I565">
        <v>9</v>
      </c>
      <c r="J565">
        <v>0.55000000000000004</v>
      </c>
      <c r="K565">
        <v>4.90431785583496</v>
      </c>
      <c r="L565" s="7">
        <v>3.9714603424072301</v>
      </c>
      <c r="M565">
        <v>3.4686317443847701</v>
      </c>
      <c r="N565">
        <v>8.7698516845703107</v>
      </c>
      <c r="O565">
        <v>1</v>
      </c>
      <c r="P565">
        <v>1</v>
      </c>
      <c r="Q565">
        <v>10</v>
      </c>
      <c r="R565" s="12">
        <v>0.1</v>
      </c>
      <c r="S565" s="12">
        <f t="shared" si="8"/>
        <v>0.1</v>
      </c>
      <c r="T565">
        <v>1.4625225067138701</v>
      </c>
      <c r="U565">
        <v>1.1540565490722701</v>
      </c>
      <c r="V565">
        <v>1.2141859531402599</v>
      </c>
      <c r="W565" s="13">
        <v>6.0129404067993199E-2</v>
      </c>
      <c r="X565">
        <v>0.24833655357360801</v>
      </c>
      <c r="Y565">
        <v>0.24833655357360801</v>
      </c>
      <c r="Z565">
        <v>0.1</v>
      </c>
      <c r="AA565">
        <v>0.9</v>
      </c>
      <c r="AB565">
        <v>0.9</v>
      </c>
      <c r="AC565">
        <v>0.9</v>
      </c>
      <c r="AD565">
        <v>0.1</v>
      </c>
      <c r="AE565">
        <v>0.8</v>
      </c>
    </row>
    <row r="566" spans="1:31" x14ac:dyDescent="0.15">
      <c r="A566" s="4">
        <v>335</v>
      </c>
      <c r="B566">
        <v>11</v>
      </c>
      <c r="C566">
        <v>9</v>
      </c>
      <c r="D566">
        <v>10</v>
      </c>
      <c r="E566">
        <v>10</v>
      </c>
      <c r="F566">
        <v>9</v>
      </c>
      <c r="G566">
        <v>1</v>
      </c>
      <c r="H566">
        <v>2</v>
      </c>
      <c r="I566">
        <v>8</v>
      </c>
      <c r="J566">
        <v>0.55000000000000004</v>
      </c>
      <c r="K566">
        <v>5.4272899627685502</v>
      </c>
      <c r="L566" s="7">
        <v>3.97402763366699</v>
      </c>
      <c r="M566">
        <v>2.95474433898926</v>
      </c>
      <c r="N566">
        <v>5.9921894073486301</v>
      </c>
      <c r="O566">
        <v>1</v>
      </c>
      <c r="P566">
        <v>1</v>
      </c>
      <c r="Q566">
        <v>8</v>
      </c>
      <c r="R566" s="12">
        <v>0.125</v>
      </c>
      <c r="S566" s="12">
        <f t="shared" si="8"/>
        <v>0.1</v>
      </c>
      <c r="T566">
        <v>1.39288330078125</v>
      </c>
      <c r="U566">
        <v>1.22688484191895</v>
      </c>
      <c r="V566">
        <v>1.1819324493408201</v>
      </c>
      <c r="W566" s="13">
        <v>4.4952392578125E-2</v>
      </c>
      <c r="X566">
        <v>0.21095085144042999</v>
      </c>
      <c r="Y566">
        <v>0.21095085144042999</v>
      </c>
      <c r="Z566">
        <v>0.1</v>
      </c>
      <c r="AA566">
        <v>0.7</v>
      </c>
      <c r="AB566">
        <v>0.875</v>
      </c>
      <c r="AC566">
        <v>0.77777777777777801</v>
      </c>
      <c r="AD566">
        <v>0.3</v>
      </c>
      <c r="AE566">
        <v>0.6</v>
      </c>
    </row>
    <row r="567" spans="1:31" x14ac:dyDescent="0.15">
      <c r="A567" s="4">
        <v>324</v>
      </c>
      <c r="B567">
        <v>14</v>
      </c>
      <c r="C567">
        <v>6</v>
      </c>
      <c r="D567">
        <v>10</v>
      </c>
      <c r="E567">
        <v>10</v>
      </c>
      <c r="F567">
        <v>10</v>
      </c>
      <c r="G567">
        <v>0</v>
      </c>
      <c r="H567">
        <v>4</v>
      </c>
      <c r="I567">
        <v>6</v>
      </c>
      <c r="J567">
        <v>0.7</v>
      </c>
      <c r="K567">
        <v>5.53989601135254</v>
      </c>
      <c r="L567" s="7">
        <v>3.9744281768798801</v>
      </c>
      <c r="M567">
        <v>3.5105628967285201</v>
      </c>
      <c r="N567">
        <v>3.14056396484375</v>
      </c>
      <c r="O567">
        <v>0</v>
      </c>
      <c r="P567">
        <v>0</v>
      </c>
      <c r="Q567">
        <v>7</v>
      </c>
      <c r="R567" s="12">
        <v>0</v>
      </c>
      <c r="S567" s="12">
        <f t="shared" si="8"/>
        <v>0</v>
      </c>
      <c r="T567">
        <v>1.4269771575927701</v>
      </c>
      <c r="U567">
        <v>1.41517686843872</v>
      </c>
      <c r="V567">
        <v>1.2035602331161499</v>
      </c>
      <c r="W567" s="13">
        <v>0.211616635322571</v>
      </c>
      <c r="X567">
        <v>0.22341692447662401</v>
      </c>
      <c r="Y567">
        <v>0.22341692447662401</v>
      </c>
      <c r="Z567">
        <v>0</v>
      </c>
      <c r="AA567">
        <v>0.7</v>
      </c>
      <c r="AB567">
        <v>1</v>
      </c>
      <c r="AC567">
        <v>0.82352941176470595</v>
      </c>
      <c r="AD567">
        <v>0.3</v>
      </c>
      <c r="AE567">
        <v>0.7</v>
      </c>
    </row>
    <row r="568" spans="1:31" x14ac:dyDescent="0.15">
      <c r="A568" s="4">
        <v>769</v>
      </c>
      <c r="B568">
        <v>11</v>
      </c>
      <c r="C568">
        <v>9</v>
      </c>
      <c r="D568">
        <v>10</v>
      </c>
      <c r="E568">
        <v>10</v>
      </c>
      <c r="F568">
        <v>8</v>
      </c>
      <c r="G568">
        <v>2</v>
      </c>
      <c r="H568">
        <v>3</v>
      </c>
      <c r="I568">
        <v>7</v>
      </c>
      <c r="J568">
        <v>0.55000000000000004</v>
      </c>
      <c r="K568">
        <v>4.8956604003906197</v>
      </c>
      <c r="L568" s="7">
        <v>3.98703956604004</v>
      </c>
      <c r="M568">
        <v>4.5073719024658203</v>
      </c>
      <c r="N568">
        <v>3.7720642089843701</v>
      </c>
      <c r="O568">
        <v>0</v>
      </c>
      <c r="P568">
        <v>0</v>
      </c>
      <c r="Q568">
        <v>4</v>
      </c>
      <c r="R568" s="12">
        <v>0</v>
      </c>
      <c r="S568" s="12">
        <f t="shared" si="8"/>
        <v>0</v>
      </c>
      <c r="T568">
        <v>1.16617012023926</v>
      </c>
      <c r="U568">
        <v>1.11989974975586</v>
      </c>
      <c r="V568">
        <v>1.0199724435806301</v>
      </c>
      <c r="W568" s="13">
        <v>9.9927306175231906E-2</v>
      </c>
      <c r="X568">
        <v>0.14619767665863001</v>
      </c>
      <c r="Y568">
        <v>0.14619767665863001</v>
      </c>
      <c r="Z568">
        <v>0</v>
      </c>
      <c r="AA568">
        <v>0.4</v>
      </c>
      <c r="AB568">
        <v>1</v>
      </c>
      <c r="AC568">
        <v>0.57142857142857195</v>
      </c>
      <c r="AD568">
        <v>0.6</v>
      </c>
      <c r="AE568">
        <v>0.4</v>
      </c>
    </row>
    <row r="569" spans="1:31" x14ac:dyDescent="0.15">
      <c r="A569" s="4">
        <v>455</v>
      </c>
      <c r="B569">
        <v>13</v>
      </c>
      <c r="C569">
        <v>7</v>
      </c>
      <c r="D569">
        <v>10</v>
      </c>
      <c r="E569">
        <v>10</v>
      </c>
      <c r="F569">
        <v>10</v>
      </c>
      <c r="G569">
        <v>0</v>
      </c>
      <c r="H569">
        <v>3</v>
      </c>
      <c r="I569">
        <v>7</v>
      </c>
      <c r="J569">
        <v>0.65</v>
      </c>
      <c r="K569">
        <v>5.9638977050781197</v>
      </c>
      <c r="L569" s="7">
        <v>3.9875030517578098</v>
      </c>
      <c r="M569">
        <v>3.3148765563964799</v>
      </c>
      <c r="N569">
        <v>5.6270847320556596</v>
      </c>
      <c r="O569">
        <v>0</v>
      </c>
      <c r="P569">
        <v>0</v>
      </c>
      <c r="Q569">
        <v>8</v>
      </c>
      <c r="R569" s="12">
        <v>0</v>
      </c>
      <c r="S569" s="12">
        <f t="shared" si="8"/>
        <v>0</v>
      </c>
      <c r="T569">
        <v>1.8466091156005899</v>
      </c>
      <c r="U569">
        <v>1.67287886142731</v>
      </c>
      <c r="V569">
        <v>1.5262941122055</v>
      </c>
      <c r="W569" s="13">
        <v>0.14658474922180201</v>
      </c>
      <c r="X569">
        <v>0.32031500339508101</v>
      </c>
      <c r="Y569">
        <v>0.32031500339508101</v>
      </c>
      <c r="Z569">
        <v>0</v>
      </c>
      <c r="AA569">
        <v>0.8</v>
      </c>
      <c r="AB569">
        <v>1</v>
      </c>
      <c r="AC569">
        <v>0.88888888888888895</v>
      </c>
      <c r="AD569">
        <v>0.2</v>
      </c>
      <c r="AE569">
        <v>0.8</v>
      </c>
    </row>
    <row r="570" spans="1:31" x14ac:dyDescent="0.15">
      <c r="A570" s="4">
        <v>809</v>
      </c>
      <c r="B570">
        <v>11</v>
      </c>
      <c r="C570">
        <v>9</v>
      </c>
      <c r="D570">
        <v>10</v>
      </c>
      <c r="E570">
        <v>10</v>
      </c>
      <c r="F570">
        <v>10</v>
      </c>
      <c r="G570">
        <v>0</v>
      </c>
      <c r="H570">
        <v>1</v>
      </c>
      <c r="I570">
        <v>9</v>
      </c>
      <c r="J570">
        <v>0.55000000000000004</v>
      </c>
      <c r="K570">
        <v>4.1750411987304696</v>
      </c>
      <c r="L570" s="7">
        <v>3.9905300140380899</v>
      </c>
      <c r="M570">
        <v>8.4229564666747994</v>
      </c>
      <c r="N570">
        <v>6.7700443267822301</v>
      </c>
      <c r="O570">
        <v>0</v>
      </c>
      <c r="P570">
        <v>0</v>
      </c>
      <c r="Q570">
        <v>5</v>
      </c>
      <c r="R570" s="12">
        <v>0</v>
      </c>
      <c r="S570" s="12">
        <f t="shared" si="8"/>
        <v>0</v>
      </c>
      <c r="T570">
        <v>1.1835918426513701</v>
      </c>
      <c r="U570">
        <v>1.2380943298339799</v>
      </c>
      <c r="V570">
        <v>1.0107113122940099</v>
      </c>
      <c r="W570" s="13">
        <v>0.227383017539978</v>
      </c>
      <c r="X570">
        <v>0.17288053035736101</v>
      </c>
      <c r="Y570">
        <v>0.17288053035736101</v>
      </c>
      <c r="Z570">
        <v>0</v>
      </c>
      <c r="AA570">
        <v>0.5</v>
      </c>
      <c r="AB570">
        <v>1</v>
      </c>
      <c r="AC570">
        <v>0.66666666666666696</v>
      </c>
      <c r="AD570">
        <v>0.5</v>
      </c>
      <c r="AE570">
        <v>0.5</v>
      </c>
    </row>
    <row r="571" spans="1:31" x14ac:dyDescent="0.15">
      <c r="A571" s="4">
        <v>389</v>
      </c>
      <c r="B571">
        <v>13</v>
      </c>
      <c r="C571">
        <v>7</v>
      </c>
      <c r="D571">
        <v>10</v>
      </c>
      <c r="E571">
        <v>10</v>
      </c>
      <c r="F571">
        <v>10</v>
      </c>
      <c r="G571">
        <v>0</v>
      </c>
      <c r="H571">
        <v>3</v>
      </c>
      <c r="I571">
        <v>7</v>
      </c>
      <c r="J571">
        <v>0.65</v>
      </c>
      <c r="K571">
        <v>5.1329650878906197</v>
      </c>
      <c r="L571" s="7">
        <v>3.99789237976074</v>
      </c>
      <c r="M571">
        <v>3.6099014282226598</v>
      </c>
      <c r="N571">
        <v>3.22932052612305</v>
      </c>
      <c r="O571">
        <v>1</v>
      </c>
      <c r="P571">
        <v>1</v>
      </c>
      <c r="Q571">
        <v>10</v>
      </c>
      <c r="R571" s="12">
        <v>0.1</v>
      </c>
      <c r="S571" s="12">
        <f t="shared" si="8"/>
        <v>0.1</v>
      </c>
      <c r="T571">
        <v>1.4864501953125</v>
      </c>
      <c r="U571">
        <v>1.4500643014907799</v>
      </c>
      <c r="V571">
        <v>1.2307720184326201</v>
      </c>
      <c r="W571" s="13">
        <v>0.219292283058167</v>
      </c>
      <c r="X571">
        <v>0.25567817687988298</v>
      </c>
      <c r="Y571">
        <v>0.25567817687988298</v>
      </c>
      <c r="Z571">
        <v>0.1</v>
      </c>
      <c r="AA571">
        <v>0.9</v>
      </c>
      <c r="AB571">
        <v>0.9</v>
      </c>
      <c r="AC571">
        <v>0.9</v>
      </c>
      <c r="AD571">
        <v>0.1</v>
      </c>
      <c r="AE571">
        <v>0.8</v>
      </c>
    </row>
    <row r="572" spans="1:31" x14ac:dyDescent="0.15">
      <c r="A572" s="4">
        <v>469</v>
      </c>
      <c r="B572">
        <v>13</v>
      </c>
      <c r="C572">
        <v>7</v>
      </c>
      <c r="D572">
        <v>10</v>
      </c>
      <c r="E572">
        <v>10</v>
      </c>
      <c r="F572">
        <v>10</v>
      </c>
      <c r="G572">
        <v>0</v>
      </c>
      <c r="H572">
        <v>3</v>
      </c>
      <c r="I572">
        <v>7</v>
      </c>
      <c r="J572">
        <v>0.65</v>
      </c>
      <c r="K572">
        <v>5.4653129577636701</v>
      </c>
      <c r="L572" s="7">
        <v>3.99867439270019</v>
      </c>
      <c r="M572">
        <v>3.0822219848632799</v>
      </c>
      <c r="N572">
        <v>3.5795745849609402</v>
      </c>
      <c r="O572">
        <v>1</v>
      </c>
      <c r="P572">
        <v>1</v>
      </c>
      <c r="Q572">
        <v>8</v>
      </c>
      <c r="R572" s="12">
        <v>0.125</v>
      </c>
      <c r="S572" s="12">
        <f t="shared" si="8"/>
        <v>0.1</v>
      </c>
      <c r="T572">
        <v>1.48886871337891</v>
      </c>
      <c r="U572">
        <v>1.4253908395767201</v>
      </c>
      <c r="V572">
        <v>1.2409530878067001</v>
      </c>
      <c r="W572" s="13">
        <v>0.18443775177002</v>
      </c>
      <c r="X572">
        <v>0.24791562557220501</v>
      </c>
      <c r="Y572">
        <v>0.24791562557220501</v>
      </c>
      <c r="Z572">
        <v>0.1</v>
      </c>
      <c r="AA572">
        <v>0.7</v>
      </c>
      <c r="AB572">
        <v>0.875</v>
      </c>
      <c r="AC572">
        <v>0.77777777777777801</v>
      </c>
      <c r="AD572">
        <v>0.3</v>
      </c>
      <c r="AE572">
        <v>0.6</v>
      </c>
    </row>
    <row r="573" spans="1:31" x14ac:dyDescent="0.15">
      <c r="A573" s="4">
        <v>302</v>
      </c>
      <c r="B573">
        <v>10</v>
      </c>
      <c r="C573">
        <v>10</v>
      </c>
      <c r="D573">
        <v>10</v>
      </c>
      <c r="E573">
        <v>10</v>
      </c>
      <c r="F573">
        <v>9</v>
      </c>
      <c r="G573">
        <v>1</v>
      </c>
      <c r="H573">
        <v>1</v>
      </c>
      <c r="I573">
        <v>9</v>
      </c>
      <c r="J573">
        <v>0.5</v>
      </c>
      <c r="K573">
        <v>4.7890052795410201</v>
      </c>
      <c r="L573" s="7">
        <v>4.0009784698486301</v>
      </c>
      <c r="M573">
        <v>4.79604148864746</v>
      </c>
      <c r="N573">
        <v>8.7636318206787092</v>
      </c>
      <c r="O573">
        <v>1</v>
      </c>
      <c r="P573">
        <v>1</v>
      </c>
      <c r="Q573">
        <v>8</v>
      </c>
      <c r="R573" s="12">
        <v>0.125</v>
      </c>
      <c r="S573" s="12">
        <f t="shared" si="8"/>
        <v>0.1</v>
      </c>
      <c r="T573">
        <v>1.1680774688720701</v>
      </c>
      <c r="U573">
        <v>0.96880531311035201</v>
      </c>
      <c r="V573">
        <v>0.99573481082916304</v>
      </c>
      <c r="W573" s="13">
        <v>2.6929497718811E-2</v>
      </c>
      <c r="X573">
        <v>0.17234265804290799</v>
      </c>
      <c r="Y573">
        <v>0.17234265804290799</v>
      </c>
      <c r="Z573">
        <v>0.1</v>
      </c>
      <c r="AA573">
        <v>0.7</v>
      </c>
      <c r="AB573">
        <v>0.875</v>
      </c>
      <c r="AC573">
        <v>0.77777777777777801</v>
      </c>
      <c r="AD573">
        <v>0.3</v>
      </c>
      <c r="AE573">
        <v>0.6</v>
      </c>
    </row>
    <row r="574" spans="1:31" x14ac:dyDescent="0.15">
      <c r="A574" s="4">
        <v>709</v>
      </c>
      <c r="B574">
        <v>13</v>
      </c>
      <c r="C574">
        <v>7</v>
      </c>
      <c r="D574">
        <v>10</v>
      </c>
      <c r="E574">
        <v>10</v>
      </c>
      <c r="F574">
        <v>10</v>
      </c>
      <c r="G574">
        <v>0</v>
      </c>
      <c r="H574">
        <v>3</v>
      </c>
      <c r="I574">
        <v>7</v>
      </c>
      <c r="J574">
        <v>0.65</v>
      </c>
      <c r="K574">
        <v>5.4727058410644496</v>
      </c>
      <c r="L574" s="7">
        <v>4.0060710906982404</v>
      </c>
      <c r="M574">
        <v>3.4007263183593701</v>
      </c>
      <c r="N574">
        <v>4.0240230560302699</v>
      </c>
      <c r="O574">
        <v>1</v>
      </c>
      <c r="P574">
        <v>1</v>
      </c>
      <c r="Q574">
        <v>11</v>
      </c>
      <c r="R574" s="12">
        <v>9.0899999999999995E-2</v>
      </c>
      <c r="S574" s="12">
        <f t="shared" si="8"/>
        <v>0.1</v>
      </c>
      <c r="T574">
        <v>1.5054969787597701</v>
      </c>
      <c r="U574">
        <v>1.43953001499176</v>
      </c>
      <c r="V574">
        <v>1.2433021068573</v>
      </c>
      <c r="W574" s="13">
        <v>0.19622790813446001</v>
      </c>
      <c r="X574">
        <v>0.26219487190246599</v>
      </c>
      <c r="Y574">
        <v>0.26219487190246599</v>
      </c>
      <c r="Z574">
        <v>0.1</v>
      </c>
      <c r="AA574">
        <v>1</v>
      </c>
      <c r="AB574">
        <v>0.90909090909090895</v>
      </c>
      <c r="AC574">
        <v>0.952380952380952</v>
      </c>
      <c r="AD574">
        <v>0</v>
      </c>
      <c r="AE574">
        <v>0.9</v>
      </c>
    </row>
    <row r="575" spans="1:31" x14ac:dyDescent="0.15">
      <c r="A575" s="4">
        <v>941</v>
      </c>
      <c r="B575">
        <v>9</v>
      </c>
      <c r="C575">
        <v>11</v>
      </c>
      <c r="D575">
        <v>10</v>
      </c>
      <c r="E575">
        <v>10</v>
      </c>
      <c r="F575">
        <v>8</v>
      </c>
      <c r="G575">
        <v>2</v>
      </c>
      <c r="H575">
        <v>1</v>
      </c>
      <c r="I575">
        <v>9</v>
      </c>
      <c r="J575">
        <v>0.45</v>
      </c>
      <c r="K575">
        <v>4.4096031188964799</v>
      </c>
      <c r="L575" s="7">
        <v>4.0071868896484402</v>
      </c>
      <c r="M575">
        <v>7.4551219940185502</v>
      </c>
      <c r="N575">
        <v>7.8552112579345703</v>
      </c>
      <c r="O575">
        <v>0</v>
      </c>
      <c r="P575">
        <v>0</v>
      </c>
      <c r="Q575">
        <v>2</v>
      </c>
      <c r="R575" s="12">
        <v>0</v>
      </c>
      <c r="S575" s="12">
        <f t="shared" si="8"/>
        <v>0</v>
      </c>
      <c r="T575">
        <v>0.89368820190429699</v>
      </c>
      <c r="U575">
        <v>0.85235214233398404</v>
      </c>
      <c r="V575">
        <v>0.789830982685089</v>
      </c>
      <c r="W575" s="13">
        <v>6.2521159648895305E-2</v>
      </c>
      <c r="X575">
        <v>0.103857219219208</v>
      </c>
      <c r="Y575">
        <v>0.103857219219208</v>
      </c>
      <c r="Z575">
        <v>0</v>
      </c>
      <c r="AA575">
        <v>0.2</v>
      </c>
      <c r="AB575">
        <v>1</v>
      </c>
      <c r="AC575">
        <v>0.33333333333333298</v>
      </c>
      <c r="AD575">
        <v>0.8</v>
      </c>
      <c r="AE575">
        <v>0.2</v>
      </c>
    </row>
    <row r="576" spans="1:31" x14ac:dyDescent="0.15">
      <c r="A576" s="4">
        <v>579</v>
      </c>
      <c r="B576">
        <v>13</v>
      </c>
      <c r="C576">
        <v>7</v>
      </c>
      <c r="D576">
        <v>10</v>
      </c>
      <c r="E576">
        <v>10</v>
      </c>
      <c r="F576">
        <v>10</v>
      </c>
      <c r="G576">
        <v>0</v>
      </c>
      <c r="H576">
        <v>3</v>
      </c>
      <c r="I576">
        <v>7</v>
      </c>
      <c r="J576">
        <v>0.65</v>
      </c>
      <c r="K576">
        <v>5.3873538970947301</v>
      </c>
      <c r="L576" s="7">
        <v>4.0100383758544904</v>
      </c>
      <c r="M576">
        <v>3.9852390289306601</v>
      </c>
      <c r="N576">
        <v>4.55560302734375</v>
      </c>
      <c r="O576">
        <v>0</v>
      </c>
      <c r="P576">
        <v>0</v>
      </c>
      <c r="Q576">
        <v>7</v>
      </c>
      <c r="R576" s="12">
        <v>0</v>
      </c>
      <c r="S576" s="12">
        <f t="shared" si="8"/>
        <v>0</v>
      </c>
      <c r="T576">
        <v>1.40884017944336</v>
      </c>
      <c r="U576">
        <v>1.35182249546051</v>
      </c>
      <c r="V576">
        <v>1.16988980770111</v>
      </c>
      <c r="W576" s="13">
        <v>0.181932687759399</v>
      </c>
      <c r="X576">
        <v>0.23895037174224901</v>
      </c>
      <c r="Y576">
        <v>0.23895037174224901</v>
      </c>
      <c r="Z576">
        <v>0</v>
      </c>
      <c r="AA576">
        <v>0.7</v>
      </c>
      <c r="AB576">
        <v>1</v>
      </c>
      <c r="AC576">
        <v>0.82352941176470595</v>
      </c>
      <c r="AD576">
        <v>0.3</v>
      </c>
      <c r="AE576">
        <v>0.7</v>
      </c>
    </row>
    <row r="577" spans="1:31" x14ac:dyDescent="0.15">
      <c r="A577" s="4">
        <v>684</v>
      </c>
      <c r="B577">
        <v>12</v>
      </c>
      <c r="C577">
        <v>8</v>
      </c>
      <c r="D577">
        <v>10</v>
      </c>
      <c r="E577">
        <v>10</v>
      </c>
      <c r="F577">
        <v>9</v>
      </c>
      <c r="G577">
        <v>1</v>
      </c>
      <c r="H577">
        <v>3</v>
      </c>
      <c r="I577">
        <v>7</v>
      </c>
      <c r="J577">
        <v>0.6</v>
      </c>
      <c r="K577">
        <v>5.3193225860595703</v>
      </c>
      <c r="L577" s="7">
        <v>4.0100460052490199</v>
      </c>
      <c r="M577">
        <v>3.5286941528320299</v>
      </c>
      <c r="N577">
        <v>3.6766185760497998</v>
      </c>
      <c r="O577">
        <v>1</v>
      </c>
      <c r="P577">
        <v>1</v>
      </c>
      <c r="Q577">
        <v>10</v>
      </c>
      <c r="R577" s="12">
        <v>0.1</v>
      </c>
      <c r="S577" s="12">
        <f t="shared" si="8"/>
        <v>0.1</v>
      </c>
      <c r="T577">
        <v>1.22385025024414</v>
      </c>
      <c r="U577">
        <v>1.1715183258056601</v>
      </c>
      <c r="V577">
        <v>1.0360521078109699</v>
      </c>
      <c r="W577" s="13">
        <v>0.13546621799469</v>
      </c>
      <c r="X577">
        <v>0.187798142433167</v>
      </c>
      <c r="Y577">
        <v>0.187798142433167</v>
      </c>
      <c r="Z577">
        <v>0.1</v>
      </c>
      <c r="AA577">
        <v>0.9</v>
      </c>
      <c r="AB577">
        <v>0.9</v>
      </c>
      <c r="AC577">
        <v>0.9</v>
      </c>
      <c r="AD577">
        <v>0.1</v>
      </c>
      <c r="AE577">
        <v>0.8</v>
      </c>
    </row>
    <row r="578" spans="1:31" x14ac:dyDescent="0.15">
      <c r="A578" s="4">
        <v>321</v>
      </c>
      <c r="B578">
        <v>12</v>
      </c>
      <c r="C578">
        <v>8</v>
      </c>
      <c r="D578">
        <v>10</v>
      </c>
      <c r="E578">
        <v>10</v>
      </c>
      <c r="F578">
        <v>10</v>
      </c>
      <c r="G578">
        <v>0</v>
      </c>
      <c r="H578">
        <v>2</v>
      </c>
      <c r="I578">
        <v>8</v>
      </c>
      <c r="J578">
        <v>0.6</v>
      </c>
      <c r="K578">
        <v>5.16971778869629</v>
      </c>
      <c r="L578" s="7">
        <v>4.0147380828857404</v>
      </c>
      <c r="M578">
        <v>3.15516853332519</v>
      </c>
      <c r="N578">
        <v>4.7004356384277299</v>
      </c>
      <c r="O578">
        <v>1</v>
      </c>
      <c r="P578">
        <v>1</v>
      </c>
      <c r="Q578">
        <v>9</v>
      </c>
      <c r="R578" s="12">
        <v>0.1111</v>
      </c>
      <c r="S578" s="12">
        <f t="shared" ref="S578:S641" si="9">O578/E578</f>
        <v>0.1</v>
      </c>
      <c r="T578">
        <v>1.44706535339355</v>
      </c>
      <c r="U578">
        <v>1.3320283889770499</v>
      </c>
      <c r="V578">
        <v>1.19827580451965</v>
      </c>
      <c r="W578" s="13">
        <v>0.13375258445739699</v>
      </c>
      <c r="X578">
        <v>0.24878954887390101</v>
      </c>
      <c r="Y578">
        <v>0.24878954887390101</v>
      </c>
      <c r="Z578">
        <v>0.1</v>
      </c>
      <c r="AA578">
        <v>0.8</v>
      </c>
      <c r="AB578">
        <v>0.88888888888888895</v>
      </c>
      <c r="AC578">
        <v>0.84210526315789502</v>
      </c>
      <c r="AD578">
        <v>0.2</v>
      </c>
      <c r="AE578">
        <v>0.7</v>
      </c>
    </row>
    <row r="579" spans="1:31" x14ac:dyDescent="0.15">
      <c r="A579" s="4">
        <v>663</v>
      </c>
      <c r="B579">
        <v>12</v>
      </c>
      <c r="C579">
        <v>8</v>
      </c>
      <c r="D579">
        <v>10</v>
      </c>
      <c r="E579">
        <v>10</v>
      </c>
      <c r="F579">
        <v>10</v>
      </c>
      <c r="G579">
        <v>0</v>
      </c>
      <c r="H579">
        <v>2</v>
      </c>
      <c r="I579">
        <v>8</v>
      </c>
      <c r="J579">
        <v>0.6</v>
      </c>
      <c r="K579">
        <v>6.1944942474365199</v>
      </c>
      <c r="L579" s="7">
        <v>4.0158843994140598</v>
      </c>
      <c r="M579">
        <v>1.4050445556640601</v>
      </c>
      <c r="N579">
        <v>7.6294898986816397</v>
      </c>
      <c r="O579">
        <v>2</v>
      </c>
      <c r="P579">
        <v>2</v>
      </c>
      <c r="Q579">
        <v>11</v>
      </c>
      <c r="R579" s="12">
        <v>0.18179999999999999</v>
      </c>
      <c r="S579" s="12">
        <f t="shared" si="9"/>
        <v>0.2</v>
      </c>
      <c r="T579">
        <v>1.65445709228516</v>
      </c>
      <c r="U579">
        <v>1.3580245971679701</v>
      </c>
      <c r="V579">
        <v>1.38643527030945</v>
      </c>
      <c r="W579" s="13">
        <v>2.8410673141479499E-2</v>
      </c>
      <c r="X579">
        <v>0.26802182197570801</v>
      </c>
      <c r="Y579">
        <v>0.26802182197570801</v>
      </c>
      <c r="Z579">
        <v>0.2</v>
      </c>
      <c r="AA579">
        <v>0.9</v>
      </c>
      <c r="AB579">
        <v>0.81818181818181801</v>
      </c>
      <c r="AC579">
        <v>0.85714285714285698</v>
      </c>
      <c r="AD579">
        <v>0.1</v>
      </c>
      <c r="AE579">
        <v>0.7</v>
      </c>
    </row>
    <row r="580" spans="1:31" x14ac:dyDescent="0.15">
      <c r="A580" s="4">
        <v>216</v>
      </c>
      <c r="B580">
        <v>14</v>
      </c>
      <c r="C580">
        <v>6</v>
      </c>
      <c r="D580">
        <v>10</v>
      </c>
      <c r="E580">
        <v>10</v>
      </c>
      <c r="F580">
        <v>10</v>
      </c>
      <c r="G580">
        <v>0</v>
      </c>
      <c r="H580">
        <v>4</v>
      </c>
      <c r="I580">
        <v>6</v>
      </c>
      <c r="J580">
        <v>0.7</v>
      </c>
      <c r="K580">
        <v>5.4705963134765598</v>
      </c>
      <c r="L580" s="7">
        <v>4.0180644989013699</v>
      </c>
      <c r="M580">
        <v>3.8497905731201199</v>
      </c>
      <c r="N580">
        <v>3.3508834838867201</v>
      </c>
      <c r="O580">
        <v>0</v>
      </c>
      <c r="P580">
        <v>0</v>
      </c>
      <c r="Q580">
        <v>5</v>
      </c>
      <c r="R580" s="12">
        <v>0</v>
      </c>
      <c r="S580" s="12">
        <f t="shared" si="9"/>
        <v>0</v>
      </c>
      <c r="T580">
        <v>1.3763999938964799</v>
      </c>
      <c r="U580">
        <v>1.3753738403320299</v>
      </c>
      <c r="V580">
        <v>1.1503260135650599</v>
      </c>
      <c r="W580" s="13">
        <v>0.225047826766968</v>
      </c>
      <c r="X580">
        <v>0.22607398033142101</v>
      </c>
      <c r="Y580">
        <v>0.22607398033142101</v>
      </c>
      <c r="Z580">
        <v>0</v>
      </c>
      <c r="AA580">
        <v>0.5</v>
      </c>
      <c r="AB580">
        <v>1</v>
      </c>
      <c r="AC580">
        <v>0.66666666666666696</v>
      </c>
      <c r="AD580">
        <v>0.5</v>
      </c>
      <c r="AE580">
        <v>0.5</v>
      </c>
    </row>
    <row r="581" spans="1:31" x14ac:dyDescent="0.15">
      <c r="A581" s="4">
        <v>103</v>
      </c>
      <c r="B581">
        <v>13</v>
      </c>
      <c r="C581">
        <v>7</v>
      </c>
      <c r="D581">
        <v>10</v>
      </c>
      <c r="E581">
        <v>10</v>
      </c>
      <c r="F581">
        <v>10</v>
      </c>
      <c r="G581">
        <v>0</v>
      </c>
      <c r="H581">
        <v>3</v>
      </c>
      <c r="I581">
        <v>7</v>
      </c>
      <c r="J581">
        <v>0.65</v>
      </c>
      <c r="K581">
        <v>5.22414207458496</v>
      </c>
      <c r="L581" s="7">
        <v>4.0182113647460902</v>
      </c>
      <c r="M581">
        <v>3.83478927612305</v>
      </c>
      <c r="N581">
        <v>3.7577209472656201</v>
      </c>
      <c r="O581">
        <v>1</v>
      </c>
      <c r="P581">
        <v>1</v>
      </c>
      <c r="Q581">
        <v>10</v>
      </c>
      <c r="R581" s="12">
        <v>0.1</v>
      </c>
      <c r="S581" s="12">
        <f t="shared" si="9"/>
        <v>0.1</v>
      </c>
      <c r="T581">
        <v>1.3757629394531199</v>
      </c>
      <c r="U581">
        <v>1.35261023044586</v>
      </c>
      <c r="V581">
        <v>1.1422548294067401</v>
      </c>
      <c r="W581" s="13">
        <v>0.21035540103912401</v>
      </c>
      <c r="X581">
        <v>0.233508110046387</v>
      </c>
      <c r="Y581">
        <v>0.233508110046387</v>
      </c>
      <c r="Z581">
        <v>0.1</v>
      </c>
      <c r="AA581">
        <v>0.9</v>
      </c>
      <c r="AB581">
        <v>0.9</v>
      </c>
      <c r="AC581">
        <v>0.9</v>
      </c>
      <c r="AD581">
        <v>0.1</v>
      </c>
      <c r="AE581">
        <v>0.8</v>
      </c>
    </row>
    <row r="582" spans="1:31" x14ac:dyDescent="0.15">
      <c r="A582" s="4">
        <v>669</v>
      </c>
      <c r="B582">
        <v>13</v>
      </c>
      <c r="C582">
        <v>7</v>
      </c>
      <c r="D582">
        <v>10</v>
      </c>
      <c r="E582">
        <v>10</v>
      </c>
      <c r="F582">
        <v>10</v>
      </c>
      <c r="G582">
        <v>0</v>
      </c>
      <c r="H582">
        <v>3</v>
      </c>
      <c r="I582">
        <v>7</v>
      </c>
      <c r="J582">
        <v>0.65</v>
      </c>
      <c r="K582">
        <v>6.0146160125732404</v>
      </c>
      <c r="L582" s="7">
        <v>4.0211410522460902</v>
      </c>
      <c r="M582">
        <v>3.1287174224853498</v>
      </c>
      <c r="N582">
        <v>5.3700294494628897</v>
      </c>
      <c r="O582">
        <v>1</v>
      </c>
      <c r="P582">
        <v>1</v>
      </c>
      <c r="Q582">
        <v>11</v>
      </c>
      <c r="R582" s="12">
        <v>9.0899999999999995E-2</v>
      </c>
      <c r="S582" s="12">
        <f t="shared" si="9"/>
        <v>0.1</v>
      </c>
      <c r="T582">
        <v>1.6364231109619101</v>
      </c>
      <c r="U582">
        <v>1.5121930837631199</v>
      </c>
      <c r="V582">
        <v>1.3633798360824601</v>
      </c>
      <c r="W582" s="13">
        <v>0.14881324768066401</v>
      </c>
      <c r="X582">
        <v>0.27304327487945601</v>
      </c>
      <c r="Y582">
        <v>0.27304327487945601</v>
      </c>
      <c r="Z582">
        <v>0.1</v>
      </c>
      <c r="AA582">
        <v>1</v>
      </c>
      <c r="AB582">
        <v>0.90909090909090895</v>
      </c>
      <c r="AC582">
        <v>0.952380952380952</v>
      </c>
      <c r="AD582">
        <v>0</v>
      </c>
      <c r="AE582">
        <v>0.9</v>
      </c>
    </row>
    <row r="583" spans="1:31" x14ac:dyDescent="0.15">
      <c r="A583" s="4">
        <v>690</v>
      </c>
      <c r="B583">
        <v>12</v>
      </c>
      <c r="C583">
        <v>8</v>
      </c>
      <c r="D583">
        <v>10</v>
      </c>
      <c r="E583">
        <v>10</v>
      </c>
      <c r="F583">
        <v>10</v>
      </c>
      <c r="G583">
        <v>0</v>
      </c>
      <c r="H583">
        <v>2</v>
      </c>
      <c r="I583">
        <v>8</v>
      </c>
      <c r="J583">
        <v>0.6</v>
      </c>
      <c r="K583">
        <v>5.5918083190918004</v>
      </c>
      <c r="L583" s="7">
        <v>4.0251750946044904</v>
      </c>
      <c r="M583">
        <v>3.1742305755615199</v>
      </c>
      <c r="N583">
        <v>6.7694835662841797</v>
      </c>
      <c r="O583">
        <v>1</v>
      </c>
      <c r="P583">
        <v>1</v>
      </c>
      <c r="Q583">
        <v>10</v>
      </c>
      <c r="R583" s="12">
        <v>0.1</v>
      </c>
      <c r="S583" s="12">
        <f t="shared" si="9"/>
        <v>0.1</v>
      </c>
      <c r="T583">
        <v>1.51364517211914</v>
      </c>
      <c r="U583">
        <v>1.3372325897216799</v>
      </c>
      <c r="V583">
        <v>1.2664613723754901</v>
      </c>
      <c r="W583" s="13">
        <v>7.0771217346191406E-2</v>
      </c>
      <c r="X583">
        <v>0.24718379974365201</v>
      </c>
      <c r="Y583">
        <v>0.24718379974365201</v>
      </c>
      <c r="Z583">
        <v>0.1</v>
      </c>
      <c r="AA583">
        <v>0.9</v>
      </c>
      <c r="AB583">
        <v>0.9</v>
      </c>
      <c r="AC583">
        <v>0.9</v>
      </c>
      <c r="AD583">
        <v>0.1</v>
      </c>
      <c r="AE583">
        <v>0.8</v>
      </c>
    </row>
    <row r="584" spans="1:31" x14ac:dyDescent="0.15">
      <c r="A584" s="4">
        <v>956</v>
      </c>
      <c r="B584">
        <v>12</v>
      </c>
      <c r="C584">
        <v>8</v>
      </c>
      <c r="D584">
        <v>10</v>
      </c>
      <c r="E584">
        <v>10</v>
      </c>
      <c r="F584">
        <v>10</v>
      </c>
      <c r="G584">
        <v>0</v>
      </c>
      <c r="H584">
        <v>2</v>
      </c>
      <c r="I584">
        <v>8</v>
      </c>
      <c r="J584">
        <v>0.6</v>
      </c>
      <c r="K584">
        <v>4.7148609161376998</v>
      </c>
      <c r="L584" s="7">
        <v>4.0255050659179696</v>
      </c>
      <c r="M584">
        <v>5.7139720916748002</v>
      </c>
      <c r="N584">
        <v>5.5573711395263699</v>
      </c>
      <c r="O584">
        <v>0</v>
      </c>
      <c r="P584">
        <v>0</v>
      </c>
      <c r="Q584">
        <v>5</v>
      </c>
      <c r="R584" s="12">
        <v>0</v>
      </c>
      <c r="S584" s="12">
        <f t="shared" si="9"/>
        <v>0</v>
      </c>
      <c r="T584">
        <v>1.28237724304199</v>
      </c>
      <c r="U584">
        <v>1.2284069061279299</v>
      </c>
      <c r="V584">
        <v>1.06364750862122</v>
      </c>
      <c r="W584" s="13">
        <v>0.16475939750671401</v>
      </c>
      <c r="X584">
        <v>0.21872973442077601</v>
      </c>
      <c r="Y584">
        <v>0.21872973442077601</v>
      </c>
      <c r="Z584">
        <v>0</v>
      </c>
      <c r="AA584">
        <v>0.5</v>
      </c>
      <c r="AB584">
        <v>1</v>
      </c>
      <c r="AC584">
        <v>0.66666666666666696</v>
      </c>
      <c r="AD584">
        <v>0.5</v>
      </c>
      <c r="AE584">
        <v>0.5</v>
      </c>
    </row>
    <row r="585" spans="1:31" x14ac:dyDescent="0.15">
      <c r="A585" s="4">
        <v>834</v>
      </c>
      <c r="B585">
        <v>12</v>
      </c>
      <c r="C585">
        <v>8</v>
      </c>
      <c r="D585">
        <v>10</v>
      </c>
      <c r="E585">
        <v>10</v>
      </c>
      <c r="F585">
        <v>10</v>
      </c>
      <c r="G585">
        <v>0</v>
      </c>
      <c r="H585">
        <v>2</v>
      </c>
      <c r="I585">
        <v>8</v>
      </c>
      <c r="J585">
        <v>0.6</v>
      </c>
      <c r="K585">
        <v>5.2128944396972701</v>
      </c>
      <c r="L585" s="7">
        <v>4.0289802551269496</v>
      </c>
      <c r="M585">
        <v>3.0993232727050799</v>
      </c>
      <c r="N585">
        <v>4.7574844360351598</v>
      </c>
      <c r="O585">
        <v>1</v>
      </c>
      <c r="P585">
        <v>1</v>
      </c>
      <c r="Q585">
        <v>6</v>
      </c>
      <c r="R585" s="12">
        <v>0.16669999999999999</v>
      </c>
      <c r="S585" s="12">
        <f t="shared" si="9"/>
        <v>0.1</v>
      </c>
      <c r="T585">
        <v>1.3826847076416</v>
      </c>
      <c r="U585">
        <v>1.28184795379639</v>
      </c>
      <c r="V585">
        <v>1.1791341304779099</v>
      </c>
      <c r="W585" s="13">
        <v>0.102713823318481</v>
      </c>
      <c r="X585">
        <v>0.20355057716369601</v>
      </c>
      <c r="Y585">
        <v>0.20355057716369601</v>
      </c>
      <c r="Z585">
        <v>0.1</v>
      </c>
      <c r="AA585">
        <v>0.5</v>
      </c>
      <c r="AB585">
        <v>0.83333333333333304</v>
      </c>
      <c r="AC585">
        <v>0.625</v>
      </c>
      <c r="AD585">
        <v>0.5</v>
      </c>
      <c r="AE585">
        <v>0.4</v>
      </c>
    </row>
    <row r="586" spans="1:31" x14ac:dyDescent="0.15">
      <c r="A586" s="4">
        <v>22</v>
      </c>
      <c r="B586">
        <v>12</v>
      </c>
      <c r="C586">
        <v>8</v>
      </c>
      <c r="D586">
        <v>10</v>
      </c>
      <c r="E586">
        <v>10</v>
      </c>
      <c r="F586">
        <v>10</v>
      </c>
      <c r="G586">
        <v>0</v>
      </c>
      <c r="H586">
        <v>2</v>
      </c>
      <c r="I586">
        <v>8</v>
      </c>
      <c r="J586">
        <v>0.6</v>
      </c>
      <c r="K586">
        <v>5.2417869567871103</v>
      </c>
      <c r="L586" s="7">
        <v>4.0368499755859402</v>
      </c>
      <c r="M586">
        <v>3.8379344940185498</v>
      </c>
      <c r="N586">
        <v>5.7760429382324201</v>
      </c>
      <c r="O586">
        <v>0</v>
      </c>
      <c r="P586">
        <v>0</v>
      </c>
      <c r="Q586">
        <v>7</v>
      </c>
      <c r="R586" s="12">
        <v>0</v>
      </c>
      <c r="S586" s="12">
        <f t="shared" si="9"/>
        <v>0</v>
      </c>
      <c r="T586">
        <v>1.3502140045166</v>
      </c>
      <c r="U586">
        <v>1.2410087585449201</v>
      </c>
      <c r="V586">
        <v>1.1191766262054399</v>
      </c>
      <c r="W586" s="13">
        <v>0.121832132339477</v>
      </c>
      <c r="X586">
        <v>0.231037378311157</v>
      </c>
      <c r="Y586">
        <v>0.231037378311157</v>
      </c>
      <c r="Z586">
        <v>0</v>
      </c>
      <c r="AA586">
        <v>0.7</v>
      </c>
      <c r="AB586">
        <v>1</v>
      </c>
      <c r="AC586">
        <v>0.82352941176470595</v>
      </c>
      <c r="AD586">
        <v>0.3</v>
      </c>
      <c r="AE586">
        <v>0.7</v>
      </c>
    </row>
    <row r="587" spans="1:31" x14ac:dyDescent="0.15">
      <c r="A587" s="4">
        <v>505</v>
      </c>
      <c r="B587">
        <v>12</v>
      </c>
      <c r="C587">
        <v>8</v>
      </c>
      <c r="D587">
        <v>10</v>
      </c>
      <c r="E587">
        <v>10</v>
      </c>
      <c r="F587">
        <v>10</v>
      </c>
      <c r="G587">
        <v>0</v>
      </c>
      <c r="H587">
        <v>2</v>
      </c>
      <c r="I587">
        <v>8</v>
      </c>
      <c r="J587">
        <v>0.6</v>
      </c>
      <c r="K587">
        <v>5.2908496856689498</v>
      </c>
      <c r="L587" s="7">
        <v>4.0397033691406197</v>
      </c>
      <c r="M587">
        <v>3.3529243469238299</v>
      </c>
      <c r="N587">
        <v>5.3972797393798801</v>
      </c>
      <c r="O587">
        <v>1</v>
      </c>
      <c r="P587">
        <v>1</v>
      </c>
      <c r="Q587">
        <v>10</v>
      </c>
      <c r="R587" s="12">
        <v>0.1</v>
      </c>
      <c r="S587" s="12">
        <f t="shared" si="9"/>
        <v>0.1</v>
      </c>
      <c r="T587">
        <v>1.4455604553222701</v>
      </c>
      <c r="U587">
        <v>1.32004547119141</v>
      </c>
      <c r="V587">
        <v>1.1943336725235001</v>
      </c>
      <c r="W587" s="13">
        <v>0.12571179866790799</v>
      </c>
      <c r="X587">
        <v>0.25122678279876698</v>
      </c>
      <c r="Y587">
        <v>0.25122678279876698</v>
      </c>
      <c r="Z587">
        <v>0.1</v>
      </c>
      <c r="AA587">
        <v>0.9</v>
      </c>
      <c r="AB587">
        <v>0.9</v>
      </c>
      <c r="AC587">
        <v>0.9</v>
      </c>
      <c r="AD587">
        <v>0.1</v>
      </c>
      <c r="AE587">
        <v>0.8</v>
      </c>
    </row>
    <row r="588" spans="1:31" x14ac:dyDescent="0.15">
      <c r="A588" s="4">
        <v>168</v>
      </c>
      <c r="B588">
        <v>14</v>
      </c>
      <c r="C588">
        <v>6</v>
      </c>
      <c r="D588">
        <v>10</v>
      </c>
      <c r="E588">
        <v>10</v>
      </c>
      <c r="F588">
        <v>10</v>
      </c>
      <c r="G588">
        <v>0</v>
      </c>
      <c r="H588">
        <v>4</v>
      </c>
      <c r="I588">
        <v>6</v>
      </c>
      <c r="J588">
        <v>0.7</v>
      </c>
      <c r="K588">
        <v>4.8184127807617196</v>
      </c>
      <c r="L588" s="7">
        <v>4.04166603088379</v>
      </c>
      <c r="M588">
        <v>4.7552146911621103</v>
      </c>
      <c r="N588">
        <v>3.1310977935790998</v>
      </c>
      <c r="O588">
        <v>0</v>
      </c>
      <c r="P588">
        <v>0</v>
      </c>
      <c r="Q588">
        <v>6</v>
      </c>
      <c r="R588" s="12">
        <v>0</v>
      </c>
      <c r="S588" s="12">
        <f t="shared" si="9"/>
        <v>0</v>
      </c>
      <c r="T588">
        <v>1.2256946563720701</v>
      </c>
      <c r="U588">
        <v>1.2535152435302701</v>
      </c>
      <c r="V588">
        <v>1.0297540426254299</v>
      </c>
      <c r="W588" s="13">
        <v>0.223761200904846</v>
      </c>
      <c r="X588">
        <v>0.19594061374664301</v>
      </c>
      <c r="Y588">
        <v>0.19594061374664301</v>
      </c>
      <c r="Z588">
        <v>0</v>
      </c>
      <c r="AA588">
        <v>0.6</v>
      </c>
      <c r="AB588">
        <v>1</v>
      </c>
      <c r="AC588">
        <v>0.75</v>
      </c>
      <c r="AD588">
        <v>0.4</v>
      </c>
      <c r="AE588">
        <v>0.6</v>
      </c>
    </row>
    <row r="589" spans="1:31" x14ac:dyDescent="0.15">
      <c r="A589" s="4">
        <v>693</v>
      </c>
      <c r="B589">
        <v>13</v>
      </c>
      <c r="C589">
        <v>7</v>
      </c>
      <c r="D589">
        <v>10</v>
      </c>
      <c r="E589">
        <v>10</v>
      </c>
      <c r="F589">
        <v>10</v>
      </c>
      <c r="G589">
        <v>0</v>
      </c>
      <c r="H589">
        <v>3</v>
      </c>
      <c r="I589">
        <v>7</v>
      </c>
      <c r="J589">
        <v>0.65</v>
      </c>
      <c r="K589">
        <v>6.0506248474121103</v>
      </c>
      <c r="L589" s="7">
        <v>4.04817771911621</v>
      </c>
      <c r="M589">
        <v>2.3312435150146502</v>
      </c>
      <c r="N589">
        <v>4.2220439910888699</v>
      </c>
      <c r="O589">
        <v>1</v>
      </c>
      <c r="P589">
        <v>1</v>
      </c>
      <c r="Q589">
        <v>8</v>
      </c>
      <c r="R589" s="12">
        <v>0.125</v>
      </c>
      <c r="S589" s="12">
        <f t="shared" si="9"/>
        <v>0.1</v>
      </c>
      <c r="T589">
        <v>1.78215980529785</v>
      </c>
      <c r="U589">
        <v>1.65327513217926</v>
      </c>
      <c r="V589">
        <v>1.4738807678222701</v>
      </c>
      <c r="W589" s="13">
        <v>0.17939436435699499</v>
      </c>
      <c r="X589">
        <v>0.30827903747558599</v>
      </c>
      <c r="Y589">
        <v>0.30827903747558599</v>
      </c>
      <c r="Z589">
        <v>0.1</v>
      </c>
      <c r="AA589">
        <v>0.7</v>
      </c>
      <c r="AB589">
        <v>0.875</v>
      </c>
      <c r="AC589">
        <v>0.77777777777777801</v>
      </c>
      <c r="AD589">
        <v>0.3</v>
      </c>
      <c r="AE589">
        <v>0.6</v>
      </c>
    </row>
    <row r="590" spans="1:31" x14ac:dyDescent="0.15">
      <c r="A590" s="4">
        <v>863</v>
      </c>
      <c r="B590">
        <v>12</v>
      </c>
      <c r="C590">
        <v>8</v>
      </c>
      <c r="D590">
        <v>10</v>
      </c>
      <c r="E590">
        <v>10</v>
      </c>
      <c r="F590">
        <v>10</v>
      </c>
      <c r="G590">
        <v>0</v>
      </c>
      <c r="H590">
        <v>2</v>
      </c>
      <c r="I590">
        <v>8</v>
      </c>
      <c r="J590">
        <v>0.6</v>
      </c>
      <c r="K590">
        <v>5.2093925476074201</v>
      </c>
      <c r="L590" s="7">
        <v>4.0499858856201199</v>
      </c>
      <c r="M590">
        <v>2.9995231628418</v>
      </c>
      <c r="N590">
        <v>4.4839439392089799</v>
      </c>
      <c r="O590">
        <v>1</v>
      </c>
      <c r="P590">
        <v>1</v>
      </c>
      <c r="Q590">
        <v>8</v>
      </c>
      <c r="R590" s="12">
        <v>0.125</v>
      </c>
      <c r="S590" s="12">
        <f t="shared" si="9"/>
        <v>0.1</v>
      </c>
      <c r="T590">
        <v>1.5132255554199201</v>
      </c>
      <c r="U590">
        <v>1.3890228271484399</v>
      </c>
      <c r="V590">
        <v>1.2373011112213099</v>
      </c>
      <c r="W590" s="13">
        <v>0.151721715927124</v>
      </c>
      <c r="X590">
        <v>0.27592444419860801</v>
      </c>
      <c r="Y590">
        <v>0.27592444419860801</v>
      </c>
      <c r="Z590">
        <v>0.1</v>
      </c>
      <c r="AA590">
        <v>0.7</v>
      </c>
      <c r="AB590">
        <v>0.875</v>
      </c>
      <c r="AC590">
        <v>0.77777777777777801</v>
      </c>
      <c r="AD590">
        <v>0.3</v>
      </c>
      <c r="AE590">
        <v>0.6</v>
      </c>
    </row>
    <row r="591" spans="1:31" x14ac:dyDescent="0.15">
      <c r="A591" s="4">
        <v>182</v>
      </c>
      <c r="B591">
        <v>12</v>
      </c>
      <c r="C591">
        <v>8</v>
      </c>
      <c r="D591">
        <v>10</v>
      </c>
      <c r="E591">
        <v>10</v>
      </c>
      <c r="F591">
        <v>10</v>
      </c>
      <c r="G591">
        <v>0</v>
      </c>
      <c r="H591">
        <v>2</v>
      </c>
      <c r="I591">
        <v>8</v>
      </c>
      <c r="J591">
        <v>0.6</v>
      </c>
      <c r="K591">
        <v>6.0341167449951199</v>
      </c>
      <c r="L591" s="7">
        <v>4.0505466461181596</v>
      </c>
      <c r="M591">
        <v>1.68008613586426</v>
      </c>
      <c r="N591">
        <v>6.9547863006591797</v>
      </c>
      <c r="O591">
        <v>2</v>
      </c>
      <c r="P591">
        <v>2</v>
      </c>
      <c r="Q591">
        <v>12</v>
      </c>
      <c r="R591" s="12">
        <v>0.16669999999999999</v>
      </c>
      <c r="S591" s="12">
        <f t="shared" si="9"/>
        <v>0.2</v>
      </c>
      <c r="T591">
        <v>1.6762676239013701</v>
      </c>
      <c r="U591">
        <v>1.4012088775634799</v>
      </c>
      <c r="V591">
        <v>1.38603723049164</v>
      </c>
      <c r="W591" s="13">
        <v>1.51716470718384E-2</v>
      </c>
      <c r="X591">
        <v>0.290230393409729</v>
      </c>
      <c r="Y591">
        <v>0.290230393409729</v>
      </c>
      <c r="Z591">
        <v>0.2</v>
      </c>
      <c r="AA591">
        <v>1</v>
      </c>
      <c r="AB591">
        <v>0.83333333333333304</v>
      </c>
      <c r="AC591">
        <v>0.90909090909090895</v>
      </c>
      <c r="AD591">
        <v>0</v>
      </c>
      <c r="AE591">
        <v>0.8</v>
      </c>
    </row>
    <row r="592" spans="1:31" x14ac:dyDescent="0.15">
      <c r="A592" s="4">
        <v>45</v>
      </c>
      <c r="B592">
        <v>11</v>
      </c>
      <c r="C592">
        <v>9</v>
      </c>
      <c r="D592">
        <v>10</v>
      </c>
      <c r="E592">
        <v>10</v>
      </c>
      <c r="F592">
        <v>8</v>
      </c>
      <c r="G592">
        <v>2</v>
      </c>
      <c r="H592">
        <v>3</v>
      </c>
      <c r="I592">
        <v>7</v>
      </c>
      <c r="J592">
        <v>0.55000000000000004</v>
      </c>
      <c r="K592">
        <v>5.3309612274169904</v>
      </c>
      <c r="L592" s="7">
        <v>4.0510063171386701</v>
      </c>
      <c r="M592">
        <v>3.8715572357177699</v>
      </c>
      <c r="N592">
        <v>4.0101757049560502</v>
      </c>
      <c r="O592">
        <v>0</v>
      </c>
      <c r="P592">
        <v>0</v>
      </c>
      <c r="Q592">
        <v>7</v>
      </c>
      <c r="R592" s="12">
        <v>0</v>
      </c>
      <c r="S592" s="12">
        <f t="shared" si="9"/>
        <v>0</v>
      </c>
      <c r="T592">
        <v>1.1314105987548799</v>
      </c>
      <c r="U592">
        <v>1.0633016824722299</v>
      </c>
      <c r="V592">
        <v>0.977758228778839</v>
      </c>
      <c r="W592" s="13">
        <v>8.5543453693389906E-2</v>
      </c>
      <c r="X592">
        <v>0.15365236997604401</v>
      </c>
      <c r="Y592">
        <v>0.15365236997604401</v>
      </c>
      <c r="Z592">
        <v>0</v>
      </c>
      <c r="AA592">
        <v>0.7</v>
      </c>
      <c r="AB592">
        <v>1</v>
      </c>
      <c r="AC592">
        <v>0.82352941176470595</v>
      </c>
      <c r="AD592">
        <v>0.3</v>
      </c>
      <c r="AE592">
        <v>0.7</v>
      </c>
    </row>
    <row r="593" spans="1:31" x14ac:dyDescent="0.15">
      <c r="A593" s="4">
        <v>608</v>
      </c>
      <c r="B593">
        <v>14</v>
      </c>
      <c r="C593">
        <v>6</v>
      </c>
      <c r="D593">
        <v>10</v>
      </c>
      <c r="E593">
        <v>10</v>
      </c>
      <c r="F593">
        <v>10</v>
      </c>
      <c r="G593">
        <v>0</v>
      </c>
      <c r="H593">
        <v>4</v>
      </c>
      <c r="I593">
        <v>6</v>
      </c>
      <c r="J593">
        <v>0.7</v>
      </c>
      <c r="K593">
        <v>6.8293476104736301</v>
      </c>
      <c r="L593" s="7">
        <v>4.0510272979736301</v>
      </c>
      <c r="M593">
        <v>2.22194480895996</v>
      </c>
      <c r="N593">
        <v>3.8973255157470699</v>
      </c>
      <c r="O593">
        <v>2</v>
      </c>
      <c r="P593">
        <v>2</v>
      </c>
      <c r="Q593">
        <v>12</v>
      </c>
      <c r="R593" s="12">
        <v>0.16669999999999999</v>
      </c>
      <c r="S593" s="12">
        <f t="shared" si="9"/>
        <v>0.2</v>
      </c>
      <c r="T593">
        <v>2.3751258850097701</v>
      </c>
      <c r="U593">
        <v>2.2133002281189</v>
      </c>
      <c r="V593">
        <v>1.9500997066497801</v>
      </c>
      <c r="W593" s="13">
        <v>0.26320052146911599</v>
      </c>
      <c r="X593">
        <v>0.42502617835998502</v>
      </c>
      <c r="Y593">
        <v>0.42502617835998502</v>
      </c>
      <c r="Z593">
        <v>0.2</v>
      </c>
      <c r="AA593">
        <v>1</v>
      </c>
      <c r="AB593">
        <v>0.83333333333333304</v>
      </c>
      <c r="AC593">
        <v>0.90909090909090895</v>
      </c>
      <c r="AD593">
        <v>0</v>
      </c>
      <c r="AE593">
        <v>0.8</v>
      </c>
    </row>
    <row r="594" spans="1:31" x14ac:dyDescent="0.15">
      <c r="A594" s="4">
        <v>202</v>
      </c>
      <c r="B594">
        <v>11</v>
      </c>
      <c r="C594">
        <v>9</v>
      </c>
      <c r="D594">
        <v>10</v>
      </c>
      <c r="E594">
        <v>10</v>
      </c>
      <c r="F594">
        <v>10</v>
      </c>
      <c r="G594">
        <v>0</v>
      </c>
      <c r="H594">
        <v>1</v>
      </c>
      <c r="I594">
        <v>9</v>
      </c>
      <c r="J594">
        <v>0.55000000000000004</v>
      </c>
      <c r="K594">
        <v>4.2337989807128897</v>
      </c>
      <c r="L594" s="7">
        <v>4.05155372619629</v>
      </c>
      <c r="M594">
        <v>8.3726825714111293</v>
      </c>
      <c r="N594">
        <v>6.6236705780029297</v>
      </c>
      <c r="O594">
        <v>0</v>
      </c>
      <c r="P594">
        <v>0</v>
      </c>
      <c r="Q594">
        <v>6</v>
      </c>
      <c r="R594" s="12">
        <v>0</v>
      </c>
      <c r="S594" s="12">
        <f t="shared" si="9"/>
        <v>0</v>
      </c>
      <c r="T594">
        <v>1.1083240509033201</v>
      </c>
      <c r="U594">
        <v>1.14333915710449</v>
      </c>
      <c r="V594">
        <v>0.92221128940582298</v>
      </c>
      <c r="W594" s="13">
        <v>0.22112786769866899</v>
      </c>
      <c r="X594">
        <v>0.186112761497498</v>
      </c>
      <c r="Y594">
        <v>0.186112761497498</v>
      </c>
      <c r="Z594">
        <v>0</v>
      </c>
      <c r="AA594">
        <v>0.6</v>
      </c>
      <c r="AB594">
        <v>1</v>
      </c>
      <c r="AC594">
        <v>0.75</v>
      </c>
      <c r="AD594">
        <v>0.4</v>
      </c>
      <c r="AE594">
        <v>0.6</v>
      </c>
    </row>
    <row r="595" spans="1:31" x14ac:dyDescent="0.15">
      <c r="A595" s="4">
        <v>407</v>
      </c>
      <c r="B595">
        <v>12</v>
      </c>
      <c r="C595">
        <v>8</v>
      </c>
      <c r="D595">
        <v>10</v>
      </c>
      <c r="E595">
        <v>10</v>
      </c>
      <c r="F595">
        <v>10</v>
      </c>
      <c r="G595">
        <v>0</v>
      </c>
      <c r="H595">
        <v>2</v>
      </c>
      <c r="I595">
        <v>8</v>
      </c>
      <c r="J595">
        <v>0.6</v>
      </c>
      <c r="K595">
        <v>4.7045860290527299</v>
      </c>
      <c r="L595" s="7">
        <v>4.0520343780517596</v>
      </c>
      <c r="M595">
        <v>5.51053810119629</v>
      </c>
      <c r="N595">
        <v>5.0858821868896502</v>
      </c>
      <c r="O595">
        <v>0</v>
      </c>
      <c r="P595">
        <v>0</v>
      </c>
      <c r="Q595">
        <v>7</v>
      </c>
      <c r="R595" s="12">
        <v>0</v>
      </c>
      <c r="S595" s="12">
        <f t="shared" si="9"/>
        <v>0</v>
      </c>
      <c r="T595">
        <v>1.1239089965820299</v>
      </c>
      <c r="U595">
        <v>1.11542797088623</v>
      </c>
      <c r="V595">
        <v>0.94658339023590099</v>
      </c>
      <c r="W595" s="13">
        <v>0.16884458065033001</v>
      </c>
      <c r="X595">
        <v>0.17732560634613001</v>
      </c>
      <c r="Y595">
        <v>0.17732560634613001</v>
      </c>
      <c r="Z595">
        <v>0</v>
      </c>
      <c r="AA595">
        <v>0.7</v>
      </c>
      <c r="AB595">
        <v>1</v>
      </c>
      <c r="AC595">
        <v>0.82352941176470595</v>
      </c>
      <c r="AD595">
        <v>0.3</v>
      </c>
      <c r="AE595">
        <v>0.7</v>
      </c>
    </row>
    <row r="596" spans="1:31" x14ac:dyDescent="0.15">
      <c r="A596" s="4">
        <v>338</v>
      </c>
      <c r="B596">
        <v>12</v>
      </c>
      <c r="C596">
        <v>8</v>
      </c>
      <c r="D596">
        <v>10</v>
      </c>
      <c r="E596">
        <v>10</v>
      </c>
      <c r="F596">
        <v>9</v>
      </c>
      <c r="G596">
        <v>1</v>
      </c>
      <c r="H596">
        <v>3</v>
      </c>
      <c r="I596">
        <v>7</v>
      </c>
      <c r="J596">
        <v>0.6</v>
      </c>
      <c r="K596">
        <v>4.9960231781005904</v>
      </c>
      <c r="L596" s="7">
        <v>4.0547065734863299</v>
      </c>
      <c r="M596">
        <v>4.0291233062744096</v>
      </c>
      <c r="N596">
        <v>3.1011848449707</v>
      </c>
      <c r="O596">
        <v>0</v>
      </c>
      <c r="P596">
        <v>0</v>
      </c>
      <c r="Q596">
        <v>6</v>
      </c>
      <c r="R596" s="12">
        <v>0</v>
      </c>
      <c r="S596" s="12">
        <f t="shared" si="9"/>
        <v>0</v>
      </c>
      <c r="T596">
        <v>1.0745887756347701</v>
      </c>
      <c r="U596">
        <v>1.0564569234848</v>
      </c>
      <c r="V596">
        <v>0.93058985471725497</v>
      </c>
      <c r="W596" s="13">
        <v>0.125867068767548</v>
      </c>
      <c r="X596">
        <v>0.14399892091751099</v>
      </c>
      <c r="Y596">
        <v>0.14399892091751099</v>
      </c>
      <c r="Z596">
        <v>0</v>
      </c>
      <c r="AA596">
        <v>0.6</v>
      </c>
      <c r="AB596">
        <v>1</v>
      </c>
      <c r="AC596">
        <v>0.75</v>
      </c>
      <c r="AD596">
        <v>0.4</v>
      </c>
      <c r="AE596">
        <v>0.6</v>
      </c>
    </row>
    <row r="597" spans="1:31" x14ac:dyDescent="0.15">
      <c r="A597" s="4">
        <v>987</v>
      </c>
      <c r="B597">
        <v>13</v>
      </c>
      <c r="C597">
        <v>7</v>
      </c>
      <c r="D597">
        <v>10</v>
      </c>
      <c r="E597">
        <v>10</v>
      </c>
      <c r="F597">
        <v>10</v>
      </c>
      <c r="G597">
        <v>0</v>
      </c>
      <c r="H597">
        <v>3</v>
      </c>
      <c r="I597">
        <v>7</v>
      </c>
      <c r="J597">
        <v>0.65</v>
      </c>
      <c r="K597">
        <v>5.8262081146240199</v>
      </c>
      <c r="L597" s="7">
        <v>4.0561065673828098</v>
      </c>
      <c r="M597">
        <v>2.96811866760254</v>
      </c>
      <c r="N597">
        <v>4.3460674285888699</v>
      </c>
      <c r="O597">
        <v>1</v>
      </c>
      <c r="P597">
        <v>1</v>
      </c>
      <c r="Q597">
        <v>9</v>
      </c>
      <c r="R597" s="12">
        <v>0.1111</v>
      </c>
      <c r="S597" s="12">
        <f t="shared" si="9"/>
        <v>0.1</v>
      </c>
      <c r="T597">
        <v>1.6083812713623</v>
      </c>
      <c r="U597">
        <v>1.5241069793701201</v>
      </c>
      <c r="V597">
        <v>1.34467720985413</v>
      </c>
      <c r="W597" s="13">
        <v>0.17942976951599099</v>
      </c>
      <c r="X597">
        <v>0.26370406150817899</v>
      </c>
      <c r="Y597">
        <v>0.26370406150817899</v>
      </c>
      <c r="Z597">
        <v>0.1</v>
      </c>
      <c r="AA597">
        <v>0.8</v>
      </c>
      <c r="AB597">
        <v>0.88888888888888895</v>
      </c>
      <c r="AC597">
        <v>0.84210526315789502</v>
      </c>
      <c r="AD597">
        <v>0.2</v>
      </c>
      <c r="AE597">
        <v>0.7</v>
      </c>
    </row>
    <row r="598" spans="1:31" x14ac:dyDescent="0.15">
      <c r="A598" s="4">
        <v>715</v>
      </c>
      <c r="B598">
        <v>13</v>
      </c>
      <c r="C598">
        <v>7</v>
      </c>
      <c r="D598">
        <v>10</v>
      </c>
      <c r="E598">
        <v>10</v>
      </c>
      <c r="F598">
        <v>10</v>
      </c>
      <c r="G598">
        <v>0</v>
      </c>
      <c r="H598">
        <v>3</v>
      </c>
      <c r="I598">
        <v>7</v>
      </c>
      <c r="J598">
        <v>0.65</v>
      </c>
      <c r="K598">
        <v>5.2349529266357404</v>
      </c>
      <c r="L598" s="7">
        <v>4.05645751953125</v>
      </c>
      <c r="M598">
        <v>3.5762882232665998</v>
      </c>
      <c r="N598">
        <v>3.2423744201660201</v>
      </c>
      <c r="O598">
        <v>1</v>
      </c>
      <c r="P598">
        <v>1</v>
      </c>
      <c r="Q598">
        <v>10</v>
      </c>
      <c r="R598" s="12">
        <v>0.1</v>
      </c>
      <c r="S598" s="12">
        <f t="shared" si="9"/>
        <v>0.1</v>
      </c>
      <c r="T598">
        <v>1.5559673309326201</v>
      </c>
      <c r="U598">
        <v>1.50804007053375</v>
      </c>
      <c r="V598">
        <v>1.29717481136322</v>
      </c>
      <c r="W598" s="13">
        <v>0.210865259170532</v>
      </c>
      <c r="X598">
        <v>0.25879251956939697</v>
      </c>
      <c r="Y598">
        <v>0.25879251956939697</v>
      </c>
      <c r="Z598">
        <v>0.1</v>
      </c>
      <c r="AA598">
        <v>0.9</v>
      </c>
      <c r="AB598">
        <v>0.9</v>
      </c>
      <c r="AC598">
        <v>0.9</v>
      </c>
      <c r="AD598">
        <v>0.1</v>
      </c>
      <c r="AE598">
        <v>0.8</v>
      </c>
    </row>
    <row r="599" spans="1:31" x14ac:dyDescent="0.15">
      <c r="A599" s="4">
        <v>295</v>
      </c>
      <c r="B599">
        <v>11</v>
      </c>
      <c r="C599">
        <v>9</v>
      </c>
      <c r="D599">
        <v>10</v>
      </c>
      <c r="E599">
        <v>10</v>
      </c>
      <c r="F599">
        <v>9</v>
      </c>
      <c r="G599">
        <v>1</v>
      </c>
      <c r="H599">
        <v>2</v>
      </c>
      <c r="I599">
        <v>8</v>
      </c>
      <c r="J599">
        <v>0.55000000000000004</v>
      </c>
      <c r="K599">
        <v>5.13289451599121</v>
      </c>
      <c r="L599" s="7">
        <v>4.0568084716796902</v>
      </c>
      <c r="M599">
        <v>3.96797370910644</v>
      </c>
      <c r="N599">
        <v>5.2693939208984402</v>
      </c>
      <c r="O599">
        <v>1</v>
      </c>
      <c r="P599">
        <v>1</v>
      </c>
      <c r="Q599">
        <v>10</v>
      </c>
      <c r="R599" s="12">
        <v>0.1</v>
      </c>
      <c r="S599" s="12">
        <f t="shared" si="9"/>
        <v>0.1</v>
      </c>
      <c r="T599">
        <v>1.1693286895752</v>
      </c>
      <c r="U599">
        <v>1.0814447402954099</v>
      </c>
      <c r="V599">
        <v>0.98809909820556596</v>
      </c>
      <c r="W599" s="13">
        <v>9.3345642089843694E-2</v>
      </c>
      <c r="X599">
        <v>0.18122959136962899</v>
      </c>
      <c r="Y599">
        <v>0.18122959136962899</v>
      </c>
      <c r="Z599">
        <v>0.1</v>
      </c>
      <c r="AA599">
        <v>0.9</v>
      </c>
      <c r="AB599">
        <v>0.9</v>
      </c>
      <c r="AC599">
        <v>0.9</v>
      </c>
      <c r="AD599">
        <v>0.1</v>
      </c>
      <c r="AE599">
        <v>0.8</v>
      </c>
    </row>
    <row r="600" spans="1:31" x14ac:dyDescent="0.15">
      <c r="A600" s="4">
        <v>199</v>
      </c>
      <c r="B600">
        <v>11</v>
      </c>
      <c r="C600">
        <v>9</v>
      </c>
      <c r="D600">
        <v>10</v>
      </c>
      <c r="E600">
        <v>10</v>
      </c>
      <c r="F600">
        <v>9</v>
      </c>
      <c r="G600">
        <v>1</v>
      </c>
      <c r="H600">
        <v>2</v>
      </c>
      <c r="I600">
        <v>8</v>
      </c>
      <c r="J600">
        <v>0.55000000000000004</v>
      </c>
      <c r="K600">
        <v>5.00848388671875</v>
      </c>
      <c r="L600" s="7">
        <v>4.0572948455810502</v>
      </c>
      <c r="M600">
        <v>3.46307373046875</v>
      </c>
      <c r="N600">
        <v>4.0131549835205096</v>
      </c>
      <c r="O600">
        <v>1</v>
      </c>
      <c r="P600">
        <v>1</v>
      </c>
      <c r="Q600">
        <v>8</v>
      </c>
      <c r="R600" s="12">
        <v>0.125</v>
      </c>
      <c r="S600" s="12">
        <f t="shared" si="9"/>
        <v>0.1</v>
      </c>
      <c r="T600">
        <v>1.2332077026367201</v>
      </c>
      <c r="U600">
        <v>1.15444660186768</v>
      </c>
      <c r="V600">
        <v>1.0603383779525799</v>
      </c>
      <c r="W600" s="13">
        <v>9.4108223915100098E-2</v>
      </c>
      <c r="X600">
        <v>0.17286932468414301</v>
      </c>
      <c r="Y600">
        <v>0.17286932468414301</v>
      </c>
      <c r="Z600">
        <v>0.1</v>
      </c>
      <c r="AA600">
        <v>0.7</v>
      </c>
      <c r="AB600">
        <v>0.875</v>
      </c>
      <c r="AC600">
        <v>0.77777777777777801</v>
      </c>
      <c r="AD600">
        <v>0.3</v>
      </c>
      <c r="AE600">
        <v>0.6</v>
      </c>
    </row>
    <row r="601" spans="1:31" x14ac:dyDescent="0.15">
      <c r="A601" s="4">
        <v>887</v>
      </c>
      <c r="B601">
        <v>11</v>
      </c>
      <c r="C601">
        <v>9</v>
      </c>
      <c r="D601">
        <v>10</v>
      </c>
      <c r="E601">
        <v>10</v>
      </c>
      <c r="F601">
        <v>8</v>
      </c>
      <c r="G601">
        <v>2</v>
      </c>
      <c r="H601">
        <v>3</v>
      </c>
      <c r="I601">
        <v>7</v>
      </c>
      <c r="J601">
        <v>0.55000000000000004</v>
      </c>
      <c r="K601">
        <v>4.9289188385009801</v>
      </c>
      <c r="L601" s="7">
        <v>4.0581130981445304</v>
      </c>
      <c r="M601">
        <v>4.4414119720459002</v>
      </c>
      <c r="N601">
        <v>3.4502487182617201</v>
      </c>
      <c r="O601">
        <v>0</v>
      </c>
      <c r="P601">
        <v>0</v>
      </c>
      <c r="Q601">
        <v>0</v>
      </c>
      <c r="R601" s="12" t="s">
        <v>29</v>
      </c>
      <c r="S601" s="12">
        <f t="shared" si="9"/>
        <v>0</v>
      </c>
      <c r="T601">
        <v>0.96930503845214799</v>
      </c>
      <c r="U601">
        <v>0.94944381713867199</v>
      </c>
      <c r="V601">
        <v>0.84834444522857699</v>
      </c>
      <c r="W601" s="13">
        <v>0.10109937191009501</v>
      </c>
      <c r="X601">
        <v>0.120960593223572</v>
      </c>
      <c r="Y601">
        <v>0.120960593223572</v>
      </c>
      <c r="Z601">
        <v>0</v>
      </c>
      <c r="AA601">
        <v>0</v>
      </c>
      <c r="AB601" t="s">
        <v>29</v>
      </c>
      <c r="AC601" t="s">
        <v>29</v>
      </c>
      <c r="AD601">
        <v>1</v>
      </c>
      <c r="AE601">
        <v>0</v>
      </c>
    </row>
    <row r="602" spans="1:31" x14ac:dyDescent="0.15">
      <c r="A602" s="4">
        <v>683</v>
      </c>
      <c r="B602">
        <v>12</v>
      </c>
      <c r="C602">
        <v>8</v>
      </c>
      <c r="D602">
        <v>10</v>
      </c>
      <c r="E602">
        <v>10</v>
      </c>
      <c r="F602">
        <v>10</v>
      </c>
      <c r="G602">
        <v>0</v>
      </c>
      <c r="H602">
        <v>2</v>
      </c>
      <c r="I602">
        <v>8</v>
      </c>
      <c r="J602">
        <v>0.6</v>
      </c>
      <c r="K602">
        <v>5.2466278076171902</v>
      </c>
      <c r="L602" s="7">
        <v>4.0615577697753897</v>
      </c>
      <c r="M602">
        <v>2.6705455780029301</v>
      </c>
      <c r="N602">
        <v>4.1865711212158203</v>
      </c>
      <c r="O602">
        <v>1</v>
      </c>
      <c r="P602">
        <v>1</v>
      </c>
      <c r="Q602">
        <v>8</v>
      </c>
      <c r="R602" s="12">
        <v>0.125</v>
      </c>
      <c r="S602" s="12">
        <f t="shared" si="9"/>
        <v>0.1</v>
      </c>
      <c r="T602">
        <v>1.4362545013427701</v>
      </c>
      <c r="U602">
        <v>1.3136281967163099</v>
      </c>
      <c r="V602">
        <v>1.1952813863754299</v>
      </c>
      <c r="W602" s="13">
        <v>0.118346810340881</v>
      </c>
      <c r="X602">
        <v>0.240973114967346</v>
      </c>
      <c r="Y602">
        <v>0.240973114967346</v>
      </c>
      <c r="Z602">
        <v>0.1</v>
      </c>
      <c r="AA602">
        <v>0.7</v>
      </c>
      <c r="AB602">
        <v>0.875</v>
      </c>
      <c r="AC602">
        <v>0.77777777777777801</v>
      </c>
      <c r="AD602">
        <v>0.3</v>
      </c>
      <c r="AE602">
        <v>0.6</v>
      </c>
    </row>
    <row r="603" spans="1:31" x14ac:dyDescent="0.15">
      <c r="A603" s="4">
        <v>754</v>
      </c>
      <c r="B603">
        <v>12</v>
      </c>
      <c r="C603">
        <v>8</v>
      </c>
      <c r="D603">
        <v>10</v>
      </c>
      <c r="E603">
        <v>10</v>
      </c>
      <c r="F603">
        <v>10</v>
      </c>
      <c r="G603">
        <v>0</v>
      </c>
      <c r="H603">
        <v>2</v>
      </c>
      <c r="I603">
        <v>8</v>
      </c>
      <c r="J603">
        <v>0.6</v>
      </c>
      <c r="K603">
        <v>4.6456451416015598</v>
      </c>
      <c r="L603" s="7">
        <v>4.0642604827880904</v>
      </c>
      <c r="M603">
        <v>5.0628128051757804</v>
      </c>
      <c r="N603">
        <v>4.1551094055175799</v>
      </c>
      <c r="O603">
        <v>0</v>
      </c>
      <c r="P603">
        <v>0</v>
      </c>
      <c r="Q603">
        <v>6</v>
      </c>
      <c r="R603" s="12">
        <v>0</v>
      </c>
      <c r="S603" s="12">
        <f t="shared" si="9"/>
        <v>0</v>
      </c>
      <c r="T603">
        <v>1.26003265380859</v>
      </c>
      <c r="U603">
        <v>1.24822330474853</v>
      </c>
      <c r="V603">
        <v>1.0426652431487999</v>
      </c>
      <c r="W603" s="13">
        <v>0.205558061599731</v>
      </c>
      <c r="X603">
        <v>0.21736741065979001</v>
      </c>
      <c r="Y603">
        <v>0.21736741065979001</v>
      </c>
      <c r="Z603">
        <v>0</v>
      </c>
      <c r="AA603">
        <v>0.6</v>
      </c>
      <c r="AB603">
        <v>1</v>
      </c>
      <c r="AC603">
        <v>0.75</v>
      </c>
      <c r="AD603">
        <v>0.4</v>
      </c>
      <c r="AE603">
        <v>0.6</v>
      </c>
    </row>
    <row r="604" spans="1:31" x14ac:dyDescent="0.15">
      <c r="A604" s="4">
        <v>404</v>
      </c>
      <c r="B604">
        <v>14</v>
      </c>
      <c r="C604">
        <v>6</v>
      </c>
      <c r="D604">
        <v>10</v>
      </c>
      <c r="E604">
        <v>10</v>
      </c>
      <c r="F604">
        <v>10</v>
      </c>
      <c r="G604">
        <v>0</v>
      </c>
      <c r="H604">
        <v>4</v>
      </c>
      <c r="I604">
        <v>6</v>
      </c>
      <c r="J604">
        <v>0.7</v>
      </c>
      <c r="K604">
        <v>6.2811298370361301</v>
      </c>
      <c r="L604" s="7">
        <v>4.0665779113769496</v>
      </c>
      <c r="M604">
        <v>3.09674072265625</v>
      </c>
      <c r="N604">
        <v>3.9199981689453098</v>
      </c>
      <c r="O604">
        <v>2</v>
      </c>
      <c r="P604">
        <v>2</v>
      </c>
      <c r="Q604">
        <v>12</v>
      </c>
      <c r="R604" s="12">
        <v>0.16669999999999999</v>
      </c>
      <c r="S604" s="12">
        <f t="shared" si="9"/>
        <v>0.2</v>
      </c>
      <c r="T604">
        <v>1.8999195098877</v>
      </c>
      <c r="U604">
        <v>1.8176922798156701</v>
      </c>
      <c r="V604">
        <v>1.5715812444686901</v>
      </c>
      <c r="W604" s="13">
        <v>0.246111035346985</v>
      </c>
      <c r="X604">
        <v>0.32833826541900601</v>
      </c>
      <c r="Y604">
        <v>0.32833826541900601</v>
      </c>
      <c r="Z604">
        <v>0.2</v>
      </c>
      <c r="AA604">
        <v>1</v>
      </c>
      <c r="AB604">
        <v>0.83333333333333304</v>
      </c>
      <c r="AC604">
        <v>0.90909090909090895</v>
      </c>
      <c r="AD604">
        <v>0</v>
      </c>
      <c r="AE604">
        <v>0.8</v>
      </c>
    </row>
    <row r="605" spans="1:31" x14ac:dyDescent="0.15">
      <c r="A605" s="4">
        <v>15</v>
      </c>
      <c r="B605">
        <v>11</v>
      </c>
      <c r="C605">
        <v>9</v>
      </c>
      <c r="D605">
        <v>10</v>
      </c>
      <c r="E605">
        <v>10</v>
      </c>
      <c r="F605">
        <v>10</v>
      </c>
      <c r="G605">
        <v>0</v>
      </c>
      <c r="H605">
        <v>1</v>
      </c>
      <c r="I605">
        <v>9</v>
      </c>
      <c r="J605">
        <v>0.55000000000000004</v>
      </c>
      <c r="K605">
        <v>4.2029914855956996</v>
      </c>
      <c r="L605" s="7">
        <v>4.0679645538330096</v>
      </c>
      <c r="M605">
        <v>8.3883075714111293</v>
      </c>
      <c r="N605">
        <v>6.1506290435790998</v>
      </c>
      <c r="O605">
        <v>0</v>
      </c>
      <c r="P605">
        <v>0</v>
      </c>
      <c r="Q605">
        <v>6</v>
      </c>
      <c r="R605" s="12">
        <v>0</v>
      </c>
      <c r="S605" s="12">
        <f t="shared" si="9"/>
        <v>0</v>
      </c>
      <c r="T605">
        <v>0.97606468200683605</v>
      </c>
      <c r="U605">
        <v>1.0272102355957</v>
      </c>
      <c r="V605">
        <v>0.83292597532272294</v>
      </c>
      <c r="W605" s="13">
        <v>0.19428426027297999</v>
      </c>
      <c r="X605">
        <v>0.14313870668411199</v>
      </c>
      <c r="Y605">
        <v>0.14313870668411199</v>
      </c>
      <c r="Z605">
        <v>0</v>
      </c>
      <c r="AA605">
        <v>0.6</v>
      </c>
      <c r="AB605">
        <v>1</v>
      </c>
      <c r="AC605">
        <v>0.75</v>
      </c>
      <c r="AD605">
        <v>0.4</v>
      </c>
      <c r="AE605">
        <v>0.6</v>
      </c>
    </row>
    <row r="606" spans="1:31" x14ac:dyDescent="0.15">
      <c r="A606" s="4">
        <v>361</v>
      </c>
      <c r="B606">
        <v>11</v>
      </c>
      <c r="C606">
        <v>9</v>
      </c>
      <c r="D606">
        <v>10</v>
      </c>
      <c r="E606">
        <v>10</v>
      </c>
      <c r="F606">
        <v>8</v>
      </c>
      <c r="G606">
        <v>2</v>
      </c>
      <c r="H606">
        <v>3</v>
      </c>
      <c r="I606">
        <v>7</v>
      </c>
      <c r="J606">
        <v>0.55000000000000004</v>
      </c>
      <c r="K606">
        <v>5.0333003997802699</v>
      </c>
      <c r="L606" s="7">
        <v>4.0698585510253897</v>
      </c>
      <c r="M606">
        <v>4.5034236907959002</v>
      </c>
      <c r="N606">
        <v>3.8308563232421902</v>
      </c>
      <c r="O606">
        <v>0</v>
      </c>
      <c r="P606">
        <v>0</v>
      </c>
      <c r="Q606">
        <v>6</v>
      </c>
      <c r="R606" s="12">
        <v>0</v>
      </c>
      <c r="S606" s="12">
        <f t="shared" si="9"/>
        <v>0</v>
      </c>
      <c r="T606">
        <v>1.1025848388671899</v>
      </c>
      <c r="U606">
        <v>1.0662593841552701</v>
      </c>
      <c r="V606">
        <v>0.95887356996536299</v>
      </c>
      <c r="W606" s="13">
        <v>0.107385814189911</v>
      </c>
      <c r="X606">
        <v>0.14371126890182501</v>
      </c>
      <c r="Y606">
        <v>0.14371126890182501</v>
      </c>
      <c r="Z606">
        <v>0</v>
      </c>
      <c r="AA606">
        <v>0.6</v>
      </c>
      <c r="AB606">
        <v>1</v>
      </c>
      <c r="AC606">
        <v>0.75</v>
      </c>
      <c r="AD606">
        <v>0.4</v>
      </c>
      <c r="AE606">
        <v>0.6</v>
      </c>
    </row>
    <row r="607" spans="1:31" x14ac:dyDescent="0.15">
      <c r="A607" s="4">
        <v>510</v>
      </c>
      <c r="B607">
        <v>11</v>
      </c>
      <c r="C607">
        <v>9</v>
      </c>
      <c r="D607">
        <v>10</v>
      </c>
      <c r="E607">
        <v>10</v>
      </c>
      <c r="F607">
        <v>9</v>
      </c>
      <c r="G607">
        <v>1</v>
      </c>
      <c r="H607">
        <v>2</v>
      </c>
      <c r="I607">
        <v>8</v>
      </c>
      <c r="J607">
        <v>0.55000000000000004</v>
      </c>
      <c r="K607">
        <v>5.2699260711669904</v>
      </c>
      <c r="L607" s="7">
        <v>4.07041358947754</v>
      </c>
      <c r="M607">
        <v>3.5633850097656201</v>
      </c>
      <c r="N607">
        <v>5.3638019561767596</v>
      </c>
      <c r="O607">
        <v>1</v>
      </c>
      <c r="P607">
        <v>1</v>
      </c>
      <c r="Q607">
        <v>8</v>
      </c>
      <c r="R607" s="12">
        <v>0.125</v>
      </c>
      <c r="S607" s="12">
        <f t="shared" si="9"/>
        <v>0.1</v>
      </c>
      <c r="T607">
        <v>1.2037658691406199</v>
      </c>
      <c r="U607">
        <v>1.0961942672729501</v>
      </c>
      <c r="V607">
        <v>1.0095958709716799</v>
      </c>
      <c r="W607" s="13">
        <v>8.6598396301269503E-2</v>
      </c>
      <c r="X607">
        <v>0.19416999816894501</v>
      </c>
      <c r="Y607">
        <v>0.19416999816894501</v>
      </c>
      <c r="Z607">
        <v>0.1</v>
      </c>
      <c r="AA607">
        <v>0.7</v>
      </c>
      <c r="AB607">
        <v>0.875</v>
      </c>
      <c r="AC607">
        <v>0.77777777777777801</v>
      </c>
      <c r="AD607">
        <v>0.3</v>
      </c>
      <c r="AE607">
        <v>0.6</v>
      </c>
    </row>
    <row r="608" spans="1:31" x14ac:dyDescent="0.15">
      <c r="A608" s="4">
        <v>526</v>
      </c>
      <c r="B608">
        <v>15</v>
      </c>
      <c r="C608">
        <v>5</v>
      </c>
      <c r="D608">
        <v>10</v>
      </c>
      <c r="E608">
        <v>10</v>
      </c>
      <c r="F608">
        <v>10</v>
      </c>
      <c r="G608">
        <v>0</v>
      </c>
      <c r="H608">
        <v>5</v>
      </c>
      <c r="I608">
        <v>5</v>
      </c>
      <c r="J608">
        <v>0.75</v>
      </c>
      <c r="K608">
        <v>6.4344215393066397</v>
      </c>
      <c r="L608" s="7">
        <v>4.0721206665039098</v>
      </c>
      <c r="M608">
        <v>3.7479896545410201</v>
      </c>
      <c r="N608">
        <v>4.0763416290283203</v>
      </c>
      <c r="O608">
        <v>0</v>
      </c>
      <c r="P608">
        <v>0</v>
      </c>
      <c r="Q608">
        <v>7</v>
      </c>
      <c r="R608" s="12">
        <v>0</v>
      </c>
      <c r="S608" s="12">
        <f t="shared" si="9"/>
        <v>0</v>
      </c>
      <c r="T608">
        <v>1.92721176147461</v>
      </c>
      <c r="U608">
        <v>1.86593365669251</v>
      </c>
      <c r="V608">
        <v>1.61390209197998</v>
      </c>
      <c r="W608" s="13">
        <v>0.25203156471252403</v>
      </c>
      <c r="X608">
        <v>0.31330966949462902</v>
      </c>
      <c r="Y608">
        <v>0.31330966949462902</v>
      </c>
      <c r="Z608">
        <v>0</v>
      </c>
      <c r="AA608">
        <v>0.7</v>
      </c>
      <c r="AB608">
        <v>1</v>
      </c>
      <c r="AC608">
        <v>0.82352941176470595</v>
      </c>
      <c r="AD608">
        <v>0.3</v>
      </c>
      <c r="AE608">
        <v>0.7</v>
      </c>
    </row>
    <row r="609" spans="1:31" s="1" customFormat="1" x14ac:dyDescent="0.15">
      <c r="A609" s="5">
        <v>177</v>
      </c>
      <c r="B609" s="1">
        <v>13</v>
      </c>
      <c r="C609" s="1">
        <v>7</v>
      </c>
      <c r="D609" s="1">
        <v>10</v>
      </c>
      <c r="E609" s="1">
        <v>10</v>
      </c>
      <c r="F609" s="1">
        <v>10</v>
      </c>
      <c r="G609" s="1">
        <v>0</v>
      </c>
      <c r="H609" s="1">
        <v>3</v>
      </c>
      <c r="I609" s="1">
        <v>7</v>
      </c>
      <c r="J609" s="1">
        <v>0.65</v>
      </c>
      <c r="K609" s="1">
        <v>5.1692657470703098</v>
      </c>
      <c r="L609" s="1">
        <v>4.0984668731689498</v>
      </c>
      <c r="M609" s="1">
        <v>4.4077281951904297</v>
      </c>
      <c r="N609" s="1">
        <v>4.0111160278320304</v>
      </c>
      <c r="O609" s="1">
        <v>0</v>
      </c>
      <c r="P609" s="1">
        <v>0</v>
      </c>
      <c r="Q609" s="1">
        <v>6</v>
      </c>
      <c r="R609" s="14">
        <v>0</v>
      </c>
      <c r="S609" s="14">
        <f t="shared" si="9"/>
        <v>0</v>
      </c>
      <c r="T609" s="1">
        <v>1.27835273742676</v>
      </c>
      <c r="U609" s="1">
        <v>1.27831518650055</v>
      </c>
      <c r="V609" s="1">
        <v>1.08203661441803</v>
      </c>
      <c r="W609" s="1">
        <v>0.19627857208252</v>
      </c>
      <c r="X609" s="1">
        <v>0.196316123008728</v>
      </c>
      <c r="Y609" s="1">
        <v>0.196316123008728</v>
      </c>
      <c r="Z609" s="1">
        <v>0</v>
      </c>
      <c r="AA609" s="1">
        <v>0.6</v>
      </c>
      <c r="AB609" s="1">
        <v>1</v>
      </c>
      <c r="AC609" s="1">
        <v>0.75</v>
      </c>
      <c r="AD609" s="1">
        <v>0.4</v>
      </c>
      <c r="AE609" s="1">
        <v>0.6</v>
      </c>
    </row>
    <row r="610" spans="1:31" x14ac:dyDescent="0.15">
      <c r="A610" s="4">
        <v>798</v>
      </c>
      <c r="B610">
        <v>11</v>
      </c>
      <c r="C610">
        <v>9</v>
      </c>
      <c r="D610">
        <v>10</v>
      </c>
      <c r="E610">
        <v>10</v>
      </c>
      <c r="F610">
        <v>10</v>
      </c>
      <c r="G610">
        <v>0</v>
      </c>
      <c r="H610">
        <v>1</v>
      </c>
      <c r="I610">
        <v>9</v>
      </c>
      <c r="J610">
        <v>0.55000000000000004</v>
      </c>
      <c r="K610">
        <v>4.7407398223876998</v>
      </c>
      <c r="L610" s="7">
        <v>4.0986251831054696</v>
      </c>
      <c r="M610">
        <v>5.7578315734863299</v>
      </c>
      <c r="N610">
        <v>8.2646980285644496</v>
      </c>
      <c r="O610">
        <v>1</v>
      </c>
      <c r="P610">
        <v>1</v>
      </c>
      <c r="Q610">
        <v>11</v>
      </c>
      <c r="R610" s="12">
        <v>9.0899999999999995E-2</v>
      </c>
      <c r="S610" s="12">
        <f t="shared" si="9"/>
        <v>0.1</v>
      </c>
      <c r="T610">
        <v>1.2469062805175799</v>
      </c>
      <c r="U610">
        <v>1.0951004028320299</v>
      </c>
      <c r="V610">
        <v>1.0414686203002901</v>
      </c>
      <c r="W610" s="13">
        <v>5.3631782531738302E-2</v>
      </c>
      <c r="X610">
        <v>0.20543766021728499</v>
      </c>
      <c r="Y610">
        <v>0.20543766021728499</v>
      </c>
      <c r="Z610">
        <v>0.1</v>
      </c>
      <c r="AA610">
        <v>1</v>
      </c>
      <c r="AB610">
        <v>0.90909090909090895</v>
      </c>
      <c r="AC610">
        <v>0.952380952380952</v>
      </c>
      <c r="AD610">
        <v>0</v>
      </c>
      <c r="AE610">
        <v>0.9</v>
      </c>
    </row>
    <row r="611" spans="1:31" x14ac:dyDescent="0.15">
      <c r="A611" s="4">
        <v>313</v>
      </c>
      <c r="B611">
        <v>12</v>
      </c>
      <c r="C611">
        <v>8</v>
      </c>
      <c r="D611">
        <v>10</v>
      </c>
      <c r="E611">
        <v>10</v>
      </c>
      <c r="F611">
        <v>10</v>
      </c>
      <c r="G611">
        <v>0</v>
      </c>
      <c r="H611">
        <v>2</v>
      </c>
      <c r="I611">
        <v>8</v>
      </c>
      <c r="J611">
        <v>0.6</v>
      </c>
      <c r="K611">
        <v>5.0005416870117196</v>
      </c>
      <c r="L611" s="7">
        <v>4.10288429260254</v>
      </c>
      <c r="M611">
        <v>4.4779319763183603</v>
      </c>
      <c r="N611">
        <v>4.9570789337158203</v>
      </c>
      <c r="O611">
        <v>0</v>
      </c>
      <c r="P611">
        <v>0</v>
      </c>
      <c r="Q611">
        <v>7</v>
      </c>
      <c r="R611" s="12">
        <v>0</v>
      </c>
      <c r="S611" s="12">
        <f t="shared" si="9"/>
        <v>0</v>
      </c>
      <c r="T611">
        <v>1.2379055023193399</v>
      </c>
      <c r="U611">
        <v>1.1993389129638701</v>
      </c>
      <c r="V611">
        <v>1.0426708459854099</v>
      </c>
      <c r="W611" s="13">
        <v>0.15666806697845501</v>
      </c>
      <c r="X611">
        <v>0.19523465633392301</v>
      </c>
      <c r="Y611">
        <v>0.19523465633392301</v>
      </c>
      <c r="Z611">
        <v>0</v>
      </c>
      <c r="AA611">
        <v>0.7</v>
      </c>
      <c r="AB611">
        <v>1</v>
      </c>
      <c r="AC611">
        <v>0.82352941176470595</v>
      </c>
      <c r="AD611">
        <v>0.3</v>
      </c>
      <c r="AE611">
        <v>0.7</v>
      </c>
    </row>
    <row r="612" spans="1:31" x14ac:dyDescent="0.15">
      <c r="A612" s="4">
        <v>304</v>
      </c>
      <c r="B612">
        <v>13</v>
      </c>
      <c r="C612">
        <v>7</v>
      </c>
      <c r="D612">
        <v>10</v>
      </c>
      <c r="E612">
        <v>10</v>
      </c>
      <c r="F612">
        <v>10</v>
      </c>
      <c r="G612">
        <v>0</v>
      </c>
      <c r="H612">
        <v>3</v>
      </c>
      <c r="I612">
        <v>7</v>
      </c>
      <c r="J612">
        <v>0.65</v>
      </c>
      <c r="K612">
        <v>5.2770843505859402</v>
      </c>
      <c r="L612" s="7">
        <v>4.1100559234619096</v>
      </c>
      <c r="M612">
        <v>3.9915294647216801</v>
      </c>
      <c r="N612">
        <v>3.7207717895507799</v>
      </c>
      <c r="O612">
        <v>0</v>
      </c>
      <c r="P612">
        <v>0</v>
      </c>
      <c r="Q612">
        <v>4</v>
      </c>
      <c r="R612" s="12">
        <v>0</v>
      </c>
      <c r="S612" s="12">
        <f t="shared" si="9"/>
        <v>0</v>
      </c>
      <c r="T612">
        <v>1.3906764984130899</v>
      </c>
      <c r="U612">
        <v>1.371777176857</v>
      </c>
      <c r="V612">
        <v>1.1445516347885101</v>
      </c>
      <c r="W612" s="13">
        <v>0.227225542068481</v>
      </c>
      <c r="X612">
        <v>0.246124863624573</v>
      </c>
      <c r="Y612">
        <v>0.246124863624573</v>
      </c>
      <c r="Z612">
        <v>0</v>
      </c>
      <c r="AA612">
        <v>0.4</v>
      </c>
      <c r="AB612">
        <v>1</v>
      </c>
      <c r="AC612">
        <v>0.57142857142857195</v>
      </c>
      <c r="AD612">
        <v>0.6</v>
      </c>
      <c r="AE612">
        <v>0.4</v>
      </c>
    </row>
    <row r="613" spans="1:31" x14ac:dyDescent="0.15">
      <c r="A613" s="4">
        <v>438</v>
      </c>
      <c r="B613">
        <v>12</v>
      </c>
      <c r="C613">
        <v>8</v>
      </c>
      <c r="D613">
        <v>10</v>
      </c>
      <c r="E613">
        <v>10</v>
      </c>
      <c r="F613">
        <v>10</v>
      </c>
      <c r="G613">
        <v>0</v>
      </c>
      <c r="H613">
        <v>2</v>
      </c>
      <c r="I613">
        <v>8</v>
      </c>
      <c r="J613">
        <v>0.6</v>
      </c>
      <c r="K613">
        <v>4.7710952758789098</v>
      </c>
      <c r="L613" s="7">
        <v>4.1103858947753897</v>
      </c>
      <c r="M613">
        <v>4.6249828338623002</v>
      </c>
      <c r="N613">
        <v>3.9468193054199201</v>
      </c>
      <c r="O613">
        <v>0</v>
      </c>
      <c r="P613">
        <v>0</v>
      </c>
      <c r="Q613">
        <v>9</v>
      </c>
      <c r="R613" s="12">
        <v>0</v>
      </c>
      <c r="S613" s="12">
        <f t="shared" si="9"/>
        <v>0</v>
      </c>
      <c r="T613">
        <v>1.2511692047119101</v>
      </c>
      <c r="U613">
        <v>1.22968006134033</v>
      </c>
      <c r="V613">
        <v>1.03621172904968</v>
      </c>
      <c r="W613" s="13">
        <v>0.193468332290649</v>
      </c>
      <c r="X613">
        <v>0.214957475662231</v>
      </c>
      <c r="Y613">
        <v>0.214957475662231</v>
      </c>
      <c r="Z613">
        <v>0</v>
      </c>
      <c r="AA613">
        <v>0.9</v>
      </c>
      <c r="AB613">
        <v>1</v>
      </c>
      <c r="AC613">
        <v>0.94736842105263197</v>
      </c>
      <c r="AD613">
        <v>0.1</v>
      </c>
      <c r="AE613">
        <v>0.9</v>
      </c>
    </row>
    <row r="614" spans="1:31" x14ac:dyDescent="0.15">
      <c r="A614" s="4">
        <v>424</v>
      </c>
      <c r="B614">
        <v>12</v>
      </c>
      <c r="C614">
        <v>8</v>
      </c>
      <c r="D614">
        <v>10</v>
      </c>
      <c r="E614">
        <v>10</v>
      </c>
      <c r="F614">
        <v>10</v>
      </c>
      <c r="G614">
        <v>0</v>
      </c>
      <c r="H614">
        <v>2</v>
      </c>
      <c r="I614">
        <v>8</v>
      </c>
      <c r="J614">
        <v>0.6</v>
      </c>
      <c r="K614">
        <v>5.2577819824218697</v>
      </c>
      <c r="L614" s="7">
        <v>4.1119956970214799</v>
      </c>
      <c r="M614">
        <v>3.1658897399902299</v>
      </c>
      <c r="N614">
        <v>4.54630470275879</v>
      </c>
      <c r="O614">
        <v>1</v>
      </c>
      <c r="P614">
        <v>1</v>
      </c>
      <c r="Q614">
        <v>9</v>
      </c>
      <c r="R614" s="12">
        <v>0.1111</v>
      </c>
      <c r="S614" s="12">
        <f t="shared" si="9"/>
        <v>0.1</v>
      </c>
      <c r="T614">
        <v>1.5468807220459</v>
      </c>
      <c r="U614">
        <v>1.4206733703613299</v>
      </c>
      <c r="V614">
        <v>1.2741607427597099</v>
      </c>
      <c r="W614" s="13">
        <v>0.14651262760162401</v>
      </c>
      <c r="X614">
        <v>0.27271997928619401</v>
      </c>
      <c r="Y614">
        <v>0.27271997928619401</v>
      </c>
      <c r="Z614">
        <v>0.1</v>
      </c>
      <c r="AA614">
        <v>0.8</v>
      </c>
      <c r="AB614">
        <v>0.88888888888888895</v>
      </c>
      <c r="AC614">
        <v>0.84210526315789502</v>
      </c>
      <c r="AD614">
        <v>0.2</v>
      </c>
      <c r="AE614">
        <v>0.7</v>
      </c>
    </row>
    <row r="615" spans="1:31" x14ac:dyDescent="0.15">
      <c r="A615" s="4">
        <v>785</v>
      </c>
      <c r="B615">
        <v>13</v>
      </c>
      <c r="C615">
        <v>7</v>
      </c>
      <c r="D615">
        <v>10</v>
      </c>
      <c r="E615">
        <v>10</v>
      </c>
      <c r="F615">
        <v>10</v>
      </c>
      <c r="G615">
        <v>0</v>
      </c>
      <c r="H615">
        <v>3</v>
      </c>
      <c r="I615">
        <v>7</v>
      </c>
      <c r="J615">
        <v>0.65</v>
      </c>
      <c r="K615">
        <v>5.3491306304931596</v>
      </c>
      <c r="L615" s="7">
        <v>4.1130180358886701</v>
      </c>
      <c r="M615">
        <v>3.4775466918945299</v>
      </c>
      <c r="N615">
        <v>3.2125549316406201</v>
      </c>
      <c r="O615">
        <v>1</v>
      </c>
      <c r="P615">
        <v>1</v>
      </c>
      <c r="Q615">
        <v>11</v>
      </c>
      <c r="R615" s="12">
        <v>9.0899999999999995E-2</v>
      </c>
      <c r="S615" s="12">
        <f t="shared" si="9"/>
        <v>0.1</v>
      </c>
      <c r="T615">
        <v>1.4333667755127</v>
      </c>
      <c r="U615">
        <v>1.40033400058746</v>
      </c>
      <c r="V615">
        <v>1.2011299133300799</v>
      </c>
      <c r="W615" s="13">
        <v>0.199204087257385</v>
      </c>
      <c r="X615">
        <v>0.23223686218261699</v>
      </c>
      <c r="Y615">
        <v>0.23223686218261699</v>
      </c>
      <c r="Z615">
        <v>0.1</v>
      </c>
      <c r="AA615">
        <v>1</v>
      </c>
      <c r="AB615">
        <v>0.90909090909090895</v>
      </c>
      <c r="AC615">
        <v>0.952380952380952</v>
      </c>
      <c r="AD615">
        <v>0</v>
      </c>
      <c r="AE615">
        <v>0.9</v>
      </c>
    </row>
    <row r="616" spans="1:31" x14ac:dyDescent="0.15">
      <c r="A616" s="4">
        <v>552</v>
      </c>
      <c r="B616">
        <v>12</v>
      </c>
      <c r="C616">
        <v>8</v>
      </c>
      <c r="D616">
        <v>10</v>
      </c>
      <c r="E616">
        <v>10</v>
      </c>
      <c r="F616">
        <v>10</v>
      </c>
      <c r="G616">
        <v>0</v>
      </c>
      <c r="H616">
        <v>2</v>
      </c>
      <c r="I616">
        <v>8</v>
      </c>
      <c r="J616">
        <v>0.6</v>
      </c>
      <c r="K616">
        <v>5.4597606658935502</v>
      </c>
      <c r="L616" s="7">
        <v>4.1161365509033203</v>
      </c>
      <c r="M616">
        <v>3.6948280334472701</v>
      </c>
      <c r="N616">
        <v>6.1914806365966797</v>
      </c>
      <c r="O616">
        <v>1</v>
      </c>
      <c r="P616">
        <v>1</v>
      </c>
      <c r="Q616">
        <v>10</v>
      </c>
      <c r="R616" s="12">
        <v>0.1</v>
      </c>
      <c r="S616" s="12">
        <f t="shared" si="9"/>
        <v>0.1</v>
      </c>
      <c r="T616">
        <v>1.7352313995361299</v>
      </c>
      <c r="U616">
        <v>1.54549789428711</v>
      </c>
      <c r="V616">
        <v>1.4335693120956401</v>
      </c>
      <c r="W616" s="13">
        <v>0.11192858219146699</v>
      </c>
      <c r="X616">
        <v>0.301662087440491</v>
      </c>
      <c r="Y616">
        <v>0.301662087440491</v>
      </c>
      <c r="Z616">
        <v>0.1</v>
      </c>
      <c r="AA616">
        <v>0.9</v>
      </c>
      <c r="AB616">
        <v>0.9</v>
      </c>
      <c r="AC616">
        <v>0.9</v>
      </c>
      <c r="AD616">
        <v>0.1</v>
      </c>
      <c r="AE616">
        <v>0.8</v>
      </c>
    </row>
    <row r="617" spans="1:31" x14ac:dyDescent="0.15">
      <c r="A617" s="4">
        <v>720</v>
      </c>
      <c r="B617">
        <v>12</v>
      </c>
      <c r="C617">
        <v>8</v>
      </c>
      <c r="D617">
        <v>10</v>
      </c>
      <c r="E617">
        <v>10</v>
      </c>
      <c r="F617">
        <v>10</v>
      </c>
      <c r="G617">
        <v>0</v>
      </c>
      <c r="H617">
        <v>2</v>
      </c>
      <c r="I617">
        <v>8</v>
      </c>
      <c r="J617">
        <v>0.6</v>
      </c>
      <c r="K617">
        <v>4.6389961242675799</v>
      </c>
      <c r="L617" s="7">
        <v>4.1189231872558603</v>
      </c>
      <c r="M617">
        <v>5.6910133361816397</v>
      </c>
      <c r="N617">
        <v>4.5654659271240199</v>
      </c>
      <c r="O617">
        <v>0</v>
      </c>
      <c r="P617">
        <v>0</v>
      </c>
      <c r="Q617">
        <v>6</v>
      </c>
      <c r="R617" s="12">
        <v>0</v>
      </c>
      <c r="S617" s="12">
        <f t="shared" si="9"/>
        <v>0</v>
      </c>
      <c r="T617">
        <v>1.1883068084716799</v>
      </c>
      <c r="U617">
        <v>1.19769859313965</v>
      </c>
      <c r="V617">
        <v>0.99244481325149503</v>
      </c>
      <c r="W617" s="13">
        <v>0.20525377988815299</v>
      </c>
      <c r="X617">
        <v>0.19586199522018399</v>
      </c>
      <c r="Y617">
        <v>0.19586199522018399</v>
      </c>
      <c r="Z617">
        <v>0</v>
      </c>
      <c r="AA617">
        <v>0.6</v>
      </c>
      <c r="AB617">
        <v>1</v>
      </c>
      <c r="AC617">
        <v>0.75</v>
      </c>
      <c r="AD617">
        <v>0.4</v>
      </c>
      <c r="AE617">
        <v>0.6</v>
      </c>
    </row>
    <row r="618" spans="1:31" x14ac:dyDescent="0.15">
      <c r="A618" s="4">
        <v>771</v>
      </c>
      <c r="B618">
        <v>12</v>
      </c>
      <c r="C618">
        <v>8</v>
      </c>
      <c r="D618">
        <v>10</v>
      </c>
      <c r="E618">
        <v>10</v>
      </c>
      <c r="F618">
        <v>10</v>
      </c>
      <c r="G618">
        <v>0</v>
      </c>
      <c r="H618">
        <v>2</v>
      </c>
      <c r="I618">
        <v>8</v>
      </c>
      <c r="J618">
        <v>0.6</v>
      </c>
      <c r="K618">
        <v>5.97141456604004</v>
      </c>
      <c r="L618" s="7">
        <v>4.1214008331298801</v>
      </c>
      <c r="M618">
        <v>2.4947872161865199</v>
      </c>
      <c r="N618">
        <v>7.2168121337890598</v>
      </c>
      <c r="O618">
        <v>1</v>
      </c>
      <c r="P618">
        <v>1</v>
      </c>
      <c r="Q618">
        <v>9</v>
      </c>
      <c r="R618" s="12">
        <v>0.1111</v>
      </c>
      <c r="S618" s="12">
        <f t="shared" si="9"/>
        <v>0.1</v>
      </c>
      <c r="T618">
        <v>1.65915679931641</v>
      </c>
      <c r="U618">
        <v>1.4396772384643599</v>
      </c>
      <c r="V618">
        <v>1.40558934211731</v>
      </c>
      <c r="W618" s="13">
        <v>3.4087896347045898E-2</v>
      </c>
      <c r="X618">
        <v>0.25356745719909701</v>
      </c>
      <c r="Y618">
        <v>0.25356745719909701</v>
      </c>
      <c r="Z618">
        <v>0.1</v>
      </c>
      <c r="AA618">
        <v>0.8</v>
      </c>
      <c r="AB618">
        <v>0.88888888888888895</v>
      </c>
      <c r="AC618">
        <v>0.84210526315789502</v>
      </c>
      <c r="AD618">
        <v>0.2</v>
      </c>
      <c r="AE618">
        <v>0.7</v>
      </c>
    </row>
    <row r="619" spans="1:31" x14ac:dyDescent="0.15">
      <c r="A619" s="4">
        <v>478</v>
      </c>
      <c r="B619">
        <v>11</v>
      </c>
      <c r="C619">
        <v>9</v>
      </c>
      <c r="D619">
        <v>10</v>
      </c>
      <c r="E619">
        <v>10</v>
      </c>
      <c r="F619">
        <v>10</v>
      </c>
      <c r="G619">
        <v>0</v>
      </c>
      <c r="H619">
        <v>1</v>
      </c>
      <c r="I619">
        <v>9</v>
      </c>
      <c r="J619">
        <v>0.55000000000000004</v>
      </c>
      <c r="K619">
        <v>4.9943904876709002</v>
      </c>
      <c r="L619" s="7">
        <v>4.1260299682617196</v>
      </c>
      <c r="M619">
        <v>4.0594615936279297</v>
      </c>
      <c r="N619">
        <v>8.6095924377441406</v>
      </c>
      <c r="O619">
        <v>1</v>
      </c>
      <c r="P619">
        <v>1</v>
      </c>
      <c r="Q619">
        <v>10</v>
      </c>
      <c r="R619" s="12">
        <v>0.1</v>
      </c>
      <c r="S619" s="12">
        <f t="shared" si="9"/>
        <v>0.1</v>
      </c>
      <c r="T619">
        <v>1.5057888031005899</v>
      </c>
      <c r="U619">
        <v>1.2243556976318399</v>
      </c>
      <c r="V619">
        <v>1.2418905496597299</v>
      </c>
      <c r="W619" s="13">
        <v>1.7534852027893101E-2</v>
      </c>
      <c r="X619">
        <v>0.26389825344085699</v>
      </c>
      <c r="Y619">
        <v>0.26389825344085699</v>
      </c>
      <c r="Z619">
        <v>0.1</v>
      </c>
      <c r="AA619">
        <v>0.9</v>
      </c>
      <c r="AB619">
        <v>0.9</v>
      </c>
      <c r="AC619">
        <v>0.9</v>
      </c>
      <c r="AD619">
        <v>0.1</v>
      </c>
      <c r="AE619">
        <v>0.8</v>
      </c>
    </row>
    <row r="620" spans="1:31" x14ac:dyDescent="0.15">
      <c r="A620" s="4">
        <v>724</v>
      </c>
      <c r="B620">
        <v>13</v>
      </c>
      <c r="C620">
        <v>7</v>
      </c>
      <c r="D620">
        <v>10</v>
      </c>
      <c r="E620">
        <v>10</v>
      </c>
      <c r="F620">
        <v>10</v>
      </c>
      <c r="G620">
        <v>0</v>
      </c>
      <c r="H620">
        <v>3</v>
      </c>
      <c r="I620">
        <v>7</v>
      </c>
      <c r="J620">
        <v>0.65</v>
      </c>
      <c r="K620">
        <v>5.6198463439941397</v>
      </c>
      <c r="L620" s="7">
        <v>4.1280155181884801</v>
      </c>
      <c r="M620">
        <v>3.1475677490234402</v>
      </c>
      <c r="N620">
        <v>3.5721302032470699</v>
      </c>
      <c r="O620">
        <v>1</v>
      </c>
      <c r="P620">
        <v>1</v>
      </c>
      <c r="Q620">
        <v>10</v>
      </c>
      <c r="R620" s="12">
        <v>0.1</v>
      </c>
      <c r="S620" s="12">
        <f t="shared" si="9"/>
        <v>0.1</v>
      </c>
      <c r="T620">
        <v>1.6311111450195299</v>
      </c>
      <c r="U620">
        <v>1.5609594583511399</v>
      </c>
      <c r="V620">
        <v>1.34388852119446</v>
      </c>
      <c r="W620" s="13">
        <v>0.217070937156677</v>
      </c>
      <c r="X620">
        <v>0.28722262382507302</v>
      </c>
      <c r="Y620">
        <v>0.28722262382507302</v>
      </c>
      <c r="Z620">
        <v>0.1</v>
      </c>
      <c r="AA620">
        <v>0.9</v>
      </c>
      <c r="AB620">
        <v>0.9</v>
      </c>
      <c r="AC620">
        <v>0.9</v>
      </c>
      <c r="AD620">
        <v>0.1</v>
      </c>
      <c r="AE620">
        <v>0.8</v>
      </c>
    </row>
    <row r="621" spans="1:31" x14ac:dyDescent="0.15">
      <c r="A621" s="4">
        <v>217</v>
      </c>
      <c r="B621">
        <v>13</v>
      </c>
      <c r="C621">
        <v>7</v>
      </c>
      <c r="D621">
        <v>10</v>
      </c>
      <c r="E621">
        <v>10</v>
      </c>
      <c r="F621">
        <v>10</v>
      </c>
      <c r="G621">
        <v>0</v>
      </c>
      <c r="H621">
        <v>3</v>
      </c>
      <c r="I621">
        <v>7</v>
      </c>
      <c r="J621">
        <v>0.65</v>
      </c>
      <c r="K621">
        <v>5.4756088256835902</v>
      </c>
      <c r="L621" s="7">
        <v>4.12908935546875</v>
      </c>
      <c r="M621">
        <v>3.40728759765625</v>
      </c>
      <c r="N621">
        <v>3.4572505950927699</v>
      </c>
      <c r="O621">
        <v>1</v>
      </c>
      <c r="P621">
        <v>1</v>
      </c>
      <c r="Q621">
        <v>8</v>
      </c>
      <c r="R621" s="12">
        <v>0.125</v>
      </c>
      <c r="S621" s="12">
        <f t="shared" si="9"/>
        <v>0.1</v>
      </c>
      <c r="T621">
        <v>1.5183258056640601</v>
      </c>
      <c r="U621">
        <v>1.4641958475112899</v>
      </c>
      <c r="V621">
        <v>1.26866555213928</v>
      </c>
      <c r="W621" s="13">
        <v>0.195530295372009</v>
      </c>
      <c r="X621">
        <v>0.24966025352478</v>
      </c>
      <c r="Y621">
        <v>0.24966025352478</v>
      </c>
      <c r="Z621">
        <v>0.1</v>
      </c>
      <c r="AA621">
        <v>0.7</v>
      </c>
      <c r="AB621">
        <v>0.875</v>
      </c>
      <c r="AC621">
        <v>0.77777777777777801</v>
      </c>
      <c r="AD621">
        <v>0.3</v>
      </c>
      <c r="AE621">
        <v>0.6</v>
      </c>
    </row>
    <row r="622" spans="1:31" x14ac:dyDescent="0.15">
      <c r="A622" s="4">
        <v>703</v>
      </c>
      <c r="B622">
        <v>13</v>
      </c>
      <c r="C622">
        <v>7</v>
      </c>
      <c r="D622">
        <v>10</v>
      </c>
      <c r="E622">
        <v>10</v>
      </c>
      <c r="F622">
        <v>10</v>
      </c>
      <c r="G622">
        <v>0</v>
      </c>
      <c r="H622">
        <v>3</v>
      </c>
      <c r="I622">
        <v>7</v>
      </c>
      <c r="J622">
        <v>0.65</v>
      </c>
      <c r="K622">
        <v>5.4773502349853498</v>
      </c>
      <c r="L622" s="7">
        <v>4.1336383819580096</v>
      </c>
      <c r="M622">
        <v>3.6641979217529301</v>
      </c>
      <c r="N622">
        <v>3.8084068298339799</v>
      </c>
      <c r="O622">
        <v>1</v>
      </c>
      <c r="P622">
        <v>1</v>
      </c>
      <c r="Q622">
        <v>8</v>
      </c>
      <c r="R622" s="12">
        <v>0.125</v>
      </c>
      <c r="S622" s="12">
        <f t="shared" si="9"/>
        <v>0.1</v>
      </c>
      <c r="T622">
        <v>1.44929695129395</v>
      </c>
      <c r="U622">
        <v>1.3894342184066799</v>
      </c>
      <c r="V622">
        <v>1.2010145187377901</v>
      </c>
      <c r="W622" s="13">
        <v>0.188419699668884</v>
      </c>
      <c r="X622">
        <v>0.24828243255615201</v>
      </c>
      <c r="Y622">
        <v>0.24828243255615201</v>
      </c>
      <c r="Z622">
        <v>0.1</v>
      </c>
      <c r="AA622">
        <v>0.7</v>
      </c>
      <c r="AB622">
        <v>0.875</v>
      </c>
      <c r="AC622">
        <v>0.77777777777777801</v>
      </c>
      <c r="AD622">
        <v>0.3</v>
      </c>
      <c r="AE622">
        <v>0.6</v>
      </c>
    </row>
    <row r="623" spans="1:31" x14ac:dyDescent="0.15">
      <c r="A623" s="4">
        <v>530</v>
      </c>
      <c r="B623">
        <v>12</v>
      </c>
      <c r="C623">
        <v>8</v>
      </c>
      <c r="D623">
        <v>10</v>
      </c>
      <c r="E623">
        <v>10</v>
      </c>
      <c r="F623">
        <v>9</v>
      </c>
      <c r="G623">
        <v>1</v>
      </c>
      <c r="H623">
        <v>3</v>
      </c>
      <c r="I623">
        <v>7</v>
      </c>
      <c r="J623">
        <v>0.6</v>
      </c>
      <c r="K623">
        <v>5.4249000549316397</v>
      </c>
      <c r="L623" s="7">
        <v>4.1355056762695304</v>
      </c>
      <c r="M623">
        <v>4.2434196472168004</v>
      </c>
      <c r="N623">
        <v>4.4521369934081996</v>
      </c>
      <c r="O623">
        <v>0</v>
      </c>
      <c r="P623">
        <v>0</v>
      </c>
      <c r="Q623">
        <v>8</v>
      </c>
      <c r="R623" s="12">
        <v>0</v>
      </c>
      <c r="S623" s="12">
        <f t="shared" si="9"/>
        <v>0</v>
      </c>
      <c r="T623">
        <v>1.5121269226074201</v>
      </c>
      <c r="U623">
        <v>1.4175401926040601</v>
      </c>
      <c r="V623">
        <v>1.2847925424575799</v>
      </c>
      <c r="W623" s="13">
        <v>0.13274765014648399</v>
      </c>
      <c r="X623">
        <v>0.227334380149841</v>
      </c>
      <c r="Y623">
        <v>0.227334380149841</v>
      </c>
      <c r="Z623">
        <v>0</v>
      </c>
      <c r="AA623">
        <v>0.8</v>
      </c>
      <c r="AB623">
        <v>1</v>
      </c>
      <c r="AC623">
        <v>0.88888888888888895</v>
      </c>
      <c r="AD623">
        <v>0.2</v>
      </c>
      <c r="AE623">
        <v>0.8</v>
      </c>
    </row>
    <row r="624" spans="1:31" x14ac:dyDescent="0.15">
      <c r="A624" s="4">
        <v>429</v>
      </c>
      <c r="B624">
        <v>14</v>
      </c>
      <c r="C624">
        <v>6</v>
      </c>
      <c r="D624">
        <v>10</v>
      </c>
      <c r="E624">
        <v>10</v>
      </c>
      <c r="F624">
        <v>10</v>
      </c>
      <c r="G624">
        <v>0</v>
      </c>
      <c r="H624">
        <v>4</v>
      </c>
      <c r="I624">
        <v>6</v>
      </c>
      <c r="J624">
        <v>0.7</v>
      </c>
      <c r="K624">
        <v>5.5421791076660201</v>
      </c>
      <c r="L624" s="7">
        <v>4.1356716156005904</v>
      </c>
      <c r="M624">
        <v>3.90102958679199</v>
      </c>
      <c r="N624">
        <v>3.1252079010009801</v>
      </c>
      <c r="O624">
        <v>1</v>
      </c>
      <c r="P624">
        <v>1</v>
      </c>
      <c r="Q624">
        <v>10</v>
      </c>
      <c r="R624" s="12">
        <v>0.1</v>
      </c>
      <c r="S624" s="12">
        <f t="shared" si="9"/>
        <v>0.1</v>
      </c>
      <c r="T624">
        <v>1.4166622161865201</v>
      </c>
      <c r="U624">
        <v>1.4146490097045901</v>
      </c>
      <c r="V624">
        <v>1.1669127941131601</v>
      </c>
      <c r="W624" s="13">
        <v>0.247736215591431</v>
      </c>
      <c r="X624">
        <v>0.24974942207336401</v>
      </c>
      <c r="Y624">
        <v>0.24974942207336401</v>
      </c>
      <c r="Z624">
        <v>0.1</v>
      </c>
      <c r="AA624">
        <v>0.9</v>
      </c>
      <c r="AB624">
        <v>0.9</v>
      </c>
      <c r="AC624">
        <v>0.9</v>
      </c>
      <c r="AD624">
        <v>0.1</v>
      </c>
      <c r="AE624">
        <v>0.8</v>
      </c>
    </row>
    <row r="625" spans="1:31" x14ac:dyDescent="0.15">
      <c r="A625" s="4">
        <v>546</v>
      </c>
      <c r="B625">
        <v>10</v>
      </c>
      <c r="C625">
        <v>10</v>
      </c>
      <c r="D625">
        <v>10</v>
      </c>
      <c r="E625">
        <v>10</v>
      </c>
      <c r="F625">
        <v>9</v>
      </c>
      <c r="G625">
        <v>1</v>
      </c>
      <c r="H625">
        <v>1</v>
      </c>
      <c r="I625">
        <v>9</v>
      </c>
      <c r="J625">
        <v>0.5</v>
      </c>
      <c r="K625">
        <v>4.3516159057617196</v>
      </c>
      <c r="L625" s="7">
        <v>4.13596534729004</v>
      </c>
      <c r="M625">
        <v>8.3209362030029297</v>
      </c>
      <c r="N625">
        <v>6.8064727783203098</v>
      </c>
      <c r="O625">
        <v>0</v>
      </c>
      <c r="P625">
        <v>0</v>
      </c>
      <c r="Q625">
        <v>7</v>
      </c>
      <c r="R625" s="12">
        <v>0</v>
      </c>
      <c r="S625" s="12">
        <f t="shared" si="9"/>
        <v>0</v>
      </c>
      <c r="T625">
        <v>0.92034149169921897</v>
      </c>
      <c r="U625">
        <v>0.94248390197753895</v>
      </c>
      <c r="V625">
        <v>0.78947222232818604</v>
      </c>
      <c r="W625" s="13">
        <v>0.153011679649353</v>
      </c>
      <c r="X625">
        <v>0.13086926937103299</v>
      </c>
      <c r="Y625">
        <v>0.13086926937103299</v>
      </c>
      <c r="Z625">
        <v>0</v>
      </c>
      <c r="AA625">
        <v>0.7</v>
      </c>
      <c r="AB625">
        <v>1</v>
      </c>
      <c r="AC625">
        <v>0.82352941176470595</v>
      </c>
      <c r="AD625">
        <v>0.3</v>
      </c>
      <c r="AE625">
        <v>0.7</v>
      </c>
    </row>
    <row r="626" spans="1:31" x14ac:dyDescent="0.15">
      <c r="A626" s="4">
        <v>902</v>
      </c>
      <c r="B626">
        <v>13</v>
      </c>
      <c r="C626">
        <v>7</v>
      </c>
      <c r="D626">
        <v>10</v>
      </c>
      <c r="E626">
        <v>10</v>
      </c>
      <c r="F626">
        <v>10</v>
      </c>
      <c r="G626">
        <v>0</v>
      </c>
      <c r="H626">
        <v>3</v>
      </c>
      <c r="I626">
        <v>7</v>
      </c>
      <c r="J626">
        <v>0.65</v>
      </c>
      <c r="K626">
        <v>4.9942569732665998</v>
      </c>
      <c r="L626" s="7">
        <v>4.13761329650879</v>
      </c>
      <c r="M626">
        <v>4.6904621124267596</v>
      </c>
      <c r="N626">
        <v>3.6452674865722701</v>
      </c>
      <c r="O626">
        <v>0</v>
      </c>
      <c r="P626">
        <v>0</v>
      </c>
      <c r="Q626">
        <v>8</v>
      </c>
      <c r="R626" s="12">
        <v>0</v>
      </c>
      <c r="S626" s="12">
        <f t="shared" si="9"/>
        <v>0</v>
      </c>
      <c r="T626">
        <v>1.2903900146484399</v>
      </c>
      <c r="U626">
        <v>1.29183578491211</v>
      </c>
      <c r="V626">
        <v>1.07369649410248</v>
      </c>
      <c r="W626" s="13">
        <v>0.21813929080963099</v>
      </c>
      <c r="X626">
        <v>0.21669352054596</v>
      </c>
      <c r="Y626">
        <v>0.21669352054596</v>
      </c>
      <c r="Z626">
        <v>0</v>
      </c>
      <c r="AA626">
        <v>0.8</v>
      </c>
      <c r="AB626">
        <v>1</v>
      </c>
      <c r="AC626">
        <v>0.88888888888888895</v>
      </c>
      <c r="AD626">
        <v>0.2</v>
      </c>
      <c r="AE626">
        <v>0.8</v>
      </c>
    </row>
    <row r="627" spans="1:31" x14ac:dyDescent="0.15">
      <c r="A627" s="4">
        <v>263</v>
      </c>
      <c r="B627">
        <v>11</v>
      </c>
      <c r="C627">
        <v>9</v>
      </c>
      <c r="D627">
        <v>10</v>
      </c>
      <c r="E627">
        <v>10</v>
      </c>
      <c r="F627">
        <v>10</v>
      </c>
      <c r="G627">
        <v>0</v>
      </c>
      <c r="H627">
        <v>1</v>
      </c>
      <c r="I627">
        <v>9</v>
      </c>
      <c r="J627">
        <v>0.55000000000000004</v>
      </c>
      <c r="K627">
        <v>4.49503517150879</v>
      </c>
      <c r="L627" s="7">
        <v>4.1408271789550799</v>
      </c>
      <c r="M627">
        <v>7.6184921264648402</v>
      </c>
      <c r="N627">
        <v>7.4062194824218697</v>
      </c>
      <c r="O627">
        <v>0</v>
      </c>
      <c r="P627">
        <v>0</v>
      </c>
      <c r="Q627">
        <v>2</v>
      </c>
      <c r="R627" s="12">
        <v>0</v>
      </c>
      <c r="S627" s="12">
        <f t="shared" si="9"/>
        <v>0</v>
      </c>
      <c r="T627">
        <v>1.15388107299805</v>
      </c>
      <c r="U627">
        <v>1.1183834075927701</v>
      </c>
      <c r="V627">
        <v>0.96617126464843694</v>
      </c>
      <c r="W627" s="13">
        <v>0.15221214294433599</v>
      </c>
      <c r="X627">
        <v>0.18770980834960899</v>
      </c>
      <c r="Y627">
        <v>0.18770980834960899</v>
      </c>
      <c r="Z627">
        <v>0</v>
      </c>
      <c r="AA627">
        <v>0.2</v>
      </c>
      <c r="AB627">
        <v>1</v>
      </c>
      <c r="AC627">
        <v>0.33333333333333298</v>
      </c>
      <c r="AD627">
        <v>0.8</v>
      </c>
      <c r="AE627">
        <v>0.2</v>
      </c>
    </row>
    <row r="628" spans="1:31" x14ac:dyDescent="0.15">
      <c r="A628" s="4">
        <v>369</v>
      </c>
      <c r="B628">
        <v>12</v>
      </c>
      <c r="C628">
        <v>8</v>
      </c>
      <c r="D628">
        <v>10</v>
      </c>
      <c r="E628">
        <v>10</v>
      </c>
      <c r="F628">
        <v>10</v>
      </c>
      <c r="G628">
        <v>0</v>
      </c>
      <c r="H628">
        <v>2</v>
      </c>
      <c r="I628">
        <v>8</v>
      </c>
      <c r="J628">
        <v>0.6</v>
      </c>
      <c r="K628">
        <v>4.7350654602050799</v>
      </c>
      <c r="L628" s="7">
        <v>4.1418609619140598</v>
      </c>
      <c r="M628">
        <v>6.0008373260498002</v>
      </c>
      <c r="N628">
        <v>5.2897377014160201</v>
      </c>
      <c r="O628">
        <v>0</v>
      </c>
      <c r="P628">
        <v>0</v>
      </c>
      <c r="Q628">
        <v>9</v>
      </c>
      <c r="R628" s="12">
        <v>0</v>
      </c>
      <c r="S628" s="12">
        <f t="shared" si="9"/>
        <v>0</v>
      </c>
      <c r="T628">
        <v>1.1931114196777299</v>
      </c>
      <c r="U628">
        <v>1.19661045074463</v>
      </c>
      <c r="V628">
        <v>0.99885237216949496</v>
      </c>
      <c r="W628" s="13">
        <v>0.197758078575134</v>
      </c>
      <c r="X628">
        <v>0.19425904750824</v>
      </c>
      <c r="Y628">
        <v>0.19425904750824</v>
      </c>
      <c r="Z628">
        <v>0</v>
      </c>
      <c r="AA628">
        <v>0.9</v>
      </c>
      <c r="AB628">
        <v>1</v>
      </c>
      <c r="AC628">
        <v>0.94736842105263197</v>
      </c>
      <c r="AD628">
        <v>0.1</v>
      </c>
      <c r="AE628">
        <v>0.9</v>
      </c>
    </row>
    <row r="629" spans="1:31" x14ac:dyDescent="0.15">
      <c r="A629" s="4">
        <v>133</v>
      </c>
      <c r="B629">
        <v>11</v>
      </c>
      <c r="C629">
        <v>9</v>
      </c>
      <c r="D629">
        <v>10</v>
      </c>
      <c r="E629">
        <v>10</v>
      </c>
      <c r="F629">
        <v>9</v>
      </c>
      <c r="G629">
        <v>1</v>
      </c>
      <c r="H629">
        <v>2</v>
      </c>
      <c r="I629">
        <v>8</v>
      </c>
      <c r="J629">
        <v>0.55000000000000004</v>
      </c>
      <c r="K629">
        <v>4.4720001220703098</v>
      </c>
      <c r="L629" s="7">
        <v>4.1426849365234402</v>
      </c>
      <c r="M629">
        <v>5.9412174224853498</v>
      </c>
      <c r="N629">
        <v>3.8947200775146502</v>
      </c>
      <c r="O629">
        <v>0</v>
      </c>
      <c r="P629">
        <v>0</v>
      </c>
      <c r="Q629">
        <v>7</v>
      </c>
      <c r="R629" s="12">
        <v>0</v>
      </c>
      <c r="S629" s="12">
        <f t="shared" si="9"/>
        <v>0</v>
      </c>
      <c r="T629">
        <v>0.91735458374023404</v>
      </c>
      <c r="U629">
        <v>0.94526672363281194</v>
      </c>
      <c r="V629">
        <v>0.78429394960403398</v>
      </c>
      <c r="W629" s="13">
        <v>0.16097277402877799</v>
      </c>
      <c r="X629">
        <v>0.13306063413620001</v>
      </c>
      <c r="Y629">
        <v>0.13306063413620001</v>
      </c>
      <c r="Z629">
        <v>0</v>
      </c>
      <c r="AA629">
        <v>0.7</v>
      </c>
      <c r="AB629">
        <v>1</v>
      </c>
      <c r="AC629">
        <v>0.82352941176470595</v>
      </c>
      <c r="AD629">
        <v>0.3</v>
      </c>
      <c r="AE629">
        <v>0.7</v>
      </c>
    </row>
    <row r="630" spans="1:31" x14ac:dyDescent="0.15">
      <c r="A630" s="4">
        <v>56</v>
      </c>
      <c r="B630">
        <v>12</v>
      </c>
      <c r="C630">
        <v>8</v>
      </c>
      <c r="D630">
        <v>10</v>
      </c>
      <c r="E630">
        <v>10</v>
      </c>
      <c r="F630">
        <v>10</v>
      </c>
      <c r="G630">
        <v>0</v>
      </c>
      <c r="H630">
        <v>2</v>
      </c>
      <c r="I630">
        <v>8</v>
      </c>
      <c r="J630">
        <v>0.6</v>
      </c>
      <c r="K630">
        <v>5.3575820922851598</v>
      </c>
      <c r="L630" s="7">
        <v>4.1447906494140598</v>
      </c>
      <c r="M630">
        <v>3.0157890319824201</v>
      </c>
      <c r="N630">
        <v>4.6526908874511701</v>
      </c>
      <c r="O630">
        <v>1</v>
      </c>
      <c r="P630">
        <v>1</v>
      </c>
      <c r="Q630">
        <v>7</v>
      </c>
      <c r="R630" s="12">
        <v>0.1429</v>
      </c>
      <c r="S630" s="12">
        <f t="shared" si="9"/>
        <v>0.1</v>
      </c>
      <c r="T630">
        <v>1.5300655364990201</v>
      </c>
      <c r="U630">
        <v>1.4055480957031199</v>
      </c>
      <c r="V630">
        <v>1.2627422809600799</v>
      </c>
      <c r="W630" s="13">
        <v>0.14280581474304199</v>
      </c>
      <c r="X630">
        <v>0.26732325553893999</v>
      </c>
      <c r="Y630">
        <v>0.26732325553893999</v>
      </c>
      <c r="Z630">
        <v>0.1</v>
      </c>
      <c r="AA630">
        <v>0.6</v>
      </c>
      <c r="AB630">
        <v>0.85714285714285698</v>
      </c>
      <c r="AC630">
        <v>0.70588235294117596</v>
      </c>
      <c r="AD630">
        <v>0.4</v>
      </c>
      <c r="AE630">
        <v>0.5</v>
      </c>
    </row>
    <row r="631" spans="1:31" x14ac:dyDescent="0.15">
      <c r="A631" s="4">
        <v>462</v>
      </c>
      <c r="B631">
        <v>13</v>
      </c>
      <c r="C631">
        <v>7</v>
      </c>
      <c r="D631">
        <v>10</v>
      </c>
      <c r="E631">
        <v>10</v>
      </c>
      <c r="F631">
        <v>10</v>
      </c>
      <c r="G631">
        <v>0</v>
      </c>
      <c r="H631">
        <v>3</v>
      </c>
      <c r="I631">
        <v>7</v>
      </c>
      <c r="J631">
        <v>0.65</v>
      </c>
      <c r="K631">
        <v>5.0305004119873002</v>
      </c>
      <c r="L631" s="7">
        <v>4.1459312438964799</v>
      </c>
      <c r="M631">
        <v>4.7725563049316397</v>
      </c>
      <c r="N631">
        <v>3.8437538146972701</v>
      </c>
      <c r="O631">
        <v>0</v>
      </c>
      <c r="P631">
        <v>0</v>
      </c>
      <c r="Q631">
        <v>6</v>
      </c>
      <c r="R631" s="12">
        <v>0</v>
      </c>
      <c r="S631" s="12">
        <f t="shared" si="9"/>
        <v>0</v>
      </c>
      <c r="T631">
        <v>1.34450531005859</v>
      </c>
      <c r="U631">
        <v>1.3364995718002299</v>
      </c>
      <c r="V631">
        <v>1.1135402917861901</v>
      </c>
      <c r="W631" s="13">
        <v>0.222959280014038</v>
      </c>
      <c r="X631">
        <v>0.23096501827240001</v>
      </c>
      <c r="Y631">
        <v>0.23096501827240001</v>
      </c>
      <c r="Z631">
        <v>0</v>
      </c>
      <c r="AA631">
        <v>0.6</v>
      </c>
      <c r="AB631">
        <v>1</v>
      </c>
      <c r="AC631">
        <v>0.75</v>
      </c>
      <c r="AD631">
        <v>0.4</v>
      </c>
      <c r="AE631">
        <v>0.6</v>
      </c>
    </row>
    <row r="632" spans="1:31" x14ac:dyDescent="0.15">
      <c r="A632" s="4">
        <v>645</v>
      </c>
      <c r="B632">
        <v>15</v>
      </c>
      <c r="C632">
        <v>5</v>
      </c>
      <c r="D632">
        <v>10</v>
      </c>
      <c r="E632">
        <v>10</v>
      </c>
      <c r="F632">
        <v>10</v>
      </c>
      <c r="G632">
        <v>0</v>
      </c>
      <c r="H632">
        <v>5</v>
      </c>
      <c r="I632">
        <v>5</v>
      </c>
      <c r="J632">
        <v>0.75</v>
      </c>
      <c r="K632">
        <v>6.21144676208496</v>
      </c>
      <c r="L632" s="7">
        <v>4.1461753845214799</v>
      </c>
      <c r="M632">
        <v>3.7313938140869101</v>
      </c>
      <c r="N632">
        <v>3.3009834289550799</v>
      </c>
      <c r="O632">
        <v>1</v>
      </c>
      <c r="P632">
        <v>1</v>
      </c>
      <c r="Q632">
        <v>10</v>
      </c>
      <c r="R632" s="12">
        <v>0.1</v>
      </c>
      <c r="S632" s="12">
        <f t="shared" si="9"/>
        <v>0.1</v>
      </c>
      <c r="T632">
        <v>1.79638671875</v>
      </c>
      <c r="U632">
        <v>1.7748954296112101</v>
      </c>
      <c r="V632">
        <v>1.4884166717529299</v>
      </c>
      <c r="W632" s="13">
        <v>0.28647875785827598</v>
      </c>
      <c r="X632">
        <v>0.30797004699706998</v>
      </c>
      <c r="Y632">
        <v>0.30797004699706998</v>
      </c>
      <c r="Z632">
        <v>0.1</v>
      </c>
      <c r="AA632">
        <v>0.9</v>
      </c>
      <c r="AB632">
        <v>0.9</v>
      </c>
      <c r="AC632">
        <v>0.9</v>
      </c>
      <c r="AD632">
        <v>0.1</v>
      </c>
      <c r="AE632">
        <v>0.8</v>
      </c>
    </row>
    <row r="633" spans="1:31" x14ac:dyDescent="0.15">
      <c r="A633" s="4">
        <v>174</v>
      </c>
      <c r="B633">
        <v>13</v>
      </c>
      <c r="C633">
        <v>7</v>
      </c>
      <c r="D633">
        <v>10</v>
      </c>
      <c r="E633">
        <v>10</v>
      </c>
      <c r="F633">
        <v>10</v>
      </c>
      <c r="G633">
        <v>0</v>
      </c>
      <c r="H633">
        <v>3</v>
      </c>
      <c r="I633">
        <v>7</v>
      </c>
      <c r="J633">
        <v>0.65</v>
      </c>
      <c r="K633">
        <v>5.2946453094482404</v>
      </c>
      <c r="L633" s="7">
        <v>4.1494293212890598</v>
      </c>
      <c r="M633">
        <v>4.2572479248046902</v>
      </c>
      <c r="N633">
        <v>3.9714107513427699</v>
      </c>
      <c r="O633">
        <v>0</v>
      </c>
      <c r="P633">
        <v>0</v>
      </c>
      <c r="Q633">
        <v>8</v>
      </c>
      <c r="R633" s="12">
        <v>0</v>
      </c>
      <c r="S633" s="12">
        <f t="shared" si="9"/>
        <v>0</v>
      </c>
      <c r="T633">
        <v>1.5909271240234399</v>
      </c>
      <c r="U633">
        <v>1.5533815622329701</v>
      </c>
      <c r="V633">
        <v>1.32271456718445</v>
      </c>
      <c r="W633" s="13">
        <v>0.230666995048523</v>
      </c>
      <c r="X633">
        <v>0.26821255683898898</v>
      </c>
      <c r="Y633">
        <v>0.26821255683898898</v>
      </c>
      <c r="Z633">
        <v>0</v>
      </c>
      <c r="AA633">
        <v>0.8</v>
      </c>
      <c r="AB633">
        <v>1</v>
      </c>
      <c r="AC633">
        <v>0.88888888888888895</v>
      </c>
      <c r="AD633">
        <v>0.2</v>
      </c>
      <c r="AE633">
        <v>0.8</v>
      </c>
    </row>
    <row r="634" spans="1:31" x14ac:dyDescent="0.15">
      <c r="A634" s="4">
        <v>227</v>
      </c>
      <c r="B634">
        <v>13</v>
      </c>
      <c r="C634">
        <v>7</v>
      </c>
      <c r="D634">
        <v>10</v>
      </c>
      <c r="E634">
        <v>10</v>
      </c>
      <c r="F634">
        <v>10</v>
      </c>
      <c r="G634">
        <v>0</v>
      </c>
      <c r="H634">
        <v>3</v>
      </c>
      <c r="I634">
        <v>7</v>
      </c>
      <c r="J634">
        <v>0.65</v>
      </c>
      <c r="K634">
        <v>5.3744926452636701</v>
      </c>
      <c r="L634" s="7">
        <v>4.1527462005615199</v>
      </c>
      <c r="M634">
        <v>3.7260227203369101</v>
      </c>
      <c r="N634">
        <v>3.4628772735595699</v>
      </c>
      <c r="O634">
        <v>1</v>
      </c>
      <c r="P634">
        <v>1</v>
      </c>
      <c r="Q634">
        <v>10</v>
      </c>
      <c r="R634" s="12">
        <v>0.1</v>
      </c>
      <c r="S634" s="12">
        <f t="shared" si="9"/>
        <v>0.1</v>
      </c>
      <c r="T634">
        <v>1.4141483306884799</v>
      </c>
      <c r="U634">
        <v>1.3841196298599201</v>
      </c>
      <c r="V634">
        <v>1.18422186374664</v>
      </c>
      <c r="W634" s="13">
        <v>0.199897766113281</v>
      </c>
      <c r="X634">
        <v>0.229926466941833</v>
      </c>
      <c r="Y634">
        <v>0.229926466941833</v>
      </c>
      <c r="Z634">
        <v>0.1</v>
      </c>
      <c r="AA634">
        <v>0.9</v>
      </c>
      <c r="AB634">
        <v>0.9</v>
      </c>
      <c r="AC634">
        <v>0.9</v>
      </c>
      <c r="AD634">
        <v>0.1</v>
      </c>
      <c r="AE634">
        <v>0.8</v>
      </c>
    </row>
    <row r="635" spans="1:31" x14ac:dyDescent="0.15">
      <c r="A635" s="4">
        <v>253</v>
      </c>
      <c r="B635">
        <v>11</v>
      </c>
      <c r="C635">
        <v>9</v>
      </c>
      <c r="D635">
        <v>10</v>
      </c>
      <c r="E635">
        <v>10</v>
      </c>
      <c r="F635">
        <v>8</v>
      </c>
      <c r="G635">
        <v>2</v>
      </c>
      <c r="H635">
        <v>3</v>
      </c>
      <c r="I635">
        <v>7</v>
      </c>
      <c r="J635">
        <v>0.55000000000000004</v>
      </c>
      <c r="K635">
        <v>4.9582500457763699</v>
      </c>
      <c r="L635" s="7">
        <v>4.15317726135254</v>
      </c>
      <c r="M635">
        <v>4.7319889068603498</v>
      </c>
      <c r="N635">
        <v>3.51045799255371</v>
      </c>
      <c r="O635">
        <v>0</v>
      </c>
      <c r="P635">
        <v>0</v>
      </c>
      <c r="Q635">
        <v>5</v>
      </c>
      <c r="R635" s="12">
        <v>0</v>
      </c>
      <c r="S635" s="12">
        <f t="shared" si="9"/>
        <v>0</v>
      </c>
      <c r="T635">
        <v>1.07717514038086</v>
      </c>
      <c r="U635">
        <v>1.054643034935</v>
      </c>
      <c r="V635">
        <v>0.92841470241546598</v>
      </c>
      <c r="W635" s="13">
        <v>0.126228332519531</v>
      </c>
      <c r="X635">
        <v>0.14876043796539301</v>
      </c>
      <c r="Y635">
        <v>0.14876043796539301</v>
      </c>
      <c r="Z635">
        <v>0</v>
      </c>
      <c r="AA635">
        <v>0.5</v>
      </c>
      <c r="AB635">
        <v>1</v>
      </c>
      <c r="AC635">
        <v>0.66666666666666696</v>
      </c>
      <c r="AD635">
        <v>0.5</v>
      </c>
      <c r="AE635">
        <v>0.5</v>
      </c>
    </row>
    <row r="636" spans="1:31" x14ac:dyDescent="0.15">
      <c r="A636" s="4">
        <v>454</v>
      </c>
      <c r="B636">
        <v>13</v>
      </c>
      <c r="C636">
        <v>7</v>
      </c>
      <c r="D636">
        <v>10</v>
      </c>
      <c r="E636">
        <v>10</v>
      </c>
      <c r="F636">
        <v>10</v>
      </c>
      <c r="G636">
        <v>0</v>
      </c>
      <c r="H636">
        <v>3</v>
      </c>
      <c r="I636">
        <v>7</v>
      </c>
      <c r="J636">
        <v>0.65</v>
      </c>
      <c r="K636">
        <v>6.07076072692871</v>
      </c>
      <c r="L636" s="7">
        <v>4.1534061431884801</v>
      </c>
      <c r="M636">
        <v>2.6423168182372998</v>
      </c>
      <c r="N636">
        <v>4.2324810028076199</v>
      </c>
      <c r="O636">
        <v>1</v>
      </c>
      <c r="P636">
        <v>1</v>
      </c>
      <c r="Q636">
        <v>9</v>
      </c>
      <c r="R636" s="12">
        <v>0.1111</v>
      </c>
      <c r="S636" s="12">
        <f t="shared" si="9"/>
        <v>0.1</v>
      </c>
      <c r="T636">
        <v>1.7703800201416</v>
      </c>
      <c r="U636">
        <v>1.6555360555648799</v>
      </c>
      <c r="V636">
        <v>1.46375727653503</v>
      </c>
      <c r="W636" s="13">
        <v>0.191778779029846</v>
      </c>
      <c r="X636">
        <v>0.30662274360656699</v>
      </c>
      <c r="Y636">
        <v>0.30662274360656699</v>
      </c>
      <c r="Z636">
        <v>0.1</v>
      </c>
      <c r="AA636">
        <v>0.8</v>
      </c>
      <c r="AB636">
        <v>0.88888888888888895</v>
      </c>
      <c r="AC636">
        <v>0.84210526315789502</v>
      </c>
      <c r="AD636">
        <v>0.2</v>
      </c>
      <c r="AE636">
        <v>0.7</v>
      </c>
    </row>
    <row r="637" spans="1:31" x14ac:dyDescent="0.15">
      <c r="A637" s="4">
        <v>465</v>
      </c>
      <c r="B637">
        <v>11</v>
      </c>
      <c r="C637">
        <v>9</v>
      </c>
      <c r="D637">
        <v>10</v>
      </c>
      <c r="E637">
        <v>10</v>
      </c>
      <c r="F637">
        <v>10</v>
      </c>
      <c r="G637">
        <v>0</v>
      </c>
      <c r="H637">
        <v>1</v>
      </c>
      <c r="I637">
        <v>9</v>
      </c>
      <c r="J637">
        <v>0.55000000000000004</v>
      </c>
      <c r="K637">
        <v>5.0138454437255904</v>
      </c>
      <c r="L637" s="7">
        <v>4.15462303161621</v>
      </c>
      <c r="M637">
        <v>4.3726902008056596</v>
      </c>
      <c r="N637">
        <v>8.8344821929931605</v>
      </c>
      <c r="O637">
        <v>1</v>
      </c>
      <c r="P637">
        <v>1</v>
      </c>
      <c r="Q637">
        <v>7</v>
      </c>
      <c r="R637" s="12">
        <v>0.1429</v>
      </c>
      <c r="S637" s="12">
        <f t="shared" si="9"/>
        <v>0.1</v>
      </c>
      <c r="T637">
        <v>1.4022903442382799</v>
      </c>
      <c r="U637">
        <v>1.14689064025879</v>
      </c>
      <c r="V637">
        <v>1.1600641012191799</v>
      </c>
      <c r="W637" s="13">
        <v>1.3173460960388199E-2</v>
      </c>
      <c r="X637">
        <v>0.242226243019104</v>
      </c>
      <c r="Y637">
        <v>0.242226243019104</v>
      </c>
      <c r="Z637">
        <v>0.1</v>
      </c>
      <c r="AA637">
        <v>0.6</v>
      </c>
      <c r="AB637">
        <v>0.85714285714285698</v>
      </c>
      <c r="AC637">
        <v>0.70588235294117596</v>
      </c>
      <c r="AD637">
        <v>0.4</v>
      </c>
      <c r="AE637">
        <v>0.5</v>
      </c>
    </row>
    <row r="638" spans="1:31" x14ac:dyDescent="0.15">
      <c r="A638" s="4">
        <v>861</v>
      </c>
      <c r="B638">
        <v>11</v>
      </c>
      <c r="C638">
        <v>9</v>
      </c>
      <c r="D638">
        <v>10</v>
      </c>
      <c r="E638">
        <v>10</v>
      </c>
      <c r="F638">
        <v>9</v>
      </c>
      <c r="G638">
        <v>1</v>
      </c>
      <c r="H638">
        <v>2</v>
      </c>
      <c r="I638">
        <v>8</v>
      </c>
      <c r="J638">
        <v>0.55000000000000004</v>
      </c>
      <c r="K638">
        <v>5.45505714416504</v>
      </c>
      <c r="L638" s="7">
        <v>4.1585845947265598</v>
      </c>
      <c r="M638">
        <v>2.7973060607910201</v>
      </c>
      <c r="N638">
        <v>4.7807655334472701</v>
      </c>
      <c r="O638">
        <v>1</v>
      </c>
      <c r="P638">
        <v>1</v>
      </c>
      <c r="Q638">
        <v>8</v>
      </c>
      <c r="R638" s="12">
        <v>0.125</v>
      </c>
      <c r="S638" s="12">
        <f t="shared" si="9"/>
        <v>0.1</v>
      </c>
      <c r="T638">
        <v>1.3169422149658201</v>
      </c>
      <c r="U638">
        <v>1.17997074127197</v>
      </c>
      <c r="V638">
        <v>1.0999685525894201</v>
      </c>
      <c r="W638" s="13">
        <v>8.0002188682556194E-2</v>
      </c>
      <c r="X638">
        <v>0.216973662376404</v>
      </c>
      <c r="Y638">
        <v>0.216973662376404</v>
      </c>
      <c r="Z638">
        <v>0.1</v>
      </c>
      <c r="AA638">
        <v>0.7</v>
      </c>
      <c r="AB638">
        <v>0.875</v>
      </c>
      <c r="AC638">
        <v>0.77777777777777801</v>
      </c>
      <c r="AD638">
        <v>0.3</v>
      </c>
      <c r="AE638">
        <v>0.6</v>
      </c>
    </row>
    <row r="639" spans="1:31" x14ac:dyDescent="0.15">
      <c r="A639" s="4">
        <v>921</v>
      </c>
      <c r="B639">
        <v>13</v>
      </c>
      <c r="C639">
        <v>7</v>
      </c>
      <c r="D639">
        <v>10</v>
      </c>
      <c r="E639">
        <v>10</v>
      </c>
      <c r="F639">
        <v>10</v>
      </c>
      <c r="G639">
        <v>0</v>
      </c>
      <c r="H639">
        <v>3</v>
      </c>
      <c r="I639">
        <v>7</v>
      </c>
      <c r="J639">
        <v>0.65</v>
      </c>
      <c r="K639">
        <v>5.5316638946533203</v>
      </c>
      <c r="L639" s="7">
        <v>4.1615791320800799</v>
      </c>
      <c r="M639">
        <v>3.55059814453125</v>
      </c>
      <c r="N639">
        <v>3.69410896301269</v>
      </c>
      <c r="O639">
        <v>1</v>
      </c>
      <c r="P639">
        <v>1</v>
      </c>
      <c r="Q639">
        <v>11</v>
      </c>
      <c r="R639" s="12">
        <v>9.0899999999999995E-2</v>
      </c>
      <c r="S639" s="12">
        <f t="shared" si="9"/>
        <v>0.1</v>
      </c>
      <c r="T639">
        <v>1.6102542877197299</v>
      </c>
      <c r="U639">
        <v>1.54781723022461</v>
      </c>
      <c r="V639">
        <v>1.32124590873718</v>
      </c>
      <c r="W639" s="13">
        <v>0.22657132148742701</v>
      </c>
      <c r="X639">
        <v>0.289008378982544</v>
      </c>
      <c r="Y639">
        <v>0.289008378982544</v>
      </c>
      <c r="Z639">
        <v>0.1</v>
      </c>
      <c r="AA639">
        <v>1</v>
      </c>
      <c r="AB639">
        <v>0.90909090909090895</v>
      </c>
      <c r="AC639">
        <v>0.952380952380952</v>
      </c>
      <c r="AD639">
        <v>0</v>
      </c>
      <c r="AE639">
        <v>0.9</v>
      </c>
    </row>
    <row r="640" spans="1:31" x14ac:dyDescent="0.15">
      <c r="A640" s="4">
        <v>670</v>
      </c>
      <c r="B640">
        <v>10</v>
      </c>
      <c r="C640">
        <v>10</v>
      </c>
      <c r="D640">
        <v>10</v>
      </c>
      <c r="E640">
        <v>10</v>
      </c>
      <c r="F640">
        <v>9</v>
      </c>
      <c r="G640">
        <v>1</v>
      </c>
      <c r="H640">
        <v>1</v>
      </c>
      <c r="I640">
        <v>9</v>
      </c>
      <c r="J640">
        <v>0.5</v>
      </c>
      <c r="K640">
        <v>4.8049163818359402</v>
      </c>
      <c r="L640" s="7">
        <v>4.16241455078125</v>
      </c>
      <c r="M640">
        <v>6.1471233367919904</v>
      </c>
      <c r="N640">
        <v>8.6302738189697301</v>
      </c>
      <c r="O640">
        <v>0</v>
      </c>
      <c r="P640">
        <v>0</v>
      </c>
      <c r="Q640">
        <v>7</v>
      </c>
      <c r="R640" s="12">
        <v>0</v>
      </c>
      <c r="S640" s="12">
        <f t="shared" si="9"/>
        <v>0</v>
      </c>
      <c r="T640">
        <v>1.1261234283447299</v>
      </c>
      <c r="U640">
        <v>0.99955749511718694</v>
      </c>
      <c r="V640">
        <v>0.961972415447235</v>
      </c>
      <c r="W640" s="13">
        <v>3.75850796699524E-2</v>
      </c>
      <c r="X640">
        <v>0.16415101289749201</v>
      </c>
      <c r="Y640">
        <v>0.16415101289749201</v>
      </c>
      <c r="Z640">
        <v>0</v>
      </c>
      <c r="AA640">
        <v>0.7</v>
      </c>
      <c r="AB640">
        <v>1</v>
      </c>
      <c r="AC640">
        <v>0.82352941176470595</v>
      </c>
      <c r="AD640">
        <v>0.3</v>
      </c>
      <c r="AE640">
        <v>0.7</v>
      </c>
    </row>
    <row r="641" spans="1:31" x14ac:dyDescent="0.15">
      <c r="A641" s="4">
        <v>279</v>
      </c>
      <c r="B641">
        <v>12</v>
      </c>
      <c r="C641">
        <v>8</v>
      </c>
      <c r="D641">
        <v>10</v>
      </c>
      <c r="E641">
        <v>10</v>
      </c>
      <c r="F641">
        <v>10</v>
      </c>
      <c r="G641">
        <v>0</v>
      </c>
      <c r="H641">
        <v>2</v>
      </c>
      <c r="I641">
        <v>8</v>
      </c>
      <c r="J641">
        <v>0.6</v>
      </c>
      <c r="K641">
        <v>4.6700000762939498</v>
      </c>
      <c r="L641" s="7">
        <v>4.1635437011718697</v>
      </c>
      <c r="M641">
        <v>6.0309200286865199</v>
      </c>
      <c r="N641">
        <v>4.8664989471435502</v>
      </c>
      <c r="O641">
        <v>0</v>
      </c>
      <c r="P641">
        <v>0</v>
      </c>
      <c r="Q641">
        <v>7</v>
      </c>
      <c r="R641" s="12">
        <v>0</v>
      </c>
      <c r="S641" s="12">
        <f t="shared" si="9"/>
        <v>0</v>
      </c>
      <c r="T641">
        <v>1.16501235961914</v>
      </c>
      <c r="U641">
        <v>1.1593332290649401</v>
      </c>
      <c r="V641">
        <v>0.97556209564208995</v>
      </c>
      <c r="W641" s="13">
        <v>0.18377113342285201</v>
      </c>
      <c r="X641">
        <v>0.189450263977051</v>
      </c>
      <c r="Y641">
        <v>0.189450263977051</v>
      </c>
      <c r="Z641">
        <v>0</v>
      </c>
      <c r="AA641">
        <v>0.7</v>
      </c>
      <c r="AB641">
        <v>1</v>
      </c>
      <c r="AC641">
        <v>0.82352941176470595</v>
      </c>
      <c r="AD641">
        <v>0.3</v>
      </c>
      <c r="AE641">
        <v>0.7</v>
      </c>
    </row>
    <row r="642" spans="1:31" x14ac:dyDescent="0.15">
      <c r="A642" s="4">
        <v>762</v>
      </c>
      <c r="B642">
        <v>13</v>
      </c>
      <c r="C642">
        <v>7</v>
      </c>
      <c r="D642">
        <v>10</v>
      </c>
      <c r="E642">
        <v>10</v>
      </c>
      <c r="F642">
        <v>10</v>
      </c>
      <c r="G642">
        <v>0</v>
      </c>
      <c r="H642">
        <v>3</v>
      </c>
      <c r="I642">
        <v>7</v>
      </c>
      <c r="J642">
        <v>0.65</v>
      </c>
      <c r="K642">
        <v>5.1935882568359402</v>
      </c>
      <c r="L642" s="7">
        <v>4.1687641143798801</v>
      </c>
      <c r="M642">
        <v>4.6793498992919904</v>
      </c>
      <c r="N642">
        <v>4.14548683166504</v>
      </c>
      <c r="O642">
        <v>0</v>
      </c>
      <c r="P642">
        <v>0</v>
      </c>
      <c r="Q642">
        <v>7</v>
      </c>
      <c r="R642" s="12">
        <v>0</v>
      </c>
      <c r="S642" s="12">
        <f t="shared" ref="S642:S705" si="10">O642/E642</f>
        <v>0</v>
      </c>
      <c r="T642">
        <v>1.14150047302246</v>
      </c>
      <c r="U642">
        <v>1.1451511383056601</v>
      </c>
      <c r="V642">
        <v>0.97063672542571999</v>
      </c>
      <c r="W642" s="13">
        <v>0.17451441287994399</v>
      </c>
      <c r="X642">
        <v>0.170863747596741</v>
      </c>
      <c r="Y642">
        <v>0.170863747596741</v>
      </c>
      <c r="Z642">
        <v>0</v>
      </c>
      <c r="AA642">
        <v>0.7</v>
      </c>
      <c r="AB642">
        <v>1</v>
      </c>
      <c r="AC642">
        <v>0.82352941176470595</v>
      </c>
      <c r="AD642">
        <v>0.3</v>
      </c>
      <c r="AE642">
        <v>0.7</v>
      </c>
    </row>
    <row r="643" spans="1:31" x14ac:dyDescent="0.15">
      <c r="A643" s="4">
        <v>155</v>
      </c>
      <c r="B643">
        <v>11</v>
      </c>
      <c r="C643">
        <v>9</v>
      </c>
      <c r="D643">
        <v>10</v>
      </c>
      <c r="E643">
        <v>10</v>
      </c>
      <c r="F643">
        <v>10</v>
      </c>
      <c r="G643">
        <v>0</v>
      </c>
      <c r="H643">
        <v>1</v>
      </c>
      <c r="I643">
        <v>9</v>
      </c>
      <c r="J643">
        <v>0.55000000000000004</v>
      </c>
      <c r="K643">
        <v>4.2721099853515598</v>
      </c>
      <c r="L643" s="7">
        <v>4.1688804626464799</v>
      </c>
      <c r="M643">
        <v>8.6910991668701207</v>
      </c>
      <c r="N643">
        <v>6.0570030212402299</v>
      </c>
      <c r="O643">
        <v>0</v>
      </c>
      <c r="P643">
        <v>0</v>
      </c>
      <c r="Q643">
        <v>3</v>
      </c>
      <c r="R643" s="12">
        <v>0</v>
      </c>
      <c r="S643" s="12">
        <f t="shared" si="10"/>
        <v>0</v>
      </c>
      <c r="T643">
        <v>1.14569664001465</v>
      </c>
      <c r="U643">
        <v>1.1862697601318399</v>
      </c>
      <c r="V643">
        <v>0.96228158473968495</v>
      </c>
      <c r="W643" s="13">
        <v>0.22398817539215099</v>
      </c>
      <c r="X643">
        <v>0.18341505527496299</v>
      </c>
      <c r="Y643">
        <v>0.18341505527496299</v>
      </c>
      <c r="Z643">
        <v>0</v>
      </c>
      <c r="AA643">
        <v>0.3</v>
      </c>
      <c r="AB643">
        <v>1</v>
      </c>
      <c r="AC643">
        <v>0.46153846153846201</v>
      </c>
      <c r="AD643">
        <v>0.7</v>
      </c>
      <c r="AE643">
        <v>0.3</v>
      </c>
    </row>
    <row r="644" spans="1:31" x14ac:dyDescent="0.15">
      <c r="A644" s="4">
        <v>550</v>
      </c>
      <c r="B644">
        <v>12</v>
      </c>
      <c r="C644">
        <v>8</v>
      </c>
      <c r="D644">
        <v>10</v>
      </c>
      <c r="E644">
        <v>10</v>
      </c>
      <c r="F644">
        <v>10</v>
      </c>
      <c r="G644">
        <v>0</v>
      </c>
      <c r="H644">
        <v>2</v>
      </c>
      <c r="I644">
        <v>8</v>
      </c>
      <c r="J644">
        <v>0.6</v>
      </c>
      <c r="K644">
        <v>5.7206592559814498</v>
      </c>
      <c r="L644" s="7">
        <v>4.1710739135742196</v>
      </c>
      <c r="M644">
        <v>2.8305854797363299</v>
      </c>
      <c r="N644">
        <v>6.07232666015625</v>
      </c>
      <c r="O644">
        <v>1</v>
      </c>
      <c r="P644">
        <v>1</v>
      </c>
      <c r="Q644">
        <v>9</v>
      </c>
      <c r="R644" s="12">
        <v>0.1111</v>
      </c>
      <c r="S644" s="12">
        <f t="shared" si="10"/>
        <v>0.1</v>
      </c>
      <c r="T644">
        <v>1.6066799163818399</v>
      </c>
      <c r="U644">
        <v>1.4330310821533201</v>
      </c>
      <c r="V644">
        <v>1.3381874561309799</v>
      </c>
      <c r="W644" s="13">
        <v>9.4843626022338895E-2</v>
      </c>
      <c r="X644">
        <v>0.26849246025085399</v>
      </c>
      <c r="Y644">
        <v>0.26849246025085399</v>
      </c>
      <c r="Z644">
        <v>0.1</v>
      </c>
      <c r="AA644">
        <v>0.8</v>
      </c>
      <c r="AB644">
        <v>0.88888888888888895</v>
      </c>
      <c r="AC644">
        <v>0.84210526315789502</v>
      </c>
      <c r="AD644">
        <v>0.2</v>
      </c>
      <c r="AE644">
        <v>0.7</v>
      </c>
    </row>
    <row r="645" spans="1:31" x14ac:dyDescent="0.15">
      <c r="A645" s="4">
        <v>839</v>
      </c>
      <c r="B645">
        <v>12</v>
      </c>
      <c r="C645">
        <v>8</v>
      </c>
      <c r="D645">
        <v>10</v>
      </c>
      <c r="E645">
        <v>10</v>
      </c>
      <c r="F645">
        <v>10</v>
      </c>
      <c r="G645">
        <v>0</v>
      </c>
      <c r="H645">
        <v>2</v>
      </c>
      <c r="I645">
        <v>8</v>
      </c>
      <c r="J645">
        <v>0.6</v>
      </c>
      <c r="K645">
        <v>5.0619144439697301</v>
      </c>
      <c r="L645" s="7">
        <v>4.1715030670165998</v>
      </c>
      <c r="M645">
        <v>4.2801780700683603</v>
      </c>
      <c r="N645">
        <v>4.5879020690918004</v>
      </c>
      <c r="O645">
        <v>1</v>
      </c>
      <c r="P645">
        <v>1</v>
      </c>
      <c r="Q645">
        <v>10</v>
      </c>
      <c r="R645" s="12">
        <v>0.1</v>
      </c>
      <c r="S645" s="12">
        <f t="shared" si="10"/>
        <v>0.1</v>
      </c>
      <c r="T645">
        <v>1.3323440551757799</v>
      </c>
      <c r="U645">
        <v>1.27960777282715</v>
      </c>
      <c r="V645">
        <v>1.1078290939331099</v>
      </c>
      <c r="W645" s="13">
        <v>0.171778678894043</v>
      </c>
      <c r="X645">
        <v>0.224514961242676</v>
      </c>
      <c r="Y645">
        <v>0.224514961242676</v>
      </c>
      <c r="Z645">
        <v>0.1</v>
      </c>
      <c r="AA645">
        <v>0.9</v>
      </c>
      <c r="AB645">
        <v>0.9</v>
      </c>
      <c r="AC645">
        <v>0.9</v>
      </c>
      <c r="AD645">
        <v>0.1</v>
      </c>
      <c r="AE645">
        <v>0.8</v>
      </c>
    </row>
    <row r="646" spans="1:31" x14ac:dyDescent="0.15">
      <c r="A646" s="4">
        <v>513</v>
      </c>
      <c r="B646">
        <v>11</v>
      </c>
      <c r="C646">
        <v>9</v>
      </c>
      <c r="D646">
        <v>10</v>
      </c>
      <c r="E646">
        <v>10</v>
      </c>
      <c r="F646">
        <v>10</v>
      </c>
      <c r="G646">
        <v>0</v>
      </c>
      <c r="H646">
        <v>1</v>
      </c>
      <c r="I646">
        <v>9</v>
      </c>
      <c r="J646">
        <v>0.55000000000000004</v>
      </c>
      <c r="K646">
        <v>4.5434246063232404</v>
      </c>
      <c r="L646" s="7">
        <v>4.1765289306640598</v>
      </c>
      <c r="M646">
        <v>7.3626785278320304</v>
      </c>
      <c r="N646">
        <v>7.2091255187988299</v>
      </c>
      <c r="O646">
        <v>0</v>
      </c>
      <c r="P646">
        <v>0</v>
      </c>
      <c r="Q646">
        <v>5</v>
      </c>
      <c r="R646" s="12">
        <v>0</v>
      </c>
      <c r="S646" s="12">
        <f t="shared" si="10"/>
        <v>0</v>
      </c>
      <c r="T646">
        <v>1.0836296081543</v>
      </c>
      <c r="U646">
        <v>1.0642852783203101</v>
      </c>
      <c r="V646">
        <v>0.91988122463226296</v>
      </c>
      <c r="W646" s="13">
        <v>0.14440405368804901</v>
      </c>
      <c r="X646">
        <v>0.163748383522034</v>
      </c>
      <c r="Y646">
        <v>0.163748383522034</v>
      </c>
      <c r="Z646">
        <v>0</v>
      </c>
      <c r="AA646">
        <v>0.5</v>
      </c>
      <c r="AB646">
        <v>1</v>
      </c>
      <c r="AC646">
        <v>0.66666666666666696</v>
      </c>
      <c r="AD646">
        <v>0.5</v>
      </c>
      <c r="AE646">
        <v>0.5</v>
      </c>
    </row>
    <row r="647" spans="1:31" x14ac:dyDescent="0.15">
      <c r="A647" s="4">
        <v>158</v>
      </c>
      <c r="B647">
        <v>11</v>
      </c>
      <c r="C647">
        <v>9</v>
      </c>
      <c r="D647">
        <v>10</v>
      </c>
      <c r="E647">
        <v>10</v>
      </c>
      <c r="F647">
        <v>10</v>
      </c>
      <c r="G647">
        <v>0</v>
      </c>
      <c r="H647">
        <v>1</v>
      </c>
      <c r="I647">
        <v>9</v>
      </c>
      <c r="J647">
        <v>0.55000000000000004</v>
      </c>
      <c r="K647">
        <v>4.3849468231201199</v>
      </c>
      <c r="L647" s="7">
        <v>4.1795768737793004</v>
      </c>
      <c r="M647">
        <v>8.6985549926757795</v>
      </c>
      <c r="N647">
        <v>7.0747909545898402</v>
      </c>
      <c r="O647">
        <v>0</v>
      </c>
      <c r="P647">
        <v>0</v>
      </c>
      <c r="Q647">
        <v>7</v>
      </c>
      <c r="R647" s="12">
        <v>0</v>
      </c>
      <c r="S647" s="12">
        <f t="shared" si="10"/>
        <v>0</v>
      </c>
      <c r="T647">
        <v>1.16912841796875</v>
      </c>
      <c r="U647">
        <v>1.2108860015869101</v>
      </c>
      <c r="V647">
        <v>0.96442317962646495</v>
      </c>
      <c r="W647" s="13">
        <v>0.246462821960449</v>
      </c>
      <c r="X647">
        <v>0.20470523834228499</v>
      </c>
      <c r="Y647">
        <v>0.20470523834228499</v>
      </c>
      <c r="Z647">
        <v>0</v>
      </c>
      <c r="AA647">
        <v>0.7</v>
      </c>
      <c r="AB647">
        <v>1</v>
      </c>
      <c r="AC647">
        <v>0.82352941176470595</v>
      </c>
      <c r="AD647">
        <v>0.3</v>
      </c>
      <c r="AE647">
        <v>0.7</v>
      </c>
    </row>
    <row r="648" spans="1:31" x14ac:dyDescent="0.15">
      <c r="A648" s="4">
        <v>51</v>
      </c>
      <c r="B648">
        <v>13</v>
      </c>
      <c r="C648">
        <v>7</v>
      </c>
      <c r="D648">
        <v>10</v>
      </c>
      <c r="E648">
        <v>10</v>
      </c>
      <c r="F648">
        <v>10</v>
      </c>
      <c r="G648">
        <v>0</v>
      </c>
      <c r="H648">
        <v>3</v>
      </c>
      <c r="I648">
        <v>7</v>
      </c>
      <c r="J648">
        <v>0.65</v>
      </c>
      <c r="K648">
        <v>4.8095359802246103</v>
      </c>
      <c r="L648" s="7">
        <v>4.1821174621581996</v>
      </c>
      <c r="M648">
        <v>5.0637359619140598</v>
      </c>
      <c r="N648">
        <v>3.3508529663085902</v>
      </c>
      <c r="O648">
        <v>0</v>
      </c>
      <c r="P648">
        <v>0</v>
      </c>
      <c r="Q648">
        <v>9</v>
      </c>
      <c r="R648" s="12">
        <v>0</v>
      </c>
      <c r="S648" s="12">
        <f t="shared" si="10"/>
        <v>0</v>
      </c>
      <c r="T648">
        <v>1.2537136077880899</v>
      </c>
      <c r="U648">
        <v>1.26175308227539</v>
      </c>
      <c r="V648">
        <v>1.0471998453140301</v>
      </c>
      <c r="W648" s="13">
        <v>0.214553236961365</v>
      </c>
      <c r="X648">
        <v>0.20651376247406</v>
      </c>
      <c r="Y648">
        <v>0.20651376247406</v>
      </c>
      <c r="Z648">
        <v>0</v>
      </c>
      <c r="AA648">
        <v>0.9</v>
      </c>
      <c r="AB648">
        <v>1</v>
      </c>
      <c r="AC648">
        <v>0.94736842105263197</v>
      </c>
      <c r="AD648">
        <v>0.1</v>
      </c>
      <c r="AE648">
        <v>0.9</v>
      </c>
    </row>
    <row r="649" spans="1:31" x14ac:dyDescent="0.15">
      <c r="A649" s="4">
        <v>622</v>
      </c>
      <c r="B649">
        <v>12</v>
      </c>
      <c r="C649">
        <v>8</v>
      </c>
      <c r="D649">
        <v>10</v>
      </c>
      <c r="E649">
        <v>10</v>
      </c>
      <c r="F649">
        <v>10</v>
      </c>
      <c r="G649">
        <v>0</v>
      </c>
      <c r="H649">
        <v>2</v>
      </c>
      <c r="I649">
        <v>8</v>
      </c>
      <c r="J649">
        <v>0.6</v>
      </c>
      <c r="K649">
        <v>5.2672996520996103</v>
      </c>
      <c r="L649" s="7">
        <v>4.1830253601074201</v>
      </c>
      <c r="M649">
        <v>3.34225654602051</v>
      </c>
      <c r="N649">
        <v>4.3703956604003897</v>
      </c>
      <c r="O649">
        <v>1</v>
      </c>
      <c r="P649">
        <v>1</v>
      </c>
      <c r="Q649">
        <v>11</v>
      </c>
      <c r="R649" s="12">
        <v>9.0899999999999995E-2</v>
      </c>
      <c r="S649" s="12">
        <f t="shared" si="10"/>
        <v>0.1</v>
      </c>
      <c r="T649">
        <v>1.3595542907714799</v>
      </c>
      <c r="U649">
        <v>1.2623195648193399</v>
      </c>
      <c r="V649">
        <v>1.1344785690307599</v>
      </c>
      <c r="W649" s="13">
        <v>0.127840995788574</v>
      </c>
      <c r="X649">
        <v>0.22507572174072299</v>
      </c>
      <c r="Y649">
        <v>0.22507572174072299</v>
      </c>
      <c r="Z649">
        <v>0.1</v>
      </c>
      <c r="AA649">
        <v>1</v>
      </c>
      <c r="AB649">
        <v>0.90909090909090895</v>
      </c>
      <c r="AC649">
        <v>0.952380952380952</v>
      </c>
      <c r="AD649">
        <v>0</v>
      </c>
      <c r="AE649">
        <v>0.9</v>
      </c>
    </row>
    <row r="650" spans="1:31" x14ac:dyDescent="0.15">
      <c r="A650" s="4">
        <v>716</v>
      </c>
      <c r="B650">
        <v>11</v>
      </c>
      <c r="C650">
        <v>9</v>
      </c>
      <c r="D650">
        <v>10</v>
      </c>
      <c r="E650">
        <v>10</v>
      </c>
      <c r="F650">
        <v>8</v>
      </c>
      <c r="G650">
        <v>2</v>
      </c>
      <c r="H650">
        <v>3</v>
      </c>
      <c r="I650">
        <v>7</v>
      </c>
      <c r="J650">
        <v>0.55000000000000004</v>
      </c>
      <c r="K650">
        <v>5.7577877044677699</v>
      </c>
      <c r="L650" s="7">
        <v>4.1859664916992196</v>
      </c>
      <c r="M650">
        <v>3.7794876098632799</v>
      </c>
      <c r="N650">
        <v>4.65871238708496</v>
      </c>
      <c r="O650">
        <v>0</v>
      </c>
      <c r="P650">
        <v>0</v>
      </c>
      <c r="Q650">
        <v>6</v>
      </c>
      <c r="R650" s="12">
        <v>0</v>
      </c>
      <c r="S650" s="12">
        <f t="shared" si="10"/>
        <v>0</v>
      </c>
      <c r="T650">
        <v>1.03940773010254</v>
      </c>
      <c r="U650">
        <v>0.98574954271316495</v>
      </c>
      <c r="V650">
        <v>0.90863531827926602</v>
      </c>
      <c r="W650" s="13">
        <v>7.7114224433898898E-2</v>
      </c>
      <c r="X650">
        <v>0.13077241182327301</v>
      </c>
      <c r="Y650">
        <v>0.13077241182327301</v>
      </c>
      <c r="Z650">
        <v>0</v>
      </c>
      <c r="AA650">
        <v>0.6</v>
      </c>
      <c r="AB650">
        <v>1</v>
      </c>
      <c r="AC650">
        <v>0.75</v>
      </c>
      <c r="AD650">
        <v>0.4</v>
      </c>
      <c r="AE650">
        <v>0.6</v>
      </c>
    </row>
    <row r="651" spans="1:31" x14ac:dyDescent="0.15">
      <c r="A651" s="4">
        <v>167</v>
      </c>
      <c r="B651">
        <v>12</v>
      </c>
      <c r="C651">
        <v>8</v>
      </c>
      <c r="D651">
        <v>10</v>
      </c>
      <c r="E651">
        <v>10</v>
      </c>
      <c r="F651">
        <v>10</v>
      </c>
      <c r="G651">
        <v>0</v>
      </c>
      <c r="H651">
        <v>2</v>
      </c>
      <c r="I651">
        <v>8</v>
      </c>
      <c r="J651">
        <v>0.6</v>
      </c>
      <c r="K651">
        <v>5.9375839233398402</v>
      </c>
      <c r="L651" s="7">
        <v>4.1902160644531197</v>
      </c>
      <c r="M651">
        <v>2.4447174072265598</v>
      </c>
      <c r="N651">
        <v>6.5549507141113299</v>
      </c>
      <c r="O651">
        <v>1</v>
      </c>
      <c r="P651">
        <v>1</v>
      </c>
      <c r="Q651">
        <v>11</v>
      </c>
      <c r="R651" s="12">
        <v>9.0899999999999995E-2</v>
      </c>
      <c r="S651" s="12">
        <f t="shared" si="10"/>
        <v>0.1</v>
      </c>
      <c r="T651">
        <v>1.5630054473877</v>
      </c>
      <c r="U651">
        <v>1.3525543212890601</v>
      </c>
      <c r="V651">
        <v>1.29707360267639</v>
      </c>
      <c r="W651" s="13">
        <v>5.5480718612670898E-2</v>
      </c>
      <c r="X651">
        <v>0.26593184471130399</v>
      </c>
      <c r="Y651">
        <v>0.26593184471130399</v>
      </c>
      <c r="Z651">
        <v>0.1</v>
      </c>
      <c r="AA651">
        <v>1</v>
      </c>
      <c r="AB651">
        <v>0.90909090909090895</v>
      </c>
      <c r="AC651">
        <v>0.952380952380952</v>
      </c>
      <c r="AD651">
        <v>0</v>
      </c>
      <c r="AE651">
        <v>0.9</v>
      </c>
    </row>
    <row r="652" spans="1:31" x14ac:dyDescent="0.15">
      <c r="A652" s="4">
        <v>597</v>
      </c>
      <c r="B652">
        <v>13</v>
      </c>
      <c r="C652">
        <v>7</v>
      </c>
      <c r="D652">
        <v>10</v>
      </c>
      <c r="E652">
        <v>10</v>
      </c>
      <c r="F652">
        <v>10</v>
      </c>
      <c r="G652">
        <v>0</v>
      </c>
      <c r="H652">
        <v>3</v>
      </c>
      <c r="I652">
        <v>7</v>
      </c>
      <c r="J652">
        <v>0.65</v>
      </c>
      <c r="K652">
        <v>5.5997409820556596</v>
      </c>
      <c r="L652" s="7">
        <v>4.1957302093505904</v>
      </c>
      <c r="M652">
        <v>3.83123779296875</v>
      </c>
      <c r="N652">
        <v>4.1593341827392596</v>
      </c>
      <c r="O652">
        <v>1</v>
      </c>
      <c r="P652">
        <v>1</v>
      </c>
      <c r="Q652">
        <v>11</v>
      </c>
      <c r="R652" s="12">
        <v>9.0899999999999995E-2</v>
      </c>
      <c r="S652" s="12">
        <f t="shared" si="10"/>
        <v>0.1</v>
      </c>
      <c r="T652">
        <v>1.4737396240234399</v>
      </c>
      <c r="U652">
        <v>1.4301065206527701</v>
      </c>
      <c r="V652">
        <v>1.2375299930572501</v>
      </c>
      <c r="W652" s="13">
        <v>0.19257652759551999</v>
      </c>
      <c r="X652">
        <v>0.236209630966186</v>
      </c>
      <c r="Y652">
        <v>0.236209630966186</v>
      </c>
      <c r="Z652">
        <v>0.1</v>
      </c>
      <c r="AA652">
        <v>1</v>
      </c>
      <c r="AB652">
        <v>0.90909090909090895</v>
      </c>
      <c r="AC652">
        <v>0.952380952380952</v>
      </c>
      <c r="AD652">
        <v>0</v>
      </c>
      <c r="AE652">
        <v>0.9</v>
      </c>
    </row>
    <row r="653" spans="1:31" x14ac:dyDescent="0.15">
      <c r="A653" s="4">
        <v>175</v>
      </c>
      <c r="B653">
        <v>11</v>
      </c>
      <c r="C653">
        <v>9</v>
      </c>
      <c r="D653">
        <v>10</v>
      </c>
      <c r="E653">
        <v>10</v>
      </c>
      <c r="F653">
        <v>10</v>
      </c>
      <c r="G653">
        <v>0</v>
      </c>
      <c r="H653">
        <v>1</v>
      </c>
      <c r="I653">
        <v>9</v>
      </c>
      <c r="J653">
        <v>0.55000000000000004</v>
      </c>
      <c r="K653">
        <v>4.7946834564209002</v>
      </c>
      <c r="L653" s="7">
        <v>4.19866943359375</v>
      </c>
      <c r="M653">
        <v>6.4215850830078098</v>
      </c>
      <c r="N653">
        <v>8.4300422668456996</v>
      </c>
      <c r="O653">
        <v>0</v>
      </c>
      <c r="P653">
        <v>0</v>
      </c>
      <c r="Q653">
        <v>8</v>
      </c>
      <c r="R653" s="12">
        <v>0</v>
      </c>
      <c r="S653" s="12">
        <f t="shared" si="10"/>
        <v>0</v>
      </c>
      <c r="T653">
        <v>1.27755546569824</v>
      </c>
      <c r="U653">
        <v>1.1576099395752</v>
      </c>
      <c r="V653">
        <v>1.06946814060211</v>
      </c>
      <c r="W653" s="13">
        <v>8.8141798973083496E-2</v>
      </c>
      <c r="X653">
        <v>0.20808732509613001</v>
      </c>
      <c r="Y653">
        <v>0.20808732509613001</v>
      </c>
      <c r="Z653">
        <v>0</v>
      </c>
      <c r="AA653">
        <v>0.8</v>
      </c>
      <c r="AB653">
        <v>1</v>
      </c>
      <c r="AC653">
        <v>0.88888888888888895</v>
      </c>
      <c r="AD653">
        <v>0.2</v>
      </c>
      <c r="AE653">
        <v>0.8</v>
      </c>
    </row>
    <row r="654" spans="1:31" x14ac:dyDescent="0.15">
      <c r="A654" s="4">
        <v>667</v>
      </c>
      <c r="B654">
        <v>11</v>
      </c>
      <c r="C654">
        <v>9</v>
      </c>
      <c r="D654">
        <v>10</v>
      </c>
      <c r="E654">
        <v>10</v>
      </c>
      <c r="F654">
        <v>10</v>
      </c>
      <c r="G654">
        <v>0</v>
      </c>
      <c r="H654">
        <v>1</v>
      </c>
      <c r="I654">
        <v>9</v>
      </c>
      <c r="J654">
        <v>0.55000000000000004</v>
      </c>
      <c r="K654">
        <v>5.22127342224121</v>
      </c>
      <c r="L654" s="7">
        <v>4.2043266296386701</v>
      </c>
      <c r="M654">
        <v>3.2085266113281201</v>
      </c>
      <c r="N654">
        <v>9.0629806518554705</v>
      </c>
      <c r="O654">
        <v>1</v>
      </c>
      <c r="P654">
        <v>1</v>
      </c>
      <c r="Q654">
        <v>11</v>
      </c>
      <c r="R654" s="12">
        <v>9.0899999999999995E-2</v>
      </c>
      <c r="S654" s="12">
        <f t="shared" si="10"/>
        <v>0.1</v>
      </c>
      <c r="T654">
        <v>1.4602069854736299</v>
      </c>
      <c r="U654">
        <v>1.14205169677734</v>
      </c>
      <c r="V654">
        <v>1.21240901947022</v>
      </c>
      <c r="W654" s="13">
        <v>7.0357322692871094E-2</v>
      </c>
      <c r="X654">
        <v>0.247797966003418</v>
      </c>
      <c r="Y654">
        <v>0.247797966003418</v>
      </c>
      <c r="Z654">
        <v>0.1</v>
      </c>
      <c r="AA654">
        <v>1</v>
      </c>
      <c r="AB654">
        <v>0.90909090909090895</v>
      </c>
      <c r="AC654">
        <v>0.952380952380952</v>
      </c>
      <c r="AD654">
        <v>0</v>
      </c>
      <c r="AE654">
        <v>0.9</v>
      </c>
    </row>
    <row r="655" spans="1:31" x14ac:dyDescent="0.15">
      <c r="A655" s="4">
        <v>322</v>
      </c>
      <c r="B655">
        <v>13</v>
      </c>
      <c r="C655">
        <v>7</v>
      </c>
      <c r="D655">
        <v>10</v>
      </c>
      <c r="E655">
        <v>10</v>
      </c>
      <c r="F655">
        <v>10</v>
      </c>
      <c r="G655">
        <v>0</v>
      </c>
      <c r="H655">
        <v>3</v>
      </c>
      <c r="I655">
        <v>7</v>
      </c>
      <c r="J655">
        <v>0.65</v>
      </c>
      <c r="K655">
        <v>5.3351268768310502</v>
      </c>
      <c r="L655" s="7">
        <v>4.20664405822754</v>
      </c>
      <c r="M655">
        <v>4.1332874298095703</v>
      </c>
      <c r="N655">
        <v>3.6568260192871098</v>
      </c>
      <c r="O655">
        <v>1</v>
      </c>
      <c r="P655">
        <v>1</v>
      </c>
      <c r="Q655">
        <v>11</v>
      </c>
      <c r="R655" s="12">
        <v>9.0899999999999995E-2</v>
      </c>
      <c r="S655" s="12">
        <f t="shared" si="10"/>
        <v>0.1</v>
      </c>
      <c r="T655">
        <v>1.5717411041259799</v>
      </c>
      <c r="U655">
        <v>1.5341047048568699</v>
      </c>
      <c r="V655">
        <v>1.2923166751861599</v>
      </c>
      <c r="W655" s="13">
        <v>0.241788029670715</v>
      </c>
      <c r="X655">
        <v>0.279424428939819</v>
      </c>
      <c r="Y655">
        <v>0.279424428939819</v>
      </c>
      <c r="Z655">
        <v>0.1</v>
      </c>
      <c r="AA655">
        <v>1</v>
      </c>
      <c r="AB655">
        <v>0.90909090909090895</v>
      </c>
      <c r="AC655">
        <v>0.952380952380952</v>
      </c>
      <c r="AD655">
        <v>0</v>
      </c>
      <c r="AE655">
        <v>0.9</v>
      </c>
    </row>
    <row r="656" spans="1:31" x14ac:dyDescent="0.15">
      <c r="A656" s="4">
        <v>166</v>
      </c>
      <c r="B656">
        <v>9</v>
      </c>
      <c r="C656">
        <v>11</v>
      </c>
      <c r="D656">
        <v>10</v>
      </c>
      <c r="E656">
        <v>10</v>
      </c>
      <c r="F656">
        <v>8</v>
      </c>
      <c r="G656">
        <v>2</v>
      </c>
      <c r="H656">
        <v>1</v>
      </c>
      <c r="I656">
        <v>9</v>
      </c>
      <c r="J656">
        <v>0.45</v>
      </c>
      <c r="K656">
        <v>4.6205883026123002</v>
      </c>
      <c r="L656" s="7">
        <v>4.2118053436279297</v>
      </c>
      <c r="M656">
        <v>7.48451805114746</v>
      </c>
      <c r="N656">
        <v>7.7242012023925799</v>
      </c>
      <c r="O656">
        <v>0</v>
      </c>
      <c r="P656">
        <v>0</v>
      </c>
      <c r="Q656">
        <v>5</v>
      </c>
      <c r="R656" s="12">
        <v>0</v>
      </c>
      <c r="S656" s="12">
        <f t="shared" si="10"/>
        <v>0</v>
      </c>
      <c r="T656">
        <v>0.99028015136718694</v>
      </c>
      <c r="U656">
        <v>0.92626953125</v>
      </c>
      <c r="V656">
        <v>0.86308193206787098</v>
      </c>
      <c r="W656" s="13">
        <v>6.3187599182128906E-2</v>
      </c>
      <c r="X656">
        <v>0.12719821929931599</v>
      </c>
      <c r="Y656">
        <v>0.12719821929931599</v>
      </c>
      <c r="Z656">
        <v>0</v>
      </c>
      <c r="AA656">
        <v>0.5</v>
      </c>
      <c r="AB656">
        <v>1</v>
      </c>
      <c r="AC656">
        <v>0.66666666666666696</v>
      </c>
      <c r="AD656">
        <v>0.5</v>
      </c>
      <c r="AE656">
        <v>0.5</v>
      </c>
    </row>
    <row r="657" spans="1:31" x14ac:dyDescent="0.15">
      <c r="A657" s="4">
        <v>127</v>
      </c>
      <c r="B657">
        <v>11</v>
      </c>
      <c r="C657">
        <v>9</v>
      </c>
      <c r="D657">
        <v>10</v>
      </c>
      <c r="E657">
        <v>10</v>
      </c>
      <c r="F657">
        <v>10</v>
      </c>
      <c r="G657">
        <v>0</v>
      </c>
      <c r="H657">
        <v>1</v>
      </c>
      <c r="I657">
        <v>9</v>
      </c>
      <c r="J657">
        <v>0.55000000000000004</v>
      </c>
      <c r="K657">
        <v>4.5882797241210902</v>
      </c>
      <c r="L657" s="7">
        <v>4.2150363922119096</v>
      </c>
      <c r="M657">
        <v>7.7338390350341797</v>
      </c>
      <c r="N657">
        <v>7.6422290802001998</v>
      </c>
      <c r="O657">
        <v>0</v>
      </c>
      <c r="P657">
        <v>0</v>
      </c>
      <c r="Q657">
        <v>7</v>
      </c>
      <c r="R657" s="12">
        <v>0</v>
      </c>
      <c r="S657" s="12">
        <f t="shared" si="10"/>
        <v>0</v>
      </c>
      <c r="T657">
        <v>1.14548492431641</v>
      </c>
      <c r="U657">
        <v>1.13467216491699</v>
      </c>
      <c r="V657">
        <v>0.964638531208038</v>
      </c>
      <c r="W657" s="13">
        <v>0.170033633708954</v>
      </c>
      <c r="X657">
        <v>0.180846393108368</v>
      </c>
      <c r="Y657">
        <v>0.180846393108368</v>
      </c>
      <c r="Z657">
        <v>0</v>
      </c>
      <c r="AA657">
        <v>0.7</v>
      </c>
      <c r="AB657">
        <v>1</v>
      </c>
      <c r="AC657">
        <v>0.82352941176470595</v>
      </c>
      <c r="AD657">
        <v>0.3</v>
      </c>
      <c r="AE657">
        <v>0.7</v>
      </c>
    </row>
    <row r="658" spans="1:31" x14ac:dyDescent="0.15">
      <c r="A658" s="4">
        <v>247</v>
      </c>
      <c r="B658">
        <v>13</v>
      </c>
      <c r="C658">
        <v>7</v>
      </c>
      <c r="D658">
        <v>10</v>
      </c>
      <c r="E658">
        <v>10</v>
      </c>
      <c r="F658">
        <v>10</v>
      </c>
      <c r="G658">
        <v>0</v>
      </c>
      <c r="H658">
        <v>3</v>
      </c>
      <c r="I658">
        <v>7</v>
      </c>
      <c r="J658">
        <v>0.65</v>
      </c>
      <c r="K658">
        <v>4.8043727874755904</v>
      </c>
      <c r="L658" s="7">
        <v>4.2196235656738299</v>
      </c>
      <c r="M658">
        <v>5.3867359161376998</v>
      </c>
      <c r="N658">
        <v>3.616455078125</v>
      </c>
      <c r="O658">
        <v>0</v>
      </c>
      <c r="P658">
        <v>0</v>
      </c>
      <c r="Q658">
        <v>7</v>
      </c>
      <c r="R658" s="12">
        <v>0</v>
      </c>
      <c r="S658" s="12">
        <f t="shared" si="10"/>
        <v>0</v>
      </c>
      <c r="T658">
        <v>1.2155742645263701</v>
      </c>
      <c r="U658">
        <v>1.2438005208969101</v>
      </c>
      <c r="V658">
        <v>1.01621210575104</v>
      </c>
      <c r="W658" s="13">
        <v>0.227588415145874</v>
      </c>
      <c r="X658">
        <v>0.19936215877533001</v>
      </c>
      <c r="Y658">
        <v>0.19936215877533001</v>
      </c>
      <c r="Z658">
        <v>0</v>
      </c>
      <c r="AA658">
        <v>0.7</v>
      </c>
      <c r="AB658">
        <v>1</v>
      </c>
      <c r="AC658">
        <v>0.82352941176470595</v>
      </c>
      <c r="AD658">
        <v>0.3</v>
      </c>
      <c r="AE658">
        <v>0.7</v>
      </c>
    </row>
    <row r="659" spans="1:31" x14ac:dyDescent="0.15">
      <c r="A659" s="4">
        <v>269</v>
      </c>
      <c r="B659">
        <v>17</v>
      </c>
      <c r="C659">
        <v>3</v>
      </c>
      <c r="D659">
        <v>10</v>
      </c>
      <c r="E659">
        <v>10</v>
      </c>
      <c r="F659">
        <v>10</v>
      </c>
      <c r="G659">
        <v>0</v>
      </c>
      <c r="H659">
        <v>7</v>
      </c>
      <c r="I659">
        <v>3</v>
      </c>
      <c r="J659">
        <v>0.85</v>
      </c>
      <c r="K659">
        <v>6.5289592742919904</v>
      </c>
      <c r="L659" s="7">
        <v>4.22434425354004</v>
      </c>
      <c r="M659">
        <v>4.2007942199706996</v>
      </c>
      <c r="N659">
        <v>3.21380615234375</v>
      </c>
      <c r="O659">
        <v>0</v>
      </c>
      <c r="P659">
        <v>0</v>
      </c>
      <c r="Q659">
        <v>9</v>
      </c>
      <c r="R659" s="12">
        <v>0</v>
      </c>
      <c r="S659" s="12">
        <f t="shared" si="10"/>
        <v>0</v>
      </c>
      <c r="T659">
        <v>2.0630416870117201</v>
      </c>
      <c r="U659">
        <v>2.0780673027038601</v>
      </c>
      <c r="V659">
        <v>1.72464883327484</v>
      </c>
      <c r="W659" s="13">
        <v>0.353418469429016</v>
      </c>
      <c r="X659">
        <v>0.338392853736877</v>
      </c>
      <c r="Y659">
        <v>0.338392853736877</v>
      </c>
      <c r="Z659">
        <v>0</v>
      </c>
      <c r="AA659">
        <v>0.9</v>
      </c>
      <c r="AB659">
        <v>1</v>
      </c>
      <c r="AC659">
        <v>0.94736842105263197</v>
      </c>
      <c r="AD659">
        <v>0.1</v>
      </c>
      <c r="AE659">
        <v>0.9</v>
      </c>
    </row>
    <row r="660" spans="1:31" x14ac:dyDescent="0.15">
      <c r="A660" s="4">
        <v>612</v>
      </c>
      <c r="B660">
        <v>11</v>
      </c>
      <c r="C660">
        <v>9</v>
      </c>
      <c r="D660">
        <v>10</v>
      </c>
      <c r="E660">
        <v>10</v>
      </c>
      <c r="F660">
        <v>10</v>
      </c>
      <c r="G660">
        <v>0</v>
      </c>
      <c r="H660">
        <v>1</v>
      </c>
      <c r="I660">
        <v>9</v>
      </c>
      <c r="J660">
        <v>0.55000000000000004</v>
      </c>
      <c r="K660">
        <v>4.3646373748779297</v>
      </c>
      <c r="L660" s="7">
        <v>4.2281417846679696</v>
      </c>
      <c r="M660">
        <v>8.7971401214599592</v>
      </c>
      <c r="N660">
        <v>6.4415969848632804</v>
      </c>
      <c r="O660">
        <v>0</v>
      </c>
      <c r="P660">
        <v>0</v>
      </c>
      <c r="Q660">
        <v>7</v>
      </c>
      <c r="R660" s="12">
        <v>0</v>
      </c>
      <c r="S660" s="12">
        <f t="shared" si="10"/>
        <v>0</v>
      </c>
      <c r="T660">
        <v>1.02359199523926</v>
      </c>
      <c r="U660">
        <v>1.0973358154296899</v>
      </c>
      <c r="V660">
        <v>0.85296857357025102</v>
      </c>
      <c r="W660" s="13">
        <v>0.24436724185943601</v>
      </c>
      <c r="X660">
        <v>0.17062342166900599</v>
      </c>
      <c r="Y660">
        <v>0.17062342166900599</v>
      </c>
      <c r="Z660">
        <v>0</v>
      </c>
      <c r="AA660">
        <v>0.7</v>
      </c>
      <c r="AB660">
        <v>1</v>
      </c>
      <c r="AC660">
        <v>0.82352941176470595</v>
      </c>
      <c r="AD660">
        <v>0.3</v>
      </c>
      <c r="AE660">
        <v>0.7</v>
      </c>
    </row>
    <row r="661" spans="1:31" x14ac:dyDescent="0.15">
      <c r="A661" s="4">
        <v>156</v>
      </c>
      <c r="B661">
        <v>15</v>
      </c>
      <c r="C661">
        <v>5</v>
      </c>
      <c r="D661">
        <v>10</v>
      </c>
      <c r="E661">
        <v>10</v>
      </c>
      <c r="F661">
        <v>10</v>
      </c>
      <c r="G661">
        <v>0</v>
      </c>
      <c r="H661">
        <v>5</v>
      </c>
      <c r="I661">
        <v>5</v>
      </c>
      <c r="J661">
        <v>0.75</v>
      </c>
      <c r="K661">
        <v>5.7591991424560502</v>
      </c>
      <c r="L661" s="7">
        <v>4.2316150665283203</v>
      </c>
      <c r="M661">
        <v>4.5075874328613299</v>
      </c>
      <c r="N661">
        <v>3.6071128845214799</v>
      </c>
      <c r="O661">
        <v>0</v>
      </c>
      <c r="P661">
        <v>0</v>
      </c>
      <c r="Q661">
        <v>7</v>
      </c>
      <c r="R661" s="12">
        <v>0</v>
      </c>
      <c r="S661" s="12">
        <f t="shared" si="10"/>
        <v>0</v>
      </c>
      <c r="T661">
        <v>1.2883491516113299</v>
      </c>
      <c r="U661">
        <v>1.29451251029968</v>
      </c>
      <c r="V661">
        <v>1.09758853912353</v>
      </c>
      <c r="W661" s="13">
        <v>0.19692397117614699</v>
      </c>
      <c r="X661">
        <v>0.190760612487793</v>
      </c>
      <c r="Y661">
        <v>0.190760612487793</v>
      </c>
      <c r="Z661">
        <v>0</v>
      </c>
      <c r="AA661">
        <v>0.7</v>
      </c>
      <c r="AB661">
        <v>1</v>
      </c>
      <c r="AC661">
        <v>0.82352941176470595</v>
      </c>
      <c r="AD661">
        <v>0.3</v>
      </c>
      <c r="AE661">
        <v>0.7</v>
      </c>
    </row>
    <row r="662" spans="1:31" x14ac:dyDescent="0.15">
      <c r="A662" s="4">
        <v>822</v>
      </c>
      <c r="B662">
        <v>13</v>
      </c>
      <c r="C662">
        <v>7</v>
      </c>
      <c r="D662">
        <v>10</v>
      </c>
      <c r="E662">
        <v>10</v>
      </c>
      <c r="F662">
        <v>10</v>
      </c>
      <c r="G662">
        <v>0</v>
      </c>
      <c r="H662">
        <v>3</v>
      </c>
      <c r="I662">
        <v>7</v>
      </c>
      <c r="J662">
        <v>0.65</v>
      </c>
      <c r="K662">
        <v>5.9955062866210902</v>
      </c>
      <c r="L662" s="7">
        <v>4.2326908111572301</v>
      </c>
      <c r="M662">
        <v>2.9132118225097701</v>
      </c>
      <c r="N662">
        <v>3.9910850524902299</v>
      </c>
      <c r="O662">
        <v>2</v>
      </c>
      <c r="P662">
        <v>2</v>
      </c>
      <c r="Q662">
        <v>12</v>
      </c>
      <c r="R662" s="12">
        <v>0.16669999999999999</v>
      </c>
      <c r="S662" s="12">
        <f t="shared" si="10"/>
        <v>0.2</v>
      </c>
      <c r="T662">
        <v>1.7879619598388701</v>
      </c>
      <c r="U662">
        <v>1.676225066185</v>
      </c>
      <c r="V662">
        <v>1.46119177341461</v>
      </c>
      <c r="W662" s="13">
        <v>0.21503329277038599</v>
      </c>
      <c r="X662">
        <v>0.32677018642425498</v>
      </c>
      <c r="Y662">
        <v>0.32677018642425498</v>
      </c>
      <c r="Z662">
        <v>0.2</v>
      </c>
      <c r="AA662">
        <v>1</v>
      </c>
      <c r="AB662">
        <v>0.83333333333333304</v>
      </c>
      <c r="AC662">
        <v>0.90909090909090895</v>
      </c>
      <c r="AD662">
        <v>0</v>
      </c>
      <c r="AE662">
        <v>0.8</v>
      </c>
    </row>
    <row r="663" spans="1:31" x14ac:dyDescent="0.15">
      <c r="A663" s="4">
        <v>713</v>
      </c>
      <c r="B663">
        <v>12</v>
      </c>
      <c r="C663">
        <v>8</v>
      </c>
      <c r="D663">
        <v>10</v>
      </c>
      <c r="E663">
        <v>10</v>
      </c>
      <c r="F663">
        <v>10</v>
      </c>
      <c r="G663">
        <v>0</v>
      </c>
      <c r="H663">
        <v>2</v>
      </c>
      <c r="I663">
        <v>8</v>
      </c>
      <c r="J663">
        <v>0.6</v>
      </c>
      <c r="K663">
        <v>5.3670501708984402</v>
      </c>
      <c r="L663" s="7">
        <v>4.2337970733642596</v>
      </c>
      <c r="M663">
        <v>3.1635761260986301</v>
      </c>
      <c r="N663">
        <v>4.3284873962402299</v>
      </c>
      <c r="O663">
        <v>1</v>
      </c>
      <c r="P663">
        <v>1</v>
      </c>
      <c r="Q663">
        <v>9</v>
      </c>
      <c r="R663" s="12">
        <v>0.1111</v>
      </c>
      <c r="S663" s="12">
        <f t="shared" si="10"/>
        <v>0.1</v>
      </c>
      <c r="T663">
        <v>1.5429782867431601</v>
      </c>
      <c r="U663">
        <v>1.4417095184326201</v>
      </c>
      <c r="V663">
        <v>1.2681801319122299</v>
      </c>
      <c r="W663" s="13">
        <v>0.17352938652038599</v>
      </c>
      <c r="X663">
        <v>0.27479815483093301</v>
      </c>
      <c r="Y663">
        <v>0.27479815483093301</v>
      </c>
      <c r="Z663">
        <v>0.1</v>
      </c>
      <c r="AA663">
        <v>0.8</v>
      </c>
      <c r="AB663">
        <v>0.88888888888888895</v>
      </c>
      <c r="AC663">
        <v>0.84210526315789502</v>
      </c>
      <c r="AD663">
        <v>0.2</v>
      </c>
      <c r="AE663">
        <v>0.7</v>
      </c>
    </row>
    <row r="664" spans="1:31" x14ac:dyDescent="0.15">
      <c r="A664" s="4">
        <v>135</v>
      </c>
      <c r="B664">
        <v>11</v>
      </c>
      <c r="C664">
        <v>9</v>
      </c>
      <c r="D664">
        <v>10</v>
      </c>
      <c r="E664">
        <v>10</v>
      </c>
      <c r="F664">
        <v>9</v>
      </c>
      <c r="G664">
        <v>1</v>
      </c>
      <c r="H664">
        <v>2</v>
      </c>
      <c r="I664">
        <v>8</v>
      </c>
      <c r="J664">
        <v>0.55000000000000004</v>
      </c>
      <c r="K664">
        <v>5.1118755340576199</v>
      </c>
      <c r="L664" s="7">
        <v>4.2361278533935502</v>
      </c>
      <c r="M664">
        <v>4.0504112243652299</v>
      </c>
      <c r="N664">
        <v>4.1466102600097701</v>
      </c>
      <c r="O664">
        <v>1</v>
      </c>
      <c r="P664">
        <v>1</v>
      </c>
      <c r="Q664">
        <v>9</v>
      </c>
      <c r="R664" s="12">
        <v>0.1111</v>
      </c>
      <c r="S664" s="12">
        <f t="shared" si="10"/>
        <v>0.1</v>
      </c>
      <c r="T664">
        <v>1.1640510559082</v>
      </c>
      <c r="U664">
        <v>1.1161317825317401</v>
      </c>
      <c r="V664">
        <v>0.98579251766204801</v>
      </c>
      <c r="W664" s="13">
        <v>0.13033926486969</v>
      </c>
      <c r="X664">
        <v>0.17825853824615501</v>
      </c>
      <c r="Y664">
        <v>0.17825853824615501</v>
      </c>
      <c r="Z664">
        <v>0.1</v>
      </c>
      <c r="AA664">
        <v>0.8</v>
      </c>
      <c r="AB664">
        <v>0.88888888888888895</v>
      </c>
      <c r="AC664">
        <v>0.84210526315789502</v>
      </c>
      <c r="AD664">
        <v>0.2</v>
      </c>
      <c r="AE664">
        <v>0.7</v>
      </c>
    </row>
    <row r="665" spans="1:31" x14ac:dyDescent="0.15">
      <c r="A665" s="4">
        <v>298</v>
      </c>
      <c r="B665">
        <v>13</v>
      </c>
      <c r="C665">
        <v>7</v>
      </c>
      <c r="D665">
        <v>10</v>
      </c>
      <c r="E665">
        <v>10</v>
      </c>
      <c r="F665">
        <v>10</v>
      </c>
      <c r="G665">
        <v>0</v>
      </c>
      <c r="H665">
        <v>3</v>
      </c>
      <c r="I665">
        <v>7</v>
      </c>
      <c r="J665">
        <v>0.65</v>
      </c>
      <c r="K665">
        <v>5.9224205017089799</v>
      </c>
      <c r="L665" s="7">
        <v>4.2413177490234402</v>
      </c>
      <c r="M665">
        <v>3.0080509185790998</v>
      </c>
      <c r="N665">
        <v>3.8418521881103498</v>
      </c>
      <c r="O665">
        <v>1</v>
      </c>
      <c r="P665">
        <v>1</v>
      </c>
      <c r="Q665">
        <v>11</v>
      </c>
      <c r="R665" s="12">
        <v>9.0899999999999995E-2</v>
      </c>
      <c r="S665" s="12">
        <f t="shared" si="10"/>
        <v>0.1</v>
      </c>
      <c r="T665">
        <v>1.61771965026855</v>
      </c>
      <c r="U665">
        <v>1.5373439788818399</v>
      </c>
      <c r="V665">
        <v>1.3468919992446899</v>
      </c>
      <c r="W665" s="13">
        <v>0.190451979637146</v>
      </c>
      <c r="X665">
        <v>0.27082765102386502</v>
      </c>
      <c r="Y665">
        <v>0.27082765102386502</v>
      </c>
      <c r="Z665">
        <v>0.1</v>
      </c>
      <c r="AA665">
        <v>1</v>
      </c>
      <c r="AB665">
        <v>0.90909090909090895</v>
      </c>
      <c r="AC665">
        <v>0.952380952380952</v>
      </c>
      <c r="AD665">
        <v>0</v>
      </c>
      <c r="AE665">
        <v>0.9</v>
      </c>
    </row>
    <row r="666" spans="1:31" x14ac:dyDescent="0.15">
      <c r="A666" s="4">
        <v>643</v>
      </c>
      <c r="B666">
        <v>10</v>
      </c>
      <c r="C666">
        <v>10</v>
      </c>
      <c r="D666">
        <v>10</v>
      </c>
      <c r="E666">
        <v>10</v>
      </c>
      <c r="F666">
        <v>9</v>
      </c>
      <c r="G666">
        <v>1</v>
      </c>
      <c r="H666">
        <v>1</v>
      </c>
      <c r="I666">
        <v>9</v>
      </c>
      <c r="J666">
        <v>0.5</v>
      </c>
      <c r="K666">
        <v>4.3437461853027299</v>
      </c>
      <c r="L666" s="7">
        <v>4.24359130859375</v>
      </c>
      <c r="M666">
        <v>8.7521076202392596</v>
      </c>
      <c r="N666">
        <v>6.0110340118408203</v>
      </c>
      <c r="O666">
        <v>0</v>
      </c>
      <c r="P666">
        <v>0</v>
      </c>
      <c r="Q666">
        <v>6</v>
      </c>
      <c r="R666" s="12">
        <v>0</v>
      </c>
      <c r="S666" s="12">
        <f t="shared" si="10"/>
        <v>0</v>
      </c>
      <c r="T666">
        <v>0.82534027099609397</v>
      </c>
      <c r="U666">
        <v>0.85276794433593694</v>
      </c>
      <c r="V666">
        <v>0.72618329524993896</v>
      </c>
      <c r="W666" s="13">
        <v>0.12658464908599901</v>
      </c>
      <c r="X666">
        <v>9.9156975746154799E-2</v>
      </c>
      <c r="Y666">
        <v>9.9156975746154799E-2</v>
      </c>
      <c r="Z666">
        <v>0</v>
      </c>
      <c r="AA666">
        <v>0.6</v>
      </c>
      <c r="AB666">
        <v>1</v>
      </c>
      <c r="AC666">
        <v>0.75</v>
      </c>
      <c r="AD666">
        <v>0.4</v>
      </c>
      <c r="AE666">
        <v>0.6</v>
      </c>
    </row>
    <row r="667" spans="1:31" x14ac:dyDescent="0.15">
      <c r="A667" s="4">
        <v>431</v>
      </c>
      <c r="B667">
        <v>12</v>
      </c>
      <c r="C667">
        <v>8</v>
      </c>
      <c r="D667">
        <v>10</v>
      </c>
      <c r="E667">
        <v>10</v>
      </c>
      <c r="F667">
        <v>9</v>
      </c>
      <c r="G667">
        <v>1</v>
      </c>
      <c r="H667">
        <v>3</v>
      </c>
      <c r="I667">
        <v>7</v>
      </c>
      <c r="J667">
        <v>0.6</v>
      </c>
      <c r="K667">
        <v>6.3194389343261701</v>
      </c>
      <c r="L667" s="7">
        <v>4.2475662231445304</v>
      </c>
      <c r="M667">
        <v>2.3420829772949201</v>
      </c>
      <c r="N667">
        <v>4.1841163635253897</v>
      </c>
      <c r="O667">
        <v>1</v>
      </c>
      <c r="P667">
        <v>1</v>
      </c>
      <c r="Q667">
        <v>8</v>
      </c>
      <c r="R667" s="12">
        <v>0.125</v>
      </c>
      <c r="S667" s="12">
        <f t="shared" si="10"/>
        <v>0.1</v>
      </c>
      <c r="T667">
        <v>1.5878734588623</v>
      </c>
      <c r="U667">
        <v>1.4532947540283201</v>
      </c>
      <c r="V667">
        <v>1.32880854606628</v>
      </c>
      <c r="W667" s="13">
        <v>0.12448620796203599</v>
      </c>
      <c r="X667">
        <v>0.25906491279602101</v>
      </c>
      <c r="Y667">
        <v>0.25906491279602101</v>
      </c>
      <c r="Z667">
        <v>0.1</v>
      </c>
      <c r="AA667">
        <v>0.7</v>
      </c>
      <c r="AB667">
        <v>0.875</v>
      </c>
      <c r="AC667">
        <v>0.77777777777777801</v>
      </c>
      <c r="AD667">
        <v>0.3</v>
      </c>
      <c r="AE667">
        <v>0.6</v>
      </c>
    </row>
    <row r="668" spans="1:31" s="1" customFormat="1" x14ac:dyDescent="0.15">
      <c r="A668" s="5">
        <v>949</v>
      </c>
      <c r="B668" s="1">
        <v>11</v>
      </c>
      <c r="C668" s="1">
        <v>9</v>
      </c>
      <c r="D668" s="1">
        <v>10</v>
      </c>
      <c r="E668" s="1">
        <v>10</v>
      </c>
      <c r="F668" s="1">
        <v>9</v>
      </c>
      <c r="G668" s="1">
        <v>1</v>
      </c>
      <c r="H668" s="1">
        <v>2</v>
      </c>
      <c r="I668" s="1">
        <v>8</v>
      </c>
      <c r="J668" s="1">
        <v>0.55000000000000004</v>
      </c>
      <c r="K668" s="1">
        <v>5.1730899810790998</v>
      </c>
      <c r="L668" s="1">
        <v>4.2519397735595703</v>
      </c>
      <c r="M668" s="1">
        <v>4.5035858154296902</v>
      </c>
      <c r="N668" s="1">
        <v>4.9203052520751998</v>
      </c>
      <c r="O668" s="1">
        <v>0</v>
      </c>
      <c r="P668" s="1">
        <v>0</v>
      </c>
      <c r="Q668" s="1">
        <v>8</v>
      </c>
      <c r="R668" s="14">
        <v>0</v>
      </c>
      <c r="S668" s="14">
        <f t="shared" si="10"/>
        <v>0</v>
      </c>
      <c r="T668" s="1">
        <v>1.1650848388671899</v>
      </c>
      <c r="U668" s="1">
        <v>1.1074533462524401</v>
      </c>
      <c r="V668" s="1">
        <v>0.98422223329544101</v>
      </c>
      <c r="W668" s="1">
        <v>0.123231112957001</v>
      </c>
      <c r="X668" s="1">
        <v>0.18086260557174699</v>
      </c>
      <c r="Y668" s="1">
        <v>0.18086260557174699</v>
      </c>
      <c r="Z668" s="1">
        <v>0</v>
      </c>
      <c r="AA668" s="1">
        <v>0.8</v>
      </c>
      <c r="AB668" s="1">
        <v>1</v>
      </c>
      <c r="AC668" s="1">
        <v>0.88888888888888895</v>
      </c>
      <c r="AD668" s="1">
        <v>0.2</v>
      </c>
      <c r="AE668" s="1">
        <v>0.8</v>
      </c>
    </row>
    <row r="669" spans="1:31" x14ac:dyDescent="0.15">
      <c r="A669" s="4">
        <v>49</v>
      </c>
      <c r="B669">
        <v>13</v>
      </c>
      <c r="C669">
        <v>7</v>
      </c>
      <c r="D669">
        <v>10</v>
      </c>
      <c r="E669">
        <v>10</v>
      </c>
      <c r="F669">
        <v>10</v>
      </c>
      <c r="G669">
        <v>0</v>
      </c>
      <c r="H669">
        <v>3</v>
      </c>
      <c r="I669">
        <v>7</v>
      </c>
      <c r="J669">
        <v>0.65</v>
      </c>
      <c r="K669">
        <v>5.0045814514160201</v>
      </c>
      <c r="L669" s="7">
        <v>4.2553730010986301</v>
      </c>
      <c r="M669">
        <v>4.9571990966796902</v>
      </c>
      <c r="N669">
        <v>3.49997138977051</v>
      </c>
      <c r="O669">
        <v>0</v>
      </c>
      <c r="P669">
        <v>0</v>
      </c>
      <c r="Q669">
        <v>9</v>
      </c>
      <c r="R669" s="12">
        <v>0</v>
      </c>
      <c r="S669" s="12">
        <f t="shared" si="10"/>
        <v>0</v>
      </c>
      <c r="T669">
        <v>1.3611412048339799</v>
      </c>
      <c r="U669">
        <v>1.3715972900390601</v>
      </c>
      <c r="V669">
        <v>1.1261905431747401</v>
      </c>
      <c r="W669" s="13">
        <v>0.24540674686431899</v>
      </c>
      <c r="X669">
        <v>0.234950661659241</v>
      </c>
      <c r="Y669">
        <v>0.234950661659241</v>
      </c>
      <c r="Z669">
        <v>0</v>
      </c>
      <c r="AA669">
        <v>0.9</v>
      </c>
      <c r="AB669">
        <v>1</v>
      </c>
      <c r="AC669">
        <v>0.94736842105263197</v>
      </c>
      <c r="AD669">
        <v>0.1</v>
      </c>
      <c r="AE669">
        <v>0.9</v>
      </c>
    </row>
    <row r="670" spans="1:31" x14ac:dyDescent="0.15">
      <c r="A670" s="4">
        <v>2</v>
      </c>
      <c r="B670">
        <v>12</v>
      </c>
      <c r="C670">
        <v>8</v>
      </c>
      <c r="D670">
        <v>10</v>
      </c>
      <c r="E670">
        <v>10</v>
      </c>
      <c r="F670">
        <v>10</v>
      </c>
      <c r="G670">
        <v>0</v>
      </c>
      <c r="H670">
        <v>2</v>
      </c>
      <c r="I670">
        <v>8</v>
      </c>
      <c r="J670">
        <v>0.6</v>
      </c>
      <c r="K670">
        <v>4.6858825683593697</v>
      </c>
      <c r="L670" s="7">
        <v>4.2559299468994096</v>
      </c>
      <c r="M670">
        <v>6.5469608306884801</v>
      </c>
      <c r="N670">
        <v>5.0135669708251998</v>
      </c>
      <c r="O670">
        <v>0</v>
      </c>
      <c r="P670">
        <v>0</v>
      </c>
      <c r="Q670">
        <v>7</v>
      </c>
      <c r="R670" s="12">
        <v>0</v>
      </c>
      <c r="S670" s="12">
        <f t="shared" si="10"/>
        <v>0</v>
      </c>
      <c r="T670">
        <v>1.2600078582763701</v>
      </c>
      <c r="U670">
        <v>1.2666368484497099</v>
      </c>
      <c r="V670">
        <v>1.0394531488418599</v>
      </c>
      <c r="W670" s="13">
        <v>0.22718369960784901</v>
      </c>
      <c r="X670">
        <v>0.220554709434509</v>
      </c>
      <c r="Y670">
        <v>0.220554709434509</v>
      </c>
      <c r="Z670">
        <v>0</v>
      </c>
      <c r="AA670">
        <v>0.7</v>
      </c>
      <c r="AB670">
        <v>1</v>
      </c>
      <c r="AC670">
        <v>0.82352941176470595</v>
      </c>
      <c r="AD670">
        <v>0.3</v>
      </c>
      <c r="AE670">
        <v>0.7</v>
      </c>
    </row>
    <row r="671" spans="1:31" x14ac:dyDescent="0.15">
      <c r="A671" s="4">
        <v>34</v>
      </c>
      <c r="B671">
        <v>13</v>
      </c>
      <c r="C671">
        <v>7</v>
      </c>
      <c r="D671">
        <v>10</v>
      </c>
      <c r="E671">
        <v>10</v>
      </c>
      <c r="F671">
        <v>10</v>
      </c>
      <c r="G671">
        <v>0</v>
      </c>
      <c r="H671">
        <v>3</v>
      </c>
      <c r="I671">
        <v>7</v>
      </c>
      <c r="J671">
        <v>0.65</v>
      </c>
      <c r="K671">
        <v>6.0200996398925799</v>
      </c>
      <c r="L671" s="7">
        <v>4.2563762664794904</v>
      </c>
      <c r="M671">
        <v>3.1858367919921902</v>
      </c>
      <c r="N671">
        <v>4.3497257232665998</v>
      </c>
      <c r="O671">
        <v>2</v>
      </c>
      <c r="P671">
        <v>2</v>
      </c>
      <c r="Q671">
        <v>12</v>
      </c>
      <c r="R671" s="12">
        <v>0.16669999999999999</v>
      </c>
      <c r="S671" s="12">
        <f t="shared" si="10"/>
        <v>0.2</v>
      </c>
      <c r="T671">
        <v>1.69560623168945</v>
      </c>
      <c r="U671">
        <v>1.59211981296539</v>
      </c>
      <c r="V671">
        <v>1.3964926004409799</v>
      </c>
      <c r="W671" s="13">
        <v>0.19562721252441401</v>
      </c>
      <c r="X671">
        <v>0.29911363124847401</v>
      </c>
      <c r="Y671">
        <v>0.29911363124847401</v>
      </c>
      <c r="Z671">
        <v>0.2</v>
      </c>
      <c r="AA671">
        <v>1</v>
      </c>
      <c r="AB671">
        <v>0.83333333333333304</v>
      </c>
      <c r="AC671">
        <v>0.90909090909090895</v>
      </c>
      <c r="AD671">
        <v>0</v>
      </c>
      <c r="AE671">
        <v>0.8</v>
      </c>
    </row>
    <row r="672" spans="1:31" x14ac:dyDescent="0.15">
      <c r="A672" s="4">
        <v>401</v>
      </c>
      <c r="B672">
        <v>14</v>
      </c>
      <c r="C672">
        <v>6</v>
      </c>
      <c r="D672">
        <v>10</v>
      </c>
      <c r="E672">
        <v>10</v>
      </c>
      <c r="F672">
        <v>10</v>
      </c>
      <c r="G672">
        <v>0</v>
      </c>
      <c r="H672">
        <v>4</v>
      </c>
      <c r="I672">
        <v>6</v>
      </c>
      <c r="J672">
        <v>0.7</v>
      </c>
      <c r="K672">
        <v>6.0605964660644496</v>
      </c>
      <c r="L672" s="7">
        <v>4.2576045989990199</v>
      </c>
      <c r="M672">
        <v>3.5601577758789098</v>
      </c>
      <c r="N672">
        <v>3.34505271911621</v>
      </c>
      <c r="O672">
        <v>1</v>
      </c>
      <c r="P672">
        <v>1</v>
      </c>
      <c r="Q672">
        <v>8</v>
      </c>
      <c r="R672" s="12">
        <v>0.125</v>
      </c>
      <c r="S672" s="12">
        <f t="shared" si="10"/>
        <v>0.1</v>
      </c>
      <c r="T672">
        <v>1.6384353637695299</v>
      </c>
      <c r="U672">
        <v>1.6108808517456099</v>
      </c>
      <c r="V672">
        <v>1.34949743747711</v>
      </c>
      <c r="W672" s="13">
        <v>0.26138341426849399</v>
      </c>
      <c r="X672">
        <v>0.28893792629241899</v>
      </c>
      <c r="Y672">
        <v>0.28893792629241899</v>
      </c>
      <c r="Z672">
        <v>0.1</v>
      </c>
      <c r="AA672">
        <v>0.7</v>
      </c>
      <c r="AB672">
        <v>0.875</v>
      </c>
      <c r="AC672">
        <v>0.77777777777777801</v>
      </c>
      <c r="AD672">
        <v>0.3</v>
      </c>
      <c r="AE672">
        <v>0.6</v>
      </c>
    </row>
    <row r="673" spans="1:31" x14ac:dyDescent="0.15">
      <c r="A673" s="4">
        <v>514</v>
      </c>
      <c r="B673">
        <v>13</v>
      </c>
      <c r="C673">
        <v>7</v>
      </c>
      <c r="D673">
        <v>10</v>
      </c>
      <c r="E673">
        <v>10</v>
      </c>
      <c r="F673">
        <v>10</v>
      </c>
      <c r="G673">
        <v>0</v>
      </c>
      <c r="H673">
        <v>3</v>
      </c>
      <c r="I673">
        <v>7</v>
      </c>
      <c r="J673">
        <v>0.65</v>
      </c>
      <c r="K673">
        <v>5.8856830596923801</v>
      </c>
      <c r="L673" s="7">
        <v>4.2586479187011701</v>
      </c>
      <c r="M673">
        <v>3.3143463134765598</v>
      </c>
      <c r="N673">
        <v>4.0744380950927699</v>
      </c>
      <c r="O673">
        <v>1</v>
      </c>
      <c r="P673">
        <v>1</v>
      </c>
      <c r="Q673">
        <v>8</v>
      </c>
      <c r="R673" s="12">
        <v>0.125</v>
      </c>
      <c r="S673" s="12">
        <f t="shared" si="10"/>
        <v>0.1</v>
      </c>
      <c r="T673">
        <v>1.5300750732421899</v>
      </c>
      <c r="U673">
        <v>1.46030938625336</v>
      </c>
      <c r="V673">
        <v>1.25759541988373</v>
      </c>
      <c r="W673" s="13">
        <v>0.20271396636962899</v>
      </c>
      <c r="X673">
        <v>0.27247965335845897</v>
      </c>
      <c r="Y673">
        <v>0.27247965335845897</v>
      </c>
      <c r="Z673">
        <v>0.1</v>
      </c>
      <c r="AA673">
        <v>0.7</v>
      </c>
      <c r="AB673">
        <v>0.875</v>
      </c>
      <c r="AC673">
        <v>0.77777777777777801</v>
      </c>
      <c r="AD673">
        <v>0.3</v>
      </c>
      <c r="AE673">
        <v>0.6</v>
      </c>
    </row>
    <row r="674" spans="1:31" x14ac:dyDescent="0.15">
      <c r="A674" s="4">
        <v>453</v>
      </c>
      <c r="B674">
        <v>13</v>
      </c>
      <c r="C674">
        <v>7</v>
      </c>
      <c r="D674">
        <v>10</v>
      </c>
      <c r="E674">
        <v>10</v>
      </c>
      <c r="F674">
        <v>10</v>
      </c>
      <c r="G674">
        <v>0</v>
      </c>
      <c r="H674">
        <v>3</v>
      </c>
      <c r="I674">
        <v>7</v>
      </c>
      <c r="J674">
        <v>0.65</v>
      </c>
      <c r="K674">
        <v>5.1834621429443404</v>
      </c>
      <c r="L674" s="7">
        <v>4.2591438293456996</v>
      </c>
      <c r="M674">
        <v>4.3353958129882804</v>
      </c>
      <c r="N674">
        <v>3.1899852752685498</v>
      </c>
      <c r="O674">
        <v>0</v>
      </c>
      <c r="P674">
        <v>0</v>
      </c>
      <c r="Q674">
        <v>8</v>
      </c>
      <c r="R674" s="12">
        <v>0</v>
      </c>
      <c r="S674" s="12">
        <f t="shared" si="10"/>
        <v>0</v>
      </c>
      <c r="T674">
        <v>1.4877567291259799</v>
      </c>
      <c r="U674">
        <v>1.48293745517731</v>
      </c>
      <c r="V674">
        <v>1.2256151437759399</v>
      </c>
      <c r="W674" s="13">
        <v>0.25732231140136702</v>
      </c>
      <c r="X674">
        <v>0.26214158535003701</v>
      </c>
      <c r="Y674">
        <v>0.26214158535003701</v>
      </c>
      <c r="Z674">
        <v>0</v>
      </c>
      <c r="AA674">
        <v>0.8</v>
      </c>
      <c r="AB674">
        <v>1</v>
      </c>
      <c r="AC674">
        <v>0.88888888888888895</v>
      </c>
      <c r="AD674">
        <v>0.2</v>
      </c>
      <c r="AE674">
        <v>0.8</v>
      </c>
    </row>
    <row r="675" spans="1:31" x14ac:dyDescent="0.15">
      <c r="A675" s="4">
        <v>497</v>
      </c>
      <c r="B675">
        <v>12</v>
      </c>
      <c r="C675">
        <v>8</v>
      </c>
      <c r="D675">
        <v>10</v>
      </c>
      <c r="E675">
        <v>10</v>
      </c>
      <c r="F675">
        <v>10</v>
      </c>
      <c r="G675">
        <v>0</v>
      </c>
      <c r="H675">
        <v>2</v>
      </c>
      <c r="I675">
        <v>8</v>
      </c>
      <c r="J675">
        <v>0.6</v>
      </c>
      <c r="K675">
        <v>5.2678565979003897</v>
      </c>
      <c r="L675" s="7">
        <v>4.26422119140625</v>
      </c>
      <c r="M675">
        <v>5.6409072875976598</v>
      </c>
      <c r="N675">
        <v>6.7390251159668004</v>
      </c>
      <c r="O675">
        <v>0</v>
      </c>
      <c r="P675">
        <v>0</v>
      </c>
      <c r="Q675">
        <v>9</v>
      </c>
      <c r="R675" s="12">
        <v>0</v>
      </c>
      <c r="S675" s="12">
        <f t="shared" si="10"/>
        <v>0</v>
      </c>
      <c r="T675">
        <v>1.4800109863281199</v>
      </c>
      <c r="U675">
        <v>1.3582391738891599</v>
      </c>
      <c r="V675">
        <v>1.22838747501373</v>
      </c>
      <c r="W675" s="13">
        <v>0.129851698875427</v>
      </c>
      <c r="X675">
        <v>0.25162351131439198</v>
      </c>
      <c r="Y675">
        <v>0.25162351131439198</v>
      </c>
      <c r="Z675">
        <v>0</v>
      </c>
      <c r="AA675">
        <v>0.9</v>
      </c>
      <c r="AB675">
        <v>1</v>
      </c>
      <c r="AC675">
        <v>0.94736842105263197</v>
      </c>
      <c r="AD675">
        <v>0.1</v>
      </c>
      <c r="AE675">
        <v>0.9</v>
      </c>
    </row>
    <row r="676" spans="1:31" x14ac:dyDescent="0.15">
      <c r="A676" s="4">
        <v>503</v>
      </c>
      <c r="B676">
        <v>13</v>
      </c>
      <c r="C676">
        <v>7</v>
      </c>
      <c r="D676">
        <v>10</v>
      </c>
      <c r="E676">
        <v>10</v>
      </c>
      <c r="F676">
        <v>10</v>
      </c>
      <c r="G676">
        <v>0</v>
      </c>
      <c r="H676">
        <v>3</v>
      </c>
      <c r="I676">
        <v>7</v>
      </c>
      <c r="J676">
        <v>0.65</v>
      </c>
      <c r="K676">
        <v>5.5763225555419904</v>
      </c>
      <c r="L676" s="7">
        <v>4.2643470764160201</v>
      </c>
      <c r="M676">
        <v>3.8017921447753902</v>
      </c>
      <c r="N676">
        <v>3.71246337890625</v>
      </c>
      <c r="O676">
        <v>0</v>
      </c>
      <c r="P676">
        <v>0</v>
      </c>
      <c r="Q676">
        <v>7</v>
      </c>
      <c r="R676" s="12">
        <v>0</v>
      </c>
      <c r="S676" s="12">
        <f t="shared" si="10"/>
        <v>0</v>
      </c>
      <c r="T676">
        <v>1.46676445007324</v>
      </c>
      <c r="U676">
        <v>1.4301840066909799</v>
      </c>
      <c r="V676">
        <v>1.2236849069595299</v>
      </c>
      <c r="W676" s="13">
        <v>0.20649909973144501</v>
      </c>
      <c r="X676">
        <v>0.243079543113708</v>
      </c>
      <c r="Y676">
        <v>0.243079543113708</v>
      </c>
      <c r="Z676">
        <v>0</v>
      </c>
      <c r="AA676">
        <v>0.7</v>
      </c>
      <c r="AB676">
        <v>1</v>
      </c>
      <c r="AC676">
        <v>0.82352941176470595</v>
      </c>
      <c r="AD676">
        <v>0.3</v>
      </c>
      <c r="AE676">
        <v>0.7</v>
      </c>
    </row>
    <row r="677" spans="1:31" x14ac:dyDescent="0.15">
      <c r="A677" s="4">
        <v>336</v>
      </c>
      <c r="B677">
        <v>10</v>
      </c>
      <c r="C677">
        <v>10</v>
      </c>
      <c r="D677">
        <v>10</v>
      </c>
      <c r="E677">
        <v>10</v>
      </c>
      <c r="F677">
        <v>9</v>
      </c>
      <c r="G677">
        <v>1</v>
      </c>
      <c r="H677">
        <v>1</v>
      </c>
      <c r="I677">
        <v>9</v>
      </c>
      <c r="J677">
        <v>0.5</v>
      </c>
      <c r="K677">
        <v>4.5075740814209002</v>
      </c>
      <c r="L677" s="7">
        <v>4.27095603942871</v>
      </c>
      <c r="M677">
        <v>8.1672668457031197</v>
      </c>
      <c r="N677">
        <v>6.6954193115234402</v>
      </c>
      <c r="O677">
        <v>0</v>
      </c>
      <c r="P677">
        <v>0</v>
      </c>
      <c r="Q677">
        <v>7</v>
      </c>
      <c r="R677" s="12">
        <v>0</v>
      </c>
      <c r="S677" s="12">
        <f t="shared" si="10"/>
        <v>0</v>
      </c>
      <c r="T677">
        <v>0.92658424377441395</v>
      </c>
      <c r="U677">
        <v>0.93477821350097701</v>
      </c>
      <c r="V677">
        <v>0.79964578151702903</v>
      </c>
      <c r="W677" s="13">
        <v>0.135132431983948</v>
      </c>
      <c r="X677">
        <v>0.126938462257385</v>
      </c>
      <c r="Y677">
        <v>0.126938462257385</v>
      </c>
      <c r="Z677">
        <v>0</v>
      </c>
      <c r="AA677">
        <v>0.7</v>
      </c>
      <c r="AB677">
        <v>1</v>
      </c>
      <c r="AC677">
        <v>0.82352941176470595</v>
      </c>
      <c r="AD677">
        <v>0.3</v>
      </c>
      <c r="AE677">
        <v>0.7</v>
      </c>
    </row>
    <row r="678" spans="1:31" x14ac:dyDescent="0.15">
      <c r="A678" s="4">
        <v>850</v>
      </c>
      <c r="B678">
        <v>11</v>
      </c>
      <c r="C678">
        <v>9</v>
      </c>
      <c r="D678">
        <v>10</v>
      </c>
      <c r="E678">
        <v>10</v>
      </c>
      <c r="F678">
        <v>10</v>
      </c>
      <c r="G678">
        <v>0</v>
      </c>
      <c r="H678">
        <v>1</v>
      </c>
      <c r="I678">
        <v>9</v>
      </c>
      <c r="J678">
        <v>0.55000000000000004</v>
      </c>
      <c r="K678">
        <v>4.51798439025879</v>
      </c>
      <c r="L678" s="7">
        <v>4.2796936035156197</v>
      </c>
      <c r="M678">
        <v>8.3001003265380895</v>
      </c>
      <c r="N678">
        <v>6.8499565124511701</v>
      </c>
      <c r="O678">
        <v>0</v>
      </c>
      <c r="P678">
        <v>0</v>
      </c>
      <c r="Q678">
        <v>2</v>
      </c>
      <c r="R678" s="12">
        <v>0</v>
      </c>
      <c r="S678" s="12">
        <f t="shared" si="10"/>
        <v>0</v>
      </c>
      <c r="T678">
        <v>1.0687160491943399</v>
      </c>
      <c r="U678">
        <v>1.09086036682129</v>
      </c>
      <c r="V678">
        <v>0.88795930147170998</v>
      </c>
      <c r="W678" s="13">
        <v>0.202901065349579</v>
      </c>
      <c r="X678">
        <v>0.18075674772262601</v>
      </c>
      <c r="Y678">
        <v>0.18075674772262601</v>
      </c>
      <c r="Z678">
        <v>0</v>
      </c>
      <c r="AA678">
        <v>0.2</v>
      </c>
      <c r="AB678">
        <v>1</v>
      </c>
      <c r="AC678">
        <v>0.33333333333333298</v>
      </c>
      <c r="AD678">
        <v>0.8</v>
      </c>
      <c r="AE678">
        <v>0.2</v>
      </c>
    </row>
    <row r="679" spans="1:31" x14ac:dyDescent="0.15">
      <c r="A679" s="4">
        <v>737</v>
      </c>
      <c r="B679">
        <v>11</v>
      </c>
      <c r="C679">
        <v>9</v>
      </c>
      <c r="D679">
        <v>10</v>
      </c>
      <c r="E679">
        <v>10</v>
      </c>
      <c r="F679">
        <v>10</v>
      </c>
      <c r="G679">
        <v>0</v>
      </c>
      <c r="H679">
        <v>1</v>
      </c>
      <c r="I679">
        <v>9</v>
      </c>
      <c r="J679">
        <v>0.55000000000000004</v>
      </c>
      <c r="K679">
        <v>4.4217815399169904</v>
      </c>
      <c r="L679" s="7">
        <v>4.2797489166259801</v>
      </c>
      <c r="M679">
        <v>8.4204578399658203</v>
      </c>
      <c r="N679">
        <v>6.0211009979248002</v>
      </c>
      <c r="O679">
        <v>0</v>
      </c>
      <c r="P679">
        <v>0</v>
      </c>
      <c r="Q679">
        <v>6</v>
      </c>
      <c r="R679" s="12">
        <v>0</v>
      </c>
      <c r="S679" s="12">
        <f t="shared" si="10"/>
        <v>0</v>
      </c>
      <c r="T679">
        <v>1.0175933837890601</v>
      </c>
      <c r="U679">
        <v>1.0616512298584</v>
      </c>
      <c r="V679">
        <v>0.87704640626907304</v>
      </c>
      <c r="W679" s="13">
        <v>0.18460482358932501</v>
      </c>
      <c r="X679">
        <v>0.14054697751998901</v>
      </c>
      <c r="Y679">
        <v>0.14054697751998901</v>
      </c>
      <c r="Z679">
        <v>0</v>
      </c>
      <c r="AA679">
        <v>0.6</v>
      </c>
      <c r="AB679">
        <v>1</v>
      </c>
      <c r="AC679">
        <v>0.75</v>
      </c>
      <c r="AD679">
        <v>0.4</v>
      </c>
      <c r="AE679">
        <v>0.6</v>
      </c>
    </row>
    <row r="680" spans="1:31" x14ac:dyDescent="0.15">
      <c r="A680" s="4">
        <v>598</v>
      </c>
      <c r="B680">
        <v>12</v>
      </c>
      <c r="C680">
        <v>8</v>
      </c>
      <c r="D680">
        <v>10</v>
      </c>
      <c r="E680">
        <v>10</v>
      </c>
      <c r="F680">
        <v>10</v>
      </c>
      <c r="G680">
        <v>0</v>
      </c>
      <c r="H680">
        <v>2</v>
      </c>
      <c r="I680">
        <v>8</v>
      </c>
      <c r="J680">
        <v>0.6</v>
      </c>
      <c r="K680">
        <v>4.4340534210205096</v>
      </c>
      <c r="L680" s="7">
        <v>4.2807788848876998</v>
      </c>
      <c r="M680">
        <v>7.0586624145507804</v>
      </c>
      <c r="N680">
        <v>4.2387237548828098</v>
      </c>
      <c r="O680">
        <v>0</v>
      </c>
      <c r="P680">
        <v>0</v>
      </c>
      <c r="Q680">
        <v>7</v>
      </c>
      <c r="R680" s="12">
        <v>0</v>
      </c>
      <c r="S680" s="12">
        <f t="shared" si="10"/>
        <v>0</v>
      </c>
      <c r="T680">
        <v>1.07766914367676</v>
      </c>
      <c r="U680">
        <v>1.1233320236206099</v>
      </c>
      <c r="V680">
        <v>0.90122735500335704</v>
      </c>
      <c r="W680" s="13">
        <v>0.22210466861724901</v>
      </c>
      <c r="X680">
        <v>0.17644178867340099</v>
      </c>
      <c r="Y680">
        <v>0.17644178867340099</v>
      </c>
      <c r="Z680">
        <v>0</v>
      </c>
      <c r="AA680">
        <v>0.7</v>
      </c>
      <c r="AB680">
        <v>1</v>
      </c>
      <c r="AC680">
        <v>0.82352941176470595</v>
      </c>
      <c r="AD680">
        <v>0.3</v>
      </c>
      <c r="AE680">
        <v>0.7</v>
      </c>
    </row>
    <row r="681" spans="1:31" x14ac:dyDescent="0.15">
      <c r="A681" s="4">
        <v>16</v>
      </c>
      <c r="B681">
        <v>11</v>
      </c>
      <c r="C681">
        <v>9</v>
      </c>
      <c r="D681">
        <v>10</v>
      </c>
      <c r="E681">
        <v>10</v>
      </c>
      <c r="F681">
        <v>9</v>
      </c>
      <c r="G681">
        <v>1</v>
      </c>
      <c r="H681">
        <v>2</v>
      </c>
      <c r="I681">
        <v>8</v>
      </c>
      <c r="J681">
        <v>0.55000000000000004</v>
      </c>
      <c r="K681">
        <v>5.1628284454345703</v>
      </c>
      <c r="L681" s="7">
        <v>4.2815456390380904</v>
      </c>
      <c r="M681">
        <v>4.6954097747802699</v>
      </c>
      <c r="N681">
        <v>4.9237403869628897</v>
      </c>
      <c r="O681">
        <v>0</v>
      </c>
      <c r="P681">
        <v>0</v>
      </c>
      <c r="Q681">
        <v>7</v>
      </c>
      <c r="R681" s="12">
        <v>0</v>
      </c>
      <c r="S681" s="12">
        <f t="shared" si="10"/>
        <v>0</v>
      </c>
      <c r="T681">
        <v>1.1375846862793</v>
      </c>
      <c r="U681">
        <v>1.09080791473389</v>
      </c>
      <c r="V681">
        <v>0.96219635009765603</v>
      </c>
      <c r="W681" s="13">
        <v>0.12861156463623</v>
      </c>
      <c r="X681">
        <v>0.17538833618164101</v>
      </c>
      <c r="Y681">
        <v>0.17538833618164101</v>
      </c>
      <c r="Z681">
        <v>0</v>
      </c>
      <c r="AA681">
        <v>0.7</v>
      </c>
      <c r="AB681">
        <v>1</v>
      </c>
      <c r="AC681">
        <v>0.82352941176470595</v>
      </c>
      <c r="AD681">
        <v>0.3</v>
      </c>
      <c r="AE681">
        <v>0.7</v>
      </c>
    </row>
    <row r="682" spans="1:31" x14ac:dyDescent="0.15">
      <c r="A682" s="4">
        <v>296</v>
      </c>
      <c r="B682">
        <v>12</v>
      </c>
      <c r="C682">
        <v>8</v>
      </c>
      <c r="D682">
        <v>10</v>
      </c>
      <c r="E682">
        <v>10</v>
      </c>
      <c r="F682">
        <v>10</v>
      </c>
      <c r="G682">
        <v>0</v>
      </c>
      <c r="H682">
        <v>2</v>
      </c>
      <c r="I682">
        <v>8</v>
      </c>
      <c r="J682">
        <v>0.6</v>
      </c>
      <c r="K682">
        <v>4.8693943023681596</v>
      </c>
      <c r="L682" s="7">
        <v>4.2925128936767596</v>
      </c>
      <c r="M682">
        <v>5.8519573211669904</v>
      </c>
      <c r="N682">
        <v>4.8337135314941397</v>
      </c>
      <c r="O682">
        <v>0</v>
      </c>
      <c r="P682">
        <v>0</v>
      </c>
      <c r="Q682">
        <v>7</v>
      </c>
      <c r="R682" s="12">
        <v>0</v>
      </c>
      <c r="S682" s="12">
        <f t="shared" si="10"/>
        <v>0</v>
      </c>
      <c r="T682">
        <v>1.2075843811035201</v>
      </c>
      <c r="U682">
        <v>1.2059183120727499</v>
      </c>
      <c r="V682">
        <v>0.99850195646286</v>
      </c>
      <c r="W682" s="13">
        <v>0.20741635560989399</v>
      </c>
      <c r="X682">
        <v>0.20908242464065499</v>
      </c>
      <c r="Y682">
        <v>0.20908242464065499</v>
      </c>
      <c r="Z682">
        <v>0</v>
      </c>
      <c r="AA682">
        <v>0.7</v>
      </c>
      <c r="AB682">
        <v>1</v>
      </c>
      <c r="AC682">
        <v>0.82352941176470595</v>
      </c>
      <c r="AD682">
        <v>0.3</v>
      </c>
      <c r="AE682">
        <v>0.7</v>
      </c>
    </row>
    <row r="683" spans="1:31" x14ac:dyDescent="0.15">
      <c r="A683" s="4">
        <v>922</v>
      </c>
      <c r="B683">
        <v>12</v>
      </c>
      <c r="C683">
        <v>8</v>
      </c>
      <c r="D683">
        <v>10</v>
      </c>
      <c r="E683">
        <v>10</v>
      </c>
      <c r="F683">
        <v>10</v>
      </c>
      <c r="G683">
        <v>0</v>
      </c>
      <c r="H683">
        <v>2</v>
      </c>
      <c r="I683">
        <v>8</v>
      </c>
      <c r="J683">
        <v>0.6</v>
      </c>
      <c r="K683">
        <v>5.1360321044921902</v>
      </c>
      <c r="L683" s="7">
        <v>4.29762840270996</v>
      </c>
      <c r="M683">
        <v>4.34210205078125</v>
      </c>
      <c r="N683">
        <v>4.24761962890625</v>
      </c>
      <c r="O683">
        <v>1</v>
      </c>
      <c r="P683">
        <v>1</v>
      </c>
      <c r="Q683">
        <v>11</v>
      </c>
      <c r="R683" s="12">
        <v>9.0899999999999995E-2</v>
      </c>
      <c r="S683" s="12">
        <f t="shared" si="10"/>
        <v>0.1</v>
      </c>
      <c r="T683">
        <v>1.4233436584472701</v>
      </c>
      <c r="U683">
        <v>1.37663173675537</v>
      </c>
      <c r="V683">
        <v>1.1699870824813801</v>
      </c>
      <c r="W683" s="13">
        <v>0.20664465427398701</v>
      </c>
      <c r="X683">
        <v>0.25335657596588101</v>
      </c>
      <c r="Y683">
        <v>0.25335657596588101</v>
      </c>
      <c r="Z683">
        <v>0.1</v>
      </c>
      <c r="AA683">
        <v>1</v>
      </c>
      <c r="AB683">
        <v>0.90909090909090895</v>
      </c>
      <c r="AC683">
        <v>0.952380952380952</v>
      </c>
      <c r="AD683">
        <v>0</v>
      </c>
      <c r="AE683">
        <v>0.9</v>
      </c>
    </row>
    <row r="684" spans="1:31" x14ac:dyDescent="0.15">
      <c r="A684" s="4">
        <v>755</v>
      </c>
      <c r="B684">
        <v>11</v>
      </c>
      <c r="C684">
        <v>9</v>
      </c>
      <c r="D684">
        <v>10</v>
      </c>
      <c r="E684">
        <v>10</v>
      </c>
      <c r="F684">
        <v>9</v>
      </c>
      <c r="G684">
        <v>1</v>
      </c>
      <c r="H684">
        <v>2</v>
      </c>
      <c r="I684">
        <v>8</v>
      </c>
      <c r="J684">
        <v>0.55000000000000004</v>
      </c>
      <c r="K684">
        <v>5.5064716339111301</v>
      </c>
      <c r="L684" s="7">
        <v>4.3005237579345703</v>
      </c>
      <c r="M684">
        <v>3.3774375915527299</v>
      </c>
      <c r="N684">
        <v>4.87587547302246</v>
      </c>
      <c r="O684">
        <v>1</v>
      </c>
      <c r="P684">
        <v>1</v>
      </c>
      <c r="Q684">
        <v>7</v>
      </c>
      <c r="R684" s="12">
        <v>0.1429</v>
      </c>
      <c r="S684" s="12">
        <f t="shared" si="10"/>
        <v>0.1</v>
      </c>
      <c r="T684">
        <v>1.2076950073242201</v>
      </c>
      <c r="U684">
        <v>1.1268558502197299</v>
      </c>
      <c r="V684">
        <v>1.0312740802764899</v>
      </c>
      <c r="W684" s="13">
        <v>9.5581769943237305E-2</v>
      </c>
      <c r="X684">
        <v>0.17642092704772899</v>
      </c>
      <c r="Y684">
        <v>0.17642092704772899</v>
      </c>
      <c r="Z684">
        <v>0.1</v>
      </c>
      <c r="AA684">
        <v>0.6</v>
      </c>
      <c r="AB684">
        <v>0.85714285714285698</v>
      </c>
      <c r="AC684">
        <v>0.70588235294117596</v>
      </c>
      <c r="AD684">
        <v>0.4</v>
      </c>
      <c r="AE684">
        <v>0.5</v>
      </c>
    </row>
    <row r="685" spans="1:31" x14ac:dyDescent="0.15">
      <c r="A685" s="4">
        <v>820</v>
      </c>
      <c r="B685">
        <v>11</v>
      </c>
      <c r="C685">
        <v>9</v>
      </c>
      <c r="D685">
        <v>10</v>
      </c>
      <c r="E685">
        <v>10</v>
      </c>
      <c r="F685">
        <v>9</v>
      </c>
      <c r="G685">
        <v>1</v>
      </c>
      <c r="H685">
        <v>2</v>
      </c>
      <c r="I685">
        <v>8</v>
      </c>
      <c r="J685">
        <v>0.55000000000000004</v>
      </c>
      <c r="K685">
        <v>4.7977256774902299</v>
      </c>
      <c r="L685" s="7">
        <v>4.3049468994140598</v>
      </c>
      <c r="M685">
        <v>5.6994037628173801</v>
      </c>
      <c r="N685">
        <v>4.2069530487060502</v>
      </c>
      <c r="O685">
        <v>0</v>
      </c>
      <c r="P685">
        <v>0</v>
      </c>
      <c r="Q685">
        <v>5</v>
      </c>
      <c r="R685" s="12">
        <v>0</v>
      </c>
      <c r="S685" s="12">
        <f t="shared" si="10"/>
        <v>0</v>
      </c>
      <c r="T685">
        <v>1.08317375183105</v>
      </c>
      <c r="U685">
        <v>1.09180355072022</v>
      </c>
      <c r="V685">
        <v>0.91722142696380604</v>
      </c>
      <c r="W685" s="13">
        <v>0.174582123756409</v>
      </c>
      <c r="X685">
        <v>0.16595232486724901</v>
      </c>
      <c r="Y685">
        <v>0.16595232486724901</v>
      </c>
      <c r="Z685">
        <v>0</v>
      </c>
      <c r="AA685">
        <v>0.5</v>
      </c>
      <c r="AB685">
        <v>1</v>
      </c>
      <c r="AC685">
        <v>0.66666666666666696</v>
      </c>
      <c r="AD685">
        <v>0.5</v>
      </c>
      <c r="AE685">
        <v>0.5</v>
      </c>
    </row>
    <row r="686" spans="1:31" x14ac:dyDescent="0.15">
      <c r="A686" s="4">
        <v>752</v>
      </c>
      <c r="B686">
        <v>12</v>
      </c>
      <c r="C686">
        <v>8</v>
      </c>
      <c r="D686">
        <v>10</v>
      </c>
      <c r="E686">
        <v>10</v>
      </c>
      <c r="F686">
        <v>10</v>
      </c>
      <c r="G686">
        <v>0</v>
      </c>
      <c r="H686">
        <v>2</v>
      </c>
      <c r="I686">
        <v>8</v>
      </c>
      <c r="J686">
        <v>0.6</v>
      </c>
      <c r="K686">
        <v>5.2314891815185502</v>
      </c>
      <c r="L686" s="7">
        <v>4.3051261901855504</v>
      </c>
      <c r="M686">
        <v>4.5602188110351598</v>
      </c>
      <c r="N686">
        <v>4.9506969451904297</v>
      </c>
      <c r="O686">
        <v>0</v>
      </c>
      <c r="P686">
        <v>0</v>
      </c>
      <c r="Q686">
        <v>6</v>
      </c>
      <c r="R686" s="12">
        <v>0</v>
      </c>
      <c r="S686" s="12">
        <f t="shared" si="10"/>
        <v>0</v>
      </c>
      <c r="T686">
        <v>1.5155086517334</v>
      </c>
      <c r="U686">
        <v>1.45264148712158</v>
      </c>
      <c r="V686">
        <v>1.24185907840729</v>
      </c>
      <c r="W686" s="13">
        <v>0.21078240871429399</v>
      </c>
      <c r="X686">
        <v>0.27364957332611101</v>
      </c>
      <c r="Y686">
        <v>0.27364957332611101</v>
      </c>
      <c r="Z686">
        <v>0</v>
      </c>
      <c r="AA686">
        <v>0.6</v>
      </c>
      <c r="AB686">
        <v>1</v>
      </c>
      <c r="AC686">
        <v>0.75</v>
      </c>
      <c r="AD686">
        <v>0.4</v>
      </c>
      <c r="AE686">
        <v>0.6</v>
      </c>
    </row>
    <row r="687" spans="1:31" x14ac:dyDescent="0.15">
      <c r="A687" s="4">
        <v>878</v>
      </c>
      <c r="B687">
        <v>13</v>
      </c>
      <c r="C687">
        <v>7</v>
      </c>
      <c r="D687">
        <v>10</v>
      </c>
      <c r="E687">
        <v>10</v>
      </c>
      <c r="F687">
        <v>10</v>
      </c>
      <c r="G687">
        <v>0</v>
      </c>
      <c r="H687">
        <v>3</v>
      </c>
      <c r="I687">
        <v>7</v>
      </c>
      <c r="J687">
        <v>0.65</v>
      </c>
      <c r="K687">
        <v>5.2804584503173801</v>
      </c>
      <c r="L687" s="7">
        <v>4.3076705932617196</v>
      </c>
      <c r="M687">
        <v>4.4217872619628897</v>
      </c>
      <c r="N687">
        <v>3.4056377410888699</v>
      </c>
      <c r="O687">
        <v>0</v>
      </c>
      <c r="P687">
        <v>0</v>
      </c>
      <c r="Q687">
        <v>6</v>
      </c>
      <c r="R687" s="12">
        <v>0</v>
      </c>
      <c r="S687" s="12">
        <f t="shared" si="10"/>
        <v>0</v>
      </c>
      <c r="T687">
        <v>1.35372161865234</v>
      </c>
      <c r="U687">
        <v>1.3720499277114899</v>
      </c>
      <c r="V687">
        <v>1.1247593164444001</v>
      </c>
      <c r="W687" s="13">
        <v>0.24729061126709001</v>
      </c>
      <c r="X687">
        <v>0.228962302207947</v>
      </c>
      <c r="Y687">
        <v>0.228962302207947</v>
      </c>
      <c r="Z687">
        <v>0</v>
      </c>
      <c r="AA687">
        <v>0.6</v>
      </c>
      <c r="AB687">
        <v>1</v>
      </c>
      <c r="AC687">
        <v>0.75</v>
      </c>
      <c r="AD687">
        <v>0.4</v>
      </c>
      <c r="AE687">
        <v>0.6</v>
      </c>
    </row>
    <row r="688" spans="1:31" x14ac:dyDescent="0.15">
      <c r="A688" s="4">
        <v>266</v>
      </c>
      <c r="B688">
        <v>11</v>
      </c>
      <c r="C688">
        <v>9</v>
      </c>
      <c r="D688">
        <v>10</v>
      </c>
      <c r="E688">
        <v>10</v>
      </c>
      <c r="F688">
        <v>10</v>
      </c>
      <c r="G688">
        <v>0</v>
      </c>
      <c r="H688">
        <v>1</v>
      </c>
      <c r="I688">
        <v>9</v>
      </c>
      <c r="J688">
        <v>0.55000000000000004</v>
      </c>
      <c r="K688">
        <v>5.3855972290039098</v>
      </c>
      <c r="L688" s="7">
        <v>4.3087959289550799</v>
      </c>
      <c r="M688">
        <v>2.75130271911621</v>
      </c>
      <c r="N688">
        <v>9.0374183654785192</v>
      </c>
      <c r="O688">
        <v>1</v>
      </c>
      <c r="P688">
        <v>1</v>
      </c>
      <c r="Q688">
        <v>10</v>
      </c>
      <c r="R688" s="12">
        <v>0.1</v>
      </c>
      <c r="S688" s="12">
        <f t="shared" si="10"/>
        <v>0.1</v>
      </c>
      <c r="T688">
        <v>1.4614105224609399</v>
      </c>
      <c r="U688">
        <v>1.1153564453125</v>
      </c>
      <c r="V688">
        <v>1.1962985992431601</v>
      </c>
      <c r="W688" s="13">
        <v>8.0942153930664104E-2</v>
      </c>
      <c r="X688">
        <v>0.26511192321777299</v>
      </c>
      <c r="Y688">
        <v>0.26511192321777299</v>
      </c>
      <c r="Z688">
        <v>0.1</v>
      </c>
      <c r="AA688">
        <v>0.9</v>
      </c>
      <c r="AB688">
        <v>0.9</v>
      </c>
      <c r="AC688">
        <v>0.9</v>
      </c>
      <c r="AD688">
        <v>0.1</v>
      </c>
      <c r="AE688">
        <v>0.8</v>
      </c>
    </row>
    <row r="689" spans="1:31" x14ac:dyDescent="0.15">
      <c r="A689" s="4">
        <v>750</v>
      </c>
      <c r="B689">
        <v>14</v>
      </c>
      <c r="C689">
        <v>6</v>
      </c>
      <c r="D689">
        <v>10</v>
      </c>
      <c r="E689">
        <v>10</v>
      </c>
      <c r="F689">
        <v>10</v>
      </c>
      <c r="G689">
        <v>0</v>
      </c>
      <c r="H689">
        <v>4</v>
      </c>
      <c r="I689">
        <v>6</v>
      </c>
      <c r="J689">
        <v>0.7</v>
      </c>
      <c r="K689">
        <v>5.7729606628418004</v>
      </c>
      <c r="L689" s="7">
        <v>4.3101768493652299</v>
      </c>
      <c r="M689">
        <v>4.2357215881347701</v>
      </c>
      <c r="N689">
        <v>3.53287696838379</v>
      </c>
      <c r="O689">
        <v>0</v>
      </c>
      <c r="P689">
        <v>0</v>
      </c>
      <c r="Q689">
        <v>9</v>
      </c>
      <c r="R689" s="12">
        <v>0</v>
      </c>
      <c r="S689" s="12">
        <f t="shared" si="10"/>
        <v>0</v>
      </c>
      <c r="T689">
        <v>1.6196212768554701</v>
      </c>
      <c r="U689">
        <v>1.6056771278381301</v>
      </c>
      <c r="V689">
        <v>1.3341367244720499</v>
      </c>
      <c r="W689" s="13">
        <v>0.27154040336608898</v>
      </c>
      <c r="X689">
        <v>0.28548455238342302</v>
      </c>
      <c r="Y689">
        <v>0.28548455238342302</v>
      </c>
      <c r="Z689">
        <v>0</v>
      </c>
      <c r="AA689">
        <v>0.9</v>
      </c>
      <c r="AB689">
        <v>1</v>
      </c>
      <c r="AC689">
        <v>0.94736842105263197</v>
      </c>
      <c r="AD689">
        <v>0.1</v>
      </c>
      <c r="AE689">
        <v>0.9</v>
      </c>
    </row>
    <row r="690" spans="1:31" x14ac:dyDescent="0.15">
      <c r="A690" s="4">
        <v>165</v>
      </c>
      <c r="B690">
        <v>12</v>
      </c>
      <c r="C690">
        <v>8</v>
      </c>
      <c r="D690">
        <v>10</v>
      </c>
      <c r="E690">
        <v>10</v>
      </c>
      <c r="F690">
        <v>10</v>
      </c>
      <c r="G690">
        <v>0</v>
      </c>
      <c r="H690">
        <v>2</v>
      </c>
      <c r="I690">
        <v>8</v>
      </c>
      <c r="J690">
        <v>0.6</v>
      </c>
      <c r="K690">
        <v>5.5097579956054696</v>
      </c>
      <c r="L690" s="7">
        <v>4.3127384185790998</v>
      </c>
      <c r="M690">
        <v>2.9894371032714799</v>
      </c>
      <c r="N690">
        <v>4.3309688568115199</v>
      </c>
      <c r="O690">
        <v>1</v>
      </c>
      <c r="P690">
        <v>1</v>
      </c>
      <c r="Q690">
        <v>9</v>
      </c>
      <c r="R690" s="12">
        <v>0.1111</v>
      </c>
      <c r="S690" s="12">
        <f t="shared" si="10"/>
        <v>0.1</v>
      </c>
      <c r="T690">
        <v>1.4971160888671899</v>
      </c>
      <c r="U690">
        <v>1.3782424926757799</v>
      </c>
      <c r="V690">
        <v>1.2211551666259799</v>
      </c>
      <c r="W690" s="13">
        <v>0.15708732604980499</v>
      </c>
      <c r="X690">
        <v>0.27596092224121099</v>
      </c>
      <c r="Y690">
        <v>0.27596092224121099</v>
      </c>
      <c r="Z690">
        <v>0.1</v>
      </c>
      <c r="AA690">
        <v>0.8</v>
      </c>
      <c r="AB690">
        <v>0.88888888888888895</v>
      </c>
      <c r="AC690">
        <v>0.84210526315789502</v>
      </c>
      <c r="AD690">
        <v>0.2</v>
      </c>
      <c r="AE690">
        <v>0.7</v>
      </c>
    </row>
    <row r="691" spans="1:31" x14ac:dyDescent="0.15">
      <c r="A691" s="4">
        <v>161</v>
      </c>
      <c r="B691">
        <v>13</v>
      </c>
      <c r="C691">
        <v>7</v>
      </c>
      <c r="D691">
        <v>10</v>
      </c>
      <c r="E691">
        <v>10</v>
      </c>
      <c r="F691">
        <v>10</v>
      </c>
      <c r="G691">
        <v>0</v>
      </c>
      <c r="H691">
        <v>3</v>
      </c>
      <c r="I691">
        <v>7</v>
      </c>
      <c r="J691">
        <v>0.65</v>
      </c>
      <c r="K691">
        <v>5.0195827484130904</v>
      </c>
      <c r="L691" s="7">
        <v>4.3128833770751998</v>
      </c>
      <c r="M691">
        <v>5.1159305572509801</v>
      </c>
      <c r="N691">
        <v>3.5028705596923801</v>
      </c>
      <c r="O691">
        <v>0</v>
      </c>
      <c r="P691">
        <v>0</v>
      </c>
      <c r="Q691">
        <v>5</v>
      </c>
      <c r="R691" s="12">
        <v>0</v>
      </c>
      <c r="S691" s="12">
        <f t="shared" si="10"/>
        <v>0</v>
      </c>
      <c r="T691">
        <v>1.3057498931884799</v>
      </c>
      <c r="U691">
        <v>1.3303470611572299</v>
      </c>
      <c r="V691">
        <v>1.0795485973358101</v>
      </c>
      <c r="W691" s="13">
        <v>0.25079846382141102</v>
      </c>
      <c r="X691">
        <v>0.22620129585266099</v>
      </c>
      <c r="Y691">
        <v>0.22620129585266099</v>
      </c>
      <c r="Z691">
        <v>0</v>
      </c>
      <c r="AA691">
        <v>0.5</v>
      </c>
      <c r="AB691">
        <v>1</v>
      </c>
      <c r="AC691">
        <v>0.66666666666666696</v>
      </c>
      <c r="AD691">
        <v>0.5</v>
      </c>
      <c r="AE691">
        <v>0.5</v>
      </c>
    </row>
    <row r="692" spans="1:31" x14ac:dyDescent="0.15">
      <c r="A692" s="4">
        <v>19</v>
      </c>
      <c r="B692">
        <v>15</v>
      </c>
      <c r="C692">
        <v>5</v>
      </c>
      <c r="D692">
        <v>10</v>
      </c>
      <c r="E692">
        <v>10</v>
      </c>
      <c r="F692">
        <v>10</v>
      </c>
      <c r="G692">
        <v>0</v>
      </c>
      <c r="H692">
        <v>5</v>
      </c>
      <c r="I692">
        <v>5</v>
      </c>
      <c r="J692">
        <v>0.75</v>
      </c>
      <c r="K692">
        <v>5.7425575256347701</v>
      </c>
      <c r="L692" s="7">
        <v>4.3131961822509801</v>
      </c>
      <c r="M692">
        <v>4.4439506530761701</v>
      </c>
      <c r="N692">
        <v>3.1202354431152299</v>
      </c>
      <c r="O692">
        <v>1</v>
      </c>
      <c r="P692">
        <v>1</v>
      </c>
      <c r="Q692">
        <v>11</v>
      </c>
      <c r="R692" s="12">
        <v>9.0899999999999995E-2</v>
      </c>
      <c r="S692" s="12">
        <f t="shared" si="10"/>
        <v>0.1</v>
      </c>
      <c r="T692">
        <v>1.69216728210449</v>
      </c>
      <c r="U692">
        <v>1.69506192207336</v>
      </c>
      <c r="V692">
        <v>1.4024184942245499</v>
      </c>
      <c r="W692" s="13">
        <v>0.29264342784881597</v>
      </c>
      <c r="X692">
        <v>0.28974878787994401</v>
      </c>
      <c r="Y692">
        <v>0.28974878787994401</v>
      </c>
      <c r="Z692">
        <v>0.1</v>
      </c>
      <c r="AA692">
        <v>1</v>
      </c>
      <c r="AB692">
        <v>0.90909090909090895</v>
      </c>
      <c r="AC692">
        <v>0.952380952380952</v>
      </c>
      <c r="AD692">
        <v>0</v>
      </c>
      <c r="AE692">
        <v>0.9</v>
      </c>
    </row>
    <row r="693" spans="1:31" x14ac:dyDescent="0.15">
      <c r="A693" s="4">
        <v>907</v>
      </c>
      <c r="B693">
        <v>12</v>
      </c>
      <c r="C693">
        <v>8</v>
      </c>
      <c r="D693">
        <v>10</v>
      </c>
      <c r="E693">
        <v>10</v>
      </c>
      <c r="F693">
        <v>9</v>
      </c>
      <c r="G693">
        <v>1</v>
      </c>
      <c r="H693">
        <v>3</v>
      </c>
      <c r="I693">
        <v>7</v>
      </c>
      <c r="J693">
        <v>0.6</v>
      </c>
      <c r="K693">
        <v>4.8048553466796902</v>
      </c>
      <c r="L693" s="7">
        <v>4.3209819793701199</v>
      </c>
      <c r="M693">
        <v>5.5042572021484402</v>
      </c>
      <c r="N693">
        <v>3.3033065795898402</v>
      </c>
      <c r="O693">
        <v>0</v>
      </c>
      <c r="P693">
        <v>0</v>
      </c>
      <c r="Q693">
        <v>8</v>
      </c>
      <c r="R693" s="12">
        <v>0</v>
      </c>
      <c r="S693" s="12">
        <f t="shared" si="10"/>
        <v>0</v>
      </c>
      <c r="T693">
        <v>1.05770683288574</v>
      </c>
      <c r="U693">
        <v>1.08261489868164</v>
      </c>
      <c r="V693">
        <v>0.89404332637786899</v>
      </c>
      <c r="W693" s="13">
        <v>0.188571572303772</v>
      </c>
      <c r="X693">
        <v>0.16366350650787401</v>
      </c>
      <c r="Y693">
        <v>0.16366350650787401</v>
      </c>
      <c r="Z693">
        <v>0</v>
      </c>
      <c r="AA693">
        <v>0.8</v>
      </c>
      <c r="AB693">
        <v>1</v>
      </c>
      <c r="AC693">
        <v>0.88888888888888895</v>
      </c>
      <c r="AD693">
        <v>0.2</v>
      </c>
      <c r="AE693">
        <v>0.8</v>
      </c>
    </row>
    <row r="694" spans="1:31" x14ac:dyDescent="0.15">
      <c r="A694" s="4">
        <v>744</v>
      </c>
      <c r="B694">
        <v>11</v>
      </c>
      <c r="C694">
        <v>9</v>
      </c>
      <c r="D694">
        <v>10</v>
      </c>
      <c r="E694">
        <v>10</v>
      </c>
      <c r="F694">
        <v>10</v>
      </c>
      <c r="G694">
        <v>0</v>
      </c>
      <c r="H694">
        <v>1</v>
      </c>
      <c r="I694">
        <v>9</v>
      </c>
      <c r="J694">
        <v>0.55000000000000004</v>
      </c>
      <c r="K694">
        <v>4.7209663391113299</v>
      </c>
      <c r="L694" s="7">
        <v>4.3212051391601598</v>
      </c>
      <c r="M694">
        <v>7.5858478546142596</v>
      </c>
      <c r="N694">
        <v>7.6249656677246103</v>
      </c>
      <c r="O694">
        <v>0</v>
      </c>
      <c r="P694">
        <v>0</v>
      </c>
      <c r="Q694">
        <v>5</v>
      </c>
      <c r="R694" s="12">
        <v>0</v>
      </c>
      <c r="S694" s="12">
        <f t="shared" si="10"/>
        <v>0</v>
      </c>
      <c r="T694">
        <v>1.2106895446777299</v>
      </c>
      <c r="U694">
        <v>1.1806106567382799</v>
      </c>
      <c r="V694">
        <v>1.0100742578506501</v>
      </c>
      <c r="W694" s="13">
        <v>0.170536398887634</v>
      </c>
      <c r="X694">
        <v>0.20061528682708701</v>
      </c>
      <c r="Y694">
        <v>0.20061528682708701</v>
      </c>
      <c r="Z694">
        <v>0</v>
      </c>
      <c r="AA694">
        <v>0.5</v>
      </c>
      <c r="AB694">
        <v>1</v>
      </c>
      <c r="AC694">
        <v>0.66666666666666696</v>
      </c>
      <c r="AD694">
        <v>0.5</v>
      </c>
      <c r="AE694">
        <v>0.5</v>
      </c>
    </row>
    <row r="695" spans="1:31" x14ac:dyDescent="0.15">
      <c r="A695" s="4">
        <v>824</v>
      </c>
      <c r="B695">
        <v>11</v>
      </c>
      <c r="C695">
        <v>9</v>
      </c>
      <c r="D695">
        <v>10</v>
      </c>
      <c r="E695">
        <v>10</v>
      </c>
      <c r="F695">
        <v>10</v>
      </c>
      <c r="G695">
        <v>0</v>
      </c>
      <c r="H695">
        <v>1</v>
      </c>
      <c r="I695">
        <v>9</v>
      </c>
      <c r="J695">
        <v>0.55000000000000004</v>
      </c>
      <c r="K695">
        <v>5.1635837554931596</v>
      </c>
      <c r="L695" s="7">
        <v>4.3282947540283203</v>
      </c>
      <c r="M695">
        <v>4.6453266143798801</v>
      </c>
      <c r="N695">
        <v>8.7051639556884801</v>
      </c>
      <c r="O695">
        <v>1</v>
      </c>
      <c r="P695">
        <v>1</v>
      </c>
      <c r="Q695">
        <v>10</v>
      </c>
      <c r="R695" s="12">
        <v>0.1</v>
      </c>
      <c r="S695" s="12">
        <f t="shared" si="10"/>
        <v>0.1</v>
      </c>
      <c r="T695">
        <v>1.5068454742431601</v>
      </c>
      <c r="U695">
        <v>1.2630596160888701</v>
      </c>
      <c r="V695">
        <v>1.2353279590606701</v>
      </c>
      <c r="W695" s="13">
        <v>2.7731657028198201E-2</v>
      </c>
      <c r="X695">
        <v>0.27151751518249501</v>
      </c>
      <c r="Y695">
        <v>0.27151751518249501</v>
      </c>
      <c r="Z695">
        <v>0.1</v>
      </c>
      <c r="AA695">
        <v>0.9</v>
      </c>
      <c r="AB695">
        <v>0.9</v>
      </c>
      <c r="AC695">
        <v>0.9</v>
      </c>
      <c r="AD695">
        <v>0.1</v>
      </c>
      <c r="AE695">
        <v>0.8</v>
      </c>
    </row>
    <row r="696" spans="1:31" x14ac:dyDescent="0.15">
      <c r="A696" s="4">
        <v>426</v>
      </c>
      <c r="B696">
        <v>13</v>
      </c>
      <c r="C696">
        <v>7</v>
      </c>
      <c r="D696">
        <v>10</v>
      </c>
      <c r="E696">
        <v>10</v>
      </c>
      <c r="F696">
        <v>10</v>
      </c>
      <c r="G696">
        <v>0</v>
      </c>
      <c r="H696">
        <v>3</v>
      </c>
      <c r="I696">
        <v>7</v>
      </c>
      <c r="J696">
        <v>0.65</v>
      </c>
      <c r="K696">
        <v>5.5650978088378897</v>
      </c>
      <c r="L696" s="7">
        <v>4.3290309906005904</v>
      </c>
      <c r="M696">
        <v>4.2775154113769496</v>
      </c>
      <c r="N696">
        <v>4.0466403961181596</v>
      </c>
      <c r="O696">
        <v>0</v>
      </c>
      <c r="P696">
        <v>0</v>
      </c>
      <c r="Q696">
        <v>4</v>
      </c>
      <c r="R696" s="12">
        <v>0</v>
      </c>
      <c r="S696" s="12">
        <f t="shared" si="10"/>
        <v>0</v>
      </c>
      <c r="T696">
        <v>1.3698768615722701</v>
      </c>
      <c r="U696">
        <v>1.3491910696029701</v>
      </c>
      <c r="V696">
        <v>1.14192843437195</v>
      </c>
      <c r="W696" s="13">
        <v>0.20726263523101801</v>
      </c>
      <c r="X696">
        <v>0.22794842720031699</v>
      </c>
      <c r="Y696">
        <v>0.22794842720031699</v>
      </c>
      <c r="Z696">
        <v>0</v>
      </c>
      <c r="AA696">
        <v>0.4</v>
      </c>
      <c r="AB696">
        <v>1</v>
      </c>
      <c r="AC696">
        <v>0.57142857142857195</v>
      </c>
      <c r="AD696">
        <v>0.6</v>
      </c>
      <c r="AE696">
        <v>0.4</v>
      </c>
    </row>
    <row r="697" spans="1:31" x14ac:dyDescent="0.15">
      <c r="A697" s="4">
        <v>691</v>
      </c>
      <c r="B697">
        <v>12</v>
      </c>
      <c r="C697">
        <v>8</v>
      </c>
      <c r="D697">
        <v>10</v>
      </c>
      <c r="E697">
        <v>10</v>
      </c>
      <c r="F697">
        <v>10</v>
      </c>
      <c r="G697">
        <v>0</v>
      </c>
      <c r="H697">
        <v>2</v>
      </c>
      <c r="I697">
        <v>8</v>
      </c>
      <c r="J697">
        <v>0.6</v>
      </c>
      <c r="K697">
        <v>4.8964290618896502</v>
      </c>
      <c r="L697" s="7">
        <v>4.3294925689697301</v>
      </c>
      <c r="M697">
        <v>5.4716281890869096</v>
      </c>
      <c r="N697">
        <v>4.26235008239746</v>
      </c>
      <c r="O697">
        <v>0</v>
      </c>
      <c r="P697">
        <v>0</v>
      </c>
      <c r="Q697">
        <v>7</v>
      </c>
      <c r="R697" s="12">
        <v>0</v>
      </c>
      <c r="S697" s="12">
        <f t="shared" si="10"/>
        <v>0</v>
      </c>
      <c r="T697">
        <v>1.1097564697265601</v>
      </c>
      <c r="U697">
        <v>1.1316432952880899</v>
      </c>
      <c r="V697">
        <v>0.93526744842529297</v>
      </c>
      <c r="W697" s="13">
        <v>0.196375846862793</v>
      </c>
      <c r="X697">
        <v>0.17448902130127</v>
      </c>
      <c r="Y697">
        <v>0.17448902130127</v>
      </c>
      <c r="Z697">
        <v>0</v>
      </c>
      <c r="AA697">
        <v>0.7</v>
      </c>
      <c r="AB697">
        <v>1</v>
      </c>
      <c r="AC697">
        <v>0.82352941176470595</v>
      </c>
      <c r="AD697">
        <v>0.3</v>
      </c>
      <c r="AE697">
        <v>0.7</v>
      </c>
    </row>
    <row r="698" spans="1:31" x14ac:dyDescent="0.15">
      <c r="A698" s="4">
        <v>722</v>
      </c>
      <c r="B698">
        <v>11</v>
      </c>
      <c r="C698">
        <v>9</v>
      </c>
      <c r="D698">
        <v>10</v>
      </c>
      <c r="E698">
        <v>10</v>
      </c>
      <c r="F698">
        <v>9</v>
      </c>
      <c r="G698">
        <v>1</v>
      </c>
      <c r="H698">
        <v>2</v>
      </c>
      <c r="I698">
        <v>8</v>
      </c>
      <c r="J698">
        <v>0.55000000000000004</v>
      </c>
      <c r="K698">
        <v>5.2429428100585902</v>
      </c>
      <c r="L698" s="7">
        <v>4.3295440673828098</v>
      </c>
      <c r="M698">
        <v>4.3462657928466797</v>
      </c>
      <c r="N698">
        <v>4.5878963470459002</v>
      </c>
      <c r="O698">
        <v>0</v>
      </c>
      <c r="P698">
        <v>0</v>
      </c>
      <c r="Q698">
        <v>7</v>
      </c>
      <c r="R698" s="12">
        <v>0</v>
      </c>
      <c r="S698" s="12">
        <f t="shared" si="10"/>
        <v>0</v>
      </c>
      <c r="T698">
        <v>1.10601234436035</v>
      </c>
      <c r="U698">
        <v>1.06958103179932</v>
      </c>
      <c r="V698">
        <v>0.93851566314697299</v>
      </c>
      <c r="W698" s="13">
        <v>0.131065368652344</v>
      </c>
      <c r="X698">
        <v>0.16749668121337899</v>
      </c>
      <c r="Y698">
        <v>0.16749668121337899</v>
      </c>
      <c r="Z698">
        <v>0</v>
      </c>
      <c r="AA698">
        <v>0.7</v>
      </c>
      <c r="AB698">
        <v>1</v>
      </c>
      <c r="AC698">
        <v>0.82352941176470595</v>
      </c>
      <c r="AD698">
        <v>0.3</v>
      </c>
      <c r="AE698">
        <v>0.7</v>
      </c>
    </row>
    <row r="699" spans="1:31" x14ac:dyDescent="0.15">
      <c r="A699" s="4">
        <v>628</v>
      </c>
      <c r="B699">
        <v>15</v>
      </c>
      <c r="C699">
        <v>5</v>
      </c>
      <c r="D699">
        <v>10</v>
      </c>
      <c r="E699">
        <v>10</v>
      </c>
      <c r="F699">
        <v>10</v>
      </c>
      <c r="G699">
        <v>0</v>
      </c>
      <c r="H699">
        <v>5</v>
      </c>
      <c r="I699">
        <v>5</v>
      </c>
      <c r="J699">
        <v>0.75</v>
      </c>
      <c r="K699">
        <v>6.18233299255371</v>
      </c>
      <c r="L699" s="7">
        <v>4.3301734924316397</v>
      </c>
      <c r="M699">
        <v>4.0768737792968697</v>
      </c>
      <c r="N699">
        <v>3.1977233886718701</v>
      </c>
      <c r="O699">
        <v>0</v>
      </c>
      <c r="P699">
        <v>0</v>
      </c>
      <c r="Q699">
        <v>7</v>
      </c>
      <c r="R699" s="12">
        <v>0</v>
      </c>
      <c r="S699" s="12">
        <f t="shared" si="10"/>
        <v>0</v>
      </c>
      <c r="T699">
        <v>1.7620944976806601</v>
      </c>
      <c r="U699">
        <v>1.7751601934432999</v>
      </c>
      <c r="V699">
        <v>1.4573606252670299</v>
      </c>
      <c r="W699" s="13">
        <v>0.31779956817626898</v>
      </c>
      <c r="X699">
        <v>0.30473387241363498</v>
      </c>
      <c r="Y699">
        <v>0.30473387241363498</v>
      </c>
      <c r="Z699">
        <v>0</v>
      </c>
      <c r="AA699">
        <v>0.7</v>
      </c>
      <c r="AB699">
        <v>1</v>
      </c>
      <c r="AC699">
        <v>0.82352941176470595</v>
      </c>
      <c r="AD699">
        <v>0.3</v>
      </c>
      <c r="AE699">
        <v>0.7</v>
      </c>
    </row>
    <row r="700" spans="1:31" x14ac:dyDescent="0.15">
      <c r="A700" s="4">
        <v>26</v>
      </c>
      <c r="B700">
        <v>12</v>
      </c>
      <c r="C700">
        <v>8</v>
      </c>
      <c r="D700">
        <v>10</v>
      </c>
      <c r="E700">
        <v>10</v>
      </c>
      <c r="F700">
        <v>10</v>
      </c>
      <c r="G700">
        <v>0</v>
      </c>
      <c r="H700">
        <v>2</v>
      </c>
      <c r="I700">
        <v>8</v>
      </c>
      <c r="J700">
        <v>0.6</v>
      </c>
      <c r="K700">
        <v>5.2552204132080096</v>
      </c>
      <c r="L700" s="7">
        <v>4.3341083526611301</v>
      </c>
      <c r="M700">
        <v>4.9047622680664098</v>
      </c>
      <c r="N700">
        <v>5.3188915252685502</v>
      </c>
      <c r="O700">
        <v>0</v>
      </c>
      <c r="P700">
        <v>0</v>
      </c>
      <c r="Q700">
        <v>4</v>
      </c>
      <c r="R700" s="12">
        <v>0</v>
      </c>
      <c r="S700" s="12">
        <f t="shared" si="10"/>
        <v>0</v>
      </c>
      <c r="T700">
        <v>1.20943450927734</v>
      </c>
      <c r="U700">
        <v>1.1855440139770499</v>
      </c>
      <c r="V700">
        <v>1.0173877477645901</v>
      </c>
      <c r="W700" s="13">
        <v>0.16815626621246299</v>
      </c>
      <c r="X700">
        <v>0.19204676151275599</v>
      </c>
      <c r="Y700">
        <v>0.19204676151275599</v>
      </c>
      <c r="Z700">
        <v>0</v>
      </c>
      <c r="AA700">
        <v>0.4</v>
      </c>
      <c r="AB700">
        <v>1</v>
      </c>
      <c r="AC700">
        <v>0.57142857142857195</v>
      </c>
      <c r="AD700">
        <v>0.6</v>
      </c>
      <c r="AE700">
        <v>0.4</v>
      </c>
    </row>
    <row r="701" spans="1:31" x14ac:dyDescent="0.15">
      <c r="A701" s="4">
        <v>810</v>
      </c>
      <c r="B701">
        <v>11</v>
      </c>
      <c r="C701">
        <v>9</v>
      </c>
      <c r="D701">
        <v>10</v>
      </c>
      <c r="E701">
        <v>10</v>
      </c>
      <c r="F701">
        <v>10</v>
      </c>
      <c r="G701">
        <v>0</v>
      </c>
      <c r="H701">
        <v>1</v>
      </c>
      <c r="I701">
        <v>9</v>
      </c>
      <c r="J701">
        <v>0.55000000000000004</v>
      </c>
      <c r="K701">
        <v>4.8922367095947301</v>
      </c>
      <c r="L701" s="7">
        <v>4.3384208679199201</v>
      </c>
      <c r="M701">
        <v>6.7345428466796902</v>
      </c>
      <c r="N701">
        <v>8.2005157470703107</v>
      </c>
      <c r="O701">
        <v>0</v>
      </c>
      <c r="P701">
        <v>0</v>
      </c>
      <c r="Q701">
        <v>8</v>
      </c>
      <c r="R701" s="12">
        <v>0</v>
      </c>
      <c r="S701" s="12">
        <f t="shared" si="10"/>
        <v>0</v>
      </c>
      <c r="T701">
        <v>1.2678184509277299</v>
      </c>
      <c r="U701">
        <v>1.1643428802490201</v>
      </c>
      <c r="V701">
        <v>1.0527038574218699</v>
      </c>
      <c r="W701" s="13">
        <v>0.11163902282714799</v>
      </c>
      <c r="X701">
        <v>0.21511459350585899</v>
      </c>
      <c r="Y701">
        <v>0.21511459350585899</v>
      </c>
      <c r="Z701">
        <v>0</v>
      </c>
      <c r="AA701">
        <v>0.8</v>
      </c>
      <c r="AB701">
        <v>1</v>
      </c>
      <c r="AC701">
        <v>0.88888888888888895</v>
      </c>
      <c r="AD701">
        <v>0.2</v>
      </c>
      <c r="AE701">
        <v>0.8</v>
      </c>
    </row>
    <row r="702" spans="1:31" x14ac:dyDescent="0.15">
      <c r="A702" s="4">
        <v>827</v>
      </c>
      <c r="B702">
        <v>12</v>
      </c>
      <c r="C702">
        <v>8</v>
      </c>
      <c r="D702">
        <v>10</v>
      </c>
      <c r="E702">
        <v>10</v>
      </c>
      <c r="F702">
        <v>10</v>
      </c>
      <c r="G702">
        <v>0</v>
      </c>
      <c r="H702">
        <v>2</v>
      </c>
      <c r="I702">
        <v>8</v>
      </c>
      <c r="J702">
        <v>0.6</v>
      </c>
      <c r="K702">
        <v>4.7000236511230504</v>
      </c>
      <c r="L702" s="7">
        <v>4.3390541076660201</v>
      </c>
      <c r="M702">
        <v>5.9430351257324201</v>
      </c>
      <c r="N702">
        <v>3.8098163604736301</v>
      </c>
      <c r="O702">
        <v>0</v>
      </c>
      <c r="P702">
        <v>0</v>
      </c>
      <c r="Q702">
        <v>9</v>
      </c>
      <c r="R702" s="12">
        <v>0</v>
      </c>
      <c r="S702" s="12">
        <f t="shared" si="10"/>
        <v>0</v>
      </c>
      <c r="T702">
        <v>1.2329559326171899</v>
      </c>
      <c r="U702">
        <v>1.2876396179199201</v>
      </c>
      <c r="V702">
        <v>1.01820540428162</v>
      </c>
      <c r="W702" s="13">
        <v>0.269434213638306</v>
      </c>
      <c r="X702">
        <v>0.21475052833557101</v>
      </c>
      <c r="Y702">
        <v>0.21475052833557101</v>
      </c>
      <c r="Z702">
        <v>0</v>
      </c>
      <c r="AA702">
        <v>0.9</v>
      </c>
      <c r="AB702">
        <v>1</v>
      </c>
      <c r="AC702">
        <v>0.94736842105263197</v>
      </c>
      <c r="AD702">
        <v>0.1</v>
      </c>
      <c r="AE702">
        <v>0.9</v>
      </c>
    </row>
    <row r="703" spans="1:31" x14ac:dyDescent="0.15">
      <c r="A703" s="4">
        <v>568</v>
      </c>
      <c r="B703">
        <v>15</v>
      </c>
      <c r="C703">
        <v>5</v>
      </c>
      <c r="D703">
        <v>10</v>
      </c>
      <c r="E703">
        <v>10</v>
      </c>
      <c r="F703">
        <v>10</v>
      </c>
      <c r="G703">
        <v>0</v>
      </c>
      <c r="H703">
        <v>5</v>
      </c>
      <c r="I703">
        <v>5</v>
      </c>
      <c r="J703">
        <v>0.75</v>
      </c>
      <c r="K703">
        <v>5.67836570739746</v>
      </c>
      <c r="L703" s="7">
        <v>4.3404655456543004</v>
      </c>
      <c r="M703">
        <v>4.8911170959472701</v>
      </c>
      <c r="N703">
        <v>3.7771015167236301</v>
      </c>
      <c r="O703">
        <v>0</v>
      </c>
      <c r="P703">
        <v>0</v>
      </c>
      <c r="Q703">
        <v>9</v>
      </c>
      <c r="R703" s="12">
        <v>0</v>
      </c>
      <c r="S703" s="12">
        <f t="shared" si="10"/>
        <v>0</v>
      </c>
      <c r="T703">
        <v>1.7539424896240201</v>
      </c>
      <c r="U703">
        <v>1.7206493616104099</v>
      </c>
      <c r="V703">
        <v>1.46603047847748</v>
      </c>
      <c r="W703" s="13">
        <v>0.25461888313293501</v>
      </c>
      <c r="X703">
        <v>0.28791201114654502</v>
      </c>
      <c r="Y703">
        <v>0.28791201114654502</v>
      </c>
      <c r="Z703">
        <v>0</v>
      </c>
      <c r="AA703">
        <v>0.9</v>
      </c>
      <c r="AB703">
        <v>1</v>
      </c>
      <c r="AC703">
        <v>0.94736842105263197</v>
      </c>
      <c r="AD703">
        <v>0.1</v>
      </c>
      <c r="AE703">
        <v>0.9</v>
      </c>
    </row>
    <row r="704" spans="1:31" x14ac:dyDescent="0.15">
      <c r="A704" s="4">
        <v>997</v>
      </c>
      <c r="B704">
        <v>11</v>
      </c>
      <c r="C704">
        <v>9</v>
      </c>
      <c r="D704">
        <v>10</v>
      </c>
      <c r="E704">
        <v>10</v>
      </c>
      <c r="F704">
        <v>9</v>
      </c>
      <c r="G704">
        <v>1</v>
      </c>
      <c r="H704">
        <v>2</v>
      </c>
      <c r="I704">
        <v>8</v>
      </c>
      <c r="J704">
        <v>0.55000000000000004</v>
      </c>
      <c r="K704">
        <v>4.6516838073730504</v>
      </c>
      <c r="L704" s="7">
        <v>4.3425559997558603</v>
      </c>
      <c r="M704">
        <v>6.0293121337890598</v>
      </c>
      <c r="N704">
        <v>3.6540908813476598</v>
      </c>
      <c r="O704">
        <v>0</v>
      </c>
      <c r="P704">
        <v>0</v>
      </c>
      <c r="Q704">
        <v>6</v>
      </c>
      <c r="R704" s="12">
        <v>0</v>
      </c>
      <c r="S704" s="12">
        <f t="shared" si="10"/>
        <v>0</v>
      </c>
      <c r="T704">
        <v>1.04219245910645</v>
      </c>
      <c r="U704">
        <v>1.07353687286377</v>
      </c>
      <c r="V704">
        <v>0.88867664337158203</v>
      </c>
      <c r="W704" s="13">
        <v>0.184860229492187</v>
      </c>
      <c r="X704">
        <v>0.153515815734863</v>
      </c>
      <c r="Y704">
        <v>0.153515815734863</v>
      </c>
      <c r="Z704">
        <v>0</v>
      </c>
      <c r="AA704">
        <v>0.6</v>
      </c>
      <c r="AB704">
        <v>1</v>
      </c>
      <c r="AC704">
        <v>0.75</v>
      </c>
      <c r="AD704">
        <v>0.4</v>
      </c>
      <c r="AE704">
        <v>0.6</v>
      </c>
    </row>
    <row r="705" spans="1:31" x14ac:dyDescent="0.15">
      <c r="A705" s="4">
        <v>993</v>
      </c>
      <c r="B705">
        <v>12</v>
      </c>
      <c r="C705">
        <v>8</v>
      </c>
      <c r="D705">
        <v>10</v>
      </c>
      <c r="E705">
        <v>10</v>
      </c>
      <c r="F705">
        <v>10</v>
      </c>
      <c r="G705">
        <v>0</v>
      </c>
      <c r="H705">
        <v>2</v>
      </c>
      <c r="I705">
        <v>8</v>
      </c>
      <c r="J705">
        <v>0.6</v>
      </c>
      <c r="K705">
        <v>5.0219879150390598</v>
      </c>
      <c r="L705" s="7">
        <v>4.3445358276367196</v>
      </c>
      <c r="M705">
        <v>5.1888332366943404</v>
      </c>
      <c r="N705">
        <v>4.4426212310790998</v>
      </c>
      <c r="O705">
        <v>0</v>
      </c>
      <c r="P705">
        <v>0</v>
      </c>
      <c r="Q705">
        <v>9</v>
      </c>
      <c r="R705" s="12">
        <v>0</v>
      </c>
      <c r="S705" s="12">
        <f t="shared" si="10"/>
        <v>0</v>
      </c>
      <c r="T705">
        <v>1.32853507995605</v>
      </c>
      <c r="U705">
        <v>1.3056221008300799</v>
      </c>
      <c r="V705">
        <v>1.0897022485732999</v>
      </c>
      <c r="W705" s="13">
        <v>0.21591985225677501</v>
      </c>
      <c r="X705">
        <v>0.23883283138275099</v>
      </c>
      <c r="Y705">
        <v>0.23883283138275099</v>
      </c>
      <c r="Z705">
        <v>0</v>
      </c>
      <c r="AA705">
        <v>0.9</v>
      </c>
      <c r="AB705">
        <v>1</v>
      </c>
      <c r="AC705">
        <v>0.94736842105263197</v>
      </c>
      <c r="AD705">
        <v>0.1</v>
      </c>
      <c r="AE705">
        <v>0.9</v>
      </c>
    </row>
    <row r="706" spans="1:31" x14ac:dyDescent="0.15">
      <c r="A706" s="4">
        <v>441</v>
      </c>
      <c r="B706">
        <v>13</v>
      </c>
      <c r="C706">
        <v>7</v>
      </c>
      <c r="D706">
        <v>10</v>
      </c>
      <c r="E706">
        <v>10</v>
      </c>
      <c r="F706">
        <v>10</v>
      </c>
      <c r="G706">
        <v>0</v>
      </c>
      <c r="H706">
        <v>3</v>
      </c>
      <c r="I706">
        <v>7</v>
      </c>
      <c r="J706">
        <v>0.65</v>
      </c>
      <c r="K706">
        <v>5.8472766876220703</v>
      </c>
      <c r="L706" s="7">
        <v>4.3530788421630904</v>
      </c>
      <c r="M706">
        <v>3.8018550872802699</v>
      </c>
      <c r="N706">
        <v>4.1932029724121103</v>
      </c>
      <c r="O706">
        <v>1</v>
      </c>
      <c r="P706">
        <v>1</v>
      </c>
      <c r="Q706">
        <v>10</v>
      </c>
      <c r="R706" s="12">
        <v>0.1</v>
      </c>
      <c r="S706" s="12">
        <f t="shared" ref="S706:S769" si="11">O706/E706</f>
        <v>0.1</v>
      </c>
      <c r="T706">
        <v>1.42729568481445</v>
      </c>
      <c r="U706">
        <v>1.4045047760009799</v>
      </c>
      <c r="V706">
        <v>1.19145619869232</v>
      </c>
      <c r="W706" s="13">
        <v>0.21304857730865501</v>
      </c>
      <c r="X706">
        <v>0.23583948612213099</v>
      </c>
      <c r="Y706">
        <v>0.23583948612213099</v>
      </c>
      <c r="Z706">
        <v>0.1</v>
      </c>
      <c r="AA706">
        <v>0.9</v>
      </c>
      <c r="AB706">
        <v>0.9</v>
      </c>
      <c r="AC706">
        <v>0.9</v>
      </c>
      <c r="AD706">
        <v>0.1</v>
      </c>
      <c r="AE706">
        <v>0.8</v>
      </c>
    </row>
    <row r="707" spans="1:31" x14ac:dyDescent="0.15">
      <c r="A707" s="4">
        <v>38</v>
      </c>
      <c r="B707">
        <v>13</v>
      </c>
      <c r="C707">
        <v>7</v>
      </c>
      <c r="D707">
        <v>10</v>
      </c>
      <c r="E707">
        <v>10</v>
      </c>
      <c r="F707">
        <v>10</v>
      </c>
      <c r="G707">
        <v>0</v>
      </c>
      <c r="H707">
        <v>3</v>
      </c>
      <c r="I707">
        <v>7</v>
      </c>
      <c r="J707">
        <v>0.65</v>
      </c>
      <c r="K707">
        <v>6.3627128601074201</v>
      </c>
      <c r="L707" s="7">
        <v>4.3554134368896502</v>
      </c>
      <c r="M707">
        <v>2.7496147155761701</v>
      </c>
      <c r="N707">
        <v>4.3970069885253897</v>
      </c>
      <c r="O707">
        <v>1</v>
      </c>
      <c r="P707">
        <v>1</v>
      </c>
      <c r="Q707">
        <v>8</v>
      </c>
      <c r="R707" s="12">
        <v>0.125</v>
      </c>
      <c r="S707" s="12">
        <f t="shared" si="11"/>
        <v>0.1</v>
      </c>
      <c r="T707">
        <v>1.58205413818359</v>
      </c>
      <c r="U707">
        <v>1.49879515171051</v>
      </c>
      <c r="V707">
        <v>1.31001341342926</v>
      </c>
      <c r="W707" s="13">
        <v>0.18878173828125</v>
      </c>
      <c r="X707">
        <v>0.272040724754333</v>
      </c>
      <c r="Y707">
        <v>0.272040724754333</v>
      </c>
      <c r="Z707">
        <v>0.1</v>
      </c>
      <c r="AA707">
        <v>0.7</v>
      </c>
      <c r="AB707">
        <v>0.875</v>
      </c>
      <c r="AC707">
        <v>0.77777777777777801</v>
      </c>
      <c r="AD707">
        <v>0.3</v>
      </c>
      <c r="AE707">
        <v>0.6</v>
      </c>
    </row>
    <row r="708" spans="1:31" x14ac:dyDescent="0.15">
      <c r="A708" s="4">
        <v>406</v>
      </c>
      <c r="B708">
        <v>12</v>
      </c>
      <c r="C708">
        <v>8</v>
      </c>
      <c r="D708">
        <v>10</v>
      </c>
      <c r="E708">
        <v>10</v>
      </c>
      <c r="F708">
        <v>10</v>
      </c>
      <c r="G708">
        <v>0</v>
      </c>
      <c r="H708">
        <v>2</v>
      </c>
      <c r="I708">
        <v>8</v>
      </c>
      <c r="J708">
        <v>0.6</v>
      </c>
      <c r="K708">
        <v>5.4572658538818404</v>
      </c>
      <c r="L708" s="7">
        <v>4.3595752716064498</v>
      </c>
      <c r="M708">
        <v>3.3601551055908199</v>
      </c>
      <c r="N708">
        <v>4.2392005920410201</v>
      </c>
      <c r="O708">
        <v>1</v>
      </c>
      <c r="P708">
        <v>1</v>
      </c>
      <c r="Q708">
        <v>9</v>
      </c>
      <c r="R708" s="12">
        <v>0.1111</v>
      </c>
      <c r="S708" s="12">
        <f t="shared" si="11"/>
        <v>0.1</v>
      </c>
      <c r="T708">
        <v>1.5279960632324201</v>
      </c>
      <c r="U708">
        <v>1.43994617462158</v>
      </c>
      <c r="V708">
        <v>1.24972224235535</v>
      </c>
      <c r="W708" s="13">
        <v>0.19022393226623499</v>
      </c>
      <c r="X708">
        <v>0.27827382087707497</v>
      </c>
      <c r="Y708">
        <v>0.27827382087707497</v>
      </c>
      <c r="Z708">
        <v>0.1</v>
      </c>
      <c r="AA708">
        <v>0.8</v>
      </c>
      <c r="AB708">
        <v>0.88888888888888895</v>
      </c>
      <c r="AC708">
        <v>0.84210526315789502</v>
      </c>
      <c r="AD708">
        <v>0.2</v>
      </c>
      <c r="AE708">
        <v>0.7</v>
      </c>
    </row>
    <row r="709" spans="1:31" x14ac:dyDescent="0.15">
      <c r="A709" s="4">
        <v>8</v>
      </c>
      <c r="B709">
        <v>13</v>
      </c>
      <c r="C709">
        <v>7</v>
      </c>
      <c r="D709">
        <v>10</v>
      </c>
      <c r="E709">
        <v>10</v>
      </c>
      <c r="F709">
        <v>10</v>
      </c>
      <c r="G709">
        <v>0</v>
      </c>
      <c r="H709">
        <v>3</v>
      </c>
      <c r="I709">
        <v>7</v>
      </c>
      <c r="J709">
        <v>0.65</v>
      </c>
      <c r="K709">
        <v>6.0071735382080096</v>
      </c>
      <c r="L709" s="7">
        <v>4.3610515594482404</v>
      </c>
      <c r="M709">
        <v>3.6529579162597701</v>
      </c>
      <c r="N709">
        <v>4.4755020141601598</v>
      </c>
      <c r="O709">
        <v>1</v>
      </c>
      <c r="P709">
        <v>1</v>
      </c>
      <c r="Q709">
        <v>10</v>
      </c>
      <c r="R709" s="12">
        <v>0.1</v>
      </c>
      <c r="S709" s="12">
        <f t="shared" si="11"/>
        <v>0.1</v>
      </c>
      <c r="T709">
        <v>1.7192249298095701</v>
      </c>
      <c r="U709">
        <v>1.63558709621429</v>
      </c>
      <c r="V709">
        <v>1.4086596965789799</v>
      </c>
      <c r="W709" s="13">
        <v>0.226927399635315</v>
      </c>
      <c r="X709">
        <v>0.31056523323059099</v>
      </c>
      <c r="Y709">
        <v>0.31056523323059099</v>
      </c>
      <c r="Z709">
        <v>0.1</v>
      </c>
      <c r="AA709">
        <v>0.9</v>
      </c>
      <c r="AB709">
        <v>0.9</v>
      </c>
      <c r="AC709">
        <v>0.9</v>
      </c>
      <c r="AD709">
        <v>0.1</v>
      </c>
      <c r="AE709">
        <v>0.8</v>
      </c>
    </row>
    <row r="710" spans="1:31" x14ac:dyDescent="0.15">
      <c r="A710" s="4">
        <v>877</v>
      </c>
      <c r="B710">
        <v>11</v>
      </c>
      <c r="C710">
        <v>9</v>
      </c>
      <c r="D710">
        <v>10</v>
      </c>
      <c r="E710">
        <v>10</v>
      </c>
      <c r="F710">
        <v>9</v>
      </c>
      <c r="G710">
        <v>1</v>
      </c>
      <c r="H710">
        <v>2</v>
      </c>
      <c r="I710">
        <v>8</v>
      </c>
      <c r="J710">
        <v>0.55000000000000004</v>
      </c>
      <c r="K710">
        <v>5.5393753051757804</v>
      </c>
      <c r="L710" s="7">
        <v>4.3622283935546902</v>
      </c>
      <c r="M710">
        <v>3.3782615661621098</v>
      </c>
      <c r="N710">
        <v>4.6557807922363299</v>
      </c>
      <c r="O710">
        <v>1</v>
      </c>
      <c r="P710">
        <v>1</v>
      </c>
      <c r="Q710">
        <v>8</v>
      </c>
      <c r="R710" s="12">
        <v>0.125</v>
      </c>
      <c r="S710" s="12">
        <f t="shared" si="11"/>
        <v>0.1</v>
      </c>
      <c r="T710">
        <v>1.30365562438965</v>
      </c>
      <c r="U710">
        <v>1.19980239868164</v>
      </c>
      <c r="V710">
        <v>1.0883977413177499</v>
      </c>
      <c r="W710" s="13">
        <v>0.111404657363892</v>
      </c>
      <c r="X710">
        <v>0.215257883071899</v>
      </c>
      <c r="Y710">
        <v>0.215257883071899</v>
      </c>
      <c r="Z710">
        <v>0.1</v>
      </c>
      <c r="AA710">
        <v>0.7</v>
      </c>
      <c r="AB710">
        <v>0.875</v>
      </c>
      <c r="AC710">
        <v>0.77777777777777801</v>
      </c>
      <c r="AD710">
        <v>0.3</v>
      </c>
      <c r="AE710">
        <v>0.6</v>
      </c>
    </row>
    <row r="711" spans="1:31" x14ac:dyDescent="0.15">
      <c r="A711" s="4">
        <v>40</v>
      </c>
      <c r="B711">
        <v>12</v>
      </c>
      <c r="C711">
        <v>8</v>
      </c>
      <c r="D711">
        <v>10</v>
      </c>
      <c r="E711">
        <v>10</v>
      </c>
      <c r="F711">
        <v>10</v>
      </c>
      <c r="G711">
        <v>0</v>
      </c>
      <c r="H711">
        <v>2</v>
      </c>
      <c r="I711">
        <v>8</v>
      </c>
      <c r="J711">
        <v>0.6</v>
      </c>
      <c r="K711">
        <v>5.10508155822754</v>
      </c>
      <c r="L711" s="7">
        <v>4.3631954193115199</v>
      </c>
      <c r="M711">
        <v>4.6943035125732404</v>
      </c>
      <c r="N711">
        <v>4.1233253479003897</v>
      </c>
      <c r="O711">
        <v>0</v>
      </c>
      <c r="P711">
        <v>0</v>
      </c>
      <c r="Q711">
        <v>8</v>
      </c>
      <c r="R711" s="12">
        <v>0</v>
      </c>
      <c r="S711" s="12">
        <f t="shared" si="11"/>
        <v>0</v>
      </c>
      <c r="T711">
        <v>1.40191078186035</v>
      </c>
      <c r="U711">
        <v>1.3801088333129901</v>
      </c>
      <c r="V711">
        <v>1.1575005054473899</v>
      </c>
      <c r="W711" s="13">
        <v>0.222608327865601</v>
      </c>
      <c r="X711">
        <v>0.24441027641296401</v>
      </c>
      <c r="Y711">
        <v>0.24441027641296401</v>
      </c>
      <c r="Z711">
        <v>0</v>
      </c>
      <c r="AA711">
        <v>0.8</v>
      </c>
      <c r="AB711">
        <v>1</v>
      </c>
      <c r="AC711">
        <v>0.88888888888888895</v>
      </c>
      <c r="AD711">
        <v>0.2</v>
      </c>
      <c r="AE711">
        <v>0.8</v>
      </c>
    </row>
    <row r="712" spans="1:31" x14ac:dyDescent="0.15">
      <c r="A712" s="4">
        <v>294</v>
      </c>
      <c r="B712">
        <v>13</v>
      </c>
      <c r="C712">
        <v>7</v>
      </c>
      <c r="D712">
        <v>10</v>
      </c>
      <c r="E712">
        <v>10</v>
      </c>
      <c r="F712">
        <v>10</v>
      </c>
      <c r="G712">
        <v>0</v>
      </c>
      <c r="H712">
        <v>3</v>
      </c>
      <c r="I712">
        <v>7</v>
      </c>
      <c r="J712">
        <v>0.65</v>
      </c>
      <c r="K712">
        <v>5.4014034271240199</v>
      </c>
      <c r="L712" s="7">
        <v>4.3666477203369096</v>
      </c>
      <c r="M712">
        <v>4.3461074829101598</v>
      </c>
      <c r="N712">
        <v>3.4198341369628902</v>
      </c>
      <c r="O712">
        <v>0</v>
      </c>
      <c r="P712">
        <v>0</v>
      </c>
      <c r="Q712">
        <v>9</v>
      </c>
      <c r="R712" s="12">
        <v>0</v>
      </c>
      <c r="S712" s="12">
        <f t="shared" si="11"/>
        <v>0</v>
      </c>
      <c r="T712">
        <v>1.42609214782715</v>
      </c>
      <c r="U712">
        <v>1.4325796365737899</v>
      </c>
      <c r="V712">
        <v>1.18063187599182</v>
      </c>
      <c r="W712" s="13">
        <v>0.25194776058196999</v>
      </c>
      <c r="X712">
        <v>0.24546027183532701</v>
      </c>
      <c r="Y712">
        <v>0.24546027183532701</v>
      </c>
      <c r="Z712">
        <v>0</v>
      </c>
      <c r="AA712">
        <v>0.9</v>
      </c>
      <c r="AB712">
        <v>1</v>
      </c>
      <c r="AC712">
        <v>0.94736842105263197</v>
      </c>
      <c r="AD712">
        <v>0.1</v>
      </c>
      <c r="AE712">
        <v>0.9</v>
      </c>
    </row>
    <row r="713" spans="1:31" x14ac:dyDescent="0.15">
      <c r="A713" s="4">
        <v>349</v>
      </c>
      <c r="B713">
        <v>11</v>
      </c>
      <c r="C713">
        <v>9</v>
      </c>
      <c r="D713">
        <v>10</v>
      </c>
      <c r="E713">
        <v>10</v>
      </c>
      <c r="F713">
        <v>10</v>
      </c>
      <c r="G713">
        <v>0</v>
      </c>
      <c r="H713">
        <v>1</v>
      </c>
      <c r="I713">
        <v>9</v>
      </c>
      <c r="J713">
        <v>0.55000000000000004</v>
      </c>
      <c r="K713">
        <v>4.91693115234375</v>
      </c>
      <c r="L713" s="7">
        <v>4.3685417175293004</v>
      </c>
      <c r="M713">
        <v>6.8156318664550799</v>
      </c>
      <c r="N713">
        <v>8.2029056549072301</v>
      </c>
      <c r="O713">
        <v>0</v>
      </c>
      <c r="P713">
        <v>0</v>
      </c>
      <c r="Q713">
        <v>7</v>
      </c>
      <c r="R713" s="12">
        <v>0</v>
      </c>
      <c r="S713" s="12">
        <f t="shared" si="11"/>
        <v>0</v>
      </c>
      <c r="T713">
        <v>1.3518218994140601</v>
      </c>
      <c r="U713">
        <v>1.2499408721923799</v>
      </c>
      <c r="V713">
        <v>1.1307001113891599</v>
      </c>
      <c r="W713" s="13">
        <v>0.119240760803223</v>
      </c>
      <c r="X713">
        <v>0.22112178802490201</v>
      </c>
      <c r="Y713">
        <v>0.22112178802490201</v>
      </c>
      <c r="Z713">
        <v>0</v>
      </c>
      <c r="AA713">
        <v>0.7</v>
      </c>
      <c r="AB713">
        <v>1</v>
      </c>
      <c r="AC713">
        <v>0.82352941176470595</v>
      </c>
      <c r="AD713">
        <v>0.3</v>
      </c>
      <c r="AE713">
        <v>0.7</v>
      </c>
    </row>
    <row r="714" spans="1:31" x14ac:dyDescent="0.15">
      <c r="A714" s="4">
        <v>440</v>
      </c>
      <c r="B714">
        <v>10</v>
      </c>
      <c r="C714">
        <v>10</v>
      </c>
      <c r="D714">
        <v>10</v>
      </c>
      <c r="E714">
        <v>10</v>
      </c>
      <c r="F714">
        <v>9</v>
      </c>
      <c r="G714">
        <v>1</v>
      </c>
      <c r="H714">
        <v>1</v>
      </c>
      <c r="I714">
        <v>9</v>
      </c>
      <c r="J714">
        <v>0.5</v>
      </c>
      <c r="K714">
        <v>4.8218250274658203</v>
      </c>
      <c r="L714" s="7">
        <v>4.3742256164550799</v>
      </c>
      <c r="M714">
        <v>7.4493465423584002</v>
      </c>
      <c r="N714">
        <v>7.8928146362304696</v>
      </c>
      <c r="O714">
        <v>0</v>
      </c>
      <c r="P714">
        <v>0</v>
      </c>
      <c r="Q714">
        <v>5</v>
      </c>
      <c r="R714" s="12">
        <v>0</v>
      </c>
      <c r="S714" s="12">
        <f t="shared" si="11"/>
        <v>0</v>
      </c>
      <c r="T714">
        <v>1.10649490356445</v>
      </c>
      <c r="U714">
        <v>1.0352840423584</v>
      </c>
      <c r="V714">
        <v>0.92397421598434404</v>
      </c>
      <c r="W714" s="13">
        <v>0.111309826374054</v>
      </c>
      <c r="X714">
        <v>0.182520687580109</v>
      </c>
      <c r="Y714">
        <v>0.182520687580109</v>
      </c>
      <c r="Z714">
        <v>0</v>
      </c>
      <c r="AA714">
        <v>0.5</v>
      </c>
      <c r="AB714">
        <v>1</v>
      </c>
      <c r="AC714">
        <v>0.66666666666666696</v>
      </c>
      <c r="AD714">
        <v>0.5</v>
      </c>
      <c r="AE714">
        <v>0.5</v>
      </c>
    </row>
    <row r="715" spans="1:31" x14ac:dyDescent="0.15">
      <c r="A715" s="4">
        <v>757</v>
      </c>
      <c r="B715">
        <v>11</v>
      </c>
      <c r="C715">
        <v>9</v>
      </c>
      <c r="D715">
        <v>10</v>
      </c>
      <c r="E715">
        <v>10</v>
      </c>
      <c r="F715">
        <v>10</v>
      </c>
      <c r="G715">
        <v>0</v>
      </c>
      <c r="H715">
        <v>1</v>
      </c>
      <c r="I715">
        <v>9</v>
      </c>
      <c r="J715">
        <v>0.55000000000000004</v>
      </c>
      <c r="K715">
        <v>4.7082901000976598</v>
      </c>
      <c r="L715" s="7">
        <v>4.37430763244629</v>
      </c>
      <c r="M715">
        <v>7.9809551239013699</v>
      </c>
      <c r="N715">
        <v>7.3472042083740199</v>
      </c>
      <c r="O715">
        <v>0</v>
      </c>
      <c r="P715">
        <v>0</v>
      </c>
      <c r="Q715">
        <v>9</v>
      </c>
      <c r="R715" s="12">
        <v>0</v>
      </c>
      <c r="S715" s="12">
        <f t="shared" si="11"/>
        <v>0</v>
      </c>
      <c r="T715">
        <v>1.1592559814453101</v>
      </c>
      <c r="U715">
        <v>1.1633434295654299</v>
      </c>
      <c r="V715">
        <v>0.95717984437942505</v>
      </c>
      <c r="W715" s="13">
        <v>0.206163585186005</v>
      </c>
      <c r="X715">
        <v>0.20207613706588801</v>
      </c>
      <c r="Y715">
        <v>0.20207613706588801</v>
      </c>
      <c r="Z715">
        <v>0</v>
      </c>
      <c r="AA715">
        <v>0.9</v>
      </c>
      <c r="AB715">
        <v>1</v>
      </c>
      <c r="AC715">
        <v>0.94736842105263197</v>
      </c>
      <c r="AD715">
        <v>0.1</v>
      </c>
      <c r="AE715">
        <v>0.9</v>
      </c>
    </row>
    <row r="716" spans="1:31" x14ac:dyDescent="0.15">
      <c r="A716" s="4">
        <v>257</v>
      </c>
      <c r="B716">
        <v>13</v>
      </c>
      <c r="C716">
        <v>7</v>
      </c>
      <c r="D716">
        <v>10</v>
      </c>
      <c r="E716">
        <v>10</v>
      </c>
      <c r="F716">
        <v>10</v>
      </c>
      <c r="G716">
        <v>0</v>
      </c>
      <c r="H716">
        <v>3</v>
      </c>
      <c r="I716">
        <v>7</v>
      </c>
      <c r="J716">
        <v>0.65</v>
      </c>
      <c r="K716">
        <v>5.41884422302246</v>
      </c>
      <c r="L716" s="7">
        <v>4.3775215148925799</v>
      </c>
      <c r="M716">
        <v>4.49515724182129</v>
      </c>
      <c r="N716">
        <v>3.6391220092773402</v>
      </c>
      <c r="O716">
        <v>0</v>
      </c>
      <c r="P716">
        <v>0</v>
      </c>
      <c r="Q716">
        <v>9</v>
      </c>
      <c r="R716" s="12">
        <v>0</v>
      </c>
      <c r="S716" s="12">
        <f t="shared" si="11"/>
        <v>0</v>
      </c>
      <c r="T716">
        <v>1.5109920501709</v>
      </c>
      <c r="U716">
        <v>1.4897989034652701</v>
      </c>
      <c r="V716">
        <v>1.2522919178009</v>
      </c>
      <c r="W716" s="13">
        <v>0.23750698566436801</v>
      </c>
      <c r="X716">
        <v>0.25870013236999501</v>
      </c>
      <c r="Y716">
        <v>0.25870013236999501</v>
      </c>
      <c r="Z716">
        <v>0</v>
      </c>
      <c r="AA716">
        <v>0.9</v>
      </c>
      <c r="AB716">
        <v>1</v>
      </c>
      <c r="AC716">
        <v>0.94736842105263197</v>
      </c>
      <c r="AD716">
        <v>0.1</v>
      </c>
      <c r="AE716">
        <v>0.9</v>
      </c>
    </row>
    <row r="717" spans="1:31" x14ac:dyDescent="0.15">
      <c r="A717" s="4">
        <v>908</v>
      </c>
      <c r="B717">
        <v>14</v>
      </c>
      <c r="C717">
        <v>6</v>
      </c>
      <c r="D717">
        <v>10</v>
      </c>
      <c r="E717">
        <v>10</v>
      </c>
      <c r="F717">
        <v>10</v>
      </c>
      <c r="G717">
        <v>0</v>
      </c>
      <c r="H717">
        <v>4</v>
      </c>
      <c r="I717">
        <v>6</v>
      </c>
      <c r="J717">
        <v>0.7</v>
      </c>
      <c r="K717">
        <v>5.8219223022460902</v>
      </c>
      <c r="L717" s="7">
        <v>4.3790416717529297</v>
      </c>
      <c r="M717">
        <v>3.9883460998535201</v>
      </c>
      <c r="N717">
        <v>2.9560413360595699</v>
      </c>
      <c r="O717">
        <v>1</v>
      </c>
      <c r="P717">
        <v>1</v>
      </c>
      <c r="Q717">
        <v>11</v>
      </c>
      <c r="R717" s="12">
        <v>9.0899999999999995E-2</v>
      </c>
      <c r="S717" s="12">
        <f t="shared" si="11"/>
        <v>0.1</v>
      </c>
      <c r="T717">
        <v>1.5387725830078101</v>
      </c>
      <c r="U717">
        <v>1.5298147201538099</v>
      </c>
      <c r="V717">
        <v>1.2820022106170601</v>
      </c>
      <c r="W717" s="13">
        <v>0.247812509536743</v>
      </c>
      <c r="X717">
        <v>0.25677037239074701</v>
      </c>
      <c r="Y717">
        <v>0.25677037239074701</v>
      </c>
      <c r="Z717">
        <v>0.1</v>
      </c>
      <c r="AA717">
        <v>1</v>
      </c>
      <c r="AB717">
        <v>0.90909090909090895</v>
      </c>
      <c r="AC717">
        <v>0.952380952380952</v>
      </c>
      <c r="AD717">
        <v>0</v>
      </c>
      <c r="AE717">
        <v>0.9</v>
      </c>
    </row>
    <row r="718" spans="1:31" x14ac:dyDescent="0.15">
      <c r="A718" s="4">
        <v>743</v>
      </c>
      <c r="B718">
        <v>13</v>
      </c>
      <c r="C718">
        <v>7</v>
      </c>
      <c r="D718">
        <v>10</v>
      </c>
      <c r="E718">
        <v>10</v>
      </c>
      <c r="F718">
        <v>10</v>
      </c>
      <c r="G718">
        <v>0</v>
      </c>
      <c r="H718">
        <v>3</v>
      </c>
      <c r="I718">
        <v>7</v>
      </c>
      <c r="J718">
        <v>0.65</v>
      </c>
      <c r="K718">
        <v>6.3613300323486301</v>
      </c>
      <c r="L718" s="7">
        <v>4.3862323760986301</v>
      </c>
      <c r="M718">
        <v>3.2222805023193399</v>
      </c>
      <c r="N718">
        <v>4.9208679199218697</v>
      </c>
      <c r="O718">
        <v>1</v>
      </c>
      <c r="P718">
        <v>1</v>
      </c>
      <c r="Q718">
        <v>9</v>
      </c>
      <c r="R718" s="12">
        <v>0.1111</v>
      </c>
      <c r="S718" s="12">
        <f t="shared" si="11"/>
        <v>0.1</v>
      </c>
      <c r="T718">
        <v>1.7943820953369101</v>
      </c>
      <c r="U718">
        <v>1.6755663156509399</v>
      </c>
      <c r="V718">
        <v>1.46618103981018</v>
      </c>
      <c r="W718" s="13">
        <v>0.209385275840759</v>
      </c>
      <c r="X718">
        <v>0.32820105552673301</v>
      </c>
      <c r="Y718">
        <v>0.32820105552673301</v>
      </c>
      <c r="Z718">
        <v>0.1</v>
      </c>
      <c r="AA718">
        <v>0.8</v>
      </c>
      <c r="AB718">
        <v>0.88888888888888895</v>
      </c>
      <c r="AC718">
        <v>0.84210526315789502</v>
      </c>
      <c r="AD718">
        <v>0.2</v>
      </c>
      <c r="AE718">
        <v>0.7</v>
      </c>
    </row>
    <row r="719" spans="1:31" x14ac:dyDescent="0.15">
      <c r="A719" s="4">
        <v>706</v>
      </c>
      <c r="B719">
        <v>12</v>
      </c>
      <c r="C719">
        <v>8</v>
      </c>
      <c r="D719">
        <v>10</v>
      </c>
      <c r="E719">
        <v>10</v>
      </c>
      <c r="F719">
        <v>10</v>
      </c>
      <c r="G719">
        <v>0</v>
      </c>
      <c r="H719">
        <v>2</v>
      </c>
      <c r="I719">
        <v>8</v>
      </c>
      <c r="J719">
        <v>0.6</v>
      </c>
      <c r="K719">
        <v>5.1792068481445304</v>
      </c>
      <c r="L719" s="7">
        <v>4.3879737854003897</v>
      </c>
      <c r="M719">
        <v>5.0484752655029297</v>
      </c>
      <c r="N719">
        <v>4.7817916870117196</v>
      </c>
      <c r="O719">
        <v>0</v>
      </c>
      <c r="P719">
        <v>0</v>
      </c>
      <c r="Q719">
        <v>10</v>
      </c>
      <c r="R719" s="12">
        <v>0</v>
      </c>
      <c r="S719" s="12">
        <f t="shared" si="11"/>
        <v>0</v>
      </c>
      <c r="T719">
        <v>1.3510284423828101</v>
      </c>
      <c r="U719">
        <v>1.3207101821899401</v>
      </c>
      <c r="V719">
        <v>1.1176512241363501</v>
      </c>
      <c r="W719" s="13">
        <v>0.20305895805358901</v>
      </c>
      <c r="X719">
        <v>0.23337721824645999</v>
      </c>
      <c r="Y719">
        <v>0.23337721824645999</v>
      </c>
      <c r="Z719">
        <v>0</v>
      </c>
      <c r="AA719">
        <v>1</v>
      </c>
      <c r="AB719">
        <v>1</v>
      </c>
      <c r="AC719">
        <v>1</v>
      </c>
      <c r="AD719">
        <v>0</v>
      </c>
      <c r="AE719">
        <v>1</v>
      </c>
    </row>
    <row r="720" spans="1:31" x14ac:dyDescent="0.15">
      <c r="A720" s="4">
        <v>512</v>
      </c>
      <c r="B720">
        <v>12</v>
      </c>
      <c r="C720">
        <v>8</v>
      </c>
      <c r="D720">
        <v>10</v>
      </c>
      <c r="E720">
        <v>10</v>
      </c>
      <c r="F720">
        <v>10</v>
      </c>
      <c r="G720">
        <v>0</v>
      </c>
      <c r="H720">
        <v>2</v>
      </c>
      <c r="I720">
        <v>8</v>
      </c>
      <c r="J720">
        <v>0.6</v>
      </c>
      <c r="K720">
        <v>4.7405490875244096</v>
      </c>
      <c r="L720" s="7">
        <v>4.3969898223876998</v>
      </c>
      <c r="M720">
        <v>6.4635238647460902</v>
      </c>
      <c r="N720">
        <v>4.3009529113769496</v>
      </c>
      <c r="O720">
        <v>0</v>
      </c>
      <c r="P720">
        <v>0</v>
      </c>
      <c r="Q720">
        <v>6</v>
      </c>
      <c r="R720" s="12">
        <v>0</v>
      </c>
      <c r="S720" s="12">
        <f t="shared" si="11"/>
        <v>0</v>
      </c>
      <c r="T720">
        <v>1.1983737945556601</v>
      </c>
      <c r="U720">
        <v>1.25246810913086</v>
      </c>
      <c r="V720">
        <v>0.99591410160064697</v>
      </c>
      <c r="W720" s="13">
        <v>0.25655400753021201</v>
      </c>
      <c r="X720">
        <v>0.20245969295501701</v>
      </c>
      <c r="Y720">
        <v>0.20245969295501701</v>
      </c>
      <c r="Z720">
        <v>0</v>
      </c>
      <c r="AA720">
        <v>0.6</v>
      </c>
      <c r="AB720">
        <v>1</v>
      </c>
      <c r="AC720">
        <v>0.75</v>
      </c>
      <c r="AD720">
        <v>0.4</v>
      </c>
      <c r="AE720">
        <v>0.6</v>
      </c>
    </row>
    <row r="721" spans="1:31" x14ac:dyDescent="0.15">
      <c r="A721" s="4">
        <v>758</v>
      </c>
      <c r="B721">
        <v>12</v>
      </c>
      <c r="C721">
        <v>8</v>
      </c>
      <c r="D721">
        <v>10</v>
      </c>
      <c r="E721">
        <v>10</v>
      </c>
      <c r="F721">
        <v>10</v>
      </c>
      <c r="G721">
        <v>0</v>
      </c>
      <c r="H721">
        <v>2</v>
      </c>
      <c r="I721">
        <v>8</v>
      </c>
      <c r="J721">
        <v>0.6</v>
      </c>
      <c r="K721">
        <v>5.5156497955322301</v>
      </c>
      <c r="L721" s="7">
        <v>4.3997669219970703</v>
      </c>
      <c r="M721">
        <v>3.8285789489746098</v>
      </c>
      <c r="N721">
        <v>4.8654232025146502</v>
      </c>
      <c r="O721">
        <v>0</v>
      </c>
      <c r="P721">
        <v>0</v>
      </c>
      <c r="Q721">
        <v>6</v>
      </c>
      <c r="R721" s="12">
        <v>0</v>
      </c>
      <c r="S721" s="12">
        <f t="shared" si="11"/>
        <v>0</v>
      </c>
      <c r="T721">
        <v>1.53579521179199</v>
      </c>
      <c r="U721">
        <v>1.4310121536254901</v>
      </c>
      <c r="V721">
        <v>1.2514591217041</v>
      </c>
      <c r="W721" s="13">
        <v>0.179553031921387</v>
      </c>
      <c r="X721">
        <v>0.28433609008789101</v>
      </c>
      <c r="Y721">
        <v>0.28433609008789101</v>
      </c>
      <c r="Z721">
        <v>0</v>
      </c>
      <c r="AA721">
        <v>0.6</v>
      </c>
      <c r="AB721">
        <v>1</v>
      </c>
      <c r="AC721">
        <v>0.75</v>
      </c>
      <c r="AD721">
        <v>0.4</v>
      </c>
      <c r="AE721">
        <v>0.6</v>
      </c>
    </row>
    <row r="722" spans="1:31" x14ac:dyDescent="0.15">
      <c r="A722" s="4">
        <v>982</v>
      </c>
      <c r="B722">
        <v>13</v>
      </c>
      <c r="C722">
        <v>7</v>
      </c>
      <c r="D722">
        <v>10</v>
      </c>
      <c r="E722">
        <v>10</v>
      </c>
      <c r="F722">
        <v>10</v>
      </c>
      <c r="G722">
        <v>0</v>
      </c>
      <c r="H722">
        <v>3</v>
      </c>
      <c r="I722">
        <v>7</v>
      </c>
      <c r="J722">
        <v>0.65</v>
      </c>
      <c r="K722">
        <v>6.0022735595703098</v>
      </c>
      <c r="L722" s="7">
        <v>4.40553855895996</v>
      </c>
      <c r="M722">
        <v>3.9682426452636701</v>
      </c>
      <c r="N722">
        <v>4.6977348327636701</v>
      </c>
      <c r="O722">
        <v>2</v>
      </c>
      <c r="P722">
        <v>2</v>
      </c>
      <c r="Q722">
        <v>12</v>
      </c>
      <c r="R722" s="12">
        <v>0.16669999999999999</v>
      </c>
      <c r="S722" s="12">
        <f t="shared" si="11"/>
        <v>0.2</v>
      </c>
      <c r="T722">
        <v>1.8806953430175799</v>
      </c>
      <c r="U722">
        <v>1.76662385463715</v>
      </c>
      <c r="V722">
        <v>1.53744184970856</v>
      </c>
      <c r="W722" s="13">
        <v>0.22918200492858901</v>
      </c>
      <c r="X722">
        <v>0.343253493309021</v>
      </c>
      <c r="Y722">
        <v>0.343253493309021</v>
      </c>
      <c r="Z722">
        <v>0.2</v>
      </c>
      <c r="AA722">
        <v>1</v>
      </c>
      <c r="AB722">
        <v>0.83333333333333304</v>
      </c>
      <c r="AC722">
        <v>0.90909090909090895</v>
      </c>
      <c r="AD722">
        <v>0</v>
      </c>
      <c r="AE722">
        <v>0.8</v>
      </c>
    </row>
    <row r="723" spans="1:31" x14ac:dyDescent="0.15">
      <c r="A723" s="4">
        <v>21</v>
      </c>
      <c r="B723">
        <v>11</v>
      </c>
      <c r="C723">
        <v>9</v>
      </c>
      <c r="D723">
        <v>10</v>
      </c>
      <c r="E723">
        <v>10</v>
      </c>
      <c r="F723">
        <v>10</v>
      </c>
      <c r="G723">
        <v>0</v>
      </c>
      <c r="H723">
        <v>1</v>
      </c>
      <c r="I723">
        <v>9</v>
      </c>
      <c r="J723">
        <v>0.55000000000000004</v>
      </c>
      <c r="K723">
        <v>4.7873001098632804</v>
      </c>
      <c r="L723" s="7">
        <v>4.4063301086425799</v>
      </c>
      <c r="M723">
        <v>7.7674694061279297</v>
      </c>
      <c r="N723">
        <v>7.5442848205566397</v>
      </c>
      <c r="O723">
        <v>0</v>
      </c>
      <c r="P723">
        <v>0</v>
      </c>
      <c r="Q723">
        <v>8</v>
      </c>
      <c r="R723" s="12">
        <v>0</v>
      </c>
      <c r="S723" s="12">
        <f t="shared" si="11"/>
        <v>0</v>
      </c>
      <c r="T723">
        <v>1.2671356201171899</v>
      </c>
      <c r="U723">
        <v>1.2332763671875</v>
      </c>
      <c r="V723">
        <v>1.04276812076569</v>
      </c>
      <c r="W723" s="13">
        <v>0.19050824642181399</v>
      </c>
      <c r="X723">
        <v>0.22436749935150099</v>
      </c>
      <c r="Y723">
        <v>0.22436749935150099</v>
      </c>
      <c r="Z723">
        <v>0</v>
      </c>
      <c r="AA723">
        <v>0.8</v>
      </c>
      <c r="AB723">
        <v>1</v>
      </c>
      <c r="AC723">
        <v>0.88888888888888895</v>
      </c>
      <c r="AD723">
        <v>0.2</v>
      </c>
      <c r="AE723">
        <v>0.8</v>
      </c>
    </row>
    <row r="724" spans="1:31" x14ac:dyDescent="0.15">
      <c r="A724" s="4">
        <v>909</v>
      </c>
      <c r="B724">
        <v>12</v>
      </c>
      <c r="C724">
        <v>8</v>
      </c>
      <c r="D724">
        <v>10</v>
      </c>
      <c r="E724">
        <v>10</v>
      </c>
      <c r="F724">
        <v>10</v>
      </c>
      <c r="G724">
        <v>0</v>
      </c>
      <c r="H724">
        <v>2</v>
      </c>
      <c r="I724">
        <v>8</v>
      </c>
      <c r="J724">
        <v>0.6</v>
      </c>
      <c r="K724">
        <v>5.1790542602539098</v>
      </c>
      <c r="L724" s="7">
        <v>4.4068050384521502</v>
      </c>
      <c r="M724">
        <v>4.7698173522949201</v>
      </c>
      <c r="N724">
        <v>4.3150062561035201</v>
      </c>
      <c r="O724">
        <v>0</v>
      </c>
      <c r="P724">
        <v>0</v>
      </c>
      <c r="Q724">
        <v>8</v>
      </c>
      <c r="R724" s="12">
        <v>0</v>
      </c>
      <c r="S724" s="12">
        <f t="shared" si="11"/>
        <v>0</v>
      </c>
      <c r="T724">
        <v>1.6257133483886701</v>
      </c>
      <c r="U724">
        <v>1.58058261871338</v>
      </c>
      <c r="V724">
        <v>1.3350517749786399</v>
      </c>
      <c r="W724" s="13">
        <v>0.24553084373474099</v>
      </c>
      <c r="X724">
        <v>0.29066157341003401</v>
      </c>
      <c r="Y724">
        <v>0.29066157341003401</v>
      </c>
      <c r="Z724">
        <v>0</v>
      </c>
      <c r="AA724">
        <v>0.8</v>
      </c>
      <c r="AB724">
        <v>1</v>
      </c>
      <c r="AC724">
        <v>0.88888888888888895</v>
      </c>
      <c r="AD724">
        <v>0.2</v>
      </c>
      <c r="AE724">
        <v>0.8</v>
      </c>
    </row>
    <row r="725" spans="1:31" s="1" customFormat="1" x14ac:dyDescent="0.15">
      <c r="A725" s="5">
        <v>368</v>
      </c>
      <c r="B725" s="1">
        <v>13</v>
      </c>
      <c r="C725" s="1">
        <v>7</v>
      </c>
      <c r="D725" s="1">
        <v>10</v>
      </c>
      <c r="E725" s="1">
        <v>10</v>
      </c>
      <c r="F725" s="1">
        <v>10</v>
      </c>
      <c r="G725" s="1">
        <v>0</v>
      </c>
      <c r="H725" s="1">
        <v>3</v>
      </c>
      <c r="I725" s="1">
        <v>7</v>
      </c>
      <c r="J725" s="1">
        <v>0.65</v>
      </c>
      <c r="K725" s="1">
        <v>5.0333957672119096</v>
      </c>
      <c r="L725" s="1">
        <v>4.4138431549072301</v>
      </c>
      <c r="M725" s="1">
        <v>5.0281066894531197</v>
      </c>
      <c r="N725" s="1">
        <v>2.9427070617675799</v>
      </c>
      <c r="O725" s="1">
        <v>0</v>
      </c>
      <c r="P725" s="1">
        <v>0</v>
      </c>
      <c r="Q725" s="1">
        <v>8</v>
      </c>
      <c r="R725" s="14">
        <v>0</v>
      </c>
      <c r="S725" s="14">
        <f t="shared" si="11"/>
        <v>0</v>
      </c>
      <c r="T725" s="1">
        <v>1.30377197265625</v>
      </c>
      <c r="U725" s="1">
        <v>1.32157707214355</v>
      </c>
      <c r="V725" s="1">
        <v>1.0790197849273699</v>
      </c>
      <c r="W725" s="1">
        <v>0.242557287216186</v>
      </c>
      <c r="X725" s="1">
        <v>0.224752187728882</v>
      </c>
      <c r="Y725" s="1">
        <v>0.224752187728882</v>
      </c>
      <c r="Z725" s="1">
        <v>0</v>
      </c>
      <c r="AA725" s="1">
        <v>0.8</v>
      </c>
      <c r="AB725" s="1">
        <v>1</v>
      </c>
      <c r="AC725" s="1">
        <v>0.88888888888888895</v>
      </c>
      <c r="AD725" s="1">
        <v>0.2</v>
      </c>
      <c r="AE725" s="1">
        <v>0.8</v>
      </c>
    </row>
    <row r="726" spans="1:31" x14ac:dyDescent="0.15">
      <c r="A726" s="4">
        <v>916</v>
      </c>
      <c r="B726">
        <v>14</v>
      </c>
      <c r="C726">
        <v>6</v>
      </c>
      <c r="D726">
        <v>10</v>
      </c>
      <c r="E726">
        <v>10</v>
      </c>
      <c r="F726">
        <v>10</v>
      </c>
      <c r="G726">
        <v>0</v>
      </c>
      <c r="H726">
        <v>4</v>
      </c>
      <c r="I726">
        <v>6</v>
      </c>
      <c r="J726">
        <v>0.7</v>
      </c>
      <c r="K726">
        <v>5.6958065032959002</v>
      </c>
      <c r="L726" s="7">
        <v>4.4151344299316397</v>
      </c>
      <c r="M726">
        <v>4.5910301208496103</v>
      </c>
      <c r="N726">
        <v>3.4948368072509801</v>
      </c>
      <c r="O726">
        <v>0</v>
      </c>
      <c r="P726">
        <v>0</v>
      </c>
      <c r="Q726">
        <v>9</v>
      </c>
      <c r="R726" s="12">
        <v>0</v>
      </c>
      <c r="S726" s="12">
        <f t="shared" si="11"/>
        <v>0</v>
      </c>
      <c r="T726">
        <v>1.57187080383301</v>
      </c>
      <c r="U726">
        <v>1.5592746734619101</v>
      </c>
      <c r="V726">
        <v>1.30600810050964</v>
      </c>
      <c r="W726" s="13">
        <v>0.25326657295227101</v>
      </c>
      <c r="X726">
        <v>0.26586270332336398</v>
      </c>
      <c r="Y726">
        <v>0.26586270332336398</v>
      </c>
      <c r="Z726">
        <v>0</v>
      </c>
      <c r="AA726">
        <v>0.9</v>
      </c>
      <c r="AB726">
        <v>1</v>
      </c>
      <c r="AC726">
        <v>0.94736842105263197</v>
      </c>
      <c r="AD726">
        <v>0.1</v>
      </c>
      <c r="AE726">
        <v>0.9</v>
      </c>
    </row>
    <row r="727" spans="1:31" x14ac:dyDescent="0.15">
      <c r="A727" s="4">
        <v>284</v>
      </c>
      <c r="B727">
        <v>10</v>
      </c>
      <c r="C727">
        <v>10</v>
      </c>
      <c r="D727">
        <v>10</v>
      </c>
      <c r="E727">
        <v>10</v>
      </c>
      <c r="F727">
        <v>9</v>
      </c>
      <c r="G727">
        <v>1</v>
      </c>
      <c r="H727">
        <v>1</v>
      </c>
      <c r="I727">
        <v>9</v>
      </c>
      <c r="J727">
        <v>0.5</v>
      </c>
      <c r="K727">
        <v>5.2167873382568404</v>
      </c>
      <c r="L727" s="7">
        <v>4.4166011810302699</v>
      </c>
      <c r="M727">
        <v>5.1786956787109402</v>
      </c>
      <c r="N727">
        <v>8.8486213684081996</v>
      </c>
      <c r="O727">
        <v>1</v>
      </c>
      <c r="P727">
        <v>1</v>
      </c>
      <c r="Q727">
        <v>9</v>
      </c>
      <c r="R727" s="12">
        <v>0.1111</v>
      </c>
      <c r="S727" s="12">
        <f t="shared" si="11"/>
        <v>0.1</v>
      </c>
      <c r="T727">
        <v>1.0910396575927701</v>
      </c>
      <c r="U727">
        <v>0.92492294311523404</v>
      </c>
      <c r="V727">
        <v>0.93204516172409102</v>
      </c>
      <c r="W727" s="13">
        <v>7.1222186088562003E-3</v>
      </c>
      <c r="X727">
        <v>0.158994495868683</v>
      </c>
      <c r="Y727">
        <v>0.158994495868683</v>
      </c>
      <c r="Z727">
        <v>0.1</v>
      </c>
      <c r="AA727">
        <v>0.8</v>
      </c>
      <c r="AB727">
        <v>0.88888888888888895</v>
      </c>
      <c r="AC727">
        <v>0.84210526315789502</v>
      </c>
      <c r="AD727">
        <v>0.2</v>
      </c>
      <c r="AE727">
        <v>0.7</v>
      </c>
    </row>
    <row r="728" spans="1:31" x14ac:dyDescent="0.15">
      <c r="A728" s="4">
        <v>270</v>
      </c>
      <c r="B728">
        <v>14</v>
      </c>
      <c r="C728">
        <v>6</v>
      </c>
      <c r="D728">
        <v>10</v>
      </c>
      <c r="E728">
        <v>10</v>
      </c>
      <c r="F728">
        <v>10</v>
      </c>
      <c r="G728">
        <v>0</v>
      </c>
      <c r="H728">
        <v>4</v>
      </c>
      <c r="I728">
        <v>6</v>
      </c>
      <c r="J728">
        <v>0.7</v>
      </c>
      <c r="K728">
        <v>5.3071403503418004</v>
      </c>
      <c r="L728" s="7">
        <v>4.4227523803710902</v>
      </c>
      <c r="M728">
        <v>5.2439403533935502</v>
      </c>
      <c r="N728">
        <v>3.5796089172363299</v>
      </c>
      <c r="O728">
        <v>0</v>
      </c>
      <c r="P728">
        <v>0</v>
      </c>
      <c r="Q728">
        <v>7</v>
      </c>
      <c r="R728" s="12">
        <v>0</v>
      </c>
      <c r="S728" s="12">
        <f t="shared" si="11"/>
        <v>0</v>
      </c>
      <c r="T728">
        <v>1.6881046295166</v>
      </c>
      <c r="U728">
        <v>1.66382884979248</v>
      </c>
      <c r="V728">
        <v>1.4027459621429399</v>
      </c>
      <c r="W728" s="13">
        <v>0.26108288764953602</v>
      </c>
      <c r="X728">
        <v>0.285358667373657</v>
      </c>
      <c r="Y728">
        <v>0.285358667373657</v>
      </c>
      <c r="Z728">
        <v>0</v>
      </c>
      <c r="AA728">
        <v>0.7</v>
      </c>
      <c r="AB728">
        <v>1</v>
      </c>
      <c r="AC728">
        <v>0.82352941176470595</v>
      </c>
      <c r="AD728">
        <v>0.3</v>
      </c>
      <c r="AE728">
        <v>0.7</v>
      </c>
    </row>
    <row r="729" spans="1:31" x14ac:dyDescent="0.15">
      <c r="A729" s="4">
        <v>483</v>
      </c>
      <c r="B729">
        <v>12</v>
      </c>
      <c r="C729">
        <v>8</v>
      </c>
      <c r="D729">
        <v>10</v>
      </c>
      <c r="E729">
        <v>10</v>
      </c>
      <c r="F729">
        <v>10</v>
      </c>
      <c r="G729">
        <v>0</v>
      </c>
      <c r="H729">
        <v>2</v>
      </c>
      <c r="I729">
        <v>8</v>
      </c>
      <c r="J729">
        <v>0.6</v>
      </c>
      <c r="K729">
        <v>4.9133682250976598</v>
      </c>
      <c r="L729" s="7">
        <v>4.4247207641601598</v>
      </c>
      <c r="M729">
        <v>5.8182334899902299</v>
      </c>
      <c r="N729">
        <v>4.1851444244384801</v>
      </c>
      <c r="O729">
        <v>0</v>
      </c>
      <c r="P729">
        <v>0</v>
      </c>
      <c r="Q729">
        <v>5</v>
      </c>
      <c r="R729" s="12">
        <v>0</v>
      </c>
      <c r="S729" s="12">
        <f t="shared" si="11"/>
        <v>0</v>
      </c>
      <c r="T729">
        <v>1.1036186218261701</v>
      </c>
      <c r="U729">
        <v>1.1377468109130899</v>
      </c>
      <c r="V729">
        <v>0.91520059108734098</v>
      </c>
      <c r="W729" s="13">
        <v>0.22254621982574499</v>
      </c>
      <c r="X729">
        <v>0.18841803073883101</v>
      </c>
      <c r="Y729">
        <v>0.18841803073883101</v>
      </c>
      <c r="Z729">
        <v>0</v>
      </c>
      <c r="AA729">
        <v>0.5</v>
      </c>
      <c r="AB729">
        <v>1</v>
      </c>
      <c r="AC729">
        <v>0.66666666666666696</v>
      </c>
      <c r="AD729">
        <v>0.5</v>
      </c>
      <c r="AE729">
        <v>0.5</v>
      </c>
    </row>
    <row r="730" spans="1:31" x14ac:dyDescent="0.15">
      <c r="A730" s="4">
        <v>687</v>
      </c>
      <c r="B730">
        <v>12</v>
      </c>
      <c r="C730">
        <v>8</v>
      </c>
      <c r="D730">
        <v>10</v>
      </c>
      <c r="E730">
        <v>10</v>
      </c>
      <c r="F730">
        <v>9</v>
      </c>
      <c r="G730">
        <v>1</v>
      </c>
      <c r="H730">
        <v>3</v>
      </c>
      <c r="I730">
        <v>7</v>
      </c>
      <c r="J730">
        <v>0.6</v>
      </c>
      <c r="K730">
        <v>5.7855072021484402</v>
      </c>
      <c r="L730" s="7">
        <v>4.4286308288574201</v>
      </c>
      <c r="M730">
        <v>4.3197917938232404</v>
      </c>
      <c r="N730">
        <v>4.3674354553222701</v>
      </c>
      <c r="O730">
        <v>0</v>
      </c>
      <c r="P730">
        <v>0</v>
      </c>
      <c r="Q730">
        <v>8</v>
      </c>
      <c r="R730" s="12">
        <v>0</v>
      </c>
      <c r="S730" s="12">
        <f t="shared" si="11"/>
        <v>0</v>
      </c>
      <c r="T730">
        <v>1.56156349182129</v>
      </c>
      <c r="U730">
        <v>1.4731096029281601</v>
      </c>
      <c r="V730">
        <v>1.29801177978516</v>
      </c>
      <c r="W730" s="13">
        <v>0.17509782314300501</v>
      </c>
      <c r="X730">
        <v>0.26355171203613298</v>
      </c>
      <c r="Y730">
        <v>0.26355171203613298</v>
      </c>
      <c r="Z730">
        <v>0</v>
      </c>
      <c r="AA730">
        <v>0.8</v>
      </c>
      <c r="AB730">
        <v>1</v>
      </c>
      <c r="AC730">
        <v>0.88888888888888895</v>
      </c>
      <c r="AD730">
        <v>0.2</v>
      </c>
      <c r="AE730">
        <v>0.8</v>
      </c>
    </row>
    <row r="731" spans="1:31" x14ac:dyDescent="0.15">
      <c r="A731" s="4">
        <v>765</v>
      </c>
      <c r="B731">
        <v>12</v>
      </c>
      <c r="C731">
        <v>8</v>
      </c>
      <c r="D731">
        <v>10</v>
      </c>
      <c r="E731">
        <v>10</v>
      </c>
      <c r="F731">
        <v>10</v>
      </c>
      <c r="G731">
        <v>0</v>
      </c>
      <c r="H731">
        <v>2</v>
      </c>
      <c r="I731">
        <v>8</v>
      </c>
      <c r="J731">
        <v>0.6</v>
      </c>
      <c r="K731">
        <v>5.4983787536621103</v>
      </c>
      <c r="L731" s="7">
        <v>4.4312076568603498</v>
      </c>
      <c r="M731">
        <v>3.6857032775878902</v>
      </c>
      <c r="N731">
        <v>4.4039802551269496</v>
      </c>
      <c r="O731">
        <v>1</v>
      </c>
      <c r="P731">
        <v>1</v>
      </c>
      <c r="Q731">
        <v>11</v>
      </c>
      <c r="R731" s="12">
        <v>9.0899999999999995E-2</v>
      </c>
      <c r="S731" s="12">
        <f t="shared" si="11"/>
        <v>0.1</v>
      </c>
      <c r="T731">
        <v>1.5640678405761701</v>
      </c>
      <c r="U731">
        <v>1.47490882873535</v>
      </c>
      <c r="V731">
        <v>1.27062380313873</v>
      </c>
      <c r="W731" s="13">
        <v>0.20428502559661901</v>
      </c>
      <c r="X731">
        <v>0.29344403743743902</v>
      </c>
      <c r="Y731">
        <v>0.29344403743743902</v>
      </c>
      <c r="Z731">
        <v>0.1</v>
      </c>
      <c r="AA731">
        <v>1</v>
      </c>
      <c r="AB731">
        <v>0.90909090909090895</v>
      </c>
      <c r="AC731">
        <v>0.952380952380952</v>
      </c>
      <c r="AD731">
        <v>0</v>
      </c>
      <c r="AE731">
        <v>0.9</v>
      </c>
    </row>
    <row r="732" spans="1:31" x14ac:dyDescent="0.15">
      <c r="A732" s="4">
        <v>753</v>
      </c>
      <c r="B732">
        <v>11</v>
      </c>
      <c r="C732">
        <v>9</v>
      </c>
      <c r="D732">
        <v>10</v>
      </c>
      <c r="E732">
        <v>10</v>
      </c>
      <c r="F732">
        <v>10</v>
      </c>
      <c r="G732">
        <v>0</v>
      </c>
      <c r="H732">
        <v>1</v>
      </c>
      <c r="I732">
        <v>9</v>
      </c>
      <c r="J732">
        <v>0.55000000000000004</v>
      </c>
      <c r="K732">
        <v>4.6002426147460902</v>
      </c>
      <c r="L732" s="7">
        <v>4.4343643188476598</v>
      </c>
      <c r="M732">
        <v>8.8359603881835902</v>
      </c>
      <c r="N732">
        <v>6.54945945739746</v>
      </c>
      <c r="O732">
        <v>0</v>
      </c>
      <c r="P732">
        <v>0</v>
      </c>
      <c r="Q732">
        <v>7</v>
      </c>
      <c r="R732" s="12">
        <v>0</v>
      </c>
      <c r="S732" s="12">
        <f t="shared" si="11"/>
        <v>0</v>
      </c>
      <c r="T732">
        <v>1.4386138916015601</v>
      </c>
      <c r="U732">
        <v>1.44889640808105</v>
      </c>
      <c r="V732">
        <v>1.1899449825286901</v>
      </c>
      <c r="W732" s="13">
        <v>0.258951425552368</v>
      </c>
      <c r="X732">
        <v>0.248668909072876</v>
      </c>
      <c r="Y732">
        <v>0.248668909072876</v>
      </c>
      <c r="Z732">
        <v>0</v>
      </c>
      <c r="AA732">
        <v>0.7</v>
      </c>
      <c r="AB732">
        <v>1</v>
      </c>
      <c r="AC732">
        <v>0.82352941176470595</v>
      </c>
      <c r="AD732">
        <v>0.3</v>
      </c>
      <c r="AE732">
        <v>0.7</v>
      </c>
    </row>
    <row r="733" spans="1:31" x14ac:dyDescent="0.15">
      <c r="A733" s="4">
        <v>221</v>
      </c>
      <c r="B733">
        <v>13</v>
      </c>
      <c r="C733">
        <v>7</v>
      </c>
      <c r="D733">
        <v>10</v>
      </c>
      <c r="E733">
        <v>10</v>
      </c>
      <c r="F733">
        <v>10</v>
      </c>
      <c r="G733">
        <v>0</v>
      </c>
      <c r="H733">
        <v>3</v>
      </c>
      <c r="I733">
        <v>7</v>
      </c>
      <c r="J733">
        <v>0.65</v>
      </c>
      <c r="K733">
        <v>6.1152610778808603</v>
      </c>
      <c r="L733" s="7">
        <v>4.4352149963378897</v>
      </c>
      <c r="M733">
        <v>4.2663898468017596</v>
      </c>
      <c r="N733">
        <v>5.3589744567871103</v>
      </c>
      <c r="O733">
        <v>1</v>
      </c>
      <c r="P733">
        <v>1</v>
      </c>
      <c r="Q733">
        <v>10</v>
      </c>
      <c r="R733" s="12">
        <v>0.1</v>
      </c>
      <c r="S733" s="12">
        <f t="shared" si="11"/>
        <v>0.1</v>
      </c>
      <c r="T733">
        <v>1.4331760406494101</v>
      </c>
      <c r="U733">
        <v>1.38488137722015</v>
      </c>
      <c r="V733">
        <v>1.18618488311768</v>
      </c>
      <c r="W733" s="13">
        <v>0.198696494102478</v>
      </c>
      <c r="X733">
        <v>0.246991157531738</v>
      </c>
      <c r="Y733">
        <v>0.246991157531738</v>
      </c>
      <c r="Z733">
        <v>0.1</v>
      </c>
      <c r="AA733">
        <v>0.9</v>
      </c>
      <c r="AB733">
        <v>0.9</v>
      </c>
      <c r="AC733">
        <v>0.9</v>
      </c>
      <c r="AD733">
        <v>0.1</v>
      </c>
      <c r="AE733">
        <v>0.8</v>
      </c>
    </row>
    <row r="734" spans="1:31" x14ac:dyDescent="0.15">
      <c r="A734" s="4">
        <v>450</v>
      </c>
      <c r="B734">
        <v>11</v>
      </c>
      <c r="C734">
        <v>9</v>
      </c>
      <c r="D734">
        <v>10</v>
      </c>
      <c r="E734">
        <v>10</v>
      </c>
      <c r="F734">
        <v>10</v>
      </c>
      <c r="G734">
        <v>0</v>
      </c>
      <c r="H734">
        <v>1</v>
      </c>
      <c r="I734">
        <v>9</v>
      </c>
      <c r="J734">
        <v>0.55000000000000004</v>
      </c>
      <c r="K734">
        <v>5.0123348236084002</v>
      </c>
      <c r="L734" s="7">
        <v>4.4363651275634801</v>
      </c>
      <c r="M734">
        <v>6.9429817199706996</v>
      </c>
      <c r="N734">
        <v>8.5448532104492205</v>
      </c>
      <c r="O734">
        <v>0</v>
      </c>
      <c r="P734">
        <v>0</v>
      </c>
      <c r="Q734">
        <v>8</v>
      </c>
      <c r="R734" s="12">
        <v>0</v>
      </c>
      <c r="S734" s="12">
        <f t="shared" si="11"/>
        <v>0</v>
      </c>
      <c r="T734">
        <v>1.4040107727050799</v>
      </c>
      <c r="U734">
        <v>1.29850006103516</v>
      </c>
      <c r="V734">
        <v>1.16692471504211</v>
      </c>
      <c r="W734" s="13">
        <v>0.13157534599304199</v>
      </c>
      <c r="X734">
        <v>0.23708605766296401</v>
      </c>
      <c r="Y734">
        <v>0.23708605766296401</v>
      </c>
      <c r="Z734">
        <v>0</v>
      </c>
      <c r="AA734">
        <v>0.8</v>
      </c>
      <c r="AB734">
        <v>1</v>
      </c>
      <c r="AC734">
        <v>0.88888888888888895</v>
      </c>
      <c r="AD734">
        <v>0.2</v>
      </c>
      <c r="AE734">
        <v>0.8</v>
      </c>
    </row>
    <row r="735" spans="1:31" x14ac:dyDescent="0.15">
      <c r="A735" s="4">
        <v>871</v>
      </c>
      <c r="B735">
        <v>10</v>
      </c>
      <c r="C735">
        <v>10</v>
      </c>
      <c r="D735">
        <v>10</v>
      </c>
      <c r="E735">
        <v>10</v>
      </c>
      <c r="F735">
        <v>9</v>
      </c>
      <c r="G735">
        <v>1</v>
      </c>
      <c r="H735">
        <v>1</v>
      </c>
      <c r="I735">
        <v>9</v>
      </c>
      <c r="J735">
        <v>0.5</v>
      </c>
      <c r="K735">
        <v>5.3317241668701199</v>
      </c>
      <c r="L735" s="7">
        <v>4.4379978179931596</v>
      </c>
      <c r="M735">
        <v>4.2536773681640598</v>
      </c>
      <c r="N735">
        <v>8.7324657440185494</v>
      </c>
      <c r="O735">
        <v>1</v>
      </c>
      <c r="P735">
        <v>1</v>
      </c>
      <c r="Q735">
        <v>9</v>
      </c>
      <c r="R735" s="12">
        <v>0.1111</v>
      </c>
      <c r="S735" s="12">
        <f t="shared" si="11"/>
        <v>0.1</v>
      </c>
      <c r="T735">
        <v>1.28287506103516</v>
      </c>
      <c r="U735">
        <v>1.03861808776855</v>
      </c>
      <c r="V735">
        <v>1.0701758861541799</v>
      </c>
      <c r="W735" s="13">
        <v>3.1557798385620103E-2</v>
      </c>
      <c r="X735">
        <v>0.212699174880981</v>
      </c>
      <c r="Y735">
        <v>0.212699174880981</v>
      </c>
      <c r="Z735">
        <v>0.1</v>
      </c>
      <c r="AA735">
        <v>0.8</v>
      </c>
      <c r="AB735">
        <v>0.88888888888888895</v>
      </c>
      <c r="AC735">
        <v>0.84210526315789502</v>
      </c>
      <c r="AD735">
        <v>0.2</v>
      </c>
      <c r="AE735">
        <v>0.7</v>
      </c>
    </row>
    <row r="736" spans="1:31" x14ac:dyDescent="0.15">
      <c r="A736" s="4">
        <v>434</v>
      </c>
      <c r="B736">
        <v>11</v>
      </c>
      <c r="C736">
        <v>9</v>
      </c>
      <c r="D736">
        <v>10</v>
      </c>
      <c r="E736">
        <v>10</v>
      </c>
      <c r="F736">
        <v>10</v>
      </c>
      <c r="G736">
        <v>0</v>
      </c>
      <c r="H736">
        <v>1</v>
      </c>
      <c r="I736">
        <v>9</v>
      </c>
      <c r="J736">
        <v>0.55000000000000004</v>
      </c>
      <c r="K736">
        <v>5.0128135681152299</v>
      </c>
      <c r="L736" s="7">
        <v>4.44022560119629</v>
      </c>
      <c r="M736">
        <v>6.7605972290039098</v>
      </c>
      <c r="N736">
        <v>8.3040599822997994</v>
      </c>
      <c r="O736">
        <v>0</v>
      </c>
      <c r="P736">
        <v>0</v>
      </c>
      <c r="Q736">
        <v>7</v>
      </c>
      <c r="R736" s="12">
        <v>0</v>
      </c>
      <c r="S736" s="12">
        <f t="shared" si="11"/>
        <v>0</v>
      </c>
      <c r="T736">
        <v>1.40859222412109</v>
      </c>
      <c r="U736">
        <v>1.2917652130127</v>
      </c>
      <c r="V736">
        <v>1.17002236843109</v>
      </c>
      <c r="W736" s="13">
        <v>0.121742844581604</v>
      </c>
      <c r="X736">
        <v>0.238569855690002</v>
      </c>
      <c r="Y736">
        <v>0.238569855690002</v>
      </c>
      <c r="Z736">
        <v>0</v>
      </c>
      <c r="AA736">
        <v>0.7</v>
      </c>
      <c r="AB736">
        <v>1</v>
      </c>
      <c r="AC736">
        <v>0.82352941176470595</v>
      </c>
      <c r="AD736">
        <v>0.3</v>
      </c>
      <c r="AE736">
        <v>0.7</v>
      </c>
    </row>
    <row r="737" spans="1:31" x14ac:dyDescent="0.15">
      <c r="A737" s="4">
        <v>408</v>
      </c>
      <c r="B737">
        <v>12</v>
      </c>
      <c r="C737">
        <v>8</v>
      </c>
      <c r="D737">
        <v>10</v>
      </c>
      <c r="E737">
        <v>10</v>
      </c>
      <c r="F737">
        <v>10</v>
      </c>
      <c r="G737">
        <v>0</v>
      </c>
      <c r="H737">
        <v>2</v>
      </c>
      <c r="I737">
        <v>8</v>
      </c>
      <c r="J737">
        <v>0.6</v>
      </c>
      <c r="K737">
        <v>5.0235729217529297</v>
      </c>
      <c r="L737" s="7">
        <v>4.4408836364746103</v>
      </c>
      <c r="M737">
        <v>5.6201953887939498</v>
      </c>
      <c r="N737">
        <v>4.3876037597656197</v>
      </c>
      <c r="O737">
        <v>0</v>
      </c>
      <c r="P737">
        <v>0</v>
      </c>
      <c r="Q737">
        <v>7</v>
      </c>
      <c r="R737" s="12">
        <v>0</v>
      </c>
      <c r="S737" s="12">
        <f t="shared" si="11"/>
        <v>0</v>
      </c>
      <c r="T737">
        <v>1.29855728149414</v>
      </c>
      <c r="U737">
        <v>1.30599689483643</v>
      </c>
      <c r="V737">
        <v>1.0538291931152299</v>
      </c>
      <c r="W737" s="13">
        <v>0.25216770172119102</v>
      </c>
      <c r="X737">
        <v>0.244728088378906</v>
      </c>
      <c r="Y737">
        <v>0.244728088378906</v>
      </c>
      <c r="Z737">
        <v>0</v>
      </c>
      <c r="AA737">
        <v>0.7</v>
      </c>
      <c r="AB737">
        <v>1</v>
      </c>
      <c r="AC737">
        <v>0.82352941176470595</v>
      </c>
      <c r="AD737">
        <v>0.3</v>
      </c>
      <c r="AE737">
        <v>0.7</v>
      </c>
    </row>
    <row r="738" spans="1:31" x14ac:dyDescent="0.15">
      <c r="A738" s="4">
        <v>735</v>
      </c>
      <c r="B738">
        <v>11</v>
      </c>
      <c r="C738">
        <v>9</v>
      </c>
      <c r="D738">
        <v>10</v>
      </c>
      <c r="E738">
        <v>10</v>
      </c>
      <c r="F738">
        <v>10</v>
      </c>
      <c r="G738">
        <v>0</v>
      </c>
      <c r="H738">
        <v>1</v>
      </c>
      <c r="I738">
        <v>9</v>
      </c>
      <c r="J738">
        <v>0.55000000000000004</v>
      </c>
      <c r="K738">
        <v>4.91204833984375</v>
      </c>
      <c r="L738" s="7">
        <v>4.4436683654785201</v>
      </c>
      <c r="M738">
        <v>7.2861309051513699</v>
      </c>
      <c r="N738">
        <v>7.8421268463134801</v>
      </c>
      <c r="O738">
        <v>0</v>
      </c>
      <c r="P738">
        <v>0</v>
      </c>
      <c r="Q738">
        <v>6</v>
      </c>
      <c r="R738" s="12">
        <v>0</v>
      </c>
      <c r="S738" s="12">
        <f t="shared" si="11"/>
        <v>0</v>
      </c>
      <c r="T738">
        <v>1.3446903228759799</v>
      </c>
      <c r="U738">
        <v>1.2616481781005899</v>
      </c>
      <c r="V738">
        <v>1.1078414916992201</v>
      </c>
      <c r="W738" s="13">
        <v>0.15380668640136699</v>
      </c>
      <c r="X738">
        <v>0.23684883117675801</v>
      </c>
      <c r="Y738">
        <v>0.23684883117675801</v>
      </c>
      <c r="Z738">
        <v>0</v>
      </c>
      <c r="AA738">
        <v>0.6</v>
      </c>
      <c r="AB738">
        <v>1</v>
      </c>
      <c r="AC738">
        <v>0.75</v>
      </c>
      <c r="AD738">
        <v>0.4</v>
      </c>
      <c r="AE738">
        <v>0.6</v>
      </c>
    </row>
    <row r="739" spans="1:31" x14ac:dyDescent="0.15">
      <c r="A739" s="4">
        <v>365</v>
      </c>
      <c r="B739">
        <v>12</v>
      </c>
      <c r="C739">
        <v>8</v>
      </c>
      <c r="D739">
        <v>10</v>
      </c>
      <c r="E739">
        <v>10</v>
      </c>
      <c r="F739">
        <v>10</v>
      </c>
      <c r="G739">
        <v>0</v>
      </c>
      <c r="H739">
        <v>2</v>
      </c>
      <c r="I739">
        <v>8</v>
      </c>
      <c r="J739">
        <v>0.6</v>
      </c>
      <c r="K739">
        <v>5.7360534667968697</v>
      </c>
      <c r="L739" s="7">
        <v>4.4469718933105504</v>
      </c>
      <c r="M739">
        <v>3.88339424133301</v>
      </c>
      <c r="N739">
        <v>5.74092674255371</v>
      </c>
      <c r="O739">
        <v>1</v>
      </c>
      <c r="P739">
        <v>1</v>
      </c>
      <c r="Q739">
        <v>10</v>
      </c>
      <c r="R739" s="12">
        <v>0.1</v>
      </c>
      <c r="S739" s="12">
        <f t="shared" si="11"/>
        <v>0.1</v>
      </c>
      <c r="T739">
        <v>1.4222602844238299</v>
      </c>
      <c r="U739">
        <v>1.32465076446533</v>
      </c>
      <c r="V739">
        <v>1.16810739040375</v>
      </c>
      <c r="W739" s="13">
        <v>0.156543374061585</v>
      </c>
      <c r="X739">
        <v>0.25415289402008101</v>
      </c>
      <c r="Y739">
        <v>0.25415289402008101</v>
      </c>
      <c r="Z739">
        <v>0.1</v>
      </c>
      <c r="AA739">
        <v>0.9</v>
      </c>
      <c r="AB739">
        <v>0.9</v>
      </c>
      <c r="AC739">
        <v>0.9</v>
      </c>
      <c r="AD739">
        <v>0.1</v>
      </c>
      <c r="AE739">
        <v>0.8</v>
      </c>
    </row>
    <row r="740" spans="1:31" x14ac:dyDescent="0.15">
      <c r="A740" s="4">
        <v>928</v>
      </c>
      <c r="B740">
        <v>13</v>
      </c>
      <c r="C740">
        <v>7</v>
      </c>
      <c r="D740">
        <v>10</v>
      </c>
      <c r="E740">
        <v>10</v>
      </c>
      <c r="F740">
        <v>10</v>
      </c>
      <c r="G740">
        <v>0</v>
      </c>
      <c r="H740">
        <v>3</v>
      </c>
      <c r="I740">
        <v>7</v>
      </c>
      <c r="J740">
        <v>0.65</v>
      </c>
      <c r="K740">
        <v>5.8892078399658203</v>
      </c>
      <c r="L740" s="7">
        <v>4.4554195404052699</v>
      </c>
      <c r="M740">
        <v>4.1032962799072301</v>
      </c>
      <c r="N740">
        <v>4.2762699127197301</v>
      </c>
      <c r="O740">
        <v>0</v>
      </c>
      <c r="P740">
        <v>0</v>
      </c>
      <c r="Q740">
        <v>8</v>
      </c>
      <c r="R740" s="12">
        <v>0</v>
      </c>
      <c r="S740" s="12">
        <f t="shared" si="11"/>
        <v>0</v>
      </c>
      <c r="T740">
        <v>1.36333084106445</v>
      </c>
      <c r="U740">
        <v>1.3461488485336299</v>
      </c>
      <c r="V740">
        <v>1.1349008083343499</v>
      </c>
      <c r="W740" s="13">
        <v>0.21124804019928001</v>
      </c>
      <c r="X740">
        <v>0.22843003273010301</v>
      </c>
      <c r="Y740">
        <v>0.22843003273010301</v>
      </c>
      <c r="Z740">
        <v>0</v>
      </c>
      <c r="AA740">
        <v>0.8</v>
      </c>
      <c r="AB740">
        <v>1</v>
      </c>
      <c r="AC740">
        <v>0.88888888888888895</v>
      </c>
      <c r="AD740">
        <v>0.2</v>
      </c>
      <c r="AE740">
        <v>0.8</v>
      </c>
    </row>
    <row r="741" spans="1:31" x14ac:dyDescent="0.15">
      <c r="A741" s="4">
        <v>25</v>
      </c>
      <c r="B741">
        <v>11</v>
      </c>
      <c r="C741">
        <v>9</v>
      </c>
      <c r="D741">
        <v>10</v>
      </c>
      <c r="E741">
        <v>10</v>
      </c>
      <c r="F741">
        <v>10</v>
      </c>
      <c r="G741">
        <v>0</v>
      </c>
      <c r="H741">
        <v>1</v>
      </c>
      <c r="I741">
        <v>9</v>
      </c>
      <c r="J741">
        <v>0.55000000000000004</v>
      </c>
      <c r="K741">
        <v>4.7040328979492196</v>
      </c>
      <c r="L741" s="7">
        <v>4.4577541351318404</v>
      </c>
      <c r="M741">
        <v>8.4329319000244105</v>
      </c>
      <c r="N741">
        <v>6.87967872619629</v>
      </c>
      <c r="O741">
        <v>0</v>
      </c>
      <c r="P741">
        <v>0</v>
      </c>
      <c r="Q741">
        <v>6</v>
      </c>
      <c r="R741" s="12">
        <v>0</v>
      </c>
      <c r="S741" s="12">
        <f t="shared" si="11"/>
        <v>0</v>
      </c>
      <c r="T741">
        <v>1.1286315917968699</v>
      </c>
      <c r="U741">
        <v>1.1678295135498</v>
      </c>
      <c r="V741">
        <v>0.94666785001754805</v>
      </c>
      <c r="W741" s="13">
        <v>0.221161663532257</v>
      </c>
      <c r="X741">
        <v>0.181963741779327</v>
      </c>
      <c r="Y741">
        <v>0.181963741779327</v>
      </c>
      <c r="Z741">
        <v>0</v>
      </c>
      <c r="AA741">
        <v>0.6</v>
      </c>
      <c r="AB741">
        <v>1</v>
      </c>
      <c r="AC741">
        <v>0.75</v>
      </c>
      <c r="AD741">
        <v>0.4</v>
      </c>
      <c r="AE741">
        <v>0.6</v>
      </c>
    </row>
    <row r="742" spans="1:31" x14ac:dyDescent="0.15">
      <c r="A742" s="4">
        <v>593</v>
      </c>
      <c r="B742">
        <v>11</v>
      </c>
      <c r="C742">
        <v>9</v>
      </c>
      <c r="D742">
        <v>10</v>
      </c>
      <c r="E742">
        <v>10</v>
      </c>
      <c r="F742">
        <v>10</v>
      </c>
      <c r="G742">
        <v>0</v>
      </c>
      <c r="H742">
        <v>1</v>
      </c>
      <c r="I742">
        <v>9</v>
      </c>
      <c r="J742">
        <v>0.55000000000000004</v>
      </c>
      <c r="K742">
        <v>4.9140377044677699</v>
      </c>
      <c r="L742" s="7">
        <v>4.4583568572998002</v>
      </c>
      <c r="M742">
        <v>7.5214252471923801</v>
      </c>
      <c r="N742">
        <v>7.9602375030517596</v>
      </c>
      <c r="O742">
        <v>0</v>
      </c>
      <c r="P742">
        <v>0</v>
      </c>
      <c r="Q742">
        <v>7</v>
      </c>
      <c r="R742" s="12">
        <v>0</v>
      </c>
      <c r="S742" s="12">
        <f t="shared" si="11"/>
        <v>0</v>
      </c>
      <c r="T742">
        <v>1.2285671234130899</v>
      </c>
      <c r="U742">
        <v>1.1786937713623</v>
      </c>
      <c r="V742">
        <v>1.0158430337905899</v>
      </c>
      <c r="W742" s="13">
        <v>0.162850737571716</v>
      </c>
      <c r="X742">
        <v>0.212724089622498</v>
      </c>
      <c r="Y742">
        <v>0.212724089622498</v>
      </c>
      <c r="Z742">
        <v>0</v>
      </c>
      <c r="AA742">
        <v>0.7</v>
      </c>
      <c r="AB742">
        <v>1</v>
      </c>
      <c r="AC742">
        <v>0.82352941176470595</v>
      </c>
      <c r="AD742">
        <v>0.3</v>
      </c>
      <c r="AE742">
        <v>0.7</v>
      </c>
    </row>
    <row r="743" spans="1:31" x14ac:dyDescent="0.15">
      <c r="A743" s="4">
        <v>746</v>
      </c>
      <c r="B743">
        <v>13</v>
      </c>
      <c r="C743">
        <v>7</v>
      </c>
      <c r="D743">
        <v>10</v>
      </c>
      <c r="E743">
        <v>10</v>
      </c>
      <c r="F743">
        <v>10</v>
      </c>
      <c r="G743">
        <v>0</v>
      </c>
      <c r="H743">
        <v>3</v>
      </c>
      <c r="I743">
        <v>7</v>
      </c>
      <c r="J743">
        <v>0.65</v>
      </c>
      <c r="K743">
        <v>5.6456146240234402</v>
      </c>
      <c r="L743" s="7">
        <v>4.4608421325683603</v>
      </c>
      <c r="M743">
        <v>4.6254291534423801</v>
      </c>
      <c r="N743">
        <v>4.1843738555908203</v>
      </c>
      <c r="O743">
        <v>0</v>
      </c>
      <c r="P743">
        <v>0</v>
      </c>
      <c r="Q743">
        <v>8</v>
      </c>
      <c r="R743" s="12">
        <v>0</v>
      </c>
      <c r="S743" s="12">
        <f t="shared" si="11"/>
        <v>0</v>
      </c>
      <c r="T743">
        <v>1.7197780609130899</v>
      </c>
      <c r="U743">
        <v>1.67665863037109</v>
      </c>
      <c r="V743">
        <v>1.41672682762146</v>
      </c>
      <c r="W743" s="13">
        <v>0.25993180274963401</v>
      </c>
      <c r="X743">
        <v>0.30305123329162598</v>
      </c>
      <c r="Y743">
        <v>0.30305123329162598</v>
      </c>
      <c r="Z743">
        <v>0</v>
      </c>
      <c r="AA743">
        <v>0.8</v>
      </c>
      <c r="AB743">
        <v>1</v>
      </c>
      <c r="AC743">
        <v>0.88888888888888895</v>
      </c>
      <c r="AD743">
        <v>0.2</v>
      </c>
      <c r="AE743">
        <v>0.8</v>
      </c>
    </row>
    <row r="744" spans="1:31" x14ac:dyDescent="0.15">
      <c r="A744" s="4">
        <v>354</v>
      </c>
      <c r="B744">
        <v>13</v>
      </c>
      <c r="C744">
        <v>7</v>
      </c>
      <c r="D744">
        <v>10</v>
      </c>
      <c r="E744">
        <v>10</v>
      </c>
      <c r="F744">
        <v>10</v>
      </c>
      <c r="G744">
        <v>0</v>
      </c>
      <c r="H744">
        <v>3</v>
      </c>
      <c r="I744">
        <v>7</v>
      </c>
      <c r="J744">
        <v>0.65</v>
      </c>
      <c r="K744">
        <v>6.1514644622802699</v>
      </c>
      <c r="L744" s="7">
        <v>4.4619216918945304</v>
      </c>
      <c r="M744">
        <v>3.1328125</v>
      </c>
      <c r="N744">
        <v>3.7330913543701199</v>
      </c>
      <c r="O744">
        <v>1</v>
      </c>
      <c r="P744">
        <v>1</v>
      </c>
      <c r="Q744">
        <v>11</v>
      </c>
      <c r="R744" s="12">
        <v>9.0899999999999995E-2</v>
      </c>
      <c r="S744" s="12">
        <f t="shared" si="11"/>
        <v>0.1</v>
      </c>
      <c r="T744">
        <v>1.8145065307617201</v>
      </c>
      <c r="U744">
        <v>1.72559678554535</v>
      </c>
      <c r="V744">
        <v>1.47981953620911</v>
      </c>
      <c r="W744" s="13">
        <v>0.24577724933624301</v>
      </c>
      <c r="X744">
        <v>0.33468699455261203</v>
      </c>
      <c r="Y744">
        <v>0.33468699455261203</v>
      </c>
      <c r="Z744">
        <v>0.1</v>
      </c>
      <c r="AA744">
        <v>1</v>
      </c>
      <c r="AB744">
        <v>0.90909090909090895</v>
      </c>
      <c r="AC744">
        <v>0.952380952380952</v>
      </c>
      <c r="AD744">
        <v>0</v>
      </c>
      <c r="AE744">
        <v>0.9</v>
      </c>
    </row>
    <row r="745" spans="1:31" x14ac:dyDescent="0.15">
      <c r="A745" s="4">
        <v>998</v>
      </c>
      <c r="B745">
        <v>11</v>
      </c>
      <c r="C745">
        <v>9</v>
      </c>
      <c r="D745">
        <v>10</v>
      </c>
      <c r="E745">
        <v>10</v>
      </c>
      <c r="F745">
        <v>10</v>
      </c>
      <c r="G745">
        <v>0</v>
      </c>
      <c r="H745">
        <v>1</v>
      </c>
      <c r="I745">
        <v>9</v>
      </c>
      <c r="J745">
        <v>0.55000000000000004</v>
      </c>
      <c r="K745">
        <v>4.86680030822754</v>
      </c>
      <c r="L745" s="7">
        <v>4.4732856750488299</v>
      </c>
      <c r="M745">
        <v>7.7802162170410201</v>
      </c>
      <c r="N745">
        <v>7.6094837188720703</v>
      </c>
      <c r="O745">
        <v>0</v>
      </c>
      <c r="P745">
        <v>0</v>
      </c>
      <c r="Q745">
        <v>7</v>
      </c>
      <c r="R745" s="12">
        <v>0</v>
      </c>
      <c r="S745" s="12">
        <f t="shared" si="11"/>
        <v>0</v>
      </c>
      <c r="T745">
        <v>1.1977500915527299</v>
      </c>
      <c r="U745">
        <v>1.17185211181641</v>
      </c>
      <c r="V745">
        <v>0.97988015413284302</v>
      </c>
      <c r="W745" s="13">
        <v>0.19197195768356301</v>
      </c>
      <c r="X745">
        <v>0.217869937419891</v>
      </c>
      <c r="Y745">
        <v>0.217869937419891</v>
      </c>
      <c r="Z745">
        <v>0</v>
      </c>
      <c r="AA745">
        <v>0.7</v>
      </c>
      <c r="AB745">
        <v>1</v>
      </c>
      <c r="AC745">
        <v>0.82352941176470595</v>
      </c>
      <c r="AD745">
        <v>0.3</v>
      </c>
      <c r="AE745">
        <v>0.7</v>
      </c>
    </row>
    <row r="746" spans="1:31" x14ac:dyDescent="0.15">
      <c r="A746" s="4">
        <v>796</v>
      </c>
      <c r="B746">
        <v>11</v>
      </c>
      <c r="C746">
        <v>9</v>
      </c>
      <c r="D746">
        <v>10</v>
      </c>
      <c r="E746">
        <v>10</v>
      </c>
      <c r="F746">
        <v>9</v>
      </c>
      <c r="G746">
        <v>1</v>
      </c>
      <c r="H746">
        <v>2</v>
      </c>
      <c r="I746">
        <v>8</v>
      </c>
      <c r="J746">
        <v>0.55000000000000004</v>
      </c>
      <c r="K746">
        <v>4.8626766204834002</v>
      </c>
      <c r="L746" s="7">
        <v>4.4750595092773402</v>
      </c>
      <c r="M746">
        <v>5.9265327453613299</v>
      </c>
      <c r="N746">
        <v>3.7524261474609402</v>
      </c>
      <c r="O746">
        <v>0</v>
      </c>
      <c r="P746">
        <v>0</v>
      </c>
      <c r="Q746">
        <v>4</v>
      </c>
      <c r="R746" s="12">
        <v>0</v>
      </c>
      <c r="S746" s="12">
        <f t="shared" si="11"/>
        <v>0</v>
      </c>
      <c r="T746">
        <v>1.12472343444824</v>
      </c>
      <c r="U746">
        <v>1.1429090499877901</v>
      </c>
      <c r="V746">
        <v>0.94133055210113503</v>
      </c>
      <c r="W746" s="13">
        <v>0.20157849788665799</v>
      </c>
      <c r="X746">
        <v>0.18339288234710699</v>
      </c>
      <c r="Y746">
        <v>0.18339288234710699</v>
      </c>
      <c r="Z746">
        <v>0</v>
      </c>
      <c r="AA746">
        <v>0.4</v>
      </c>
      <c r="AB746">
        <v>1</v>
      </c>
      <c r="AC746">
        <v>0.57142857142857195</v>
      </c>
      <c r="AD746">
        <v>0.6</v>
      </c>
      <c r="AE746">
        <v>0.4</v>
      </c>
    </row>
    <row r="747" spans="1:31" x14ac:dyDescent="0.15">
      <c r="A747" s="4">
        <v>542</v>
      </c>
      <c r="B747">
        <v>13</v>
      </c>
      <c r="C747">
        <v>7</v>
      </c>
      <c r="D747">
        <v>10</v>
      </c>
      <c r="E747">
        <v>10</v>
      </c>
      <c r="F747">
        <v>10</v>
      </c>
      <c r="G747">
        <v>0</v>
      </c>
      <c r="H747">
        <v>3</v>
      </c>
      <c r="I747">
        <v>7</v>
      </c>
      <c r="J747">
        <v>0.65</v>
      </c>
      <c r="K747">
        <v>5.3090305328369096</v>
      </c>
      <c r="L747" s="7">
        <v>4.4758853912353498</v>
      </c>
      <c r="M747">
        <v>5.1009407043456996</v>
      </c>
      <c r="N747">
        <v>3.6700954437255899</v>
      </c>
      <c r="O747">
        <v>0</v>
      </c>
      <c r="P747">
        <v>0</v>
      </c>
      <c r="Q747">
        <v>10</v>
      </c>
      <c r="R747" s="12">
        <v>0</v>
      </c>
      <c r="S747" s="12">
        <f t="shared" si="11"/>
        <v>0</v>
      </c>
      <c r="T747">
        <v>1.3403949737548799</v>
      </c>
      <c r="U747">
        <v>1.35523664951325</v>
      </c>
      <c r="V747">
        <v>1.1192318201065099</v>
      </c>
      <c r="W747" s="13">
        <v>0.236004829406738</v>
      </c>
      <c r="X747">
        <v>0.22116315364837599</v>
      </c>
      <c r="Y747">
        <v>0.22116315364837599</v>
      </c>
      <c r="Z747">
        <v>0</v>
      </c>
      <c r="AA747">
        <v>1</v>
      </c>
      <c r="AB747">
        <v>1</v>
      </c>
      <c r="AC747">
        <v>1</v>
      </c>
      <c r="AD747">
        <v>0</v>
      </c>
      <c r="AE747">
        <v>1</v>
      </c>
    </row>
    <row r="748" spans="1:31" x14ac:dyDescent="0.15">
      <c r="A748" s="4">
        <v>446</v>
      </c>
      <c r="B748">
        <v>11</v>
      </c>
      <c r="C748">
        <v>9</v>
      </c>
      <c r="D748">
        <v>10</v>
      </c>
      <c r="E748">
        <v>10</v>
      </c>
      <c r="F748">
        <v>10</v>
      </c>
      <c r="G748">
        <v>0</v>
      </c>
      <c r="H748">
        <v>1</v>
      </c>
      <c r="I748">
        <v>9</v>
      </c>
      <c r="J748">
        <v>0.55000000000000004</v>
      </c>
      <c r="K748">
        <v>5.0481433868408203</v>
      </c>
      <c r="L748" s="7">
        <v>4.4759140014648402</v>
      </c>
      <c r="M748">
        <v>6.5769271850585902</v>
      </c>
      <c r="N748">
        <v>8.0567321777343697</v>
      </c>
      <c r="O748">
        <v>0</v>
      </c>
      <c r="P748">
        <v>0</v>
      </c>
      <c r="Q748">
        <v>10</v>
      </c>
      <c r="R748" s="12">
        <v>0</v>
      </c>
      <c r="S748" s="12">
        <f t="shared" si="11"/>
        <v>0</v>
      </c>
      <c r="T748">
        <v>1.5019569396972701</v>
      </c>
      <c r="U748">
        <v>1.3634510040283201</v>
      </c>
      <c r="V748">
        <v>1.2322540283203101</v>
      </c>
      <c r="W748" s="13">
        <v>0.13119697570800801</v>
      </c>
      <c r="X748">
        <v>0.26970291137695301</v>
      </c>
      <c r="Y748">
        <v>0.26970291137695301</v>
      </c>
      <c r="Z748">
        <v>0</v>
      </c>
      <c r="AA748">
        <v>1</v>
      </c>
      <c r="AB748">
        <v>1</v>
      </c>
      <c r="AC748">
        <v>1</v>
      </c>
      <c r="AD748">
        <v>0</v>
      </c>
      <c r="AE748">
        <v>1</v>
      </c>
    </row>
    <row r="749" spans="1:31" x14ac:dyDescent="0.15">
      <c r="A749" s="4">
        <v>694</v>
      </c>
      <c r="B749">
        <v>12</v>
      </c>
      <c r="C749">
        <v>8</v>
      </c>
      <c r="D749">
        <v>10</v>
      </c>
      <c r="E749">
        <v>10</v>
      </c>
      <c r="F749">
        <v>9</v>
      </c>
      <c r="G749">
        <v>1</v>
      </c>
      <c r="H749">
        <v>3</v>
      </c>
      <c r="I749">
        <v>7</v>
      </c>
      <c r="J749">
        <v>0.6</v>
      </c>
      <c r="K749">
        <v>5.8819007873535201</v>
      </c>
      <c r="L749" s="7">
        <v>4.4857006072998002</v>
      </c>
      <c r="M749">
        <v>4.7891464233398402</v>
      </c>
      <c r="N749">
        <v>5.0874977111816397</v>
      </c>
      <c r="O749">
        <v>0</v>
      </c>
      <c r="P749">
        <v>0</v>
      </c>
      <c r="Q749">
        <v>7</v>
      </c>
      <c r="R749" s="12">
        <v>0</v>
      </c>
      <c r="S749" s="12">
        <f t="shared" si="11"/>
        <v>0</v>
      </c>
      <c r="T749">
        <v>1.4380073547363299</v>
      </c>
      <c r="U749">
        <v>1.34921514987946</v>
      </c>
      <c r="V749">
        <v>1.2061914205551101</v>
      </c>
      <c r="W749" s="13">
        <v>0.14302372932434099</v>
      </c>
      <c r="X749">
        <v>0.23181593418121299</v>
      </c>
      <c r="Y749">
        <v>0.23181593418121299</v>
      </c>
      <c r="Z749">
        <v>0</v>
      </c>
      <c r="AA749">
        <v>0.7</v>
      </c>
      <c r="AB749">
        <v>1</v>
      </c>
      <c r="AC749">
        <v>0.82352941176470595</v>
      </c>
      <c r="AD749">
        <v>0.3</v>
      </c>
      <c r="AE749">
        <v>0.7</v>
      </c>
    </row>
    <row r="750" spans="1:31" x14ac:dyDescent="0.15">
      <c r="A750" s="4">
        <v>733</v>
      </c>
      <c r="B750">
        <v>14</v>
      </c>
      <c r="C750">
        <v>6</v>
      </c>
      <c r="D750">
        <v>10</v>
      </c>
      <c r="E750">
        <v>10</v>
      </c>
      <c r="F750">
        <v>10</v>
      </c>
      <c r="G750">
        <v>0</v>
      </c>
      <c r="H750">
        <v>4</v>
      </c>
      <c r="I750">
        <v>6</v>
      </c>
      <c r="J750">
        <v>0.7</v>
      </c>
      <c r="K750">
        <v>5.4770545959472701</v>
      </c>
      <c r="L750" s="7">
        <v>4.4980621337890598</v>
      </c>
      <c r="M750">
        <v>5.1467266082763699</v>
      </c>
      <c r="N750">
        <v>3.5285873413085902</v>
      </c>
      <c r="O750">
        <v>0</v>
      </c>
      <c r="P750">
        <v>0</v>
      </c>
      <c r="Q750">
        <v>8</v>
      </c>
      <c r="R750" s="12">
        <v>0</v>
      </c>
      <c r="S750" s="12">
        <f t="shared" si="11"/>
        <v>0</v>
      </c>
      <c r="T750">
        <v>1.58513832092285</v>
      </c>
      <c r="U750">
        <v>1.5829997062683101</v>
      </c>
      <c r="V750">
        <v>1.3118650913238501</v>
      </c>
      <c r="W750" s="13">
        <v>0.27113461494445801</v>
      </c>
      <c r="X750">
        <v>0.27327322959899902</v>
      </c>
      <c r="Y750">
        <v>0.27327322959899902</v>
      </c>
      <c r="Z750">
        <v>0</v>
      </c>
      <c r="AA750">
        <v>0.8</v>
      </c>
      <c r="AB750">
        <v>1</v>
      </c>
      <c r="AC750">
        <v>0.88888888888888895</v>
      </c>
      <c r="AD750">
        <v>0.2</v>
      </c>
      <c r="AE750">
        <v>0.8</v>
      </c>
    </row>
    <row r="751" spans="1:31" x14ac:dyDescent="0.15">
      <c r="A751" s="4">
        <v>656</v>
      </c>
      <c r="B751">
        <v>13</v>
      </c>
      <c r="C751">
        <v>7</v>
      </c>
      <c r="D751">
        <v>10</v>
      </c>
      <c r="E751">
        <v>10</v>
      </c>
      <c r="F751">
        <v>10</v>
      </c>
      <c r="G751">
        <v>0</v>
      </c>
      <c r="H751">
        <v>3</v>
      </c>
      <c r="I751">
        <v>7</v>
      </c>
      <c r="J751">
        <v>0.65</v>
      </c>
      <c r="K751">
        <v>5.7590465545654297</v>
      </c>
      <c r="L751" s="7">
        <v>4.4995021820068404</v>
      </c>
      <c r="M751">
        <v>3.70383644104004</v>
      </c>
      <c r="N751">
        <v>3.0618305206298801</v>
      </c>
      <c r="O751">
        <v>1</v>
      </c>
      <c r="P751">
        <v>1</v>
      </c>
      <c r="Q751">
        <v>10</v>
      </c>
      <c r="R751" s="12">
        <v>0.1</v>
      </c>
      <c r="S751" s="12">
        <f t="shared" si="11"/>
        <v>0.1</v>
      </c>
      <c r="T751">
        <v>1.9042510986328101</v>
      </c>
      <c r="U751">
        <v>1.8510665893554701</v>
      </c>
      <c r="V751">
        <v>1.56242299079895</v>
      </c>
      <c r="W751" s="13">
        <v>0.288643598556519</v>
      </c>
      <c r="X751">
        <v>0.34182810783386203</v>
      </c>
      <c r="Y751">
        <v>0.34182810783386203</v>
      </c>
      <c r="Z751">
        <v>0.1</v>
      </c>
      <c r="AA751">
        <v>0.9</v>
      </c>
      <c r="AB751">
        <v>0.9</v>
      </c>
      <c r="AC751">
        <v>0.9</v>
      </c>
      <c r="AD751">
        <v>0.1</v>
      </c>
      <c r="AE751">
        <v>0.8</v>
      </c>
    </row>
    <row r="752" spans="1:31" x14ac:dyDescent="0.15">
      <c r="A752" s="4">
        <v>911</v>
      </c>
      <c r="B752">
        <v>12</v>
      </c>
      <c r="C752">
        <v>8</v>
      </c>
      <c r="D752">
        <v>10</v>
      </c>
      <c r="E752">
        <v>10</v>
      </c>
      <c r="F752">
        <v>9</v>
      </c>
      <c r="G752">
        <v>1</v>
      </c>
      <c r="H752">
        <v>3</v>
      </c>
      <c r="I752">
        <v>7</v>
      </c>
      <c r="J752">
        <v>0.6</v>
      </c>
      <c r="K752">
        <v>5.24822998046875</v>
      </c>
      <c r="L752" s="7">
        <v>4.49965476989746</v>
      </c>
      <c r="M752">
        <v>4.9572391510009801</v>
      </c>
      <c r="N752">
        <v>3.14894676208496</v>
      </c>
      <c r="O752">
        <v>0</v>
      </c>
      <c r="P752">
        <v>0</v>
      </c>
      <c r="Q752">
        <v>8</v>
      </c>
      <c r="R752" s="12">
        <v>0</v>
      </c>
      <c r="S752" s="12">
        <f t="shared" si="11"/>
        <v>0</v>
      </c>
      <c r="T752">
        <v>1.22099685668945</v>
      </c>
      <c r="U752">
        <v>1.23646676540375</v>
      </c>
      <c r="V752">
        <v>1.04569971561432</v>
      </c>
      <c r="W752" s="13">
        <v>0.19076704978942899</v>
      </c>
      <c r="X752">
        <v>0.175297141075134</v>
      </c>
      <c r="Y752">
        <v>0.175297141075134</v>
      </c>
      <c r="Z752">
        <v>0</v>
      </c>
      <c r="AA752">
        <v>0.8</v>
      </c>
      <c r="AB752">
        <v>1</v>
      </c>
      <c r="AC752">
        <v>0.88888888888888895</v>
      </c>
      <c r="AD752">
        <v>0.2</v>
      </c>
      <c r="AE752">
        <v>0.8</v>
      </c>
    </row>
    <row r="753" spans="1:31" x14ac:dyDescent="0.15">
      <c r="A753" s="4">
        <v>255</v>
      </c>
      <c r="B753">
        <v>12</v>
      </c>
      <c r="C753">
        <v>8</v>
      </c>
      <c r="D753">
        <v>10</v>
      </c>
      <c r="E753">
        <v>10</v>
      </c>
      <c r="F753">
        <v>10</v>
      </c>
      <c r="G753">
        <v>0</v>
      </c>
      <c r="H753">
        <v>2</v>
      </c>
      <c r="I753">
        <v>8</v>
      </c>
      <c r="J753">
        <v>0.6</v>
      </c>
      <c r="K753">
        <v>4.6680870056152299</v>
      </c>
      <c r="L753" s="7">
        <v>4.5083789825439498</v>
      </c>
      <c r="M753">
        <v>6.98712158203125</v>
      </c>
      <c r="N753">
        <v>3.8969612121582</v>
      </c>
      <c r="O753">
        <v>0</v>
      </c>
      <c r="P753">
        <v>0</v>
      </c>
      <c r="Q753">
        <v>8</v>
      </c>
      <c r="R753" s="12">
        <v>0</v>
      </c>
      <c r="S753" s="12">
        <f t="shared" si="11"/>
        <v>0</v>
      </c>
      <c r="T753">
        <v>1.1928195953369101</v>
      </c>
      <c r="U753">
        <v>1.2534761428832999</v>
      </c>
      <c r="V753">
        <v>0.99118578433990501</v>
      </c>
      <c r="W753" s="13">
        <v>0.262290358543396</v>
      </c>
      <c r="X753">
        <v>0.201633810997009</v>
      </c>
      <c r="Y753">
        <v>0.201633810997009</v>
      </c>
      <c r="Z753">
        <v>0</v>
      </c>
      <c r="AA753">
        <v>0.8</v>
      </c>
      <c r="AB753">
        <v>1</v>
      </c>
      <c r="AC753">
        <v>0.88888888888888895</v>
      </c>
      <c r="AD753">
        <v>0.2</v>
      </c>
      <c r="AE753">
        <v>0.8</v>
      </c>
    </row>
    <row r="754" spans="1:31" x14ac:dyDescent="0.15">
      <c r="A754" s="4">
        <v>874</v>
      </c>
      <c r="B754">
        <v>12</v>
      </c>
      <c r="C754">
        <v>8</v>
      </c>
      <c r="D754">
        <v>10</v>
      </c>
      <c r="E754">
        <v>10</v>
      </c>
      <c r="F754">
        <v>10</v>
      </c>
      <c r="G754">
        <v>0</v>
      </c>
      <c r="H754">
        <v>2</v>
      </c>
      <c r="I754">
        <v>8</v>
      </c>
      <c r="J754">
        <v>0.6</v>
      </c>
      <c r="K754">
        <v>5.7222881317138699</v>
      </c>
      <c r="L754" s="7">
        <v>4.5085201263427699</v>
      </c>
      <c r="M754">
        <v>4.3967323303222701</v>
      </c>
      <c r="N754">
        <v>5.9290847778320304</v>
      </c>
      <c r="O754">
        <v>0</v>
      </c>
      <c r="P754">
        <v>0</v>
      </c>
      <c r="Q754">
        <v>5</v>
      </c>
      <c r="R754" s="12">
        <v>0</v>
      </c>
      <c r="S754" s="12">
        <f t="shared" si="11"/>
        <v>0</v>
      </c>
      <c r="T754">
        <v>1.4137439727783201</v>
      </c>
      <c r="U754">
        <v>1.3159818649292001</v>
      </c>
      <c r="V754">
        <v>1.1562747955322299</v>
      </c>
      <c r="W754" s="13">
        <v>0.15970706939697299</v>
      </c>
      <c r="X754">
        <v>0.25746917724609403</v>
      </c>
      <c r="Y754">
        <v>0.25746917724609403</v>
      </c>
      <c r="Z754">
        <v>0</v>
      </c>
      <c r="AA754">
        <v>0.5</v>
      </c>
      <c r="AB754">
        <v>1</v>
      </c>
      <c r="AC754">
        <v>0.66666666666666696</v>
      </c>
      <c r="AD754">
        <v>0.5</v>
      </c>
      <c r="AE754">
        <v>0.5</v>
      </c>
    </row>
    <row r="755" spans="1:31" x14ac:dyDescent="0.15">
      <c r="A755" s="4">
        <v>337</v>
      </c>
      <c r="B755">
        <v>12</v>
      </c>
      <c r="C755">
        <v>8</v>
      </c>
      <c r="D755">
        <v>10</v>
      </c>
      <c r="E755">
        <v>10</v>
      </c>
      <c r="F755">
        <v>10</v>
      </c>
      <c r="G755">
        <v>0</v>
      </c>
      <c r="H755">
        <v>2</v>
      </c>
      <c r="I755">
        <v>8</v>
      </c>
      <c r="J755">
        <v>0.6</v>
      </c>
      <c r="K755">
        <v>5.3052711486816397</v>
      </c>
      <c r="L755" s="7">
        <v>4.5086822509765598</v>
      </c>
      <c r="M755">
        <v>5.2993297576904297</v>
      </c>
      <c r="N755">
        <v>4.9712429046630904</v>
      </c>
      <c r="O755">
        <v>0</v>
      </c>
      <c r="P755">
        <v>0</v>
      </c>
      <c r="Q755">
        <v>9</v>
      </c>
      <c r="R755" s="12">
        <v>0</v>
      </c>
      <c r="S755" s="12">
        <f t="shared" si="11"/>
        <v>0</v>
      </c>
      <c r="T755">
        <v>1.1610107421875</v>
      </c>
      <c r="U755">
        <v>1.17128658294678</v>
      </c>
      <c r="V755">
        <v>0.98865890502929699</v>
      </c>
      <c r="W755" s="13">
        <v>0.18262767791748</v>
      </c>
      <c r="X755">
        <v>0.17235183715820299</v>
      </c>
      <c r="Y755">
        <v>0.17235183715820299</v>
      </c>
      <c r="Z755">
        <v>0</v>
      </c>
      <c r="AA755">
        <v>0.9</v>
      </c>
      <c r="AB755">
        <v>1</v>
      </c>
      <c r="AC755">
        <v>0.94736842105263197</v>
      </c>
      <c r="AD755">
        <v>0.1</v>
      </c>
      <c r="AE755">
        <v>0.9</v>
      </c>
    </row>
    <row r="756" spans="1:31" x14ac:dyDescent="0.15">
      <c r="A756" s="4">
        <v>904</v>
      </c>
      <c r="B756">
        <v>11</v>
      </c>
      <c r="C756">
        <v>9</v>
      </c>
      <c r="D756">
        <v>10</v>
      </c>
      <c r="E756">
        <v>10</v>
      </c>
      <c r="F756">
        <v>10</v>
      </c>
      <c r="G756">
        <v>0</v>
      </c>
      <c r="H756">
        <v>1</v>
      </c>
      <c r="I756">
        <v>9</v>
      </c>
      <c r="J756">
        <v>0.55000000000000004</v>
      </c>
      <c r="K756">
        <v>5.2344322204589799</v>
      </c>
      <c r="L756" s="7">
        <v>4.5122661590576199</v>
      </c>
      <c r="M756">
        <v>5.8526840209960902</v>
      </c>
      <c r="N756">
        <v>8.7110691070556605</v>
      </c>
      <c r="O756">
        <v>0</v>
      </c>
      <c r="P756">
        <v>0</v>
      </c>
      <c r="Q756">
        <v>5</v>
      </c>
      <c r="R756" s="12">
        <v>0</v>
      </c>
      <c r="S756" s="12">
        <f t="shared" si="11"/>
        <v>0</v>
      </c>
      <c r="T756">
        <v>1.5087947845459</v>
      </c>
      <c r="U756">
        <v>1.3497829437255899</v>
      </c>
      <c r="V756">
        <v>1.27078056335449</v>
      </c>
      <c r="W756" s="13">
        <v>7.9002380371093694E-2</v>
      </c>
      <c r="X756">
        <v>0.238014221191406</v>
      </c>
      <c r="Y756">
        <v>0.238014221191406</v>
      </c>
      <c r="Z756">
        <v>0</v>
      </c>
      <c r="AA756">
        <v>0.5</v>
      </c>
      <c r="AB756">
        <v>1</v>
      </c>
      <c r="AC756">
        <v>0.66666666666666696</v>
      </c>
      <c r="AD756">
        <v>0.5</v>
      </c>
      <c r="AE756">
        <v>0.5</v>
      </c>
    </row>
    <row r="757" spans="1:31" x14ac:dyDescent="0.15">
      <c r="A757" s="4">
        <v>717</v>
      </c>
      <c r="B757">
        <v>12</v>
      </c>
      <c r="C757">
        <v>8</v>
      </c>
      <c r="D757">
        <v>10</v>
      </c>
      <c r="E757">
        <v>10</v>
      </c>
      <c r="F757">
        <v>10</v>
      </c>
      <c r="G757">
        <v>0</v>
      </c>
      <c r="H757">
        <v>2</v>
      </c>
      <c r="I757">
        <v>8</v>
      </c>
      <c r="J757">
        <v>0.6</v>
      </c>
      <c r="K757">
        <v>5.2685546875</v>
      </c>
      <c r="L757" s="7">
        <v>4.5125064849853498</v>
      </c>
      <c r="M757">
        <v>5.1284236907959002</v>
      </c>
      <c r="N757">
        <v>4.5501155853271502</v>
      </c>
      <c r="O757">
        <v>0</v>
      </c>
      <c r="P757">
        <v>0</v>
      </c>
      <c r="Q757">
        <v>7</v>
      </c>
      <c r="R757" s="12">
        <v>0</v>
      </c>
      <c r="S757" s="12">
        <f t="shared" si="11"/>
        <v>0</v>
      </c>
      <c r="T757">
        <v>1.48982429504395</v>
      </c>
      <c r="U757">
        <v>1.4381408691406199</v>
      </c>
      <c r="V757">
        <v>1.2312934398651101</v>
      </c>
      <c r="W757" s="13">
        <v>0.206847429275513</v>
      </c>
      <c r="X757">
        <v>0.25853085517883301</v>
      </c>
      <c r="Y757">
        <v>0.25853085517883301</v>
      </c>
      <c r="Z757">
        <v>0</v>
      </c>
      <c r="AA757">
        <v>0.7</v>
      </c>
      <c r="AB757">
        <v>1</v>
      </c>
      <c r="AC757">
        <v>0.82352941176470595</v>
      </c>
      <c r="AD757">
        <v>0.3</v>
      </c>
      <c r="AE757">
        <v>0.7</v>
      </c>
    </row>
    <row r="758" spans="1:31" x14ac:dyDescent="0.15">
      <c r="A758" s="4">
        <v>738</v>
      </c>
      <c r="B758">
        <v>11</v>
      </c>
      <c r="C758">
        <v>9</v>
      </c>
      <c r="D758">
        <v>10</v>
      </c>
      <c r="E758">
        <v>10</v>
      </c>
      <c r="F758">
        <v>10</v>
      </c>
      <c r="G758">
        <v>0</v>
      </c>
      <c r="H758">
        <v>1</v>
      </c>
      <c r="I758">
        <v>9</v>
      </c>
      <c r="J758">
        <v>0.55000000000000004</v>
      </c>
      <c r="K758">
        <v>5.1780776977539098</v>
      </c>
      <c r="L758" s="7">
        <v>4.5140037536621103</v>
      </c>
      <c r="M758">
        <v>6.2413272857665998</v>
      </c>
      <c r="N758">
        <v>8.5599708557128906</v>
      </c>
      <c r="O758">
        <v>1</v>
      </c>
      <c r="P758">
        <v>1</v>
      </c>
      <c r="Q758">
        <v>11</v>
      </c>
      <c r="R758" s="12">
        <v>9.0899999999999995E-2</v>
      </c>
      <c r="S758" s="12">
        <f t="shared" si="11"/>
        <v>0.1</v>
      </c>
      <c r="T758">
        <v>1.26169586181641</v>
      </c>
      <c r="U758">
        <v>1.1312885284423799</v>
      </c>
      <c r="V758">
        <v>1.04321956634522</v>
      </c>
      <c r="W758" s="13">
        <v>8.8068962097167997E-2</v>
      </c>
      <c r="X758">
        <v>0.21847629547119099</v>
      </c>
      <c r="Y758">
        <v>0.21847629547119099</v>
      </c>
      <c r="Z758">
        <v>0.1</v>
      </c>
      <c r="AA758">
        <v>1</v>
      </c>
      <c r="AB758">
        <v>0.90909090909090895</v>
      </c>
      <c r="AC758">
        <v>0.952380952380952</v>
      </c>
      <c r="AD758">
        <v>0</v>
      </c>
      <c r="AE758">
        <v>0.9</v>
      </c>
    </row>
    <row r="759" spans="1:31" x14ac:dyDescent="0.15">
      <c r="A759" s="4">
        <v>229</v>
      </c>
      <c r="B759">
        <v>12</v>
      </c>
      <c r="C759">
        <v>8</v>
      </c>
      <c r="D759">
        <v>10</v>
      </c>
      <c r="E759">
        <v>10</v>
      </c>
      <c r="F759">
        <v>9</v>
      </c>
      <c r="G759">
        <v>1</v>
      </c>
      <c r="H759">
        <v>3</v>
      </c>
      <c r="I759">
        <v>7</v>
      </c>
      <c r="J759">
        <v>0.6</v>
      </c>
      <c r="K759">
        <v>5.07279396057129</v>
      </c>
      <c r="L759" s="7">
        <v>4.51688575744629</v>
      </c>
      <c r="M759">
        <v>5.6923923492431596</v>
      </c>
      <c r="N759">
        <v>3.5323295593261701</v>
      </c>
      <c r="O759">
        <v>0</v>
      </c>
      <c r="P759">
        <v>0</v>
      </c>
      <c r="Q759">
        <v>8</v>
      </c>
      <c r="R759" s="12">
        <v>0</v>
      </c>
      <c r="S759" s="12">
        <f t="shared" si="11"/>
        <v>0</v>
      </c>
      <c r="T759">
        <v>1.13495445251465</v>
      </c>
      <c r="U759">
        <v>1.1755918264389</v>
      </c>
      <c r="V759">
        <v>0.95447695255279497</v>
      </c>
      <c r="W759" s="13">
        <v>0.22111487388610801</v>
      </c>
      <c r="X759">
        <v>0.180477499961853</v>
      </c>
      <c r="Y759">
        <v>0.180477499961853</v>
      </c>
      <c r="Z759">
        <v>0</v>
      </c>
      <c r="AA759">
        <v>0.8</v>
      </c>
      <c r="AB759">
        <v>1</v>
      </c>
      <c r="AC759">
        <v>0.88888888888888895</v>
      </c>
      <c r="AD759">
        <v>0.2</v>
      </c>
      <c r="AE759">
        <v>0.8</v>
      </c>
    </row>
    <row r="760" spans="1:31" x14ac:dyDescent="0.15">
      <c r="A760" s="4">
        <v>788</v>
      </c>
      <c r="B760">
        <v>11</v>
      </c>
      <c r="C760">
        <v>9</v>
      </c>
      <c r="D760">
        <v>10</v>
      </c>
      <c r="E760">
        <v>10</v>
      </c>
      <c r="F760">
        <v>10</v>
      </c>
      <c r="G760">
        <v>0</v>
      </c>
      <c r="H760">
        <v>1</v>
      </c>
      <c r="I760">
        <v>9</v>
      </c>
      <c r="J760">
        <v>0.55000000000000004</v>
      </c>
      <c r="K760">
        <v>4.7853221893310502</v>
      </c>
      <c r="L760" s="7">
        <v>4.5200691223144496</v>
      </c>
      <c r="M760">
        <v>8.4706230163574201</v>
      </c>
      <c r="N760">
        <v>7.04203224182129</v>
      </c>
      <c r="O760">
        <v>0</v>
      </c>
      <c r="P760">
        <v>0</v>
      </c>
      <c r="Q760">
        <v>10</v>
      </c>
      <c r="R760" s="12">
        <v>0</v>
      </c>
      <c r="S760" s="12">
        <f t="shared" si="11"/>
        <v>0</v>
      </c>
      <c r="T760">
        <v>1.1846828460693399</v>
      </c>
      <c r="U760">
        <v>1.2090702056884799</v>
      </c>
      <c r="V760">
        <v>0.97364175319671598</v>
      </c>
      <c r="W760" s="13">
        <v>0.23542845249176</v>
      </c>
      <c r="X760">
        <v>0.21104109287261999</v>
      </c>
      <c r="Y760">
        <v>0.21104109287261999</v>
      </c>
      <c r="Z760">
        <v>0</v>
      </c>
      <c r="AA760">
        <v>1</v>
      </c>
      <c r="AB760">
        <v>1</v>
      </c>
      <c r="AC760">
        <v>1</v>
      </c>
      <c r="AD760">
        <v>0</v>
      </c>
      <c r="AE760">
        <v>1</v>
      </c>
    </row>
    <row r="761" spans="1:31" x14ac:dyDescent="0.15">
      <c r="A761" s="4">
        <v>991</v>
      </c>
      <c r="B761">
        <v>11</v>
      </c>
      <c r="C761">
        <v>9</v>
      </c>
      <c r="D761">
        <v>10</v>
      </c>
      <c r="E761">
        <v>10</v>
      </c>
      <c r="F761">
        <v>9</v>
      </c>
      <c r="G761">
        <v>1</v>
      </c>
      <c r="H761">
        <v>2</v>
      </c>
      <c r="I761">
        <v>8</v>
      </c>
      <c r="J761">
        <v>0.55000000000000004</v>
      </c>
      <c r="K761">
        <v>5.6602592468261701</v>
      </c>
      <c r="L761" s="7">
        <v>4.5221080780029297</v>
      </c>
      <c r="M761">
        <v>4.9742984771728498</v>
      </c>
      <c r="N761">
        <v>6.2559947967529297</v>
      </c>
      <c r="O761">
        <v>0</v>
      </c>
      <c r="P761">
        <v>0</v>
      </c>
      <c r="Q761">
        <v>8</v>
      </c>
      <c r="R761" s="12">
        <v>0</v>
      </c>
      <c r="S761" s="12">
        <f t="shared" si="11"/>
        <v>0</v>
      </c>
      <c r="T761">
        <v>1.3704128265380899</v>
      </c>
      <c r="U761">
        <v>1.2706298828125</v>
      </c>
      <c r="V761">
        <v>1.15573859214783</v>
      </c>
      <c r="W761" s="13">
        <v>0.114891290664673</v>
      </c>
      <c r="X761">
        <v>0.21467423439025901</v>
      </c>
      <c r="Y761">
        <v>0.21467423439025901</v>
      </c>
      <c r="Z761">
        <v>0</v>
      </c>
      <c r="AA761">
        <v>0.8</v>
      </c>
      <c r="AB761">
        <v>1</v>
      </c>
      <c r="AC761">
        <v>0.88888888888888895</v>
      </c>
      <c r="AD761">
        <v>0.2</v>
      </c>
      <c r="AE761">
        <v>0.8</v>
      </c>
    </row>
    <row r="762" spans="1:31" x14ac:dyDescent="0.15">
      <c r="A762" s="4">
        <v>583</v>
      </c>
      <c r="B762">
        <v>11</v>
      </c>
      <c r="C762">
        <v>9</v>
      </c>
      <c r="D762">
        <v>10</v>
      </c>
      <c r="E762">
        <v>10</v>
      </c>
      <c r="F762">
        <v>9</v>
      </c>
      <c r="G762">
        <v>1</v>
      </c>
      <c r="H762">
        <v>2</v>
      </c>
      <c r="I762">
        <v>8</v>
      </c>
      <c r="J762">
        <v>0.55000000000000004</v>
      </c>
      <c r="K762">
        <v>5.8490123748779297</v>
      </c>
      <c r="L762" s="7">
        <v>4.5238380432128897</v>
      </c>
      <c r="M762">
        <v>3.1948013305664098</v>
      </c>
      <c r="N762">
        <v>4.9645767211914098</v>
      </c>
      <c r="O762">
        <v>1</v>
      </c>
      <c r="P762">
        <v>1</v>
      </c>
      <c r="Q762">
        <v>8</v>
      </c>
      <c r="R762" s="12">
        <v>0.125</v>
      </c>
      <c r="S762" s="12">
        <f t="shared" si="11"/>
        <v>0.1</v>
      </c>
      <c r="T762">
        <v>1.30923271179199</v>
      </c>
      <c r="U762">
        <v>1.22052574157715</v>
      </c>
      <c r="V762">
        <v>1.1324498653411901</v>
      </c>
      <c r="W762" s="13">
        <v>8.80758762359619E-2</v>
      </c>
      <c r="X762">
        <v>0.176782846450806</v>
      </c>
      <c r="Y762">
        <v>0.176782846450806</v>
      </c>
      <c r="Z762">
        <v>0.1</v>
      </c>
      <c r="AA762">
        <v>0.7</v>
      </c>
      <c r="AB762">
        <v>0.875</v>
      </c>
      <c r="AC762">
        <v>0.77777777777777801</v>
      </c>
      <c r="AD762">
        <v>0.3</v>
      </c>
      <c r="AE762">
        <v>0.6</v>
      </c>
    </row>
    <row r="763" spans="1:31" x14ac:dyDescent="0.15">
      <c r="A763" s="4">
        <v>289</v>
      </c>
      <c r="B763">
        <v>11</v>
      </c>
      <c r="C763">
        <v>9</v>
      </c>
      <c r="D763">
        <v>10</v>
      </c>
      <c r="E763">
        <v>10</v>
      </c>
      <c r="F763">
        <v>10</v>
      </c>
      <c r="G763">
        <v>0</v>
      </c>
      <c r="H763">
        <v>1</v>
      </c>
      <c r="I763">
        <v>9</v>
      </c>
      <c r="J763">
        <v>0.55000000000000004</v>
      </c>
      <c r="K763">
        <v>5.1458835601806596</v>
      </c>
      <c r="L763" s="7">
        <v>4.5300865173339799</v>
      </c>
      <c r="M763">
        <v>6.6752796173095703</v>
      </c>
      <c r="N763">
        <v>8.5415077209472692</v>
      </c>
      <c r="O763">
        <v>0</v>
      </c>
      <c r="P763">
        <v>0</v>
      </c>
      <c r="Q763">
        <v>6</v>
      </c>
      <c r="R763" s="12">
        <v>0</v>
      </c>
      <c r="S763" s="12">
        <f t="shared" si="11"/>
        <v>0</v>
      </c>
      <c r="T763">
        <v>1.2673149108886701</v>
      </c>
      <c r="U763">
        <v>1.1575393676757799</v>
      </c>
      <c r="V763">
        <v>1.0490925312042201</v>
      </c>
      <c r="W763" s="13">
        <v>0.10844683647155801</v>
      </c>
      <c r="X763">
        <v>0.21822237968444799</v>
      </c>
      <c r="Y763">
        <v>0.21822237968444799</v>
      </c>
      <c r="Z763">
        <v>0</v>
      </c>
      <c r="AA763">
        <v>0.6</v>
      </c>
      <c r="AB763">
        <v>1</v>
      </c>
      <c r="AC763">
        <v>0.75</v>
      </c>
      <c r="AD763">
        <v>0.4</v>
      </c>
      <c r="AE763">
        <v>0.6</v>
      </c>
    </row>
    <row r="764" spans="1:31" x14ac:dyDescent="0.15">
      <c r="A764" s="4">
        <v>990</v>
      </c>
      <c r="B764">
        <v>12</v>
      </c>
      <c r="C764">
        <v>8</v>
      </c>
      <c r="D764">
        <v>10</v>
      </c>
      <c r="E764">
        <v>10</v>
      </c>
      <c r="F764">
        <v>10</v>
      </c>
      <c r="G764">
        <v>0</v>
      </c>
      <c r="H764">
        <v>2</v>
      </c>
      <c r="I764">
        <v>8</v>
      </c>
      <c r="J764">
        <v>0.6</v>
      </c>
      <c r="K764">
        <v>5.1670417785644496</v>
      </c>
      <c r="L764" s="7">
        <v>4.53196144104004</v>
      </c>
      <c r="M764">
        <v>5.5954170227050799</v>
      </c>
      <c r="N764">
        <v>4.5047264099121103</v>
      </c>
      <c r="O764">
        <v>0</v>
      </c>
      <c r="P764">
        <v>0</v>
      </c>
      <c r="Q764">
        <v>7</v>
      </c>
      <c r="R764" s="12">
        <v>0</v>
      </c>
      <c r="S764" s="12">
        <f t="shared" si="11"/>
        <v>0</v>
      </c>
      <c r="T764">
        <v>1.3214130401611299</v>
      </c>
      <c r="U764">
        <v>1.32422924041748</v>
      </c>
      <c r="V764">
        <v>1.0876985788345299</v>
      </c>
      <c r="W764" s="13">
        <v>0.236530661582947</v>
      </c>
      <c r="X764">
        <v>0.23371446132659901</v>
      </c>
      <c r="Y764">
        <v>0.23371446132659901</v>
      </c>
      <c r="Z764">
        <v>0</v>
      </c>
      <c r="AA764">
        <v>0.7</v>
      </c>
      <c r="AB764">
        <v>1</v>
      </c>
      <c r="AC764">
        <v>0.82352941176470595</v>
      </c>
      <c r="AD764">
        <v>0.3</v>
      </c>
      <c r="AE764">
        <v>0.7</v>
      </c>
    </row>
    <row r="765" spans="1:31" x14ac:dyDescent="0.15">
      <c r="A765" s="4">
        <v>554</v>
      </c>
      <c r="B765">
        <v>13</v>
      </c>
      <c r="C765">
        <v>7</v>
      </c>
      <c r="D765">
        <v>10</v>
      </c>
      <c r="E765">
        <v>10</v>
      </c>
      <c r="F765">
        <v>10</v>
      </c>
      <c r="G765">
        <v>0</v>
      </c>
      <c r="H765">
        <v>3</v>
      </c>
      <c r="I765">
        <v>7</v>
      </c>
      <c r="J765">
        <v>0.65</v>
      </c>
      <c r="K765">
        <v>5.6105880737304696</v>
      </c>
      <c r="L765" s="7">
        <v>4.5337581634521502</v>
      </c>
      <c r="M765">
        <v>4.87931251525879</v>
      </c>
      <c r="N765">
        <v>4.0830879211425799</v>
      </c>
      <c r="O765">
        <v>0</v>
      </c>
      <c r="P765">
        <v>0</v>
      </c>
      <c r="Q765">
        <v>9</v>
      </c>
      <c r="R765" s="12">
        <v>0</v>
      </c>
      <c r="S765" s="12">
        <f t="shared" si="11"/>
        <v>0</v>
      </c>
      <c r="T765">
        <v>1.3538627624511701</v>
      </c>
      <c r="U765">
        <v>1.35460793972015</v>
      </c>
      <c r="V765">
        <v>1.12511086463928</v>
      </c>
      <c r="W765" s="13">
        <v>0.229497075080872</v>
      </c>
      <c r="X765">
        <v>0.22875189781189001</v>
      </c>
      <c r="Y765">
        <v>0.22875189781189001</v>
      </c>
      <c r="Z765">
        <v>0</v>
      </c>
      <c r="AA765">
        <v>0.9</v>
      </c>
      <c r="AB765">
        <v>1</v>
      </c>
      <c r="AC765">
        <v>0.94736842105263197</v>
      </c>
      <c r="AD765">
        <v>0.1</v>
      </c>
      <c r="AE765">
        <v>0.9</v>
      </c>
    </row>
    <row r="766" spans="1:31" x14ac:dyDescent="0.15">
      <c r="A766" s="4">
        <v>882</v>
      </c>
      <c r="B766">
        <v>11</v>
      </c>
      <c r="C766">
        <v>9</v>
      </c>
      <c r="D766">
        <v>10</v>
      </c>
      <c r="E766">
        <v>10</v>
      </c>
      <c r="F766">
        <v>10</v>
      </c>
      <c r="G766">
        <v>0</v>
      </c>
      <c r="H766">
        <v>1</v>
      </c>
      <c r="I766">
        <v>9</v>
      </c>
      <c r="J766">
        <v>0.55000000000000004</v>
      </c>
      <c r="K766">
        <v>4.7134876251220703</v>
      </c>
      <c r="L766" s="7">
        <v>4.5371665954589799</v>
      </c>
      <c r="M766">
        <v>8.6329383850097692</v>
      </c>
      <c r="N766">
        <v>6.3140945434570304</v>
      </c>
      <c r="O766">
        <v>0</v>
      </c>
      <c r="P766">
        <v>0</v>
      </c>
      <c r="Q766">
        <v>4</v>
      </c>
      <c r="R766" s="12">
        <v>0</v>
      </c>
      <c r="S766" s="12">
        <f t="shared" si="11"/>
        <v>0</v>
      </c>
      <c r="T766">
        <v>1.1751632690429701</v>
      </c>
      <c r="U766">
        <v>1.21090507507324</v>
      </c>
      <c r="V766">
        <v>0.98889940977096602</v>
      </c>
      <c r="W766" s="13">
        <v>0.222005665302277</v>
      </c>
      <c r="X766">
        <v>0.18626385927200301</v>
      </c>
      <c r="Y766">
        <v>0.18626385927200301</v>
      </c>
      <c r="Z766">
        <v>0</v>
      </c>
      <c r="AA766">
        <v>0.4</v>
      </c>
      <c r="AB766">
        <v>1</v>
      </c>
      <c r="AC766">
        <v>0.57142857142857195</v>
      </c>
      <c r="AD766">
        <v>0.6</v>
      </c>
      <c r="AE766">
        <v>0.4</v>
      </c>
    </row>
    <row r="767" spans="1:31" x14ac:dyDescent="0.15">
      <c r="A767" s="4">
        <v>123</v>
      </c>
      <c r="B767">
        <v>11</v>
      </c>
      <c r="C767">
        <v>9</v>
      </c>
      <c r="D767">
        <v>10</v>
      </c>
      <c r="E767">
        <v>10</v>
      </c>
      <c r="F767">
        <v>9</v>
      </c>
      <c r="G767">
        <v>1</v>
      </c>
      <c r="H767">
        <v>2</v>
      </c>
      <c r="I767">
        <v>8</v>
      </c>
      <c r="J767">
        <v>0.55000000000000004</v>
      </c>
      <c r="K767">
        <v>4.8833980560302699</v>
      </c>
      <c r="L767" s="7">
        <v>4.5435543060302699</v>
      </c>
      <c r="M767">
        <v>6.4306812286376998</v>
      </c>
      <c r="N767">
        <v>4.0581512451171902</v>
      </c>
      <c r="O767">
        <v>0</v>
      </c>
      <c r="P767">
        <v>0</v>
      </c>
      <c r="Q767">
        <v>7</v>
      </c>
      <c r="R767" s="12">
        <v>0</v>
      </c>
      <c r="S767" s="12">
        <f t="shared" si="11"/>
        <v>0</v>
      </c>
      <c r="T767">
        <v>1.03647041320801</v>
      </c>
      <c r="U767">
        <v>1.0833797454834</v>
      </c>
      <c r="V767">
        <v>0.880545973777771</v>
      </c>
      <c r="W767" s="13">
        <v>0.202833771705627</v>
      </c>
      <c r="X767">
        <v>0.15592443943023701</v>
      </c>
      <c r="Y767">
        <v>0.15592443943023701</v>
      </c>
      <c r="Z767">
        <v>0</v>
      </c>
      <c r="AA767">
        <v>0.7</v>
      </c>
      <c r="AB767">
        <v>1</v>
      </c>
      <c r="AC767">
        <v>0.82352941176470595</v>
      </c>
      <c r="AD767">
        <v>0.3</v>
      </c>
      <c r="AE767">
        <v>0.7</v>
      </c>
    </row>
    <row r="768" spans="1:31" x14ac:dyDescent="0.15">
      <c r="A768" s="4">
        <v>12</v>
      </c>
      <c r="B768">
        <v>11</v>
      </c>
      <c r="C768">
        <v>9</v>
      </c>
      <c r="D768">
        <v>10</v>
      </c>
      <c r="E768">
        <v>10</v>
      </c>
      <c r="F768">
        <v>10</v>
      </c>
      <c r="G768">
        <v>0</v>
      </c>
      <c r="H768">
        <v>1</v>
      </c>
      <c r="I768">
        <v>9</v>
      </c>
      <c r="J768">
        <v>0.55000000000000004</v>
      </c>
      <c r="K768">
        <v>4.7584037780761701</v>
      </c>
      <c r="L768" s="7">
        <v>4.5450344085693404</v>
      </c>
      <c r="M768">
        <v>8.6417255401611293</v>
      </c>
      <c r="N768">
        <v>6.6856060028076199</v>
      </c>
      <c r="O768">
        <v>0</v>
      </c>
      <c r="P768">
        <v>0</v>
      </c>
      <c r="Q768">
        <v>7</v>
      </c>
      <c r="R768" s="12">
        <v>0</v>
      </c>
      <c r="S768" s="12">
        <f t="shared" si="11"/>
        <v>0</v>
      </c>
      <c r="T768">
        <v>1.1671447753906199</v>
      </c>
      <c r="U768">
        <v>1.19466209411621</v>
      </c>
      <c r="V768">
        <v>0.96295011043548595</v>
      </c>
      <c r="W768" s="13">
        <v>0.23171198368072499</v>
      </c>
      <c r="X768">
        <v>0.20419466495513899</v>
      </c>
      <c r="Y768">
        <v>0.20419466495513899</v>
      </c>
      <c r="Z768">
        <v>0</v>
      </c>
      <c r="AA768">
        <v>0.7</v>
      </c>
      <c r="AB768">
        <v>1</v>
      </c>
      <c r="AC768">
        <v>0.82352941176470595</v>
      </c>
      <c r="AD768">
        <v>0.3</v>
      </c>
      <c r="AE768">
        <v>0.7</v>
      </c>
    </row>
    <row r="769" spans="1:31" x14ac:dyDescent="0.15">
      <c r="A769" s="4">
        <v>151</v>
      </c>
      <c r="B769">
        <v>11</v>
      </c>
      <c r="C769">
        <v>9</v>
      </c>
      <c r="D769">
        <v>10</v>
      </c>
      <c r="E769">
        <v>10</v>
      </c>
      <c r="F769">
        <v>10</v>
      </c>
      <c r="G769">
        <v>0</v>
      </c>
      <c r="H769">
        <v>1</v>
      </c>
      <c r="I769">
        <v>9</v>
      </c>
      <c r="J769">
        <v>0.55000000000000004</v>
      </c>
      <c r="K769">
        <v>5.6671257019043004</v>
      </c>
      <c r="L769" s="7">
        <v>4.5537357330322301</v>
      </c>
      <c r="M769">
        <v>3.1707382202148402</v>
      </c>
      <c r="N769">
        <v>9.5972442626953107</v>
      </c>
      <c r="O769">
        <v>1</v>
      </c>
      <c r="P769">
        <v>1</v>
      </c>
      <c r="Q769">
        <v>6</v>
      </c>
      <c r="R769" s="12">
        <v>0.16669999999999999</v>
      </c>
      <c r="S769" s="12">
        <f t="shared" si="11"/>
        <v>0.1</v>
      </c>
      <c r="T769">
        <v>1.4091281890869101</v>
      </c>
      <c r="U769">
        <v>1.10394859313965</v>
      </c>
      <c r="V769">
        <v>1.18171787261963</v>
      </c>
      <c r="W769" s="13">
        <v>7.7769279479980497E-2</v>
      </c>
      <c r="X769">
        <v>0.22741031646728499</v>
      </c>
      <c r="Y769">
        <v>0.22741031646728499</v>
      </c>
      <c r="Z769">
        <v>0.1</v>
      </c>
      <c r="AA769">
        <v>0.5</v>
      </c>
      <c r="AB769">
        <v>0.83333333333333304</v>
      </c>
      <c r="AC769">
        <v>0.625</v>
      </c>
      <c r="AD769">
        <v>0.5</v>
      </c>
      <c r="AE769">
        <v>0.4</v>
      </c>
    </row>
    <row r="770" spans="1:31" x14ac:dyDescent="0.15">
      <c r="A770" s="4">
        <v>220</v>
      </c>
      <c r="B770">
        <v>13</v>
      </c>
      <c r="C770">
        <v>7</v>
      </c>
      <c r="D770">
        <v>10</v>
      </c>
      <c r="E770">
        <v>10</v>
      </c>
      <c r="F770">
        <v>10</v>
      </c>
      <c r="G770">
        <v>0</v>
      </c>
      <c r="H770">
        <v>3</v>
      </c>
      <c r="I770">
        <v>7</v>
      </c>
      <c r="J770">
        <v>0.65</v>
      </c>
      <c r="K770">
        <v>6.3880538940429696</v>
      </c>
      <c r="L770" s="7">
        <v>4.5579910278320304</v>
      </c>
      <c r="M770">
        <v>3.40110206604004</v>
      </c>
      <c r="N770">
        <v>4.4475116729736301</v>
      </c>
      <c r="O770">
        <v>1</v>
      </c>
      <c r="P770">
        <v>1</v>
      </c>
      <c r="Q770">
        <v>10</v>
      </c>
      <c r="R770" s="12">
        <v>0.1</v>
      </c>
      <c r="S770" s="12">
        <f t="shared" ref="S770:S833" si="12">O770/E770</f>
        <v>0.1</v>
      </c>
      <c r="T770">
        <v>1.7205638885498</v>
      </c>
      <c r="U770">
        <v>1.63151299953461</v>
      </c>
      <c r="V770">
        <v>1.3985300064086901</v>
      </c>
      <c r="W770" s="13">
        <v>0.232982993125915</v>
      </c>
      <c r="X770">
        <v>0.322033882141113</v>
      </c>
      <c r="Y770">
        <v>0.322033882141113</v>
      </c>
      <c r="Z770">
        <v>0.1</v>
      </c>
      <c r="AA770">
        <v>0.9</v>
      </c>
      <c r="AB770">
        <v>0.9</v>
      </c>
      <c r="AC770">
        <v>0.9</v>
      </c>
      <c r="AD770">
        <v>0.1</v>
      </c>
      <c r="AE770">
        <v>0.8</v>
      </c>
    </row>
    <row r="771" spans="1:31" x14ac:dyDescent="0.15">
      <c r="A771" s="4">
        <v>265</v>
      </c>
      <c r="B771">
        <v>13</v>
      </c>
      <c r="C771">
        <v>7</v>
      </c>
      <c r="D771">
        <v>10</v>
      </c>
      <c r="E771">
        <v>10</v>
      </c>
      <c r="F771">
        <v>10</v>
      </c>
      <c r="G771">
        <v>0</v>
      </c>
      <c r="H771">
        <v>3</v>
      </c>
      <c r="I771">
        <v>7</v>
      </c>
      <c r="J771">
        <v>0.65</v>
      </c>
      <c r="K771">
        <v>5.4144515991210902</v>
      </c>
      <c r="L771" s="7">
        <v>4.5586509704589799</v>
      </c>
      <c r="M771">
        <v>5.1254997253418004</v>
      </c>
      <c r="N771">
        <v>3.6624374389648402</v>
      </c>
      <c r="O771">
        <v>0</v>
      </c>
      <c r="P771">
        <v>0</v>
      </c>
      <c r="Q771">
        <v>8</v>
      </c>
      <c r="R771" s="12">
        <v>0</v>
      </c>
      <c r="S771" s="12">
        <f t="shared" si="12"/>
        <v>0</v>
      </c>
      <c r="T771">
        <v>1.4804992675781199</v>
      </c>
      <c r="U771">
        <v>1.485884308815</v>
      </c>
      <c r="V771">
        <v>1.21010041236877</v>
      </c>
      <c r="W771" s="13">
        <v>0.27578389644622803</v>
      </c>
      <c r="X771">
        <v>0.27039885520935097</v>
      </c>
      <c r="Y771">
        <v>0.27039885520935097</v>
      </c>
      <c r="Z771">
        <v>0</v>
      </c>
      <c r="AA771">
        <v>0.8</v>
      </c>
      <c r="AB771">
        <v>1</v>
      </c>
      <c r="AC771">
        <v>0.88888888888888895</v>
      </c>
      <c r="AD771">
        <v>0.2</v>
      </c>
      <c r="AE771">
        <v>0.8</v>
      </c>
    </row>
    <row r="772" spans="1:31" x14ac:dyDescent="0.15">
      <c r="A772" s="4">
        <v>947</v>
      </c>
      <c r="B772">
        <v>11</v>
      </c>
      <c r="C772">
        <v>9</v>
      </c>
      <c r="D772">
        <v>10</v>
      </c>
      <c r="E772">
        <v>10</v>
      </c>
      <c r="F772">
        <v>10</v>
      </c>
      <c r="G772">
        <v>0</v>
      </c>
      <c r="H772">
        <v>1</v>
      </c>
      <c r="I772">
        <v>9</v>
      </c>
      <c r="J772">
        <v>0.55000000000000004</v>
      </c>
      <c r="K772">
        <v>4.7263221740722701</v>
      </c>
      <c r="L772" s="7">
        <v>4.5597991943359402</v>
      </c>
      <c r="M772">
        <v>8.7759361267089808</v>
      </c>
      <c r="N772">
        <v>6.3498477935790998</v>
      </c>
      <c r="O772">
        <v>0</v>
      </c>
      <c r="P772">
        <v>0</v>
      </c>
      <c r="Q772">
        <v>7</v>
      </c>
      <c r="R772" s="12">
        <v>0</v>
      </c>
      <c r="S772" s="12">
        <f t="shared" si="12"/>
        <v>0</v>
      </c>
      <c r="T772">
        <v>1.0838317871093699</v>
      </c>
      <c r="U772">
        <v>1.13577651977539</v>
      </c>
      <c r="V772">
        <v>0.91172254085540805</v>
      </c>
      <c r="W772" s="13">
        <v>0.22405397891998299</v>
      </c>
      <c r="X772">
        <v>0.17210924625396701</v>
      </c>
      <c r="Y772">
        <v>0.17210924625396701</v>
      </c>
      <c r="Z772">
        <v>0</v>
      </c>
      <c r="AA772">
        <v>0.7</v>
      </c>
      <c r="AB772">
        <v>1</v>
      </c>
      <c r="AC772">
        <v>0.82352941176470595</v>
      </c>
      <c r="AD772">
        <v>0.3</v>
      </c>
      <c r="AE772">
        <v>0.7</v>
      </c>
    </row>
    <row r="773" spans="1:31" x14ac:dyDescent="0.15">
      <c r="A773" s="4">
        <v>172</v>
      </c>
      <c r="B773">
        <v>12</v>
      </c>
      <c r="C773">
        <v>8</v>
      </c>
      <c r="D773">
        <v>10</v>
      </c>
      <c r="E773">
        <v>10</v>
      </c>
      <c r="F773">
        <v>10</v>
      </c>
      <c r="G773">
        <v>0</v>
      </c>
      <c r="H773">
        <v>2</v>
      </c>
      <c r="I773">
        <v>8</v>
      </c>
      <c r="J773">
        <v>0.6</v>
      </c>
      <c r="K773">
        <v>5.3820056915283203</v>
      </c>
      <c r="L773" s="7">
        <v>4.56451416015625</v>
      </c>
      <c r="M773">
        <v>4.7138977050781197</v>
      </c>
      <c r="N773">
        <v>4.2741775512695304</v>
      </c>
      <c r="O773">
        <v>1</v>
      </c>
      <c r="P773">
        <v>1</v>
      </c>
      <c r="Q773">
        <v>11</v>
      </c>
      <c r="R773" s="12">
        <v>9.0899999999999995E-2</v>
      </c>
      <c r="S773" s="12">
        <f t="shared" si="12"/>
        <v>0.1</v>
      </c>
      <c r="T773">
        <v>1.3815174102783201</v>
      </c>
      <c r="U773">
        <v>1.3646049499511701</v>
      </c>
      <c r="V773">
        <v>1.13554155826569</v>
      </c>
      <c r="W773" s="13">
        <v>0.22906339168548601</v>
      </c>
      <c r="X773">
        <v>0.245975852012634</v>
      </c>
      <c r="Y773">
        <v>0.245975852012634</v>
      </c>
      <c r="Z773">
        <v>0.1</v>
      </c>
      <c r="AA773">
        <v>1</v>
      </c>
      <c r="AB773">
        <v>0.90909090909090895</v>
      </c>
      <c r="AC773">
        <v>0.952380952380952</v>
      </c>
      <c r="AD773">
        <v>0</v>
      </c>
      <c r="AE773">
        <v>0.9</v>
      </c>
    </row>
    <row r="774" spans="1:31" x14ac:dyDescent="0.15">
      <c r="A774" s="4">
        <v>981</v>
      </c>
      <c r="B774">
        <v>12</v>
      </c>
      <c r="C774">
        <v>8</v>
      </c>
      <c r="D774">
        <v>10</v>
      </c>
      <c r="E774">
        <v>10</v>
      </c>
      <c r="F774">
        <v>10</v>
      </c>
      <c r="G774">
        <v>0</v>
      </c>
      <c r="H774">
        <v>2</v>
      </c>
      <c r="I774">
        <v>8</v>
      </c>
      <c r="J774">
        <v>0.6</v>
      </c>
      <c r="K774">
        <v>5.7290534973144496</v>
      </c>
      <c r="L774" s="7">
        <v>4.5716457366943404</v>
      </c>
      <c r="M774">
        <v>3.4570541381835902</v>
      </c>
      <c r="N774">
        <v>4.3938293457031197</v>
      </c>
      <c r="O774">
        <v>1</v>
      </c>
      <c r="P774">
        <v>1</v>
      </c>
      <c r="Q774">
        <v>11</v>
      </c>
      <c r="R774" s="12">
        <v>9.0899999999999995E-2</v>
      </c>
      <c r="S774" s="12">
        <f t="shared" si="12"/>
        <v>0.1</v>
      </c>
      <c r="T774">
        <v>1.6201763153076201</v>
      </c>
      <c r="U774">
        <v>1.51878833770752</v>
      </c>
      <c r="V774">
        <v>1.3224906921386701</v>
      </c>
      <c r="W774" s="13">
        <v>0.19629764556884799</v>
      </c>
      <c r="X774">
        <v>0.29768562316894498</v>
      </c>
      <c r="Y774">
        <v>0.29768562316894498</v>
      </c>
      <c r="Z774">
        <v>0.1</v>
      </c>
      <c r="AA774">
        <v>1</v>
      </c>
      <c r="AB774">
        <v>0.90909090909090895</v>
      </c>
      <c r="AC774">
        <v>0.952380952380952</v>
      </c>
      <c r="AD774">
        <v>0</v>
      </c>
      <c r="AE774">
        <v>0.9</v>
      </c>
    </row>
    <row r="775" spans="1:31" s="1" customFormat="1" x14ac:dyDescent="0.15">
      <c r="A775" s="5">
        <v>880</v>
      </c>
      <c r="B775" s="1">
        <v>12</v>
      </c>
      <c r="C775" s="1">
        <v>8</v>
      </c>
      <c r="D775" s="1">
        <v>10</v>
      </c>
      <c r="E775" s="1">
        <v>10</v>
      </c>
      <c r="F775" s="1">
        <v>10</v>
      </c>
      <c r="G775" s="1">
        <v>0</v>
      </c>
      <c r="H775" s="1">
        <v>2</v>
      </c>
      <c r="I775" s="1">
        <v>8</v>
      </c>
      <c r="J775" s="1">
        <v>0.6</v>
      </c>
      <c r="K775" s="1">
        <v>5.6895427703857404</v>
      </c>
      <c r="L775" s="1">
        <v>4.5768413543701199</v>
      </c>
      <c r="M775" s="1">
        <v>3.8058528900146502</v>
      </c>
      <c r="N775" s="1">
        <v>4.5997905731201199</v>
      </c>
      <c r="O775" s="1">
        <v>1</v>
      </c>
      <c r="P775" s="1">
        <v>1</v>
      </c>
      <c r="Q775" s="1">
        <v>11</v>
      </c>
      <c r="R775" s="14">
        <v>9.0899999999999995E-2</v>
      </c>
      <c r="S775" s="14">
        <f t="shared" si="12"/>
        <v>0.1</v>
      </c>
      <c r="T775" s="1">
        <v>1.4389801025390601</v>
      </c>
      <c r="U775" s="1">
        <v>1.3601102828979501</v>
      </c>
      <c r="V775" s="1">
        <v>1.1768194437027</v>
      </c>
      <c r="W775" s="1">
        <v>0.18329083919525099</v>
      </c>
      <c r="X775" s="1">
        <v>0.26216065883636502</v>
      </c>
      <c r="Y775" s="1">
        <v>0.26216065883636502</v>
      </c>
      <c r="Z775" s="1">
        <v>0.1</v>
      </c>
      <c r="AA775" s="1">
        <v>1</v>
      </c>
      <c r="AB775" s="1">
        <v>0.90909090909090895</v>
      </c>
      <c r="AC775" s="1">
        <v>0.952380952380952</v>
      </c>
      <c r="AD775" s="1">
        <v>0</v>
      </c>
      <c r="AE775" s="1">
        <v>0.9</v>
      </c>
    </row>
    <row r="776" spans="1:31" x14ac:dyDescent="0.15">
      <c r="A776" s="4">
        <v>310</v>
      </c>
      <c r="B776">
        <v>13</v>
      </c>
      <c r="C776">
        <v>7</v>
      </c>
      <c r="D776">
        <v>10</v>
      </c>
      <c r="E776">
        <v>10</v>
      </c>
      <c r="F776">
        <v>10</v>
      </c>
      <c r="G776">
        <v>0</v>
      </c>
      <c r="H776">
        <v>3</v>
      </c>
      <c r="I776">
        <v>7</v>
      </c>
      <c r="J776">
        <v>0.65</v>
      </c>
      <c r="K776">
        <v>6.1940555572509801</v>
      </c>
      <c r="L776" s="7">
        <v>4.5784969329834002</v>
      </c>
      <c r="M776">
        <v>4.29079246520996</v>
      </c>
      <c r="N776">
        <v>4.9742012023925799</v>
      </c>
      <c r="O776">
        <v>0</v>
      </c>
      <c r="P776">
        <v>0</v>
      </c>
      <c r="Q776">
        <v>8</v>
      </c>
      <c r="R776" s="12">
        <v>0</v>
      </c>
      <c r="S776" s="12">
        <f t="shared" si="12"/>
        <v>0</v>
      </c>
      <c r="T776">
        <v>1.6189727783203101</v>
      </c>
      <c r="U776">
        <v>1.55553758144379</v>
      </c>
      <c r="V776">
        <v>1.3355096578598</v>
      </c>
      <c r="W776" s="13">
        <v>0.22002792358398399</v>
      </c>
      <c r="X776">
        <v>0.28346312046050998</v>
      </c>
      <c r="Y776">
        <v>0.28346312046050998</v>
      </c>
      <c r="Z776">
        <v>0</v>
      </c>
      <c r="AA776">
        <v>0.8</v>
      </c>
      <c r="AB776">
        <v>1</v>
      </c>
      <c r="AC776">
        <v>0.88888888888888895</v>
      </c>
      <c r="AD776">
        <v>0.2</v>
      </c>
      <c r="AE776">
        <v>0.8</v>
      </c>
    </row>
    <row r="777" spans="1:31" x14ac:dyDescent="0.15">
      <c r="A777" s="4">
        <v>110</v>
      </c>
      <c r="B777">
        <v>12</v>
      </c>
      <c r="C777">
        <v>8</v>
      </c>
      <c r="D777">
        <v>10</v>
      </c>
      <c r="E777">
        <v>10</v>
      </c>
      <c r="F777">
        <v>10</v>
      </c>
      <c r="G777">
        <v>0</v>
      </c>
      <c r="H777">
        <v>2</v>
      </c>
      <c r="I777">
        <v>8</v>
      </c>
      <c r="J777">
        <v>0.6</v>
      </c>
      <c r="K777">
        <v>5.8226127624511701</v>
      </c>
      <c r="L777" s="7">
        <v>4.58316993713379</v>
      </c>
      <c r="M777">
        <v>3.05906105041504</v>
      </c>
      <c r="N777">
        <v>4.2920875549316397</v>
      </c>
      <c r="O777">
        <v>1</v>
      </c>
      <c r="P777">
        <v>1</v>
      </c>
      <c r="Q777">
        <v>10</v>
      </c>
      <c r="R777" s="12">
        <v>0.1</v>
      </c>
      <c r="S777" s="12">
        <f t="shared" si="12"/>
        <v>0.1</v>
      </c>
      <c r="T777">
        <v>1.5724010467529299</v>
      </c>
      <c r="U777">
        <v>1.46011734008789</v>
      </c>
      <c r="V777">
        <v>1.2938163280487101</v>
      </c>
      <c r="W777" s="13">
        <v>0.16630101203918499</v>
      </c>
      <c r="X777">
        <v>0.27858471870422402</v>
      </c>
      <c r="Y777">
        <v>0.27858471870422402</v>
      </c>
      <c r="Z777">
        <v>0.1</v>
      </c>
      <c r="AA777">
        <v>0.9</v>
      </c>
      <c r="AB777">
        <v>0.9</v>
      </c>
      <c r="AC777">
        <v>0.9</v>
      </c>
      <c r="AD777">
        <v>0.1</v>
      </c>
      <c r="AE777">
        <v>0.8</v>
      </c>
    </row>
    <row r="778" spans="1:31" x14ac:dyDescent="0.15">
      <c r="A778" s="4">
        <v>28</v>
      </c>
      <c r="B778">
        <v>14</v>
      </c>
      <c r="C778">
        <v>6</v>
      </c>
      <c r="D778">
        <v>10</v>
      </c>
      <c r="E778">
        <v>10</v>
      </c>
      <c r="F778">
        <v>10</v>
      </c>
      <c r="G778">
        <v>0</v>
      </c>
      <c r="H778">
        <v>4</v>
      </c>
      <c r="I778">
        <v>6</v>
      </c>
      <c r="J778">
        <v>0.7</v>
      </c>
      <c r="K778">
        <v>6.1116256713867196</v>
      </c>
      <c r="L778" s="7">
        <v>4.5885772705078098</v>
      </c>
      <c r="M778">
        <v>4.2203941345214799</v>
      </c>
      <c r="N778">
        <v>3.1939716339111301</v>
      </c>
      <c r="O778">
        <v>1</v>
      </c>
      <c r="P778">
        <v>1</v>
      </c>
      <c r="Q778">
        <v>11</v>
      </c>
      <c r="R778" s="12">
        <v>9.0899999999999995E-2</v>
      </c>
      <c r="S778" s="12">
        <f t="shared" si="12"/>
        <v>0.1</v>
      </c>
      <c r="T778">
        <v>1.6890106201171899</v>
      </c>
      <c r="U778">
        <v>1.6837115287780799</v>
      </c>
      <c r="V778">
        <v>1.3901789188385001</v>
      </c>
      <c r="W778" s="13">
        <v>0.29353260993957497</v>
      </c>
      <c r="X778">
        <v>0.29883170127868702</v>
      </c>
      <c r="Y778">
        <v>0.29883170127868702</v>
      </c>
      <c r="Z778">
        <v>0.1</v>
      </c>
      <c r="AA778">
        <v>1</v>
      </c>
      <c r="AB778">
        <v>0.90909090909090895</v>
      </c>
      <c r="AC778">
        <v>0.952380952380952</v>
      </c>
      <c r="AD778">
        <v>0</v>
      </c>
      <c r="AE778">
        <v>0.9</v>
      </c>
    </row>
    <row r="779" spans="1:31" x14ac:dyDescent="0.15">
      <c r="A779" s="4">
        <v>736</v>
      </c>
      <c r="B779">
        <v>12</v>
      </c>
      <c r="C779">
        <v>8</v>
      </c>
      <c r="D779">
        <v>10</v>
      </c>
      <c r="E779">
        <v>10</v>
      </c>
      <c r="F779">
        <v>10</v>
      </c>
      <c r="G779">
        <v>0</v>
      </c>
      <c r="H779">
        <v>2</v>
      </c>
      <c r="I779">
        <v>8</v>
      </c>
      <c r="J779">
        <v>0.6</v>
      </c>
      <c r="K779">
        <v>4.8375892639160201</v>
      </c>
      <c r="L779" s="7">
        <v>4.5923881530761701</v>
      </c>
      <c r="M779">
        <v>6.6709861755371103</v>
      </c>
      <c r="N779">
        <v>3.8242454528808598</v>
      </c>
      <c r="O779">
        <v>0</v>
      </c>
      <c r="P779">
        <v>0</v>
      </c>
      <c r="Q779">
        <v>7</v>
      </c>
      <c r="R779" s="12">
        <v>0</v>
      </c>
      <c r="S779" s="12">
        <f t="shared" si="12"/>
        <v>0</v>
      </c>
      <c r="T779">
        <v>1.3169803619384799</v>
      </c>
      <c r="U779">
        <v>1.3929300308227499</v>
      </c>
      <c r="V779">
        <v>1.08349549770355</v>
      </c>
      <c r="W779" s="13">
        <v>0.30943453311920199</v>
      </c>
      <c r="X779">
        <v>0.23348486423492401</v>
      </c>
      <c r="Y779">
        <v>0.23348486423492401</v>
      </c>
      <c r="Z779">
        <v>0</v>
      </c>
      <c r="AA779">
        <v>0.7</v>
      </c>
      <c r="AB779">
        <v>1</v>
      </c>
      <c r="AC779">
        <v>0.82352941176470595</v>
      </c>
      <c r="AD779">
        <v>0.3</v>
      </c>
      <c r="AE779">
        <v>0.7</v>
      </c>
    </row>
    <row r="780" spans="1:31" x14ac:dyDescent="0.15">
      <c r="A780" s="4">
        <v>360</v>
      </c>
      <c r="B780">
        <v>11</v>
      </c>
      <c r="C780">
        <v>9</v>
      </c>
      <c r="D780">
        <v>10</v>
      </c>
      <c r="E780">
        <v>10</v>
      </c>
      <c r="F780">
        <v>9</v>
      </c>
      <c r="G780">
        <v>1</v>
      </c>
      <c r="H780">
        <v>2</v>
      </c>
      <c r="I780">
        <v>8</v>
      </c>
      <c r="J780">
        <v>0.55000000000000004</v>
      </c>
      <c r="K780">
        <v>5.3443012237548801</v>
      </c>
      <c r="L780" s="7">
        <v>4.5982418060302699</v>
      </c>
      <c r="M780">
        <v>6.4494686126709002</v>
      </c>
      <c r="N780">
        <v>6.0443191528320304</v>
      </c>
      <c r="O780">
        <v>0</v>
      </c>
      <c r="P780">
        <v>0</v>
      </c>
      <c r="Q780">
        <v>7</v>
      </c>
      <c r="R780" s="12">
        <v>0</v>
      </c>
      <c r="S780" s="12">
        <f t="shared" si="12"/>
        <v>0</v>
      </c>
      <c r="T780">
        <v>1.17680740356445</v>
      </c>
      <c r="U780">
        <v>1.1521081924438501</v>
      </c>
      <c r="V780">
        <v>1.0103794336319001</v>
      </c>
      <c r="W780" s="13">
        <v>0.14172875881195099</v>
      </c>
      <c r="X780">
        <v>0.16642796993255601</v>
      </c>
      <c r="Y780">
        <v>0.16642796993255601</v>
      </c>
      <c r="Z780">
        <v>0</v>
      </c>
      <c r="AA780">
        <v>0.7</v>
      </c>
      <c r="AB780">
        <v>1</v>
      </c>
      <c r="AC780">
        <v>0.82352941176470595</v>
      </c>
      <c r="AD780">
        <v>0.3</v>
      </c>
      <c r="AE780">
        <v>0.7</v>
      </c>
    </row>
    <row r="781" spans="1:31" x14ac:dyDescent="0.15">
      <c r="A781" s="4">
        <v>1</v>
      </c>
      <c r="B781">
        <v>12</v>
      </c>
      <c r="C781">
        <v>8</v>
      </c>
      <c r="D781">
        <v>10</v>
      </c>
      <c r="E781">
        <v>10</v>
      </c>
      <c r="F781">
        <v>9</v>
      </c>
      <c r="G781">
        <v>1</v>
      </c>
      <c r="H781">
        <v>3</v>
      </c>
      <c r="I781">
        <v>7</v>
      </c>
      <c r="J781">
        <v>0.6</v>
      </c>
      <c r="K781">
        <v>5.4398345947265598</v>
      </c>
      <c r="L781" s="7">
        <v>4.5983123779296902</v>
      </c>
      <c r="M781">
        <v>4.73087501525879</v>
      </c>
      <c r="N781">
        <v>2.9944477081298801</v>
      </c>
      <c r="O781">
        <v>0</v>
      </c>
      <c r="P781">
        <v>0</v>
      </c>
      <c r="Q781">
        <v>4</v>
      </c>
      <c r="R781" s="12">
        <v>0</v>
      </c>
      <c r="S781" s="12">
        <f t="shared" si="12"/>
        <v>0</v>
      </c>
      <c r="T781">
        <v>1.26473045349121</v>
      </c>
      <c r="U781">
        <v>1.26656913757324</v>
      </c>
      <c r="V781">
        <v>1.0629196166992201</v>
      </c>
      <c r="W781" s="13">
        <v>0.20364952087402299</v>
      </c>
      <c r="X781">
        <v>0.20181083679199199</v>
      </c>
      <c r="Y781">
        <v>0.20181083679199199</v>
      </c>
      <c r="Z781">
        <v>0</v>
      </c>
      <c r="AA781">
        <v>0.4</v>
      </c>
      <c r="AB781">
        <v>1</v>
      </c>
      <c r="AC781">
        <v>0.57142857142857195</v>
      </c>
      <c r="AD781">
        <v>0.6</v>
      </c>
      <c r="AE781">
        <v>0.4</v>
      </c>
    </row>
    <row r="782" spans="1:31" x14ac:dyDescent="0.15">
      <c r="A782" s="4">
        <v>741</v>
      </c>
      <c r="B782">
        <v>12</v>
      </c>
      <c r="C782">
        <v>8</v>
      </c>
      <c r="D782">
        <v>10</v>
      </c>
      <c r="E782">
        <v>10</v>
      </c>
      <c r="F782">
        <v>10</v>
      </c>
      <c r="G782">
        <v>0</v>
      </c>
      <c r="H782">
        <v>2</v>
      </c>
      <c r="I782">
        <v>8</v>
      </c>
      <c r="J782">
        <v>0.6</v>
      </c>
      <c r="K782">
        <v>5.3790512084960902</v>
      </c>
      <c r="L782" s="7">
        <v>4.5988731384277299</v>
      </c>
      <c r="M782">
        <v>4.7412433624267596</v>
      </c>
      <c r="N782">
        <v>4.0788650512695304</v>
      </c>
      <c r="O782">
        <v>1</v>
      </c>
      <c r="P782">
        <v>1</v>
      </c>
      <c r="Q782">
        <v>11</v>
      </c>
      <c r="R782" s="12">
        <v>9.0899999999999995E-2</v>
      </c>
      <c r="S782" s="12">
        <f t="shared" si="12"/>
        <v>0.1</v>
      </c>
      <c r="T782">
        <v>1.25558853149414</v>
      </c>
      <c r="U782">
        <v>1.2347431182861299</v>
      </c>
      <c r="V782">
        <v>1.0562331676483101</v>
      </c>
      <c r="W782" s="13">
        <v>0.17850995063781699</v>
      </c>
      <c r="X782">
        <v>0.199355363845825</v>
      </c>
      <c r="Y782">
        <v>0.199355363845825</v>
      </c>
      <c r="Z782">
        <v>0.1</v>
      </c>
      <c r="AA782">
        <v>1</v>
      </c>
      <c r="AB782">
        <v>0.90909090909090895</v>
      </c>
      <c r="AC782">
        <v>0.952380952380952</v>
      </c>
      <c r="AD782">
        <v>0</v>
      </c>
      <c r="AE782">
        <v>0.9</v>
      </c>
    </row>
    <row r="783" spans="1:31" x14ac:dyDescent="0.15">
      <c r="A783" s="4">
        <v>589</v>
      </c>
      <c r="B783">
        <v>12</v>
      </c>
      <c r="C783">
        <v>8</v>
      </c>
      <c r="D783">
        <v>10</v>
      </c>
      <c r="E783">
        <v>10</v>
      </c>
      <c r="F783">
        <v>10</v>
      </c>
      <c r="G783">
        <v>0</v>
      </c>
      <c r="H783">
        <v>2</v>
      </c>
      <c r="I783">
        <v>8</v>
      </c>
      <c r="J783">
        <v>0.6</v>
      </c>
      <c r="K783">
        <v>5.5089797973632804</v>
      </c>
      <c r="L783" s="7">
        <v>4.5990791320800799</v>
      </c>
      <c r="M783">
        <v>4.4796009063720703</v>
      </c>
      <c r="N783">
        <v>4.4001789093017596</v>
      </c>
      <c r="O783">
        <v>1</v>
      </c>
      <c r="P783">
        <v>1</v>
      </c>
      <c r="Q783">
        <v>11</v>
      </c>
      <c r="R783" s="12">
        <v>9.0899999999999995E-2</v>
      </c>
      <c r="S783" s="12">
        <f t="shared" si="12"/>
        <v>0.1</v>
      </c>
      <c r="T783">
        <v>1.51333999633789</v>
      </c>
      <c r="U783">
        <v>1.4740629196167001</v>
      </c>
      <c r="V783">
        <v>1.2291948795318599</v>
      </c>
      <c r="W783" s="13">
        <v>0.24486804008483901</v>
      </c>
      <c r="X783">
        <v>0.28414511680603</v>
      </c>
      <c r="Y783">
        <v>0.28414511680603</v>
      </c>
      <c r="Z783">
        <v>0.1</v>
      </c>
      <c r="AA783">
        <v>1</v>
      </c>
      <c r="AB783">
        <v>0.90909090909090895</v>
      </c>
      <c r="AC783">
        <v>0.952380952380952</v>
      </c>
      <c r="AD783">
        <v>0</v>
      </c>
      <c r="AE783">
        <v>0.9</v>
      </c>
    </row>
    <row r="784" spans="1:31" x14ac:dyDescent="0.15">
      <c r="A784" s="4">
        <v>919</v>
      </c>
      <c r="B784">
        <v>13</v>
      </c>
      <c r="C784">
        <v>7</v>
      </c>
      <c r="D784">
        <v>10</v>
      </c>
      <c r="E784">
        <v>10</v>
      </c>
      <c r="F784">
        <v>10</v>
      </c>
      <c r="G784">
        <v>0</v>
      </c>
      <c r="H784">
        <v>3</v>
      </c>
      <c r="I784">
        <v>7</v>
      </c>
      <c r="J784">
        <v>0.65</v>
      </c>
      <c r="K784">
        <v>5.1572856903076199</v>
      </c>
      <c r="L784" s="7">
        <v>4.60166358947754</v>
      </c>
      <c r="M784">
        <v>5.5354804992675799</v>
      </c>
      <c r="N784">
        <v>3.1860828399658199</v>
      </c>
      <c r="O784">
        <v>0</v>
      </c>
      <c r="P784">
        <v>0</v>
      </c>
      <c r="Q784">
        <v>9</v>
      </c>
      <c r="R784" s="12">
        <v>0</v>
      </c>
      <c r="S784" s="12">
        <f t="shared" si="12"/>
        <v>0</v>
      </c>
      <c r="T784">
        <v>1.35525321960449</v>
      </c>
      <c r="U784">
        <v>1.3927377462387101</v>
      </c>
      <c r="V784">
        <v>1.1109470129013099</v>
      </c>
      <c r="W784" s="13">
        <v>0.28179073333740201</v>
      </c>
      <c r="X784">
        <v>0.24430620670318601</v>
      </c>
      <c r="Y784">
        <v>0.24430620670318601</v>
      </c>
      <c r="Z784">
        <v>0</v>
      </c>
      <c r="AA784">
        <v>0.9</v>
      </c>
      <c r="AB784">
        <v>1</v>
      </c>
      <c r="AC784">
        <v>0.94736842105263197</v>
      </c>
      <c r="AD784">
        <v>0.1</v>
      </c>
      <c r="AE784">
        <v>0.9</v>
      </c>
    </row>
    <row r="785" spans="1:31" x14ac:dyDescent="0.15">
      <c r="A785" s="4">
        <v>767</v>
      </c>
      <c r="B785">
        <v>11</v>
      </c>
      <c r="C785">
        <v>9</v>
      </c>
      <c r="D785">
        <v>10</v>
      </c>
      <c r="E785">
        <v>10</v>
      </c>
      <c r="F785">
        <v>10</v>
      </c>
      <c r="G785">
        <v>0</v>
      </c>
      <c r="H785">
        <v>1</v>
      </c>
      <c r="I785">
        <v>9</v>
      </c>
      <c r="J785">
        <v>0.55000000000000004</v>
      </c>
      <c r="K785">
        <v>4.9437694549560502</v>
      </c>
      <c r="L785" s="7">
        <v>4.6128978729248002</v>
      </c>
      <c r="M785">
        <v>8.2027702331543004</v>
      </c>
      <c r="N785">
        <v>7.2974758148193404</v>
      </c>
      <c r="O785">
        <v>0</v>
      </c>
      <c r="P785">
        <v>0</v>
      </c>
      <c r="Q785">
        <v>6</v>
      </c>
      <c r="R785" s="12">
        <v>0</v>
      </c>
      <c r="S785" s="12">
        <f t="shared" si="12"/>
        <v>0</v>
      </c>
      <c r="T785">
        <v>1.1934661865234399</v>
      </c>
      <c r="U785">
        <v>1.20220947265625</v>
      </c>
      <c r="V785">
        <v>0.98839837312698398</v>
      </c>
      <c r="W785" s="13">
        <v>0.213811099529266</v>
      </c>
      <c r="X785">
        <v>0.205067813396454</v>
      </c>
      <c r="Y785">
        <v>0.205067813396454</v>
      </c>
      <c r="Z785">
        <v>0</v>
      </c>
      <c r="AA785">
        <v>0.6</v>
      </c>
      <c r="AB785">
        <v>1</v>
      </c>
      <c r="AC785">
        <v>0.75</v>
      </c>
      <c r="AD785">
        <v>0.4</v>
      </c>
      <c r="AE785">
        <v>0.6</v>
      </c>
    </row>
    <row r="786" spans="1:31" x14ac:dyDescent="0.15">
      <c r="A786" s="4">
        <v>808</v>
      </c>
      <c r="B786">
        <v>11</v>
      </c>
      <c r="C786">
        <v>9</v>
      </c>
      <c r="D786">
        <v>10</v>
      </c>
      <c r="E786">
        <v>10</v>
      </c>
      <c r="F786">
        <v>9</v>
      </c>
      <c r="G786">
        <v>1</v>
      </c>
      <c r="H786">
        <v>2</v>
      </c>
      <c r="I786">
        <v>8</v>
      </c>
      <c r="J786">
        <v>0.55000000000000004</v>
      </c>
      <c r="K786">
        <v>5.24959373474121</v>
      </c>
      <c r="L786" s="7">
        <v>4.6149578094482404</v>
      </c>
      <c r="M786">
        <v>5.8292007446289098</v>
      </c>
      <c r="N786">
        <v>4.6909656524658203</v>
      </c>
      <c r="O786">
        <v>0</v>
      </c>
      <c r="P786">
        <v>0</v>
      </c>
      <c r="Q786">
        <v>7</v>
      </c>
      <c r="R786" s="12">
        <v>0</v>
      </c>
      <c r="S786" s="12">
        <f t="shared" si="12"/>
        <v>0</v>
      </c>
      <c r="T786">
        <v>1.1644649505615201</v>
      </c>
      <c r="U786">
        <v>1.1498107910156199</v>
      </c>
      <c r="V786">
        <v>0.97379130125045799</v>
      </c>
      <c r="W786" s="13">
        <v>0.17601948976516699</v>
      </c>
      <c r="X786">
        <v>0.19067364931106601</v>
      </c>
      <c r="Y786">
        <v>0.19067364931106601</v>
      </c>
      <c r="Z786">
        <v>0</v>
      </c>
      <c r="AA786">
        <v>0.7</v>
      </c>
      <c r="AB786">
        <v>1</v>
      </c>
      <c r="AC786">
        <v>0.82352941176470595</v>
      </c>
      <c r="AD786">
        <v>0.3</v>
      </c>
      <c r="AE786">
        <v>0.7</v>
      </c>
    </row>
    <row r="787" spans="1:31" x14ac:dyDescent="0.15">
      <c r="A787" s="4">
        <v>795</v>
      </c>
      <c r="B787">
        <v>12</v>
      </c>
      <c r="C787">
        <v>8</v>
      </c>
      <c r="D787">
        <v>10</v>
      </c>
      <c r="E787">
        <v>10</v>
      </c>
      <c r="F787">
        <v>10</v>
      </c>
      <c r="G787">
        <v>0</v>
      </c>
      <c r="H787">
        <v>2</v>
      </c>
      <c r="I787">
        <v>8</v>
      </c>
      <c r="J787">
        <v>0.6</v>
      </c>
      <c r="K787">
        <v>5.51737403869629</v>
      </c>
      <c r="L787" s="7">
        <v>4.6175975799560502</v>
      </c>
      <c r="M787">
        <v>4.2956848144531197</v>
      </c>
      <c r="N787">
        <v>4.0964851379394496</v>
      </c>
      <c r="O787">
        <v>1</v>
      </c>
      <c r="P787">
        <v>1</v>
      </c>
      <c r="Q787">
        <v>10</v>
      </c>
      <c r="R787" s="12">
        <v>0.1</v>
      </c>
      <c r="S787" s="12">
        <f t="shared" si="12"/>
        <v>0.1</v>
      </c>
      <c r="T787">
        <v>1.5774097442627</v>
      </c>
      <c r="U787">
        <v>1.51092052459717</v>
      </c>
      <c r="V787">
        <v>1.2933984994888299</v>
      </c>
      <c r="W787" s="13">
        <v>0.21752202510833701</v>
      </c>
      <c r="X787">
        <v>0.28401124477386502</v>
      </c>
      <c r="Y787">
        <v>0.28401124477386502</v>
      </c>
      <c r="Z787">
        <v>0.1</v>
      </c>
      <c r="AA787">
        <v>0.9</v>
      </c>
      <c r="AB787">
        <v>0.9</v>
      </c>
      <c r="AC787">
        <v>0.9</v>
      </c>
      <c r="AD787">
        <v>0.1</v>
      </c>
      <c r="AE787">
        <v>0.8</v>
      </c>
    </row>
    <row r="788" spans="1:31" x14ac:dyDescent="0.15">
      <c r="A788" s="4">
        <v>190</v>
      </c>
      <c r="B788">
        <v>14</v>
      </c>
      <c r="C788">
        <v>6</v>
      </c>
      <c r="D788">
        <v>10</v>
      </c>
      <c r="E788">
        <v>10</v>
      </c>
      <c r="F788">
        <v>10</v>
      </c>
      <c r="G788">
        <v>0</v>
      </c>
      <c r="H788">
        <v>4</v>
      </c>
      <c r="I788">
        <v>6</v>
      </c>
      <c r="J788">
        <v>0.7</v>
      </c>
      <c r="K788">
        <v>6.30613136291504</v>
      </c>
      <c r="L788" s="7">
        <v>4.6264877319335902</v>
      </c>
      <c r="M788">
        <v>4.19069480895996</v>
      </c>
      <c r="N788">
        <v>3.4727973937988299</v>
      </c>
      <c r="O788">
        <v>1</v>
      </c>
      <c r="P788">
        <v>1</v>
      </c>
      <c r="Q788">
        <v>10</v>
      </c>
      <c r="R788" s="12">
        <v>0.1</v>
      </c>
      <c r="S788" s="12">
        <f t="shared" si="12"/>
        <v>0.1</v>
      </c>
      <c r="T788">
        <v>1.56789398193359</v>
      </c>
      <c r="U788">
        <v>1.56656265258789</v>
      </c>
      <c r="V788">
        <v>1.29334700107575</v>
      </c>
      <c r="W788" s="13">
        <v>0.273215651512146</v>
      </c>
      <c r="X788">
        <v>0.27454698085784901</v>
      </c>
      <c r="Y788">
        <v>0.27454698085784901</v>
      </c>
      <c r="Z788">
        <v>0.1</v>
      </c>
      <c r="AA788">
        <v>0.9</v>
      </c>
      <c r="AB788">
        <v>0.9</v>
      </c>
      <c r="AC788">
        <v>0.9</v>
      </c>
      <c r="AD788">
        <v>0.1</v>
      </c>
      <c r="AE788">
        <v>0.8</v>
      </c>
    </row>
    <row r="789" spans="1:31" x14ac:dyDescent="0.15">
      <c r="A789" s="4">
        <v>541</v>
      </c>
      <c r="B789">
        <v>12</v>
      </c>
      <c r="C789">
        <v>8</v>
      </c>
      <c r="D789">
        <v>10</v>
      </c>
      <c r="E789">
        <v>10</v>
      </c>
      <c r="F789">
        <v>10</v>
      </c>
      <c r="G789">
        <v>0</v>
      </c>
      <c r="H789">
        <v>2</v>
      </c>
      <c r="I789">
        <v>8</v>
      </c>
      <c r="J789">
        <v>0.6</v>
      </c>
      <c r="K789">
        <v>5.77935791015625</v>
      </c>
      <c r="L789" s="7">
        <v>4.6369495391845703</v>
      </c>
      <c r="M789">
        <v>4.5457572937011701</v>
      </c>
      <c r="N789">
        <v>5.5980644226074201</v>
      </c>
      <c r="O789">
        <v>0</v>
      </c>
      <c r="P789">
        <v>0</v>
      </c>
      <c r="Q789">
        <v>8</v>
      </c>
      <c r="R789" s="12">
        <v>0</v>
      </c>
      <c r="S789" s="12">
        <f t="shared" si="12"/>
        <v>0</v>
      </c>
      <c r="T789">
        <v>1.4376907348632799</v>
      </c>
      <c r="U789">
        <v>1.3627815246582</v>
      </c>
      <c r="V789">
        <v>1.1723715066909799</v>
      </c>
      <c r="W789" s="13">
        <v>0.19041001796722401</v>
      </c>
      <c r="X789">
        <v>0.26531922817230202</v>
      </c>
      <c r="Y789">
        <v>0.26531922817230202</v>
      </c>
      <c r="Z789">
        <v>0</v>
      </c>
      <c r="AA789">
        <v>0.8</v>
      </c>
      <c r="AB789">
        <v>1</v>
      </c>
      <c r="AC789">
        <v>0.88888888888888895</v>
      </c>
      <c r="AD789">
        <v>0.2</v>
      </c>
      <c r="AE789">
        <v>0.8</v>
      </c>
    </row>
    <row r="790" spans="1:31" x14ac:dyDescent="0.15">
      <c r="A790" s="4">
        <v>869</v>
      </c>
      <c r="B790">
        <v>12</v>
      </c>
      <c r="C790">
        <v>8</v>
      </c>
      <c r="D790">
        <v>10</v>
      </c>
      <c r="E790">
        <v>10</v>
      </c>
      <c r="F790">
        <v>10</v>
      </c>
      <c r="G790">
        <v>0</v>
      </c>
      <c r="H790">
        <v>2</v>
      </c>
      <c r="I790">
        <v>8</v>
      </c>
      <c r="J790">
        <v>0.6</v>
      </c>
      <c r="K790">
        <v>4.8372898101806596</v>
      </c>
      <c r="L790" s="7">
        <v>4.6377372741699201</v>
      </c>
      <c r="M790">
        <v>6.5717449188232404</v>
      </c>
      <c r="N790">
        <v>3.41525459289551</v>
      </c>
      <c r="O790">
        <v>0</v>
      </c>
      <c r="P790">
        <v>0</v>
      </c>
      <c r="Q790">
        <v>8</v>
      </c>
      <c r="R790" s="12">
        <v>0</v>
      </c>
      <c r="S790" s="12">
        <f t="shared" si="12"/>
        <v>0</v>
      </c>
      <c r="T790">
        <v>1.2750091552734399</v>
      </c>
      <c r="U790">
        <v>1.33116436004639</v>
      </c>
      <c r="V790">
        <v>1.04989910125732</v>
      </c>
      <c r="W790" s="13">
        <v>0.281265258789062</v>
      </c>
      <c r="X790">
        <v>0.225110054016113</v>
      </c>
      <c r="Y790">
        <v>0.225110054016113</v>
      </c>
      <c r="Z790">
        <v>0</v>
      </c>
      <c r="AA790">
        <v>0.8</v>
      </c>
      <c r="AB790">
        <v>1</v>
      </c>
      <c r="AC790">
        <v>0.88888888888888895</v>
      </c>
      <c r="AD790">
        <v>0.2</v>
      </c>
      <c r="AE790">
        <v>0.8</v>
      </c>
    </row>
    <row r="791" spans="1:31" x14ac:dyDescent="0.15">
      <c r="A791" s="4">
        <v>977</v>
      </c>
      <c r="B791">
        <v>12</v>
      </c>
      <c r="C791">
        <v>8</v>
      </c>
      <c r="D791">
        <v>10</v>
      </c>
      <c r="E791">
        <v>10</v>
      </c>
      <c r="F791">
        <v>10</v>
      </c>
      <c r="G791">
        <v>0</v>
      </c>
      <c r="H791">
        <v>2</v>
      </c>
      <c r="I791">
        <v>8</v>
      </c>
      <c r="J791">
        <v>0.6</v>
      </c>
      <c r="K791">
        <v>5.3293190002441397</v>
      </c>
      <c r="L791" s="7">
        <v>4.6381454467773402</v>
      </c>
      <c r="M791">
        <v>5.3530960083007804</v>
      </c>
      <c r="N791">
        <v>4.3495903015136701</v>
      </c>
      <c r="O791">
        <v>0</v>
      </c>
      <c r="P791">
        <v>0</v>
      </c>
      <c r="Q791">
        <v>7</v>
      </c>
      <c r="R791" s="12">
        <v>0</v>
      </c>
      <c r="S791" s="12">
        <f t="shared" si="12"/>
        <v>0</v>
      </c>
      <c r="T791">
        <v>1.3380870819091799</v>
      </c>
      <c r="U791">
        <v>1.3476543426513701</v>
      </c>
      <c r="V791">
        <v>1.1207853555679299</v>
      </c>
      <c r="W791" s="13">
        <v>0.226868987083435</v>
      </c>
      <c r="X791">
        <v>0.217301726341248</v>
      </c>
      <c r="Y791">
        <v>0.217301726341248</v>
      </c>
      <c r="Z791">
        <v>0</v>
      </c>
      <c r="AA791">
        <v>0.7</v>
      </c>
      <c r="AB791">
        <v>1</v>
      </c>
      <c r="AC791">
        <v>0.82352941176470595</v>
      </c>
      <c r="AD791">
        <v>0.3</v>
      </c>
      <c r="AE791">
        <v>0.7</v>
      </c>
    </row>
    <row r="792" spans="1:31" x14ac:dyDescent="0.15">
      <c r="A792" s="4">
        <v>660</v>
      </c>
      <c r="B792">
        <v>11</v>
      </c>
      <c r="C792">
        <v>9</v>
      </c>
      <c r="D792">
        <v>10</v>
      </c>
      <c r="E792">
        <v>10</v>
      </c>
      <c r="F792">
        <v>10</v>
      </c>
      <c r="G792">
        <v>0</v>
      </c>
      <c r="H792">
        <v>1</v>
      </c>
      <c r="I792">
        <v>9</v>
      </c>
      <c r="J792">
        <v>0.55000000000000004</v>
      </c>
      <c r="K792">
        <v>5.4647674560546902</v>
      </c>
      <c r="L792" s="7">
        <v>4.6398448944091797</v>
      </c>
      <c r="M792">
        <v>5.1427249908447301</v>
      </c>
      <c r="N792">
        <v>8.8079738616943395</v>
      </c>
      <c r="O792">
        <v>1</v>
      </c>
      <c r="P792">
        <v>1</v>
      </c>
      <c r="Q792">
        <v>9</v>
      </c>
      <c r="R792" s="12">
        <v>0.1111</v>
      </c>
      <c r="S792" s="12">
        <f t="shared" si="12"/>
        <v>0.1</v>
      </c>
      <c r="T792">
        <v>1.4315814971923799</v>
      </c>
      <c r="U792">
        <v>1.2289924621582</v>
      </c>
      <c r="V792">
        <v>1.1694958209991499</v>
      </c>
      <c r="W792" s="13">
        <v>5.9496641159057603E-2</v>
      </c>
      <c r="X792">
        <v>0.26208567619323703</v>
      </c>
      <c r="Y792">
        <v>0.26208567619323703</v>
      </c>
      <c r="Z792">
        <v>0.1</v>
      </c>
      <c r="AA792">
        <v>0.8</v>
      </c>
      <c r="AB792">
        <v>0.88888888888888895</v>
      </c>
      <c r="AC792">
        <v>0.84210526315789502</v>
      </c>
      <c r="AD792">
        <v>0.2</v>
      </c>
      <c r="AE792">
        <v>0.7</v>
      </c>
    </row>
    <row r="793" spans="1:31" x14ac:dyDescent="0.15">
      <c r="A793" s="4">
        <v>630</v>
      </c>
      <c r="B793">
        <v>11</v>
      </c>
      <c r="C793">
        <v>9</v>
      </c>
      <c r="D793">
        <v>10</v>
      </c>
      <c r="E793">
        <v>10</v>
      </c>
      <c r="F793">
        <v>10</v>
      </c>
      <c r="G793">
        <v>0</v>
      </c>
      <c r="H793">
        <v>1</v>
      </c>
      <c r="I793">
        <v>9</v>
      </c>
      <c r="J793">
        <v>0.55000000000000004</v>
      </c>
      <c r="K793">
        <v>4.8737621307373002</v>
      </c>
      <c r="L793" s="7">
        <v>4.6404495239257804</v>
      </c>
      <c r="M793">
        <v>8.6827888488769496</v>
      </c>
      <c r="N793">
        <v>6.8246402740478498</v>
      </c>
      <c r="O793">
        <v>0</v>
      </c>
      <c r="P793">
        <v>0</v>
      </c>
      <c r="Q793">
        <v>7</v>
      </c>
      <c r="R793" s="12">
        <v>0</v>
      </c>
      <c r="S793" s="12">
        <f t="shared" si="12"/>
        <v>0</v>
      </c>
      <c r="T793">
        <v>1.1846885681152299</v>
      </c>
      <c r="U793">
        <v>1.21083831787109</v>
      </c>
      <c r="V793">
        <v>0.97953510284423795</v>
      </c>
      <c r="W793" s="13">
        <v>0.231303215026855</v>
      </c>
      <c r="X793">
        <v>0.20515346527099601</v>
      </c>
      <c r="Y793">
        <v>0.20515346527099601</v>
      </c>
      <c r="Z793">
        <v>0</v>
      </c>
      <c r="AA793">
        <v>0.7</v>
      </c>
      <c r="AB793">
        <v>1</v>
      </c>
      <c r="AC793">
        <v>0.82352941176470595</v>
      </c>
      <c r="AD793">
        <v>0.3</v>
      </c>
      <c r="AE793">
        <v>0.7</v>
      </c>
    </row>
    <row r="794" spans="1:31" x14ac:dyDescent="0.15">
      <c r="A794" s="4">
        <v>353</v>
      </c>
      <c r="B794">
        <v>11</v>
      </c>
      <c r="C794">
        <v>9</v>
      </c>
      <c r="D794">
        <v>10</v>
      </c>
      <c r="E794">
        <v>10</v>
      </c>
      <c r="F794">
        <v>10</v>
      </c>
      <c r="G794">
        <v>0</v>
      </c>
      <c r="H794">
        <v>1</v>
      </c>
      <c r="I794">
        <v>9</v>
      </c>
      <c r="J794">
        <v>0.55000000000000004</v>
      </c>
      <c r="K794">
        <v>5.7181262969970703</v>
      </c>
      <c r="L794" s="7">
        <v>4.64410400390625</v>
      </c>
      <c r="M794">
        <v>3.29713630676269</v>
      </c>
      <c r="N794">
        <v>9.2436008453369105</v>
      </c>
      <c r="O794">
        <v>1</v>
      </c>
      <c r="P794">
        <v>1</v>
      </c>
      <c r="Q794">
        <v>11</v>
      </c>
      <c r="R794" s="12">
        <v>9.0899999999999995E-2</v>
      </c>
      <c r="S794" s="12">
        <f t="shared" si="12"/>
        <v>0.1</v>
      </c>
      <c r="T794">
        <v>1.5096950531005899</v>
      </c>
      <c r="U794">
        <v>1.1918525695800799</v>
      </c>
      <c r="V794">
        <v>1.2419782876968399</v>
      </c>
      <c r="W794" s="13">
        <v>5.0125718116760198E-2</v>
      </c>
      <c r="X794">
        <v>0.267716765403748</v>
      </c>
      <c r="Y794">
        <v>0.267716765403748</v>
      </c>
      <c r="Z794">
        <v>0.1</v>
      </c>
      <c r="AA794">
        <v>1</v>
      </c>
      <c r="AB794">
        <v>0.90909090909090895</v>
      </c>
      <c r="AC794">
        <v>0.952380952380952</v>
      </c>
      <c r="AD794">
        <v>0</v>
      </c>
      <c r="AE794">
        <v>0.9</v>
      </c>
    </row>
    <row r="795" spans="1:31" x14ac:dyDescent="0.15">
      <c r="A795" s="4">
        <v>142</v>
      </c>
      <c r="B795">
        <v>15</v>
      </c>
      <c r="C795">
        <v>5</v>
      </c>
      <c r="D795">
        <v>10</v>
      </c>
      <c r="E795">
        <v>10</v>
      </c>
      <c r="F795">
        <v>10</v>
      </c>
      <c r="G795">
        <v>0</v>
      </c>
      <c r="H795">
        <v>5</v>
      </c>
      <c r="I795">
        <v>5</v>
      </c>
      <c r="J795">
        <v>0.75</v>
      </c>
      <c r="K795">
        <v>6.5101566314697301</v>
      </c>
      <c r="L795" s="7">
        <v>4.6475811004638699</v>
      </c>
      <c r="M795">
        <v>4.3628635406494096</v>
      </c>
      <c r="N795">
        <v>3.1557235717773402</v>
      </c>
      <c r="O795">
        <v>0</v>
      </c>
      <c r="P795">
        <v>0</v>
      </c>
      <c r="Q795">
        <v>8</v>
      </c>
      <c r="R795" s="12">
        <v>0</v>
      </c>
      <c r="S795" s="12">
        <f t="shared" si="12"/>
        <v>0</v>
      </c>
      <c r="T795">
        <v>1.8197593688964799</v>
      </c>
      <c r="U795">
        <v>1.8226444721221899</v>
      </c>
      <c r="V795">
        <v>1.49274325370789</v>
      </c>
      <c r="W795" s="13">
        <v>0.32990121841430697</v>
      </c>
      <c r="X795">
        <v>0.32701611518859902</v>
      </c>
      <c r="Y795">
        <v>0.32701611518859902</v>
      </c>
      <c r="Z795">
        <v>0</v>
      </c>
      <c r="AA795">
        <v>0.8</v>
      </c>
      <c r="AB795">
        <v>1</v>
      </c>
      <c r="AC795">
        <v>0.88888888888888895</v>
      </c>
      <c r="AD795">
        <v>0.2</v>
      </c>
      <c r="AE795">
        <v>0.8</v>
      </c>
    </row>
    <row r="796" spans="1:31" x14ac:dyDescent="0.15">
      <c r="A796" s="4">
        <v>728</v>
      </c>
      <c r="B796">
        <v>12</v>
      </c>
      <c r="C796">
        <v>8</v>
      </c>
      <c r="D796">
        <v>10</v>
      </c>
      <c r="E796">
        <v>10</v>
      </c>
      <c r="F796">
        <v>10</v>
      </c>
      <c r="G796">
        <v>0</v>
      </c>
      <c r="H796">
        <v>2</v>
      </c>
      <c r="I796">
        <v>8</v>
      </c>
      <c r="J796">
        <v>0.6</v>
      </c>
      <c r="K796">
        <v>5.4557533264160201</v>
      </c>
      <c r="L796" s="7">
        <v>4.6537857055664098</v>
      </c>
      <c r="M796">
        <v>5.0183067321777299</v>
      </c>
      <c r="N796">
        <v>4.4654731750488299</v>
      </c>
      <c r="O796">
        <v>0</v>
      </c>
      <c r="P796">
        <v>0</v>
      </c>
      <c r="Q796">
        <v>9</v>
      </c>
      <c r="R796" s="12">
        <v>0</v>
      </c>
      <c r="S796" s="12">
        <f t="shared" si="12"/>
        <v>0</v>
      </c>
      <c r="T796">
        <v>1.38545989990234</v>
      </c>
      <c r="U796">
        <v>1.3561553955078101</v>
      </c>
      <c r="V796">
        <v>1.13346135616302</v>
      </c>
      <c r="W796" s="13">
        <v>0.22269403934478799</v>
      </c>
      <c r="X796">
        <v>0.25199854373931901</v>
      </c>
      <c r="Y796">
        <v>0.25199854373931901</v>
      </c>
      <c r="Z796">
        <v>0</v>
      </c>
      <c r="AA796">
        <v>0.9</v>
      </c>
      <c r="AB796">
        <v>1</v>
      </c>
      <c r="AC796">
        <v>0.94736842105263197</v>
      </c>
      <c r="AD796">
        <v>0.1</v>
      </c>
      <c r="AE796">
        <v>0.9</v>
      </c>
    </row>
    <row r="797" spans="1:31" x14ac:dyDescent="0.15">
      <c r="A797" s="4">
        <v>116</v>
      </c>
      <c r="B797">
        <v>11</v>
      </c>
      <c r="C797">
        <v>9</v>
      </c>
      <c r="D797">
        <v>10</v>
      </c>
      <c r="E797">
        <v>10</v>
      </c>
      <c r="F797">
        <v>10</v>
      </c>
      <c r="G797">
        <v>0</v>
      </c>
      <c r="H797">
        <v>1</v>
      </c>
      <c r="I797">
        <v>9</v>
      </c>
      <c r="J797">
        <v>0.55000000000000004</v>
      </c>
      <c r="K797">
        <v>5.7334957122802699</v>
      </c>
      <c r="L797" s="7">
        <v>4.6566104888915998</v>
      </c>
      <c r="M797">
        <v>3.2517738342285201</v>
      </c>
      <c r="N797">
        <v>9.2079181671142596</v>
      </c>
      <c r="O797">
        <v>1</v>
      </c>
      <c r="P797">
        <v>1</v>
      </c>
      <c r="Q797">
        <v>10</v>
      </c>
      <c r="R797" s="12">
        <v>0.1</v>
      </c>
      <c r="S797" s="12">
        <f t="shared" si="12"/>
        <v>0.1</v>
      </c>
      <c r="T797">
        <v>1.6278133392334</v>
      </c>
      <c r="U797">
        <v>1.3126811981201201</v>
      </c>
      <c r="V797">
        <v>1.35928666591644</v>
      </c>
      <c r="W797" s="13">
        <v>4.6605467796325697E-2</v>
      </c>
      <c r="X797">
        <v>0.26852667331695601</v>
      </c>
      <c r="Y797">
        <v>0.26852667331695601</v>
      </c>
      <c r="Z797">
        <v>0.1</v>
      </c>
      <c r="AA797">
        <v>0.9</v>
      </c>
      <c r="AB797">
        <v>0.9</v>
      </c>
      <c r="AC797">
        <v>0.9</v>
      </c>
      <c r="AD797">
        <v>0.1</v>
      </c>
      <c r="AE797">
        <v>0.8</v>
      </c>
    </row>
    <row r="798" spans="1:31" ht="12" customHeight="1" x14ac:dyDescent="0.15">
      <c r="A798" s="4">
        <v>780</v>
      </c>
      <c r="B798">
        <v>12</v>
      </c>
      <c r="C798">
        <v>8</v>
      </c>
      <c r="D798">
        <v>10</v>
      </c>
      <c r="E798">
        <v>10</v>
      </c>
      <c r="F798">
        <v>10</v>
      </c>
      <c r="G798">
        <v>0</v>
      </c>
      <c r="H798">
        <v>2</v>
      </c>
      <c r="I798">
        <v>8</v>
      </c>
      <c r="J798">
        <v>0.6</v>
      </c>
      <c r="K798">
        <v>5.6005420684814498</v>
      </c>
      <c r="L798" s="7">
        <v>4.6644268035888699</v>
      </c>
      <c r="M798">
        <v>4.3615436553955096</v>
      </c>
      <c r="N798">
        <v>4.3019714355468697</v>
      </c>
      <c r="O798">
        <v>1</v>
      </c>
      <c r="P798">
        <v>1</v>
      </c>
      <c r="Q798">
        <v>10</v>
      </c>
      <c r="R798" s="12">
        <v>0.1</v>
      </c>
      <c r="S798" s="12">
        <f t="shared" si="12"/>
        <v>0.1</v>
      </c>
      <c r="T798">
        <v>1.4264984130859399</v>
      </c>
      <c r="U798">
        <v>1.3753719329834</v>
      </c>
      <c r="V798">
        <v>1.1745300292968699</v>
      </c>
      <c r="W798" s="13">
        <v>0.20084190368652299</v>
      </c>
      <c r="X798">
        <v>0.251968383789062</v>
      </c>
      <c r="Y798">
        <v>0.251968383789062</v>
      </c>
      <c r="Z798">
        <v>0.1</v>
      </c>
      <c r="AA798">
        <v>0.9</v>
      </c>
      <c r="AB798">
        <v>0.9</v>
      </c>
      <c r="AC798">
        <v>0.9</v>
      </c>
      <c r="AD798">
        <v>0.1</v>
      </c>
      <c r="AE798">
        <v>0.8</v>
      </c>
    </row>
    <row r="799" spans="1:31" x14ac:dyDescent="0.15">
      <c r="A799" s="4">
        <v>893</v>
      </c>
      <c r="B799">
        <v>11</v>
      </c>
      <c r="C799">
        <v>9</v>
      </c>
      <c r="D799">
        <v>10</v>
      </c>
      <c r="E799">
        <v>10</v>
      </c>
      <c r="F799">
        <v>10</v>
      </c>
      <c r="G799">
        <v>0</v>
      </c>
      <c r="H799">
        <v>1</v>
      </c>
      <c r="I799">
        <v>9</v>
      </c>
      <c r="J799">
        <v>0.55000000000000004</v>
      </c>
      <c r="K799">
        <v>4.8524932861328098</v>
      </c>
      <c r="L799" s="7">
        <v>4.6660957336425799</v>
      </c>
      <c r="M799">
        <v>9.1862926483154297</v>
      </c>
      <c r="N799">
        <v>6.8863906860351598</v>
      </c>
      <c r="O799">
        <v>0</v>
      </c>
      <c r="P799">
        <v>0</v>
      </c>
      <c r="Q799">
        <v>7</v>
      </c>
      <c r="R799" s="12">
        <v>0</v>
      </c>
      <c r="S799" s="12">
        <f t="shared" si="12"/>
        <v>0</v>
      </c>
      <c r="T799">
        <v>1.45563888549805</v>
      </c>
      <c r="U799">
        <v>1.5271415710449201</v>
      </c>
      <c r="V799">
        <v>1.2090265750885001</v>
      </c>
      <c r="W799" s="13">
        <v>0.31811499595642101</v>
      </c>
      <c r="X799">
        <v>0.24661231040954601</v>
      </c>
      <c r="Y799">
        <v>0.24661231040954601</v>
      </c>
      <c r="Z799">
        <v>0</v>
      </c>
      <c r="AA799">
        <v>0.7</v>
      </c>
      <c r="AB799">
        <v>1</v>
      </c>
      <c r="AC799">
        <v>0.82352941176470595</v>
      </c>
      <c r="AD799">
        <v>0.3</v>
      </c>
      <c r="AE799">
        <v>0.7</v>
      </c>
    </row>
    <row r="800" spans="1:31" x14ac:dyDescent="0.15">
      <c r="A800" s="4">
        <v>996</v>
      </c>
      <c r="B800">
        <v>12</v>
      </c>
      <c r="C800">
        <v>8</v>
      </c>
      <c r="D800">
        <v>10</v>
      </c>
      <c r="E800">
        <v>10</v>
      </c>
      <c r="F800">
        <v>9</v>
      </c>
      <c r="G800">
        <v>1</v>
      </c>
      <c r="H800">
        <v>3</v>
      </c>
      <c r="I800">
        <v>7</v>
      </c>
      <c r="J800">
        <v>0.6</v>
      </c>
      <c r="K800">
        <v>5.1008567810058603</v>
      </c>
      <c r="L800" s="7">
        <v>4.6699924468994096</v>
      </c>
      <c r="M800">
        <v>5.6418647766113299</v>
      </c>
      <c r="N800">
        <v>2.8246116638183598</v>
      </c>
      <c r="O800">
        <v>0</v>
      </c>
      <c r="P800">
        <v>0</v>
      </c>
      <c r="Q800">
        <v>7</v>
      </c>
      <c r="R800" s="12">
        <v>0</v>
      </c>
      <c r="S800" s="12">
        <f t="shared" si="12"/>
        <v>0</v>
      </c>
      <c r="T800">
        <v>1.1071071624755899</v>
      </c>
      <c r="U800">
        <v>1.14061987400055</v>
      </c>
      <c r="V800">
        <v>0.94887620210647605</v>
      </c>
      <c r="W800" s="13">
        <v>0.19174367189407299</v>
      </c>
      <c r="X800">
        <v>0.15823096036911</v>
      </c>
      <c r="Y800">
        <v>0.15823096036911</v>
      </c>
      <c r="Z800">
        <v>0</v>
      </c>
      <c r="AA800">
        <v>0.7</v>
      </c>
      <c r="AB800">
        <v>1</v>
      </c>
      <c r="AC800">
        <v>0.82352941176470595</v>
      </c>
      <c r="AD800">
        <v>0.3</v>
      </c>
      <c r="AE800">
        <v>0.7</v>
      </c>
    </row>
    <row r="801" spans="1:31" x14ac:dyDescent="0.15">
      <c r="A801" s="4">
        <v>254</v>
      </c>
      <c r="B801">
        <v>12</v>
      </c>
      <c r="C801">
        <v>8</v>
      </c>
      <c r="D801">
        <v>10</v>
      </c>
      <c r="E801">
        <v>10</v>
      </c>
      <c r="F801">
        <v>10</v>
      </c>
      <c r="G801">
        <v>0</v>
      </c>
      <c r="H801">
        <v>2</v>
      </c>
      <c r="I801">
        <v>8</v>
      </c>
      <c r="J801">
        <v>0.6</v>
      </c>
      <c r="K801">
        <v>5.7680854797363299</v>
      </c>
      <c r="L801" s="7">
        <v>4.6707286834716797</v>
      </c>
      <c r="M801">
        <v>4.8151874542236301</v>
      </c>
      <c r="N801">
        <v>5.6673469543456996</v>
      </c>
      <c r="O801">
        <v>0</v>
      </c>
      <c r="P801">
        <v>0</v>
      </c>
      <c r="Q801">
        <v>7</v>
      </c>
      <c r="R801" s="12">
        <v>0</v>
      </c>
      <c r="S801" s="12">
        <f t="shared" si="12"/>
        <v>0</v>
      </c>
      <c r="T801">
        <v>1.3894748687744101</v>
      </c>
      <c r="U801">
        <v>1.33792972564697</v>
      </c>
      <c r="V801">
        <v>1.1510248184204099</v>
      </c>
      <c r="W801" s="13">
        <v>0.186904907226562</v>
      </c>
      <c r="X801">
        <v>0.23845005035400399</v>
      </c>
      <c r="Y801">
        <v>0.23845005035400399</v>
      </c>
      <c r="Z801">
        <v>0</v>
      </c>
      <c r="AA801">
        <v>0.7</v>
      </c>
      <c r="AB801">
        <v>1</v>
      </c>
      <c r="AC801">
        <v>0.82352941176470595</v>
      </c>
      <c r="AD801">
        <v>0.3</v>
      </c>
      <c r="AE801">
        <v>0.7</v>
      </c>
    </row>
    <row r="802" spans="1:31" x14ac:dyDescent="0.15">
      <c r="A802" s="4">
        <v>972</v>
      </c>
      <c r="B802">
        <v>11</v>
      </c>
      <c r="C802">
        <v>9</v>
      </c>
      <c r="D802">
        <v>10</v>
      </c>
      <c r="E802">
        <v>10</v>
      </c>
      <c r="F802">
        <v>10</v>
      </c>
      <c r="G802">
        <v>0</v>
      </c>
      <c r="H802">
        <v>1</v>
      </c>
      <c r="I802">
        <v>9</v>
      </c>
      <c r="J802">
        <v>0.55000000000000004</v>
      </c>
      <c r="K802">
        <v>5.2602310180664098</v>
      </c>
      <c r="L802" s="7">
        <v>4.6755256652831996</v>
      </c>
      <c r="M802">
        <v>6.73954200744629</v>
      </c>
      <c r="N802">
        <v>8.1403903961181605</v>
      </c>
      <c r="O802">
        <v>0</v>
      </c>
      <c r="P802">
        <v>0</v>
      </c>
      <c r="Q802">
        <v>9</v>
      </c>
      <c r="R802" s="12">
        <v>0</v>
      </c>
      <c r="S802" s="12">
        <f t="shared" si="12"/>
        <v>0</v>
      </c>
      <c r="T802">
        <v>1.4900951385498</v>
      </c>
      <c r="U802">
        <v>1.35793304443359</v>
      </c>
      <c r="V802">
        <v>1.21432232856751</v>
      </c>
      <c r="W802" s="13">
        <v>0.14361071586608901</v>
      </c>
      <c r="X802">
        <v>0.27577280998230003</v>
      </c>
      <c r="Y802">
        <v>0.27577280998230003</v>
      </c>
      <c r="Z802">
        <v>0</v>
      </c>
      <c r="AA802">
        <v>0.9</v>
      </c>
      <c r="AB802">
        <v>1</v>
      </c>
      <c r="AC802">
        <v>0.94736842105263197</v>
      </c>
      <c r="AD802">
        <v>0.1</v>
      </c>
      <c r="AE802">
        <v>0.9</v>
      </c>
    </row>
    <row r="803" spans="1:31" x14ac:dyDescent="0.15">
      <c r="A803" s="4">
        <v>989</v>
      </c>
      <c r="B803">
        <v>13</v>
      </c>
      <c r="C803">
        <v>7</v>
      </c>
      <c r="D803">
        <v>10</v>
      </c>
      <c r="E803">
        <v>10</v>
      </c>
      <c r="F803">
        <v>10</v>
      </c>
      <c r="G803">
        <v>0</v>
      </c>
      <c r="H803">
        <v>3</v>
      </c>
      <c r="I803">
        <v>7</v>
      </c>
      <c r="J803">
        <v>0.65</v>
      </c>
      <c r="K803">
        <v>5.5618095397949201</v>
      </c>
      <c r="L803" s="7">
        <v>4.6844005584716797</v>
      </c>
      <c r="M803">
        <v>5.7307987213134801</v>
      </c>
      <c r="N803">
        <v>4.4195613861084002</v>
      </c>
      <c r="O803">
        <v>0</v>
      </c>
      <c r="P803">
        <v>0</v>
      </c>
      <c r="Q803">
        <v>10</v>
      </c>
      <c r="R803" s="12">
        <v>0</v>
      </c>
      <c r="S803" s="12">
        <f t="shared" si="12"/>
        <v>0</v>
      </c>
      <c r="T803">
        <v>1.71017837524414</v>
      </c>
      <c r="U803">
        <v>1.66777551174164</v>
      </c>
      <c r="V803">
        <v>1.40810966491699</v>
      </c>
      <c r="W803" s="13">
        <v>0.259665846824646</v>
      </c>
      <c r="X803">
        <v>0.30206871032714799</v>
      </c>
      <c r="Y803">
        <v>0.30206871032714799</v>
      </c>
      <c r="Z803">
        <v>0</v>
      </c>
      <c r="AA803">
        <v>1</v>
      </c>
      <c r="AB803">
        <v>1</v>
      </c>
      <c r="AC803">
        <v>1</v>
      </c>
      <c r="AD803">
        <v>0</v>
      </c>
      <c r="AE803">
        <v>1</v>
      </c>
    </row>
    <row r="804" spans="1:31" x14ac:dyDescent="0.15">
      <c r="A804" s="4">
        <v>571</v>
      </c>
      <c r="B804">
        <v>11</v>
      </c>
      <c r="C804">
        <v>9</v>
      </c>
      <c r="D804">
        <v>10</v>
      </c>
      <c r="E804">
        <v>10</v>
      </c>
      <c r="F804">
        <v>10</v>
      </c>
      <c r="G804">
        <v>0</v>
      </c>
      <c r="H804">
        <v>1</v>
      </c>
      <c r="I804">
        <v>9</v>
      </c>
      <c r="J804">
        <v>0.55000000000000004</v>
      </c>
      <c r="K804">
        <v>4.82706642150879</v>
      </c>
      <c r="L804" s="7">
        <v>4.6880455017089799</v>
      </c>
      <c r="M804">
        <v>9.1792182922363299</v>
      </c>
      <c r="N804">
        <v>6.38037109375</v>
      </c>
      <c r="O804">
        <v>0</v>
      </c>
      <c r="P804">
        <v>0</v>
      </c>
      <c r="Q804">
        <v>8</v>
      </c>
      <c r="R804" s="12">
        <v>0</v>
      </c>
      <c r="S804" s="12">
        <f t="shared" si="12"/>
        <v>0</v>
      </c>
      <c r="T804">
        <v>1.1630878448486299</v>
      </c>
      <c r="U804">
        <v>1.2220096588134799</v>
      </c>
      <c r="V804">
        <v>0.95087683200836204</v>
      </c>
      <c r="W804" s="13">
        <v>0.27113282680511502</v>
      </c>
      <c r="X804">
        <v>0.212211012840271</v>
      </c>
      <c r="Y804">
        <v>0.212211012840271</v>
      </c>
      <c r="Z804">
        <v>0</v>
      </c>
      <c r="AA804">
        <v>0.8</v>
      </c>
      <c r="AB804">
        <v>1</v>
      </c>
      <c r="AC804">
        <v>0.88888888888888895</v>
      </c>
      <c r="AD804">
        <v>0.2</v>
      </c>
      <c r="AE804">
        <v>0.8</v>
      </c>
    </row>
    <row r="805" spans="1:31" x14ac:dyDescent="0.15">
      <c r="A805" s="4">
        <v>132</v>
      </c>
      <c r="B805">
        <v>11</v>
      </c>
      <c r="C805">
        <v>9</v>
      </c>
      <c r="D805">
        <v>10</v>
      </c>
      <c r="E805">
        <v>10</v>
      </c>
      <c r="F805">
        <v>10</v>
      </c>
      <c r="G805">
        <v>0</v>
      </c>
      <c r="H805">
        <v>1</v>
      </c>
      <c r="I805">
        <v>9</v>
      </c>
      <c r="J805">
        <v>0.55000000000000004</v>
      </c>
      <c r="K805">
        <v>5.2323703765869096</v>
      </c>
      <c r="L805" s="7">
        <v>4.6913909912109402</v>
      </c>
      <c r="M805">
        <v>7.08925437927246</v>
      </c>
      <c r="N805">
        <v>8.0740566253662092</v>
      </c>
      <c r="O805">
        <v>0</v>
      </c>
      <c r="P805">
        <v>0</v>
      </c>
      <c r="Q805">
        <v>9</v>
      </c>
      <c r="R805" s="12">
        <v>0</v>
      </c>
      <c r="S805" s="12">
        <f t="shared" si="12"/>
        <v>0</v>
      </c>
      <c r="T805">
        <v>1.42068672180176</v>
      </c>
      <c r="U805">
        <v>1.32106781005859</v>
      </c>
      <c r="V805">
        <v>1.16471600532532</v>
      </c>
      <c r="W805" s="13">
        <v>0.15635180473327601</v>
      </c>
      <c r="X805">
        <v>0.25597071647643999</v>
      </c>
      <c r="Y805">
        <v>0.25597071647643999</v>
      </c>
      <c r="Z805">
        <v>0</v>
      </c>
      <c r="AA805">
        <v>0.9</v>
      </c>
      <c r="AB805">
        <v>1</v>
      </c>
      <c r="AC805">
        <v>0.94736842105263197</v>
      </c>
      <c r="AD805">
        <v>0.1</v>
      </c>
      <c r="AE805">
        <v>0.9</v>
      </c>
    </row>
    <row r="806" spans="1:31" x14ac:dyDescent="0.15">
      <c r="A806" s="4">
        <v>256</v>
      </c>
      <c r="B806">
        <v>11</v>
      </c>
      <c r="C806">
        <v>9</v>
      </c>
      <c r="D806">
        <v>10</v>
      </c>
      <c r="E806">
        <v>10</v>
      </c>
      <c r="F806">
        <v>9</v>
      </c>
      <c r="G806">
        <v>1</v>
      </c>
      <c r="H806">
        <v>2</v>
      </c>
      <c r="I806">
        <v>8</v>
      </c>
      <c r="J806">
        <v>0.55000000000000004</v>
      </c>
      <c r="K806">
        <v>4.9898605346679696</v>
      </c>
      <c r="L806" s="7">
        <v>4.6955928802490199</v>
      </c>
      <c r="M806">
        <v>6.6716537475585902</v>
      </c>
      <c r="N806">
        <v>3.9414138793945299</v>
      </c>
      <c r="O806">
        <v>0</v>
      </c>
      <c r="P806">
        <v>0</v>
      </c>
      <c r="Q806">
        <v>7</v>
      </c>
      <c r="R806" s="12">
        <v>0</v>
      </c>
      <c r="S806" s="12">
        <f t="shared" si="12"/>
        <v>0</v>
      </c>
      <c r="T806">
        <v>1.0616340637207</v>
      </c>
      <c r="U806">
        <v>1.1192989349365201</v>
      </c>
      <c r="V806">
        <v>0.89346468448638905</v>
      </c>
      <c r="W806" s="13">
        <v>0.225834250450134</v>
      </c>
      <c r="X806">
        <v>0.16816937923431399</v>
      </c>
      <c r="Y806">
        <v>0.16816937923431399</v>
      </c>
      <c r="Z806">
        <v>0</v>
      </c>
      <c r="AA806">
        <v>0.7</v>
      </c>
      <c r="AB806">
        <v>1</v>
      </c>
      <c r="AC806">
        <v>0.82352941176470595</v>
      </c>
      <c r="AD806">
        <v>0.3</v>
      </c>
      <c r="AE806">
        <v>0.7</v>
      </c>
    </row>
    <row r="807" spans="1:31" x14ac:dyDescent="0.15">
      <c r="A807" s="4">
        <v>866</v>
      </c>
      <c r="B807">
        <v>14</v>
      </c>
      <c r="C807">
        <v>6</v>
      </c>
      <c r="D807">
        <v>10</v>
      </c>
      <c r="E807">
        <v>10</v>
      </c>
      <c r="F807">
        <v>10</v>
      </c>
      <c r="G807">
        <v>0</v>
      </c>
      <c r="H807">
        <v>4</v>
      </c>
      <c r="I807">
        <v>6</v>
      </c>
      <c r="J807">
        <v>0.7</v>
      </c>
      <c r="K807">
        <v>5.4314880371093697</v>
      </c>
      <c r="L807" s="7">
        <v>4.6959171295165998</v>
      </c>
      <c r="M807">
        <v>5.8714771270751998</v>
      </c>
      <c r="N807">
        <v>3.7981758117675799</v>
      </c>
      <c r="O807">
        <v>0</v>
      </c>
      <c r="P807">
        <v>0</v>
      </c>
      <c r="Q807">
        <v>10</v>
      </c>
      <c r="R807" s="12">
        <v>0</v>
      </c>
      <c r="S807" s="12">
        <f t="shared" si="12"/>
        <v>0</v>
      </c>
      <c r="T807">
        <v>1.3412513732910201</v>
      </c>
      <c r="U807">
        <v>1.35098505020142</v>
      </c>
      <c r="V807">
        <v>1.11059606075287</v>
      </c>
      <c r="W807" s="13">
        <v>0.240388989448547</v>
      </c>
      <c r="X807">
        <v>0.230655312538147</v>
      </c>
      <c r="Y807">
        <v>0.230655312538147</v>
      </c>
      <c r="Z807">
        <v>0</v>
      </c>
      <c r="AA807">
        <v>1</v>
      </c>
      <c r="AB807">
        <v>1</v>
      </c>
      <c r="AC807">
        <v>1</v>
      </c>
      <c r="AD807">
        <v>0</v>
      </c>
      <c r="AE807">
        <v>1</v>
      </c>
    </row>
    <row r="808" spans="1:31" x14ac:dyDescent="0.15">
      <c r="A808" s="4">
        <v>415</v>
      </c>
      <c r="B808">
        <v>13</v>
      </c>
      <c r="C808">
        <v>7</v>
      </c>
      <c r="D808">
        <v>10</v>
      </c>
      <c r="E808">
        <v>10</v>
      </c>
      <c r="F808">
        <v>9</v>
      </c>
      <c r="G808">
        <v>1</v>
      </c>
      <c r="H808">
        <v>4</v>
      </c>
      <c r="I808">
        <v>6</v>
      </c>
      <c r="J808">
        <v>0.65</v>
      </c>
      <c r="K808">
        <v>6.17205810546875</v>
      </c>
      <c r="L808" s="7">
        <v>4.7044582366943404</v>
      </c>
      <c r="M808">
        <v>4.4488449096679696</v>
      </c>
      <c r="N808">
        <v>3.2429790496826199</v>
      </c>
      <c r="O808">
        <v>0</v>
      </c>
      <c r="P808">
        <v>0</v>
      </c>
      <c r="Q808">
        <v>8</v>
      </c>
      <c r="R808" s="12">
        <v>0</v>
      </c>
      <c r="S808" s="12">
        <f t="shared" si="12"/>
        <v>0</v>
      </c>
      <c r="T808">
        <v>1.3014430999755899</v>
      </c>
      <c r="U808">
        <v>1.3067741394043</v>
      </c>
      <c r="V808">
        <v>1.0927488803863501</v>
      </c>
      <c r="W808" s="13">
        <v>0.214025259017944</v>
      </c>
      <c r="X808">
        <v>0.20869421958923301</v>
      </c>
      <c r="Y808">
        <v>0.20869421958923301</v>
      </c>
      <c r="Z808">
        <v>0</v>
      </c>
      <c r="AA808">
        <v>0.8</v>
      </c>
      <c r="AB808">
        <v>1</v>
      </c>
      <c r="AC808">
        <v>0.88888888888888895</v>
      </c>
      <c r="AD808">
        <v>0.2</v>
      </c>
      <c r="AE808">
        <v>0.8</v>
      </c>
    </row>
    <row r="809" spans="1:31" x14ac:dyDescent="0.15">
      <c r="A809" s="4">
        <v>405</v>
      </c>
      <c r="B809">
        <v>12</v>
      </c>
      <c r="C809">
        <v>8</v>
      </c>
      <c r="D809">
        <v>10</v>
      </c>
      <c r="E809">
        <v>10</v>
      </c>
      <c r="F809">
        <v>10</v>
      </c>
      <c r="G809">
        <v>0</v>
      </c>
      <c r="H809">
        <v>2</v>
      </c>
      <c r="I809">
        <v>8</v>
      </c>
      <c r="J809">
        <v>0.6</v>
      </c>
      <c r="K809">
        <v>5.8219490051269496</v>
      </c>
      <c r="L809" s="7">
        <v>4.7067623138427699</v>
      </c>
      <c r="M809">
        <v>3.5698356628418</v>
      </c>
      <c r="N809">
        <v>4.1547622680664098</v>
      </c>
      <c r="O809">
        <v>1</v>
      </c>
      <c r="P809">
        <v>1</v>
      </c>
      <c r="Q809">
        <v>9</v>
      </c>
      <c r="R809" s="12">
        <v>0.1111</v>
      </c>
      <c r="S809" s="12">
        <f t="shared" si="12"/>
        <v>0.1</v>
      </c>
      <c r="T809">
        <v>1.5136966705322299</v>
      </c>
      <c r="U809">
        <v>1.42155265808105</v>
      </c>
      <c r="V809">
        <v>1.2425956726074201</v>
      </c>
      <c r="W809" s="13">
        <v>0.17895698547363301</v>
      </c>
      <c r="X809">
        <v>0.27110099792480502</v>
      </c>
      <c r="Y809">
        <v>0.27110099792480502</v>
      </c>
      <c r="Z809">
        <v>0.1</v>
      </c>
      <c r="AA809">
        <v>0.8</v>
      </c>
      <c r="AB809">
        <v>0.88888888888888895</v>
      </c>
      <c r="AC809">
        <v>0.84210526315789502</v>
      </c>
      <c r="AD809">
        <v>0.2</v>
      </c>
      <c r="AE809">
        <v>0.7</v>
      </c>
    </row>
    <row r="810" spans="1:31" x14ac:dyDescent="0.15">
      <c r="A810" s="4">
        <v>195</v>
      </c>
      <c r="B810">
        <v>11</v>
      </c>
      <c r="C810">
        <v>9</v>
      </c>
      <c r="D810">
        <v>10</v>
      </c>
      <c r="E810">
        <v>10</v>
      </c>
      <c r="F810">
        <v>10</v>
      </c>
      <c r="G810">
        <v>0</v>
      </c>
      <c r="H810">
        <v>1</v>
      </c>
      <c r="I810">
        <v>9</v>
      </c>
      <c r="J810">
        <v>0.55000000000000004</v>
      </c>
      <c r="K810">
        <v>5.6812610626220703</v>
      </c>
      <c r="L810" s="7">
        <v>4.7090530395507804</v>
      </c>
      <c r="M810">
        <v>4.1505641937255904</v>
      </c>
      <c r="N810">
        <v>9.1015338897705096</v>
      </c>
      <c r="O810">
        <v>1</v>
      </c>
      <c r="P810">
        <v>1</v>
      </c>
      <c r="Q810">
        <v>9</v>
      </c>
      <c r="R810" s="12">
        <v>0.1111</v>
      </c>
      <c r="S810" s="12">
        <f t="shared" si="12"/>
        <v>0.1</v>
      </c>
      <c r="T810">
        <v>1.55792236328125</v>
      </c>
      <c r="U810">
        <v>1.2859477996826201</v>
      </c>
      <c r="V810">
        <v>1.2839777469635001</v>
      </c>
      <c r="W810" s="13">
        <v>1.9700527191162101E-3</v>
      </c>
      <c r="X810">
        <v>0.27394461631774902</v>
      </c>
      <c r="Y810">
        <v>0.27394461631774902</v>
      </c>
      <c r="Z810">
        <v>0.1</v>
      </c>
      <c r="AA810">
        <v>0.8</v>
      </c>
      <c r="AB810">
        <v>0.88888888888888895</v>
      </c>
      <c r="AC810">
        <v>0.84210526315789502</v>
      </c>
      <c r="AD810">
        <v>0.2</v>
      </c>
      <c r="AE810">
        <v>0.7</v>
      </c>
    </row>
    <row r="811" spans="1:31" x14ac:dyDescent="0.15">
      <c r="A811" s="4">
        <v>213</v>
      </c>
      <c r="B811">
        <v>13</v>
      </c>
      <c r="C811">
        <v>7</v>
      </c>
      <c r="D811">
        <v>10</v>
      </c>
      <c r="E811">
        <v>10</v>
      </c>
      <c r="F811">
        <v>10</v>
      </c>
      <c r="G811">
        <v>0</v>
      </c>
      <c r="H811">
        <v>3</v>
      </c>
      <c r="I811">
        <v>7</v>
      </c>
      <c r="J811">
        <v>0.65</v>
      </c>
      <c r="K811">
        <v>5.4298629760742196</v>
      </c>
      <c r="L811" s="7">
        <v>4.7120227813720703</v>
      </c>
      <c r="M811">
        <v>4.9524440765380904</v>
      </c>
      <c r="N811">
        <v>2.7362537384033199</v>
      </c>
      <c r="O811">
        <v>0</v>
      </c>
      <c r="P811">
        <v>0</v>
      </c>
      <c r="Q811">
        <v>10</v>
      </c>
      <c r="R811" s="12">
        <v>0</v>
      </c>
      <c r="S811" s="12">
        <f t="shared" si="12"/>
        <v>0</v>
      </c>
      <c r="T811">
        <v>1.4299278259277299</v>
      </c>
      <c r="U811">
        <v>1.4321104288101201</v>
      </c>
      <c r="V811">
        <v>1.1935449838638299</v>
      </c>
      <c r="W811" s="13">
        <v>0.23856544494628901</v>
      </c>
      <c r="X811">
        <v>0.236382842063904</v>
      </c>
      <c r="Y811">
        <v>0.236382842063904</v>
      </c>
      <c r="Z811">
        <v>0</v>
      </c>
      <c r="AA811">
        <v>1</v>
      </c>
      <c r="AB811">
        <v>1</v>
      </c>
      <c r="AC811">
        <v>1</v>
      </c>
      <c r="AD811">
        <v>0</v>
      </c>
      <c r="AE811">
        <v>1</v>
      </c>
    </row>
    <row r="812" spans="1:31" x14ac:dyDescent="0.15">
      <c r="A812" s="4">
        <v>92</v>
      </c>
      <c r="B812">
        <v>11</v>
      </c>
      <c r="C812">
        <v>9</v>
      </c>
      <c r="D812">
        <v>10</v>
      </c>
      <c r="E812">
        <v>10</v>
      </c>
      <c r="F812">
        <v>10</v>
      </c>
      <c r="G812">
        <v>0</v>
      </c>
      <c r="H812">
        <v>1</v>
      </c>
      <c r="I812">
        <v>9</v>
      </c>
      <c r="J812">
        <v>0.55000000000000004</v>
      </c>
      <c r="K812">
        <v>5.0181865692138699</v>
      </c>
      <c r="L812" s="7">
        <v>4.7155265808105504</v>
      </c>
      <c r="M812">
        <v>8.4773807525634801</v>
      </c>
      <c r="N812">
        <v>7.2064247131347701</v>
      </c>
      <c r="O812">
        <v>0</v>
      </c>
      <c r="P812">
        <v>0</v>
      </c>
      <c r="Q812">
        <v>8</v>
      </c>
      <c r="R812" s="12">
        <v>0</v>
      </c>
      <c r="S812" s="12">
        <f t="shared" si="12"/>
        <v>0</v>
      </c>
      <c r="T812">
        <v>1.3184967041015601</v>
      </c>
      <c r="U812">
        <v>1.3332214355468699</v>
      </c>
      <c r="V812">
        <v>1.0699348449707</v>
      </c>
      <c r="W812" s="13">
        <v>0.26328659057617199</v>
      </c>
      <c r="X812">
        <v>0.24856185913085899</v>
      </c>
      <c r="Y812">
        <v>0.24856185913085899</v>
      </c>
      <c r="Z812">
        <v>0</v>
      </c>
      <c r="AA812">
        <v>0.8</v>
      </c>
      <c r="AB812">
        <v>1</v>
      </c>
      <c r="AC812">
        <v>0.88888888888888895</v>
      </c>
      <c r="AD812">
        <v>0.2</v>
      </c>
      <c r="AE812">
        <v>0.8</v>
      </c>
    </row>
    <row r="813" spans="1:31" x14ac:dyDescent="0.15">
      <c r="A813" s="4">
        <v>572</v>
      </c>
      <c r="B813">
        <v>11</v>
      </c>
      <c r="C813">
        <v>9</v>
      </c>
      <c r="D813">
        <v>10</v>
      </c>
      <c r="E813">
        <v>10</v>
      </c>
      <c r="F813">
        <v>10</v>
      </c>
      <c r="G813">
        <v>0</v>
      </c>
      <c r="H813">
        <v>1</v>
      </c>
      <c r="I813">
        <v>9</v>
      </c>
      <c r="J813">
        <v>0.55000000000000004</v>
      </c>
      <c r="K813">
        <v>4.80961036682129</v>
      </c>
      <c r="L813" s="7">
        <v>4.7175674438476598</v>
      </c>
      <c r="M813">
        <v>9.5134773254394496</v>
      </c>
      <c r="N813">
        <v>6.2492446899414098</v>
      </c>
      <c r="O813">
        <v>0</v>
      </c>
      <c r="P813">
        <v>0</v>
      </c>
      <c r="Q813">
        <v>8</v>
      </c>
      <c r="R813" s="12">
        <v>0</v>
      </c>
      <c r="S813" s="12">
        <f t="shared" si="12"/>
        <v>0</v>
      </c>
      <c r="T813">
        <v>1.1538848876953101</v>
      </c>
      <c r="U813">
        <v>1.21637535095215</v>
      </c>
      <c r="V813">
        <v>0.95439988374710105</v>
      </c>
      <c r="W813" s="13">
        <v>0.261975467205048</v>
      </c>
      <c r="X813">
        <v>0.199485003948212</v>
      </c>
      <c r="Y813">
        <v>0.199485003948212</v>
      </c>
      <c r="Z813">
        <v>0</v>
      </c>
      <c r="AA813">
        <v>0.8</v>
      </c>
      <c r="AB813">
        <v>1</v>
      </c>
      <c r="AC813">
        <v>0.88888888888888895</v>
      </c>
      <c r="AD813">
        <v>0.2</v>
      </c>
      <c r="AE813">
        <v>0.8</v>
      </c>
    </row>
    <row r="814" spans="1:31" x14ac:dyDescent="0.15">
      <c r="A814" s="4">
        <v>230</v>
      </c>
      <c r="B814">
        <v>12</v>
      </c>
      <c r="C814">
        <v>8</v>
      </c>
      <c r="D814">
        <v>10</v>
      </c>
      <c r="E814">
        <v>10</v>
      </c>
      <c r="F814">
        <v>10</v>
      </c>
      <c r="G814">
        <v>0</v>
      </c>
      <c r="H814">
        <v>2</v>
      </c>
      <c r="I814">
        <v>8</v>
      </c>
      <c r="J814">
        <v>0.6</v>
      </c>
      <c r="K814">
        <v>5.35481834411621</v>
      </c>
      <c r="L814" s="7">
        <v>4.7269535064697301</v>
      </c>
      <c r="M814">
        <v>6.3789978027343697</v>
      </c>
      <c r="N814">
        <v>5.2043704986572301</v>
      </c>
      <c r="O814">
        <v>0</v>
      </c>
      <c r="P814">
        <v>0</v>
      </c>
      <c r="Q814">
        <v>6</v>
      </c>
      <c r="R814" s="12">
        <v>0</v>
      </c>
      <c r="S814" s="12">
        <f t="shared" si="12"/>
        <v>0</v>
      </c>
      <c r="T814">
        <v>1.28388595581055</v>
      </c>
      <c r="U814">
        <v>1.28670406341553</v>
      </c>
      <c r="V814">
        <v>1.0583314895629901</v>
      </c>
      <c r="W814" s="13">
        <v>0.22837257385253901</v>
      </c>
      <c r="X814">
        <v>0.22555446624755901</v>
      </c>
      <c r="Y814">
        <v>0.22555446624755901</v>
      </c>
      <c r="Z814">
        <v>0</v>
      </c>
      <c r="AA814">
        <v>0.6</v>
      </c>
      <c r="AB814">
        <v>1</v>
      </c>
      <c r="AC814">
        <v>0.75</v>
      </c>
      <c r="AD814">
        <v>0.4</v>
      </c>
      <c r="AE814">
        <v>0.6</v>
      </c>
    </row>
    <row r="815" spans="1:31" x14ac:dyDescent="0.15">
      <c r="A815" s="4">
        <v>698</v>
      </c>
      <c r="B815">
        <v>10</v>
      </c>
      <c r="C815">
        <v>10</v>
      </c>
      <c r="D815">
        <v>10</v>
      </c>
      <c r="E815">
        <v>10</v>
      </c>
      <c r="F815">
        <v>9</v>
      </c>
      <c r="G815">
        <v>1</v>
      </c>
      <c r="H815">
        <v>1</v>
      </c>
      <c r="I815">
        <v>9</v>
      </c>
      <c r="J815">
        <v>0.5</v>
      </c>
      <c r="K815">
        <v>5.2375583648681596</v>
      </c>
      <c r="L815" s="7">
        <v>4.7269954681396502</v>
      </c>
      <c r="M815">
        <v>7.5803375244140598</v>
      </c>
      <c r="N815">
        <v>8.2760295867919904</v>
      </c>
      <c r="O815">
        <v>0</v>
      </c>
      <c r="P815">
        <v>0</v>
      </c>
      <c r="Q815">
        <v>7</v>
      </c>
      <c r="R815" s="12">
        <v>0</v>
      </c>
      <c r="S815" s="12">
        <f t="shared" si="12"/>
        <v>0</v>
      </c>
      <c r="T815">
        <v>1.1105251312255899</v>
      </c>
      <c r="U815">
        <v>1.0638675689697299</v>
      </c>
      <c r="V815">
        <v>0.94494706392288197</v>
      </c>
      <c r="W815" s="13">
        <v>0.118920505046844</v>
      </c>
      <c r="X815">
        <v>0.165578067302704</v>
      </c>
      <c r="Y815">
        <v>0.165578067302704</v>
      </c>
      <c r="Z815">
        <v>0</v>
      </c>
      <c r="AA815">
        <v>0.7</v>
      </c>
      <c r="AB815">
        <v>1</v>
      </c>
      <c r="AC815">
        <v>0.82352941176470595</v>
      </c>
      <c r="AD815">
        <v>0.3</v>
      </c>
      <c r="AE815">
        <v>0.7</v>
      </c>
    </row>
    <row r="816" spans="1:31" x14ac:dyDescent="0.15">
      <c r="A816" s="4">
        <v>41</v>
      </c>
      <c r="B816">
        <v>11</v>
      </c>
      <c r="C816">
        <v>9</v>
      </c>
      <c r="D816">
        <v>10</v>
      </c>
      <c r="E816">
        <v>10</v>
      </c>
      <c r="F816">
        <v>10</v>
      </c>
      <c r="G816">
        <v>0</v>
      </c>
      <c r="H816">
        <v>1</v>
      </c>
      <c r="I816">
        <v>9</v>
      </c>
      <c r="J816">
        <v>0.55000000000000004</v>
      </c>
      <c r="K816">
        <v>5.3602142333984402</v>
      </c>
      <c r="L816" s="7">
        <v>4.7271423339843697</v>
      </c>
      <c r="M816">
        <v>6.8746147155761701</v>
      </c>
      <c r="N816">
        <v>8.7168292999267596</v>
      </c>
      <c r="O816">
        <v>0</v>
      </c>
      <c r="P816">
        <v>0</v>
      </c>
      <c r="Q816">
        <v>7</v>
      </c>
      <c r="R816" s="12">
        <v>0</v>
      </c>
      <c r="S816" s="12">
        <f t="shared" si="12"/>
        <v>0</v>
      </c>
      <c r="T816">
        <v>1.3085193634033201</v>
      </c>
      <c r="U816">
        <v>1.2106952667236299</v>
      </c>
      <c r="V816">
        <v>1.0796823501586901</v>
      </c>
      <c r="W816" s="13">
        <v>0.13101291656494099</v>
      </c>
      <c r="X816">
        <v>0.22883701324462899</v>
      </c>
      <c r="Y816">
        <v>0.22883701324462899</v>
      </c>
      <c r="Z816">
        <v>0</v>
      </c>
      <c r="AA816">
        <v>0.7</v>
      </c>
      <c r="AB816">
        <v>1</v>
      </c>
      <c r="AC816">
        <v>0.82352941176470595</v>
      </c>
      <c r="AD816">
        <v>0.3</v>
      </c>
      <c r="AE816">
        <v>0.7</v>
      </c>
    </row>
    <row r="817" spans="1:31" s="1" customFormat="1" x14ac:dyDescent="0.15">
      <c r="A817" s="5">
        <v>318</v>
      </c>
      <c r="B817" s="1">
        <v>13</v>
      </c>
      <c r="C817" s="1">
        <v>7</v>
      </c>
      <c r="D817" s="1">
        <v>10</v>
      </c>
      <c r="E817" s="1">
        <v>10</v>
      </c>
      <c r="F817" s="1">
        <v>10</v>
      </c>
      <c r="G817" s="1">
        <v>0</v>
      </c>
      <c r="H817" s="1">
        <v>3</v>
      </c>
      <c r="I817" s="1">
        <v>7</v>
      </c>
      <c r="J817" s="1">
        <v>0.65</v>
      </c>
      <c r="K817" s="1">
        <v>5.8857421875</v>
      </c>
      <c r="L817" s="1">
        <v>4.7321643829345703</v>
      </c>
      <c r="M817" s="1">
        <v>5.0312671661376998</v>
      </c>
      <c r="N817" s="1">
        <v>4.2725582122802699</v>
      </c>
      <c r="O817" s="1">
        <v>1</v>
      </c>
      <c r="P817" s="1">
        <v>1</v>
      </c>
      <c r="Q817" s="1">
        <v>10</v>
      </c>
      <c r="R817" s="14">
        <v>0.1</v>
      </c>
      <c r="S817" s="14">
        <f t="shared" si="12"/>
        <v>0.1</v>
      </c>
      <c r="T817" s="1">
        <v>1.58650970458984</v>
      </c>
      <c r="U817" s="1">
        <v>1.55374336242676</v>
      </c>
      <c r="V817" s="1">
        <v>1.29248714447022</v>
      </c>
      <c r="W817" s="1">
        <v>0.26125621795654302</v>
      </c>
      <c r="X817" s="1">
        <v>0.29402256011962902</v>
      </c>
      <c r="Y817" s="1">
        <v>0.29402256011962902</v>
      </c>
      <c r="Z817" s="1">
        <v>0.1</v>
      </c>
      <c r="AA817" s="1">
        <v>0.9</v>
      </c>
      <c r="AB817" s="1">
        <v>0.9</v>
      </c>
      <c r="AC817" s="1">
        <v>0.9</v>
      </c>
      <c r="AD817" s="1">
        <v>0.1</v>
      </c>
      <c r="AE817" s="1">
        <v>0.8</v>
      </c>
    </row>
    <row r="818" spans="1:31" x14ac:dyDescent="0.15">
      <c r="A818" s="4">
        <v>576</v>
      </c>
      <c r="B818">
        <v>11</v>
      </c>
      <c r="C818">
        <v>9</v>
      </c>
      <c r="D818">
        <v>10</v>
      </c>
      <c r="E818">
        <v>10</v>
      </c>
      <c r="F818">
        <v>10</v>
      </c>
      <c r="G818">
        <v>0</v>
      </c>
      <c r="H818">
        <v>1</v>
      </c>
      <c r="I818">
        <v>9</v>
      </c>
      <c r="J818">
        <v>0.55000000000000004</v>
      </c>
      <c r="K818">
        <v>4.7839946746826199</v>
      </c>
      <c r="L818" s="7">
        <v>4.7330017089843697</v>
      </c>
      <c r="M818">
        <v>9.5716934204101598</v>
      </c>
      <c r="N818">
        <v>5.8862762451171902</v>
      </c>
      <c r="O818">
        <v>0</v>
      </c>
      <c r="P818">
        <v>0</v>
      </c>
      <c r="Q818">
        <v>5</v>
      </c>
      <c r="R818" s="12">
        <v>0</v>
      </c>
      <c r="S818" s="12">
        <f t="shared" si="12"/>
        <v>0</v>
      </c>
      <c r="T818">
        <v>1.25807952880859</v>
      </c>
      <c r="U818">
        <v>1.34701919555664</v>
      </c>
      <c r="V818">
        <v>1.0432751178741499</v>
      </c>
      <c r="W818" s="13">
        <v>0.30374407768249501</v>
      </c>
      <c r="X818">
        <v>0.21480441093444799</v>
      </c>
      <c r="Y818">
        <v>0.21480441093444799</v>
      </c>
      <c r="Z818">
        <v>0</v>
      </c>
      <c r="AA818">
        <v>0.5</v>
      </c>
      <c r="AB818">
        <v>1</v>
      </c>
      <c r="AC818">
        <v>0.66666666666666696</v>
      </c>
      <c r="AD818">
        <v>0.5</v>
      </c>
      <c r="AE818">
        <v>0.5</v>
      </c>
    </row>
    <row r="819" spans="1:31" x14ac:dyDescent="0.15">
      <c r="A819" s="4">
        <v>286</v>
      </c>
      <c r="B819">
        <v>11</v>
      </c>
      <c r="C819">
        <v>9</v>
      </c>
      <c r="D819">
        <v>10</v>
      </c>
      <c r="E819">
        <v>10</v>
      </c>
      <c r="F819">
        <v>10</v>
      </c>
      <c r="G819">
        <v>0</v>
      </c>
      <c r="H819">
        <v>1</v>
      </c>
      <c r="I819">
        <v>9</v>
      </c>
      <c r="J819">
        <v>0.55000000000000004</v>
      </c>
      <c r="K819">
        <v>5.8743190765380904</v>
      </c>
      <c r="L819" s="7">
        <v>4.7347183227539098</v>
      </c>
      <c r="M819">
        <v>3.2579612731933598</v>
      </c>
      <c r="N819">
        <v>9.7551956176757795</v>
      </c>
      <c r="O819">
        <v>1</v>
      </c>
      <c r="P819">
        <v>1</v>
      </c>
      <c r="Q819">
        <v>9</v>
      </c>
      <c r="R819" s="12">
        <v>0.1111</v>
      </c>
      <c r="S819" s="12">
        <f t="shared" si="12"/>
        <v>0.1</v>
      </c>
      <c r="T819">
        <v>1.48899269104004</v>
      </c>
      <c r="U819">
        <v>1.18563079833984</v>
      </c>
      <c r="V819">
        <v>1.2526934146881099</v>
      </c>
      <c r="W819" s="13">
        <v>6.7062616348266602E-2</v>
      </c>
      <c r="X819">
        <v>0.23629927635192899</v>
      </c>
      <c r="Y819">
        <v>0.23629927635192899</v>
      </c>
      <c r="Z819">
        <v>0.1</v>
      </c>
      <c r="AA819">
        <v>0.8</v>
      </c>
      <c r="AB819">
        <v>0.88888888888888895</v>
      </c>
      <c r="AC819">
        <v>0.84210526315789502</v>
      </c>
      <c r="AD819">
        <v>0.2</v>
      </c>
      <c r="AE819">
        <v>0.7</v>
      </c>
    </row>
    <row r="820" spans="1:31" x14ac:dyDescent="0.15">
      <c r="A820" s="4">
        <v>355</v>
      </c>
      <c r="B820">
        <v>13</v>
      </c>
      <c r="C820">
        <v>7</v>
      </c>
      <c r="D820">
        <v>10</v>
      </c>
      <c r="E820">
        <v>10</v>
      </c>
      <c r="F820">
        <v>10</v>
      </c>
      <c r="G820">
        <v>0</v>
      </c>
      <c r="H820">
        <v>3</v>
      </c>
      <c r="I820">
        <v>7</v>
      </c>
      <c r="J820">
        <v>0.65</v>
      </c>
      <c r="K820">
        <v>5.6352062225341797</v>
      </c>
      <c r="L820" s="7">
        <v>4.7386760711669904</v>
      </c>
      <c r="M820">
        <v>5.4008541107177699</v>
      </c>
      <c r="N820">
        <v>3.9344005584716801</v>
      </c>
      <c r="O820">
        <v>0</v>
      </c>
      <c r="P820">
        <v>0</v>
      </c>
      <c r="Q820">
        <v>8</v>
      </c>
      <c r="R820" s="12">
        <v>0</v>
      </c>
      <c r="S820" s="12">
        <f t="shared" si="12"/>
        <v>0</v>
      </c>
      <c r="T820">
        <v>1.4420528411865201</v>
      </c>
      <c r="U820">
        <v>1.4409707784652701</v>
      </c>
      <c r="V820">
        <v>1.1730483770370499</v>
      </c>
      <c r="W820" s="13">
        <v>0.26792240142822299</v>
      </c>
      <c r="X820">
        <v>0.26900446414947499</v>
      </c>
      <c r="Y820">
        <v>0.26900446414947499</v>
      </c>
      <c r="Z820">
        <v>0</v>
      </c>
      <c r="AA820">
        <v>0.8</v>
      </c>
      <c r="AB820">
        <v>1</v>
      </c>
      <c r="AC820">
        <v>0.88888888888888895</v>
      </c>
      <c r="AD820">
        <v>0.2</v>
      </c>
      <c r="AE820">
        <v>0.8</v>
      </c>
    </row>
    <row r="821" spans="1:31" x14ac:dyDescent="0.15">
      <c r="A821" s="4">
        <v>114</v>
      </c>
      <c r="B821">
        <v>10</v>
      </c>
      <c r="C821">
        <v>10</v>
      </c>
      <c r="D821">
        <v>10</v>
      </c>
      <c r="E821">
        <v>10</v>
      </c>
      <c r="F821">
        <v>9</v>
      </c>
      <c r="G821">
        <v>1</v>
      </c>
      <c r="H821">
        <v>1</v>
      </c>
      <c r="I821">
        <v>9</v>
      </c>
      <c r="J821">
        <v>0.5</v>
      </c>
      <c r="K821">
        <v>5.3878669738769496</v>
      </c>
      <c r="L821" s="7">
        <v>4.7398757934570304</v>
      </c>
      <c r="M821">
        <v>6.6268539428710902</v>
      </c>
      <c r="N821">
        <v>8.5765495300293004</v>
      </c>
      <c r="O821">
        <v>0</v>
      </c>
      <c r="P821">
        <v>0</v>
      </c>
      <c r="Q821">
        <v>7</v>
      </c>
      <c r="R821" s="12">
        <v>0</v>
      </c>
      <c r="S821" s="12">
        <f t="shared" si="12"/>
        <v>0</v>
      </c>
      <c r="T821">
        <v>1.36931228637695</v>
      </c>
      <c r="U821">
        <v>1.24855613708496</v>
      </c>
      <c r="V821">
        <v>1.15682065486908</v>
      </c>
      <c r="W821" s="13">
        <v>9.1735482215881306E-2</v>
      </c>
      <c r="X821">
        <v>0.21249163150787401</v>
      </c>
      <c r="Y821">
        <v>0.21249163150787401</v>
      </c>
      <c r="Z821">
        <v>0</v>
      </c>
      <c r="AA821">
        <v>0.7</v>
      </c>
      <c r="AB821">
        <v>1</v>
      </c>
      <c r="AC821">
        <v>0.82352941176470595</v>
      </c>
      <c r="AD821">
        <v>0.3</v>
      </c>
      <c r="AE821">
        <v>0.7</v>
      </c>
    </row>
    <row r="822" spans="1:31" x14ac:dyDescent="0.15">
      <c r="A822" s="4">
        <v>906</v>
      </c>
      <c r="B822">
        <v>11</v>
      </c>
      <c r="C822">
        <v>9</v>
      </c>
      <c r="D822">
        <v>10</v>
      </c>
      <c r="E822">
        <v>10</v>
      </c>
      <c r="F822">
        <v>10</v>
      </c>
      <c r="G822">
        <v>0</v>
      </c>
      <c r="H822">
        <v>1</v>
      </c>
      <c r="I822">
        <v>9</v>
      </c>
      <c r="J822">
        <v>0.55000000000000004</v>
      </c>
      <c r="K822">
        <v>5.28098487854004</v>
      </c>
      <c r="L822" s="7">
        <v>4.7435150146484402</v>
      </c>
      <c r="M822">
        <v>7.2541580200195304</v>
      </c>
      <c r="N822">
        <v>8.1643104553222692</v>
      </c>
      <c r="O822">
        <v>0</v>
      </c>
      <c r="P822">
        <v>0</v>
      </c>
      <c r="Q822">
        <v>8</v>
      </c>
      <c r="R822" s="12">
        <v>0</v>
      </c>
      <c r="S822" s="12">
        <f t="shared" si="12"/>
        <v>0</v>
      </c>
      <c r="T822">
        <v>1.4273567199707</v>
      </c>
      <c r="U822">
        <v>1.3246994018554701</v>
      </c>
      <c r="V822">
        <v>1.15462934970856</v>
      </c>
      <c r="W822" s="13">
        <v>0.17007005214691201</v>
      </c>
      <c r="X822">
        <v>0.272727370262146</v>
      </c>
      <c r="Y822">
        <v>0.272727370262146</v>
      </c>
      <c r="Z822">
        <v>0</v>
      </c>
      <c r="AA822">
        <v>0.8</v>
      </c>
      <c r="AB822">
        <v>1</v>
      </c>
      <c r="AC822">
        <v>0.88888888888888895</v>
      </c>
      <c r="AD822">
        <v>0.2</v>
      </c>
      <c r="AE822">
        <v>0.8</v>
      </c>
    </row>
    <row r="823" spans="1:31" x14ac:dyDescent="0.15">
      <c r="A823" s="4">
        <v>895</v>
      </c>
      <c r="B823">
        <v>11</v>
      </c>
      <c r="C823">
        <v>9</v>
      </c>
      <c r="D823">
        <v>10</v>
      </c>
      <c r="E823">
        <v>10</v>
      </c>
      <c r="F823">
        <v>9</v>
      </c>
      <c r="G823">
        <v>1</v>
      </c>
      <c r="H823">
        <v>2</v>
      </c>
      <c r="I823">
        <v>8</v>
      </c>
      <c r="J823">
        <v>0.55000000000000004</v>
      </c>
      <c r="K823">
        <v>5.42415428161621</v>
      </c>
      <c r="L823" s="7">
        <v>4.75168800354004</v>
      </c>
      <c r="M823">
        <v>6.4539451599121103</v>
      </c>
      <c r="N823">
        <v>5.4901504516601598</v>
      </c>
      <c r="O823">
        <v>0</v>
      </c>
      <c r="P823">
        <v>0</v>
      </c>
      <c r="Q823">
        <v>6</v>
      </c>
      <c r="R823" s="12">
        <v>0</v>
      </c>
      <c r="S823" s="12">
        <f t="shared" si="12"/>
        <v>0</v>
      </c>
      <c r="T823">
        <v>1.1112651824951201</v>
      </c>
      <c r="U823">
        <v>1.13216972351074</v>
      </c>
      <c r="V823">
        <v>0.96314656734466597</v>
      </c>
      <c r="W823" s="13">
        <v>0.16902315616607699</v>
      </c>
      <c r="X823">
        <v>0.14811861515045199</v>
      </c>
      <c r="Y823">
        <v>0.14811861515045199</v>
      </c>
      <c r="Z823">
        <v>0</v>
      </c>
      <c r="AA823">
        <v>0.6</v>
      </c>
      <c r="AB823">
        <v>1</v>
      </c>
      <c r="AC823">
        <v>0.75</v>
      </c>
      <c r="AD823">
        <v>0.4</v>
      </c>
      <c r="AE823">
        <v>0.6</v>
      </c>
    </row>
    <row r="824" spans="1:31" x14ac:dyDescent="0.15">
      <c r="A824" s="4">
        <v>232</v>
      </c>
      <c r="B824">
        <v>13</v>
      </c>
      <c r="C824">
        <v>7</v>
      </c>
      <c r="D824">
        <v>10</v>
      </c>
      <c r="E824">
        <v>10</v>
      </c>
      <c r="F824">
        <v>10</v>
      </c>
      <c r="G824">
        <v>0</v>
      </c>
      <c r="H824">
        <v>3</v>
      </c>
      <c r="I824">
        <v>7</v>
      </c>
      <c r="J824">
        <v>0.65</v>
      </c>
      <c r="K824">
        <v>6.5334758758544904</v>
      </c>
      <c r="L824" s="7">
        <v>4.76169776916504</v>
      </c>
      <c r="M824">
        <v>3.8077297210693399</v>
      </c>
      <c r="N824">
        <v>4.5431213378906197</v>
      </c>
      <c r="O824">
        <v>1</v>
      </c>
      <c r="P824">
        <v>1</v>
      </c>
      <c r="Q824">
        <v>11</v>
      </c>
      <c r="R824" s="12">
        <v>9.0899999999999995E-2</v>
      </c>
      <c r="S824" s="12">
        <f t="shared" si="12"/>
        <v>0.1</v>
      </c>
      <c r="T824">
        <v>1.71198654174805</v>
      </c>
      <c r="U824">
        <v>1.6414254903793299</v>
      </c>
      <c r="V824">
        <v>1.3964143991470299</v>
      </c>
      <c r="W824" s="13">
        <v>0.2450110912323</v>
      </c>
      <c r="X824">
        <v>0.31557214260101302</v>
      </c>
      <c r="Y824">
        <v>0.31557214260101302</v>
      </c>
      <c r="Z824">
        <v>0.1</v>
      </c>
      <c r="AA824">
        <v>1</v>
      </c>
      <c r="AB824">
        <v>0.90909090909090895</v>
      </c>
      <c r="AC824">
        <v>0.952380952380952</v>
      </c>
      <c r="AD824">
        <v>0</v>
      </c>
      <c r="AE824">
        <v>0.9</v>
      </c>
    </row>
    <row r="825" spans="1:31" x14ac:dyDescent="0.15">
      <c r="A825" s="4">
        <v>373</v>
      </c>
      <c r="B825">
        <v>11</v>
      </c>
      <c r="C825">
        <v>9</v>
      </c>
      <c r="D825">
        <v>10</v>
      </c>
      <c r="E825">
        <v>10</v>
      </c>
      <c r="F825">
        <v>10</v>
      </c>
      <c r="G825">
        <v>0</v>
      </c>
      <c r="H825">
        <v>1</v>
      </c>
      <c r="I825">
        <v>9</v>
      </c>
      <c r="J825">
        <v>0.55000000000000004</v>
      </c>
      <c r="K825">
        <v>5.0011024475097701</v>
      </c>
      <c r="L825" s="7">
        <v>4.7711372375488299</v>
      </c>
      <c r="M825">
        <v>8.8899898529052699</v>
      </c>
      <c r="N825">
        <v>6.87615966796875</v>
      </c>
      <c r="O825">
        <v>0</v>
      </c>
      <c r="P825">
        <v>0</v>
      </c>
      <c r="Q825">
        <v>6</v>
      </c>
      <c r="R825" s="12">
        <v>0</v>
      </c>
      <c r="S825" s="12">
        <f t="shared" si="12"/>
        <v>0</v>
      </c>
      <c r="T825">
        <v>1.26435470581055</v>
      </c>
      <c r="U825">
        <v>1.3032112121582</v>
      </c>
      <c r="V825">
        <v>1.02695465087891</v>
      </c>
      <c r="W825" s="13">
        <v>0.27625656127929699</v>
      </c>
      <c r="X825">
        <v>0.23740005493164101</v>
      </c>
      <c r="Y825">
        <v>0.23740005493164101</v>
      </c>
      <c r="Z825">
        <v>0</v>
      </c>
      <c r="AA825">
        <v>0.6</v>
      </c>
      <c r="AB825">
        <v>1</v>
      </c>
      <c r="AC825">
        <v>0.75</v>
      </c>
      <c r="AD825">
        <v>0.4</v>
      </c>
      <c r="AE825">
        <v>0.6</v>
      </c>
    </row>
    <row r="826" spans="1:31" x14ac:dyDescent="0.15">
      <c r="A826" s="4">
        <v>107</v>
      </c>
      <c r="B826">
        <v>13</v>
      </c>
      <c r="C826">
        <v>7</v>
      </c>
      <c r="D826">
        <v>10</v>
      </c>
      <c r="E826">
        <v>10</v>
      </c>
      <c r="F826">
        <v>10</v>
      </c>
      <c r="G826">
        <v>0</v>
      </c>
      <c r="H826">
        <v>3</v>
      </c>
      <c r="I826">
        <v>7</v>
      </c>
      <c r="J826">
        <v>0.65</v>
      </c>
      <c r="K826">
        <v>6.1459388732910201</v>
      </c>
      <c r="L826" s="7">
        <v>4.7718486785888699</v>
      </c>
      <c r="M826">
        <v>4.40433692932129</v>
      </c>
      <c r="N826">
        <v>4.0552864074706996</v>
      </c>
      <c r="O826">
        <v>0</v>
      </c>
      <c r="P826">
        <v>0</v>
      </c>
      <c r="Q826">
        <v>9</v>
      </c>
      <c r="R826" s="12">
        <v>0</v>
      </c>
      <c r="S826" s="12">
        <f t="shared" si="12"/>
        <v>0</v>
      </c>
      <c r="T826">
        <v>1.70845794677734</v>
      </c>
      <c r="U826">
        <v>1.6646658182144201</v>
      </c>
      <c r="V826">
        <v>1.3869762420654299</v>
      </c>
      <c r="W826" s="13">
        <v>0.27768957614898698</v>
      </c>
      <c r="X826">
        <v>0.32148170471191401</v>
      </c>
      <c r="Y826">
        <v>0.32148170471191401</v>
      </c>
      <c r="Z826">
        <v>0</v>
      </c>
      <c r="AA826">
        <v>0.9</v>
      </c>
      <c r="AB826">
        <v>1</v>
      </c>
      <c r="AC826">
        <v>0.94736842105263197</v>
      </c>
      <c r="AD826">
        <v>0.1</v>
      </c>
      <c r="AE826">
        <v>0.9</v>
      </c>
    </row>
    <row r="827" spans="1:31" x14ac:dyDescent="0.15">
      <c r="A827" s="4">
        <v>222</v>
      </c>
      <c r="B827">
        <v>12</v>
      </c>
      <c r="C827">
        <v>8</v>
      </c>
      <c r="D827">
        <v>10</v>
      </c>
      <c r="E827">
        <v>10</v>
      </c>
      <c r="F827">
        <v>10</v>
      </c>
      <c r="G827">
        <v>0</v>
      </c>
      <c r="H827">
        <v>2</v>
      </c>
      <c r="I827">
        <v>8</v>
      </c>
      <c r="J827">
        <v>0.6</v>
      </c>
      <c r="K827">
        <v>5.0864124298095703</v>
      </c>
      <c r="L827" s="7">
        <v>4.7719993591308603</v>
      </c>
      <c r="M827">
        <v>6.3615207672119096</v>
      </c>
      <c r="N827">
        <v>3.5589866638183598</v>
      </c>
      <c r="O827">
        <v>0</v>
      </c>
      <c r="P827">
        <v>0</v>
      </c>
      <c r="Q827">
        <v>8</v>
      </c>
      <c r="R827" s="12">
        <v>0</v>
      </c>
      <c r="S827" s="12">
        <f t="shared" si="12"/>
        <v>0</v>
      </c>
      <c r="T827">
        <v>1.25457763671875</v>
      </c>
      <c r="U827">
        <v>1.3088674545288099</v>
      </c>
      <c r="V827">
        <v>1.0396203994751001</v>
      </c>
      <c r="W827" s="13">
        <v>0.26924705505371099</v>
      </c>
      <c r="X827">
        <v>0.21495723724365201</v>
      </c>
      <c r="Y827">
        <v>0.21495723724365201</v>
      </c>
      <c r="Z827">
        <v>0</v>
      </c>
      <c r="AA827">
        <v>0.8</v>
      </c>
      <c r="AB827">
        <v>1</v>
      </c>
      <c r="AC827">
        <v>0.88888888888888895</v>
      </c>
      <c r="AD827">
        <v>0.2</v>
      </c>
      <c r="AE827">
        <v>0.8</v>
      </c>
    </row>
    <row r="828" spans="1:31" x14ac:dyDescent="0.15">
      <c r="A828" s="4">
        <v>770</v>
      </c>
      <c r="B828">
        <v>11</v>
      </c>
      <c r="C828">
        <v>9</v>
      </c>
      <c r="D828">
        <v>10</v>
      </c>
      <c r="E828">
        <v>10</v>
      </c>
      <c r="F828">
        <v>10</v>
      </c>
      <c r="G828">
        <v>0</v>
      </c>
      <c r="H828">
        <v>1</v>
      </c>
      <c r="I828">
        <v>9</v>
      </c>
      <c r="J828">
        <v>0.55000000000000004</v>
      </c>
      <c r="K828">
        <v>4.9484233856201199</v>
      </c>
      <c r="L828" s="7">
        <v>4.7774009704589799</v>
      </c>
      <c r="M828">
        <v>8.9967193603515607</v>
      </c>
      <c r="N828">
        <v>6.39835548400879</v>
      </c>
      <c r="O828">
        <v>0</v>
      </c>
      <c r="P828">
        <v>0</v>
      </c>
      <c r="Q828">
        <v>8</v>
      </c>
      <c r="R828" s="12">
        <v>0</v>
      </c>
      <c r="S828" s="12">
        <f t="shared" si="12"/>
        <v>0</v>
      </c>
      <c r="T828">
        <v>1.0227851867675799</v>
      </c>
      <c r="U828">
        <v>1.09054183959961</v>
      </c>
      <c r="V828">
        <v>0.84685361385345503</v>
      </c>
      <c r="W828" s="13">
        <v>0.24368822574615501</v>
      </c>
      <c r="X828">
        <v>0.17593157291412401</v>
      </c>
      <c r="Y828">
        <v>0.17593157291412401</v>
      </c>
      <c r="Z828">
        <v>0</v>
      </c>
      <c r="AA828">
        <v>0.8</v>
      </c>
      <c r="AB828">
        <v>1</v>
      </c>
      <c r="AC828">
        <v>0.88888888888888895</v>
      </c>
      <c r="AD828">
        <v>0.2</v>
      </c>
      <c r="AE828">
        <v>0.8</v>
      </c>
    </row>
    <row r="829" spans="1:31" x14ac:dyDescent="0.15">
      <c r="A829" s="4">
        <v>140</v>
      </c>
      <c r="B829">
        <v>12</v>
      </c>
      <c r="C829">
        <v>8</v>
      </c>
      <c r="D829">
        <v>10</v>
      </c>
      <c r="E829">
        <v>10</v>
      </c>
      <c r="F829">
        <v>10</v>
      </c>
      <c r="G829">
        <v>0</v>
      </c>
      <c r="H829">
        <v>2</v>
      </c>
      <c r="I829">
        <v>8</v>
      </c>
      <c r="J829">
        <v>0.6</v>
      </c>
      <c r="K829">
        <v>6.0794486999511701</v>
      </c>
      <c r="L829" s="7">
        <v>4.7802505493164098</v>
      </c>
      <c r="M829">
        <v>2.9659957885742201</v>
      </c>
      <c r="N829">
        <v>4.2281608581543004</v>
      </c>
      <c r="O829">
        <v>1</v>
      </c>
      <c r="P829">
        <v>1</v>
      </c>
      <c r="Q829">
        <v>9</v>
      </c>
      <c r="R829" s="12">
        <v>0.1111</v>
      </c>
      <c r="S829" s="12">
        <f t="shared" si="12"/>
        <v>0.1</v>
      </c>
      <c r="T829">
        <v>1.6966972351074201</v>
      </c>
      <c r="U829">
        <v>1.5581970214843699</v>
      </c>
      <c r="V829">
        <v>1.3862047195434599</v>
      </c>
      <c r="W829" s="13">
        <v>0.171992301940918</v>
      </c>
      <c r="X829">
        <v>0.31049251556396501</v>
      </c>
      <c r="Y829">
        <v>0.31049251556396501</v>
      </c>
      <c r="Z829">
        <v>0.1</v>
      </c>
      <c r="AA829">
        <v>0.8</v>
      </c>
      <c r="AB829">
        <v>0.88888888888888895</v>
      </c>
      <c r="AC829">
        <v>0.84210526315789502</v>
      </c>
      <c r="AD829">
        <v>0.2</v>
      </c>
      <c r="AE829">
        <v>0.7</v>
      </c>
    </row>
    <row r="830" spans="1:31" x14ac:dyDescent="0.15">
      <c r="A830" s="4">
        <v>55</v>
      </c>
      <c r="B830">
        <v>11</v>
      </c>
      <c r="C830">
        <v>9</v>
      </c>
      <c r="D830">
        <v>10</v>
      </c>
      <c r="E830">
        <v>10</v>
      </c>
      <c r="F830">
        <v>10</v>
      </c>
      <c r="G830">
        <v>0</v>
      </c>
      <c r="H830">
        <v>1</v>
      </c>
      <c r="I830">
        <v>9</v>
      </c>
      <c r="J830">
        <v>0.55000000000000004</v>
      </c>
      <c r="K830">
        <v>4.9554939270019496</v>
      </c>
      <c r="L830" s="7">
        <v>4.7821617126464799</v>
      </c>
      <c r="M830">
        <v>9.1180572509765607</v>
      </c>
      <c r="N830">
        <v>6.5509738922119096</v>
      </c>
      <c r="O830">
        <v>0</v>
      </c>
      <c r="P830">
        <v>0</v>
      </c>
      <c r="Q830">
        <v>7</v>
      </c>
      <c r="R830" s="12">
        <v>0</v>
      </c>
      <c r="S830" s="12">
        <f t="shared" si="12"/>
        <v>0</v>
      </c>
      <c r="T830">
        <v>1.2299823760986299</v>
      </c>
      <c r="U830">
        <v>1.2811126708984399</v>
      </c>
      <c r="V830">
        <v>0.999078929424286</v>
      </c>
      <c r="W830" s="13">
        <v>0.282033741474152</v>
      </c>
      <c r="X830">
        <v>0.23090344667434701</v>
      </c>
      <c r="Y830">
        <v>0.23090344667434701</v>
      </c>
      <c r="Z830">
        <v>0</v>
      </c>
      <c r="AA830">
        <v>0.7</v>
      </c>
      <c r="AB830">
        <v>1</v>
      </c>
      <c r="AC830">
        <v>0.82352941176470595</v>
      </c>
      <c r="AD830">
        <v>0.3</v>
      </c>
      <c r="AE830">
        <v>0.7</v>
      </c>
    </row>
    <row r="831" spans="1:31" x14ac:dyDescent="0.15">
      <c r="A831" s="4">
        <v>275</v>
      </c>
      <c r="B831">
        <v>10</v>
      </c>
      <c r="C831">
        <v>10</v>
      </c>
      <c r="D831">
        <v>10</v>
      </c>
      <c r="E831">
        <v>10</v>
      </c>
      <c r="F831">
        <v>9</v>
      </c>
      <c r="G831">
        <v>1</v>
      </c>
      <c r="H831">
        <v>1</v>
      </c>
      <c r="I831">
        <v>9</v>
      </c>
      <c r="J831">
        <v>0.5</v>
      </c>
      <c r="K831">
        <v>5.3192253112793004</v>
      </c>
      <c r="L831" s="7">
        <v>4.7831707000732404</v>
      </c>
      <c r="M831">
        <v>7.2593650817871103</v>
      </c>
      <c r="N831">
        <v>8.1118850708007795</v>
      </c>
      <c r="O831">
        <v>0</v>
      </c>
      <c r="P831">
        <v>0</v>
      </c>
      <c r="Q831">
        <v>5</v>
      </c>
      <c r="R831" s="12">
        <v>0</v>
      </c>
      <c r="S831" s="12">
        <f t="shared" si="12"/>
        <v>0</v>
      </c>
      <c r="T831">
        <v>1.21672439575195</v>
      </c>
      <c r="U831">
        <v>1.1233673095703101</v>
      </c>
      <c r="V831">
        <v>1.01289594173431</v>
      </c>
      <c r="W831" s="13">
        <v>0.11047136783599799</v>
      </c>
      <c r="X831">
        <v>0.20382845401763899</v>
      </c>
      <c r="Y831">
        <v>0.20382845401763899</v>
      </c>
      <c r="Z831">
        <v>0</v>
      </c>
      <c r="AA831">
        <v>0.5</v>
      </c>
      <c r="AB831">
        <v>1</v>
      </c>
      <c r="AC831">
        <v>0.66666666666666696</v>
      </c>
      <c r="AD831">
        <v>0.5</v>
      </c>
      <c r="AE831">
        <v>0.5</v>
      </c>
    </row>
    <row r="832" spans="1:31" x14ac:dyDescent="0.15">
      <c r="A832" s="4">
        <v>725</v>
      </c>
      <c r="B832">
        <v>12</v>
      </c>
      <c r="C832">
        <v>8</v>
      </c>
      <c r="D832">
        <v>10</v>
      </c>
      <c r="E832">
        <v>10</v>
      </c>
      <c r="F832">
        <v>10</v>
      </c>
      <c r="G832">
        <v>0</v>
      </c>
      <c r="H832">
        <v>2</v>
      </c>
      <c r="I832">
        <v>8</v>
      </c>
      <c r="J832">
        <v>0.6</v>
      </c>
      <c r="K832">
        <v>5.1464004516601598</v>
      </c>
      <c r="L832" s="7">
        <v>4.7905807495117196</v>
      </c>
      <c r="M832">
        <v>6.4069099426269496</v>
      </c>
      <c r="N832">
        <v>3.7994976043701199</v>
      </c>
      <c r="O832">
        <v>0</v>
      </c>
      <c r="P832">
        <v>0</v>
      </c>
      <c r="Q832">
        <v>9</v>
      </c>
      <c r="R832" s="12">
        <v>0</v>
      </c>
      <c r="S832" s="12">
        <f t="shared" si="12"/>
        <v>0</v>
      </c>
      <c r="T832">
        <v>1.1766986846923799</v>
      </c>
      <c r="U832">
        <v>1.23418140411377</v>
      </c>
      <c r="V832">
        <v>0.96331560611724898</v>
      </c>
      <c r="W832" s="13">
        <v>0.270865797996521</v>
      </c>
      <c r="X832">
        <v>0.213383078575134</v>
      </c>
      <c r="Y832">
        <v>0.213383078575134</v>
      </c>
      <c r="Z832">
        <v>0</v>
      </c>
      <c r="AA832">
        <v>0.9</v>
      </c>
      <c r="AB832">
        <v>1</v>
      </c>
      <c r="AC832">
        <v>0.94736842105263197</v>
      </c>
      <c r="AD832">
        <v>0.1</v>
      </c>
      <c r="AE832">
        <v>0.9</v>
      </c>
    </row>
    <row r="833" spans="1:31" x14ac:dyDescent="0.15">
      <c r="A833" s="4">
        <v>69</v>
      </c>
      <c r="B833">
        <v>13</v>
      </c>
      <c r="C833">
        <v>7</v>
      </c>
      <c r="D833">
        <v>10</v>
      </c>
      <c r="E833">
        <v>10</v>
      </c>
      <c r="F833">
        <v>10</v>
      </c>
      <c r="G833">
        <v>0</v>
      </c>
      <c r="H833">
        <v>3</v>
      </c>
      <c r="I833">
        <v>7</v>
      </c>
      <c r="J833">
        <v>0.65</v>
      </c>
      <c r="K833">
        <v>5.52435302734375</v>
      </c>
      <c r="L833" s="7">
        <v>4.7937297821044904</v>
      </c>
      <c r="M833">
        <v>5.3135871887206996</v>
      </c>
      <c r="N833">
        <v>3.17806053161621</v>
      </c>
      <c r="O833">
        <v>0</v>
      </c>
      <c r="P833">
        <v>0</v>
      </c>
      <c r="Q833">
        <v>9</v>
      </c>
      <c r="R833" s="12">
        <v>0</v>
      </c>
      <c r="S833" s="12">
        <f t="shared" si="12"/>
        <v>0</v>
      </c>
      <c r="T833">
        <v>1.52419853210449</v>
      </c>
      <c r="U833">
        <v>1.5414785146713299</v>
      </c>
      <c r="V833">
        <v>1.25931715965271</v>
      </c>
      <c r="W833" s="13">
        <v>0.282161355018616</v>
      </c>
      <c r="X833">
        <v>0.264881372451782</v>
      </c>
      <c r="Y833">
        <v>0.264881372451782</v>
      </c>
      <c r="Z833">
        <v>0</v>
      </c>
      <c r="AA833">
        <v>0.9</v>
      </c>
      <c r="AB833">
        <v>1</v>
      </c>
      <c r="AC833">
        <v>0.94736842105263197</v>
      </c>
      <c r="AD833">
        <v>0.1</v>
      </c>
      <c r="AE833">
        <v>0.9</v>
      </c>
    </row>
    <row r="834" spans="1:31" x14ac:dyDescent="0.15">
      <c r="A834" s="4">
        <v>570</v>
      </c>
      <c r="B834">
        <v>13</v>
      </c>
      <c r="C834">
        <v>7</v>
      </c>
      <c r="D834">
        <v>10</v>
      </c>
      <c r="E834">
        <v>10</v>
      </c>
      <c r="F834">
        <v>10</v>
      </c>
      <c r="G834">
        <v>0</v>
      </c>
      <c r="H834">
        <v>3</v>
      </c>
      <c r="I834">
        <v>7</v>
      </c>
      <c r="J834">
        <v>0.65</v>
      </c>
      <c r="K834">
        <v>5.8188896179199201</v>
      </c>
      <c r="L834" s="7">
        <v>4.8000411987304696</v>
      </c>
      <c r="M834">
        <v>5.1998977661132804</v>
      </c>
      <c r="N834">
        <v>3.9673900604247998</v>
      </c>
      <c r="O834">
        <v>0</v>
      </c>
      <c r="P834">
        <v>0</v>
      </c>
      <c r="Q834">
        <v>9</v>
      </c>
      <c r="R834" s="12">
        <v>0</v>
      </c>
      <c r="S834" s="12">
        <f t="shared" ref="S834:S897" si="13">O834/E834</f>
        <v>0</v>
      </c>
      <c r="T834">
        <v>1.4097595214843699</v>
      </c>
      <c r="U834">
        <v>1.4305566549301101</v>
      </c>
      <c r="V834">
        <v>1.1714627742767301</v>
      </c>
      <c r="W834" s="13">
        <v>0.25909388065338101</v>
      </c>
      <c r="X834">
        <v>0.23829674720764199</v>
      </c>
      <c r="Y834">
        <v>0.23829674720764199</v>
      </c>
      <c r="Z834">
        <v>0</v>
      </c>
      <c r="AA834">
        <v>0.9</v>
      </c>
      <c r="AB834">
        <v>1</v>
      </c>
      <c r="AC834">
        <v>0.94736842105263197</v>
      </c>
      <c r="AD834">
        <v>0.1</v>
      </c>
      <c r="AE834">
        <v>0.9</v>
      </c>
    </row>
    <row r="835" spans="1:31" x14ac:dyDescent="0.15">
      <c r="A835" s="4">
        <v>794</v>
      </c>
      <c r="B835">
        <v>11</v>
      </c>
      <c r="C835">
        <v>9</v>
      </c>
      <c r="D835">
        <v>10</v>
      </c>
      <c r="E835">
        <v>10</v>
      </c>
      <c r="F835">
        <v>10</v>
      </c>
      <c r="G835">
        <v>0</v>
      </c>
      <c r="H835">
        <v>1</v>
      </c>
      <c r="I835">
        <v>9</v>
      </c>
      <c r="J835">
        <v>0.55000000000000004</v>
      </c>
      <c r="K835">
        <v>4.9308834075927699</v>
      </c>
      <c r="L835" s="7">
        <v>4.8005237579345703</v>
      </c>
      <c r="M835">
        <v>9.1999721527099592</v>
      </c>
      <c r="N835">
        <v>6.1918849945068404</v>
      </c>
      <c r="O835">
        <v>0</v>
      </c>
      <c r="P835">
        <v>0</v>
      </c>
      <c r="Q835">
        <v>7</v>
      </c>
      <c r="R835" s="12">
        <v>0</v>
      </c>
      <c r="S835" s="12">
        <f t="shared" si="13"/>
        <v>0</v>
      </c>
      <c r="T835">
        <v>1.1304168701171899</v>
      </c>
      <c r="U835">
        <v>1.1967792510986299</v>
      </c>
      <c r="V835">
        <v>0.92333966493606601</v>
      </c>
      <c r="W835" s="13">
        <v>0.27343958616256703</v>
      </c>
      <c r="X835">
        <v>0.20707720518112199</v>
      </c>
      <c r="Y835">
        <v>0.20707720518112199</v>
      </c>
      <c r="Z835">
        <v>0</v>
      </c>
      <c r="AA835">
        <v>0.7</v>
      </c>
      <c r="AB835">
        <v>1</v>
      </c>
      <c r="AC835">
        <v>0.82352941176470595</v>
      </c>
      <c r="AD835">
        <v>0.3</v>
      </c>
      <c r="AE835">
        <v>0.7</v>
      </c>
    </row>
    <row r="836" spans="1:31" x14ac:dyDescent="0.15">
      <c r="A836" s="4">
        <v>449</v>
      </c>
      <c r="B836">
        <v>11</v>
      </c>
      <c r="C836">
        <v>9</v>
      </c>
      <c r="D836">
        <v>10</v>
      </c>
      <c r="E836">
        <v>10</v>
      </c>
      <c r="F836">
        <v>10</v>
      </c>
      <c r="G836">
        <v>0</v>
      </c>
      <c r="H836">
        <v>1</v>
      </c>
      <c r="I836">
        <v>9</v>
      </c>
      <c r="J836">
        <v>0.55000000000000004</v>
      </c>
      <c r="K836">
        <v>5.3996410369873002</v>
      </c>
      <c r="L836" s="7">
        <v>4.8014621734619096</v>
      </c>
      <c r="M836">
        <v>7.0481109619140598</v>
      </c>
      <c r="N836">
        <v>8.4780426025390607</v>
      </c>
      <c r="O836">
        <v>0</v>
      </c>
      <c r="P836">
        <v>0</v>
      </c>
      <c r="Q836">
        <v>8</v>
      </c>
      <c r="R836" s="12">
        <v>0</v>
      </c>
      <c r="S836" s="12">
        <f t="shared" si="13"/>
        <v>0</v>
      </c>
      <c r="T836">
        <v>1.25810050964355</v>
      </c>
      <c r="U836">
        <v>1.1673889160156199</v>
      </c>
      <c r="V836">
        <v>1.0252326726913401</v>
      </c>
      <c r="W836" s="13">
        <v>0.14215624332428001</v>
      </c>
      <c r="X836">
        <v>0.23286783695221</v>
      </c>
      <c r="Y836">
        <v>0.23286783695221</v>
      </c>
      <c r="Z836">
        <v>0</v>
      </c>
      <c r="AA836">
        <v>0.8</v>
      </c>
      <c r="AB836">
        <v>1</v>
      </c>
      <c r="AC836">
        <v>0.88888888888888895</v>
      </c>
      <c r="AD836">
        <v>0.2</v>
      </c>
      <c r="AE836">
        <v>0.8</v>
      </c>
    </row>
    <row r="837" spans="1:31" x14ac:dyDescent="0.15">
      <c r="A837" s="4">
        <v>607</v>
      </c>
      <c r="B837">
        <v>11</v>
      </c>
      <c r="C837">
        <v>9</v>
      </c>
      <c r="D837">
        <v>10</v>
      </c>
      <c r="E837">
        <v>10</v>
      </c>
      <c r="F837">
        <v>10</v>
      </c>
      <c r="G837">
        <v>0</v>
      </c>
      <c r="H837">
        <v>1</v>
      </c>
      <c r="I837">
        <v>9</v>
      </c>
      <c r="J837">
        <v>0.55000000000000004</v>
      </c>
      <c r="K837">
        <v>5.6619815826415998</v>
      </c>
      <c r="L837" s="7">
        <v>4.8038883209228498</v>
      </c>
      <c r="M837">
        <v>4.7463493347168004</v>
      </c>
      <c r="N837">
        <v>8.5170135498046893</v>
      </c>
      <c r="O837">
        <v>1</v>
      </c>
      <c r="P837">
        <v>1</v>
      </c>
      <c r="Q837">
        <v>11</v>
      </c>
      <c r="R837" s="12">
        <v>9.0899999999999995E-2</v>
      </c>
      <c r="S837" s="12">
        <f t="shared" si="13"/>
        <v>0.1</v>
      </c>
      <c r="T837">
        <v>1.6791191101074201</v>
      </c>
      <c r="U837">
        <v>1.4201602935791</v>
      </c>
      <c r="V837">
        <v>1.3582627773284901</v>
      </c>
      <c r="W837" s="13">
        <v>6.18975162506104E-2</v>
      </c>
      <c r="X837">
        <v>0.320856332778931</v>
      </c>
      <c r="Y837">
        <v>0.320856332778931</v>
      </c>
      <c r="Z837">
        <v>0.1</v>
      </c>
      <c r="AA837">
        <v>1</v>
      </c>
      <c r="AB837">
        <v>0.90909090909090895</v>
      </c>
      <c r="AC837">
        <v>0.952380952380952</v>
      </c>
      <c r="AD837">
        <v>0</v>
      </c>
      <c r="AE837">
        <v>0.9</v>
      </c>
    </row>
    <row r="838" spans="1:31" x14ac:dyDescent="0.15">
      <c r="A838" s="4">
        <v>439</v>
      </c>
      <c r="B838">
        <v>12</v>
      </c>
      <c r="C838">
        <v>8</v>
      </c>
      <c r="D838">
        <v>10</v>
      </c>
      <c r="E838">
        <v>10</v>
      </c>
      <c r="F838">
        <v>10</v>
      </c>
      <c r="G838">
        <v>0</v>
      </c>
      <c r="H838">
        <v>2</v>
      </c>
      <c r="I838">
        <v>8</v>
      </c>
      <c r="J838">
        <v>0.6</v>
      </c>
      <c r="K838">
        <v>6.0493450164794904</v>
      </c>
      <c r="L838" s="7">
        <v>4.8051490783691397</v>
      </c>
      <c r="M838">
        <v>4.1259384155273402</v>
      </c>
      <c r="N838">
        <v>5.37196922302246</v>
      </c>
      <c r="O838">
        <v>1</v>
      </c>
      <c r="P838">
        <v>1</v>
      </c>
      <c r="Q838">
        <v>10</v>
      </c>
      <c r="R838" s="12">
        <v>0.1</v>
      </c>
      <c r="S838" s="12">
        <f t="shared" si="13"/>
        <v>0.1</v>
      </c>
      <c r="T838">
        <v>1.60184478759766</v>
      </c>
      <c r="U838">
        <v>1.5061206817627</v>
      </c>
      <c r="V838">
        <v>1.29638028144836</v>
      </c>
      <c r="W838" s="13">
        <v>0.209740400314331</v>
      </c>
      <c r="X838">
        <v>0.30546450614929199</v>
      </c>
      <c r="Y838">
        <v>0.30546450614929199</v>
      </c>
      <c r="Z838">
        <v>0.1</v>
      </c>
      <c r="AA838">
        <v>0.9</v>
      </c>
      <c r="AB838">
        <v>0.9</v>
      </c>
      <c r="AC838">
        <v>0.9</v>
      </c>
      <c r="AD838">
        <v>0.1</v>
      </c>
      <c r="AE838">
        <v>0.8</v>
      </c>
    </row>
    <row r="839" spans="1:31" x14ac:dyDescent="0.15">
      <c r="A839" s="4">
        <v>748</v>
      </c>
      <c r="B839">
        <v>13</v>
      </c>
      <c r="C839">
        <v>7</v>
      </c>
      <c r="D839">
        <v>10</v>
      </c>
      <c r="E839">
        <v>10</v>
      </c>
      <c r="F839">
        <v>10</v>
      </c>
      <c r="G839">
        <v>0</v>
      </c>
      <c r="H839">
        <v>3</v>
      </c>
      <c r="I839">
        <v>7</v>
      </c>
      <c r="J839">
        <v>0.65</v>
      </c>
      <c r="K839">
        <v>5.6582221984863299</v>
      </c>
      <c r="L839" s="7">
        <v>4.8055286407470703</v>
      </c>
      <c r="M839">
        <v>5.4880294799804696</v>
      </c>
      <c r="N839">
        <v>3.8173122406005899</v>
      </c>
      <c r="O839">
        <v>0</v>
      </c>
      <c r="P839">
        <v>0</v>
      </c>
      <c r="Q839">
        <v>10</v>
      </c>
      <c r="R839" s="12">
        <v>0</v>
      </c>
      <c r="S839" s="12">
        <f t="shared" si="13"/>
        <v>0</v>
      </c>
      <c r="T839">
        <v>1.3590068817138701</v>
      </c>
      <c r="U839">
        <v>1.3807836771011399</v>
      </c>
      <c r="V839">
        <v>1.10887503623962</v>
      </c>
      <c r="W839" s="13">
        <v>0.27190864086151101</v>
      </c>
      <c r="X839">
        <v>0.250131845474243</v>
      </c>
      <c r="Y839">
        <v>0.250131845474243</v>
      </c>
      <c r="Z839">
        <v>0</v>
      </c>
      <c r="AA839">
        <v>1</v>
      </c>
      <c r="AB839">
        <v>1</v>
      </c>
      <c r="AC839">
        <v>1</v>
      </c>
      <c r="AD839">
        <v>0</v>
      </c>
      <c r="AE839">
        <v>1</v>
      </c>
    </row>
    <row r="840" spans="1:31" x14ac:dyDescent="0.15">
      <c r="A840" s="4">
        <v>363</v>
      </c>
      <c r="B840">
        <v>11</v>
      </c>
      <c r="C840">
        <v>9</v>
      </c>
      <c r="D840">
        <v>10</v>
      </c>
      <c r="E840">
        <v>10</v>
      </c>
      <c r="F840">
        <v>10</v>
      </c>
      <c r="G840">
        <v>0</v>
      </c>
      <c r="H840">
        <v>1</v>
      </c>
      <c r="I840">
        <v>9</v>
      </c>
      <c r="J840">
        <v>0.55000000000000004</v>
      </c>
      <c r="K840">
        <v>5.1446189880371103</v>
      </c>
      <c r="L840" s="7">
        <v>4.8236198425293004</v>
      </c>
      <c r="M840">
        <v>8.5200710296630895</v>
      </c>
      <c r="N840">
        <v>7.3171405792236301</v>
      </c>
      <c r="O840">
        <v>0</v>
      </c>
      <c r="P840">
        <v>0</v>
      </c>
      <c r="Q840">
        <v>9</v>
      </c>
      <c r="R840" s="12">
        <v>0</v>
      </c>
      <c r="S840" s="12">
        <f t="shared" si="13"/>
        <v>0</v>
      </c>
      <c r="T840">
        <v>1.1249942779541</v>
      </c>
      <c r="U840">
        <v>1.15530204772949</v>
      </c>
      <c r="V840">
        <v>0.92043054103851296</v>
      </c>
      <c r="W840" s="13">
        <v>0.234871506690979</v>
      </c>
      <c r="X840">
        <v>0.20456373691558799</v>
      </c>
      <c r="Y840">
        <v>0.20456373691558799</v>
      </c>
      <c r="Z840">
        <v>0</v>
      </c>
      <c r="AA840">
        <v>0.9</v>
      </c>
      <c r="AB840">
        <v>1</v>
      </c>
      <c r="AC840">
        <v>0.94736842105263197</v>
      </c>
      <c r="AD840">
        <v>0.1</v>
      </c>
      <c r="AE840">
        <v>0.9</v>
      </c>
    </row>
    <row r="841" spans="1:31" x14ac:dyDescent="0.15">
      <c r="A841" s="4">
        <v>308</v>
      </c>
      <c r="B841">
        <v>11</v>
      </c>
      <c r="C841">
        <v>9</v>
      </c>
      <c r="D841">
        <v>10</v>
      </c>
      <c r="E841">
        <v>10</v>
      </c>
      <c r="F841">
        <v>10</v>
      </c>
      <c r="G841">
        <v>0</v>
      </c>
      <c r="H841">
        <v>1</v>
      </c>
      <c r="I841">
        <v>9</v>
      </c>
      <c r="J841">
        <v>0.55000000000000004</v>
      </c>
      <c r="K841">
        <v>5.3177032470703098</v>
      </c>
      <c r="L841" s="7">
        <v>4.8272476196289098</v>
      </c>
      <c r="M841">
        <v>7.6337261199951199</v>
      </c>
      <c r="N841">
        <v>8.0228576660156197</v>
      </c>
      <c r="O841">
        <v>0</v>
      </c>
      <c r="P841">
        <v>0</v>
      </c>
      <c r="Q841">
        <v>5</v>
      </c>
      <c r="R841" s="12">
        <v>0</v>
      </c>
      <c r="S841" s="12">
        <f t="shared" si="13"/>
        <v>0</v>
      </c>
      <c r="T841">
        <v>1.35099220275879</v>
      </c>
      <c r="U841">
        <v>1.2902698516845701</v>
      </c>
      <c r="V841">
        <v>1.10474145412445</v>
      </c>
      <c r="W841" s="13">
        <v>0.18552839756011999</v>
      </c>
      <c r="X841">
        <v>0.24625074863433799</v>
      </c>
      <c r="Y841">
        <v>0.24625074863433799</v>
      </c>
      <c r="Z841">
        <v>0</v>
      </c>
      <c r="AA841">
        <v>0.5</v>
      </c>
      <c r="AB841">
        <v>1</v>
      </c>
      <c r="AC841">
        <v>0.66666666666666696</v>
      </c>
      <c r="AD841">
        <v>0.5</v>
      </c>
      <c r="AE841">
        <v>0.5</v>
      </c>
    </row>
    <row r="842" spans="1:31" x14ac:dyDescent="0.15">
      <c r="A842" s="4">
        <v>800</v>
      </c>
      <c r="B842">
        <v>11</v>
      </c>
      <c r="C842">
        <v>9</v>
      </c>
      <c r="D842">
        <v>10</v>
      </c>
      <c r="E842">
        <v>10</v>
      </c>
      <c r="F842">
        <v>10</v>
      </c>
      <c r="G842">
        <v>0</v>
      </c>
      <c r="H842">
        <v>1</v>
      </c>
      <c r="I842">
        <v>9</v>
      </c>
      <c r="J842">
        <v>0.55000000000000004</v>
      </c>
      <c r="K842">
        <v>4.9737033843994096</v>
      </c>
      <c r="L842" s="7">
        <v>4.8281326293945304</v>
      </c>
      <c r="M842">
        <v>9.1624450683593697</v>
      </c>
      <c r="N842">
        <v>6.2715930938720703</v>
      </c>
      <c r="O842">
        <v>0</v>
      </c>
      <c r="P842">
        <v>0</v>
      </c>
      <c r="Q842">
        <v>8</v>
      </c>
      <c r="R842" s="12">
        <v>0</v>
      </c>
      <c r="S842" s="12">
        <f t="shared" si="13"/>
        <v>0</v>
      </c>
      <c r="T842">
        <v>1.0968055725097701</v>
      </c>
      <c r="U842">
        <v>1.1585578918457</v>
      </c>
      <c r="V842">
        <v>0.90635377168655396</v>
      </c>
      <c r="W842" s="13">
        <v>0.252204120159149</v>
      </c>
      <c r="X842">
        <v>0.190451800823212</v>
      </c>
      <c r="Y842">
        <v>0.190451800823212</v>
      </c>
      <c r="Z842">
        <v>0</v>
      </c>
      <c r="AA842">
        <v>0.8</v>
      </c>
      <c r="AB842">
        <v>1</v>
      </c>
      <c r="AC842">
        <v>0.88888888888888895</v>
      </c>
      <c r="AD842">
        <v>0.2</v>
      </c>
      <c r="AE842">
        <v>0.8</v>
      </c>
    </row>
    <row r="843" spans="1:31" x14ac:dyDescent="0.15">
      <c r="A843" s="4">
        <v>551</v>
      </c>
      <c r="B843">
        <v>12</v>
      </c>
      <c r="C843">
        <v>8</v>
      </c>
      <c r="D843">
        <v>10</v>
      </c>
      <c r="E843">
        <v>10</v>
      </c>
      <c r="F843">
        <v>10</v>
      </c>
      <c r="G843">
        <v>0</v>
      </c>
      <c r="H843">
        <v>2</v>
      </c>
      <c r="I843">
        <v>8</v>
      </c>
      <c r="J843">
        <v>0.6</v>
      </c>
      <c r="K843">
        <v>5.1748046875</v>
      </c>
      <c r="L843" s="7">
        <v>4.8329105377197301</v>
      </c>
      <c r="M843">
        <v>6.2384090423584002</v>
      </c>
      <c r="N843">
        <v>3.46634101867676</v>
      </c>
      <c r="O843">
        <v>0</v>
      </c>
      <c r="P843">
        <v>0</v>
      </c>
      <c r="Q843">
        <v>6</v>
      </c>
      <c r="R843" s="12">
        <v>0</v>
      </c>
      <c r="S843" s="12">
        <f t="shared" si="13"/>
        <v>0</v>
      </c>
      <c r="T843">
        <v>1.2274627685546899</v>
      </c>
      <c r="U843">
        <v>1.2674312591552701</v>
      </c>
      <c r="V843">
        <v>1.0329275131225599</v>
      </c>
      <c r="W843" s="13">
        <v>0.23450374603271501</v>
      </c>
      <c r="X843">
        <v>0.19453525543212899</v>
      </c>
      <c r="Y843">
        <v>0.19453525543212899</v>
      </c>
      <c r="Z843">
        <v>0</v>
      </c>
      <c r="AA843">
        <v>0.6</v>
      </c>
      <c r="AB843">
        <v>1</v>
      </c>
      <c r="AC843">
        <v>0.75</v>
      </c>
      <c r="AD843">
        <v>0.4</v>
      </c>
      <c r="AE843">
        <v>0.6</v>
      </c>
    </row>
    <row r="844" spans="1:31" x14ac:dyDescent="0.15">
      <c r="A844" s="4">
        <v>988</v>
      </c>
      <c r="B844">
        <v>11</v>
      </c>
      <c r="C844">
        <v>9</v>
      </c>
      <c r="D844">
        <v>10</v>
      </c>
      <c r="E844">
        <v>10</v>
      </c>
      <c r="F844">
        <v>10</v>
      </c>
      <c r="G844">
        <v>0</v>
      </c>
      <c r="H844">
        <v>1</v>
      </c>
      <c r="I844">
        <v>9</v>
      </c>
      <c r="J844">
        <v>0.55000000000000004</v>
      </c>
      <c r="K844">
        <v>4.9277324676513699</v>
      </c>
      <c r="L844" s="7">
        <v>4.8331794738769496</v>
      </c>
      <c r="M844">
        <v>9.5303974151611293</v>
      </c>
      <c r="N844">
        <v>6.1646537780761701</v>
      </c>
      <c r="O844">
        <v>0</v>
      </c>
      <c r="P844">
        <v>0</v>
      </c>
      <c r="Q844">
        <v>8</v>
      </c>
      <c r="R844" s="12">
        <v>0</v>
      </c>
      <c r="S844" s="12">
        <f t="shared" si="13"/>
        <v>0</v>
      </c>
      <c r="T844">
        <v>1.3172740936279299</v>
      </c>
      <c r="U844">
        <v>1.3853302001953101</v>
      </c>
      <c r="V844">
        <v>1.06588900089264</v>
      </c>
      <c r="W844" s="13">
        <v>0.31944119930267301</v>
      </c>
      <c r="X844">
        <v>0.25138509273529103</v>
      </c>
      <c r="Y844">
        <v>0.25138509273529103</v>
      </c>
      <c r="Z844">
        <v>0</v>
      </c>
      <c r="AA844">
        <v>0.8</v>
      </c>
      <c r="AB844">
        <v>1</v>
      </c>
      <c r="AC844">
        <v>0.88888888888888895</v>
      </c>
      <c r="AD844">
        <v>0.2</v>
      </c>
      <c r="AE844">
        <v>0.8</v>
      </c>
    </row>
    <row r="845" spans="1:31" x14ac:dyDescent="0.15">
      <c r="A845" s="4">
        <v>274</v>
      </c>
      <c r="B845">
        <v>9</v>
      </c>
      <c r="C845">
        <v>11</v>
      </c>
      <c r="D845">
        <v>10</v>
      </c>
      <c r="E845">
        <v>10</v>
      </c>
      <c r="F845">
        <v>8</v>
      </c>
      <c r="G845">
        <v>2</v>
      </c>
      <c r="H845">
        <v>1</v>
      </c>
      <c r="I845">
        <v>9</v>
      </c>
      <c r="J845">
        <v>0.45</v>
      </c>
      <c r="K845">
        <v>5.8121471405029297</v>
      </c>
      <c r="L845" s="7">
        <v>4.8344993591308603</v>
      </c>
      <c r="M845">
        <v>4.4628067016601598</v>
      </c>
      <c r="N845">
        <v>9.3634872436523402</v>
      </c>
      <c r="O845">
        <v>1</v>
      </c>
      <c r="P845">
        <v>1</v>
      </c>
      <c r="Q845">
        <v>9</v>
      </c>
      <c r="R845" s="12">
        <v>0.1111</v>
      </c>
      <c r="S845" s="12">
        <f t="shared" si="13"/>
        <v>0.1</v>
      </c>
      <c r="T845">
        <v>1.1546516418457</v>
      </c>
      <c r="U845">
        <v>0.96746063232421897</v>
      </c>
      <c r="V845">
        <v>1.0175075531005899</v>
      </c>
      <c r="W845" s="13">
        <v>5.0046920776367201E-2</v>
      </c>
      <c r="X845">
        <v>0.13714408874511699</v>
      </c>
      <c r="Y845">
        <v>0.13714408874511699</v>
      </c>
      <c r="Z845">
        <v>0.1</v>
      </c>
      <c r="AA845">
        <v>0.8</v>
      </c>
      <c r="AB845">
        <v>0.88888888888888895</v>
      </c>
      <c r="AC845">
        <v>0.84210526315789502</v>
      </c>
      <c r="AD845">
        <v>0.2</v>
      </c>
      <c r="AE845">
        <v>0.7</v>
      </c>
    </row>
    <row r="846" spans="1:31" x14ac:dyDescent="0.15">
      <c r="A846" s="4">
        <v>356</v>
      </c>
      <c r="B846">
        <v>11</v>
      </c>
      <c r="C846">
        <v>9</v>
      </c>
      <c r="D846">
        <v>10</v>
      </c>
      <c r="E846">
        <v>10</v>
      </c>
      <c r="F846">
        <v>10</v>
      </c>
      <c r="G846">
        <v>0</v>
      </c>
      <c r="H846">
        <v>1</v>
      </c>
      <c r="I846">
        <v>9</v>
      </c>
      <c r="J846">
        <v>0.55000000000000004</v>
      </c>
      <c r="K846">
        <v>5.1519794464111301</v>
      </c>
      <c r="L846" s="7">
        <v>4.8374519348144496</v>
      </c>
      <c r="M846">
        <v>8.3553047180175799</v>
      </c>
      <c r="N846">
        <v>7.0539855957031197</v>
      </c>
      <c r="O846">
        <v>0</v>
      </c>
      <c r="P846">
        <v>0</v>
      </c>
      <c r="Q846">
        <v>8</v>
      </c>
      <c r="R846" s="12">
        <v>0</v>
      </c>
      <c r="S846" s="12">
        <f t="shared" si="13"/>
        <v>0</v>
      </c>
      <c r="T846">
        <v>1.11197090148926</v>
      </c>
      <c r="U846">
        <v>1.1456336975097701</v>
      </c>
      <c r="V846">
        <v>0.92981755733490001</v>
      </c>
      <c r="W846" s="13">
        <v>0.215816140174866</v>
      </c>
      <c r="X846">
        <v>0.18215334415435799</v>
      </c>
      <c r="Y846">
        <v>0.18215334415435799</v>
      </c>
      <c r="Z846">
        <v>0</v>
      </c>
      <c r="AA846">
        <v>0.8</v>
      </c>
      <c r="AB846">
        <v>1</v>
      </c>
      <c r="AC846">
        <v>0.88888888888888895</v>
      </c>
      <c r="AD846">
        <v>0.2</v>
      </c>
      <c r="AE846">
        <v>0.8</v>
      </c>
    </row>
    <row r="847" spans="1:31" x14ac:dyDescent="0.15">
      <c r="A847" s="4">
        <v>960</v>
      </c>
      <c r="B847">
        <v>11</v>
      </c>
      <c r="C847">
        <v>9</v>
      </c>
      <c r="D847">
        <v>10</v>
      </c>
      <c r="E847">
        <v>10</v>
      </c>
      <c r="F847">
        <v>9</v>
      </c>
      <c r="G847">
        <v>1</v>
      </c>
      <c r="H847">
        <v>2</v>
      </c>
      <c r="I847">
        <v>8</v>
      </c>
      <c r="J847">
        <v>0.55000000000000004</v>
      </c>
      <c r="K847">
        <v>5.2020816802978498</v>
      </c>
      <c r="L847" s="7">
        <v>4.8402099609375</v>
      </c>
      <c r="M847">
        <v>7.0379219055175799</v>
      </c>
      <c r="N847">
        <v>4.5565204620361301</v>
      </c>
      <c r="O847">
        <v>0</v>
      </c>
      <c r="P847">
        <v>0</v>
      </c>
      <c r="Q847">
        <v>9</v>
      </c>
      <c r="R847" s="12">
        <v>0</v>
      </c>
      <c r="S847" s="12">
        <f t="shared" si="13"/>
        <v>0</v>
      </c>
      <c r="T847">
        <v>1.13420486450195</v>
      </c>
      <c r="U847">
        <v>1.1797981262207</v>
      </c>
      <c r="V847">
        <v>0.94567489624023404</v>
      </c>
      <c r="W847" s="13">
        <v>0.234123229980469</v>
      </c>
      <c r="X847">
        <v>0.188529968261719</v>
      </c>
      <c r="Y847">
        <v>0.188529968261719</v>
      </c>
      <c r="Z847">
        <v>0</v>
      </c>
      <c r="AA847">
        <v>0.9</v>
      </c>
      <c r="AB847">
        <v>1</v>
      </c>
      <c r="AC847">
        <v>0.94736842105263197</v>
      </c>
      <c r="AD847">
        <v>0.1</v>
      </c>
      <c r="AE847">
        <v>0.9</v>
      </c>
    </row>
    <row r="848" spans="1:31" x14ac:dyDescent="0.15">
      <c r="A848" s="4">
        <v>179</v>
      </c>
      <c r="B848">
        <v>11</v>
      </c>
      <c r="C848">
        <v>9</v>
      </c>
      <c r="D848">
        <v>10</v>
      </c>
      <c r="E848">
        <v>10</v>
      </c>
      <c r="F848">
        <v>10</v>
      </c>
      <c r="G848">
        <v>0</v>
      </c>
      <c r="H848">
        <v>1</v>
      </c>
      <c r="I848">
        <v>9</v>
      </c>
      <c r="J848">
        <v>0.55000000000000004</v>
      </c>
      <c r="K848">
        <v>5.2801361083984402</v>
      </c>
      <c r="L848" s="7">
        <v>4.8413734436035201</v>
      </c>
      <c r="M848">
        <v>8.1291599273681605</v>
      </c>
      <c r="N848">
        <v>8.0407562255859393</v>
      </c>
      <c r="O848">
        <v>0</v>
      </c>
      <c r="P848">
        <v>0</v>
      </c>
      <c r="Q848">
        <v>8</v>
      </c>
      <c r="R848" s="12">
        <v>0</v>
      </c>
      <c r="S848" s="12">
        <f t="shared" si="13"/>
        <v>0</v>
      </c>
      <c r="T848">
        <v>1.2432918548584</v>
      </c>
      <c r="U848">
        <v>1.2110080718994101</v>
      </c>
      <c r="V848">
        <v>1.0145747661590601</v>
      </c>
      <c r="W848" s="13">
        <v>0.196433305740356</v>
      </c>
      <c r="X848">
        <v>0.22871708869934099</v>
      </c>
      <c r="Y848">
        <v>0.22871708869934099</v>
      </c>
      <c r="Z848">
        <v>0</v>
      </c>
      <c r="AA848">
        <v>0.8</v>
      </c>
      <c r="AB848">
        <v>1</v>
      </c>
      <c r="AC848">
        <v>0.88888888888888895</v>
      </c>
      <c r="AD848">
        <v>0.2</v>
      </c>
      <c r="AE848">
        <v>0.8</v>
      </c>
    </row>
    <row r="849" spans="1:31" x14ac:dyDescent="0.15">
      <c r="A849" s="4">
        <v>24</v>
      </c>
      <c r="B849">
        <v>13</v>
      </c>
      <c r="C849">
        <v>7</v>
      </c>
      <c r="D849">
        <v>10</v>
      </c>
      <c r="E849">
        <v>10</v>
      </c>
      <c r="F849">
        <v>10</v>
      </c>
      <c r="G849">
        <v>0</v>
      </c>
      <c r="H849">
        <v>3</v>
      </c>
      <c r="I849">
        <v>7</v>
      </c>
      <c r="J849">
        <v>0.65</v>
      </c>
      <c r="K849">
        <v>5.8043346405029297</v>
      </c>
      <c r="L849" s="7">
        <v>4.8445816040039098</v>
      </c>
      <c r="M849">
        <v>5.0663127899169904</v>
      </c>
      <c r="N849">
        <v>3.5159339904785201</v>
      </c>
      <c r="O849">
        <v>0</v>
      </c>
      <c r="P849">
        <v>0</v>
      </c>
      <c r="Q849">
        <v>8</v>
      </c>
      <c r="R849" s="12">
        <v>0</v>
      </c>
      <c r="S849" s="12">
        <f t="shared" si="13"/>
        <v>0</v>
      </c>
      <c r="T849">
        <v>1.61051368713379</v>
      </c>
      <c r="U849">
        <v>1.6023508310318</v>
      </c>
      <c r="V849">
        <v>1.31271135807037</v>
      </c>
      <c r="W849" s="13">
        <v>0.289639472961426</v>
      </c>
      <c r="X849">
        <v>0.29780232906341603</v>
      </c>
      <c r="Y849">
        <v>0.29780232906341603</v>
      </c>
      <c r="Z849">
        <v>0</v>
      </c>
      <c r="AA849">
        <v>0.8</v>
      </c>
      <c r="AB849">
        <v>1</v>
      </c>
      <c r="AC849">
        <v>0.88888888888888895</v>
      </c>
      <c r="AD849">
        <v>0.2</v>
      </c>
      <c r="AE849">
        <v>0.8</v>
      </c>
    </row>
    <row r="850" spans="1:31" x14ac:dyDescent="0.15">
      <c r="A850" s="4">
        <v>958</v>
      </c>
      <c r="B850">
        <v>12</v>
      </c>
      <c r="C850">
        <v>8</v>
      </c>
      <c r="D850">
        <v>10</v>
      </c>
      <c r="E850">
        <v>10</v>
      </c>
      <c r="F850">
        <v>10</v>
      </c>
      <c r="G850">
        <v>0</v>
      </c>
      <c r="H850">
        <v>2</v>
      </c>
      <c r="I850">
        <v>8</v>
      </c>
      <c r="J850">
        <v>0.6</v>
      </c>
      <c r="K850">
        <v>5.3049640655517596</v>
      </c>
      <c r="L850" s="7">
        <v>4.8455982208251998</v>
      </c>
      <c r="M850">
        <v>6.3762683868408203</v>
      </c>
      <c r="N850">
        <v>4.2101516723632804</v>
      </c>
      <c r="O850">
        <v>0</v>
      </c>
      <c r="P850">
        <v>0</v>
      </c>
      <c r="Q850">
        <v>8</v>
      </c>
      <c r="R850" s="12">
        <v>0</v>
      </c>
      <c r="S850" s="12">
        <f t="shared" si="13"/>
        <v>0</v>
      </c>
      <c r="T850">
        <v>1.16910171508789</v>
      </c>
      <c r="U850">
        <v>1.2185239791870099</v>
      </c>
      <c r="V850">
        <v>0.97713851928710904</v>
      </c>
      <c r="W850" s="13">
        <v>0.24138545989990201</v>
      </c>
      <c r="X850">
        <v>0.191963195800781</v>
      </c>
      <c r="Y850">
        <v>0.191963195800781</v>
      </c>
      <c r="Z850">
        <v>0</v>
      </c>
      <c r="AA850">
        <v>0.8</v>
      </c>
      <c r="AB850">
        <v>1</v>
      </c>
      <c r="AC850">
        <v>0.88888888888888895</v>
      </c>
      <c r="AD850">
        <v>0.2</v>
      </c>
      <c r="AE850">
        <v>0.8</v>
      </c>
    </row>
    <row r="851" spans="1:31" x14ac:dyDescent="0.15">
      <c r="A851" s="4">
        <v>76</v>
      </c>
      <c r="B851">
        <v>13</v>
      </c>
      <c r="C851">
        <v>7</v>
      </c>
      <c r="D851">
        <v>10</v>
      </c>
      <c r="E851">
        <v>10</v>
      </c>
      <c r="F851">
        <v>10</v>
      </c>
      <c r="G851">
        <v>0</v>
      </c>
      <c r="H851">
        <v>3</v>
      </c>
      <c r="I851">
        <v>7</v>
      </c>
      <c r="J851">
        <v>0.65</v>
      </c>
      <c r="K851">
        <v>5.4059562683105504</v>
      </c>
      <c r="L851" s="7">
        <v>4.8467178344726598</v>
      </c>
      <c r="M851">
        <v>5.5397109985351598</v>
      </c>
      <c r="N851">
        <v>2.8541240692138699</v>
      </c>
      <c r="O851">
        <v>0</v>
      </c>
      <c r="P851">
        <v>0</v>
      </c>
      <c r="Q851">
        <v>9</v>
      </c>
      <c r="R851" s="12">
        <v>0</v>
      </c>
      <c r="S851" s="12">
        <f t="shared" si="13"/>
        <v>0</v>
      </c>
      <c r="T851">
        <v>1.48920249938965</v>
      </c>
      <c r="U851">
        <v>1.5025545358657799</v>
      </c>
      <c r="V851">
        <v>1.23926293849945</v>
      </c>
      <c r="W851" s="13">
        <v>0.26329159736633301</v>
      </c>
      <c r="X851">
        <v>0.249939560890198</v>
      </c>
      <c r="Y851">
        <v>0.249939560890198</v>
      </c>
      <c r="Z851">
        <v>0</v>
      </c>
      <c r="AA851">
        <v>0.9</v>
      </c>
      <c r="AB851">
        <v>1</v>
      </c>
      <c r="AC851">
        <v>0.94736842105263197</v>
      </c>
      <c r="AD851">
        <v>0.1</v>
      </c>
      <c r="AE851">
        <v>0.9</v>
      </c>
    </row>
    <row r="852" spans="1:31" x14ac:dyDescent="0.15">
      <c r="A852" s="4">
        <v>829</v>
      </c>
      <c r="B852">
        <v>12</v>
      </c>
      <c r="C852">
        <v>8</v>
      </c>
      <c r="D852">
        <v>10</v>
      </c>
      <c r="E852">
        <v>10</v>
      </c>
      <c r="F852">
        <v>10</v>
      </c>
      <c r="G852">
        <v>0</v>
      </c>
      <c r="H852">
        <v>2</v>
      </c>
      <c r="I852">
        <v>8</v>
      </c>
      <c r="J852">
        <v>0.6</v>
      </c>
      <c r="K852">
        <v>5.1654891967773402</v>
      </c>
      <c r="L852" s="7">
        <v>4.8482112884521502</v>
      </c>
      <c r="M852">
        <v>6.8591175079345703</v>
      </c>
      <c r="N852">
        <v>4.1000404357910201</v>
      </c>
      <c r="O852">
        <v>0</v>
      </c>
      <c r="P852">
        <v>0</v>
      </c>
      <c r="Q852">
        <v>7</v>
      </c>
      <c r="R852" s="12">
        <v>0</v>
      </c>
      <c r="S852" s="12">
        <f t="shared" si="13"/>
        <v>0</v>
      </c>
      <c r="T852">
        <v>1.2302303314209</v>
      </c>
      <c r="U852">
        <v>1.2920684814453101</v>
      </c>
      <c r="V852">
        <v>1.00746178627014</v>
      </c>
      <c r="W852" s="13">
        <v>0.28460669517517101</v>
      </c>
      <c r="X852">
        <v>0.222768545150757</v>
      </c>
      <c r="Y852">
        <v>0.222768545150757</v>
      </c>
      <c r="Z852">
        <v>0</v>
      </c>
      <c r="AA852">
        <v>0.7</v>
      </c>
      <c r="AB852">
        <v>1</v>
      </c>
      <c r="AC852">
        <v>0.82352941176470595</v>
      </c>
      <c r="AD852">
        <v>0.3</v>
      </c>
      <c r="AE852">
        <v>0.7</v>
      </c>
    </row>
    <row r="853" spans="1:31" x14ac:dyDescent="0.15">
      <c r="A853" s="4">
        <v>160</v>
      </c>
      <c r="B853">
        <v>12</v>
      </c>
      <c r="C853">
        <v>8</v>
      </c>
      <c r="D853">
        <v>10</v>
      </c>
      <c r="E853">
        <v>10</v>
      </c>
      <c r="F853">
        <v>10</v>
      </c>
      <c r="G853">
        <v>0</v>
      </c>
      <c r="H853">
        <v>2</v>
      </c>
      <c r="I853">
        <v>8</v>
      </c>
      <c r="J853">
        <v>0.6</v>
      </c>
      <c r="K853">
        <v>5.2444000244140598</v>
      </c>
      <c r="L853" s="7">
        <v>4.8585510253906197</v>
      </c>
      <c r="M853">
        <v>6.5633850097656197</v>
      </c>
      <c r="N853">
        <v>4.0602970123290998</v>
      </c>
      <c r="O853">
        <v>0</v>
      </c>
      <c r="P853">
        <v>0</v>
      </c>
      <c r="Q853">
        <v>8</v>
      </c>
      <c r="R853" s="12">
        <v>0</v>
      </c>
      <c r="S853" s="12">
        <f t="shared" si="13"/>
        <v>0</v>
      </c>
      <c r="T853">
        <v>1.3119144439697299</v>
      </c>
      <c r="U853">
        <v>1.3666067123413099</v>
      </c>
      <c r="V853">
        <v>1.0758860111236599</v>
      </c>
      <c r="W853" s="13">
        <v>0.29072070121765098</v>
      </c>
      <c r="X853">
        <v>0.236028432846069</v>
      </c>
      <c r="Y853">
        <v>0.236028432846069</v>
      </c>
      <c r="Z853">
        <v>0</v>
      </c>
      <c r="AA853">
        <v>0.8</v>
      </c>
      <c r="AB853">
        <v>1</v>
      </c>
      <c r="AC853">
        <v>0.88888888888888895</v>
      </c>
      <c r="AD853">
        <v>0.2</v>
      </c>
      <c r="AE853">
        <v>0.8</v>
      </c>
    </row>
    <row r="854" spans="1:31" x14ac:dyDescent="0.15">
      <c r="A854" s="4">
        <v>595</v>
      </c>
      <c r="B854">
        <v>12</v>
      </c>
      <c r="C854">
        <v>8</v>
      </c>
      <c r="D854">
        <v>10</v>
      </c>
      <c r="E854">
        <v>10</v>
      </c>
      <c r="F854">
        <v>10</v>
      </c>
      <c r="G854">
        <v>0</v>
      </c>
      <c r="H854">
        <v>2</v>
      </c>
      <c r="I854">
        <v>8</v>
      </c>
      <c r="J854">
        <v>0.6</v>
      </c>
      <c r="K854">
        <v>6.3415145874023402</v>
      </c>
      <c r="L854" s="7">
        <v>4.8593883514404297</v>
      </c>
      <c r="M854">
        <v>4.0134773254394496</v>
      </c>
      <c r="N854">
        <v>6.3532447814941397</v>
      </c>
      <c r="O854">
        <v>1</v>
      </c>
      <c r="P854">
        <v>1</v>
      </c>
      <c r="Q854">
        <v>11</v>
      </c>
      <c r="R854" s="12">
        <v>9.0899999999999995E-2</v>
      </c>
      <c r="S854" s="12">
        <f t="shared" si="13"/>
        <v>0.1</v>
      </c>
      <c r="T854">
        <v>1.86557960510254</v>
      </c>
      <c r="U854">
        <v>1.6801300048828101</v>
      </c>
      <c r="V854">
        <v>1.5102611780166599</v>
      </c>
      <c r="W854" s="13">
        <v>0.16986882686615001</v>
      </c>
      <c r="X854">
        <v>0.35531842708587702</v>
      </c>
      <c r="Y854">
        <v>0.35531842708587702</v>
      </c>
      <c r="Z854">
        <v>0.1</v>
      </c>
      <c r="AA854">
        <v>1</v>
      </c>
      <c r="AB854">
        <v>0.90909090909090895</v>
      </c>
      <c r="AC854">
        <v>0.952380952380952</v>
      </c>
      <c r="AD854">
        <v>0</v>
      </c>
      <c r="AE854">
        <v>0.9</v>
      </c>
    </row>
    <row r="855" spans="1:31" x14ac:dyDescent="0.15">
      <c r="A855" s="4">
        <v>961</v>
      </c>
      <c r="B855">
        <v>10</v>
      </c>
      <c r="C855">
        <v>10</v>
      </c>
      <c r="D855">
        <v>10</v>
      </c>
      <c r="E855">
        <v>10</v>
      </c>
      <c r="F855">
        <v>9</v>
      </c>
      <c r="G855">
        <v>1</v>
      </c>
      <c r="H855">
        <v>1</v>
      </c>
      <c r="I855">
        <v>9</v>
      </c>
      <c r="J855">
        <v>0.5</v>
      </c>
      <c r="K855">
        <v>5.28835105895996</v>
      </c>
      <c r="L855" s="7">
        <v>4.8606586456298801</v>
      </c>
      <c r="M855">
        <v>7.9808425903320304</v>
      </c>
      <c r="N855">
        <v>7.7437896728515598</v>
      </c>
      <c r="O855">
        <v>0</v>
      </c>
      <c r="P855">
        <v>0</v>
      </c>
      <c r="Q855">
        <v>7</v>
      </c>
      <c r="R855" s="12">
        <v>0</v>
      </c>
      <c r="S855" s="12">
        <f t="shared" si="13"/>
        <v>0</v>
      </c>
      <c r="T855">
        <v>1.14042472839355</v>
      </c>
      <c r="U855">
        <v>1.11396408081055</v>
      </c>
      <c r="V855">
        <v>0.96445715427398704</v>
      </c>
      <c r="W855" s="13">
        <v>0.14950692653656</v>
      </c>
      <c r="X855">
        <v>0.17596757411956801</v>
      </c>
      <c r="Y855">
        <v>0.17596757411956801</v>
      </c>
      <c r="Z855">
        <v>0</v>
      </c>
      <c r="AA855">
        <v>0.7</v>
      </c>
      <c r="AB855">
        <v>1</v>
      </c>
      <c r="AC855">
        <v>0.82352941176470595</v>
      </c>
      <c r="AD855">
        <v>0.3</v>
      </c>
      <c r="AE855">
        <v>0.7</v>
      </c>
    </row>
    <row r="856" spans="1:31" x14ac:dyDescent="0.15">
      <c r="A856" s="4">
        <v>793</v>
      </c>
      <c r="B856">
        <v>14</v>
      </c>
      <c r="C856">
        <v>6</v>
      </c>
      <c r="D856">
        <v>10</v>
      </c>
      <c r="E856">
        <v>10</v>
      </c>
      <c r="F856">
        <v>10</v>
      </c>
      <c r="G856">
        <v>0</v>
      </c>
      <c r="H856">
        <v>4</v>
      </c>
      <c r="I856">
        <v>6</v>
      </c>
      <c r="J856">
        <v>0.7</v>
      </c>
      <c r="K856">
        <v>6.2072391510009801</v>
      </c>
      <c r="L856" s="7">
        <v>4.8631019592285201</v>
      </c>
      <c r="M856">
        <v>4.5425968170165998</v>
      </c>
      <c r="N856">
        <v>2.8261737823486301</v>
      </c>
      <c r="O856">
        <v>1</v>
      </c>
      <c r="P856">
        <v>1</v>
      </c>
      <c r="Q856">
        <v>10</v>
      </c>
      <c r="R856" s="12">
        <v>0.1</v>
      </c>
      <c r="S856" s="12">
        <f t="shared" si="13"/>
        <v>0.1</v>
      </c>
      <c r="T856">
        <v>1.6983661651611299</v>
      </c>
      <c r="U856">
        <v>1.70536088943481</v>
      </c>
      <c r="V856">
        <v>1.38032555580139</v>
      </c>
      <c r="W856" s="13">
        <v>0.32503533363342302</v>
      </c>
      <c r="X856">
        <v>0.31804060935974099</v>
      </c>
      <c r="Y856">
        <v>0.31804060935974099</v>
      </c>
      <c r="Z856">
        <v>0.1</v>
      </c>
      <c r="AA856">
        <v>0.9</v>
      </c>
      <c r="AB856">
        <v>0.9</v>
      </c>
      <c r="AC856">
        <v>0.9</v>
      </c>
      <c r="AD856">
        <v>0.1</v>
      </c>
      <c r="AE856">
        <v>0.8</v>
      </c>
    </row>
    <row r="857" spans="1:31" x14ac:dyDescent="0.15">
      <c r="A857" s="4">
        <v>889</v>
      </c>
      <c r="B857">
        <v>11</v>
      </c>
      <c r="C857">
        <v>9</v>
      </c>
      <c r="D857">
        <v>10</v>
      </c>
      <c r="E857">
        <v>10</v>
      </c>
      <c r="F857">
        <v>9</v>
      </c>
      <c r="G857">
        <v>1</v>
      </c>
      <c r="H857">
        <v>2</v>
      </c>
      <c r="I857">
        <v>8</v>
      </c>
      <c r="J857">
        <v>0.55000000000000004</v>
      </c>
      <c r="K857">
        <v>5.3909587860107404</v>
      </c>
      <c r="L857" s="7">
        <v>4.8656806945800799</v>
      </c>
      <c r="M857">
        <v>6.3341655731201199</v>
      </c>
      <c r="N857">
        <v>4.4619922637939498</v>
      </c>
      <c r="O857">
        <v>0</v>
      </c>
      <c r="P857">
        <v>0</v>
      </c>
      <c r="Q857">
        <v>9</v>
      </c>
      <c r="R857" s="12">
        <v>0</v>
      </c>
      <c r="S857" s="12">
        <f t="shared" si="13"/>
        <v>0</v>
      </c>
      <c r="T857">
        <v>1.0824394226074201</v>
      </c>
      <c r="U857">
        <v>1.1033010482788099</v>
      </c>
      <c r="V857">
        <v>0.89980351924896196</v>
      </c>
      <c r="W857" s="13">
        <v>0.203497529029846</v>
      </c>
      <c r="X857">
        <v>0.18263590335846</v>
      </c>
      <c r="Y857">
        <v>0.18263590335846</v>
      </c>
      <c r="Z857">
        <v>0</v>
      </c>
      <c r="AA857">
        <v>0.9</v>
      </c>
      <c r="AB857">
        <v>1</v>
      </c>
      <c r="AC857">
        <v>0.94736842105263197</v>
      </c>
      <c r="AD857">
        <v>0.1</v>
      </c>
      <c r="AE857">
        <v>0.9</v>
      </c>
    </row>
    <row r="858" spans="1:31" x14ac:dyDescent="0.15">
      <c r="A858" s="4">
        <v>926</v>
      </c>
      <c r="B858">
        <v>10</v>
      </c>
      <c r="C858">
        <v>10</v>
      </c>
      <c r="D858">
        <v>10</v>
      </c>
      <c r="E858">
        <v>10</v>
      </c>
      <c r="F858">
        <v>9</v>
      </c>
      <c r="G858">
        <v>1</v>
      </c>
      <c r="H858">
        <v>1</v>
      </c>
      <c r="I858">
        <v>9</v>
      </c>
      <c r="J858">
        <v>0.5</v>
      </c>
      <c r="K858">
        <v>6.0829372406005904</v>
      </c>
      <c r="L858" s="7">
        <v>4.8678150177001998</v>
      </c>
      <c r="M858">
        <v>2.1115188598632799</v>
      </c>
      <c r="N858">
        <v>9.0886802673339808</v>
      </c>
      <c r="O858">
        <v>1</v>
      </c>
      <c r="P858">
        <v>1</v>
      </c>
      <c r="Q858">
        <v>9</v>
      </c>
      <c r="R858" s="12">
        <v>0.1111</v>
      </c>
      <c r="S858" s="12">
        <f t="shared" si="13"/>
        <v>0.1</v>
      </c>
      <c r="T858">
        <v>1.5013618469238299</v>
      </c>
      <c r="U858">
        <v>1.1384696960449201</v>
      </c>
      <c r="V858">
        <v>1.2444823980331401</v>
      </c>
      <c r="W858" s="13">
        <v>0.10601270198822001</v>
      </c>
      <c r="X858">
        <v>0.25687944889068598</v>
      </c>
      <c r="Y858">
        <v>0.25687944889068598</v>
      </c>
      <c r="Z858">
        <v>0.1</v>
      </c>
      <c r="AA858">
        <v>0.8</v>
      </c>
      <c r="AB858">
        <v>0.88888888888888895</v>
      </c>
      <c r="AC858">
        <v>0.84210526315789502</v>
      </c>
      <c r="AD858">
        <v>0.2</v>
      </c>
      <c r="AE858">
        <v>0.7</v>
      </c>
    </row>
    <row r="859" spans="1:31" x14ac:dyDescent="0.15">
      <c r="A859" s="4">
        <v>75</v>
      </c>
      <c r="B859">
        <v>12</v>
      </c>
      <c r="C859">
        <v>8</v>
      </c>
      <c r="D859">
        <v>10</v>
      </c>
      <c r="E859">
        <v>10</v>
      </c>
      <c r="F859">
        <v>10</v>
      </c>
      <c r="G859">
        <v>0</v>
      </c>
      <c r="H859">
        <v>2</v>
      </c>
      <c r="I859">
        <v>8</v>
      </c>
      <c r="J859">
        <v>0.6</v>
      </c>
      <c r="K859">
        <v>5.8639144897460902</v>
      </c>
      <c r="L859" s="7">
        <v>4.87412452697754</v>
      </c>
      <c r="M859">
        <v>5.2659111022949201</v>
      </c>
      <c r="N859">
        <v>5.4386901855468697</v>
      </c>
      <c r="O859">
        <v>0</v>
      </c>
      <c r="P859">
        <v>0</v>
      </c>
      <c r="Q859">
        <v>9</v>
      </c>
      <c r="R859" s="12">
        <v>0</v>
      </c>
      <c r="S859" s="12">
        <f t="shared" si="13"/>
        <v>0</v>
      </c>
      <c r="T859">
        <v>1.4279594421386701</v>
      </c>
      <c r="U859">
        <v>1.39291572570801</v>
      </c>
      <c r="V859">
        <v>1.1706302165985101</v>
      </c>
      <c r="W859" s="13">
        <v>0.22228550910949699</v>
      </c>
      <c r="X859">
        <v>0.25732922554016102</v>
      </c>
      <c r="Y859">
        <v>0.25732922554016102</v>
      </c>
      <c r="Z859">
        <v>0</v>
      </c>
      <c r="AA859">
        <v>0.9</v>
      </c>
      <c r="AB859">
        <v>1</v>
      </c>
      <c r="AC859">
        <v>0.94736842105263197</v>
      </c>
      <c r="AD859">
        <v>0.1</v>
      </c>
      <c r="AE859">
        <v>0.9</v>
      </c>
    </row>
    <row r="860" spans="1:31" x14ac:dyDescent="0.15">
      <c r="A860" s="4">
        <v>929</v>
      </c>
      <c r="B860">
        <v>12</v>
      </c>
      <c r="C860">
        <v>8</v>
      </c>
      <c r="D860">
        <v>10</v>
      </c>
      <c r="E860">
        <v>10</v>
      </c>
      <c r="F860">
        <v>10</v>
      </c>
      <c r="G860">
        <v>0</v>
      </c>
      <c r="H860">
        <v>2</v>
      </c>
      <c r="I860">
        <v>8</v>
      </c>
      <c r="J860">
        <v>0.6</v>
      </c>
      <c r="K860">
        <v>5.2012157440185502</v>
      </c>
      <c r="L860" s="7">
        <v>4.8782043457031197</v>
      </c>
      <c r="M860">
        <v>7.3395729064941397</v>
      </c>
      <c r="N860">
        <v>4.6917610168456996</v>
      </c>
      <c r="O860">
        <v>0</v>
      </c>
      <c r="P860">
        <v>0</v>
      </c>
      <c r="Q860">
        <v>8</v>
      </c>
      <c r="R860" s="12">
        <v>0</v>
      </c>
      <c r="S860" s="12">
        <f t="shared" si="13"/>
        <v>0</v>
      </c>
      <c r="T860">
        <v>1.2323017120361299</v>
      </c>
      <c r="U860">
        <v>1.27632236480713</v>
      </c>
      <c r="V860">
        <v>1.0112956762313801</v>
      </c>
      <c r="W860" s="13">
        <v>0.26502668857574502</v>
      </c>
      <c r="X860">
        <v>0.22100603580474901</v>
      </c>
      <c r="Y860">
        <v>0.22100603580474901</v>
      </c>
      <c r="Z860">
        <v>0</v>
      </c>
      <c r="AA860">
        <v>0.8</v>
      </c>
      <c r="AB860">
        <v>1</v>
      </c>
      <c r="AC860">
        <v>0.88888888888888895</v>
      </c>
      <c r="AD860">
        <v>0.2</v>
      </c>
      <c r="AE860">
        <v>0.8</v>
      </c>
    </row>
    <row r="861" spans="1:31" x14ac:dyDescent="0.15">
      <c r="A861" s="4">
        <v>244</v>
      </c>
      <c r="B861">
        <v>12</v>
      </c>
      <c r="C861">
        <v>8</v>
      </c>
      <c r="D861">
        <v>10</v>
      </c>
      <c r="E861">
        <v>10</v>
      </c>
      <c r="F861">
        <v>10</v>
      </c>
      <c r="G861">
        <v>0</v>
      </c>
      <c r="H861">
        <v>2</v>
      </c>
      <c r="I861">
        <v>8</v>
      </c>
      <c r="J861">
        <v>0.6</v>
      </c>
      <c r="K861">
        <v>6.2065601348876998</v>
      </c>
      <c r="L861" s="7">
        <v>4.8932552337646502</v>
      </c>
      <c r="M861">
        <v>3.8125762939453098</v>
      </c>
      <c r="N861">
        <v>5.2156620025634801</v>
      </c>
      <c r="O861">
        <v>1</v>
      </c>
      <c r="P861">
        <v>1</v>
      </c>
      <c r="Q861">
        <v>11</v>
      </c>
      <c r="R861" s="12">
        <v>9.0899999999999995E-2</v>
      </c>
      <c r="S861" s="12">
        <f t="shared" si="13"/>
        <v>0.1</v>
      </c>
      <c r="T861">
        <v>1.63515853881836</v>
      </c>
      <c r="U861">
        <v>1.52410793304443</v>
      </c>
      <c r="V861">
        <v>1.32188284397125</v>
      </c>
      <c r="W861" s="13">
        <v>0.20222508907318101</v>
      </c>
      <c r="X861">
        <v>0.31327569484710699</v>
      </c>
      <c r="Y861">
        <v>0.31327569484710699</v>
      </c>
      <c r="Z861">
        <v>0.1</v>
      </c>
      <c r="AA861">
        <v>1</v>
      </c>
      <c r="AB861">
        <v>0.90909090909090895</v>
      </c>
      <c r="AC861">
        <v>0.952380952380952</v>
      </c>
      <c r="AD861">
        <v>0</v>
      </c>
      <c r="AE861">
        <v>0.9</v>
      </c>
    </row>
    <row r="862" spans="1:31" s="1" customFormat="1" x14ac:dyDescent="0.15">
      <c r="A862" s="5">
        <v>891</v>
      </c>
      <c r="B862" s="1">
        <v>14</v>
      </c>
      <c r="C862" s="1">
        <v>6</v>
      </c>
      <c r="D862" s="1">
        <v>10</v>
      </c>
      <c r="E862" s="1">
        <v>10</v>
      </c>
      <c r="F862" s="1">
        <v>10</v>
      </c>
      <c r="G862" s="1">
        <v>0</v>
      </c>
      <c r="H862" s="1">
        <v>4</v>
      </c>
      <c r="I862" s="1">
        <v>6</v>
      </c>
      <c r="J862" s="1">
        <v>0.7</v>
      </c>
      <c r="K862" s="1">
        <v>6.64742088317871</v>
      </c>
      <c r="L862" s="1">
        <v>4.8996353149414098</v>
      </c>
      <c r="M862" s="1">
        <v>4.2502155303955096</v>
      </c>
      <c r="N862" s="1">
        <v>3.2870922088622998</v>
      </c>
      <c r="O862" s="1">
        <v>1</v>
      </c>
      <c r="P862" s="1">
        <v>1</v>
      </c>
      <c r="Q862" s="1">
        <v>11</v>
      </c>
      <c r="R862" s="14">
        <v>9.0899999999999995E-2</v>
      </c>
      <c r="S862" s="14">
        <f t="shared" si="13"/>
        <v>0.1</v>
      </c>
      <c r="T862" s="1">
        <v>1.8484134674072299</v>
      </c>
      <c r="U862" s="1">
        <v>1.83244752883911</v>
      </c>
      <c r="V862" s="1">
        <v>1.4993149042129501</v>
      </c>
      <c r="W862" s="1">
        <v>0.33313262462616</v>
      </c>
      <c r="X862" s="1">
        <v>0.34909856319427501</v>
      </c>
      <c r="Y862" s="1">
        <v>0.34909856319427501</v>
      </c>
      <c r="Z862" s="1">
        <v>0.1</v>
      </c>
      <c r="AA862" s="1">
        <v>1</v>
      </c>
      <c r="AB862" s="1">
        <v>0.90909090909090895</v>
      </c>
      <c r="AC862" s="1">
        <v>0.952380952380952</v>
      </c>
      <c r="AD862" s="1">
        <v>0</v>
      </c>
      <c r="AE862" s="1">
        <v>0.9</v>
      </c>
    </row>
    <row r="863" spans="1:31" x14ac:dyDescent="0.15">
      <c r="A863" s="4">
        <v>710</v>
      </c>
      <c r="B863">
        <v>14</v>
      </c>
      <c r="C863">
        <v>6</v>
      </c>
      <c r="D863">
        <v>10</v>
      </c>
      <c r="E863">
        <v>10</v>
      </c>
      <c r="F863">
        <v>10</v>
      </c>
      <c r="G863">
        <v>0</v>
      </c>
      <c r="H863">
        <v>4</v>
      </c>
      <c r="I863">
        <v>6</v>
      </c>
      <c r="J863">
        <v>0.7</v>
      </c>
      <c r="K863">
        <v>6.6551170349121103</v>
      </c>
      <c r="L863" s="7">
        <v>4.90458106994629</v>
      </c>
      <c r="M863">
        <v>5.0330657958984402</v>
      </c>
      <c r="N863">
        <v>4.5904788970947301</v>
      </c>
      <c r="O863">
        <v>0</v>
      </c>
      <c r="P863">
        <v>0</v>
      </c>
      <c r="Q863">
        <v>8</v>
      </c>
      <c r="R863" s="12">
        <v>0</v>
      </c>
      <c r="S863" s="12">
        <f t="shared" si="13"/>
        <v>0</v>
      </c>
      <c r="T863">
        <v>1.7042102813720701</v>
      </c>
      <c r="U863">
        <v>1.6775879859924301</v>
      </c>
      <c r="V863">
        <v>1.3919208049774201</v>
      </c>
      <c r="W863" s="13">
        <v>0.28566718101501498</v>
      </c>
      <c r="X863">
        <v>0.31228947639465299</v>
      </c>
      <c r="Y863">
        <v>0.31228947639465299</v>
      </c>
      <c r="Z863">
        <v>0</v>
      </c>
      <c r="AA863">
        <v>0.8</v>
      </c>
      <c r="AB863">
        <v>1</v>
      </c>
      <c r="AC863">
        <v>0.88888888888888895</v>
      </c>
      <c r="AD863">
        <v>0.2</v>
      </c>
      <c r="AE863">
        <v>0.8</v>
      </c>
    </row>
    <row r="864" spans="1:31" x14ac:dyDescent="0.15">
      <c r="A864" s="4">
        <v>33</v>
      </c>
      <c r="B864">
        <v>10</v>
      </c>
      <c r="C864">
        <v>10</v>
      </c>
      <c r="D864">
        <v>10</v>
      </c>
      <c r="E864">
        <v>10</v>
      </c>
      <c r="F864">
        <v>9</v>
      </c>
      <c r="G864">
        <v>1</v>
      </c>
      <c r="H864">
        <v>1</v>
      </c>
      <c r="I864">
        <v>9</v>
      </c>
      <c r="J864">
        <v>0.5</v>
      </c>
      <c r="K864">
        <v>4.9833641052246103</v>
      </c>
      <c r="L864" s="7">
        <v>4.9089469909668004</v>
      </c>
      <c r="M864">
        <v>9.6054744720459002</v>
      </c>
      <c r="N864">
        <v>5.9625358581543004</v>
      </c>
      <c r="O864">
        <v>0</v>
      </c>
      <c r="P864">
        <v>0</v>
      </c>
      <c r="Q864">
        <v>8</v>
      </c>
      <c r="R864" s="12">
        <v>0</v>
      </c>
      <c r="S864" s="12">
        <f t="shared" si="13"/>
        <v>0</v>
      </c>
      <c r="T864">
        <v>1.21500396728516</v>
      </c>
      <c r="U864">
        <v>1.25657081604004</v>
      </c>
      <c r="V864">
        <v>1.02100622653961</v>
      </c>
      <c r="W864" s="13">
        <v>0.235564589500427</v>
      </c>
      <c r="X864">
        <v>0.19399774074554399</v>
      </c>
      <c r="Y864">
        <v>0.19399774074554399</v>
      </c>
      <c r="Z864">
        <v>0</v>
      </c>
      <c r="AA864">
        <v>0.8</v>
      </c>
      <c r="AB864">
        <v>1</v>
      </c>
      <c r="AC864">
        <v>0.88888888888888895</v>
      </c>
      <c r="AD864">
        <v>0.2</v>
      </c>
      <c r="AE864">
        <v>0.8</v>
      </c>
    </row>
    <row r="865" spans="1:31" x14ac:dyDescent="0.15">
      <c r="A865" s="4">
        <v>536</v>
      </c>
      <c r="B865">
        <v>12</v>
      </c>
      <c r="C865">
        <v>8</v>
      </c>
      <c r="D865">
        <v>10</v>
      </c>
      <c r="E865">
        <v>10</v>
      </c>
      <c r="F865">
        <v>10</v>
      </c>
      <c r="G865">
        <v>0</v>
      </c>
      <c r="H865">
        <v>2</v>
      </c>
      <c r="I865">
        <v>8</v>
      </c>
      <c r="J865">
        <v>0.6</v>
      </c>
      <c r="K865">
        <v>5.2057666778564498</v>
      </c>
      <c r="L865" s="7">
        <v>4.9095325469970703</v>
      </c>
      <c r="M865">
        <v>7.2112407684326199</v>
      </c>
      <c r="N865">
        <v>4.3582878112793004</v>
      </c>
      <c r="O865">
        <v>0</v>
      </c>
      <c r="P865">
        <v>0</v>
      </c>
      <c r="Q865">
        <v>8</v>
      </c>
      <c r="R865" s="12">
        <v>0</v>
      </c>
      <c r="S865" s="12">
        <f t="shared" si="13"/>
        <v>0</v>
      </c>
      <c r="T865">
        <v>1.3036594390869101</v>
      </c>
      <c r="U865">
        <v>1.3527402877807599</v>
      </c>
      <c r="V865">
        <v>1.0612106323242201</v>
      </c>
      <c r="W865" s="13">
        <v>0.29152965545654302</v>
      </c>
      <c r="X865">
        <v>0.24244880676269501</v>
      </c>
      <c r="Y865">
        <v>0.24244880676269501</v>
      </c>
      <c r="Z865">
        <v>0</v>
      </c>
      <c r="AA865">
        <v>0.8</v>
      </c>
      <c r="AB865">
        <v>1</v>
      </c>
      <c r="AC865">
        <v>0.88888888888888895</v>
      </c>
      <c r="AD865">
        <v>0.2</v>
      </c>
      <c r="AE865">
        <v>0.8</v>
      </c>
    </row>
    <row r="866" spans="1:31" x14ac:dyDescent="0.15">
      <c r="A866" s="4">
        <v>507</v>
      </c>
      <c r="B866">
        <v>13</v>
      </c>
      <c r="C866">
        <v>7</v>
      </c>
      <c r="D866">
        <v>10</v>
      </c>
      <c r="E866">
        <v>10</v>
      </c>
      <c r="F866">
        <v>10</v>
      </c>
      <c r="G866">
        <v>0</v>
      </c>
      <c r="H866">
        <v>3</v>
      </c>
      <c r="I866">
        <v>7</v>
      </c>
      <c r="J866">
        <v>0.65</v>
      </c>
      <c r="K866">
        <v>5.7323150634765598</v>
      </c>
      <c r="L866" s="7">
        <v>4.9135570526123002</v>
      </c>
      <c r="M866">
        <v>5.1922893524169904</v>
      </c>
      <c r="N866">
        <v>3.1273784637451199</v>
      </c>
      <c r="O866">
        <v>0</v>
      </c>
      <c r="P866">
        <v>0</v>
      </c>
      <c r="Q866">
        <v>10</v>
      </c>
      <c r="R866" s="12">
        <v>0</v>
      </c>
      <c r="S866" s="12">
        <f t="shared" si="13"/>
        <v>0</v>
      </c>
      <c r="T866">
        <v>1.5242900848388701</v>
      </c>
      <c r="U866">
        <v>1.54677450656891</v>
      </c>
      <c r="V866">
        <v>1.248095870018</v>
      </c>
      <c r="W866" s="13">
        <v>0.29867863655090299</v>
      </c>
      <c r="X866">
        <v>0.27619421482086198</v>
      </c>
      <c r="Y866">
        <v>0.27619421482086198</v>
      </c>
      <c r="Z866">
        <v>0</v>
      </c>
      <c r="AA866">
        <v>1</v>
      </c>
      <c r="AB866">
        <v>1</v>
      </c>
      <c r="AC866">
        <v>1</v>
      </c>
      <c r="AD866">
        <v>0</v>
      </c>
      <c r="AE866">
        <v>1</v>
      </c>
    </row>
    <row r="867" spans="1:31" x14ac:dyDescent="0.15">
      <c r="A867" s="4">
        <v>636</v>
      </c>
      <c r="B867">
        <v>12</v>
      </c>
      <c r="C867">
        <v>8</v>
      </c>
      <c r="D867">
        <v>10</v>
      </c>
      <c r="E867">
        <v>10</v>
      </c>
      <c r="F867">
        <v>9</v>
      </c>
      <c r="G867">
        <v>1</v>
      </c>
      <c r="H867">
        <v>3</v>
      </c>
      <c r="I867">
        <v>7</v>
      </c>
      <c r="J867">
        <v>0.6</v>
      </c>
      <c r="K867">
        <v>6.6260623931884801</v>
      </c>
      <c r="L867" s="7">
        <v>4.9276981353759801</v>
      </c>
      <c r="M867">
        <v>3.9160823822021502</v>
      </c>
      <c r="N867">
        <v>4.2160472869873002</v>
      </c>
      <c r="O867">
        <v>1</v>
      </c>
      <c r="P867">
        <v>1</v>
      </c>
      <c r="Q867">
        <v>10</v>
      </c>
      <c r="R867" s="12">
        <v>0.1</v>
      </c>
      <c r="S867" s="12">
        <f t="shared" si="13"/>
        <v>0.1</v>
      </c>
      <c r="T867">
        <v>1.55061531066895</v>
      </c>
      <c r="U867">
        <v>1.4783744812011701</v>
      </c>
      <c r="V867">
        <v>1.27735543251038</v>
      </c>
      <c r="W867" s="13">
        <v>0.20101904869079601</v>
      </c>
      <c r="X867">
        <v>0.273259878158569</v>
      </c>
      <c r="Y867">
        <v>0.273259878158569</v>
      </c>
      <c r="Z867">
        <v>0.1</v>
      </c>
      <c r="AA867">
        <v>0.9</v>
      </c>
      <c r="AB867">
        <v>0.9</v>
      </c>
      <c r="AC867">
        <v>0.9</v>
      </c>
      <c r="AD867">
        <v>0.1</v>
      </c>
      <c r="AE867">
        <v>0.8</v>
      </c>
    </row>
    <row r="868" spans="1:31" x14ac:dyDescent="0.15">
      <c r="A868" s="4">
        <v>176</v>
      </c>
      <c r="B868">
        <v>11</v>
      </c>
      <c r="C868">
        <v>9</v>
      </c>
      <c r="D868">
        <v>10</v>
      </c>
      <c r="E868">
        <v>10</v>
      </c>
      <c r="F868">
        <v>10</v>
      </c>
      <c r="G868">
        <v>0</v>
      </c>
      <c r="H868">
        <v>1</v>
      </c>
      <c r="I868">
        <v>9</v>
      </c>
      <c r="J868">
        <v>0.55000000000000004</v>
      </c>
      <c r="K868">
        <v>5.5162200927734402</v>
      </c>
      <c r="L868" s="7">
        <v>4.9320526123046902</v>
      </c>
      <c r="M868">
        <v>7.0608673095703098</v>
      </c>
      <c r="N868">
        <v>8.2070293426513707</v>
      </c>
      <c r="O868">
        <v>0</v>
      </c>
      <c r="P868">
        <v>0</v>
      </c>
      <c r="Q868">
        <v>6</v>
      </c>
      <c r="R868" s="12">
        <v>0</v>
      </c>
      <c r="S868" s="12">
        <f t="shared" si="13"/>
        <v>0</v>
      </c>
      <c r="T868">
        <v>1.39178466796875</v>
      </c>
      <c r="U868">
        <v>1.290771484375</v>
      </c>
      <c r="V868">
        <v>1.1243264675140401</v>
      </c>
      <c r="W868" s="13">
        <v>0.166445016860962</v>
      </c>
      <c r="X868">
        <v>0.26745820045471203</v>
      </c>
      <c r="Y868">
        <v>0.26745820045471203</v>
      </c>
      <c r="Z868">
        <v>0</v>
      </c>
      <c r="AA868">
        <v>0.6</v>
      </c>
      <c r="AB868">
        <v>1</v>
      </c>
      <c r="AC868">
        <v>0.75</v>
      </c>
      <c r="AD868">
        <v>0.4</v>
      </c>
      <c r="AE868">
        <v>0.6</v>
      </c>
    </row>
    <row r="869" spans="1:31" x14ac:dyDescent="0.15">
      <c r="A869" s="4">
        <v>125</v>
      </c>
      <c r="B869">
        <v>14</v>
      </c>
      <c r="C869">
        <v>6</v>
      </c>
      <c r="D869">
        <v>10</v>
      </c>
      <c r="E869">
        <v>10</v>
      </c>
      <c r="F869">
        <v>10</v>
      </c>
      <c r="G869">
        <v>0</v>
      </c>
      <c r="H869">
        <v>4</v>
      </c>
      <c r="I869">
        <v>6</v>
      </c>
      <c r="J869">
        <v>0.7</v>
      </c>
      <c r="K869">
        <v>6.3785743713378897</v>
      </c>
      <c r="L869" s="7">
        <v>4.9344673156738299</v>
      </c>
      <c r="M869">
        <v>4.8040866851806596</v>
      </c>
      <c r="N869">
        <v>3.39297294616699</v>
      </c>
      <c r="O869">
        <v>0</v>
      </c>
      <c r="P869">
        <v>0</v>
      </c>
      <c r="Q869">
        <v>8</v>
      </c>
      <c r="R869" s="12">
        <v>0</v>
      </c>
      <c r="S869" s="12">
        <f t="shared" si="13"/>
        <v>0</v>
      </c>
      <c r="T869">
        <v>1.5794582366943399</v>
      </c>
      <c r="U869">
        <v>1.59904336929321</v>
      </c>
      <c r="V869">
        <v>1.2934310436248799</v>
      </c>
      <c r="W869" s="13">
        <v>0.30561232566833502</v>
      </c>
      <c r="X869">
        <v>0.28602719306945801</v>
      </c>
      <c r="Y869">
        <v>0.28602719306945801</v>
      </c>
      <c r="Z869">
        <v>0</v>
      </c>
      <c r="AA869">
        <v>0.8</v>
      </c>
      <c r="AB869">
        <v>1</v>
      </c>
      <c r="AC869">
        <v>0.88888888888888895</v>
      </c>
      <c r="AD869">
        <v>0.2</v>
      </c>
      <c r="AE869">
        <v>0.8</v>
      </c>
    </row>
    <row r="870" spans="1:31" x14ac:dyDescent="0.15">
      <c r="A870" s="4">
        <v>99</v>
      </c>
      <c r="B870">
        <v>13</v>
      </c>
      <c r="C870">
        <v>7</v>
      </c>
      <c r="D870">
        <v>10</v>
      </c>
      <c r="E870">
        <v>10</v>
      </c>
      <c r="F870">
        <v>10</v>
      </c>
      <c r="G870">
        <v>0</v>
      </c>
      <c r="H870">
        <v>3</v>
      </c>
      <c r="I870">
        <v>7</v>
      </c>
      <c r="J870">
        <v>0.65</v>
      </c>
      <c r="K870">
        <v>6.3110179901123002</v>
      </c>
      <c r="L870" s="7">
        <v>4.9485740661621103</v>
      </c>
      <c r="M870">
        <v>4.0775299072265598</v>
      </c>
      <c r="N870">
        <v>3.2971248626709002</v>
      </c>
      <c r="O870">
        <v>1</v>
      </c>
      <c r="P870">
        <v>1</v>
      </c>
      <c r="Q870">
        <v>11</v>
      </c>
      <c r="R870" s="12">
        <v>9.0899999999999995E-2</v>
      </c>
      <c r="S870" s="12">
        <f t="shared" si="13"/>
        <v>0.1</v>
      </c>
      <c r="T870">
        <v>1.6763935089111299</v>
      </c>
      <c r="U870">
        <v>1.6509761810302701</v>
      </c>
      <c r="V870">
        <v>1.3589395284652701</v>
      </c>
      <c r="W870" s="13">
        <v>0.292036652565002</v>
      </c>
      <c r="X870">
        <v>0.31745398044586198</v>
      </c>
      <c r="Y870">
        <v>0.31745398044586198</v>
      </c>
      <c r="Z870">
        <v>0.1</v>
      </c>
      <c r="AA870">
        <v>1</v>
      </c>
      <c r="AB870">
        <v>0.90909090909090895</v>
      </c>
      <c r="AC870">
        <v>0.952380952380952</v>
      </c>
      <c r="AD870">
        <v>0</v>
      </c>
      <c r="AE870">
        <v>0.9</v>
      </c>
    </row>
    <row r="871" spans="1:31" x14ac:dyDescent="0.15">
      <c r="A871" s="4">
        <v>664</v>
      </c>
      <c r="B871">
        <v>11</v>
      </c>
      <c r="C871">
        <v>9</v>
      </c>
      <c r="D871">
        <v>10</v>
      </c>
      <c r="E871">
        <v>10</v>
      </c>
      <c r="F871">
        <v>9</v>
      </c>
      <c r="G871">
        <v>1</v>
      </c>
      <c r="H871">
        <v>2</v>
      </c>
      <c r="I871">
        <v>8</v>
      </c>
      <c r="J871">
        <v>0.55000000000000004</v>
      </c>
      <c r="K871">
        <v>6.4799747467040998</v>
      </c>
      <c r="L871" s="7">
        <v>4.9514541625976598</v>
      </c>
      <c r="M871">
        <v>3.68646240234375</v>
      </c>
      <c r="N871">
        <v>6.0613479614257804</v>
      </c>
      <c r="O871">
        <v>1</v>
      </c>
      <c r="P871">
        <v>1</v>
      </c>
      <c r="Q871">
        <v>9</v>
      </c>
      <c r="R871" s="12">
        <v>0.1111</v>
      </c>
      <c r="S871" s="12">
        <f t="shared" si="13"/>
        <v>0.1</v>
      </c>
      <c r="T871">
        <v>1.6116809844970701</v>
      </c>
      <c r="U871">
        <v>1.4346771240234399</v>
      </c>
      <c r="V871">
        <v>1.32643246650696</v>
      </c>
      <c r="W871" s="13">
        <v>0.10824465751648001</v>
      </c>
      <c r="X871">
        <v>0.28524851799011203</v>
      </c>
      <c r="Y871">
        <v>0.28524851799011203</v>
      </c>
      <c r="Z871">
        <v>0.1</v>
      </c>
      <c r="AA871">
        <v>0.8</v>
      </c>
      <c r="AB871">
        <v>0.88888888888888895</v>
      </c>
      <c r="AC871">
        <v>0.84210526315789502</v>
      </c>
      <c r="AD871">
        <v>0.2</v>
      </c>
      <c r="AE871">
        <v>0.7</v>
      </c>
    </row>
    <row r="872" spans="1:31" x14ac:dyDescent="0.15">
      <c r="A872" s="4">
        <v>191</v>
      </c>
      <c r="B872">
        <v>11</v>
      </c>
      <c r="C872">
        <v>9</v>
      </c>
      <c r="D872">
        <v>10</v>
      </c>
      <c r="E872">
        <v>10</v>
      </c>
      <c r="F872">
        <v>10</v>
      </c>
      <c r="G872">
        <v>0</v>
      </c>
      <c r="H872">
        <v>1</v>
      </c>
      <c r="I872">
        <v>9</v>
      </c>
      <c r="J872">
        <v>0.55000000000000004</v>
      </c>
      <c r="K872">
        <v>5.69350242614746</v>
      </c>
      <c r="L872" s="7">
        <v>4.9520893096923801</v>
      </c>
      <c r="M872">
        <v>6.1017189025878897</v>
      </c>
      <c r="N872">
        <v>8.6914615631103498</v>
      </c>
      <c r="O872">
        <v>1</v>
      </c>
      <c r="P872">
        <v>1</v>
      </c>
      <c r="Q872">
        <v>11</v>
      </c>
      <c r="R872" s="12">
        <v>9.0899999999999995E-2</v>
      </c>
      <c r="S872" s="12">
        <f t="shared" si="13"/>
        <v>0.1</v>
      </c>
      <c r="T872">
        <v>1.5019054412841799</v>
      </c>
      <c r="U872">
        <v>1.3394470214843699</v>
      </c>
      <c r="V872">
        <v>1.2263002395629901</v>
      </c>
      <c r="W872" s="13">
        <v>0.113146781921387</v>
      </c>
      <c r="X872">
        <v>0.27560520172119102</v>
      </c>
      <c r="Y872">
        <v>0.27560520172119102</v>
      </c>
      <c r="Z872">
        <v>0.1</v>
      </c>
      <c r="AA872">
        <v>1</v>
      </c>
      <c r="AB872">
        <v>0.90909090909090895</v>
      </c>
      <c r="AC872">
        <v>0.952380952380952</v>
      </c>
      <c r="AD872">
        <v>0</v>
      </c>
      <c r="AE872">
        <v>0.9</v>
      </c>
    </row>
    <row r="873" spans="1:31" x14ac:dyDescent="0.15">
      <c r="A873" s="4">
        <v>792</v>
      </c>
      <c r="B873">
        <v>11</v>
      </c>
      <c r="C873">
        <v>9</v>
      </c>
      <c r="D873">
        <v>10</v>
      </c>
      <c r="E873">
        <v>10</v>
      </c>
      <c r="F873">
        <v>10</v>
      </c>
      <c r="G873">
        <v>0</v>
      </c>
      <c r="H873">
        <v>1</v>
      </c>
      <c r="I873">
        <v>9</v>
      </c>
      <c r="J873">
        <v>0.55000000000000004</v>
      </c>
      <c r="K873">
        <v>5.1891632080078098</v>
      </c>
      <c r="L873" s="7">
        <v>4.9614143371581996</v>
      </c>
      <c r="M873">
        <v>9.0350494384765607</v>
      </c>
      <c r="N873">
        <v>6.8037815093994096</v>
      </c>
      <c r="O873">
        <v>0</v>
      </c>
      <c r="P873">
        <v>0</v>
      </c>
      <c r="Q873">
        <v>6</v>
      </c>
      <c r="R873" s="12">
        <v>0</v>
      </c>
      <c r="S873" s="12">
        <f t="shared" si="13"/>
        <v>0</v>
      </c>
      <c r="T873">
        <v>1.3399124145507799</v>
      </c>
      <c r="U873">
        <v>1.3749351501464799</v>
      </c>
      <c r="V873">
        <v>1.0954065322876001</v>
      </c>
      <c r="W873" s="13">
        <v>0.279528617858887</v>
      </c>
      <c r="X873">
        <v>0.24450588226318401</v>
      </c>
      <c r="Y873">
        <v>0.24450588226318401</v>
      </c>
      <c r="Z873">
        <v>0</v>
      </c>
      <c r="AA873">
        <v>0.6</v>
      </c>
      <c r="AB873">
        <v>1</v>
      </c>
      <c r="AC873">
        <v>0.75</v>
      </c>
      <c r="AD873">
        <v>0.4</v>
      </c>
      <c r="AE873">
        <v>0.6</v>
      </c>
    </row>
    <row r="874" spans="1:31" x14ac:dyDescent="0.15">
      <c r="A874" s="4">
        <v>297</v>
      </c>
      <c r="B874">
        <v>11</v>
      </c>
      <c r="C874">
        <v>9</v>
      </c>
      <c r="D874">
        <v>10</v>
      </c>
      <c r="E874">
        <v>10</v>
      </c>
      <c r="F874">
        <v>10</v>
      </c>
      <c r="G874">
        <v>0</v>
      </c>
      <c r="H874">
        <v>1</v>
      </c>
      <c r="I874">
        <v>9</v>
      </c>
      <c r="J874">
        <v>0.55000000000000004</v>
      </c>
      <c r="K874">
        <v>5.5571575164794904</v>
      </c>
      <c r="L874" s="7">
        <v>4.9705924987793004</v>
      </c>
      <c r="M874">
        <v>7.0828533172607404</v>
      </c>
      <c r="N874">
        <v>8.2126197814941406</v>
      </c>
      <c r="O874">
        <v>0</v>
      </c>
      <c r="P874">
        <v>0</v>
      </c>
      <c r="Q874">
        <v>8</v>
      </c>
      <c r="R874" s="12">
        <v>0</v>
      </c>
      <c r="S874" s="12">
        <f t="shared" si="13"/>
        <v>0</v>
      </c>
      <c r="T874">
        <v>1.4415969848632799</v>
      </c>
      <c r="U874">
        <v>1.3259868621826201</v>
      </c>
      <c r="V874">
        <v>1.153804063797</v>
      </c>
      <c r="W874" s="13">
        <v>0.17218279838562001</v>
      </c>
      <c r="X874">
        <v>0.28779292106628401</v>
      </c>
      <c r="Y874">
        <v>0.28779292106628401</v>
      </c>
      <c r="Z874">
        <v>0</v>
      </c>
      <c r="AA874">
        <v>0.8</v>
      </c>
      <c r="AB874">
        <v>1</v>
      </c>
      <c r="AC874">
        <v>0.88888888888888895</v>
      </c>
      <c r="AD874">
        <v>0.2</v>
      </c>
      <c r="AE874">
        <v>0.8</v>
      </c>
    </row>
    <row r="875" spans="1:31" x14ac:dyDescent="0.15">
      <c r="A875" s="4">
        <v>731</v>
      </c>
      <c r="B875">
        <v>13</v>
      </c>
      <c r="C875">
        <v>7</v>
      </c>
      <c r="D875">
        <v>10</v>
      </c>
      <c r="E875">
        <v>10</v>
      </c>
      <c r="F875">
        <v>10</v>
      </c>
      <c r="G875">
        <v>0</v>
      </c>
      <c r="H875">
        <v>3</v>
      </c>
      <c r="I875">
        <v>7</v>
      </c>
      <c r="J875">
        <v>0.65</v>
      </c>
      <c r="K875">
        <v>5.7295246124267596</v>
      </c>
      <c r="L875" s="7">
        <v>4.9803886413574201</v>
      </c>
      <c r="M875">
        <v>5.5307235717773402</v>
      </c>
      <c r="N875">
        <v>3.2833023071289098</v>
      </c>
      <c r="O875">
        <v>0</v>
      </c>
      <c r="P875">
        <v>0</v>
      </c>
      <c r="Q875">
        <v>9</v>
      </c>
      <c r="R875" s="12">
        <v>0</v>
      </c>
      <c r="S875" s="12">
        <f t="shared" si="13"/>
        <v>0</v>
      </c>
      <c r="T875">
        <v>1.5401592254638701</v>
      </c>
      <c r="U875">
        <v>1.57339727878571</v>
      </c>
      <c r="V875">
        <v>1.2429828643798799</v>
      </c>
      <c r="W875" s="13">
        <v>0.33041441440582298</v>
      </c>
      <c r="X875">
        <v>0.29717636108398399</v>
      </c>
      <c r="Y875">
        <v>0.29717636108398399</v>
      </c>
      <c r="Z875">
        <v>0</v>
      </c>
      <c r="AA875">
        <v>0.9</v>
      </c>
      <c r="AB875">
        <v>1</v>
      </c>
      <c r="AC875">
        <v>0.94736842105263197</v>
      </c>
      <c r="AD875">
        <v>0.1</v>
      </c>
      <c r="AE875">
        <v>0.9</v>
      </c>
    </row>
    <row r="876" spans="1:31" x14ac:dyDescent="0.15">
      <c r="A876" s="4">
        <v>138</v>
      </c>
      <c r="B876">
        <v>11</v>
      </c>
      <c r="C876">
        <v>9</v>
      </c>
      <c r="D876">
        <v>10</v>
      </c>
      <c r="E876">
        <v>10</v>
      </c>
      <c r="F876">
        <v>10</v>
      </c>
      <c r="G876">
        <v>0</v>
      </c>
      <c r="H876">
        <v>1</v>
      </c>
      <c r="I876">
        <v>9</v>
      </c>
      <c r="J876">
        <v>0.55000000000000004</v>
      </c>
      <c r="K876">
        <v>6.1091136932373002</v>
      </c>
      <c r="L876" s="7">
        <v>4.9969577789306596</v>
      </c>
      <c r="M876">
        <v>3.6711006164550799</v>
      </c>
      <c r="N876">
        <v>9.6484050750732404</v>
      </c>
      <c r="O876">
        <v>1</v>
      </c>
      <c r="P876">
        <v>1</v>
      </c>
      <c r="Q876">
        <v>10</v>
      </c>
      <c r="R876" s="12">
        <v>0.1</v>
      </c>
      <c r="S876" s="12">
        <f t="shared" si="13"/>
        <v>0.1</v>
      </c>
      <c r="T876">
        <v>1.49333572387695</v>
      </c>
      <c r="U876">
        <v>1.20723152160645</v>
      </c>
      <c r="V876">
        <v>1.23794806003571</v>
      </c>
      <c r="W876" s="13">
        <v>3.0716538429260299E-2</v>
      </c>
      <c r="X876">
        <v>0.255387663841248</v>
      </c>
      <c r="Y876">
        <v>0.255387663841248</v>
      </c>
      <c r="Z876">
        <v>0.1</v>
      </c>
      <c r="AA876">
        <v>0.9</v>
      </c>
      <c r="AB876">
        <v>0.9</v>
      </c>
      <c r="AC876">
        <v>0.9</v>
      </c>
      <c r="AD876">
        <v>0.1</v>
      </c>
      <c r="AE876">
        <v>0.8</v>
      </c>
    </row>
    <row r="877" spans="1:31" x14ac:dyDescent="0.15">
      <c r="A877" s="4">
        <v>43</v>
      </c>
      <c r="B877">
        <v>12</v>
      </c>
      <c r="C877">
        <v>8</v>
      </c>
      <c r="D877">
        <v>10</v>
      </c>
      <c r="E877">
        <v>10</v>
      </c>
      <c r="F877">
        <v>10</v>
      </c>
      <c r="G877">
        <v>0</v>
      </c>
      <c r="H877">
        <v>2</v>
      </c>
      <c r="I877">
        <v>8</v>
      </c>
      <c r="J877">
        <v>0.6</v>
      </c>
      <c r="K877">
        <v>5.6490325927734402</v>
      </c>
      <c r="L877" s="7">
        <v>4.9975357055664098</v>
      </c>
      <c r="M877">
        <v>6.5089912414550799</v>
      </c>
      <c r="N877">
        <v>5.1468124389648402</v>
      </c>
      <c r="O877">
        <v>0</v>
      </c>
      <c r="P877">
        <v>0</v>
      </c>
      <c r="Q877">
        <v>9</v>
      </c>
      <c r="R877" s="12">
        <v>0</v>
      </c>
      <c r="S877" s="12">
        <f t="shared" si="13"/>
        <v>0</v>
      </c>
      <c r="T877">
        <v>1.3671283721923799</v>
      </c>
      <c r="U877">
        <v>1.3885650634765601</v>
      </c>
      <c r="V877">
        <v>1.1193872690200799</v>
      </c>
      <c r="W877" s="13">
        <v>0.26917779445648199</v>
      </c>
      <c r="X877">
        <v>0.247741103172302</v>
      </c>
      <c r="Y877">
        <v>0.247741103172302</v>
      </c>
      <c r="Z877">
        <v>0</v>
      </c>
      <c r="AA877">
        <v>0.9</v>
      </c>
      <c r="AB877">
        <v>1</v>
      </c>
      <c r="AC877">
        <v>0.94736842105263197</v>
      </c>
      <c r="AD877">
        <v>0.1</v>
      </c>
      <c r="AE877">
        <v>0.9</v>
      </c>
    </row>
    <row r="878" spans="1:31" x14ac:dyDescent="0.15">
      <c r="A878" s="4">
        <v>781</v>
      </c>
      <c r="B878">
        <v>10</v>
      </c>
      <c r="C878">
        <v>10</v>
      </c>
      <c r="D878">
        <v>10</v>
      </c>
      <c r="E878">
        <v>10</v>
      </c>
      <c r="F878">
        <v>9</v>
      </c>
      <c r="G878">
        <v>1</v>
      </c>
      <c r="H878">
        <v>1</v>
      </c>
      <c r="I878">
        <v>9</v>
      </c>
      <c r="J878">
        <v>0.5</v>
      </c>
      <c r="K878">
        <v>5.1042900085449201</v>
      </c>
      <c r="L878" s="7">
        <v>4.9999275207519496</v>
      </c>
      <c r="M878">
        <v>9.5035457611084002</v>
      </c>
      <c r="N878">
        <v>6.0476245880126998</v>
      </c>
      <c r="O878">
        <v>0</v>
      </c>
      <c r="P878">
        <v>0</v>
      </c>
      <c r="Q878">
        <v>9</v>
      </c>
      <c r="R878" s="12">
        <v>0</v>
      </c>
      <c r="S878" s="12">
        <f t="shared" si="13"/>
        <v>0</v>
      </c>
      <c r="T878">
        <v>1.0605278015136701</v>
      </c>
      <c r="U878">
        <v>1.1184196472168</v>
      </c>
      <c r="V878">
        <v>0.88503819704055797</v>
      </c>
      <c r="W878" s="13">
        <v>0.23338145017623901</v>
      </c>
      <c r="X878">
        <v>0.17548960447311401</v>
      </c>
      <c r="Y878">
        <v>0.17548960447311401</v>
      </c>
      <c r="Z878">
        <v>0</v>
      </c>
      <c r="AA878">
        <v>0.9</v>
      </c>
      <c r="AB878">
        <v>1</v>
      </c>
      <c r="AC878">
        <v>0.94736842105263197</v>
      </c>
      <c r="AD878">
        <v>0.1</v>
      </c>
      <c r="AE878">
        <v>0.9</v>
      </c>
    </row>
    <row r="879" spans="1:31" x14ac:dyDescent="0.15">
      <c r="A879" s="4">
        <v>859</v>
      </c>
      <c r="B879">
        <v>12</v>
      </c>
      <c r="C879">
        <v>8</v>
      </c>
      <c r="D879">
        <v>10</v>
      </c>
      <c r="E879">
        <v>10</v>
      </c>
      <c r="F879">
        <v>10</v>
      </c>
      <c r="G879">
        <v>0</v>
      </c>
      <c r="H879">
        <v>2</v>
      </c>
      <c r="I879">
        <v>8</v>
      </c>
      <c r="J879">
        <v>0.6</v>
      </c>
      <c r="K879">
        <v>5.6383762359619096</v>
      </c>
      <c r="L879" s="7">
        <v>5.0086669921875</v>
      </c>
      <c r="M879">
        <v>6.0414295196533203</v>
      </c>
      <c r="N879">
        <v>4.4394855499267596</v>
      </c>
      <c r="O879">
        <v>0</v>
      </c>
      <c r="P879">
        <v>0</v>
      </c>
      <c r="Q879">
        <v>9</v>
      </c>
      <c r="R879" s="12">
        <v>0</v>
      </c>
      <c r="S879" s="12">
        <f t="shared" si="13"/>
        <v>0</v>
      </c>
      <c r="T879">
        <v>1.4305000305175799</v>
      </c>
      <c r="U879">
        <v>1.4419307708740201</v>
      </c>
      <c r="V879">
        <v>1.1474246978759799</v>
      </c>
      <c r="W879" s="13">
        <v>0.29450607299804699</v>
      </c>
      <c r="X879">
        <v>0.28307533264160201</v>
      </c>
      <c r="Y879">
        <v>0.28307533264160201</v>
      </c>
      <c r="Z879">
        <v>0</v>
      </c>
      <c r="AA879">
        <v>0.9</v>
      </c>
      <c r="AB879">
        <v>1</v>
      </c>
      <c r="AC879">
        <v>0.94736842105263197</v>
      </c>
      <c r="AD879">
        <v>0.1</v>
      </c>
      <c r="AE879">
        <v>0.9</v>
      </c>
    </row>
    <row r="880" spans="1:31" x14ac:dyDescent="0.15">
      <c r="A880" s="4">
        <v>502</v>
      </c>
      <c r="B880">
        <v>12</v>
      </c>
      <c r="C880">
        <v>8</v>
      </c>
      <c r="D880">
        <v>10</v>
      </c>
      <c r="E880">
        <v>10</v>
      </c>
      <c r="F880">
        <v>10</v>
      </c>
      <c r="G880">
        <v>0</v>
      </c>
      <c r="H880">
        <v>2</v>
      </c>
      <c r="I880">
        <v>8</v>
      </c>
      <c r="J880">
        <v>0.6</v>
      </c>
      <c r="K880">
        <v>5.4446468353271502</v>
      </c>
      <c r="L880" s="7">
        <v>5.0089302062988299</v>
      </c>
      <c r="M880">
        <v>6.5054588317871103</v>
      </c>
      <c r="N880">
        <v>4.0492439270019496</v>
      </c>
      <c r="O880">
        <v>0</v>
      </c>
      <c r="P880">
        <v>0</v>
      </c>
      <c r="Q880">
        <v>8</v>
      </c>
      <c r="R880" s="12">
        <v>0</v>
      </c>
      <c r="S880" s="12">
        <f t="shared" si="13"/>
        <v>0</v>
      </c>
      <c r="T880">
        <v>1.4317512512207</v>
      </c>
      <c r="U880">
        <v>1.4670772552490201</v>
      </c>
      <c r="V880">
        <v>1.1596317291259799</v>
      </c>
      <c r="W880" s="13">
        <v>0.30744552612304699</v>
      </c>
      <c r="X880">
        <v>0.27211952209472701</v>
      </c>
      <c r="Y880">
        <v>0.27211952209472701</v>
      </c>
      <c r="Z880">
        <v>0</v>
      </c>
      <c r="AA880">
        <v>0.8</v>
      </c>
      <c r="AB880">
        <v>1</v>
      </c>
      <c r="AC880">
        <v>0.88888888888888895</v>
      </c>
      <c r="AD880">
        <v>0.2</v>
      </c>
      <c r="AE880">
        <v>0.8</v>
      </c>
    </row>
    <row r="881" spans="1:31" x14ac:dyDescent="0.15">
      <c r="A881" s="4">
        <v>416</v>
      </c>
      <c r="B881">
        <v>14</v>
      </c>
      <c r="C881">
        <v>6</v>
      </c>
      <c r="D881">
        <v>10</v>
      </c>
      <c r="E881">
        <v>10</v>
      </c>
      <c r="F881">
        <v>10</v>
      </c>
      <c r="G881">
        <v>0</v>
      </c>
      <c r="H881">
        <v>4</v>
      </c>
      <c r="I881">
        <v>6</v>
      </c>
      <c r="J881">
        <v>0.7</v>
      </c>
      <c r="K881">
        <v>6.0920944213867196</v>
      </c>
      <c r="L881" s="7">
        <v>5.0119075775146502</v>
      </c>
      <c r="M881">
        <v>5.1597900390625</v>
      </c>
      <c r="N881">
        <v>2.9469242095947301</v>
      </c>
      <c r="O881">
        <v>0</v>
      </c>
      <c r="P881">
        <v>0</v>
      </c>
      <c r="Q881">
        <v>10</v>
      </c>
      <c r="R881" s="12">
        <v>0</v>
      </c>
      <c r="S881" s="12">
        <f t="shared" si="13"/>
        <v>0</v>
      </c>
      <c r="T881">
        <v>1.71599769592285</v>
      </c>
      <c r="U881">
        <v>1.7574977874755899</v>
      </c>
      <c r="V881">
        <v>1.3883422613143901</v>
      </c>
      <c r="W881" s="13">
        <v>0.36915552616119401</v>
      </c>
      <c r="X881">
        <v>0.32765543460845897</v>
      </c>
      <c r="Y881">
        <v>0.32765543460845897</v>
      </c>
      <c r="Z881">
        <v>0</v>
      </c>
      <c r="AA881">
        <v>1</v>
      </c>
      <c r="AB881">
        <v>1</v>
      </c>
      <c r="AC881">
        <v>1</v>
      </c>
      <c r="AD881">
        <v>0</v>
      </c>
      <c r="AE881">
        <v>1</v>
      </c>
    </row>
    <row r="882" spans="1:31" x14ac:dyDescent="0.15">
      <c r="A882" s="4">
        <v>702</v>
      </c>
      <c r="B882">
        <v>11</v>
      </c>
      <c r="C882">
        <v>9</v>
      </c>
      <c r="D882">
        <v>10</v>
      </c>
      <c r="E882">
        <v>10</v>
      </c>
      <c r="F882">
        <v>10</v>
      </c>
      <c r="G882">
        <v>0</v>
      </c>
      <c r="H882">
        <v>1</v>
      </c>
      <c r="I882">
        <v>9</v>
      </c>
      <c r="J882">
        <v>0.55000000000000004</v>
      </c>
      <c r="K882">
        <v>5.5509605407714799</v>
      </c>
      <c r="L882" s="7">
        <v>5.0132389068603498</v>
      </c>
      <c r="M882">
        <v>7.7082958221435502</v>
      </c>
      <c r="N882">
        <v>8.3717288970947301</v>
      </c>
      <c r="O882">
        <v>0</v>
      </c>
      <c r="P882">
        <v>0</v>
      </c>
      <c r="Q882">
        <v>9</v>
      </c>
      <c r="R882" s="12">
        <v>0</v>
      </c>
      <c r="S882" s="12">
        <f t="shared" si="13"/>
        <v>0</v>
      </c>
      <c r="T882">
        <v>1.3755416870117201</v>
      </c>
      <c r="U882">
        <v>1.3148250579834</v>
      </c>
      <c r="V882">
        <v>1.1254360675811801</v>
      </c>
      <c r="W882" s="13">
        <v>0.18938899040222201</v>
      </c>
      <c r="X882">
        <v>0.25010561943054199</v>
      </c>
      <c r="Y882">
        <v>0.25010561943054199</v>
      </c>
      <c r="Z882">
        <v>0</v>
      </c>
      <c r="AA882">
        <v>0.9</v>
      </c>
      <c r="AB882">
        <v>1</v>
      </c>
      <c r="AC882">
        <v>0.94736842105263197</v>
      </c>
      <c r="AD882">
        <v>0.1</v>
      </c>
      <c r="AE882">
        <v>0.9</v>
      </c>
    </row>
    <row r="883" spans="1:31" x14ac:dyDescent="0.15">
      <c r="A883" s="4">
        <v>621</v>
      </c>
      <c r="B883">
        <v>12</v>
      </c>
      <c r="C883">
        <v>8</v>
      </c>
      <c r="D883">
        <v>10</v>
      </c>
      <c r="E883">
        <v>10</v>
      </c>
      <c r="F883">
        <v>10</v>
      </c>
      <c r="G883">
        <v>0</v>
      </c>
      <c r="H883">
        <v>2</v>
      </c>
      <c r="I883">
        <v>8</v>
      </c>
      <c r="J883">
        <v>0.6</v>
      </c>
      <c r="K883">
        <v>6.8188171386718697</v>
      </c>
      <c r="L883" s="7">
        <v>5.0278301239013699</v>
      </c>
      <c r="M883">
        <v>3.6847496032714799</v>
      </c>
      <c r="N883">
        <v>7.2760715484619096</v>
      </c>
      <c r="O883">
        <v>2</v>
      </c>
      <c r="P883">
        <v>2</v>
      </c>
      <c r="Q883">
        <v>12</v>
      </c>
      <c r="R883" s="12">
        <v>0.16669999999999999</v>
      </c>
      <c r="S883" s="12">
        <f t="shared" si="13"/>
        <v>0.2</v>
      </c>
      <c r="T883">
        <v>1.9343681335449201</v>
      </c>
      <c r="U883">
        <v>1.7086610794067401</v>
      </c>
      <c r="V883">
        <v>1.57688641548157</v>
      </c>
      <c r="W883" s="13">
        <v>0.13177466392517101</v>
      </c>
      <c r="X883">
        <v>0.35748171806335399</v>
      </c>
      <c r="Y883">
        <v>0.35748171806335399</v>
      </c>
      <c r="Z883">
        <v>0.2</v>
      </c>
      <c r="AA883">
        <v>1</v>
      </c>
      <c r="AB883">
        <v>0.83333333333333304</v>
      </c>
      <c r="AC883">
        <v>0.90909090909090895</v>
      </c>
      <c r="AD883">
        <v>0</v>
      </c>
      <c r="AE883">
        <v>0.8</v>
      </c>
    </row>
    <row r="884" spans="1:31" x14ac:dyDescent="0.15">
      <c r="A884" s="4">
        <v>584</v>
      </c>
      <c r="B884">
        <v>11</v>
      </c>
      <c r="C884">
        <v>9</v>
      </c>
      <c r="D884">
        <v>10</v>
      </c>
      <c r="E884">
        <v>10</v>
      </c>
      <c r="F884">
        <v>10</v>
      </c>
      <c r="G884">
        <v>0</v>
      </c>
      <c r="H884">
        <v>1</v>
      </c>
      <c r="I884">
        <v>9</v>
      </c>
      <c r="J884">
        <v>0.55000000000000004</v>
      </c>
      <c r="K884">
        <v>5.1984310150146502</v>
      </c>
      <c r="L884" s="7">
        <v>5.0410709381103498</v>
      </c>
      <c r="M884">
        <v>9.4680709838867205</v>
      </c>
      <c r="N884">
        <v>6.4925422668456996</v>
      </c>
      <c r="O884">
        <v>0</v>
      </c>
      <c r="P884">
        <v>0</v>
      </c>
      <c r="Q884">
        <v>5</v>
      </c>
      <c r="R884" s="12">
        <v>0</v>
      </c>
      <c r="S884" s="12">
        <f t="shared" si="13"/>
        <v>0</v>
      </c>
      <c r="T884">
        <v>1.25978851318359</v>
      </c>
      <c r="U884">
        <v>1.3258132934570299</v>
      </c>
      <c r="V884">
        <v>1.0266653299331701</v>
      </c>
      <c r="W884" s="13">
        <v>0.29914796352386502</v>
      </c>
      <c r="X884">
        <v>0.233123183250427</v>
      </c>
      <c r="Y884">
        <v>0.233123183250427</v>
      </c>
      <c r="Z884">
        <v>0</v>
      </c>
      <c r="AA884">
        <v>0.5</v>
      </c>
      <c r="AB884">
        <v>1</v>
      </c>
      <c r="AC884">
        <v>0.66666666666666696</v>
      </c>
      <c r="AD884">
        <v>0.5</v>
      </c>
      <c r="AE884">
        <v>0.5</v>
      </c>
    </row>
    <row r="885" spans="1:31" x14ac:dyDescent="0.15">
      <c r="A885" s="4">
        <v>333</v>
      </c>
      <c r="B885">
        <v>14</v>
      </c>
      <c r="C885">
        <v>6</v>
      </c>
      <c r="D885">
        <v>10</v>
      </c>
      <c r="E885">
        <v>10</v>
      </c>
      <c r="F885">
        <v>9</v>
      </c>
      <c r="G885">
        <v>1</v>
      </c>
      <c r="H885">
        <v>5</v>
      </c>
      <c r="I885">
        <v>5</v>
      </c>
      <c r="J885">
        <v>0.7</v>
      </c>
      <c r="K885">
        <v>6.0986824035644496</v>
      </c>
      <c r="L885" s="7">
        <v>5.0414543151855504</v>
      </c>
      <c r="M885">
        <v>5.2697582244873002</v>
      </c>
      <c r="N885">
        <v>2.57107734680176</v>
      </c>
      <c r="O885">
        <v>0</v>
      </c>
      <c r="P885">
        <v>0</v>
      </c>
      <c r="Q885">
        <v>7</v>
      </c>
      <c r="R885" s="12">
        <v>0</v>
      </c>
      <c r="S885" s="12">
        <f t="shared" si="13"/>
        <v>0</v>
      </c>
      <c r="T885">
        <v>1.3057060241699201</v>
      </c>
      <c r="U885">
        <v>1.3290557861328101</v>
      </c>
      <c r="V885">
        <v>1.1080526113510101</v>
      </c>
      <c r="W885" s="13">
        <v>0.22100317478179901</v>
      </c>
      <c r="X885">
        <v>0.197653412818909</v>
      </c>
      <c r="Y885">
        <v>0.197653412818909</v>
      </c>
      <c r="Z885">
        <v>0</v>
      </c>
      <c r="AA885">
        <v>0.7</v>
      </c>
      <c r="AB885">
        <v>1</v>
      </c>
      <c r="AC885">
        <v>0.82352941176470595</v>
      </c>
      <c r="AD885">
        <v>0.3</v>
      </c>
      <c r="AE885">
        <v>0.7</v>
      </c>
    </row>
    <row r="886" spans="1:31" x14ac:dyDescent="0.15">
      <c r="A886" s="4">
        <v>248</v>
      </c>
      <c r="B886">
        <v>14</v>
      </c>
      <c r="C886">
        <v>6</v>
      </c>
      <c r="D886">
        <v>10</v>
      </c>
      <c r="E886">
        <v>10</v>
      </c>
      <c r="F886">
        <v>10</v>
      </c>
      <c r="G886">
        <v>0</v>
      </c>
      <c r="H886">
        <v>4</v>
      </c>
      <c r="I886">
        <v>6</v>
      </c>
      <c r="J886">
        <v>0.7</v>
      </c>
      <c r="K886">
        <v>6.66872215270996</v>
      </c>
      <c r="L886" s="7">
        <v>5.0450248718261701</v>
      </c>
      <c r="M886">
        <v>4.5838146209716797</v>
      </c>
      <c r="N886">
        <v>3.2905521392822301</v>
      </c>
      <c r="O886">
        <v>1</v>
      </c>
      <c r="P886">
        <v>1</v>
      </c>
      <c r="Q886">
        <v>11</v>
      </c>
      <c r="R886" s="12">
        <v>9.0899999999999995E-2</v>
      </c>
      <c r="S886" s="12">
        <f t="shared" si="13"/>
        <v>0.1</v>
      </c>
      <c r="T886">
        <v>1.89004325866699</v>
      </c>
      <c r="U886">
        <v>1.8871259689331099</v>
      </c>
      <c r="V886">
        <v>1.5404533147811901</v>
      </c>
      <c r="W886" s="13">
        <v>0.346672654151917</v>
      </c>
      <c r="X886">
        <v>0.349589943885803</v>
      </c>
      <c r="Y886">
        <v>0.349589943885803</v>
      </c>
      <c r="Z886">
        <v>0.1</v>
      </c>
      <c r="AA886">
        <v>1</v>
      </c>
      <c r="AB886">
        <v>0.90909090909090895</v>
      </c>
      <c r="AC886">
        <v>0.952380952380952</v>
      </c>
      <c r="AD886">
        <v>0</v>
      </c>
      <c r="AE886">
        <v>0.9</v>
      </c>
    </row>
    <row r="887" spans="1:31" s="1" customFormat="1" x14ac:dyDescent="0.15">
      <c r="A887" s="5">
        <v>976</v>
      </c>
      <c r="B887" s="1">
        <v>14</v>
      </c>
      <c r="C887" s="1">
        <v>6</v>
      </c>
      <c r="D887" s="1">
        <v>10</v>
      </c>
      <c r="E887" s="1">
        <v>10</v>
      </c>
      <c r="F887" s="1">
        <v>10</v>
      </c>
      <c r="G887" s="1">
        <v>0</v>
      </c>
      <c r="H887" s="1">
        <v>4</v>
      </c>
      <c r="I887" s="1">
        <v>6</v>
      </c>
      <c r="J887" s="1">
        <v>0.7</v>
      </c>
      <c r="K887" s="1">
        <v>6.7659931182861301</v>
      </c>
      <c r="L887" s="1">
        <v>5.0584487915039098</v>
      </c>
      <c r="M887" s="1">
        <v>4.6898727416992196</v>
      </c>
      <c r="N887" s="1">
        <v>3.6545677185058598</v>
      </c>
      <c r="O887" s="1">
        <v>0</v>
      </c>
      <c r="P887" s="1">
        <v>0</v>
      </c>
      <c r="Q887" s="1">
        <v>10</v>
      </c>
      <c r="R887" s="14">
        <v>0</v>
      </c>
      <c r="S887" s="14">
        <f t="shared" si="13"/>
        <v>0</v>
      </c>
      <c r="T887" s="1">
        <v>1.73246574401855</v>
      </c>
      <c r="U887" s="1">
        <v>1.7297234535217301</v>
      </c>
      <c r="V887" s="1">
        <v>1.4102375507354701</v>
      </c>
      <c r="W887" s="1">
        <v>0.31948590278625499</v>
      </c>
      <c r="X887" s="1">
        <v>0.322228193283081</v>
      </c>
      <c r="Y887" s="1">
        <v>0.322228193283081</v>
      </c>
      <c r="Z887" s="1">
        <v>0</v>
      </c>
      <c r="AA887" s="1">
        <v>1</v>
      </c>
      <c r="AB887" s="1">
        <v>1</v>
      </c>
      <c r="AC887" s="1">
        <v>1</v>
      </c>
      <c r="AD887" s="1">
        <v>0</v>
      </c>
      <c r="AE887" s="1">
        <v>1</v>
      </c>
    </row>
    <row r="888" spans="1:31" x14ac:dyDescent="0.15">
      <c r="A888" s="4">
        <v>994</v>
      </c>
      <c r="B888">
        <v>11</v>
      </c>
      <c r="C888">
        <v>9</v>
      </c>
      <c r="D888">
        <v>10</v>
      </c>
      <c r="E888">
        <v>10</v>
      </c>
      <c r="F888">
        <v>10</v>
      </c>
      <c r="G888">
        <v>0</v>
      </c>
      <c r="H888">
        <v>1</v>
      </c>
      <c r="I888">
        <v>9</v>
      </c>
      <c r="J888">
        <v>0.55000000000000004</v>
      </c>
      <c r="K888">
        <v>5.8407783508300799</v>
      </c>
      <c r="L888" s="7">
        <v>5.0607795715331996</v>
      </c>
      <c r="M888">
        <v>6.2361831665039098</v>
      </c>
      <c r="N888">
        <v>9.1059703826904297</v>
      </c>
      <c r="O888">
        <v>0</v>
      </c>
      <c r="P888">
        <v>0</v>
      </c>
      <c r="Q888">
        <v>8</v>
      </c>
      <c r="R888" s="12">
        <v>0</v>
      </c>
      <c r="S888" s="12">
        <f t="shared" si="13"/>
        <v>0</v>
      </c>
      <c r="T888">
        <v>1.35232925415039</v>
      </c>
      <c r="U888">
        <v>1.2186088562011701</v>
      </c>
      <c r="V888">
        <v>1.1154925823211701</v>
      </c>
      <c r="W888" s="13">
        <v>0.10311627388000499</v>
      </c>
      <c r="X888">
        <v>0.23683667182922399</v>
      </c>
      <c r="Y888">
        <v>0.23683667182922399</v>
      </c>
      <c r="Z888">
        <v>0</v>
      </c>
      <c r="AA888">
        <v>0.8</v>
      </c>
      <c r="AB888">
        <v>1</v>
      </c>
      <c r="AC888">
        <v>0.88888888888888895</v>
      </c>
      <c r="AD888">
        <v>0.2</v>
      </c>
      <c r="AE888">
        <v>0.8</v>
      </c>
    </row>
    <row r="889" spans="1:31" x14ac:dyDescent="0.15">
      <c r="A889" s="4">
        <v>864</v>
      </c>
      <c r="B889">
        <v>11</v>
      </c>
      <c r="C889">
        <v>9</v>
      </c>
      <c r="D889">
        <v>10</v>
      </c>
      <c r="E889">
        <v>10</v>
      </c>
      <c r="F889">
        <v>10</v>
      </c>
      <c r="G889">
        <v>0</v>
      </c>
      <c r="H889">
        <v>1</v>
      </c>
      <c r="I889">
        <v>9</v>
      </c>
      <c r="J889">
        <v>0.55000000000000004</v>
      </c>
      <c r="K889">
        <v>5.1927452087402299</v>
      </c>
      <c r="L889" s="7">
        <v>5.06644630432129</v>
      </c>
      <c r="M889">
        <v>9.5925426483154297</v>
      </c>
      <c r="N889">
        <v>6.2920227050781197</v>
      </c>
      <c r="O889">
        <v>0</v>
      </c>
      <c r="P889">
        <v>0</v>
      </c>
      <c r="Q889">
        <v>9</v>
      </c>
      <c r="R889" s="12">
        <v>0</v>
      </c>
      <c r="S889" s="12">
        <f t="shared" si="13"/>
        <v>0</v>
      </c>
      <c r="T889">
        <v>1.31502342224121</v>
      </c>
      <c r="U889">
        <v>1.3832893371582</v>
      </c>
      <c r="V889">
        <v>1.06036829948425</v>
      </c>
      <c r="W889" s="13">
        <v>0.32292103767394997</v>
      </c>
      <c r="X889">
        <v>0.25465512275695801</v>
      </c>
      <c r="Y889">
        <v>0.25465512275695801</v>
      </c>
      <c r="Z889">
        <v>0</v>
      </c>
      <c r="AA889">
        <v>0.9</v>
      </c>
      <c r="AB889">
        <v>1</v>
      </c>
      <c r="AC889">
        <v>0.94736842105263197</v>
      </c>
      <c r="AD889">
        <v>0.1</v>
      </c>
      <c r="AE889">
        <v>0.9</v>
      </c>
    </row>
    <row r="890" spans="1:31" x14ac:dyDescent="0.15">
      <c r="A890" s="4">
        <v>933</v>
      </c>
      <c r="B890">
        <v>11</v>
      </c>
      <c r="C890">
        <v>9</v>
      </c>
      <c r="D890">
        <v>10</v>
      </c>
      <c r="E890">
        <v>10</v>
      </c>
      <c r="F890">
        <v>9</v>
      </c>
      <c r="G890">
        <v>1</v>
      </c>
      <c r="H890">
        <v>2</v>
      </c>
      <c r="I890">
        <v>8</v>
      </c>
      <c r="J890">
        <v>0.55000000000000004</v>
      </c>
      <c r="K890">
        <v>5.6455249786376998</v>
      </c>
      <c r="L890" s="7">
        <v>5.0686912536621103</v>
      </c>
      <c r="M890">
        <v>5.7427520751953098</v>
      </c>
      <c r="N890">
        <v>3.7267417907714799</v>
      </c>
      <c r="O890">
        <v>0</v>
      </c>
      <c r="P890">
        <v>0</v>
      </c>
      <c r="Q890">
        <v>7</v>
      </c>
      <c r="R890" s="12">
        <v>0</v>
      </c>
      <c r="S890" s="12">
        <f t="shared" si="13"/>
        <v>0</v>
      </c>
      <c r="T890">
        <v>1.1929168701171899</v>
      </c>
      <c r="U890">
        <v>1.19144630432129</v>
      </c>
      <c r="V890">
        <v>1.0038750171661399</v>
      </c>
      <c r="W890" s="13">
        <v>0.18757128715515101</v>
      </c>
      <c r="X890">
        <v>0.18904185295105</v>
      </c>
      <c r="Y890">
        <v>0.18904185295105</v>
      </c>
      <c r="Z890">
        <v>0</v>
      </c>
      <c r="AA890">
        <v>0.7</v>
      </c>
      <c r="AB890">
        <v>1</v>
      </c>
      <c r="AC890">
        <v>0.82352941176470595</v>
      </c>
      <c r="AD890">
        <v>0.3</v>
      </c>
      <c r="AE890">
        <v>0.7</v>
      </c>
    </row>
    <row r="891" spans="1:31" x14ac:dyDescent="0.15">
      <c r="A891" s="4">
        <v>592</v>
      </c>
      <c r="B891">
        <v>10</v>
      </c>
      <c r="C891">
        <v>10</v>
      </c>
      <c r="D891">
        <v>10</v>
      </c>
      <c r="E891">
        <v>10</v>
      </c>
      <c r="F891">
        <v>9</v>
      </c>
      <c r="G891">
        <v>1</v>
      </c>
      <c r="H891">
        <v>1</v>
      </c>
      <c r="I891">
        <v>9</v>
      </c>
      <c r="J891">
        <v>0.5</v>
      </c>
      <c r="K891">
        <v>5.3844451904296902</v>
      </c>
      <c r="L891" s="7">
        <v>5.0768184661865199</v>
      </c>
      <c r="M891">
        <v>8.7702751159668004</v>
      </c>
      <c r="N891">
        <v>7.1801071166992196</v>
      </c>
      <c r="O891">
        <v>0</v>
      </c>
      <c r="P891">
        <v>0</v>
      </c>
      <c r="Q891">
        <v>6</v>
      </c>
      <c r="R891" s="12">
        <v>0</v>
      </c>
      <c r="S891" s="12">
        <f t="shared" si="13"/>
        <v>0</v>
      </c>
      <c r="T891">
        <v>1.1696186065673799</v>
      </c>
      <c r="U891">
        <v>1.1858444213867201</v>
      </c>
      <c r="V891">
        <v>0.98033297061920199</v>
      </c>
      <c r="W891" s="13">
        <v>0.20551145076751701</v>
      </c>
      <c r="X891">
        <v>0.18928563594818101</v>
      </c>
      <c r="Y891">
        <v>0.18928563594818101</v>
      </c>
      <c r="Z891">
        <v>0</v>
      </c>
      <c r="AA891">
        <v>0.6</v>
      </c>
      <c r="AB891">
        <v>1</v>
      </c>
      <c r="AC891">
        <v>0.75</v>
      </c>
      <c r="AD891">
        <v>0.4</v>
      </c>
      <c r="AE891">
        <v>0.6</v>
      </c>
    </row>
    <row r="892" spans="1:31" x14ac:dyDescent="0.15">
      <c r="A892" s="4">
        <v>883</v>
      </c>
      <c r="B892">
        <v>12</v>
      </c>
      <c r="C892">
        <v>8</v>
      </c>
      <c r="D892">
        <v>10</v>
      </c>
      <c r="E892">
        <v>10</v>
      </c>
      <c r="F892">
        <v>10</v>
      </c>
      <c r="G892">
        <v>0</v>
      </c>
      <c r="H892">
        <v>2</v>
      </c>
      <c r="I892">
        <v>8</v>
      </c>
      <c r="J892">
        <v>0.6</v>
      </c>
      <c r="K892">
        <v>5.4155101776123002</v>
      </c>
      <c r="L892" s="7">
        <v>5.0815448760986301</v>
      </c>
      <c r="M892">
        <v>6.5789718627929696</v>
      </c>
      <c r="N892">
        <v>3.5416011810302699</v>
      </c>
      <c r="O892">
        <v>0</v>
      </c>
      <c r="P892">
        <v>0</v>
      </c>
      <c r="Q892">
        <v>7</v>
      </c>
      <c r="R892" s="12">
        <v>0</v>
      </c>
      <c r="S892" s="12">
        <f t="shared" si="13"/>
        <v>0</v>
      </c>
      <c r="T892">
        <v>1.4081840515136701</v>
      </c>
      <c r="U892">
        <v>1.46589183807373</v>
      </c>
      <c r="V892">
        <v>1.17328548431397</v>
      </c>
      <c r="W892" s="13">
        <v>0.29260635375976601</v>
      </c>
      <c r="X892">
        <v>0.234898567199707</v>
      </c>
      <c r="Y892">
        <v>0.234898567199707</v>
      </c>
      <c r="Z892">
        <v>0</v>
      </c>
      <c r="AA892">
        <v>0.7</v>
      </c>
      <c r="AB892">
        <v>1</v>
      </c>
      <c r="AC892">
        <v>0.82352941176470595</v>
      </c>
      <c r="AD892">
        <v>0.3</v>
      </c>
      <c r="AE892">
        <v>0.7</v>
      </c>
    </row>
    <row r="893" spans="1:31" x14ac:dyDescent="0.15">
      <c r="A893" s="4">
        <v>903</v>
      </c>
      <c r="B893">
        <v>11</v>
      </c>
      <c r="C893">
        <v>9</v>
      </c>
      <c r="D893">
        <v>10</v>
      </c>
      <c r="E893">
        <v>10</v>
      </c>
      <c r="F893">
        <v>10</v>
      </c>
      <c r="G893">
        <v>0</v>
      </c>
      <c r="H893">
        <v>1</v>
      </c>
      <c r="I893">
        <v>9</v>
      </c>
      <c r="J893">
        <v>0.55000000000000004</v>
      </c>
      <c r="K893">
        <v>5.3870315551757804</v>
      </c>
      <c r="L893" s="7">
        <v>5.0865001678466797</v>
      </c>
      <c r="M893">
        <v>8.9142665863037092</v>
      </c>
      <c r="N893">
        <v>7.2583560943603498</v>
      </c>
      <c r="O893">
        <v>0</v>
      </c>
      <c r="P893">
        <v>0</v>
      </c>
      <c r="Q893">
        <v>9</v>
      </c>
      <c r="R893" s="12">
        <v>0</v>
      </c>
      <c r="S893" s="12">
        <f t="shared" si="13"/>
        <v>0</v>
      </c>
      <c r="T893">
        <v>1.3274040222168</v>
      </c>
      <c r="U893">
        <v>1.35579109191895</v>
      </c>
      <c r="V893">
        <v>1.06669592857361</v>
      </c>
      <c r="W893" s="13">
        <v>0.28909516334533703</v>
      </c>
      <c r="X893">
        <v>0.26070809364318798</v>
      </c>
      <c r="Y893">
        <v>0.26070809364318798</v>
      </c>
      <c r="Z893">
        <v>0</v>
      </c>
      <c r="AA893">
        <v>0.9</v>
      </c>
      <c r="AB893">
        <v>1</v>
      </c>
      <c r="AC893">
        <v>0.94736842105263197</v>
      </c>
      <c r="AD893">
        <v>0.1</v>
      </c>
      <c r="AE893">
        <v>0.9</v>
      </c>
    </row>
    <row r="894" spans="1:31" x14ac:dyDescent="0.15">
      <c r="A894" s="4">
        <v>252</v>
      </c>
      <c r="B894">
        <v>11</v>
      </c>
      <c r="C894">
        <v>9</v>
      </c>
      <c r="D894">
        <v>10</v>
      </c>
      <c r="E894">
        <v>10</v>
      </c>
      <c r="F894">
        <v>10</v>
      </c>
      <c r="G894">
        <v>0</v>
      </c>
      <c r="H894">
        <v>1</v>
      </c>
      <c r="I894">
        <v>9</v>
      </c>
      <c r="J894">
        <v>0.55000000000000004</v>
      </c>
      <c r="K894">
        <v>5.5907897949218697</v>
      </c>
      <c r="L894" s="7">
        <v>5.0919361114501998</v>
      </c>
      <c r="M894">
        <v>7.8364677429199201</v>
      </c>
      <c r="N894">
        <v>8.0380058288574201</v>
      </c>
      <c r="O894">
        <v>0</v>
      </c>
      <c r="P894">
        <v>0</v>
      </c>
      <c r="Q894">
        <v>9</v>
      </c>
      <c r="R894" s="12">
        <v>0</v>
      </c>
      <c r="S894" s="12">
        <f t="shared" si="13"/>
        <v>0</v>
      </c>
      <c r="T894">
        <v>1.47378921508789</v>
      </c>
      <c r="U894">
        <v>1.41155433654785</v>
      </c>
      <c r="V894">
        <v>1.19915163516998</v>
      </c>
      <c r="W894" s="13">
        <v>0.21240270137786901</v>
      </c>
      <c r="X894">
        <v>0.27463757991790799</v>
      </c>
      <c r="Y894">
        <v>0.27463757991790799</v>
      </c>
      <c r="Z894">
        <v>0</v>
      </c>
      <c r="AA894">
        <v>0.9</v>
      </c>
      <c r="AB894">
        <v>1</v>
      </c>
      <c r="AC894">
        <v>0.94736842105263197</v>
      </c>
      <c r="AD894">
        <v>0.1</v>
      </c>
      <c r="AE894">
        <v>0.9</v>
      </c>
    </row>
    <row r="895" spans="1:31" x14ac:dyDescent="0.15">
      <c r="A895" s="4">
        <v>772</v>
      </c>
      <c r="B895">
        <v>14</v>
      </c>
      <c r="C895">
        <v>6</v>
      </c>
      <c r="D895">
        <v>10</v>
      </c>
      <c r="E895">
        <v>10</v>
      </c>
      <c r="F895">
        <v>10</v>
      </c>
      <c r="G895">
        <v>0</v>
      </c>
      <c r="H895">
        <v>4</v>
      </c>
      <c r="I895">
        <v>6</v>
      </c>
      <c r="J895">
        <v>0.7</v>
      </c>
      <c r="K895">
        <v>5.9651870727539098</v>
      </c>
      <c r="L895" s="7">
        <v>5.0972194671630904</v>
      </c>
      <c r="M895">
        <v>6.0127410888671902</v>
      </c>
      <c r="N895">
        <v>3.6957874298095699</v>
      </c>
      <c r="O895">
        <v>0</v>
      </c>
      <c r="P895">
        <v>0</v>
      </c>
      <c r="Q895">
        <v>10</v>
      </c>
      <c r="R895" s="12">
        <v>0</v>
      </c>
      <c r="S895" s="12">
        <f t="shared" si="13"/>
        <v>0</v>
      </c>
      <c r="T895">
        <v>1.44961929321289</v>
      </c>
      <c r="U895">
        <v>1.4798226356506301</v>
      </c>
      <c r="V895">
        <v>1.18025457859039</v>
      </c>
      <c r="W895" s="13">
        <v>0.29956805706024198</v>
      </c>
      <c r="X895">
        <v>0.269364714622498</v>
      </c>
      <c r="Y895">
        <v>0.269364714622498</v>
      </c>
      <c r="Z895">
        <v>0</v>
      </c>
      <c r="AA895">
        <v>1</v>
      </c>
      <c r="AB895">
        <v>1</v>
      </c>
      <c r="AC895">
        <v>1</v>
      </c>
      <c r="AD895">
        <v>0</v>
      </c>
      <c r="AE895">
        <v>1</v>
      </c>
    </row>
    <row r="896" spans="1:31" x14ac:dyDescent="0.15">
      <c r="A896" s="4">
        <v>299</v>
      </c>
      <c r="B896">
        <v>11</v>
      </c>
      <c r="C896">
        <v>9</v>
      </c>
      <c r="D896">
        <v>10</v>
      </c>
      <c r="E896">
        <v>10</v>
      </c>
      <c r="F896">
        <v>10</v>
      </c>
      <c r="G896">
        <v>0</v>
      </c>
      <c r="H896">
        <v>1</v>
      </c>
      <c r="I896">
        <v>9</v>
      </c>
      <c r="J896">
        <v>0.55000000000000004</v>
      </c>
      <c r="K896">
        <v>5.3350582122802699</v>
      </c>
      <c r="L896" s="7">
        <v>5.1006450653076199</v>
      </c>
      <c r="M896">
        <v>9.2449569702148402</v>
      </c>
      <c r="N896">
        <v>6.9489288330078098</v>
      </c>
      <c r="O896">
        <v>0</v>
      </c>
      <c r="P896">
        <v>0</v>
      </c>
      <c r="Q896">
        <v>8</v>
      </c>
      <c r="R896" s="12">
        <v>0</v>
      </c>
      <c r="S896" s="12">
        <f t="shared" si="13"/>
        <v>0</v>
      </c>
      <c r="T896">
        <v>1.2673759460449201</v>
      </c>
      <c r="U896">
        <v>1.32200050354004</v>
      </c>
      <c r="V896">
        <v>1.0258585214614899</v>
      </c>
      <c r="W896" s="13">
        <v>0.29614198207855202</v>
      </c>
      <c r="X896">
        <v>0.241517424583435</v>
      </c>
      <c r="Y896">
        <v>0.241517424583435</v>
      </c>
      <c r="Z896">
        <v>0</v>
      </c>
      <c r="AA896">
        <v>0.8</v>
      </c>
      <c r="AB896">
        <v>1</v>
      </c>
      <c r="AC896">
        <v>0.88888888888888895</v>
      </c>
      <c r="AD896">
        <v>0.2</v>
      </c>
      <c r="AE896">
        <v>0.8</v>
      </c>
    </row>
    <row r="897" spans="1:31" x14ac:dyDescent="0.15">
      <c r="A897" s="4">
        <v>71</v>
      </c>
      <c r="B897">
        <v>11</v>
      </c>
      <c r="C897">
        <v>9</v>
      </c>
      <c r="D897">
        <v>10</v>
      </c>
      <c r="E897">
        <v>10</v>
      </c>
      <c r="F897">
        <v>10</v>
      </c>
      <c r="G897">
        <v>0</v>
      </c>
      <c r="H897">
        <v>1</v>
      </c>
      <c r="I897">
        <v>9</v>
      </c>
      <c r="J897">
        <v>0.55000000000000004</v>
      </c>
      <c r="K897">
        <v>5.6253719329834002</v>
      </c>
      <c r="L897" s="7">
        <v>5.1017303466796902</v>
      </c>
      <c r="M897">
        <v>7.7780170440673801</v>
      </c>
      <c r="N897">
        <v>8.2100524902343697</v>
      </c>
      <c r="O897">
        <v>0</v>
      </c>
      <c r="P897">
        <v>0</v>
      </c>
      <c r="Q897">
        <v>9</v>
      </c>
      <c r="R897" s="12">
        <v>0</v>
      </c>
      <c r="S897" s="12">
        <f t="shared" si="13"/>
        <v>0</v>
      </c>
      <c r="T897">
        <v>1.52312660217285</v>
      </c>
      <c r="U897">
        <v>1.4431781768798799</v>
      </c>
      <c r="V897">
        <v>1.24091017246246</v>
      </c>
      <c r="W897" s="13">
        <v>0.20226800441741899</v>
      </c>
      <c r="X897">
        <v>0.28221642971038802</v>
      </c>
      <c r="Y897">
        <v>0.28221642971038802</v>
      </c>
      <c r="Z897">
        <v>0</v>
      </c>
      <c r="AA897">
        <v>0.9</v>
      </c>
      <c r="AB897">
        <v>1</v>
      </c>
      <c r="AC897">
        <v>0.94736842105263197</v>
      </c>
      <c r="AD897">
        <v>0.1</v>
      </c>
      <c r="AE897">
        <v>0.9</v>
      </c>
    </row>
    <row r="898" spans="1:31" x14ac:dyDescent="0.15">
      <c r="A898" s="4">
        <v>587</v>
      </c>
      <c r="B898">
        <v>13</v>
      </c>
      <c r="C898">
        <v>7</v>
      </c>
      <c r="D898">
        <v>10</v>
      </c>
      <c r="E898">
        <v>10</v>
      </c>
      <c r="F898">
        <v>10</v>
      </c>
      <c r="G898">
        <v>0</v>
      </c>
      <c r="H898">
        <v>3</v>
      </c>
      <c r="I898">
        <v>7</v>
      </c>
      <c r="J898">
        <v>0.65</v>
      </c>
      <c r="K898">
        <v>6.8531417846679696</v>
      </c>
      <c r="L898" s="7">
        <v>5.1092147827148402</v>
      </c>
      <c r="M898">
        <v>3.8870429992675799</v>
      </c>
      <c r="N898">
        <v>4.0671405792236301</v>
      </c>
      <c r="O898">
        <v>1</v>
      </c>
      <c r="P898">
        <v>1</v>
      </c>
      <c r="Q898">
        <v>11</v>
      </c>
      <c r="R898" s="12">
        <v>9.0899999999999995E-2</v>
      </c>
      <c r="S898" s="12">
        <f t="shared" ref="S898:S961" si="14">O898/E898</f>
        <v>0.1</v>
      </c>
      <c r="T898">
        <v>1.6513633728027299</v>
      </c>
      <c r="U898">
        <v>1.6151294708252</v>
      </c>
      <c r="V898">
        <v>1.34125864505768</v>
      </c>
      <c r="W898" s="13">
        <v>0.27387082576751698</v>
      </c>
      <c r="X898">
        <v>0.31010472774505599</v>
      </c>
      <c r="Y898">
        <v>0.31010472774505599</v>
      </c>
      <c r="Z898">
        <v>0.1</v>
      </c>
      <c r="AA898">
        <v>1</v>
      </c>
      <c r="AB898">
        <v>0.90909090909090895</v>
      </c>
      <c r="AC898">
        <v>0.952380952380952</v>
      </c>
      <c r="AD898">
        <v>0</v>
      </c>
      <c r="AE898">
        <v>0.9</v>
      </c>
    </row>
    <row r="899" spans="1:31" x14ac:dyDescent="0.15">
      <c r="A899" s="4">
        <v>398</v>
      </c>
      <c r="B899">
        <v>11</v>
      </c>
      <c r="C899">
        <v>9</v>
      </c>
      <c r="D899">
        <v>10</v>
      </c>
      <c r="E899">
        <v>10</v>
      </c>
      <c r="F899">
        <v>10</v>
      </c>
      <c r="G899">
        <v>0</v>
      </c>
      <c r="H899">
        <v>1</v>
      </c>
      <c r="I899">
        <v>9</v>
      </c>
      <c r="J899">
        <v>0.55000000000000004</v>
      </c>
      <c r="K899">
        <v>5.2117576599121103</v>
      </c>
      <c r="L899" s="7">
        <v>5.1125850677490199</v>
      </c>
      <c r="M899">
        <v>9.7682857513427699</v>
      </c>
      <c r="N899">
        <v>6.1647491455078098</v>
      </c>
      <c r="O899">
        <v>0</v>
      </c>
      <c r="P899">
        <v>0</v>
      </c>
      <c r="Q899">
        <v>10</v>
      </c>
      <c r="R899" s="12">
        <v>0</v>
      </c>
      <c r="S899" s="12">
        <f t="shared" si="14"/>
        <v>0</v>
      </c>
      <c r="T899">
        <v>1.1578464508056601</v>
      </c>
      <c r="U899">
        <v>1.24739646911621</v>
      </c>
      <c r="V899">
        <v>0.94691258668899503</v>
      </c>
      <c r="W899" s="13">
        <v>0.30048388242721602</v>
      </c>
      <c r="X899">
        <v>0.21093386411666901</v>
      </c>
      <c r="Y899">
        <v>0.21093386411666901</v>
      </c>
      <c r="Z899">
        <v>0</v>
      </c>
      <c r="AA899">
        <v>1</v>
      </c>
      <c r="AB899">
        <v>1</v>
      </c>
      <c r="AC899">
        <v>1</v>
      </c>
      <c r="AD899">
        <v>0</v>
      </c>
      <c r="AE899">
        <v>1</v>
      </c>
    </row>
    <row r="900" spans="1:31" x14ac:dyDescent="0.15">
      <c r="A900" s="4">
        <v>80</v>
      </c>
      <c r="B900">
        <v>12</v>
      </c>
      <c r="C900">
        <v>8</v>
      </c>
      <c r="D900">
        <v>10</v>
      </c>
      <c r="E900">
        <v>10</v>
      </c>
      <c r="F900">
        <v>9</v>
      </c>
      <c r="G900">
        <v>1</v>
      </c>
      <c r="H900">
        <v>3</v>
      </c>
      <c r="I900">
        <v>7</v>
      </c>
      <c r="J900">
        <v>0.6</v>
      </c>
      <c r="K900">
        <v>6.4354248046875</v>
      </c>
      <c r="L900" s="7">
        <v>5.11433982849121</v>
      </c>
      <c r="M900">
        <v>4.9996452331543004</v>
      </c>
      <c r="N900">
        <v>4.23976707458496</v>
      </c>
      <c r="O900">
        <v>0</v>
      </c>
      <c r="P900">
        <v>0</v>
      </c>
      <c r="Q900">
        <v>9</v>
      </c>
      <c r="R900" s="12">
        <v>0</v>
      </c>
      <c r="S900" s="12">
        <f t="shared" si="14"/>
        <v>0</v>
      </c>
      <c r="T900">
        <v>1.4871463775634799</v>
      </c>
      <c r="U900">
        <v>1.4607511758804299</v>
      </c>
      <c r="V900">
        <v>1.23670077323914</v>
      </c>
      <c r="W900" s="13">
        <v>0.224050402641296</v>
      </c>
      <c r="X900">
        <v>0.25044560432434099</v>
      </c>
      <c r="Y900">
        <v>0.25044560432434099</v>
      </c>
      <c r="Z900">
        <v>0</v>
      </c>
      <c r="AA900">
        <v>0.9</v>
      </c>
      <c r="AB900">
        <v>1</v>
      </c>
      <c r="AC900">
        <v>0.94736842105263197</v>
      </c>
      <c r="AD900">
        <v>0.1</v>
      </c>
      <c r="AE900">
        <v>0.9</v>
      </c>
    </row>
    <row r="901" spans="1:31" x14ac:dyDescent="0.15">
      <c r="A901" s="4">
        <v>400</v>
      </c>
      <c r="B901">
        <v>13</v>
      </c>
      <c r="C901">
        <v>7</v>
      </c>
      <c r="D901">
        <v>10</v>
      </c>
      <c r="E901">
        <v>10</v>
      </c>
      <c r="F901">
        <v>10</v>
      </c>
      <c r="G901">
        <v>0</v>
      </c>
      <c r="H901">
        <v>3</v>
      </c>
      <c r="I901">
        <v>7</v>
      </c>
      <c r="J901">
        <v>0.65</v>
      </c>
      <c r="K901">
        <v>6.1681079864501998</v>
      </c>
      <c r="L901" s="7">
        <v>5.1230182647705096</v>
      </c>
      <c r="M901">
        <v>5.1872806549072301</v>
      </c>
      <c r="N901">
        <v>3.5754222869872998</v>
      </c>
      <c r="O901">
        <v>0</v>
      </c>
      <c r="P901">
        <v>0</v>
      </c>
      <c r="Q901">
        <v>10</v>
      </c>
      <c r="R901" s="12">
        <v>0</v>
      </c>
      <c r="S901" s="12">
        <f t="shared" si="14"/>
        <v>0</v>
      </c>
      <c r="T901">
        <v>1.69087791442871</v>
      </c>
      <c r="U901">
        <v>1.6869093179702801</v>
      </c>
      <c r="V901">
        <v>1.3767381906509399</v>
      </c>
      <c r="W901" s="13">
        <v>0.31017112731933599</v>
      </c>
      <c r="X901">
        <v>0.314139723777771</v>
      </c>
      <c r="Y901">
        <v>0.314139723777771</v>
      </c>
      <c r="Z901">
        <v>0</v>
      </c>
      <c r="AA901">
        <v>1</v>
      </c>
      <c r="AB901">
        <v>1</v>
      </c>
      <c r="AC901">
        <v>1</v>
      </c>
      <c r="AD901">
        <v>0</v>
      </c>
      <c r="AE901">
        <v>1</v>
      </c>
    </row>
    <row r="902" spans="1:31" x14ac:dyDescent="0.15">
      <c r="A902" s="4">
        <v>575</v>
      </c>
      <c r="B902">
        <v>13</v>
      </c>
      <c r="C902">
        <v>7</v>
      </c>
      <c r="D902">
        <v>10</v>
      </c>
      <c r="E902">
        <v>10</v>
      </c>
      <c r="F902">
        <v>9</v>
      </c>
      <c r="G902">
        <v>1</v>
      </c>
      <c r="H902">
        <v>4</v>
      </c>
      <c r="I902">
        <v>6</v>
      </c>
      <c r="J902">
        <v>0.65</v>
      </c>
      <c r="K902">
        <v>5.9730224609375</v>
      </c>
      <c r="L902" s="7">
        <v>5.1330318450927699</v>
      </c>
      <c r="M902">
        <v>5.6435890197753897</v>
      </c>
      <c r="N902">
        <v>2.9509143829345699</v>
      </c>
      <c r="O902">
        <v>0</v>
      </c>
      <c r="P902">
        <v>0</v>
      </c>
      <c r="Q902">
        <v>7</v>
      </c>
      <c r="R902" s="12">
        <v>0</v>
      </c>
      <c r="S902" s="12">
        <f t="shared" si="14"/>
        <v>0</v>
      </c>
      <c r="T902">
        <v>1.3895740509033201</v>
      </c>
      <c r="U902">
        <v>1.4138541221618699</v>
      </c>
      <c r="V902">
        <v>1.15426862239838</v>
      </c>
      <c r="W902" s="13">
        <v>0.25958549976348899</v>
      </c>
      <c r="X902">
        <v>0.23530542850494399</v>
      </c>
      <c r="Y902">
        <v>0.23530542850494399</v>
      </c>
      <c r="Z902">
        <v>0</v>
      </c>
      <c r="AA902">
        <v>0.7</v>
      </c>
      <c r="AB902">
        <v>1</v>
      </c>
      <c r="AC902">
        <v>0.82352941176470595</v>
      </c>
      <c r="AD902">
        <v>0.3</v>
      </c>
      <c r="AE902">
        <v>0.7</v>
      </c>
    </row>
    <row r="903" spans="1:31" x14ac:dyDescent="0.15">
      <c r="A903" s="4">
        <v>975</v>
      </c>
      <c r="B903">
        <v>11</v>
      </c>
      <c r="C903">
        <v>9</v>
      </c>
      <c r="D903">
        <v>10</v>
      </c>
      <c r="E903">
        <v>10</v>
      </c>
      <c r="F903">
        <v>10</v>
      </c>
      <c r="G903">
        <v>0</v>
      </c>
      <c r="H903">
        <v>1</v>
      </c>
      <c r="I903">
        <v>9</v>
      </c>
      <c r="J903">
        <v>0.55000000000000004</v>
      </c>
      <c r="K903">
        <v>5.9835968017578098</v>
      </c>
      <c r="L903" s="7">
        <v>5.1374645233154297</v>
      </c>
      <c r="M903">
        <v>5.5081539154052699</v>
      </c>
      <c r="N903">
        <v>8.8732242584228498</v>
      </c>
      <c r="O903">
        <v>1</v>
      </c>
      <c r="P903">
        <v>1</v>
      </c>
      <c r="Q903">
        <v>11</v>
      </c>
      <c r="R903" s="12">
        <v>9.0899999999999995E-2</v>
      </c>
      <c r="S903" s="12">
        <f t="shared" si="14"/>
        <v>0.1</v>
      </c>
      <c r="T903">
        <v>1.5258693695068399</v>
      </c>
      <c r="U903">
        <v>1.3324146270752</v>
      </c>
      <c r="V903">
        <v>1.2329286336898799</v>
      </c>
      <c r="W903" s="13">
        <v>9.94859933853149E-2</v>
      </c>
      <c r="X903">
        <v>0.29294073581695601</v>
      </c>
      <c r="Y903">
        <v>0.29294073581695601</v>
      </c>
      <c r="Z903">
        <v>0.1</v>
      </c>
      <c r="AA903">
        <v>1</v>
      </c>
      <c r="AB903">
        <v>0.90909090909090895</v>
      </c>
      <c r="AC903">
        <v>0.952380952380952</v>
      </c>
      <c r="AD903">
        <v>0</v>
      </c>
      <c r="AE903">
        <v>0.9</v>
      </c>
    </row>
    <row r="904" spans="1:31" x14ac:dyDescent="0.15">
      <c r="A904" s="4">
        <v>225</v>
      </c>
      <c r="B904">
        <v>11</v>
      </c>
      <c r="C904">
        <v>9</v>
      </c>
      <c r="D904">
        <v>10</v>
      </c>
      <c r="E904">
        <v>10</v>
      </c>
      <c r="F904">
        <v>10</v>
      </c>
      <c r="G904">
        <v>0</v>
      </c>
      <c r="H904">
        <v>1</v>
      </c>
      <c r="I904">
        <v>9</v>
      </c>
      <c r="J904">
        <v>0.55000000000000004</v>
      </c>
      <c r="K904">
        <v>5.5667190551757804</v>
      </c>
      <c r="L904" s="7">
        <v>5.1384162902831996</v>
      </c>
      <c r="M904">
        <v>8.2856903076171893</v>
      </c>
      <c r="N904">
        <v>7.7799530029296902</v>
      </c>
      <c r="O904">
        <v>0</v>
      </c>
      <c r="P904">
        <v>0</v>
      </c>
      <c r="Q904">
        <v>8</v>
      </c>
      <c r="R904" s="12">
        <v>0</v>
      </c>
      <c r="S904" s="12">
        <f t="shared" si="14"/>
        <v>0</v>
      </c>
      <c r="T904">
        <v>1.3813171386718699</v>
      </c>
      <c r="U904">
        <v>1.35280990600586</v>
      </c>
      <c r="V904">
        <v>1.1086330413818399</v>
      </c>
      <c r="W904" s="13">
        <v>0.24417686462402299</v>
      </c>
      <c r="X904">
        <v>0.27268409729003901</v>
      </c>
      <c r="Y904">
        <v>0.27268409729003901</v>
      </c>
      <c r="Z904">
        <v>0</v>
      </c>
      <c r="AA904">
        <v>0.8</v>
      </c>
      <c r="AB904">
        <v>1</v>
      </c>
      <c r="AC904">
        <v>0.88888888888888895</v>
      </c>
      <c r="AD904">
        <v>0.2</v>
      </c>
      <c r="AE904">
        <v>0.8</v>
      </c>
    </row>
    <row r="905" spans="1:31" x14ac:dyDescent="0.15">
      <c r="A905" s="4">
        <v>47</v>
      </c>
      <c r="B905">
        <v>10</v>
      </c>
      <c r="C905">
        <v>10</v>
      </c>
      <c r="D905">
        <v>10</v>
      </c>
      <c r="E905">
        <v>10</v>
      </c>
      <c r="F905">
        <v>9</v>
      </c>
      <c r="G905">
        <v>1</v>
      </c>
      <c r="H905">
        <v>1</v>
      </c>
      <c r="I905">
        <v>9</v>
      </c>
      <c r="J905">
        <v>0.5</v>
      </c>
      <c r="K905">
        <v>5.4038944244384801</v>
      </c>
      <c r="L905" s="7">
        <v>5.1413803100585902</v>
      </c>
      <c r="M905">
        <v>9.1102657318115199</v>
      </c>
      <c r="N905">
        <v>7.0350208282470703</v>
      </c>
      <c r="O905">
        <v>0</v>
      </c>
      <c r="P905">
        <v>0</v>
      </c>
      <c r="Q905">
        <v>9</v>
      </c>
      <c r="R905" s="12">
        <v>0</v>
      </c>
      <c r="S905" s="12">
        <f t="shared" si="14"/>
        <v>0</v>
      </c>
      <c r="T905">
        <v>1.1608467102050799</v>
      </c>
      <c r="U905">
        <v>1.1906776428222701</v>
      </c>
      <c r="V905">
        <v>0.96998655796051003</v>
      </c>
      <c r="W905" s="13">
        <v>0.22069108486175501</v>
      </c>
      <c r="X905">
        <v>0.19086015224456801</v>
      </c>
      <c r="Y905">
        <v>0.19086015224456801</v>
      </c>
      <c r="Z905">
        <v>0</v>
      </c>
      <c r="AA905">
        <v>0.9</v>
      </c>
      <c r="AB905">
        <v>1</v>
      </c>
      <c r="AC905">
        <v>0.94736842105263197</v>
      </c>
      <c r="AD905">
        <v>0.1</v>
      </c>
      <c r="AE905">
        <v>0.9</v>
      </c>
    </row>
    <row r="906" spans="1:31" x14ac:dyDescent="0.15">
      <c r="A906" s="4">
        <v>620</v>
      </c>
      <c r="B906">
        <v>13</v>
      </c>
      <c r="C906">
        <v>7</v>
      </c>
      <c r="D906">
        <v>10</v>
      </c>
      <c r="E906">
        <v>10</v>
      </c>
      <c r="F906">
        <v>10</v>
      </c>
      <c r="G906">
        <v>0</v>
      </c>
      <c r="H906">
        <v>3</v>
      </c>
      <c r="I906">
        <v>7</v>
      </c>
      <c r="J906">
        <v>0.65</v>
      </c>
      <c r="K906">
        <v>5.7607326507568404</v>
      </c>
      <c r="L906" s="7">
        <v>5.1416378021240199</v>
      </c>
      <c r="M906">
        <v>6.0454769134521502</v>
      </c>
      <c r="N906">
        <v>3.3548583984375</v>
      </c>
      <c r="O906">
        <v>0</v>
      </c>
      <c r="P906">
        <v>0</v>
      </c>
      <c r="Q906">
        <v>10</v>
      </c>
      <c r="R906" s="12">
        <v>0</v>
      </c>
      <c r="S906" s="12">
        <f t="shared" si="14"/>
        <v>0</v>
      </c>
      <c r="T906">
        <v>1.5001983642578101</v>
      </c>
      <c r="U906">
        <v>1.57603323459625</v>
      </c>
      <c r="V906">
        <v>1.21830487251282</v>
      </c>
      <c r="W906" s="13">
        <v>0.357728362083435</v>
      </c>
      <c r="X906">
        <v>0.28189349174499501</v>
      </c>
      <c r="Y906">
        <v>0.28189349174499501</v>
      </c>
      <c r="Z906">
        <v>0</v>
      </c>
      <c r="AA906">
        <v>1</v>
      </c>
      <c r="AB906">
        <v>1</v>
      </c>
      <c r="AC906">
        <v>1</v>
      </c>
      <c r="AD906">
        <v>0</v>
      </c>
      <c r="AE906">
        <v>1</v>
      </c>
    </row>
    <row r="907" spans="1:31" x14ac:dyDescent="0.15">
      <c r="A907" s="4">
        <v>17</v>
      </c>
      <c r="B907">
        <v>11</v>
      </c>
      <c r="C907">
        <v>9</v>
      </c>
      <c r="D907">
        <v>10</v>
      </c>
      <c r="E907">
        <v>10</v>
      </c>
      <c r="F907">
        <v>10</v>
      </c>
      <c r="G907">
        <v>0</v>
      </c>
      <c r="H907">
        <v>1</v>
      </c>
      <c r="I907">
        <v>9</v>
      </c>
      <c r="J907">
        <v>0.55000000000000004</v>
      </c>
      <c r="K907">
        <v>5.5123863220214799</v>
      </c>
      <c r="L907" s="7">
        <v>5.1460666656494096</v>
      </c>
      <c r="M907">
        <v>8.5762653350830096</v>
      </c>
      <c r="N907">
        <v>7.4744815826415998</v>
      </c>
      <c r="O907">
        <v>0</v>
      </c>
      <c r="P907">
        <v>0</v>
      </c>
      <c r="Q907">
        <v>10</v>
      </c>
      <c r="R907" s="12">
        <v>0</v>
      </c>
      <c r="S907" s="12">
        <f t="shared" si="14"/>
        <v>0</v>
      </c>
      <c r="T907">
        <v>1.2596378326416</v>
      </c>
      <c r="U907">
        <v>1.2823181152343699</v>
      </c>
      <c r="V907">
        <v>1.04581570625305</v>
      </c>
      <c r="W907" s="13">
        <v>0.23650240898132299</v>
      </c>
      <c r="X907">
        <v>0.21382212638855</v>
      </c>
      <c r="Y907">
        <v>0.21382212638855</v>
      </c>
      <c r="Z907">
        <v>0</v>
      </c>
      <c r="AA907">
        <v>1</v>
      </c>
      <c r="AB907">
        <v>1</v>
      </c>
      <c r="AC907">
        <v>1</v>
      </c>
      <c r="AD907">
        <v>0</v>
      </c>
      <c r="AE907">
        <v>1</v>
      </c>
    </row>
    <row r="908" spans="1:31" x14ac:dyDescent="0.15">
      <c r="A908" s="4">
        <v>729</v>
      </c>
      <c r="B908">
        <v>11</v>
      </c>
      <c r="C908">
        <v>9</v>
      </c>
      <c r="D908">
        <v>10</v>
      </c>
      <c r="E908">
        <v>10</v>
      </c>
      <c r="F908">
        <v>10</v>
      </c>
      <c r="G908">
        <v>0</v>
      </c>
      <c r="H908">
        <v>1</v>
      </c>
      <c r="I908">
        <v>9</v>
      </c>
      <c r="J908">
        <v>0.55000000000000004</v>
      </c>
      <c r="K908">
        <v>5.52616310119629</v>
      </c>
      <c r="L908" s="7">
        <v>5.1505146026611301</v>
      </c>
      <c r="M908">
        <v>8.5311527252197301</v>
      </c>
      <c r="N908">
        <v>7.5127182006835902</v>
      </c>
      <c r="O908">
        <v>0</v>
      </c>
      <c r="P908">
        <v>0</v>
      </c>
      <c r="Q908">
        <v>8</v>
      </c>
      <c r="R908" s="12">
        <v>0</v>
      </c>
      <c r="S908" s="12">
        <f t="shared" si="14"/>
        <v>0</v>
      </c>
      <c r="T908">
        <v>1.3830928802490201</v>
      </c>
      <c r="U908">
        <v>1.37887954711914</v>
      </c>
      <c r="V908">
        <v>1.1275155544280999</v>
      </c>
      <c r="W908" s="13">
        <v>0.25136399269103998</v>
      </c>
      <c r="X908">
        <v>0.25557732582092302</v>
      </c>
      <c r="Y908">
        <v>0.25557732582092302</v>
      </c>
      <c r="Z908">
        <v>0</v>
      </c>
      <c r="AA908">
        <v>0.8</v>
      </c>
      <c r="AB908">
        <v>1</v>
      </c>
      <c r="AC908">
        <v>0.88888888888888895</v>
      </c>
      <c r="AD908">
        <v>0.2</v>
      </c>
      <c r="AE908">
        <v>0.8</v>
      </c>
    </row>
    <row r="909" spans="1:31" x14ac:dyDescent="0.15">
      <c r="A909" s="4">
        <v>476</v>
      </c>
      <c r="B909">
        <v>12</v>
      </c>
      <c r="C909">
        <v>8</v>
      </c>
      <c r="D909">
        <v>10</v>
      </c>
      <c r="E909">
        <v>10</v>
      </c>
      <c r="F909">
        <v>10</v>
      </c>
      <c r="G909">
        <v>0</v>
      </c>
      <c r="H909">
        <v>2</v>
      </c>
      <c r="I909">
        <v>8</v>
      </c>
      <c r="J909">
        <v>0.6</v>
      </c>
      <c r="K909">
        <v>5.8998451232910201</v>
      </c>
      <c r="L909" s="7">
        <v>5.1526775360107404</v>
      </c>
      <c r="M909">
        <v>6.1145935058593697</v>
      </c>
      <c r="N909">
        <v>4.9382286071777299</v>
      </c>
      <c r="O909">
        <v>0</v>
      </c>
      <c r="P909">
        <v>0</v>
      </c>
      <c r="Q909">
        <v>10</v>
      </c>
      <c r="R909" s="12">
        <v>0</v>
      </c>
      <c r="S909" s="12">
        <f t="shared" si="14"/>
        <v>0</v>
      </c>
      <c r="T909">
        <v>1.4792652130127</v>
      </c>
      <c r="U909">
        <v>1.47916507720947</v>
      </c>
      <c r="V909">
        <v>1.19590067863464</v>
      </c>
      <c r="W909" s="13">
        <v>0.28326439857482899</v>
      </c>
      <c r="X909">
        <v>0.28336453437805198</v>
      </c>
      <c r="Y909">
        <v>0.28336453437805198</v>
      </c>
      <c r="Z909">
        <v>0</v>
      </c>
      <c r="AA909">
        <v>1</v>
      </c>
      <c r="AB909">
        <v>1</v>
      </c>
      <c r="AC909">
        <v>1</v>
      </c>
      <c r="AD909">
        <v>0</v>
      </c>
      <c r="AE909">
        <v>1</v>
      </c>
    </row>
    <row r="910" spans="1:31" x14ac:dyDescent="0.15">
      <c r="A910" s="4">
        <v>120</v>
      </c>
      <c r="B910">
        <v>11</v>
      </c>
      <c r="C910">
        <v>9</v>
      </c>
      <c r="D910">
        <v>10</v>
      </c>
      <c r="E910">
        <v>10</v>
      </c>
      <c r="F910">
        <v>10</v>
      </c>
      <c r="G910">
        <v>0</v>
      </c>
      <c r="H910">
        <v>1</v>
      </c>
      <c r="I910">
        <v>9</v>
      </c>
      <c r="J910">
        <v>0.55000000000000004</v>
      </c>
      <c r="K910">
        <v>5.4310874938964799</v>
      </c>
      <c r="L910" s="7">
        <v>5.1566429138183603</v>
      </c>
      <c r="M910">
        <v>9.0042247772216797</v>
      </c>
      <c r="N910">
        <v>7.0195255279540998</v>
      </c>
      <c r="O910">
        <v>0</v>
      </c>
      <c r="P910">
        <v>0</v>
      </c>
      <c r="Q910">
        <v>9</v>
      </c>
      <c r="R910" s="12">
        <v>0</v>
      </c>
      <c r="S910" s="12">
        <f t="shared" si="14"/>
        <v>0</v>
      </c>
      <c r="T910">
        <v>1.28274917602539</v>
      </c>
      <c r="U910">
        <v>1.31870269775391</v>
      </c>
      <c r="V910">
        <v>1.05218482017517</v>
      </c>
      <c r="W910" s="13">
        <v>0.26651787757873502</v>
      </c>
      <c r="X910">
        <v>0.23056435585022</v>
      </c>
      <c r="Y910">
        <v>0.23056435585022</v>
      </c>
      <c r="Z910">
        <v>0</v>
      </c>
      <c r="AA910">
        <v>0.9</v>
      </c>
      <c r="AB910">
        <v>1</v>
      </c>
      <c r="AC910">
        <v>0.94736842105263197</v>
      </c>
      <c r="AD910">
        <v>0.1</v>
      </c>
      <c r="AE910">
        <v>0.9</v>
      </c>
    </row>
    <row r="911" spans="1:31" x14ac:dyDescent="0.15">
      <c r="A911" s="4">
        <v>790</v>
      </c>
      <c r="B911">
        <v>10</v>
      </c>
      <c r="C911">
        <v>10</v>
      </c>
      <c r="D911">
        <v>10</v>
      </c>
      <c r="E911">
        <v>10</v>
      </c>
      <c r="F911">
        <v>9</v>
      </c>
      <c r="G911">
        <v>1</v>
      </c>
      <c r="H911">
        <v>1</v>
      </c>
      <c r="I911">
        <v>9</v>
      </c>
      <c r="J911">
        <v>0.5</v>
      </c>
      <c r="K911">
        <v>5.3551158905029297</v>
      </c>
      <c r="L911" s="7">
        <v>5.1650123596191397</v>
      </c>
      <c r="M911">
        <v>9.3147354125976598</v>
      </c>
      <c r="N911">
        <v>6.5118122100830096</v>
      </c>
      <c r="O911">
        <v>0</v>
      </c>
      <c r="P911">
        <v>0</v>
      </c>
      <c r="Q911">
        <v>6</v>
      </c>
      <c r="R911" s="12">
        <v>0</v>
      </c>
      <c r="S911" s="12">
        <f t="shared" si="14"/>
        <v>0</v>
      </c>
      <c r="T911">
        <v>1.0275192260742201</v>
      </c>
      <c r="U911">
        <v>1.0669136047363299</v>
      </c>
      <c r="V911">
        <v>0.85900861024856601</v>
      </c>
      <c r="W911" s="13">
        <v>0.20790499448776301</v>
      </c>
      <c r="X911">
        <v>0.16851061582565299</v>
      </c>
      <c r="Y911">
        <v>0.16851061582565299</v>
      </c>
      <c r="Z911">
        <v>0</v>
      </c>
      <c r="AA911">
        <v>0.6</v>
      </c>
      <c r="AB911">
        <v>1</v>
      </c>
      <c r="AC911">
        <v>0.75</v>
      </c>
      <c r="AD911">
        <v>0.4</v>
      </c>
      <c r="AE911">
        <v>0.6</v>
      </c>
    </row>
    <row r="912" spans="1:31" x14ac:dyDescent="0.15">
      <c r="A912" s="4">
        <v>740</v>
      </c>
      <c r="B912">
        <v>11</v>
      </c>
      <c r="C912">
        <v>9</v>
      </c>
      <c r="D912">
        <v>10</v>
      </c>
      <c r="E912">
        <v>10</v>
      </c>
      <c r="F912">
        <v>10</v>
      </c>
      <c r="G912">
        <v>0</v>
      </c>
      <c r="H912">
        <v>1</v>
      </c>
      <c r="I912">
        <v>9</v>
      </c>
      <c r="J912">
        <v>0.55000000000000004</v>
      </c>
      <c r="K912">
        <v>5.3228893280029297</v>
      </c>
      <c r="L912" s="7">
        <v>5.1798381805419904</v>
      </c>
      <c r="M912">
        <v>9.6140422821044904</v>
      </c>
      <c r="N912">
        <v>6.35744285583496</v>
      </c>
      <c r="O912">
        <v>0</v>
      </c>
      <c r="P912">
        <v>0</v>
      </c>
      <c r="Q912">
        <v>8</v>
      </c>
      <c r="R912" s="12">
        <v>0</v>
      </c>
      <c r="S912" s="12">
        <f t="shared" si="14"/>
        <v>0</v>
      </c>
      <c r="T912">
        <v>1.2323532104492201</v>
      </c>
      <c r="U912">
        <v>1.31089019775391</v>
      </c>
      <c r="V912">
        <v>0.99155080318450906</v>
      </c>
      <c r="W912" s="13">
        <v>0.31933939456939697</v>
      </c>
      <c r="X912">
        <v>0.24080240726471</v>
      </c>
      <c r="Y912">
        <v>0.24080240726471</v>
      </c>
      <c r="Z912">
        <v>0</v>
      </c>
      <c r="AA912">
        <v>0.8</v>
      </c>
      <c r="AB912">
        <v>1</v>
      </c>
      <c r="AC912">
        <v>0.88888888888888895</v>
      </c>
      <c r="AD912">
        <v>0.2</v>
      </c>
      <c r="AE912">
        <v>0.8</v>
      </c>
    </row>
    <row r="913" spans="1:31" x14ac:dyDescent="0.15">
      <c r="A913" s="4">
        <v>681</v>
      </c>
      <c r="B913">
        <v>12</v>
      </c>
      <c r="C913">
        <v>8</v>
      </c>
      <c r="D913">
        <v>10</v>
      </c>
      <c r="E913">
        <v>10</v>
      </c>
      <c r="F913">
        <v>10</v>
      </c>
      <c r="G913">
        <v>0</v>
      </c>
      <c r="H913">
        <v>2</v>
      </c>
      <c r="I913">
        <v>8</v>
      </c>
      <c r="J913">
        <v>0.6</v>
      </c>
      <c r="K913">
        <v>6.0159740447998002</v>
      </c>
      <c r="L913" s="7">
        <v>5.1821556091308603</v>
      </c>
      <c r="M913">
        <v>6.6278953552246103</v>
      </c>
      <c r="N913">
        <v>5.9762496948242196</v>
      </c>
      <c r="O913">
        <v>0</v>
      </c>
      <c r="P913">
        <v>0</v>
      </c>
      <c r="Q913">
        <v>8</v>
      </c>
      <c r="R913" s="12">
        <v>0</v>
      </c>
      <c r="S913" s="12">
        <f t="shared" si="14"/>
        <v>0</v>
      </c>
      <c r="T913">
        <v>1.3856086730957</v>
      </c>
      <c r="U913">
        <v>1.38726806640625</v>
      </c>
      <c r="V913">
        <v>1.14393877983093</v>
      </c>
      <c r="W913" s="13">
        <v>0.24332928657531699</v>
      </c>
      <c r="X913">
        <v>0.24166989326477101</v>
      </c>
      <c r="Y913">
        <v>0.24166989326477101</v>
      </c>
      <c r="Z913">
        <v>0</v>
      </c>
      <c r="AA913">
        <v>0.8</v>
      </c>
      <c r="AB913">
        <v>1</v>
      </c>
      <c r="AC913">
        <v>0.88888888888888895</v>
      </c>
      <c r="AD913">
        <v>0.2</v>
      </c>
      <c r="AE913">
        <v>0.8</v>
      </c>
    </row>
    <row r="914" spans="1:31" x14ac:dyDescent="0.15">
      <c r="A914" s="4">
        <v>616</v>
      </c>
      <c r="B914">
        <v>10</v>
      </c>
      <c r="C914">
        <v>10</v>
      </c>
      <c r="D914">
        <v>10</v>
      </c>
      <c r="E914">
        <v>10</v>
      </c>
      <c r="F914">
        <v>9</v>
      </c>
      <c r="G914">
        <v>1</v>
      </c>
      <c r="H914">
        <v>1</v>
      </c>
      <c r="I914">
        <v>9</v>
      </c>
      <c r="J914">
        <v>0.5</v>
      </c>
      <c r="K914">
        <v>5.5353126525878897</v>
      </c>
      <c r="L914" s="7">
        <v>5.1901493072509801</v>
      </c>
      <c r="M914">
        <v>8.9294223785400408</v>
      </c>
      <c r="N914">
        <v>7.6063919067382804</v>
      </c>
      <c r="O914">
        <v>0</v>
      </c>
      <c r="P914">
        <v>0</v>
      </c>
      <c r="Q914">
        <v>2</v>
      </c>
      <c r="R914" s="12">
        <v>0</v>
      </c>
      <c r="S914" s="12">
        <f t="shared" si="14"/>
        <v>0</v>
      </c>
      <c r="T914">
        <v>1.08841705322266</v>
      </c>
      <c r="U914">
        <v>1.1105251312255899</v>
      </c>
      <c r="V914">
        <v>0.920379638671875</v>
      </c>
      <c r="W914" s="13">
        <v>0.19014549255371099</v>
      </c>
      <c r="X914">
        <v>0.168037414550781</v>
      </c>
      <c r="Y914">
        <v>0.168037414550781</v>
      </c>
      <c r="Z914">
        <v>0</v>
      </c>
      <c r="AA914">
        <v>0.2</v>
      </c>
      <c r="AB914">
        <v>1</v>
      </c>
      <c r="AC914">
        <v>0.33333333333333298</v>
      </c>
      <c r="AD914">
        <v>0.8</v>
      </c>
      <c r="AE914">
        <v>0.2</v>
      </c>
    </row>
    <row r="915" spans="1:31" x14ac:dyDescent="0.15">
      <c r="A915" s="4">
        <v>388</v>
      </c>
      <c r="B915">
        <v>13</v>
      </c>
      <c r="C915">
        <v>7</v>
      </c>
      <c r="D915">
        <v>10</v>
      </c>
      <c r="E915">
        <v>10</v>
      </c>
      <c r="F915">
        <v>10</v>
      </c>
      <c r="G915">
        <v>0</v>
      </c>
      <c r="H915">
        <v>3</v>
      </c>
      <c r="I915">
        <v>7</v>
      </c>
      <c r="J915">
        <v>0.65</v>
      </c>
      <c r="K915">
        <v>5.91567039489746</v>
      </c>
      <c r="L915" s="7">
        <v>5.1902275085449201</v>
      </c>
      <c r="M915">
        <v>6.0671730041503897</v>
      </c>
      <c r="N915">
        <v>3.6709289550781201</v>
      </c>
      <c r="O915">
        <v>0</v>
      </c>
      <c r="P915">
        <v>0</v>
      </c>
      <c r="Q915">
        <v>8</v>
      </c>
      <c r="R915" s="12">
        <v>0</v>
      </c>
      <c r="S915" s="12">
        <f t="shared" si="14"/>
        <v>0</v>
      </c>
      <c r="T915">
        <v>1.58334541320801</v>
      </c>
      <c r="U915">
        <v>1.61948907375336</v>
      </c>
      <c r="V915">
        <v>1.2749506235122701</v>
      </c>
      <c r="W915" s="13">
        <v>0.34453845024108898</v>
      </c>
      <c r="X915">
        <v>0.30839478969574002</v>
      </c>
      <c r="Y915">
        <v>0.30839478969574002</v>
      </c>
      <c r="Z915">
        <v>0</v>
      </c>
      <c r="AA915">
        <v>0.8</v>
      </c>
      <c r="AB915">
        <v>1</v>
      </c>
      <c r="AC915">
        <v>0.88888888888888895</v>
      </c>
      <c r="AD915">
        <v>0.2</v>
      </c>
      <c r="AE915">
        <v>0.8</v>
      </c>
    </row>
    <row r="916" spans="1:31" x14ac:dyDescent="0.15">
      <c r="A916" s="4">
        <v>228</v>
      </c>
      <c r="B916">
        <v>11</v>
      </c>
      <c r="C916">
        <v>9</v>
      </c>
      <c r="D916">
        <v>10</v>
      </c>
      <c r="E916">
        <v>10</v>
      </c>
      <c r="F916">
        <v>10</v>
      </c>
      <c r="G916">
        <v>0</v>
      </c>
      <c r="H916">
        <v>1</v>
      </c>
      <c r="I916">
        <v>9</v>
      </c>
      <c r="J916">
        <v>0.55000000000000004</v>
      </c>
      <c r="K916">
        <v>5.7540111541748002</v>
      </c>
      <c r="L916" s="7">
        <v>5.2008476257324201</v>
      </c>
      <c r="M916">
        <v>7.7132148742675799</v>
      </c>
      <c r="N916">
        <v>8.3232097625732404</v>
      </c>
      <c r="O916">
        <v>0</v>
      </c>
      <c r="P916">
        <v>0</v>
      </c>
      <c r="Q916">
        <v>9</v>
      </c>
      <c r="R916" s="12">
        <v>0</v>
      </c>
      <c r="S916" s="12">
        <f t="shared" si="14"/>
        <v>0</v>
      </c>
      <c r="T916">
        <v>1.48771095275879</v>
      </c>
      <c r="U916">
        <v>1.4019737243652299</v>
      </c>
      <c r="V916">
        <v>1.1899824142456099</v>
      </c>
      <c r="W916" s="13">
        <v>0.21199131011962899</v>
      </c>
      <c r="X916">
        <v>0.29772853851318398</v>
      </c>
      <c r="Y916">
        <v>0.29772853851318398</v>
      </c>
      <c r="Z916">
        <v>0</v>
      </c>
      <c r="AA916">
        <v>0.9</v>
      </c>
      <c r="AB916">
        <v>1</v>
      </c>
      <c r="AC916">
        <v>0.94736842105263197</v>
      </c>
      <c r="AD916">
        <v>0.1</v>
      </c>
      <c r="AE916">
        <v>0.9</v>
      </c>
    </row>
    <row r="917" spans="1:31" x14ac:dyDescent="0.15">
      <c r="A917" s="4">
        <v>938</v>
      </c>
      <c r="B917">
        <v>10</v>
      </c>
      <c r="C917">
        <v>10</v>
      </c>
      <c r="D917">
        <v>10</v>
      </c>
      <c r="E917">
        <v>10</v>
      </c>
      <c r="F917">
        <v>9</v>
      </c>
      <c r="G917">
        <v>1</v>
      </c>
      <c r="H917">
        <v>1</v>
      </c>
      <c r="I917">
        <v>9</v>
      </c>
      <c r="J917">
        <v>0.5</v>
      </c>
      <c r="K917">
        <v>5.5520915985107404</v>
      </c>
      <c r="L917" s="7">
        <v>5.2044315338134801</v>
      </c>
      <c r="M917">
        <v>8.7249813079834002</v>
      </c>
      <c r="N917">
        <v>7.3883361816406197</v>
      </c>
      <c r="O917">
        <v>0</v>
      </c>
      <c r="P917">
        <v>0</v>
      </c>
      <c r="Q917">
        <v>6</v>
      </c>
      <c r="R917" s="12">
        <v>0</v>
      </c>
      <c r="S917" s="12">
        <f t="shared" si="14"/>
        <v>0</v>
      </c>
      <c r="T917">
        <v>1.09561538696289</v>
      </c>
      <c r="U917">
        <v>1.11093330383301</v>
      </c>
      <c r="V917">
        <v>0.91721725463867199</v>
      </c>
      <c r="W917" s="13">
        <v>0.19371604919433599</v>
      </c>
      <c r="X917">
        <v>0.178398132324219</v>
      </c>
      <c r="Y917">
        <v>0.178398132324219</v>
      </c>
      <c r="Z917">
        <v>0</v>
      </c>
      <c r="AA917">
        <v>0.6</v>
      </c>
      <c r="AB917">
        <v>1</v>
      </c>
      <c r="AC917">
        <v>0.75</v>
      </c>
      <c r="AD917">
        <v>0.4</v>
      </c>
      <c r="AE917">
        <v>0.6</v>
      </c>
    </row>
    <row r="918" spans="1:31" x14ac:dyDescent="0.15">
      <c r="A918" s="4">
        <v>122</v>
      </c>
      <c r="B918">
        <v>10</v>
      </c>
      <c r="C918">
        <v>10</v>
      </c>
      <c r="D918">
        <v>10</v>
      </c>
      <c r="E918">
        <v>10</v>
      </c>
      <c r="F918">
        <v>9</v>
      </c>
      <c r="G918">
        <v>1</v>
      </c>
      <c r="H918">
        <v>1</v>
      </c>
      <c r="I918">
        <v>9</v>
      </c>
      <c r="J918">
        <v>0.5</v>
      </c>
      <c r="K918">
        <v>5.2604942321777299</v>
      </c>
      <c r="L918" s="7">
        <v>5.2048263549804696</v>
      </c>
      <c r="M918">
        <v>10.0736446380615</v>
      </c>
      <c r="N918">
        <v>5.9664535522460902</v>
      </c>
      <c r="O918">
        <v>0</v>
      </c>
      <c r="P918">
        <v>0</v>
      </c>
      <c r="Q918">
        <v>6</v>
      </c>
      <c r="R918" s="12">
        <v>0</v>
      </c>
      <c r="S918" s="12">
        <f t="shared" si="14"/>
        <v>0</v>
      </c>
      <c r="T918">
        <v>1.0759696960449201</v>
      </c>
      <c r="U918">
        <v>1.1248531341552701</v>
      </c>
      <c r="V918">
        <v>0.89975929260253895</v>
      </c>
      <c r="W918" s="13">
        <v>0.22509384155273399</v>
      </c>
      <c r="X918">
        <v>0.17621040344238301</v>
      </c>
      <c r="Y918">
        <v>0.17621040344238301</v>
      </c>
      <c r="Z918">
        <v>0</v>
      </c>
      <c r="AA918">
        <v>0.6</v>
      </c>
      <c r="AB918">
        <v>1</v>
      </c>
      <c r="AC918">
        <v>0.75</v>
      </c>
      <c r="AD918">
        <v>0.4</v>
      </c>
      <c r="AE918">
        <v>0.6</v>
      </c>
    </row>
    <row r="919" spans="1:31" x14ac:dyDescent="0.15">
      <c r="A919" s="4">
        <v>675</v>
      </c>
      <c r="B919">
        <v>12</v>
      </c>
      <c r="C919">
        <v>8</v>
      </c>
      <c r="D919">
        <v>10</v>
      </c>
      <c r="E919">
        <v>10</v>
      </c>
      <c r="F919">
        <v>10</v>
      </c>
      <c r="G919">
        <v>0</v>
      </c>
      <c r="H919">
        <v>2</v>
      </c>
      <c r="I919">
        <v>8</v>
      </c>
      <c r="J919">
        <v>0.6</v>
      </c>
      <c r="K919">
        <v>5.8476486206054696</v>
      </c>
      <c r="L919" s="7">
        <v>5.2151012420654297</v>
      </c>
      <c r="M919">
        <v>6.4946517944335902</v>
      </c>
      <c r="N919">
        <v>4.7621726989746103</v>
      </c>
      <c r="O919">
        <v>0</v>
      </c>
      <c r="P919">
        <v>0</v>
      </c>
      <c r="Q919">
        <v>9</v>
      </c>
      <c r="R919" s="12">
        <v>0</v>
      </c>
      <c r="S919" s="12">
        <f t="shared" si="14"/>
        <v>0</v>
      </c>
      <c r="T919">
        <v>1.6339855194091799</v>
      </c>
      <c r="U919">
        <v>1.6486959457397501</v>
      </c>
      <c r="V919">
        <v>1.31693303585052</v>
      </c>
      <c r="W919" s="13">
        <v>0.33176290988922102</v>
      </c>
      <c r="X919">
        <v>0.31705248355865501</v>
      </c>
      <c r="Y919">
        <v>0.31705248355865501</v>
      </c>
      <c r="Z919">
        <v>0</v>
      </c>
      <c r="AA919">
        <v>0.9</v>
      </c>
      <c r="AB919">
        <v>1</v>
      </c>
      <c r="AC919">
        <v>0.94736842105263197</v>
      </c>
      <c r="AD919">
        <v>0.1</v>
      </c>
      <c r="AE919">
        <v>0.9</v>
      </c>
    </row>
    <row r="920" spans="1:31" x14ac:dyDescent="0.15">
      <c r="A920" s="4">
        <v>631</v>
      </c>
      <c r="B920">
        <v>12</v>
      </c>
      <c r="C920">
        <v>8</v>
      </c>
      <c r="D920">
        <v>10</v>
      </c>
      <c r="E920">
        <v>10</v>
      </c>
      <c r="F920">
        <v>10</v>
      </c>
      <c r="G920">
        <v>0</v>
      </c>
      <c r="H920">
        <v>2</v>
      </c>
      <c r="I920">
        <v>8</v>
      </c>
      <c r="J920">
        <v>0.6</v>
      </c>
      <c r="K920">
        <v>6.1932220458984402</v>
      </c>
      <c r="L920" s="7">
        <v>5.2155780792236301</v>
      </c>
      <c r="M920">
        <v>5.7609672546386701</v>
      </c>
      <c r="N920">
        <v>5.5699558258056596</v>
      </c>
      <c r="O920">
        <v>0</v>
      </c>
      <c r="P920">
        <v>0</v>
      </c>
      <c r="Q920">
        <v>8</v>
      </c>
      <c r="R920" s="12">
        <v>0</v>
      </c>
      <c r="S920" s="12">
        <f t="shared" si="14"/>
        <v>0</v>
      </c>
      <c r="T920">
        <v>1.3232173919677701</v>
      </c>
      <c r="U920">
        <v>1.3274040222168</v>
      </c>
      <c r="V920">
        <v>1.0872722864151001</v>
      </c>
      <c r="W920" s="13">
        <v>0.240131735801697</v>
      </c>
      <c r="X920">
        <v>0.23594510555267301</v>
      </c>
      <c r="Y920">
        <v>0.23594510555267301</v>
      </c>
      <c r="Z920">
        <v>0</v>
      </c>
      <c r="AA920">
        <v>0.8</v>
      </c>
      <c r="AB920">
        <v>1</v>
      </c>
      <c r="AC920">
        <v>0.88888888888888895</v>
      </c>
      <c r="AD920">
        <v>0.2</v>
      </c>
      <c r="AE920">
        <v>0.8</v>
      </c>
    </row>
    <row r="921" spans="1:31" s="1" customFormat="1" x14ac:dyDescent="0.15">
      <c r="A921" s="5">
        <v>98</v>
      </c>
      <c r="B921" s="1">
        <v>11</v>
      </c>
      <c r="C921" s="1">
        <v>9</v>
      </c>
      <c r="D921" s="1">
        <v>10</v>
      </c>
      <c r="E921" s="1">
        <v>10</v>
      </c>
      <c r="F921" s="1">
        <v>10</v>
      </c>
      <c r="G921" s="1">
        <v>0</v>
      </c>
      <c r="H921" s="1">
        <v>1</v>
      </c>
      <c r="I921" s="1">
        <v>9</v>
      </c>
      <c r="J921" s="1">
        <v>0.55000000000000004</v>
      </c>
      <c r="K921" s="1">
        <v>5.41892433166504</v>
      </c>
      <c r="L921" s="1">
        <v>5.2602500915527299</v>
      </c>
      <c r="M921" s="1">
        <v>9.3290443420410192</v>
      </c>
      <c r="N921" s="1">
        <v>6.1075992584228498</v>
      </c>
      <c r="O921" s="1">
        <v>0</v>
      </c>
      <c r="P921" s="1">
        <v>0</v>
      </c>
      <c r="Q921" s="1">
        <v>6</v>
      </c>
      <c r="R921" s="14">
        <v>0</v>
      </c>
      <c r="S921" s="14">
        <f t="shared" si="14"/>
        <v>0</v>
      </c>
      <c r="T921" s="1">
        <v>1.2284698486328101</v>
      </c>
      <c r="U921" s="1">
        <v>1.2656898498535201</v>
      </c>
      <c r="V921" s="1">
        <v>1.0116535425186199</v>
      </c>
      <c r="W921" s="1">
        <v>0.25403630733490001</v>
      </c>
      <c r="X921" s="1">
        <v>0.216816306114197</v>
      </c>
      <c r="Y921" s="1">
        <v>0.216816306114197</v>
      </c>
      <c r="Z921" s="1">
        <v>0</v>
      </c>
      <c r="AA921" s="1">
        <v>0.6</v>
      </c>
      <c r="AB921" s="1">
        <v>1</v>
      </c>
      <c r="AC921" s="1">
        <v>0.75</v>
      </c>
      <c r="AD921" s="1">
        <v>0.4</v>
      </c>
      <c r="AE921" s="1">
        <v>0.6</v>
      </c>
    </row>
    <row r="922" spans="1:31" x14ac:dyDescent="0.15">
      <c r="A922" s="4">
        <v>596</v>
      </c>
      <c r="B922">
        <v>13</v>
      </c>
      <c r="C922">
        <v>7</v>
      </c>
      <c r="D922">
        <v>10</v>
      </c>
      <c r="E922">
        <v>10</v>
      </c>
      <c r="F922">
        <v>9</v>
      </c>
      <c r="G922">
        <v>1</v>
      </c>
      <c r="H922">
        <v>4</v>
      </c>
      <c r="I922">
        <v>6</v>
      </c>
      <c r="J922">
        <v>0.65</v>
      </c>
      <c r="K922">
        <v>6.3775062561035201</v>
      </c>
      <c r="L922" s="7">
        <v>5.27581787109375</v>
      </c>
      <c r="M922">
        <v>5.3741416931152299</v>
      </c>
      <c r="N922">
        <v>2.9180965423584002</v>
      </c>
      <c r="O922">
        <v>0</v>
      </c>
      <c r="P922">
        <v>0</v>
      </c>
      <c r="Q922">
        <v>5</v>
      </c>
      <c r="R922" s="12">
        <v>0</v>
      </c>
      <c r="S922" s="12">
        <f t="shared" si="14"/>
        <v>0</v>
      </c>
      <c r="T922">
        <v>1.3472537994384799</v>
      </c>
      <c r="U922">
        <v>1.37730693817139</v>
      </c>
      <c r="V922">
        <v>1.1306129693985001</v>
      </c>
      <c r="W922" s="13">
        <v>0.24669396877288799</v>
      </c>
      <c r="X922">
        <v>0.216640830039978</v>
      </c>
      <c r="Y922">
        <v>0.216640830039978</v>
      </c>
      <c r="Z922">
        <v>0</v>
      </c>
      <c r="AA922">
        <v>0.5</v>
      </c>
      <c r="AB922">
        <v>1</v>
      </c>
      <c r="AC922">
        <v>0.66666666666666696</v>
      </c>
      <c r="AD922">
        <v>0.5</v>
      </c>
      <c r="AE922">
        <v>0.5</v>
      </c>
    </row>
    <row r="923" spans="1:31" x14ac:dyDescent="0.15">
      <c r="A923" s="4">
        <v>701</v>
      </c>
      <c r="B923">
        <v>13</v>
      </c>
      <c r="C923">
        <v>7</v>
      </c>
      <c r="D923">
        <v>10</v>
      </c>
      <c r="E923">
        <v>10</v>
      </c>
      <c r="F923">
        <v>10</v>
      </c>
      <c r="G923">
        <v>0</v>
      </c>
      <c r="H923">
        <v>3</v>
      </c>
      <c r="I923">
        <v>7</v>
      </c>
      <c r="J923">
        <v>0.65</v>
      </c>
      <c r="K923">
        <v>6.4536151885986301</v>
      </c>
      <c r="L923" s="7">
        <v>5.2785587310790998</v>
      </c>
      <c r="M923">
        <v>5.0549449920654297</v>
      </c>
      <c r="N923">
        <v>3.5974140167236301</v>
      </c>
      <c r="O923">
        <v>0</v>
      </c>
      <c r="P923">
        <v>0</v>
      </c>
      <c r="Q923">
        <v>7</v>
      </c>
      <c r="R923" s="12">
        <v>0</v>
      </c>
      <c r="S923" s="12">
        <f t="shared" si="14"/>
        <v>0</v>
      </c>
      <c r="T923">
        <v>1.5479373931884799</v>
      </c>
      <c r="U923">
        <v>1.55976927280426</v>
      </c>
      <c r="V923">
        <v>1.2577817440032999</v>
      </c>
      <c r="W923" s="13">
        <v>0.30198752880096402</v>
      </c>
      <c r="X923">
        <v>0.290155649185181</v>
      </c>
      <c r="Y923">
        <v>0.290155649185181</v>
      </c>
      <c r="Z923">
        <v>0</v>
      </c>
      <c r="AA923">
        <v>0.7</v>
      </c>
      <c r="AB923">
        <v>1</v>
      </c>
      <c r="AC923">
        <v>0.82352941176470595</v>
      </c>
      <c r="AD923">
        <v>0.3</v>
      </c>
      <c r="AE923">
        <v>0.7</v>
      </c>
    </row>
    <row r="924" spans="1:31" x14ac:dyDescent="0.15">
      <c r="A924" s="4">
        <v>842</v>
      </c>
      <c r="B924">
        <v>11</v>
      </c>
      <c r="C924">
        <v>9</v>
      </c>
      <c r="D924">
        <v>10</v>
      </c>
      <c r="E924">
        <v>10</v>
      </c>
      <c r="F924">
        <v>10</v>
      </c>
      <c r="G924">
        <v>0</v>
      </c>
      <c r="H924">
        <v>1</v>
      </c>
      <c r="I924">
        <v>9</v>
      </c>
      <c r="J924">
        <v>0.55000000000000004</v>
      </c>
      <c r="K924">
        <v>5.5420837402343697</v>
      </c>
      <c r="L924" s="7">
        <v>5.3306293487548801</v>
      </c>
      <c r="M924">
        <v>9.6503753662109393</v>
      </c>
      <c r="N924">
        <v>6.9142570495605504</v>
      </c>
      <c r="O924">
        <v>0</v>
      </c>
      <c r="P924">
        <v>0</v>
      </c>
      <c r="Q924">
        <v>10</v>
      </c>
      <c r="R924" s="12">
        <v>0</v>
      </c>
      <c r="S924" s="12">
        <f t="shared" si="14"/>
        <v>0</v>
      </c>
      <c r="T924">
        <v>1.42629051208496</v>
      </c>
      <c r="U924">
        <v>1.49562835693359</v>
      </c>
      <c r="V924">
        <v>1.1470355987548799</v>
      </c>
      <c r="W924" s="13">
        <v>0.34859275817871099</v>
      </c>
      <c r="X924">
        <v>0.27925491333007801</v>
      </c>
      <c r="Y924">
        <v>0.27925491333007801</v>
      </c>
      <c r="Z924">
        <v>0</v>
      </c>
      <c r="AA924">
        <v>1</v>
      </c>
      <c r="AB924">
        <v>1</v>
      </c>
      <c r="AC924">
        <v>1</v>
      </c>
      <c r="AD924">
        <v>0</v>
      </c>
      <c r="AE924">
        <v>1</v>
      </c>
    </row>
    <row r="925" spans="1:31" x14ac:dyDescent="0.15">
      <c r="A925" s="4">
        <v>323</v>
      </c>
      <c r="B925">
        <v>10</v>
      </c>
      <c r="C925">
        <v>10</v>
      </c>
      <c r="D925">
        <v>10</v>
      </c>
      <c r="E925">
        <v>10</v>
      </c>
      <c r="F925">
        <v>9</v>
      </c>
      <c r="G925">
        <v>1</v>
      </c>
      <c r="H925">
        <v>1</v>
      </c>
      <c r="I925">
        <v>9</v>
      </c>
      <c r="J925">
        <v>0.5</v>
      </c>
      <c r="K925">
        <v>5.48470115661621</v>
      </c>
      <c r="L925" s="7">
        <v>5.3437862396240199</v>
      </c>
      <c r="M925">
        <v>9.8535671234130895</v>
      </c>
      <c r="N925">
        <v>6.4200363159179696</v>
      </c>
      <c r="O925">
        <v>0</v>
      </c>
      <c r="P925">
        <v>0</v>
      </c>
      <c r="Q925">
        <v>6</v>
      </c>
      <c r="R925" s="12">
        <v>0</v>
      </c>
      <c r="S925" s="12">
        <f t="shared" si="14"/>
        <v>0</v>
      </c>
      <c r="T925">
        <v>1.1613807678222701</v>
      </c>
      <c r="U925">
        <v>1.2126560211181601</v>
      </c>
      <c r="V925">
        <v>0.96215647459030196</v>
      </c>
      <c r="W925" s="13">
        <v>0.25049954652786199</v>
      </c>
      <c r="X925">
        <v>0.199224293231964</v>
      </c>
      <c r="Y925">
        <v>0.199224293231964</v>
      </c>
      <c r="Z925">
        <v>0</v>
      </c>
      <c r="AA925">
        <v>0.6</v>
      </c>
      <c r="AB925">
        <v>1</v>
      </c>
      <c r="AC925">
        <v>0.75</v>
      </c>
      <c r="AD925">
        <v>0.4</v>
      </c>
      <c r="AE925">
        <v>0.6</v>
      </c>
    </row>
    <row r="926" spans="1:31" x14ac:dyDescent="0.15">
      <c r="A926" s="4">
        <v>207</v>
      </c>
      <c r="B926">
        <v>11</v>
      </c>
      <c r="C926">
        <v>9</v>
      </c>
      <c r="D926">
        <v>10</v>
      </c>
      <c r="E926">
        <v>10</v>
      </c>
      <c r="F926">
        <v>10</v>
      </c>
      <c r="G926">
        <v>0</v>
      </c>
      <c r="H926">
        <v>1</v>
      </c>
      <c r="I926">
        <v>9</v>
      </c>
      <c r="J926">
        <v>0.55000000000000004</v>
      </c>
      <c r="K926">
        <v>5.5835914611816397</v>
      </c>
      <c r="L926" s="7">
        <v>5.3536224365234402</v>
      </c>
      <c r="M926">
        <v>9.2011451721191406</v>
      </c>
      <c r="N926">
        <v>6.5746974945068404</v>
      </c>
      <c r="O926">
        <v>0</v>
      </c>
      <c r="P926">
        <v>0</v>
      </c>
      <c r="Q926">
        <v>6</v>
      </c>
      <c r="R926" s="12">
        <v>0</v>
      </c>
      <c r="S926" s="12">
        <f t="shared" si="14"/>
        <v>0</v>
      </c>
      <c r="T926">
        <v>1.1994609832763701</v>
      </c>
      <c r="U926">
        <v>1.25275802612305</v>
      </c>
      <c r="V926">
        <v>0.99065935611724898</v>
      </c>
      <c r="W926" s="13">
        <v>0.26209867000579801</v>
      </c>
      <c r="X926">
        <v>0.20880162715911901</v>
      </c>
      <c r="Y926">
        <v>0.20880162715911901</v>
      </c>
      <c r="Z926">
        <v>0</v>
      </c>
      <c r="AA926">
        <v>0.6</v>
      </c>
      <c r="AB926">
        <v>1</v>
      </c>
      <c r="AC926">
        <v>0.75</v>
      </c>
      <c r="AD926">
        <v>0.4</v>
      </c>
      <c r="AE926">
        <v>0.6</v>
      </c>
    </row>
    <row r="927" spans="1:31" x14ac:dyDescent="0.15">
      <c r="A927" s="4">
        <v>105</v>
      </c>
      <c r="B927">
        <v>13</v>
      </c>
      <c r="C927">
        <v>7</v>
      </c>
      <c r="D927">
        <v>10</v>
      </c>
      <c r="E927">
        <v>10</v>
      </c>
      <c r="F927">
        <v>10</v>
      </c>
      <c r="G927">
        <v>0</v>
      </c>
      <c r="H927">
        <v>3</v>
      </c>
      <c r="I927">
        <v>7</v>
      </c>
      <c r="J927">
        <v>0.65</v>
      </c>
      <c r="K927">
        <v>5.9191265106201199</v>
      </c>
      <c r="L927" s="7">
        <v>5.3729972839355504</v>
      </c>
      <c r="M927">
        <v>6.1568965911865199</v>
      </c>
      <c r="N927">
        <v>2.9402942657470699</v>
      </c>
      <c r="O927">
        <v>0</v>
      </c>
      <c r="P927">
        <v>0</v>
      </c>
      <c r="Q927">
        <v>10</v>
      </c>
      <c r="R927" s="12">
        <v>0</v>
      </c>
      <c r="S927" s="12">
        <f t="shared" si="14"/>
        <v>0</v>
      </c>
      <c r="T927">
        <v>1.31333351135254</v>
      </c>
      <c r="U927">
        <v>1.3750858306884799</v>
      </c>
      <c r="V927">
        <v>1.0806859731674201</v>
      </c>
      <c r="W927" s="13">
        <v>0.29439985752105702</v>
      </c>
      <c r="X927">
        <v>0.23264753818511999</v>
      </c>
      <c r="Y927">
        <v>0.23264753818511999</v>
      </c>
      <c r="Z927">
        <v>0</v>
      </c>
      <c r="AA927">
        <v>1</v>
      </c>
      <c r="AB927">
        <v>1</v>
      </c>
      <c r="AC927">
        <v>1</v>
      </c>
      <c r="AD927">
        <v>0</v>
      </c>
      <c r="AE927">
        <v>1</v>
      </c>
    </row>
    <row r="928" spans="1:31" s="1" customFormat="1" x14ac:dyDescent="0.15">
      <c r="A928" s="5">
        <v>309</v>
      </c>
      <c r="B928" s="1">
        <v>11</v>
      </c>
      <c r="C928" s="1">
        <v>9</v>
      </c>
      <c r="D928" s="1">
        <v>10</v>
      </c>
      <c r="E928" s="1">
        <v>10</v>
      </c>
      <c r="F928" s="1">
        <v>10</v>
      </c>
      <c r="G928" s="1">
        <v>0</v>
      </c>
      <c r="H928" s="1">
        <v>1</v>
      </c>
      <c r="I928" s="1">
        <v>9</v>
      </c>
      <c r="J928" s="1">
        <v>0.55000000000000004</v>
      </c>
      <c r="K928" s="1">
        <v>5.5743694305419904</v>
      </c>
      <c r="L928" s="1">
        <v>5.3778152465820304</v>
      </c>
      <c r="M928" s="1">
        <v>9.6497936248779297</v>
      </c>
      <c r="N928" s="1">
        <v>6.7121925354003897</v>
      </c>
      <c r="O928" s="1">
        <v>0</v>
      </c>
      <c r="P928" s="1">
        <v>0</v>
      </c>
      <c r="Q928" s="1">
        <v>9</v>
      </c>
      <c r="R928" s="14">
        <v>0</v>
      </c>
      <c r="S928" s="14">
        <f t="shared" si="14"/>
        <v>0</v>
      </c>
      <c r="T928" s="1">
        <v>1.39521408081055</v>
      </c>
      <c r="U928" s="1">
        <v>1.4570846557617201</v>
      </c>
      <c r="V928" s="1">
        <v>1.1161485910415601</v>
      </c>
      <c r="W928" s="1">
        <v>0.34093606472015398</v>
      </c>
      <c r="X928" s="1">
        <v>0.27906548976898199</v>
      </c>
      <c r="Y928" s="1">
        <v>0.27906548976898199</v>
      </c>
      <c r="Z928" s="1">
        <v>0</v>
      </c>
      <c r="AA928" s="1">
        <v>0.9</v>
      </c>
      <c r="AB928" s="1">
        <v>1</v>
      </c>
      <c r="AC928" s="1">
        <v>0.94736842105263197</v>
      </c>
      <c r="AD928" s="1">
        <v>0.1</v>
      </c>
      <c r="AE928" s="1">
        <v>0.9</v>
      </c>
    </row>
    <row r="929" spans="1:31" x14ac:dyDescent="0.15">
      <c r="A929" s="4">
        <v>657</v>
      </c>
      <c r="B929">
        <v>11</v>
      </c>
      <c r="C929">
        <v>9</v>
      </c>
      <c r="D929">
        <v>10</v>
      </c>
      <c r="E929">
        <v>10</v>
      </c>
      <c r="F929">
        <v>9</v>
      </c>
      <c r="G929">
        <v>1</v>
      </c>
      <c r="H929">
        <v>2</v>
      </c>
      <c r="I929">
        <v>8</v>
      </c>
      <c r="J929">
        <v>0.55000000000000004</v>
      </c>
      <c r="K929">
        <v>6.63751220703125</v>
      </c>
      <c r="L929" s="7">
        <v>5.3869895935058603</v>
      </c>
      <c r="M929">
        <v>4.1660060882568404</v>
      </c>
      <c r="N929">
        <v>4.7264080047607404</v>
      </c>
      <c r="O929">
        <v>1</v>
      </c>
      <c r="P929">
        <v>1</v>
      </c>
      <c r="Q929">
        <v>10</v>
      </c>
      <c r="R929" s="12">
        <v>0.1</v>
      </c>
      <c r="S929" s="12">
        <f t="shared" si="14"/>
        <v>0.1</v>
      </c>
      <c r="T929">
        <v>1.4264621734619101</v>
      </c>
      <c r="U929">
        <v>1.34857273101807</v>
      </c>
      <c r="V929">
        <v>1.1730268001556401</v>
      </c>
      <c r="W929" s="13">
        <v>0.17554593086242701</v>
      </c>
      <c r="X929">
        <v>0.25343537330627403</v>
      </c>
      <c r="Y929">
        <v>0.25343537330627403</v>
      </c>
      <c r="Z929">
        <v>0.1</v>
      </c>
      <c r="AA929">
        <v>0.9</v>
      </c>
      <c r="AB929">
        <v>0.9</v>
      </c>
      <c r="AC929">
        <v>0.9</v>
      </c>
      <c r="AD929">
        <v>0.1</v>
      </c>
      <c r="AE929">
        <v>0.8</v>
      </c>
    </row>
    <row r="930" spans="1:31" x14ac:dyDescent="0.15">
      <c r="A930" s="4">
        <v>60</v>
      </c>
      <c r="B930">
        <v>11</v>
      </c>
      <c r="C930">
        <v>9</v>
      </c>
      <c r="D930">
        <v>10</v>
      </c>
      <c r="E930">
        <v>10</v>
      </c>
      <c r="F930">
        <v>10</v>
      </c>
      <c r="G930">
        <v>0</v>
      </c>
      <c r="H930">
        <v>1</v>
      </c>
      <c r="I930">
        <v>9</v>
      </c>
      <c r="J930">
        <v>0.55000000000000004</v>
      </c>
      <c r="K930">
        <v>5.7530899047851598</v>
      </c>
      <c r="L930" s="7">
        <v>5.3917675018310502</v>
      </c>
      <c r="M930">
        <v>8.8905467987060494</v>
      </c>
      <c r="N930">
        <v>7.5007953643798801</v>
      </c>
      <c r="O930">
        <v>0</v>
      </c>
      <c r="P930">
        <v>0</v>
      </c>
      <c r="Q930">
        <v>10</v>
      </c>
      <c r="R930" s="12">
        <v>0</v>
      </c>
      <c r="S930" s="12">
        <f t="shared" si="14"/>
        <v>0</v>
      </c>
      <c r="T930">
        <v>1.2606620788574201</v>
      </c>
      <c r="U930">
        <v>1.2947750091552701</v>
      </c>
      <c r="V930">
        <v>1.0224300622940099</v>
      </c>
      <c r="W930" s="13">
        <v>0.27234494686126698</v>
      </c>
      <c r="X930">
        <v>0.238232016563415</v>
      </c>
      <c r="Y930">
        <v>0.238232016563415</v>
      </c>
      <c r="Z930">
        <v>0</v>
      </c>
      <c r="AA930">
        <v>1</v>
      </c>
      <c r="AB930">
        <v>1</v>
      </c>
      <c r="AC930">
        <v>1</v>
      </c>
      <c r="AD930">
        <v>0</v>
      </c>
      <c r="AE930">
        <v>1</v>
      </c>
    </row>
    <row r="931" spans="1:31" x14ac:dyDescent="0.15">
      <c r="A931" s="4">
        <v>101</v>
      </c>
      <c r="B931">
        <v>12</v>
      </c>
      <c r="C931">
        <v>8</v>
      </c>
      <c r="D931">
        <v>10</v>
      </c>
      <c r="E931">
        <v>10</v>
      </c>
      <c r="F931">
        <v>9</v>
      </c>
      <c r="G931">
        <v>1</v>
      </c>
      <c r="H931">
        <v>3</v>
      </c>
      <c r="I931">
        <v>7</v>
      </c>
      <c r="J931">
        <v>0.6</v>
      </c>
      <c r="K931">
        <v>6.2399120330810502</v>
      </c>
      <c r="L931" s="7">
        <v>5.4126911163330096</v>
      </c>
      <c r="M931">
        <v>6.2641716003418004</v>
      </c>
      <c r="N931">
        <v>3.9737968444824201</v>
      </c>
      <c r="O931">
        <v>0</v>
      </c>
      <c r="P931">
        <v>0</v>
      </c>
      <c r="Q931">
        <v>9</v>
      </c>
      <c r="R931" s="12">
        <v>0</v>
      </c>
      <c r="S931" s="12">
        <f t="shared" si="14"/>
        <v>0</v>
      </c>
      <c r="T931">
        <v>1.2993335723877</v>
      </c>
      <c r="U931">
        <v>1.3142547607421899</v>
      </c>
      <c r="V931">
        <v>1.0689280033111599</v>
      </c>
      <c r="W931" s="13">
        <v>0.24532675743103</v>
      </c>
      <c r="X931">
        <v>0.230405569076538</v>
      </c>
      <c r="Y931">
        <v>0.230405569076538</v>
      </c>
      <c r="Z931">
        <v>0</v>
      </c>
      <c r="AA931">
        <v>0.9</v>
      </c>
      <c r="AB931">
        <v>1</v>
      </c>
      <c r="AC931">
        <v>0.94736842105263197</v>
      </c>
      <c r="AD931">
        <v>0.1</v>
      </c>
      <c r="AE931">
        <v>0.9</v>
      </c>
    </row>
    <row r="932" spans="1:31" x14ac:dyDescent="0.15">
      <c r="A932" s="4">
        <v>258</v>
      </c>
      <c r="B932">
        <v>11</v>
      </c>
      <c r="C932">
        <v>9</v>
      </c>
      <c r="D932">
        <v>10</v>
      </c>
      <c r="E932">
        <v>10</v>
      </c>
      <c r="F932">
        <v>10</v>
      </c>
      <c r="G932">
        <v>0</v>
      </c>
      <c r="H932">
        <v>1</v>
      </c>
      <c r="I932">
        <v>9</v>
      </c>
      <c r="J932">
        <v>0.55000000000000004</v>
      </c>
      <c r="K932">
        <v>5.5217914581298801</v>
      </c>
      <c r="L932" s="7">
        <v>5.4143714904785201</v>
      </c>
      <c r="M932">
        <v>9.6779003143310494</v>
      </c>
      <c r="N932">
        <v>5.8114128112793004</v>
      </c>
      <c r="O932">
        <v>0</v>
      </c>
      <c r="P932">
        <v>0</v>
      </c>
      <c r="Q932">
        <v>8</v>
      </c>
      <c r="R932" s="12">
        <v>0</v>
      </c>
      <c r="S932" s="12">
        <f t="shared" si="14"/>
        <v>0</v>
      </c>
      <c r="T932">
        <v>1.28765869140625</v>
      </c>
      <c r="U932">
        <v>1.36114501953125</v>
      </c>
      <c r="V932">
        <v>1.0754998922348</v>
      </c>
      <c r="W932" s="13">
        <v>0.28564512729644798</v>
      </c>
      <c r="X932">
        <v>0.212158799171448</v>
      </c>
      <c r="Y932">
        <v>0.212158799171448</v>
      </c>
      <c r="Z932">
        <v>0</v>
      </c>
      <c r="AA932">
        <v>0.8</v>
      </c>
      <c r="AB932">
        <v>1</v>
      </c>
      <c r="AC932">
        <v>0.88888888888888895</v>
      </c>
      <c r="AD932">
        <v>0.2</v>
      </c>
      <c r="AE932">
        <v>0.8</v>
      </c>
    </row>
    <row r="933" spans="1:31" x14ac:dyDescent="0.15">
      <c r="A933" s="4">
        <v>846</v>
      </c>
      <c r="B933">
        <v>12</v>
      </c>
      <c r="C933">
        <v>8</v>
      </c>
      <c r="D933">
        <v>10</v>
      </c>
      <c r="E933">
        <v>10</v>
      </c>
      <c r="F933">
        <v>9</v>
      </c>
      <c r="G933">
        <v>1</v>
      </c>
      <c r="H933">
        <v>3</v>
      </c>
      <c r="I933">
        <v>7</v>
      </c>
      <c r="J933">
        <v>0.6</v>
      </c>
      <c r="K933">
        <v>6.8436431884765598</v>
      </c>
      <c r="L933" s="7">
        <v>5.4243011474609402</v>
      </c>
      <c r="M933">
        <v>4.8639488220214799</v>
      </c>
      <c r="N933">
        <v>3.9306411743164098</v>
      </c>
      <c r="O933">
        <v>1</v>
      </c>
      <c r="P933">
        <v>1</v>
      </c>
      <c r="Q933">
        <v>10</v>
      </c>
      <c r="R933" s="12">
        <v>0.1</v>
      </c>
      <c r="S933" s="12">
        <f t="shared" si="14"/>
        <v>0.1</v>
      </c>
      <c r="T933">
        <v>1.57697105407715</v>
      </c>
      <c r="U933">
        <v>1.5482591390609699</v>
      </c>
      <c r="V933">
        <v>1.29046094417572</v>
      </c>
      <c r="W933" s="13">
        <v>0.25779819488525402</v>
      </c>
      <c r="X933">
        <v>0.286510109901428</v>
      </c>
      <c r="Y933">
        <v>0.286510109901428</v>
      </c>
      <c r="Z933">
        <v>0.1</v>
      </c>
      <c r="AA933">
        <v>0.9</v>
      </c>
      <c r="AB933">
        <v>0.9</v>
      </c>
      <c r="AC933">
        <v>0.9</v>
      </c>
      <c r="AD933">
        <v>0.1</v>
      </c>
      <c r="AE933">
        <v>0.8</v>
      </c>
    </row>
    <row r="934" spans="1:31" x14ac:dyDescent="0.15">
      <c r="A934" s="4">
        <v>419</v>
      </c>
      <c r="B934">
        <v>12</v>
      </c>
      <c r="C934">
        <v>8</v>
      </c>
      <c r="D934">
        <v>10</v>
      </c>
      <c r="E934">
        <v>10</v>
      </c>
      <c r="F934">
        <v>10</v>
      </c>
      <c r="G934">
        <v>0</v>
      </c>
      <c r="H934">
        <v>2</v>
      </c>
      <c r="I934">
        <v>8</v>
      </c>
      <c r="J934">
        <v>0.6</v>
      </c>
      <c r="K934">
        <v>6.6589317321777299</v>
      </c>
      <c r="L934" s="7">
        <v>5.4290828704834002</v>
      </c>
      <c r="M934">
        <v>4.9798126220703098</v>
      </c>
      <c r="N934">
        <v>5.5876560211181596</v>
      </c>
      <c r="O934">
        <v>0</v>
      </c>
      <c r="P934">
        <v>0</v>
      </c>
      <c r="Q934">
        <v>10</v>
      </c>
      <c r="R934" s="12">
        <v>0</v>
      </c>
      <c r="S934" s="12">
        <f t="shared" si="14"/>
        <v>0</v>
      </c>
      <c r="T934">
        <v>1.7529392242431601</v>
      </c>
      <c r="U934">
        <v>1.67010498046875</v>
      </c>
      <c r="V934">
        <v>1.40238189697266</v>
      </c>
      <c r="W934" s="13">
        <v>0.26772308349609403</v>
      </c>
      <c r="X934">
        <v>0.35055732727050798</v>
      </c>
      <c r="Y934">
        <v>0.35055732727050798</v>
      </c>
      <c r="Z934">
        <v>0</v>
      </c>
      <c r="AA934">
        <v>1</v>
      </c>
      <c r="AB934">
        <v>1</v>
      </c>
      <c r="AC934">
        <v>1</v>
      </c>
      <c r="AD934">
        <v>0</v>
      </c>
      <c r="AE934">
        <v>1</v>
      </c>
    </row>
    <row r="935" spans="1:31" x14ac:dyDescent="0.15">
      <c r="A935" s="4">
        <v>267</v>
      </c>
      <c r="B935">
        <v>11</v>
      </c>
      <c r="C935">
        <v>9</v>
      </c>
      <c r="D935">
        <v>10</v>
      </c>
      <c r="E935">
        <v>10</v>
      </c>
      <c r="F935">
        <v>10</v>
      </c>
      <c r="G935">
        <v>0</v>
      </c>
      <c r="H935">
        <v>1</v>
      </c>
      <c r="I935">
        <v>9</v>
      </c>
      <c r="J935">
        <v>0.55000000000000004</v>
      </c>
      <c r="K935">
        <v>6.0652790069580096</v>
      </c>
      <c r="L935" s="7">
        <v>5.4422721862793004</v>
      </c>
      <c r="M935">
        <v>7.7259044647216797</v>
      </c>
      <c r="N935">
        <v>8.7674789428710902</v>
      </c>
      <c r="O935">
        <v>0</v>
      </c>
      <c r="P935">
        <v>0</v>
      </c>
      <c r="Q935">
        <v>9</v>
      </c>
      <c r="R935" s="12">
        <v>0</v>
      </c>
      <c r="S935" s="12">
        <f t="shared" si="14"/>
        <v>0</v>
      </c>
      <c r="T935">
        <v>1.4299144744873</v>
      </c>
      <c r="U935">
        <v>1.3741378784179701</v>
      </c>
      <c r="V935">
        <v>1.18876612186432</v>
      </c>
      <c r="W935" s="13">
        <v>0.18537175655365001</v>
      </c>
      <c r="X935">
        <v>0.24114835262298601</v>
      </c>
      <c r="Y935">
        <v>0.24114835262298601</v>
      </c>
      <c r="Z935">
        <v>0</v>
      </c>
      <c r="AA935">
        <v>0.9</v>
      </c>
      <c r="AB935">
        <v>1</v>
      </c>
      <c r="AC935">
        <v>0.94736842105263197</v>
      </c>
      <c r="AD935">
        <v>0.1</v>
      </c>
      <c r="AE935">
        <v>0.9</v>
      </c>
    </row>
    <row r="936" spans="1:31" x14ac:dyDescent="0.15">
      <c r="A936" s="4">
        <v>65</v>
      </c>
      <c r="B936">
        <v>11</v>
      </c>
      <c r="C936">
        <v>9</v>
      </c>
      <c r="D936">
        <v>10</v>
      </c>
      <c r="E936">
        <v>10</v>
      </c>
      <c r="F936">
        <v>10</v>
      </c>
      <c r="G936">
        <v>0</v>
      </c>
      <c r="H936">
        <v>1</v>
      </c>
      <c r="I936">
        <v>9</v>
      </c>
      <c r="J936">
        <v>0.55000000000000004</v>
      </c>
      <c r="K936">
        <v>5.8294639587402299</v>
      </c>
      <c r="L936" s="7">
        <v>5.4500293731689498</v>
      </c>
      <c r="M936">
        <v>8.8486366271972692</v>
      </c>
      <c r="N936">
        <v>7.5705413818359402</v>
      </c>
      <c r="O936">
        <v>0</v>
      </c>
      <c r="P936">
        <v>0</v>
      </c>
      <c r="Q936">
        <v>9</v>
      </c>
      <c r="R936" s="12">
        <v>0</v>
      </c>
      <c r="S936" s="12">
        <f t="shared" si="14"/>
        <v>0</v>
      </c>
      <c r="T936">
        <v>1.2627258300781199</v>
      </c>
      <c r="U936">
        <v>1.3082103729248</v>
      </c>
      <c r="V936">
        <v>1.0530389547348</v>
      </c>
      <c r="W936" s="13">
        <v>0.255171418190002</v>
      </c>
      <c r="X936">
        <v>0.209686875343323</v>
      </c>
      <c r="Y936">
        <v>0.209686875343323</v>
      </c>
      <c r="Z936">
        <v>0</v>
      </c>
      <c r="AA936">
        <v>0.9</v>
      </c>
      <c r="AB936">
        <v>1</v>
      </c>
      <c r="AC936">
        <v>0.94736842105263197</v>
      </c>
      <c r="AD936">
        <v>0.1</v>
      </c>
      <c r="AE936">
        <v>0.9</v>
      </c>
    </row>
    <row r="937" spans="1:31" x14ac:dyDescent="0.15">
      <c r="A937" s="4">
        <v>427</v>
      </c>
      <c r="B937">
        <v>11</v>
      </c>
      <c r="C937">
        <v>9</v>
      </c>
      <c r="D937">
        <v>10</v>
      </c>
      <c r="E937">
        <v>10</v>
      </c>
      <c r="F937">
        <v>10</v>
      </c>
      <c r="G937">
        <v>0</v>
      </c>
      <c r="H937">
        <v>1</v>
      </c>
      <c r="I937">
        <v>9</v>
      </c>
      <c r="J937">
        <v>0.55000000000000004</v>
      </c>
      <c r="K937">
        <v>5.6067352294921902</v>
      </c>
      <c r="L937" s="7">
        <v>5.4599838256835902</v>
      </c>
      <c r="M937">
        <v>9.7909202575683594</v>
      </c>
      <c r="N937">
        <v>6.2796630859375</v>
      </c>
      <c r="O937">
        <v>0</v>
      </c>
      <c r="P937">
        <v>0</v>
      </c>
      <c r="Q937">
        <v>9</v>
      </c>
      <c r="R937" s="12">
        <v>0</v>
      </c>
      <c r="S937" s="12">
        <f t="shared" si="14"/>
        <v>0</v>
      </c>
      <c r="T937">
        <v>1.4005317687988299</v>
      </c>
      <c r="U937">
        <v>1.46466636657715</v>
      </c>
      <c r="V937">
        <v>1.1383069753646899</v>
      </c>
      <c r="W937" s="13">
        <v>0.32635939121246299</v>
      </c>
      <c r="X937">
        <v>0.26222479343414301</v>
      </c>
      <c r="Y937">
        <v>0.26222479343414301</v>
      </c>
      <c r="Z937">
        <v>0</v>
      </c>
      <c r="AA937">
        <v>0.9</v>
      </c>
      <c r="AB937">
        <v>1</v>
      </c>
      <c r="AC937">
        <v>0.94736842105263197</v>
      </c>
      <c r="AD937">
        <v>0.1</v>
      </c>
      <c r="AE937">
        <v>0.9</v>
      </c>
    </row>
    <row r="938" spans="1:31" x14ac:dyDescent="0.15">
      <c r="A938" s="4">
        <v>852</v>
      </c>
      <c r="B938">
        <v>12</v>
      </c>
      <c r="C938">
        <v>8</v>
      </c>
      <c r="D938">
        <v>10</v>
      </c>
      <c r="E938">
        <v>10</v>
      </c>
      <c r="F938">
        <v>9</v>
      </c>
      <c r="G938">
        <v>1</v>
      </c>
      <c r="H938">
        <v>3</v>
      </c>
      <c r="I938">
        <v>7</v>
      </c>
      <c r="J938">
        <v>0.6</v>
      </c>
      <c r="K938">
        <v>5.9320735931396502</v>
      </c>
      <c r="L938" s="7">
        <v>5.5071582794189498</v>
      </c>
      <c r="M938">
        <v>7.2756481170654297</v>
      </c>
      <c r="N938">
        <v>3.94279861450195</v>
      </c>
      <c r="O938">
        <v>0</v>
      </c>
      <c r="P938">
        <v>0</v>
      </c>
      <c r="Q938">
        <v>7</v>
      </c>
      <c r="R938" s="12">
        <v>0</v>
      </c>
      <c r="S938" s="12">
        <f t="shared" si="14"/>
        <v>0</v>
      </c>
      <c r="T938">
        <v>1.3075542449951201</v>
      </c>
      <c r="U938">
        <v>1.3452625274658201</v>
      </c>
      <c r="V938">
        <v>1.07959580421448</v>
      </c>
      <c r="W938" s="13">
        <v>0.265666723251343</v>
      </c>
      <c r="X938">
        <v>0.22795844078064001</v>
      </c>
      <c r="Y938">
        <v>0.22795844078064001</v>
      </c>
      <c r="Z938">
        <v>0</v>
      </c>
      <c r="AA938">
        <v>0.7</v>
      </c>
      <c r="AB938">
        <v>1</v>
      </c>
      <c r="AC938">
        <v>0.82352941176470595</v>
      </c>
      <c r="AD938">
        <v>0.3</v>
      </c>
      <c r="AE938">
        <v>0.7</v>
      </c>
    </row>
    <row r="939" spans="1:31" x14ac:dyDescent="0.15">
      <c r="A939" s="4">
        <v>653</v>
      </c>
      <c r="B939">
        <v>11</v>
      </c>
      <c r="C939">
        <v>9</v>
      </c>
      <c r="D939">
        <v>10</v>
      </c>
      <c r="E939">
        <v>10</v>
      </c>
      <c r="F939">
        <v>10</v>
      </c>
      <c r="G939">
        <v>0</v>
      </c>
      <c r="H939">
        <v>1</v>
      </c>
      <c r="I939">
        <v>9</v>
      </c>
      <c r="J939">
        <v>0.55000000000000004</v>
      </c>
      <c r="K939">
        <v>5.9411201477050799</v>
      </c>
      <c r="L939" s="7">
        <v>5.5073223114013699</v>
      </c>
      <c r="M939">
        <v>8.6984424591064506</v>
      </c>
      <c r="N939">
        <v>7.8836479187011701</v>
      </c>
      <c r="O939">
        <v>0</v>
      </c>
      <c r="P939">
        <v>0</v>
      </c>
      <c r="Q939">
        <v>9</v>
      </c>
      <c r="R939" s="12">
        <v>0</v>
      </c>
      <c r="S939" s="12">
        <f t="shared" si="14"/>
        <v>0</v>
      </c>
      <c r="T939">
        <v>1.36894035339355</v>
      </c>
      <c r="U939">
        <v>1.3908004760742201</v>
      </c>
      <c r="V939">
        <v>1.11475241184235</v>
      </c>
      <c r="W939" s="13">
        <v>0.276048064231873</v>
      </c>
      <c r="X939">
        <v>0.254187941551208</v>
      </c>
      <c r="Y939">
        <v>0.254187941551208</v>
      </c>
      <c r="Z939">
        <v>0</v>
      </c>
      <c r="AA939">
        <v>0.9</v>
      </c>
      <c r="AB939">
        <v>1</v>
      </c>
      <c r="AC939">
        <v>0.94736842105263197</v>
      </c>
      <c r="AD939">
        <v>0.1</v>
      </c>
      <c r="AE939">
        <v>0.9</v>
      </c>
    </row>
    <row r="940" spans="1:31" s="1" customFormat="1" x14ac:dyDescent="0.15">
      <c r="A940" s="5">
        <v>392</v>
      </c>
      <c r="B940" s="1">
        <v>11</v>
      </c>
      <c r="C940" s="1">
        <v>9</v>
      </c>
      <c r="D940" s="1">
        <v>10</v>
      </c>
      <c r="E940" s="1">
        <v>10</v>
      </c>
      <c r="F940" s="1">
        <v>9</v>
      </c>
      <c r="G940" s="1">
        <v>1</v>
      </c>
      <c r="H940" s="1">
        <v>2</v>
      </c>
      <c r="I940" s="1">
        <v>8</v>
      </c>
      <c r="J940" s="1">
        <v>0.55000000000000004</v>
      </c>
      <c r="K940" s="1">
        <v>5.8897361755371103</v>
      </c>
      <c r="L940" s="1">
        <v>5.5678577423095703</v>
      </c>
      <c r="M940" s="1">
        <v>7.26763916015625</v>
      </c>
      <c r="N940" s="1">
        <v>3.7341194152832</v>
      </c>
      <c r="O940" s="1">
        <v>0</v>
      </c>
      <c r="P940" s="1">
        <v>0</v>
      </c>
      <c r="Q940" s="1">
        <v>7</v>
      </c>
      <c r="R940" s="14">
        <v>0</v>
      </c>
      <c r="S940" s="14">
        <f t="shared" si="14"/>
        <v>0</v>
      </c>
      <c r="T940" s="1">
        <v>1.2469387054443399</v>
      </c>
      <c r="U940" s="1">
        <v>1.2971076965332</v>
      </c>
      <c r="V940" s="1">
        <v>1.0210936069488501</v>
      </c>
      <c r="W940" s="1">
        <v>0.27601408958435097</v>
      </c>
      <c r="X940" s="1">
        <v>0.22584509849548301</v>
      </c>
      <c r="Y940" s="1">
        <v>0.22584509849548301</v>
      </c>
      <c r="Z940" s="1">
        <v>0</v>
      </c>
      <c r="AA940" s="1">
        <v>0.7</v>
      </c>
      <c r="AB940" s="1">
        <v>1</v>
      </c>
      <c r="AC940" s="1">
        <v>0.82352941176470595</v>
      </c>
      <c r="AD940" s="1">
        <v>0.3</v>
      </c>
      <c r="AE940" s="1">
        <v>0.7</v>
      </c>
    </row>
    <row r="941" spans="1:31" x14ac:dyDescent="0.15">
      <c r="A941" s="4">
        <v>301</v>
      </c>
      <c r="B941">
        <v>11</v>
      </c>
      <c r="C941">
        <v>9</v>
      </c>
      <c r="D941">
        <v>10</v>
      </c>
      <c r="E941">
        <v>10</v>
      </c>
      <c r="F941">
        <v>10</v>
      </c>
      <c r="G941">
        <v>0</v>
      </c>
      <c r="H941">
        <v>1</v>
      </c>
      <c r="I941">
        <v>9</v>
      </c>
      <c r="J941">
        <v>0.55000000000000004</v>
      </c>
      <c r="K941">
        <v>5.7841529846191397</v>
      </c>
      <c r="L941" s="7">
        <v>5.5731964111328098</v>
      </c>
      <c r="M941">
        <v>9.7125816345214808</v>
      </c>
      <c r="N941">
        <v>6.7088909149169904</v>
      </c>
      <c r="O941">
        <v>0</v>
      </c>
      <c r="P941">
        <v>0</v>
      </c>
      <c r="Q941">
        <v>7</v>
      </c>
      <c r="R941" s="12">
        <v>0</v>
      </c>
      <c r="S941" s="12">
        <f t="shared" si="14"/>
        <v>0</v>
      </c>
      <c r="T941">
        <v>1.3871974945068399</v>
      </c>
      <c r="U941">
        <v>1.4548168182373</v>
      </c>
      <c r="V941">
        <v>1.1418998241424601</v>
      </c>
      <c r="W941" s="13">
        <v>0.31291699409484902</v>
      </c>
      <c r="X941">
        <v>0.24529767036437999</v>
      </c>
      <c r="Y941">
        <v>0.24529767036437999</v>
      </c>
      <c r="Z941">
        <v>0</v>
      </c>
      <c r="AA941">
        <v>0.7</v>
      </c>
      <c r="AB941">
        <v>1</v>
      </c>
      <c r="AC941">
        <v>0.82352941176470595</v>
      </c>
      <c r="AD941">
        <v>0.3</v>
      </c>
      <c r="AE941">
        <v>0.7</v>
      </c>
    </row>
    <row r="942" spans="1:31" x14ac:dyDescent="0.15">
      <c r="A942" s="4">
        <v>896</v>
      </c>
      <c r="B942">
        <v>12</v>
      </c>
      <c r="C942">
        <v>8</v>
      </c>
      <c r="D942">
        <v>10</v>
      </c>
      <c r="E942">
        <v>10</v>
      </c>
      <c r="F942">
        <v>10</v>
      </c>
      <c r="G942">
        <v>0</v>
      </c>
      <c r="H942">
        <v>2</v>
      </c>
      <c r="I942">
        <v>8</v>
      </c>
      <c r="J942">
        <v>0.6</v>
      </c>
      <c r="K942">
        <v>5.9564647674560502</v>
      </c>
      <c r="L942" s="7">
        <v>5.6012744903564498</v>
      </c>
      <c r="M942">
        <v>7.3921451568603498</v>
      </c>
      <c r="N942">
        <v>4.0145397186279297</v>
      </c>
      <c r="O942">
        <v>0</v>
      </c>
      <c r="P942">
        <v>0</v>
      </c>
      <c r="Q942">
        <v>8</v>
      </c>
      <c r="R942" s="12">
        <v>0</v>
      </c>
      <c r="S942" s="12">
        <f t="shared" si="14"/>
        <v>0</v>
      </c>
      <c r="T942">
        <v>1.3043746948242201</v>
      </c>
      <c r="U942">
        <v>1.3795642852783201</v>
      </c>
      <c r="V942">
        <v>1.0492203235626201</v>
      </c>
      <c r="W942" s="13">
        <v>0.33034396171569802</v>
      </c>
      <c r="X942">
        <v>0.25515437126159701</v>
      </c>
      <c r="Y942">
        <v>0.25515437126159701</v>
      </c>
      <c r="Z942">
        <v>0</v>
      </c>
      <c r="AA942">
        <v>0.8</v>
      </c>
      <c r="AB942">
        <v>1</v>
      </c>
      <c r="AC942">
        <v>0.88888888888888895</v>
      </c>
      <c r="AD942">
        <v>0.2</v>
      </c>
      <c r="AE942">
        <v>0.8</v>
      </c>
    </row>
    <row r="943" spans="1:31" x14ac:dyDescent="0.15">
      <c r="A943" s="4">
        <v>652</v>
      </c>
      <c r="B943">
        <v>13</v>
      </c>
      <c r="C943">
        <v>7</v>
      </c>
      <c r="D943">
        <v>10</v>
      </c>
      <c r="E943">
        <v>10</v>
      </c>
      <c r="F943">
        <v>10</v>
      </c>
      <c r="G943">
        <v>0</v>
      </c>
      <c r="H943">
        <v>3</v>
      </c>
      <c r="I943">
        <v>7</v>
      </c>
      <c r="J943">
        <v>0.65</v>
      </c>
      <c r="K943">
        <v>6.0103168487548801</v>
      </c>
      <c r="L943" s="7">
        <v>5.6038951873779297</v>
      </c>
      <c r="M943">
        <v>6.9054908752441397</v>
      </c>
      <c r="N943">
        <v>3.2141685485839799</v>
      </c>
      <c r="O943">
        <v>0</v>
      </c>
      <c r="P943">
        <v>0</v>
      </c>
      <c r="Q943">
        <v>9</v>
      </c>
      <c r="R943" s="12">
        <v>0</v>
      </c>
      <c r="S943" s="12">
        <f t="shared" si="14"/>
        <v>0</v>
      </c>
      <c r="T943">
        <v>1.3777332305908201</v>
      </c>
      <c r="U943">
        <v>1.45018327236175</v>
      </c>
      <c r="V943">
        <v>1.1160125732421899</v>
      </c>
      <c r="W943" s="13">
        <v>0.33417069911956798</v>
      </c>
      <c r="X943">
        <v>0.26172065734863298</v>
      </c>
      <c r="Y943">
        <v>0.26172065734863298</v>
      </c>
      <c r="Z943">
        <v>0</v>
      </c>
      <c r="AA943">
        <v>0.9</v>
      </c>
      <c r="AB943">
        <v>1</v>
      </c>
      <c r="AC943">
        <v>0.94736842105263197</v>
      </c>
      <c r="AD943">
        <v>0.1</v>
      </c>
      <c r="AE943">
        <v>0.9</v>
      </c>
    </row>
    <row r="944" spans="1:31" x14ac:dyDescent="0.15">
      <c r="A944" s="4">
        <v>775</v>
      </c>
      <c r="B944">
        <v>11</v>
      </c>
      <c r="C944">
        <v>9</v>
      </c>
      <c r="D944">
        <v>10</v>
      </c>
      <c r="E944">
        <v>10</v>
      </c>
      <c r="F944">
        <v>9</v>
      </c>
      <c r="G944">
        <v>1</v>
      </c>
      <c r="H944">
        <v>2</v>
      </c>
      <c r="I944">
        <v>8</v>
      </c>
      <c r="J944">
        <v>0.55000000000000004</v>
      </c>
      <c r="K944">
        <v>6.2577228546142596</v>
      </c>
      <c r="L944" s="7">
        <v>5.6172313690185502</v>
      </c>
      <c r="M944">
        <v>6.2159576416015598</v>
      </c>
      <c r="N944">
        <v>3.9508628845214799</v>
      </c>
      <c r="O944">
        <v>0</v>
      </c>
      <c r="P944">
        <v>0</v>
      </c>
      <c r="Q944">
        <v>9</v>
      </c>
      <c r="R944" s="12">
        <v>0</v>
      </c>
      <c r="S944" s="12">
        <f t="shared" si="14"/>
        <v>0</v>
      </c>
      <c r="T944">
        <v>1.35386085510254</v>
      </c>
      <c r="U944">
        <v>1.36262035369873</v>
      </c>
      <c r="V944">
        <v>1.11497330665588</v>
      </c>
      <c r="W944" s="13">
        <v>0.24764704704284701</v>
      </c>
      <c r="X944">
        <v>0.238887548446655</v>
      </c>
      <c r="Y944">
        <v>0.238887548446655</v>
      </c>
      <c r="Z944">
        <v>0</v>
      </c>
      <c r="AA944">
        <v>0.9</v>
      </c>
      <c r="AB944">
        <v>1</v>
      </c>
      <c r="AC944">
        <v>0.94736842105263197</v>
      </c>
      <c r="AD944">
        <v>0.1</v>
      </c>
      <c r="AE944">
        <v>0.9</v>
      </c>
    </row>
    <row r="945" spans="1:31" x14ac:dyDescent="0.15">
      <c r="A945" s="4">
        <v>932</v>
      </c>
      <c r="B945">
        <v>13</v>
      </c>
      <c r="C945">
        <v>7</v>
      </c>
      <c r="D945">
        <v>10</v>
      </c>
      <c r="E945">
        <v>10</v>
      </c>
      <c r="F945">
        <v>10</v>
      </c>
      <c r="G945">
        <v>0</v>
      </c>
      <c r="H945">
        <v>3</v>
      </c>
      <c r="I945">
        <v>7</v>
      </c>
      <c r="J945">
        <v>0.65</v>
      </c>
      <c r="K945">
        <v>6.2363662719726598</v>
      </c>
      <c r="L945" s="7">
        <v>5.6208381652831996</v>
      </c>
      <c r="M945">
        <v>6.3946971893310502</v>
      </c>
      <c r="N945">
        <v>3.1572685241699201</v>
      </c>
      <c r="O945">
        <v>0</v>
      </c>
      <c r="P945">
        <v>0</v>
      </c>
      <c r="Q945">
        <v>10</v>
      </c>
      <c r="R945" s="12">
        <v>0</v>
      </c>
      <c r="S945" s="12">
        <f t="shared" si="14"/>
        <v>0</v>
      </c>
      <c r="T945">
        <v>1.6004886627197299</v>
      </c>
      <c r="U945">
        <v>1.67955529689789</v>
      </c>
      <c r="V945">
        <v>1.2746889591217001</v>
      </c>
      <c r="W945" s="13">
        <v>0.40486633777618403</v>
      </c>
      <c r="X945">
        <v>0.32579970359802302</v>
      </c>
      <c r="Y945">
        <v>0.32579970359802302</v>
      </c>
      <c r="Z945">
        <v>0</v>
      </c>
      <c r="AA945">
        <v>1</v>
      </c>
      <c r="AB945">
        <v>1</v>
      </c>
      <c r="AC945">
        <v>1</v>
      </c>
      <c r="AD945">
        <v>0</v>
      </c>
      <c r="AE945">
        <v>1</v>
      </c>
    </row>
    <row r="946" spans="1:31" x14ac:dyDescent="0.15">
      <c r="A946" s="4">
        <v>635</v>
      </c>
      <c r="B946">
        <v>11</v>
      </c>
      <c r="C946">
        <v>9</v>
      </c>
      <c r="D946">
        <v>10</v>
      </c>
      <c r="E946">
        <v>10</v>
      </c>
      <c r="F946">
        <v>10</v>
      </c>
      <c r="G946">
        <v>0</v>
      </c>
      <c r="H946">
        <v>1</v>
      </c>
      <c r="I946">
        <v>9</v>
      </c>
      <c r="J946">
        <v>0.55000000000000004</v>
      </c>
      <c r="K946">
        <v>5.6835403442382804</v>
      </c>
      <c r="L946" s="7">
        <v>5.6310977935790998</v>
      </c>
      <c r="M946">
        <v>10.5752277374268</v>
      </c>
      <c r="N946">
        <v>6.0178756713867196</v>
      </c>
      <c r="O946">
        <v>0</v>
      </c>
      <c r="P946">
        <v>0</v>
      </c>
      <c r="Q946">
        <v>10</v>
      </c>
      <c r="R946" s="12">
        <v>0</v>
      </c>
      <c r="S946" s="12">
        <f t="shared" si="14"/>
        <v>0</v>
      </c>
      <c r="T946">
        <v>1.5064697265625</v>
      </c>
      <c r="U946">
        <v>1.62430191040039</v>
      </c>
      <c r="V946">
        <v>1.2103523015975901</v>
      </c>
      <c r="W946" s="13">
        <v>0.41394960880279502</v>
      </c>
      <c r="X946">
        <v>0.29611742496490501</v>
      </c>
      <c r="Y946">
        <v>0.29611742496490501</v>
      </c>
      <c r="Z946">
        <v>0</v>
      </c>
      <c r="AA946">
        <v>1</v>
      </c>
      <c r="AB946">
        <v>1</v>
      </c>
      <c r="AC946">
        <v>1</v>
      </c>
      <c r="AD946">
        <v>0</v>
      </c>
      <c r="AE946">
        <v>1</v>
      </c>
    </row>
    <row r="947" spans="1:31" x14ac:dyDescent="0.15">
      <c r="A947" s="4">
        <v>531</v>
      </c>
      <c r="B947">
        <v>11</v>
      </c>
      <c r="C947">
        <v>9</v>
      </c>
      <c r="D947">
        <v>10</v>
      </c>
      <c r="E947">
        <v>10</v>
      </c>
      <c r="F947">
        <v>10</v>
      </c>
      <c r="G947">
        <v>0</v>
      </c>
      <c r="H947">
        <v>1</v>
      </c>
      <c r="I947">
        <v>9</v>
      </c>
      <c r="J947">
        <v>0.55000000000000004</v>
      </c>
      <c r="K947">
        <v>6.2345657348632804</v>
      </c>
      <c r="L947" s="7">
        <v>5.6386547088623002</v>
      </c>
      <c r="M947">
        <v>7.9614295959472701</v>
      </c>
      <c r="N947">
        <v>8.5399875640869105</v>
      </c>
      <c r="O947">
        <v>0</v>
      </c>
      <c r="P947">
        <v>0</v>
      </c>
      <c r="Q947">
        <v>10</v>
      </c>
      <c r="R947" s="12">
        <v>0</v>
      </c>
      <c r="S947" s="12">
        <f t="shared" si="14"/>
        <v>0</v>
      </c>
      <c r="T947">
        <v>1.4909801483154299</v>
      </c>
      <c r="U947">
        <v>1.4201698303222701</v>
      </c>
      <c r="V947">
        <v>1.1922562122345</v>
      </c>
      <c r="W947" s="13">
        <v>0.227913618087769</v>
      </c>
      <c r="X947">
        <v>0.29872393608093301</v>
      </c>
      <c r="Y947">
        <v>0.29872393608093301</v>
      </c>
      <c r="Z947">
        <v>0</v>
      </c>
      <c r="AA947">
        <v>1</v>
      </c>
      <c r="AB947">
        <v>1</v>
      </c>
      <c r="AC947">
        <v>1</v>
      </c>
      <c r="AD947">
        <v>0</v>
      </c>
      <c r="AE947">
        <v>1</v>
      </c>
    </row>
    <row r="948" spans="1:31" x14ac:dyDescent="0.15">
      <c r="A948" s="4">
        <v>375</v>
      </c>
      <c r="B948">
        <v>12</v>
      </c>
      <c r="C948">
        <v>8</v>
      </c>
      <c r="D948">
        <v>10</v>
      </c>
      <c r="E948">
        <v>10</v>
      </c>
      <c r="F948">
        <v>10</v>
      </c>
      <c r="G948">
        <v>0</v>
      </c>
      <c r="H948">
        <v>2</v>
      </c>
      <c r="I948">
        <v>8</v>
      </c>
      <c r="J948">
        <v>0.6</v>
      </c>
      <c r="K948">
        <v>5.9176292419433603</v>
      </c>
      <c r="L948" s="7">
        <v>5.6394195556640598</v>
      </c>
      <c r="M948">
        <v>7.7607078552246103</v>
      </c>
      <c r="N948">
        <v>4.0426769256591797</v>
      </c>
      <c r="O948">
        <v>0</v>
      </c>
      <c r="P948">
        <v>0</v>
      </c>
      <c r="Q948">
        <v>10</v>
      </c>
      <c r="R948" s="12">
        <v>0</v>
      </c>
      <c r="S948" s="12">
        <f t="shared" si="14"/>
        <v>0</v>
      </c>
      <c r="T948">
        <v>1.4821815490722701</v>
      </c>
      <c r="U948">
        <v>1.5623645782470701</v>
      </c>
      <c r="V948">
        <v>1.1792722940445</v>
      </c>
      <c r="W948" s="13">
        <v>0.38309228420257602</v>
      </c>
      <c r="X948">
        <v>0.302909255027771</v>
      </c>
      <c r="Y948">
        <v>0.302909255027771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1</v>
      </c>
    </row>
    <row r="949" spans="1:31" x14ac:dyDescent="0.15">
      <c r="A949" s="4">
        <v>983</v>
      </c>
      <c r="B949">
        <v>12</v>
      </c>
      <c r="C949">
        <v>8</v>
      </c>
      <c r="D949">
        <v>10</v>
      </c>
      <c r="E949">
        <v>10</v>
      </c>
      <c r="F949">
        <v>10</v>
      </c>
      <c r="G949">
        <v>0</v>
      </c>
      <c r="H949">
        <v>2</v>
      </c>
      <c r="I949">
        <v>8</v>
      </c>
      <c r="J949">
        <v>0.6</v>
      </c>
      <c r="K949">
        <v>5.9417228698730504</v>
      </c>
      <c r="L949" s="7">
        <v>5.6492576599121103</v>
      </c>
      <c r="M949">
        <v>7.4407978057861301</v>
      </c>
      <c r="N949">
        <v>3.7017517089843701</v>
      </c>
      <c r="O949">
        <v>0</v>
      </c>
      <c r="P949">
        <v>0</v>
      </c>
      <c r="Q949">
        <v>9</v>
      </c>
      <c r="R949" s="12">
        <v>0</v>
      </c>
      <c r="S949" s="12">
        <f t="shared" si="14"/>
        <v>0</v>
      </c>
      <c r="T949">
        <v>1.48274421691895</v>
      </c>
      <c r="U949">
        <v>1.5711984634399401</v>
      </c>
      <c r="V949">
        <v>1.18175065517425</v>
      </c>
      <c r="W949" s="13">
        <v>0.38944780826568598</v>
      </c>
      <c r="X949">
        <v>0.30099356174469</v>
      </c>
      <c r="Y949">
        <v>0.30099356174469</v>
      </c>
      <c r="Z949">
        <v>0</v>
      </c>
      <c r="AA949">
        <v>0.9</v>
      </c>
      <c r="AB949">
        <v>1</v>
      </c>
      <c r="AC949">
        <v>0.94736842105263197</v>
      </c>
      <c r="AD949">
        <v>0.1</v>
      </c>
      <c r="AE949">
        <v>0.9</v>
      </c>
    </row>
    <row r="950" spans="1:31" x14ac:dyDescent="0.15">
      <c r="A950" s="4">
        <v>548</v>
      </c>
      <c r="B950">
        <v>11</v>
      </c>
      <c r="C950">
        <v>9</v>
      </c>
      <c r="D950">
        <v>10</v>
      </c>
      <c r="E950">
        <v>10</v>
      </c>
      <c r="F950">
        <v>10</v>
      </c>
      <c r="G950">
        <v>0</v>
      </c>
      <c r="H950">
        <v>1</v>
      </c>
      <c r="I950">
        <v>9</v>
      </c>
      <c r="J950">
        <v>0.55000000000000004</v>
      </c>
      <c r="K950">
        <v>5.9289417266845703</v>
      </c>
      <c r="L950" s="7">
        <v>5.6541004180908203</v>
      </c>
      <c r="M950">
        <v>9.5525970458984393</v>
      </c>
      <c r="N950">
        <v>7.0801219940185502</v>
      </c>
      <c r="O950">
        <v>0</v>
      </c>
      <c r="P950">
        <v>0</v>
      </c>
      <c r="Q950">
        <v>10</v>
      </c>
      <c r="R950" s="12">
        <v>0</v>
      </c>
      <c r="S950" s="12">
        <f t="shared" si="14"/>
        <v>0</v>
      </c>
      <c r="T950">
        <v>1.5405464172363299</v>
      </c>
      <c r="U950">
        <v>1.5816707611084</v>
      </c>
      <c r="V950">
        <v>1.2287070751190201</v>
      </c>
      <c r="W950" s="13">
        <v>0.35296368598937999</v>
      </c>
      <c r="X950">
        <v>0.31183934211731001</v>
      </c>
      <c r="Y950">
        <v>0.31183934211731001</v>
      </c>
      <c r="Z950">
        <v>0</v>
      </c>
      <c r="AA950">
        <v>1</v>
      </c>
      <c r="AB950">
        <v>1</v>
      </c>
      <c r="AC950">
        <v>1</v>
      </c>
      <c r="AD950">
        <v>0</v>
      </c>
      <c r="AE950">
        <v>1</v>
      </c>
    </row>
    <row r="951" spans="1:31" x14ac:dyDescent="0.15">
      <c r="A951" s="4">
        <v>495</v>
      </c>
      <c r="B951">
        <v>12</v>
      </c>
      <c r="C951">
        <v>8</v>
      </c>
      <c r="D951">
        <v>10</v>
      </c>
      <c r="E951">
        <v>10</v>
      </c>
      <c r="F951">
        <v>10</v>
      </c>
      <c r="G951">
        <v>0</v>
      </c>
      <c r="H951">
        <v>2</v>
      </c>
      <c r="I951">
        <v>8</v>
      </c>
      <c r="J951">
        <v>0.6</v>
      </c>
      <c r="K951">
        <v>6.0868263244628897</v>
      </c>
      <c r="L951" s="7">
        <v>5.6630325317382804</v>
      </c>
      <c r="M951">
        <v>7.8471145629882804</v>
      </c>
      <c r="N951">
        <v>4.8490657806396502</v>
      </c>
      <c r="O951">
        <v>0</v>
      </c>
      <c r="P951">
        <v>0</v>
      </c>
      <c r="Q951">
        <v>9</v>
      </c>
      <c r="R951" s="12">
        <v>0</v>
      </c>
      <c r="S951" s="12">
        <f t="shared" si="14"/>
        <v>0</v>
      </c>
      <c r="T951">
        <v>1.5044860839843699</v>
      </c>
      <c r="U951">
        <v>1.5562105178832999</v>
      </c>
      <c r="V951">
        <v>1.2000248432159399</v>
      </c>
      <c r="W951" s="13">
        <v>0.35618567466735801</v>
      </c>
      <c r="X951">
        <v>0.30446124076843301</v>
      </c>
      <c r="Y951">
        <v>0.30446124076843301</v>
      </c>
      <c r="Z951">
        <v>0</v>
      </c>
      <c r="AA951">
        <v>0.9</v>
      </c>
      <c r="AB951">
        <v>1</v>
      </c>
      <c r="AC951">
        <v>0.94736842105263197</v>
      </c>
      <c r="AD951">
        <v>0.1</v>
      </c>
      <c r="AE951">
        <v>0.9</v>
      </c>
    </row>
    <row r="952" spans="1:31" s="1" customFormat="1" x14ac:dyDescent="0.15">
      <c r="A952" s="5">
        <v>118</v>
      </c>
      <c r="B952" s="1">
        <v>10</v>
      </c>
      <c r="C952" s="1">
        <v>10</v>
      </c>
      <c r="D952" s="1">
        <v>10</v>
      </c>
      <c r="E952" s="1">
        <v>10</v>
      </c>
      <c r="F952" s="1">
        <v>9</v>
      </c>
      <c r="G952" s="1">
        <v>1</v>
      </c>
      <c r="H952" s="1">
        <v>1</v>
      </c>
      <c r="I952" s="1">
        <v>9</v>
      </c>
      <c r="J952" s="1">
        <v>0.5</v>
      </c>
      <c r="K952" s="1">
        <v>6.3139915466308603</v>
      </c>
      <c r="L952" s="1">
        <v>5.6860446929931596</v>
      </c>
      <c r="M952" s="1">
        <v>7.8103752136230504</v>
      </c>
      <c r="N952" s="1">
        <v>8.6398506164550799</v>
      </c>
      <c r="O952" s="1">
        <v>0</v>
      </c>
      <c r="P952" s="1">
        <v>0</v>
      </c>
      <c r="Q952" s="1">
        <v>9</v>
      </c>
      <c r="R952" s="14">
        <v>0</v>
      </c>
      <c r="S952" s="14">
        <f t="shared" si="14"/>
        <v>0</v>
      </c>
      <c r="T952" s="1">
        <v>1.3009033203125</v>
      </c>
      <c r="U952" s="1">
        <v>1.2336368560791</v>
      </c>
      <c r="V952" s="1">
        <v>1.07767033576965</v>
      </c>
      <c r="W952" s="1">
        <v>0.15596652030944799</v>
      </c>
      <c r="X952" s="1">
        <v>0.22323298454284701</v>
      </c>
      <c r="Y952" s="1">
        <v>0.22323298454284701</v>
      </c>
      <c r="Z952" s="1">
        <v>0</v>
      </c>
      <c r="AA952" s="1">
        <v>0.9</v>
      </c>
      <c r="AB952" s="1">
        <v>1</v>
      </c>
      <c r="AC952" s="1">
        <v>0.94736842105263197</v>
      </c>
      <c r="AD952" s="1">
        <v>0.1</v>
      </c>
      <c r="AE952" s="1">
        <v>0.9</v>
      </c>
    </row>
    <row r="953" spans="1:31" x14ac:dyDescent="0.15">
      <c r="A953" s="4">
        <v>70</v>
      </c>
      <c r="B953">
        <v>12</v>
      </c>
      <c r="C953">
        <v>8</v>
      </c>
      <c r="D953">
        <v>10</v>
      </c>
      <c r="E953">
        <v>10</v>
      </c>
      <c r="F953">
        <v>10</v>
      </c>
      <c r="G953">
        <v>0</v>
      </c>
      <c r="H953">
        <v>2</v>
      </c>
      <c r="I953">
        <v>8</v>
      </c>
      <c r="J953">
        <v>0.6</v>
      </c>
      <c r="K953">
        <v>6.0040378570556596</v>
      </c>
      <c r="L953">
        <v>5.79060935974121</v>
      </c>
      <c r="M953">
        <v>8.0940933227539098</v>
      </c>
      <c r="N953">
        <v>3.94649314880371</v>
      </c>
      <c r="O953">
        <v>0</v>
      </c>
      <c r="P953">
        <v>0</v>
      </c>
      <c r="Q953">
        <v>10</v>
      </c>
      <c r="R953" s="12">
        <v>0</v>
      </c>
      <c r="S953" s="12">
        <f t="shared" si="14"/>
        <v>0</v>
      </c>
      <c r="T953">
        <v>1.3684272766113299</v>
      </c>
      <c r="U953">
        <v>1.4539499282836901</v>
      </c>
      <c r="V953">
        <v>1.11411452293396</v>
      </c>
      <c r="W953">
        <v>0.339835405349731</v>
      </c>
      <c r="X953">
        <v>0.254312753677368</v>
      </c>
      <c r="Y953">
        <v>0.254312753677368</v>
      </c>
      <c r="Z953">
        <v>0</v>
      </c>
      <c r="AA953">
        <v>1</v>
      </c>
      <c r="AB953">
        <v>1</v>
      </c>
      <c r="AC953">
        <v>1</v>
      </c>
      <c r="AD953">
        <v>0</v>
      </c>
      <c r="AE953">
        <v>1</v>
      </c>
    </row>
    <row r="954" spans="1:31" s="1" customFormat="1" x14ac:dyDescent="0.15">
      <c r="A954" s="5">
        <v>276</v>
      </c>
      <c r="B954" s="1">
        <v>12</v>
      </c>
      <c r="C954" s="1">
        <v>8</v>
      </c>
      <c r="D954" s="1">
        <v>10</v>
      </c>
      <c r="E954" s="1">
        <v>10</v>
      </c>
      <c r="F954" s="1">
        <v>10</v>
      </c>
      <c r="G954" s="1">
        <v>0</v>
      </c>
      <c r="H954" s="1">
        <v>2</v>
      </c>
      <c r="I954" s="1">
        <v>8</v>
      </c>
      <c r="J954" s="1">
        <v>0.6</v>
      </c>
      <c r="K954" s="1">
        <v>6.4583759307861301</v>
      </c>
      <c r="L954" s="1">
        <v>5.8054771423339799</v>
      </c>
      <c r="M954" s="1">
        <v>6.7355289459228498</v>
      </c>
      <c r="N954" s="1">
        <v>4.4270381927490199</v>
      </c>
      <c r="O954" s="1">
        <v>0</v>
      </c>
      <c r="P954" s="1">
        <v>0</v>
      </c>
      <c r="Q954" s="1">
        <v>10</v>
      </c>
      <c r="R954" s="14">
        <v>0</v>
      </c>
      <c r="S954" s="14">
        <f t="shared" si="14"/>
        <v>0</v>
      </c>
      <c r="T954" s="1">
        <v>1.47182464599609</v>
      </c>
      <c r="U954" s="1">
        <v>1.5375003814697299</v>
      </c>
      <c r="V954" s="1">
        <v>1.22710156440735</v>
      </c>
      <c r="W954" s="1">
        <v>0.31039881706237799</v>
      </c>
      <c r="X954" s="1">
        <v>0.24472308158874501</v>
      </c>
      <c r="Y954" s="1">
        <v>0.24472308158874501</v>
      </c>
      <c r="Z954" s="1">
        <v>0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</row>
    <row r="955" spans="1:31" s="1" customFormat="1" x14ac:dyDescent="0.15">
      <c r="A955" s="5">
        <v>5</v>
      </c>
      <c r="B955" s="1">
        <v>13</v>
      </c>
      <c r="C955" s="1">
        <v>7</v>
      </c>
      <c r="D955" s="1">
        <v>10</v>
      </c>
      <c r="E955" s="1">
        <v>10</v>
      </c>
      <c r="F955" s="1">
        <v>10</v>
      </c>
      <c r="G955" s="1">
        <v>0</v>
      </c>
      <c r="H955" s="1">
        <v>3</v>
      </c>
      <c r="I955" s="1">
        <v>7</v>
      </c>
      <c r="J955" s="1">
        <v>0.65</v>
      </c>
      <c r="K955" s="1">
        <v>6.46933937072754</v>
      </c>
      <c r="L955" s="1">
        <v>5.9071826934814498</v>
      </c>
      <c r="M955" s="1">
        <v>6.8768978118896502</v>
      </c>
      <c r="N955" s="1">
        <v>3.2591629028320299</v>
      </c>
      <c r="O955" s="1">
        <v>0</v>
      </c>
      <c r="P955" s="1">
        <v>0</v>
      </c>
      <c r="Q955" s="1">
        <v>10</v>
      </c>
      <c r="R955" s="14">
        <v>0</v>
      </c>
      <c r="S955" s="14">
        <f t="shared" si="14"/>
        <v>0</v>
      </c>
      <c r="T955" s="1">
        <v>1.7708568572998</v>
      </c>
      <c r="U955" s="1">
        <v>1.85638427734375</v>
      </c>
      <c r="V955" s="1">
        <v>1.4181979894638099</v>
      </c>
      <c r="W955" s="1">
        <v>0.43818628787994401</v>
      </c>
      <c r="X955" s="1">
        <v>0.35265886783599798</v>
      </c>
      <c r="Y955" s="1">
        <v>0.35265886783599798</v>
      </c>
      <c r="Z955" s="1">
        <v>0</v>
      </c>
      <c r="AA955" s="1">
        <v>1</v>
      </c>
      <c r="AB955" s="1">
        <v>1</v>
      </c>
      <c r="AC955" s="1">
        <v>1</v>
      </c>
      <c r="AD955" s="1">
        <v>0</v>
      </c>
      <c r="AE955" s="1">
        <v>1</v>
      </c>
    </row>
    <row r="956" spans="1:31" x14ac:dyDescent="0.15">
      <c r="A956" s="4">
        <v>818</v>
      </c>
      <c r="B956">
        <v>11</v>
      </c>
      <c r="C956">
        <v>9</v>
      </c>
      <c r="D956">
        <v>10</v>
      </c>
      <c r="E956">
        <v>10</v>
      </c>
      <c r="F956">
        <v>10</v>
      </c>
      <c r="G956">
        <v>0</v>
      </c>
      <c r="H956">
        <v>1</v>
      </c>
      <c r="I956">
        <v>9</v>
      </c>
      <c r="J956">
        <v>0.55000000000000004</v>
      </c>
      <c r="K956">
        <v>6.2659492492675799</v>
      </c>
      <c r="L956" s="7">
        <v>5.9215602874755904</v>
      </c>
      <c r="M956">
        <v>9.4915866851806605</v>
      </c>
      <c r="N956">
        <v>7.4105567932128897</v>
      </c>
      <c r="O956">
        <v>0</v>
      </c>
      <c r="P956">
        <v>0</v>
      </c>
      <c r="Q956">
        <v>9</v>
      </c>
      <c r="R956" s="12">
        <v>0</v>
      </c>
      <c r="S956" s="12">
        <f t="shared" si="14"/>
        <v>0</v>
      </c>
      <c r="T956">
        <v>1.5188064575195299</v>
      </c>
      <c r="U956">
        <v>1.5663928985595701</v>
      </c>
      <c r="V956">
        <v>1.2258926630020099</v>
      </c>
      <c r="W956" s="13">
        <v>0.34050023555755599</v>
      </c>
      <c r="X956">
        <v>0.29291379451751698</v>
      </c>
      <c r="Y956">
        <v>0.29291379451751698</v>
      </c>
      <c r="Z956">
        <v>0</v>
      </c>
      <c r="AA956">
        <v>0.9</v>
      </c>
      <c r="AB956">
        <v>1</v>
      </c>
      <c r="AC956">
        <v>0.94736842105263197</v>
      </c>
      <c r="AD956">
        <v>0.1</v>
      </c>
      <c r="AE956">
        <v>0.9</v>
      </c>
    </row>
    <row r="957" spans="1:31" x14ac:dyDescent="0.15">
      <c r="A957" s="4">
        <v>54</v>
      </c>
      <c r="B957">
        <v>9</v>
      </c>
      <c r="C957">
        <v>11</v>
      </c>
      <c r="D957">
        <v>10</v>
      </c>
      <c r="E957">
        <v>10</v>
      </c>
      <c r="F957">
        <v>8</v>
      </c>
      <c r="G957">
        <v>2</v>
      </c>
      <c r="H957">
        <v>1</v>
      </c>
      <c r="I957">
        <v>9</v>
      </c>
      <c r="J957">
        <v>0.45</v>
      </c>
      <c r="K957">
        <v>6.2606983184814498</v>
      </c>
      <c r="L957" s="7">
        <v>5.9362640380859402</v>
      </c>
      <c r="M957">
        <v>9.4991874694824201</v>
      </c>
      <c r="N957">
        <v>7.20314598083496</v>
      </c>
      <c r="O957">
        <v>0</v>
      </c>
      <c r="P957">
        <v>0</v>
      </c>
      <c r="Q957">
        <v>6</v>
      </c>
      <c r="R957" s="12">
        <v>0</v>
      </c>
      <c r="S957" s="12">
        <f t="shared" si="14"/>
        <v>0</v>
      </c>
      <c r="T957">
        <v>0.99372100830078103</v>
      </c>
      <c r="U957">
        <v>1.0361270904541</v>
      </c>
      <c r="V957">
        <v>0.86705189943313599</v>
      </c>
      <c r="W957" s="13">
        <v>0.16907519102096599</v>
      </c>
      <c r="X957">
        <v>0.12666910886764501</v>
      </c>
      <c r="Y957">
        <v>0.12666910886764501</v>
      </c>
      <c r="Z957">
        <v>0</v>
      </c>
      <c r="AA957">
        <v>0.6</v>
      </c>
      <c r="AB957">
        <v>1</v>
      </c>
      <c r="AC957">
        <v>0.75</v>
      </c>
      <c r="AD957">
        <v>0.4</v>
      </c>
      <c r="AE957">
        <v>0.6</v>
      </c>
    </row>
    <row r="958" spans="1:31" x14ac:dyDescent="0.15">
      <c r="A958" s="4">
        <v>283</v>
      </c>
      <c r="B958">
        <v>10</v>
      </c>
      <c r="C958">
        <v>10</v>
      </c>
      <c r="D958">
        <v>10</v>
      </c>
      <c r="E958">
        <v>10</v>
      </c>
      <c r="F958">
        <v>9</v>
      </c>
      <c r="G958">
        <v>1</v>
      </c>
      <c r="H958">
        <v>1</v>
      </c>
      <c r="I958">
        <v>9</v>
      </c>
      <c r="J958">
        <v>0.5</v>
      </c>
      <c r="K958">
        <v>6.0948810577392596</v>
      </c>
      <c r="L958" s="7">
        <v>5.9843196868896502</v>
      </c>
      <c r="M958">
        <v>10.5602874755859</v>
      </c>
      <c r="N958">
        <v>6.1899909973144496</v>
      </c>
      <c r="O958">
        <v>0</v>
      </c>
      <c r="P958">
        <v>0</v>
      </c>
      <c r="Q958">
        <v>8</v>
      </c>
      <c r="R958" s="12">
        <v>0</v>
      </c>
      <c r="S958" s="12">
        <f t="shared" si="14"/>
        <v>0</v>
      </c>
      <c r="T958">
        <v>1.2118682861328101</v>
      </c>
      <c r="U958">
        <v>1.2939567565918</v>
      </c>
      <c r="V958">
        <v>0.98129290342330899</v>
      </c>
      <c r="W958" s="13">
        <v>0.31266385316848699</v>
      </c>
      <c r="X958">
        <v>0.23057538270950301</v>
      </c>
      <c r="Y958">
        <v>0.23057538270950301</v>
      </c>
      <c r="Z958">
        <v>0</v>
      </c>
      <c r="AA958">
        <v>0.8</v>
      </c>
      <c r="AB958">
        <v>1</v>
      </c>
      <c r="AC958">
        <v>0.88888888888888895</v>
      </c>
      <c r="AD958">
        <v>0.2</v>
      </c>
      <c r="AE958">
        <v>0.8</v>
      </c>
    </row>
    <row r="959" spans="1:31" x14ac:dyDescent="0.15">
      <c r="A959" s="4">
        <v>912</v>
      </c>
      <c r="B959">
        <v>12</v>
      </c>
      <c r="C959">
        <v>8</v>
      </c>
      <c r="D959">
        <v>10</v>
      </c>
      <c r="E959">
        <v>10</v>
      </c>
      <c r="F959">
        <v>10</v>
      </c>
      <c r="G959">
        <v>0</v>
      </c>
      <c r="H959">
        <v>2</v>
      </c>
      <c r="I959">
        <v>8</v>
      </c>
      <c r="J959">
        <v>0.6</v>
      </c>
      <c r="K959">
        <v>6.4053688049316397</v>
      </c>
      <c r="L959" s="7">
        <v>5.99178123474121</v>
      </c>
      <c r="M959">
        <v>7.6048927307128897</v>
      </c>
      <c r="N959">
        <v>4.0843162536621103</v>
      </c>
      <c r="O959">
        <v>0</v>
      </c>
      <c r="P959">
        <v>0</v>
      </c>
      <c r="Q959">
        <v>9</v>
      </c>
      <c r="R959" s="12">
        <v>0</v>
      </c>
      <c r="S959" s="12">
        <f t="shared" si="14"/>
        <v>0</v>
      </c>
      <c r="T959">
        <v>1.4572792053222701</v>
      </c>
      <c r="U959">
        <v>1.5467567443847701</v>
      </c>
      <c r="V959">
        <v>1.16339039802551</v>
      </c>
      <c r="W959" s="13">
        <v>0.38336634635925299</v>
      </c>
      <c r="X959">
        <v>0.29388880729675299</v>
      </c>
      <c r="Y959">
        <v>0.29388880729675299</v>
      </c>
      <c r="Z959">
        <v>0</v>
      </c>
      <c r="AA959">
        <v>0.9</v>
      </c>
      <c r="AB959">
        <v>1</v>
      </c>
      <c r="AC959">
        <v>0.94736842105263197</v>
      </c>
      <c r="AD959">
        <v>0.1</v>
      </c>
      <c r="AE959">
        <v>0.9</v>
      </c>
    </row>
    <row r="960" spans="1:31" x14ac:dyDescent="0.15">
      <c r="A960" s="4">
        <v>317</v>
      </c>
      <c r="B960">
        <v>12</v>
      </c>
      <c r="C960">
        <v>8</v>
      </c>
      <c r="D960">
        <v>10</v>
      </c>
      <c r="E960">
        <v>10</v>
      </c>
      <c r="F960">
        <v>10</v>
      </c>
      <c r="G960">
        <v>0</v>
      </c>
      <c r="H960">
        <v>2</v>
      </c>
      <c r="I960">
        <v>8</v>
      </c>
      <c r="J960">
        <v>0.6</v>
      </c>
      <c r="K960">
        <v>6.34151268005371</v>
      </c>
      <c r="L960" s="7">
        <v>5.9964046478271502</v>
      </c>
      <c r="M960">
        <v>7.3653297424316397</v>
      </c>
      <c r="N960">
        <v>3.4366912841796902</v>
      </c>
      <c r="O960">
        <v>0</v>
      </c>
      <c r="P960">
        <v>0</v>
      </c>
      <c r="Q960">
        <v>10</v>
      </c>
      <c r="R960" s="12">
        <v>0</v>
      </c>
      <c r="S960" s="12">
        <f t="shared" si="14"/>
        <v>0</v>
      </c>
      <c r="T960">
        <v>1.5581226348877</v>
      </c>
      <c r="U960">
        <v>1.6279754638671899</v>
      </c>
      <c r="V960">
        <v>1.26078772544861</v>
      </c>
      <c r="W960" s="13">
        <v>0.36718773841857899</v>
      </c>
      <c r="X960">
        <v>0.29733490943908703</v>
      </c>
      <c r="Y960">
        <v>0.29733490943908703</v>
      </c>
      <c r="Z960">
        <v>0</v>
      </c>
      <c r="AA960">
        <v>1</v>
      </c>
      <c r="AB960">
        <v>1</v>
      </c>
      <c r="AC960">
        <v>1</v>
      </c>
      <c r="AD960">
        <v>0</v>
      </c>
      <c r="AE960">
        <v>1</v>
      </c>
    </row>
    <row r="961" spans="1:31" x14ac:dyDescent="0.15">
      <c r="A961" s="4">
        <v>106</v>
      </c>
      <c r="B961">
        <v>14</v>
      </c>
      <c r="C961">
        <v>6</v>
      </c>
      <c r="D961">
        <v>10</v>
      </c>
      <c r="E961">
        <v>10</v>
      </c>
      <c r="F961">
        <v>10</v>
      </c>
      <c r="G961">
        <v>0</v>
      </c>
      <c r="H961">
        <v>4</v>
      </c>
      <c r="I961">
        <v>6</v>
      </c>
      <c r="J961">
        <v>0.7</v>
      </c>
      <c r="K961">
        <v>6.5180225372314498</v>
      </c>
      <c r="L961" s="7">
        <v>6.0093021392822301</v>
      </c>
      <c r="M961">
        <v>6.9948158264160201</v>
      </c>
      <c r="N961">
        <v>2.91432380676269</v>
      </c>
      <c r="O961">
        <v>0</v>
      </c>
      <c r="P961">
        <v>0</v>
      </c>
      <c r="Q961">
        <v>10</v>
      </c>
      <c r="R961" s="12">
        <v>0</v>
      </c>
      <c r="S961" s="12">
        <f t="shared" si="14"/>
        <v>0</v>
      </c>
      <c r="T961">
        <v>1.7497539520263701</v>
      </c>
      <c r="U961">
        <v>1.83320331573486</v>
      </c>
      <c r="V961">
        <v>1.39906883239746</v>
      </c>
      <c r="W961" s="13">
        <v>0.43413448333740201</v>
      </c>
      <c r="X961">
        <v>0.35068511962890597</v>
      </c>
      <c r="Y961">
        <v>0.35068511962890597</v>
      </c>
      <c r="Z961">
        <v>0</v>
      </c>
      <c r="AA961">
        <v>1</v>
      </c>
      <c r="AB961">
        <v>1</v>
      </c>
      <c r="AC961">
        <v>1</v>
      </c>
      <c r="AD961">
        <v>0</v>
      </c>
      <c r="AE961">
        <v>1</v>
      </c>
    </row>
    <row r="962" spans="1:31" x14ac:dyDescent="0.15">
      <c r="A962" s="4">
        <v>307</v>
      </c>
      <c r="B962">
        <v>14</v>
      </c>
      <c r="C962">
        <v>6</v>
      </c>
      <c r="D962">
        <v>10</v>
      </c>
      <c r="E962">
        <v>10</v>
      </c>
      <c r="F962">
        <v>10</v>
      </c>
      <c r="G962">
        <v>0</v>
      </c>
      <c r="H962">
        <v>4</v>
      </c>
      <c r="I962">
        <v>6</v>
      </c>
      <c r="J962">
        <v>0.7</v>
      </c>
      <c r="K962">
        <v>6.9588890075683603</v>
      </c>
      <c r="L962" s="7">
        <v>6.2017440795898402</v>
      </c>
      <c r="M962">
        <v>6.9261646270751998</v>
      </c>
      <c r="N962">
        <v>3.1002311706543</v>
      </c>
      <c r="O962">
        <v>0</v>
      </c>
      <c r="P962">
        <v>0</v>
      </c>
      <c r="Q962">
        <v>10</v>
      </c>
      <c r="R962" s="12">
        <v>0</v>
      </c>
      <c r="S962" s="12">
        <f t="shared" ref="S962:S964" si="15">O962/E962</f>
        <v>0</v>
      </c>
      <c r="T962">
        <v>1.6369266510009799</v>
      </c>
      <c r="U962">
        <v>1.7283229827880899</v>
      </c>
      <c r="V962">
        <v>1.2973562479019201</v>
      </c>
      <c r="W962" s="13">
        <v>0.43096673488616899</v>
      </c>
      <c r="X962">
        <v>0.33957040309906</v>
      </c>
      <c r="Y962">
        <v>0.33957040309906</v>
      </c>
      <c r="Z962">
        <v>0</v>
      </c>
      <c r="AA962">
        <v>1</v>
      </c>
      <c r="AB962">
        <v>1</v>
      </c>
      <c r="AC962">
        <v>1</v>
      </c>
      <c r="AD962">
        <v>0</v>
      </c>
      <c r="AE962">
        <v>1</v>
      </c>
    </row>
    <row r="963" spans="1:31" x14ac:dyDescent="0.15">
      <c r="A963" s="4">
        <v>90</v>
      </c>
      <c r="B963">
        <v>13</v>
      </c>
      <c r="C963">
        <v>7</v>
      </c>
      <c r="D963">
        <v>10</v>
      </c>
      <c r="E963">
        <v>10</v>
      </c>
      <c r="F963">
        <v>10</v>
      </c>
      <c r="G963">
        <v>0</v>
      </c>
      <c r="H963">
        <v>3</v>
      </c>
      <c r="I963">
        <v>7</v>
      </c>
      <c r="J963">
        <v>0.65</v>
      </c>
      <c r="K963">
        <v>6.3733406066894496</v>
      </c>
      <c r="L963" s="7">
        <v>6.2495975494384801</v>
      </c>
      <c r="M963">
        <v>7.9940109252929696</v>
      </c>
      <c r="N963">
        <v>2.9045066833496098</v>
      </c>
      <c r="O963">
        <v>0</v>
      </c>
      <c r="P963">
        <v>0</v>
      </c>
      <c r="Q963">
        <v>10</v>
      </c>
      <c r="R963" s="12">
        <v>0</v>
      </c>
      <c r="S963" s="12">
        <f t="shared" si="15"/>
        <v>0</v>
      </c>
      <c r="T963">
        <v>1.59384536743164</v>
      </c>
      <c r="U963">
        <v>1.6910375356674201</v>
      </c>
      <c r="V963">
        <v>1.2720634937286399</v>
      </c>
      <c r="W963" s="13">
        <v>0.41897404193878202</v>
      </c>
      <c r="X963">
        <v>0.32178187370300299</v>
      </c>
      <c r="Y963">
        <v>0.32178187370300299</v>
      </c>
      <c r="Z963">
        <v>0</v>
      </c>
      <c r="AA963">
        <v>1</v>
      </c>
      <c r="AB963">
        <v>1</v>
      </c>
      <c r="AC963">
        <v>1</v>
      </c>
      <c r="AD963">
        <v>0</v>
      </c>
      <c r="AE963">
        <v>1</v>
      </c>
    </row>
    <row r="964" spans="1:31" x14ac:dyDescent="0.15">
      <c r="A964" s="4">
        <v>559</v>
      </c>
      <c r="B964">
        <v>13</v>
      </c>
      <c r="C964">
        <v>7</v>
      </c>
      <c r="D964">
        <v>10</v>
      </c>
      <c r="E964">
        <v>10</v>
      </c>
      <c r="F964">
        <v>10</v>
      </c>
      <c r="G964">
        <v>0</v>
      </c>
      <c r="H964">
        <v>3</v>
      </c>
      <c r="I964">
        <v>7</v>
      </c>
      <c r="J964">
        <v>0.65</v>
      </c>
      <c r="K964">
        <v>7.3898029327392596</v>
      </c>
      <c r="L964" s="7">
        <v>6.3735885620117196</v>
      </c>
      <c r="M964">
        <v>7.0365619659423801</v>
      </c>
      <c r="N964">
        <v>4.3344879150390598</v>
      </c>
      <c r="O964">
        <v>0</v>
      </c>
      <c r="P964">
        <v>0</v>
      </c>
      <c r="Q964">
        <v>10</v>
      </c>
      <c r="R964" s="12">
        <v>0</v>
      </c>
      <c r="S964" s="12">
        <f t="shared" si="15"/>
        <v>0</v>
      </c>
      <c r="T964">
        <v>1.90679931640625</v>
      </c>
      <c r="U964">
        <v>1.9500058889389</v>
      </c>
      <c r="V964">
        <v>1.5158929824829099</v>
      </c>
      <c r="W964" s="13">
        <v>0.43411290645599399</v>
      </c>
      <c r="X964">
        <v>0.39090633392334001</v>
      </c>
      <c r="Y964">
        <v>0.39090633392334001</v>
      </c>
      <c r="Z964">
        <v>0</v>
      </c>
      <c r="AA964">
        <v>1</v>
      </c>
      <c r="AB964">
        <v>1</v>
      </c>
      <c r="AC964">
        <v>1</v>
      </c>
      <c r="AD964">
        <v>0</v>
      </c>
      <c r="AE964">
        <v>1</v>
      </c>
    </row>
    <row r="965" spans="1:31" x14ac:dyDescent="0.15">
      <c r="L965" s="8">
        <f>AVERAGE(L2:L964)</f>
        <v>3.7778640560890904</v>
      </c>
      <c r="W965" s="15">
        <f t="shared" ref="W965:AE965" si="16">AVERAGE(W2:W964)</f>
        <v>0.14778600037407405</v>
      </c>
      <c r="Z965" s="9">
        <f t="shared" si="16"/>
        <v>8.9823468328140685E-2</v>
      </c>
      <c r="AA965" s="9">
        <f t="shared" si="16"/>
        <v>0.73925233644859489</v>
      </c>
      <c r="AB965" s="9">
        <f t="shared" si="16"/>
        <v>0.90367122956408563</v>
      </c>
      <c r="AC965" s="9">
        <f t="shared" si="16"/>
        <v>0.80226917507465578</v>
      </c>
      <c r="AD965" s="9">
        <f t="shared" si="16"/>
        <v>0.26074766355140122</v>
      </c>
      <c r="AE965" s="9">
        <f t="shared" si="16"/>
        <v>0.64942886812045475</v>
      </c>
    </row>
    <row r="966" spans="1:31" x14ac:dyDescent="0.15">
      <c r="L966" s="8">
        <f>MAX(L2:L964)</f>
        <v>6.3735885620117196</v>
      </c>
      <c r="W966" s="15">
        <f t="shared" ref="W966:AE966" si="17">MAX(W2:W964)</f>
        <v>0.43818628787994401</v>
      </c>
      <c r="Z966" s="9">
        <f t="shared" si="17"/>
        <v>0.5</v>
      </c>
      <c r="AA966" s="9">
        <f t="shared" si="17"/>
        <v>1</v>
      </c>
      <c r="AB966" s="9">
        <f t="shared" si="17"/>
        <v>1</v>
      </c>
      <c r="AC966" s="9">
        <f t="shared" si="17"/>
        <v>1</v>
      </c>
      <c r="AD966" s="9">
        <f t="shared" si="17"/>
        <v>1</v>
      </c>
      <c r="AE966" s="9">
        <f t="shared" si="17"/>
        <v>1</v>
      </c>
    </row>
    <row r="967" spans="1:31" x14ac:dyDescent="0.15">
      <c r="L967" s="8">
        <f>MIN(L2:L964)</f>
        <v>1.35283851623535</v>
      </c>
      <c r="W967" s="15">
        <f t="shared" ref="W967:AE967" si="18">MIN(W2:W964)</f>
        <v>4.1389465332031201E-4</v>
      </c>
      <c r="Z967" s="9">
        <f t="shared" si="18"/>
        <v>0</v>
      </c>
      <c r="AA967" s="9">
        <f t="shared" si="18"/>
        <v>0</v>
      </c>
      <c r="AB967" s="9">
        <f t="shared" si="18"/>
        <v>0.5</v>
      </c>
      <c r="AC967" s="9">
        <f t="shared" si="18"/>
        <v>0.18181818181818199</v>
      </c>
      <c r="AD967" s="9">
        <f t="shared" si="18"/>
        <v>0</v>
      </c>
      <c r="AE967" s="9">
        <f t="shared" si="18"/>
        <v>0</v>
      </c>
    </row>
    <row r="969" spans="1:31" x14ac:dyDescent="0.15">
      <c r="K969">
        <v>31</v>
      </c>
    </row>
    <row r="971" spans="1:31" x14ac:dyDescent="0.15">
      <c r="K971">
        <v>0.161</v>
      </c>
    </row>
    <row r="973" spans="1:31" x14ac:dyDescent="0.15">
      <c r="K973" s="39" t="s">
        <v>10</v>
      </c>
      <c r="L973" s="8" t="s">
        <v>33</v>
      </c>
    </row>
    <row r="974" spans="1:31" x14ac:dyDescent="0.15">
      <c r="K974" s="9"/>
      <c r="L974" s="8"/>
    </row>
    <row r="975" spans="1:31" x14ac:dyDescent="0.15">
      <c r="K975" s="40" t="s">
        <v>34</v>
      </c>
      <c r="L975" s="8">
        <f>COUNTIF(L2:L964,"&lt;1.513")-COUNTIF(L2:L964,"&lt;1.352")</f>
        <v>5</v>
      </c>
      <c r="M975">
        <v>1</v>
      </c>
    </row>
    <row r="976" spans="1:31" x14ac:dyDescent="0.15">
      <c r="K976" s="40" t="s">
        <v>35</v>
      </c>
      <c r="L976" s="8">
        <f>COUNTIF(L2:L964,"&lt;1.674")-COUNTIF(L2:L964,"&lt;1.513")</f>
        <v>5</v>
      </c>
      <c r="M976">
        <v>2</v>
      </c>
    </row>
    <row r="977" spans="11:23" x14ac:dyDescent="0.15">
      <c r="K977" s="40" t="s">
        <v>36</v>
      </c>
      <c r="L977" s="8">
        <f>COUNTIF(L2:L964,"&lt;1.835")-COUNTIF(L2:L964,"&lt;1.674")</f>
        <v>9</v>
      </c>
      <c r="M977">
        <v>3</v>
      </c>
    </row>
    <row r="978" spans="11:23" x14ac:dyDescent="0.15">
      <c r="K978" s="40" t="s">
        <v>37</v>
      </c>
      <c r="L978" s="8">
        <f>COUNTIF(L2:L964,"&lt;1.996")-COUNTIF(L2:L964,"&lt;1.835")</f>
        <v>4</v>
      </c>
      <c r="M978">
        <v>4</v>
      </c>
    </row>
    <row r="979" spans="11:23" x14ac:dyDescent="0.15">
      <c r="K979" s="40" t="s">
        <v>38</v>
      </c>
      <c r="L979" s="8">
        <f>COUNTIF(L2:L964,"&lt;2.157")-COUNTIF(L2:L964,"&lt;1.996")</f>
        <v>11</v>
      </c>
      <c r="M979">
        <v>7</v>
      </c>
    </row>
    <row r="980" spans="11:23" x14ac:dyDescent="0.15">
      <c r="K980" s="40" t="s">
        <v>39</v>
      </c>
      <c r="L980" s="8">
        <f>COUNTIF(L2:L964,"&lt;2.318")-COUNTIF(L2:L964,"&lt;2.157")</f>
        <v>17</v>
      </c>
      <c r="M980">
        <v>11</v>
      </c>
    </row>
    <row r="981" spans="11:23" x14ac:dyDescent="0.15">
      <c r="K981" s="40" t="s">
        <v>40</v>
      </c>
      <c r="L981" s="8">
        <f>COUNTIF(L2:L964,"&lt;2.479")-COUNTIF(L2:L964,"&lt;2.318")</f>
        <v>17</v>
      </c>
      <c r="M981">
        <v>14</v>
      </c>
    </row>
    <row r="982" spans="11:23" s="20" customFormat="1" x14ac:dyDescent="0.15">
      <c r="K982" s="44" t="s">
        <v>41</v>
      </c>
      <c r="L982" s="8">
        <f>COUNTIF(L2:L964,"&lt;2.64")-COUNTIF(L2:L964,"&lt;2.479")</f>
        <v>32</v>
      </c>
      <c r="M982" s="20">
        <v>16</v>
      </c>
      <c r="W982" s="13"/>
    </row>
    <row r="983" spans="11:23" x14ac:dyDescent="0.15">
      <c r="K983" s="40" t="s">
        <v>42</v>
      </c>
      <c r="L983" s="8">
        <f>COUNTIF(L2:L964,"&lt;2.801")-COUNTIF(L2:L964,"&lt;2.64")</f>
        <v>34</v>
      </c>
      <c r="M983">
        <v>14</v>
      </c>
    </row>
    <row r="984" spans="11:23" x14ac:dyDescent="0.15">
      <c r="K984" s="40" t="s">
        <v>43</v>
      </c>
      <c r="L984" s="8">
        <f>COUNTIF(L2:L964,"&lt;2.962")-COUNTIF(L2:L964,"&lt;2.801")</f>
        <v>54</v>
      </c>
      <c r="M984">
        <v>11</v>
      </c>
    </row>
    <row r="985" spans="11:23" x14ac:dyDescent="0.15">
      <c r="K985" s="40" t="s">
        <v>44</v>
      </c>
      <c r="L985" s="8">
        <f>COUNTIF(L2:L964,"&lt;3.123")-COUNTIF(L2:L964,"&lt;2.962")</f>
        <v>45</v>
      </c>
      <c r="M985">
        <v>7</v>
      </c>
    </row>
    <row r="986" spans="11:23" s="31" customFormat="1" x14ac:dyDescent="0.15">
      <c r="K986" s="41" t="s">
        <v>45</v>
      </c>
      <c r="L986" s="8">
        <f>COUNTIF(L2:L964,"&lt;3.284")-COUNTIF(L2:L964,"&lt;3.123")</f>
        <v>44</v>
      </c>
      <c r="M986" s="31">
        <v>4</v>
      </c>
      <c r="W986" s="13"/>
    </row>
    <row r="987" spans="11:23" x14ac:dyDescent="0.15">
      <c r="K987" s="40" t="s">
        <v>46</v>
      </c>
      <c r="L987" s="8">
        <f>COUNTIF(L2:L964,"&lt;3.445")-COUNTIF(L2:L964,"&lt;3.284")</f>
        <v>68</v>
      </c>
      <c r="M987">
        <v>3</v>
      </c>
    </row>
    <row r="988" spans="11:23" x14ac:dyDescent="0.15">
      <c r="K988" s="40" t="s">
        <v>47</v>
      </c>
      <c r="L988" s="8">
        <f>COUNTIF(L2:L964,"&lt;3.606")-COUNTIF(L2:L964,"&lt;3.445")</f>
        <v>66</v>
      </c>
      <c r="M988">
        <v>2</v>
      </c>
    </row>
    <row r="989" spans="11:23" x14ac:dyDescent="0.15">
      <c r="K989" s="40" t="s">
        <v>48</v>
      </c>
      <c r="L989" s="8">
        <f>COUNTIF(L2:L964,"&lt;3.767")-COUNTIF(L2:L964,"&lt;3.606")</f>
        <v>61</v>
      </c>
      <c r="M989">
        <v>1</v>
      </c>
    </row>
    <row r="990" spans="11:23" s="30" customFormat="1" x14ac:dyDescent="0.15">
      <c r="K990" s="45" t="s">
        <v>49</v>
      </c>
      <c r="L990" s="8">
        <f>COUNTIF(L2:L964,"&lt;3.928")-COUNTIF(L2:L964,"&lt;3.767")</f>
        <v>73</v>
      </c>
      <c r="M990">
        <v>2</v>
      </c>
      <c r="W990" s="13"/>
    </row>
    <row r="991" spans="11:23" x14ac:dyDescent="0.15">
      <c r="K991" s="40" t="s">
        <v>50</v>
      </c>
      <c r="L991" s="8">
        <f>COUNTIF(L2:L964,"&lt;4.089")-COUNTIF(L2:L964,"&lt;3.928")</f>
        <v>62</v>
      </c>
      <c r="M991">
        <v>3</v>
      </c>
    </row>
    <row r="992" spans="11:23" x14ac:dyDescent="0.15">
      <c r="K992" s="40" t="s">
        <v>51</v>
      </c>
      <c r="L992" s="8">
        <f>COUNTIF(L2:L964,"&lt;4.25")-COUNTIF(L2:L964,"&lt;4.089")</f>
        <v>59</v>
      </c>
      <c r="M992">
        <v>4</v>
      </c>
    </row>
    <row r="993" spans="11:23" x14ac:dyDescent="0.15">
      <c r="K993" s="40" t="s">
        <v>52</v>
      </c>
      <c r="L993" s="8">
        <f>COUNTIF(L2:L964,"&lt;4.411")-COUNTIF(L2:L964,"&lt;4.25")</f>
        <v>57</v>
      </c>
      <c r="M993">
        <v>7</v>
      </c>
    </row>
    <row r="994" spans="11:23" s="31" customFormat="1" x14ac:dyDescent="0.15">
      <c r="K994" s="41" t="s">
        <v>53</v>
      </c>
      <c r="L994" s="8">
        <f>COUNTIF(L2:L964,"&lt;4.572")-COUNTIF(L2:L964,"&lt;4.411")</f>
        <v>50</v>
      </c>
      <c r="M994">
        <v>11</v>
      </c>
      <c r="W994" s="13"/>
    </row>
    <row r="995" spans="11:23" x14ac:dyDescent="0.15">
      <c r="K995" s="40" t="s">
        <v>54</v>
      </c>
      <c r="L995" s="8">
        <f>COUNTIF(L2:L964,"&lt;4.733")-COUNTIF(L2:L964,"&lt;4.572")</f>
        <v>43</v>
      </c>
      <c r="M995">
        <v>14</v>
      </c>
    </row>
    <row r="996" spans="11:23" x14ac:dyDescent="0.15">
      <c r="K996" s="40" t="s">
        <v>55</v>
      </c>
      <c r="L996" s="8">
        <f>COUNTIF(L2:L964,"&lt;4.894")-COUNTIF(L2:L964,"&lt;4.733")</f>
        <v>44</v>
      </c>
      <c r="M996" s="20">
        <v>16</v>
      </c>
    </row>
    <row r="997" spans="11:23" x14ac:dyDescent="0.15">
      <c r="K997" s="40" t="s">
        <v>56</v>
      </c>
      <c r="L997" s="8">
        <f>COUNTIF(L2:L964,"&lt;5.055")-COUNTIF(L2:L964,"&lt;4.894")</f>
        <v>25</v>
      </c>
      <c r="M997">
        <v>14</v>
      </c>
    </row>
    <row r="998" spans="11:23" x14ac:dyDescent="0.15">
      <c r="K998" s="40" t="s">
        <v>57</v>
      </c>
      <c r="L998" s="8">
        <f>COUNTIF(L2:L964,"&lt;5.216")-COUNTIF(L2:L964,"&lt;5.055")</f>
        <v>34</v>
      </c>
      <c r="M998">
        <v>11</v>
      </c>
    </row>
    <row r="999" spans="11:23" x14ac:dyDescent="0.15">
      <c r="K999" s="40" t="s">
        <v>58</v>
      </c>
      <c r="L999" s="8">
        <f>COUNTIF(L2:L964,"&lt;5.377")-COUNTIF(L2:L964,"&lt;5.216")</f>
        <v>7</v>
      </c>
      <c r="M999">
        <v>7</v>
      </c>
    </row>
    <row r="1000" spans="11:23" x14ac:dyDescent="0.15">
      <c r="K1000" s="40" t="s">
        <v>59</v>
      </c>
      <c r="L1000" s="8">
        <f>COUNTIF(L2:L964,"&lt;5.538")-COUNTIF(L2:L964,"&lt;5.377")</f>
        <v>12</v>
      </c>
      <c r="M1000" s="31">
        <v>4</v>
      </c>
    </row>
    <row r="1001" spans="11:23" x14ac:dyDescent="0.15">
      <c r="K1001" s="40" t="s">
        <v>60</v>
      </c>
      <c r="L1001" s="8">
        <f>COUNTIF(L2:L964,"&lt;5.699")-COUNTIF(L2:L964,"&lt;5.538")</f>
        <v>13</v>
      </c>
      <c r="M1001">
        <v>3</v>
      </c>
    </row>
    <row r="1002" spans="11:23" x14ac:dyDescent="0.15">
      <c r="K1002" s="40" t="s">
        <v>61</v>
      </c>
      <c r="L1002" s="8">
        <f>COUNTIF(L2:L964,"&lt;5.86")-COUNTIF(L2:L964,"&lt;5.699")</f>
        <v>2</v>
      </c>
      <c r="M1002">
        <v>2</v>
      </c>
    </row>
    <row r="1003" spans="11:23" x14ac:dyDescent="0.15">
      <c r="K1003" s="40" t="s">
        <v>62</v>
      </c>
      <c r="L1003" s="8">
        <f>COUNTIF(L2:L964,"&lt;6.021")-COUNTIF(L2:L964,"&lt;5.86")</f>
        <v>7</v>
      </c>
      <c r="M1003">
        <v>1</v>
      </c>
    </row>
    <row r="1004" spans="11:23" x14ac:dyDescent="0.15">
      <c r="K1004" s="40" t="s">
        <v>63</v>
      </c>
      <c r="L1004" s="8">
        <f>COUNTIF(L2:L964,"&lt;6.182")-COUNTIF(L2:L964,"&lt;6.021")</f>
        <v>0</v>
      </c>
    </row>
    <row r="1005" spans="11:23" x14ac:dyDescent="0.15">
      <c r="K1005" s="40" t="s">
        <v>64</v>
      </c>
      <c r="L1005" s="8">
        <f>COUNTIF(L2:L964,"&lt;6.343")-COUNTIF(L2:L964,"&lt;6.182")</f>
        <v>2</v>
      </c>
    </row>
    <row r="1006" spans="11:23" x14ac:dyDescent="0.15">
      <c r="K1006" s="40" t="s">
        <v>65</v>
      </c>
      <c r="L1006" s="8">
        <f>COUNTIF(L2:L964,"&lt;6.504")-COUNTIF(L2:L964,"&lt;6.343")</f>
        <v>1</v>
      </c>
    </row>
    <row r="1007" spans="11:23" x14ac:dyDescent="0.15">
      <c r="K1007" s="40"/>
      <c r="L1007" s="8"/>
    </row>
    <row r="1008" spans="11:23" x14ac:dyDescent="0.15">
      <c r="K1008" s="40"/>
      <c r="L1008" s="8"/>
    </row>
  </sheetData>
  <phoneticPr fontId="5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23"/>
  <sheetViews>
    <sheetView tabSelected="1" workbookViewId="0"/>
  </sheetViews>
  <sheetFormatPr defaultColWidth="9" defaultRowHeight="13.5" x14ac:dyDescent="0.15"/>
  <cols>
    <col min="11" max="12" width="17.875" customWidth="1"/>
    <col min="13" max="14" width="12.625"/>
    <col min="20" max="22" width="12.625"/>
    <col min="23" max="23" width="15.875" customWidth="1"/>
    <col min="24" max="31" width="12.625"/>
  </cols>
  <sheetData>
    <row r="1" spans="1:31" x14ac:dyDescent="0.15">
      <c r="A1" s="50" t="s">
        <v>128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7" customFormat="1" x14ac:dyDescent="0.15">
      <c r="A2" s="24">
        <v>609</v>
      </c>
      <c r="B2" s="7">
        <v>13</v>
      </c>
      <c r="C2" s="7">
        <v>7</v>
      </c>
      <c r="D2" s="7">
        <v>10</v>
      </c>
      <c r="E2" s="7">
        <v>10</v>
      </c>
      <c r="F2" s="7">
        <v>10</v>
      </c>
      <c r="G2" s="7">
        <v>0</v>
      </c>
      <c r="H2" s="7">
        <v>3</v>
      </c>
      <c r="I2" s="7">
        <v>7</v>
      </c>
      <c r="J2" s="7">
        <v>0.65</v>
      </c>
      <c r="K2" s="7">
        <v>5.3887996673584002</v>
      </c>
      <c r="L2" s="7">
        <v>2.8711128234863299</v>
      </c>
      <c r="M2" s="7">
        <v>1.35124015808105</v>
      </c>
      <c r="N2" s="7">
        <v>6.2210502624511701</v>
      </c>
      <c r="O2" s="7">
        <v>2</v>
      </c>
      <c r="P2" s="7">
        <v>2</v>
      </c>
      <c r="Q2" s="7">
        <v>10</v>
      </c>
      <c r="R2" s="26">
        <v>0.2</v>
      </c>
      <c r="S2" s="26">
        <f t="shared" ref="S2:S25" si="0">O2/E2</f>
        <v>0.2</v>
      </c>
      <c r="T2" s="7">
        <v>1.8050231933593699</v>
      </c>
      <c r="U2" s="7">
        <v>1.5341562032699601</v>
      </c>
      <c r="V2" s="7">
        <v>1.53842413425446</v>
      </c>
      <c r="W2" s="7">
        <v>4.2679309844970703E-3</v>
      </c>
      <c r="X2" s="7">
        <v>0.26659905910491899</v>
      </c>
      <c r="Y2" s="7">
        <v>0.26659905910491899</v>
      </c>
      <c r="Z2" s="7">
        <v>0.2</v>
      </c>
      <c r="AA2" s="7">
        <v>0.8</v>
      </c>
      <c r="AB2" s="7">
        <v>0.8</v>
      </c>
      <c r="AC2" s="7">
        <v>0.8</v>
      </c>
      <c r="AD2" s="7">
        <v>0.2</v>
      </c>
      <c r="AE2" s="7">
        <v>0.6</v>
      </c>
    </row>
    <row r="3" spans="1:31" x14ac:dyDescent="0.15">
      <c r="A3" s="4">
        <v>561</v>
      </c>
      <c r="B3">
        <v>13</v>
      </c>
      <c r="C3">
        <v>7</v>
      </c>
      <c r="D3">
        <v>10</v>
      </c>
      <c r="E3">
        <v>10</v>
      </c>
      <c r="F3">
        <v>10</v>
      </c>
      <c r="G3">
        <v>0</v>
      </c>
      <c r="H3">
        <v>3</v>
      </c>
      <c r="I3">
        <v>7</v>
      </c>
      <c r="J3">
        <v>0.65</v>
      </c>
      <c r="K3">
        <v>5.6432609558105504</v>
      </c>
      <c r="L3" s="7">
        <v>3.0678672790527299</v>
      </c>
      <c r="M3">
        <v>1.41549491882324</v>
      </c>
      <c r="N3">
        <v>6.2241153717040998</v>
      </c>
      <c r="O3">
        <v>2</v>
      </c>
      <c r="P3">
        <v>2</v>
      </c>
      <c r="Q3">
        <v>9</v>
      </c>
      <c r="R3" s="12">
        <v>0.22220000000000001</v>
      </c>
      <c r="S3" s="12">
        <f t="shared" si="0"/>
        <v>0.2</v>
      </c>
      <c r="T3">
        <v>1.835205078125</v>
      </c>
      <c r="U3">
        <v>1.5584850311279299</v>
      </c>
      <c r="V3">
        <v>1.5504850149154701</v>
      </c>
      <c r="W3" s="13">
        <v>8.0000162124633806E-3</v>
      </c>
      <c r="X3">
        <v>0.28472006320953402</v>
      </c>
      <c r="Y3">
        <v>0.28472006320953402</v>
      </c>
      <c r="Z3">
        <v>0.2</v>
      </c>
      <c r="AA3">
        <v>0.7</v>
      </c>
      <c r="AB3">
        <v>0.77777777777777801</v>
      </c>
      <c r="AC3">
        <v>0.73684210526315796</v>
      </c>
      <c r="AD3">
        <v>0.3</v>
      </c>
      <c r="AE3">
        <v>0.5</v>
      </c>
    </row>
    <row r="4" spans="1:31" s="7" customFormat="1" x14ac:dyDescent="0.15">
      <c r="A4" s="24">
        <v>412</v>
      </c>
      <c r="B4" s="7">
        <v>12</v>
      </c>
      <c r="C4" s="7">
        <v>8</v>
      </c>
      <c r="D4" s="7">
        <v>10</v>
      </c>
      <c r="E4" s="7">
        <v>10</v>
      </c>
      <c r="F4" s="7">
        <v>10</v>
      </c>
      <c r="G4" s="7">
        <v>0</v>
      </c>
      <c r="H4" s="7">
        <v>2</v>
      </c>
      <c r="I4" s="7">
        <v>8</v>
      </c>
      <c r="J4" s="7">
        <v>0.6</v>
      </c>
      <c r="K4" s="7">
        <v>4.39042091369629</v>
      </c>
      <c r="L4" s="7">
        <v>3.0820903778076199</v>
      </c>
      <c r="M4" s="7">
        <v>2.6876201629638699</v>
      </c>
      <c r="N4" s="7">
        <v>6.0485725402831996</v>
      </c>
      <c r="O4" s="7">
        <v>2</v>
      </c>
      <c r="P4" s="7">
        <v>2</v>
      </c>
      <c r="Q4" s="7">
        <v>11</v>
      </c>
      <c r="R4" s="26">
        <v>0.18179999999999999</v>
      </c>
      <c r="S4" s="26">
        <f t="shared" si="0"/>
        <v>0.2</v>
      </c>
      <c r="T4" s="7">
        <v>1.3361968994140601</v>
      </c>
      <c r="U4" s="7">
        <v>1.1570014953613299</v>
      </c>
      <c r="V4" s="7">
        <v>1.1461765766143801</v>
      </c>
      <c r="W4" s="7">
        <v>1.0824918746948201E-2</v>
      </c>
      <c r="X4" s="7">
        <v>0.19002032279968301</v>
      </c>
      <c r="Y4" s="7">
        <v>0.19002032279968301</v>
      </c>
      <c r="Z4" s="7">
        <v>0.2</v>
      </c>
      <c r="AA4" s="7">
        <v>0.9</v>
      </c>
      <c r="AB4" s="7">
        <v>0.81818181818181801</v>
      </c>
      <c r="AC4" s="7">
        <v>0.85714285714285698</v>
      </c>
      <c r="AD4" s="7">
        <v>0.1</v>
      </c>
      <c r="AE4" s="7">
        <v>0.7</v>
      </c>
    </row>
    <row r="5" spans="1:31" x14ac:dyDescent="0.15">
      <c r="A5" s="4">
        <v>545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4.5164527893066397</v>
      </c>
      <c r="L5" s="7">
        <v>3.1409435272216801</v>
      </c>
      <c r="M5">
        <v>2.5004234313964799</v>
      </c>
      <c r="N5">
        <v>6.0769195556640598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1.3072509765625</v>
      </c>
      <c r="U5">
        <v>1.11740398406982</v>
      </c>
      <c r="V5">
        <v>1.1116291284561199</v>
      </c>
      <c r="W5" s="13">
        <v>5.7748556137085004E-3</v>
      </c>
      <c r="X5">
        <v>0.195621848106384</v>
      </c>
      <c r="Y5">
        <v>0.195621848106384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343</v>
      </c>
      <c r="B6">
        <v>12</v>
      </c>
      <c r="C6">
        <v>8</v>
      </c>
      <c r="D6">
        <v>10</v>
      </c>
      <c r="E6">
        <v>10</v>
      </c>
      <c r="F6">
        <v>9</v>
      </c>
      <c r="G6">
        <v>1</v>
      </c>
      <c r="H6">
        <v>3</v>
      </c>
      <c r="I6">
        <v>7</v>
      </c>
      <c r="J6">
        <v>0.6</v>
      </c>
      <c r="K6">
        <v>5.8681716918945304</v>
      </c>
      <c r="L6" s="7">
        <v>3.2572326660156201</v>
      </c>
      <c r="M6">
        <v>1.5611934661865201</v>
      </c>
      <c r="N6">
        <v>6.2802181243896502</v>
      </c>
      <c r="O6">
        <v>3</v>
      </c>
      <c r="P6">
        <v>3</v>
      </c>
      <c r="Q6">
        <v>11</v>
      </c>
      <c r="R6" s="12">
        <v>0.2727</v>
      </c>
      <c r="S6" s="12">
        <f t="shared" si="0"/>
        <v>0.3</v>
      </c>
      <c r="T6">
        <v>1.71523094177246</v>
      </c>
      <c r="U6">
        <v>1.4462465047836299</v>
      </c>
      <c r="V6">
        <v>1.46226954460144</v>
      </c>
      <c r="W6" s="13">
        <v>1.60230398178101E-2</v>
      </c>
      <c r="X6">
        <v>0.25296139717102101</v>
      </c>
      <c r="Y6">
        <v>0.25296139717102101</v>
      </c>
      <c r="Z6">
        <v>0.3</v>
      </c>
      <c r="AA6">
        <v>0.8</v>
      </c>
      <c r="AB6">
        <v>0.72727272727272696</v>
      </c>
      <c r="AC6">
        <v>0.76190476190476197</v>
      </c>
      <c r="AD6">
        <v>0.2</v>
      </c>
      <c r="AE6">
        <v>0.5</v>
      </c>
    </row>
    <row r="7" spans="1:31" s="7" customFormat="1" x14ac:dyDescent="0.15">
      <c r="A7" s="24">
        <v>489</v>
      </c>
      <c r="B7" s="7">
        <v>11</v>
      </c>
      <c r="C7" s="7">
        <v>9</v>
      </c>
      <c r="D7" s="7">
        <v>10</v>
      </c>
      <c r="E7" s="7">
        <v>10</v>
      </c>
      <c r="F7" s="7">
        <v>9</v>
      </c>
      <c r="G7" s="7">
        <v>1</v>
      </c>
      <c r="H7" s="7">
        <v>2</v>
      </c>
      <c r="I7" s="7">
        <v>8</v>
      </c>
      <c r="J7" s="7">
        <v>0.55000000000000004</v>
      </c>
      <c r="K7" s="7">
        <v>4.3217144012451199</v>
      </c>
      <c r="L7" s="7">
        <v>3.1896743774414098</v>
      </c>
      <c r="M7" s="7">
        <v>3.3888969421386701</v>
      </c>
      <c r="N7" s="7">
        <v>5.9092235565185502</v>
      </c>
      <c r="O7" s="7">
        <v>1</v>
      </c>
      <c r="P7" s="7">
        <v>1</v>
      </c>
      <c r="Q7" s="7">
        <v>8</v>
      </c>
      <c r="R7" s="26">
        <v>0.125</v>
      </c>
      <c r="S7" s="26">
        <f t="shared" si="0"/>
        <v>0.1</v>
      </c>
      <c r="T7" s="7">
        <v>1.1985721588134799</v>
      </c>
      <c r="U7" s="7">
        <v>1.0709590911865201</v>
      </c>
      <c r="V7" s="7">
        <v>1.04778981208801</v>
      </c>
      <c r="W7" s="7">
        <v>2.3169279098510701E-2</v>
      </c>
      <c r="X7" s="7">
        <v>0.15078234672546401</v>
      </c>
      <c r="Y7" s="7">
        <v>0.15078234672546401</v>
      </c>
      <c r="Z7" s="7">
        <v>0.1</v>
      </c>
      <c r="AA7" s="7">
        <v>0.7</v>
      </c>
      <c r="AB7" s="7">
        <v>0.875</v>
      </c>
      <c r="AC7" s="7">
        <v>0.77777777777777801</v>
      </c>
      <c r="AD7" s="7">
        <v>0.3</v>
      </c>
      <c r="AE7" s="7">
        <v>0.6</v>
      </c>
    </row>
    <row r="8" spans="1:31" x14ac:dyDescent="0.15">
      <c r="A8" s="4">
        <v>342</v>
      </c>
      <c r="B8">
        <v>10</v>
      </c>
      <c r="C8">
        <v>10</v>
      </c>
      <c r="D8">
        <v>10</v>
      </c>
      <c r="E8">
        <v>10</v>
      </c>
      <c r="F8">
        <v>9</v>
      </c>
      <c r="G8">
        <v>1</v>
      </c>
      <c r="H8">
        <v>1</v>
      </c>
      <c r="I8">
        <v>9</v>
      </c>
      <c r="J8">
        <v>0.5</v>
      </c>
      <c r="K8">
        <v>3.9689807891845699</v>
      </c>
      <c r="L8" s="7">
        <v>3.3774032592773402</v>
      </c>
      <c r="M8">
        <v>5.6953468322753897</v>
      </c>
      <c r="N8">
        <v>8.4912815093994105</v>
      </c>
      <c r="O8">
        <v>0</v>
      </c>
      <c r="P8">
        <v>0</v>
      </c>
      <c r="Q8">
        <v>6</v>
      </c>
      <c r="R8" s="12">
        <v>0</v>
      </c>
      <c r="S8" s="12">
        <f t="shared" si="0"/>
        <v>0</v>
      </c>
      <c r="T8">
        <v>1.0138454437255899</v>
      </c>
      <c r="U8">
        <v>0.87673568725585904</v>
      </c>
      <c r="V8">
        <v>0.87574040889740001</v>
      </c>
      <c r="W8" s="13">
        <v>9.9527835845947309E-4</v>
      </c>
      <c r="X8">
        <v>0.13810503482818601</v>
      </c>
      <c r="Y8">
        <v>0.13810503482818601</v>
      </c>
      <c r="Z8">
        <v>0</v>
      </c>
      <c r="AA8">
        <v>0.6</v>
      </c>
      <c r="AB8">
        <v>1</v>
      </c>
      <c r="AC8">
        <v>0.75</v>
      </c>
      <c r="AD8">
        <v>0.4</v>
      </c>
      <c r="AE8">
        <v>0.6</v>
      </c>
    </row>
    <row r="9" spans="1:31" x14ac:dyDescent="0.15">
      <c r="A9" s="4">
        <v>130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4.8587741851806596</v>
      </c>
      <c r="L9" s="7">
        <v>3.3001441955566402</v>
      </c>
      <c r="M9">
        <v>1.8033924102783201</v>
      </c>
      <c r="N9">
        <v>5.9222087860107404</v>
      </c>
      <c r="O9">
        <v>2</v>
      </c>
      <c r="P9">
        <v>2</v>
      </c>
      <c r="Q9">
        <v>12</v>
      </c>
      <c r="R9" s="12">
        <v>0.16669999999999999</v>
      </c>
      <c r="S9" s="12">
        <f t="shared" si="0"/>
        <v>0.2</v>
      </c>
      <c r="T9">
        <v>1.5961437225341799</v>
      </c>
      <c r="U9">
        <v>1.3392248153686499</v>
      </c>
      <c r="V9">
        <v>1.33207058906555</v>
      </c>
      <c r="W9" s="13">
        <v>7.1542263031005903E-3</v>
      </c>
      <c r="X9">
        <v>0.26407313346862799</v>
      </c>
      <c r="Y9">
        <v>0.26407313346862799</v>
      </c>
      <c r="Z9">
        <v>0.2</v>
      </c>
      <c r="AA9">
        <v>1</v>
      </c>
      <c r="AB9">
        <v>0.83333333333333304</v>
      </c>
      <c r="AC9">
        <v>0.90909090909090895</v>
      </c>
      <c r="AD9">
        <v>0</v>
      </c>
      <c r="AE9">
        <v>0.8</v>
      </c>
    </row>
    <row r="10" spans="1:31" x14ac:dyDescent="0.15">
      <c r="A10" s="4">
        <v>604</v>
      </c>
      <c r="B10">
        <v>10</v>
      </c>
      <c r="C10">
        <v>10</v>
      </c>
      <c r="D10">
        <v>10</v>
      </c>
      <c r="E10">
        <v>10</v>
      </c>
      <c r="F10">
        <v>8</v>
      </c>
      <c r="G10">
        <v>2</v>
      </c>
      <c r="H10">
        <v>2</v>
      </c>
      <c r="I10">
        <v>8</v>
      </c>
      <c r="J10">
        <v>0.5</v>
      </c>
      <c r="K10">
        <v>4.3437328338623002</v>
      </c>
      <c r="L10" s="7">
        <v>3.3163509368896502</v>
      </c>
      <c r="M10">
        <v>2.4744281768798801</v>
      </c>
      <c r="N10">
        <v>4.0845184326171902</v>
      </c>
      <c r="O10">
        <v>1</v>
      </c>
      <c r="P10">
        <v>1</v>
      </c>
      <c r="Q10">
        <v>6</v>
      </c>
      <c r="R10" s="12">
        <v>0.16669999999999999</v>
      </c>
      <c r="S10" s="12">
        <f t="shared" si="0"/>
        <v>0.1</v>
      </c>
      <c r="T10">
        <v>1.0695743560791</v>
      </c>
      <c r="U10">
        <v>0.94902133941650402</v>
      </c>
      <c r="V10">
        <v>0.94115483760833696</v>
      </c>
      <c r="W10" s="13">
        <v>7.8665018081665004E-3</v>
      </c>
      <c r="X10">
        <v>0.12841951847076399</v>
      </c>
      <c r="Y10">
        <v>0.12841951847076399</v>
      </c>
      <c r="Z10">
        <v>0.1</v>
      </c>
      <c r="AA10">
        <v>0.5</v>
      </c>
      <c r="AB10">
        <v>0.83333333333333304</v>
      </c>
      <c r="AC10">
        <v>0.625</v>
      </c>
      <c r="AD10">
        <v>0.5</v>
      </c>
      <c r="AE10">
        <v>0.4</v>
      </c>
    </row>
    <row r="11" spans="1:31" x14ac:dyDescent="0.15">
      <c r="A11" s="4">
        <v>761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4.9755706787109402</v>
      </c>
      <c r="L11" s="7">
        <v>3.38002204895019</v>
      </c>
      <c r="M11">
        <v>1.8139724731445299</v>
      </c>
      <c r="N11">
        <v>6.0201911926269496</v>
      </c>
      <c r="O11">
        <v>1</v>
      </c>
      <c r="P11">
        <v>1</v>
      </c>
      <c r="Q11">
        <v>6</v>
      </c>
      <c r="R11" s="12">
        <v>0.16669999999999999</v>
      </c>
      <c r="S11" s="12">
        <f t="shared" si="0"/>
        <v>0.1</v>
      </c>
      <c r="T11">
        <v>1.6596755981445299</v>
      </c>
      <c r="U11">
        <v>1.3947563171386701</v>
      </c>
      <c r="V11">
        <v>1.3847364187240601</v>
      </c>
      <c r="W11" s="13">
        <v>1.0019898414611801E-2</v>
      </c>
      <c r="X11">
        <v>0.27493917942047102</v>
      </c>
      <c r="Y11">
        <v>0.27493917942047102</v>
      </c>
      <c r="Z11">
        <v>0.1</v>
      </c>
      <c r="AA11">
        <v>0.5</v>
      </c>
      <c r="AB11">
        <v>0.83333333333333304</v>
      </c>
      <c r="AC11">
        <v>0.625</v>
      </c>
      <c r="AD11">
        <v>0.5</v>
      </c>
      <c r="AE11">
        <v>0.4</v>
      </c>
    </row>
    <row r="12" spans="1:31" x14ac:dyDescent="0.15">
      <c r="A12" s="4">
        <v>699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5.0882682800293004</v>
      </c>
      <c r="L12" s="7">
        <v>3.3974666595459002</v>
      </c>
      <c r="M12">
        <v>1.90909767150879</v>
      </c>
      <c r="N12">
        <v>6.5935630798339799</v>
      </c>
      <c r="O12">
        <v>2</v>
      </c>
      <c r="P12">
        <v>2</v>
      </c>
      <c r="Q12">
        <v>11</v>
      </c>
      <c r="R12" s="12">
        <v>0.18179999999999999</v>
      </c>
      <c r="S12" s="12">
        <f t="shared" si="0"/>
        <v>0.2</v>
      </c>
      <c r="T12">
        <v>1.4892158508300799</v>
      </c>
      <c r="U12">
        <v>1.2360038757324201</v>
      </c>
      <c r="V12">
        <v>1.24788475036621</v>
      </c>
      <c r="W12" s="13">
        <v>1.1880874633789101E-2</v>
      </c>
      <c r="X12">
        <v>0.24133110046386699</v>
      </c>
      <c r="Y12">
        <v>0.24133110046386699</v>
      </c>
      <c r="Z12">
        <v>0.2</v>
      </c>
      <c r="AA12">
        <v>0.9</v>
      </c>
      <c r="AB12">
        <v>0.81818181818181801</v>
      </c>
      <c r="AC12">
        <v>0.85714285714285698</v>
      </c>
      <c r="AD12">
        <v>0.1</v>
      </c>
      <c r="AE12">
        <v>0.7</v>
      </c>
    </row>
    <row r="13" spans="1:31" s="1" customFormat="1" x14ac:dyDescent="0.15">
      <c r="A13" s="5">
        <v>491</v>
      </c>
      <c r="B13" s="1">
        <v>11</v>
      </c>
      <c r="C13" s="1">
        <v>9</v>
      </c>
      <c r="D13" s="1">
        <v>10</v>
      </c>
      <c r="E13" s="1">
        <v>10</v>
      </c>
      <c r="F13" s="1">
        <v>8</v>
      </c>
      <c r="G13" s="1">
        <v>2</v>
      </c>
      <c r="H13" s="1">
        <v>3</v>
      </c>
      <c r="I13" s="1">
        <v>7</v>
      </c>
      <c r="J13" s="1">
        <v>0.55000000000000004</v>
      </c>
      <c r="K13" s="1">
        <v>5.2202625274658203</v>
      </c>
      <c r="L13" s="1">
        <v>3.4156227111816402</v>
      </c>
      <c r="M13" s="1">
        <v>2.3201217651367201</v>
      </c>
      <c r="N13" s="1">
        <v>4.4504699707031197</v>
      </c>
      <c r="O13" s="1">
        <v>0</v>
      </c>
      <c r="P13" s="1">
        <v>0</v>
      </c>
      <c r="Q13" s="1">
        <v>3</v>
      </c>
      <c r="R13" s="14">
        <v>0</v>
      </c>
      <c r="S13" s="14">
        <f t="shared" si="0"/>
        <v>0</v>
      </c>
      <c r="T13" s="1">
        <v>1.08377456665039</v>
      </c>
      <c r="U13" s="1">
        <v>0.98985290527343694</v>
      </c>
      <c r="V13" s="1">
        <v>0.96542298793792702</v>
      </c>
      <c r="W13" s="1">
        <v>2.4429917335510299E-2</v>
      </c>
      <c r="X13" s="1">
        <v>0.118351578712463</v>
      </c>
      <c r="Y13" s="1">
        <v>0.118351578712463</v>
      </c>
      <c r="Z13" s="1">
        <v>0</v>
      </c>
      <c r="AA13" s="1">
        <v>0.3</v>
      </c>
      <c r="AB13" s="1">
        <v>1</v>
      </c>
      <c r="AC13" s="1">
        <v>0.46153846153846201</v>
      </c>
      <c r="AD13" s="1">
        <v>0.7</v>
      </c>
      <c r="AE13" s="1">
        <v>0.3</v>
      </c>
    </row>
    <row r="14" spans="1:31" x14ac:dyDescent="0.15">
      <c r="A14" s="4">
        <v>815</v>
      </c>
      <c r="B14">
        <v>11</v>
      </c>
      <c r="C14">
        <v>9</v>
      </c>
      <c r="D14">
        <v>10</v>
      </c>
      <c r="E14">
        <v>10</v>
      </c>
      <c r="F14">
        <v>10</v>
      </c>
      <c r="G14">
        <v>0</v>
      </c>
      <c r="H14">
        <v>1</v>
      </c>
      <c r="I14">
        <v>9</v>
      </c>
      <c r="J14">
        <v>0.55000000000000004</v>
      </c>
      <c r="K14">
        <v>4.1563549041748002</v>
      </c>
      <c r="L14" s="7">
        <v>3.50982666015625</v>
      </c>
      <c r="M14">
        <v>5.4898319244384801</v>
      </c>
      <c r="N14">
        <v>8.6652622222900408</v>
      </c>
      <c r="O14">
        <v>0</v>
      </c>
      <c r="P14">
        <v>0</v>
      </c>
      <c r="Q14">
        <v>1</v>
      </c>
      <c r="R14" s="12">
        <v>0</v>
      </c>
      <c r="S14" s="12">
        <f t="shared" si="0"/>
        <v>0</v>
      </c>
      <c r="T14">
        <v>1.1235179901123</v>
      </c>
      <c r="U14">
        <v>0.97376060485839799</v>
      </c>
      <c r="V14">
        <v>0.97085225582122803</v>
      </c>
      <c r="W14" s="13">
        <v>2.9083490371704102E-3</v>
      </c>
      <c r="X14">
        <v>0.15266573429107699</v>
      </c>
      <c r="Y14">
        <v>0.15266573429107699</v>
      </c>
      <c r="Z14">
        <v>0</v>
      </c>
      <c r="AA14">
        <v>0.1</v>
      </c>
      <c r="AB14">
        <v>1</v>
      </c>
      <c r="AC14">
        <v>0.18181818181818199</v>
      </c>
      <c r="AD14">
        <v>0.9</v>
      </c>
      <c r="AE14">
        <v>0.1</v>
      </c>
    </row>
    <row r="15" spans="1:31" x14ac:dyDescent="0.15">
      <c r="A15" s="4">
        <v>85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5.0657463073730504</v>
      </c>
      <c r="L15" s="7">
        <v>3.4890117645263699</v>
      </c>
      <c r="M15">
        <v>2.2325992584228498</v>
      </c>
      <c r="N15">
        <v>6.3131809234619096</v>
      </c>
      <c r="O15">
        <v>1</v>
      </c>
      <c r="P15">
        <v>1</v>
      </c>
      <c r="Q15">
        <v>9</v>
      </c>
      <c r="R15" s="12">
        <v>0.1111</v>
      </c>
      <c r="S15" s="12">
        <f t="shared" si="0"/>
        <v>0.1</v>
      </c>
      <c r="T15">
        <v>1.51486968994141</v>
      </c>
      <c r="U15">
        <v>1.2826061248779299</v>
      </c>
      <c r="V15">
        <v>1.2669804096221899</v>
      </c>
      <c r="W15" s="13">
        <v>1.5625715255737301E-2</v>
      </c>
      <c r="X15">
        <v>0.24788928031921401</v>
      </c>
      <c r="Y15">
        <v>0.24788928031921401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917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5.2269439697265598</v>
      </c>
      <c r="L16" s="7">
        <v>3.5851688385009801</v>
      </c>
      <c r="M16">
        <v>2.25950050354004</v>
      </c>
      <c r="N16">
        <v>6.5517826080322301</v>
      </c>
      <c r="O16">
        <v>2</v>
      </c>
      <c r="P16">
        <v>2</v>
      </c>
      <c r="Q16">
        <v>11</v>
      </c>
      <c r="R16" s="12">
        <v>0.18179999999999999</v>
      </c>
      <c r="S16" s="12">
        <f t="shared" si="0"/>
        <v>0.2</v>
      </c>
      <c r="T16">
        <v>1.72409820556641</v>
      </c>
      <c r="U16">
        <v>1.4496040344238299</v>
      </c>
      <c r="V16">
        <v>1.43392682075501</v>
      </c>
      <c r="W16" s="13">
        <v>1.5677213668823201E-2</v>
      </c>
      <c r="X16">
        <v>0.29017138481140098</v>
      </c>
      <c r="Y16">
        <v>0.29017138481140098</v>
      </c>
      <c r="Z16">
        <v>0.2</v>
      </c>
      <c r="AA16">
        <v>0.9</v>
      </c>
      <c r="AB16">
        <v>0.81818181818181801</v>
      </c>
      <c r="AC16">
        <v>0.85714285714285698</v>
      </c>
      <c r="AD16">
        <v>0.1</v>
      </c>
      <c r="AE16">
        <v>0.7</v>
      </c>
    </row>
    <row r="17" spans="1:31" x14ac:dyDescent="0.15">
      <c r="A17" s="4">
        <v>432</v>
      </c>
      <c r="B17">
        <v>11</v>
      </c>
      <c r="C17">
        <v>9</v>
      </c>
      <c r="D17">
        <v>10</v>
      </c>
      <c r="E17">
        <v>10</v>
      </c>
      <c r="F17">
        <v>9</v>
      </c>
      <c r="G17">
        <v>1</v>
      </c>
      <c r="H17">
        <v>2</v>
      </c>
      <c r="I17">
        <v>8</v>
      </c>
      <c r="J17">
        <v>0.55000000000000004</v>
      </c>
      <c r="K17">
        <v>5.0498142242431596</v>
      </c>
      <c r="L17" s="7">
        <v>3.4472141265869101</v>
      </c>
      <c r="M17">
        <v>1.9732017517089799</v>
      </c>
      <c r="N17">
        <v>6.1704750061035201</v>
      </c>
      <c r="O17">
        <v>1</v>
      </c>
      <c r="P17">
        <v>1</v>
      </c>
      <c r="Q17">
        <v>7</v>
      </c>
      <c r="R17" s="12">
        <v>0.1429</v>
      </c>
      <c r="S17" s="12">
        <f t="shared" si="0"/>
        <v>0.1</v>
      </c>
      <c r="T17">
        <v>1.3279285430908201</v>
      </c>
      <c r="U17">
        <v>1.0988616943359399</v>
      </c>
      <c r="V17">
        <v>1.12649691104889</v>
      </c>
      <c r="W17" s="13">
        <v>2.7635216712951698E-2</v>
      </c>
      <c r="X17">
        <v>0.20143163204193101</v>
      </c>
      <c r="Y17">
        <v>0.20143163204193101</v>
      </c>
      <c r="Z17">
        <v>0.1</v>
      </c>
      <c r="AA17">
        <v>0.6</v>
      </c>
      <c r="AB17">
        <v>0.85714285714285698</v>
      </c>
      <c r="AC17">
        <v>0.70588235294117596</v>
      </c>
      <c r="AD17">
        <v>0.4</v>
      </c>
      <c r="AE17">
        <v>0.5</v>
      </c>
    </row>
    <row r="18" spans="1:31" x14ac:dyDescent="0.15">
      <c r="A18" s="4">
        <v>581</v>
      </c>
      <c r="B18">
        <v>10</v>
      </c>
      <c r="C18">
        <v>10</v>
      </c>
      <c r="D18">
        <v>10</v>
      </c>
      <c r="E18">
        <v>10</v>
      </c>
      <c r="F18">
        <v>9</v>
      </c>
      <c r="G18">
        <v>1</v>
      </c>
      <c r="H18">
        <v>1</v>
      </c>
      <c r="I18">
        <v>9</v>
      </c>
      <c r="J18">
        <v>0.5</v>
      </c>
      <c r="K18">
        <v>4.1604652404785201</v>
      </c>
      <c r="L18" s="7">
        <v>3.4826793670654301</v>
      </c>
      <c r="M18">
        <v>4.8837795257568404</v>
      </c>
      <c r="N18">
        <v>8.3346195220947301</v>
      </c>
      <c r="O18">
        <v>1</v>
      </c>
      <c r="P18">
        <v>1</v>
      </c>
      <c r="Q18">
        <v>8</v>
      </c>
      <c r="R18" s="12">
        <v>0.125</v>
      </c>
      <c r="S18" s="12">
        <f t="shared" si="0"/>
        <v>0.1</v>
      </c>
      <c r="T18">
        <v>1.0950679779052701</v>
      </c>
      <c r="U18">
        <v>0.90730857849121105</v>
      </c>
      <c r="V18">
        <v>0.94215565919876099</v>
      </c>
      <c r="W18" s="13">
        <v>3.484708070755E-2</v>
      </c>
      <c r="X18">
        <v>0.15291231870651301</v>
      </c>
      <c r="Y18">
        <v>0.15291231870651301</v>
      </c>
      <c r="Z18">
        <v>0.1</v>
      </c>
      <c r="AA18">
        <v>0.7</v>
      </c>
      <c r="AB18">
        <v>0.875</v>
      </c>
      <c r="AC18">
        <v>0.77777777777777801</v>
      </c>
      <c r="AD18">
        <v>0.3</v>
      </c>
      <c r="AE18">
        <v>0.6</v>
      </c>
    </row>
    <row r="19" spans="1:31" x14ac:dyDescent="0.15">
      <c r="A19" s="4">
        <v>508</v>
      </c>
      <c r="B19">
        <v>10</v>
      </c>
      <c r="C19">
        <v>10</v>
      </c>
      <c r="D19">
        <v>10</v>
      </c>
      <c r="E19">
        <v>10</v>
      </c>
      <c r="F19">
        <v>8</v>
      </c>
      <c r="G19">
        <v>2</v>
      </c>
      <c r="H19">
        <v>2</v>
      </c>
      <c r="I19">
        <v>8</v>
      </c>
      <c r="J19">
        <v>0.5</v>
      </c>
      <c r="K19">
        <v>4.4304294586181596</v>
      </c>
      <c r="L19" s="7">
        <v>3.55476951599121</v>
      </c>
      <c r="M19">
        <v>4.0480670928955096</v>
      </c>
      <c r="N19">
        <v>4.9949150085449201</v>
      </c>
      <c r="O19">
        <v>0</v>
      </c>
      <c r="P19">
        <v>0</v>
      </c>
      <c r="Q19">
        <v>6</v>
      </c>
      <c r="R19" s="12">
        <v>0</v>
      </c>
      <c r="S19" s="12">
        <f t="shared" si="0"/>
        <v>0</v>
      </c>
      <c r="T19">
        <v>0.97401237487793002</v>
      </c>
      <c r="U19">
        <v>0.89174747467041005</v>
      </c>
      <c r="V19">
        <v>0.85624045133590698</v>
      </c>
      <c r="W19" s="13">
        <v>3.5507023334503202E-2</v>
      </c>
      <c r="X19">
        <v>0.117771923542023</v>
      </c>
      <c r="Y19">
        <v>0.117771923542023</v>
      </c>
      <c r="Z19">
        <v>0</v>
      </c>
      <c r="AA19">
        <v>0.6</v>
      </c>
      <c r="AB19">
        <v>1</v>
      </c>
      <c r="AC19">
        <v>0.75</v>
      </c>
      <c r="AD19">
        <v>0.4</v>
      </c>
      <c r="AE19">
        <v>0.6</v>
      </c>
    </row>
    <row r="20" spans="1:31" x14ac:dyDescent="0.15">
      <c r="A20" s="4">
        <v>763</v>
      </c>
      <c r="B20">
        <v>11</v>
      </c>
      <c r="C20">
        <v>9</v>
      </c>
      <c r="D20">
        <v>10</v>
      </c>
      <c r="E20">
        <v>10</v>
      </c>
      <c r="F20">
        <v>9</v>
      </c>
      <c r="G20">
        <v>1</v>
      </c>
      <c r="H20">
        <v>2</v>
      </c>
      <c r="I20">
        <v>8</v>
      </c>
      <c r="J20">
        <v>0.55000000000000004</v>
      </c>
      <c r="K20">
        <v>4.5292816162109402</v>
      </c>
      <c r="L20" s="7">
        <v>3.55020332336426</v>
      </c>
      <c r="M20">
        <v>3.1256103515625</v>
      </c>
      <c r="N20">
        <v>4.3646545410156197</v>
      </c>
      <c r="O20">
        <v>1</v>
      </c>
      <c r="P20">
        <v>1</v>
      </c>
      <c r="Q20">
        <v>8</v>
      </c>
      <c r="R20" s="12">
        <v>0.125</v>
      </c>
      <c r="S20" s="12">
        <f t="shared" si="0"/>
        <v>0.1</v>
      </c>
      <c r="T20">
        <v>1.1078014373779299</v>
      </c>
      <c r="U20">
        <v>1.0147686004638701</v>
      </c>
      <c r="V20">
        <v>0.96647834777831998</v>
      </c>
      <c r="W20" s="13">
        <v>4.8290252685546903E-2</v>
      </c>
      <c r="X20">
        <v>0.14132308959960899</v>
      </c>
      <c r="Y20">
        <v>0.14132308959960899</v>
      </c>
      <c r="Z20">
        <v>0.1</v>
      </c>
      <c r="AA20">
        <v>0.7</v>
      </c>
      <c r="AB20">
        <v>0.875</v>
      </c>
      <c r="AC20">
        <v>0.77777777777777801</v>
      </c>
      <c r="AD20">
        <v>0.3</v>
      </c>
      <c r="AE20">
        <v>0.6</v>
      </c>
    </row>
    <row r="21" spans="1:31" x14ac:dyDescent="0.15">
      <c r="A21" s="4">
        <v>376</v>
      </c>
      <c r="B21">
        <v>10</v>
      </c>
      <c r="C21">
        <v>10</v>
      </c>
      <c r="D21">
        <v>10</v>
      </c>
      <c r="E21">
        <v>10</v>
      </c>
      <c r="F21">
        <v>8</v>
      </c>
      <c r="G21">
        <v>2</v>
      </c>
      <c r="H21">
        <v>2</v>
      </c>
      <c r="I21">
        <v>8</v>
      </c>
      <c r="J21">
        <v>0.5</v>
      </c>
      <c r="K21">
        <v>4.3238182067871103</v>
      </c>
      <c r="L21" s="7">
        <v>3.5703048706054701</v>
      </c>
      <c r="M21">
        <v>3.7889537811279301</v>
      </c>
      <c r="N21">
        <v>4.0408744812011701</v>
      </c>
      <c r="O21">
        <v>0</v>
      </c>
      <c r="P21">
        <v>0</v>
      </c>
      <c r="Q21">
        <v>2</v>
      </c>
      <c r="R21" s="12">
        <v>0</v>
      </c>
      <c r="S21" s="12">
        <f t="shared" si="0"/>
        <v>0</v>
      </c>
      <c r="T21">
        <v>0.96358299255371105</v>
      </c>
      <c r="U21">
        <v>0.91312217712402299</v>
      </c>
      <c r="V21">
        <v>0.86276054382324197</v>
      </c>
      <c r="W21" s="13">
        <v>5.0361633300781299E-2</v>
      </c>
      <c r="X21">
        <v>0.100822448730469</v>
      </c>
      <c r="Y21">
        <v>0.100822448730469</v>
      </c>
      <c r="Z21">
        <v>0</v>
      </c>
      <c r="AA21">
        <v>0.2</v>
      </c>
      <c r="AB21">
        <v>1</v>
      </c>
      <c r="AC21">
        <v>0.33333333333333298</v>
      </c>
      <c r="AD21">
        <v>0.8</v>
      </c>
      <c r="AE21">
        <v>0.2</v>
      </c>
    </row>
    <row r="22" spans="1:31" s="7" customFormat="1" x14ac:dyDescent="0.15">
      <c r="A22" s="24">
        <v>986</v>
      </c>
      <c r="B22" s="7">
        <v>12</v>
      </c>
      <c r="C22" s="7">
        <v>8</v>
      </c>
      <c r="D22" s="7">
        <v>10</v>
      </c>
      <c r="E22" s="7">
        <v>10</v>
      </c>
      <c r="F22" s="7">
        <v>10</v>
      </c>
      <c r="G22" s="7">
        <v>0</v>
      </c>
      <c r="H22" s="7">
        <v>2</v>
      </c>
      <c r="I22" s="7">
        <v>8</v>
      </c>
      <c r="J22" s="7">
        <v>0.6</v>
      </c>
      <c r="K22" s="7">
        <v>4.7770462036132804</v>
      </c>
      <c r="L22" s="7">
        <v>3.4787559509277299</v>
      </c>
      <c r="M22" s="7">
        <v>2.8468608856201199</v>
      </c>
      <c r="N22" s="7">
        <v>5.7015762329101598</v>
      </c>
      <c r="O22" s="7">
        <v>2</v>
      </c>
      <c r="P22" s="7">
        <v>2</v>
      </c>
      <c r="Q22" s="7">
        <v>12</v>
      </c>
      <c r="R22" s="26">
        <v>0.16669999999999999</v>
      </c>
      <c r="S22" s="26">
        <f t="shared" si="0"/>
        <v>0.2</v>
      </c>
      <c r="T22" s="7">
        <v>1.6367340087890601</v>
      </c>
      <c r="U22" s="7">
        <v>1.4383745193481401</v>
      </c>
      <c r="V22" s="7">
        <v>1.37798404693603</v>
      </c>
      <c r="W22" s="7">
        <v>6.0390472412109403E-2</v>
      </c>
      <c r="X22" s="7">
        <v>0.25874996185302701</v>
      </c>
      <c r="Y22" s="7">
        <v>0.25874996185302701</v>
      </c>
      <c r="Z22" s="7">
        <v>0.2</v>
      </c>
      <c r="AA22" s="7">
        <v>1</v>
      </c>
      <c r="AB22" s="7">
        <v>0.83333333333333304</v>
      </c>
      <c r="AC22" s="7">
        <v>0.90909090909090895</v>
      </c>
      <c r="AD22" s="7">
        <v>0</v>
      </c>
      <c r="AE22" s="7">
        <v>0.8</v>
      </c>
    </row>
    <row r="23" spans="1:31" x14ac:dyDescent="0.15">
      <c r="A23" s="4">
        <v>23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5.9875106811523402</v>
      </c>
      <c r="L23">
        <v>3.61007881164551</v>
      </c>
      <c r="M23">
        <v>2.04257392883301</v>
      </c>
      <c r="N23">
        <v>5.6854743957519496</v>
      </c>
      <c r="O23">
        <v>2</v>
      </c>
      <c r="P23">
        <v>2</v>
      </c>
      <c r="Q23">
        <v>12</v>
      </c>
      <c r="R23" s="12">
        <v>0.16669999999999999</v>
      </c>
      <c r="S23" s="12">
        <f t="shared" si="0"/>
        <v>0.2</v>
      </c>
      <c r="T23">
        <v>1.9458694458007799</v>
      </c>
      <c r="U23">
        <v>1.69651222229004</v>
      </c>
      <c r="V23">
        <v>1.6163074970245399</v>
      </c>
      <c r="W23">
        <v>8.0204725265502902E-2</v>
      </c>
      <c r="X23">
        <v>0.32956194877624501</v>
      </c>
      <c r="Y23">
        <v>0.32956194877624501</v>
      </c>
      <c r="Z23">
        <v>0.2</v>
      </c>
      <c r="AA23">
        <v>1</v>
      </c>
      <c r="AB23">
        <v>0.83333333333333304</v>
      </c>
      <c r="AC23">
        <v>0.90909090909090895</v>
      </c>
      <c r="AD23">
        <v>0</v>
      </c>
      <c r="AE23">
        <v>0.8</v>
      </c>
    </row>
    <row r="24" spans="1:31" x14ac:dyDescent="0.15">
      <c r="A24" s="4">
        <v>64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5.4627857208251998</v>
      </c>
      <c r="L24" s="7">
        <v>3.6959381103515598</v>
      </c>
      <c r="M24">
        <v>1.8881301879882799</v>
      </c>
      <c r="N24">
        <v>6.5744819641113299</v>
      </c>
      <c r="O24">
        <v>2</v>
      </c>
      <c r="P24">
        <v>2</v>
      </c>
      <c r="Q24">
        <v>11</v>
      </c>
      <c r="R24" s="12">
        <v>0.18179999999999999</v>
      </c>
      <c r="S24" s="12">
        <f t="shared" si="0"/>
        <v>0.2</v>
      </c>
      <c r="T24">
        <v>1.57517433166504</v>
      </c>
      <c r="U24">
        <v>1.32281017303467</v>
      </c>
      <c r="V24">
        <v>1.3146400451660201</v>
      </c>
      <c r="W24" s="13">
        <v>8.1701278686523403E-3</v>
      </c>
      <c r="X24">
        <v>0.26053428649902299</v>
      </c>
      <c r="Y24">
        <v>0.26053428649902299</v>
      </c>
      <c r="Z24">
        <v>0.2</v>
      </c>
      <c r="AA24">
        <v>0.9</v>
      </c>
      <c r="AB24">
        <v>0.81818181818181801</v>
      </c>
      <c r="AC24">
        <v>0.85714285714285698</v>
      </c>
      <c r="AD24">
        <v>0.1</v>
      </c>
      <c r="AE24">
        <v>0.7</v>
      </c>
    </row>
    <row r="25" spans="1:31" x14ac:dyDescent="0.15">
      <c r="A25" s="4">
        <v>734</v>
      </c>
      <c r="B25">
        <v>11</v>
      </c>
      <c r="C25">
        <v>9</v>
      </c>
      <c r="D25">
        <v>10</v>
      </c>
      <c r="E25">
        <v>10</v>
      </c>
      <c r="F25">
        <v>8</v>
      </c>
      <c r="G25">
        <v>2</v>
      </c>
      <c r="H25">
        <v>3</v>
      </c>
      <c r="I25">
        <v>7</v>
      </c>
      <c r="J25">
        <v>0.55000000000000004</v>
      </c>
      <c r="K25">
        <v>6.0715999603271502</v>
      </c>
      <c r="L25" s="7">
        <v>3.69343185424805</v>
      </c>
      <c r="M25">
        <v>1.8959808349609399</v>
      </c>
      <c r="N25">
        <v>5.3594474792480504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1.5254936218261701</v>
      </c>
      <c r="U25">
        <v>1.3168016672134399</v>
      </c>
      <c r="V25">
        <v>1.3148458003997801</v>
      </c>
      <c r="W25" s="13">
        <v>1.9558668136596701E-3</v>
      </c>
      <c r="X25">
        <v>0.21064782142639199</v>
      </c>
      <c r="Y25">
        <v>0.21064782142639199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564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4.7226066589355504</v>
      </c>
      <c r="L26">
        <v>3.6247806549072301</v>
      </c>
      <c r="M26">
        <v>3.15287208557129</v>
      </c>
      <c r="N26">
        <v>4.8992538452148402</v>
      </c>
      <c r="O26">
        <v>1</v>
      </c>
      <c r="P26">
        <v>1</v>
      </c>
      <c r="Q26">
        <v>9</v>
      </c>
      <c r="R26" s="12">
        <v>0.1111</v>
      </c>
      <c r="S26" s="12">
        <f t="shared" ref="S26:S63" si="1">O26/E26</f>
        <v>0.1</v>
      </c>
      <c r="T26">
        <v>1.46780014038086</v>
      </c>
      <c r="U26">
        <v>1.33816337585449</v>
      </c>
      <c r="V26">
        <v>1.2184540033340401</v>
      </c>
      <c r="W26">
        <v>0.119709372520447</v>
      </c>
      <c r="X26">
        <v>0.24934613704681399</v>
      </c>
      <c r="Y26">
        <v>0.24934613704681399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293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4.5278244018554696</v>
      </c>
      <c r="L27" s="7">
        <v>3.6683940887451199</v>
      </c>
      <c r="M27">
        <v>3.72488212585449</v>
      </c>
      <c r="N27">
        <v>8.6570835113525408</v>
      </c>
      <c r="O27">
        <v>1</v>
      </c>
      <c r="P27">
        <v>1</v>
      </c>
      <c r="Q27">
        <v>9</v>
      </c>
      <c r="R27" s="12">
        <v>0.1111</v>
      </c>
      <c r="S27" s="12">
        <f t="shared" si="1"/>
        <v>0.1</v>
      </c>
      <c r="T27">
        <v>1.3983211517334</v>
      </c>
      <c r="U27">
        <v>1.10500907897949</v>
      </c>
      <c r="V27">
        <v>1.1644757986068699</v>
      </c>
      <c r="W27" s="13">
        <v>5.9466719627380399E-2</v>
      </c>
      <c r="X27">
        <v>0.23384535312652599</v>
      </c>
      <c r="Y27">
        <v>0.23384535312652599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208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4.44399070739746</v>
      </c>
      <c r="L28">
        <v>3.6313095092773402</v>
      </c>
      <c r="M28">
        <v>4.6402816772460902</v>
      </c>
      <c r="N28">
        <v>5.3246231079101598</v>
      </c>
      <c r="O28">
        <v>0</v>
      </c>
      <c r="P28">
        <v>0</v>
      </c>
      <c r="Q28">
        <v>9</v>
      </c>
      <c r="R28" s="12">
        <v>0</v>
      </c>
      <c r="S28" s="12">
        <f t="shared" si="1"/>
        <v>0</v>
      </c>
      <c r="T28">
        <v>1.1326980590820299</v>
      </c>
      <c r="U28">
        <v>1.04719161987305</v>
      </c>
      <c r="V28">
        <v>0.97520506381988503</v>
      </c>
      <c r="W28">
        <v>7.1986556053161593E-2</v>
      </c>
      <c r="X28">
        <v>0.157492995262146</v>
      </c>
      <c r="Y28">
        <v>0.157492995262146</v>
      </c>
      <c r="Z28">
        <v>0</v>
      </c>
      <c r="AA28">
        <v>0.9</v>
      </c>
      <c r="AB28">
        <v>1</v>
      </c>
      <c r="AC28">
        <v>0.94736842105263197</v>
      </c>
      <c r="AD28">
        <v>0.1</v>
      </c>
      <c r="AE28">
        <v>0.9</v>
      </c>
    </row>
    <row r="29" spans="1:31" x14ac:dyDescent="0.15">
      <c r="A29" s="4">
        <v>640</v>
      </c>
      <c r="B29">
        <v>12</v>
      </c>
      <c r="C29">
        <v>8</v>
      </c>
      <c r="D29">
        <v>10</v>
      </c>
      <c r="E29">
        <v>10</v>
      </c>
      <c r="F29">
        <v>9</v>
      </c>
      <c r="G29">
        <v>1</v>
      </c>
      <c r="H29">
        <v>3</v>
      </c>
      <c r="I29">
        <v>7</v>
      </c>
      <c r="J29">
        <v>0.6</v>
      </c>
      <c r="K29">
        <v>4.4995250701904297</v>
      </c>
      <c r="L29">
        <v>3.63466072082519</v>
      </c>
      <c r="M29">
        <v>3.8506717681884801</v>
      </c>
      <c r="N29">
        <v>3.1914710998535201</v>
      </c>
      <c r="O29">
        <v>0</v>
      </c>
      <c r="P29">
        <v>0</v>
      </c>
      <c r="Q29">
        <v>6</v>
      </c>
      <c r="R29" s="12">
        <v>0</v>
      </c>
      <c r="S29" s="12">
        <f t="shared" si="1"/>
        <v>0</v>
      </c>
      <c r="T29">
        <v>1.1057205200195299</v>
      </c>
      <c r="U29">
        <v>1.0870399475097701</v>
      </c>
      <c r="V29">
        <v>0.94560891389846802</v>
      </c>
      <c r="W29">
        <v>0.141431033611298</v>
      </c>
      <c r="X29">
        <v>0.16011160612106301</v>
      </c>
      <c r="Y29">
        <v>0.16011160612106301</v>
      </c>
      <c r="Z29">
        <v>0</v>
      </c>
      <c r="AA29">
        <v>0.6</v>
      </c>
      <c r="AB29">
        <v>1</v>
      </c>
      <c r="AC29">
        <v>0.75</v>
      </c>
      <c r="AD29">
        <v>0.4</v>
      </c>
      <c r="AE29">
        <v>0.6</v>
      </c>
    </row>
    <row r="30" spans="1:31" x14ac:dyDescent="0.15">
      <c r="A30" s="4">
        <v>603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4.3765792846679696</v>
      </c>
      <c r="L30">
        <v>3.6355686187744101</v>
      </c>
      <c r="M30">
        <v>3.9231529235839799</v>
      </c>
      <c r="N30">
        <v>2.8808670043945299</v>
      </c>
      <c r="O30">
        <v>0</v>
      </c>
      <c r="P30">
        <v>0</v>
      </c>
      <c r="Q30">
        <v>7</v>
      </c>
      <c r="R30" s="12">
        <v>0</v>
      </c>
      <c r="S30" s="12">
        <f t="shared" si="1"/>
        <v>0</v>
      </c>
      <c r="T30">
        <v>1.3274383544921899</v>
      </c>
      <c r="U30">
        <v>1.3228759765625</v>
      </c>
      <c r="V30">
        <v>1.12683546543121</v>
      </c>
      <c r="W30">
        <v>0.19604051113128701</v>
      </c>
      <c r="X30">
        <v>0.20060288906097401</v>
      </c>
      <c r="Y30">
        <v>0.20060288906097401</v>
      </c>
      <c r="Z30">
        <v>0</v>
      </c>
      <c r="AA30">
        <v>0.7</v>
      </c>
      <c r="AB30">
        <v>1</v>
      </c>
      <c r="AC30">
        <v>0.82352941176470595</v>
      </c>
      <c r="AD30">
        <v>0.3</v>
      </c>
      <c r="AE30">
        <v>0.7</v>
      </c>
    </row>
    <row r="31" spans="1:31" x14ac:dyDescent="0.15">
      <c r="A31" s="4">
        <v>4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5.3502464294433603</v>
      </c>
      <c r="L31" s="7">
        <v>3.7187023162841801</v>
      </c>
      <c r="M31">
        <v>2.52266120910644</v>
      </c>
      <c r="N31">
        <v>6.6626472473144496</v>
      </c>
      <c r="O31">
        <v>2</v>
      </c>
      <c r="P31">
        <v>2</v>
      </c>
      <c r="Q31">
        <v>11</v>
      </c>
      <c r="R31" s="12">
        <v>0.18179999999999999</v>
      </c>
      <c r="S31" s="12">
        <f t="shared" si="1"/>
        <v>0.2</v>
      </c>
      <c r="T31">
        <v>1.5006961822509799</v>
      </c>
      <c r="U31">
        <v>1.27388763427734</v>
      </c>
      <c r="V31">
        <v>1.25015091896057</v>
      </c>
      <c r="W31" s="13">
        <v>2.3736715316772499E-2</v>
      </c>
      <c r="X31">
        <v>0.250545263290405</v>
      </c>
      <c r="Y31">
        <v>0.250545263290405</v>
      </c>
      <c r="Z31">
        <v>0.2</v>
      </c>
      <c r="AA31">
        <v>0.9</v>
      </c>
      <c r="AB31">
        <v>0.81818181818181801</v>
      </c>
      <c r="AC31">
        <v>0.85714285714285698</v>
      </c>
      <c r="AD31">
        <v>0.1</v>
      </c>
      <c r="AE31">
        <v>0.7</v>
      </c>
    </row>
    <row r="32" spans="1:31" x14ac:dyDescent="0.15">
      <c r="A32" s="4">
        <v>231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4.5269851684570304</v>
      </c>
      <c r="L32">
        <v>3.6364479064941402</v>
      </c>
      <c r="M32">
        <v>3.7623424530029301</v>
      </c>
      <c r="N32">
        <v>9.0452537536621094</v>
      </c>
      <c r="O32">
        <v>1</v>
      </c>
      <c r="P32">
        <v>1</v>
      </c>
      <c r="Q32">
        <v>7</v>
      </c>
      <c r="R32" s="12">
        <v>0.1429</v>
      </c>
      <c r="S32" s="12">
        <f t="shared" si="1"/>
        <v>0.1</v>
      </c>
      <c r="T32">
        <v>1.2299785614013701</v>
      </c>
      <c r="U32">
        <v>0.95277786254882801</v>
      </c>
      <c r="V32">
        <v>1.03273677825928</v>
      </c>
      <c r="W32">
        <v>7.9958915710449205E-2</v>
      </c>
      <c r="X32">
        <v>0.19724178314209001</v>
      </c>
      <c r="Y32">
        <v>0.19724178314209001</v>
      </c>
      <c r="Z32">
        <v>0.1</v>
      </c>
      <c r="AA32">
        <v>0.6</v>
      </c>
      <c r="AB32">
        <v>0.85714285714285698</v>
      </c>
      <c r="AC32">
        <v>0.70588235294117596</v>
      </c>
      <c r="AD32">
        <v>0.4</v>
      </c>
      <c r="AE32">
        <v>0.5</v>
      </c>
    </row>
    <row r="33" spans="1:31" x14ac:dyDescent="0.15">
      <c r="A33" s="4">
        <v>152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5.5993576049804696</v>
      </c>
      <c r="L33">
        <v>3.6364974975585902</v>
      </c>
      <c r="M33">
        <v>1.6844596862793</v>
      </c>
      <c r="N33">
        <v>7.3742637634277299</v>
      </c>
      <c r="O33">
        <v>2</v>
      </c>
      <c r="P33">
        <v>2</v>
      </c>
      <c r="Q33">
        <v>10</v>
      </c>
      <c r="R33" s="12">
        <v>0.2</v>
      </c>
      <c r="S33" s="12">
        <f t="shared" si="1"/>
        <v>0.2</v>
      </c>
      <c r="T33">
        <v>1.6485748291015601</v>
      </c>
      <c r="U33">
        <v>1.3502063751220701</v>
      </c>
      <c r="V33">
        <v>1.3904880285263099</v>
      </c>
      <c r="W33">
        <v>4.0281653404235798E-2</v>
      </c>
      <c r="X33">
        <v>0.25808680057525601</v>
      </c>
      <c r="Y33">
        <v>0.25808680057525601</v>
      </c>
      <c r="Z33">
        <v>0.2</v>
      </c>
      <c r="AA33">
        <v>0.8</v>
      </c>
      <c r="AB33">
        <v>0.8</v>
      </c>
      <c r="AC33">
        <v>0.8</v>
      </c>
      <c r="AD33">
        <v>0.2</v>
      </c>
      <c r="AE33">
        <v>0.6</v>
      </c>
    </row>
    <row r="34" spans="1:31" s="7" customFormat="1" x14ac:dyDescent="0.15">
      <c r="A34" s="24">
        <v>787</v>
      </c>
      <c r="B34" s="7">
        <v>11</v>
      </c>
      <c r="C34" s="7">
        <v>9</v>
      </c>
      <c r="D34" s="7">
        <v>10</v>
      </c>
      <c r="E34" s="7">
        <v>10</v>
      </c>
      <c r="F34" s="7">
        <v>10</v>
      </c>
      <c r="G34" s="7">
        <v>0</v>
      </c>
      <c r="H34" s="7">
        <v>1</v>
      </c>
      <c r="I34" s="7">
        <v>9</v>
      </c>
      <c r="J34" s="7">
        <v>0.55000000000000004</v>
      </c>
      <c r="K34" s="7">
        <v>3.9055423736572301</v>
      </c>
      <c r="L34" s="7">
        <v>3.6385574340820299</v>
      </c>
      <c r="M34" s="7">
        <v>7.54058837890625</v>
      </c>
      <c r="N34" s="7">
        <v>7.0054244995117196</v>
      </c>
      <c r="O34" s="7">
        <v>0</v>
      </c>
      <c r="P34" s="7">
        <v>0</v>
      </c>
      <c r="Q34" s="7">
        <v>3</v>
      </c>
      <c r="R34" s="26">
        <v>0</v>
      </c>
      <c r="S34" s="26">
        <f t="shared" si="1"/>
        <v>0</v>
      </c>
      <c r="T34" s="7">
        <v>0.93784523010253895</v>
      </c>
      <c r="U34" s="7">
        <v>0.95177268981933605</v>
      </c>
      <c r="V34" s="7">
        <v>0.82268255949020397</v>
      </c>
      <c r="W34" s="7">
        <v>0.129090130329132</v>
      </c>
      <c r="X34" s="7">
        <v>0.115162670612335</v>
      </c>
      <c r="Y34" s="7">
        <v>0.115162670612335</v>
      </c>
      <c r="Z34" s="7">
        <v>0</v>
      </c>
      <c r="AA34" s="7">
        <v>0.3</v>
      </c>
      <c r="AB34" s="7">
        <v>1</v>
      </c>
      <c r="AC34" s="7">
        <v>0.46153846153846201</v>
      </c>
      <c r="AD34" s="7">
        <v>0.7</v>
      </c>
      <c r="AE34" s="7">
        <v>0.3</v>
      </c>
    </row>
    <row r="35" spans="1:31" x14ac:dyDescent="0.15">
      <c r="A35" s="4">
        <v>549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4.0262298583984402</v>
      </c>
      <c r="L35">
        <v>3.7699832916259801</v>
      </c>
      <c r="M35">
        <v>5.9156455993652299</v>
      </c>
      <c r="N35">
        <v>3.9633140563964799</v>
      </c>
      <c r="O35">
        <v>0</v>
      </c>
      <c r="P35">
        <v>0</v>
      </c>
      <c r="Q35">
        <v>6</v>
      </c>
      <c r="R35" s="12">
        <v>0</v>
      </c>
      <c r="S35" s="12">
        <f t="shared" si="1"/>
        <v>0</v>
      </c>
      <c r="T35">
        <v>1.0845794677734399</v>
      </c>
      <c r="U35">
        <v>1.1104812622070299</v>
      </c>
      <c r="V35">
        <v>0.92453879117965698</v>
      </c>
      <c r="W35">
        <v>0.18594247102737399</v>
      </c>
      <c r="X35">
        <v>0.16004067659377999</v>
      </c>
      <c r="Y35">
        <v>0.16004067659377999</v>
      </c>
      <c r="Z35">
        <v>0</v>
      </c>
      <c r="AA35">
        <v>0.6</v>
      </c>
      <c r="AB35">
        <v>1</v>
      </c>
      <c r="AC35">
        <v>0.75</v>
      </c>
      <c r="AD35">
        <v>0.4</v>
      </c>
      <c r="AE35">
        <v>0.6</v>
      </c>
    </row>
    <row r="36" spans="1:31" x14ac:dyDescent="0.15">
      <c r="A36" s="4">
        <v>372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5.2530250549316397</v>
      </c>
      <c r="L36">
        <v>3.77020263671875</v>
      </c>
      <c r="M36">
        <v>2.6948833465576199</v>
      </c>
      <c r="N36">
        <v>6.0699577331543004</v>
      </c>
      <c r="O36">
        <v>1</v>
      </c>
      <c r="P36">
        <v>1</v>
      </c>
      <c r="Q36">
        <v>10</v>
      </c>
      <c r="R36" s="12">
        <v>0.1</v>
      </c>
      <c r="S36" s="12">
        <f t="shared" si="1"/>
        <v>0.1</v>
      </c>
      <c r="T36">
        <v>1.53898429870605</v>
      </c>
      <c r="U36">
        <v>1.3301429748535201</v>
      </c>
      <c r="V36">
        <v>1.27590692043304</v>
      </c>
      <c r="W36">
        <v>5.4236054420471198E-2</v>
      </c>
      <c r="X36">
        <v>0.26307737827300998</v>
      </c>
      <c r="Y36">
        <v>0.26307737827300998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403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5.3907146453857404</v>
      </c>
      <c r="L37">
        <v>3.7733058929443399</v>
      </c>
      <c r="M37">
        <v>3.1050682067871098</v>
      </c>
      <c r="N37">
        <v>4.4367408752441397</v>
      </c>
      <c r="O37">
        <v>1</v>
      </c>
      <c r="P37">
        <v>1</v>
      </c>
      <c r="Q37">
        <v>8</v>
      </c>
      <c r="R37" s="12">
        <v>0.125</v>
      </c>
      <c r="S37" s="12">
        <f t="shared" si="1"/>
        <v>0.1</v>
      </c>
      <c r="T37">
        <v>1.76248931884766</v>
      </c>
      <c r="U37">
        <v>1.6324952840805</v>
      </c>
      <c r="V37">
        <v>1.46122717857361</v>
      </c>
      <c r="W37">
        <v>0.171268105506897</v>
      </c>
      <c r="X37">
        <v>0.30126214027404802</v>
      </c>
      <c r="Y37">
        <v>0.30126214027404802</v>
      </c>
      <c r="Z37">
        <v>0.1</v>
      </c>
      <c r="AA37">
        <v>0.7</v>
      </c>
      <c r="AB37">
        <v>0.875</v>
      </c>
      <c r="AC37">
        <v>0.77777777777777801</v>
      </c>
      <c r="AD37">
        <v>0.3</v>
      </c>
      <c r="AE37">
        <v>0.6</v>
      </c>
    </row>
    <row r="38" spans="1:31" x14ac:dyDescent="0.15">
      <c r="A38" s="4">
        <v>209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4.6168327331543004</v>
      </c>
      <c r="L38">
        <v>3.7737503051757799</v>
      </c>
      <c r="M38">
        <v>4.7103729248046902</v>
      </c>
      <c r="N38">
        <v>5.3862018585205096</v>
      </c>
      <c r="O38">
        <v>0</v>
      </c>
      <c r="P38">
        <v>0</v>
      </c>
      <c r="Q38">
        <v>6</v>
      </c>
      <c r="R38" s="12">
        <v>0</v>
      </c>
      <c r="S38" s="12">
        <f t="shared" si="1"/>
        <v>0</v>
      </c>
      <c r="T38">
        <v>1.08429527282715</v>
      </c>
      <c r="U38">
        <v>1.06140041351318</v>
      </c>
      <c r="V38">
        <v>0.93168032169341997</v>
      </c>
      <c r="W38">
        <v>0.12972009181976299</v>
      </c>
      <c r="X38">
        <v>0.152614951133728</v>
      </c>
      <c r="Y38">
        <v>0.152614951133728</v>
      </c>
      <c r="Z38">
        <v>0</v>
      </c>
      <c r="AA38">
        <v>0.6</v>
      </c>
      <c r="AB38">
        <v>1</v>
      </c>
      <c r="AC38">
        <v>0.75</v>
      </c>
      <c r="AD38">
        <v>0.4</v>
      </c>
      <c r="AE38">
        <v>0.6</v>
      </c>
    </row>
    <row r="39" spans="1:31" x14ac:dyDescent="0.15">
      <c r="A39" s="4">
        <v>291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>
        <v>4.8824920654296902</v>
      </c>
      <c r="L39">
        <v>3.77519607543945</v>
      </c>
      <c r="M39">
        <v>4.3764133453369096</v>
      </c>
      <c r="N39">
        <v>4.5498695373535201</v>
      </c>
      <c r="O39">
        <v>0</v>
      </c>
      <c r="P39">
        <v>0</v>
      </c>
      <c r="Q39">
        <v>9</v>
      </c>
      <c r="R39" s="12">
        <v>0</v>
      </c>
      <c r="S39" s="12">
        <f t="shared" si="1"/>
        <v>0</v>
      </c>
      <c r="T39">
        <v>1.47042465209961</v>
      </c>
      <c r="U39">
        <v>1.3982836008071899</v>
      </c>
      <c r="V39">
        <v>1.2327572107315099</v>
      </c>
      <c r="W39">
        <v>0.16552639007568401</v>
      </c>
      <c r="X39">
        <v>0.237667441368103</v>
      </c>
      <c r="Y39">
        <v>0.237667441368103</v>
      </c>
      <c r="Z39">
        <v>0</v>
      </c>
      <c r="AA39">
        <v>0.9</v>
      </c>
      <c r="AB39">
        <v>1</v>
      </c>
      <c r="AC39">
        <v>0.94736842105263197</v>
      </c>
      <c r="AD39">
        <v>0.1</v>
      </c>
      <c r="AE39">
        <v>0.9</v>
      </c>
    </row>
    <row r="40" spans="1:31" x14ac:dyDescent="0.15">
      <c r="A40" s="4">
        <v>209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4.6168327331543004</v>
      </c>
      <c r="L40" s="7">
        <v>3.7737503051757799</v>
      </c>
      <c r="M40">
        <v>4.7103729248046902</v>
      </c>
      <c r="N40">
        <v>5.3862018585205096</v>
      </c>
      <c r="O40">
        <v>0</v>
      </c>
      <c r="P40">
        <v>0</v>
      </c>
      <c r="Q40">
        <v>6</v>
      </c>
      <c r="R40" s="12">
        <v>0</v>
      </c>
      <c r="S40" s="12">
        <f t="shared" si="1"/>
        <v>0</v>
      </c>
      <c r="T40">
        <v>1.08429527282715</v>
      </c>
      <c r="U40">
        <v>1.06140041351318</v>
      </c>
      <c r="V40">
        <v>0.93168032169341997</v>
      </c>
      <c r="W40" s="13">
        <v>0.12972009181976299</v>
      </c>
      <c r="X40">
        <v>0.152614951133728</v>
      </c>
      <c r="Y40">
        <v>0.152614951133728</v>
      </c>
      <c r="Z40">
        <v>0</v>
      </c>
      <c r="AA40">
        <v>0.6</v>
      </c>
      <c r="AB40">
        <v>1</v>
      </c>
      <c r="AC40">
        <v>0.75</v>
      </c>
      <c r="AD40">
        <v>0.4</v>
      </c>
      <c r="AE40">
        <v>0.6</v>
      </c>
    </row>
    <row r="41" spans="1:31" x14ac:dyDescent="0.15">
      <c r="A41" s="4">
        <v>291</v>
      </c>
      <c r="B41">
        <v>13</v>
      </c>
      <c r="C41">
        <v>7</v>
      </c>
      <c r="D41">
        <v>10</v>
      </c>
      <c r="E41">
        <v>10</v>
      </c>
      <c r="F41">
        <v>10</v>
      </c>
      <c r="G41">
        <v>0</v>
      </c>
      <c r="H41">
        <v>3</v>
      </c>
      <c r="I41">
        <v>7</v>
      </c>
      <c r="J41">
        <v>0.65</v>
      </c>
      <c r="K41">
        <v>4.8824920654296902</v>
      </c>
      <c r="L41" s="7">
        <v>3.77519607543945</v>
      </c>
      <c r="M41">
        <v>4.3764133453369096</v>
      </c>
      <c r="N41">
        <v>4.5498695373535201</v>
      </c>
      <c r="O41">
        <v>0</v>
      </c>
      <c r="P41">
        <v>0</v>
      </c>
      <c r="Q41">
        <v>9</v>
      </c>
      <c r="R41" s="12">
        <v>0</v>
      </c>
      <c r="S41" s="12">
        <f t="shared" si="1"/>
        <v>0</v>
      </c>
      <c r="T41">
        <v>1.47042465209961</v>
      </c>
      <c r="U41">
        <v>1.3982836008071899</v>
      </c>
      <c r="V41">
        <v>1.2327572107315099</v>
      </c>
      <c r="W41" s="13">
        <v>0.16552639007568401</v>
      </c>
      <c r="X41">
        <v>0.237667441368103</v>
      </c>
      <c r="Y41">
        <v>0.237667441368103</v>
      </c>
      <c r="Z41">
        <v>0</v>
      </c>
      <c r="AA41">
        <v>0.9</v>
      </c>
      <c r="AB41">
        <v>1</v>
      </c>
      <c r="AC41">
        <v>0.94736842105263197</v>
      </c>
      <c r="AD41">
        <v>0.1</v>
      </c>
      <c r="AE41">
        <v>0.9</v>
      </c>
    </row>
    <row r="42" spans="1:31" x14ac:dyDescent="0.15">
      <c r="A42" s="4">
        <v>219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4.9346370697021502</v>
      </c>
      <c r="L42" s="7">
        <v>3.80702781677246</v>
      </c>
      <c r="M42">
        <v>3.3513870239257799</v>
      </c>
      <c r="N42">
        <v>5.0685138702392596</v>
      </c>
      <c r="O42">
        <v>1</v>
      </c>
      <c r="P42">
        <v>1</v>
      </c>
      <c r="Q42">
        <v>9</v>
      </c>
      <c r="R42" s="12">
        <v>0.1111</v>
      </c>
      <c r="S42" s="12">
        <f t="shared" si="1"/>
        <v>0.1</v>
      </c>
      <c r="T42">
        <v>1.2638092041015601</v>
      </c>
      <c r="U42">
        <v>1.1397790908813501</v>
      </c>
      <c r="V42">
        <v>1.0644012689590401</v>
      </c>
      <c r="W42" s="13">
        <v>7.5377821922302204E-2</v>
      </c>
      <c r="X42">
        <v>0.19940793514251701</v>
      </c>
      <c r="Y42">
        <v>0.19940793514251701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569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4.7960128784179696</v>
      </c>
      <c r="L43">
        <v>3.7810802459716801</v>
      </c>
      <c r="M43">
        <v>4.1834030151367196</v>
      </c>
      <c r="N43">
        <v>2.83451271057129</v>
      </c>
      <c r="O43">
        <v>0</v>
      </c>
      <c r="P43">
        <v>0</v>
      </c>
      <c r="Q43">
        <v>7</v>
      </c>
      <c r="R43" s="12">
        <v>0</v>
      </c>
      <c r="S43" s="12">
        <f t="shared" si="1"/>
        <v>0</v>
      </c>
      <c r="T43">
        <v>1.24053955078125</v>
      </c>
      <c r="U43">
        <v>1.2329406738281199</v>
      </c>
      <c r="V43">
        <v>1.06513047218323</v>
      </c>
      <c r="W43">
        <v>0.16781020164489699</v>
      </c>
      <c r="X43">
        <v>0.17540907859802199</v>
      </c>
      <c r="Y43">
        <v>0.17540907859802199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910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4.7348575592040998</v>
      </c>
      <c r="L44">
        <v>3.78242683410644</v>
      </c>
      <c r="M44">
        <v>3.8727912902832</v>
      </c>
      <c r="N44">
        <v>9.6246910095214808</v>
      </c>
      <c r="O44">
        <v>1</v>
      </c>
      <c r="P44">
        <v>1</v>
      </c>
      <c r="Q44">
        <v>8</v>
      </c>
      <c r="R44" s="12">
        <v>0.125</v>
      </c>
      <c r="S44" s="12">
        <f t="shared" si="1"/>
        <v>0.1</v>
      </c>
      <c r="T44">
        <v>1.1840057373046899</v>
      </c>
      <c r="U44">
        <v>0.937042236328125</v>
      </c>
      <c r="V44">
        <v>1.0240091085434</v>
      </c>
      <c r="W44">
        <v>8.6966872215270996E-2</v>
      </c>
      <c r="X44">
        <v>0.159996628761292</v>
      </c>
      <c r="Y44">
        <v>0.159996628761292</v>
      </c>
      <c r="Z44">
        <v>0.1</v>
      </c>
      <c r="AA44">
        <v>0.7</v>
      </c>
      <c r="AB44">
        <v>0.875</v>
      </c>
      <c r="AC44">
        <v>0.77777777777777801</v>
      </c>
      <c r="AD44">
        <v>0.3</v>
      </c>
      <c r="AE44">
        <v>0.6</v>
      </c>
    </row>
    <row r="45" spans="1:31" x14ac:dyDescent="0.15">
      <c r="A45" s="4">
        <v>901</v>
      </c>
      <c r="B45">
        <v>11</v>
      </c>
      <c r="C45">
        <v>9</v>
      </c>
      <c r="D45">
        <v>10</v>
      </c>
      <c r="E45">
        <v>10</v>
      </c>
      <c r="F45">
        <v>9</v>
      </c>
      <c r="G45">
        <v>1</v>
      </c>
      <c r="H45">
        <v>2</v>
      </c>
      <c r="I45">
        <v>8</v>
      </c>
      <c r="J45">
        <v>0.55000000000000004</v>
      </c>
      <c r="K45">
        <v>4.8135433197021502</v>
      </c>
      <c r="L45">
        <v>3.7840099334716801</v>
      </c>
      <c r="M45">
        <v>2.9343147277832</v>
      </c>
      <c r="N45">
        <v>4.0855464935302699</v>
      </c>
      <c r="O45">
        <v>1</v>
      </c>
      <c r="P45">
        <v>1</v>
      </c>
      <c r="Q45">
        <v>5</v>
      </c>
      <c r="R45" s="12">
        <v>0.2</v>
      </c>
      <c r="S45" s="12">
        <f t="shared" si="1"/>
        <v>0.1</v>
      </c>
      <c r="T45">
        <v>1.16604423522949</v>
      </c>
      <c r="U45">
        <v>1.0641937255859399</v>
      </c>
      <c r="V45">
        <v>1.01794397830963</v>
      </c>
      <c r="W45">
        <v>4.6249747276306201E-2</v>
      </c>
      <c r="X45">
        <v>0.14810025691986101</v>
      </c>
      <c r="Y45">
        <v>0.14810025691986101</v>
      </c>
      <c r="Z45">
        <v>0.1</v>
      </c>
      <c r="AA45">
        <v>0.4</v>
      </c>
      <c r="AB45">
        <v>0.8</v>
      </c>
      <c r="AC45">
        <v>0.53333333333333299</v>
      </c>
      <c r="AD45">
        <v>0.6</v>
      </c>
      <c r="AE45">
        <v>0.3</v>
      </c>
    </row>
    <row r="46" spans="1:31" x14ac:dyDescent="0.15">
      <c r="A46" s="4">
        <v>985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5.2113685607910201</v>
      </c>
      <c r="L46">
        <v>3.7853221893310498</v>
      </c>
      <c r="M46">
        <v>3.0722961425781201</v>
      </c>
      <c r="N46">
        <v>3.7348823547363299</v>
      </c>
      <c r="O46">
        <v>1</v>
      </c>
      <c r="P46">
        <v>1</v>
      </c>
      <c r="Q46">
        <v>10</v>
      </c>
      <c r="R46" s="12">
        <v>0.1</v>
      </c>
      <c r="S46" s="12">
        <f t="shared" si="1"/>
        <v>0.1</v>
      </c>
      <c r="T46">
        <v>1.55074691772461</v>
      </c>
      <c r="U46">
        <v>1.47884237766266</v>
      </c>
      <c r="V46">
        <v>1.2886216640472401</v>
      </c>
      <c r="W46">
        <v>0.19022071361541801</v>
      </c>
      <c r="X46">
        <v>0.262125253677368</v>
      </c>
      <c r="Y46">
        <v>0.262125253677368</v>
      </c>
      <c r="Z46">
        <v>0.1</v>
      </c>
      <c r="AA46">
        <v>0.9</v>
      </c>
      <c r="AB46">
        <v>0.9</v>
      </c>
      <c r="AC46">
        <v>0.9</v>
      </c>
      <c r="AD46">
        <v>0.1</v>
      </c>
      <c r="AE46">
        <v>0.8</v>
      </c>
    </row>
    <row r="47" spans="1:31" x14ac:dyDescent="0.15">
      <c r="A47" s="4">
        <v>403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>
        <v>5.3907146453857404</v>
      </c>
      <c r="L47" s="7">
        <v>3.7733058929443399</v>
      </c>
      <c r="M47">
        <v>3.1050682067871098</v>
      </c>
      <c r="N47">
        <v>4.4367408752441397</v>
      </c>
      <c r="O47">
        <v>1</v>
      </c>
      <c r="P47">
        <v>1</v>
      </c>
      <c r="Q47">
        <v>8</v>
      </c>
      <c r="R47" s="12">
        <v>0.125</v>
      </c>
      <c r="S47" s="12">
        <f t="shared" si="1"/>
        <v>0.1</v>
      </c>
      <c r="T47">
        <v>1.76248931884766</v>
      </c>
      <c r="U47">
        <v>1.6324952840805</v>
      </c>
      <c r="V47">
        <v>1.46122717857361</v>
      </c>
      <c r="W47" s="13">
        <v>0.171268105506897</v>
      </c>
      <c r="X47">
        <v>0.30126214027404802</v>
      </c>
      <c r="Y47">
        <v>0.30126214027404802</v>
      </c>
      <c r="Z47">
        <v>0.1</v>
      </c>
      <c r="AA47">
        <v>0.7</v>
      </c>
      <c r="AB47">
        <v>0.875</v>
      </c>
      <c r="AC47">
        <v>0.77777777777777801</v>
      </c>
      <c r="AD47">
        <v>0.3</v>
      </c>
      <c r="AE47">
        <v>0.6</v>
      </c>
    </row>
    <row r="48" spans="1:31" s="7" customFormat="1" x14ac:dyDescent="0.15">
      <c r="A48" s="24">
        <v>749</v>
      </c>
      <c r="B48" s="7">
        <v>13</v>
      </c>
      <c r="C48" s="7">
        <v>7</v>
      </c>
      <c r="D48" s="7">
        <v>10</v>
      </c>
      <c r="E48" s="7">
        <v>10</v>
      </c>
      <c r="F48" s="7">
        <v>10</v>
      </c>
      <c r="G48" s="7">
        <v>0</v>
      </c>
      <c r="H48" s="7">
        <v>3</v>
      </c>
      <c r="I48" s="7">
        <v>7</v>
      </c>
      <c r="J48" s="7">
        <v>0.65</v>
      </c>
      <c r="K48" s="7">
        <v>5.1232128143310502</v>
      </c>
      <c r="L48" s="7">
        <v>3.7932109832763699</v>
      </c>
      <c r="M48" s="7">
        <v>4.0382423400878897</v>
      </c>
      <c r="N48" s="7">
        <v>4.7833881378173801</v>
      </c>
      <c r="O48" s="7">
        <v>0</v>
      </c>
      <c r="P48" s="7">
        <v>0</v>
      </c>
      <c r="Q48" s="7">
        <v>7</v>
      </c>
      <c r="R48" s="26">
        <v>0</v>
      </c>
      <c r="S48" s="26">
        <f t="shared" si="1"/>
        <v>0</v>
      </c>
      <c r="T48" s="7">
        <v>1.538818359375</v>
      </c>
      <c r="U48" s="7">
        <v>1.44560050964355</v>
      </c>
      <c r="V48" s="7">
        <v>1.2970840930938701</v>
      </c>
      <c r="W48" s="7">
        <v>0.14851641654968301</v>
      </c>
      <c r="X48" s="7">
        <v>0.24173426628112801</v>
      </c>
      <c r="Y48" s="7">
        <v>0.24173426628112801</v>
      </c>
      <c r="Z48" s="7">
        <v>0</v>
      </c>
      <c r="AA48" s="7">
        <v>0.7</v>
      </c>
      <c r="AB48" s="7">
        <v>1</v>
      </c>
      <c r="AC48" s="7">
        <v>0.82352941176470595</v>
      </c>
      <c r="AD48" s="7">
        <v>0.3</v>
      </c>
      <c r="AE48" s="7">
        <v>0.7</v>
      </c>
    </row>
    <row r="49" spans="1:31" x14ac:dyDescent="0.15">
      <c r="A49" s="4">
        <v>350</v>
      </c>
      <c r="B49">
        <v>12</v>
      </c>
      <c r="C49">
        <v>8</v>
      </c>
      <c r="D49">
        <v>10</v>
      </c>
      <c r="E49">
        <v>10</v>
      </c>
      <c r="F49">
        <v>10</v>
      </c>
      <c r="G49">
        <v>0</v>
      </c>
      <c r="H49">
        <v>2</v>
      </c>
      <c r="I49">
        <v>8</v>
      </c>
      <c r="J49">
        <v>0.6</v>
      </c>
      <c r="K49">
        <v>4.8187522888183603</v>
      </c>
      <c r="L49" s="7">
        <v>3.9331512451171902</v>
      </c>
      <c r="M49">
        <v>4.1135559082031197</v>
      </c>
      <c r="N49">
        <v>4.6535282135009801</v>
      </c>
      <c r="O49">
        <v>0</v>
      </c>
      <c r="P49">
        <v>0</v>
      </c>
      <c r="Q49">
        <v>6</v>
      </c>
      <c r="R49" s="12">
        <v>0</v>
      </c>
      <c r="S49" s="12">
        <f t="shared" si="1"/>
        <v>0</v>
      </c>
      <c r="T49">
        <v>1.26987648010254</v>
      </c>
      <c r="U49">
        <v>1.2440757751464799</v>
      </c>
      <c r="V49">
        <v>1.10476839542389</v>
      </c>
      <c r="W49" s="13">
        <v>0.13930737972259499</v>
      </c>
      <c r="X49">
        <v>0.16510808467865001</v>
      </c>
      <c r="Y49">
        <v>0.16510808467865001</v>
      </c>
      <c r="Z49">
        <v>0</v>
      </c>
      <c r="AA49">
        <v>0.6</v>
      </c>
      <c r="AB49">
        <v>1</v>
      </c>
      <c r="AC49">
        <v>0.75</v>
      </c>
      <c r="AD49">
        <v>0.4</v>
      </c>
      <c r="AE49">
        <v>0.6</v>
      </c>
    </row>
    <row r="50" spans="1:31" x14ac:dyDescent="0.15">
      <c r="A50" s="4">
        <v>95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4.5232810974121103</v>
      </c>
      <c r="L50" s="7">
        <v>3.9380798339843701</v>
      </c>
      <c r="M50">
        <v>6.0712623596191397</v>
      </c>
      <c r="N50">
        <v>8.2221889495849592</v>
      </c>
      <c r="O50">
        <v>0</v>
      </c>
      <c r="P50">
        <v>0</v>
      </c>
      <c r="Q50">
        <v>7</v>
      </c>
      <c r="R50" s="12">
        <v>0</v>
      </c>
      <c r="S50" s="12">
        <f t="shared" si="1"/>
        <v>0</v>
      </c>
      <c r="T50">
        <v>1.2241744995117201</v>
      </c>
      <c r="U50">
        <v>1.08559799194336</v>
      </c>
      <c r="V50">
        <v>1.02067494392395</v>
      </c>
      <c r="W50" s="13">
        <v>6.4923048019409194E-2</v>
      </c>
      <c r="X50">
        <v>0.203499555587769</v>
      </c>
      <c r="Y50">
        <v>0.203499555587769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233</v>
      </c>
      <c r="B51">
        <v>12</v>
      </c>
      <c r="C51">
        <v>8</v>
      </c>
      <c r="D51">
        <v>10</v>
      </c>
      <c r="E51">
        <v>10</v>
      </c>
      <c r="F51">
        <v>10</v>
      </c>
      <c r="G51">
        <v>0</v>
      </c>
      <c r="H51">
        <v>2</v>
      </c>
      <c r="I51">
        <v>8</v>
      </c>
      <c r="J51">
        <v>0.6</v>
      </c>
      <c r="K51">
        <v>5.2728767395019496</v>
      </c>
      <c r="L51" s="7">
        <v>3.9398574829101598</v>
      </c>
      <c r="M51">
        <v>3.7976055145263699</v>
      </c>
      <c r="N51">
        <v>6.48728370666504</v>
      </c>
      <c r="O51">
        <v>0</v>
      </c>
      <c r="P51">
        <v>0</v>
      </c>
      <c r="Q51">
        <v>7</v>
      </c>
      <c r="R51" s="12">
        <v>0</v>
      </c>
      <c r="S51" s="12">
        <f t="shared" si="1"/>
        <v>0</v>
      </c>
      <c r="T51">
        <v>1.3574104309082</v>
      </c>
      <c r="U51">
        <v>1.2056035995483401</v>
      </c>
      <c r="V51">
        <v>1.1285890340805</v>
      </c>
      <c r="W51" s="13">
        <v>7.70145654678345E-2</v>
      </c>
      <c r="X51">
        <v>0.228821396827698</v>
      </c>
      <c r="Y51">
        <v>0.228821396827698</v>
      </c>
      <c r="Z51">
        <v>0</v>
      </c>
      <c r="AA51">
        <v>0.7</v>
      </c>
      <c r="AB51">
        <v>1</v>
      </c>
      <c r="AC51">
        <v>0.82352941176470595</v>
      </c>
      <c r="AD51">
        <v>0.3</v>
      </c>
      <c r="AE51">
        <v>0.7</v>
      </c>
    </row>
    <row r="52" spans="1:31" x14ac:dyDescent="0.15">
      <c r="A52" s="4">
        <v>600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5.0289783477783203</v>
      </c>
      <c r="L52" s="7">
        <v>3.94351005554199</v>
      </c>
      <c r="M52">
        <v>3.1126842498779301</v>
      </c>
      <c r="N52">
        <v>4.3888282775878897</v>
      </c>
      <c r="O52">
        <v>1</v>
      </c>
      <c r="P52">
        <v>1</v>
      </c>
      <c r="Q52">
        <v>10</v>
      </c>
      <c r="R52" s="12">
        <v>0.1</v>
      </c>
      <c r="S52" s="12">
        <f t="shared" si="1"/>
        <v>0.1</v>
      </c>
      <c r="T52">
        <v>1.4289360046386701</v>
      </c>
      <c r="U52">
        <v>1.32162284851074</v>
      </c>
      <c r="V52">
        <v>1.1824367046356199</v>
      </c>
      <c r="W52" s="13">
        <v>0.13918614387512199</v>
      </c>
      <c r="X52">
        <v>0.24649930000305201</v>
      </c>
      <c r="Y52">
        <v>0.24649930000305201</v>
      </c>
      <c r="Z52">
        <v>0.1</v>
      </c>
      <c r="AA52">
        <v>0.9</v>
      </c>
      <c r="AB52">
        <v>0.9</v>
      </c>
      <c r="AC52">
        <v>0.9</v>
      </c>
      <c r="AD52">
        <v>0.1</v>
      </c>
      <c r="AE52">
        <v>0.8</v>
      </c>
    </row>
    <row r="53" spans="1:31" x14ac:dyDescent="0.15">
      <c r="A53" s="4">
        <v>714</v>
      </c>
      <c r="B53">
        <v>11</v>
      </c>
      <c r="C53">
        <v>9</v>
      </c>
      <c r="D53">
        <v>10</v>
      </c>
      <c r="E53">
        <v>10</v>
      </c>
      <c r="F53">
        <v>9</v>
      </c>
      <c r="G53">
        <v>1</v>
      </c>
      <c r="H53">
        <v>2</v>
      </c>
      <c r="I53">
        <v>8</v>
      </c>
      <c r="J53">
        <v>0.55000000000000004</v>
      </c>
      <c r="K53">
        <v>4.8573455810546902</v>
      </c>
      <c r="L53" s="7">
        <v>3.9443454742431601</v>
      </c>
      <c r="M53">
        <v>4.2470970153808603</v>
      </c>
      <c r="N53">
        <v>4.9434432983398402</v>
      </c>
      <c r="O53">
        <v>0</v>
      </c>
      <c r="P53">
        <v>0</v>
      </c>
      <c r="Q53">
        <v>7</v>
      </c>
      <c r="R53" s="12">
        <v>0</v>
      </c>
      <c r="S53" s="12">
        <f t="shared" si="1"/>
        <v>0</v>
      </c>
      <c r="T53">
        <v>1.16861724853516</v>
      </c>
      <c r="U53">
        <v>1.10657215118408</v>
      </c>
      <c r="V53">
        <v>0.99026012420654297</v>
      </c>
      <c r="W53" s="13">
        <v>0.11631202697753899</v>
      </c>
      <c r="X53">
        <v>0.178357124328613</v>
      </c>
      <c r="Y53">
        <v>0.178357124328613</v>
      </c>
      <c r="Z53">
        <v>0</v>
      </c>
      <c r="AA53">
        <v>0.7</v>
      </c>
      <c r="AB53">
        <v>1</v>
      </c>
      <c r="AC53">
        <v>0.82352941176470595</v>
      </c>
      <c r="AD53">
        <v>0.3</v>
      </c>
      <c r="AE53">
        <v>0.7</v>
      </c>
    </row>
    <row r="54" spans="1:31" x14ac:dyDescent="0.15">
      <c r="A54" s="4">
        <v>242</v>
      </c>
      <c r="B54">
        <v>12</v>
      </c>
      <c r="C54">
        <v>8</v>
      </c>
      <c r="D54">
        <v>10</v>
      </c>
      <c r="E54">
        <v>10</v>
      </c>
      <c r="F54">
        <v>10</v>
      </c>
      <c r="G54">
        <v>0</v>
      </c>
      <c r="H54">
        <v>2</v>
      </c>
      <c r="I54">
        <v>8</v>
      </c>
      <c r="J54">
        <v>0.6</v>
      </c>
      <c r="K54">
        <v>5.5060653686523402</v>
      </c>
      <c r="L54" s="7">
        <v>3.9470806121826199</v>
      </c>
      <c r="M54">
        <v>2.66303634643555</v>
      </c>
      <c r="N54">
        <v>6.1898708343505904</v>
      </c>
      <c r="O54">
        <v>1</v>
      </c>
      <c r="P54">
        <v>1</v>
      </c>
      <c r="Q54">
        <v>11</v>
      </c>
      <c r="R54" s="12">
        <v>9.0899999999999995E-2</v>
      </c>
      <c r="S54" s="12">
        <f t="shared" si="1"/>
        <v>0.1</v>
      </c>
      <c r="T54">
        <v>1.45224761962891</v>
      </c>
      <c r="U54">
        <v>1.2660484313964799</v>
      </c>
      <c r="V54">
        <v>1.2060248851776101</v>
      </c>
      <c r="W54" s="13">
        <v>6.0023546218872098E-2</v>
      </c>
      <c r="X54">
        <v>0.246222734451294</v>
      </c>
      <c r="Y54">
        <v>0.246222734451294</v>
      </c>
      <c r="Z54">
        <v>0.1</v>
      </c>
      <c r="AA54">
        <v>1</v>
      </c>
      <c r="AB54">
        <v>0.90909090909090895</v>
      </c>
      <c r="AC54">
        <v>0.952380952380952</v>
      </c>
      <c r="AD54">
        <v>0</v>
      </c>
      <c r="AE54">
        <v>0.9</v>
      </c>
    </row>
    <row r="55" spans="1:31" x14ac:dyDescent="0.15">
      <c r="A55" s="4">
        <v>881</v>
      </c>
      <c r="B55">
        <v>13</v>
      </c>
      <c r="C55">
        <v>7</v>
      </c>
      <c r="D55">
        <v>10</v>
      </c>
      <c r="E55">
        <v>10</v>
      </c>
      <c r="F55">
        <v>9</v>
      </c>
      <c r="G55">
        <v>1</v>
      </c>
      <c r="H55">
        <v>4</v>
      </c>
      <c r="I55">
        <v>6</v>
      </c>
      <c r="J55">
        <v>0.65</v>
      </c>
      <c r="K55">
        <v>5.8075389862060502</v>
      </c>
      <c r="L55" s="7">
        <v>3.9539413452148402</v>
      </c>
      <c r="M55">
        <v>3.6461563110351598</v>
      </c>
      <c r="N55">
        <v>4.1210212707519496</v>
      </c>
      <c r="O55">
        <v>1</v>
      </c>
      <c r="P55">
        <v>1</v>
      </c>
      <c r="Q55">
        <v>10</v>
      </c>
      <c r="R55" s="12">
        <v>0.1</v>
      </c>
      <c r="S55" s="12">
        <f t="shared" si="1"/>
        <v>0.1</v>
      </c>
      <c r="T55">
        <v>1.44716453552246</v>
      </c>
      <c r="U55">
        <v>1.37918376922607</v>
      </c>
      <c r="V55">
        <v>1.2344996929168699</v>
      </c>
      <c r="W55" s="13">
        <v>0.14468407630920399</v>
      </c>
      <c r="X55">
        <v>0.21266484260559099</v>
      </c>
      <c r="Y55">
        <v>0.21266484260559099</v>
      </c>
      <c r="Z55">
        <v>0.1</v>
      </c>
      <c r="AA55">
        <v>0.9</v>
      </c>
      <c r="AB55">
        <v>0.9</v>
      </c>
      <c r="AC55">
        <v>0.9</v>
      </c>
      <c r="AD55">
        <v>0.1</v>
      </c>
      <c r="AE55">
        <v>0.8</v>
      </c>
    </row>
    <row r="56" spans="1:31" x14ac:dyDescent="0.15">
      <c r="A56" s="4">
        <v>164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7.0594444274902299</v>
      </c>
      <c r="L56" s="7">
        <v>3.9555358886718701</v>
      </c>
      <c r="M56">
        <v>2.9219665527343701</v>
      </c>
      <c r="N56">
        <v>4.1406784057617196</v>
      </c>
      <c r="O56">
        <v>1</v>
      </c>
      <c r="P56">
        <v>1</v>
      </c>
      <c r="Q56">
        <v>10</v>
      </c>
      <c r="R56" s="12">
        <v>0.1</v>
      </c>
      <c r="S56" s="12">
        <f t="shared" si="1"/>
        <v>0.1</v>
      </c>
      <c r="T56">
        <v>1.8900165557861299</v>
      </c>
      <c r="U56">
        <v>1.82383692264557</v>
      </c>
      <c r="V56">
        <v>1.5729013681411701</v>
      </c>
      <c r="W56" s="13">
        <v>0.25093555450439398</v>
      </c>
      <c r="X56">
        <v>0.317115187644958</v>
      </c>
      <c r="Y56">
        <v>0.317115187644958</v>
      </c>
      <c r="Z56">
        <v>0.1</v>
      </c>
      <c r="AA56">
        <v>0.9</v>
      </c>
      <c r="AB56">
        <v>0.9</v>
      </c>
      <c r="AC56">
        <v>0.9</v>
      </c>
      <c r="AD56">
        <v>0.1</v>
      </c>
      <c r="AE56">
        <v>0.8</v>
      </c>
    </row>
    <row r="57" spans="1:31" x14ac:dyDescent="0.15">
      <c r="A57" s="4">
        <v>88</v>
      </c>
      <c r="B57">
        <v>13</v>
      </c>
      <c r="C57">
        <v>7</v>
      </c>
      <c r="D57">
        <v>10</v>
      </c>
      <c r="E57">
        <v>10</v>
      </c>
      <c r="F57">
        <v>10</v>
      </c>
      <c r="G57">
        <v>0</v>
      </c>
      <c r="H57">
        <v>3</v>
      </c>
      <c r="I57">
        <v>7</v>
      </c>
      <c r="J57">
        <v>0.65</v>
      </c>
      <c r="K57">
        <v>6.1187591552734402</v>
      </c>
      <c r="L57" s="7">
        <v>3.95756912231445</v>
      </c>
      <c r="M57">
        <v>2.5230579376220699</v>
      </c>
      <c r="N57">
        <v>5.1546611785888699</v>
      </c>
      <c r="O57">
        <v>1</v>
      </c>
      <c r="P57">
        <v>1</v>
      </c>
      <c r="Q57">
        <v>10</v>
      </c>
      <c r="R57" s="12">
        <v>0.1</v>
      </c>
      <c r="S57" s="12">
        <f t="shared" si="1"/>
        <v>0.1</v>
      </c>
      <c r="T57">
        <v>1.78377532958984</v>
      </c>
      <c r="U57">
        <v>1.61525213718414</v>
      </c>
      <c r="V57">
        <v>1.46768033504486</v>
      </c>
      <c r="W57" s="13">
        <v>0.147571802139282</v>
      </c>
      <c r="X57">
        <v>0.31609499454498302</v>
      </c>
      <c r="Y57">
        <v>0.31609499454498302</v>
      </c>
      <c r="Z57">
        <v>0.1</v>
      </c>
      <c r="AA57">
        <v>0.9</v>
      </c>
      <c r="AB57">
        <v>0.9</v>
      </c>
      <c r="AC57">
        <v>0.9</v>
      </c>
      <c r="AD57">
        <v>0.1</v>
      </c>
      <c r="AE57">
        <v>0.8</v>
      </c>
    </row>
    <row r="58" spans="1:31" x14ac:dyDescent="0.15">
      <c r="A58" s="4">
        <v>411</v>
      </c>
      <c r="B58">
        <v>11</v>
      </c>
      <c r="C58">
        <v>9</v>
      </c>
      <c r="D58">
        <v>10</v>
      </c>
      <c r="E58">
        <v>10</v>
      </c>
      <c r="F58">
        <v>10</v>
      </c>
      <c r="G58">
        <v>0</v>
      </c>
      <c r="H58">
        <v>1</v>
      </c>
      <c r="I58">
        <v>9</v>
      </c>
      <c r="J58">
        <v>0.55000000000000004</v>
      </c>
      <c r="K58">
        <v>4.5636615753173801</v>
      </c>
      <c r="L58" s="7">
        <v>3.9615821838378902</v>
      </c>
      <c r="M58">
        <v>6.4889163970947301</v>
      </c>
      <c r="N58">
        <v>8.8288898468017596</v>
      </c>
      <c r="O58">
        <v>0</v>
      </c>
      <c r="P58">
        <v>0</v>
      </c>
      <c r="Q58">
        <v>8</v>
      </c>
      <c r="R58" s="12">
        <v>0</v>
      </c>
      <c r="S58" s="12">
        <f t="shared" si="1"/>
        <v>0</v>
      </c>
      <c r="T58">
        <v>1.2576789855957</v>
      </c>
      <c r="U58">
        <v>1.15264892578125</v>
      </c>
      <c r="V58">
        <v>1.0666096210479701</v>
      </c>
      <c r="W58" s="13">
        <v>8.6039304733276395E-2</v>
      </c>
      <c r="X58">
        <v>0.19106936454772899</v>
      </c>
      <c r="Y58">
        <v>0.19106936454772899</v>
      </c>
      <c r="Z58">
        <v>0</v>
      </c>
      <c r="AA58">
        <v>0.8</v>
      </c>
      <c r="AB58">
        <v>1</v>
      </c>
      <c r="AC58">
        <v>0.88888888888888895</v>
      </c>
      <c r="AD58">
        <v>0.2</v>
      </c>
      <c r="AE58">
        <v>0.8</v>
      </c>
    </row>
    <row r="59" spans="1:31" x14ac:dyDescent="0.15">
      <c r="A59" s="4">
        <v>951</v>
      </c>
      <c r="B59">
        <v>13</v>
      </c>
      <c r="C59">
        <v>7</v>
      </c>
      <c r="D59">
        <v>10</v>
      </c>
      <c r="E59">
        <v>10</v>
      </c>
      <c r="F59">
        <v>10</v>
      </c>
      <c r="G59">
        <v>0</v>
      </c>
      <c r="H59">
        <v>3</v>
      </c>
      <c r="I59">
        <v>7</v>
      </c>
      <c r="J59">
        <v>0.65</v>
      </c>
      <c r="K59">
        <v>4.8907527923584002</v>
      </c>
      <c r="L59" s="7">
        <v>3.96365165710449</v>
      </c>
      <c r="M59">
        <v>4.7297039031982404</v>
      </c>
      <c r="N59">
        <v>4.1847000122070304</v>
      </c>
      <c r="O59">
        <v>0</v>
      </c>
      <c r="P59">
        <v>0</v>
      </c>
      <c r="Q59">
        <v>9</v>
      </c>
      <c r="R59" s="12">
        <v>0</v>
      </c>
      <c r="S59" s="12">
        <f t="shared" si="1"/>
        <v>0</v>
      </c>
      <c r="T59">
        <v>1.4093666076660201</v>
      </c>
      <c r="U59">
        <v>1.3626035451889</v>
      </c>
      <c r="V59">
        <v>1.1746526956558201</v>
      </c>
      <c r="W59" s="13">
        <v>0.187950849533081</v>
      </c>
      <c r="X59">
        <v>0.23471391201019301</v>
      </c>
      <c r="Y59">
        <v>0.23471391201019301</v>
      </c>
      <c r="Z59">
        <v>0</v>
      </c>
      <c r="AA59">
        <v>0.9</v>
      </c>
      <c r="AB59">
        <v>1</v>
      </c>
      <c r="AC59">
        <v>0.94736842105263197</v>
      </c>
      <c r="AD59">
        <v>0.1</v>
      </c>
      <c r="AE59">
        <v>0.9</v>
      </c>
    </row>
    <row r="60" spans="1:31" s="7" customFormat="1" x14ac:dyDescent="0.15">
      <c r="A60" s="24">
        <v>534</v>
      </c>
      <c r="B60" s="7">
        <v>13</v>
      </c>
      <c r="C60" s="7">
        <v>7</v>
      </c>
      <c r="D60" s="7">
        <v>10</v>
      </c>
      <c r="E60" s="7">
        <v>10</v>
      </c>
      <c r="F60" s="7">
        <v>9</v>
      </c>
      <c r="G60" s="7">
        <v>1</v>
      </c>
      <c r="H60" s="7">
        <v>4</v>
      </c>
      <c r="I60" s="7">
        <v>6</v>
      </c>
      <c r="J60" s="7">
        <v>0.65</v>
      </c>
      <c r="K60" s="7">
        <v>6.03629493713379</v>
      </c>
      <c r="L60" s="7">
        <v>3.9649276733398402</v>
      </c>
      <c r="M60" s="7">
        <v>2.8549957275390598</v>
      </c>
      <c r="N60" s="7">
        <v>3.3285179138183598</v>
      </c>
      <c r="O60" s="7">
        <v>1</v>
      </c>
      <c r="P60" s="7">
        <v>1</v>
      </c>
      <c r="Q60" s="7">
        <v>10</v>
      </c>
      <c r="R60" s="26">
        <v>0.1</v>
      </c>
      <c r="S60" s="26">
        <f t="shared" si="1"/>
        <v>0.1</v>
      </c>
      <c r="T60" s="7">
        <v>1.5344276428222701</v>
      </c>
      <c r="U60" s="7">
        <v>1.4628868103027299</v>
      </c>
      <c r="V60" s="7">
        <v>1.2961568832397501</v>
      </c>
      <c r="W60" s="7">
        <v>0.166729927062988</v>
      </c>
      <c r="X60" s="7">
        <v>0.23827075958252</v>
      </c>
      <c r="Y60" s="7">
        <v>0.23827075958252</v>
      </c>
      <c r="Z60" s="7">
        <v>0.1</v>
      </c>
      <c r="AA60" s="7">
        <v>0.9</v>
      </c>
      <c r="AB60" s="7">
        <v>0.9</v>
      </c>
      <c r="AC60" s="7">
        <v>0.9</v>
      </c>
      <c r="AD60" s="7">
        <v>0.1</v>
      </c>
      <c r="AE60" s="7">
        <v>0.8</v>
      </c>
    </row>
    <row r="61" spans="1:31" x14ac:dyDescent="0.15">
      <c r="A61" s="4">
        <v>798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4.7407398223876998</v>
      </c>
      <c r="L61" s="7">
        <v>4.0986251831054696</v>
      </c>
      <c r="M61">
        <v>5.7578315734863299</v>
      </c>
      <c r="N61">
        <v>8.2646980285644496</v>
      </c>
      <c r="O61">
        <v>1</v>
      </c>
      <c r="P61">
        <v>1</v>
      </c>
      <c r="Q61">
        <v>11</v>
      </c>
      <c r="R61" s="12">
        <v>9.0899999999999995E-2</v>
      </c>
      <c r="S61" s="12">
        <f t="shared" si="1"/>
        <v>0.1</v>
      </c>
      <c r="T61">
        <v>1.2469062805175799</v>
      </c>
      <c r="U61">
        <v>1.0951004028320299</v>
      </c>
      <c r="V61">
        <v>1.0414686203002901</v>
      </c>
      <c r="W61" s="13">
        <v>5.3631782531738302E-2</v>
      </c>
      <c r="X61">
        <v>0.20543766021728499</v>
      </c>
      <c r="Y61">
        <v>0.20543766021728499</v>
      </c>
      <c r="Z61">
        <v>0.1</v>
      </c>
      <c r="AA61">
        <v>1</v>
      </c>
      <c r="AB61">
        <v>0.90909090909090895</v>
      </c>
      <c r="AC61">
        <v>0.952380952380952</v>
      </c>
      <c r="AD61">
        <v>0</v>
      </c>
      <c r="AE61">
        <v>0.9</v>
      </c>
    </row>
    <row r="62" spans="1:31" x14ac:dyDescent="0.15">
      <c r="A62" s="4">
        <v>313</v>
      </c>
      <c r="B62">
        <v>12</v>
      </c>
      <c r="C62">
        <v>8</v>
      </c>
      <c r="D62">
        <v>10</v>
      </c>
      <c r="E62">
        <v>10</v>
      </c>
      <c r="F62">
        <v>10</v>
      </c>
      <c r="G62">
        <v>0</v>
      </c>
      <c r="H62">
        <v>2</v>
      </c>
      <c r="I62">
        <v>8</v>
      </c>
      <c r="J62">
        <v>0.6</v>
      </c>
      <c r="K62">
        <v>5.0005416870117196</v>
      </c>
      <c r="L62" s="7">
        <v>4.10288429260254</v>
      </c>
      <c r="M62">
        <v>4.4779319763183603</v>
      </c>
      <c r="N62">
        <v>4.9570789337158203</v>
      </c>
      <c r="O62">
        <v>0</v>
      </c>
      <c r="P62">
        <v>0</v>
      </c>
      <c r="Q62">
        <v>7</v>
      </c>
      <c r="R62" s="12">
        <v>0</v>
      </c>
      <c r="S62" s="12">
        <f t="shared" si="1"/>
        <v>0</v>
      </c>
      <c r="T62">
        <v>1.2379055023193399</v>
      </c>
      <c r="U62">
        <v>1.1993389129638701</v>
      </c>
      <c r="V62">
        <v>1.0426708459854099</v>
      </c>
      <c r="W62" s="13">
        <v>0.15666806697845501</v>
      </c>
      <c r="X62">
        <v>0.19523465633392301</v>
      </c>
      <c r="Y62">
        <v>0.19523465633392301</v>
      </c>
      <c r="Z62">
        <v>0</v>
      </c>
      <c r="AA62">
        <v>0.7</v>
      </c>
      <c r="AB62">
        <v>1</v>
      </c>
      <c r="AC62">
        <v>0.82352941176470595</v>
      </c>
      <c r="AD62">
        <v>0.3</v>
      </c>
      <c r="AE62">
        <v>0.7</v>
      </c>
    </row>
    <row r="63" spans="1:31" x14ac:dyDescent="0.15">
      <c r="A63" s="4">
        <v>304</v>
      </c>
      <c r="B63">
        <v>13</v>
      </c>
      <c r="C63">
        <v>7</v>
      </c>
      <c r="D63">
        <v>10</v>
      </c>
      <c r="E63">
        <v>10</v>
      </c>
      <c r="F63">
        <v>10</v>
      </c>
      <c r="G63">
        <v>0</v>
      </c>
      <c r="H63">
        <v>3</v>
      </c>
      <c r="I63">
        <v>7</v>
      </c>
      <c r="J63">
        <v>0.65</v>
      </c>
      <c r="K63">
        <v>5.2770843505859402</v>
      </c>
      <c r="L63" s="7">
        <v>4.1100559234619096</v>
      </c>
      <c r="M63">
        <v>3.9915294647216801</v>
      </c>
      <c r="N63">
        <v>3.7207717895507799</v>
      </c>
      <c r="O63">
        <v>0</v>
      </c>
      <c r="P63">
        <v>0</v>
      </c>
      <c r="Q63">
        <v>4</v>
      </c>
      <c r="R63" s="12">
        <v>0</v>
      </c>
      <c r="S63" s="12">
        <f t="shared" si="1"/>
        <v>0</v>
      </c>
      <c r="T63">
        <v>1.3906764984130899</v>
      </c>
      <c r="U63">
        <v>1.371777176857</v>
      </c>
      <c r="V63">
        <v>1.1445516347885101</v>
      </c>
      <c r="W63" s="13">
        <v>0.227225542068481</v>
      </c>
      <c r="X63">
        <v>0.246124863624573</v>
      </c>
      <c r="Y63">
        <v>0.246124863624573</v>
      </c>
      <c r="Z63">
        <v>0</v>
      </c>
      <c r="AA63">
        <v>0.4</v>
      </c>
      <c r="AB63">
        <v>1</v>
      </c>
      <c r="AC63">
        <v>0.57142857142857195</v>
      </c>
      <c r="AD63">
        <v>0.6</v>
      </c>
      <c r="AE63">
        <v>0.4</v>
      </c>
    </row>
    <row r="64" spans="1:31" x14ac:dyDescent="0.15">
      <c r="A64" s="4">
        <v>785</v>
      </c>
      <c r="B64">
        <v>13</v>
      </c>
      <c r="C64">
        <v>7</v>
      </c>
      <c r="D64">
        <v>10</v>
      </c>
      <c r="E64">
        <v>10</v>
      </c>
      <c r="F64">
        <v>10</v>
      </c>
      <c r="G64">
        <v>0</v>
      </c>
      <c r="H64">
        <v>3</v>
      </c>
      <c r="I64">
        <v>7</v>
      </c>
      <c r="J64">
        <v>0.65</v>
      </c>
      <c r="K64">
        <v>5.3491306304931596</v>
      </c>
      <c r="L64" s="7">
        <v>4.1130180358886701</v>
      </c>
      <c r="M64">
        <v>3.4775466918945299</v>
      </c>
      <c r="N64">
        <v>3.2125549316406201</v>
      </c>
      <c r="O64">
        <v>1</v>
      </c>
      <c r="P64">
        <v>1</v>
      </c>
      <c r="Q64">
        <v>11</v>
      </c>
      <c r="R64" s="12">
        <v>9.0899999999999995E-2</v>
      </c>
      <c r="S64" s="12">
        <f t="shared" ref="S64:S81" si="2">O64/E64</f>
        <v>0.1</v>
      </c>
      <c r="T64">
        <v>1.4333667755127</v>
      </c>
      <c r="U64">
        <v>1.40033400058746</v>
      </c>
      <c r="V64">
        <v>1.2011299133300799</v>
      </c>
      <c r="W64" s="13">
        <v>0.199204087257385</v>
      </c>
      <c r="X64">
        <v>0.23223686218261699</v>
      </c>
      <c r="Y64">
        <v>0.23223686218261699</v>
      </c>
      <c r="Z64">
        <v>0.1</v>
      </c>
      <c r="AA64">
        <v>1</v>
      </c>
      <c r="AB64">
        <v>0.90909090909090895</v>
      </c>
      <c r="AC64">
        <v>0.952380952380952</v>
      </c>
      <c r="AD64">
        <v>0</v>
      </c>
      <c r="AE64">
        <v>0.9</v>
      </c>
    </row>
    <row r="65" spans="1:31" x14ac:dyDescent="0.15">
      <c r="A65" s="4">
        <v>552</v>
      </c>
      <c r="B65">
        <v>12</v>
      </c>
      <c r="C65">
        <v>8</v>
      </c>
      <c r="D65">
        <v>10</v>
      </c>
      <c r="E65">
        <v>10</v>
      </c>
      <c r="F65">
        <v>10</v>
      </c>
      <c r="G65">
        <v>0</v>
      </c>
      <c r="H65">
        <v>2</v>
      </c>
      <c r="I65">
        <v>8</v>
      </c>
      <c r="J65">
        <v>0.6</v>
      </c>
      <c r="K65">
        <v>5.4597606658935502</v>
      </c>
      <c r="L65" s="7">
        <v>4.1161365509033203</v>
      </c>
      <c r="M65">
        <v>3.6948280334472701</v>
      </c>
      <c r="N65">
        <v>6.1914806365966797</v>
      </c>
      <c r="O65">
        <v>1</v>
      </c>
      <c r="P65">
        <v>1</v>
      </c>
      <c r="Q65">
        <v>10</v>
      </c>
      <c r="R65" s="12">
        <v>0.1</v>
      </c>
      <c r="S65" s="12">
        <f t="shared" si="2"/>
        <v>0.1</v>
      </c>
      <c r="T65">
        <v>1.7352313995361299</v>
      </c>
      <c r="U65">
        <v>1.54549789428711</v>
      </c>
      <c r="V65">
        <v>1.4335693120956401</v>
      </c>
      <c r="W65" s="13">
        <v>0.11192858219146699</v>
      </c>
      <c r="X65">
        <v>0.301662087440491</v>
      </c>
      <c r="Y65">
        <v>0.301662087440491</v>
      </c>
      <c r="Z65">
        <v>0.1</v>
      </c>
      <c r="AA65">
        <v>0.9</v>
      </c>
      <c r="AB65">
        <v>0.9</v>
      </c>
      <c r="AC65">
        <v>0.9</v>
      </c>
      <c r="AD65">
        <v>0.1</v>
      </c>
      <c r="AE65">
        <v>0.8</v>
      </c>
    </row>
    <row r="66" spans="1:31" x14ac:dyDescent="0.15">
      <c r="A66" s="4">
        <v>720</v>
      </c>
      <c r="B66">
        <v>12</v>
      </c>
      <c r="C66">
        <v>8</v>
      </c>
      <c r="D66">
        <v>10</v>
      </c>
      <c r="E66">
        <v>10</v>
      </c>
      <c r="F66">
        <v>10</v>
      </c>
      <c r="G66">
        <v>0</v>
      </c>
      <c r="H66">
        <v>2</v>
      </c>
      <c r="I66">
        <v>8</v>
      </c>
      <c r="J66">
        <v>0.6</v>
      </c>
      <c r="K66">
        <v>4.6389961242675799</v>
      </c>
      <c r="L66" s="7">
        <v>4.1189231872558603</v>
      </c>
      <c r="M66">
        <v>5.6910133361816397</v>
      </c>
      <c r="N66">
        <v>4.5654659271240199</v>
      </c>
      <c r="O66">
        <v>0</v>
      </c>
      <c r="P66">
        <v>0</v>
      </c>
      <c r="Q66">
        <v>6</v>
      </c>
      <c r="R66" s="12">
        <v>0</v>
      </c>
      <c r="S66" s="12">
        <f t="shared" si="2"/>
        <v>0</v>
      </c>
      <c r="T66">
        <v>1.1883068084716799</v>
      </c>
      <c r="U66">
        <v>1.19769859313965</v>
      </c>
      <c r="V66">
        <v>0.99244481325149503</v>
      </c>
      <c r="W66" s="13">
        <v>0.20525377988815299</v>
      </c>
      <c r="X66">
        <v>0.19586199522018399</v>
      </c>
      <c r="Y66">
        <v>0.19586199522018399</v>
      </c>
      <c r="Z66">
        <v>0</v>
      </c>
      <c r="AA66">
        <v>0.6</v>
      </c>
      <c r="AB66">
        <v>1</v>
      </c>
      <c r="AC66">
        <v>0.75</v>
      </c>
      <c r="AD66">
        <v>0.4</v>
      </c>
      <c r="AE66">
        <v>0.6</v>
      </c>
    </row>
    <row r="67" spans="1:31" x14ac:dyDescent="0.15">
      <c r="A67" s="4">
        <v>771</v>
      </c>
      <c r="B67">
        <v>12</v>
      </c>
      <c r="C67">
        <v>8</v>
      </c>
      <c r="D67">
        <v>10</v>
      </c>
      <c r="E67">
        <v>10</v>
      </c>
      <c r="F67">
        <v>10</v>
      </c>
      <c r="G67">
        <v>0</v>
      </c>
      <c r="H67">
        <v>2</v>
      </c>
      <c r="I67">
        <v>8</v>
      </c>
      <c r="J67">
        <v>0.6</v>
      </c>
      <c r="K67">
        <v>5.97141456604004</v>
      </c>
      <c r="L67" s="7">
        <v>4.1214008331298801</v>
      </c>
      <c r="M67">
        <v>2.4947872161865199</v>
      </c>
      <c r="N67">
        <v>7.2168121337890598</v>
      </c>
      <c r="O67">
        <v>1</v>
      </c>
      <c r="P67">
        <v>1</v>
      </c>
      <c r="Q67">
        <v>9</v>
      </c>
      <c r="R67" s="12">
        <v>0.1111</v>
      </c>
      <c r="S67" s="12">
        <f t="shared" si="2"/>
        <v>0.1</v>
      </c>
      <c r="T67">
        <v>1.65915679931641</v>
      </c>
      <c r="U67">
        <v>1.4396772384643599</v>
      </c>
      <c r="V67">
        <v>1.40558934211731</v>
      </c>
      <c r="W67" s="13">
        <v>3.4087896347045898E-2</v>
      </c>
      <c r="X67">
        <v>0.25356745719909701</v>
      </c>
      <c r="Y67">
        <v>0.25356745719909701</v>
      </c>
      <c r="Z67">
        <v>0.1</v>
      </c>
      <c r="AA67">
        <v>0.8</v>
      </c>
      <c r="AB67">
        <v>0.88888888888888895</v>
      </c>
      <c r="AC67">
        <v>0.84210526315789502</v>
      </c>
      <c r="AD67">
        <v>0.2</v>
      </c>
      <c r="AE67">
        <v>0.7</v>
      </c>
    </row>
    <row r="68" spans="1:31" x14ac:dyDescent="0.15">
      <c r="A68" s="4">
        <v>478</v>
      </c>
      <c r="B68">
        <v>11</v>
      </c>
      <c r="C68">
        <v>9</v>
      </c>
      <c r="D68">
        <v>10</v>
      </c>
      <c r="E68">
        <v>10</v>
      </c>
      <c r="F68">
        <v>10</v>
      </c>
      <c r="G68">
        <v>0</v>
      </c>
      <c r="H68">
        <v>1</v>
      </c>
      <c r="I68">
        <v>9</v>
      </c>
      <c r="J68">
        <v>0.55000000000000004</v>
      </c>
      <c r="K68">
        <v>4.9943904876709002</v>
      </c>
      <c r="L68" s="7">
        <v>4.1260299682617196</v>
      </c>
      <c r="M68">
        <v>4.0594615936279297</v>
      </c>
      <c r="N68">
        <v>8.6095924377441406</v>
      </c>
      <c r="O68">
        <v>1</v>
      </c>
      <c r="P68">
        <v>1</v>
      </c>
      <c r="Q68">
        <v>10</v>
      </c>
      <c r="R68" s="12">
        <v>0.1</v>
      </c>
      <c r="S68" s="12">
        <f t="shared" si="2"/>
        <v>0.1</v>
      </c>
      <c r="T68">
        <v>1.5057888031005899</v>
      </c>
      <c r="U68">
        <v>1.2243556976318399</v>
      </c>
      <c r="V68">
        <v>1.2418905496597299</v>
      </c>
      <c r="W68" s="13">
        <v>1.7534852027893101E-2</v>
      </c>
      <c r="X68">
        <v>0.26389825344085699</v>
      </c>
      <c r="Y68">
        <v>0.26389825344085699</v>
      </c>
      <c r="Z68">
        <v>0.1</v>
      </c>
      <c r="AA68">
        <v>0.9</v>
      </c>
      <c r="AB68">
        <v>0.9</v>
      </c>
      <c r="AC68">
        <v>0.9</v>
      </c>
      <c r="AD68">
        <v>0.1</v>
      </c>
      <c r="AE68">
        <v>0.8</v>
      </c>
    </row>
    <row r="69" spans="1:31" s="7" customFormat="1" x14ac:dyDescent="0.15">
      <c r="A69" s="24">
        <v>530</v>
      </c>
      <c r="B69" s="7">
        <v>12</v>
      </c>
      <c r="C69" s="7">
        <v>8</v>
      </c>
      <c r="D69" s="7">
        <v>10</v>
      </c>
      <c r="E69" s="7">
        <v>10</v>
      </c>
      <c r="F69" s="7">
        <v>9</v>
      </c>
      <c r="G69" s="7">
        <v>1</v>
      </c>
      <c r="H69" s="7">
        <v>3</v>
      </c>
      <c r="I69" s="7">
        <v>7</v>
      </c>
      <c r="J69" s="7">
        <v>0.6</v>
      </c>
      <c r="K69" s="7">
        <v>5.4249000549316397</v>
      </c>
      <c r="L69" s="7">
        <v>4.1355056762695304</v>
      </c>
      <c r="M69" s="7">
        <v>4.2434196472168004</v>
      </c>
      <c r="N69" s="7">
        <v>4.4521369934081996</v>
      </c>
      <c r="O69" s="7">
        <v>0</v>
      </c>
      <c r="P69" s="7">
        <v>0</v>
      </c>
      <c r="Q69" s="7">
        <v>8</v>
      </c>
      <c r="R69" s="26">
        <v>0</v>
      </c>
      <c r="S69" s="26">
        <f t="shared" si="2"/>
        <v>0</v>
      </c>
      <c r="T69" s="7">
        <v>1.5121269226074201</v>
      </c>
      <c r="U69" s="7">
        <v>1.4175401926040601</v>
      </c>
      <c r="V69" s="7">
        <v>1.2847925424575799</v>
      </c>
      <c r="W69" s="7">
        <v>0.13274765014648399</v>
      </c>
      <c r="X69" s="7">
        <v>0.227334380149841</v>
      </c>
      <c r="Y69" s="7">
        <v>0.227334380149841</v>
      </c>
      <c r="Z69" s="7">
        <v>0</v>
      </c>
      <c r="AA69" s="7">
        <v>0.8</v>
      </c>
      <c r="AB69" s="7">
        <v>1</v>
      </c>
      <c r="AC69" s="7">
        <v>0.88888888888888895</v>
      </c>
      <c r="AD69" s="7">
        <v>0.2</v>
      </c>
      <c r="AE69" s="7">
        <v>0.8</v>
      </c>
    </row>
    <row r="70" spans="1:31" x14ac:dyDescent="0.15">
      <c r="A70" s="4">
        <v>824</v>
      </c>
      <c r="B70">
        <v>11</v>
      </c>
      <c r="C70">
        <v>9</v>
      </c>
      <c r="D70">
        <v>10</v>
      </c>
      <c r="E70">
        <v>10</v>
      </c>
      <c r="F70">
        <v>10</v>
      </c>
      <c r="G70">
        <v>0</v>
      </c>
      <c r="H70">
        <v>1</v>
      </c>
      <c r="I70">
        <v>9</v>
      </c>
      <c r="J70">
        <v>0.55000000000000004</v>
      </c>
      <c r="K70">
        <v>5.1635837554931596</v>
      </c>
      <c r="L70" s="7">
        <v>4.3282947540283203</v>
      </c>
      <c r="M70">
        <v>4.6453266143798801</v>
      </c>
      <c r="N70">
        <v>8.7051639556884801</v>
      </c>
      <c r="O70">
        <v>1</v>
      </c>
      <c r="P70">
        <v>1</v>
      </c>
      <c r="Q70">
        <v>10</v>
      </c>
      <c r="R70" s="12">
        <v>0.1</v>
      </c>
      <c r="S70" s="12">
        <f t="shared" si="2"/>
        <v>0.1</v>
      </c>
      <c r="T70">
        <v>1.5068454742431601</v>
      </c>
      <c r="U70">
        <v>1.2630596160888701</v>
      </c>
      <c r="V70">
        <v>1.2353279590606701</v>
      </c>
      <c r="W70" s="13">
        <v>2.7731657028198201E-2</v>
      </c>
      <c r="X70">
        <v>0.27151751518249501</v>
      </c>
      <c r="Y70">
        <v>0.27151751518249501</v>
      </c>
      <c r="Z70">
        <v>0.1</v>
      </c>
      <c r="AA70">
        <v>0.9</v>
      </c>
      <c r="AB70">
        <v>0.9</v>
      </c>
      <c r="AC70">
        <v>0.9</v>
      </c>
      <c r="AD70">
        <v>0.1</v>
      </c>
      <c r="AE70">
        <v>0.8</v>
      </c>
    </row>
    <row r="71" spans="1:31" x14ac:dyDescent="0.15">
      <c r="A71" s="4">
        <v>16</v>
      </c>
      <c r="B71">
        <v>11</v>
      </c>
      <c r="C71">
        <v>9</v>
      </c>
      <c r="D71">
        <v>10</v>
      </c>
      <c r="E71">
        <v>10</v>
      </c>
      <c r="F71">
        <v>9</v>
      </c>
      <c r="G71">
        <v>1</v>
      </c>
      <c r="H71">
        <v>2</v>
      </c>
      <c r="I71">
        <v>8</v>
      </c>
      <c r="J71">
        <v>0.55000000000000004</v>
      </c>
      <c r="K71">
        <v>5.1628284454345703</v>
      </c>
      <c r="L71" s="7">
        <v>4.2815456390380904</v>
      </c>
      <c r="M71">
        <v>4.6954097747802699</v>
      </c>
      <c r="N71">
        <v>4.9237403869628897</v>
      </c>
      <c r="O71">
        <v>0</v>
      </c>
      <c r="P71">
        <v>0</v>
      </c>
      <c r="Q71">
        <v>7</v>
      </c>
      <c r="R71" s="12">
        <v>0</v>
      </c>
      <c r="S71" s="12">
        <f t="shared" si="2"/>
        <v>0</v>
      </c>
      <c r="T71">
        <v>1.1375846862793</v>
      </c>
      <c r="U71">
        <v>1.09080791473389</v>
      </c>
      <c r="V71">
        <v>0.96219635009765603</v>
      </c>
      <c r="W71" s="13">
        <v>0.12861156463623</v>
      </c>
      <c r="X71">
        <v>0.17538833618164101</v>
      </c>
      <c r="Y71">
        <v>0.17538833618164101</v>
      </c>
      <c r="Z71">
        <v>0</v>
      </c>
      <c r="AA71">
        <v>0.7</v>
      </c>
      <c r="AB71">
        <v>1</v>
      </c>
      <c r="AC71">
        <v>0.82352941176470595</v>
      </c>
      <c r="AD71">
        <v>0.3</v>
      </c>
      <c r="AE71">
        <v>0.7</v>
      </c>
    </row>
    <row r="72" spans="1:31" x14ac:dyDescent="0.15">
      <c r="A72" s="4">
        <v>266</v>
      </c>
      <c r="B72">
        <v>11</v>
      </c>
      <c r="C72">
        <v>9</v>
      </c>
      <c r="D72">
        <v>10</v>
      </c>
      <c r="E72">
        <v>10</v>
      </c>
      <c r="F72">
        <v>10</v>
      </c>
      <c r="G72">
        <v>0</v>
      </c>
      <c r="H72">
        <v>1</v>
      </c>
      <c r="I72">
        <v>9</v>
      </c>
      <c r="J72">
        <v>0.55000000000000004</v>
      </c>
      <c r="K72">
        <v>5.3855972290039098</v>
      </c>
      <c r="L72" s="7">
        <v>4.3087959289550799</v>
      </c>
      <c r="M72">
        <v>2.75130271911621</v>
      </c>
      <c r="N72">
        <v>9.0374183654785192</v>
      </c>
      <c r="O72">
        <v>1</v>
      </c>
      <c r="P72">
        <v>1</v>
      </c>
      <c r="Q72">
        <v>10</v>
      </c>
      <c r="R72" s="12">
        <v>0.1</v>
      </c>
      <c r="S72" s="12">
        <f t="shared" si="2"/>
        <v>0.1</v>
      </c>
      <c r="T72">
        <v>1.4614105224609399</v>
      </c>
      <c r="U72">
        <v>1.1153564453125</v>
      </c>
      <c r="V72">
        <v>1.1962985992431601</v>
      </c>
      <c r="W72" s="13">
        <v>8.0942153930664104E-2</v>
      </c>
      <c r="X72">
        <v>0.26511192321777299</v>
      </c>
      <c r="Y72">
        <v>0.26511192321777299</v>
      </c>
      <c r="Z72">
        <v>0.1</v>
      </c>
      <c r="AA72">
        <v>0.9</v>
      </c>
      <c r="AB72">
        <v>0.9</v>
      </c>
      <c r="AC72">
        <v>0.9</v>
      </c>
      <c r="AD72">
        <v>0.1</v>
      </c>
      <c r="AE72">
        <v>0.8</v>
      </c>
    </row>
    <row r="73" spans="1:31" x14ac:dyDescent="0.15">
      <c r="A73" s="4">
        <v>755</v>
      </c>
      <c r="B73">
        <v>11</v>
      </c>
      <c r="C73">
        <v>9</v>
      </c>
      <c r="D73">
        <v>10</v>
      </c>
      <c r="E73">
        <v>10</v>
      </c>
      <c r="F73">
        <v>9</v>
      </c>
      <c r="G73">
        <v>1</v>
      </c>
      <c r="H73">
        <v>2</v>
      </c>
      <c r="I73">
        <v>8</v>
      </c>
      <c r="J73">
        <v>0.55000000000000004</v>
      </c>
      <c r="K73">
        <v>5.5064716339111301</v>
      </c>
      <c r="L73" s="7">
        <v>4.3005237579345703</v>
      </c>
      <c r="M73">
        <v>3.3774375915527299</v>
      </c>
      <c r="N73">
        <v>4.87587547302246</v>
      </c>
      <c r="O73">
        <v>1</v>
      </c>
      <c r="P73">
        <v>1</v>
      </c>
      <c r="Q73">
        <v>7</v>
      </c>
      <c r="R73" s="12">
        <v>0.1429</v>
      </c>
      <c r="S73" s="12">
        <f t="shared" si="2"/>
        <v>0.1</v>
      </c>
      <c r="T73">
        <v>1.2076950073242201</v>
      </c>
      <c r="U73">
        <v>1.1268558502197299</v>
      </c>
      <c r="V73">
        <v>1.0312740802764899</v>
      </c>
      <c r="W73" s="13">
        <v>9.5581769943237305E-2</v>
      </c>
      <c r="X73">
        <v>0.17642092704772899</v>
      </c>
      <c r="Y73">
        <v>0.17642092704772899</v>
      </c>
      <c r="Z73">
        <v>0.1</v>
      </c>
      <c r="AA73">
        <v>0.6</v>
      </c>
      <c r="AB73">
        <v>0.85714285714285698</v>
      </c>
      <c r="AC73">
        <v>0.70588235294117596</v>
      </c>
      <c r="AD73">
        <v>0.4</v>
      </c>
      <c r="AE73">
        <v>0.5</v>
      </c>
    </row>
    <row r="74" spans="1:31" x14ac:dyDescent="0.15">
      <c r="A74" s="4">
        <v>497</v>
      </c>
      <c r="B74">
        <v>12</v>
      </c>
      <c r="C74">
        <v>8</v>
      </c>
      <c r="D74">
        <v>10</v>
      </c>
      <c r="E74">
        <v>10</v>
      </c>
      <c r="F74">
        <v>10</v>
      </c>
      <c r="G74">
        <v>0</v>
      </c>
      <c r="H74">
        <v>2</v>
      </c>
      <c r="I74">
        <v>8</v>
      </c>
      <c r="J74">
        <v>0.6</v>
      </c>
      <c r="K74">
        <v>5.2678565979003897</v>
      </c>
      <c r="L74" s="7">
        <v>4.26422119140625</v>
      </c>
      <c r="M74">
        <v>5.6409072875976598</v>
      </c>
      <c r="N74">
        <v>6.7390251159668004</v>
      </c>
      <c r="O74">
        <v>0</v>
      </c>
      <c r="P74">
        <v>0</v>
      </c>
      <c r="Q74">
        <v>9</v>
      </c>
      <c r="R74" s="12">
        <v>0</v>
      </c>
      <c r="S74" s="12">
        <f t="shared" si="2"/>
        <v>0</v>
      </c>
      <c r="T74">
        <v>1.4800109863281199</v>
      </c>
      <c r="U74">
        <v>1.3582391738891599</v>
      </c>
      <c r="V74">
        <v>1.22838747501373</v>
      </c>
      <c r="W74" s="13">
        <v>0.129851698875427</v>
      </c>
      <c r="X74">
        <v>0.25162351131439198</v>
      </c>
      <c r="Y74">
        <v>0.25162351131439198</v>
      </c>
      <c r="Z74">
        <v>0</v>
      </c>
      <c r="AA74">
        <v>0.9</v>
      </c>
      <c r="AB74">
        <v>1</v>
      </c>
      <c r="AC74">
        <v>0.94736842105263197</v>
      </c>
      <c r="AD74">
        <v>0.1</v>
      </c>
      <c r="AE74">
        <v>0.9</v>
      </c>
    </row>
    <row r="75" spans="1:31" s="1" customFormat="1" x14ac:dyDescent="0.15">
      <c r="A75" s="5">
        <v>949</v>
      </c>
      <c r="B75" s="1">
        <v>11</v>
      </c>
      <c r="C75" s="1">
        <v>9</v>
      </c>
      <c r="D75" s="1">
        <v>10</v>
      </c>
      <c r="E75" s="1">
        <v>10</v>
      </c>
      <c r="F75" s="1">
        <v>9</v>
      </c>
      <c r="G75" s="1">
        <v>1</v>
      </c>
      <c r="H75" s="1">
        <v>2</v>
      </c>
      <c r="I75" s="1">
        <v>8</v>
      </c>
      <c r="J75" s="1">
        <v>0.55000000000000004</v>
      </c>
      <c r="K75" s="1">
        <v>5.1730899810790998</v>
      </c>
      <c r="L75" s="1">
        <v>4.2519397735595703</v>
      </c>
      <c r="M75" s="1">
        <v>4.5035858154296902</v>
      </c>
      <c r="N75" s="1">
        <v>4.9203052520751998</v>
      </c>
      <c r="O75" s="1">
        <v>0</v>
      </c>
      <c r="P75" s="1">
        <v>0</v>
      </c>
      <c r="Q75" s="1">
        <v>8</v>
      </c>
      <c r="R75" s="14">
        <v>0</v>
      </c>
      <c r="S75" s="14">
        <f t="shared" si="2"/>
        <v>0</v>
      </c>
      <c r="T75" s="1">
        <v>1.1650848388671899</v>
      </c>
      <c r="U75" s="1">
        <v>1.1074533462524401</v>
      </c>
      <c r="V75" s="1">
        <v>0.98422223329544101</v>
      </c>
      <c r="W75" s="1">
        <v>0.123231112957001</v>
      </c>
      <c r="X75" s="1">
        <v>0.18086260557174699</v>
      </c>
      <c r="Y75" s="1">
        <v>0.18086260557174699</v>
      </c>
      <c r="Z75" s="1">
        <v>0</v>
      </c>
      <c r="AA75" s="1">
        <v>0.8</v>
      </c>
      <c r="AB75" s="1">
        <v>1</v>
      </c>
      <c r="AC75" s="1">
        <v>0.88888888888888895</v>
      </c>
      <c r="AD75" s="1">
        <v>0.2</v>
      </c>
      <c r="AE75" s="1">
        <v>0.8</v>
      </c>
    </row>
    <row r="76" spans="1:31" x14ac:dyDescent="0.15">
      <c r="A76" s="4">
        <v>284</v>
      </c>
      <c r="B76">
        <v>10</v>
      </c>
      <c r="C76">
        <v>10</v>
      </c>
      <c r="D76">
        <v>10</v>
      </c>
      <c r="E76">
        <v>10</v>
      </c>
      <c r="F76">
        <v>9</v>
      </c>
      <c r="G76">
        <v>1</v>
      </c>
      <c r="H76">
        <v>1</v>
      </c>
      <c r="I76">
        <v>9</v>
      </c>
      <c r="J76">
        <v>0.5</v>
      </c>
      <c r="K76">
        <v>5.2167873382568404</v>
      </c>
      <c r="L76" s="7">
        <v>4.4166011810302699</v>
      </c>
      <c r="M76">
        <v>5.1786956787109402</v>
      </c>
      <c r="N76">
        <v>8.8486213684081996</v>
      </c>
      <c r="O76">
        <v>1</v>
      </c>
      <c r="P76">
        <v>1</v>
      </c>
      <c r="Q76">
        <v>9</v>
      </c>
      <c r="R76" s="12">
        <v>0.1111</v>
      </c>
      <c r="S76" s="12">
        <f t="shared" si="2"/>
        <v>0.1</v>
      </c>
      <c r="T76">
        <v>1.0910396575927701</v>
      </c>
      <c r="U76">
        <v>0.92492294311523404</v>
      </c>
      <c r="V76">
        <v>0.93204516172409102</v>
      </c>
      <c r="W76" s="13">
        <v>7.1222186088562003E-3</v>
      </c>
      <c r="X76">
        <v>0.158994495868683</v>
      </c>
      <c r="Y76">
        <v>0.158994495868683</v>
      </c>
      <c r="Z76">
        <v>0.1</v>
      </c>
      <c r="AA76">
        <v>0.8</v>
      </c>
      <c r="AB76">
        <v>0.88888888888888895</v>
      </c>
      <c r="AC76">
        <v>0.84210526315789502</v>
      </c>
      <c r="AD76">
        <v>0.2</v>
      </c>
      <c r="AE76">
        <v>0.7</v>
      </c>
    </row>
    <row r="77" spans="1:31" x14ac:dyDescent="0.15">
      <c r="A77" s="4">
        <v>871</v>
      </c>
      <c r="B77">
        <v>10</v>
      </c>
      <c r="C77">
        <v>10</v>
      </c>
      <c r="D77">
        <v>10</v>
      </c>
      <c r="E77">
        <v>10</v>
      </c>
      <c r="F77">
        <v>9</v>
      </c>
      <c r="G77">
        <v>1</v>
      </c>
      <c r="H77">
        <v>1</v>
      </c>
      <c r="I77">
        <v>9</v>
      </c>
      <c r="J77">
        <v>0.5</v>
      </c>
      <c r="K77">
        <v>5.3317241668701199</v>
      </c>
      <c r="L77" s="7">
        <v>4.4379978179931596</v>
      </c>
      <c r="M77">
        <v>4.2536773681640598</v>
      </c>
      <c r="N77">
        <v>8.7324657440185494</v>
      </c>
      <c r="O77">
        <v>1</v>
      </c>
      <c r="P77">
        <v>1</v>
      </c>
      <c r="Q77">
        <v>9</v>
      </c>
      <c r="R77" s="12">
        <v>0.1111</v>
      </c>
      <c r="S77" s="12">
        <f t="shared" si="2"/>
        <v>0.1</v>
      </c>
      <c r="T77">
        <v>1.28287506103516</v>
      </c>
      <c r="U77">
        <v>1.03861808776855</v>
      </c>
      <c r="V77">
        <v>1.0701758861541799</v>
      </c>
      <c r="W77" s="13">
        <v>3.1557798385620103E-2</v>
      </c>
      <c r="X77">
        <v>0.212699174880981</v>
      </c>
      <c r="Y77">
        <v>0.212699174880981</v>
      </c>
      <c r="Z77">
        <v>0.1</v>
      </c>
      <c r="AA77">
        <v>0.8</v>
      </c>
      <c r="AB77">
        <v>0.88888888888888895</v>
      </c>
      <c r="AC77">
        <v>0.84210526315789502</v>
      </c>
      <c r="AD77">
        <v>0.2</v>
      </c>
      <c r="AE77">
        <v>0.7</v>
      </c>
    </row>
    <row r="78" spans="1:31" s="7" customFormat="1" x14ac:dyDescent="0.15">
      <c r="A78" s="24">
        <v>151</v>
      </c>
      <c r="B78" s="7">
        <v>11</v>
      </c>
      <c r="C78" s="7">
        <v>9</v>
      </c>
      <c r="D78" s="7">
        <v>10</v>
      </c>
      <c r="E78" s="7">
        <v>10</v>
      </c>
      <c r="F78" s="7">
        <v>10</v>
      </c>
      <c r="G78" s="7">
        <v>0</v>
      </c>
      <c r="H78" s="7">
        <v>1</v>
      </c>
      <c r="I78" s="7">
        <v>9</v>
      </c>
      <c r="J78" s="7">
        <v>0.55000000000000004</v>
      </c>
      <c r="K78" s="7">
        <v>5.6671257019043004</v>
      </c>
      <c r="L78" s="7">
        <v>4.5537357330322301</v>
      </c>
      <c r="M78" s="7">
        <v>3.1707382202148402</v>
      </c>
      <c r="N78" s="7">
        <v>9.5972442626953107</v>
      </c>
      <c r="O78" s="7">
        <v>1</v>
      </c>
      <c r="P78" s="7">
        <v>1</v>
      </c>
      <c r="Q78" s="7">
        <v>6</v>
      </c>
      <c r="R78" s="26">
        <v>0.16669999999999999</v>
      </c>
      <c r="S78" s="26">
        <f t="shared" si="2"/>
        <v>0.1</v>
      </c>
      <c r="T78" s="7">
        <v>1.4091281890869101</v>
      </c>
      <c r="U78" s="7">
        <v>1.10394859313965</v>
      </c>
      <c r="V78" s="7">
        <v>1.18171787261963</v>
      </c>
      <c r="W78" s="7">
        <v>7.7769279479980497E-2</v>
      </c>
      <c r="X78" s="7">
        <v>0.22741031646728499</v>
      </c>
      <c r="Y78" s="7">
        <v>0.22741031646728499</v>
      </c>
      <c r="Z78" s="7">
        <v>0.1</v>
      </c>
      <c r="AA78" s="7">
        <v>0.5</v>
      </c>
      <c r="AB78" s="7">
        <v>0.83333333333333304</v>
      </c>
      <c r="AC78" s="7">
        <v>0.625</v>
      </c>
      <c r="AD78" s="7">
        <v>0.5</v>
      </c>
      <c r="AE78" s="7">
        <v>0.4</v>
      </c>
    </row>
    <row r="79" spans="1:31" x14ac:dyDescent="0.15">
      <c r="A79" s="4">
        <v>195</v>
      </c>
      <c r="B79">
        <v>11</v>
      </c>
      <c r="C79">
        <v>9</v>
      </c>
      <c r="D79">
        <v>10</v>
      </c>
      <c r="E79">
        <v>10</v>
      </c>
      <c r="F79">
        <v>10</v>
      </c>
      <c r="G79">
        <v>0</v>
      </c>
      <c r="H79">
        <v>1</v>
      </c>
      <c r="I79">
        <v>9</v>
      </c>
      <c r="J79">
        <v>0.55000000000000004</v>
      </c>
      <c r="K79">
        <v>5.6812610626220703</v>
      </c>
      <c r="L79" s="7">
        <v>4.7090530395507804</v>
      </c>
      <c r="M79">
        <v>4.1505641937255904</v>
      </c>
      <c r="N79">
        <v>9.1015338897705096</v>
      </c>
      <c r="O79">
        <v>1</v>
      </c>
      <c r="P79">
        <v>1</v>
      </c>
      <c r="Q79">
        <v>9</v>
      </c>
      <c r="R79" s="12">
        <v>0.1111</v>
      </c>
      <c r="S79" s="12">
        <f t="shared" si="2"/>
        <v>0.1</v>
      </c>
      <c r="T79">
        <v>1.55792236328125</v>
      </c>
      <c r="U79">
        <v>1.2859477996826201</v>
      </c>
      <c r="V79">
        <v>1.2839777469635001</v>
      </c>
      <c r="W79" s="13">
        <v>1.9700527191162101E-3</v>
      </c>
      <c r="X79">
        <v>0.27394461631774902</v>
      </c>
      <c r="Y79">
        <v>0.27394461631774902</v>
      </c>
      <c r="Z79">
        <v>0.1</v>
      </c>
      <c r="AA79">
        <v>0.8</v>
      </c>
      <c r="AB79">
        <v>0.88888888888888895</v>
      </c>
      <c r="AC79">
        <v>0.84210526315789502</v>
      </c>
      <c r="AD79">
        <v>0.2</v>
      </c>
      <c r="AE79">
        <v>0.7</v>
      </c>
    </row>
    <row r="80" spans="1:31" x14ac:dyDescent="0.15">
      <c r="A80" s="4">
        <v>116</v>
      </c>
      <c r="B80">
        <v>11</v>
      </c>
      <c r="C80">
        <v>9</v>
      </c>
      <c r="D80">
        <v>10</v>
      </c>
      <c r="E80">
        <v>10</v>
      </c>
      <c r="F80">
        <v>10</v>
      </c>
      <c r="G80">
        <v>0</v>
      </c>
      <c r="H80">
        <v>1</v>
      </c>
      <c r="I80">
        <v>9</v>
      </c>
      <c r="J80">
        <v>0.55000000000000004</v>
      </c>
      <c r="K80">
        <v>5.7334957122802699</v>
      </c>
      <c r="L80" s="7">
        <v>4.6566104888915998</v>
      </c>
      <c r="M80">
        <v>3.2517738342285201</v>
      </c>
      <c r="N80">
        <v>9.2079181671142596</v>
      </c>
      <c r="O80">
        <v>1</v>
      </c>
      <c r="P80">
        <v>1</v>
      </c>
      <c r="Q80">
        <v>10</v>
      </c>
      <c r="R80" s="12">
        <v>0.1</v>
      </c>
      <c r="S80" s="12">
        <f t="shared" si="2"/>
        <v>0.1</v>
      </c>
      <c r="T80">
        <v>1.6278133392334</v>
      </c>
      <c r="U80">
        <v>1.3126811981201201</v>
      </c>
      <c r="V80">
        <v>1.35928666591644</v>
      </c>
      <c r="W80" s="13">
        <v>4.6605467796325697E-2</v>
      </c>
      <c r="X80">
        <v>0.26852667331695601</v>
      </c>
      <c r="Y80">
        <v>0.26852667331695601</v>
      </c>
      <c r="Z80">
        <v>0.1</v>
      </c>
      <c r="AA80">
        <v>0.9</v>
      </c>
      <c r="AB80">
        <v>0.9</v>
      </c>
      <c r="AC80">
        <v>0.9</v>
      </c>
      <c r="AD80">
        <v>0.1</v>
      </c>
      <c r="AE80">
        <v>0.8</v>
      </c>
    </row>
    <row r="81" spans="1:31" x14ac:dyDescent="0.15">
      <c r="A81" s="4">
        <v>274</v>
      </c>
      <c r="B81">
        <v>9</v>
      </c>
      <c r="C81">
        <v>11</v>
      </c>
      <c r="D81">
        <v>10</v>
      </c>
      <c r="E81">
        <v>10</v>
      </c>
      <c r="F81">
        <v>8</v>
      </c>
      <c r="G81">
        <v>2</v>
      </c>
      <c r="H81">
        <v>1</v>
      </c>
      <c r="I81">
        <v>9</v>
      </c>
      <c r="J81">
        <v>0.45</v>
      </c>
      <c r="K81">
        <v>5.8121471405029297</v>
      </c>
      <c r="L81" s="7">
        <v>4.8344993591308603</v>
      </c>
      <c r="M81">
        <v>4.4628067016601598</v>
      </c>
      <c r="N81">
        <v>9.3634872436523402</v>
      </c>
      <c r="O81">
        <v>1</v>
      </c>
      <c r="P81">
        <v>1</v>
      </c>
      <c r="Q81">
        <v>9</v>
      </c>
      <c r="R81" s="12">
        <v>0.1111</v>
      </c>
      <c r="S81" s="12">
        <f t="shared" si="2"/>
        <v>0.1</v>
      </c>
      <c r="T81">
        <v>1.1546516418457</v>
      </c>
      <c r="U81">
        <v>0.96746063232421897</v>
      </c>
      <c r="V81">
        <v>1.0175075531005899</v>
      </c>
      <c r="W81" s="13">
        <v>5.0046920776367201E-2</v>
      </c>
      <c r="X81">
        <v>0.13714408874511699</v>
      </c>
      <c r="Y81">
        <v>0.13714408874511699</v>
      </c>
      <c r="Z81">
        <v>0.1</v>
      </c>
      <c r="AA81">
        <v>0.8</v>
      </c>
      <c r="AB81">
        <v>0.88888888888888895</v>
      </c>
      <c r="AC81">
        <v>0.84210526315789502</v>
      </c>
      <c r="AD81">
        <v>0.2</v>
      </c>
      <c r="AE81">
        <v>0.7</v>
      </c>
    </row>
    <row r="82" spans="1:31" x14ac:dyDescent="0.15">
      <c r="L82" s="9">
        <f>AVERAGE(L2:L81)</f>
        <v>3.8124454021453857</v>
      </c>
      <c r="W82" s="36">
        <f t="shared" ref="W82:AE82" si="3">AVERAGE(W2:W81)</f>
        <v>8.477517068386077E-2</v>
      </c>
      <c r="Z82" s="9">
        <f t="shared" si="3"/>
        <v>8.1249999999999906E-2</v>
      </c>
      <c r="AA82" s="9">
        <f t="shared" si="3"/>
        <v>0.74374999999999969</v>
      </c>
      <c r="AB82" s="9">
        <f t="shared" si="3"/>
        <v>0.91252254689754631</v>
      </c>
      <c r="AC82" s="9">
        <f t="shared" si="3"/>
        <v>0.80059693241484986</v>
      </c>
      <c r="AD82" s="9">
        <f t="shared" si="3"/>
        <v>0.25625000000000009</v>
      </c>
      <c r="AE82" s="9">
        <f t="shared" si="3"/>
        <v>0.66249999999999987</v>
      </c>
    </row>
    <row r="83" spans="1:31" x14ac:dyDescent="0.15">
      <c r="L83" s="9">
        <f>MAX(L2:L81)</f>
        <v>4.8344993591308603</v>
      </c>
      <c r="W83" s="36">
        <f t="shared" ref="W83:AE83" si="4">MAX(W2:W81)</f>
        <v>0.25093555450439398</v>
      </c>
      <c r="Z83" s="9">
        <f t="shared" si="4"/>
        <v>0.3</v>
      </c>
      <c r="AA83" s="9">
        <f t="shared" si="4"/>
        <v>1</v>
      </c>
      <c r="AB83" s="9">
        <f t="shared" si="4"/>
        <v>1</v>
      </c>
      <c r="AC83" s="9">
        <f t="shared" si="4"/>
        <v>0.952380952380952</v>
      </c>
      <c r="AD83" s="9">
        <f t="shared" si="4"/>
        <v>0.9</v>
      </c>
      <c r="AE83" s="9">
        <f t="shared" si="4"/>
        <v>0.9</v>
      </c>
    </row>
    <row r="84" spans="1:31" x14ac:dyDescent="0.15">
      <c r="L84" s="9">
        <f>MIN(L2:L81)</f>
        <v>2.8711128234863299</v>
      </c>
      <c r="W84" s="36">
        <f t="shared" ref="W84:AE84" si="5">MIN(W2:W81)</f>
        <v>9.9527835845947309E-4</v>
      </c>
      <c r="Z84" s="9">
        <f t="shared" si="5"/>
        <v>0</v>
      </c>
      <c r="AA84" s="9">
        <f t="shared" si="5"/>
        <v>0.1</v>
      </c>
      <c r="AB84" s="9">
        <f t="shared" si="5"/>
        <v>0.72727272727272696</v>
      </c>
      <c r="AC84" s="9">
        <f t="shared" si="5"/>
        <v>0.18181818181818199</v>
      </c>
      <c r="AD84" s="9">
        <f t="shared" si="5"/>
        <v>0</v>
      </c>
      <c r="AE84" s="9">
        <f t="shared" si="5"/>
        <v>0.1</v>
      </c>
    </row>
    <row r="85" spans="1:31" x14ac:dyDescent="0.15">
      <c r="W85" s="36"/>
    </row>
    <row r="86" spans="1:31" x14ac:dyDescent="0.15">
      <c r="K86">
        <v>31</v>
      </c>
      <c r="W86" s="36"/>
    </row>
    <row r="87" spans="1:31" x14ac:dyDescent="0.15">
      <c r="W87" s="36"/>
    </row>
    <row r="88" spans="1:31" x14ac:dyDescent="0.15">
      <c r="K88">
        <v>0.161</v>
      </c>
      <c r="W88" s="36"/>
    </row>
    <row r="89" spans="1:31" x14ac:dyDescent="0.15">
      <c r="W89" s="36"/>
    </row>
    <row r="90" spans="1:31" x14ac:dyDescent="0.15">
      <c r="K90" s="9" t="s">
        <v>10</v>
      </c>
      <c r="L90" s="9" t="s">
        <v>33</v>
      </c>
      <c r="M90" s="9">
        <v>2000</v>
      </c>
      <c r="N90" t="s">
        <v>66</v>
      </c>
      <c r="W90" s="36"/>
    </row>
    <row r="91" spans="1:31" x14ac:dyDescent="0.15">
      <c r="K91" s="9"/>
      <c r="L91" s="9"/>
      <c r="M91" s="9"/>
      <c r="N91" s="38">
        <v>0.2</v>
      </c>
      <c r="O91">
        <v>-400</v>
      </c>
      <c r="P91">
        <v>1600</v>
      </c>
      <c r="Q91">
        <v>80</v>
      </c>
      <c r="W91" s="36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N92" s="38">
        <v>0.4</v>
      </c>
      <c r="O92">
        <v>-800</v>
      </c>
      <c r="P92">
        <v>1200</v>
      </c>
      <c r="Q92">
        <v>60</v>
      </c>
      <c r="W92" s="36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N93" s="38">
        <v>0.45</v>
      </c>
      <c r="O93">
        <v>-900</v>
      </c>
      <c r="P93">
        <v>1100</v>
      </c>
      <c r="Q93">
        <v>55</v>
      </c>
      <c r="W93" s="36"/>
    </row>
    <row r="94" spans="1:31" x14ac:dyDescent="0.15">
      <c r="K94" s="9" t="s">
        <v>36</v>
      </c>
      <c r="L94" s="9">
        <f>COUNTIF(L2:L81,"&lt;1.835")-COUNTIF(L2:L81,"&lt;1.674")</f>
        <v>0</v>
      </c>
      <c r="M94" s="9"/>
      <c r="N94" s="38">
        <v>0.49</v>
      </c>
      <c r="O94">
        <v>-980</v>
      </c>
      <c r="P94">
        <v>1020</v>
      </c>
      <c r="Q94">
        <v>51</v>
      </c>
      <c r="W94" s="36"/>
    </row>
    <row r="95" spans="1:31" x14ac:dyDescent="0.15">
      <c r="K95" s="9" t="s">
        <v>37</v>
      </c>
      <c r="L95" s="9">
        <f>COUNTIF(L2:L81,"&lt;1.996")-COUNTIF(L2:L81,"&lt;1.835")</f>
        <v>0</v>
      </c>
      <c r="M95" s="9"/>
      <c r="W95" s="36"/>
    </row>
    <row r="96" spans="1:31" x14ac:dyDescent="0.15">
      <c r="K96" s="9" t="s">
        <v>38</v>
      </c>
      <c r="L96" s="9">
        <f>COUNTIF(L2:L81,"&lt;2.157")-COUNTIF(L2:L81,"&lt;1.996")</f>
        <v>0</v>
      </c>
      <c r="M96" s="9"/>
      <c r="W96" s="36"/>
    </row>
    <row r="97" spans="11:23" x14ac:dyDescent="0.15">
      <c r="K97" s="9" t="s">
        <v>39</v>
      </c>
      <c r="L97" s="9">
        <f>COUNTIF(L2:L81,"&lt;2.318")-COUNTIF(L2:L81,"&lt;2.157")</f>
        <v>0</v>
      </c>
      <c r="M97" s="9"/>
      <c r="W97" s="36"/>
    </row>
    <row r="98" spans="11:23" x14ac:dyDescent="0.15">
      <c r="K98" s="9" t="s">
        <v>40</v>
      </c>
      <c r="L98" s="9">
        <f>COUNTIF(L2:L81,"&lt;2.479")-COUNTIF(L2:L81,"&lt;2.318")</f>
        <v>0</v>
      </c>
      <c r="M98" s="9"/>
      <c r="W98" s="36"/>
    </row>
    <row r="99" spans="11:23" x14ac:dyDescent="0.15">
      <c r="K99" s="9" t="s">
        <v>41</v>
      </c>
      <c r="L99" s="9">
        <f>COUNTIF(L2:L81,"&lt;2.64")-COUNTIF(L2:L81,"&lt;2.479")</f>
        <v>0</v>
      </c>
      <c r="M99" s="9"/>
      <c r="W99" s="36"/>
    </row>
    <row r="100" spans="11:23" s="19" customFormat="1" x14ac:dyDescent="0.15">
      <c r="K100" s="37" t="s">
        <v>42</v>
      </c>
      <c r="L100" s="37">
        <f>COUNTIF(L2:L81,"&lt;2.801")-COUNTIF(L2:L81,"&lt;2.64")</f>
        <v>0</v>
      </c>
      <c r="M100" s="37">
        <v>1</v>
      </c>
      <c r="W100" s="36"/>
    </row>
    <row r="101" spans="11:23" x14ac:dyDescent="0.15">
      <c r="K101" s="9" t="s">
        <v>43</v>
      </c>
      <c r="L101" s="9">
        <f>COUNTIF(L2:L81,"&lt;2.962")-COUNTIF(L2:L81,"&lt;2.801")</f>
        <v>1</v>
      </c>
      <c r="M101" s="9">
        <v>2</v>
      </c>
      <c r="N101">
        <v>1</v>
      </c>
      <c r="W101" s="36"/>
    </row>
    <row r="102" spans="11:23" x14ac:dyDescent="0.15">
      <c r="K102" s="9" t="s">
        <v>44</v>
      </c>
      <c r="L102" s="9">
        <f>COUNTIF(L2:L81,"&lt;3.123")-COUNTIF(L2:L81,"&lt;2.962")</f>
        <v>2</v>
      </c>
      <c r="M102" s="9">
        <v>3</v>
      </c>
      <c r="N102">
        <v>2</v>
      </c>
      <c r="W102" s="36"/>
    </row>
    <row r="103" spans="11:23" x14ac:dyDescent="0.15">
      <c r="K103" s="9" t="s">
        <v>45</v>
      </c>
      <c r="L103" s="9">
        <f>COUNTIF(L2:L81,"&lt;3.284")-COUNTIF(L2:L81,"&lt;3.123")</f>
        <v>3</v>
      </c>
      <c r="M103" s="9">
        <v>4</v>
      </c>
      <c r="N103">
        <v>3</v>
      </c>
      <c r="W103" s="36"/>
    </row>
    <row r="104" spans="11:23" x14ac:dyDescent="0.15">
      <c r="K104" s="9" t="s">
        <v>46</v>
      </c>
      <c r="L104" s="9">
        <f>COUNTIF(L2:L81,"&lt;3.445")-COUNTIF(L2:L81,"&lt;3.284")</f>
        <v>6</v>
      </c>
      <c r="M104" s="9">
        <v>7</v>
      </c>
      <c r="N104">
        <v>6</v>
      </c>
      <c r="W104" s="36"/>
    </row>
    <row r="105" spans="11:23" x14ac:dyDescent="0.15">
      <c r="K105" s="9" t="s">
        <v>47</v>
      </c>
      <c r="L105" s="9">
        <f>COUNTIF(L2:L81,"&lt;3.606")-COUNTIF(L2:L81,"&lt;3.445")</f>
        <v>9</v>
      </c>
      <c r="M105" s="9">
        <v>11</v>
      </c>
      <c r="N105">
        <v>9</v>
      </c>
      <c r="W105" s="36"/>
    </row>
    <row r="106" spans="11:23" x14ac:dyDescent="0.15">
      <c r="K106" s="9" t="s">
        <v>48</v>
      </c>
      <c r="L106" s="9">
        <f>COUNTIF(L2:L81,"&lt;3.767")-COUNTIF(L2:L81,"&lt;3.606")</f>
        <v>12</v>
      </c>
      <c r="M106" s="9">
        <v>14</v>
      </c>
      <c r="N106">
        <v>12</v>
      </c>
      <c r="W106" s="36"/>
    </row>
    <row r="107" spans="11:23" s="2" customFormat="1" x14ac:dyDescent="0.15">
      <c r="K107" s="16" t="s">
        <v>49</v>
      </c>
      <c r="L107" s="16">
        <f>COUNTIF(L2:L81,"&lt;3.928")-COUNTIF(L2:L81,"&lt;3.767")</f>
        <v>14</v>
      </c>
      <c r="M107" s="16">
        <v>16</v>
      </c>
      <c r="N107" s="2">
        <v>14</v>
      </c>
      <c r="W107" s="36"/>
    </row>
    <row r="108" spans="11:23" x14ac:dyDescent="0.15">
      <c r="K108" s="9" t="s">
        <v>50</v>
      </c>
      <c r="L108" s="9">
        <f>COUNTIF(L2:L81,"&lt;4.089")-COUNTIF(L2:L81,"&lt;3.928")</f>
        <v>12</v>
      </c>
      <c r="M108" s="9">
        <v>14</v>
      </c>
      <c r="N108">
        <v>12</v>
      </c>
      <c r="W108" s="36"/>
    </row>
    <row r="109" spans="11:23" x14ac:dyDescent="0.15">
      <c r="K109" s="9" t="s">
        <v>51</v>
      </c>
      <c r="L109" s="9">
        <f>COUNTIF(L2:L81,"&lt;4.25")-COUNTIF(L2:L81,"&lt;4.089")</f>
        <v>9</v>
      </c>
      <c r="M109" s="9">
        <v>11</v>
      </c>
      <c r="N109">
        <v>9</v>
      </c>
      <c r="W109" s="36"/>
    </row>
    <row r="110" spans="11:23" x14ac:dyDescent="0.15">
      <c r="K110" s="9" t="s">
        <v>52</v>
      </c>
      <c r="L110" s="9">
        <f>COUNTIF(L2:L81,"&lt;4.411")-COUNTIF(L2:L81,"&lt;4.25")</f>
        <v>6</v>
      </c>
      <c r="M110" s="9">
        <v>7</v>
      </c>
      <c r="N110">
        <v>6</v>
      </c>
      <c r="W110" s="36"/>
    </row>
    <row r="111" spans="11:23" x14ac:dyDescent="0.15">
      <c r="K111" s="9" t="s">
        <v>53</v>
      </c>
      <c r="L111" s="9">
        <f>COUNTIF(L2:L81,"&lt;4.572")-COUNTIF(L2:L81,"&lt;4.411")</f>
        <v>3</v>
      </c>
      <c r="M111" s="9">
        <v>4</v>
      </c>
      <c r="N111">
        <v>3</v>
      </c>
      <c r="W111" s="36"/>
    </row>
    <row r="112" spans="11:23" x14ac:dyDescent="0.15">
      <c r="K112" s="9" t="s">
        <v>54</v>
      </c>
      <c r="L112" s="9">
        <f>COUNTIF(L2:L81,"&lt;4.733")-COUNTIF(L2:L81,"&lt;4.572")</f>
        <v>2</v>
      </c>
      <c r="M112" s="9">
        <v>3</v>
      </c>
      <c r="N112">
        <v>2</v>
      </c>
      <c r="W112" s="36"/>
    </row>
    <row r="113" spans="11:23" x14ac:dyDescent="0.15">
      <c r="K113" s="9" t="s">
        <v>55</v>
      </c>
      <c r="L113" s="9">
        <f>COUNTIF(L2:L81,"&lt;4.894")-COUNTIF(L2:L81,"&lt;4.733")</f>
        <v>1</v>
      </c>
      <c r="M113" s="9">
        <v>2</v>
      </c>
      <c r="N113">
        <v>1</v>
      </c>
      <c r="W113" s="36"/>
    </row>
    <row r="114" spans="11:23" s="19" customFormat="1" x14ac:dyDescent="0.15">
      <c r="K114" s="37" t="s">
        <v>56</v>
      </c>
      <c r="L114" s="37">
        <f>COUNTIF(L2:L81,"&lt;5.055")-COUNTIF(L2:L81,"&lt;4.894")</f>
        <v>0</v>
      </c>
      <c r="M114" s="37">
        <v>1</v>
      </c>
      <c r="W114" s="36"/>
    </row>
    <row r="115" spans="11:23" x14ac:dyDescent="0.15">
      <c r="K115" s="9" t="s">
        <v>57</v>
      </c>
      <c r="L115" s="9">
        <f>COUNTIF(L2:L81,"&lt;5.216")-COUNTIF(L2:L81,"&lt;5.055")</f>
        <v>0</v>
      </c>
      <c r="M115" s="9"/>
      <c r="W115" s="36"/>
    </row>
    <row r="116" spans="11:23" x14ac:dyDescent="0.15">
      <c r="K116" s="9" t="s">
        <v>58</v>
      </c>
      <c r="L116" s="9">
        <f>COUNTIF(L2:L81,"&lt;5.377")-COUNTIF(L2:L81,"&lt;5.216")</f>
        <v>0</v>
      </c>
      <c r="M116" s="9"/>
      <c r="W116" s="36"/>
    </row>
    <row r="117" spans="11:23" x14ac:dyDescent="0.15">
      <c r="K117" s="9" t="s">
        <v>59</v>
      </c>
      <c r="L117" s="9">
        <f>COUNTIF(L2:L81,"&lt;5.538")-COUNTIF(L2:L81,"&lt;5.377")</f>
        <v>0</v>
      </c>
      <c r="M117" s="9"/>
      <c r="W117" s="36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W118" s="36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N119">
        <v>2.8929999999999998</v>
      </c>
      <c r="O119">
        <v>8.5000000000000006E-2</v>
      </c>
      <c r="W119" s="36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N120">
        <v>3.8130000000000002</v>
      </c>
      <c r="O120">
        <v>0.11899999999999999</v>
      </c>
      <c r="W120" s="36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N121">
        <v>4.3250000000000002</v>
      </c>
      <c r="O121">
        <v>0.157</v>
      </c>
      <c r="W121" s="36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36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36"/>
    </row>
  </sheetData>
  <phoneticPr fontId="3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03"/>
  <sheetViews>
    <sheetView topLeftCell="G67" workbookViewId="0">
      <selection activeCell="O82" sqref="O82:O92"/>
    </sheetView>
  </sheetViews>
  <sheetFormatPr defaultColWidth="9" defaultRowHeight="13.5" x14ac:dyDescent="0.15"/>
  <cols>
    <col min="11" max="12" width="18.875" customWidth="1"/>
    <col min="13" max="14" width="12.625"/>
    <col min="20" max="22" width="12.625"/>
    <col min="23" max="23" width="22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561</v>
      </c>
      <c r="B2" s="1">
        <v>13</v>
      </c>
      <c r="C2" s="1">
        <v>7</v>
      </c>
      <c r="D2" s="1">
        <v>10</v>
      </c>
      <c r="E2" s="1">
        <v>10</v>
      </c>
      <c r="F2" s="1">
        <v>10</v>
      </c>
      <c r="G2" s="1">
        <v>0</v>
      </c>
      <c r="H2" s="1">
        <v>3</v>
      </c>
      <c r="I2" s="1">
        <v>7</v>
      </c>
      <c r="J2" s="1">
        <v>0.65</v>
      </c>
      <c r="K2" s="1">
        <v>5.6432609558105504</v>
      </c>
      <c r="L2" s="1">
        <v>3.0678672790527299</v>
      </c>
      <c r="M2" s="1">
        <v>1.41549491882324</v>
      </c>
      <c r="N2" s="1">
        <v>6.2241153717040998</v>
      </c>
      <c r="O2" s="1">
        <v>2</v>
      </c>
      <c r="P2" s="1">
        <v>2</v>
      </c>
      <c r="Q2" s="1">
        <v>9</v>
      </c>
      <c r="R2" s="14">
        <v>0.22220000000000001</v>
      </c>
      <c r="S2" s="14">
        <f t="shared" ref="S2:S33" si="0">O2/E2</f>
        <v>0.2</v>
      </c>
      <c r="T2" s="1">
        <v>1.835205078125</v>
      </c>
      <c r="U2" s="1">
        <v>1.5584850311279299</v>
      </c>
      <c r="V2" s="1">
        <v>1.5504850149154701</v>
      </c>
      <c r="W2" s="1">
        <v>8.0000162124633806E-3</v>
      </c>
      <c r="X2" s="1">
        <v>0.28472006320953402</v>
      </c>
      <c r="Y2" s="1">
        <v>0.28472006320953402</v>
      </c>
      <c r="Z2" s="1">
        <v>0.2</v>
      </c>
      <c r="AA2" s="1">
        <v>0.7</v>
      </c>
      <c r="AB2" s="1">
        <v>0.77777777777777801</v>
      </c>
      <c r="AC2" s="1">
        <v>0.73684210526315796</v>
      </c>
      <c r="AD2" s="1">
        <v>0.3</v>
      </c>
      <c r="AE2" s="1">
        <v>0.5</v>
      </c>
    </row>
    <row r="3" spans="1:31" x14ac:dyDescent="0.15">
      <c r="A3" s="4">
        <v>545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4.5164527893066397</v>
      </c>
      <c r="L3" s="7">
        <v>3.1409435272216801</v>
      </c>
      <c r="M3">
        <v>2.5004234313964799</v>
      </c>
      <c r="N3">
        <v>6.0769195556640598</v>
      </c>
      <c r="O3">
        <v>1</v>
      </c>
      <c r="P3">
        <v>1</v>
      </c>
      <c r="Q3">
        <v>7</v>
      </c>
      <c r="R3" s="12">
        <v>0.1429</v>
      </c>
      <c r="S3" s="12">
        <f t="shared" si="0"/>
        <v>0.1</v>
      </c>
      <c r="T3">
        <v>1.3072509765625</v>
      </c>
      <c r="U3">
        <v>1.11740398406982</v>
      </c>
      <c r="V3">
        <v>1.1116291284561199</v>
      </c>
      <c r="W3" s="13">
        <v>5.7748556137085004E-3</v>
      </c>
      <c r="X3">
        <v>0.195621848106384</v>
      </c>
      <c r="Y3">
        <v>0.195621848106384</v>
      </c>
      <c r="Z3">
        <v>0.1</v>
      </c>
      <c r="AA3">
        <v>0.6</v>
      </c>
      <c r="AB3">
        <v>0.85714285714285698</v>
      </c>
      <c r="AC3">
        <v>0.70588235294117596</v>
      </c>
      <c r="AD3">
        <v>0.4</v>
      </c>
      <c r="AE3">
        <v>0.5</v>
      </c>
    </row>
    <row r="4" spans="1:31" s="1" customFormat="1" x14ac:dyDescent="0.15">
      <c r="A4" s="5">
        <v>343</v>
      </c>
      <c r="B4" s="1">
        <v>12</v>
      </c>
      <c r="C4" s="1">
        <v>8</v>
      </c>
      <c r="D4" s="1">
        <v>10</v>
      </c>
      <c r="E4" s="1">
        <v>10</v>
      </c>
      <c r="F4" s="1">
        <v>9</v>
      </c>
      <c r="G4" s="1">
        <v>1</v>
      </c>
      <c r="H4" s="1">
        <v>3</v>
      </c>
      <c r="I4" s="1">
        <v>7</v>
      </c>
      <c r="J4" s="1">
        <v>0.6</v>
      </c>
      <c r="K4" s="1">
        <v>5.8681716918945304</v>
      </c>
      <c r="L4" s="1">
        <v>3.2572326660156201</v>
      </c>
      <c r="M4" s="1">
        <v>1.5611934661865201</v>
      </c>
      <c r="N4" s="1">
        <v>6.2802181243896502</v>
      </c>
      <c r="O4" s="1">
        <v>3</v>
      </c>
      <c r="P4" s="1">
        <v>3</v>
      </c>
      <c r="Q4" s="1">
        <v>11</v>
      </c>
      <c r="R4" s="14">
        <v>0.2727</v>
      </c>
      <c r="S4" s="14">
        <f t="shared" si="0"/>
        <v>0.3</v>
      </c>
      <c r="T4" s="1">
        <v>1.71523094177246</v>
      </c>
      <c r="U4" s="1">
        <v>1.4462465047836299</v>
      </c>
      <c r="V4" s="1">
        <v>1.46226954460144</v>
      </c>
      <c r="W4" s="1">
        <v>1.60230398178101E-2</v>
      </c>
      <c r="X4" s="1">
        <v>0.25296139717102101</v>
      </c>
      <c r="Y4" s="1">
        <v>0.25296139717102101</v>
      </c>
      <c r="Z4" s="1">
        <v>0.3</v>
      </c>
      <c r="AA4" s="1">
        <v>0.8</v>
      </c>
      <c r="AB4" s="1">
        <v>0.72727272727272696</v>
      </c>
      <c r="AC4" s="1">
        <v>0.76190476190476197</v>
      </c>
      <c r="AD4" s="1">
        <v>0.2</v>
      </c>
      <c r="AE4" s="1">
        <v>0.5</v>
      </c>
    </row>
    <row r="5" spans="1:31" x14ac:dyDescent="0.15">
      <c r="A5" s="4">
        <v>342</v>
      </c>
      <c r="B5">
        <v>10</v>
      </c>
      <c r="C5">
        <v>10</v>
      </c>
      <c r="D5">
        <v>10</v>
      </c>
      <c r="E5">
        <v>10</v>
      </c>
      <c r="F5">
        <v>9</v>
      </c>
      <c r="G5">
        <v>1</v>
      </c>
      <c r="H5">
        <v>1</v>
      </c>
      <c r="I5">
        <v>9</v>
      </c>
      <c r="J5">
        <v>0.5</v>
      </c>
      <c r="K5">
        <v>3.9689807891845699</v>
      </c>
      <c r="L5" s="7">
        <v>3.3774032592773402</v>
      </c>
      <c r="M5">
        <v>5.6953468322753897</v>
      </c>
      <c r="N5">
        <v>8.4912815093994105</v>
      </c>
      <c r="O5">
        <v>0</v>
      </c>
      <c r="P5">
        <v>0</v>
      </c>
      <c r="Q5">
        <v>6</v>
      </c>
      <c r="R5" s="12">
        <v>0</v>
      </c>
      <c r="S5" s="12">
        <f t="shared" si="0"/>
        <v>0</v>
      </c>
      <c r="T5">
        <v>1.0138454437255899</v>
      </c>
      <c r="U5">
        <v>0.87673568725585904</v>
      </c>
      <c r="V5">
        <v>0.87574040889740001</v>
      </c>
      <c r="W5" s="13">
        <v>9.9527835845947309E-4</v>
      </c>
      <c r="X5">
        <v>0.13810503482818601</v>
      </c>
      <c r="Y5">
        <v>0.13810503482818601</v>
      </c>
      <c r="Z5">
        <v>0</v>
      </c>
      <c r="AA5">
        <v>0.6</v>
      </c>
      <c r="AB5">
        <v>1</v>
      </c>
      <c r="AC5">
        <v>0.75</v>
      </c>
      <c r="AD5">
        <v>0.4</v>
      </c>
      <c r="AE5">
        <v>0.6</v>
      </c>
    </row>
    <row r="6" spans="1:31" x14ac:dyDescent="0.15">
      <c r="A6" s="4">
        <v>130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4.8587741851806596</v>
      </c>
      <c r="L6" s="7">
        <v>3.3001441955566402</v>
      </c>
      <c r="M6">
        <v>1.8033924102783201</v>
      </c>
      <c r="N6">
        <v>5.9222087860107404</v>
      </c>
      <c r="O6">
        <v>2</v>
      </c>
      <c r="P6">
        <v>2</v>
      </c>
      <c r="Q6">
        <v>12</v>
      </c>
      <c r="R6" s="12">
        <v>0.16669999999999999</v>
      </c>
      <c r="S6" s="12">
        <f t="shared" si="0"/>
        <v>0.2</v>
      </c>
      <c r="T6">
        <v>1.5961437225341799</v>
      </c>
      <c r="U6">
        <v>1.3392248153686499</v>
      </c>
      <c r="V6">
        <v>1.33207058906555</v>
      </c>
      <c r="W6" s="13">
        <v>7.1542263031005903E-3</v>
      </c>
      <c r="X6">
        <v>0.26407313346862799</v>
      </c>
      <c r="Y6">
        <v>0.26407313346862799</v>
      </c>
      <c r="Z6">
        <v>0.2</v>
      </c>
      <c r="AA6">
        <v>1</v>
      </c>
      <c r="AB6">
        <v>0.83333333333333304</v>
      </c>
      <c r="AC6">
        <v>0.90909090909090895</v>
      </c>
      <c r="AD6">
        <v>0</v>
      </c>
      <c r="AE6">
        <v>0.8</v>
      </c>
    </row>
    <row r="7" spans="1:31" x14ac:dyDescent="0.15">
      <c r="A7" s="4">
        <v>604</v>
      </c>
      <c r="B7">
        <v>10</v>
      </c>
      <c r="C7">
        <v>10</v>
      </c>
      <c r="D7">
        <v>10</v>
      </c>
      <c r="E7">
        <v>10</v>
      </c>
      <c r="F7">
        <v>8</v>
      </c>
      <c r="G7">
        <v>2</v>
      </c>
      <c r="H7">
        <v>2</v>
      </c>
      <c r="I7">
        <v>8</v>
      </c>
      <c r="J7">
        <v>0.5</v>
      </c>
      <c r="K7">
        <v>4.3437328338623002</v>
      </c>
      <c r="L7" s="7">
        <v>3.3163509368896502</v>
      </c>
      <c r="M7">
        <v>2.4744281768798801</v>
      </c>
      <c r="N7">
        <v>4.0845184326171902</v>
      </c>
      <c r="O7">
        <v>1</v>
      </c>
      <c r="P7">
        <v>1</v>
      </c>
      <c r="Q7">
        <v>6</v>
      </c>
      <c r="R7" s="12">
        <v>0.16669999999999999</v>
      </c>
      <c r="S7" s="12">
        <f t="shared" si="0"/>
        <v>0.1</v>
      </c>
      <c r="T7">
        <v>1.0695743560791</v>
      </c>
      <c r="U7">
        <v>0.94902133941650402</v>
      </c>
      <c r="V7">
        <v>0.94115483760833696</v>
      </c>
      <c r="W7" s="13">
        <v>7.8665018081665004E-3</v>
      </c>
      <c r="X7">
        <v>0.12841951847076399</v>
      </c>
      <c r="Y7">
        <v>0.12841951847076399</v>
      </c>
      <c r="Z7">
        <v>0.1</v>
      </c>
      <c r="AA7">
        <v>0.5</v>
      </c>
      <c r="AB7">
        <v>0.83333333333333304</v>
      </c>
      <c r="AC7">
        <v>0.625</v>
      </c>
      <c r="AD7">
        <v>0.5</v>
      </c>
      <c r="AE7">
        <v>0.4</v>
      </c>
    </row>
    <row r="8" spans="1:31" s="1" customFormat="1" x14ac:dyDescent="0.15">
      <c r="A8" s="5">
        <v>761</v>
      </c>
      <c r="B8" s="1">
        <v>12</v>
      </c>
      <c r="C8" s="1">
        <v>8</v>
      </c>
      <c r="D8" s="1">
        <v>10</v>
      </c>
      <c r="E8" s="1">
        <v>10</v>
      </c>
      <c r="F8" s="1">
        <v>10</v>
      </c>
      <c r="G8" s="1">
        <v>0</v>
      </c>
      <c r="H8" s="1">
        <v>2</v>
      </c>
      <c r="I8" s="1">
        <v>8</v>
      </c>
      <c r="J8" s="1">
        <v>0.6</v>
      </c>
      <c r="K8" s="1">
        <v>4.9755706787109402</v>
      </c>
      <c r="L8" s="1">
        <v>3.38002204895019</v>
      </c>
      <c r="M8" s="1">
        <v>1.8139724731445299</v>
      </c>
      <c r="N8" s="1">
        <v>6.0201911926269496</v>
      </c>
      <c r="O8" s="1">
        <v>1</v>
      </c>
      <c r="P8" s="1">
        <v>1</v>
      </c>
      <c r="Q8" s="1">
        <v>6</v>
      </c>
      <c r="R8" s="14">
        <v>0.16669999999999999</v>
      </c>
      <c r="S8" s="14">
        <f t="shared" si="0"/>
        <v>0.1</v>
      </c>
      <c r="T8" s="1">
        <v>1.6596755981445299</v>
      </c>
      <c r="U8" s="1">
        <v>1.3947563171386701</v>
      </c>
      <c r="V8" s="1">
        <v>1.3847364187240601</v>
      </c>
      <c r="W8" s="1">
        <v>1.0019898414611801E-2</v>
      </c>
      <c r="X8" s="1">
        <v>0.27493917942047102</v>
      </c>
      <c r="Y8" s="1">
        <v>0.27493917942047102</v>
      </c>
      <c r="Z8" s="1">
        <v>0.1</v>
      </c>
      <c r="AA8" s="1">
        <v>0.5</v>
      </c>
      <c r="AB8" s="1">
        <v>0.83333333333333304</v>
      </c>
      <c r="AC8" s="1">
        <v>0.625</v>
      </c>
      <c r="AD8" s="1">
        <v>0.5</v>
      </c>
      <c r="AE8" s="1">
        <v>0.4</v>
      </c>
    </row>
    <row r="9" spans="1:31" x14ac:dyDescent="0.15">
      <c r="A9" s="4">
        <v>815</v>
      </c>
      <c r="B9">
        <v>11</v>
      </c>
      <c r="C9">
        <v>9</v>
      </c>
      <c r="D9">
        <v>10</v>
      </c>
      <c r="E9">
        <v>10</v>
      </c>
      <c r="F9">
        <v>10</v>
      </c>
      <c r="G9">
        <v>0</v>
      </c>
      <c r="H9">
        <v>1</v>
      </c>
      <c r="I9">
        <v>9</v>
      </c>
      <c r="J9">
        <v>0.55000000000000004</v>
      </c>
      <c r="K9">
        <v>4.1563549041748002</v>
      </c>
      <c r="L9" s="7">
        <v>3.50982666015625</v>
      </c>
      <c r="M9">
        <v>5.4898319244384801</v>
      </c>
      <c r="N9">
        <v>8.6652622222900408</v>
      </c>
      <c r="O9">
        <v>0</v>
      </c>
      <c r="P9">
        <v>0</v>
      </c>
      <c r="Q9">
        <v>1</v>
      </c>
      <c r="R9" s="12">
        <v>0</v>
      </c>
      <c r="S9" s="12">
        <f t="shared" si="0"/>
        <v>0</v>
      </c>
      <c r="T9">
        <v>1.1235179901123</v>
      </c>
      <c r="U9">
        <v>0.97376060485839799</v>
      </c>
      <c r="V9">
        <v>0.97085225582122803</v>
      </c>
      <c r="W9" s="13">
        <v>2.9083490371704102E-3</v>
      </c>
      <c r="X9">
        <v>0.15266573429107699</v>
      </c>
      <c r="Y9">
        <v>0.15266573429107699</v>
      </c>
      <c r="Z9">
        <v>0</v>
      </c>
      <c r="AA9">
        <v>0.1</v>
      </c>
      <c r="AB9">
        <v>1</v>
      </c>
      <c r="AC9">
        <v>0.18181818181818199</v>
      </c>
      <c r="AD9">
        <v>0.9</v>
      </c>
      <c r="AE9">
        <v>0.1</v>
      </c>
    </row>
    <row r="10" spans="1:31" x14ac:dyDescent="0.15">
      <c r="A10" s="4">
        <v>85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5.0657463073730504</v>
      </c>
      <c r="L10" s="7">
        <v>3.4890117645263699</v>
      </c>
      <c r="M10">
        <v>2.2325992584228498</v>
      </c>
      <c r="N10">
        <v>6.3131809234619096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1.51486968994141</v>
      </c>
      <c r="U10">
        <v>1.2826061248779299</v>
      </c>
      <c r="V10">
        <v>1.2669804096221899</v>
      </c>
      <c r="W10" s="13">
        <v>1.5625715255737301E-2</v>
      </c>
      <c r="X10">
        <v>0.24788928031921401</v>
      </c>
      <c r="Y10">
        <v>0.24788928031921401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x14ac:dyDescent="0.15">
      <c r="A11" s="4">
        <v>917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5.2269439697265598</v>
      </c>
      <c r="L11" s="7">
        <v>3.5851688385009801</v>
      </c>
      <c r="M11">
        <v>2.25950050354004</v>
      </c>
      <c r="N11">
        <v>6.5517826080322301</v>
      </c>
      <c r="O11">
        <v>2</v>
      </c>
      <c r="P11">
        <v>2</v>
      </c>
      <c r="Q11">
        <v>11</v>
      </c>
      <c r="R11" s="12">
        <v>0.18179999999999999</v>
      </c>
      <c r="S11" s="12">
        <f t="shared" si="0"/>
        <v>0.2</v>
      </c>
      <c r="T11">
        <v>1.72409820556641</v>
      </c>
      <c r="U11">
        <v>1.4496040344238299</v>
      </c>
      <c r="V11">
        <v>1.43392682075501</v>
      </c>
      <c r="W11" s="13">
        <v>1.5677213668823201E-2</v>
      </c>
      <c r="X11">
        <v>0.29017138481140098</v>
      </c>
      <c r="Y11">
        <v>0.29017138481140098</v>
      </c>
      <c r="Z11">
        <v>0.2</v>
      </c>
      <c r="AA11">
        <v>0.9</v>
      </c>
      <c r="AB11">
        <v>0.81818181818181801</v>
      </c>
      <c r="AC11">
        <v>0.85714285714285698</v>
      </c>
      <c r="AD11">
        <v>0.1</v>
      </c>
      <c r="AE11">
        <v>0.7</v>
      </c>
    </row>
    <row r="12" spans="1:31" x14ac:dyDescent="0.15">
      <c r="A12" s="4">
        <v>432</v>
      </c>
      <c r="B12">
        <v>11</v>
      </c>
      <c r="C12">
        <v>9</v>
      </c>
      <c r="D12">
        <v>10</v>
      </c>
      <c r="E12">
        <v>10</v>
      </c>
      <c r="F12">
        <v>9</v>
      </c>
      <c r="G12">
        <v>1</v>
      </c>
      <c r="H12">
        <v>2</v>
      </c>
      <c r="I12">
        <v>8</v>
      </c>
      <c r="J12">
        <v>0.55000000000000004</v>
      </c>
      <c r="K12">
        <v>5.0498142242431596</v>
      </c>
      <c r="L12" s="7">
        <v>3.4472141265869101</v>
      </c>
      <c r="M12">
        <v>1.9732017517089799</v>
      </c>
      <c r="N12">
        <v>6.1704750061035201</v>
      </c>
      <c r="O12">
        <v>1</v>
      </c>
      <c r="P12">
        <v>1</v>
      </c>
      <c r="Q12">
        <v>7</v>
      </c>
      <c r="R12" s="12">
        <v>0.1429</v>
      </c>
      <c r="S12" s="12">
        <f t="shared" si="0"/>
        <v>0.1</v>
      </c>
      <c r="T12">
        <v>1.3279285430908201</v>
      </c>
      <c r="U12">
        <v>1.0988616943359399</v>
      </c>
      <c r="V12">
        <v>1.12649691104889</v>
      </c>
      <c r="W12" s="13">
        <v>2.7635216712951698E-2</v>
      </c>
      <c r="X12">
        <v>0.20143163204193101</v>
      </c>
      <c r="Y12">
        <v>0.20143163204193101</v>
      </c>
      <c r="Z12">
        <v>0.1</v>
      </c>
      <c r="AA12">
        <v>0.6</v>
      </c>
      <c r="AB12">
        <v>0.85714285714285698</v>
      </c>
      <c r="AC12">
        <v>0.70588235294117596</v>
      </c>
      <c r="AD12">
        <v>0.4</v>
      </c>
      <c r="AE12">
        <v>0.5</v>
      </c>
    </row>
    <row r="13" spans="1:31" x14ac:dyDescent="0.15">
      <c r="A13" s="4">
        <v>581</v>
      </c>
      <c r="B13">
        <v>10</v>
      </c>
      <c r="C13">
        <v>10</v>
      </c>
      <c r="D13">
        <v>10</v>
      </c>
      <c r="E13">
        <v>10</v>
      </c>
      <c r="F13">
        <v>9</v>
      </c>
      <c r="G13">
        <v>1</v>
      </c>
      <c r="H13">
        <v>1</v>
      </c>
      <c r="I13">
        <v>9</v>
      </c>
      <c r="J13">
        <v>0.5</v>
      </c>
      <c r="K13">
        <v>4.1604652404785201</v>
      </c>
      <c r="L13" s="7">
        <v>3.4826793670654301</v>
      </c>
      <c r="M13">
        <v>4.8837795257568404</v>
      </c>
      <c r="N13">
        <v>8.3346195220947301</v>
      </c>
      <c r="O13">
        <v>1</v>
      </c>
      <c r="P13">
        <v>1</v>
      </c>
      <c r="Q13">
        <v>8</v>
      </c>
      <c r="R13" s="12">
        <v>0.125</v>
      </c>
      <c r="S13" s="12">
        <f t="shared" si="0"/>
        <v>0.1</v>
      </c>
      <c r="T13">
        <v>1.0950679779052701</v>
      </c>
      <c r="U13">
        <v>0.90730857849121105</v>
      </c>
      <c r="V13">
        <v>0.94215565919876099</v>
      </c>
      <c r="W13" s="13">
        <v>3.484708070755E-2</v>
      </c>
      <c r="X13">
        <v>0.15291231870651301</v>
      </c>
      <c r="Y13">
        <v>0.15291231870651301</v>
      </c>
      <c r="Z13">
        <v>0.1</v>
      </c>
      <c r="AA13">
        <v>0.7</v>
      </c>
      <c r="AB13">
        <v>0.875</v>
      </c>
      <c r="AC13">
        <v>0.77777777777777801</v>
      </c>
      <c r="AD13">
        <v>0.3</v>
      </c>
      <c r="AE13">
        <v>0.6</v>
      </c>
    </row>
    <row r="14" spans="1:31" x14ac:dyDescent="0.15">
      <c r="A14" s="4">
        <v>508</v>
      </c>
      <c r="B14">
        <v>10</v>
      </c>
      <c r="C14">
        <v>10</v>
      </c>
      <c r="D14">
        <v>10</v>
      </c>
      <c r="E14">
        <v>10</v>
      </c>
      <c r="F14">
        <v>8</v>
      </c>
      <c r="G14">
        <v>2</v>
      </c>
      <c r="H14">
        <v>2</v>
      </c>
      <c r="I14">
        <v>8</v>
      </c>
      <c r="J14">
        <v>0.5</v>
      </c>
      <c r="K14">
        <v>4.4304294586181596</v>
      </c>
      <c r="L14" s="7">
        <v>3.55476951599121</v>
      </c>
      <c r="M14">
        <v>4.0480670928955096</v>
      </c>
      <c r="N14">
        <v>4.9949150085449201</v>
      </c>
      <c r="O14">
        <v>0</v>
      </c>
      <c r="P14">
        <v>0</v>
      </c>
      <c r="Q14">
        <v>6</v>
      </c>
      <c r="R14" s="12">
        <v>0</v>
      </c>
      <c r="S14" s="12">
        <f t="shared" si="0"/>
        <v>0</v>
      </c>
      <c r="T14">
        <v>0.97401237487793002</v>
      </c>
      <c r="U14">
        <v>0.89174747467041005</v>
      </c>
      <c r="V14">
        <v>0.85624045133590698</v>
      </c>
      <c r="W14" s="13">
        <v>3.5507023334503202E-2</v>
      </c>
      <c r="X14">
        <v>0.117771923542023</v>
      </c>
      <c r="Y14">
        <v>0.117771923542023</v>
      </c>
      <c r="Z14">
        <v>0</v>
      </c>
      <c r="AA14">
        <v>0.6</v>
      </c>
      <c r="AB14">
        <v>1</v>
      </c>
      <c r="AC14">
        <v>0.75</v>
      </c>
      <c r="AD14">
        <v>0.4</v>
      </c>
      <c r="AE14">
        <v>0.6</v>
      </c>
    </row>
    <row r="15" spans="1:31" s="1" customFormat="1" x14ac:dyDescent="0.15">
      <c r="A15" s="5">
        <v>763</v>
      </c>
      <c r="B15" s="1">
        <v>11</v>
      </c>
      <c r="C15" s="1">
        <v>9</v>
      </c>
      <c r="D15" s="1">
        <v>10</v>
      </c>
      <c r="E15" s="1">
        <v>10</v>
      </c>
      <c r="F15" s="1">
        <v>9</v>
      </c>
      <c r="G15" s="1">
        <v>1</v>
      </c>
      <c r="H15" s="1">
        <v>2</v>
      </c>
      <c r="I15" s="1">
        <v>8</v>
      </c>
      <c r="J15" s="1">
        <v>0.55000000000000004</v>
      </c>
      <c r="K15" s="1">
        <v>4.5292816162109402</v>
      </c>
      <c r="L15" s="1">
        <v>3.55020332336426</v>
      </c>
      <c r="M15" s="1">
        <v>3.1256103515625</v>
      </c>
      <c r="N15" s="1">
        <v>4.3646545410156197</v>
      </c>
      <c r="O15" s="1">
        <v>1</v>
      </c>
      <c r="P15" s="1">
        <v>1</v>
      </c>
      <c r="Q15" s="1">
        <v>8</v>
      </c>
      <c r="R15" s="14">
        <v>0.125</v>
      </c>
      <c r="S15" s="14">
        <f t="shared" si="0"/>
        <v>0.1</v>
      </c>
      <c r="T15" s="1">
        <v>1.1078014373779299</v>
      </c>
      <c r="U15" s="1">
        <v>1.0147686004638701</v>
      </c>
      <c r="V15" s="1">
        <v>0.96647834777831998</v>
      </c>
      <c r="W15" s="1">
        <v>4.8290252685546903E-2</v>
      </c>
      <c r="X15" s="1">
        <v>0.14132308959960899</v>
      </c>
      <c r="Y15" s="1">
        <v>0.14132308959960899</v>
      </c>
      <c r="Z15" s="1">
        <v>0.1</v>
      </c>
      <c r="AA15" s="1">
        <v>0.7</v>
      </c>
      <c r="AB15" s="1">
        <v>0.875</v>
      </c>
      <c r="AC15" s="1">
        <v>0.77777777777777801</v>
      </c>
      <c r="AD15" s="1">
        <v>0.3</v>
      </c>
      <c r="AE15" s="1">
        <v>0.6</v>
      </c>
    </row>
    <row r="16" spans="1:31" x14ac:dyDescent="0.15">
      <c r="A16" s="4">
        <v>64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5.4627857208251998</v>
      </c>
      <c r="L16" s="7">
        <v>3.6959381103515598</v>
      </c>
      <c r="M16">
        <v>1.8881301879882799</v>
      </c>
      <c r="N16">
        <v>6.5744819641113299</v>
      </c>
      <c r="O16">
        <v>2</v>
      </c>
      <c r="P16">
        <v>2</v>
      </c>
      <c r="Q16">
        <v>11</v>
      </c>
      <c r="R16" s="12">
        <v>0.18179999999999999</v>
      </c>
      <c r="S16" s="12">
        <f t="shared" si="0"/>
        <v>0.2</v>
      </c>
      <c r="T16">
        <v>1.57517433166504</v>
      </c>
      <c r="U16">
        <v>1.32281017303467</v>
      </c>
      <c r="V16">
        <v>1.3146400451660201</v>
      </c>
      <c r="W16" s="13">
        <v>8.1701278686523403E-3</v>
      </c>
      <c r="X16">
        <v>0.26053428649902299</v>
      </c>
      <c r="Y16">
        <v>0.26053428649902299</v>
      </c>
      <c r="Z16">
        <v>0.2</v>
      </c>
      <c r="AA16">
        <v>0.9</v>
      </c>
      <c r="AB16">
        <v>0.81818181818181801</v>
      </c>
      <c r="AC16">
        <v>0.85714285714285698</v>
      </c>
      <c r="AD16">
        <v>0.1</v>
      </c>
      <c r="AE16">
        <v>0.7</v>
      </c>
    </row>
    <row r="17" spans="1:31" x14ac:dyDescent="0.15">
      <c r="A17" s="4">
        <v>734</v>
      </c>
      <c r="B17">
        <v>11</v>
      </c>
      <c r="C17">
        <v>9</v>
      </c>
      <c r="D17">
        <v>10</v>
      </c>
      <c r="E17">
        <v>10</v>
      </c>
      <c r="F17">
        <v>8</v>
      </c>
      <c r="G17">
        <v>2</v>
      </c>
      <c r="H17">
        <v>3</v>
      </c>
      <c r="I17">
        <v>7</v>
      </c>
      <c r="J17">
        <v>0.55000000000000004</v>
      </c>
      <c r="K17">
        <v>6.0715999603271502</v>
      </c>
      <c r="L17" s="7">
        <v>3.69343185424805</v>
      </c>
      <c r="M17">
        <v>1.8959808349609399</v>
      </c>
      <c r="N17">
        <v>5.3594474792480504</v>
      </c>
      <c r="O17">
        <v>2</v>
      </c>
      <c r="P17">
        <v>2</v>
      </c>
      <c r="Q17">
        <v>10</v>
      </c>
      <c r="R17" s="12">
        <v>0.2</v>
      </c>
      <c r="S17" s="12">
        <f t="shared" si="0"/>
        <v>0.2</v>
      </c>
      <c r="T17">
        <v>1.5254936218261701</v>
      </c>
      <c r="U17">
        <v>1.3168016672134399</v>
      </c>
      <c r="V17">
        <v>1.3148458003997801</v>
      </c>
      <c r="W17" s="13">
        <v>1.9558668136596701E-3</v>
      </c>
      <c r="X17">
        <v>0.21064782142639199</v>
      </c>
      <c r="Y17">
        <v>0.21064782142639199</v>
      </c>
      <c r="Z17">
        <v>0.2</v>
      </c>
      <c r="AA17">
        <v>0.8</v>
      </c>
      <c r="AB17">
        <v>0.8</v>
      </c>
      <c r="AC17">
        <v>0.8</v>
      </c>
      <c r="AD17">
        <v>0.2</v>
      </c>
      <c r="AE17">
        <v>0.6</v>
      </c>
    </row>
    <row r="18" spans="1:31" x14ac:dyDescent="0.15">
      <c r="A18" s="4">
        <v>564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4.7226066589355504</v>
      </c>
      <c r="L18">
        <v>3.6247806549072301</v>
      </c>
      <c r="M18">
        <v>3.15287208557129</v>
      </c>
      <c r="N18">
        <v>4.8992538452148402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1.46780014038086</v>
      </c>
      <c r="U18">
        <v>1.33816337585449</v>
      </c>
      <c r="V18">
        <v>1.2184540033340401</v>
      </c>
      <c r="W18">
        <v>0.119709372520447</v>
      </c>
      <c r="X18">
        <v>0.24934613704681399</v>
      </c>
      <c r="Y18">
        <v>0.24934613704681399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293</v>
      </c>
      <c r="B19">
        <v>11</v>
      </c>
      <c r="C19">
        <v>9</v>
      </c>
      <c r="D19">
        <v>10</v>
      </c>
      <c r="E19">
        <v>10</v>
      </c>
      <c r="F19">
        <v>10</v>
      </c>
      <c r="G19">
        <v>0</v>
      </c>
      <c r="H19">
        <v>1</v>
      </c>
      <c r="I19">
        <v>9</v>
      </c>
      <c r="J19">
        <v>0.55000000000000004</v>
      </c>
      <c r="K19">
        <v>4.5278244018554696</v>
      </c>
      <c r="L19" s="7">
        <v>3.6683940887451199</v>
      </c>
      <c r="M19">
        <v>3.72488212585449</v>
      </c>
      <c r="N19">
        <v>8.6570835113525408</v>
      </c>
      <c r="O19">
        <v>1</v>
      </c>
      <c r="P19">
        <v>1</v>
      </c>
      <c r="Q19">
        <v>9</v>
      </c>
      <c r="R19" s="12">
        <v>0.1111</v>
      </c>
      <c r="S19" s="12">
        <f t="shared" si="0"/>
        <v>0.1</v>
      </c>
      <c r="T19">
        <v>1.3983211517334</v>
      </c>
      <c r="U19">
        <v>1.10500907897949</v>
      </c>
      <c r="V19">
        <v>1.1644757986068699</v>
      </c>
      <c r="W19" s="13">
        <v>5.9466719627380399E-2</v>
      </c>
      <c r="X19">
        <v>0.23384535312652599</v>
      </c>
      <c r="Y19">
        <v>0.23384535312652599</v>
      </c>
      <c r="Z19">
        <v>0.1</v>
      </c>
      <c r="AA19">
        <v>0.8</v>
      </c>
      <c r="AB19">
        <v>0.88888888888888895</v>
      </c>
      <c r="AC19">
        <v>0.84210526315789502</v>
      </c>
      <c r="AD19">
        <v>0.2</v>
      </c>
      <c r="AE19">
        <v>0.7</v>
      </c>
    </row>
    <row r="20" spans="1:31" x14ac:dyDescent="0.15">
      <c r="A20" s="4">
        <v>208</v>
      </c>
      <c r="B20">
        <v>11</v>
      </c>
      <c r="C20">
        <v>9</v>
      </c>
      <c r="D20">
        <v>10</v>
      </c>
      <c r="E20">
        <v>10</v>
      </c>
      <c r="F20">
        <v>9</v>
      </c>
      <c r="G20">
        <v>1</v>
      </c>
      <c r="H20">
        <v>2</v>
      </c>
      <c r="I20">
        <v>8</v>
      </c>
      <c r="J20">
        <v>0.55000000000000004</v>
      </c>
      <c r="K20">
        <v>4.44399070739746</v>
      </c>
      <c r="L20">
        <v>3.6313095092773402</v>
      </c>
      <c r="M20">
        <v>4.6402816772460902</v>
      </c>
      <c r="N20">
        <v>5.3246231079101598</v>
      </c>
      <c r="O20">
        <v>0</v>
      </c>
      <c r="P20">
        <v>0</v>
      </c>
      <c r="Q20">
        <v>9</v>
      </c>
      <c r="R20" s="12">
        <v>0</v>
      </c>
      <c r="S20" s="12">
        <f t="shared" si="0"/>
        <v>0</v>
      </c>
      <c r="T20">
        <v>1.1326980590820299</v>
      </c>
      <c r="U20">
        <v>1.04719161987305</v>
      </c>
      <c r="V20">
        <v>0.97520506381988503</v>
      </c>
      <c r="W20">
        <v>7.1986556053161593E-2</v>
      </c>
      <c r="X20">
        <v>0.157492995262146</v>
      </c>
      <c r="Y20">
        <v>0.157492995262146</v>
      </c>
      <c r="Z20">
        <v>0</v>
      </c>
      <c r="AA20">
        <v>0.9</v>
      </c>
      <c r="AB20">
        <v>1</v>
      </c>
      <c r="AC20">
        <v>0.94736842105263197</v>
      </c>
      <c r="AD20">
        <v>0.1</v>
      </c>
      <c r="AE20">
        <v>0.9</v>
      </c>
    </row>
    <row r="21" spans="1:31" x14ac:dyDescent="0.15">
      <c r="A21" s="4">
        <v>640</v>
      </c>
      <c r="B21">
        <v>12</v>
      </c>
      <c r="C21">
        <v>8</v>
      </c>
      <c r="D21">
        <v>10</v>
      </c>
      <c r="E21">
        <v>10</v>
      </c>
      <c r="F21">
        <v>9</v>
      </c>
      <c r="G21">
        <v>1</v>
      </c>
      <c r="H21">
        <v>3</v>
      </c>
      <c r="I21">
        <v>7</v>
      </c>
      <c r="J21">
        <v>0.6</v>
      </c>
      <c r="K21">
        <v>4.4995250701904297</v>
      </c>
      <c r="L21">
        <v>3.63466072082519</v>
      </c>
      <c r="M21">
        <v>3.8506717681884801</v>
      </c>
      <c r="N21">
        <v>3.1914710998535201</v>
      </c>
      <c r="O21">
        <v>0</v>
      </c>
      <c r="P21">
        <v>0</v>
      </c>
      <c r="Q21">
        <v>6</v>
      </c>
      <c r="R21" s="12">
        <v>0</v>
      </c>
      <c r="S21" s="12">
        <f t="shared" si="0"/>
        <v>0</v>
      </c>
      <c r="T21">
        <v>1.1057205200195299</v>
      </c>
      <c r="U21">
        <v>1.0870399475097701</v>
      </c>
      <c r="V21">
        <v>0.94560891389846802</v>
      </c>
      <c r="W21">
        <v>0.141431033611298</v>
      </c>
      <c r="X21">
        <v>0.16011160612106301</v>
      </c>
      <c r="Y21">
        <v>0.16011160612106301</v>
      </c>
      <c r="Z21">
        <v>0</v>
      </c>
      <c r="AA21">
        <v>0.6</v>
      </c>
      <c r="AB21">
        <v>1</v>
      </c>
      <c r="AC21">
        <v>0.75</v>
      </c>
      <c r="AD21">
        <v>0.4</v>
      </c>
      <c r="AE21">
        <v>0.6</v>
      </c>
    </row>
    <row r="22" spans="1:31" x14ac:dyDescent="0.15">
      <c r="A22" s="4">
        <v>603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4.3765792846679696</v>
      </c>
      <c r="L22">
        <v>3.6355686187744101</v>
      </c>
      <c r="M22">
        <v>3.9231529235839799</v>
      </c>
      <c r="N22">
        <v>2.8808670043945299</v>
      </c>
      <c r="O22">
        <v>0</v>
      </c>
      <c r="P22">
        <v>0</v>
      </c>
      <c r="Q22">
        <v>7</v>
      </c>
      <c r="R22" s="12">
        <v>0</v>
      </c>
      <c r="S22" s="12">
        <f t="shared" si="0"/>
        <v>0</v>
      </c>
      <c r="T22">
        <v>1.3274383544921899</v>
      </c>
      <c r="U22">
        <v>1.3228759765625</v>
      </c>
      <c r="V22">
        <v>1.12683546543121</v>
      </c>
      <c r="W22">
        <v>0.19604051113128701</v>
      </c>
      <c r="X22">
        <v>0.20060288906097401</v>
      </c>
      <c r="Y22">
        <v>0.20060288906097401</v>
      </c>
      <c r="Z22">
        <v>0</v>
      </c>
      <c r="AA22">
        <v>0.7</v>
      </c>
      <c r="AB22">
        <v>1</v>
      </c>
      <c r="AC22">
        <v>0.82352941176470595</v>
      </c>
      <c r="AD22">
        <v>0.3</v>
      </c>
      <c r="AE22">
        <v>0.7</v>
      </c>
    </row>
    <row r="23" spans="1:31" x14ac:dyDescent="0.15">
      <c r="A23" s="4">
        <v>4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5.3502464294433603</v>
      </c>
      <c r="L23" s="7">
        <v>3.7187023162841801</v>
      </c>
      <c r="M23">
        <v>2.52266120910644</v>
      </c>
      <c r="N23">
        <v>6.6626472473144496</v>
      </c>
      <c r="O23">
        <v>2</v>
      </c>
      <c r="P23">
        <v>2</v>
      </c>
      <c r="Q23">
        <v>11</v>
      </c>
      <c r="R23" s="12">
        <v>0.18179999999999999</v>
      </c>
      <c r="S23" s="12">
        <f t="shared" si="0"/>
        <v>0.2</v>
      </c>
      <c r="T23">
        <v>1.5006961822509799</v>
      </c>
      <c r="U23">
        <v>1.27388763427734</v>
      </c>
      <c r="V23">
        <v>1.25015091896057</v>
      </c>
      <c r="W23" s="13">
        <v>2.3736715316772499E-2</v>
      </c>
      <c r="X23">
        <v>0.250545263290405</v>
      </c>
      <c r="Y23">
        <v>0.250545263290405</v>
      </c>
      <c r="Z23">
        <v>0.2</v>
      </c>
      <c r="AA23">
        <v>0.9</v>
      </c>
      <c r="AB23">
        <v>0.81818181818181801</v>
      </c>
      <c r="AC23">
        <v>0.85714285714285698</v>
      </c>
      <c r="AD23">
        <v>0.1</v>
      </c>
      <c r="AE23">
        <v>0.7</v>
      </c>
    </row>
    <row r="24" spans="1:31" x14ac:dyDescent="0.15">
      <c r="A24" s="4">
        <v>152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5.5993576049804696</v>
      </c>
      <c r="L24">
        <v>3.6364974975585902</v>
      </c>
      <c r="M24">
        <v>1.6844596862793</v>
      </c>
      <c r="N24">
        <v>7.3742637634277299</v>
      </c>
      <c r="O24">
        <v>2</v>
      </c>
      <c r="P24">
        <v>2</v>
      </c>
      <c r="Q24">
        <v>10</v>
      </c>
      <c r="R24" s="12">
        <v>0.2</v>
      </c>
      <c r="S24" s="12">
        <f t="shared" si="0"/>
        <v>0.2</v>
      </c>
      <c r="T24">
        <v>1.6485748291015601</v>
      </c>
      <c r="U24">
        <v>1.3502063751220701</v>
      </c>
      <c r="V24">
        <v>1.3904880285263099</v>
      </c>
      <c r="W24">
        <v>4.0281653404235798E-2</v>
      </c>
      <c r="X24">
        <v>0.25808680057525601</v>
      </c>
      <c r="Y24">
        <v>0.25808680057525601</v>
      </c>
      <c r="Z24">
        <v>0.2</v>
      </c>
      <c r="AA24">
        <v>0.8</v>
      </c>
      <c r="AB24">
        <v>0.8</v>
      </c>
      <c r="AC24">
        <v>0.8</v>
      </c>
      <c r="AD24">
        <v>0.2</v>
      </c>
      <c r="AE24">
        <v>0.6</v>
      </c>
    </row>
    <row r="25" spans="1:31" s="7" customFormat="1" x14ac:dyDescent="0.15">
      <c r="A25" s="24">
        <v>787</v>
      </c>
      <c r="B25" s="7">
        <v>11</v>
      </c>
      <c r="C25" s="7">
        <v>9</v>
      </c>
      <c r="D25" s="7">
        <v>10</v>
      </c>
      <c r="E25" s="7">
        <v>10</v>
      </c>
      <c r="F25" s="7">
        <v>10</v>
      </c>
      <c r="G25" s="7">
        <v>0</v>
      </c>
      <c r="H25" s="7">
        <v>1</v>
      </c>
      <c r="I25" s="7">
        <v>9</v>
      </c>
      <c r="J25" s="7">
        <v>0.55000000000000004</v>
      </c>
      <c r="K25" s="7">
        <v>3.9055423736572301</v>
      </c>
      <c r="L25" s="7">
        <v>3.6385574340820299</v>
      </c>
      <c r="M25" s="7">
        <v>7.54058837890625</v>
      </c>
      <c r="N25" s="7">
        <v>7.0054244995117196</v>
      </c>
      <c r="O25" s="7">
        <v>0</v>
      </c>
      <c r="P25" s="7">
        <v>0</v>
      </c>
      <c r="Q25" s="7">
        <v>3</v>
      </c>
      <c r="R25" s="26">
        <v>0</v>
      </c>
      <c r="S25" s="26">
        <f t="shared" si="0"/>
        <v>0</v>
      </c>
      <c r="T25" s="7">
        <v>0.93784523010253895</v>
      </c>
      <c r="U25" s="7">
        <v>0.95177268981933605</v>
      </c>
      <c r="V25" s="7">
        <v>0.82268255949020397</v>
      </c>
      <c r="W25" s="7">
        <v>0.129090130329132</v>
      </c>
      <c r="X25" s="7">
        <v>0.115162670612335</v>
      </c>
      <c r="Y25" s="7">
        <v>0.115162670612335</v>
      </c>
      <c r="Z25" s="7">
        <v>0</v>
      </c>
      <c r="AA25" s="7">
        <v>0.3</v>
      </c>
      <c r="AB25" s="7">
        <v>1</v>
      </c>
      <c r="AC25" s="7">
        <v>0.46153846153846201</v>
      </c>
      <c r="AD25" s="7">
        <v>0.7</v>
      </c>
      <c r="AE25" s="7">
        <v>0.3</v>
      </c>
    </row>
    <row r="26" spans="1:31" x14ac:dyDescent="0.15">
      <c r="A26" s="4">
        <v>549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4.0262298583984402</v>
      </c>
      <c r="L26">
        <v>3.7699832916259801</v>
      </c>
      <c r="M26">
        <v>5.9156455993652299</v>
      </c>
      <c r="N26">
        <v>3.9633140563964799</v>
      </c>
      <c r="O26">
        <v>0</v>
      </c>
      <c r="P26">
        <v>0</v>
      </c>
      <c r="Q26">
        <v>6</v>
      </c>
      <c r="R26" s="12">
        <v>0</v>
      </c>
      <c r="S26" s="12">
        <f t="shared" si="0"/>
        <v>0</v>
      </c>
      <c r="T26">
        <v>1.0845794677734399</v>
      </c>
      <c r="U26">
        <v>1.1104812622070299</v>
      </c>
      <c r="V26">
        <v>0.92453879117965698</v>
      </c>
      <c r="W26">
        <v>0.18594247102737399</v>
      </c>
      <c r="X26">
        <v>0.16004067659377999</v>
      </c>
      <c r="Y26">
        <v>0.16004067659377999</v>
      </c>
      <c r="Z26">
        <v>0</v>
      </c>
      <c r="AA26">
        <v>0.6</v>
      </c>
      <c r="AB26">
        <v>1</v>
      </c>
      <c r="AC26">
        <v>0.75</v>
      </c>
      <c r="AD26">
        <v>0.4</v>
      </c>
      <c r="AE26">
        <v>0.6</v>
      </c>
    </row>
    <row r="27" spans="1:31" x14ac:dyDescent="0.15">
      <c r="A27" s="4">
        <v>403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5.3907146453857404</v>
      </c>
      <c r="L27">
        <v>3.7733058929443399</v>
      </c>
      <c r="M27">
        <v>3.1050682067871098</v>
      </c>
      <c r="N27">
        <v>4.4367408752441397</v>
      </c>
      <c r="O27">
        <v>1</v>
      </c>
      <c r="P27">
        <v>1</v>
      </c>
      <c r="Q27">
        <v>8</v>
      </c>
      <c r="R27" s="12">
        <v>0.125</v>
      </c>
      <c r="S27" s="12">
        <f t="shared" si="0"/>
        <v>0.1</v>
      </c>
      <c r="T27">
        <v>1.76248931884766</v>
      </c>
      <c r="U27">
        <v>1.6324952840805</v>
      </c>
      <c r="V27">
        <v>1.46122717857361</v>
      </c>
      <c r="W27">
        <v>0.171268105506897</v>
      </c>
      <c r="X27">
        <v>0.30126214027404802</v>
      </c>
      <c r="Y27">
        <v>0.30126214027404802</v>
      </c>
      <c r="Z27">
        <v>0.1</v>
      </c>
      <c r="AA27">
        <v>0.7</v>
      </c>
      <c r="AB27">
        <v>0.875</v>
      </c>
      <c r="AC27">
        <v>0.77777777777777801</v>
      </c>
      <c r="AD27">
        <v>0.3</v>
      </c>
      <c r="AE27">
        <v>0.6</v>
      </c>
    </row>
    <row r="28" spans="1:31" x14ac:dyDescent="0.15">
      <c r="A28" s="4">
        <v>209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4.6168327331543004</v>
      </c>
      <c r="L28">
        <v>3.7737503051757799</v>
      </c>
      <c r="M28">
        <v>4.7103729248046902</v>
      </c>
      <c r="N28">
        <v>5.3862018585205096</v>
      </c>
      <c r="O28">
        <v>0</v>
      </c>
      <c r="P28">
        <v>0</v>
      </c>
      <c r="Q28">
        <v>6</v>
      </c>
      <c r="R28" s="12">
        <v>0</v>
      </c>
      <c r="S28" s="12">
        <f t="shared" si="0"/>
        <v>0</v>
      </c>
      <c r="T28">
        <v>1.08429527282715</v>
      </c>
      <c r="U28">
        <v>1.06140041351318</v>
      </c>
      <c r="V28">
        <v>0.93168032169341997</v>
      </c>
      <c r="W28">
        <v>0.12972009181976299</v>
      </c>
      <c r="X28">
        <v>0.152614951133728</v>
      </c>
      <c r="Y28">
        <v>0.152614951133728</v>
      </c>
      <c r="Z28">
        <v>0</v>
      </c>
      <c r="AA28">
        <v>0.6</v>
      </c>
      <c r="AB28">
        <v>1</v>
      </c>
      <c r="AC28">
        <v>0.75</v>
      </c>
      <c r="AD28">
        <v>0.4</v>
      </c>
      <c r="AE28">
        <v>0.6</v>
      </c>
    </row>
    <row r="29" spans="1:31" x14ac:dyDescent="0.15">
      <c r="A29" s="4">
        <v>291</v>
      </c>
      <c r="B29">
        <v>13</v>
      </c>
      <c r="C29">
        <v>7</v>
      </c>
      <c r="D29">
        <v>10</v>
      </c>
      <c r="E29">
        <v>10</v>
      </c>
      <c r="F29">
        <v>10</v>
      </c>
      <c r="G29">
        <v>0</v>
      </c>
      <c r="H29">
        <v>3</v>
      </c>
      <c r="I29">
        <v>7</v>
      </c>
      <c r="J29">
        <v>0.65</v>
      </c>
      <c r="K29">
        <v>4.8824920654296902</v>
      </c>
      <c r="L29">
        <v>3.77519607543945</v>
      </c>
      <c r="M29">
        <v>4.3764133453369096</v>
      </c>
      <c r="N29">
        <v>4.5498695373535201</v>
      </c>
      <c r="O29">
        <v>0</v>
      </c>
      <c r="P29">
        <v>0</v>
      </c>
      <c r="Q29">
        <v>9</v>
      </c>
      <c r="R29" s="12">
        <v>0</v>
      </c>
      <c r="S29" s="12">
        <f t="shared" si="0"/>
        <v>0</v>
      </c>
      <c r="T29">
        <v>1.47042465209961</v>
      </c>
      <c r="U29">
        <v>1.3982836008071899</v>
      </c>
      <c r="V29">
        <v>1.2327572107315099</v>
      </c>
      <c r="W29">
        <v>0.16552639007568401</v>
      </c>
      <c r="X29">
        <v>0.237667441368103</v>
      </c>
      <c r="Y29">
        <v>0.237667441368103</v>
      </c>
      <c r="Z29">
        <v>0</v>
      </c>
      <c r="AA29">
        <v>0.9</v>
      </c>
      <c r="AB29">
        <v>1</v>
      </c>
      <c r="AC29">
        <v>0.94736842105263197</v>
      </c>
      <c r="AD29">
        <v>0.1</v>
      </c>
      <c r="AE29">
        <v>0.9</v>
      </c>
    </row>
    <row r="30" spans="1:31" x14ac:dyDescent="0.15">
      <c r="A30" s="4">
        <v>209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4.6168327331543004</v>
      </c>
      <c r="L30" s="7">
        <v>3.7737503051757799</v>
      </c>
      <c r="M30">
        <v>4.7103729248046902</v>
      </c>
      <c r="N30">
        <v>5.3862018585205096</v>
      </c>
      <c r="O30">
        <v>0</v>
      </c>
      <c r="P30">
        <v>0</v>
      </c>
      <c r="Q30">
        <v>6</v>
      </c>
      <c r="R30" s="12">
        <v>0</v>
      </c>
      <c r="S30" s="12">
        <f t="shared" si="0"/>
        <v>0</v>
      </c>
      <c r="T30">
        <v>1.08429527282715</v>
      </c>
      <c r="U30">
        <v>1.06140041351318</v>
      </c>
      <c r="V30">
        <v>0.93168032169341997</v>
      </c>
      <c r="W30" s="13">
        <v>0.12972009181976299</v>
      </c>
      <c r="X30">
        <v>0.152614951133728</v>
      </c>
      <c r="Y30">
        <v>0.152614951133728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x14ac:dyDescent="0.15">
      <c r="A31" s="4">
        <v>291</v>
      </c>
      <c r="B31">
        <v>13</v>
      </c>
      <c r="C31">
        <v>7</v>
      </c>
      <c r="D31">
        <v>10</v>
      </c>
      <c r="E31">
        <v>10</v>
      </c>
      <c r="F31">
        <v>10</v>
      </c>
      <c r="G31">
        <v>0</v>
      </c>
      <c r="H31">
        <v>3</v>
      </c>
      <c r="I31">
        <v>7</v>
      </c>
      <c r="J31">
        <v>0.65</v>
      </c>
      <c r="K31">
        <v>4.8824920654296902</v>
      </c>
      <c r="L31" s="7">
        <v>3.77519607543945</v>
      </c>
      <c r="M31">
        <v>4.3764133453369096</v>
      </c>
      <c r="N31">
        <v>4.5498695373535201</v>
      </c>
      <c r="O31">
        <v>0</v>
      </c>
      <c r="P31">
        <v>0</v>
      </c>
      <c r="Q31">
        <v>9</v>
      </c>
      <c r="R31" s="12">
        <v>0</v>
      </c>
      <c r="S31" s="12">
        <f t="shared" si="0"/>
        <v>0</v>
      </c>
      <c r="T31">
        <v>1.47042465209961</v>
      </c>
      <c r="U31">
        <v>1.3982836008071899</v>
      </c>
      <c r="V31">
        <v>1.2327572107315099</v>
      </c>
      <c r="W31" s="13">
        <v>0.16552639007568401</v>
      </c>
      <c r="X31">
        <v>0.237667441368103</v>
      </c>
      <c r="Y31">
        <v>0.237667441368103</v>
      </c>
      <c r="Z31">
        <v>0</v>
      </c>
      <c r="AA31">
        <v>0.9</v>
      </c>
      <c r="AB31">
        <v>1</v>
      </c>
      <c r="AC31">
        <v>0.94736842105263197</v>
      </c>
      <c r="AD31">
        <v>0.1</v>
      </c>
      <c r="AE31">
        <v>0.9</v>
      </c>
    </row>
    <row r="32" spans="1:31" x14ac:dyDescent="0.15">
      <c r="A32" s="4">
        <v>219</v>
      </c>
      <c r="B32">
        <v>11</v>
      </c>
      <c r="C32">
        <v>9</v>
      </c>
      <c r="D32">
        <v>10</v>
      </c>
      <c r="E32">
        <v>10</v>
      </c>
      <c r="F32">
        <v>9</v>
      </c>
      <c r="G32">
        <v>1</v>
      </c>
      <c r="H32">
        <v>2</v>
      </c>
      <c r="I32">
        <v>8</v>
      </c>
      <c r="J32">
        <v>0.55000000000000004</v>
      </c>
      <c r="K32">
        <v>4.9346370697021502</v>
      </c>
      <c r="L32" s="7">
        <v>3.80702781677246</v>
      </c>
      <c r="M32">
        <v>3.3513870239257799</v>
      </c>
      <c r="N32">
        <v>5.0685138702392596</v>
      </c>
      <c r="O32">
        <v>1</v>
      </c>
      <c r="P32">
        <v>1</v>
      </c>
      <c r="Q32">
        <v>9</v>
      </c>
      <c r="R32" s="12">
        <v>0.1111</v>
      </c>
      <c r="S32" s="12">
        <f t="shared" si="0"/>
        <v>0.1</v>
      </c>
      <c r="T32">
        <v>1.2638092041015601</v>
      </c>
      <c r="U32">
        <v>1.1397790908813501</v>
      </c>
      <c r="V32">
        <v>1.0644012689590401</v>
      </c>
      <c r="W32" s="13">
        <v>7.5377821922302204E-2</v>
      </c>
      <c r="X32">
        <v>0.19940793514251701</v>
      </c>
      <c r="Y32">
        <v>0.19940793514251701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569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>
        <v>4.7960128784179696</v>
      </c>
      <c r="L33">
        <v>3.7810802459716801</v>
      </c>
      <c r="M33">
        <v>4.1834030151367196</v>
      </c>
      <c r="N33">
        <v>2.83451271057129</v>
      </c>
      <c r="O33">
        <v>0</v>
      </c>
      <c r="P33">
        <v>0</v>
      </c>
      <c r="Q33">
        <v>7</v>
      </c>
      <c r="R33" s="12">
        <v>0</v>
      </c>
      <c r="S33" s="12">
        <f t="shared" si="0"/>
        <v>0</v>
      </c>
      <c r="T33">
        <v>1.24053955078125</v>
      </c>
      <c r="U33">
        <v>1.2329406738281199</v>
      </c>
      <c r="V33">
        <v>1.06513047218323</v>
      </c>
      <c r="W33">
        <v>0.16781020164489699</v>
      </c>
      <c r="X33">
        <v>0.17540907859802199</v>
      </c>
      <c r="Y33">
        <v>0.17540907859802199</v>
      </c>
      <c r="Z33">
        <v>0</v>
      </c>
      <c r="AA33">
        <v>0.7</v>
      </c>
      <c r="AB33">
        <v>1</v>
      </c>
      <c r="AC33">
        <v>0.82352941176470595</v>
      </c>
      <c r="AD33">
        <v>0.3</v>
      </c>
      <c r="AE33">
        <v>0.7</v>
      </c>
    </row>
    <row r="34" spans="1:31" x14ac:dyDescent="0.15">
      <c r="A34" s="4">
        <v>901</v>
      </c>
      <c r="B34">
        <v>11</v>
      </c>
      <c r="C34">
        <v>9</v>
      </c>
      <c r="D34">
        <v>10</v>
      </c>
      <c r="E34">
        <v>10</v>
      </c>
      <c r="F34">
        <v>9</v>
      </c>
      <c r="G34">
        <v>1</v>
      </c>
      <c r="H34">
        <v>2</v>
      </c>
      <c r="I34">
        <v>8</v>
      </c>
      <c r="J34">
        <v>0.55000000000000004</v>
      </c>
      <c r="K34">
        <v>4.8135433197021502</v>
      </c>
      <c r="L34">
        <v>3.7840099334716801</v>
      </c>
      <c r="M34">
        <v>2.9343147277832</v>
      </c>
      <c r="N34">
        <v>4.0855464935302699</v>
      </c>
      <c r="O34">
        <v>1</v>
      </c>
      <c r="P34">
        <v>1</v>
      </c>
      <c r="Q34">
        <v>5</v>
      </c>
      <c r="R34" s="12">
        <v>0.2</v>
      </c>
      <c r="S34" s="12">
        <f t="shared" ref="S34:S55" si="1">O34/E34</f>
        <v>0.1</v>
      </c>
      <c r="T34">
        <v>1.16604423522949</v>
      </c>
      <c r="U34">
        <v>1.0641937255859399</v>
      </c>
      <c r="V34">
        <v>1.01794397830963</v>
      </c>
      <c r="W34">
        <v>4.6249747276306201E-2</v>
      </c>
      <c r="X34">
        <v>0.14810025691986101</v>
      </c>
      <c r="Y34">
        <v>0.14810025691986101</v>
      </c>
      <c r="Z34">
        <v>0.1</v>
      </c>
      <c r="AA34">
        <v>0.4</v>
      </c>
      <c r="AB34">
        <v>0.8</v>
      </c>
      <c r="AC34">
        <v>0.53333333333333299</v>
      </c>
      <c r="AD34">
        <v>0.6</v>
      </c>
      <c r="AE34">
        <v>0.3</v>
      </c>
    </row>
    <row r="35" spans="1:31" x14ac:dyDescent="0.15">
      <c r="A35" s="4">
        <v>985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5.2113685607910201</v>
      </c>
      <c r="L35">
        <v>3.7853221893310498</v>
      </c>
      <c r="M35">
        <v>3.0722961425781201</v>
      </c>
      <c r="N35">
        <v>3.7348823547363299</v>
      </c>
      <c r="O35">
        <v>1</v>
      </c>
      <c r="P35">
        <v>1</v>
      </c>
      <c r="Q35">
        <v>10</v>
      </c>
      <c r="R35" s="12">
        <v>0.1</v>
      </c>
      <c r="S35" s="12">
        <f t="shared" si="1"/>
        <v>0.1</v>
      </c>
      <c r="T35">
        <v>1.55074691772461</v>
      </c>
      <c r="U35">
        <v>1.47884237766266</v>
      </c>
      <c r="V35">
        <v>1.2886216640472401</v>
      </c>
      <c r="W35">
        <v>0.19022071361541801</v>
      </c>
      <c r="X35">
        <v>0.262125253677368</v>
      </c>
      <c r="Y35">
        <v>0.262125253677368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403</v>
      </c>
      <c r="B36">
        <v>13</v>
      </c>
      <c r="C36">
        <v>7</v>
      </c>
      <c r="D36">
        <v>10</v>
      </c>
      <c r="E36">
        <v>10</v>
      </c>
      <c r="F36">
        <v>10</v>
      </c>
      <c r="G36">
        <v>0</v>
      </c>
      <c r="H36">
        <v>3</v>
      </c>
      <c r="I36">
        <v>7</v>
      </c>
      <c r="J36">
        <v>0.65</v>
      </c>
      <c r="K36">
        <v>5.3907146453857404</v>
      </c>
      <c r="L36" s="7">
        <v>3.7733058929443399</v>
      </c>
      <c r="M36">
        <v>3.1050682067871098</v>
      </c>
      <c r="N36">
        <v>4.4367408752441397</v>
      </c>
      <c r="O36">
        <v>1</v>
      </c>
      <c r="P36">
        <v>1</v>
      </c>
      <c r="Q36">
        <v>8</v>
      </c>
      <c r="R36" s="12">
        <v>0.125</v>
      </c>
      <c r="S36" s="12">
        <f t="shared" si="1"/>
        <v>0.1</v>
      </c>
      <c r="T36">
        <v>1.76248931884766</v>
      </c>
      <c r="U36">
        <v>1.6324952840805</v>
      </c>
      <c r="V36">
        <v>1.46122717857361</v>
      </c>
      <c r="W36" s="13">
        <v>0.171268105506897</v>
      </c>
      <c r="X36">
        <v>0.30126214027404802</v>
      </c>
      <c r="Y36">
        <v>0.30126214027404802</v>
      </c>
      <c r="Z36">
        <v>0.1</v>
      </c>
      <c r="AA36">
        <v>0.7</v>
      </c>
      <c r="AB36">
        <v>0.875</v>
      </c>
      <c r="AC36">
        <v>0.77777777777777801</v>
      </c>
      <c r="AD36">
        <v>0.3</v>
      </c>
      <c r="AE36">
        <v>0.6</v>
      </c>
    </row>
    <row r="37" spans="1:31" s="7" customFormat="1" x14ac:dyDescent="0.15">
      <c r="A37" s="24">
        <v>749</v>
      </c>
      <c r="B37" s="7">
        <v>13</v>
      </c>
      <c r="C37" s="7">
        <v>7</v>
      </c>
      <c r="D37" s="7">
        <v>10</v>
      </c>
      <c r="E37" s="7">
        <v>10</v>
      </c>
      <c r="F37" s="7">
        <v>10</v>
      </c>
      <c r="G37" s="7">
        <v>0</v>
      </c>
      <c r="H37" s="7">
        <v>3</v>
      </c>
      <c r="I37" s="7">
        <v>7</v>
      </c>
      <c r="J37" s="7">
        <v>0.65</v>
      </c>
      <c r="K37" s="7">
        <v>5.1232128143310502</v>
      </c>
      <c r="L37" s="7">
        <v>3.7932109832763699</v>
      </c>
      <c r="M37" s="7">
        <v>4.0382423400878897</v>
      </c>
      <c r="N37" s="7">
        <v>4.7833881378173801</v>
      </c>
      <c r="O37" s="7">
        <v>0</v>
      </c>
      <c r="P37" s="7">
        <v>0</v>
      </c>
      <c r="Q37" s="7">
        <v>7</v>
      </c>
      <c r="R37" s="26">
        <v>0</v>
      </c>
      <c r="S37" s="26">
        <f t="shared" si="1"/>
        <v>0</v>
      </c>
      <c r="T37" s="7">
        <v>1.538818359375</v>
      </c>
      <c r="U37" s="7">
        <v>1.44560050964355</v>
      </c>
      <c r="V37" s="7">
        <v>1.2970840930938701</v>
      </c>
      <c r="W37" s="7">
        <v>0.14851641654968301</v>
      </c>
      <c r="X37" s="7">
        <v>0.24173426628112801</v>
      </c>
      <c r="Y37" s="7">
        <v>0.24173426628112801</v>
      </c>
      <c r="Z37" s="7">
        <v>0</v>
      </c>
      <c r="AA37" s="7">
        <v>0.7</v>
      </c>
      <c r="AB37" s="7">
        <v>1</v>
      </c>
      <c r="AC37" s="7">
        <v>0.82352941176470595</v>
      </c>
      <c r="AD37" s="7">
        <v>0.3</v>
      </c>
      <c r="AE37" s="7">
        <v>0.7</v>
      </c>
    </row>
    <row r="38" spans="1:31" x14ac:dyDescent="0.15">
      <c r="A38" s="4">
        <v>350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4.8187522888183603</v>
      </c>
      <c r="L38" s="7">
        <v>3.9331512451171902</v>
      </c>
      <c r="M38">
        <v>4.1135559082031197</v>
      </c>
      <c r="N38">
        <v>4.6535282135009801</v>
      </c>
      <c r="O38">
        <v>0</v>
      </c>
      <c r="P38">
        <v>0</v>
      </c>
      <c r="Q38">
        <v>6</v>
      </c>
      <c r="R38" s="12">
        <v>0</v>
      </c>
      <c r="S38" s="12">
        <f t="shared" si="1"/>
        <v>0</v>
      </c>
      <c r="T38">
        <v>1.26987648010254</v>
      </c>
      <c r="U38">
        <v>1.2440757751464799</v>
      </c>
      <c r="V38">
        <v>1.10476839542389</v>
      </c>
      <c r="W38" s="13">
        <v>0.13930737972259499</v>
      </c>
      <c r="X38">
        <v>0.16510808467865001</v>
      </c>
      <c r="Y38">
        <v>0.16510808467865001</v>
      </c>
      <c r="Z38">
        <v>0</v>
      </c>
      <c r="AA38">
        <v>0.6</v>
      </c>
      <c r="AB38">
        <v>1</v>
      </c>
      <c r="AC38">
        <v>0.75</v>
      </c>
      <c r="AD38">
        <v>0.4</v>
      </c>
      <c r="AE38">
        <v>0.6</v>
      </c>
    </row>
    <row r="39" spans="1:31" x14ac:dyDescent="0.15">
      <c r="A39" s="4">
        <v>95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4.5232810974121103</v>
      </c>
      <c r="L39" s="7">
        <v>3.9380798339843701</v>
      </c>
      <c r="M39">
        <v>6.0712623596191397</v>
      </c>
      <c r="N39">
        <v>8.2221889495849592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1.2241744995117201</v>
      </c>
      <c r="U39">
        <v>1.08559799194336</v>
      </c>
      <c r="V39">
        <v>1.02067494392395</v>
      </c>
      <c r="W39" s="13">
        <v>6.4923048019409194E-2</v>
      </c>
      <c r="X39">
        <v>0.203499555587769</v>
      </c>
      <c r="Y39">
        <v>0.203499555587769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233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5.2728767395019496</v>
      </c>
      <c r="L40" s="7">
        <v>3.9398574829101598</v>
      </c>
      <c r="M40">
        <v>3.7976055145263699</v>
      </c>
      <c r="N40">
        <v>6.48728370666504</v>
      </c>
      <c r="O40">
        <v>0</v>
      </c>
      <c r="P40">
        <v>0</v>
      </c>
      <c r="Q40">
        <v>7</v>
      </c>
      <c r="R40" s="12">
        <v>0</v>
      </c>
      <c r="S40" s="12">
        <f t="shared" si="1"/>
        <v>0</v>
      </c>
      <c r="T40">
        <v>1.3574104309082</v>
      </c>
      <c r="U40">
        <v>1.2056035995483401</v>
      </c>
      <c r="V40">
        <v>1.1285890340805</v>
      </c>
      <c r="W40" s="13">
        <v>7.70145654678345E-2</v>
      </c>
      <c r="X40">
        <v>0.228821396827698</v>
      </c>
      <c r="Y40">
        <v>0.228821396827698</v>
      </c>
      <c r="Z40">
        <v>0</v>
      </c>
      <c r="AA40">
        <v>0.7</v>
      </c>
      <c r="AB40">
        <v>1</v>
      </c>
      <c r="AC40">
        <v>0.82352941176470595</v>
      </c>
      <c r="AD40">
        <v>0.3</v>
      </c>
      <c r="AE40">
        <v>0.7</v>
      </c>
    </row>
    <row r="41" spans="1:31" x14ac:dyDescent="0.15">
      <c r="A41" s="4">
        <v>714</v>
      </c>
      <c r="B41">
        <v>11</v>
      </c>
      <c r="C41">
        <v>9</v>
      </c>
      <c r="D41">
        <v>10</v>
      </c>
      <c r="E41">
        <v>10</v>
      </c>
      <c r="F41">
        <v>9</v>
      </c>
      <c r="G41">
        <v>1</v>
      </c>
      <c r="H41">
        <v>2</v>
      </c>
      <c r="I41">
        <v>8</v>
      </c>
      <c r="J41">
        <v>0.55000000000000004</v>
      </c>
      <c r="K41">
        <v>4.8573455810546902</v>
      </c>
      <c r="L41" s="7">
        <v>3.9443454742431601</v>
      </c>
      <c r="M41">
        <v>4.2470970153808603</v>
      </c>
      <c r="N41">
        <v>4.9434432983398402</v>
      </c>
      <c r="O41">
        <v>0</v>
      </c>
      <c r="P41">
        <v>0</v>
      </c>
      <c r="Q41">
        <v>7</v>
      </c>
      <c r="R41" s="12">
        <v>0</v>
      </c>
      <c r="S41" s="12">
        <f t="shared" si="1"/>
        <v>0</v>
      </c>
      <c r="T41">
        <v>1.16861724853516</v>
      </c>
      <c r="U41">
        <v>1.10657215118408</v>
      </c>
      <c r="V41">
        <v>0.99026012420654297</v>
      </c>
      <c r="W41" s="13">
        <v>0.11631202697753899</v>
      </c>
      <c r="X41">
        <v>0.178357124328613</v>
      </c>
      <c r="Y41">
        <v>0.178357124328613</v>
      </c>
      <c r="Z41">
        <v>0</v>
      </c>
      <c r="AA41">
        <v>0.7</v>
      </c>
      <c r="AB41">
        <v>1</v>
      </c>
      <c r="AC41">
        <v>0.82352941176470595</v>
      </c>
      <c r="AD41">
        <v>0.3</v>
      </c>
      <c r="AE41">
        <v>0.7</v>
      </c>
    </row>
    <row r="42" spans="1:31" x14ac:dyDescent="0.15">
      <c r="A42" s="4">
        <v>242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5.5060653686523402</v>
      </c>
      <c r="L42" s="7">
        <v>3.9470806121826199</v>
      </c>
      <c r="M42">
        <v>2.66303634643555</v>
      </c>
      <c r="N42">
        <v>6.1898708343505904</v>
      </c>
      <c r="O42">
        <v>1</v>
      </c>
      <c r="P42">
        <v>1</v>
      </c>
      <c r="Q42">
        <v>11</v>
      </c>
      <c r="R42" s="12">
        <v>9.0899999999999995E-2</v>
      </c>
      <c r="S42" s="12">
        <f t="shared" si="1"/>
        <v>0.1</v>
      </c>
      <c r="T42">
        <v>1.45224761962891</v>
      </c>
      <c r="U42">
        <v>1.2660484313964799</v>
      </c>
      <c r="V42">
        <v>1.2060248851776101</v>
      </c>
      <c r="W42" s="13">
        <v>6.0023546218872098E-2</v>
      </c>
      <c r="X42">
        <v>0.246222734451294</v>
      </c>
      <c r="Y42">
        <v>0.246222734451294</v>
      </c>
      <c r="Z42">
        <v>0.1</v>
      </c>
      <c r="AA42">
        <v>1</v>
      </c>
      <c r="AB42">
        <v>0.90909090909090895</v>
      </c>
      <c r="AC42">
        <v>0.952380952380952</v>
      </c>
      <c r="AD42">
        <v>0</v>
      </c>
      <c r="AE42">
        <v>0.9</v>
      </c>
    </row>
    <row r="43" spans="1:31" x14ac:dyDescent="0.15">
      <c r="A43" s="4">
        <v>881</v>
      </c>
      <c r="B43">
        <v>13</v>
      </c>
      <c r="C43">
        <v>7</v>
      </c>
      <c r="D43">
        <v>10</v>
      </c>
      <c r="E43">
        <v>10</v>
      </c>
      <c r="F43">
        <v>9</v>
      </c>
      <c r="G43">
        <v>1</v>
      </c>
      <c r="H43">
        <v>4</v>
      </c>
      <c r="I43">
        <v>6</v>
      </c>
      <c r="J43">
        <v>0.65</v>
      </c>
      <c r="K43">
        <v>5.8075389862060502</v>
      </c>
      <c r="L43" s="7">
        <v>3.9539413452148402</v>
      </c>
      <c r="M43">
        <v>3.6461563110351598</v>
      </c>
      <c r="N43">
        <v>4.1210212707519496</v>
      </c>
      <c r="O43">
        <v>1</v>
      </c>
      <c r="P43">
        <v>1</v>
      </c>
      <c r="Q43">
        <v>10</v>
      </c>
      <c r="R43" s="12">
        <v>0.1</v>
      </c>
      <c r="S43" s="12">
        <f t="shared" si="1"/>
        <v>0.1</v>
      </c>
      <c r="T43">
        <v>1.44716453552246</v>
      </c>
      <c r="U43">
        <v>1.37918376922607</v>
      </c>
      <c r="V43">
        <v>1.2344996929168699</v>
      </c>
      <c r="W43" s="13">
        <v>0.14468407630920399</v>
      </c>
      <c r="X43">
        <v>0.21266484260559099</v>
      </c>
      <c r="Y43">
        <v>0.21266484260559099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88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6.1187591552734402</v>
      </c>
      <c r="L44" s="7">
        <v>3.95756912231445</v>
      </c>
      <c r="M44">
        <v>2.5230579376220699</v>
      </c>
      <c r="N44">
        <v>5.1546611785888699</v>
      </c>
      <c r="O44">
        <v>1</v>
      </c>
      <c r="P44">
        <v>1</v>
      </c>
      <c r="Q44">
        <v>10</v>
      </c>
      <c r="R44" s="12">
        <v>0.1</v>
      </c>
      <c r="S44" s="12">
        <f t="shared" si="1"/>
        <v>0.1</v>
      </c>
      <c r="T44">
        <v>1.78377532958984</v>
      </c>
      <c r="U44">
        <v>1.61525213718414</v>
      </c>
      <c r="V44">
        <v>1.46768033504486</v>
      </c>
      <c r="W44" s="13">
        <v>0.147571802139282</v>
      </c>
      <c r="X44">
        <v>0.31609499454498302</v>
      </c>
      <c r="Y44">
        <v>0.31609499454498302</v>
      </c>
      <c r="Z44">
        <v>0.1</v>
      </c>
      <c r="AA44">
        <v>0.9</v>
      </c>
      <c r="AB44">
        <v>0.9</v>
      </c>
      <c r="AC44">
        <v>0.9</v>
      </c>
      <c r="AD44">
        <v>0.1</v>
      </c>
      <c r="AE44">
        <v>0.8</v>
      </c>
    </row>
    <row r="45" spans="1:31" x14ac:dyDescent="0.15">
      <c r="A45" s="4">
        <v>411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4.5636615753173801</v>
      </c>
      <c r="L45" s="7">
        <v>3.9615821838378902</v>
      </c>
      <c r="M45">
        <v>6.4889163970947301</v>
      </c>
      <c r="N45">
        <v>8.8288898468017596</v>
      </c>
      <c r="O45">
        <v>0</v>
      </c>
      <c r="P45">
        <v>0</v>
      </c>
      <c r="Q45">
        <v>8</v>
      </c>
      <c r="R45" s="12">
        <v>0</v>
      </c>
      <c r="S45" s="12">
        <f t="shared" si="1"/>
        <v>0</v>
      </c>
      <c r="T45">
        <v>1.2576789855957</v>
      </c>
      <c r="U45">
        <v>1.15264892578125</v>
      </c>
      <c r="V45">
        <v>1.0666096210479701</v>
      </c>
      <c r="W45" s="13">
        <v>8.6039304733276395E-2</v>
      </c>
      <c r="X45">
        <v>0.19106936454772899</v>
      </c>
      <c r="Y45">
        <v>0.19106936454772899</v>
      </c>
      <c r="Z45">
        <v>0</v>
      </c>
      <c r="AA45">
        <v>0.8</v>
      </c>
      <c r="AB45">
        <v>1</v>
      </c>
      <c r="AC45">
        <v>0.88888888888888895</v>
      </c>
      <c r="AD45">
        <v>0.2</v>
      </c>
      <c r="AE45">
        <v>0.8</v>
      </c>
    </row>
    <row r="46" spans="1:31" x14ac:dyDescent="0.15">
      <c r="A46" s="4">
        <v>951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4.8907527923584002</v>
      </c>
      <c r="L46" s="7">
        <v>3.96365165710449</v>
      </c>
      <c r="M46">
        <v>4.7297039031982404</v>
      </c>
      <c r="N46">
        <v>4.1847000122070304</v>
      </c>
      <c r="O46">
        <v>0</v>
      </c>
      <c r="P46">
        <v>0</v>
      </c>
      <c r="Q46">
        <v>9</v>
      </c>
      <c r="R46" s="12">
        <v>0</v>
      </c>
      <c r="S46" s="12">
        <f t="shared" si="1"/>
        <v>0</v>
      </c>
      <c r="T46">
        <v>1.4093666076660201</v>
      </c>
      <c r="U46">
        <v>1.3626035451889</v>
      </c>
      <c r="V46">
        <v>1.1746526956558201</v>
      </c>
      <c r="W46" s="13">
        <v>0.187950849533081</v>
      </c>
      <c r="X46">
        <v>0.23471391201019301</v>
      </c>
      <c r="Y46">
        <v>0.23471391201019301</v>
      </c>
      <c r="Z46">
        <v>0</v>
      </c>
      <c r="AA46">
        <v>0.9</v>
      </c>
      <c r="AB46">
        <v>1</v>
      </c>
      <c r="AC46">
        <v>0.94736842105263197</v>
      </c>
      <c r="AD46">
        <v>0.1</v>
      </c>
      <c r="AE46">
        <v>0.9</v>
      </c>
    </row>
    <row r="47" spans="1:31" s="7" customFormat="1" x14ac:dyDescent="0.15">
      <c r="A47" s="24">
        <v>534</v>
      </c>
      <c r="B47" s="7">
        <v>13</v>
      </c>
      <c r="C47" s="7">
        <v>7</v>
      </c>
      <c r="D47" s="7">
        <v>10</v>
      </c>
      <c r="E47" s="7">
        <v>10</v>
      </c>
      <c r="F47" s="7">
        <v>9</v>
      </c>
      <c r="G47" s="7">
        <v>1</v>
      </c>
      <c r="H47" s="7">
        <v>4</v>
      </c>
      <c r="I47" s="7">
        <v>6</v>
      </c>
      <c r="J47" s="7">
        <v>0.65</v>
      </c>
      <c r="K47" s="7">
        <v>6.03629493713379</v>
      </c>
      <c r="L47" s="7">
        <v>3.9649276733398402</v>
      </c>
      <c r="M47" s="7">
        <v>2.8549957275390598</v>
      </c>
      <c r="N47" s="7">
        <v>3.3285179138183598</v>
      </c>
      <c r="O47" s="7">
        <v>1</v>
      </c>
      <c r="P47" s="7">
        <v>1</v>
      </c>
      <c r="Q47" s="7">
        <v>10</v>
      </c>
      <c r="R47" s="26">
        <v>0.1</v>
      </c>
      <c r="S47" s="26">
        <f t="shared" si="1"/>
        <v>0.1</v>
      </c>
      <c r="T47" s="7">
        <v>1.5344276428222701</v>
      </c>
      <c r="U47" s="7">
        <v>1.4628868103027299</v>
      </c>
      <c r="V47" s="7">
        <v>1.2961568832397501</v>
      </c>
      <c r="W47" s="7">
        <v>0.166729927062988</v>
      </c>
      <c r="X47" s="7">
        <v>0.23827075958252</v>
      </c>
      <c r="Y47" s="7">
        <v>0.23827075958252</v>
      </c>
      <c r="Z47" s="7">
        <v>0.1</v>
      </c>
      <c r="AA47" s="7">
        <v>0.9</v>
      </c>
      <c r="AB47" s="7">
        <v>0.9</v>
      </c>
      <c r="AC47" s="7">
        <v>0.9</v>
      </c>
      <c r="AD47" s="7">
        <v>0.1</v>
      </c>
      <c r="AE47" s="7">
        <v>0.8</v>
      </c>
    </row>
    <row r="48" spans="1:31" x14ac:dyDescent="0.15">
      <c r="A48" s="4">
        <v>798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4.7407398223876998</v>
      </c>
      <c r="L48" s="7">
        <v>4.0986251831054696</v>
      </c>
      <c r="M48">
        <v>5.7578315734863299</v>
      </c>
      <c r="N48">
        <v>8.2646980285644496</v>
      </c>
      <c r="O48">
        <v>1</v>
      </c>
      <c r="P48">
        <v>1</v>
      </c>
      <c r="Q48">
        <v>11</v>
      </c>
      <c r="R48" s="12">
        <v>9.0899999999999995E-2</v>
      </c>
      <c r="S48" s="12">
        <f t="shared" si="1"/>
        <v>0.1</v>
      </c>
      <c r="T48">
        <v>1.2469062805175799</v>
      </c>
      <c r="U48">
        <v>1.0951004028320299</v>
      </c>
      <c r="V48">
        <v>1.0414686203002901</v>
      </c>
      <c r="W48" s="13">
        <v>5.3631782531738302E-2</v>
      </c>
      <c r="X48">
        <v>0.20543766021728499</v>
      </c>
      <c r="Y48">
        <v>0.20543766021728499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4">
        <v>313</v>
      </c>
      <c r="B49">
        <v>12</v>
      </c>
      <c r="C49">
        <v>8</v>
      </c>
      <c r="D49">
        <v>10</v>
      </c>
      <c r="E49">
        <v>10</v>
      </c>
      <c r="F49">
        <v>10</v>
      </c>
      <c r="G49">
        <v>0</v>
      </c>
      <c r="H49">
        <v>2</v>
      </c>
      <c r="I49">
        <v>8</v>
      </c>
      <c r="J49">
        <v>0.6</v>
      </c>
      <c r="K49">
        <v>5.0005416870117196</v>
      </c>
      <c r="L49" s="7">
        <v>4.10288429260254</v>
      </c>
      <c r="M49">
        <v>4.4779319763183603</v>
      </c>
      <c r="N49">
        <v>4.9570789337158203</v>
      </c>
      <c r="O49">
        <v>0</v>
      </c>
      <c r="P49">
        <v>0</v>
      </c>
      <c r="Q49">
        <v>7</v>
      </c>
      <c r="R49" s="12">
        <v>0</v>
      </c>
      <c r="S49" s="12">
        <f t="shared" si="1"/>
        <v>0</v>
      </c>
      <c r="T49">
        <v>1.2379055023193399</v>
      </c>
      <c r="U49">
        <v>1.1993389129638701</v>
      </c>
      <c r="V49">
        <v>1.0426708459854099</v>
      </c>
      <c r="W49" s="13">
        <v>0.15666806697845501</v>
      </c>
      <c r="X49">
        <v>0.19523465633392301</v>
      </c>
      <c r="Y49">
        <v>0.19523465633392301</v>
      </c>
      <c r="Z49">
        <v>0</v>
      </c>
      <c r="AA49">
        <v>0.7</v>
      </c>
      <c r="AB49">
        <v>1</v>
      </c>
      <c r="AC49">
        <v>0.82352941176470595</v>
      </c>
      <c r="AD49">
        <v>0.3</v>
      </c>
      <c r="AE49">
        <v>0.7</v>
      </c>
    </row>
    <row r="50" spans="1:31" x14ac:dyDescent="0.15">
      <c r="A50" s="4">
        <v>552</v>
      </c>
      <c r="B50">
        <v>12</v>
      </c>
      <c r="C50">
        <v>8</v>
      </c>
      <c r="D50">
        <v>10</v>
      </c>
      <c r="E50">
        <v>10</v>
      </c>
      <c r="F50">
        <v>10</v>
      </c>
      <c r="G50">
        <v>0</v>
      </c>
      <c r="H50">
        <v>2</v>
      </c>
      <c r="I50">
        <v>8</v>
      </c>
      <c r="J50">
        <v>0.6</v>
      </c>
      <c r="K50">
        <v>5.4597606658935502</v>
      </c>
      <c r="L50" s="7">
        <v>4.1161365509033203</v>
      </c>
      <c r="M50">
        <v>3.6948280334472701</v>
      </c>
      <c r="N50">
        <v>6.1914806365966797</v>
      </c>
      <c r="O50">
        <v>1</v>
      </c>
      <c r="P50">
        <v>1</v>
      </c>
      <c r="Q50">
        <v>10</v>
      </c>
      <c r="R50" s="12">
        <v>0.1</v>
      </c>
      <c r="S50" s="12">
        <f t="shared" si="1"/>
        <v>0.1</v>
      </c>
      <c r="T50">
        <v>1.7352313995361299</v>
      </c>
      <c r="U50">
        <v>1.54549789428711</v>
      </c>
      <c r="V50">
        <v>1.4335693120956401</v>
      </c>
      <c r="W50" s="13">
        <v>0.11192858219146699</v>
      </c>
      <c r="X50">
        <v>0.301662087440491</v>
      </c>
      <c r="Y50">
        <v>0.301662087440491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x14ac:dyDescent="0.15">
      <c r="A51" s="4">
        <v>720</v>
      </c>
      <c r="B51">
        <v>12</v>
      </c>
      <c r="C51">
        <v>8</v>
      </c>
      <c r="D51">
        <v>10</v>
      </c>
      <c r="E51">
        <v>10</v>
      </c>
      <c r="F51">
        <v>10</v>
      </c>
      <c r="G51">
        <v>0</v>
      </c>
      <c r="H51">
        <v>2</v>
      </c>
      <c r="I51">
        <v>8</v>
      </c>
      <c r="J51">
        <v>0.6</v>
      </c>
      <c r="K51">
        <v>4.6389961242675799</v>
      </c>
      <c r="L51" s="7">
        <v>4.1189231872558603</v>
      </c>
      <c r="M51">
        <v>5.6910133361816397</v>
      </c>
      <c r="N51">
        <v>4.5654659271240199</v>
      </c>
      <c r="O51">
        <v>0</v>
      </c>
      <c r="P51">
        <v>0</v>
      </c>
      <c r="Q51">
        <v>6</v>
      </c>
      <c r="R51" s="12">
        <v>0</v>
      </c>
      <c r="S51" s="12">
        <f t="shared" si="1"/>
        <v>0</v>
      </c>
      <c r="T51">
        <v>1.1883068084716799</v>
      </c>
      <c r="U51">
        <v>1.19769859313965</v>
      </c>
      <c r="V51">
        <v>0.99244481325149503</v>
      </c>
      <c r="W51" s="13">
        <v>0.20525377988815299</v>
      </c>
      <c r="X51">
        <v>0.19586199522018399</v>
      </c>
      <c r="Y51">
        <v>0.19586199522018399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771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5.97141456604004</v>
      </c>
      <c r="L52" s="7">
        <v>4.1214008331298801</v>
      </c>
      <c r="M52">
        <v>2.4947872161865199</v>
      </c>
      <c r="N52">
        <v>7.2168121337890598</v>
      </c>
      <c r="O52">
        <v>1</v>
      </c>
      <c r="P52">
        <v>1</v>
      </c>
      <c r="Q52">
        <v>9</v>
      </c>
      <c r="R52" s="12">
        <v>0.1111</v>
      </c>
      <c r="S52" s="12">
        <f t="shared" si="1"/>
        <v>0.1</v>
      </c>
      <c r="T52">
        <v>1.65915679931641</v>
      </c>
      <c r="U52">
        <v>1.4396772384643599</v>
      </c>
      <c r="V52">
        <v>1.40558934211731</v>
      </c>
      <c r="W52" s="13">
        <v>3.4087896347045898E-2</v>
      </c>
      <c r="X52">
        <v>0.25356745719909701</v>
      </c>
      <c r="Y52">
        <v>0.25356745719909701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A53" s="4">
        <v>478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4.9943904876709002</v>
      </c>
      <c r="L53" s="7">
        <v>4.1260299682617196</v>
      </c>
      <c r="M53">
        <v>4.0594615936279297</v>
      </c>
      <c r="N53">
        <v>8.6095924377441406</v>
      </c>
      <c r="O53">
        <v>1</v>
      </c>
      <c r="P53">
        <v>1</v>
      </c>
      <c r="Q53">
        <v>10</v>
      </c>
      <c r="R53" s="12">
        <v>0.1</v>
      </c>
      <c r="S53" s="12">
        <f t="shared" si="1"/>
        <v>0.1</v>
      </c>
      <c r="T53">
        <v>1.5057888031005899</v>
      </c>
      <c r="U53">
        <v>1.2243556976318399</v>
      </c>
      <c r="V53">
        <v>1.2418905496597299</v>
      </c>
      <c r="W53" s="13">
        <v>1.7534852027893101E-2</v>
      </c>
      <c r="X53">
        <v>0.26389825344085699</v>
      </c>
      <c r="Y53">
        <v>0.26389825344085699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s="7" customFormat="1" x14ac:dyDescent="0.15">
      <c r="A54" s="24">
        <v>530</v>
      </c>
      <c r="B54" s="7">
        <v>12</v>
      </c>
      <c r="C54" s="7">
        <v>8</v>
      </c>
      <c r="D54" s="7">
        <v>10</v>
      </c>
      <c r="E54" s="7">
        <v>10</v>
      </c>
      <c r="F54" s="7">
        <v>9</v>
      </c>
      <c r="G54" s="7">
        <v>1</v>
      </c>
      <c r="H54" s="7">
        <v>3</v>
      </c>
      <c r="I54" s="7">
        <v>7</v>
      </c>
      <c r="J54" s="7">
        <v>0.6</v>
      </c>
      <c r="K54" s="7">
        <v>5.4249000549316397</v>
      </c>
      <c r="L54" s="7">
        <v>4.1355056762695304</v>
      </c>
      <c r="M54" s="7">
        <v>4.2434196472168004</v>
      </c>
      <c r="N54" s="7">
        <v>4.4521369934081996</v>
      </c>
      <c r="O54" s="7">
        <v>0</v>
      </c>
      <c r="P54" s="7">
        <v>0</v>
      </c>
      <c r="Q54" s="7">
        <v>8</v>
      </c>
      <c r="R54" s="26">
        <v>0</v>
      </c>
      <c r="S54" s="26">
        <f t="shared" si="1"/>
        <v>0</v>
      </c>
      <c r="T54" s="7">
        <v>1.5121269226074201</v>
      </c>
      <c r="U54" s="7">
        <v>1.4175401926040601</v>
      </c>
      <c r="V54" s="7">
        <v>1.2847925424575799</v>
      </c>
      <c r="W54" s="7">
        <v>0.13274765014648399</v>
      </c>
      <c r="X54" s="7">
        <v>0.227334380149841</v>
      </c>
      <c r="Y54" s="7">
        <v>0.227334380149841</v>
      </c>
      <c r="Z54" s="7">
        <v>0</v>
      </c>
      <c r="AA54" s="7">
        <v>0.8</v>
      </c>
      <c r="AB54" s="7">
        <v>1</v>
      </c>
      <c r="AC54" s="7">
        <v>0.88888888888888895</v>
      </c>
      <c r="AD54" s="7">
        <v>0.2</v>
      </c>
      <c r="AE54" s="7">
        <v>0.8</v>
      </c>
    </row>
    <row r="55" spans="1:31" x14ac:dyDescent="0.15">
      <c r="A55" s="4">
        <v>824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5.1635837554931596</v>
      </c>
      <c r="L55" s="7">
        <v>4.3282947540283203</v>
      </c>
      <c r="M55">
        <v>4.6453266143798801</v>
      </c>
      <c r="N55">
        <v>8.7051639556884801</v>
      </c>
      <c r="O55">
        <v>1</v>
      </c>
      <c r="P55">
        <v>1</v>
      </c>
      <c r="Q55">
        <v>10</v>
      </c>
      <c r="R55" s="12">
        <v>0.1</v>
      </c>
      <c r="S55" s="12">
        <f t="shared" si="1"/>
        <v>0.1</v>
      </c>
      <c r="T55">
        <v>1.5068454742431601</v>
      </c>
      <c r="U55">
        <v>1.2630596160888701</v>
      </c>
      <c r="V55">
        <v>1.2353279590606701</v>
      </c>
      <c r="W55" s="13">
        <v>2.7731657028198201E-2</v>
      </c>
      <c r="X55">
        <v>0.27151751518249501</v>
      </c>
      <c r="Y55">
        <v>0.27151751518249501</v>
      </c>
      <c r="Z55">
        <v>0.1</v>
      </c>
      <c r="AA55">
        <v>0.9</v>
      </c>
      <c r="AB55">
        <v>0.9</v>
      </c>
      <c r="AC55">
        <v>0.9</v>
      </c>
      <c r="AD55">
        <v>0.1</v>
      </c>
      <c r="AE55">
        <v>0.8</v>
      </c>
    </row>
    <row r="56" spans="1:31" x14ac:dyDescent="0.15">
      <c r="A56" s="4">
        <v>755</v>
      </c>
      <c r="B56">
        <v>11</v>
      </c>
      <c r="C56">
        <v>9</v>
      </c>
      <c r="D56">
        <v>10</v>
      </c>
      <c r="E56">
        <v>10</v>
      </c>
      <c r="F56">
        <v>9</v>
      </c>
      <c r="G56">
        <v>1</v>
      </c>
      <c r="H56">
        <v>2</v>
      </c>
      <c r="I56">
        <v>8</v>
      </c>
      <c r="J56">
        <v>0.55000000000000004</v>
      </c>
      <c r="K56">
        <v>5.5064716339111301</v>
      </c>
      <c r="L56" s="7">
        <v>4.3005237579345703</v>
      </c>
      <c r="M56">
        <v>3.3774375915527299</v>
      </c>
      <c r="N56">
        <v>4.87587547302246</v>
      </c>
      <c r="O56">
        <v>1</v>
      </c>
      <c r="P56">
        <v>1</v>
      </c>
      <c r="Q56">
        <v>7</v>
      </c>
      <c r="R56" s="12">
        <v>0.1429</v>
      </c>
      <c r="S56" s="12">
        <f t="shared" ref="S56:S61" si="2">O56/E56</f>
        <v>0.1</v>
      </c>
      <c r="T56">
        <v>1.2076950073242201</v>
      </c>
      <c r="U56">
        <v>1.1268558502197299</v>
      </c>
      <c r="V56">
        <v>1.0312740802764899</v>
      </c>
      <c r="W56" s="13">
        <v>9.5581769943237305E-2</v>
      </c>
      <c r="X56">
        <v>0.17642092704772899</v>
      </c>
      <c r="Y56">
        <v>0.17642092704772899</v>
      </c>
      <c r="Z56">
        <v>0.1</v>
      </c>
      <c r="AA56">
        <v>0.6</v>
      </c>
      <c r="AB56">
        <v>0.85714285714285698</v>
      </c>
      <c r="AC56">
        <v>0.70588235294117596</v>
      </c>
      <c r="AD56">
        <v>0.4</v>
      </c>
      <c r="AE56">
        <v>0.5</v>
      </c>
    </row>
    <row r="57" spans="1:31" x14ac:dyDescent="0.15">
      <c r="A57" s="4">
        <v>497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5.2678565979003897</v>
      </c>
      <c r="L57" s="7">
        <v>4.26422119140625</v>
      </c>
      <c r="M57">
        <v>5.6409072875976598</v>
      </c>
      <c r="N57">
        <v>6.7390251159668004</v>
      </c>
      <c r="O57">
        <v>0</v>
      </c>
      <c r="P57">
        <v>0</v>
      </c>
      <c r="Q57">
        <v>9</v>
      </c>
      <c r="R57" s="12">
        <v>0</v>
      </c>
      <c r="S57" s="12">
        <f t="shared" si="2"/>
        <v>0</v>
      </c>
      <c r="T57">
        <v>1.4800109863281199</v>
      </c>
      <c r="U57">
        <v>1.3582391738891599</v>
      </c>
      <c r="V57">
        <v>1.22838747501373</v>
      </c>
      <c r="W57" s="13">
        <v>0.129851698875427</v>
      </c>
      <c r="X57">
        <v>0.25162351131439198</v>
      </c>
      <c r="Y57">
        <v>0.25162351131439198</v>
      </c>
      <c r="Z57">
        <v>0</v>
      </c>
      <c r="AA57">
        <v>0.9</v>
      </c>
      <c r="AB57">
        <v>1</v>
      </c>
      <c r="AC57">
        <v>0.94736842105263197</v>
      </c>
      <c r="AD57">
        <v>0.1</v>
      </c>
      <c r="AE57">
        <v>0.9</v>
      </c>
    </row>
    <row r="58" spans="1:31" s="1" customFormat="1" x14ac:dyDescent="0.15">
      <c r="A58" s="5">
        <v>949</v>
      </c>
      <c r="B58" s="1">
        <v>11</v>
      </c>
      <c r="C58" s="1">
        <v>9</v>
      </c>
      <c r="D58" s="1">
        <v>10</v>
      </c>
      <c r="E58" s="1">
        <v>10</v>
      </c>
      <c r="F58" s="1">
        <v>9</v>
      </c>
      <c r="G58" s="1">
        <v>1</v>
      </c>
      <c r="H58" s="1">
        <v>2</v>
      </c>
      <c r="I58" s="1">
        <v>8</v>
      </c>
      <c r="J58" s="1">
        <v>0.55000000000000004</v>
      </c>
      <c r="K58" s="1">
        <v>5.1730899810790998</v>
      </c>
      <c r="L58" s="1">
        <v>4.2519397735595703</v>
      </c>
      <c r="M58" s="1">
        <v>4.5035858154296902</v>
      </c>
      <c r="N58" s="1">
        <v>4.9203052520751998</v>
      </c>
      <c r="O58" s="1">
        <v>0</v>
      </c>
      <c r="P58" s="1">
        <v>0</v>
      </c>
      <c r="Q58" s="1">
        <v>8</v>
      </c>
      <c r="R58" s="14">
        <v>0</v>
      </c>
      <c r="S58" s="14">
        <f t="shared" si="2"/>
        <v>0</v>
      </c>
      <c r="T58" s="1">
        <v>1.1650848388671899</v>
      </c>
      <c r="U58" s="1">
        <v>1.1074533462524401</v>
      </c>
      <c r="V58" s="1">
        <v>0.98422223329544101</v>
      </c>
      <c r="W58" s="1">
        <v>0.123231112957001</v>
      </c>
      <c r="X58" s="1">
        <v>0.18086260557174699</v>
      </c>
      <c r="Y58" s="1">
        <v>0.18086260557174699</v>
      </c>
      <c r="Z58" s="1">
        <v>0</v>
      </c>
      <c r="AA58" s="1">
        <v>0.8</v>
      </c>
      <c r="AB58" s="1">
        <v>1</v>
      </c>
      <c r="AC58" s="1">
        <v>0.88888888888888895</v>
      </c>
      <c r="AD58" s="1">
        <v>0.2</v>
      </c>
      <c r="AE58" s="1">
        <v>0.8</v>
      </c>
    </row>
    <row r="59" spans="1:31" x14ac:dyDescent="0.15">
      <c r="A59" s="4">
        <v>284</v>
      </c>
      <c r="B59">
        <v>10</v>
      </c>
      <c r="C59">
        <v>10</v>
      </c>
      <c r="D59">
        <v>10</v>
      </c>
      <c r="E59">
        <v>10</v>
      </c>
      <c r="F59">
        <v>9</v>
      </c>
      <c r="G59">
        <v>1</v>
      </c>
      <c r="H59">
        <v>1</v>
      </c>
      <c r="I59">
        <v>9</v>
      </c>
      <c r="J59">
        <v>0.5</v>
      </c>
      <c r="K59">
        <v>5.2167873382568404</v>
      </c>
      <c r="L59" s="7">
        <v>4.4166011810302699</v>
      </c>
      <c r="M59">
        <v>5.1786956787109402</v>
      </c>
      <c r="N59">
        <v>8.8486213684081996</v>
      </c>
      <c r="O59">
        <v>1</v>
      </c>
      <c r="P59">
        <v>1</v>
      </c>
      <c r="Q59">
        <v>9</v>
      </c>
      <c r="R59" s="12">
        <v>0.1111</v>
      </c>
      <c r="S59" s="12">
        <f t="shared" si="2"/>
        <v>0.1</v>
      </c>
      <c r="T59">
        <v>1.0910396575927701</v>
      </c>
      <c r="U59">
        <v>0.92492294311523404</v>
      </c>
      <c r="V59">
        <v>0.93204516172409102</v>
      </c>
      <c r="W59" s="13">
        <v>7.1222186088562003E-3</v>
      </c>
      <c r="X59">
        <v>0.158994495868683</v>
      </c>
      <c r="Y59">
        <v>0.158994495868683</v>
      </c>
      <c r="Z59">
        <v>0.1</v>
      </c>
      <c r="AA59">
        <v>0.8</v>
      </c>
      <c r="AB59">
        <v>0.88888888888888895</v>
      </c>
      <c r="AC59">
        <v>0.84210526315789502</v>
      </c>
      <c r="AD59">
        <v>0.2</v>
      </c>
      <c r="AE59">
        <v>0.7</v>
      </c>
    </row>
    <row r="60" spans="1:31" s="1" customFormat="1" x14ac:dyDescent="0.15">
      <c r="A60" s="5">
        <v>871</v>
      </c>
      <c r="B60" s="1">
        <v>10</v>
      </c>
      <c r="C60" s="1">
        <v>10</v>
      </c>
      <c r="D60" s="1">
        <v>10</v>
      </c>
      <c r="E60" s="1">
        <v>10</v>
      </c>
      <c r="F60" s="1">
        <v>9</v>
      </c>
      <c r="G60" s="1">
        <v>1</v>
      </c>
      <c r="H60" s="1">
        <v>1</v>
      </c>
      <c r="I60" s="1">
        <v>9</v>
      </c>
      <c r="J60" s="1">
        <v>0.5</v>
      </c>
      <c r="K60" s="1">
        <v>5.3317241668701199</v>
      </c>
      <c r="L60" s="1">
        <v>4.4379978179931596</v>
      </c>
      <c r="M60" s="1">
        <v>4.2536773681640598</v>
      </c>
      <c r="N60" s="1">
        <v>8.7324657440185494</v>
      </c>
      <c r="O60" s="1">
        <v>1</v>
      </c>
      <c r="P60" s="1">
        <v>1</v>
      </c>
      <c r="Q60" s="1">
        <v>9</v>
      </c>
      <c r="R60" s="14">
        <v>0.1111</v>
      </c>
      <c r="S60" s="14">
        <f t="shared" si="2"/>
        <v>0.1</v>
      </c>
      <c r="T60" s="1">
        <v>1.28287506103516</v>
      </c>
      <c r="U60" s="1">
        <v>1.03861808776855</v>
      </c>
      <c r="V60" s="1">
        <v>1.0701758861541799</v>
      </c>
      <c r="W60" s="1">
        <v>3.1557798385620103E-2</v>
      </c>
      <c r="X60" s="1">
        <v>0.212699174880981</v>
      </c>
      <c r="Y60" s="1">
        <v>0.212699174880981</v>
      </c>
      <c r="Z60" s="1">
        <v>0.1</v>
      </c>
      <c r="AA60" s="1">
        <v>0.8</v>
      </c>
      <c r="AB60" s="1">
        <v>0.88888888888888895</v>
      </c>
      <c r="AC60" s="1">
        <v>0.84210526315789502</v>
      </c>
      <c r="AD60" s="1">
        <v>0.2</v>
      </c>
      <c r="AE60" s="1">
        <v>0.7</v>
      </c>
    </row>
    <row r="61" spans="1:31" x14ac:dyDescent="0.15">
      <c r="A61" s="4">
        <v>195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5.6812610626220703</v>
      </c>
      <c r="L61" s="7">
        <v>4.7090530395507804</v>
      </c>
      <c r="M61">
        <v>4.1505641937255904</v>
      </c>
      <c r="N61">
        <v>9.1015338897705096</v>
      </c>
      <c r="O61">
        <v>1</v>
      </c>
      <c r="P61">
        <v>1</v>
      </c>
      <c r="Q61">
        <v>9</v>
      </c>
      <c r="R61" s="12">
        <v>0.1111</v>
      </c>
      <c r="S61" s="12">
        <f t="shared" si="2"/>
        <v>0.1</v>
      </c>
      <c r="T61">
        <v>1.55792236328125</v>
      </c>
      <c r="U61">
        <v>1.2859477996826201</v>
      </c>
      <c r="V61">
        <v>1.2839777469635001</v>
      </c>
      <c r="W61" s="13">
        <v>1.9700527191162101E-3</v>
      </c>
      <c r="X61">
        <v>0.27394461631774902</v>
      </c>
      <c r="Y61">
        <v>0.27394461631774902</v>
      </c>
      <c r="Z61">
        <v>0.1</v>
      </c>
      <c r="AA61">
        <v>0.8</v>
      </c>
      <c r="AB61">
        <v>0.88888888888888895</v>
      </c>
      <c r="AC61">
        <v>0.84210526315789502</v>
      </c>
      <c r="AD61">
        <v>0.2</v>
      </c>
      <c r="AE61">
        <v>0.7</v>
      </c>
    </row>
    <row r="62" spans="1:31" x14ac:dyDescent="0.15">
      <c r="L62" s="9">
        <f>AVERAGE(L2:L61)</f>
        <v>3.8072356859842937</v>
      </c>
      <c r="W62" s="36">
        <f t="shared" ref="W62:AE62" si="3">AVERAGE(W2:W61)</f>
        <v>8.4913255771001214E-2</v>
      </c>
      <c r="Z62" s="9">
        <f t="shared" si="3"/>
        <v>7.3333333333333334E-2</v>
      </c>
      <c r="AA62" s="9">
        <f t="shared" si="3"/>
        <v>0.74166666666666636</v>
      </c>
      <c r="AB62" s="9">
        <f t="shared" si="3"/>
        <v>0.91933862433862379</v>
      </c>
      <c r="AC62" s="9">
        <f t="shared" si="3"/>
        <v>0.80574221931033063</v>
      </c>
      <c r="AD62" s="9">
        <f t="shared" si="3"/>
        <v>0.2583333333333333</v>
      </c>
      <c r="AE62" s="9">
        <f t="shared" si="3"/>
        <v>0.66833333333333322</v>
      </c>
    </row>
    <row r="63" spans="1:31" x14ac:dyDescent="0.15">
      <c r="L63" s="9">
        <f>MAX(L2:L61)</f>
        <v>4.7090530395507804</v>
      </c>
      <c r="W63" s="36">
        <f t="shared" ref="W63:AE63" si="4">MAX(W2:W61)</f>
        <v>0.20525377988815299</v>
      </c>
      <c r="Z63" s="9">
        <f t="shared" si="4"/>
        <v>0.3</v>
      </c>
      <c r="AA63" s="9">
        <f t="shared" si="4"/>
        <v>1</v>
      </c>
      <c r="AB63" s="9">
        <f t="shared" si="4"/>
        <v>1</v>
      </c>
      <c r="AC63" s="9">
        <f t="shared" si="4"/>
        <v>0.952380952380952</v>
      </c>
      <c r="AD63" s="9">
        <f t="shared" si="4"/>
        <v>0.9</v>
      </c>
      <c r="AE63" s="9">
        <f t="shared" si="4"/>
        <v>0.9</v>
      </c>
    </row>
    <row r="64" spans="1:31" x14ac:dyDescent="0.15">
      <c r="L64" s="9">
        <f>MIN(L2:L61)</f>
        <v>3.0678672790527299</v>
      </c>
      <c r="W64" s="36">
        <f t="shared" ref="W64:AE64" si="5">MIN(W2:W61)</f>
        <v>9.9527835845947309E-4</v>
      </c>
      <c r="Z64" s="9">
        <f t="shared" si="5"/>
        <v>0</v>
      </c>
      <c r="AA64" s="9">
        <f t="shared" si="5"/>
        <v>0.1</v>
      </c>
      <c r="AB64" s="9">
        <f t="shared" si="5"/>
        <v>0.72727272727272696</v>
      </c>
      <c r="AC64" s="9">
        <f t="shared" si="5"/>
        <v>0.18181818181818199</v>
      </c>
      <c r="AD64" s="9">
        <f t="shared" si="5"/>
        <v>0</v>
      </c>
      <c r="AE64" s="9">
        <f t="shared" si="5"/>
        <v>0.1</v>
      </c>
    </row>
    <row r="65" spans="11:23" x14ac:dyDescent="0.15">
      <c r="W65" s="36"/>
    </row>
    <row r="66" spans="11:23" x14ac:dyDescent="0.15">
      <c r="K66">
        <v>31</v>
      </c>
      <c r="W66" s="36"/>
    </row>
    <row r="67" spans="11:23" x14ac:dyDescent="0.15">
      <c r="W67" s="36"/>
    </row>
    <row r="68" spans="11:23" x14ac:dyDescent="0.15">
      <c r="K68">
        <v>0.161</v>
      </c>
      <c r="W68" s="36"/>
    </row>
    <row r="69" spans="11:23" x14ac:dyDescent="0.15">
      <c r="W69" s="36"/>
    </row>
    <row r="70" spans="11:23" x14ac:dyDescent="0.15">
      <c r="K70" s="9" t="s">
        <v>10</v>
      </c>
      <c r="L70" s="9" t="s">
        <v>33</v>
      </c>
      <c r="M70" s="9">
        <v>2000</v>
      </c>
      <c r="N70" t="s">
        <v>66</v>
      </c>
      <c r="W70" s="36"/>
    </row>
    <row r="71" spans="11:23" x14ac:dyDescent="0.15">
      <c r="K71" s="9"/>
      <c r="L71" s="9"/>
      <c r="M71" s="9"/>
      <c r="N71" s="38">
        <v>0.2</v>
      </c>
      <c r="O71">
        <v>-400</v>
      </c>
      <c r="P71">
        <v>1600</v>
      </c>
      <c r="Q71">
        <v>80</v>
      </c>
      <c r="W71" s="36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N72" s="38">
        <v>0.4</v>
      </c>
      <c r="O72">
        <v>-800</v>
      </c>
      <c r="P72">
        <v>1200</v>
      </c>
      <c r="Q72">
        <v>60</v>
      </c>
      <c r="W72" s="36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N73" s="38">
        <v>0.45</v>
      </c>
      <c r="O73">
        <v>-900</v>
      </c>
      <c r="P73">
        <v>1100</v>
      </c>
      <c r="Q73">
        <v>55</v>
      </c>
      <c r="W73" s="36"/>
    </row>
    <row r="74" spans="11:23" x14ac:dyDescent="0.15">
      <c r="K74" s="9" t="s">
        <v>36</v>
      </c>
      <c r="L74" s="9">
        <f>COUNTIF(L2:L61,"&lt;1.835")-COUNTIF(L2:L61,"&lt;1.674")</f>
        <v>0</v>
      </c>
      <c r="M74" s="9"/>
      <c r="N74" s="38">
        <v>0.49</v>
      </c>
      <c r="O74">
        <v>-980</v>
      </c>
      <c r="P74">
        <v>1020</v>
      </c>
      <c r="Q74">
        <v>51</v>
      </c>
      <c r="W74" s="36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36"/>
    </row>
    <row r="76" spans="11:23" x14ac:dyDescent="0.15">
      <c r="K76" s="9" t="s">
        <v>38</v>
      </c>
      <c r="L76" s="9">
        <f>COUNTIF(L2:L61,"&lt;2.157")-COUNTIF(L2:L61,"&lt;1.996")</f>
        <v>0</v>
      </c>
      <c r="M76" s="9"/>
      <c r="W76" s="36"/>
    </row>
    <row r="77" spans="11:23" x14ac:dyDescent="0.15">
      <c r="K77" s="9" t="s">
        <v>39</v>
      </c>
      <c r="L77" s="9">
        <f>COUNTIF(L2:L61,"&lt;2.318")-COUNTIF(L2:L61,"&lt;2.157")</f>
        <v>0</v>
      </c>
      <c r="M77" s="9"/>
      <c r="W77" s="36"/>
    </row>
    <row r="78" spans="11:23" x14ac:dyDescent="0.15">
      <c r="K78" s="9" t="s">
        <v>40</v>
      </c>
      <c r="L78" s="9">
        <f>COUNTIF(L2:L61,"&lt;2.479")-COUNTIF(L2:L61,"&lt;2.318")</f>
        <v>0</v>
      </c>
      <c r="M78" s="9"/>
      <c r="W78" s="36"/>
    </row>
    <row r="79" spans="11:23" x14ac:dyDescent="0.15">
      <c r="K79" s="9" t="s">
        <v>41</v>
      </c>
      <c r="L79" s="9">
        <f>COUNTIF(L2:L61,"&lt;2.64")-COUNTIF(L2:L61,"&lt;2.479")</f>
        <v>0</v>
      </c>
      <c r="M79" s="9"/>
      <c r="W79" s="36"/>
    </row>
    <row r="80" spans="11:23" s="19" customFormat="1" x14ac:dyDescent="0.15">
      <c r="K80" s="37" t="s">
        <v>42</v>
      </c>
      <c r="L80" s="37">
        <f>COUNTIF(L2:L61,"&lt;2.801")-COUNTIF(L2:L61,"&lt;2.64")</f>
        <v>0</v>
      </c>
      <c r="M80" s="37">
        <v>1</v>
      </c>
      <c r="W80" s="36"/>
    </row>
    <row r="81" spans="11:23" x14ac:dyDescent="0.15">
      <c r="K81" s="9" t="s">
        <v>43</v>
      </c>
      <c r="L81" s="9">
        <f>COUNTIF(L2:L61,"&lt;2.962")-COUNTIF(L2:L61,"&lt;2.801")</f>
        <v>0</v>
      </c>
      <c r="M81" s="9">
        <v>2</v>
      </c>
      <c r="N81">
        <v>1</v>
      </c>
      <c r="W81" s="36"/>
    </row>
    <row r="82" spans="11:23" x14ac:dyDescent="0.15">
      <c r="K82" s="9" t="s">
        <v>44</v>
      </c>
      <c r="L82" s="9">
        <f>COUNTIF(L2:L61,"&lt;3.123")-COUNTIF(L2:L61,"&lt;2.962")</f>
        <v>1</v>
      </c>
      <c r="M82" s="9">
        <v>3</v>
      </c>
      <c r="N82">
        <v>2</v>
      </c>
      <c r="O82">
        <v>1</v>
      </c>
      <c r="W82" s="36"/>
    </row>
    <row r="83" spans="11:23" x14ac:dyDescent="0.15">
      <c r="K83" s="9" t="s">
        <v>45</v>
      </c>
      <c r="L83" s="9">
        <f>COUNTIF(L2:L61,"&lt;3.284")-COUNTIF(L2:L61,"&lt;3.123")</f>
        <v>2</v>
      </c>
      <c r="M83" s="9">
        <v>4</v>
      </c>
      <c r="N83">
        <v>3</v>
      </c>
      <c r="O83">
        <v>2</v>
      </c>
      <c r="W83" s="36"/>
    </row>
    <row r="84" spans="11:23" x14ac:dyDescent="0.15">
      <c r="K84" s="9" t="s">
        <v>46</v>
      </c>
      <c r="L84" s="9">
        <f>COUNTIF(L2:L61,"&lt;3.445")-COUNTIF(L2:L61,"&lt;3.284")</f>
        <v>4</v>
      </c>
      <c r="M84" s="9">
        <v>7</v>
      </c>
      <c r="N84">
        <v>6</v>
      </c>
      <c r="O84">
        <v>4</v>
      </c>
      <c r="W84" s="36"/>
    </row>
    <row r="85" spans="11:23" x14ac:dyDescent="0.15">
      <c r="K85" s="9" t="s">
        <v>47</v>
      </c>
      <c r="L85" s="9">
        <f>COUNTIF(L2:L61,"&lt;3.606")-COUNTIF(L2:L61,"&lt;3.445")</f>
        <v>7</v>
      </c>
      <c r="M85" s="9">
        <v>11</v>
      </c>
      <c r="N85">
        <v>9</v>
      </c>
      <c r="O85">
        <v>7</v>
      </c>
      <c r="W85" s="36"/>
    </row>
    <row r="86" spans="11:23" x14ac:dyDescent="0.15">
      <c r="K86" s="9" t="s">
        <v>48</v>
      </c>
      <c r="L86" s="9">
        <f>COUNTIF(L2:L61,"&lt;3.767")-COUNTIF(L2:L61,"&lt;3.606")</f>
        <v>10</v>
      </c>
      <c r="M86" s="9">
        <v>14</v>
      </c>
      <c r="N86">
        <v>12</v>
      </c>
      <c r="O86">
        <v>10</v>
      </c>
      <c r="W86" s="36"/>
    </row>
    <row r="87" spans="11:23" s="2" customFormat="1" x14ac:dyDescent="0.15">
      <c r="K87" s="16" t="s">
        <v>49</v>
      </c>
      <c r="L87" s="16">
        <f>COUNTIF(L2:L61,"&lt;3.928")-COUNTIF(L2:L61,"&lt;3.767")</f>
        <v>12</v>
      </c>
      <c r="M87" s="16">
        <v>16</v>
      </c>
      <c r="N87" s="2">
        <v>14</v>
      </c>
      <c r="O87" s="2">
        <v>12</v>
      </c>
      <c r="W87" s="36"/>
    </row>
    <row r="88" spans="11:23" x14ac:dyDescent="0.15">
      <c r="K88" s="9" t="s">
        <v>50</v>
      </c>
      <c r="L88" s="9">
        <f>COUNTIF(L2:L61,"&lt;4.089")-COUNTIF(L2:L61,"&lt;3.928")</f>
        <v>10</v>
      </c>
      <c r="M88" s="9">
        <v>14</v>
      </c>
      <c r="N88">
        <v>12</v>
      </c>
      <c r="O88">
        <v>10</v>
      </c>
      <c r="W88" s="36"/>
    </row>
    <row r="89" spans="11:23" x14ac:dyDescent="0.15">
      <c r="K89" s="9" t="s">
        <v>51</v>
      </c>
      <c r="L89" s="9">
        <f>COUNTIF(L2:L61,"&lt;4.25")-COUNTIF(L2:L61,"&lt;4.089")</f>
        <v>7</v>
      </c>
      <c r="M89" s="9">
        <v>11</v>
      </c>
      <c r="N89">
        <v>9</v>
      </c>
      <c r="O89">
        <v>7</v>
      </c>
      <c r="W89" s="36"/>
    </row>
    <row r="90" spans="11:23" x14ac:dyDescent="0.15">
      <c r="K90" s="9" t="s">
        <v>52</v>
      </c>
      <c r="L90" s="9">
        <f>COUNTIF(L2:L61,"&lt;4.411")-COUNTIF(L2:L61,"&lt;4.25")</f>
        <v>4</v>
      </c>
      <c r="M90" s="9">
        <v>7</v>
      </c>
      <c r="N90">
        <v>6</v>
      </c>
      <c r="O90">
        <v>4</v>
      </c>
      <c r="W90" s="36"/>
    </row>
    <row r="91" spans="11:23" x14ac:dyDescent="0.15">
      <c r="K91" s="9" t="s">
        <v>53</v>
      </c>
      <c r="L91" s="9">
        <f>COUNTIF(L2:L61,"&lt;4.572")-COUNTIF(L2:L61,"&lt;4.411")</f>
        <v>2</v>
      </c>
      <c r="M91" s="9">
        <v>4</v>
      </c>
      <c r="N91">
        <v>3</v>
      </c>
      <c r="O91">
        <v>2</v>
      </c>
      <c r="W91" s="36"/>
    </row>
    <row r="92" spans="11:23" x14ac:dyDescent="0.15">
      <c r="K92" s="9" t="s">
        <v>54</v>
      </c>
      <c r="L92" s="9">
        <f>COUNTIF(L2:L61,"&lt;4.733")-COUNTIF(L2:L61,"&lt;4.572")</f>
        <v>1</v>
      </c>
      <c r="M92" s="9">
        <v>3</v>
      </c>
      <c r="N92">
        <v>2</v>
      </c>
      <c r="O92">
        <v>1</v>
      </c>
      <c r="W92" s="36"/>
    </row>
    <row r="93" spans="11:23" x14ac:dyDescent="0.15">
      <c r="K93" s="9" t="s">
        <v>55</v>
      </c>
      <c r="L93" s="9">
        <f>COUNTIF(L2:L61,"&lt;4.894")-COUNTIF(L2:L61,"&lt;4.733")</f>
        <v>0</v>
      </c>
      <c r="M93" s="9">
        <v>2</v>
      </c>
      <c r="N93">
        <v>1</v>
      </c>
      <c r="W93" s="36"/>
    </row>
    <row r="94" spans="11:23" s="19" customFormat="1" x14ac:dyDescent="0.15">
      <c r="K94" s="37" t="s">
        <v>56</v>
      </c>
      <c r="L94" s="37">
        <f>COUNTIF(L2:L61,"&lt;5.055")-COUNTIF(L2:L61,"&lt;4.894")</f>
        <v>0</v>
      </c>
      <c r="M94" s="37">
        <v>1</v>
      </c>
      <c r="W94" s="36"/>
    </row>
    <row r="95" spans="11:23" x14ac:dyDescent="0.15">
      <c r="K95" s="9" t="s">
        <v>57</v>
      </c>
      <c r="L95" s="9">
        <f>COUNTIF(L2:L61,"&lt;5.216")-COUNTIF(L2:L61,"&lt;5.055")</f>
        <v>0</v>
      </c>
      <c r="M95" s="9"/>
      <c r="W95" s="36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W96" s="36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W97" s="36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36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N99">
        <v>2.8929999999999998</v>
      </c>
      <c r="O99">
        <v>8.5000000000000006E-2</v>
      </c>
      <c r="W99" s="36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N100">
        <v>3.8130000000000002</v>
      </c>
      <c r="O100">
        <v>0.11899999999999999</v>
      </c>
      <c r="W100" s="36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N101">
        <v>4.3250000000000002</v>
      </c>
      <c r="O101">
        <v>0.157</v>
      </c>
      <c r="W101" s="36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36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36"/>
    </row>
  </sheetData>
  <phoneticPr fontId="5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98"/>
  <sheetViews>
    <sheetView topLeftCell="H67" workbookViewId="0">
      <selection activeCell="P77" sqref="P77:P87"/>
    </sheetView>
  </sheetViews>
  <sheetFormatPr defaultColWidth="9" defaultRowHeight="13.5" x14ac:dyDescent="0.15"/>
  <cols>
    <col min="11" max="12" width="19.625" customWidth="1"/>
    <col min="13" max="14" width="12.625"/>
    <col min="20" max="22" width="12.625"/>
    <col min="23" max="23" width="18.8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561</v>
      </c>
      <c r="B2" s="1">
        <v>13</v>
      </c>
      <c r="C2" s="1">
        <v>7</v>
      </c>
      <c r="D2" s="1">
        <v>10</v>
      </c>
      <c r="E2" s="1">
        <v>10</v>
      </c>
      <c r="F2" s="1">
        <v>10</v>
      </c>
      <c r="G2" s="1">
        <v>0</v>
      </c>
      <c r="H2" s="1">
        <v>3</v>
      </c>
      <c r="I2" s="1">
        <v>7</v>
      </c>
      <c r="J2" s="1">
        <v>0.65</v>
      </c>
      <c r="K2" s="1">
        <v>5.6432609558105504</v>
      </c>
      <c r="L2" s="1">
        <v>3.0678672790527299</v>
      </c>
      <c r="M2" s="1">
        <v>1.41549491882324</v>
      </c>
      <c r="N2" s="1">
        <v>6.2241153717040998</v>
      </c>
      <c r="O2" s="1">
        <v>2</v>
      </c>
      <c r="P2" s="1">
        <v>2</v>
      </c>
      <c r="Q2" s="1">
        <v>9</v>
      </c>
      <c r="R2" s="14">
        <v>0.22220000000000001</v>
      </c>
      <c r="S2" s="14">
        <f t="shared" ref="S2:S27" si="0">O2/E2</f>
        <v>0.2</v>
      </c>
      <c r="T2" s="1">
        <v>1.835205078125</v>
      </c>
      <c r="U2" s="1">
        <v>1.5584850311279299</v>
      </c>
      <c r="V2" s="1">
        <v>1.5504850149154701</v>
      </c>
      <c r="W2" s="1">
        <v>8.0000162124633806E-3</v>
      </c>
      <c r="X2" s="1">
        <v>0.28472006320953402</v>
      </c>
      <c r="Y2" s="1">
        <v>0.28472006320953402</v>
      </c>
      <c r="Z2" s="1">
        <v>0.2</v>
      </c>
      <c r="AA2" s="1">
        <v>0.7</v>
      </c>
      <c r="AB2" s="1">
        <v>0.77777777777777801</v>
      </c>
      <c r="AC2" s="1">
        <v>0.73684210526315796</v>
      </c>
      <c r="AD2" s="1">
        <v>0.3</v>
      </c>
      <c r="AE2" s="1">
        <v>0.5</v>
      </c>
    </row>
    <row r="3" spans="1:31" x14ac:dyDescent="0.15">
      <c r="A3" s="4">
        <v>545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4.5164527893066397</v>
      </c>
      <c r="L3" s="7">
        <v>3.1409435272216801</v>
      </c>
      <c r="M3">
        <v>2.5004234313964799</v>
      </c>
      <c r="N3">
        <v>6.0769195556640598</v>
      </c>
      <c r="O3">
        <v>1</v>
      </c>
      <c r="P3">
        <v>1</v>
      </c>
      <c r="Q3">
        <v>7</v>
      </c>
      <c r="R3" s="12">
        <v>0.1429</v>
      </c>
      <c r="S3" s="12">
        <f t="shared" si="0"/>
        <v>0.1</v>
      </c>
      <c r="T3">
        <v>1.3072509765625</v>
      </c>
      <c r="U3">
        <v>1.11740398406982</v>
      </c>
      <c r="V3">
        <v>1.1116291284561199</v>
      </c>
      <c r="W3" s="13">
        <v>5.7748556137085004E-3</v>
      </c>
      <c r="X3">
        <v>0.195621848106384</v>
      </c>
      <c r="Y3">
        <v>0.195621848106384</v>
      </c>
      <c r="Z3">
        <v>0.1</v>
      </c>
      <c r="AA3">
        <v>0.6</v>
      </c>
      <c r="AB3">
        <v>0.85714285714285698</v>
      </c>
      <c r="AC3">
        <v>0.70588235294117596</v>
      </c>
      <c r="AD3">
        <v>0.4</v>
      </c>
      <c r="AE3">
        <v>0.5</v>
      </c>
    </row>
    <row r="4" spans="1:31" s="1" customFormat="1" x14ac:dyDescent="0.15">
      <c r="A4" s="5">
        <v>343</v>
      </c>
      <c r="B4" s="1">
        <v>12</v>
      </c>
      <c r="C4" s="1">
        <v>8</v>
      </c>
      <c r="D4" s="1">
        <v>10</v>
      </c>
      <c r="E4" s="1">
        <v>10</v>
      </c>
      <c r="F4" s="1">
        <v>9</v>
      </c>
      <c r="G4" s="1">
        <v>1</v>
      </c>
      <c r="H4" s="1">
        <v>3</v>
      </c>
      <c r="I4" s="1">
        <v>7</v>
      </c>
      <c r="J4" s="1">
        <v>0.6</v>
      </c>
      <c r="K4" s="1">
        <v>5.8681716918945304</v>
      </c>
      <c r="L4" s="1">
        <v>3.2572326660156201</v>
      </c>
      <c r="M4" s="1">
        <v>1.5611934661865201</v>
      </c>
      <c r="N4" s="1">
        <v>6.2802181243896502</v>
      </c>
      <c r="O4" s="1">
        <v>3</v>
      </c>
      <c r="P4" s="1">
        <v>3</v>
      </c>
      <c r="Q4" s="1">
        <v>11</v>
      </c>
      <c r="R4" s="14">
        <v>0.2727</v>
      </c>
      <c r="S4" s="14">
        <f t="shared" si="0"/>
        <v>0.3</v>
      </c>
      <c r="T4" s="1">
        <v>1.71523094177246</v>
      </c>
      <c r="U4" s="1">
        <v>1.4462465047836299</v>
      </c>
      <c r="V4" s="1">
        <v>1.46226954460144</v>
      </c>
      <c r="W4" s="1">
        <v>1.60230398178101E-2</v>
      </c>
      <c r="X4" s="1">
        <v>0.25296139717102101</v>
      </c>
      <c r="Y4" s="1">
        <v>0.25296139717102101</v>
      </c>
      <c r="Z4" s="1">
        <v>0.3</v>
      </c>
      <c r="AA4" s="1">
        <v>0.8</v>
      </c>
      <c r="AB4" s="1">
        <v>0.72727272727272696</v>
      </c>
      <c r="AC4" s="1">
        <v>0.76190476190476197</v>
      </c>
      <c r="AD4" s="1">
        <v>0.2</v>
      </c>
      <c r="AE4" s="1">
        <v>0.5</v>
      </c>
    </row>
    <row r="5" spans="1:31" x14ac:dyDescent="0.15">
      <c r="A5" s="4">
        <v>342</v>
      </c>
      <c r="B5">
        <v>10</v>
      </c>
      <c r="C5">
        <v>10</v>
      </c>
      <c r="D5">
        <v>10</v>
      </c>
      <c r="E5">
        <v>10</v>
      </c>
      <c r="F5">
        <v>9</v>
      </c>
      <c r="G5">
        <v>1</v>
      </c>
      <c r="H5">
        <v>1</v>
      </c>
      <c r="I5">
        <v>9</v>
      </c>
      <c r="J5">
        <v>0.5</v>
      </c>
      <c r="K5">
        <v>3.9689807891845699</v>
      </c>
      <c r="L5" s="7">
        <v>3.3774032592773402</v>
      </c>
      <c r="M5">
        <v>5.6953468322753897</v>
      </c>
      <c r="N5">
        <v>8.4912815093994105</v>
      </c>
      <c r="O5">
        <v>0</v>
      </c>
      <c r="P5">
        <v>0</v>
      </c>
      <c r="Q5">
        <v>6</v>
      </c>
      <c r="R5" s="12">
        <v>0</v>
      </c>
      <c r="S5" s="12">
        <f t="shared" si="0"/>
        <v>0</v>
      </c>
      <c r="T5">
        <v>1.0138454437255899</v>
      </c>
      <c r="U5">
        <v>0.87673568725585904</v>
      </c>
      <c r="V5">
        <v>0.87574040889740001</v>
      </c>
      <c r="W5" s="13">
        <v>9.9527835845947309E-4</v>
      </c>
      <c r="X5">
        <v>0.13810503482818601</v>
      </c>
      <c r="Y5">
        <v>0.13810503482818601</v>
      </c>
      <c r="Z5">
        <v>0</v>
      </c>
      <c r="AA5">
        <v>0.6</v>
      </c>
      <c r="AB5">
        <v>1</v>
      </c>
      <c r="AC5">
        <v>0.75</v>
      </c>
      <c r="AD5">
        <v>0.4</v>
      </c>
      <c r="AE5">
        <v>0.6</v>
      </c>
    </row>
    <row r="6" spans="1:31" x14ac:dyDescent="0.15">
      <c r="A6" s="4">
        <v>130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4.8587741851806596</v>
      </c>
      <c r="L6" s="7">
        <v>3.3001441955566402</v>
      </c>
      <c r="M6">
        <v>1.8033924102783201</v>
      </c>
      <c r="N6">
        <v>5.9222087860107404</v>
      </c>
      <c r="O6">
        <v>2</v>
      </c>
      <c r="P6">
        <v>2</v>
      </c>
      <c r="Q6">
        <v>12</v>
      </c>
      <c r="R6" s="12">
        <v>0.16669999999999999</v>
      </c>
      <c r="S6" s="12">
        <f t="shared" si="0"/>
        <v>0.2</v>
      </c>
      <c r="T6">
        <v>1.5961437225341799</v>
      </c>
      <c r="U6">
        <v>1.3392248153686499</v>
      </c>
      <c r="V6">
        <v>1.33207058906555</v>
      </c>
      <c r="W6" s="13">
        <v>7.1542263031005903E-3</v>
      </c>
      <c r="X6">
        <v>0.26407313346862799</v>
      </c>
      <c r="Y6">
        <v>0.26407313346862799</v>
      </c>
      <c r="Z6">
        <v>0.2</v>
      </c>
      <c r="AA6">
        <v>1</v>
      </c>
      <c r="AB6">
        <v>0.83333333333333304</v>
      </c>
      <c r="AC6">
        <v>0.90909090909090895</v>
      </c>
      <c r="AD6">
        <v>0</v>
      </c>
      <c r="AE6">
        <v>0.8</v>
      </c>
    </row>
    <row r="7" spans="1:31" x14ac:dyDescent="0.15">
      <c r="A7" s="4">
        <v>604</v>
      </c>
      <c r="B7">
        <v>10</v>
      </c>
      <c r="C7">
        <v>10</v>
      </c>
      <c r="D7">
        <v>10</v>
      </c>
      <c r="E7">
        <v>10</v>
      </c>
      <c r="F7">
        <v>8</v>
      </c>
      <c r="G7">
        <v>2</v>
      </c>
      <c r="H7">
        <v>2</v>
      </c>
      <c r="I7">
        <v>8</v>
      </c>
      <c r="J7">
        <v>0.5</v>
      </c>
      <c r="K7">
        <v>4.3437328338623002</v>
      </c>
      <c r="L7" s="7">
        <v>3.3163509368896502</v>
      </c>
      <c r="M7">
        <v>2.4744281768798801</v>
      </c>
      <c r="N7">
        <v>4.0845184326171902</v>
      </c>
      <c r="O7">
        <v>1</v>
      </c>
      <c r="P7">
        <v>1</v>
      </c>
      <c r="Q7">
        <v>6</v>
      </c>
      <c r="R7" s="12">
        <v>0.16669999999999999</v>
      </c>
      <c r="S7" s="12">
        <f t="shared" si="0"/>
        <v>0.1</v>
      </c>
      <c r="T7">
        <v>1.0695743560791</v>
      </c>
      <c r="U7">
        <v>0.94902133941650402</v>
      </c>
      <c r="V7">
        <v>0.94115483760833696</v>
      </c>
      <c r="W7" s="13">
        <v>7.8665018081665004E-3</v>
      </c>
      <c r="X7">
        <v>0.12841951847076399</v>
      </c>
      <c r="Y7">
        <v>0.12841951847076399</v>
      </c>
      <c r="Z7">
        <v>0.1</v>
      </c>
      <c r="AA7">
        <v>0.5</v>
      </c>
      <c r="AB7">
        <v>0.83333333333333304</v>
      </c>
      <c r="AC7">
        <v>0.625</v>
      </c>
      <c r="AD7">
        <v>0.5</v>
      </c>
      <c r="AE7">
        <v>0.4</v>
      </c>
    </row>
    <row r="8" spans="1:31" s="1" customFormat="1" x14ac:dyDescent="0.15">
      <c r="A8" s="5">
        <v>761</v>
      </c>
      <c r="B8" s="1">
        <v>12</v>
      </c>
      <c r="C8" s="1">
        <v>8</v>
      </c>
      <c r="D8" s="1">
        <v>10</v>
      </c>
      <c r="E8" s="1">
        <v>10</v>
      </c>
      <c r="F8" s="1">
        <v>10</v>
      </c>
      <c r="G8" s="1">
        <v>0</v>
      </c>
      <c r="H8" s="1">
        <v>2</v>
      </c>
      <c r="I8" s="1">
        <v>8</v>
      </c>
      <c r="J8" s="1">
        <v>0.6</v>
      </c>
      <c r="K8" s="1">
        <v>4.9755706787109402</v>
      </c>
      <c r="L8" s="1">
        <v>3.38002204895019</v>
      </c>
      <c r="M8" s="1">
        <v>1.8139724731445299</v>
      </c>
      <c r="N8" s="1">
        <v>6.0201911926269496</v>
      </c>
      <c r="O8" s="1">
        <v>1</v>
      </c>
      <c r="P8" s="1">
        <v>1</v>
      </c>
      <c r="Q8" s="1">
        <v>6</v>
      </c>
      <c r="R8" s="14">
        <v>0.16669999999999999</v>
      </c>
      <c r="S8" s="14">
        <f t="shared" si="0"/>
        <v>0.1</v>
      </c>
      <c r="T8" s="1">
        <v>1.6596755981445299</v>
      </c>
      <c r="U8" s="1">
        <v>1.3947563171386701</v>
      </c>
      <c r="V8" s="1">
        <v>1.3847364187240601</v>
      </c>
      <c r="W8" s="1">
        <v>1.0019898414611801E-2</v>
      </c>
      <c r="X8" s="1">
        <v>0.27493917942047102</v>
      </c>
      <c r="Y8" s="1">
        <v>0.27493917942047102</v>
      </c>
      <c r="Z8" s="1">
        <v>0.1</v>
      </c>
      <c r="AA8" s="1">
        <v>0.5</v>
      </c>
      <c r="AB8" s="1">
        <v>0.83333333333333304</v>
      </c>
      <c r="AC8" s="1">
        <v>0.625</v>
      </c>
      <c r="AD8" s="1">
        <v>0.5</v>
      </c>
      <c r="AE8" s="1">
        <v>0.4</v>
      </c>
    </row>
    <row r="9" spans="1:31" x14ac:dyDescent="0.15">
      <c r="A9" s="4">
        <v>815</v>
      </c>
      <c r="B9">
        <v>11</v>
      </c>
      <c r="C9">
        <v>9</v>
      </c>
      <c r="D9">
        <v>10</v>
      </c>
      <c r="E9">
        <v>10</v>
      </c>
      <c r="F9">
        <v>10</v>
      </c>
      <c r="G9">
        <v>0</v>
      </c>
      <c r="H9">
        <v>1</v>
      </c>
      <c r="I9">
        <v>9</v>
      </c>
      <c r="J9">
        <v>0.55000000000000004</v>
      </c>
      <c r="K9">
        <v>4.1563549041748002</v>
      </c>
      <c r="L9" s="7">
        <v>3.50982666015625</v>
      </c>
      <c r="M9">
        <v>5.4898319244384801</v>
      </c>
      <c r="N9">
        <v>8.6652622222900408</v>
      </c>
      <c r="O9">
        <v>0</v>
      </c>
      <c r="P9">
        <v>0</v>
      </c>
      <c r="Q9">
        <v>1</v>
      </c>
      <c r="R9" s="12">
        <v>0</v>
      </c>
      <c r="S9" s="12">
        <f t="shared" si="0"/>
        <v>0</v>
      </c>
      <c r="T9">
        <v>1.1235179901123</v>
      </c>
      <c r="U9">
        <v>0.97376060485839799</v>
      </c>
      <c r="V9">
        <v>0.97085225582122803</v>
      </c>
      <c r="W9" s="13">
        <v>2.9083490371704102E-3</v>
      </c>
      <c r="X9">
        <v>0.15266573429107699</v>
      </c>
      <c r="Y9">
        <v>0.15266573429107699</v>
      </c>
      <c r="Z9">
        <v>0</v>
      </c>
      <c r="AA9">
        <v>0.1</v>
      </c>
      <c r="AB9">
        <v>1</v>
      </c>
      <c r="AC9">
        <v>0.18181818181818199</v>
      </c>
      <c r="AD9">
        <v>0.9</v>
      </c>
      <c r="AE9">
        <v>0.1</v>
      </c>
    </row>
    <row r="10" spans="1:31" x14ac:dyDescent="0.15">
      <c r="A10" s="4">
        <v>85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5.0657463073730504</v>
      </c>
      <c r="L10" s="7">
        <v>3.4890117645263699</v>
      </c>
      <c r="M10">
        <v>2.2325992584228498</v>
      </c>
      <c r="N10">
        <v>6.3131809234619096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1.51486968994141</v>
      </c>
      <c r="U10">
        <v>1.2826061248779299</v>
      </c>
      <c r="V10">
        <v>1.2669804096221899</v>
      </c>
      <c r="W10" s="13">
        <v>1.5625715255737301E-2</v>
      </c>
      <c r="X10">
        <v>0.24788928031921401</v>
      </c>
      <c r="Y10">
        <v>0.24788928031921401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x14ac:dyDescent="0.15">
      <c r="A11" s="4">
        <v>917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5.2269439697265598</v>
      </c>
      <c r="L11" s="7">
        <v>3.5851688385009801</v>
      </c>
      <c r="M11">
        <v>2.25950050354004</v>
      </c>
      <c r="N11">
        <v>6.5517826080322301</v>
      </c>
      <c r="O11">
        <v>2</v>
      </c>
      <c r="P11">
        <v>2</v>
      </c>
      <c r="Q11">
        <v>11</v>
      </c>
      <c r="R11" s="12">
        <v>0.18179999999999999</v>
      </c>
      <c r="S11" s="12">
        <f t="shared" si="0"/>
        <v>0.2</v>
      </c>
      <c r="T11">
        <v>1.72409820556641</v>
      </c>
      <c r="U11">
        <v>1.4496040344238299</v>
      </c>
      <c r="V11">
        <v>1.43392682075501</v>
      </c>
      <c r="W11" s="13">
        <v>1.5677213668823201E-2</v>
      </c>
      <c r="X11">
        <v>0.29017138481140098</v>
      </c>
      <c r="Y11">
        <v>0.29017138481140098</v>
      </c>
      <c r="Z11">
        <v>0.2</v>
      </c>
      <c r="AA11">
        <v>0.9</v>
      </c>
      <c r="AB11">
        <v>0.81818181818181801</v>
      </c>
      <c r="AC11">
        <v>0.85714285714285698</v>
      </c>
      <c r="AD11">
        <v>0.1</v>
      </c>
      <c r="AE11">
        <v>0.7</v>
      </c>
    </row>
    <row r="12" spans="1:31" x14ac:dyDescent="0.15">
      <c r="A12" s="4">
        <v>432</v>
      </c>
      <c r="B12">
        <v>11</v>
      </c>
      <c r="C12">
        <v>9</v>
      </c>
      <c r="D12">
        <v>10</v>
      </c>
      <c r="E12">
        <v>10</v>
      </c>
      <c r="F12">
        <v>9</v>
      </c>
      <c r="G12">
        <v>1</v>
      </c>
      <c r="H12">
        <v>2</v>
      </c>
      <c r="I12">
        <v>8</v>
      </c>
      <c r="J12">
        <v>0.55000000000000004</v>
      </c>
      <c r="K12">
        <v>5.0498142242431596</v>
      </c>
      <c r="L12" s="7">
        <v>3.4472141265869101</v>
      </c>
      <c r="M12">
        <v>1.9732017517089799</v>
      </c>
      <c r="N12">
        <v>6.1704750061035201</v>
      </c>
      <c r="O12">
        <v>1</v>
      </c>
      <c r="P12">
        <v>1</v>
      </c>
      <c r="Q12">
        <v>7</v>
      </c>
      <c r="R12" s="12">
        <v>0.1429</v>
      </c>
      <c r="S12" s="12">
        <f t="shared" si="0"/>
        <v>0.1</v>
      </c>
      <c r="T12">
        <v>1.3279285430908201</v>
      </c>
      <c r="U12">
        <v>1.0988616943359399</v>
      </c>
      <c r="V12">
        <v>1.12649691104889</v>
      </c>
      <c r="W12" s="13">
        <v>2.7635216712951698E-2</v>
      </c>
      <c r="X12">
        <v>0.20143163204193101</v>
      </c>
      <c r="Y12">
        <v>0.20143163204193101</v>
      </c>
      <c r="Z12">
        <v>0.1</v>
      </c>
      <c r="AA12">
        <v>0.6</v>
      </c>
      <c r="AB12">
        <v>0.85714285714285698</v>
      </c>
      <c r="AC12">
        <v>0.70588235294117596</v>
      </c>
      <c r="AD12">
        <v>0.4</v>
      </c>
      <c r="AE12">
        <v>0.5</v>
      </c>
    </row>
    <row r="13" spans="1:31" x14ac:dyDescent="0.15">
      <c r="A13" s="4">
        <v>581</v>
      </c>
      <c r="B13">
        <v>10</v>
      </c>
      <c r="C13">
        <v>10</v>
      </c>
      <c r="D13">
        <v>10</v>
      </c>
      <c r="E13">
        <v>10</v>
      </c>
      <c r="F13">
        <v>9</v>
      </c>
      <c r="G13">
        <v>1</v>
      </c>
      <c r="H13">
        <v>1</v>
      </c>
      <c r="I13">
        <v>9</v>
      </c>
      <c r="J13">
        <v>0.5</v>
      </c>
      <c r="K13">
        <v>4.1604652404785201</v>
      </c>
      <c r="L13" s="7">
        <v>3.4826793670654301</v>
      </c>
      <c r="M13">
        <v>4.8837795257568404</v>
      </c>
      <c r="N13">
        <v>8.3346195220947301</v>
      </c>
      <c r="O13">
        <v>1</v>
      </c>
      <c r="P13">
        <v>1</v>
      </c>
      <c r="Q13">
        <v>8</v>
      </c>
      <c r="R13" s="12">
        <v>0.125</v>
      </c>
      <c r="S13" s="12">
        <f t="shared" si="0"/>
        <v>0.1</v>
      </c>
      <c r="T13">
        <v>1.0950679779052701</v>
      </c>
      <c r="U13">
        <v>0.90730857849121105</v>
      </c>
      <c r="V13">
        <v>0.94215565919876099</v>
      </c>
      <c r="W13" s="13">
        <v>3.484708070755E-2</v>
      </c>
      <c r="X13">
        <v>0.15291231870651301</v>
      </c>
      <c r="Y13">
        <v>0.15291231870651301</v>
      </c>
      <c r="Z13">
        <v>0.1</v>
      </c>
      <c r="AA13">
        <v>0.7</v>
      </c>
      <c r="AB13">
        <v>0.875</v>
      </c>
      <c r="AC13">
        <v>0.77777777777777801</v>
      </c>
      <c r="AD13">
        <v>0.3</v>
      </c>
      <c r="AE13">
        <v>0.6</v>
      </c>
    </row>
    <row r="14" spans="1:31" s="1" customFormat="1" x14ac:dyDescent="0.15">
      <c r="A14" s="5">
        <v>508</v>
      </c>
      <c r="B14" s="1">
        <v>10</v>
      </c>
      <c r="C14" s="1">
        <v>10</v>
      </c>
      <c r="D14" s="1">
        <v>10</v>
      </c>
      <c r="E14" s="1">
        <v>10</v>
      </c>
      <c r="F14" s="1">
        <v>8</v>
      </c>
      <c r="G14" s="1">
        <v>2</v>
      </c>
      <c r="H14" s="1">
        <v>2</v>
      </c>
      <c r="I14" s="1">
        <v>8</v>
      </c>
      <c r="J14" s="1">
        <v>0.5</v>
      </c>
      <c r="K14" s="1">
        <v>4.4304294586181596</v>
      </c>
      <c r="L14" s="1">
        <v>3.55476951599121</v>
      </c>
      <c r="M14" s="1">
        <v>4.0480670928955096</v>
      </c>
      <c r="N14" s="1">
        <v>4.9949150085449201</v>
      </c>
      <c r="O14" s="1">
        <v>0</v>
      </c>
      <c r="P14" s="1">
        <v>0</v>
      </c>
      <c r="Q14" s="1">
        <v>6</v>
      </c>
      <c r="R14" s="14">
        <v>0</v>
      </c>
      <c r="S14" s="14">
        <f t="shared" si="0"/>
        <v>0</v>
      </c>
      <c r="T14" s="1">
        <v>0.97401237487793002</v>
      </c>
      <c r="U14" s="1">
        <v>0.89174747467041005</v>
      </c>
      <c r="V14" s="1">
        <v>0.85624045133590698</v>
      </c>
      <c r="W14" s="1">
        <v>3.5507023334503202E-2</v>
      </c>
      <c r="X14" s="1">
        <v>0.117771923542023</v>
      </c>
      <c r="Y14" s="1">
        <v>0.117771923542023</v>
      </c>
      <c r="Z14" s="1">
        <v>0</v>
      </c>
      <c r="AA14" s="1">
        <v>0.6</v>
      </c>
      <c r="AB14" s="1">
        <v>1</v>
      </c>
      <c r="AC14" s="1">
        <v>0.75</v>
      </c>
      <c r="AD14" s="1">
        <v>0.4</v>
      </c>
      <c r="AE14" s="1">
        <v>0.6</v>
      </c>
    </row>
    <row r="15" spans="1:31" x14ac:dyDescent="0.15">
      <c r="A15" s="4">
        <v>64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5.4627857208251998</v>
      </c>
      <c r="L15" s="7">
        <v>3.6959381103515598</v>
      </c>
      <c r="M15">
        <v>1.8881301879882799</v>
      </c>
      <c r="N15">
        <v>6.5744819641113299</v>
      </c>
      <c r="O15">
        <v>2</v>
      </c>
      <c r="P15">
        <v>2</v>
      </c>
      <c r="Q15">
        <v>11</v>
      </c>
      <c r="R15" s="12">
        <v>0.18179999999999999</v>
      </c>
      <c r="S15" s="12">
        <f t="shared" si="0"/>
        <v>0.2</v>
      </c>
      <c r="T15">
        <v>1.57517433166504</v>
      </c>
      <c r="U15">
        <v>1.32281017303467</v>
      </c>
      <c r="V15">
        <v>1.3146400451660201</v>
      </c>
      <c r="W15" s="13">
        <v>8.1701278686523403E-3</v>
      </c>
      <c r="X15">
        <v>0.26053428649902299</v>
      </c>
      <c r="Y15">
        <v>0.26053428649902299</v>
      </c>
      <c r="Z15">
        <v>0.2</v>
      </c>
      <c r="AA15">
        <v>0.9</v>
      </c>
      <c r="AB15">
        <v>0.81818181818181801</v>
      </c>
      <c r="AC15">
        <v>0.85714285714285698</v>
      </c>
      <c r="AD15">
        <v>0.1</v>
      </c>
      <c r="AE15">
        <v>0.7</v>
      </c>
    </row>
    <row r="16" spans="1:31" x14ac:dyDescent="0.15">
      <c r="A16" s="4">
        <v>734</v>
      </c>
      <c r="B16">
        <v>11</v>
      </c>
      <c r="C16">
        <v>9</v>
      </c>
      <c r="D16">
        <v>10</v>
      </c>
      <c r="E16">
        <v>10</v>
      </c>
      <c r="F16">
        <v>8</v>
      </c>
      <c r="G16">
        <v>2</v>
      </c>
      <c r="H16">
        <v>3</v>
      </c>
      <c r="I16">
        <v>7</v>
      </c>
      <c r="J16">
        <v>0.55000000000000004</v>
      </c>
      <c r="K16">
        <v>6.0715999603271502</v>
      </c>
      <c r="L16" s="7">
        <v>3.69343185424805</v>
      </c>
      <c r="M16">
        <v>1.8959808349609399</v>
      </c>
      <c r="N16">
        <v>5.3594474792480504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1.5254936218261701</v>
      </c>
      <c r="U16">
        <v>1.3168016672134399</v>
      </c>
      <c r="V16">
        <v>1.3148458003997801</v>
      </c>
      <c r="W16" s="13">
        <v>1.9558668136596701E-3</v>
      </c>
      <c r="X16">
        <v>0.21064782142639199</v>
      </c>
      <c r="Y16">
        <v>0.21064782142639199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x14ac:dyDescent="0.15">
      <c r="A17" s="4">
        <v>564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4.7226066589355504</v>
      </c>
      <c r="L17">
        <v>3.6247806549072301</v>
      </c>
      <c r="M17">
        <v>3.15287208557129</v>
      </c>
      <c r="N17">
        <v>4.8992538452148402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1.46780014038086</v>
      </c>
      <c r="U17">
        <v>1.33816337585449</v>
      </c>
      <c r="V17">
        <v>1.2184540033340401</v>
      </c>
      <c r="W17">
        <v>0.119709372520447</v>
      </c>
      <c r="X17">
        <v>0.24934613704681399</v>
      </c>
      <c r="Y17">
        <v>0.24934613704681399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293</v>
      </c>
      <c r="B18">
        <v>11</v>
      </c>
      <c r="C18">
        <v>9</v>
      </c>
      <c r="D18">
        <v>10</v>
      </c>
      <c r="E18">
        <v>10</v>
      </c>
      <c r="F18">
        <v>10</v>
      </c>
      <c r="G18">
        <v>0</v>
      </c>
      <c r="H18">
        <v>1</v>
      </c>
      <c r="I18">
        <v>9</v>
      </c>
      <c r="J18">
        <v>0.55000000000000004</v>
      </c>
      <c r="K18">
        <v>4.5278244018554696</v>
      </c>
      <c r="L18" s="7">
        <v>3.6683940887451199</v>
      </c>
      <c r="M18">
        <v>3.72488212585449</v>
      </c>
      <c r="N18">
        <v>8.6570835113525408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1.3983211517334</v>
      </c>
      <c r="U18">
        <v>1.10500907897949</v>
      </c>
      <c r="V18">
        <v>1.1644757986068699</v>
      </c>
      <c r="W18" s="13">
        <v>5.9466719627380399E-2</v>
      </c>
      <c r="X18">
        <v>0.23384535312652599</v>
      </c>
      <c r="Y18">
        <v>0.23384535312652599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640</v>
      </c>
      <c r="B19">
        <v>12</v>
      </c>
      <c r="C19">
        <v>8</v>
      </c>
      <c r="D19">
        <v>10</v>
      </c>
      <c r="E19">
        <v>10</v>
      </c>
      <c r="F19">
        <v>9</v>
      </c>
      <c r="G19">
        <v>1</v>
      </c>
      <c r="H19">
        <v>3</v>
      </c>
      <c r="I19">
        <v>7</v>
      </c>
      <c r="J19">
        <v>0.6</v>
      </c>
      <c r="K19">
        <v>4.4995250701904297</v>
      </c>
      <c r="L19">
        <v>3.63466072082519</v>
      </c>
      <c r="M19">
        <v>3.8506717681884801</v>
      </c>
      <c r="N19">
        <v>3.1914710998535201</v>
      </c>
      <c r="O19">
        <v>0</v>
      </c>
      <c r="P19">
        <v>0</v>
      </c>
      <c r="Q19">
        <v>6</v>
      </c>
      <c r="R19" s="12">
        <v>0</v>
      </c>
      <c r="S19" s="12">
        <f t="shared" si="0"/>
        <v>0</v>
      </c>
      <c r="T19">
        <v>1.1057205200195299</v>
      </c>
      <c r="U19">
        <v>1.0870399475097701</v>
      </c>
      <c r="V19">
        <v>0.94560891389846802</v>
      </c>
      <c r="W19">
        <v>0.141431033611298</v>
      </c>
      <c r="X19">
        <v>0.16011160612106301</v>
      </c>
      <c r="Y19">
        <v>0.16011160612106301</v>
      </c>
      <c r="Z19">
        <v>0</v>
      </c>
      <c r="AA19">
        <v>0.6</v>
      </c>
      <c r="AB19">
        <v>1</v>
      </c>
      <c r="AC19">
        <v>0.75</v>
      </c>
      <c r="AD19">
        <v>0.4</v>
      </c>
      <c r="AE19">
        <v>0.6</v>
      </c>
    </row>
    <row r="20" spans="1:31" x14ac:dyDescent="0.15">
      <c r="A20" s="4">
        <v>603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4.3765792846679696</v>
      </c>
      <c r="L20">
        <v>3.6355686187744101</v>
      </c>
      <c r="M20">
        <v>3.9231529235839799</v>
      </c>
      <c r="N20">
        <v>2.8808670043945299</v>
      </c>
      <c r="O20">
        <v>0</v>
      </c>
      <c r="P20">
        <v>0</v>
      </c>
      <c r="Q20">
        <v>7</v>
      </c>
      <c r="R20" s="12">
        <v>0</v>
      </c>
      <c r="S20" s="12">
        <f t="shared" si="0"/>
        <v>0</v>
      </c>
      <c r="T20">
        <v>1.3274383544921899</v>
      </c>
      <c r="U20">
        <v>1.3228759765625</v>
      </c>
      <c r="V20">
        <v>1.12683546543121</v>
      </c>
      <c r="W20">
        <v>0.19604051113128701</v>
      </c>
      <c r="X20">
        <v>0.20060288906097401</v>
      </c>
      <c r="Y20">
        <v>0.20060288906097401</v>
      </c>
      <c r="Z20">
        <v>0</v>
      </c>
      <c r="AA20">
        <v>0.7</v>
      </c>
      <c r="AB20">
        <v>1</v>
      </c>
      <c r="AC20">
        <v>0.82352941176470595</v>
      </c>
      <c r="AD20">
        <v>0.3</v>
      </c>
      <c r="AE20">
        <v>0.7</v>
      </c>
    </row>
    <row r="21" spans="1:31" x14ac:dyDescent="0.15">
      <c r="A21" s="4">
        <v>4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5.3502464294433603</v>
      </c>
      <c r="L21" s="7">
        <v>3.7187023162841801</v>
      </c>
      <c r="M21">
        <v>2.52266120910644</v>
      </c>
      <c r="N21">
        <v>6.6626472473144496</v>
      </c>
      <c r="O21">
        <v>2</v>
      </c>
      <c r="P21">
        <v>2</v>
      </c>
      <c r="Q21">
        <v>11</v>
      </c>
      <c r="R21" s="12">
        <v>0.18179999999999999</v>
      </c>
      <c r="S21" s="12">
        <f t="shared" si="0"/>
        <v>0.2</v>
      </c>
      <c r="T21">
        <v>1.5006961822509799</v>
      </c>
      <c r="U21">
        <v>1.27388763427734</v>
      </c>
      <c r="V21">
        <v>1.25015091896057</v>
      </c>
      <c r="W21" s="13">
        <v>2.3736715316772499E-2</v>
      </c>
      <c r="X21">
        <v>0.250545263290405</v>
      </c>
      <c r="Y21">
        <v>0.250545263290405</v>
      </c>
      <c r="Z21">
        <v>0.2</v>
      </c>
      <c r="AA21">
        <v>0.9</v>
      </c>
      <c r="AB21">
        <v>0.81818181818181801</v>
      </c>
      <c r="AC21">
        <v>0.85714285714285698</v>
      </c>
      <c r="AD21">
        <v>0.1</v>
      </c>
      <c r="AE21">
        <v>0.7</v>
      </c>
    </row>
    <row r="22" spans="1:31" x14ac:dyDescent="0.15">
      <c r="A22" s="4">
        <v>152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5.5993576049804696</v>
      </c>
      <c r="L22">
        <v>3.6364974975585902</v>
      </c>
      <c r="M22">
        <v>1.6844596862793</v>
      </c>
      <c r="N22">
        <v>7.3742637634277299</v>
      </c>
      <c r="O22">
        <v>2</v>
      </c>
      <c r="P22">
        <v>2</v>
      </c>
      <c r="Q22">
        <v>10</v>
      </c>
      <c r="R22" s="12">
        <v>0.2</v>
      </c>
      <c r="S22" s="12">
        <f t="shared" si="0"/>
        <v>0.2</v>
      </c>
      <c r="T22">
        <v>1.6485748291015601</v>
      </c>
      <c r="U22">
        <v>1.3502063751220701</v>
      </c>
      <c r="V22">
        <v>1.3904880285263099</v>
      </c>
      <c r="W22">
        <v>4.0281653404235798E-2</v>
      </c>
      <c r="X22">
        <v>0.25808680057525601</v>
      </c>
      <c r="Y22">
        <v>0.25808680057525601</v>
      </c>
      <c r="Z22">
        <v>0.2</v>
      </c>
      <c r="AA22">
        <v>0.8</v>
      </c>
      <c r="AB22">
        <v>0.8</v>
      </c>
      <c r="AC22">
        <v>0.8</v>
      </c>
      <c r="AD22">
        <v>0.2</v>
      </c>
      <c r="AE22">
        <v>0.6</v>
      </c>
    </row>
    <row r="23" spans="1:31" s="7" customFormat="1" x14ac:dyDescent="0.15">
      <c r="A23" s="24">
        <v>787</v>
      </c>
      <c r="B23" s="7">
        <v>11</v>
      </c>
      <c r="C23" s="7">
        <v>9</v>
      </c>
      <c r="D23" s="7">
        <v>10</v>
      </c>
      <c r="E23" s="7">
        <v>10</v>
      </c>
      <c r="F23" s="7">
        <v>10</v>
      </c>
      <c r="G23" s="7">
        <v>0</v>
      </c>
      <c r="H23" s="7">
        <v>1</v>
      </c>
      <c r="I23" s="7">
        <v>9</v>
      </c>
      <c r="J23" s="7">
        <v>0.55000000000000004</v>
      </c>
      <c r="K23" s="7">
        <v>3.9055423736572301</v>
      </c>
      <c r="L23" s="7">
        <v>3.6385574340820299</v>
      </c>
      <c r="M23" s="7">
        <v>7.54058837890625</v>
      </c>
      <c r="N23" s="7">
        <v>7.0054244995117196</v>
      </c>
      <c r="O23" s="7">
        <v>0</v>
      </c>
      <c r="P23" s="7">
        <v>0</v>
      </c>
      <c r="Q23" s="7">
        <v>3</v>
      </c>
      <c r="R23" s="26">
        <v>0</v>
      </c>
      <c r="S23" s="26">
        <f t="shared" si="0"/>
        <v>0</v>
      </c>
      <c r="T23" s="7">
        <v>0.93784523010253895</v>
      </c>
      <c r="U23" s="7">
        <v>0.95177268981933605</v>
      </c>
      <c r="V23" s="7">
        <v>0.82268255949020397</v>
      </c>
      <c r="W23" s="7">
        <v>0.129090130329132</v>
      </c>
      <c r="X23" s="7">
        <v>0.115162670612335</v>
      </c>
      <c r="Y23" s="7">
        <v>0.115162670612335</v>
      </c>
      <c r="Z23" s="7">
        <v>0</v>
      </c>
      <c r="AA23" s="7">
        <v>0.3</v>
      </c>
      <c r="AB23" s="7">
        <v>1</v>
      </c>
      <c r="AC23" s="7">
        <v>0.46153846153846201</v>
      </c>
      <c r="AD23" s="7">
        <v>0.7</v>
      </c>
      <c r="AE23" s="7">
        <v>0.3</v>
      </c>
    </row>
    <row r="24" spans="1:31" x14ac:dyDescent="0.15">
      <c r="A24" s="4">
        <v>549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4.0262298583984402</v>
      </c>
      <c r="L24">
        <v>3.7699832916259801</v>
      </c>
      <c r="M24">
        <v>5.9156455993652299</v>
      </c>
      <c r="N24">
        <v>3.9633140563964799</v>
      </c>
      <c r="O24">
        <v>0</v>
      </c>
      <c r="P24">
        <v>0</v>
      </c>
      <c r="Q24">
        <v>6</v>
      </c>
      <c r="R24" s="12">
        <v>0</v>
      </c>
      <c r="S24" s="12">
        <f t="shared" si="0"/>
        <v>0</v>
      </c>
      <c r="T24">
        <v>1.0845794677734399</v>
      </c>
      <c r="U24">
        <v>1.1104812622070299</v>
      </c>
      <c r="V24">
        <v>0.92453879117965698</v>
      </c>
      <c r="W24">
        <v>0.18594247102737399</v>
      </c>
      <c r="X24">
        <v>0.16004067659377999</v>
      </c>
      <c r="Y24">
        <v>0.16004067659377999</v>
      </c>
      <c r="Z24">
        <v>0</v>
      </c>
      <c r="AA24">
        <v>0.6</v>
      </c>
      <c r="AB24">
        <v>1</v>
      </c>
      <c r="AC24">
        <v>0.75</v>
      </c>
      <c r="AD24">
        <v>0.4</v>
      </c>
      <c r="AE24">
        <v>0.6</v>
      </c>
    </row>
    <row r="25" spans="1:31" x14ac:dyDescent="0.15">
      <c r="A25" s="4">
        <v>403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5.3907146453857404</v>
      </c>
      <c r="L25">
        <v>3.7733058929443399</v>
      </c>
      <c r="M25">
        <v>3.1050682067871098</v>
      </c>
      <c r="N25">
        <v>4.4367408752441397</v>
      </c>
      <c r="O25">
        <v>1</v>
      </c>
      <c r="P25">
        <v>1</v>
      </c>
      <c r="Q25">
        <v>8</v>
      </c>
      <c r="R25" s="12">
        <v>0.125</v>
      </c>
      <c r="S25" s="12">
        <f t="shared" si="0"/>
        <v>0.1</v>
      </c>
      <c r="T25">
        <v>1.76248931884766</v>
      </c>
      <c r="U25">
        <v>1.6324952840805</v>
      </c>
      <c r="V25">
        <v>1.46122717857361</v>
      </c>
      <c r="W25">
        <v>0.171268105506897</v>
      </c>
      <c r="X25">
        <v>0.30126214027404802</v>
      </c>
      <c r="Y25">
        <v>0.30126214027404802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x14ac:dyDescent="0.15">
      <c r="A26" s="4">
        <v>209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4.6168327331543004</v>
      </c>
      <c r="L26">
        <v>3.7737503051757799</v>
      </c>
      <c r="M26">
        <v>4.7103729248046902</v>
      </c>
      <c r="N26">
        <v>5.3862018585205096</v>
      </c>
      <c r="O26">
        <v>0</v>
      </c>
      <c r="P26">
        <v>0</v>
      </c>
      <c r="Q26">
        <v>6</v>
      </c>
      <c r="R26" s="12">
        <v>0</v>
      </c>
      <c r="S26" s="12">
        <f t="shared" si="0"/>
        <v>0</v>
      </c>
      <c r="T26">
        <v>1.08429527282715</v>
      </c>
      <c r="U26">
        <v>1.06140041351318</v>
      </c>
      <c r="V26">
        <v>0.93168032169341997</v>
      </c>
      <c r="W26">
        <v>0.12972009181976299</v>
      </c>
      <c r="X26">
        <v>0.152614951133728</v>
      </c>
      <c r="Y26">
        <v>0.152614951133728</v>
      </c>
      <c r="Z26">
        <v>0</v>
      </c>
      <c r="AA26">
        <v>0.6</v>
      </c>
      <c r="AB26">
        <v>1</v>
      </c>
      <c r="AC26">
        <v>0.75</v>
      </c>
      <c r="AD26">
        <v>0.4</v>
      </c>
      <c r="AE26">
        <v>0.6</v>
      </c>
    </row>
    <row r="27" spans="1:31" x14ac:dyDescent="0.15">
      <c r="A27" s="4">
        <v>291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4.8824920654296902</v>
      </c>
      <c r="L27">
        <v>3.77519607543945</v>
      </c>
      <c r="M27">
        <v>4.3764133453369096</v>
      </c>
      <c r="N27">
        <v>4.5498695373535201</v>
      </c>
      <c r="O27">
        <v>0</v>
      </c>
      <c r="P27">
        <v>0</v>
      </c>
      <c r="Q27">
        <v>9</v>
      </c>
      <c r="R27" s="12">
        <v>0</v>
      </c>
      <c r="S27" s="12">
        <f t="shared" si="0"/>
        <v>0</v>
      </c>
      <c r="T27">
        <v>1.47042465209961</v>
      </c>
      <c r="U27">
        <v>1.3982836008071899</v>
      </c>
      <c r="V27">
        <v>1.2327572107315099</v>
      </c>
      <c r="W27">
        <v>0.16552639007568401</v>
      </c>
      <c r="X27">
        <v>0.237667441368103</v>
      </c>
      <c r="Y27">
        <v>0.237667441368103</v>
      </c>
      <c r="Z27">
        <v>0</v>
      </c>
      <c r="AA27">
        <v>0.9</v>
      </c>
      <c r="AB27">
        <v>1</v>
      </c>
      <c r="AC27">
        <v>0.94736842105263197</v>
      </c>
      <c r="AD27">
        <v>0.1</v>
      </c>
      <c r="AE27">
        <v>0.9</v>
      </c>
    </row>
    <row r="28" spans="1:31" x14ac:dyDescent="0.15">
      <c r="A28" s="4">
        <v>291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>
        <v>4.8824920654296902</v>
      </c>
      <c r="L28" s="7">
        <v>3.77519607543945</v>
      </c>
      <c r="M28">
        <v>4.3764133453369096</v>
      </c>
      <c r="N28">
        <v>4.5498695373535201</v>
      </c>
      <c r="O28">
        <v>0</v>
      </c>
      <c r="P28">
        <v>0</v>
      </c>
      <c r="Q28">
        <v>9</v>
      </c>
      <c r="R28" s="12">
        <v>0</v>
      </c>
      <c r="S28" s="12">
        <f t="shared" ref="S28:S56" si="1">O28/E28</f>
        <v>0</v>
      </c>
      <c r="T28">
        <v>1.47042465209961</v>
      </c>
      <c r="U28">
        <v>1.3982836008071899</v>
      </c>
      <c r="V28">
        <v>1.2327572107315099</v>
      </c>
      <c r="W28" s="13">
        <v>0.16552639007568401</v>
      </c>
      <c r="X28">
        <v>0.237667441368103</v>
      </c>
      <c r="Y28">
        <v>0.237667441368103</v>
      </c>
      <c r="Z28">
        <v>0</v>
      </c>
      <c r="AA28">
        <v>0.9</v>
      </c>
      <c r="AB28">
        <v>1</v>
      </c>
      <c r="AC28">
        <v>0.94736842105263197</v>
      </c>
      <c r="AD28">
        <v>0.1</v>
      </c>
      <c r="AE28">
        <v>0.9</v>
      </c>
    </row>
    <row r="29" spans="1:31" x14ac:dyDescent="0.15">
      <c r="A29" s="4">
        <v>219</v>
      </c>
      <c r="B29">
        <v>11</v>
      </c>
      <c r="C29">
        <v>9</v>
      </c>
      <c r="D29">
        <v>10</v>
      </c>
      <c r="E29">
        <v>10</v>
      </c>
      <c r="F29">
        <v>9</v>
      </c>
      <c r="G29">
        <v>1</v>
      </c>
      <c r="H29">
        <v>2</v>
      </c>
      <c r="I29">
        <v>8</v>
      </c>
      <c r="J29">
        <v>0.55000000000000004</v>
      </c>
      <c r="K29">
        <v>4.9346370697021502</v>
      </c>
      <c r="L29" s="7">
        <v>3.80702781677246</v>
      </c>
      <c r="M29">
        <v>3.3513870239257799</v>
      </c>
      <c r="N29">
        <v>5.0685138702392596</v>
      </c>
      <c r="O29">
        <v>1</v>
      </c>
      <c r="P29">
        <v>1</v>
      </c>
      <c r="Q29">
        <v>9</v>
      </c>
      <c r="R29" s="12">
        <v>0.1111</v>
      </c>
      <c r="S29" s="12">
        <f t="shared" si="1"/>
        <v>0.1</v>
      </c>
      <c r="T29">
        <v>1.2638092041015601</v>
      </c>
      <c r="U29">
        <v>1.1397790908813501</v>
      </c>
      <c r="V29">
        <v>1.0644012689590401</v>
      </c>
      <c r="W29" s="13">
        <v>7.5377821922302204E-2</v>
      </c>
      <c r="X29">
        <v>0.19940793514251701</v>
      </c>
      <c r="Y29">
        <v>0.19940793514251701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x14ac:dyDescent="0.15">
      <c r="A30" s="4">
        <v>569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4.7960128784179696</v>
      </c>
      <c r="L30">
        <v>3.7810802459716801</v>
      </c>
      <c r="M30">
        <v>4.1834030151367196</v>
      </c>
      <c r="N30">
        <v>2.83451271057129</v>
      </c>
      <c r="O30">
        <v>0</v>
      </c>
      <c r="P30">
        <v>0</v>
      </c>
      <c r="Q30">
        <v>7</v>
      </c>
      <c r="R30" s="12">
        <v>0</v>
      </c>
      <c r="S30" s="12">
        <f t="shared" si="1"/>
        <v>0</v>
      </c>
      <c r="T30">
        <v>1.24053955078125</v>
      </c>
      <c r="U30">
        <v>1.2329406738281199</v>
      </c>
      <c r="V30">
        <v>1.06513047218323</v>
      </c>
      <c r="W30">
        <v>0.16781020164489699</v>
      </c>
      <c r="X30">
        <v>0.17540907859802199</v>
      </c>
      <c r="Y30">
        <v>0.17540907859802199</v>
      </c>
      <c r="Z30">
        <v>0</v>
      </c>
      <c r="AA30">
        <v>0.7</v>
      </c>
      <c r="AB30">
        <v>1</v>
      </c>
      <c r="AC30">
        <v>0.82352941176470595</v>
      </c>
      <c r="AD30">
        <v>0.3</v>
      </c>
      <c r="AE30">
        <v>0.7</v>
      </c>
    </row>
    <row r="31" spans="1:31" x14ac:dyDescent="0.15">
      <c r="A31" s="4">
        <v>901</v>
      </c>
      <c r="B31">
        <v>11</v>
      </c>
      <c r="C31">
        <v>9</v>
      </c>
      <c r="D31">
        <v>10</v>
      </c>
      <c r="E31">
        <v>10</v>
      </c>
      <c r="F31">
        <v>9</v>
      </c>
      <c r="G31">
        <v>1</v>
      </c>
      <c r="H31">
        <v>2</v>
      </c>
      <c r="I31">
        <v>8</v>
      </c>
      <c r="J31">
        <v>0.55000000000000004</v>
      </c>
      <c r="K31">
        <v>4.8135433197021502</v>
      </c>
      <c r="L31">
        <v>3.7840099334716801</v>
      </c>
      <c r="M31">
        <v>2.9343147277832</v>
      </c>
      <c r="N31">
        <v>4.0855464935302699</v>
      </c>
      <c r="O31">
        <v>1</v>
      </c>
      <c r="P31">
        <v>1</v>
      </c>
      <c r="Q31">
        <v>5</v>
      </c>
      <c r="R31" s="12">
        <v>0.2</v>
      </c>
      <c r="S31" s="12">
        <f t="shared" si="1"/>
        <v>0.1</v>
      </c>
      <c r="T31">
        <v>1.16604423522949</v>
      </c>
      <c r="U31">
        <v>1.0641937255859399</v>
      </c>
      <c r="V31">
        <v>1.01794397830963</v>
      </c>
      <c r="W31">
        <v>4.6249747276306201E-2</v>
      </c>
      <c r="X31">
        <v>0.14810025691986101</v>
      </c>
      <c r="Y31">
        <v>0.14810025691986101</v>
      </c>
      <c r="Z31">
        <v>0.1</v>
      </c>
      <c r="AA31">
        <v>0.4</v>
      </c>
      <c r="AB31">
        <v>0.8</v>
      </c>
      <c r="AC31">
        <v>0.53333333333333299</v>
      </c>
      <c r="AD31">
        <v>0.6</v>
      </c>
      <c r="AE31">
        <v>0.3</v>
      </c>
    </row>
    <row r="32" spans="1:31" x14ac:dyDescent="0.15">
      <c r="A32" s="4">
        <v>985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5.2113685607910201</v>
      </c>
      <c r="L32">
        <v>3.7853221893310498</v>
      </c>
      <c r="M32">
        <v>3.0722961425781201</v>
      </c>
      <c r="N32">
        <v>3.7348823547363299</v>
      </c>
      <c r="O32">
        <v>1</v>
      </c>
      <c r="P32">
        <v>1</v>
      </c>
      <c r="Q32">
        <v>10</v>
      </c>
      <c r="R32" s="12">
        <v>0.1</v>
      </c>
      <c r="S32" s="12">
        <f t="shared" si="1"/>
        <v>0.1</v>
      </c>
      <c r="T32">
        <v>1.55074691772461</v>
      </c>
      <c r="U32">
        <v>1.47884237766266</v>
      </c>
      <c r="V32">
        <v>1.2886216640472401</v>
      </c>
      <c r="W32">
        <v>0.19022071361541801</v>
      </c>
      <c r="X32">
        <v>0.262125253677368</v>
      </c>
      <c r="Y32">
        <v>0.262125253677368</v>
      </c>
      <c r="Z32">
        <v>0.1</v>
      </c>
      <c r="AA32">
        <v>0.9</v>
      </c>
      <c r="AB32">
        <v>0.9</v>
      </c>
      <c r="AC32">
        <v>0.9</v>
      </c>
      <c r="AD32">
        <v>0.1</v>
      </c>
      <c r="AE32">
        <v>0.8</v>
      </c>
    </row>
    <row r="33" spans="1:31" x14ac:dyDescent="0.15">
      <c r="A33" s="4">
        <v>403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>
        <v>5.3907146453857404</v>
      </c>
      <c r="L33" s="7">
        <v>3.7733058929443399</v>
      </c>
      <c r="M33">
        <v>3.1050682067871098</v>
      </c>
      <c r="N33">
        <v>4.4367408752441397</v>
      </c>
      <c r="O33">
        <v>1</v>
      </c>
      <c r="P33">
        <v>1</v>
      </c>
      <c r="Q33">
        <v>8</v>
      </c>
      <c r="R33" s="12">
        <v>0.125</v>
      </c>
      <c r="S33" s="12">
        <f t="shared" si="1"/>
        <v>0.1</v>
      </c>
      <c r="T33">
        <v>1.76248931884766</v>
      </c>
      <c r="U33">
        <v>1.6324952840805</v>
      </c>
      <c r="V33">
        <v>1.46122717857361</v>
      </c>
      <c r="W33" s="13">
        <v>0.171268105506897</v>
      </c>
      <c r="X33">
        <v>0.30126214027404802</v>
      </c>
      <c r="Y33">
        <v>0.30126214027404802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s="7" customFormat="1" x14ac:dyDescent="0.15">
      <c r="A34" s="24">
        <v>749</v>
      </c>
      <c r="B34" s="7">
        <v>13</v>
      </c>
      <c r="C34" s="7">
        <v>7</v>
      </c>
      <c r="D34" s="7">
        <v>10</v>
      </c>
      <c r="E34" s="7">
        <v>10</v>
      </c>
      <c r="F34" s="7">
        <v>10</v>
      </c>
      <c r="G34" s="7">
        <v>0</v>
      </c>
      <c r="H34" s="7">
        <v>3</v>
      </c>
      <c r="I34" s="7">
        <v>7</v>
      </c>
      <c r="J34" s="7">
        <v>0.65</v>
      </c>
      <c r="K34" s="7">
        <v>5.1232128143310502</v>
      </c>
      <c r="L34" s="7">
        <v>3.7932109832763699</v>
      </c>
      <c r="M34" s="7">
        <v>4.0382423400878897</v>
      </c>
      <c r="N34" s="7">
        <v>4.7833881378173801</v>
      </c>
      <c r="O34" s="7">
        <v>0</v>
      </c>
      <c r="P34" s="7">
        <v>0</v>
      </c>
      <c r="Q34" s="7">
        <v>7</v>
      </c>
      <c r="R34" s="26">
        <v>0</v>
      </c>
      <c r="S34" s="26">
        <f t="shared" si="1"/>
        <v>0</v>
      </c>
      <c r="T34" s="7">
        <v>1.538818359375</v>
      </c>
      <c r="U34" s="7">
        <v>1.44560050964355</v>
      </c>
      <c r="V34" s="7">
        <v>1.2970840930938701</v>
      </c>
      <c r="W34" s="7">
        <v>0.14851641654968301</v>
      </c>
      <c r="X34" s="7">
        <v>0.24173426628112801</v>
      </c>
      <c r="Y34" s="7">
        <v>0.24173426628112801</v>
      </c>
      <c r="Z34" s="7">
        <v>0</v>
      </c>
      <c r="AA34" s="7">
        <v>0.7</v>
      </c>
      <c r="AB34" s="7">
        <v>1</v>
      </c>
      <c r="AC34" s="7">
        <v>0.82352941176470595</v>
      </c>
      <c r="AD34" s="7">
        <v>0.3</v>
      </c>
      <c r="AE34" s="7">
        <v>0.7</v>
      </c>
    </row>
    <row r="35" spans="1:31" x14ac:dyDescent="0.15">
      <c r="A35" s="4">
        <v>350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4.8187522888183603</v>
      </c>
      <c r="L35" s="7">
        <v>3.9331512451171902</v>
      </c>
      <c r="M35">
        <v>4.1135559082031197</v>
      </c>
      <c r="N35">
        <v>4.6535282135009801</v>
      </c>
      <c r="O35">
        <v>0</v>
      </c>
      <c r="P35">
        <v>0</v>
      </c>
      <c r="Q35">
        <v>6</v>
      </c>
      <c r="R35" s="12">
        <v>0</v>
      </c>
      <c r="S35" s="12">
        <f t="shared" si="1"/>
        <v>0</v>
      </c>
      <c r="T35">
        <v>1.26987648010254</v>
      </c>
      <c r="U35">
        <v>1.2440757751464799</v>
      </c>
      <c r="V35">
        <v>1.10476839542389</v>
      </c>
      <c r="W35" s="13">
        <v>0.13930737972259499</v>
      </c>
      <c r="X35">
        <v>0.16510808467865001</v>
      </c>
      <c r="Y35">
        <v>0.16510808467865001</v>
      </c>
      <c r="Z35">
        <v>0</v>
      </c>
      <c r="AA35">
        <v>0.6</v>
      </c>
      <c r="AB35">
        <v>1</v>
      </c>
      <c r="AC35">
        <v>0.75</v>
      </c>
      <c r="AD35">
        <v>0.4</v>
      </c>
      <c r="AE35">
        <v>0.6</v>
      </c>
    </row>
    <row r="36" spans="1:31" x14ac:dyDescent="0.15">
      <c r="A36" s="4">
        <v>95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4.5232810974121103</v>
      </c>
      <c r="L36" s="7">
        <v>3.9380798339843701</v>
      </c>
      <c r="M36">
        <v>6.0712623596191397</v>
      </c>
      <c r="N36">
        <v>8.2221889495849592</v>
      </c>
      <c r="O36">
        <v>0</v>
      </c>
      <c r="P36">
        <v>0</v>
      </c>
      <c r="Q36">
        <v>7</v>
      </c>
      <c r="R36" s="12">
        <v>0</v>
      </c>
      <c r="S36" s="12">
        <f t="shared" si="1"/>
        <v>0</v>
      </c>
      <c r="T36">
        <v>1.2241744995117201</v>
      </c>
      <c r="U36">
        <v>1.08559799194336</v>
      </c>
      <c r="V36">
        <v>1.02067494392395</v>
      </c>
      <c r="W36" s="13">
        <v>6.4923048019409194E-2</v>
      </c>
      <c r="X36">
        <v>0.203499555587769</v>
      </c>
      <c r="Y36">
        <v>0.203499555587769</v>
      </c>
      <c r="Z36">
        <v>0</v>
      </c>
      <c r="AA36">
        <v>0.7</v>
      </c>
      <c r="AB36">
        <v>1</v>
      </c>
      <c r="AC36">
        <v>0.82352941176470595</v>
      </c>
      <c r="AD36">
        <v>0.3</v>
      </c>
      <c r="AE36">
        <v>0.7</v>
      </c>
    </row>
    <row r="37" spans="1:31" x14ac:dyDescent="0.15">
      <c r="A37" s="4">
        <v>714</v>
      </c>
      <c r="B37">
        <v>11</v>
      </c>
      <c r="C37">
        <v>9</v>
      </c>
      <c r="D37">
        <v>10</v>
      </c>
      <c r="E37">
        <v>10</v>
      </c>
      <c r="F37">
        <v>9</v>
      </c>
      <c r="G37">
        <v>1</v>
      </c>
      <c r="H37">
        <v>2</v>
      </c>
      <c r="I37">
        <v>8</v>
      </c>
      <c r="J37">
        <v>0.55000000000000004</v>
      </c>
      <c r="K37">
        <v>4.8573455810546902</v>
      </c>
      <c r="L37" s="7">
        <v>3.9443454742431601</v>
      </c>
      <c r="M37">
        <v>4.2470970153808603</v>
      </c>
      <c r="N37">
        <v>4.9434432983398402</v>
      </c>
      <c r="O37">
        <v>0</v>
      </c>
      <c r="P37">
        <v>0</v>
      </c>
      <c r="Q37">
        <v>7</v>
      </c>
      <c r="R37" s="12">
        <v>0</v>
      </c>
      <c r="S37" s="12">
        <f t="shared" si="1"/>
        <v>0</v>
      </c>
      <c r="T37">
        <v>1.16861724853516</v>
      </c>
      <c r="U37">
        <v>1.10657215118408</v>
      </c>
      <c r="V37">
        <v>0.99026012420654297</v>
      </c>
      <c r="W37" s="13">
        <v>0.11631202697753899</v>
      </c>
      <c r="X37">
        <v>0.178357124328613</v>
      </c>
      <c r="Y37">
        <v>0.178357124328613</v>
      </c>
      <c r="Z37">
        <v>0</v>
      </c>
      <c r="AA37">
        <v>0.7</v>
      </c>
      <c r="AB37">
        <v>1</v>
      </c>
      <c r="AC37">
        <v>0.82352941176470595</v>
      </c>
      <c r="AD37">
        <v>0.3</v>
      </c>
      <c r="AE37">
        <v>0.7</v>
      </c>
    </row>
    <row r="38" spans="1:31" x14ac:dyDescent="0.15">
      <c r="A38" s="4">
        <v>242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5.5060653686523402</v>
      </c>
      <c r="L38" s="7">
        <v>3.9470806121826199</v>
      </c>
      <c r="M38">
        <v>2.66303634643555</v>
      </c>
      <c r="N38">
        <v>6.1898708343505904</v>
      </c>
      <c r="O38">
        <v>1</v>
      </c>
      <c r="P38">
        <v>1</v>
      </c>
      <c r="Q38">
        <v>11</v>
      </c>
      <c r="R38" s="12">
        <v>9.0899999999999995E-2</v>
      </c>
      <c r="S38" s="12">
        <f t="shared" si="1"/>
        <v>0.1</v>
      </c>
      <c r="T38">
        <v>1.45224761962891</v>
      </c>
      <c r="U38">
        <v>1.2660484313964799</v>
      </c>
      <c r="V38">
        <v>1.2060248851776101</v>
      </c>
      <c r="W38" s="13">
        <v>6.0023546218872098E-2</v>
      </c>
      <c r="X38">
        <v>0.246222734451294</v>
      </c>
      <c r="Y38">
        <v>0.246222734451294</v>
      </c>
      <c r="Z38">
        <v>0.1</v>
      </c>
      <c r="AA38">
        <v>1</v>
      </c>
      <c r="AB38">
        <v>0.90909090909090895</v>
      </c>
      <c r="AC38">
        <v>0.952380952380952</v>
      </c>
      <c r="AD38">
        <v>0</v>
      </c>
      <c r="AE38">
        <v>0.9</v>
      </c>
    </row>
    <row r="39" spans="1:31" x14ac:dyDescent="0.15">
      <c r="A39" s="4">
        <v>881</v>
      </c>
      <c r="B39">
        <v>13</v>
      </c>
      <c r="C39">
        <v>7</v>
      </c>
      <c r="D39">
        <v>10</v>
      </c>
      <c r="E39">
        <v>10</v>
      </c>
      <c r="F39">
        <v>9</v>
      </c>
      <c r="G39">
        <v>1</v>
      </c>
      <c r="H39">
        <v>4</v>
      </c>
      <c r="I39">
        <v>6</v>
      </c>
      <c r="J39">
        <v>0.65</v>
      </c>
      <c r="K39">
        <v>5.8075389862060502</v>
      </c>
      <c r="L39" s="7">
        <v>3.9539413452148402</v>
      </c>
      <c r="M39">
        <v>3.6461563110351598</v>
      </c>
      <c r="N39">
        <v>4.1210212707519496</v>
      </c>
      <c r="O39">
        <v>1</v>
      </c>
      <c r="P39">
        <v>1</v>
      </c>
      <c r="Q39">
        <v>10</v>
      </c>
      <c r="R39" s="12">
        <v>0.1</v>
      </c>
      <c r="S39" s="12">
        <f t="shared" si="1"/>
        <v>0.1</v>
      </c>
      <c r="T39">
        <v>1.44716453552246</v>
      </c>
      <c r="U39">
        <v>1.37918376922607</v>
      </c>
      <c r="V39">
        <v>1.2344996929168699</v>
      </c>
      <c r="W39" s="13">
        <v>0.14468407630920399</v>
      </c>
      <c r="X39">
        <v>0.21266484260559099</v>
      </c>
      <c r="Y39">
        <v>0.21266484260559099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88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6.1187591552734402</v>
      </c>
      <c r="L40" s="7">
        <v>3.95756912231445</v>
      </c>
      <c r="M40">
        <v>2.5230579376220699</v>
      </c>
      <c r="N40">
        <v>5.1546611785888699</v>
      </c>
      <c r="O40">
        <v>1</v>
      </c>
      <c r="P40">
        <v>1</v>
      </c>
      <c r="Q40">
        <v>10</v>
      </c>
      <c r="R40" s="12">
        <v>0.1</v>
      </c>
      <c r="S40" s="12">
        <f t="shared" si="1"/>
        <v>0.1</v>
      </c>
      <c r="T40">
        <v>1.78377532958984</v>
      </c>
      <c r="U40">
        <v>1.61525213718414</v>
      </c>
      <c r="V40">
        <v>1.46768033504486</v>
      </c>
      <c r="W40" s="13">
        <v>0.147571802139282</v>
      </c>
      <c r="X40">
        <v>0.31609499454498302</v>
      </c>
      <c r="Y40">
        <v>0.31609499454498302</v>
      </c>
      <c r="Z40">
        <v>0.1</v>
      </c>
      <c r="AA40">
        <v>0.9</v>
      </c>
      <c r="AB40">
        <v>0.9</v>
      </c>
      <c r="AC40">
        <v>0.9</v>
      </c>
      <c r="AD40">
        <v>0.1</v>
      </c>
      <c r="AE40">
        <v>0.8</v>
      </c>
    </row>
    <row r="41" spans="1:31" x14ac:dyDescent="0.15">
      <c r="A41" s="4">
        <v>411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4.5636615753173801</v>
      </c>
      <c r="L41" s="7">
        <v>3.9615821838378902</v>
      </c>
      <c r="M41">
        <v>6.4889163970947301</v>
      </c>
      <c r="N41">
        <v>8.8288898468017596</v>
      </c>
      <c r="O41">
        <v>0</v>
      </c>
      <c r="P41">
        <v>0</v>
      </c>
      <c r="Q41">
        <v>8</v>
      </c>
      <c r="R41" s="12">
        <v>0</v>
      </c>
      <c r="S41" s="12">
        <f t="shared" si="1"/>
        <v>0</v>
      </c>
      <c r="T41">
        <v>1.2576789855957</v>
      </c>
      <c r="U41">
        <v>1.15264892578125</v>
      </c>
      <c r="V41">
        <v>1.0666096210479701</v>
      </c>
      <c r="W41" s="13">
        <v>8.6039304733276395E-2</v>
      </c>
      <c r="X41">
        <v>0.19106936454772899</v>
      </c>
      <c r="Y41">
        <v>0.19106936454772899</v>
      </c>
      <c r="Z41">
        <v>0</v>
      </c>
      <c r="AA41">
        <v>0.8</v>
      </c>
      <c r="AB41">
        <v>1</v>
      </c>
      <c r="AC41">
        <v>0.88888888888888895</v>
      </c>
      <c r="AD41">
        <v>0.2</v>
      </c>
      <c r="AE41">
        <v>0.8</v>
      </c>
    </row>
    <row r="42" spans="1:31" x14ac:dyDescent="0.15">
      <c r="A42" s="4">
        <v>951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4.8907527923584002</v>
      </c>
      <c r="L42" s="7">
        <v>3.96365165710449</v>
      </c>
      <c r="M42">
        <v>4.7297039031982404</v>
      </c>
      <c r="N42">
        <v>4.1847000122070304</v>
      </c>
      <c r="O42">
        <v>0</v>
      </c>
      <c r="P42">
        <v>0</v>
      </c>
      <c r="Q42">
        <v>9</v>
      </c>
      <c r="R42" s="12">
        <v>0</v>
      </c>
      <c r="S42" s="12">
        <f t="shared" si="1"/>
        <v>0</v>
      </c>
      <c r="T42">
        <v>1.4093666076660201</v>
      </c>
      <c r="U42">
        <v>1.3626035451889</v>
      </c>
      <c r="V42">
        <v>1.1746526956558201</v>
      </c>
      <c r="W42" s="13">
        <v>0.187950849533081</v>
      </c>
      <c r="X42">
        <v>0.23471391201019301</v>
      </c>
      <c r="Y42">
        <v>0.23471391201019301</v>
      </c>
      <c r="Z42">
        <v>0</v>
      </c>
      <c r="AA42">
        <v>0.9</v>
      </c>
      <c r="AB42">
        <v>1</v>
      </c>
      <c r="AC42">
        <v>0.94736842105263197</v>
      </c>
      <c r="AD42">
        <v>0.1</v>
      </c>
      <c r="AE42">
        <v>0.9</v>
      </c>
    </row>
    <row r="43" spans="1:31" s="7" customFormat="1" x14ac:dyDescent="0.15">
      <c r="A43" s="24">
        <v>534</v>
      </c>
      <c r="B43" s="7">
        <v>13</v>
      </c>
      <c r="C43" s="7">
        <v>7</v>
      </c>
      <c r="D43" s="7">
        <v>10</v>
      </c>
      <c r="E43" s="7">
        <v>10</v>
      </c>
      <c r="F43" s="7">
        <v>9</v>
      </c>
      <c r="G43" s="7">
        <v>1</v>
      </c>
      <c r="H43" s="7">
        <v>4</v>
      </c>
      <c r="I43" s="7">
        <v>6</v>
      </c>
      <c r="J43" s="7">
        <v>0.65</v>
      </c>
      <c r="K43" s="7">
        <v>6.03629493713379</v>
      </c>
      <c r="L43" s="7">
        <v>3.9649276733398402</v>
      </c>
      <c r="M43" s="7">
        <v>2.8549957275390598</v>
      </c>
      <c r="N43" s="7">
        <v>3.3285179138183598</v>
      </c>
      <c r="O43" s="7">
        <v>1</v>
      </c>
      <c r="P43" s="7">
        <v>1</v>
      </c>
      <c r="Q43" s="7">
        <v>10</v>
      </c>
      <c r="R43" s="26">
        <v>0.1</v>
      </c>
      <c r="S43" s="26">
        <f t="shared" si="1"/>
        <v>0.1</v>
      </c>
      <c r="T43" s="7">
        <v>1.5344276428222701</v>
      </c>
      <c r="U43" s="7">
        <v>1.4628868103027299</v>
      </c>
      <c r="V43" s="7">
        <v>1.2961568832397501</v>
      </c>
      <c r="W43" s="7">
        <v>0.166729927062988</v>
      </c>
      <c r="X43" s="7">
        <v>0.23827075958252</v>
      </c>
      <c r="Y43" s="7">
        <v>0.23827075958252</v>
      </c>
      <c r="Z43" s="7">
        <v>0.1</v>
      </c>
      <c r="AA43" s="7">
        <v>0.9</v>
      </c>
      <c r="AB43" s="7">
        <v>0.9</v>
      </c>
      <c r="AC43" s="7">
        <v>0.9</v>
      </c>
      <c r="AD43" s="7">
        <v>0.1</v>
      </c>
      <c r="AE43" s="7">
        <v>0.8</v>
      </c>
    </row>
    <row r="44" spans="1:31" x14ac:dyDescent="0.15">
      <c r="A44" s="4">
        <v>313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5.0005416870117196</v>
      </c>
      <c r="L44" s="7">
        <v>4.10288429260254</v>
      </c>
      <c r="M44">
        <v>4.4779319763183603</v>
      </c>
      <c r="N44">
        <v>4.9570789337158203</v>
      </c>
      <c r="O44">
        <v>0</v>
      </c>
      <c r="P44">
        <v>0</v>
      </c>
      <c r="Q44">
        <v>7</v>
      </c>
      <c r="R44" s="12">
        <v>0</v>
      </c>
      <c r="S44" s="12">
        <f t="shared" si="1"/>
        <v>0</v>
      </c>
      <c r="T44">
        <v>1.2379055023193399</v>
      </c>
      <c r="U44">
        <v>1.1993389129638701</v>
      </c>
      <c r="V44">
        <v>1.0426708459854099</v>
      </c>
      <c r="W44" s="13">
        <v>0.15666806697845501</v>
      </c>
      <c r="X44">
        <v>0.19523465633392301</v>
      </c>
      <c r="Y44">
        <v>0.19523465633392301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552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5.4597606658935502</v>
      </c>
      <c r="L45" s="7">
        <v>4.1161365509033203</v>
      </c>
      <c r="M45">
        <v>3.6948280334472701</v>
      </c>
      <c r="N45">
        <v>6.1914806365966797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1.7352313995361299</v>
      </c>
      <c r="U45">
        <v>1.54549789428711</v>
      </c>
      <c r="V45">
        <v>1.4335693120956401</v>
      </c>
      <c r="W45" s="13">
        <v>0.11192858219146699</v>
      </c>
      <c r="X45">
        <v>0.301662087440491</v>
      </c>
      <c r="Y45">
        <v>0.301662087440491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4">
        <v>720</v>
      </c>
      <c r="B46">
        <v>12</v>
      </c>
      <c r="C46">
        <v>8</v>
      </c>
      <c r="D46">
        <v>10</v>
      </c>
      <c r="E46">
        <v>10</v>
      </c>
      <c r="F46">
        <v>10</v>
      </c>
      <c r="G46">
        <v>0</v>
      </c>
      <c r="H46">
        <v>2</v>
      </c>
      <c r="I46">
        <v>8</v>
      </c>
      <c r="J46">
        <v>0.6</v>
      </c>
      <c r="K46">
        <v>4.6389961242675799</v>
      </c>
      <c r="L46" s="7">
        <v>4.1189231872558603</v>
      </c>
      <c r="M46">
        <v>5.6910133361816397</v>
      </c>
      <c r="N46">
        <v>4.5654659271240199</v>
      </c>
      <c r="O46">
        <v>0</v>
      </c>
      <c r="P46">
        <v>0</v>
      </c>
      <c r="Q46">
        <v>6</v>
      </c>
      <c r="R46" s="12">
        <v>0</v>
      </c>
      <c r="S46" s="12">
        <f t="shared" si="1"/>
        <v>0</v>
      </c>
      <c r="T46">
        <v>1.1883068084716799</v>
      </c>
      <c r="U46">
        <v>1.19769859313965</v>
      </c>
      <c r="V46">
        <v>0.99244481325149503</v>
      </c>
      <c r="W46" s="13">
        <v>0.20525377988815299</v>
      </c>
      <c r="X46">
        <v>0.19586199522018399</v>
      </c>
      <c r="Y46">
        <v>0.19586199522018399</v>
      </c>
      <c r="Z46">
        <v>0</v>
      </c>
      <c r="AA46">
        <v>0.6</v>
      </c>
      <c r="AB46">
        <v>1</v>
      </c>
      <c r="AC46">
        <v>0.75</v>
      </c>
      <c r="AD46">
        <v>0.4</v>
      </c>
      <c r="AE46">
        <v>0.6</v>
      </c>
    </row>
    <row r="47" spans="1:31" x14ac:dyDescent="0.15">
      <c r="A47" s="4">
        <v>771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5.97141456604004</v>
      </c>
      <c r="L47" s="7">
        <v>4.1214008331298801</v>
      </c>
      <c r="M47">
        <v>2.4947872161865199</v>
      </c>
      <c r="N47">
        <v>7.2168121337890598</v>
      </c>
      <c r="O47">
        <v>1</v>
      </c>
      <c r="P47">
        <v>1</v>
      </c>
      <c r="Q47">
        <v>9</v>
      </c>
      <c r="R47" s="12">
        <v>0.1111</v>
      </c>
      <c r="S47" s="12">
        <f t="shared" si="1"/>
        <v>0.1</v>
      </c>
      <c r="T47">
        <v>1.65915679931641</v>
      </c>
      <c r="U47">
        <v>1.4396772384643599</v>
      </c>
      <c r="V47">
        <v>1.40558934211731</v>
      </c>
      <c r="W47" s="13">
        <v>3.4087896347045898E-2</v>
      </c>
      <c r="X47">
        <v>0.25356745719909701</v>
      </c>
      <c r="Y47">
        <v>0.25356745719909701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478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4.9943904876709002</v>
      </c>
      <c r="L48" s="7">
        <v>4.1260299682617196</v>
      </c>
      <c r="M48">
        <v>4.0594615936279297</v>
      </c>
      <c r="N48">
        <v>8.6095924377441406</v>
      </c>
      <c r="O48">
        <v>1</v>
      </c>
      <c r="P48">
        <v>1</v>
      </c>
      <c r="Q48">
        <v>10</v>
      </c>
      <c r="R48" s="12">
        <v>0.1</v>
      </c>
      <c r="S48" s="12">
        <f t="shared" si="1"/>
        <v>0.1</v>
      </c>
      <c r="T48">
        <v>1.5057888031005899</v>
      </c>
      <c r="U48">
        <v>1.2243556976318399</v>
      </c>
      <c r="V48">
        <v>1.2418905496597299</v>
      </c>
      <c r="W48" s="13">
        <v>1.7534852027893101E-2</v>
      </c>
      <c r="X48">
        <v>0.26389825344085699</v>
      </c>
      <c r="Y48">
        <v>0.26389825344085699</v>
      </c>
      <c r="Z48">
        <v>0.1</v>
      </c>
      <c r="AA48">
        <v>0.9</v>
      </c>
      <c r="AB48">
        <v>0.9</v>
      </c>
      <c r="AC48">
        <v>0.9</v>
      </c>
      <c r="AD48">
        <v>0.1</v>
      </c>
      <c r="AE48">
        <v>0.8</v>
      </c>
    </row>
    <row r="49" spans="1:31" s="7" customFormat="1" x14ac:dyDescent="0.15">
      <c r="A49" s="24">
        <v>530</v>
      </c>
      <c r="B49" s="7">
        <v>12</v>
      </c>
      <c r="C49" s="7">
        <v>8</v>
      </c>
      <c r="D49" s="7">
        <v>10</v>
      </c>
      <c r="E49" s="7">
        <v>10</v>
      </c>
      <c r="F49" s="7">
        <v>9</v>
      </c>
      <c r="G49" s="7">
        <v>1</v>
      </c>
      <c r="H49" s="7">
        <v>3</v>
      </c>
      <c r="I49" s="7">
        <v>7</v>
      </c>
      <c r="J49" s="7">
        <v>0.6</v>
      </c>
      <c r="K49" s="7">
        <v>5.4249000549316397</v>
      </c>
      <c r="L49" s="7">
        <v>4.1355056762695304</v>
      </c>
      <c r="M49" s="7">
        <v>4.2434196472168004</v>
      </c>
      <c r="N49" s="7">
        <v>4.4521369934081996</v>
      </c>
      <c r="O49" s="7">
        <v>0</v>
      </c>
      <c r="P49" s="7">
        <v>0</v>
      </c>
      <c r="Q49" s="7">
        <v>8</v>
      </c>
      <c r="R49" s="26">
        <v>0</v>
      </c>
      <c r="S49" s="26">
        <f t="shared" si="1"/>
        <v>0</v>
      </c>
      <c r="T49" s="7">
        <v>1.5121269226074201</v>
      </c>
      <c r="U49" s="7">
        <v>1.4175401926040601</v>
      </c>
      <c r="V49" s="7">
        <v>1.2847925424575799</v>
      </c>
      <c r="W49" s="7">
        <v>0.13274765014648399</v>
      </c>
      <c r="X49" s="7">
        <v>0.227334380149841</v>
      </c>
      <c r="Y49" s="7">
        <v>0.227334380149841</v>
      </c>
      <c r="Z49" s="7">
        <v>0</v>
      </c>
      <c r="AA49" s="7">
        <v>0.8</v>
      </c>
      <c r="AB49" s="7">
        <v>1</v>
      </c>
      <c r="AC49" s="7">
        <v>0.88888888888888895</v>
      </c>
      <c r="AD49" s="7">
        <v>0.2</v>
      </c>
      <c r="AE49" s="7">
        <v>0.8</v>
      </c>
    </row>
    <row r="50" spans="1:31" x14ac:dyDescent="0.15">
      <c r="A50" s="4">
        <v>824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5.1635837554931596</v>
      </c>
      <c r="L50" s="7">
        <v>4.3282947540283203</v>
      </c>
      <c r="M50">
        <v>4.6453266143798801</v>
      </c>
      <c r="N50">
        <v>8.7051639556884801</v>
      </c>
      <c r="O50">
        <v>1</v>
      </c>
      <c r="P50">
        <v>1</v>
      </c>
      <c r="Q50">
        <v>10</v>
      </c>
      <c r="R50" s="12">
        <v>0.1</v>
      </c>
      <c r="S50" s="12">
        <f t="shared" si="1"/>
        <v>0.1</v>
      </c>
      <c r="T50">
        <v>1.5068454742431601</v>
      </c>
      <c r="U50">
        <v>1.2630596160888701</v>
      </c>
      <c r="V50">
        <v>1.2353279590606701</v>
      </c>
      <c r="W50" s="13">
        <v>2.7731657028198201E-2</v>
      </c>
      <c r="X50">
        <v>0.27151751518249501</v>
      </c>
      <c r="Y50">
        <v>0.27151751518249501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x14ac:dyDescent="0.15">
      <c r="A51" s="4">
        <v>755</v>
      </c>
      <c r="B51">
        <v>11</v>
      </c>
      <c r="C51">
        <v>9</v>
      </c>
      <c r="D51">
        <v>10</v>
      </c>
      <c r="E51">
        <v>10</v>
      </c>
      <c r="F51">
        <v>9</v>
      </c>
      <c r="G51">
        <v>1</v>
      </c>
      <c r="H51">
        <v>2</v>
      </c>
      <c r="I51">
        <v>8</v>
      </c>
      <c r="J51">
        <v>0.55000000000000004</v>
      </c>
      <c r="K51">
        <v>5.5064716339111301</v>
      </c>
      <c r="L51" s="7">
        <v>4.3005237579345703</v>
      </c>
      <c r="M51">
        <v>3.3774375915527299</v>
      </c>
      <c r="N51">
        <v>4.87587547302246</v>
      </c>
      <c r="O51">
        <v>1</v>
      </c>
      <c r="P51">
        <v>1</v>
      </c>
      <c r="Q51">
        <v>7</v>
      </c>
      <c r="R51" s="12">
        <v>0.1429</v>
      </c>
      <c r="S51" s="12">
        <f t="shared" si="1"/>
        <v>0.1</v>
      </c>
      <c r="T51">
        <v>1.2076950073242201</v>
      </c>
      <c r="U51">
        <v>1.1268558502197299</v>
      </c>
      <c r="V51">
        <v>1.0312740802764899</v>
      </c>
      <c r="W51" s="13">
        <v>9.5581769943237305E-2</v>
      </c>
      <c r="X51">
        <v>0.17642092704772899</v>
      </c>
      <c r="Y51">
        <v>0.17642092704772899</v>
      </c>
      <c r="Z51">
        <v>0.1</v>
      </c>
      <c r="AA51">
        <v>0.6</v>
      </c>
      <c r="AB51">
        <v>0.85714285714285698</v>
      </c>
      <c r="AC51">
        <v>0.70588235294117596</v>
      </c>
      <c r="AD51">
        <v>0.4</v>
      </c>
      <c r="AE51">
        <v>0.5</v>
      </c>
    </row>
    <row r="52" spans="1:31" x14ac:dyDescent="0.15">
      <c r="A52" s="4">
        <v>497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5.2678565979003897</v>
      </c>
      <c r="L52" s="7">
        <v>4.26422119140625</v>
      </c>
      <c r="M52">
        <v>5.6409072875976598</v>
      </c>
      <c r="N52">
        <v>6.7390251159668004</v>
      </c>
      <c r="O52">
        <v>0</v>
      </c>
      <c r="P52">
        <v>0</v>
      </c>
      <c r="Q52">
        <v>9</v>
      </c>
      <c r="R52" s="12">
        <v>0</v>
      </c>
      <c r="S52" s="12">
        <f t="shared" si="1"/>
        <v>0</v>
      </c>
      <c r="T52">
        <v>1.4800109863281199</v>
      </c>
      <c r="U52">
        <v>1.3582391738891599</v>
      </c>
      <c r="V52">
        <v>1.22838747501373</v>
      </c>
      <c r="W52" s="13">
        <v>0.129851698875427</v>
      </c>
      <c r="X52">
        <v>0.25162351131439198</v>
      </c>
      <c r="Y52">
        <v>0.25162351131439198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s="1" customFormat="1" x14ac:dyDescent="0.15">
      <c r="A53" s="5">
        <v>949</v>
      </c>
      <c r="B53" s="1">
        <v>11</v>
      </c>
      <c r="C53" s="1">
        <v>9</v>
      </c>
      <c r="D53" s="1">
        <v>10</v>
      </c>
      <c r="E53" s="1">
        <v>10</v>
      </c>
      <c r="F53" s="1">
        <v>9</v>
      </c>
      <c r="G53" s="1">
        <v>1</v>
      </c>
      <c r="H53" s="1">
        <v>2</v>
      </c>
      <c r="I53" s="1">
        <v>8</v>
      </c>
      <c r="J53" s="1">
        <v>0.55000000000000004</v>
      </c>
      <c r="K53" s="1">
        <v>5.1730899810790998</v>
      </c>
      <c r="L53" s="1">
        <v>4.2519397735595703</v>
      </c>
      <c r="M53" s="1">
        <v>4.5035858154296902</v>
      </c>
      <c r="N53" s="1">
        <v>4.9203052520751998</v>
      </c>
      <c r="O53" s="1">
        <v>0</v>
      </c>
      <c r="P53" s="1">
        <v>0</v>
      </c>
      <c r="Q53" s="1">
        <v>8</v>
      </c>
      <c r="R53" s="14">
        <v>0</v>
      </c>
      <c r="S53" s="14">
        <f t="shared" si="1"/>
        <v>0</v>
      </c>
      <c r="T53" s="1">
        <v>1.1650848388671899</v>
      </c>
      <c r="U53" s="1">
        <v>1.1074533462524401</v>
      </c>
      <c r="V53" s="1">
        <v>0.98422223329544101</v>
      </c>
      <c r="W53" s="1">
        <v>0.123231112957001</v>
      </c>
      <c r="X53" s="1">
        <v>0.18086260557174699</v>
      </c>
      <c r="Y53" s="1">
        <v>0.18086260557174699</v>
      </c>
      <c r="Z53" s="1">
        <v>0</v>
      </c>
      <c r="AA53" s="1">
        <v>0.8</v>
      </c>
      <c r="AB53" s="1">
        <v>1</v>
      </c>
      <c r="AC53" s="1">
        <v>0.88888888888888895</v>
      </c>
      <c r="AD53" s="1">
        <v>0.2</v>
      </c>
      <c r="AE53" s="1">
        <v>0.8</v>
      </c>
    </row>
    <row r="54" spans="1:31" x14ac:dyDescent="0.15">
      <c r="A54" s="4">
        <v>284</v>
      </c>
      <c r="B54">
        <v>10</v>
      </c>
      <c r="C54">
        <v>10</v>
      </c>
      <c r="D54">
        <v>10</v>
      </c>
      <c r="E54">
        <v>10</v>
      </c>
      <c r="F54">
        <v>9</v>
      </c>
      <c r="G54">
        <v>1</v>
      </c>
      <c r="H54">
        <v>1</v>
      </c>
      <c r="I54">
        <v>9</v>
      </c>
      <c r="J54">
        <v>0.5</v>
      </c>
      <c r="K54">
        <v>5.2167873382568404</v>
      </c>
      <c r="L54" s="7">
        <v>4.4166011810302699</v>
      </c>
      <c r="M54">
        <v>5.1786956787109402</v>
      </c>
      <c r="N54">
        <v>8.8486213684081996</v>
      </c>
      <c r="O54">
        <v>1</v>
      </c>
      <c r="P54">
        <v>1</v>
      </c>
      <c r="Q54">
        <v>9</v>
      </c>
      <c r="R54" s="12">
        <v>0.1111</v>
      </c>
      <c r="S54" s="12">
        <f t="shared" si="1"/>
        <v>0.1</v>
      </c>
      <c r="T54">
        <v>1.0910396575927701</v>
      </c>
      <c r="U54">
        <v>0.92492294311523404</v>
      </c>
      <c r="V54">
        <v>0.93204516172409102</v>
      </c>
      <c r="W54" s="13">
        <v>7.1222186088562003E-3</v>
      </c>
      <c r="X54">
        <v>0.158994495868683</v>
      </c>
      <c r="Y54">
        <v>0.158994495868683</v>
      </c>
      <c r="Z54">
        <v>0.1</v>
      </c>
      <c r="AA54">
        <v>0.8</v>
      </c>
      <c r="AB54">
        <v>0.88888888888888895</v>
      </c>
      <c r="AC54">
        <v>0.84210526315789502</v>
      </c>
      <c r="AD54">
        <v>0.2</v>
      </c>
      <c r="AE54">
        <v>0.7</v>
      </c>
    </row>
    <row r="55" spans="1:31" s="1" customFormat="1" x14ac:dyDescent="0.15">
      <c r="A55" s="5">
        <v>871</v>
      </c>
      <c r="B55" s="1">
        <v>10</v>
      </c>
      <c r="C55" s="1">
        <v>10</v>
      </c>
      <c r="D55" s="1">
        <v>10</v>
      </c>
      <c r="E55" s="1">
        <v>10</v>
      </c>
      <c r="F55" s="1">
        <v>9</v>
      </c>
      <c r="G55" s="1">
        <v>1</v>
      </c>
      <c r="H55" s="1">
        <v>1</v>
      </c>
      <c r="I55" s="1">
        <v>9</v>
      </c>
      <c r="J55" s="1">
        <v>0.5</v>
      </c>
      <c r="K55" s="1">
        <v>5.3317241668701199</v>
      </c>
      <c r="L55" s="1">
        <v>4.4379978179931596</v>
      </c>
      <c r="M55" s="1">
        <v>4.2536773681640598</v>
      </c>
      <c r="N55" s="1">
        <v>8.7324657440185494</v>
      </c>
      <c r="O55" s="1">
        <v>1</v>
      </c>
      <c r="P55" s="1">
        <v>1</v>
      </c>
      <c r="Q55" s="1">
        <v>9</v>
      </c>
      <c r="R55" s="14">
        <v>0.1111</v>
      </c>
      <c r="S55" s="14">
        <f t="shared" si="1"/>
        <v>0.1</v>
      </c>
      <c r="T55" s="1">
        <v>1.28287506103516</v>
      </c>
      <c r="U55" s="1">
        <v>1.03861808776855</v>
      </c>
      <c r="V55" s="1">
        <v>1.0701758861541799</v>
      </c>
      <c r="W55" s="1">
        <v>3.1557798385620103E-2</v>
      </c>
      <c r="X55" s="1">
        <v>0.212699174880981</v>
      </c>
      <c r="Y55" s="1">
        <v>0.212699174880981</v>
      </c>
      <c r="Z55" s="1">
        <v>0.1</v>
      </c>
      <c r="AA55" s="1">
        <v>0.8</v>
      </c>
      <c r="AB55" s="1">
        <v>0.88888888888888895</v>
      </c>
      <c r="AC55" s="1">
        <v>0.84210526315789502</v>
      </c>
      <c r="AD55" s="1">
        <v>0.2</v>
      </c>
      <c r="AE55" s="1">
        <v>0.7</v>
      </c>
    </row>
    <row r="56" spans="1:31" x14ac:dyDescent="0.15">
      <c r="A56" s="4">
        <v>195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5.6812610626220703</v>
      </c>
      <c r="L56" s="7">
        <v>4.7090530395507804</v>
      </c>
      <c r="M56">
        <v>4.1505641937255904</v>
      </c>
      <c r="N56">
        <v>9.1015338897705096</v>
      </c>
      <c r="O56">
        <v>1</v>
      </c>
      <c r="P56">
        <v>1</v>
      </c>
      <c r="Q56">
        <v>9</v>
      </c>
      <c r="R56" s="12">
        <v>0.1111</v>
      </c>
      <c r="S56" s="12">
        <f t="shared" si="1"/>
        <v>0.1</v>
      </c>
      <c r="T56">
        <v>1.55792236328125</v>
      </c>
      <c r="U56">
        <v>1.2859477996826201</v>
      </c>
      <c r="V56">
        <v>1.2839777469635001</v>
      </c>
      <c r="W56" s="13">
        <v>1.9700527191162101E-3</v>
      </c>
      <c r="X56">
        <v>0.27394461631774902</v>
      </c>
      <c r="Y56">
        <v>0.27394461631774902</v>
      </c>
      <c r="Z56">
        <v>0.1</v>
      </c>
      <c r="AA56">
        <v>0.8</v>
      </c>
      <c r="AB56">
        <v>0.88888888888888895</v>
      </c>
      <c r="AC56">
        <v>0.84210526315789502</v>
      </c>
      <c r="AD56">
        <v>0.2</v>
      </c>
      <c r="AE56">
        <v>0.7</v>
      </c>
    </row>
    <row r="57" spans="1:31" x14ac:dyDescent="0.15">
      <c r="L57" s="9">
        <f>AVERAGE(L2:L56)</f>
        <v>3.8080071882768105</v>
      </c>
      <c r="W57" s="36">
        <f t="shared" ref="W57:AE57" si="2">AVERAGE(W2:W56)</f>
        <v>8.5711856321855046E-2</v>
      </c>
      <c r="Z57" s="9">
        <f t="shared" si="2"/>
        <v>7.6363636363636384E-2</v>
      </c>
      <c r="AA57" s="9">
        <f t="shared" si="2"/>
        <v>0.73818181818181761</v>
      </c>
      <c r="AB57" s="9">
        <f t="shared" si="2"/>
        <v>0.91593139184048222</v>
      </c>
      <c r="AC57" s="9">
        <f t="shared" si="2"/>
        <v>0.80169957446625051</v>
      </c>
      <c r="AD57" s="9">
        <f t="shared" si="2"/>
        <v>0.26181818181818178</v>
      </c>
      <c r="AE57" s="9">
        <f t="shared" si="2"/>
        <v>0.66181818181818175</v>
      </c>
    </row>
    <row r="58" spans="1:31" x14ac:dyDescent="0.15">
      <c r="L58" s="9">
        <f>MAX(L2:L56)</f>
        <v>4.7090530395507804</v>
      </c>
      <c r="W58" s="36">
        <f t="shared" ref="W58:AE58" si="3">MAX(W2:W56)</f>
        <v>0.20525377988815299</v>
      </c>
      <c r="Z58" s="9">
        <f t="shared" si="3"/>
        <v>0.3</v>
      </c>
      <c r="AA58" s="9">
        <f t="shared" si="3"/>
        <v>1</v>
      </c>
      <c r="AB58" s="9">
        <f t="shared" si="3"/>
        <v>1</v>
      </c>
      <c r="AC58" s="9">
        <f t="shared" si="3"/>
        <v>0.952380952380952</v>
      </c>
      <c r="AD58" s="9">
        <f t="shared" si="3"/>
        <v>0.9</v>
      </c>
      <c r="AE58" s="9">
        <f t="shared" si="3"/>
        <v>0.9</v>
      </c>
    </row>
    <row r="59" spans="1:31" x14ac:dyDescent="0.15">
      <c r="L59" s="9">
        <f>MIN(L2:L56)</f>
        <v>3.0678672790527299</v>
      </c>
      <c r="W59" s="36">
        <f t="shared" ref="W59:AE59" si="4">MIN(W2:W56)</f>
        <v>9.9527835845947309E-4</v>
      </c>
      <c r="Z59" s="9">
        <f t="shared" si="4"/>
        <v>0</v>
      </c>
      <c r="AA59" s="9">
        <f t="shared" si="4"/>
        <v>0.1</v>
      </c>
      <c r="AB59" s="9">
        <f t="shared" si="4"/>
        <v>0.72727272727272696</v>
      </c>
      <c r="AC59" s="9">
        <f t="shared" si="4"/>
        <v>0.18181818181818199</v>
      </c>
      <c r="AD59" s="9">
        <f t="shared" si="4"/>
        <v>0</v>
      </c>
      <c r="AE59" s="9">
        <f t="shared" si="4"/>
        <v>0.1</v>
      </c>
    </row>
    <row r="60" spans="1:31" x14ac:dyDescent="0.15">
      <c r="W60" s="36"/>
    </row>
    <row r="61" spans="1:31" x14ac:dyDescent="0.15">
      <c r="K61">
        <v>31</v>
      </c>
      <c r="W61" s="36"/>
    </row>
    <row r="62" spans="1:31" x14ac:dyDescent="0.15">
      <c r="W62" s="36"/>
    </row>
    <row r="63" spans="1:31" x14ac:dyDescent="0.15">
      <c r="K63">
        <v>0.161</v>
      </c>
      <c r="W63" s="36"/>
    </row>
    <row r="64" spans="1:31" x14ac:dyDescent="0.15">
      <c r="W64" s="36"/>
    </row>
    <row r="65" spans="11:23" x14ac:dyDescent="0.15">
      <c r="K65" s="9" t="s">
        <v>10</v>
      </c>
      <c r="L65" s="9" t="s">
        <v>33</v>
      </c>
      <c r="M65" s="9">
        <v>2000</v>
      </c>
      <c r="N65" t="s">
        <v>66</v>
      </c>
      <c r="W65" s="36"/>
    </row>
    <row r="66" spans="11:23" x14ac:dyDescent="0.15">
      <c r="K66" s="9"/>
      <c r="L66" s="9"/>
      <c r="M66" s="9"/>
      <c r="N66" s="38">
        <v>0.2</v>
      </c>
      <c r="O66">
        <v>-400</v>
      </c>
      <c r="P66">
        <v>1600</v>
      </c>
      <c r="Q66">
        <v>80</v>
      </c>
      <c r="W66" s="36"/>
    </row>
    <row r="67" spans="11:23" x14ac:dyDescent="0.15">
      <c r="K67" s="9" t="s">
        <v>34</v>
      </c>
      <c r="L67" s="9">
        <f>COUNTIF(L2:L56,"&lt;1.513")-COUNTIF(L2:L56,"&lt;1.352")</f>
        <v>0</v>
      </c>
      <c r="M67" s="9"/>
      <c r="N67" s="38">
        <v>0.4</v>
      </c>
      <c r="O67">
        <v>-800</v>
      </c>
      <c r="P67">
        <v>1200</v>
      </c>
      <c r="Q67">
        <v>60</v>
      </c>
      <c r="W67" s="36"/>
    </row>
    <row r="68" spans="11:23" x14ac:dyDescent="0.15">
      <c r="K68" s="9" t="s">
        <v>35</v>
      </c>
      <c r="L68" s="9">
        <f>COUNTIF(L2:L56,"&lt;1.674")-COUNTIF(L2:L56,"&lt;1.513")</f>
        <v>0</v>
      </c>
      <c r="M68" s="9"/>
      <c r="N68" s="38">
        <v>0.45</v>
      </c>
      <c r="O68">
        <v>-900</v>
      </c>
      <c r="P68">
        <v>1100</v>
      </c>
      <c r="Q68">
        <v>55</v>
      </c>
      <c r="W68" s="36"/>
    </row>
    <row r="69" spans="11:23" x14ac:dyDescent="0.15">
      <c r="K69" s="9" t="s">
        <v>36</v>
      </c>
      <c r="L69" s="9">
        <f>COUNTIF(L2:L56,"&lt;1.835")-COUNTIF(L2:L56,"&lt;1.674")</f>
        <v>0</v>
      </c>
      <c r="M69" s="9"/>
      <c r="N69" s="38">
        <v>0.49</v>
      </c>
      <c r="O69">
        <v>-980</v>
      </c>
      <c r="P69">
        <v>1020</v>
      </c>
      <c r="Q69">
        <v>51</v>
      </c>
      <c r="W69" s="36"/>
    </row>
    <row r="70" spans="11:23" x14ac:dyDescent="0.15">
      <c r="K70" s="9" t="s">
        <v>37</v>
      </c>
      <c r="L70" s="9">
        <f>COUNTIF(L2:L56,"&lt;1.996")-COUNTIF(L2:L56,"&lt;1.835")</f>
        <v>0</v>
      </c>
      <c r="M70" s="9"/>
      <c r="W70" s="36"/>
    </row>
    <row r="71" spans="11:23" x14ac:dyDescent="0.15">
      <c r="K71" s="9" t="s">
        <v>38</v>
      </c>
      <c r="L71" s="9">
        <f>COUNTIF(L2:L56,"&lt;2.157")-COUNTIF(L2:L56,"&lt;1.996")</f>
        <v>0</v>
      </c>
      <c r="M71" s="9"/>
      <c r="W71" s="36"/>
    </row>
    <row r="72" spans="11:23" x14ac:dyDescent="0.15">
      <c r="K72" s="9" t="s">
        <v>39</v>
      </c>
      <c r="L72" s="9">
        <f>COUNTIF(L2:L56,"&lt;2.318")-COUNTIF(L2:L56,"&lt;2.157")</f>
        <v>0</v>
      </c>
      <c r="M72" s="9"/>
      <c r="W72" s="36"/>
    </row>
    <row r="73" spans="11:23" x14ac:dyDescent="0.15">
      <c r="K73" s="9" t="s">
        <v>40</v>
      </c>
      <c r="L73" s="9">
        <f>COUNTIF(L2:L56,"&lt;2.479")-COUNTIF(L2:L56,"&lt;2.318")</f>
        <v>0</v>
      </c>
      <c r="M73" s="9"/>
      <c r="W73" s="36"/>
    </row>
    <row r="74" spans="11:23" x14ac:dyDescent="0.15">
      <c r="K74" s="9" t="s">
        <v>41</v>
      </c>
      <c r="L74" s="9">
        <f>COUNTIF(L2:L56,"&lt;2.64")-COUNTIF(L2:L56,"&lt;2.479")</f>
        <v>0</v>
      </c>
      <c r="M74" s="9"/>
      <c r="W74" s="36"/>
    </row>
    <row r="75" spans="11:23" s="19" customFormat="1" x14ac:dyDescent="0.15">
      <c r="K75" s="37" t="s">
        <v>42</v>
      </c>
      <c r="L75" s="37">
        <f>COUNTIF(L2:L56,"&lt;2.801")-COUNTIF(L2:L56,"&lt;2.64")</f>
        <v>0</v>
      </c>
      <c r="M75" s="37">
        <v>1</v>
      </c>
      <c r="W75" s="36"/>
    </row>
    <row r="76" spans="11:23" x14ac:dyDescent="0.15">
      <c r="K76" s="9" t="s">
        <v>43</v>
      </c>
      <c r="L76" s="9">
        <f>COUNTIF(L2:L56,"&lt;2.962")-COUNTIF(L2:L56,"&lt;2.801")</f>
        <v>0</v>
      </c>
      <c r="M76" s="9">
        <v>2</v>
      </c>
      <c r="N76">
        <v>1</v>
      </c>
      <c r="W76" s="36"/>
    </row>
    <row r="77" spans="11:23" x14ac:dyDescent="0.15">
      <c r="K77" s="9" t="s">
        <v>44</v>
      </c>
      <c r="L77" s="9">
        <f>COUNTIF(L2:L56,"&lt;3.123")-COUNTIF(L2:L56,"&lt;2.962")</f>
        <v>1</v>
      </c>
      <c r="M77" s="9">
        <v>3</v>
      </c>
      <c r="N77">
        <v>2</v>
      </c>
      <c r="O77">
        <v>1</v>
      </c>
      <c r="P77">
        <v>1</v>
      </c>
      <c r="W77" s="36"/>
    </row>
    <row r="78" spans="11:23" x14ac:dyDescent="0.15">
      <c r="K78" s="9" t="s">
        <v>45</v>
      </c>
      <c r="L78" s="9">
        <f>COUNTIF(L2:L56,"&lt;3.284")-COUNTIF(L2:L56,"&lt;3.123")</f>
        <v>2</v>
      </c>
      <c r="M78" s="9">
        <v>4</v>
      </c>
      <c r="N78">
        <v>3</v>
      </c>
      <c r="O78">
        <v>2</v>
      </c>
      <c r="P78">
        <v>2</v>
      </c>
      <c r="W78" s="36"/>
    </row>
    <row r="79" spans="11:23" x14ac:dyDescent="0.15">
      <c r="K79" s="9" t="s">
        <v>46</v>
      </c>
      <c r="L79" s="9">
        <f>COUNTIF(L2:L56,"&lt;3.445")-COUNTIF(L2:L56,"&lt;3.284")</f>
        <v>4</v>
      </c>
      <c r="M79" s="9">
        <v>7</v>
      </c>
      <c r="N79">
        <v>6</v>
      </c>
      <c r="O79">
        <v>4</v>
      </c>
      <c r="P79">
        <v>4</v>
      </c>
      <c r="W79" s="36"/>
    </row>
    <row r="80" spans="11:23" x14ac:dyDescent="0.15">
      <c r="K80" s="9" t="s">
        <v>47</v>
      </c>
      <c r="L80" s="9">
        <f>COUNTIF(L2:L56,"&lt;3.606")-COUNTIF(L2:L56,"&lt;3.445")</f>
        <v>6</v>
      </c>
      <c r="M80" s="9">
        <v>11</v>
      </c>
      <c r="N80">
        <v>9</v>
      </c>
      <c r="O80">
        <v>7</v>
      </c>
      <c r="P80">
        <v>6</v>
      </c>
      <c r="W80" s="36"/>
    </row>
    <row r="81" spans="11:23" x14ac:dyDescent="0.15">
      <c r="K81" s="9" t="s">
        <v>48</v>
      </c>
      <c r="L81" s="9">
        <f>COUNTIF(L2:L56,"&lt;3.767")-COUNTIF(L2:L56,"&lt;3.606")</f>
        <v>9</v>
      </c>
      <c r="M81" s="9">
        <v>14</v>
      </c>
      <c r="N81">
        <v>12</v>
      </c>
      <c r="O81">
        <v>10</v>
      </c>
      <c r="P81">
        <v>9</v>
      </c>
      <c r="W81" s="36"/>
    </row>
    <row r="82" spans="11:23" s="2" customFormat="1" x14ac:dyDescent="0.15">
      <c r="K82" s="16" t="s">
        <v>49</v>
      </c>
      <c r="L82" s="16">
        <f>COUNTIF(L2:L56,"&lt;3.928")-COUNTIF(L2:L56,"&lt;3.767")</f>
        <v>11</v>
      </c>
      <c r="M82" s="16">
        <v>16</v>
      </c>
      <c r="N82" s="2">
        <v>14</v>
      </c>
      <c r="O82" s="2">
        <v>12</v>
      </c>
      <c r="P82" s="2">
        <v>11</v>
      </c>
      <c r="W82" s="36"/>
    </row>
    <row r="83" spans="11:23" x14ac:dyDescent="0.15">
      <c r="K83" s="9" t="s">
        <v>50</v>
      </c>
      <c r="L83" s="9">
        <f>COUNTIF(L2:L56,"&lt;4.089")-COUNTIF(L2:L56,"&lt;3.928")</f>
        <v>9</v>
      </c>
      <c r="M83" s="9">
        <v>14</v>
      </c>
      <c r="N83">
        <v>12</v>
      </c>
      <c r="O83">
        <v>10</v>
      </c>
      <c r="P83">
        <v>9</v>
      </c>
      <c r="W83" s="36"/>
    </row>
    <row r="84" spans="11:23" x14ac:dyDescent="0.15">
      <c r="K84" s="9" t="s">
        <v>51</v>
      </c>
      <c r="L84" s="9">
        <f>COUNTIF(L2:L56,"&lt;4.25")-COUNTIF(L2:L56,"&lt;4.089")</f>
        <v>6</v>
      </c>
      <c r="M84" s="9">
        <v>11</v>
      </c>
      <c r="N84">
        <v>9</v>
      </c>
      <c r="O84">
        <v>7</v>
      </c>
      <c r="P84">
        <v>6</v>
      </c>
      <c r="W84" s="36"/>
    </row>
    <row r="85" spans="11:23" x14ac:dyDescent="0.15">
      <c r="K85" s="9" t="s">
        <v>52</v>
      </c>
      <c r="L85" s="9">
        <f>COUNTIF(L2:L56,"&lt;4.411")-COUNTIF(L2:L56,"&lt;4.25")</f>
        <v>4</v>
      </c>
      <c r="M85" s="9">
        <v>7</v>
      </c>
      <c r="N85">
        <v>6</v>
      </c>
      <c r="O85">
        <v>4</v>
      </c>
      <c r="P85">
        <v>4</v>
      </c>
      <c r="W85" s="36"/>
    </row>
    <row r="86" spans="11:23" x14ac:dyDescent="0.15">
      <c r="K86" s="9" t="s">
        <v>53</v>
      </c>
      <c r="L86" s="9">
        <f>COUNTIF(L2:L56,"&lt;4.572")-COUNTIF(L2:L56,"&lt;4.411")</f>
        <v>2</v>
      </c>
      <c r="M86" s="9">
        <v>4</v>
      </c>
      <c r="N86">
        <v>3</v>
      </c>
      <c r="O86">
        <v>2</v>
      </c>
      <c r="P86">
        <v>2</v>
      </c>
      <c r="W86" s="36"/>
    </row>
    <row r="87" spans="11:23" x14ac:dyDescent="0.15">
      <c r="K87" s="9" t="s">
        <v>54</v>
      </c>
      <c r="L87" s="9">
        <f>COUNTIF(L2:L56,"&lt;4.733")-COUNTIF(L2:L56,"&lt;4.572")</f>
        <v>1</v>
      </c>
      <c r="M87" s="9">
        <v>3</v>
      </c>
      <c r="N87">
        <v>2</v>
      </c>
      <c r="O87">
        <v>1</v>
      </c>
      <c r="P87">
        <v>1</v>
      </c>
      <c r="W87" s="36"/>
    </row>
    <row r="88" spans="11:23" x14ac:dyDescent="0.15">
      <c r="K88" s="9" t="s">
        <v>55</v>
      </c>
      <c r="L88" s="9">
        <f>COUNTIF(L2:L56,"&lt;4.894")-COUNTIF(L2:L56,"&lt;4.733")</f>
        <v>0</v>
      </c>
      <c r="M88" s="9">
        <v>2</v>
      </c>
      <c r="N88">
        <v>1</v>
      </c>
      <c r="W88" s="36"/>
    </row>
    <row r="89" spans="11:23" s="19" customFormat="1" x14ac:dyDescent="0.15">
      <c r="K89" s="37" t="s">
        <v>56</v>
      </c>
      <c r="L89" s="37">
        <f>COUNTIF(L2:L56,"&lt;5.055")-COUNTIF(L2:L56,"&lt;4.894")</f>
        <v>0</v>
      </c>
      <c r="M89" s="37">
        <v>1</v>
      </c>
      <c r="W89" s="36"/>
    </row>
    <row r="90" spans="11:23" x14ac:dyDescent="0.15">
      <c r="K90" s="9" t="s">
        <v>57</v>
      </c>
      <c r="L90" s="9">
        <f>COUNTIF(L2:L56,"&lt;5.216")-COUNTIF(L2:L56,"&lt;5.055")</f>
        <v>0</v>
      </c>
      <c r="M90" s="9"/>
      <c r="W90" s="36"/>
    </row>
    <row r="91" spans="11:23" x14ac:dyDescent="0.15">
      <c r="K91" s="9" t="s">
        <v>58</v>
      </c>
      <c r="L91" s="9">
        <f>COUNTIF(L2:L56,"&lt;5.377")-COUNTIF(L2:L56,"&lt;5.216")</f>
        <v>0</v>
      </c>
      <c r="M91" s="9"/>
      <c r="W91" s="36"/>
    </row>
    <row r="92" spans="11:23" x14ac:dyDescent="0.15">
      <c r="K92" s="9" t="s">
        <v>59</v>
      </c>
      <c r="L92" s="9">
        <f>COUNTIF(L2:L56,"&lt;5.538")-COUNTIF(L2:L56,"&lt;5.377")</f>
        <v>0</v>
      </c>
      <c r="M92" s="9"/>
      <c r="W92" s="36"/>
    </row>
    <row r="93" spans="11:23" x14ac:dyDescent="0.15">
      <c r="K93" s="9" t="s">
        <v>60</v>
      </c>
      <c r="L93" s="9">
        <f>COUNTIF(L2:L56,"&lt;5.699")-COUNTIF(L2:L56,"&lt;5.538")</f>
        <v>0</v>
      </c>
      <c r="M93" s="9"/>
      <c r="W93" s="36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N94">
        <v>2.8929999999999998</v>
      </c>
      <c r="O94">
        <v>8.5000000000000006E-2</v>
      </c>
      <c r="W94" s="36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N95">
        <v>3.8130000000000002</v>
      </c>
      <c r="O95">
        <v>0.11899999999999999</v>
      </c>
      <c r="W95" s="36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N96">
        <v>4.3250000000000002</v>
      </c>
      <c r="O96">
        <v>0.157</v>
      </c>
      <c r="W96" s="36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36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36"/>
    </row>
  </sheetData>
  <phoneticPr fontId="5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94"/>
  <sheetViews>
    <sheetView topLeftCell="I43" workbookViewId="0">
      <selection activeCell="Q73" sqref="Q73:Q83"/>
    </sheetView>
  </sheetViews>
  <sheetFormatPr defaultColWidth="9" defaultRowHeight="13.5" x14ac:dyDescent="0.15"/>
  <cols>
    <col min="11" max="12" width="16.625" customWidth="1"/>
    <col min="13" max="14" width="12.625"/>
    <col min="20" max="22" width="12.625"/>
    <col min="23" max="23" width="19.8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561</v>
      </c>
      <c r="B2" s="1">
        <v>13</v>
      </c>
      <c r="C2" s="1">
        <v>7</v>
      </c>
      <c r="D2" s="1">
        <v>10</v>
      </c>
      <c r="E2" s="1">
        <v>10</v>
      </c>
      <c r="F2" s="1">
        <v>10</v>
      </c>
      <c r="G2" s="1">
        <v>0</v>
      </c>
      <c r="H2" s="1">
        <v>3</v>
      </c>
      <c r="I2" s="1">
        <v>7</v>
      </c>
      <c r="J2" s="1">
        <v>0.65</v>
      </c>
      <c r="K2" s="1">
        <v>5.6432609558105504</v>
      </c>
      <c r="L2" s="1">
        <v>3.0678672790527299</v>
      </c>
      <c r="M2" s="1">
        <v>1.41549491882324</v>
      </c>
      <c r="N2" s="1">
        <v>6.2241153717040998</v>
      </c>
      <c r="O2" s="1">
        <v>2</v>
      </c>
      <c r="P2" s="1">
        <v>2</v>
      </c>
      <c r="Q2" s="1">
        <v>9</v>
      </c>
      <c r="R2" s="14">
        <v>0.22220000000000001</v>
      </c>
      <c r="S2" s="14">
        <f t="shared" ref="S2:S8" si="0">O2/E2</f>
        <v>0.2</v>
      </c>
      <c r="T2" s="1">
        <v>1.835205078125</v>
      </c>
      <c r="U2" s="1">
        <v>1.5584850311279299</v>
      </c>
      <c r="V2" s="1">
        <v>1.5504850149154701</v>
      </c>
      <c r="W2" s="1">
        <v>8.0000162124633806E-3</v>
      </c>
      <c r="X2" s="1">
        <v>0.28472006320953402</v>
      </c>
      <c r="Y2" s="1">
        <v>0.28472006320953402</v>
      </c>
      <c r="Z2" s="1">
        <v>0.2</v>
      </c>
      <c r="AA2" s="1">
        <v>0.7</v>
      </c>
      <c r="AB2" s="1">
        <v>0.77777777777777801</v>
      </c>
      <c r="AC2" s="1">
        <v>0.73684210526315796</v>
      </c>
      <c r="AD2" s="1">
        <v>0.3</v>
      </c>
      <c r="AE2" s="1">
        <v>0.5</v>
      </c>
    </row>
    <row r="3" spans="1:31" x14ac:dyDescent="0.15">
      <c r="A3" s="4">
        <v>545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4.5164527893066397</v>
      </c>
      <c r="L3" s="7">
        <v>3.1409435272216801</v>
      </c>
      <c r="M3">
        <v>2.5004234313964799</v>
      </c>
      <c r="N3">
        <v>6.0769195556640598</v>
      </c>
      <c r="O3">
        <v>1</v>
      </c>
      <c r="P3">
        <v>1</v>
      </c>
      <c r="Q3">
        <v>7</v>
      </c>
      <c r="R3" s="12">
        <v>0.1429</v>
      </c>
      <c r="S3" s="12">
        <f t="shared" si="0"/>
        <v>0.1</v>
      </c>
      <c r="T3">
        <v>1.3072509765625</v>
      </c>
      <c r="U3">
        <v>1.11740398406982</v>
      </c>
      <c r="V3">
        <v>1.1116291284561199</v>
      </c>
      <c r="W3" s="13">
        <v>5.7748556137085004E-3</v>
      </c>
      <c r="X3">
        <v>0.195621848106384</v>
      </c>
      <c r="Y3">
        <v>0.195621848106384</v>
      </c>
      <c r="Z3">
        <v>0.1</v>
      </c>
      <c r="AA3">
        <v>0.6</v>
      </c>
      <c r="AB3">
        <v>0.85714285714285698</v>
      </c>
      <c r="AC3">
        <v>0.70588235294117596</v>
      </c>
      <c r="AD3">
        <v>0.4</v>
      </c>
      <c r="AE3">
        <v>0.5</v>
      </c>
    </row>
    <row r="4" spans="1:31" s="1" customFormat="1" x14ac:dyDescent="0.15">
      <c r="A4" s="5">
        <v>343</v>
      </c>
      <c r="B4" s="1">
        <v>12</v>
      </c>
      <c r="C4" s="1">
        <v>8</v>
      </c>
      <c r="D4" s="1">
        <v>10</v>
      </c>
      <c r="E4" s="1">
        <v>10</v>
      </c>
      <c r="F4" s="1">
        <v>9</v>
      </c>
      <c r="G4" s="1">
        <v>1</v>
      </c>
      <c r="H4" s="1">
        <v>3</v>
      </c>
      <c r="I4" s="1">
        <v>7</v>
      </c>
      <c r="J4" s="1">
        <v>0.6</v>
      </c>
      <c r="K4" s="1">
        <v>5.8681716918945304</v>
      </c>
      <c r="L4" s="1">
        <v>3.2572326660156201</v>
      </c>
      <c r="M4" s="1">
        <v>1.5611934661865201</v>
      </c>
      <c r="N4" s="1">
        <v>6.2802181243896502</v>
      </c>
      <c r="O4" s="1">
        <v>3</v>
      </c>
      <c r="P4" s="1">
        <v>3</v>
      </c>
      <c r="Q4" s="1">
        <v>11</v>
      </c>
      <c r="R4" s="14">
        <v>0.2727</v>
      </c>
      <c r="S4" s="14">
        <f t="shared" si="0"/>
        <v>0.3</v>
      </c>
      <c r="T4" s="1">
        <v>1.71523094177246</v>
      </c>
      <c r="U4" s="1">
        <v>1.4462465047836299</v>
      </c>
      <c r="V4" s="1">
        <v>1.46226954460144</v>
      </c>
      <c r="W4" s="1">
        <v>1.60230398178101E-2</v>
      </c>
      <c r="X4" s="1">
        <v>0.25296139717102101</v>
      </c>
      <c r="Y4" s="1">
        <v>0.25296139717102101</v>
      </c>
      <c r="Z4" s="1">
        <v>0.3</v>
      </c>
      <c r="AA4" s="1">
        <v>0.8</v>
      </c>
      <c r="AB4" s="1">
        <v>0.72727272727272696</v>
      </c>
      <c r="AC4" s="1">
        <v>0.76190476190476197</v>
      </c>
      <c r="AD4" s="1">
        <v>0.2</v>
      </c>
      <c r="AE4" s="1">
        <v>0.5</v>
      </c>
    </row>
    <row r="5" spans="1:31" x14ac:dyDescent="0.15">
      <c r="A5" s="4">
        <v>342</v>
      </c>
      <c r="B5">
        <v>10</v>
      </c>
      <c r="C5">
        <v>10</v>
      </c>
      <c r="D5">
        <v>10</v>
      </c>
      <c r="E5">
        <v>10</v>
      </c>
      <c r="F5">
        <v>9</v>
      </c>
      <c r="G5">
        <v>1</v>
      </c>
      <c r="H5">
        <v>1</v>
      </c>
      <c r="I5">
        <v>9</v>
      </c>
      <c r="J5">
        <v>0.5</v>
      </c>
      <c r="K5">
        <v>3.9689807891845699</v>
      </c>
      <c r="L5" s="7">
        <v>3.3774032592773402</v>
      </c>
      <c r="M5">
        <v>5.6953468322753897</v>
      </c>
      <c r="N5">
        <v>8.4912815093994105</v>
      </c>
      <c r="O5">
        <v>0</v>
      </c>
      <c r="P5">
        <v>0</v>
      </c>
      <c r="Q5">
        <v>6</v>
      </c>
      <c r="R5" s="12">
        <v>0</v>
      </c>
      <c r="S5" s="12">
        <f t="shared" si="0"/>
        <v>0</v>
      </c>
      <c r="T5">
        <v>1.0138454437255899</v>
      </c>
      <c r="U5">
        <v>0.87673568725585904</v>
      </c>
      <c r="V5">
        <v>0.87574040889740001</v>
      </c>
      <c r="W5" s="13">
        <v>9.9527835845947309E-4</v>
      </c>
      <c r="X5">
        <v>0.13810503482818601</v>
      </c>
      <c r="Y5">
        <v>0.13810503482818601</v>
      </c>
      <c r="Z5">
        <v>0</v>
      </c>
      <c r="AA5">
        <v>0.6</v>
      </c>
      <c r="AB5">
        <v>1</v>
      </c>
      <c r="AC5">
        <v>0.75</v>
      </c>
      <c r="AD5">
        <v>0.4</v>
      </c>
      <c r="AE5">
        <v>0.6</v>
      </c>
    </row>
    <row r="6" spans="1:31" x14ac:dyDescent="0.15">
      <c r="A6" s="4">
        <v>604</v>
      </c>
      <c r="B6">
        <v>10</v>
      </c>
      <c r="C6">
        <v>10</v>
      </c>
      <c r="D6">
        <v>10</v>
      </c>
      <c r="E6">
        <v>10</v>
      </c>
      <c r="F6">
        <v>8</v>
      </c>
      <c r="G6">
        <v>2</v>
      </c>
      <c r="H6">
        <v>2</v>
      </c>
      <c r="I6">
        <v>8</v>
      </c>
      <c r="J6">
        <v>0.5</v>
      </c>
      <c r="K6">
        <v>4.3437328338623002</v>
      </c>
      <c r="L6" s="7">
        <v>3.3163509368896502</v>
      </c>
      <c r="M6">
        <v>2.4744281768798801</v>
      </c>
      <c r="N6">
        <v>4.0845184326171902</v>
      </c>
      <c r="O6">
        <v>1</v>
      </c>
      <c r="P6">
        <v>1</v>
      </c>
      <c r="Q6">
        <v>6</v>
      </c>
      <c r="R6" s="12">
        <v>0.16669999999999999</v>
      </c>
      <c r="S6" s="12">
        <f t="shared" si="0"/>
        <v>0.1</v>
      </c>
      <c r="T6">
        <v>1.0695743560791</v>
      </c>
      <c r="U6">
        <v>0.94902133941650402</v>
      </c>
      <c r="V6">
        <v>0.94115483760833696</v>
      </c>
      <c r="W6" s="13">
        <v>7.8665018081665004E-3</v>
      </c>
      <c r="X6">
        <v>0.12841951847076399</v>
      </c>
      <c r="Y6">
        <v>0.12841951847076399</v>
      </c>
      <c r="Z6">
        <v>0.1</v>
      </c>
      <c r="AA6">
        <v>0.5</v>
      </c>
      <c r="AB6">
        <v>0.83333333333333304</v>
      </c>
      <c r="AC6">
        <v>0.625</v>
      </c>
      <c r="AD6">
        <v>0.5</v>
      </c>
      <c r="AE6">
        <v>0.4</v>
      </c>
    </row>
    <row r="7" spans="1:31" s="1" customFormat="1" x14ac:dyDescent="0.15">
      <c r="A7" s="5">
        <v>761</v>
      </c>
      <c r="B7" s="1">
        <v>12</v>
      </c>
      <c r="C7" s="1">
        <v>8</v>
      </c>
      <c r="D7" s="1">
        <v>10</v>
      </c>
      <c r="E7" s="1">
        <v>10</v>
      </c>
      <c r="F7" s="1">
        <v>10</v>
      </c>
      <c r="G7" s="1">
        <v>0</v>
      </c>
      <c r="H7" s="1">
        <v>2</v>
      </c>
      <c r="I7" s="1">
        <v>8</v>
      </c>
      <c r="J7" s="1">
        <v>0.6</v>
      </c>
      <c r="K7" s="1">
        <v>4.9755706787109402</v>
      </c>
      <c r="L7" s="1">
        <v>3.38002204895019</v>
      </c>
      <c r="M7" s="1">
        <v>1.8139724731445299</v>
      </c>
      <c r="N7" s="1">
        <v>6.0201911926269496</v>
      </c>
      <c r="O7" s="1">
        <v>1</v>
      </c>
      <c r="P7" s="1">
        <v>1</v>
      </c>
      <c r="Q7" s="1">
        <v>6</v>
      </c>
      <c r="R7" s="14">
        <v>0.16669999999999999</v>
      </c>
      <c r="S7" s="14">
        <f t="shared" si="0"/>
        <v>0.1</v>
      </c>
      <c r="T7" s="1">
        <v>1.6596755981445299</v>
      </c>
      <c r="U7" s="1">
        <v>1.3947563171386701</v>
      </c>
      <c r="V7" s="1">
        <v>1.3847364187240601</v>
      </c>
      <c r="W7" s="1">
        <v>1.0019898414611801E-2</v>
      </c>
      <c r="X7" s="1">
        <v>0.27493917942047102</v>
      </c>
      <c r="Y7" s="1">
        <v>0.27493917942047102</v>
      </c>
      <c r="Z7" s="1">
        <v>0.1</v>
      </c>
      <c r="AA7" s="1">
        <v>0.5</v>
      </c>
      <c r="AB7" s="1">
        <v>0.83333333333333304</v>
      </c>
      <c r="AC7" s="1">
        <v>0.625</v>
      </c>
      <c r="AD7" s="1">
        <v>0.5</v>
      </c>
      <c r="AE7" s="1">
        <v>0.4</v>
      </c>
    </row>
    <row r="8" spans="1:31" x14ac:dyDescent="0.15">
      <c r="A8" s="4">
        <v>815</v>
      </c>
      <c r="B8">
        <v>11</v>
      </c>
      <c r="C8">
        <v>9</v>
      </c>
      <c r="D8">
        <v>10</v>
      </c>
      <c r="E8">
        <v>10</v>
      </c>
      <c r="F8">
        <v>10</v>
      </c>
      <c r="G8">
        <v>0</v>
      </c>
      <c r="H8">
        <v>1</v>
      </c>
      <c r="I8">
        <v>9</v>
      </c>
      <c r="J8">
        <v>0.55000000000000004</v>
      </c>
      <c r="K8">
        <v>4.1563549041748002</v>
      </c>
      <c r="L8" s="7">
        <v>3.50982666015625</v>
      </c>
      <c r="M8">
        <v>5.4898319244384801</v>
      </c>
      <c r="N8">
        <v>8.6652622222900408</v>
      </c>
      <c r="O8">
        <v>0</v>
      </c>
      <c r="P8">
        <v>0</v>
      </c>
      <c r="Q8">
        <v>1</v>
      </c>
      <c r="R8" s="12">
        <v>0</v>
      </c>
      <c r="S8" s="12">
        <f t="shared" si="0"/>
        <v>0</v>
      </c>
      <c r="T8">
        <v>1.1235179901123</v>
      </c>
      <c r="U8">
        <v>0.97376060485839799</v>
      </c>
      <c r="V8">
        <v>0.97085225582122803</v>
      </c>
      <c r="W8" s="13">
        <v>2.9083490371704102E-3</v>
      </c>
      <c r="X8">
        <v>0.15266573429107699</v>
      </c>
      <c r="Y8">
        <v>0.15266573429107699</v>
      </c>
      <c r="Z8">
        <v>0</v>
      </c>
      <c r="AA8">
        <v>0.1</v>
      </c>
      <c r="AB8">
        <v>1</v>
      </c>
      <c r="AC8">
        <v>0.18181818181818199</v>
      </c>
      <c r="AD8">
        <v>0.9</v>
      </c>
      <c r="AE8">
        <v>0.1</v>
      </c>
    </row>
    <row r="9" spans="1:31" x14ac:dyDescent="0.15">
      <c r="A9" s="4">
        <v>917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5.2269439697265598</v>
      </c>
      <c r="L9" s="7">
        <v>3.5851688385009801</v>
      </c>
      <c r="M9">
        <v>2.25950050354004</v>
      </c>
      <c r="N9">
        <v>6.5517826080322301</v>
      </c>
      <c r="O9">
        <v>2</v>
      </c>
      <c r="P9">
        <v>2</v>
      </c>
      <c r="Q9">
        <v>11</v>
      </c>
      <c r="R9" s="12">
        <v>0.18179999999999999</v>
      </c>
      <c r="S9" s="12">
        <f t="shared" ref="S9:S52" si="1">O9/E9</f>
        <v>0.2</v>
      </c>
      <c r="T9">
        <v>1.72409820556641</v>
      </c>
      <c r="U9">
        <v>1.4496040344238299</v>
      </c>
      <c r="V9">
        <v>1.43392682075501</v>
      </c>
      <c r="W9" s="13">
        <v>1.5677213668823201E-2</v>
      </c>
      <c r="X9">
        <v>0.29017138481140098</v>
      </c>
      <c r="Y9">
        <v>0.29017138481140098</v>
      </c>
      <c r="Z9">
        <v>0.2</v>
      </c>
      <c r="AA9">
        <v>0.9</v>
      </c>
      <c r="AB9">
        <v>0.81818181818181801</v>
      </c>
      <c r="AC9">
        <v>0.85714285714285698</v>
      </c>
      <c r="AD9">
        <v>0.1</v>
      </c>
      <c r="AE9">
        <v>0.7</v>
      </c>
    </row>
    <row r="10" spans="1:31" x14ac:dyDescent="0.15">
      <c r="A10" s="4">
        <v>432</v>
      </c>
      <c r="B10">
        <v>11</v>
      </c>
      <c r="C10">
        <v>9</v>
      </c>
      <c r="D10">
        <v>10</v>
      </c>
      <c r="E10">
        <v>10</v>
      </c>
      <c r="F10">
        <v>9</v>
      </c>
      <c r="G10">
        <v>1</v>
      </c>
      <c r="H10">
        <v>2</v>
      </c>
      <c r="I10">
        <v>8</v>
      </c>
      <c r="J10">
        <v>0.55000000000000004</v>
      </c>
      <c r="K10">
        <v>5.0498142242431596</v>
      </c>
      <c r="L10" s="7">
        <v>3.4472141265869101</v>
      </c>
      <c r="M10">
        <v>1.9732017517089799</v>
      </c>
      <c r="N10">
        <v>6.1704750061035201</v>
      </c>
      <c r="O10">
        <v>1</v>
      </c>
      <c r="P10">
        <v>1</v>
      </c>
      <c r="Q10">
        <v>7</v>
      </c>
      <c r="R10" s="12">
        <v>0.1429</v>
      </c>
      <c r="S10" s="12">
        <f t="shared" si="1"/>
        <v>0.1</v>
      </c>
      <c r="T10">
        <v>1.3279285430908201</v>
      </c>
      <c r="U10">
        <v>1.0988616943359399</v>
      </c>
      <c r="V10">
        <v>1.12649691104889</v>
      </c>
      <c r="W10" s="13">
        <v>2.7635216712951698E-2</v>
      </c>
      <c r="X10">
        <v>0.20143163204193101</v>
      </c>
      <c r="Y10">
        <v>0.20143163204193101</v>
      </c>
      <c r="Z10">
        <v>0.1</v>
      </c>
      <c r="AA10">
        <v>0.6</v>
      </c>
      <c r="AB10">
        <v>0.85714285714285698</v>
      </c>
      <c r="AC10">
        <v>0.70588235294117596</v>
      </c>
      <c r="AD10">
        <v>0.4</v>
      </c>
      <c r="AE10">
        <v>0.5</v>
      </c>
    </row>
    <row r="11" spans="1:31" x14ac:dyDescent="0.15">
      <c r="A11" s="4">
        <v>581</v>
      </c>
      <c r="B11">
        <v>10</v>
      </c>
      <c r="C11">
        <v>10</v>
      </c>
      <c r="D11">
        <v>10</v>
      </c>
      <c r="E11">
        <v>10</v>
      </c>
      <c r="F11">
        <v>9</v>
      </c>
      <c r="G11">
        <v>1</v>
      </c>
      <c r="H11">
        <v>1</v>
      </c>
      <c r="I11">
        <v>9</v>
      </c>
      <c r="J11">
        <v>0.5</v>
      </c>
      <c r="K11">
        <v>4.1604652404785201</v>
      </c>
      <c r="L11" s="7">
        <v>3.4826793670654301</v>
      </c>
      <c r="M11">
        <v>4.8837795257568404</v>
      </c>
      <c r="N11">
        <v>8.3346195220947301</v>
      </c>
      <c r="O11">
        <v>1</v>
      </c>
      <c r="P11">
        <v>1</v>
      </c>
      <c r="Q11">
        <v>8</v>
      </c>
      <c r="R11" s="12">
        <v>0.125</v>
      </c>
      <c r="S11" s="12">
        <f t="shared" si="1"/>
        <v>0.1</v>
      </c>
      <c r="T11">
        <v>1.0950679779052701</v>
      </c>
      <c r="U11">
        <v>0.90730857849121105</v>
      </c>
      <c r="V11">
        <v>0.94215565919876099</v>
      </c>
      <c r="W11" s="13">
        <v>3.484708070755E-2</v>
      </c>
      <c r="X11">
        <v>0.15291231870651301</v>
      </c>
      <c r="Y11">
        <v>0.15291231870651301</v>
      </c>
      <c r="Z11">
        <v>0.1</v>
      </c>
      <c r="AA11">
        <v>0.7</v>
      </c>
      <c r="AB11">
        <v>0.875</v>
      </c>
      <c r="AC11">
        <v>0.77777777777777801</v>
      </c>
      <c r="AD11">
        <v>0.3</v>
      </c>
      <c r="AE11">
        <v>0.6</v>
      </c>
    </row>
    <row r="12" spans="1:31" s="1" customFormat="1" x14ac:dyDescent="0.15">
      <c r="A12" s="5">
        <v>508</v>
      </c>
      <c r="B12" s="1">
        <v>10</v>
      </c>
      <c r="C12" s="1">
        <v>10</v>
      </c>
      <c r="D12" s="1">
        <v>10</v>
      </c>
      <c r="E12" s="1">
        <v>10</v>
      </c>
      <c r="F12" s="1">
        <v>8</v>
      </c>
      <c r="G12" s="1">
        <v>2</v>
      </c>
      <c r="H12" s="1">
        <v>2</v>
      </c>
      <c r="I12" s="1">
        <v>8</v>
      </c>
      <c r="J12" s="1">
        <v>0.5</v>
      </c>
      <c r="K12" s="1">
        <v>4.4304294586181596</v>
      </c>
      <c r="L12" s="1">
        <v>3.55476951599121</v>
      </c>
      <c r="M12" s="1">
        <v>4.0480670928955096</v>
      </c>
      <c r="N12" s="1">
        <v>4.9949150085449201</v>
      </c>
      <c r="O12" s="1">
        <v>0</v>
      </c>
      <c r="P12" s="1">
        <v>0</v>
      </c>
      <c r="Q12" s="1">
        <v>6</v>
      </c>
      <c r="R12" s="14">
        <v>0</v>
      </c>
      <c r="S12" s="14">
        <f t="shared" si="1"/>
        <v>0</v>
      </c>
      <c r="T12" s="1">
        <v>0.97401237487793002</v>
      </c>
      <c r="U12" s="1">
        <v>0.89174747467041005</v>
      </c>
      <c r="V12" s="1">
        <v>0.85624045133590698</v>
      </c>
      <c r="W12" s="1">
        <v>3.5507023334503202E-2</v>
      </c>
      <c r="X12" s="1">
        <v>0.117771923542023</v>
      </c>
      <c r="Y12" s="1">
        <v>0.117771923542023</v>
      </c>
      <c r="Z12" s="1">
        <v>0</v>
      </c>
      <c r="AA12" s="1">
        <v>0.6</v>
      </c>
      <c r="AB12" s="1">
        <v>1</v>
      </c>
      <c r="AC12" s="1">
        <v>0.75</v>
      </c>
      <c r="AD12" s="1">
        <v>0.4</v>
      </c>
      <c r="AE12" s="1">
        <v>0.6</v>
      </c>
    </row>
    <row r="13" spans="1:31" x14ac:dyDescent="0.15">
      <c r="A13" s="4">
        <v>64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5.4627857208251998</v>
      </c>
      <c r="L13" s="7">
        <v>3.6959381103515598</v>
      </c>
      <c r="M13">
        <v>1.8881301879882799</v>
      </c>
      <c r="N13">
        <v>6.5744819641113299</v>
      </c>
      <c r="O13">
        <v>2</v>
      </c>
      <c r="P13">
        <v>2</v>
      </c>
      <c r="Q13">
        <v>11</v>
      </c>
      <c r="R13" s="12">
        <v>0.18179999999999999</v>
      </c>
      <c r="S13" s="12">
        <f t="shared" si="1"/>
        <v>0.2</v>
      </c>
      <c r="T13">
        <v>1.57517433166504</v>
      </c>
      <c r="U13">
        <v>1.32281017303467</v>
      </c>
      <c r="V13">
        <v>1.3146400451660201</v>
      </c>
      <c r="W13" s="13">
        <v>8.1701278686523403E-3</v>
      </c>
      <c r="X13">
        <v>0.26053428649902299</v>
      </c>
      <c r="Y13">
        <v>0.26053428649902299</v>
      </c>
      <c r="Z13">
        <v>0.2</v>
      </c>
      <c r="AA13">
        <v>0.9</v>
      </c>
      <c r="AB13">
        <v>0.81818181818181801</v>
      </c>
      <c r="AC13">
        <v>0.85714285714285698</v>
      </c>
      <c r="AD13">
        <v>0.1</v>
      </c>
      <c r="AE13">
        <v>0.7</v>
      </c>
    </row>
    <row r="14" spans="1:31" x14ac:dyDescent="0.15">
      <c r="A14" s="4">
        <v>734</v>
      </c>
      <c r="B14">
        <v>11</v>
      </c>
      <c r="C14">
        <v>9</v>
      </c>
      <c r="D14">
        <v>10</v>
      </c>
      <c r="E14">
        <v>10</v>
      </c>
      <c r="F14">
        <v>8</v>
      </c>
      <c r="G14">
        <v>2</v>
      </c>
      <c r="H14">
        <v>3</v>
      </c>
      <c r="I14">
        <v>7</v>
      </c>
      <c r="J14">
        <v>0.55000000000000004</v>
      </c>
      <c r="K14">
        <v>6.0715999603271502</v>
      </c>
      <c r="L14" s="7">
        <v>3.69343185424805</v>
      </c>
      <c r="M14">
        <v>1.8959808349609399</v>
      </c>
      <c r="N14">
        <v>5.3594474792480504</v>
      </c>
      <c r="O14">
        <v>2</v>
      </c>
      <c r="P14">
        <v>2</v>
      </c>
      <c r="Q14">
        <v>10</v>
      </c>
      <c r="R14" s="12">
        <v>0.2</v>
      </c>
      <c r="S14" s="12">
        <f t="shared" si="1"/>
        <v>0.2</v>
      </c>
      <c r="T14">
        <v>1.5254936218261701</v>
      </c>
      <c r="U14">
        <v>1.3168016672134399</v>
      </c>
      <c r="V14">
        <v>1.3148458003997801</v>
      </c>
      <c r="W14" s="13">
        <v>1.9558668136596701E-3</v>
      </c>
      <c r="X14">
        <v>0.21064782142639199</v>
      </c>
      <c r="Y14">
        <v>0.21064782142639199</v>
      </c>
      <c r="Z14">
        <v>0.2</v>
      </c>
      <c r="AA14">
        <v>0.8</v>
      </c>
      <c r="AB14">
        <v>0.8</v>
      </c>
      <c r="AC14">
        <v>0.8</v>
      </c>
      <c r="AD14">
        <v>0.2</v>
      </c>
      <c r="AE14">
        <v>0.6</v>
      </c>
    </row>
    <row r="15" spans="1:31" x14ac:dyDescent="0.15">
      <c r="A15" s="4">
        <v>564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4.7226066589355504</v>
      </c>
      <c r="L15">
        <v>3.6247806549072301</v>
      </c>
      <c r="M15">
        <v>3.15287208557129</v>
      </c>
      <c r="N15">
        <v>4.8992538452148402</v>
      </c>
      <c r="O15">
        <v>1</v>
      </c>
      <c r="P15">
        <v>1</v>
      </c>
      <c r="Q15">
        <v>9</v>
      </c>
      <c r="R15" s="12">
        <v>0.1111</v>
      </c>
      <c r="S15" s="12">
        <f t="shared" si="1"/>
        <v>0.1</v>
      </c>
      <c r="T15">
        <v>1.46780014038086</v>
      </c>
      <c r="U15">
        <v>1.33816337585449</v>
      </c>
      <c r="V15">
        <v>1.2184540033340401</v>
      </c>
      <c r="W15">
        <v>0.119709372520447</v>
      </c>
      <c r="X15">
        <v>0.24934613704681399</v>
      </c>
      <c r="Y15">
        <v>0.24934613704681399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293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4.5278244018554696</v>
      </c>
      <c r="L16" s="7">
        <v>3.6683940887451199</v>
      </c>
      <c r="M16">
        <v>3.72488212585449</v>
      </c>
      <c r="N16">
        <v>8.6570835113525408</v>
      </c>
      <c r="O16">
        <v>1</v>
      </c>
      <c r="P16">
        <v>1</v>
      </c>
      <c r="Q16">
        <v>9</v>
      </c>
      <c r="R16" s="12">
        <v>0.1111</v>
      </c>
      <c r="S16" s="12">
        <f t="shared" si="1"/>
        <v>0.1</v>
      </c>
      <c r="T16">
        <v>1.3983211517334</v>
      </c>
      <c r="U16">
        <v>1.10500907897949</v>
      </c>
      <c r="V16">
        <v>1.1644757986068699</v>
      </c>
      <c r="W16" s="13">
        <v>5.9466719627380399E-2</v>
      </c>
      <c r="X16">
        <v>0.23384535312652599</v>
      </c>
      <c r="Y16">
        <v>0.23384535312652599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640</v>
      </c>
      <c r="B17">
        <v>12</v>
      </c>
      <c r="C17">
        <v>8</v>
      </c>
      <c r="D17">
        <v>10</v>
      </c>
      <c r="E17">
        <v>10</v>
      </c>
      <c r="F17">
        <v>9</v>
      </c>
      <c r="G17">
        <v>1</v>
      </c>
      <c r="H17">
        <v>3</v>
      </c>
      <c r="I17">
        <v>7</v>
      </c>
      <c r="J17">
        <v>0.6</v>
      </c>
      <c r="K17">
        <v>4.4995250701904297</v>
      </c>
      <c r="L17">
        <v>3.63466072082519</v>
      </c>
      <c r="M17">
        <v>3.8506717681884801</v>
      </c>
      <c r="N17">
        <v>3.1914710998535201</v>
      </c>
      <c r="O17">
        <v>0</v>
      </c>
      <c r="P17">
        <v>0</v>
      </c>
      <c r="Q17">
        <v>6</v>
      </c>
      <c r="R17" s="12">
        <v>0</v>
      </c>
      <c r="S17" s="12">
        <f t="shared" si="1"/>
        <v>0</v>
      </c>
      <c r="T17">
        <v>1.1057205200195299</v>
      </c>
      <c r="U17">
        <v>1.0870399475097701</v>
      </c>
      <c r="V17">
        <v>0.94560891389846802</v>
      </c>
      <c r="W17">
        <v>0.141431033611298</v>
      </c>
      <c r="X17">
        <v>0.16011160612106301</v>
      </c>
      <c r="Y17">
        <v>0.16011160612106301</v>
      </c>
      <c r="Z17">
        <v>0</v>
      </c>
      <c r="AA17">
        <v>0.6</v>
      </c>
      <c r="AB17">
        <v>1</v>
      </c>
      <c r="AC17">
        <v>0.75</v>
      </c>
      <c r="AD17">
        <v>0.4</v>
      </c>
      <c r="AE17">
        <v>0.6</v>
      </c>
    </row>
    <row r="18" spans="1:31" x14ac:dyDescent="0.15">
      <c r="A18" s="4">
        <v>603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4.3765792846679696</v>
      </c>
      <c r="L18">
        <v>3.6355686187744101</v>
      </c>
      <c r="M18">
        <v>3.9231529235839799</v>
      </c>
      <c r="N18">
        <v>2.8808670043945299</v>
      </c>
      <c r="O18">
        <v>0</v>
      </c>
      <c r="P18">
        <v>0</v>
      </c>
      <c r="Q18">
        <v>7</v>
      </c>
      <c r="R18" s="12">
        <v>0</v>
      </c>
      <c r="S18" s="12">
        <f t="shared" si="1"/>
        <v>0</v>
      </c>
      <c r="T18">
        <v>1.3274383544921899</v>
      </c>
      <c r="U18">
        <v>1.3228759765625</v>
      </c>
      <c r="V18">
        <v>1.12683546543121</v>
      </c>
      <c r="W18">
        <v>0.19604051113128701</v>
      </c>
      <c r="X18">
        <v>0.20060288906097401</v>
      </c>
      <c r="Y18">
        <v>0.20060288906097401</v>
      </c>
      <c r="Z18">
        <v>0</v>
      </c>
      <c r="AA18">
        <v>0.7</v>
      </c>
      <c r="AB18">
        <v>1</v>
      </c>
      <c r="AC18">
        <v>0.82352941176470595</v>
      </c>
      <c r="AD18">
        <v>0.3</v>
      </c>
      <c r="AE18">
        <v>0.7</v>
      </c>
    </row>
    <row r="19" spans="1:31" x14ac:dyDescent="0.15">
      <c r="A19" s="4">
        <v>4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5.3502464294433603</v>
      </c>
      <c r="L19" s="7">
        <v>3.7187023162841801</v>
      </c>
      <c r="M19">
        <v>2.52266120910644</v>
      </c>
      <c r="N19">
        <v>6.6626472473144496</v>
      </c>
      <c r="O19">
        <v>2</v>
      </c>
      <c r="P19">
        <v>2</v>
      </c>
      <c r="Q19">
        <v>11</v>
      </c>
      <c r="R19" s="12">
        <v>0.18179999999999999</v>
      </c>
      <c r="S19" s="12">
        <f t="shared" si="1"/>
        <v>0.2</v>
      </c>
      <c r="T19">
        <v>1.5006961822509799</v>
      </c>
      <c r="U19">
        <v>1.27388763427734</v>
      </c>
      <c r="V19">
        <v>1.25015091896057</v>
      </c>
      <c r="W19" s="13">
        <v>2.3736715316772499E-2</v>
      </c>
      <c r="X19">
        <v>0.250545263290405</v>
      </c>
      <c r="Y19">
        <v>0.250545263290405</v>
      </c>
      <c r="Z19">
        <v>0.2</v>
      </c>
      <c r="AA19">
        <v>0.9</v>
      </c>
      <c r="AB19">
        <v>0.81818181818181801</v>
      </c>
      <c r="AC19">
        <v>0.85714285714285698</v>
      </c>
      <c r="AD19">
        <v>0.1</v>
      </c>
      <c r="AE19">
        <v>0.7</v>
      </c>
    </row>
    <row r="20" spans="1:31" x14ac:dyDescent="0.15">
      <c r="A20" s="4">
        <v>152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5.5993576049804696</v>
      </c>
      <c r="L20">
        <v>3.6364974975585902</v>
      </c>
      <c r="M20">
        <v>1.6844596862793</v>
      </c>
      <c r="N20">
        <v>7.3742637634277299</v>
      </c>
      <c r="O20">
        <v>2</v>
      </c>
      <c r="P20">
        <v>2</v>
      </c>
      <c r="Q20">
        <v>10</v>
      </c>
      <c r="R20" s="12">
        <v>0.2</v>
      </c>
      <c r="S20" s="12">
        <f t="shared" si="1"/>
        <v>0.2</v>
      </c>
      <c r="T20">
        <v>1.6485748291015601</v>
      </c>
      <c r="U20">
        <v>1.3502063751220701</v>
      </c>
      <c r="V20">
        <v>1.3904880285263099</v>
      </c>
      <c r="W20">
        <v>4.0281653404235798E-2</v>
      </c>
      <c r="X20">
        <v>0.25808680057525601</v>
      </c>
      <c r="Y20">
        <v>0.25808680057525601</v>
      </c>
      <c r="Z20">
        <v>0.2</v>
      </c>
      <c r="AA20">
        <v>0.8</v>
      </c>
      <c r="AB20">
        <v>0.8</v>
      </c>
      <c r="AC20">
        <v>0.8</v>
      </c>
      <c r="AD20">
        <v>0.2</v>
      </c>
      <c r="AE20">
        <v>0.6</v>
      </c>
    </row>
    <row r="21" spans="1:31" s="7" customFormat="1" x14ac:dyDescent="0.15">
      <c r="A21" s="24">
        <v>787</v>
      </c>
      <c r="B21" s="7">
        <v>11</v>
      </c>
      <c r="C21" s="7">
        <v>9</v>
      </c>
      <c r="D21" s="7">
        <v>10</v>
      </c>
      <c r="E21" s="7">
        <v>10</v>
      </c>
      <c r="F21" s="7">
        <v>10</v>
      </c>
      <c r="G21" s="7">
        <v>0</v>
      </c>
      <c r="H21" s="7">
        <v>1</v>
      </c>
      <c r="I21" s="7">
        <v>9</v>
      </c>
      <c r="J21" s="7">
        <v>0.55000000000000004</v>
      </c>
      <c r="K21" s="7">
        <v>3.9055423736572301</v>
      </c>
      <c r="L21" s="7">
        <v>3.6385574340820299</v>
      </c>
      <c r="M21" s="7">
        <v>7.54058837890625</v>
      </c>
      <c r="N21" s="7">
        <v>7.0054244995117196</v>
      </c>
      <c r="O21" s="7">
        <v>0</v>
      </c>
      <c r="P21" s="7">
        <v>0</v>
      </c>
      <c r="Q21" s="7">
        <v>3</v>
      </c>
      <c r="R21" s="26">
        <v>0</v>
      </c>
      <c r="S21" s="26">
        <f t="shared" si="1"/>
        <v>0</v>
      </c>
      <c r="T21" s="7">
        <v>0.93784523010253895</v>
      </c>
      <c r="U21" s="7">
        <v>0.95177268981933605</v>
      </c>
      <c r="V21" s="7">
        <v>0.82268255949020397</v>
      </c>
      <c r="W21" s="7">
        <v>0.129090130329132</v>
      </c>
      <c r="X21" s="7">
        <v>0.115162670612335</v>
      </c>
      <c r="Y21" s="7">
        <v>0.115162670612335</v>
      </c>
      <c r="Z21" s="7">
        <v>0</v>
      </c>
      <c r="AA21" s="7">
        <v>0.3</v>
      </c>
      <c r="AB21" s="7">
        <v>1</v>
      </c>
      <c r="AC21" s="7">
        <v>0.46153846153846201</v>
      </c>
      <c r="AD21" s="7">
        <v>0.7</v>
      </c>
      <c r="AE21" s="7">
        <v>0.3</v>
      </c>
    </row>
    <row r="22" spans="1:31" x14ac:dyDescent="0.15">
      <c r="A22" s="4">
        <v>549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4.0262298583984402</v>
      </c>
      <c r="L22">
        <v>3.7699832916259801</v>
      </c>
      <c r="M22">
        <v>5.9156455993652299</v>
      </c>
      <c r="N22">
        <v>3.9633140563964799</v>
      </c>
      <c r="O22">
        <v>0</v>
      </c>
      <c r="P22">
        <v>0</v>
      </c>
      <c r="Q22">
        <v>6</v>
      </c>
      <c r="R22" s="12">
        <v>0</v>
      </c>
      <c r="S22" s="12">
        <f t="shared" si="1"/>
        <v>0</v>
      </c>
      <c r="T22">
        <v>1.0845794677734399</v>
      </c>
      <c r="U22">
        <v>1.1104812622070299</v>
      </c>
      <c r="V22">
        <v>0.92453879117965698</v>
      </c>
      <c r="W22">
        <v>0.18594247102737399</v>
      </c>
      <c r="X22">
        <v>0.16004067659377999</v>
      </c>
      <c r="Y22">
        <v>0.16004067659377999</v>
      </c>
      <c r="Z22">
        <v>0</v>
      </c>
      <c r="AA22">
        <v>0.6</v>
      </c>
      <c r="AB22">
        <v>1</v>
      </c>
      <c r="AC22">
        <v>0.75</v>
      </c>
      <c r="AD22">
        <v>0.4</v>
      </c>
      <c r="AE22">
        <v>0.6</v>
      </c>
    </row>
    <row r="23" spans="1:31" x14ac:dyDescent="0.15">
      <c r="A23" s="4">
        <v>403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5.3907146453857404</v>
      </c>
      <c r="L23">
        <v>3.7733058929443399</v>
      </c>
      <c r="M23">
        <v>3.1050682067871098</v>
      </c>
      <c r="N23">
        <v>4.4367408752441397</v>
      </c>
      <c r="O23">
        <v>1</v>
      </c>
      <c r="P23">
        <v>1</v>
      </c>
      <c r="Q23">
        <v>8</v>
      </c>
      <c r="R23" s="12">
        <v>0.125</v>
      </c>
      <c r="S23" s="12">
        <f t="shared" si="1"/>
        <v>0.1</v>
      </c>
      <c r="T23">
        <v>1.76248931884766</v>
      </c>
      <c r="U23">
        <v>1.6324952840805</v>
      </c>
      <c r="V23">
        <v>1.46122717857361</v>
      </c>
      <c r="W23">
        <v>0.171268105506897</v>
      </c>
      <c r="X23">
        <v>0.30126214027404802</v>
      </c>
      <c r="Y23">
        <v>0.30126214027404802</v>
      </c>
      <c r="Z23">
        <v>0.1</v>
      </c>
      <c r="AA23">
        <v>0.7</v>
      </c>
      <c r="AB23">
        <v>0.875</v>
      </c>
      <c r="AC23">
        <v>0.77777777777777801</v>
      </c>
      <c r="AD23">
        <v>0.3</v>
      </c>
      <c r="AE23">
        <v>0.6</v>
      </c>
    </row>
    <row r="24" spans="1:31" x14ac:dyDescent="0.15">
      <c r="A24" s="4">
        <v>209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4.6168327331543004</v>
      </c>
      <c r="L24">
        <v>3.7737503051757799</v>
      </c>
      <c r="M24">
        <v>4.7103729248046902</v>
      </c>
      <c r="N24">
        <v>5.3862018585205096</v>
      </c>
      <c r="O24">
        <v>0</v>
      </c>
      <c r="P24">
        <v>0</v>
      </c>
      <c r="Q24">
        <v>6</v>
      </c>
      <c r="R24" s="12">
        <v>0</v>
      </c>
      <c r="S24" s="12">
        <f t="shared" si="1"/>
        <v>0</v>
      </c>
      <c r="T24">
        <v>1.08429527282715</v>
      </c>
      <c r="U24">
        <v>1.06140041351318</v>
      </c>
      <c r="V24">
        <v>0.93168032169341997</v>
      </c>
      <c r="W24">
        <v>0.12972009181976299</v>
      </c>
      <c r="X24">
        <v>0.152614951133728</v>
      </c>
      <c r="Y24">
        <v>0.152614951133728</v>
      </c>
      <c r="Z24">
        <v>0</v>
      </c>
      <c r="AA24">
        <v>0.6</v>
      </c>
      <c r="AB24">
        <v>1</v>
      </c>
      <c r="AC24">
        <v>0.75</v>
      </c>
      <c r="AD24">
        <v>0.4</v>
      </c>
      <c r="AE24">
        <v>0.6</v>
      </c>
    </row>
    <row r="25" spans="1:31" x14ac:dyDescent="0.15">
      <c r="A25" s="4">
        <v>291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4.8824920654296902</v>
      </c>
      <c r="L25">
        <v>3.77519607543945</v>
      </c>
      <c r="M25">
        <v>4.3764133453369096</v>
      </c>
      <c r="N25">
        <v>4.5498695373535201</v>
      </c>
      <c r="O25">
        <v>0</v>
      </c>
      <c r="P25">
        <v>0</v>
      </c>
      <c r="Q25">
        <v>9</v>
      </c>
      <c r="R25" s="12">
        <v>0</v>
      </c>
      <c r="S25" s="12">
        <f t="shared" si="1"/>
        <v>0</v>
      </c>
      <c r="T25">
        <v>1.47042465209961</v>
      </c>
      <c r="U25">
        <v>1.3982836008071899</v>
      </c>
      <c r="V25">
        <v>1.2327572107315099</v>
      </c>
      <c r="W25">
        <v>0.16552639007568401</v>
      </c>
      <c r="X25">
        <v>0.237667441368103</v>
      </c>
      <c r="Y25">
        <v>0.237667441368103</v>
      </c>
      <c r="Z25">
        <v>0</v>
      </c>
      <c r="AA25">
        <v>0.9</v>
      </c>
      <c r="AB25">
        <v>1</v>
      </c>
      <c r="AC25">
        <v>0.94736842105263197</v>
      </c>
      <c r="AD25">
        <v>0.1</v>
      </c>
      <c r="AE25">
        <v>0.9</v>
      </c>
    </row>
    <row r="26" spans="1:31" x14ac:dyDescent="0.15">
      <c r="A26" s="4">
        <v>291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>
        <v>4.8824920654296902</v>
      </c>
      <c r="L26" s="7">
        <v>3.77519607543945</v>
      </c>
      <c r="M26">
        <v>4.3764133453369096</v>
      </c>
      <c r="N26">
        <v>4.5498695373535201</v>
      </c>
      <c r="O26">
        <v>0</v>
      </c>
      <c r="P26">
        <v>0</v>
      </c>
      <c r="Q26">
        <v>9</v>
      </c>
      <c r="R26" s="12">
        <v>0</v>
      </c>
      <c r="S26" s="12">
        <f t="shared" si="1"/>
        <v>0</v>
      </c>
      <c r="T26">
        <v>1.47042465209961</v>
      </c>
      <c r="U26">
        <v>1.3982836008071899</v>
      </c>
      <c r="V26">
        <v>1.2327572107315099</v>
      </c>
      <c r="W26" s="13">
        <v>0.16552639007568401</v>
      </c>
      <c r="X26">
        <v>0.237667441368103</v>
      </c>
      <c r="Y26">
        <v>0.237667441368103</v>
      </c>
      <c r="Z26">
        <v>0</v>
      </c>
      <c r="AA26">
        <v>0.9</v>
      </c>
      <c r="AB26">
        <v>1</v>
      </c>
      <c r="AC26">
        <v>0.94736842105263197</v>
      </c>
      <c r="AD26">
        <v>0.1</v>
      </c>
      <c r="AE26">
        <v>0.9</v>
      </c>
    </row>
    <row r="27" spans="1:31" x14ac:dyDescent="0.15">
      <c r="A27" s="4">
        <v>219</v>
      </c>
      <c r="B27">
        <v>11</v>
      </c>
      <c r="C27">
        <v>9</v>
      </c>
      <c r="D27">
        <v>10</v>
      </c>
      <c r="E27">
        <v>10</v>
      </c>
      <c r="F27">
        <v>9</v>
      </c>
      <c r="G27">
        <v>1</v>
      </c>
      <c r="H27">
        <v>2</v>
      </c>
      <c r="I27">
        <v>8</v>
      </c>
      <c r="J27">
        <v>0.55000000000000004</v>
      </c>
      <c r="K27">
        <v>4.9346370697021502</v>
      </c>
      <c r="L27" s="7">
        <v>3.80702781677246</v>
      </c>
      <c r="M27">
        <v>3.3513870239257799</v>
      </c>
      <c r="N27">
        <v>5.0685138702392596</v>
      </c>
      <c r="O27">
        <v>1</v>
      </c>
      <c r="P27">
        <v>1</v>
      </c>
      <c r="Q27">
        <v>9</v>
      </c>
      <c r="R27" s="12">
        <v>0.1111</v>
      </c>
      <c r="S27" s="12">
        <f t="shared" si="1"/>
        <v>0.1</v>
      </c>
      <c r="T27">
        <v>1.2638092041015601</v>
      </c>
      <c r="U27">
        <v>1.1397790908813501</v>
      </c>
      <c r="V27">
        <v>1.0644012689590401</v>
      </c>
      <c r="W27" s="13">
        <v>7.5377821922302204E-2</v>
      </c>
      <c r="X27">
        <v>0.19940793514251701</v>
      </c>
      <c r="Y27">
        <v>0.19940793514251701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569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4.7960128784179696</v>
      </c>
      <c r="L28">
        <v>3.7810802459716801</v>
      </c>
      <c r="M28">
        <v>4.1834030151367196</v>
      </c>
      <c r="N28">
        <v>2.83451271057129</v>
      </c>
      <c r="O28">
        <v>0</v>
      </c>
      <c r="P28">
        <v>0</v>
      </c>
      <c r="Q28">
        <v>7</v>
      </c>
      <c r="R28" s="12">
        <v>0</v>
      </c>
      <c r="S28" s="12">
        <f t="shared" si="1"/>
        <v>0</v>
      </c>
      <c r="T28">
        <v>1.24053955078125</v>
      </c>
      <c r="U28">
        <v>1.2329406738281199</v>
      </c>
      <c r="V28">
        <v>1.06513047218323</v>
      </c>
      <c r="W28">
        <v>0.16781020164489699</v>
      </c>
      <c r="X28">
        <v>0.17540907859802199</v>
      </c>
      <c r="Y28">
        <v>0.17540907859802199</v>
      </c>
      <c r="Z28">
        <v>0</v>
      </c>
      <c r="AA28">
        <v>0.7</v>
      </c>
      <c r="AB28">
        <v>1</v>
      </c>
      <c r="AC28">
        <v>0.82352941176470595</v>
      </c>
      <c r="AD28">
        <v>0.3</v>
      </c>
      <c r="AE28">
        <v>0.7</v>
      </c>
    </row>
    <row r="29" spans="1:31" x14ac:dyDescent="0.15">
      <c r="A29" s="4">
        <v>901</v>
      </c>
      <c r="B29">
        <v>11</v>
      </c>
      <c r="C29">
        <v>9</v>
      </c>
      <c r="D29">
        <v>10</v>
      </c>
      <c r="E29">
        <v>10</v>
      </c>
      <c r="F29">
        <v>9</v>
      </c>
      <c r="G29">
        <v>1</v>
      </c>
      <c r="H29">
        <v>2</v>
      </c>
      <c r="I29">
        <v>8</v>
      </c>
      <c r="J29">
        <v>0.55000000000000004</v>
      </c>
      <c r="K29">
        <v>4.8135433197021502</v>
      </c>
      <c r="L29">
        <v>3.7840099334716801</v>
      </c>
      <c r="M29">
        <v>2.9343147277832</v>
      </c>
      <c r="N29">
        <v>4.0855464935302699</v>
      </c>
      <c r="O29">
        <v>1</v>
      </c>
      <c r="P29">
        <v>1</v>
      </c>
      <c r="Q29">
        <v>5</v>
      </c>
      <c r="R29" s="12">
        <v>0.2</v>
      </c>
      <c r="S29" s="12">
        <f t="shared" si="1"/>
        <v>0.1</v>
      </c>
      <c r="T29">
        <v>1.16604423522949</v>
      </c>
      <c r="U29">
        <v>1.0641937255859399</v>
      </c>
      <c r="V29">
        <v>1.01794397830963</v>
      </c>
      <c r="W29">
        <v>4.6249747276306201E-2</v>
      </c>
      <c r="X29">
        <v>0.14810025691986101</v>
      </c>
      <c r="Y29">
        <v>0.14810025691986101</v>
      </c>
      <c r="Z29">
        <v>0.1</v>
      </c>
      <c r="AA29">
        <v>0.4</v>
      </c>
      <c r="AB29">
        <v>0.8</v>
      </c>
      <c r="AC29">
        <v>0.53333333333333299</v>
      </c>
      <c r="AD29">
        <v>0.6</v>
      </c>
      <c r="AE29">
        <v>0.3</v>
      </c>
    </row>
    <row r="30" spans="1:31" x14ac:dyDescent="0.15">
      <c r="A30" s="4">
        <v>985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5.2113685607910201</v>
      </c>
      <c r="L30">
        <v>3.7853221893310498</v>
      </c>
      <c r="M30">
        <v>3.0722961425781201</v>
      </c>
      <c r="N30">
        <v>3.7348823547363299</v>
      </c>
      <c r="O30">
        <v>1</v>
      </c>
      <c r="P30">
        <v>1</v>
      </c>
      <c r="Q30">
        <v>10</v>
      </c>
      <c r="R30" s="12">
        <v>0.1</v>
      </c>
      <c r="S30" s="12">
        <f t="shared" si="1"/>
        <v>0.1</v>
      </c>
      <c r="T30">
        <v>1.55074691772461</v>
      </c>
      <c r="U30">
        <v>1.47884237766266</v>
      </c>
      <c r="V30">
        <v>1.2886216640472401</v>
      </c>
      <c r="W30">
        <v>0.19022071361541801</v>
      </c>
      <c r="X30">
        <v>0.262125253677368</v>
      </c>
      <c r="Y30">
        <v>0.262125253677368</v>
      </c>
      <c r="Z30">
        <v>0.1</v>
      </c>
      <c r="AA30">
        <v>0.9</v>
      </c>
      <c r="AB30">
        <v>0.9</v>
      </c>
      <c r="AC30">
        <v>0.9</v>
      </c>
      <c r="AD30">
        <v>0.1</v>
      </c>
      <c r="AE30">
        <v>0.8</v>
      </c>
    </row>
    <row r="31" spans="1:31" x14ac:dyDescent="0.15">
      <c r="A31" s="4">
        <v>403</v>
      </c>
      <c r="B31">
        <v>13</v>
      </c>
      <c r="C31">
        <v>7</v>
      </c>
      <c r="D31">
        <v>10</v>
      </c>
      <c r="E31">
        <v>10</v>
      </c>
      <c r="F31">
        <v>10</v>
      </c>
      <c r="G31">
        <v>0</v>
      </c>
      <c r="H31">
        <v>3</v>
      </c>
      <c r="I31">
        <v>7</v>
      </c>
      <c r="J31">
        <v>0.65</v>
      </c>
      <c r="K31">
        <v>5.3907146453857404</v>
      </c>
      <c r="L31" s="7">
        <v>3.7733058929443399</v>
      </c>
      <c r="M31">
        <v>3.1050682067871098</v>
      </c>
      <c r="N31">
        <v>4.4367408752441397</v>
      </c>
      <c r="O31">
        <v>1</v>
      </c>
      <c r="P31">
        <v>1</v>
      </c>
      <c r="Q31">
        <v>8</v>
      </c>
      <c r="R31" s="12">
        <v>0.125</v>
      </c>
      <c r="S31" s="12">
        <f t="shared" si="1"/>
        <v>0.1</v>
      </c>
      <c r="T31">
        <v>1.76248931884766</v>
      </c>
      <c r="U31">
        <v>1.6324952840805</v>
      </c>
      <c r="V31">
        <v>1.46122717857361</v>
      </c>
      <c r="W31" s="13">
        <v>0.171268105506897</v>
      </c>
      <c r="X31">
        <v>0.30126214027404802</v>
      </c>
      <c r="Y31">
        <v>0.30126214027404802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s="7" customFormat="1" x14ac:dyDescent="0.15">
      <c r="A32" s="24">
        <v>749</v>
      </c>
      <c r="B32" s="7">
        <v>13</v>
      </c>
      <c r="C32" s="7">
        <v>7</v>
      </c>
      <c r="D32" s="7">
        <v>10</v>
      </c>
      <c r="E32" s="7">
        <v>10</v>
      </c>
      <c r="F32" s="7">
        <v>10</v>
      </c>
      <c r="G32" s="7">
        <v>0</v>
      </c>
      <c r="H32" s="7">
        <v>3</v>
      </c>
      <c r="I32" s="7">
        <v>7</v>
      </c>
      <c r="J32" s="7">
        <v>0.65</v>
      </c>
      <c r="K32" s="7">
        <v>5.1232128143310502</v>
      </c>
      <c r="L32" s="7">
        <v>3.7932109832763699</v>
      </c>
      <c r="M32" s="7">
        <v>4.0382423400878897</v>
      </c>
      <c r="N32" s="7">
        <v>4.7833881378173801</v>
      </c>
      <c r="O32" s="7">
        <v>0</v>
      </c>
      <c r="P32" s="7">
        <v>0</v>
      </c>
      <c r="Q32" s="7">
        <v>7</v>
      </c>
      <c r="R32" s="26">
        <v>0</v>
      </c>
      <c r="S32" s="26">
        <f t="shared" si="1"/>
        <v>0</v>
      </c>
      <c r="T32" s="7">
        <v>1.538818359375</v>
      </c>
      <c r="U32" s="7">
        <v>1.44560050964355</v>
      </c>
      <c r="V32" s="7">
        <v>1.2970840930938701</v>
      </c>
      <c r="W32" s="7">
        <v>0.14851641654968301</v>
      </c>
      <c r="X32" s="7">
        <v>0.24173426628112801</v>
      </c>
      <c r="Y32" s="7">
        <v>0.24173426628112801</v>
      </c>
      <c r="Z32" s="7">
        <v>0</v>
      </c>
      <c r="AA32" s="7">
        <v>0.7</v>
      </c>
      <c r="AB32" s="7">
        <v>1</v>
      </c>
      <c r="AC32" s="7">
        <v>0.82352941176470595</v>
      </c>
      <c r="AD32" s="7">
        <v>0.3</v>
      </c>
      <c r="AE32" s="7">
        <v>0.7</v>
      </c>
    </row>
    <row r="33" spans="1:31" x14ac:dyDescent="0.15">
      <c r="A33" s="4">
        <v>350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4.8187522888183603</v>
      </c>
      <c r="L33" s="7">
        <v>3.9331512451171902</v>
      </c>
      <c r="M33">
        <v>4.1135559082031197</v>
      </c>
      <c r="N33">
        <v>4.6535282135009801</v>
      </c>
      <c r="O33">
        <v>0</v>
      </c>
      <c r="P33">
        <v>0</v>
      </c>
      <c r="Q33">
        <v>6</v>
      </c>
      <c r="R33" s="12">
        <v>0</v>
      </c>
      <c r="S33" s="12">
        <f t="shared" si="1"/>
        <v>0</v>
      </c>
      <c r="T33">
        <v>1.26987648010254</v>
      </c>
      <c r="U33">
        <v>1.2440757751464799</v>
      </c>
      <c r="V33">
        <v>1.10476839542389</v>
      </c>
      <c r="W33" s="13">
        <v>0.13930737972259499</v>
      </c>
      <c r="X33">
        <v>0.16510808467865001</v>
      </c>
      <c r="Y33">
        <v>0.16510808467865001</v>
      </c>
      <c r="Z33">
        <v>0</v>
      </c>
      <c r="AA33">
        <v>0.6</v>
      </c>
      <c r="AB33">
        <v>1</v>
      </c>
      <c r="AC33">
        <v>0.75</v>
      </c>
      <c r="AD33">
        <v>0.4</v>
      </c>
      <c r="AE33">
        <v>0.6</v>
      </c>
    </row>
    <row r="34" spans="1:31" x14ac:dyDescent="0.15">
      <c r="A34" s="4">
        <v>95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4.5232810974121103</v>
      </c>
      <c r="L34" s="7">
        <v>3.9380798339843701</v>
      </c>
      <c r="M34">
        <v>6.0712623596191397</v>
      </c>
      <c r="N34">
        <v>8.2221889495849592</v>
      </c>
      <c r="O34">
        <v>0</v>
      </c>
      <c r="P34">
        <v>0</v>
      </c>
      <c r="Q34">
        <v>7</v>
      </c>
      <c r="R34" s="12">
        <v>0</v>
      </c>
      <c r="S34" s="12">
        <f t="shared" si="1"/>
        <v>0</v>
      </c>
      <c r="T34">
        <v>1.2241744995117201</v>
      </c>
      <c r="U34">
        <v>1.08559799194336</v>
      </c>
      <c r="V34">
        <v>1.02067494392395</v>
      </c>
      <c r="W34" s="13">
        <v>6.4923048019409194E-2</v>
      </c>
      <c r="X34">
        <v>0.203499555587769</v>
      </c>
      <c r="Y34">
        <v>0.203499555587769</v>
      </c>
      <c r="Z34">
        <v>0</v>
      </c>
      <c r="AA34">
        <v>0.7</v>
      </c>
      <c r="AB34">
        <v>1</v>
      </c>
      <c r="AC34">
        <v>0.82352941176470595</v>
      </c>
      <c r="AD34">
        <v>0.3</v>
      </c>
      <c r="AE34">
        <v>0.7</v>
      </c>
    </row>
    <row r="35" spans="1:31" x14ac:dyDescent="0.15">
      <c r="A35" s="4">
        <v>714</v>
      </c>
      <c r="B35">
        <v>11</v>
      </c>
      <c r="C35">
        <v>9</v>
      </c>
      <c r="D35">
        <v>10</v>
      </c>
      <c r="E35">
        <v>10</v>
      </c>
      <c r="F35">
        <v>9</v>
      </c>
      <c r="G35">
        <v>1</v>
      </c>
      <c r="H35">
        <v>2</v>
      </c>
      <c r="I35">
        <v>8</v>
      </c>
      <c r="J35">
        <v>0.55000000000000004</v>
      </c>
      <c r="K35">
        <v>4.8573455810546902</v>
      </c>
      <c r="L35" s="7">
        <v>3.9443454742431601</v>
      </c>
      <c r="M35">
        <v>4.2470970153808603</v>
      </c>
      <c r="N35">
        <v>4.9434432983398402</v>
      </c>
      <c r="O35">
        <v>0</v>
      </c>
      <c r="P35">
        <v>0</v>
      </c>
      <c r="Q35">
        <v>7</v>
      </c>
      <c r="R35" s="12">
        <v>0</v>
      </c>
      <c r="S35" s="12">
        <f t="shared" si="1"/>
        <v>0</v>
      </c>
      <c r="T35">
        <v>1.16861724853516</v>
      </c>
      <c r="U35">
        <v>1.10657215118408</v>
      </c>
      <c r="V35">
        <v>0.99026012420654297</v>
      </c>
      <c r="W35" s="13">
        <v>0.11631202697753899</v>
      </c>
      <c r="X35">
        <v>0.178357124328613</v>
      </c>
      <c r="Y35">
        <v>0.178357124328613</v>
      </c>
      <c r="Z35">
        <v>0</v>
      </c>
      <c r="AA35">
        <v>0.7</v>
      </c>
      <c r="AB35">
        <v>1</v>
      </c>
      <c r="AC35">
        <v>0.82352941176470595</v>
      </c>
      <c r="AD35">
        <v>0.3</v>
      </c>
      <c r="AE35">
        <v>0.7</v>
      </c>
    </row>
    <row r="36" spans="1:31" x14ac:dyDescent="0.15">
      <c r="A36" s="4">
        <v>242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5.5060653686523402</v>
      </c>
      <c r="L36" s="7">
        <v>3.9470806121826199</v>
      </c>
      <c r="M36">
        <v>2.66303634643555</v>
      </c>
      <c r="N36">
        <v>6.1898708343505904</v>
      </c>
      <c r="O36">
        <v>1</v>
      </c>
      <c r="P36">
        <v>1</v>
      </c>
      <c r="Q36">
        <v>11</v>
      </c>
      <c r="R36" s="12">
        <v>9.0899999999999995E-2</v>
      </c>
      <c r="S36" s="12">
        <f t="shared" si="1"/>
        <v>0.1</v>
      </c>
      <c r="T36">
        <v>1.45224761962891</v>
      </c>
      <c r="U36">
        <v>1.2660484313964799</v>
      </c>
      <c r="V36">
        <v>1.2060248851776101</v>
      </c>
      <c r="W36" s="13">
        <v>6.0023546218872098E-2</v>
      </c>
      <c r="X36">
        <v>0.246222734451294</v>
      </c>
      <c r="Y36">
        <v>0.246222734451294</v>
      </c>
      <c r="Z36">
        <v>0.1</v>
      </c>
      <c r="AA36">
        <v>1</v>
      </c>
      <c r="AB36">
        <v>0.90909090909090895</v>
      </c>
      <c r="AC36">
        <v>0.952380952380952</v>
      </c>
      <c r="AD36">
        <v>0</v>
      </c>
      <c r="AE36">
        <v>0.9</v>
      </c>
    </row>
    <row r="37" spans="1:31" x14ac:dyDescent="0.15">
      <c r="A37" s="4">
        <v>881</v>
      </c>
      <c r="B37">
        <v>13</v>
      </c>
      <c r="C37">
        <v>7</v>
      </c>
      <c r="D37">
        <v>10</v>
      </c>
      <c r="E37">
        <v>10</v>
      </c>
      <c r="F37">
        <v>9</v>
      </c>
      <c r="G37">
        <v>1</v>
      </c>
      <c r="H37">
        <v>4</v>
      </c>
      <c r="I37">
        <v>6</v>
      </c>
      <c r="J37">
        <v>0.65</v>
      </c>
      <c r="K37">
        <v>5.8075389862060502</v>
      </c>
      <c r="L37" s="7">
        <v>3.9539413452148402</v>
      </c>
      <c r="M37">
        <v>3.6461563110351598</v>
      </c>
      <c r="N37">
        <v>4.1210212707519496</v>
      </c>
      <c r="O37">
        <v>1</v>
      </c>
      <c r="P37">
        <v>1</v>
      </c>
      <c r="Q37">
        <v>10</v>
      </c>
      <c r="R37" s="12">
        <v>0.1</v>
      </c>
      <c r="S37" s="12">
        <f t="shared" si="1"/>
        <v>0.1</v>
      </c>
      <c r="T37">
        <v>1.44716453552246</v>
      </c>
      <c r="U37">
        <v>1.37918376922607</v>
      </c>
      <c r="V37">
        <v>1.2344996929168699</v>
      </c>
      <c r="W37" s="13">
        <v>0.14468407630920399</v>
      </c>
      <c r="X37">
        <v>0.21266484260559099</v>
      </c>
      <c r="Y37">
        <v>0.21266484260559099</v>
      </c>
      <c r="Z37">
        <v>0.1</v>
      </c>
      <c r="AA37">
        <v>0.9</v>
      </c>
      <c r="AB37">
        <v>0.9</v>
      </c>
      <c r="AC37">
        <v>0.9</v>
      </c>
      <c r="AD37">
        <v>0.1</v>
      </c>
      <c r="AE37">
        <v>0.8</v>
      </c>
    </row>
    <row r="38" spans="1:31" x14ac:dyDescent="0.15">
      <c r="A38" s="4">
        <v>88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6.1187591552734402</v>
      </c>
      <c r="L38" s="7">
        <v>3.95756912231445</v>
      </c>
      <c r="M38">
        <v>2.5230579376220699</v>
      </c>
      <c r="N38">
        <v>5.1546611785888699</v>
      </c>
      <c r="O38">
        <v>1</v>
      </c>
      <c r="P38">
        <v>1</v>
      </c>
      <c r="Q38">
        <v>10</v>
      </c>
      <c r="R38" s="12">
        <v>0.1</v>
      </c>
      <c r="S38" s="12">
        <f t="shared" si="1"/>
        <v>0.1</v>
      </c>
      <c r="T38">
        <v>1.78377532958984</v>
      </c>
      <c r="U38">
        <v>1.61525213718414</v>
      </c>
      <c r="V38">
        <v>1.46768033504486</v>
      </c>
      <c r="W38" s="13">
        <v>0.147571802139282</v>
      </c>
      <c r="X38">
        <v>0.31609499454498302</v>
      </c>
      <c r="Y38">
        <v>0.31609499454498302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411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4.5636615753173801</v>
      </c>
      <c r="L39" s="7">
        <v>3.9615821838378902</v>
      </c>
      <c r="M39">
        <v>6.4889163970947301</v>
      </c>
      <c r="N39">
        <v>8.8288898468017596</v>
      </c>
      <c r="O39">
        <v>0</v>
      </c>
      <c r="P39">
        <v>0</v>
      </c>
      <c r="Q39">
        <v>8</v>
      </c>
      <c r="R39" s="12">
        <v>0</v>
      </c>
      <c r="S39" s="12">
        <f t="shared" si="1"/>
        <v>0</v>
      </c>
      <c r="T39">
        <v>1.2576789855957</v>
      </c>
      <c r="U39">
        <v>1.15264892578125</v>
      </c>
      <c r="V39">
        <v>1.0666096210479701</v>
      </c>
      <c r="W39" s="13">
        <v>8.6039304733276395E-2</v>
      </c>
      <c r="X39">
        <v>0.19106936454772899</v>
      </c>
      <c r="Y39">
        <v>0.19106936454772899</v>
      </c>
      <c r="Z39">
        <v>0</v>
      </c>
      <c r="AA39">
        <v>0.8</v>
      </c>
      <c r="AB39">
        <v>1</v>
      </c>
      <c r="AC39">
        <v>0.88888888888888895</v>
      </c>
      <c r="AD39">
        <v>0.2</v>
      </c>
      <c r="AE39">
        <v>0.8</v>
      </c>
    </row>
    <row r="40" spans="1:31" x14ac:dyDescent="0.15">
      <c r="A40" s="4">
        <v>951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4.8907527923584002</v>
      </c>
      <c r="L40" s="7">
        <v>3.96365165710449</v>
      </c>
      <c r="M40">
        <v>4.7297039031982404</v>
      </c>
      <c r="N40">
        <v>4.1847000122070304</v>
      </c>
      <c r="O40">
        <v>0</v>
      </c>
      <c r="P40">
        <v>0</v>
      </c>
      <c r="Q40">
        <v>9</v>
      </c>
      <c r="R40" s="12">
        <v>0</v>
      </c>
      <c r="S40" s="12">
        <f t="shared" si="1"/>
        <v>0</v>
      </c>
      <c r="T40">
        <v>1.4093666076660201</v>
      </c>
      <c r="U40">
        <v>1.3626035451889</v>
      </c>
      <c r="V40">
        <v>1.1746526956558201</v>
      </c>
      <c r="W40" s="13">
        <v>0.187950849533081</v>
      </c>
      <c r="X40">
        <v>0.23471391201019301</v>
      </c>
      <c r="Y40">
        <v>0.23471391201019301</v>
      </c>
      <c r="Z40">
        <v>0</v>
      </c>
      <c r="AA40">
        <v>0.9</v>
      </c>
      <c r="AB40">
        <v>1</v>
      </c>
      <c r="AC40">
        <v>0.94736842105263197</v>
      </c>
      <c r="AD40">
        <v>0.1</v>
      </c>
      <c r="AE40">
        <v>0.9</v>
      </c>
    </row>
    <row r="41" spans="1:31" s="7" customFormat="1" x14ac:dyDescent="0.15">
      <c r="A41" s="24">
        <v>534</v>
      </c>
      <c r="B41" s="7">
        <v>13</v>
      </c>
      <c r="C41" s="7">
        <v>7</v>
      </c>
      <c r="D41" s="7">
        <v>10</v>
      </c>
      <c r="E41" s="7">
        <v>10</v>
      </c>
      <c r="F41" s="7">
        <v>9</v>
      </c>
      <c r="G41" s="7">
        <v>1</v>
      </c>
      <c r="H41" s="7">
        <v>4</v>
      </c>
      <c r="I41" s="7">
        <v>6</v>
      </c>
      <c r="J41" s="7">
        <v>0.65</v>
      </c>
      <c r="K41" s="7">
        <v>6.03629493713379</v>
      </c>
      <c r="L41" s="7">
        <v>3.9649276733398402</v>
      </c>
      <c r="M41" s="7">
        <v>2.8549957275390598</v>
      </c>
      <c r="N41" s="7">
        <v>3.3285179138183598</v>
      </c>
      <c r="O41" s="7">
        <v>1</v>
      </c>
      <c r="P41" s="7">
        <v>1</v>
      </c>
      <c r="Q41" s="7">
        <v>10</v>
      </c>
      <c r="R41" s="26">
        <v>0.1</v>
      </c>
      <c r="S41" s="26">
        <f t="shared" si="1"/>
        <v>0.1</v>
      </c>
      <c r="T41" s="7">
        <v>1.5344276428222701</v>
      </c>
      <c r="U41" s="7">
        <v>1.4628868103027299</v>
      </c>
      <c r="V41" s="7">
        <v>1.2961568832397501</v>
      </c>
      <c r="W41" s="7">
        <v>0.166729927062988</v>
      </c>
      <c r="X41" s="7">
        <v>0.23827075958252</v>
      </c>
      <c r="Y41" s="7">
        <v>0.23827075958252</v>
      </c>
      <c r="Z41" s="7">
        <v>0.1</v>
      </c>
      <c r="AA41" s="7">
        <v>0.9</v>
      </c>
      <c r="AB41" s="7">
        <v>0.9</v>
      </c>
      <c r="AC41" s="7">
        <v>0.9</v>
      </c>
      <c r="AD41" s="7">
        <v>0.1</v>
      </c>
      <c r="AE41" s="7">
        <v>0.8</v>
      </c>
    </row>
    <row r="42" spans="1:31" x14ac:dyDescent="0.15">
      <c r="A42" s="4">
        <v>552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5.4597606658935502</v>
      </c>
      <c r="L42" s="7">
        <v>4.1161365509033203</v>
      </c>
      <c r="M42">
        <v>3.6948280334472701</v>
      </c>
      <c r="N42">
        <v>6.1914806365966797</v>
      </c>
      <c r="O42">
        <v>1</v>
      </c>
      <c r="P42">
        <v>1</v>
      </c>
      <c r="Q42">
        <v>10</v>
      </c>
      <c r="R42" s="12">
        <v>0.1</v>
      </c>
      <c r="S42" s="12">
        <f t="shared" si="1"/>
        <v>0.1</v>
      </c>
      <c r="T42">
        <v>1.7352313995361299</v>
      </c>
      <c r="U42">
        <v>1.54549789428711</v>
      </c>
      <c r="V42">
        <v>1.4335693120956401</v>
      </c>
      <c r="W42" s="13">
        <v>0.11192858219146699</v>
      </c>
      <c r="X42">
        <v>0.301662087440491</v>
      </c>
      <c r="Y42">
        <v>0.301662087440491</v>
      </c>
      <c r="Z42">
        <v>0.1</v>
      </c>
      <c r="AA42">
        <v>0.9</v>
      </c>
      <c r="AB42">
        <v>0.9</v>
      </c>
      <c r="AC42">
        <v>0.9</v>
      </c>
      <c r="AD42">
        <v>0.1</v>
      </c>
      <c r="AE42">
        <v>0.8</v>
      </c>
    </row>
    <row r="43" spans="1:31" x14ac:dyDescent="0.15">
      <c r="A43" s="4">
        <v>720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4.6389961242675799</v>
      </c>
      <c r="L43" s="7">
        <v>4.1189231872558603</v>
      </c>
      <c r="M43">
        <v>5.6910133361816397</v>
      </c>
      <c r="N43">
        <v>4.5654659271240199</v>
      </c>
      <c r="O43">
        <v>0</v>
      </c>
      <c r="P43">
        <v>0</v>
      </c>
      <c r="Q43">
        <v>6</v>
      </c>
      <c r="R43" s="12">
        <v>0</v>
      </c>
      <c r="S43" s="12">
        <f t="shared" si="1"/>
        <v>0</v>
      </c>
      <c r="T43">
        <v>1.1883068084716799</v>
      </c>
      <c r="U43">
        <v>1.19769859313965</v>
      </c>
      <c r="V43">
        <v>0.99244481325149503</v>
      </c>
      <c r="W43" s="13">
        <v>0.20525377988815299</v>
      </c>
      <c r="X43">
        <v>0.19586199522018399</v>
      </c>
      <c r="Y43">
        <v>0.19586199522018399</v>
      </c>
      <c r="Z43">
        <v>0</v>
      </c>
      <c r="AA43">
        <v>0.6</v>
      </c>
      <c r="AB43">
        <v>1</v>
      </c>
      <c r="AC43">
        <v>0.75</v>
      </c>
      <c r="AD43">
        <v>0.4</v>
      </c>
      <c r="AE43">
        <v>0.6</v>
      </c>
    </row>
    <row r="44" spans="1:31" x14ac:dyDescent="0.15">
      <c r="A44" s="4">
        <v>771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5.97141456604004</v>
      </c>
      <c r="L44" s="7">
        <v>4.1214008331298801</v>
      </c>
      <c r="M44">
        <v>2.4947872161865199</v>
      </c>
      <c r="N44">
        <v>7.2168121337890598</v>
      </c>
      <c r="O44">
        <v>1</v>
      </c>
      <c r="P44">
        <v>1</v>
      </c>
      <c r="Q44">
        <v>9</v>
      </c>
      <c r="R44" s="12">
        <v>0.1111</v>
      </c>
      <c r="S44" s="12">
        <f t="shared" si="1"/>
        <v>0.1</v>
      </c>
      <c r="T44">
        <v>1.65915679931641</v>
      </c>
      <c r="U44">
        <v>1.4396772384643599</v>
      </c>
      <c r="V44">
        <v>1.40558934211731</v>
      </c>
      <c r="W44" s="13">
        <v>3.4087896347045898E-2</v>
      </c>
      <c r="X44">
        <v>0.25356745719909701</v>
      </c>
      <c r="Y44">
        <v>0.25356745719909701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478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4.9943904876709002</v>
      </c>
      <c r="L45" s="7">
        <v>4.1260299682617196</v>
      </c>
      <c r="M45">
        <v>4.0594615936279297</v>
      </c>
      <c r="N45">
        <v>8.6095924377441406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1.5057888031005899</v>
      </c>
      <c r="U45">
        <v>1.2243556976318399</v>
      </c>
      <c r="V45">
        <v>1.2418905496597299</v>
      </c>
      <c r="W45" s="13">
        <v>1.7534852027893101E-2</v>
      </c>
      <c r="X45">
        <v>0.26389825344085699</v>
      </c>
      <c r="Y45">
        <v>0.26389825344085699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s="7" customFormat="1" x14ac:dyDescent="0.15">
      <c r="A46" s="24">
        <v>530</v>
      </c>
      <c r="B46" s="7">
        <v>12</v>
      </c>
      <c r="C46" s="7">
        <v>8</v>
      </c>
      <c r="D46" s="7">
        <v>10</v>
      </c>
      <c r="E46" s="7">
        <v>10</v>
      </c>
      <c r="F46" s="7">
        <v>9</v>
      </c>
      <c r="G46" s="7">
        <v>1</v>
      </c>
      <c r="H46" s="7">
        <v>3</v>
      </c>
      <c r="I46" s="7">
        <v>7</v>
      </c>
      <c r="J46" s="7">
        <v>0.6</v>
      </c>
      <c r="K46" s="7">
        <v>5.4249000549316397</v>
      </c>
      <c r="L46" s="7">
        <v>4.1355056762695304</v>
      </c>
      <c r="M46" s="7">
        <v>4.2434196472168004</v>
      </c>
      <c r="N46" s="7">
        <v>4.4521369934081996</v>
      </c>
      <c r="O46" s="7">
        <v>0</v>
      </c>
      <c r="P46" s="7">
        <v>0</v>
      </c>
      <c r="Q46" s="7">
        <v>8</v>
      </c>
      <c r="R46" s="26">
        <v>0</v>
      </c>
      <c r="S46" s="26">
        <f t="shared" si="1"/>
        <v>0</v>
      </c>
      <c r="T46" s="7">
        <v>1.5121269226074201</v>
      </c>
      <c r="U46" s="7">
        <v>1.4175401926040601</v>
      </c>
      <c r="V46" s="7">
        <v>1.2847925424575799</v>
      </c>
      <c r="W46" s="7">
        <v>0.13274765014648399</v>
      </c>
      <c r="X46" s="7">
        <v>0.227334380149841</v>
      </c>
      <c r="Y46" s="7">
        <v>0.227334380149841</v>
      </c>
      <c r="Z46" s="7">
        <v>0</v>
      </c>
      <c r="AA46" s="7">
        <v>0.8</v>
      </c>
      <c r="AB46" s="7">
        <v>1</v>
      </c>
      <c r="AC46" s="7">
        <v>0.88888888888888895</v>
      </c>
      <c r="AD46" s="7">
        <v>0.2</v>
      </c>
      <c r="AE46" s="7">
        <v>0.8</v>
      </c>
    </row>
    <row r="47" spans="1:31" x14ac:dyDescent="0.15">
      <c r="A47" s="4">
        <v>824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5.1635837554931596</v>
      </c>
      <c r="L47" s="7">
        <v>4.3282947540283203</v>
      </c>
      <c r="M47">
        <v>4.6453266143798801</v>
      </c>
      <c r="N47">
        <v>8.7051639556884801</v>
      </c>
      <c r="O47">
        <v>1</v>
      </c>
      <c r="P47">
        <v>1</v>
      </c>
      <c r="Q47">
        <v>10</v>
      </c>
      <c r="R47" s="12">
        <v>0.1</v>
      </c>
      <c r="S47" s="12">
        <f t="shared" si="1"/>
        <v>0.1</v>
      </c>
      <c r="T47">
        <v>1.5068454742431601</v>
      </c>
      <c r="U47">
        <v>1.2630596160888701</v>
      </c>
      <c r="V47">
        <v>1.2353279590606701</v>
      </c>
      <c r="W47" s="13">
        <v>2.7731657028198201E-2</v>
      </c>
      <c r="X47">
        <v>0.27151751518249501</v>
      </c>
      <c r="Y47">
        <v>0.27151751518249501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x14ac:dyDescent="0.15">
      <c r="A48" s="4">
        <v>755</v>
      </c>
      <c r="B48">
        <v>11</v>
      </c>
      <c r="C48">
        <v>9</v>
      </c>
      <c r="D48">
        <v>10</v>
      </c>
      <c r="E48">
        <v>10</v>
      </c>
      <c r="F48">
        <v>9</v>
      </c>
      <c r="G48">
        <v>1</v>
      </c>
      <c r="H48">
        <v>2</v>
      </c>
      <c r="I48">
        <v>8</v>
      </c>
      <c r="J48">
        <v>0.55000000000000004</v>
      </c>
      <c r="K48">
        <v>5.5064716339111301</v>
      </c>
      <c r="L48" s="7">
        <v>4.3005237579345703</v>
      </c>
      <c r="M48">
        <v>3.3774375915527299</v>
      </c>
      <c r="N48">
        <v>4.87587547302246</v>
      </c>
      <c r="O48">
        <v>1</v>
      </c>
      <c r="P48">
        <v>1</v>
      </c>
      <c r="Q48">
        <v>7</v>
      </c>
      <c r="R48" s="12">
        <v>0.1429</v>
      </c>
      <c r="S48" s="12">
        <f t="shared" si="1"/>
        <v>0.1</v>
      </c>
      <c r="T48">
        <v>1.2076950073242201</v>
      </c>
      <c r="U48">
        <v>1.1268558502197299</v>
      </c>
      <c r="V48">
        <v>1.0312740802764899</v>
      </c>
      <c r="W48" s="13">
        <v>9.5581769943237305E-2</v>
      </c>
      <c r="X48">
        <v>0.17642092704772899</v>
      </c>
      <c r="Y48">
        <v>0.17642092704772899</v>
      </c>
      <c r="Z48">
        <v>0.1</v>
      </c>
      <c r="AA48">
        <v>0.6</v>
      </c>
      <c r="AB48">
        <v>0.85714285714285698</v>
      </c>
      <c r="AC48">
        <v>0.70588235294117596</v>
      </c>
      <c r="AD48">
        <v>0.4</v>
      </c>
      <c r="AE48">
        <v>0.5</v>
      </c>
    </row>
    <row r="49" spans="1:31" s="1" customFormat="1" x14ac:dyDescent="0.15">
      <c r="A49" s="5">
        <v>949</v>
      </c>
      <c r="B49" s="1">
        <v>11</v>
      </c>
      <c r="C49" s="1">
        <v>9</v>
      </c>
      <c r="D49" s="1">
        <v>10</v>
      </c>
      <c r="E49" s="1">
        <v>10</v>
      </c>
      <c r="F49" s="1">
        <v>9</v>
      </c>
      <c r="G49" s="1">
        <v>1</v>
      </c>
      <c r="H49" s="1">
        <v>2</v>
      </c>
      <c r="I49" s="1">
        <v>8</v>
      </c>
      <c r="J49" s="1">
        <v>0.55000000000000004</v>
      </c>
      <c r="K49" s="1">
        <v>5.1730899810790998</v>
      </c>
      <c r="L49" s="1">
        <v>4.2519397735595703</v>
      </c>
      <c r="M49" s="1">
        <v>4.5035858154296902</v>
      </c>
      <c r="N49" s="1">
        <v>4.9203052520751998</v>
      </c>
      <c r="O49" s="1">
        <v>0</v>
      </c>
      <c r="P49" s="1">
        <v>0</v>
      </c>
      <c r="Q49" s="1">
        <v>8</v>
      </c>
      <c r="R49" s="14">
        <v>0</v>
      </c>
      <c r="S49" s="14">
        <f t="shared" si="1"/>
        <v>0</v>
      </c>
      <c r="T49" s="1">
        <v>1.1650848388671899</v>
      </c>
      <c r="U49" s="1">
        <v>1.1074533462524401</v>
      </c>
      <c r="V49" s="1">
        <v>0.98422223329544101</v>
      </c>
      <c r="W49" s="1">
        <v>0.123231112957001</v>
      </c>
      <c r="X49" s="1">
        <v>0.18086260557174699</v>
      </c>
      <c r="Y49" s="1">
        <v>0.18086260557174699</v>
      </c>
      <c r="Z49" s="1">
        <v>0</v>
      </c>
      <c r="AA49" s="1">
        <v>0.8</v>
      </c>
      <c r="AB49" s="1">
        <v>1</v>
      </c>
      <c r="AC49" s="1">
        <v>0.88888888888888895</v>
      </c>
      <c r="AD49" s="1">
        <v>0.2</v>
      </c>
      <c r="AE49" s="1">
        <v>0.8</v>
      </c>
    </row>
    <row r="50" spans="1:31" x14ac:dyDescent="0.15">
      <c r="A50" s="4">
        <v>284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5.2167873382568404</v>
      </c>
      <c r="L50" s="7">
        <v>4.4166011810302699</v>
      </c>
      <c r="M50">
        <v>5.1786956787109402</v>
      </c>
      <c r="N50">
        <v>8.8486213684081996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1.0910396575927701</v>
      </c>
      <c r="U50">
        <v>0.92492294311523404</v>
      </c>
      <c r="V50">
        <v>0.93204516172409102</v>
      </c>
      <c r="W50" s="13">
        <v>7.1222186088562003E-3</v>
      </c>
      <c r="X50">
        <v>0.158994495868683</v>
      </c>
      <c r="Y50">
        <v>0.158994495868683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s="1" customFormat="1" x14ac:dyDescent="0.15">
      <c r="A51" s="5">
        <v>871</v>
      </c>
      <c r="B51" s="1">
        <v>10</v>
      </c>
      <c r="C51" s="1">
        <v>10</v>
      </c>
      <c r="D51" s="1">
        <v>10</v>
      </c>
      <c r="E51" s="1">
        <v>10</v>
      </c>
      <c r="F51" s="1">
        <v>9</v>
      </c>
      <c r="G51" s="1">
        <v>1</v>
      </c>
      <c r="H51" s="1">
        <v>1</v>
      </c>
      <c r="I51" s="1">
        <v>9</v>
      </c>
      <c r="J51" s="1">
        <v>0.5</v>
      </c>
      <c r="K51" s="1">
        <v>5.3317241668701199</v>
      </c>
      <c r="L51" s="1">
        <v>4.4379978179931596</v>
      </c>
      <c r="M51" s="1">
        <v>4.2536773681640598</v>
      </c>
      <c r="N51" s="1">
        <v>8.7324657440185494</v>
      </c>
      <c r="O51" s="1">
        <v>1</v>
      </c>
      <c r="P51" s="1">
        <v>1</v>
      </c>
      <c r="Q51" s="1">
        <v>9</v>
      </c>
      <c r="R51" s="14">
        <v>0.1111</v>
      </c>
      <c r="S51" s="14">
        <f t="shared" si="1"/>
        <v>0.1</v>
      </c>
      <c r="T51" s="1">
        <v>1.28287506103516</v>
      </c>
      <c r="U51" s="1">
        <v>1.03861808776855</v>
      </c>
      <c r="V51" s="1">
        <v>1.0701758861541799</v>
      </c>
      <c r="W51" s="1">
        <v>3.1557798385620103E-2</v>
      </c>
      <c r="X51" s="1">
        <v>0.212699174880981</v>
      </c>
      <c r="Y51" s="1">
        <v>0.212699174880981</v>
      </c>
      <c r="Z51" s="1">
        <v>0.1</v>
      </c>
      <c r="AA51" s="1">
        <v>0.8</v>
      </c>
      <c r="AB51" s="1">
        <v>0.88888888888888895</v>
      </c>
      <c r="AC51" s="1">
        <v>0.84210526315789502</v>
      </c>
      <c r="AD51" s="1">
        <v>0.2</v>
      </c>
      <c r="AE51" s="1">
        <v>0.7</v>
      </c>
    </row>
    <row r="52" spans="1:31" x14ac:dyDescent="0.15">
      <c r="A52" s="4">
        <v>195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5.6812610626220703</v>
      </c>
      <c r="L52" s="7">
        <v>4.7090530395507804</v>
      </c>
      <c r="M52">
        <v>4.1505641937255904</v>
      </c>
      <c r="N52">
        <v>9.1015338897705096</v>
      </c>
      <c r="O52">
        <v>1</v>
      </c>
      <c r="P52">
        <v>1</v>
      </c>
      <c r="Q52">
        <v>9</v>
      </c>
      <c r="R52" s="12">
        <v>0.1111</v>
      </c>
      <c r="S52" s="12">
        <f t="shared" si="1"/>
        <v>0.1</v>
      </c>
      <c r="T52">
        <v>1.55792236328125</v>
      </c>
      <c r="U52">
        <v>1.2859477996826201</v>
      </c>
      <c r="V52">
        <v>1.2839777469635001</v>
      </c>
      <c r="W52" s="13">
        <v>1.9700527191162101E-3</v>
      </c>
      <c r="X52">
        <v>0.27394461631774902</v>
      </c>
      <c r="Y52">
        <v>0.27394461631774902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L53" s="9">
        <f>AVERAGE(L2:L52)</f>
        <v>3.8094928217869173</v>
      </c>
      <c r="W53" s="36">
        <f t="shared" ref="W53:AE53" si="2">AVERAGE(W2:W52)</f>
        <v>8.6369654711555055E-2</v>
      </c>
      <c r="Z53" s="9">
        <f t="shared" si="2"/>
        <v>7.6470588235294165E-2</v>
      </c>
      <c r="AA53" s="9">
        <f t="shared" si="2"/>
        <v>0.72941176470588187</v>
      </c>
      <c r="AB53" s="9">
        <f t="shared" si="2"/>
        <v>0.9147843986079276</v>
      </c>
      <c r="AC53" s="9">
        <f t="shared" si="2"/>
        <v>0.79551730569760082</v>
      </c>
      <c r="AD53" s="9">
        <f t="shared" si="2"/>
        <v>0.27058823529411757</v>
      </c>
      <c r="AE53" s="9">
        <f t="shared" si="2"/>
        <v>0.65294117647058836</v>
      </c>
    </row>
    <row r="54" spans="1:31" x14ac:dyDescent="0.15">
      <c r="L54" s="9">
        <f>MAX(L2:L52)</f>
        <v>4.7090530395507804</v>
      </c>
      <c r="W54" s="36">
        <f t="shared" ref="W54:AE54" si="3">MAX(W2:W52)</f>
        <v>0.20525377988815299</v>
      </c>
      <c r="Z54" s="9">
        <f t="shared" si="3"/>
        <v>0.3</v>
      </c>
      <c r="AA54" s="9">
        <f t="shared" si="3"/>
        <v>1</v>
      </c>
      <c r="AB54" s="9">
        <f t="shared" si="3"/>
        <v>1</v>
      </c>
      <c r="AC54" s="9">
        <f t="shared" si="3"/>
        <v>0.952380952380952</v>
      </c>
      <c r="AD54" s="9">
        <f t="shared" si="3"/>
        <v>0.9</v>
      </c>
      <c r="AE54" s="9">
        <f t="shared" si="3"/>
        <v>0.9</v>
      </c>
    </row>
    <row r="55" spans="1:31" x14ac:dyDescent="0.15">
      <c r="L55" s="9">
        <f>MIN(L2:L52)</f>
        <v>3.0678672790527299</v>
      </c>
      <c r="W55" s="36">
        <f t="shared" ref="W55:AE55" si="4">MIN(W2:W52)</f>
        <v>9.9527835845947309E-4</v>
      </c>
      <c r="Z55" s="9">
        <f t="shared" si="4"/>
        <v>0</v>
      </c>
      <c r="AA55" s="9">
        <f t="shared" si="4"/>
        <v>0.1</v>
      </c>
      <c r="AB55" s="9">
        <f t="shared" si="4"/>
        <v>0.72727272727272696</v>
      </c>
      <c r="AC55" s="9">
        <f t="shared" si="4"/>
        <v>0.18181818181818199</v>
      </c>
      <c r="AD55" s="9">
        <f t="shared" si="4"/>
        <v>0</v>
      </c>
      <c r="AE55" s="9">
        <f t="shared" si="4"/>
        <v>0.1</v>
      </c>
    </row>
    <row r="56" spans="1:31" x14ac:dyDescent="0.15">
      <c r="W56" s="36"/>
    </row>
    <row r="57" spans="1:31" x14ac:dyDescent="0.15">
      <c r="K57">
        <v>31</v>
      </c>
      <c r="W57" s="36"/>
    </row>
    <row r="58" spans="1:31" x14ac:dyDescent="0.15">
      <c r="W58" s="36"/>
    </row>
    <row r="59" spans="1:31" x14ac:dyDescent="0.15">
      <c r="K59">
        <v>0.161</v>
      </c>
      <c r="W59" s="36"/>
    </row>
    <row r="60" spans="1:31" x14ac:dyDescent="0.15">
      <c r="W60" s="36"/>
    </row>
    <row r="61" spans="1:31" x14ac:dyDescent="0.15">
      <c r="K61" s="9" t="s">
        <v>10</v>
      </c>
      <c r="L61" s="9" t="s">
        <v>33</v>
      </c>
      <c r="M61" s="9">
        <v>2000</v>
      </c>
      <c r="N61" t="s">
        <v>66</v>
      </c>
      <c r="W61" s="36"/>
    </row>
    <row r="62" spans="1:31" x14ac:dyDescent="0.15">
      <c r="K62" s="9"/>
      <c r="L62" s="9"/>
      <c r="M62" s="9"/>
      <c r="N62" s="38">
        <v>0.2</v>
      </c>
      <c r="O62">
        <v>-400</v>
      </c>
      <c r="P62">
        <v>1600</v>
      </c>
      <c r="Q62">
        <v>80</v>
      </c>
      <c r="W62" s="36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N63" s="38">
        <v>0.4</v>
      </c>
      <c r="O63">
        <v>-800</v>
      </c>
      <c r="P63">
        <v>1200</v>
      </c>
      <c r="Q63">
        <v>60</v>
      </c>
      <c r="W63" s="36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N64" s="38">
        <v>0.45</v>
      </c>
      <c r="O64">
        <v>-900</v>
      </c>
      <c r="P64">
        <v>1100</v>
      </c>
      <c r="Q64">
        <v>55</v>
      </c>
      <c r="W64" s="36"/>
    </row>
    <row r="65" spans="11:23" x14ac:dyDescent="0.15">
      <c r="K65" s="9" t="s">
        <v>36</v>
      </c>
      <c r="L65" s="9">
        <f>COUNTIF(L2:L52,"&lt;1.835")-COUNTIF(L2:L52,"&lt;1.674")</f>
        <v>0</v>
      </c>
      <c r="M65" s="9"/>
      <c r="N65" s="38">
        <v>0.49</v>
      </c>
      <c r="O65">
        <v>-980</v>
      </c>
      <c r="P65">
        <v>1020</v>
      </c>
      <c r="Q65">
        <v>51</v>
      </c>
      <c r="W65" s="36"/>
    </row>
    <row r="66" spans="11:23" x14ac:dyDescent="0.15">
      <c r="K66" s="9" t="s">
        <v>37</v>
      </c>
      <c r="L66" s="9">
        <f>COUNTIF(L2:L52,"&lt;1.996")-COUNTIF(L2:L52,"&lt;1.835")</f>
        <v>0</v>
      </c>
      <c r="M66" s="9"/>
      <c r="W66" s="36"/>
    </row>
    <row r="67" spans="11:23" x14ac:dyDescent="0.15">
      <c r="K67" s="9" t="s">
        <v>38</v>
      </c>
      <c r="L67" s="9">
        <f>COUNTIF(L2:L52,"&lt;2.157")-COUNTIF(L2:L52,"&lt;1.996")</f>
        <v>0</v>
      </c>
      <c r="M67" s="9"/>
      <c r="W67" s="36"/>
    </row>
    <row r="68" spans="11:23" x14ac:dyDescent="0.15">
      <c r="K68" s="9" t="s">
        <v>39</v>
      </c>
      <c r="L68" s="9">
        <f>COUNTIF(L2:L52,"&lt;2.318")-COUNTIF(L2:L52,"&lt;2.157")</f>
        <v>0</v>
      </c>
      <c r="M68" s="9"/>
      <c r="W68" s="36"/>
    </row>
    <row r="69" spans="11:23" x14ac:dyDescent="0.15">
      <c r="K69" s="9" t="s">
        <v>40</v>
      </c>
      <c r="L69" s="9">
        <f>COUNTIF(L2:L52,"&lt;2.479")-COUNTIF(L2:L52,"&lt;2.318")</f>
        <v>0</v>
      </c>
      <c r="M69" s="9"/>
      <c r="W69" s="36"/>
    </row>
    <row r="70" spans="11:23" x14ac:dyDescent="0.15">
      <c r="K70" s="9" t="s">
        <v>41</v>
      </c>
      <c r="L70" s="9">
        <f>COUNTIF(L2:L52,"&lt;2.64")-COUNTIF(L2:L52,"&lt;2.479")</f>
        <v>0</v>
      </c>
      <c r="M70" s="9"/>
      <c r="W70" s="36"/>
    </row>
    <row r="71" spans="11:23" s="19" customFormat="1" x14ac:dyDescent="0.15">
      <c r="K71" s="37" t="s">
        <v>42</v>
      </c>
      <c r="L71" s="37">
        <f>COUNTIF(L2:L52,"&lt;2.801")-COUNTIF(L2:L52,"&lt;2.64")</f>
        <v>0</v>
      </c>
      <c r="M71" s="37">
        <v>1</v>
      </c>
      <c r="W71" s="36"/>
    </row>
    <row r="72" spans="11:23" x14ac:dyDescent="0.15">
      <c r="K72" s="9" t="s">
        <v>43</v>
      </c>
      <c r="L72" s="9">
        <f>COUNTIF(L2:L52,"&lt;2.962")-COUNTIF(L2:L52,"&lt;2.801")</f>
        <v>0</v>
      </c>
      <c r="M72" s="9">
        <v>2</v>
      </c>
      <c r="N72">
        <v>1</v>
      </c>
      <c r="W72" s="36"/>
    </row>
    <row r="73" spans="11:23" x14ac:dyDescent="0.15">
      <c r="K73" s="9" t="s">
        <v>44</v>
      </c>
      <c r="L73" s="9">
        <f>COUNTIF(L2:L52,"&lt;3.123")-COUNTIF(L2:L52,"&lt;2.962")</f>
        <v>1</v>
      </c>
      <c r="M73" s="9">
        <v>3</v>
      </c>
      <c r="N73">
        <v>2</v>
      </c>
      <c r="O73">
        <v>1</v>
      </c>
      <c r="P73">
        <v>1</v>
      </c>
      <c r="Q73">
        <v>1</v>
      </c>
      <c r="W73" s="36"/>
    </row>
    <row r="74" spans="11:23" x14ac:dyDescent="0.15">
      <c r="K74" s="9" t="s">
        <v>45</v>
      </c>
      <c r="L74" s="9">
        <f>COUNTIF(L2:L52,"&lt;3.284")-COUNTIF(L2:L52,"&lt;3.123")</f>
        <v>2</v>
      </c>
      <c r="M74" s="9">
        <v>4</v>
      </c>
      <c r="N74">
        <v>3</v>
      </c>
      <c r="O74">
        <v>2</v>
      </c>
      <c r="P74">
        <v>2</v>
      </c>
      <c r="Q74">
        <v>2</v>
      </c>
      <c r="W74" s="36"/>
    </row>
    <row r="75" spans="11:23" x14ac:dyDescent="0.15">
      <c r="K75" s="9" t="s">
        <v>46</v>
      </c>
      <c r="L75" s="9">
        <f>COUNTIF(L2:L52,"&lt;3.445")-COUNTIF(L2:L52,"&lt;3.284")</f>
        <v>3</v>
      </c>
      <c r="M75" s="9">
        <v>7</v>
      </c>
      <c r="N75">
        <v>6</v>
      </c>
      <c r="O75">
        <v>4</v>
      </c>
      <c r="P75">
        <v>4</v>
      </c>
      <c r="Q75">
        <v>3</v>
      </c>
      <c r="W75" s="36"/>
    </row>
    <row r="76" spans="11:23" x14ac:dyDescent="0.15">
      <c r="K76" s="9" t="s">
        <v>47</v>
      </c>
      <c r="L76" s="9">
        <f>COUNTIF(L2:L52,"&lt;3.606")-COUNTIF(L2:L52,"&lt;3.445")</f>
        <v>5</v>
      </c>
      <c r="M76" s="9">
        <v>11</v>
      </c>
      <c r="N76">
        <v>9</v>
      </c>
      <c r="O76">
        <v>7</v>
      </c>
      <c r="P76">
        <v>6</v>
      </c>
      <c r="Q76">
        <v>5</v>
      </c>
      <c r="W76" s="36"/>
    </row>
    <row r="77" spans="11:23" x14ac:dyDescent="0.15">
      <c r="K77" s="9" t="s">
        <v>48</v>
      </c>
      <c r="L77" s="9">
        <f>COUNTIF(L2:L52,"&lt;3.767")-COUNTIF(L2:L52,"&lt;3.606")</f>
        <v>9</v>
      </c>
      <c r="M77" s="9">
        <v>14</v>
      </c>
      <c r="N77">
        <v>12</v>
      </c>
      <c r="O77">
        <v>10</v>
      </c>
      <c r="P77">
        <v>9</v>
      </c>
      <c r="Q77">
        <v>9</v>
      </c>
      <c r="W77" s="36"/>
    </row>
    <row r="78" spans="11:23" s="2" customFormat="1" x14ac:dyDescent="0.15">
      <c r="K78" s="16" t="s">
        <v>49</v>
      </c>
      <c r="L78" s="16">
        <f>COUNTIF(L2:L52,"&lt;3.928")-COUNTIF(L2:L52,"&lt;3.767")</f>
        <v>11</v>
      </c>
      <c r="M78" s="16">
        <v>16</v>
      </c>
      <c r="N78" s="2">
        <v>14</v>
      </c>
      <c r="O78" s="2">
        <v>12</v>
      </c>
      <c r="P78" s="2">
        <v>11</v>
      </c>
      <c r="Q78" s="2">
        <v>11</v>
      </c>
      <c r="W78" s="36"/>
    </row>
    <row r="79" spans="11:23" x14ac:dyDescent="0.15">
      <c r="K79" s="9" t="s">
        <v>50</v>
      </c>
      <c r="L79" s="9">
        <f>COUNTIF(L2:L52,"&lt;4.089")-COUNTIF(L2:L52,"&lt;3.928")</f>
        <v>9</v>
      </c>
      <c r="M79" s="9">
        <v>14</v>
      </c>
      <c r="N79">
        <v>12</v>
      </c>
      <c r="O79">
        <v>10</v>
      </c>
      <c r="P79">
        <v>9</v>
      </c>
      <c r="Q79">
        <v>9</v>
      </c>
      <c r="W79" s="36"/>
    </row>
    <row r="80" spans="11:23" x14ac:dyDescent="0.15">
      <c r="K80" s="9" t="s">
        <v>51</v>
      </c>
      <c r="L80" s="9">
        <f>COUNTIF(L2:L52,"&lt;4.25")-COUNTIF(L2:L52,"&lt;4.089")</f>
        <v>5</v>
      </c>
      <c r="M80" s="9">
        <v>11</v>
      </c>
      <c r="N80">
        <v>9</v>
      </c>
      <c r="O80">
        <v>7</v>
      </c>
      <c r="P80">
        <v>6</v>
      </c>
      <c r="Q80">
        <v>5</v>
      </c>
      <c r="W80" s="36"/>
    </row>
    <row r="81" spans="11:23" x14ac:dyDescent="0.15">
      <c r="K81" s="9" t="s">
        <v>52</v>
      </c>
      <c r="L81" s="9">
        <f>COUNTIF(L2:L52,"&lt;4.411")-COUNTIF(L2:L52,"&lt;4.25")</f>
        <v>3</v>
      </c>
      <c r="M81" s="9">
        <v>7</v>
      </c>
      <c r="N81">
        <v>6</v>
      </c>
      <c r="O81">
        <v>4</v>
      </c>
      <c r="P81">
        <v>4</v>
      </c>
      <c r="Q81">
        <v>3</v>
      </c>
      <c r="W81" s="36"/>
    </row>
    <row r="82" spans="11:23" x14ac:dyDescent="0.15">
      <c r="K82" s="9" t="s">
        <v>53</v>
      </c>
      <c r="L82" s="9">
        <f>COUNTIF(L2:L52,"&lt;4.572")-COUNTIF(L2:L52,"&lt;4.411")</f>
        <v>2</v>
      </c>
      <c r="M82" s="9">
        <v>4</v>
      </c>
      <c r="N82">
        <v>3</v>
      </c>
      <c r="O82">
        <v>2</v>
      </c>
      <c r="P82">
        <v>2</v>
      </c>
      <c r="Q82">
        <v>2</v>
      </c>
      <c r="W82" s="36"/>
    </row>
    <row r="83" spans="11:23" x14ac:dyDescent="0.15">
      <c r="K83" s="9" t="s">
        <v>54</v>
      </c>
      <c r="L83" s="9">
        <f>COUNTIF(L2:L52,"&lt;4.733")-COUNTIF(L2:L52,"&lt;4.572")</f>
        <v>1</v>
      </c>
      <c r="M83" s="9">
        <v>3</v>
      </c>
      <c r="N83">
        <v>2</v>
      </c>
      <c r="O83">
        <v>1</v>
      </c>
      <c r="P83">
        <v>1</v>
      </c>
      <c r="Q83">
        <v>1</v>
      </c>
      <c r="W83" s="36"/>
    </row>
    <row r="84" spans="11:23" x14ac:dyDescent="0.15">
      <c r="K84" s="9" t="s">
        <v>55</v>
      </c>
      <c r="L84" s="9">
        <f>COUNTIF(L2:L52,"&lt;4.894")-COUNTIF(L2:L52,"&lt;4.733")</f>
        <v>0</v>
      </c>
      <c r="M84" s="9">
        <v>2</v>
      </c>
      <c r="N84">
        <v>1</v>
      </c>
      <c r="W84" s="36"/>
    </row>
    <row r="85" spans="11:23" s="19" customFormat="1" x14ac:dyDescent="0.15">
      <c r="K85" s="37" t="s">
        <v>56</v>
      </c>
      <c r="L85" s="37">
        <f>COUNTIF(L2:L52,"&lt;5.055")-COUNTIF(L2:L52,"&lt;4.894")</f>
        <v>0</v>
      </c>
      <c r="M85" s="37">
        <v>1</v>
      </c>
      <c r="W85" s="36"/>
    </row>
    <row r="86" spans="11:23" x14ac:dyDescent="0.15">
      <c r="K86" s="9" t="s">
        <v>57</v>
      </c>
      <c r="L86" s="9">
        <f>COUNTIF(L2:L52,"&lt;5.216")-COUNTIF(L2:L52,"&lt;5.055")</f>
        <v>0</v>
      </c>
      <c r="M86" s="9"/>
      <c r="W86" s="36"/>
    </row>
    <row r="87" spans="11:23" x14ac:dyDescent="0.15">
      <c r="K87" s="9" t="s">
        <v>58</v>
      </c>
      <c r="L87" s="9">
        <f>COUNTIF(L2:L52,"&lt;5.377")-COUNTIF(L2:L52,"&lt;5.216")</f>
        <v>0</v>
      </c>
      <c r="M87" s="9"/>
      <c r="W87" s="36"/>
    </row>
    <row r="88" spans="11:23" x14ac:dyDescent="0.15">
      <c r="K88" s="9" t="s">
        <v>59</v>
      </c>
      <c r="L88" s="9">
        <f>COUNTIF(L2:L52,"&lt;5.538")-COUNTIF(L2:L52,"&lt;5.377")</f>
        <v>0</v>
      </c>
      <c r="M88" s="9"/>
      <c r="W88" s="36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W89" s="36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N90">
        <v>2.8929999999999998</v>
      </c>
      <c r="O90">
        <v>8.5000000000000006E-2</v>
      </c>
      <c r="W90" s="36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N91">
        <v>3.8130000000000002</v>
      </c>
      <c r="O91">
        <v>0.11899999999999999</v>
      </c>
      <c r="W91" s="36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N92">
        <v>4.3250000000000002</v>
      </c>
      <c r="O92">
        <v>0.157</v>
      </c>
      <c r="W92" s="36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36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36"/>
    </row>
  </sheetData>
  <phoneticPr fontId="5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123"/>
  <sheetViews>
    <sheetView topLeftCell="F91" workbookViewId="0">
      <selection activeCell="F1" sqref="A1:XFD123"/>
    </sheetView>
  </sheetViews>
  <sheetFormatPr defaultColWidth="9" defaultRowHeight="13.5" x14ac:dyDescent="0.15"/>
  <cols>
    <col min="11" max="12" width="19.25" customWidth="1"/>
    <col min="13" max="14" width="12.625"/>
    <col min="20" max="22" width="12.625"/>
    <col min="23" max="23" width="21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170</v>
      </c>
      <c r="B2" s="1">
        <v>13</v>
      </c>
      <c r="C2" s="1">
        <v>7</v>
      </c>
      <c r="D2" s="1">
        <v>10</v>
      </c>
      <c r="E2" s="1">
        <v>10</v>
      </c>
      <c r="F2" s="1">
        <v>10</v>
      </c>
      <c r="G2" s="1">
        <v>0</v>
      </c>
      <c r="H2" s="1">
        <v>3</v>
      </c>
      <c r="I2" s="1">
        <v>7</v>
      </c>
      <c r="J2" s="1">
        <v>0.65</v>
      </c>
      <c r="K2" s="1">
        <v>4.2273998260498002</v>
      </c>
      <c r="L2" s="1">
        <v>2.8033866882324201</v>
      </c>
      <c r="M2" s="1">
        <v>2.1472530364990199</v>
      </c>
      <c r="N2" s="1">
        <v>3.8093795776367201</v>
      </c>
      <c r="O2" s="1">
        <v>1</v>
      </c>
      <c r="P2" s="1">
        <v>1</v>
      </c>
      <c r="Q2" s="1">
        <v>7</v>
      </c>
      <c r="R2" s="14">
        <v>0.1429</v>
      </c>
      <c r="S2" s="14">
        <f t="shared" ref="S2:S26" si="0">O2/E2</f>
        <v>0.1</v>
      </c>
      <c r="T2" s="1">
        <v>1.3213596343994101</v>
      </c>
      <c r="U2" s="1">
        <v>1.2217559814453101</v>
      </c>
      <c r="V2" s="1">
        <v>1.1346476078033401</v>
      </c>
      <c r="W2" s="1">
        <v>8.7108373641967801E-2</v>
      </c>
      <c r="X2" s="1">
        <v>0.186712026596069</v>
      </c>
      <c r="Y2" s="1">
        <v>0.186712026596069</v>
      </c>
      <c r="Z2" s="1">
        <v>0.1</v>
      </c>
      <c r="AA2" s="1">
        <v>0.6</v>
      </c>
      <c r="AB2" s="1">
        <v>0.85714285714285698</v>
      </c>
      <c r="AC2" s="1">
        <v>0.70588235294117596</v>
      </c>
      <c r="AD2" s="1">
        <v>0.4</v>
      </c>
      <c r="AE2" s="1">
        <v>0.5</v>
      </c>
    </row>
    <row r="3" spans="1:31" x14ac:dyDescent="0.15">
      <c r="A3" s="4">
        <v>843</v>
      </c>
      <c r="B3">
        <v>13</v>
      </c>
      <c r="C3">
        <v>7</v>
      </c>
      <c r="D3">
        <v>10</v>
      </c>
      <c r="E3">
        <v>10</v>
      </c>
      <c r="F3">
        <v>10</v>
      </c>
      <c r="G3">
        <v>0</v>
      </c>
      <c r="H3">
        <v>3</v>
      </c>
      <c r="I3">
        <v>7</v>
      </c>
      <c r="J3">
        <v>0.65</v>
      </c>
      <c r="K3">
        <v>4.6637077331543004</v>
      </c>
      <c r="L3">
        <v>2.96225166320801</v>
      </c>
      <c r="M3">
        <v>2.56338691711426</v>
      </c>
      <c r="N3">
        <v>5.1017150878906197</v>
      </c>
      <c r="O3">
        <v>2</v>
      </c>
      <c r="P3">
        <v>2</v>
      </c>
      <c r="Q3">
        <v>12</v>
      </c>
      <c r="R3" s="12">
        <v>0.16669999999999999</v>
      </c>
      <c r="S3" s="12">
        <f t="shared" si="0"/>
        <v>0.2</v>
      </c>
      <c r="T3">
        <v>1.49188232421875</v>
      </c>
      <c r="U3">
        <v>1.3324565887451201</v>
      </c>
      <c r="V3">
        <v>1.26895523071289</v>
      </c>
      <c r="W3">
        <v>6.3501358032226604E-2</v>
      </c>
      <c r="X3">
        <v>0.22292709350585899</v>
      </c>
      <c r="Y3">
        <v>0.22292709350585899</v>
      </c>
      <c r="Z3">
        <v>0.2</v>
      </c>
      <c r="AA3">
        <v>1</v>
      </c>
      <c r="AB3">
        <v>0.83333333333333304</v>
      </c>
      <c r="AC3">
        <v>0.90909090909090895</v>
      </c>
      <c r="AD3">
        <v>0</v>
      </c>
      <c r="AE3">
        <v>0.8</v>
      </c>
    </row>
    <row r="4" spans="1:31" s="7" customFormat="1" x14ac:dyDescent="0.15">
      <c r="A4" s="24">
        <v>383</v>
      </c>
      <c r="B4" s="7">
        <v>13</v>
      </c>
      <c r="C4" s="7">
        <v>7</v>
      </c>
      <c r="D4" s="7">
        <v>10</v>
      </c>
      <c r="E4" s="7">
        <v>10</v>
      </c>
      <c r="F4" s="7">
        <v>10</v>
      </c>
      <c r="G4" s="7">
        <v>0</v>
      </c>
      <c r="H4" s="7">
        <v>3</v>
      </c>
      <c r="I4" s="7">
        <v>7</v>
      </c>
      <c r="J4" s="7">
        <v>0.65</v>
      </c>
      <c r="K4" s="7">
        <v>3.9303359985351598</v>
      </c>
      <c r="L4" s="7">
        <v>2.9631099700927699</v>
      </c>
      <c r="M4" s="7">
        <v>3.2686786651611301</v>
      </c>
      <c r="N4" s="7">
        <v>3.6606101989746098</v>
      </c>
      <c r="O4" s="7">
        <v>0</v>
      </c>
      <c r="P4" s="7">
        <v>0</v>
      </c>
      <c r="Q4" s="7">
        <v>6</v>
      </c>
      <c r="R4" s="26">
        <v>0</v>
      </c>
      <c r="S4" s="26">
        <f t="shared" si="0"/>
        <v>0</v>
      </c>
      <c r="T4" s="7">
        <v>1.24178123474121</v>
      </c>
      <c r="U4" s="7">
        <v>1.1926892995834399</v>
      </c>
      <c r="V4" s="7">
        <v>1.0662806034088099</v>
      </c>
      <c r="W4" s="7">
        <v>0.126408696174622</v>
      </c>
      <c r="X4" s="7">
        <v>0.17550063133239699</v>
      </c>
      <c r="Y4" s="7">
        <v>0.17550063133239699</v>
      </c>
      <c r="Z4" s="7">
        <v>0</v>
      </c>
      <c r="AA4" s="7">
        <v>0.6</v>
      </c>
      <c r="AB4" s="7">
        <v>1</v>
      </c>
      <c r="AC4" s="7">
        <v>0.75</v>
      </c>
      <c r="AD4" s="7">
        <v>0.4</v>
      </c>
      <c r="AE4" s="7">
        <v>0.6</v>
      </c>
    </row>
    <row r="5" spans="1:31" x14ac:dyDescent="0.15">
      <c r="A5" s="4">
        <v>914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4.00803565979004</v>
      </c>
      <c r="L5">
        <v>3.1308231353759801</v>
      </c>
      <c r="M5">
        <v>2.9757652282714799</v>
      </c>
      <c r="N5">
        <v>4.1922264099121103</v>
      </c>
      <c r="O5">
        <v>0</v>
      </c>
      <c r="P5">
        <v>0</v>
      </c>
      <c r="Q5">
        <v>3</v>
      </c>
      <c r="R5" s="12">
        <v>0</v>
      </c>
      <c r="S5" s="12">
        <f t="shared" si="0"/>
        <v>0</v>
      </c>
      <c r="T5">
        <v>1.4854278564453101</v>
      </c>
      <c r="U5">
        <v>1.36808586120605</v>
      </c>
      <c r="V5">
        <v>1.2691304683685301</v>
      </c>
      <c r="W5">
        <v>9.89553928375244E-2</v>
      </c>
      <c r="X5">
        <v>0.216297388076782</v>
      </c>
      <c r="Y5">
        <v>0.216297388076782</v>
      </c>
      <c r="Z5">
        <v>0</v>
      </c>
      <c r="AA5">
        <v>0.3</v>
      </c>
      <c r="AB5">
        <v>1</v>
      </c>
      <c r="AC5">
        <v>0.46153846153846201</v>
      </c>
      <c r="AD5">
        <v>0.7</v>
      </c>
      <c r="AE5">
        <v>0.3</v>
      </c>
    </row>
    <row r="6" spans="1:31" x14ac:dyDescent="0.15">
      <c r="A6" s="4">
        <v>638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5.8517227172851598</v>
      </c>
      <c r="L6">
        <v>3.1313724517822301</v>
      </c>
      <c r="M6">
        <v>1.8645782470703101</v>
      </c>
      <c r="N6">
        <v>4.6895484924316397</v>
      </c>
      <c r="O6">
        <v>3</v>
      </c>
      <c r="P6">
        <v>3</v>
      </c>
      <c r="Q6">
        <v>13</v>
      </c>
      <c r="R6" s="12">
        <v>0.23080000000000001</v>
      </c>
      <c r="S6" s="12">
        <f t="shared" si="0"/>
        <v>0.3</v>
      </c>
      <c r="T6">
        <v>1.88985443115234</v>
      </c>
      <c r="U6">
        <v>1.7285113334655799</v>
      </c>
      <c r="V6">
        <v>1.59028112888336</v>
      </c>
      <c r="W6">
        <v>0.13823020458221399</v>
      </c>
      <c r="X6">
        <v>0.29957330226898199</v>
      </c>
      <c r="Y6">
        <v>0.29957330226898199</v>
      </c>
      <c r="Z6">
        <v>0.3</v>
      </c>
      <c r="AA6">
        <v>1</v>
      </c>
      <c r="AB6">
        <v>0.76923076923076905</v>
      </c>
      <c r="AC6">
        <v>0.86956521739130399</v>
      </c>
      <c r="AD6">
        <v>0</v>
      </c>
      <c r="AE6">
        <v>0.7</v>
      </c>
    </row>
    <row r="7" spans="1:31" s="7" customFormat="1" x14ac:dyDescent="0.15">
      <c r="A7" s="24">
        <v>319</v>
      </c>
      <c r="B7" s="7">
        <v>12</v>
      </c>
      <c r="C7" s="7">
        <v>8</v>
      </c>
      <c r="D7" s="7">
        <v>10</v>
      </c>
      <c r="E7" s="7">
        <v>10</v>
      </c>
      <c r="F7" s="7">
        <v>9</v>
      </c>
      <c r="G7" s="7">
        <v>1</v>
      </c>
      <c r="H7" s="7">
        <v>3</v>
      </c>
      <c r="I7" s="7">
        <v>7</v>
      </c>
      <c r="J7" s="7">
        <v>0.6</v>
      </c>
      <c r="K7" s="7">
        <v>4.8153591156005904</v>
      </c>
      <c r="L7" s="7">
        <v>3.1333713531494101</v>
      </c>
      <c r="M7" s="7">
        <v>2.0840206146240199</v>
      </c>
      <c r="N7" s="7">
        <v>4.1075572967529297</v>
      </c>
      <c r="O7" s="7">
        <v>1</v>
      </c>
      <c r="P7" s="7">
        <v>1</v>
      </c>
      <c r="Q7" s="7">
        <v>6</v>
      </c>
      <c r="R7" s="26">
        <v>0.16669999999999999</v>
      </c>
      <c r="S7" s="26">
        <f t="shared" si="0"/>
        <v>0.1</v>
      </c>
      <c r="T7" s="7">
        <v>1.2984619140625</v>
      </c>
      <c r="U7" s="7">
        <v>1.17996406555176</v>
      </c>
      <c r="V7" s="7">
        <v>1.1260951757430999</v>
      </c>
      <c r="W7" s="7">
        <v>5.3868889808654799E-2</v>
      </c>
      <c r="X7" s="7">
        <v>0.172366738319397</v>
      </c>
      <c r="Y7" s="7">
        <v>0.172366738319397</v>
      </c>
      <c r="Z7" s="7">
        <v>0.1</v>
      </c>
      <c r="AA7" s="7">
        <v>0.5</v>
      </c>
      <c r="AB7" s="7">
        <v>0.83333333333333304</v>
      </c>
      <c r="AC7" s="7">
        <v>0.625</v>
      </c>
      <c r="AD7" s="7">
        <v>0.5</v>
      </c>
      <c r="AE7" s="7">
        <v>0.4</v>
      </c>
    </row>
    <row r="8" spans="1:31" x14ac:dyDescent="0.15">
      <c r="A8" s="4">
        <v>292</v>
      </c>
      <c r="B8">
        <v>14</v>
      </c>
      <c r="C8">
        <v>6</v>
      </c>
      <c r="D8">
        <v>10</v>
      </c>
      <c r="E8">
        <v>10</v>
      </c>
      <c r="F8">
        <v>9</v>
      </c>
      <c r="G8">
        <v>1</v>
      </c>
      <c r="H8">
        <v>5</v>
      </c>
      <c r="I8">
        <v>5</v>
      </c>
      <c r="J8">
        <v>0.7</v>
      </c>
      <c r="K8">
        <v>5.3985633850097701</v>
      </c>
      <c r="L8">
        <v>3.2850685119628902</v>
      </c>
      <c r="M8">
        <v>2.7064876556396502</v>
      </c>
      <c r="N8">
        <v>3.0698204040527299</v>
      </c>
      <c r="O8">
        <v>2</v>
      </c>
      <c r="P8">
        <v>2</v>
      </c>
      <c r="Q8">
        <v>10</v>
      </c>
      <c r="R8" s="12">
        <v>0.2</v>
      </c>
      <c r="S8" s="12">
        <f t="shared" si="0"/>
        <v>0.2</v>
      </c>
      <c r="T8">
        <v>1.4098930358886701</v>
      </c>
      <c r="U8">
        <v>1.3593784570694001</v>
      </c>
      <c r="V8">
        <v>1.21057641506195</v>
      </c>
      <c r="W8">
        <v>0.14880204200744601</v>
      </c>
      <c r="X8">
        <v>0.199316620826721</v>
      </c>
      <c r="Y8">
        <v>0.199316620826721</v>
      </c>
      <c r="Z8">
        <v>0.2</v>
      </c>
      <c r="AA8">
        <v>0.8</v>
      </c>
      <c r="AB8">
        <v>0.8</v>
      </c>
      <c r="AC8">
        <v>0.8</v>
      </c>
      <c r="AD8">
        <v>0.2</v>
      </c>
      <c r="AE8">
        <v>0.6</v>
      </c>
    </row>
    <row r="9" spans="1:31" x14ac:dyDescent="0.15">
      <c r="A9" s="4">
        <v>624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5.7309322357177699</v>
      </c>
      <c r="L9">
        <v>3.2853984832763699</v>
      </c>
      <c r="M9">
        <v>2.8849430084228498</v>
      </c>
      <c r="N9">
        <v>3.0747337341308598</v>
      </c>
      <c r="O9">
        <v>1</v>
      </c>
      <c r="P9">
        <v>1</v>
      </c>
      <c r="Q9">
        <v>9</v>
      </c>
      <c r="R9" s="12">
        <v>0.1111</v>
      </c>
      <c r="S9" s="12">
        <f t="shared" si="0"/>
        <v>0.1</v>
      </c>
      <c r="T9">
        <v>1.9793052673339799</v>
      </c>
      <c r="U9">
        <v>1.9299783706664999</v>
      </c>
      <c r="V9">
        <v>1.67936038970947</v>
      </c>
      <c r="W9">
        <v>0.25061798095703097</v>
      </c>
      <c r="X9">
        <v>0.299944877624512</v>
      </c>
      <c r="Y9">
        <v>0.299944877624512</v>
      </c>
      <c r="Z9">
        <v>0.1</v>
      </c>
      <c r="AA9">
        <v>0.8</v>
      </c>
      <c r="AB9">
        <v>0.88888888888888895</v>
      </c>
      <c r="AC9">
        <v>0.84210526315789502</v>
      </c>
      <c r="AD9">
        <v>0.2</v>
      </c>
      <c r="AE9">
        <v>0.7</v>
      </c>
    </row>
    <row r="10" spans="1:31" x14ac:dyDescent="0.15">
      <c r="A10" s="4">
        <v>46</v>
      </c>
      <c r="B10">
        <v>13</v>
      </c>
      <c r="C10">
        <v>7</v>
      </c>
      <c r="D10">
        <v>10</v>
      </c>
      <c r="E10">
        <v>10</v>
      </c>
      <c r="F10">
        <v>9</v>
      </c>
      <c r="G10">
        <v>1</v>
      </c>
      <c r="H10">
        <v>4</v>
      </c>
      <c r="I10">
        <v>6</v>
      </c>
      <c r="J10">
        <v>0.65</v>
      </c>
      <c r="K10">
        <v>5.6276836395263699</v>
      </c>
      <c r="L10">
        <v>3.2856025695800799</v>
      </c>
      <c r="M10">
        <v>2.2559185028076199</v>
      </c>
      <c r="N10">
        <v>4.1390628814697301</v>
      </c>
      <c r="O10">
        <v>2</v>
      </c>
      <c r="P10">
        <v>2</v>
      </c>
      <c r="Q10">
        <v>9</v>
      </c>
      <c r="R10" s="12">
        <v>0.22220000000000001</v>
      </c>
      <c r="S10" s="12">
        <f t="shared" si="0"/>
        <v>0.2</v>
      </c>
      <c r="T10">
        <v>1.5969696044921899</v>
      </c>
      <c r="U10">
        <v>1.4625329971313501</v>
      </c>
      <c r="V10">
        <v>1.3756904602050799</v>
      </c>
      <c r="W10">
        <v>8.6842536926269503E-2</v>
      </c>
      <c r="X10">
        <v>0.22127914428710899</v>
      </c>
      <c r="Y10">
        <v>0.22127914428710899</v>
      </c>
      <c r="Z10">
        <v>0.2</v>
      </c>
      <c r="AA10">
        <v>0.7</v>
      </c>
      <c r="AB10">
        <v>0.77777777777777801</v>
      </c>
      <c r="AC10">
        <v>0.73684210526315796</v>
      </c>
      <c r="AD10">
        <v>0.3</v>
      </c>
      <c r="AE10">
        <v>0.5</v>
      </c>
    </row>
    <row r="11" spans="1:31" x14ac:dyDescent="0.15">
      <c r="A11" s="4">
        <v>10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5.2318038940429696</v>
      </c>
      <c r="L11">
        <v>3.2878684997558598</v>
      </c>
      <c r="M11">
        <v>2.1175384521484402</v>
      </c>
      <c r="N11">
        <v>4.8078765869140598</v>
      </c>
      <c r="O11">
        <v>2</v>
      </c>
      <c r="P11">
        <v>2</v>
      </c>
      <c r="Q11">
        <v>11</v>
      </c>
      <c r="R11" s="12">
        <v>0.18179999999999999</v>
      </c>
      <c r="S11" s="12">
        <f t="shared" si="0"/>
        <v>0.2</v>
      </c>
      <c r="T11">
        <v>1.6001052856445299</v>
      </c>
      <c r="U11">
        <v>1.4414253234863299</v>
      </c>
      <c r="V11">
        <v>1.33890056610107</v>
      </c>
      <c r="W11">
        <v>0.102524757385254</v>
      </c>
      <c r="X11">
        <v>0.26120471954345698</v>
      </c>
      <c r="Y11">
        <v>0.26120471954345698</v>
      </c>
      <c r="Z11">
        <v>0.2</v>
      </c>
      <c r="AA11">
        <v>0.9</v>
      </c>
      <c r="AB11">
        <v>0.81818181818181801</v>
      </c>
      <c r="AC11">
        <v>0.85714285714285698</v>
      </c>
      <c r="AD11">
        <v>0.1</v>
      </c>
      <c r="AE11">
        <v>0.7</v>
      </c>
    </row>
    <row r="12" spans="1:31" x14ac:dyDescent="0.15">
      <c r="A12" s="4">
        <v>601</v>
      </c>
      <c r="B12">
        <v>13</v>
      </c>
      <c r="C12">
        <v>7</v>
      </c>
      <c r="D12">
        <v>10</v>
      </c>
      <c r="E12">
        <v>10</v>
      </c>
      <c r="F12">
        <v>9</v>
      </c>
      <c r="G12">
        <v>1</v>
      </c>
      <c r="H12">
        <v>4</v>
      </c>
      <c r="I12">
        <v>6</v>
      </c>
      <c r="J12">
        <v>0.65</v>
      </c>
      <c r="K12">
        <v>5.6076526641845703</v>
      </c>
      <c r="L12">
        <v>3.2879066467285201</v>
      </c>
      <c r="M12">
        <v>2.05351066589356</v>
      </c>
      <c r="N12">
        <v>3.7420291900634801</v>
      </c>
      <c r="O12">
        <v>2</v>
      </c>
      <c r="P12">
        <v>2</v>
      </c>
      <c r="Q12">
        <v>10</v>
      </c>
      <c r="R12" s="12">
        <v>0.2</v>
      </c>
      <c r="S12" s="12">
        <f t="shared" si="0"/>
        <v>0.2</v>
      </c>
      <c r="T12">
        <v>1.7402191162109399</v>
      </c>
      <c r="U12">
        <v>1.60119676589966</v>
      </c>
      <c r="V12">
        <v>1.47760653495789</v>
      </c>
      <c r="W12">
        <v>0.123590230941773</v>
      </c>
      <c r="X12">
        <v>0.26261258125305198</v>
      </c>
      <c r="Y12">
        <v>0.26261258125305198</v>
      </c>
      <c r="Z12">
        <v>0.2</v>
      </c>
      <c r="AA12">
        <v>0.8</v>
      </c>
      <c r="AB12">
        <v>0.8</v>
      </c>
      <c r="AC12">
        <v>0.8</v>
      </c>
      <c r="AD12">
        <v>0.2</v>
      </c>
      <c r="AE12">
        <v>0.6</v>
      </c>
    </row>
    <row r="13" spans="1:31" s="7" customFormat="1" x14ac:dyDescent="0.15">
      <c r="A13" s="24">
        <v>130</v>
      </c>
      <c r="B13" s="7">
        <v>12</v>
      </c>
      <c r="C13" s="7">
        <v>8</v>
      </c>
      <c r="D13" s="7">
        <v>10</v>
      </c>
      <c r="E13" s="7">
        <v>10</v>
      </c>
      <c r="F13" s="7">
        <v>10</v>
      </c>
      <c r="G13" s="7">
        <v>0</v>
      </c>
      <c r="H13" s="7">
        <v>2</v>
      </c>
      <c r="I13" s="7">
        <v>8</v>
      </c>
      <c r="J13" s="7">
        <v>0.6</v>
      </c>
      <c r="K13" s="7">
        <v>4.8587741851806596</v>
      </c>
      <c r="L13" s="7">
        <v>3.3001441955566402</v>
      </c>
      <c r="M13" s="7">
        <v>1.8033924102783201</v>
      </c>
      <c r="N13" s="7">
        <v>5.9222087860107404</v>
      </c>
      <c r="O13" s="7">
        <v>2</v>
      </c>
      <c r="P13" s="7">
        <v>2</v>
      </c>
      <c r="Q13" s="7">
        <v>12</v>
      </c>
      <c r="R13" s="26">
        <v>0.16669999999999999</v>
      </c>
      <c r="S13" s="26">
        <f t="shared" si="0"/>
        <v>0.2</v>
      </c>
      <c r="T13" s="7">
        <v>1.5961437225341799</v>
      </c>
      <c r="U13" s="7">
        <v>1.3392248153686499</v>
      </c>
      <c r="V13" s="7">
        <v>1.33207058906555</v>
      </c>
      <c r="W13" s="7">
        <v>7.1542263031005903E-3</v>
      </c>
      <c r="X13" s="7">
        <v>0.26407313346862799</v>
      </c>
      <c r="Y13" s="7">
        <v>0.26407313346862799</v>
      </c>
      <c r="Z13" s="7">
        <v>0.2</v>
      </c>
      <c r="AA13" s="7">
        <v>1</v>
      </c>
      <c r="AB13" s="7">
        <v>0.83333333333333304</v>
      </c>
      <c r="AC13" s="7">
        <v>0.90909090909090895</v>
      </c>
      <c r="AD13" s="7">
        <v>0</v>
      </c>
      <c r="AE13" s="7">
        <v>0.8</v>
      </c>
    </row>
    <row r="14" spans="1:31" x14ac:dyDescent="0.15">
      <c r="A14" s="4">
        <v>723</v>
      </c>
      <c r="B14">
        <v>11</v>
      </c>
      <c r="C14">
        <v>9</v>
      </c>
      <c r="D14">
        <v>10</v>
      </c>
      <c r="E14">
        <v>10</v>
      </c>
      <c r="F14">
        <v>9</v>
      </c>
      <c r="G14">
        <v>1</v>
      </c>
      <c r="H14">
        <v>2</v>
      </c>
      <c r="I14">
        <v>8</v>
      </c>
      <c r="J14">
        <v>0.55000000000000004</v>
      </c>
      <c r="K14">
        <v>5.2692165374755904</v>
      </c>
      <c r="L14">
        <v>3.4465522766113299</v>
      </c>
      <c r="M14">
        <v>1.9875640869140601</v>
      </c>
      <c r="N14">
        <v>7.2895889282226598</v>
      </c>
      <c r="O14">
        <v>2</v>
      </c>
      <c r="P14">
        <v>2</v>
      </c>
      <c r="Q14">
        <v>9</v>
      </c>
      <c r="R14" s="12">
        <v>0.22220000000000001</v>
      </c>
      <c r="S14" s="12">
        <f t="shared" si="0"/>
        <v>0.2</v>
      </c>
      <c r="T14">
        <v>1.38669586181641</v>
      </c>
      <c r="U14">
        <v>1.1331691741943399</v>
      </c>
      <c r="V14">
        <v>1.2032120227813701</v>
      </c>
      <c r="W14">
        <v>7.0042848587036105E-2</v>
      </c>
      <c r="X14">
        <v>0.18348383903503401</v>
      </c>
      <c r="Y14">
        <v>0.18348383903503401</v>
      </c>
      <c r="Z14">
        <v>0.2</v>
      </c>
      <c r="AA14">
        <v>0.7</v>
      </c>
      <c r="AB14">
        <v>0.77777777777777801</v>
      </c>
      <c r="AC14">
        <v>0.73684210526315796</v>
      </c>
      <c r="AD14">
        <v>0.3</v>
      </c>
      <c r="AE14">
        <v>0.5</v>
      </c>
    </row>
    <row r="15" spans="1:31" x14ac:dyDescent="0.15">
      <c r="A15" s="4">
        <v>432</v>
      </c>
      <c r="B15">
        <v>11</v>
      </c>
      <c r="C15">
        <v>9</v>
      </c>
      <c r="D15">
        <v>10</v>
      </c>
      <c r="E15">
        <v>10</v>
      </c>
      <c r="F15">
        <v>9</v>
      </c>
      <c r="G15">
        <v>1</v>
      </c>
      <c r="H15">
        <v>2</v>
      </c>
      <c r="I15">
        <v>8</v>
      </c>
      <c r="J15">
        <v>0.55000000000000004</v>
      </c>
      <c r="K15">
        <v>5.0498142242431596</v>
      </c>
      <c r="L15">
        <v>3.4472141265869101</v>
      </c>
      <c r="M15">
        <v>1.9732017517089799</v>
      </c>
      <c r="N15">
        <v>6.1704750061035201</v>
      </c>
      <c r="O15">
        <v>1</v>
      </c>
      <c r="P15">
        <v>1</v>
      </c>
      <c r="Q15">
        <v>7</v>
      </c>
      <c r="R15" s="12">
        <v>0.1429</v>
      </c>
      <c r="S15" s="12">
        <f t="shared" si="0"/>
        <v>0.1</v>
      </c>
      <c r="T15">
        <v>1.3279285430908201</v>
      </c>
      <c r="U15">
        <v>1.0988616943359399</v>
      </c>
      <c r="V15">
        <v>1.12649691104889</v>
      </c>
      <c r="W15">
        <v>2.7635216712951698E-2</v>
      </c>
      <c r="X15">
        <v>0.20143163204193101</v>
      </c>
      <c r="Y15">
        <v>0.20143163204193101</v>
      </c>
      <c r="Z15">
        <v>0.1</v>
      </c>
      <c r="AA15">
        <v>0.6</v>
      </c>
      <c r="AB15">
        <v>0.85714285714285698</v>
      </c>
      <c r="AC15">
        <v>0.70588235294117596</v>
      </c>
      <c r="AD15">
        <v>0.4</v>
      </c>
      <c r="AE15">
        <v>0.5</v>
      </c>
    </row>
    <row r="16" spans="1:31" x14ac:dyDescent="0.15">
      <c r="A16" s="4">
        <v>382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4.7142620086669904</v>
      </c>
      <c r="L16">
        <v>3.4475650787353498</v>
      </c>
      <c r="M16">
        <v>2.8322563171386701</v>
      </c>
      <c r="N16">
        <v>5.5643424987793004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1.4583644866943399</v>
      </c>
      <c r="U16">
        <v>1.28215503692627</v>
      </c>
      <c r="V16">
        <v>1.2219209671020499</v>
      </c>
      <c r="W16">
        <v>6.0234069824218799E-2</v>
      </c>
      <c r="X16">
        <v>0.23644351959228499</v>
      </c>
      <c r="Y16">
        <v>0.23644351959228499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942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4.69378662109375</v>
      </c>
      <c r="L17">
        <v>3.45626640319824</v>
      </c>
      <c r="M17">
        <v>2.3351421356201199</v>
      </c>
      <c r="N17">
        <v>4.7861919403076199</v>
      </c>
      <c r="O17">
        <v>1</v>
      </c>
      <c r="P17">
        <v>1</v>
      </c>
      <c r="Q17">
        <v>7</v>
      </c>
      <c r="R17" s="12">
        <v>0.1429</v>
      </c>
      <c r="S17" s="12">
        <f t="shared" si="0"/>
        <v>0.1</v>
      </c>
      <c r="T17">
        <v>1.4354171752929701</v>
      </c>
      <c r="U17">
        <v>1.2909679412841799</v>
      </c>
      <c r="V17">
        <v>1.2282683849334699</v>
      </c>
      <c r="W17">
        <v>6.2699556350707994E-2</v>
      </c>
      <c r="X17">
        <v>0.20714879035949699</v>
      </c>
      <c r="Y17">
        <v>0.20714879035949699</v>
      </c>
      <c r="Z17">
        <v>0.1</v>
      </c>
      <c r="AA17">
        <v>0.6</v>
      </c>
      <c r="AB17">
        <v>0.85714285714285698</v>
      </c>
      <c r="AC17">
        <v>0.70588235294117596</v>
      </c>
      <c r="AD17">
        <v>0.4</v>
      </c>
      <c r="AE17">
        <v>0.5</v>
      </c>
    </row>
    <row r="18" spans="1:31" x14ac:dyDescent="0.15">
      <c r="A18" s="4">
        <v>923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5.6094646453857404</v>
      </c>
      <c r="L18">
        <v>3.4568443298339799</v>
      </c>
      <c r="M18">
        <v>2.08204841613769</v>
      </c>
      <c r="N18">
        <v>5.2114219665527299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1.7305278778076201</v>
      </c>
      <c r="U18">
        <v>1.5439300537109399</v>
      </c>
      <c r="V18">
        <v>1.4460967779159599</v>
      </c>
      <c r="W18">
        <v>9.7833275794982896E-2</v>
      </c>
      <c r="X18">
        <v>0.28443109989166299</v>
      </c>
      <c r="Y18">
        <v>0.28443109989166299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352</v>
      </c>
      <c r="B19">
        <v>13</v>
      </c>
      <c r="C19">
        <v>7</v>
      </c>
      <c r="D19">
        <v>10</v>
      </c>
      <c r="E19">
        <v>10</v>
      </c>
      <c r="F19">
        <v>10</v>
      </c>
      <c r="G19">
        <v>0</v>
      </c>
      <c r="H19">
        <v>3</v>
      </c>
      <c r="I19">
        <v>7</v>
      </c>
      <c r="J19">
        <v>0.65</v>
      </c>
      <c r="K19">
        <v>5.2281532287597701</v>
      </c>
      <c r="L19">
        <v>3.4595870971679701</v>
      </c>
      <c r="M19">
        <v>2.1043071746826199</v>
      </c>
      <c r="N19">
        <v>3.9591007232665998</v>
      </c>
      <c r="O19">
        <v>1</v>
      </c>
      <c r="P19">
        <v>1</v>
      </c>
      <c r="Q19">
        <v>8</v>
      </c>
      <c r="R19" s="12">
        <v>0.125</v>
      </c>
      <c r="S19" s="12">
        <f t="shared" si="0"/>
        <v>0.1</v>
      </c>
      <c r="T19">
        <v>1.51874923706055</v>
      </c>
      <c r="U19">
        <v>1.396289229393</v>
      </c>
      <c r="V19">
        <v>1.2736009359359699</v>
      </c>
      <c r="W19">
        <v>0.122688293457031</v>
      </c>
      <c r="X19">
        <v>0.245148301124573</v>
      </c>
      <c r="Y19">
        <v>0.245148301124573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937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4.3971443176269496</v>
      </c>
      <c r="L20">
        <v>3.4609031677246098</v>
      </c>
      <c r="M20">
        <v>3.1506271362304701</v>
      </c>
      <c r="N20">
        <v>4.2933692932128897</v>
      </c>
      <c r="O20">
        <v>1</v>
      </c>
      <c r="P20">
        <v>1</v>
      </c>
      <c r="Q20">
        <v>8</v>
      </c>
      <c r="R20" s="12">
        <v>0.125</v>
      </c>
      <c r="S20" s="12">
        <f t="shared" si="0"/>
        <v>0.1</v>
      </c>
      <c r="T20">
        <v>1.22861671447754</v>
      </c>
      <c r="U20">
        <v>1.1407651901245099</v>
      </c>
      <c r="V20">
        <v>1.0489526987075799</v>
      </c>
      <c r="W20">
        <v>9.1812491416931194E-2</v>
      </c>
      <c r="X20">
        <v>0.179664015769958</v>
      </c>
      <c r="Y20">
        <v>0.179664015769958</v>
      </c>
      <c r="Z20">
        <v>0.1</v>
      </c>
      <c r="AA20">
        <v>0.7</v>
      </c>
      <c r="AB20">
        <v>0.875</v>
      </c>
      <c r="AC20">
        <v>0.77777777777777801</v>
      </c>
      <c r="AD20">
        <v>0.3</v>
      </c>
      <c r="AE20">
        <v>0.6</v>
      </c>
    </row>
    <row r="21" spans="1:31" x14ac:dyDescent="0.15">
      <c r="A21" s="4">
        <v>492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5.2130470275878897</v>
      </c>
      <c r="L21">
        <v>3.4630241394043</v>
      </c>
      <c r="M21">
        <v>3.2511177062988299</v>
      </c>
      <c r="N21">
        <v>5.5306930541992196</v>
      </c>
      <c r="O21">
        <v>1</v>
      </c>
      <c r="P21">
        <v>1</v>
      </c>
      <c r="Q21">
        <v>8</v>
      </c>
      <c r="R21" s="12">
        <v>0.125</v>
      </c>
      <c r="S21" s="12">
        <f t="shared" si="0"/>
        <v>0.1</v>
      </c>
      <c r="T21">
        <v>1.4993801116943399</v>
      </c>
      <c r="U21">
        <v>1.3493016958236701</v>
      </c>
      <c r="V21">
        <v>1.2644078731536901</v>
      </c>
      <c r="W21">
        <v>8.4893822669982896E-2</v>
      </c>
      <c r="X21">
        <v>0.234972238540649</v>
      </c>
      <c r="Y21">
        <v>0.234972238540649</v>
      </c>
      <c r="Z21">
        <v>0.1</v>
      </c>
      <c r="AA21">
        <v>0.7</v>
      </c>
      <c r="AB21">
        <v>0.875</v>
      </c>
      <c r="AC21">
        <v>0.77777777777777801</v>
      </c>
      <c r="AD21">
        <v>0.3</v>
      </c>
      <c r="AE21">
        <v>0.6</v>
      </c>
    </row>
    <row r="22" spans="1:31" s="7" customFormat="1" x14ac:dyDescent="0.15">
      <c r="A22" s="24">
        <v>460</v>
      </c>
      <c r="B22" s="7">
        <v>14</v>
      </c>
      <c r="C22" s="7">
        <v>6</v>
      </c>
      <c r="D22" s="7">
        <v>10</v>
      </c>
      <c r="E22" s="7">
        <v>10</v>
      </c>
      <c r="F22" s="7">
        <v>10</v>
      </c>
      <c r="G22" s="7">
        <v>0</v>
      </c>
      <c r="H22" s="7">
        <v>4</v>
      </c>
      <c r="I22" s="7">
        <v>6</v>
      </c>
      <c r="J22" s="7">
        <v>0.7</v>
      </c>
      <c r="K22" s="7">
        <v>5.5805778503418004</v>
      </c>
      <c r="L22" s="7">
        <v>3.4643077850341801</v>
      </c>
      <c r="M22" s="7">
        <v>3.0576419830322301</v>
      </c>
      <c r="N22" s="7">
        <v>4.6128883361816397</v>
      </c>
      <c r="O22" s="7">
        <v>1</v>
      </c>
      <c r="P22" s="7">
        <v>1</v>
      </c>
      <c r="Q22" s="7">
        <v>9</v>
      </c>
      <c r="R22" s="26">
        <v>0.1111</v>
      </c>
      <c r="S22" s="26">
        <f t="shared" si="0"/>
        <v>0.1</v>
      </c>
      <c r="T22" s="7">
        <v>1.6990947723388701</v>
      </c>
      <c r="U22" s="7">
        <v>1.5812835693359399</v>
      </c>
      <c r="V22" s="7">
        <v>1.42494297027588</v>
      </c>
      <c r="W22" s="7">
        <v>0.15634059906005901</v>
      </c>
      <c r="X22" s="7">
        <v>0.274151802062988</v>
      </c>
      <c r="Y22" s="7">
        <v>0.274151802062988</v>
      </c>
      <c r="Z22" s="7">
        <v>0.1</v>
      </c>
      <c r="AA22" s="7">
        <v>0.8</v>
      </c>
      <c r="AB22" s="7">
        <v>0.88888888888888895</v>
      </c>
      <c r="AC22" s="7">
        <v>0.84210526315789502</v>
      </c>
      <c r="AD22" s="7">
        <v>0.2</v>
      </c>
      <c r="AE22" s="7">
        <v>0.7</v>
      </c>
    </row>
    <row r="23" spans="1:31" x14ac:dyDescent="0.15">
      <c r="A23" s="4">
        <v>23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5.9875106811523402</v>
      </c>
      <c r="L23">
        <v>3.61007881164551</v>
      </c>
      <c r="M23">
        <v>2.04257392883301</v>
      </c>
      <c r="N23">
        <v>5.6854743957519496</v>
      </c>
      <c r="O23">
        <v>2</v>
      </c>
      <c r="P23">
        <v>2</v>
      </c>
      <c r="Q23">
        <v>12</v>
      </c>
      <c r="R23" s="12">
        <v>0.16669999999999999</v>
      </c>
      <c r="S23" s="12">
        <f t="shared" si="0"/>
        <v>0.2</v>
      </c>
      <c r="T23">
        <v>1.9458694458007799</v>
      </c>
      <c r="U23">
        <v>1.69651222229004</v>
      </c>
      <c r="V23">
        <v>1.6163074970245399</v>
      </c>
      <c r="W23">
        <v>8.0204725265502902E-2</v>
      </c>
      <c r="X23">
        <v>0.32956194877624501</v>
      </c>
      <c r="Y23">
        <v>0.32956194877624501</v>
      </c>
      <c r="Z23">
        <v>0.2</v>
      </c>
      <c r="AA23">
        <v>1</v>
      </c>
      <c r="AB23">
        <v>0.83333333333333304</v>
      </c>
      <c r="AC23">
        <v>0.90909090909090895</v>
      </c>
      <c r="AD23">
        <v>0</v>
      </c>
      <c r="AE23">
        <v>0.8</v>
      </c>
    </row>
    <row r="24" spans="1:31" x14ac:dyDescent="0.15">
      <c r="A24" s="4">
        <v>226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4.4907379150390598</v>
      </c>
      <c r="L24">
        <v>3.6132793426513699</v>
      </c>
      <c r="M24">
        <v>4.1325206756591797</v>
      </c>
      <c r="N24">
        <v>5.0363464355468697</v>
      </c>
      <c r="O24">
        <v>0</v>
      </c>
      <c r="P24">
        <v>0</v>
      </c>
      <c r="Q24">
        <v>8</v>
      </c>
      <c r="R24" s="12">
        <v>0</v>
      </c>
      <c r="S24" s="12">
        <f t="shared" si="0"/>
        <v>0</v>
      </c>
      <c r="T24">
        <v>1.2232551574707</v>
      </c>
      <c r="U24">
        <v>1.1531562805175799</v>
      </c>
      <c r="V24">
        <v>1.0291494131088299</v>
      </c>
      <c r="W24">
        <v>0.124006867408752</v>
      </c>
      <c r="X24">
        <v>0.194105744361877</v>
      </c>
      <c r="Y24">
        <v>0.194105744361877</v>
      </c>
      <c r="Z24">
        <v>0</v>
      </c>
      <c r="AA24">
        <v>0.8</v>
      </c>
      <c r="AB24">
        <v>1</v>
      </c>
      <c r="AC24">
        <v>0.88888888888888895</v>
      </c>
      <c r="AD24">
        <v>0.2</v>
      </c>
      <c r="AE24">
        <v>0.8</v>
      </c>
    </row>
    <row r="25" spans="1:31" x14ac:dyDescent="0.15">
      <c r="A25" s="4">
        <v>91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5.0831279754638699</v>
      </c>
      <c r="L25">
        <v>3.61368751525879</v>
      </c>
      <c r="M25">
        <v>3.3116874694824201</v>
      </c>
      <c r="N25">
        <v>3.17026710510254</v>
      </c>
      <c r="O25">
        <v>0</v>
      </c>
      <c r="P25">
        <v>0</v>
      </c>
      <c r="Q25">
        <v>6</v>
      </c>
      <c r="R25" s="12">
        <v>0</v>
      </c>
      <c r="S25" s="12">
        <f t="shared" si="0"/>
        <v>0</v>
      </c>
      <c r="T25">
        <v>1.3268947601318399</v>
      </c>
      <c r="U25">
        <v>1.3015317916870099</v>
      </c>
      <c r="V25">
        <v>1.12487888336182</v>
      </c>
      <c r="W25">
        <v>0.17665290832519501</v>
      </c>
      <c r="X25">
        <v>0.20201587677002</v>
      </c>
      <c r="Y25">
        <v>0.20201587677002</v>
      </c>
      <c r="Z25">
        <v>0</v>
      </c>
      <c r="AA25">
        <v>0.6</v>
      </c>
      <c r="AB25">
        <v>1</v>
      </c>
      <c r="AC25">
        <v>0.75</v>
      </c>
      <c r="AD25">
        <v>0.4</v>
      </c>
      <c r="AE25">
        <v>0.6</v>
      </c>
    </row>
    <row r="26" spans="1:31" x14ac:dyDescent="0.15">
      <c r="A26" s="4">
        <v>773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>
        <v>4.7622509002685502</v>
      </c>
      <c r="L26">
        <v>3.62252998352051</v>
      </c>
      <c r="M26">
        <v>3.93416404724121</v>
      </c>
      <c r="N26">
        <v>4.2442703247070304</v>
      </c>
      <c r="O26">
        <v>0</v>
      </c>
      <c r="P26">
        <v>0</v>
      </c>
      <c r="Q26">
        <v>6</v>
      </c>
      <c r="R26" s="12">
        <v>0</v>
      </c>
      <c r="S26" s="12">
        <f t="shared" si="0"/>
        <v>0</v>
      </c>
      <c r="T26">
        <v>1.5028114318847701</v>
      </c>
      <c r="U26">
        <v>1.4272073507309</v>
      </c>
      <c r="V26">
        <v>1.2630246877670299</v>
      </c>
      <c r="W26">
        <v>0.16418266296386699</v>
      </c>
      <c r="X26">
        <v>0.23978674411773701</v>
      </c>
      <c r="Y26">
        <v>0.23978674411773701</v>
      </c>
      <c r="Z26">
        <v>0</v>
      </c>
      <c r="AA26">
        <v>0.6</v>
      </c>
      <c r="AB26">
        <v>1</v>
      </c>
      <c r="AC26">
        <v>0.75</v>
      </c>
      <c r="AD26">
        <v>0.4</v>
      </c>
      <c r="AE26">
        <v>0.6</v>
      </c>
    </row>
    <row r="27" spans="1:31" x14ac:dyDescent="0.15">
      <c r="A27" s="4">
        <v>485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4.6134319305419904</v>
      </c>
      <c r="L27">
        <v>3.6304302215576199</v>
      </c>
      <c r="M27">
        <v>3.6057147979736301</v>
      </c>
      <c r="N27">
        <v>3.2413635253906201</v>
      </c>
      <c r="O27">
        <v>1</v>
      </c>
      <c r="P27">
        <v>1</v>
      </c>
      <c r="Q27">
        <v>8</v>
      </c>
      <c r="R27" s="12">
        <v>0.125</v>
      </c>
      <c r="S27" s="12">
        <f t="shared" ref="S27:S63" si="1">O27/E27</f>
        <v>0.1</v>
      </c>
      <c r="T27">
        <v>1.1433181762695299</v>
      </c>
      <c r="U27">
        <v>1.1253172159195</v>
      </c>
      <c r="V27">
        <v>0.95602893829345703</v>
      </c>
      <c r="W27">
        <v>0.16928827762603799</v>
      </c>
      <c r="X27">
        <v>0.187289237976074</v>
      </c>
      <c r="Y27">
        <v>0.187289237976074</v>
      </c>
      <c r="Z27">
        <v>0.1</v>
      </c>
      <c r="AA27">
        <v>0.7</v>
      </c>
      <c r="AB27">
        <v>0.875</v>
      </c>
      <c r="AC27">
        <v>0.77777777777777801</v>
      </c>
      <c r="AD27">
        <v>0.3</v>
      </c>
      <c r="AE27">
        <v>0.6</v>
      </c>
    </row>
    <row r="28" spans="1:31" x14ac:dyDescent="0.15">
      <c r="A28" s="4">
        <v>208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4.44399070739746</v>
      </c>
      <c r="L28">
        <v>3.6313095092773402</v>
      </c>
      <c r="M28">
        <v>4.6402816772460902</v>
      </c>
      <c r="N28">
        <v>5.3246231079101598</v>
      </c>
      <c r="O28">
        <v>0</v>
      </c>
      <c r="P28">
        <v>0</v>
      </c>
      <c r="Q28">
        <v>9</v>
      </c>
      <c r="R28" s="12">
        <v>0</v>
      </c>
      <c r="S28" s="12">
        <f t="shared" si="1"/>
        <v>0</v>
      </c>
      <c r="T28">
        <v>1.1326980590820299</v>
      </c>
      <c r="U28">
        <v>1.04719161987305</v>
      </c>
      <c r="V28">
        <v>0.97520506381988503</v>
      </c>
      <c r="W28">
        <v>7.1986556053161593E-2</v>
      </c>
      <c r="X28">
        <v>0.157492995262146</v>
      </c>
      <c r="Y28">
        <v>0.157492995262146</v>
      </c>
      <c r="Z28">
        <v>0</v>
      </c>
      <c r="AA28">
        <v>0.9</v>
      </c>
      <c r="AB28">
        <v>1</v>
      </c>
      <c r="AC28">
        <v>0.94736842105263197</v>
      </c>
      <c r="AD28">
        <v>0.1</v>
      </c>
      <c r="AE28">
        <v>0.9</v>
      </c>
    </row>
    <row r="29" spans="1:31" x14ac:dyDescent="0.15">
      <c r="A29" s="4">
        <v>640</v>
      </c>
      <c r="B29">
        <v>12</v>
      </c>
      <c r="C29">
        <v>8</v>
      </c>
      <c r="D29">
        <v>10</v>
      </c>
      <c r="E29">
        <v>10</v>
      </c>
      <c r="F29">
        <v>9</v>
      </c>
      <c r="G29">
        <v>1</v>
      </c>
      <c r="H29">
        <v>3</v>
      </c>
      <c r="I29">
        <v>7</v>
      </c>
      <c r="J29">
        <v>0.6</v>
      </c>
      <c r="K29">
        <v>4.4995250701904297</v>
      </c>
      <c r="L29">
        <v>3.63466072082519</v>
      </c>
      <c r="M29">
        <v>3.8506717681884801</v>
      </c>
      <c r="N29">
        <v>3.1914710998535201</v>
      </c>
      <c r="O29">
        <v>0</v>
      </c>
      <c r="P29">
        <v>0</v>
      </c>
      <c r="Q29">
        <v>6</v>
      </c>
      <c r="R29" s="12">
        <v>0</v>
      </c>
      <c r="S29" s="12">
        <f t="shared" si="1"/>
        <v>0</v>
      </c>
      <c r="T29">
        <v>1.1057205200195299</v>
      </c>
      <c r="U29">
        <v>1.0870399475097701</v>
      </c>
      <c r="V29">
        <v>0.94560891389846802</v>
      </c>
      <c r="W29">
        <v>0.141431033611298</v>
      </c>
      <c r="X29">
        <v>0.16011160612106301</v>
      </c>
      <c r="Y29">
        <v>0.16011160612106301</v>
      </c>
      <c r="Z29">
        <v>0</v>
      </c>
      <c r="AA29">
        <v>0.6</v>
      </c>
      <c r="AB29">
        <v>1</v>
      </c>
      <c r="AC29">
        <v>0.75</v>
      </c>
      <c r="AD29">
        <v>0.4</v>
      </c>
      <c r="AE29">
        <v>0.6</v>
      </c>
    </row>
    <row r="30" spans="1:31" x14ac:dyDescent="0.15">
      <c r="A30" s="4">
        <v>603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4.3765792846679696</v>
      </c>
      <c r="L30">
        <v>3.6355686187744101</v>
      </c>
      <c r="M30">
        <v>3.9231529235839799</v>
      </c>
      <c r="N30">
        <v>2.8808670043945299</v>
      </c>
      <c r="O30">
        <v>0</v>
      </c>
      <c r="P30">
        <v>0</v>
      </c>
      <c r="Q30">
        <v>7</v>
      </c>
      <c r="R30" s="12">
        <v>0</v>
      </c>
      <c r="S30" s="12">
        <f t="shared" si="1"/>
        <v>0</v>
      </c>
      <c r="T30">
        <v>1.3274383544921899</v>
      </c>
      <c r="U30">
        <v>1.3228759765625</v>
      </c>
      <c r="V30">
        <v>1.12683546543121</v>
      </c>
      <c r="W30">
        <v>0.19604051113128701</v>
      </c>
      <c r="X30">
        <v>0.20060288906097401</v>
      </c>
      <c r="Y30">
        <v>0.20060288906097401</v>
      </c>
      <c r="Z30">
        <v>0</v>
      </c>
      <c r="AA30">
        <v>0.7</v>
      </c>
      <c r="AB30">
        <v>1</v>
      </c>
      <c r="AC30">
        <v>0.82352941176470595</v>
      </c>
      <c r="AD30">
        <v>0.3</v>
      </c>
      <c r="AE30">
        <v>0.7</v>
      </c>
    </row>
    <row r="31" spans="1:31" x14ac:dyDescent="0.15">
      <c r="A31" s="4">
        <v>303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>
        <v>5.8703899383544904</v>
      </c>
      <c r="L31">
        <v>3.6362285614013699</v>
      </c>
      <c r="M31">
        <v>2.8813114166259801</v>
      </c>
      <c r="N31">
        <v>4.3272075653076199</v>
      </c>
      <c r="O31">
        <v>1</v>
      </c>
      <c r="P31">
        <v>1</v>
      </c>
      <c r="Q31">
        <v>10</v>
      </c>
      <c r="R31" s="12">
        <v>0.1</v>
      </c>
      <c r="S31" s="12">
        <f t="shared" si="1"/>
        <v>0.1</v>
      </c>
      <c r="T31">
        <v>1.7539539337158201</v>
      </c>
      <c r="U31">
        <v>1.64881467819214</v>
      </c>
      <c r="V31">
        <v>1.4639863967895499</v>
      </c>
      <c r="W31">
        <v>0.184828281402588</v>
      </c>
      <c r="X31">
        <v>0.28996753692626898</v>
      </c>
      <c r="Y31">
        <v>0.28996753692626898</v>
      </c>
      <c r="Z31">
        <v>0.1</v>
      </c>
      <c r="AA31">
        <v>0.9</v>
      </c>
      <c r="AB31">
        <v>0.9</v>
      </c>
      <c r="AC31">
        <v>0.9</v>
      </c>
      <c r="AD31">
        <v>0.1</v>
      </c>
      <c r="AE31">
        <v>0.8</v>
      </c>
    </row>
    <row r="32" spans="1:31" x14ac:dyDescent="0.15">
      <c r="A32" s="4">
        <v>231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4.5269851684570304</v>
      </c>
      <c r="L32">
        <v>3.6364479064941402</v>
      </c>
      <c r="M32">
        <v>3.7623424530029301</v>
      </c>
      <c r="N32">
        <v>9.0452537536621094</v>
      </c>
      <c r="O32">
        <v>1</v>
      </c>
      <c r="P32">
        <v>1</v>
      </c>
      <c r="Q32">
        <v>7</v>
      </c>
      <c r="R32" s="12">
        <v>0.1429</v>
      </c>
      <c r="S32" s="12">
        <f t="shared" si="1"/>
        <v>0.1</v>
      </c>
      <c r="T32">
        <v>1.2299785614013701</v>
      </c>
      <c r="U32">
        <v>0.95277786254882801</v>
      </c>
      <c r="V32">
        <v>1.03273677825928</v>
      </c>
      <c r="W32">
        <v>7.9958915710449205E-2</v>
      </c>
      <c r="X32">
        <v>0.19724178314209001</v>
      </c>
      <c r="Y32">
        <v>0.19724178314209001</v>
      </c>
      <c r="Z32">
        <v>0.1</v>
      </c>
      <c r="AA32">
        <v>0.6</v>
      </c>
      <c r="AB32">
        <v>0.85714285714285698</v>
      </c>
      <c r="AC32">
        <v>0.70588235294117596</v>
      </c>
      <c r="AD32">
        <v>0.4</v>
      </c>
      <c r="AE32">
        <v>0.5</v>
      </c>
    </row>
    <row r="33" spans="1:31" x14ac:dyDescent="0.15">
      <c r="A33" s="4">
        <v>152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5.5993576049804696</v>
      </c>
      <c r="L33">
        <v>3.6364974975585902</v>
      </c>
      <c r="M33">
        <v>1.6844596862793</v>
      </c>
      <c r="N33">
        <v>7.3742637634277299</v>
      </c>
      <c r="O33">
        <v>2</v>
      </c>
      <c r="P33">
        <v>2</v>
      </c>
      <c r="Q33">
        <v>10</v>
      </c>
      <c r="R33" s="12">
        <v>0.2</v>
      </c>
      <c r="S33" s="12">
        <f t="shared" si="1"/>
        <v>0.2</v>
      </c>
      <c r="T33">
        <v>1.6485748291015601</v>
      </c>
      <c r="U33">
        <v>1.3502063751220701</v>
      </c>
      <c r="V33">
        <v>1.3904880285263099</v>
      </c>
      <c r="W33">
        <v>4.0281653404235798E-2</v>
      </c>
      <c r="X33">
        <v>0.25808680057525601</v>
      </c>
      <c r="Y33">
        <v>0.25808680057525601</v>
      </c>
      <c r="Z33">
        <v>0.2</v>
      </c>
      <c r="AA33">
        <v>0.8</v>
      </c>
      <c r="AB33">
        <v>0.8</v>
      </c>
      <c r="AC33">
        <v>0.8</v>
      </c>
      <c r="AD33">
        <v>0.2</v>
      </c>
      <c r="AE33">
        <v>0.6</v>
      </c>
    </row>
    <row r="34" spans="1:31" s="7" customFormat="1" x14ac:dyDescent="0.15">
      <c r="A34" s="24">
        <v>787</v>
      </c>
      <c r="B34" s="7">
        <v>11</v>
      </c>
      <c r="C34" s="7">
        <v>9</v>
      </c>
      <c r="D34" s="7">
        <v>10</v>
      </c>
      <c r="E34" s="7">
        <v>10</v>
      </c>
      <c r="F34" s="7">
        <v>10</v>
      </c>
      <c r="G34" s="7">
        <v>0</v>
      </c>
      <c r="H34" s="7">
        <v>1</v>
      </c>
      <c r="I34" s="7">
        <v>9</v>
      </c>
      <c r="J34" s="7">
        <v>0.55000000000000004</v>
      </c>
      <c r="K34" s="7">
        <v>3.9055423736572301</v>
      </c>
      <c r="L34" s="7">
        <v>3.6385574340820299</v>
      </c>
      <c r="M34" s="7">
        <v>7.54058837890625</v>
      </c>
      <c r="N34" s="7">
        <v>7.0054244995117196</v>
      </c>
      <c r="O34" s="7">
        <v>0</v>
      </c>
      <c r="P34" s="7">
        <v>0</v>
      </c>
      <c r="Q34" s="7">
        <v>3</v>
      </c>
      <c r="R34" s="26">
        <v>0</v>
      </c>
      <c r="S34" s="26">
        <f t="shared" si="1"/>
        <v>0</v>
      </c>
      <c r="T34" s="7">
        <v>0.93784523010253895</v>
      </c>
      <c r="U34" s="7">
        <v>0.95177268981933605</v>
      </c>
      <c r="V34" s="7">
        <v>0.82268255949020397</v>
      </c>
      <c r="W34" s="7">
        <v>0.129090130329132</v>
      </c>
      <c r="X34" s="7">
        <v>0.115162670612335</v>
      </c>
      <c r="Y34" s="7">
        <v>0.115162670612335</v>
      </c>
      <c r="Z34" s="7">
        <v>0</v>
      </c>
      <c r="AA34" s="7">
        <v>0.3</v>
      </c>
      <c r="AB34" s="7">
        <v>1</v>
      </c>
      <c r="AC34" s="7">
        <v>0.46153846153846201</v>
      </c>
      <c r="AD34" s="7">
        <v>0.7</v>
      </c>
      <c r="AE34" s="7">
        <v>0.3</v>
      </c>
    </row>
    <row r="35" spans="1:31" x14ac:dyDescent="0.15">
      <c r="A35" s="4">
        <v>549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4.0262298583984402</v>
      </c>
      <c r="L35">
        <v>3.7699832916259801</v>
      </c>
      <c r="M35">
        <v>5.9156455993652299</v>
      </c>
      <c r="N35">
        <v>3.9633140563964799</v>
      </c>
      <c r="O35">
        <v>0</v>
      </c>
      <c r="P35">
        <v>0</v>
      </c>
      <c r="Q35">
        <v>6</v>
      </c>
      <c r="R35" s="12">
        <v>0</v>
      </c>
      <c r="S35" s="12">
        <f t="shared" si="1"/>
        <v>0</v>
      </c>
      <c r="T35">
        <v>1.0845794677734399</v>
      </c>
      <c r="U35">
        <v>1.1104812622070299</v>
      </c>
      <c r="V35">
        <v>0.92453879117965698</v>
      </c>
      <c r="W35">
        <v>0.18594247102737399</v>
      </c>
      <c r="X35">
        <v>0.16004067659377999</v>
      </c>
      <c r="Y35">
        <v>0.16004067659377999</v>
      </c>
      <c r="Z35">
        <v>0</v>
      </c>
      <c r="AA35">
        <v>0.6</v>
      </c>
      <c r="AB35">
        <v>1</v>
      </c>
      <c r="AC35">
        <v>0.75</v>
      </c>
      <c r="AD35">
        <v>0.4</v>
      </c>
      <c r="AE35">
        <v>0.6</v>
      </c>
    </row>
    <row r="36" spans="1:31" x14ac:dyDescent="0.15">
      <c r="A36" s="4">
        <v>372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5.2530250549316397</v>
      </c>
      <c r="L36">
        <v>3.77020263671875</v>
      </c>
      <c r="M36">
        <v>2.6948833465576199</v>
      </c>
      <c r="N36">
        <v>6.0699577331543004</v>
      </c>
      <c r="O36">
        <v>1</v>
      </c>
      <c r="P36">
        <v>1</v>
      </c>
      <c r="Q36">
        <v>10</v>
      </c>
      <c r="R36" s="12">
        <v>0.1</v>
      </c>
      <c r="S36" s="12">
        <f t="shared" si="1"/>
        <v>0.1</v>
      </c>
      <c r="T36">
        <v>1.53898429870605</v>
      </c>
      <c r="U36">
        <v>1.3301429748535201</v>
      </c>
      <c r="V36">
        <v>1.27590692043304</v>
      </c>
      <c r="W36">
        <v>5.4236054420471198E-2</v>
      </c>
      <c r="X36">
        <v>0.26307737827300998</v>
      </c>
      <c r="Y36">
        <v>0.26307737827300998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403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5.3907146453857404</v>
      </c>
      <c r="L37">
        <v>3.7733058929443399</v>
      </c>
      <c r="M37">
        <v>3.1050682067871098</v>
      </c>
      <c r="N37">
        <v>4.4367408752441397</v>
      </c>
      <c r="O37">
        <v>1</v>
      </c>
      <c r="P37">
        <v>1</v>
      </c>
      <c r="Q37">
        <v>8</v>
      </c>
      <c r="R37" s="12">
        <v>0.125</v>
      </c>
      <c r="S37" s="12">
        <f t="shared" si="1"/>
        <v>0.1</v>
      </c>
      <c r="T37">
        <v>1.76248931884766</v>
      </c>
      <c r="U37">
        <v>1.6324952840805</v>
      </c>
      <c r="V37">
        <v>1.46122717857361</v>
      </c>
      <c r="W37">
        <v>0.171268105506897</v>
      </c>
      <c r="X37">
        <v>0.30126214027404802</v>
      </c>
      <c r="Y37">
        <v>0.30126214027404802</v>
      </c>
      <c r="Z37">
        <v>0.1</v>
      </c>
      <c r="AA37">
        <v>0.7</v>
      </c>
      <c r="AB37">
        <v>0.875</v>
      </c>
      <c r="AC37">
        <v>0.77777777777777801</v>
      </c>
      <c r="AD37">
        <v>0.3</v>
      </c>
      <c r="AE37">
        <v>0.6</v>
      </c>
    </row>
    <row r="38" spans="1:31" x14ac:dyDescent="0.15">
      <c r="A38" s="4">
        <v>209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4.6168327331543004</v>
      </c>
      <c r="L38">
        <v>3.7737503051757799</v>
      </c>
      <c r="M38">
        <v>4.7103729248046902</v>
      </c>
      <c r="N38">
        <v>5.3862018585205096</v>
      </c>
      <c r="O38">
        <v>0</v>
      </c>
      <c r="P38">
        <v>0</v>
      </c>
      <c r="Q38">
        <v>6</v>
      </c>
      <c r="R38" s="12">
        <v>0</v>
      </c>
      <c r="S38" s="12">
        <f t="shared" si="1"/>
        <v>0</v>
      </c>
      <c r="T38">
        <v>1.08429527282715</v>
      </c>
      <c r="U38">
        <v>1.06140041351318</v>
      </c>
      <c r="V38">
        <v>0.93168032169341997</v>
      </c>
      <c r="W38">
        <v>0.12972009181976299</v>
      </c>
      <c r="X38">
        <v>0.152614951133728</v>
      </c>
      <c r="Y38">
        <v>0.152614951133728</v>
      </c>
      <c r="Z38">
        <v>0</v>
      </c>
      <c r="AA38">
        <v>0.6</v>
      </c>
      <c r="AB38">
        <v>1</v>
      </c>
      <c r="AC38">
        <v>0.75</v>
      </c>
      <c r="AD38">
        <v>0.4</v>
      </c>
      <c r="AE38">
        <v>0.6</v>
      </c>
    </row>
    <row r="39" spans="1:31" x14ac:dyDescent="0.15">
      <c r="A39" s="4">
        <v>291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>
        <v>4.8824920654296902</v>
      </c>
      <c r="L39">
        <v>3.77519607543945</v>
      </c>
      <c r="M39">
        <v>4.3764133453369096</v>
      </c>
      <c r="N39">
        <v>4.5498695373535201</v>
      </c>
      <c r="O39">
        <v>0</v>
      </c>
      <c r="P39">
        <v>0</v>
      </c>
      <c r="Q39">
        <v>9</v>
      </c>
      <c r="R39" s="12">
        <v>0</v>
      </c>
      <c r="S39" s="12">
        <f t="shared" si="1"/>
        <v>0</v>
      </c>
      <c r="T39">
        <v>1.47042465209961</v>
      </c>
      <c r="U39">
        <v>1.3982836008071899</v>
      </c>
      <c r="V39">
        <v>1.2327572107315099</v>
      </c>
      <c r="W39">
        <v>0.16552639007568401</v>
      </c>
      <c r="X39">
        <v>0.237667441368103</v>
      </c>
      <c r="Y39">
        <v>0.237667441368103</v>
      </c>
      <c r="Z39">
        <v>0</v>
      </c>
      <c r="AA39">
        <v>0.9</v>
      </c>
      <c r="AB39">
        <v>1</v>
      </c>
      <c r="AC39">
        <v>0.94736842105263197</v>
      </c>
      <c r="AD39">
        <v>0.1</v>
      </c>
      <c r="AE39">
        <v>0.9</v>
      </c>
    </row>
    <row r="40" spans="1:31" x14ac:dyDescent="0.15">
      <c r="A40" s="4">
        <v>853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6.3912544250488299</v>
      </c>
      <c r="L40">
        <v>3.7752056121826199</v>
      </c>
      <c r="M40">
        <v>2.8494834899902299</v>
      </c>
      <c r="N40">
        <v>3.3806571960449201</v>
      </c>
      <c r="O40">
        <v>1</v>
      </c>
      <c r="P40">
        <v>1</v>
      </c>
      <c r="Q40">
        <v>9</v>
      </c>
      <c r="R40" s="12">
        <v>0.1111</v>
      </c>
      <c r="S40" s="12">
        <f t="shared" si="1"/>
        <v>0.1</v>
      </c>
      <c r="T40">
        <v>1.6603202819824201</v>
      </c>
      <c r="U40">
        <v>1.62704849243164</v>
      </c>
      <c r="V40">
        <v>1.4160503149032599</v>
      </c>
      <c r="W40">
        <v>0.21099817752838099</v>
      </c>
      <c r="X40">
        <v>0.24426996707916299</v>
      </c>
      <c r="Y40">
        <v>0.24426996707916299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782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5.8431682586669904</v>
      </c>
      <c r="L41">
        <v>3.7759704589843701</v>
      </c>
      <c r="M41">
        <v>3.5628108978271502</v>
      </c>
      <c r="N41">
        <v>3.7080764770507799</v>
      </c>
      <c r="O41">
        <v>0</v>
      </c>
      <c r="P41">
        <v>0</v>
      </c>
      <c r="Q41">
        <v>6</v>
      </c>
      <c r="R41" s="12">
        <v>0</v>
      </c>
      <c r="S41" s="12">
        <f t="shared" si="1"/>
        <v>0</v>
      </c>
      <c r="T41">
        <v>1.5981693267822299</v>
      </c>
      <c r="U41">
        <v>1.5598129034042401</v>
      </c>
      <c r="V41">
        <v>1.3384824991226201</v>
      </c>
      <c r="W41">
        <v>0.22133040428161599</v>
      </c>
      <c r="X41">
        <v>0.25968682765960699</v>
      </c>
      <c r="Y41">
        <v>0.25968682765960699</v>
      </c>
      <c r="Z41">
        <v>0</v>
      </c>
      <c r="AA41">
        <v>0.6</v>
      </c>
      <c r="AB41">
        <v>1</v>
      </c>
      <c r="AC41">
        <v>0.75</v>
      </c>
      <c r="AD41">
        <v>0.4</v>
      </c>
      <c r="AE41">
        <v>0.6</v>
      </c>
    </row>
    <row r="42" spans="1:31" x14ac:dyDescent="0.15">
      <c r="A42" s="4">
        <v>311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5.1591262817382804</v>
      </c>
      <c r="L42">
        <v>3.7763519287109402</v>
      </c>
      <c r="M42">
        <v>3.2003479003906201</v>
      </c>
      <c r="N42">
        <v>3.7863864898681601</v>
      </c>
      <c r="O42">
        <v>1</v>
      </c>
      <c r="P42">
        <v>1</v>
      </c>
      <c r="Q42">
        <v>8</v>
      </c>
      <c r="R42" s="12">
        <v>0.125</v>
      </c>
      <c r="S42" s="12">
        <f t="shared" si="1"/>
        <v>0.1</v>
      </c>
      <c r="T42">
        <v>1.4841403961181601</v>
      </c>
      <c r="U42">
        <v>1.41923463344574</v>
      </c>
      <c r="V42">
        <v>1.2409803867340099</v>
      </c>
      <c r="W42">
        <v>0.17825424671173101</v>
      </c>
      <c r="X42">
        <v>0.243160009384155</v>
      </c>
      <c r="Y42">
        <v>0.243160009384155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832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4.2901248931884801</v>
      </c>
      <c r="L43">
        <v>3.7785949707031201</v>
      </c>
      <c r="M43">
        <v>4.8093986511230504</v>
      </c>
      <c r="N43">
        <v>3.8461742401122998</v>
      </c>
      <c r="O43">
        <v>0</v>
      </c>
      <c r="P43">
        <v>0</v>
      </c>
      <c r="Q43">
        <v>6</v>
      </c>
      <c r="R43" s="12">
        <v>0</v>
      </c>
      <c r="S43" s="12">
        <f t="shared" si="1"/>
        <v>0</v>
      </c>
      <c r="T43">
        <v>1.24553871154785</v>
      </c>
      <c r="U43">
        <v>1.23843193054199</v>
      </c>
      <c r="V43">
        <v>1.0484485626220701</v>
      </c>
      <c r="W43">
        <v>0.18998336791992201</v>
      </c>
      <c r="X43">
        <v>0.197090148925781</v>
      </c>
      <c r="Y43">
        <v>0.197090148925781</v>
      </c>
      <c r="Z43">
        <v>0</v>
      </c>
      <c r="AA43">
        <v>0.6</v>
      </c>
      <c r="AB43">
        <v>1</v>
      </c>
      <c r="AC43">
        <v>0.75</v>
      </c>
      <c r="AD43">
        <v>0.4</v>
      </c>
      <c r="AE43">
        <v>0.6</v>
      </c>
    </row>
    <row r="44" spans="1:31" x14ac:dyDescent="0.15">
      <c r="A44" s="4">
        <v>999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5.1169872283935502</v>
      </c>
      <c r="L44">
        <v>3.7786159515380899</v>
      </c>
      <c r="M44">
        <v>2.85170173645019</v>
      </c>
      <c r="N44">
        <v>5.5332183837890598</v>
      </c>
      <c r="O44">
        <v>1</v>
      </c>
      <c r="P44">
        <v>1</v>
      </c>
      <c r="Q44">
        <v>10</v>
      </c>
      <c r="R44" s="12">
        <v>0.1</v>
      </c>
      <c r="S44" s="12">
        <f t="shared" si="1"/>
        <v>0.1</v>
      </c>
      <c r="T44">
        <v>1.6485137939453101</v>
      </c>
      <c r="U44">
        <v>1.45768547058105</v>
      </c>
      <c r="V44">
        <v>1.37010073661804</v>
      </c>
      <c r="W44">
        <v>8.7584733963012695E-2</v>
      </c>
      <c r="X44">
        <v>0.27841305732727101</v>
      </c>
      <c r="Y44">
        <v>0.27841305732727101</v>
      </c>
      <c r="Z44">
        <v>0.1</v>
      </c>
      <c r="AA44">
        <v>0.9</v>
      </c>
      <c r="AB44">
        <v>0.9</v>
      </c>
      <c r="AC44">
        <v>0.9</v>
      </c>
      <c r="AD44">
        <v>0.1</v>
      </c>
      <c r="AE44">
        <v>0.8</v>
      </c>
    </row>
    <row r="45" spans="1:31" x14ac:dyDescent="0.15">
      <c r="A45" s="4">
        <v>910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4.7348575592040998</v>
      </c>
      <c r="L45">
        <v>3.78242683410644</v>
      </c>
      <c r="M45">
        <v>3.8727912902832</v>
      </c>
      <c r="N45">
        <v>9.6246910095214808</v>
      </c>
      <c r="O45">
        <v>1</v>
      </c>
      <c r="P45">
        <v>1</v>
      </c>
      <c r="Q45">
        <v>8</v>
      </c>
      <c r="R45" s="12">
        <v>0.125</v>
      </c>
      <c r="S45" s="12">
        <f t="shared" si="1"/>
        <v>0.1</v>
      </c>
      <c r="T45">
        <v>1.1840057373046899</v>
      </c>
      <c r="U45">
        <v>0.937042236328125</v>
      </c>
      <c r="V45">
        <v>1.0240091085434</v>
      </c>
      <c r="W45">
        <v>8.6966872215270996E-2</v>
      </c>
      <c r="X45">
        <v>0.159996628761292</v>
      </c>
      <c r="Y45">
        <v>0.159996628761292</v>
      </c>
      <c r="Z45">
        <v>0.1</v>
      </c>
      <c r="AA45">
        <v>0.7</v>
      </c>
      <c r="AB45">
        <v>0.875</v>
      </c>
      <c r="AC45">
        <v>0.77777777777777801</v>
      </c>
      <c r="AD45">
        <v>0.3</v>
      </c>
      <c r="AE45">
        <v>0.6</v>
      </c>
    </row>
    <row r="46" spans="1:31" x14ac:dyDescent="0.15">
      <c r="A46" s="4">
        <v>985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5.2113685607910201</v>
      </c>
      <c r="L46">
        <v>3.7853221893310498</v>
      </c>
      <c r="M46">
        <v>3.0722961425781201</v>
      </c>
      <c r="N46">
        <v>3.7348823547363299</v>
      </c>
      <c r="O46">
        <v>1</v>
      </c>
      <c r="P46">
        <v>1</v>
      </c>
      <c r="Q46">
        <v>10</v>
      </c>
      <c r="R46" s="12">
        <v>0.1</v>
      </c>
      <c r="S46" s="12">
        <f t="shared" si="1"/>
        <v>0.1</v>
      </c>
      <c r="T46">
        <v>1.55074691772461</v>
      </c>
      <c r="U46">
        <v>1.47884237766266</v>
      </c>
      <c r="V46">
        <v>1.2886216640472401</v>
      </c>
      <c r="W46">
        <v>0.19022071361541801</v>
      </c>
      <c r="X46">
        <v>0.262125253677368</v>
      </c>
      <c r="Y46">
        <v>0.262125253677368</v>
      </c>
      <c r="Z46">
        <v>0.1</v>
      </c>
      <c r="AA46">
        <v>0.9</v>
      </c>
      <c r="AB46">
        <v>0.9</v>
      </c>
      <c r="AC46">
        <v>0.9</v>
      </c>
      <c r="AD46">
        <v>0.1</v>
      </c>
      <c r="AE46">
        <v>0.8</v>
      </c>
    </row>
    <row r="47" spans="1:31" x14ac:dyDescent="0.15">
      <c r="A47" s="4">
        <v>924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>
        <v>4.3488922119140598</v>
      </c>
      <c r="L47">
        <v>3.7881221771240199</v>
      </c>
      <c r="M47">
        <v>4.8672332763671902</v>
      </c>
      <c r="N47">
        <v>3.41081619262695</v>
      </c>
      <c r="O47">
        <v>0</v>
      </c>
      <c r="P47">
        <v>0</v>
      </c>
      <c r="Q47">
        <v>9</v>
      </c>
      <c r="R47" s="12">
        <v>0</v>
      </c>
      <c r="S47" s="12">
        <f t="shared" si="1"/>
        <v>0</v>
      </c>
      <c r="T47">
        <v>1.20578765869141</v>
      </c>
      <c r="U47">
        <v>1.2268537282943699</v>
      </c>
      <c r="V47">
        <v>1.0055620670318599</v>
      </c>
      <c r="W47">
        <v>0.22129166126251201</v>
      </c>
      <c r="X47">
        <v>0.20022559165954601</v>
      </c>
      <c r="Y47">
        <v>0.20022559165954601</v>
      </c>
      <c r="Z47">
        <v>0</v>
      </c>
      <c r="AA47">
        <v>0.9</v>
      </c>
      <c r="AB47">
        <v>1</v>
      </c>
      <c r="AC47">
        <v>0.94736842105263197</v>
      </c>
      <c r="AD47">
        <v>0.1</v>
      </c>
      <c r="AE47">
        <v>0.9</v>
      </c>
    </row>
    <row r="48" spans="1:31" s="7" customFormat="1" x14ac:dyDescent="0.15">
      <c r="A48" s="24">
        <v>749</v>
      </c>
      <c r="B48" s="7">
        <v>13</v>
      </c>
      <c r="C48" s="7">
        <v>7</v>
      </c>
      <c r="D48" s="7">
        <v>10</v>
      </c>
      <c r="E48" s="7">
        <v>10</v>
      </c>
      <c r="F48" s="7">
        <v>10</v>
      </c>
      <c r="G48" s="7">
        <v>0</v>
      </c>
      <c r="H48" s="7">
        <v>3</v>
      </c>
      <c r="I48" s="7">
        <v>7</v>
      </c>
      <c r="J48" s="7">
        <v>0.65</v>
      </c>
      <c r="K48" s="7">
        <v>5.1232128143310502</v>
      </c>
      <c r="L48" s="7">
        <v>3.7932109832763699</v>
      </c>
      <c r="M48" s="7">
        <v>4.0382423400878897</v>
      </c>
      <c r="N48" s="7">
        <v>4.7833881378173801</v>
      </c>
      <c r="O48" s="7">
        <v>0</v>
      </c>
      <c r="P48" s="7">
        <v>0</v>
      </c>
      <c r="Q48" s="7">
        <v>7</v>
      </c>
      <c r="R48" s="26">
        <v>0</v>
      </c>
      <c r="S48" s="26">
        <f t="shared" si="1"/>
        <v>0</v>
      </c>
      <c r="T48" s="7">
        <v>1.538818359375</v>
      </c>
      <c r="U48" s="7">
        <v>1.44560050964355</v>
      </c>
      <c r="V48" s="7">
        <v>1.2970840930938701</v>
      </c>
      <c r="W48" s="7">
        <v>0.14851641654968301</v>
      </c>
      <c r="X48" s="7">
        <v>0.24173426628112801</v>
      </c>
      <c r="Y48" s="7">
        <v>0.24173426628112801</v>
      </c>
      <c r="Z48" s="7">
        <v>0</v>
      </c>
      <c r="AA48" s="7">
        <v>0.7</v>
      </c>
      <c r="AB48" s="7">
        <v>1</v>
      </c>
      <c r="AC48" s="7">
        <v>0.82352941176470595</v>
      </c>
      <c r="AD48" s="7">
        <v>0.3</v>
      </c>
      <c r="AE48" s="7">
        <v>0.7</v>
      </c>
    </row>
    <row r="49" spans="1:31" x14ac:dyDescent="0.15">
      <c r="A49" s="4">
        <v>295</v>
      </c>
      <c r="B49">
        <v>11</v>
      </c>
      <c r="C49">
        <v>9</v>
      </c>
      <c r="D49">
        <v>10</v>
      </c>
      <c r="E49">
        <v>10</v>
      </c>
      <c r="F49">
        <v>9</v>
      </c>
      <c r="G49">
        <v>1</v>
      </c>
      <c r="H49">
        <v>2</v>
      </c>
      <c r="I49">
        <v>8</v>
      </c>
      <c r="J49">
        <v>0.55000000000000004</v>
      </c>
      <c r="K49">
        <v>5.13289451599121</v>
      </c>
      <c r="L49" s="7">
        <v>4.0568084716796902</v>
      </c>
      <c r="M49">
        <v>3.96797370910644</v>
      </c>
      <c r="N49">
        <v>5.2693939208984402</v>
      </c>
      <c r="O49">
        <v>1</v>
      </c>
      <c r="P49">
        <v>1</v>
      </c>
      <c r="Q49">
        <v>10</v>
      </c>
      <c r="R49" s="12">
        <v>0.1</v>
      </c>
      <c r="S49" s="12">
        <f t="shared" si="1"/>
        <v>0.1</v>
      </c>
      <c r="T49">
        <v>1.1693286895752</v>
      </c>
      <c r="U49">
        <v>1.0814447402954099</v>
      </c>
      <c r="V49">
        <v>0.98809909820556596</v>
      </c>
      <c r="W49" s="13">
        <v>9.3345642089843694E-2</v>
      </c>
      <c r="X49">
        <v>0.18122959136962899</v>
      </c>
      <c r="Y49">
        <v>0.18122959136962899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199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5.00848388671875</v>
      </c>
      <c r="L50" s="7">
        <v>4.0572948455810502</v>
      </c>
      <c r="M50">
        <v>3.46307373046875</v>
      </c>
      <c r="N50">
        <v>4.0131549835205096</v>
      </c>
      <c r="O50">
        <v>1</v>
      </c>
      <c r="P50">
        <v>1</v>
      </c>
      <c r="Q50">
        <v>8</v>
      </c>
      <c r="R50" s="12">
        <v>0.125</v>
      </c>
      <c r="S50" s="12">
        <f t="shared" si="1"/>
        <v>0.1</v>
      </c>
      <c r="T50">
        <v>1.2332077026367201</v>
      </c>
      <c r="U50">
        <v>1.15444660186768</v>
      </c>
      <c r="V50">
        <v>1.0603383779525799</v>
      </c>
      <c r="W50" s="13">
        <v>9.4108223915100098E-2</v>
      </c>
      <c r="X50">
        <v>0.17286932468414301</v>
      </c>
      <c r="Y50">
        <v>0.17286932468414301</v>
      </c>
      <c r="Z50">
        <v>0.1</v>
      </c>
      <c r="AA50">
        <v>0.7</v>
      </c>
      <c r="AB50">
        <v>0.875</v>
      </c>
      <c r="AC50">
        <v>0.77777777777777801</v>
      </c>
      <c r="AD50">
        <v>0.3</v>
      </c>
      <c r="AE50">
        <v>0.6</v>
      </c>
    </row>
    <row r="51" spans="1:31" x14ac:dyDescent="0.15">
      <c r="A51" s="4">
        <v>15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4.2029914855956996</v>
      </c>
      <c r="L51" s="7">
        <v>4.0679645538330096</v>
      </c>
      <c r="M51">
        <v>8.3883075714111293</v>
      </c>
      <c r="N51">
        <v>6.1506290435790998</v>
      </c>
      <c r="O51">
        <v>0</v>
      </c>
      <c r="P51">
        <v>0</v>
      </c>
      <c r="Q51">
        <v>6</v>
      </c>
      <c r="R51" s="12">
        <v>0</v>
      </c>
      <c r="S51" s="12">
        <f t="shared" si="1"/>
        <v>0</v>
      </c>
      <c r="T51">
        <v>0.97606468200683605</v>
      </c>
      <c r="U51">
        <v>1.0272102355957</v>
      </c>
      <c r="V51">
        <v>0.83292597532272294</v>
      </c>
      <c r="W51" s="13">
        <v>0.19428426027297999</v>
      </c>
      <c r="X51">
        <v>0.14313870668411199</v>
      </c>
      <c r="Y51">
        <v>0.14313870668411199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361</v>
      </c>
      <c r="B52">
        <v>11</v>
      </c>
      <c r="C52">
        <v>9</v>
      </c>
      <c r="D52">
        <v>10</v>
      </c>
      <c r="E52">
        <v>10</v>
      </c>
      <c r="F52">
        <v>8</v>
      </c>
      <c r="G52">
        <v>2</v>
      </c>
      <c r="H52">
        <v>3</v>
      </c>
      <c r="I52">
        <v>7</v>
      </c>
      <c r="J52">
        <v>0.55000000000000004</v>
      </c>
      <c r="K52">
        <v>5.0333003997802699</v>
      </c>
      <c r="L52" s="7">
        <v>4.0698585510253897</v>
      </c>
      <c r="M52">
        <v>4.5034236907959002</v>
      </c>
      <c r="N52">
        <v>3.8308563232421902</v>
      </c>
      <c r="O52">
        <v>0</v>
      </c>
      <c r="P52">
        <v>0</v>
      </c>
      <c r="Q52">
        <v>6</v>
      </c>
      <c r="R52" s="12">
        <v>0</v>
      </c>
      <c r="S52" s="12">
        <f t="shared" si="1"/>
        <v>0</v>
      </c>
      <c r="T52">
        <v>1.1025848388671899</v>
      </c>
      <c r="U52">
        <v>1.0662593841552701</v>
      </c>
      <c r="V52">
        <v>0.95887356996536299</v>
      </c>
      <c r="W52" s="13">
        <v>0.107385814189911</v>
      </c>
      <c r="X52">
        <v>0.14371126890182501</v>
      </c>
      <c r="Y52">
        <v>0.14371126890182501</v>
      </c>
      <c r="Z52">
        <v>0</v>
      </c>
      <c r="AA52">
        <v>0.6</v>
      </c>
      <c r="AB52">
        <v>1</v>
      </c>
      <c r="AC52">
        <v>0.75</v>
      </c>
      <c r="AD52">
        <v>0.4</v>
      </c>
      <c r="AE52">
        <v>0.6</v>
      </c>
    </row>
    <row r="53" spans="1:31" x14ac:dyDescent="0.15">
      <c r="A53" s="4">
        <v>510</v>
      </c>
      <c r="B53">
        <v>11</v>
      </c>
      <c r="C53">
        <v>9</v>
      </c>
      <c r="D53">
        <v>10</v>
      </c>
      <c r="E53">
        <v>10</v>
      </c>
      <c r="F53">
        <v>9</v>
      </c>
      <c r="G53">
        <v>1</v>
      </c>
      <c r="H53">
        <v>2</v>
      </c>
      <c r="I53">
        <v>8</v>
      </c>
      <c r="J53">
        <v>0.55000000000000004</v>
      </c>
      <c r="K53">
        <v>5.2699260711669904</v>
      </c>
      <c r="L53" s="7">
        <v>4.07041358947754</v>
      </c>
      <c r="M53">
        <v>3.5633850097656201</v>
      </c>
      <c r="N53">
        <v>5.3638019561767596</v>
      </c>
      <c r="O53">
        <v>1</v>
      </c>
      <c r="P53">
        <v>1</v>
      </c>
      <c r="Q53">
        <v>8</v>
      </c>
      <c r="R53" s="12">
        <v>0.125</v>
      </c>
      <c r="S53" s="12">
        <f t="shared" si="1"/>
        <v>0.1</v>
      </c>
      <c r="T53">
        <v>1.2037658691406199</v>
      </c>
      <c r="U53">
        <v>1.0961942672729501</v>
      </c>
      <c r="V53">
        <v>1.0095958709716799</v>
      </c>
      <c r="W53" s="13">
        <v>8.6598396301269503E-2</v>
      </c>
      <c r="X53">
        <v>0.19416999816894501</v>
      </c>
      <c r="Y53">
        <v>0.19416999816894501</v>
      </c>
      <c r="Z53">
        <v>0.1</v>
      </c>
      <c r="AA53">
        <v>0.7</v>
      </c>
      <c r="AB53">
        <v>0.875</v>
      </c>
      <c r="AC53">
        <v>0.77777777777777801</v>
      </c>
      <c r="AD53">
        <v>0.3</v>
      </c>
      <c r="AE53">
        <v>0.6</v>
      </c>
    </row>
    <row r="54" spans="1:31" x14ac:dyDescent="0.15">
      <c r="A54" s="4">
        <v>526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>
        <v>6.4344215393066397</v>
      </c>
      <c r="L54" s="7">
        <v>4.0721206665039098</v>
      </c>
      <c r="M54">
        <v>3.7479896545410201</v>
      </c>
      <c r="N54">
        <v>4.0763416290283203</v>
      </c>
      <c r="O54">
        <v>0</v>
      </c>
      <c r="P54">
        <v>0</v>
      </c>
      <c r="Q54">
        <v>7</v>
      </c>
      <c r="R54" s="12">
        <v>0</v>
      </c>
      <c r="S54" s="12">
        <f t="shared" si="1"/>
        <v>0</v>
      </c>
      <c r="T54">
        <v>1.92721176147461</v>
      </c>
      <c r="U54">
        <v>1.86593365669251</v>
      </c>
      <c r="V54">
        <v>1.61390209197998</v>
      </c>
      <c r="W54" s="13">
        <v>0.25203156471252403</v>
      </c>
      <c r="X54">
        <v>0.31330966949462902</v>
      </c>
      <c r="Y54">
        <v>0.31330966949462902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242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5.5060653686523402</v>
      </c>
      <c r="L55">
        <v>3.9470806121826199</v>
      </c>
      <c r="M55">
        <v>2.66303634643555</v>
      </c>
      <c r="N55">
        <v>6.1898708343505904</v>
      </c>
      <c r="O55">
        <v>1</v>
      </c>
      <c r="P55">
        <v>1</v>
      </c>
      <c r="Q55">
        <v>11</v>
      </c>
      <c r="R55" s="12">
        <v>9.0899999999999995E-2</v>
      </c>
      <c r="S55" s="12">
        <f t="shared" si="1"/>
        <v>0.1</v>
      </c>
      <c r="T55">
        <v>1.45224761962891</v>
      </c>
      <c r="U55">
        <v>1.2660484313964799</v>
      </c>
      <c r="V55">
        <v>1.2060248851776101</v>
      </c>
      <c r="W55">
        <v>6.0023546218872098E-2</v>
      </c>
      <c r="X55">
        <v>0.246222734451294</v>
      </c>
      <c r="Y55">
        <v>0.246222734451294</v>
      </c>
      <c r="Z55">
        <v>0.1</v>
      </c>
      <c r="AA55">
        <v>1</v>
      </c>
      <c r="AB55">
        <v>0.90909090909090895</v>
      </c>
      <c r="AC55">
        <v>0.952380952380952</v>
      </c>
      <c r="AD55">
        <v>0</v>
      </c>
      <c r="AE55">
        <v>0.9</v>
      </c>
    </row>
    <row r="56" spans="1:31" x14ac:dyDescent="0.15">
      <c r="A56" s="4">
        <v>881</v>
      </c>
      <c r="B56">
        <v>13</v>
      </c>
      <c r="C56">
        <v>7</v>
      </c>
      <c r="D56">
        <v>10</v>
      </c>
      <c r="E56">
        <v>10</v>
      </c>
      <c r="F56">
        <v>9</v>
      </c>
      <c r="G56">
        <v>1</v>
      </c>
      <c r="H56">
        <v>4</v>
      </c>
      <c r="I56">
        <v>6</v>
      </c>
      <c r="J56">
        <v>0.65</v>
      </c>
      <c r="K56">
        <v>5.8075389862060502</v>
      </c>
      <c r="L56">
        <v>3.9539413452148402</v>
      </c>
      <c r="M56">
        <v>3.6461563110351598</v>
      </c>
      <c r="N56">
        <v>4.1210212707519496</v>
      </c>
      <c r="O56">
        <v>1</v>
      </c>
      <c r="P56">
        <v>1</v>
      </c>
      <c r="Q56">
        <v>10</v>
      </c>
      <c r="R56" s="12">
        <v>0.1</v>
      </c>
      <c r="S56" s="12">
        <f t="shared" si="1"/>
        <v>0.1</v>
      </c>
      <c r="T56">
        <v>1.44716453552246</v>
      </c>
      <c r="U56">
        <v>1.37918376922607</v>
      </c>
      <c r="V56">
        <v>1.2344996929168699</v>
      </c>
      <c r="W56">
        <v>0.14468407630920399</v>
      </c>
      <c r="X56">
        <v>0.21266484260559099</v>
      </c>
      <c r="Y56">
        <v>0.21266484260559099</v>
      </c>
      <c r="Z56">
        <v>0.1</v>
      </c>
      <c r="AA56">
        <v>0.9</v>
      </c>
      <c r="AB56">
        <v>0.9</v>
      </c>
      <c r="AC56">
        <v>0.9</v>
      </c>
      <c r="AD56">
        <v>0.1</v>
      </c>
      <c r="AE56">
        <v>0.8</v>
      </c>
    </row>
    <row r="57" spans="1:31" x14ac:dyDescent="0.15">
      <c r="A57" s="4">
        <v>95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4.5232810974121103</v>
      </c>
      <c r="L57" s="7">
        <v>3.9380798339843701</v>
      </c>
      <c r="M57">
        <v>6.0712623596191397</v>
      </c>
      <c r="N57">
        <v>8.2221889495849592</v>
      </c>
      <c r="O57">
        <v>0</v>
      </c>
      <c r="P57">
        <v>0</v>
      </c>
      <c r="Q57">
        <v>7</v>
      </c>
      <c r="R57" s="12">
        <v>0</v>
      </c>
      <c r="S57" s="12">
        <f t="shared" si="1"/>
        <v>0</v>
      </c>
      <c r="T57">
        <v>1.2241744995117201</v>
      </c>
      <c r="U57">
        <v>1.08559799194336</v>
      </c>
      <c r="V57">
        <v>1.02067494392395</v>
      </c>
      <c r="W57" s="13">
        <v>6.4923048019409194E-2</v>
      </c>
      <c r="X57">
        <v>0.203499555587769</v>
      </c>
      <c r="Y57">
        <v>0.203499555587769</v>
      </c>
      <c r="Z57">
        <v>0</v>
      </c>
      <c r="AA57">
        <v>0.7</v>
      </c>
      <c r="AB57">
        <v>1</v>
      </c>
      <c r="AC57">
        <v>0.82352941176470595</v>
      </c>
      <c r="AD57">
        <v>0.3</v>
      </c>
      <c r="AE57">
        <v>0.7</v>
      </c>
    </row>
    <row r="58" spans="1:31" x14ac:dyDescent="0.15">
      <c r="A58" s="4">
        <v>88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>
        <v>6.1187591552734402</v>
      </c>
      <c r="L58">
        <v>3.95756912231445</v>
      </c>
      <c r="M58">
        <v>2.5230579376220699</v>
      </c>
      <c r="N58">
        <v>5.1546611785888699</v>
      </c>
      <c r="O58">
        <v>1</v>
      </c>
      <c r="P58">
        <v>1</v>
      </c>
      <c r="Q58">
        <v>10</v>
      </c>
      <c r="R58" s="12">
        <v>0.1</v>
      </c>
      <c r="S58" s="12">
        <f t="shared" si="1"/>
        <v>0.1</v>
      </c>
      <c r="T58">
        <v>1.78377532958984</v>
      </c>
      <c r="U58">
        <v>1.61525213718414</v>
      </c>
      <c r="V58">
        <v>1.46768033504486</v>
      </c>
      <c r="W58">
        <v>0.147571802139282</v>
      </c>
      <c r="X58">
        <v>0.31609499454498302</v>
      </c>
      <c r="Y58">
        <v>0.31609499454498302</v>
      </c>
      <c r="Z58">
        <v>0.1</v>
      </c>
      <c r="AA58">
        <v>0.9</v>
      </c>
      <c r="AB58">
        <v>0.9</v>
      </c>
      <c r="AC58">
        <v>0.9</v>
      </c>
      <c r="AD58">
        <v>0.1</v>
      </c>
      <c r="AE58">
        <v>0.8</v>
      </c>
    </row>
    <row r="59" spans="1:31" x14ac:dyDescent="0.15">
      <c r="A59" s="4">
        <v>411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4.5636615753173801</v>
      </c>
      <c r="L59">
        <v>3.9615821838378902</v>
      </c>
      <c r="M59">
        <v>6.4889163970947301</v>
      </c>
      <c r="N59">
        <v>8.8288898468017596</v>
      </c>
      <c r="O59">
        <v>0</v>
      </c>
      <c r="P59">
        <v>0</v>
      </c>
      <c r="Q59">
        <v>8</v>
      </c>
      <c r="R59" s="12">
        <v>0</v>
      </c>
      <c r="S59" s="12">
        <f t="shared" si="1"/>
        <v>0</v>
      </c>
      <c r="T59">
        <v>1.2576789855957</v>
      </c>
      <c r="U59">
        <v>1.15264892578125</v>
      </c>
      <c r="V59">
        <v>1.0666096210479701</v>
      </c>
      <c r="W59">
        <v>8.6039304733276395E-2</v>
      </c>
      <c r="X59">
        <v>0.19106936454772899</v>
      </c>
      <c r="Y59">
        <v>0.19106936454772899</v>
      </c>
      <c r="Z59">
        <v>0</v>
      </c>
      <c r="AA59">
        <v>0.8</v>
      </c>
      <c r="AB59">
        <v>1</v>
      </c>
      <c r="AC59">
        <v>0.88888888888888895</v>
      </c>
      <c r="AD59">
        <v>0.2</v>
      </c>
      <c r="AE59">
        <v>0.8</v>
      </c>
    </row>
    <row r="60" spans="1:31" s="7" customFormat="1" x14ac:dyDescent="0.15">
      <c r="A60" s="24">
        <v>951</v>
      </c>
      <c r="B60" s="7">
        <v>13</v>
      </c>
      <c r="C60" s="7">
        <v>7</v>
      </c>
      <c r="D60" s="7">
        <v>10</v>
      </c>
      <c r="E60" s="7">
        <v>10</v>
      </c>
      <c r="F60" s="7">
        <v>10</v>
      </c>
      <c r="G60" s="7">
        <v>0</v>
      </c>
      <c r="H60" s="7">
        <v>3</v>
      </c>
      <c r="I60" s="7">
        <v>7</v>
      </c>
      <c r="J60" s="7">
        <v>0.65</v>
      </c>
      <c r="K60" s="7">
        <v>4.8907527923584002</v>
      </c>
      <c r="L60" s="7">
        <v>3.96365165710449</v>
      </c>
      <c r="M60" s="7">
        <v>4.7297039031982404</v>
      </c>
      <c r="N60" s="7">
        <v>4.1847000122070304</v>
      </c>
      <c r="O60" s="7">
        <v>0</v>
      </c>
      <c r="P60" s="7">
        <v>0</v>
      </c>
      <c r="Q60" s="7">
        <v>9</v>
      </c>
      <c r="R60" s="26">
        <v>0</v>
      </c>
      <c r="S60" s="26">
        <f t="shared" si="1"/>
        <v>0</v>
      </c>
      <c r="T60" s="7">
        <v>1.4093666076660201</v>
      </c>
      <c r="U60" s="7">
        <v>1.3626035451889</v>
      </c>
      <c r="V60" s="7">
        <v>1.1746526956558201</v>
      </c>
      <c r="W60" s="7">
        <v>0.187950849533081</v>
      </c>
      <c r="X60" s="7">
        <v>0.23471391201019301</v>
      </c>
      <c r="Y60" s="7">
        <v>0.23471391201019301</v>
      </c>
      <c r="Z60" s="7">
        <v>0</v>
      </c>
      <c r="AA60" s="7">
        <v>0.9</v>
      </c>
      <c r="AB60" s="7">
        <v>1</v>
      </c>
      <c r="AC60" s="7">
        <v>0.94736842105263197</v>
      </c>
      <c r="AD60" s="7">
        <v>0.1</v>
      </c>
      <c r="AE60" s="7">
        <v>0.9</v>
      </c>
    </row>
    <row r="61" spans="1:31" x14ac:dyDescent="0.15">
      <c r="A61" s="4">
        <v>127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4.5882797241210902</v>
      </c>
      <c r="L61" s="7">
        <v>4.2150363922119096</v>
      </c>
      <c r="M61">
        <v>7.7338390350341797</v>
      </c>
      <c r="N61">
        <v>7.6422290802001998</v>
      </c>
      <c r="O61">
        <v>0</v>
      </c>
      <c r="P61">
        <v>0</v>
      </c>
      <c r="Q61">
        <v>7</v>
      </c>
      <c r="R61" s="12">
        <v>0</v>
      </c>
      <c r="S61" s="12">
        <f t="shared" si="1"/>
        <v>0</v>
      </c>
      <c r="T61">
        <v>1.14548492431641</v>
      </c>
      <c r="U61">
        <v>1.13467216491699</v>
      </c>
      <c r="V61">
        <v>0.964638531208038</v>
      </c>
      <c r="W61" s="13">
        <v>0.170033633708954</v>
      </c>
      <c r="X61">
        <v>0.180846393108368</v>
      </c>
      <c r="Y61">
        <v>0.180846393108368</v>
      </c>
      <c r="Z61">
        <v>0</v>
      </c>
      <c r="AA61">
        <v>0.7</v>
      </c>
      <c r="AB61">
        <v>1</v>
      </c>
      <c r="AC61">
        <v>0.82352941176470595</v>
      </c>
      <c r="AD61">
        <v>0.3</v>
      </c>
      <c r="AE61">
        <v>0.7</v>
      </c>
    </row>
    <row r="62" spans="1:31" x14ac:dyDescent="0.15">
      <c r="A62" s="4">
        <v>247</v>
      </c>
      <c r="B62">
        <v>13</v>
      </c>
      <c r="C62">
        <v>7</v>
      </c>
      <c r="D62">
        <v>10</v>
      </c>
      <c r="E62">
        <v>10</v>
      </c>
      <c r="F62">
        <v>10</v>
      </c>
      <c r="G62">
        <v>0</v>
      </c>
      <c r="H62">
        <v>3</v>
      </c>
      <c r="I62">
        <v>7</v>
      </c>
      <c r="J62">
        <v>0.65</v>
      </c>
      <c r="K62">
        <v>4.8043727874755904</v>
      </c>
      <c r="L62" s="7">
        <v>4.2196235656738299</v>
      </c>
      <c r="M62">
        <v>5.3867359161376998</v>
      </c>
      <c r="N62">
        <v>3.616455078125</v>
      </c>
      <c r="O62">
        <v>0</v>
      </c>
      <c r="P62">
        <v>0</v>
      </c>
      <c r="Q62">
        <v>7</v>
      </c>
      <c r="R62" s="12">
        <v>0</v>
      </c>
      <c r="S62" s="12">
        <f t="shared" si="1"/>
        <v>0</v>
      </c>
      <c r="T62">
        <v>1.2155742645263701</v>
      </c>
      <c r="U62">
        <v>1.2438005208969101</v>
      </c>
      <c r="V62">
        <v>1.01621210575104</v>
      </c>
      <c r="W62" s="13">
        <v>0.227588415145874</v>
      </c>
      <c r="X62">
        <v>0.19936215877533001</v>
      </c>
      <c r="Y62">
        <v>0.19936215877533001</v>
      </c>
      <c r="Z62">
        <v>0</v>
      </c>
      <c r="AA62">
        <v>0.7</v>
      </c>
      <c r="AB62">
        <v>1</v>
      </c>
      <c r="AC62">
        <v>0.82352941176470595</v>
      </c>
      <c r="AD62">
        <v>0.3</v>
      </c>
      <c r="AE62">
        <v>0.7</v>
      </c>
    </row>
    <row r="63" spans="1:31" x14ac:dyDescent="0.15">
      <c r="A63" s="4">
        <v>478</v>
      </c>
      <c r="B63">
        <v>11</v>
      </c>
      <c r="C63">
        <v>9</v>
      </c>
      <c r="D63">
        <v>10</v>
      </c>
      <c r="E63">
        <v>10</v>
      </c>
      <c r="F63">
        <v>10</v>
      </c>
      <c r="G63">
        <v>0</v>
      </c>
      <c r="H63">
        <v>1</v>
      </c>
      <c r="I63">
        <v>9</v>
      </c>
      <c r="J63">
        <v>0.55000000000000004</v>
      </c>
      <c r="K63">
        <v>4.9943904876709002</v>
      </c>
      <c r="L63" s="7">
        <v>4.1260299682617196</v>
      </c>
      <c r="M63">
        <v>4.0594615936279297</v>
      </c>
      <c r="N63">
        <v>8.6095924377441406</v>
      </c>
      <c r="O63">
        <v>1</v>
      </c>
      <c r="P63">
        <v>1</v>
      </c>
      <c r="Q63">
        <v>10</v>
      </c>
      <c r="R63" s="12">
        <v>0.1</v>
      </c>
      <c r="S63" s="12">
        <f t="shared" si="1"/>
        <v>0.1</v>
      </c>
      <c r="T63">
        <v>1.5057888031005899</v>
      </c>
      <c r="U63">
        <v>1.2243556976318399</v>
      </c>
      <c r="V63">
        <v>1.2418905496597299</v>
      </c>
      <c r="W63" s="13">
        <v>1.7534852027893101E-2</v>
      </c>
      <c r="X63">
        <v>0.26389825344085699</v>
      </c>
      <c r="Y63">
        <v>0.26389825344085699</v>
      </c>
      <c r="Z63">
        <v>0.1</v>
      </c>
      <c r="AA63">
        <v>0.9</v>
      </c>
      <c r="AB63">
        <v>0.9</v>
      </c>
      <c r="AC63">
        <v>0.9</v>
      </c>
      <c r="AD63">
        <v>0.1</v>
      </c>
      <c r="AE63">
        <v>0.8</v>
      </c>
    </row>
    <row r="64" spans="1:31" x14ac:dyDescent="0.15">
      <c r="A64" s="4">
        <v>822</v>
      </c>
      <c r="B64">
        <v>13</v>
      </c>
      <c r="C64">
        <v>7</v>
      </c>
      <c r="D64">
        <v>10</v>
      </c>
      <c r="E64">
        <v>10</v>
      </c>
      <c r="F64">
        <v>10</v>
      </c>
      <c r="G64">
        <v>0</v>
      </c>
      <c r="H64">
        <v>3</v>
      </c>
      <c r="I64">
        <v>7</v>
      </c>
      <c r="J64">
        <v>0.65</v>
      </c>
      <c r="K64">
        <v>5.9955062866210902</v>
      </c>
      <c r="L64" s="7">
        <v>4.2326908111572301</v>
      </c>
      <c r="M64">
        <v>2.9132118225097701</v>
      </c>
      <c r="N64">
        <v>3.9910850524902299</v>
      </c>
      <c r="O64">
        <v>2</v>
      </c>
      <c r="P64">
        <v>2</v>
      </c>
      <c r="Q64">
        <v>12</v>
      </c>
      <c r="R64" s="12">
        <v>0.16669999999999999</v>
      </c>
      <c r="S64" s="12">
        <f t="shared" ref="S64:S81" si="2">O64/E64</f>
        <v>0.2</v>
      </c>
      <c r="T64">
        <v>1.7879619598388701</v>
      </c>
      <c r="U64">
        <v>1.676225066185</v>
      </c>
      <c r="V64">
        <v>1.46119177341461</v>
      </c>
      <c r="W64" s="13">
        <v>0.21503329277038599</v>
      </c>
      <c r="X64">
        <v>0.32677018642425498</v>
      </c>
      <c r="Y64">
        <v>0.32677018642425498</v>
      </c>
      <c r="Z64">
        <v>0.2</v>
      </c>
      <c r="AA64">
        <v>1</v>
      </c>
      <c r="AB64">
        <v>0.83333333333333304</v>
      </c>
      <c r="AC64">
        <v>0.90909090909090895</v>
      </c>
      <c r="AD64">
        <v>0</v>
      </c>
      <c r="AE64">
        <v>0.8</v>
      </c>
    </row>
    <row r="65" spans="1:31" x14ac:dyDescent="0.15">
      <c r="A65" s="4">
        <v>713</v>
      </c>
      <c r="B65">
        <v>12</v>
      </c>
      <c r="C65">
        <v>8</v>
      </c>
      <c r="D65">
        <v>10</v>
      </c>
      <c r="E65">
        <v>10</v>
      </c>
      <c r="F65">
        <v>10</v>
      </c>
      <c r="G65">
        <v>0</v>
      </c>
      <c r="H65">
        <v>2</v>
      </c>
      <c r="I65">
        <v>8</v>
      </c>
      <c r="J65">
        <v>0.6</v>
      </c>
      <c r="K65">
        <v>5.3670501708984402</v>
      </c>
      <c r="L65" s="7">
        <v>4.2337970733642596</v>
      </c>
      <c r="M65">
        <v>3.1635761260986301</v>
      </c>
      <c r="N65">
        <v>4.3284873962402299</v>
      </c>
      <c r="O65">
        <v>1</v>
      </c>
      <c r="P65">
        <v>1</v>
      </c>
      <c r="Q65">
        <v>9</v>
      </c>
      <c r="R65" s="12">
        <v>0.1111</v>
      </c>
      <c r="S65" s="12">
        <f t="shared" si="2"/>
        <v>0.1</v>
      </c>
      <c r="T65">
        <v>1.5429782867431601</v>
      </c>
      <c r="U65">
        <v>1.4417095184326201</v>
      </c>
      <c r="V65">
        <v>1.2681801319122299</v>
      </c>
      <c r="W65" s="13">
        <v>0.17352938652038599</v>
      </c>
      <c r="X65">
        <v>0.27479815483093301</v>
      </c>
      <c r="Y65">
        <v>0.27479815483093301</v>
      </c>
      <c r="Z65">
        <v>0.1</v>
      </c>
      <c r="AA65">
        <v>0.8</v>
      </c>
      <c r="AB65">
        <v>0.88888888888888895</v>
      </c>
      <c r="AC65">
        <v>0.84210526315789502</v>
      </c>
      <c r="AD65">
        <v>0.2</v>
      </c>
      <c r="AE65">
        <v>0.7</v>
      </c>
    </row>
    <row r="66" spans="1:31" x14ac:dyDescent="0.15">
      <c r="A66" s="4">
        <v>135</v>
      </c>
      <c r="B66">
        <v>11</v>
      </c>
      <c r="C66">
        <v>9</v>
      </c>
      <c r="D66">
        <v>10</v>
      </c>
      <c r="E66">
        <v>10</v>
      </c>
      <c r="F66">
        <v>9</v>
      </c>
      <c r="G66">
        <v>1</v>
      </c>
      <c r="H66">
        <v>2</v>
      </c>
      <c r="I66">
        <v>8</v>
      </c>
      <c r="J66">
        <v>0.55000000000000004</v>
      </c>
      <c r="K66">
        <v>5.1118755340576199</v>
      </c>
      <c r="L66" s="7">
        <v>4.2361278533935502</v>
      </c>
      <c r="M66">
        <v>4.0504112243652299</v>
      </c>
      <c r="N66">
        <v>4.1466102600097701</v>
      </c>
      <c r="O66">
        <v>1</v>
      </c>
      <c r="P66">
        <v>1</v>
      </c>
      <c r="Q66">
        <v>9</v>
      </c>
      <c r="R66" s="12">
        <v>0.1111</v>
      </c>
      <c r="S66" s="12">
        <f t="shared" si="2"/>
        <v>0.1</v>
      </c>
      <c r="T66">
        <v>1.1640510559082</v>
      </c>
      <c r="U66">
        <v>1.1161317825317401</v>
      </c>
      <c r="V66">
        <v>0.98579251766204801</v>
      </c>
      <c r="W66" s="13">
        <v>0.13033926486969</v>
      </c>
      <c r="X66">
        <v>0.17825853824615501</v>
      </c>
      <c r="Y66">
        <v>0.17825853824615501</v>
      </c>
      <c r="Z66">
        <v>0.1</v>
      </c>
      <c r="AA66">
        <v>0.8</v>
      </c>
      <c r="AB66">
        <v>0.88888888888888895</v>
      </c>
      <c r="AC66">
        <v>0.84210526315789502</v>
      </c>
      <c r="AD66">
        <v>0.2</v>
      </c>
      <c r="AE66">
        <v>0.7</v>
      </c>
    </row>
    <row r="67" spans="1:31" x14ac:dyDescent="0.15">
      <c r="A67" s="4">
        <v>298</v>
      </c>
      <c r="B67">
        <v>13</v>
      </c>
      <c r="C67">
        <v>7</v>
      </c>
      <c r="D67">
        <v>10</v>
      </c>
      <c r="E67">
        <v>10</v>
      </c>
      <c r="F67">
        <v>10</v>
      </c>
      <c r="G67">
        <v>0</v>
      </c>
      <c r="H67">
        <v>3</v>
      </c>
      <c r="I67">
        <v>7</v>
      </c>
      <c r="J67">
        <v>0.65</v>
      </c>
      <c r="K67">
        <v>5.9224205017089799</v>
      </c>
      <c r="L67" s="7">
        <v>4.2413177490234402</v>
      </c>
      <c r="M67">
        <v>3.0080509185790998</v>
      </c>
      <c r="N67">
        <v>3.8418521881103498</v>
      </c>
      <c r="O67">
        <v>1</v>
      </c>
      <c r="P67">
        <v>1</v>
      </c>
      <c r="Q67">
        <v>11</v>
      </c>
      <c r="R67" s="12">
        <v>9.0899999999999995E-2</v>
      </c>
      <c r="S67" s="12">
        <f t="shared" si="2"/>
        <v>0.1</v>
      </c>
      <c r="T67">
        <v>1.61771965026855</v>
      </c>
      <c r="U67">
        <v>1.5373439788818399</v>
      </c>
      <c r="V67">
        <v>1.3468919992446899</v>
      </c>
      <c r="W67" s="13">
        <v>0.190451979637146</v>
      </c>
      <c r="X67">
        <v>0.27082765102386502</v>
      </c>
      <c r="Y67">
        <v>0.27082765102386502</v>
      </c>
      <c r="Z67">
        <v>0.1</v>
      </c>
      <c r="AA67">
        <v>1</v>
      </c>
      <c r="AB67">
        <v>0.90909090909090895</v>
      </c>
      <c r="AC67">
        <v>0.952380952380952</v>
      </c>
      <c r="AD67">
        <v>0</v>
      </c>
      <c r="AE67">
        <v>0.9</v>
      </c>
    </row>
    <row r="68" spans="1:31" x14ac:dyDescent="0.15">
      <c r="A68" s="4">
        <v>643</v>
      </c>
      <c r="B68">
        <v>10</v>
      </c>
      <c r="C68">
        <v>10</v>
      </c>
      <c r="D68">
        <v>10</v>
      </c>
      <c r="E68">
        <v>10</v>
      </c>
      <c r="F68">
        <v>9</v>
      </c>
      <c r="G68">
        <v>1</v>
      </c>
      <c r="H68">
        <v>1</v>
      </c>
      <c r="I68">
        <v>9</v>
      </c>
      <c r="J68">
        <v>0.5</v>
      </c>
      <c r="K68">
        <v>4.3437461853027299</v>
      </c>
      <c r="L68" s="7">
        <v>4.24359130859375</v>
      </c>
      <c r="M68">
        <v>8.7521076202392596</v>
      </c>
      <c r="N68">
        <v>6.0110340118408203</v>
      </c>
      <c r="O68">
        <v>0</v>
      </c>
      <c r="P68">
        <v>0</v>
      </c>
      <c r="Q68">
        <v>6</v>
      </c>
      <c r="R68" s="12">
        <v>0</v>
      </c>
      <c r="S68" s="12">
        <f t="shared" si="2"/>
        <v>0</v>
      </c>
      <c r="T68">
        <v>0.82534027099609397</v>
      </c>
      <c r="U68">
        <v>0.85276794433593694</v>
      </c>
      <c r="V68">
        <v>0.72618329524993896</v>
      </c>
      <c r="W68" s="13">
        <v>0.12658464908599901</v>
      </c>
      <c r="X68">
        <v>9.9156975746154799E-2</v>
      </c>
      <c r="Y68">
        <v>9.9156975746154799E-2</v>
      </c>
      <c r="Z68">
        <v>0</v>
      </c>
      <c r="AA68">
        <v>0.6</v>
      </c>
      <c r="AB68">
        <v>1</v>
      </c>
      <c r="AC68">
        <v>0.75</v>
      </c>
      <c r="AD68">
        <v>0.4</v>
      </c>
      <c r="AE68">
        <v>0.6</v>
      </c>
    </row>
    <row r="69" spans="1:31" s="7" customFormat="1" x14ac:dyDescent="0.15">
      <c r="A69" s="24">
        <v>431</v>
      </c>
      <c r="B69" s="7">
        <v>12</v>
      </c>
      <c r="C69" s="7">
        <v>8</v>
      </c>
      <c r="D69" s="7">
        <v>10</v>
      </c>
      <c r="E69" s="7">
        <v>10</v>
      </c>
      <c r="F69" s="7">
        <v>9</v>
      </c>
      <c r="G69" s="7">
        <v>1</v>
      </c>
      <c r="H69" s="7">
        <v>3</v>
      </c>
      <c r="I69" s="7">
        <v>7</v>
      </c>
      <c r="J69" s="7">
        <v>0.6</v>
      </c>
      <c r="K69" s="7">
        <v>6.3194389343261701</v>
      </c>
      <c r="L69" s="7">
        <v>4.2475662231445304</v>
      </c>
      <c r="M69" s="7">
        <v>2.3420829772949201</v>
      </c>
      <c r="N69" s="7">
        <v>4.1841163635253897</v>
      </c>
      <c r="O69" s="7">
        <v>1</v>
      </c>
      <c r="P69" s="7">
        <v>1</v>
      </c>
      <c r="Q69" s="7">
        <v>8</v>
      </c>
      <c r="R69" s="26">
        <v>0.125</v>
      </c>
      <c r="S69" s="26">
        <f t="shared" si="2"/>
        <v>0.1</v>
      </c>
      <c r="T69" s="7">
        <v>1.5878734588623</v>
      </c>
      <c r="U69" s="7">
        <v>1.4532947540283201</v>
      </c>
      <c r="V69" s="7">
        <v>1.32880854606628</v>
      </c>
      <c r="W69" s="7">
        <v>0.12448620796203599</v>
      </c>
      <c r="X69" s="7">
        <v>0.25906491279602101</v>
      </c>
      <c r="Y69" s="7">
        <v>0.25906491279602101</v>
      </c>
      <c r="Z69" s="7">
        <v>0.1</v>
      </c>
      <c r="AA69" s="7">
        <v>0.7</v>
      </c>
      <c r="AB69" s="7">
        <v>0.875</v>
      </c>
      <c r="AC69" s="7">
        <v>0.77777777777777801</v>
      </c>
      <c r="AD69" s="7">
        <v>0.3</v>
      </c>
      <c r="AE69" s="7">
        <v>0.6</v>
      </c>
    </row>
    <row r="70" spans="1:31" x14ac:dyDescent="0.15">
      <c r="A70" s="4">
        <v>824</v>
      </c>
      <c r="B70">
        <v>11</v>
      </c>
      <c r="C70">
        <v>9</v>
      </c>
      <c r="D70">
        <v>10</v>
      </c>
      <c r="E70">
        <v>10</v>
      </c>
      <c r="F70">
        <v>10</v>
      </c>
      <c r="G70">
        <v>0</v>
      </c>
      <c r="H70">
        <v>1</v>
      </c>
      <c r="I70">
        <v>9</v>
      </c>
      <c r="J70">
        <v>0.55000000000000004</v>
      </c>
      <c r="K70">
        <v>5.1635837554931596</v>
      </c>
      <c r="L70" s="7">
        <v>4.3282947540283203</v>
      </c>
      <c r="M70">
        <v>4.6453266143798801</v>
      </c>
      <c r="N70">
        <v>8.7051639556884801</v>
      </c>
      <c r="O70">
        <v>1</v>
      </c>
      <c r="P70">
        <v>1</v>
      </c>
      <c r="Q70">
        <v>10</v>
      </c>
      <c r="R70" s="12">
        <v>0.1</v>
      </c>
      <c r="S70" s="12">
        <f t="shared" si="2"/>
        <v>0.1</v>
      </c>
      <c r="T70">
        <v>1.5068454742431601</v>
      </c>
      <c r="U70">
        <v>1.2630596160888701</v>
      </c>
      <c r="V70">
        <v>1.2353279590606701</v>
      </c>
      <c r="W70" s="13">
        <v>2.7731657028198201E-2</v>
      </c>
      <c r="X70">
        <v>0.27151751518249501</v>
      </c>
      <c r="Y70">
        <v>0.27151751518249501</v>
      </c>
      <c r="Z70">
        <v>0.1</v>
      </c>
      <c r="AA70">
        <v>0.9</v>
      </c>
      <c r="AB70">
        <v>0.9</v>
      </c>
      <c r="AC70">
        <v>0.9</v>
      </c>
      <c r="AD70">
        <v>0.1</v>
      </c>
      <c r="AE70">
        <v>0.8</v>
      </c>
    </row>
    <row r="71" spans="1:31" x14ac:dyDescent="0.15">
      <c r="A71" s="4">
        <v>266</v>
      </c>
      <c r="B71">
        <v>11</v>
      </c>
      <c r="C71">
        <v>9</v>
      </c>
      <c r="D71">
        <v>10</v>
      </c>
      <c r="E71">
        <v>10</v>
      </c>
      <c r="F71">
        <v>10</v>
      </c>
      <c r="G71">
        <v>0</v>
      </c>
      <c r="H71">
        <v>1</v>
      </c>
      <c r="I71">
        <v>9</v>
      </c>
      <c r="J71">
        <v>0.55000000000000004</v>
      </c>
      <c r="K71">
        <v>5.3855972290039098</v>
      </c>
      <c r="L71" s="7">
        <v>4.3087959289550799</v>
      </c>
      <c r="M71">
        <v>2.75130271911621</v>
      </c>
      <c r="N71">
        <v>9.0374183654785192</v>
      </c>
      <c r="O71">
        <v>1</v>
      </c>
      <c r="P71">
        <v>1</v>
      </c>
      <c r="Q71">
        <v>10</v>
      </c>
      <c r="R71" s="12">
        <v>0.1</v>
      </c>
      <c r="S71" s="12">
        <f t="shared" si="2"/>
        <v>0.1</v>
      </c>
      <c r="T71">
        <v>1.4614105224609399</v>
      </c>
      <c r="U71">
        <v>1.1153564453125</v>
      </c>
      <c r="V71">
        <v>1.1962985992431601</v>
      </c>
      <c r="W71" s="13">
        <v>8.0942153930664104E-2</v>
      </c>
      <c r="X71">
        <v>0.26511192321777299</v>
      </c>
      <c r="Y71">
        <v>0.26511192321777299</v>
      </c>
      <c r="Z71">
        <v>0.1</v>
      </c>
      <c r="AA71">
        <v>0.9</v>
      </c>
      <c r="AB71">
        <v>0.9</v>
      </c>
      <c r="AC71">
        <v>0.9</v>
      </c>
      <c r="AD71">
        <v>0.1</v>
      </c>
      <c r="AE71">
        <v>0.8</v>
      </c>
    </row>
    <row r="72" spans="1:31" x14ac:dyDescent="0.15">
      <c r="A72" s="4">
        <v>810</v>
      </c>
      <c r="B72">
        <v>11</v>
      </c>
      <c r="C72">
        <v>9</v>
      </c>
      <c r="D72">
        <v>10</v>
      </c>
      <c r="E72">
        <v>10</v>
      </c>
      <c r="F72">
        <v>10</v>
      </c>
      <c r="G72">
        <v>0</v>
      </c>
      <c r="H72">
        <v>1</v>
      </c>
      <c r="I72">
        <v>9</v>
      </c>
      <c r="J72">
        <v>0.55000000000000004</v>
      </c>
      <c r="K72">
        <v>4.8922367095947301</v>
      </c>
      <c r="L72" s="7">
        <v>4.3384208679199201</v>
      </c>
      <c r="M72">
        <v>6.7345428466796902</v>
      </c>
      <c r="N72">
        <v>8.2005157470703107</v>
      </c>
      <c r="O72">
        <v>0</v>
      </c>
      <c r="P72">
        <v>0</v>
      </c>
      <c r="Q72">
        <v>8</v>
      </c>
      <c r="R72" s="12">
        <v>0</v>
      </c>
      <c r="S72" s="12">
        <f t="shared" si="2"/>
        <v>0</v>
      </c>
      <c r="T72">
        <v>1.2678184509277299</v>
      </c>
      <c r="U72">
        <v>1.1643428802490201</v>
      </c>
      <c r="V72">
        <v>1.0527038574218699</v>
      </c>
      <c r="W72" s="13">
        <v>0.11163902282714799</v>
      </c>
      <c r="X72">
        <v>0.21511459350585899</v>
      </c>
      <c r="Y72">
        <v>0.21511459350585899</v>
      </c>
      <c r="Z72">
        <v>0</v>
      </c>
      <c r="AA72">
        <v>0.8</v>
      </c>
      <c r="AB72">
        <v>1</v>
      </c>
      <c r="AC72">
        <v>0.88888888888888895</v>
      </c>
      <c r="AD72">
        <v>0.2</v>
      </c>
      <c r="AE72">
        <v>0.8</v>
      </c>
    </row>
    <row r="73" spans="1:31" x14ac:dyDescent="0.15">
      <c r="A73" s="4">
        <v>755</v>
      </c>
      <c r="B73">
        <v>11</v>
      </c>
      <c r="C73">
        <v>9</v>
      </c>
      <c r="D73">
        <v>10</v>
      </c>
      <c r="E73">
        <v>10</v>
      </c>
      <c r="F73">
        <v>9</v>
      </c>
      <c r="G73">
        <v>1</v>
      </c>
      <c r="H73">
        <v>2</v>
      </c>
      <c r="I73">
        <v>8</v>
      </c>
      <c r="J73">
        <v>0.55000000000000004</v>
      </c>
      <c r="K73">
        <v>5.5064716339111301</v>
      </c>
      <c r="L73" s="7">
        <v>4.3005237579345703</v>
      </c>
      <c r="M73">
        <v>3.3774375915527299</v>
      </c>
      <c r="N73">
        <v>4.87587547302246</v>
      </c>
      <c r="O73">
        <v>1</v>
      </c>
      <c r="P73">
        <v>1</v>
      </c>
      <c r="Q73">
        <v>7</v>
      </c>
      <c r="R73" s="12">
        <v>0.1429</v>
      </c>
      <c r="S73" s="12">
        <f t="shared" si="2"/>
        <v>0.1</v>
      </c>
      <c r="T73">
        <v>1.2076950073242201</v>
      </c>
      <c r="U73">
        <v>1.1268558502197299</v>
      </c>
      <c r="V73">
        <v>1.0312740802764899</v>
      </c>
      <c r="W73" s="13">
        <v>9.5581769943237305E-2</v>
      </c>
      <c r="X73">
        <v>0.17642092704772899</v>
      </c>
      <c r="Y73">
        <v>0.17642092704772899</v>
      </c>
      <c r="Z73">
        <v>0.1</v>
      </c>
      <c r="AA73">
        <v>0.6</v>
      </c>
      <c r="AB73">
        <v>0.85714285714285698</v>
      </c>
      <c r="AC73">
        <v>0.70588235294117596</v>
      </c>
      <c r="AD73">
        <v>0.4</v>
      </c>
      <c r="AE73">
        <v>0.5</v>
      </c>
    </row>
    <row r="74" spans="1:31" x14ac:dyDescent="0.15">
      <c r="A74" s="4">
        <v>877</v>
      </c>
      <c r="B74">
        <v>11</v>
      </c>
      <c r="C74">
        <v>9</v>
      </c>
      <c r="D74">
        <v>10</v>
      </c>
      <c r="E74">
        <v>10</v>
      </c>
      <c r="F74">
        <v>9</v>
      </c>
      <c r="G74">
        <v>1</v>
      </c>
      <c r="H74">
        <v>2</v>
      </c>
      <c r="I74">
        <v>8</v>
      </c>
      <c r="J74">
        <v>0.55000000000000004</v>
      </c>
      <c r="K74">
        <v>5.5393753051757804</v>
      </c>
      <c r="L74" s="7">
        <v>4.3622283935546902</v>
      </c>
      <c r="M74">
        <v>3.3782615661621098</v>
      </c>
      <c r="N74">
        <v>4.6557807922363299</v>
      </c>
      <c r="O74">
        <v>1</v>
      </c>
      <c r="P74">
        <v>1</v>
      </c>
      <c r="Q74">
        <v>8</v>
      </c>
      <c r="R74" s="12">
        <v>0.125</v>
      </c>
      <c r="S74" s="12">
        <f t="shared" si="2"/>
        <v>0.1</v>
      </c>
      <c r="T74">
        <v>1.30365562438965</v>
      </c>
      <c r="U74">
        <v>1.19980239868164</v>
      </c>
      <c r="V74">
        <v>1.0883977413177499</v>
      </c>
      <c r="W74" s="13">
        <v>0.111404657363892</v>
      </c>
      <c r="X74">
        <v>0.215257883071899</v>
      </c>
      <c r="Y74">
        <v>0.215257883071899</v>
      </c>
      <c r="Z74">
        <v>0.1</v>
      </c>
      <c r="AA74">
        <v>0.7</v>
      </c>
      <c r="AB74">
        <v>0.875</v>
      </c>
      <c r="AC74">
        <v>0.77777777777777801</v>
      </c>
      <c r="AD74">
        <v>0.3</v>
      </c>
      <c r="AE74">
        <v>0.6</v>
      </c>
    </row>
    <row r="75" spans="1:31" s="7" customFormat="1" x14ac:dyDescent="0.15">
      <c r="A75" s="24">
        <v>440</v>
      </c>
      <c r="B75" s="7">
        <v>10</v>
      </c>
      <c r="C75" s="7">
        <v>10</v>
      </c>
      <c r="D75" s="7">
        <v>10</v>
      </c>
      <c r="E75" s="7">
        <v>10</v>
      </c>
      <c r="F75" s="7">
        <v>9</v>
      </c>
      <c r="G75" s="7">
        <v>1</v>
      </c>
      <c r="H75" s="7">
        <v>1</v>
      </c>
      <c r="I75" s="7">
        <v>9</v>
      </c>
      <c r="J75" s="7">
        <v>0.5</v>
      </c>
      <c r="K75" s="7">
        <v>4.8218250274658203</v>
      </c>
      <c r="L75" s="7">
        <v>4.3742256164550799</v>
      </c>
      <c r="M75" s="7">
        <v>7.4493465423584002</v>
      </c>
      <c r="N75" s="7">
        <v>7.8928146362304696</v>
      </c>
      <c r="O75" s="7">
        <v>0</v>
      </c>
      <c r="P75" s="7">
        <v>0</v>
      </c>
      <c r="Q75" s="7">
        <v>5</v>
      </c>
      <c r="R75" s="26">
        <v>0</v>
      </c>
      <c r="S75" s="26">
        <f t="shared" si="2"/>
        <v>0</v>
      </c>
      <c r="T75" s="7">
        <v>1.10649490356445</v>
      </c>
      <c r="U75" s="7">
        <v>1.0352840423584</v>
      </c>
      <c r="V75" s="7">
        <v>0.92397421598434404</v>
      </c>
      <c r="W75" s="7">
        <v>0.111309826374054</v>
      </c>
      <c r="X75" s="7">
        <v>0.182520687580109</v>
      </c>
      <c r="Y75" s="7">
        <v>0.182520687580109</v>
      </c>
      <c r="Z75" s="7">
        <v>0</v>
      </c>
      <c r="AA75" s="7">
        <v>0.5</v>
      </c>
      <c r="AB75" s="7">
        <v>1</v>
      </c>
      <c r="AC75" s="7">
        <v>0.66666666666666696</v>
      </c>
      <c r="AD75" s="7">
        <v>0.5</v>
      </c>
      <c r="AE75" s="7">
        <v>0.5</v>
      </c>
    </row>
    <row r="76" spans="1:31" x14ac:dyDescent="0.15">
      <c r="A76" s="4">
        <v>284</v>
      </c>
      <c r="B76">
        <v>10</v>
      </c>
      <c r="C76">
        <v>10</v>
      </c>
      <c r="D76">
        <v>10</v>
      </c>
      <c r="E76">
        <v>10</v>
      </c>
      <c r="F76">
        <v>9</v>
      </c>
      <c r="G76">
        <v>1</v>
      </c>
      <c r="H76">
        <v>1</v>
      </c>
      <c r="I76">
        <v>9</v>
      </c>
      <c r="J76">
        <v>0.5</v>
      </c>
      <c r="K76">
        <v>5.2167873382568404</v>
      </c>
      <c r="L76" s="7">
        <v>4.4166011810302699</v>
      </c>
      <c r="M76">
        <v>5.1786956787109402</v>
      </c>
      <c r="N76">
        <v>8.8486213684081996</v>
      </c>
      <c r="O76">
        <v>1</v>
      </c>
      <c r="P76">
        <v>1</v>
      </c>
      <c r="Q76">
        <v>9</v>
      </c>
      <c r="R76" s="12">
        <v>0.1111</v>
      </c>
      <c r="S76" s="12">
        <f t="shared" si="2"/>
        <v>0.1</v>
      </c>
      <c r="T76">
        <v>1.0910396575927701</v>
      </c>
      <c r="U76">
        <v>0.92492294311523404</v>
      </c>
      <c r="V76">
        <v>0.93204516172409102</v>
      </c>
      <c r="W76" s="13">
        <v>7.1222186088562003E-3</v>
      </c>
      <c r="X76">
        <v>0.158994495868683</v>
      </c>
      <c r="Y76">
        <v>0.158994495868683</v>
      </c>
      <c r="Z76">
        <v>0.1</v>
      </c>
      <c r="AA76">
        <v>0.8</v>
      </c>
      <c r="AB76">
        <v>0.88888888888888895</v>
      </c>
      <c r="AC76">
        <v>0.84210526315789502</v>
      </c>
      <c r="AD76">
        <v>0.2</v>
      </c>
      <c r="AE76">
        <v>0.7</v>
      </c>
    </row>
    <row r="77" spans="1:31" x14ac:dyDescent="0.15">
      <c r="A77" s="4">
        <v>871</v>
      </c>
      <c r="B77">
        <v>10</v>
      </c>
      <c r="C77">
        <v>10</v>
      </c>
      <c r="D77">
        <v>10</v>
      </c>
      <c r="E77">
        <v>10</v>
      </c>
      <c r="F77">
        <v>9</v>
      </c>
      <c r="G77">
        <v>1</v>
      </c>
      <c r="H77">
        <v>1</v>
      </c>
      <c r="I77">
        <v>9</v>
      </c>
      <c r="J77">
        <v>0.5</v>
      </c>
      <c r="K77">
        <v>5.3317241668701199</v>
      </c>
      <c r="L77" s="7">
        <v>4.4379978179931596</v>
      </c>
      <c r="M77">
        <v>4.2536773681640598</v>
      </c>
      <c r="N77">
        <v>8.7324657440185494</v>
      </c>
      <c r="O77">
        <v>1</v>
      </c>
      <c r="P77">
        <v>1</v>
      </c>
      <c r="Q77">
        <v>9</v>
      </c>
      <c r="R77" s="12">
        <v>0.1111</v>
      </c>
      <c r="S77" s="12">
        <f t="shared" si="2"/>
        <v>0.1</v>
      </c>
      <c r="T77">
        <v>1.28287506103516</v>
      </c>
      <c r="U77">
        <v>1.03861808776855</v>
      </c>
      <c r="V77">
        <v>1.0701758861541799</v>
      </c>
      <c r="W77" s="13">
        <v>3.1557798385620103E-2</v>
      </c>
      <c r="X77">
        <v>0.212699174880981</v>
      </c>
      <c r="Y77">
        <v>0.212699174880981</v>
      </c>
      <c r="Z77">
        <v>0.1</v>
      </c>
      <c r="AA77">
        <v>0.8</v>
      </c>
      <c r="AB77">
        <v>0.88888888888888895</v>
      </c>
      <c r="AC77">
        <v>0.84210526315789502</v>
      </c>
      <c r="AD77">
        <v>0.2</v>
      </c>
      <c r="AE77">
        <v>0.7</v>
      </c>
    </row>
    <row r="78" spans="1:31" s="7" customFormat="1" x14ac:dyDescent="0.15">
      <c r="A78" s="24">
        <v>151</v>
      </c>
      <c r="B78" s="7">
        <v>11</v>
      </c>
      <c r="C78" s="7">
        <v>9</v>
      </c>
      <c r="D78" s="7">
        <v>10</v>
      </c>
      <c r="E78" s="7">
        <v>10</v>
      </c>
      <c r="F78" s="7">
        <v>10</v>
      </c>
      <c r="G78" s="7">
        <v>0</v>
      </c>
      <c r="H78" s="7">
        <v>1</v>
      </c>
      <c r="I78" s="7">
        <v>9</v>
      </c>
      <c r="J78" s="7">
        <v>0.55000000000000004</v>
      </c>
      <c r="K78" s="7">
        <v>5.6671257019043004</v>
      </c>
      <c r="L78" s="7">
        <v>4.5537357330322301</v>
      </c>
      <c r="M78" s="7">
        <v>3.1707382202148402</v>
      </c>
      <c r="N78" s="7">
        <v>9.5972442626953107</v>
      </c>
      <c r="O78" s="7">
        <v>1</v>
      </c>
      <c r="P78" s="7">
        <v>1</v>
      </c>
      <c r="Q78" s="7">
        <v>6</v>
      </c>
      <c r="R78" s="26">
        <v>0.16669999999999999</v>
      </c>
      <c r="S78" s="26">
        <f t="shared" si="2"/>
        <v>0.1</v>
      </c>
      <c r="T78" s="7">
        <v>1.4091281890869101</v>
      </c>
      <c r="U78" s="7">
        <v>1.10394859313965</v>
      </c>
      <c r="V78" s="7">
        <v>1.18171787261963</v>
      </c>
      <c r="W78" s="7">
        <v>7.7769279479980497E-2</v>
      </c>
      <c r="X78" s="7">
        <v>0.22741031646728499</v>
      </c>
      <c r="Y78" s="7">
        <v>0.22741031646728499</v>
      </c>
      <c r="Z78" s="7">
        <v>0.1</v>
      </c>
      <c r="AA78" s="7">
        <v>0.5</v>
      </c>
      <c r="AB78" s="7">
        <v>0.83333333333333304</v>
      </c>
      <c r="AC78" s="7">
        <v>0.625</v>
      </c>
      <c r="AD78" s="7">
        <v>0.5</v>
      </c>
      <c r="AE78" s="7">
        <v>0.4</v>
      </c>
    </row>
    <row r="79" spans="1:31" x14ac:dyDescent="0.15">
      <c r="A79" s="4">
        <v>195</v>
      </c>
      <c r="B79">
        <v>11</v>
      </c>
      <c r="C79">
        <v>9</v>
      </c>
      <c r="D79">
        <v>10</v>
      </c>
      <c r="E79">
        <v>10</v>
      </c>
      <c r="F79">
        <v>10</v>
      </c>
      <c r="G79">
        <v>0</v>
      </c>
      <c r="H79">
        <v>1</v>
      </c>
      <c r="I79">
        <v>9</v>
      </c>
      <c r="J79">
        <v>0.55000000000000004</v>
      </c>
      <c r="K79">
        <v>5.6812610626220703</v>
      </c>
      <c r="L79" s="7">
        <v>4.7090530395507804</v>
      </c>
      <c r="M79">
        <v>4.1505641937255904</v>
      </c>
      <c r="N79">
        <v>9.1015338897705096</v>
      </c>
      <c r="O79">
        <v>1</v>
      </c>
      <c r="P79">
        <v>1</v>
      </c>
      <c r="Q79">
        <v>9</v>
      </c>
      <c r="R79" s="12">
        <v>0.1111</v>
      </c>
      <c r="S79" s="12">
        <f t="shared" si="2"/>
        <v>0.1</v>
      </c>
      <c r="T79">
        <v>1.55792236328125</v>
      </c>
      <c r="U79">
        <v>1.2859477996826201</v>
      </c>
      <c r="V79">
        <v>1.2839777469635001</v>
      </c>
      <c r="W79" s="13">
        <v>1.9700527191162101E-3</v>
      </c>
      <c r="X79">
        <v>0.27394461631774902</v>
      </c>
      <c r="Y79">
        <v>0.27394461631774902</v>
      </c>
      <c r="Z79">
        <v>0.1</v>
      </c>
      <c r="AA79">
        <v>0.8</v>
      </c>
      <c r="AB79">
        <v>0.88888888888888895</v>
      </c>
      <c r="AC79">
        <v>0.84210526315789502</v>
      </c>
      <c r="AD79">
        <v>0.2</v>
      </c>
      <c r="AE79">
        <v>0.7</v>
      </c>
    </row>
    <row r="80" spans="1:31" s="1" customFormat="1" x14ac:dyDescent="0.15">
      <c r="A80" s="5">
        <v>116</v>
      </c>
      <c r="B80" s="1">
        <v>11</v>
      </c>
      <c r="C80" s="1">
        <v>9</v>
      </c>
      <c r="D80" s="1">
        <v>10</v>
      </c>
      <c r="E80" s="1">
        <v>10</v>
      </c>
      <c r="F80" s="1">
        <v>10</v>
      </c>
      <c r="G80" s="1">
        <v>0</v>
      </c>
      <c r="H80" s="1">
        <v>1</v>
      </c>
      <c r="I80" s="1">
        <v>9</v>
      </c>
      <c r="J80" s="1">
        <v>0.55000000000000004</v>
      </c>
      <c r="K80" s="1">
        <v>5.7334957122802699</v>
      </c>
      <c r="L80" s="1">
        <v>4.6566104888915998</v>
      </c>
      <c r="M80" s="1">
        <v>3.2517738342285201</v>
      </c>
      <c r="N80" s="1">
        <v>9.2079181671142596</v>
      </c>
      <c r="O80" s="1">
        <v>1</v>
      </c>
      <c r="P80" s="1">
        <v>1</v>
      </c>
      <c r="Q80" s="1">
        <v>10</v>
      </c>
      <c r="R80" s="14">
        <v>0.1</v>
      </c>
      <c r="S80" s="14">
        <f t="shared" si="2"/>
        <v>0.1</v>
      </c>
      <c r="T80" s="1">
        <v>1.6278133392334</v>
      </c>
      <c r="U80" s="1">
        <v>1.3126811981201201</v>
      </c>
      <c r="V80" s="1">
        <v>1.35928666591644</v>
      </c>
      <c r="W80" s="1">
        <v>4.6605467796325697E-2</v>
      </c>
      <c r="X80" s="1">
        <v>0.26852667331695601</v>
      </c>
      <c r="Y80" s="1">
        <v>0.26852667331695601</v>
      </c>
      <c r="Z80" s="1">
        <v>0.1</v>
      </c>
      <c r="AA80" s="1">
        <v>0.9</v>
      </c>
      <c r="AB80" s="1">
        <v>0.9</v>
      </c>
      <c r="AC80" s="1">
        <v>0.9</v>
      </c>
      <c r="AD80" s="1">
        <v>0.1</v>
      </c>
      <c r="AE80" s="1">
        <v>0.8</v>
      </c>
    </row>
    <row r="81" spans="1:31" x14ac:dyDescent="0.15">
      <c r="A81" s="4">
        <v>274</v>
      </c>
      <c r="B81">
        <v>9</v>
      </c>
      <c r="C81">
        <v>11</v>
      </c>
      <c r="D81">
        <v>10</v>
      </c>
      <c r="E81">
        <v>10</v>
      </c>
      <c r="F81">
        <v>8</v>
      </c>
      <c r="G81">
        <v>2</v>
      </c>
      <c r="H81">
        <v>1</v>
      </c>
      <c r="I81">
        <v>9</v>
      </c>
      <c r="J81">
        <v>0.45</v>
      </c>
      <c r="K81">
        <v>5.8121471405029297</v>
      </c>
      <c r="L81" s="7">
        <v>4.8344993591308603</v>
      </c>
      <c r="M81">
        <v>4.4628067016601598</v>
      </c>
      <c r="N81">
        <v>9.3634872436523402</v>
      </c>
      <c r="O81">
        <v>1</v>
      </c>
      <c r="P81">
        <v>1</v>
      </c>
      <c r="Q81">
        <v>9</v>
      </c>
      <c r="R81" s="12">
        <v>0.1111</v>
      </c>
      <c r="S81" s="12">
        <f t="shared" si="2"/>
        <v>0.1</v>
      </c>
      <c r="T81">
        <v>1.1546516418457</v>
      </c>
      <c r="U81">
        <v>0.96746063232421897</v>
      </c>
      <c r="V81">
        <v>1.0175075531005899</v>
      </c>
      <c r="W81" s="13">
        <v>5.0046920776367201E-2</v>
      </c>
      <c r="X81">
        <v>0.13714408874511699</v>
      </c>
      <c r="Y81">
        <v>0.13714408874511699</v>
      </c>
      <c r="Z81">
        <v>0.1</v>
      </c>
      <c r="AA81">
        <v>0.8</v>
      </c>
      <c r="AB81">
        <v>0.88888888888888895</v>
      </c>
      <c r="AC81">
        <v>0.84210526315789502</v>
      </c>
      <c r="AD81">
        <v>0.2</v>
      </c>
      <c r="AE81">
        <v>0.7</v>
      </c>
    </row>
    <row r="82" spans="1:31" x14ac:dyDescent="0.15">
      <c r="L82" s="9">
        <f>AVERAGE(L2:L81)</f>
        <v>3.8140904664993287</v>
      </c>
      <c r="W82" s="36">
        <f t="shared" ref="W82:AE82" si="3">AVERAGE(W2:W81)</f>
        <v>0.11887232661247256</v>
      </c>
      <c r="Z82" s="9">
        <f t="shared" si="3"/>
        <v>8.124999999999992E-2</v>
      </c>
      <c r="AA82" s="9">
        <f t="shared" si="3"/>
        <v>0.75</v>
      </c>
      <c r="AB82" s="9">
        <f t="shared" si="3"/>
        <v>0.91187052530802482</v>
      </c>
      <c r="AC82" s="9">
        <f t="shared" si="3"/>
        <v>0.81095879315491604</v>
      </c>
      <c r="AD82" s="9">
        <f t="shared" si="3"/>
        <v>0.25000000000000006</v>
      </c>
      <c r="AE82" s="9">
        <f t="shared" si="3"/>
        <v>0.66875000000000018</v>
      </c>
    </row>
    <row r="83" spans="1:31" x14ac:dyDescent="0.15">
      <c r="L83" s="9">
        <f>MAX(L2:L81)</f>
        <v>4.8344993591308603</v>
      </c>
      <c r="W83" s="36">
        <f t="shared" ref="W83:AE83" si="4">MAX(W2:W81)</f>
        <v>0.25203156471252403</v>
      </c>
      <c r="Z83" s="9">
        <f t="shared" si="4"/>
        <v>0.3</v>
      </c>
      <c r="AA83" s="9">
        <f t="shared" si="4"/>
        <v>1</v>
      </c>
      <c r="AB83" s="9">
        <f t="shared" si="4"/>
        <v>1</v>
      </c>
      <c r="AC83" s="9">
        <f t="shared" si="4"/>
        <v>0.952380952380952</v>
      </c>
      <c r="AD83" s="9">
        <f t="shared" si="4"/>
        <v>0.7</v>
      </c>
      <c r="AE83" s="9">
        <f t="shared" si="4"/>
        <v>0.9</v>
      </c>
    </row>
    <row r="84" spans="1:31" x14ac:dyDescent="0.15">
      <c r="L84" s="9">
        <f>MIN(L2:L81)</f>
        <v>2.8033866882324201</v>
      </c>
      <c r="W84" s="36">
        <f t="shared" ref="W84:AE84" si="5">MIN(W2:W81)</f>
        <v>1.9700527191162101E-3</v>
      </c>
      <c r="Z84" s="9">
        <f t="shared" si="5"/>
        <v>0</v>
      </c>
      <c r="AA84" s="9">
        <f t="shared" si="5"/>
        <v>0.3</v>
      </c>
      <c r="AB84" s="9">
        <f t="shared" si="5"/>
        <v>0.76923076923076905</v>
      </c>
      <c r="AC84" s="9">
        <f t="shared" si="5"/>
        <v>0.46153846153846201</v>
      </c>
      <c r="AD84" s="9">
        <f t="shared" si="5"/>
        <v>0</v>
      </c>
      <c r="AE84" s="9">
        <f t="shared" si="5"/>
        <v>0.3</v>
      </c>
    </row>
    <row r="85" spans="1:31" x14ac:dyDescent="0.15">
      <c r="W85" s="36"/>
    </row>
    <row r="86" spans="1:31" x14ac:dyDescent="0.15">
      <c r="K86">
        <v>31</v>
      </c>
      <c r="W86" s="36"/>
    </row>
    <row r="87" spans="1:31" x14ac:dyDescent="0.15">
      <c r="W87" s="36"/>
    </row>
    <row r="88" spans="1:31" x14ac:dyDescent="0.15">
      <c r="K88">
        <v>0.161</v>
      </c>
      <c r="W88" s="36"/>
    </row>
    <row r="89" spans="1:31" x14ac:dyDescent="0.15">
      <c r="W89" s="36"/>
    </row>
    <row r="90" spans="1:31" x14ac:dyDescent="0.15">
      <c r="K90" s="9" t="s">
        <v>10</v>
      </c>
      <c r="L90" s="9" t="s">
        <v>33</v>
      </c>
      <c r="M90" s="9"/>
      <c r="N90" t="s">
        <v>66</v>
      </c>
      <c r="W90" s="36"/>
    </row>
    <row r="91" spans="1:31" x14ac:dyDescent="0.15">
      <c r="K91" s="9"/>
      <c r="L91" s="9"/>
      <c r="M91" s="9"/>
      <c r="N91" s="38">
        <v>0.2</v>
      </c>
      <c r="O91">
        <v>-400</v>
      </c>
      <c r="P91">
        <v>1600</v>
      </c>
      <c r="Q91">
        <v>80</v>
      </c>
      <c r="W91" s="36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N92" s="38">
        <v>0.4</v>
      </c>
      <c r="O92">
        <v>-800</v>
      </c>
      <c r="P92">
        <v>1200</v>
      </c>
      <c r="Q92">
        <v>60</v>
      </c>
      <c r="W92" s="36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N93" s="38">
        <v>0.45</v>
      </c>
      <c r="O93">
        <v>-900</v>
      </c>
      <c r="P93">
        <v>1100</v>
      </c>
      <c r="Q93">
        <v>55</v>
      </c>
      <c r="W93" s="36"/>
    </row>
    <row r="94" spans="1:31" x14ac:dyDescent="0.15">
      <c r="K94" s="9" t="s">
        <v>36</v>
      </c>
      <c r="L94" s="9">
        <f>COUNTIF(L2:L81,"&lt;1.835")-COUNTIF(L2:L81,"&lt;1.674")</f>
        <v>0</v>
      </c>
      <c r="M94" s="9"/>
      <c r="N94" s="38">
        <v>0.49</v>
      </c>
      <c r="O94">
        <v>-980</v>
      </c>
      <c r="P94">
        <v>1020</v>
      </c>
      <c r="Q94">
        <v>51</v>
      </c>
      <c r="W94" s="36"/>
    </row>
    <row r="95" spans="1:31" x14ac:dyDescent="0.15">
      <c r="K95" s="9" t="s">
        <v>37</v>
      </c>
      <c r="L95" s="9">
        <f>COUNTIF(L2:L81,"&lt;1.996")-COUNTIF(L2:L81,"&lt;1.835")</f>
        <v>0</v>
      </c>
      <c r="M95" s="9"/>
      <c r="W95" s="36"/>
    </row>
    <row r="96" spans="1:31" x14ac:dyDescent="0.15">
      <c r="K96" s="9" t="s">
        <v>38</v>
      </c>
      <c r="L96" s="9">
        <f>COUNTIF(L2:L81,"&lt;2.157")-COUNTIF(L2:L81,"&lt;1.996")</f>
        <v>0</v>
      </c>
      <c r="M96" s="9"/>
      <c r="W96" s="36"/>
    </row>
    <row r="97" spans="11:23" x14ac:dyDescent="0.15">
      <c r="K97" s="9" t="s">
        <v>39</v>
      </c>
      <c r="L97" s="9">
        <f>COUNTIF(L2:L81,"&lt;2.318")-COUNTIF(L2:L81,"&lt;2.157")</f>
        <v>0</v>
      </c>
      <c r="M97" s="9"/>
      <c r="W97" s="36"/>
    </row>
    <row r="98" spans="11:23" x14ac:dyDescent="0.15">
      <c r="K98" s="9" t="s">
        <v>40</v>
      </c>
      <c r="L98" s="9">
        <f>COUNTIF(L2:L81,"&lt;2.479")-COUNTIF(L2:L81,"&lt;2.318")</f>
        <v>0</v>
      </c>
      <c r="M98" s="9"/>
      <c r="W98" s="36"/>
    </row>
    <row r="99" spans="11:23" x14ac:dyDescent="0.15">
      <c r="K99" s="9" t="s">
        <v>41</v>
      </c>
      <c r="L99" s="9">
        <f>COUNTIF(L2:L81,"&lt;2.64")-COUNTIF(L2:L81,"&lt;2.479")</f>
        <v>0</v>
      </c>
      <c r="M99" s="9"/>
      <c r="W99" s="36"/>
    </row>
    <row r="100" spans="11:23" s="19" customFormat="1" x14ac:dyDescent="0.15">
      <c r="K100" s="37" t="s">
        <v>42</v>
      </c>
      <c r="L100" s="37">
        <f>COUNTIF(L2:L81,"&lt;2.801")-COUNTIF(L2:L81,"&lt;2.64")</f>
        <v>0</v>
      </c>
      <c r="M100" s="37">
        <v>1</v>
      </c>
      <c r="W100" s="36"/>
    </row>
    <row r="101" spans="11:23" x14ac:dyDescent="0.15">
      <c r="K101" s="9" t="s">
        <v>43</v>
      </c>
      <c r="L101" s="9">
        <f>COUNTIF(L2:L81,"&lt;2.962")-COUNTIF(L2:L81,"&lt;2.801")</f>
        <v>1</v>
      </c>
      <c r="M101" s="9">
        <v>2</v>
      </c>
      <c r="N101">
        <v>1</v>
      </c>
      <c r="W101" s="36"/>
    </row>
    <row r="102" spans="11:23" x14ac:dyDescent="0.15">
      <c r="K102" s="9" t="s">
        <v>44</v>
      </c>
      <c r="L102" s="9">
        <f>COUNTIF(L2:L81,"&lt;3.123")-COUNTIF(L2:L81,"&lt;2.962")</f>
        <v>2</v>
      </c>
      <c r="M102" s="9">
        <v>3</v>
      </c>
      <c r="N102">
        <v>2</v>
      </c>
      <c r="W102" s="36"/>
    </row>
    <row r="103" spans="11:23" x14ac:dyDescent="0.15">
      <c r="K103" s="9" t="s">
        <v>45</v>
      </c>
      <c r="L103" s="9">
        <f>COUNTIF(L2:L81,"&lt;3.284")-COUNTIF(L2:L81,"&lt;3.123")</f>
        <v>3</v>
      </c>
      <c r="M103" s="9">
        <v>4</v>
      </c>
      <c r="N103">
        <v>3</v>
      </c>
      <c r="W103" s="36"/>
    </row>
    <row r="104" spans="11:23" x14ac:dyDescent="0.15">
      <c r="K104" s="9" t="s">
        <v>46</v>
      </c>
      <c r="L104" s="9">
        <f>COUNTIF(L2:L81,"&lt;3.445")-COUNTIF(L2:L81,"&lt;3.284")</f>
        <v>6</v>
      </c>
      <c r="M104" s="9">
        <v>7</v>
      </c>
      <c r="N104">
        <v>6</v>
      </c>
      <c r="W104" s="36"/>
    </row>
    <row r="105" spans="11:23" x14ac:dyDescent="0.15">
      <c r="K105" s="9" t="s">
        <v>47</v>
      </c>
      <c r="L105" s="9">
        <f>COUNTIF(L2:L81,"&lt;3.606")-COUNTIF(L2:L81,"&lt;3.445")</f>
        <v>9</v>
      </c>
      <c r="M105" s="9">
        <v>11</v>
      </c>
      <c r="N105">
        <v>9</v>
      </c>
      <c r="W105" s="36"/>
    </row>
    <row r="106" spans="11:23" x14ac:dyDescent="0.15">
      <c r="K106" s="9" t="s">
        <v>48</v>
      </c>
      <c r="L106" s="9">
        <f>COUNTIF(L2:L81,"&lt;3.767")-COUNTIF(L2:L81,"&lt;3.606")</f>
        <v>12</v>
      </c>
      <c r="M106" s="9">
        <v>14</v>
      </c>
      <c r="N106">
        <v>12</v>
      </c>
      <c r="W106" s="36"/>
    </row>
    <row r="107" spans="11:23" s="2" customFormat="1" x14ac:dyDescent="0.15">
      <c r="K107" s="16" t="s">
        <v>49</v>
      </c>
      <c r="L107" s="16">
        <f>COUNTIF(L2:L81,"&lt;3.928")-COUNTIF(L2:L81,"&lt;3.767")</f>
        <v>14</v>
      </c>
      <c r="M107" s="16">
        <v>16</v>
      </c>
      <c r="N107" s="2">
        <v>14</v>
      </c>
      <c r="W107" s="36"/>
    </row>
    <row r="108" spans="11:23" x14ac:dyDescent="0.15">
      <c r="K108" s="9" t="s">
        <v>50</v>
      </c>
      <c r="L108" s="9">
        <f>COUNTIF(L2:L81,"&lt;4.089")-COUNTIF(L2:L81,"&lt;3.928")</f>
        <v>12</v>
      </c>
      <c r="M108" s="9">
        <v>14</v>
      </c>
      <c r="N108">
        <v>12</v>
      </c>
      <c r="W108" s="36"/>
    </row>
    <row r="109" spans="11:23" x14ac:dyDescent="0.15">
      <c r="K109" s="9" t="s">
        <v>51</v>
      </c>
      <c r="L109" s="9">
        <f>COUNTIF(L2:L81,"&lt;4.25")-COUNTIF(L2:L81,"&lt;4.089")</f>
        <v>9</v>
      </c>
      <c r="M109" s="9">
        <v>11</v>
      </c>
      <c r="N109">
        <v>9</v>
      </c>
      <c r="W109" s="36"/>
    </row>
    <row r="110" spans="11:23" x14ac:dyDescent="0.15">
      <c r="K110" s="9" t="s">
        <v>52</v>
      </c>
      <c r="L110" s="9">
        <f>COUNTIF(L2:L81,"&lt;4.411")-COUNTIF(L2:L81,"&lt;4.25")</f>
        <v>6</v>
      </c>
      <c r="M110" s="9">
        <v>7</v>
      </c>
      <c r="N110">
        <v>6</v>
      </c>
      <c r="W110" s="36"/>
    </row>
    <row r="111" spans="11:23" x14ac:dyDescent="0.15">
      <c r="K111" s="9" t="s">
        <v>53</v>
      </c>
      <c r="L111" s="9">
        <f>COUNTIF(L2:L81,"&lt;4.572")-COUNTIF(L2:L81,"&lt;4.411")</f>
        <v>3</v>
      </c>
      <c r="M111" s="9">
        <v>4</v>
      </c>
      <c r="N111">
        <v>3</v>
      </c>
      <c r="W111" s="36"/>
    </row>
    <row r="112" spans="11:23" x14ac:dyDescent="0.15">
      <c r="K112" s="9" t="s">
        <v>54</v>
      </c>
      <c r="L112" s="9">
        <f>COUNTIF(L2:L81,"&lt;4.733")-COUNTIF(L2:L81,"&lt;4.572")</f>
        <v>2</v>
      </c>
      <c r="M112" s="9">
        <v>3</v>
      </c>
      <c r="N112">
        <v>2</v>
      </c>
      <c r="W112" s="36"/>
    </row>
    <row r="113" spans="11:23" x14ac:dyDescent="0.15">
      <c r="K113" s="9" t="s">
        <v>55</v>
      </c>
      <c r="L113" s="9">
        <f>COUNTIF(L2:L81,"&lt;4.894")-COUNTIF(L2:L81,"&lt;4.733")</f>
        <v>1</v>
      </c>
      <c r="M113" s="9">
        <v>2</v>
      </c>
      <c r="N113">
        <v>1</v>
      </c>
      <c r="W113" s="36"/>
    </row>
    <row r="114" spans="11:23" s="19" customFormat="1" x14ac:dyDescent="0.15">
      <c r="K114" s="37" t="s">
        <v>56</v>
      </c>
      <c r="L114" s="37">
        <f>COUNTIF(L2:L81,"&lt;5.055")-COUNTIF(L2:L81,"&lt;4.894")</f>
        <v>0</v>
      </c>
      <c r="M114" s="37">
        <v>1</v>
      </c>
      <c r="W114" s="36"/>
    </row>
    <row r="115" spans="11:23" x14ac:dyDescent="0.15">
      <c r="K115" s="9" t="s">
        <v>57</v>
      </c>
      <c r="L115" s="9">
        <f>COUNTIF(L2:L81,"&lt;5.216")-COUNTIF(L2:L81,"&lt;5.055")</f>
        <v>0</v>
      </c>
      <c r="M115" s="9"/>
      <c r="W115" s="36"/>
    </row>
    <row r="116" spans="11:23" x14ac:dyDescent="0.15">
      <c r="K116" s="9" t="s">
        <v>58</v>
      </c>
      <c r="L116" s="9">
        <f>COUNTIF(L2:L81,"&lt;5.377")-COUNTIF(L2:L81,"&lt;5.216")</f>
        <v>0</v>
      </c>
      <c r="M116" s="9"/>
      <c r="W116" s="36"/>
    </row>
    <row r="117" spans="11:23" x14ac:dyDescent="0.15">
      <c r="K117" s="9" t="s">
        <v>59</v>
      </c>
      <c r="L117" s="9">
        <f>COUNTIF(L2:L81,"&lt;5.538")-COUNTIF(L2:L81,"&lt;5.377")</f>
        <v>0</v>
      </c>
      <c r="M117" s="9"/>
      <c r="W117" s="36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W118" s="36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N119">
        <v>2.8929999999999998</v>
      </c>
      <c r="O119">
        <v>8.5000000000000006E-2</v>
      </c>
      <c r="W119" s="36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N120">
        <v>3.8130000000000002</v>
      </c>
      <c r="O120">
        <v>0.11899999999999999</v>
      </c>
      <c r="W120" s="36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N121">
        <v>4.3250000000000002</v>
      </c>
      <c r="O121">
        <v>0.157</v>
      </c>
      <c r="W121" s="36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36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36"/>
    </row>
  </sheetData>
  <phoneticPr fontId="5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03"/>
  <sheetViews>
    <sheetView topLeftCell="E67" workbookViewId="0">
      <selection activeCell="O82" sqref="O82:O92"/>
    </sheetView>
  </sheetViews>
  <sheetFormatPr defaultColWidth="9" defaultRowHeight="13.5" x14ac:dyDescent="0.15"/>
  <cols>
    <col min="11" max="12" width="16.375" customWidth="1"/>
    <col min="13" max="14" width="12.625"/>
    <col min="20" max="22" width="12.625"/>
    <col min="23" max="23" width="16.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843</v>
      </c>
      <c r="B2" s="1">
        <v>13</v>
      </c>
      <c r="C2" s="1">
        <v>7</v>
      </c>
      <c r="D2" s="1">
        <v>10</v>
      </c>
      <c r="E2" s="1">
        <v>10</v>
      </c>
      <c r="F2" s="1">
        <v>10</v>
      </c>
      <c r="G2" s="1">
        <v>0</v>
      </c>
      <c r="H2" s="1">
        <v>3</v>
      </c>
      <c r="I2" s="1">
        <v>7</v>
      </c>
      <c r="J2" s="1">
        <v>0.65</v>
      </c>
      <c r="K2" s="1">
        <v>4.6637077331543004</v>
      </c>
      <c r="L2" s="1">
        <v>2.96225166320801</v>
      </c>
      <c r="M2" s="1">
        <v>2.56338691711426</v>
      </c>
      <c r="N2" s="1">
        <v>5.1017150878906197</v>
      </c>
      <c r="O2" s="1">
        <v>2</v>
      </c>
      <c r="P2" s="1">
        <v>2</v>
      </c>
      <c r="Q2" s="1">
        <v>12</v>
      </c>
      <c r="R2" s="14">
        <v>0.16669999999999999</v>
      </c>
      <c r="S2" s="14">
        <f t="shared" ref="S2:S28" si="0">O2/E2</f>
        <v>0.2</v>
      </c>
      <c r="T2" s="1">
        <v>1.49188232421875</v>
      </c>
      <c r="U2" s="1">
        <v>1.3324565887451201</v>
      </c>
      <c r="V2" s="1">
        <v>1.26895523071289</v>
      </c>
      <c r="W2" s="1">
        <v>6.3501358032226604E-2</v>
      </c>
      <c r="X2" s="1">
        <v>0.22292709350585899</v>
      </c>
      <c r="Y2" s="1">
        <v>0.22292709350585899</v>
      </c>
      <c r="Z2" s="1">
        <v>0.2</v>
      </c>
      <c r="AA2" s="1">
        <v>1</v>
      </c>
      <c r="AB2" s="1">
        <v>0.83333333333333304</v>
      </c>
      <c r="AC2" s="1">
        <v>0.90909090909090895</v>
      </c>
      <c r="AD2" s="1">
        <v>0</v>
      </c>
      <c r="AE2" s="1">
        <v>0.8</v>
      </c>
    </row>
    <row r="3" spans="1:31" x14ac:dyDescent="0.15">
      <c r="A3" s="4">
        <v>914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4.00803565979004</v>
      </c>
      <c r="L3">
        <v>3.1308231353759801</v>
      </c>
      <c r="M3">
        <v>2.9757652282714799</v>
      </c>
      <c r="N3">
        <v>4.1922264099121103</v>
      </c>
      <c r="O3">
        <v>0</v>
      </c>
      <c r="P3">
        <v>0</v>
      </c>
      <c r="Q3">
        <v>3</v>
      </c>
      <c r="R3" s="12">
        <v>0</v>
      </c>
      <c r="S3" s="12">
        <f t="shared" si="0"/>
        <v>0</v>
      </c>
      <c r="T3">
        <v>1.4854278564453101</v>
      </c>
      <c r="U3">
        <v>1.36808586120605</v>
      </c>
      <c r="V3">
        <v>1.2691304683685301</v>
      </c>
      <c r="W3">
        <v>9.89553928375244E-2</v>
      </c>
      <c r="X3">
        <v>0.216297388076782</v>
      </c>
      <c r="Y3">
        <v>0.216297388076782</v>
      </c>
      <c r="Z3">
        <v>0</v>
      </c>
      <c r="AA3">
        <v>0.3</v>
      </c>
      <c r="AB3">
        <v>1</v>
      </c>
      <c r="AC3">
        <v>0.46153846153846201</v>
      </c>
      <c r="AD3">
        <v>0.7</v>
      </c>
      <c r="AE3">
        <v>0.3</v>
      </c>
    </row>
    <row r="4" spans="1:31" s="7" customFormat="1" x14ac:dyDescent="0.15">
      <c r="A4" s="24">
        <v>319</v>
      </c>
      <c r="B4" s="7">
        <v>12</v>
      </c>
      <c r="C4" s="7">
        <v>8</v>
      </c>
      <c r="D4" s="7">
        <v>10</v>
      </c>
      <c r="E4" s="7">
        <v>10</v>
      </c>
      <c r="F4" s="7">
        <v>9</v>
      </c>
      <c r="G4" s="7">
        <v>1</v>
      </c>
      <c r="H4" s="7">
        <v>3</v>
      </c>
      <c r="I4" s="7">
        <v>7</v>
      </c>
      <c r="J4" s="7">
        <v>0.6</v>
      </c>
      <c r="K4" s="7">
        <v>4.8153591156005904</v>
      </c>
      <c r="L4" s="7">
        <v>3.1333713531494101</v>
      </c>
      <c r="M4" s="7">
        <v>2.0840206146240199</v>
      </c>
      <c r="N4" s="7">
        <v>4.1075572967529297</v>
      </c>
      <c r="O4" s="7">
        <v>1</v>
      </c>
      <c r="P4" s="7">
        <v>1</v>
      </c>
      <c r="Q4" s="7">
        <v>6</v>
      </c>
      <c r="R4" s="26">
        <v>0.16669999999999999</v>
      </c>
      <c r="S4" s="26">
        <f t="shared" si="0"/>
        <v>0.1</v>
      </c>
      <c r="T4" s="7">
        <v>1.2984619140625</v>
      </c>
      <c r="U4" s="7">
        <v>1.17996406555176</v>
      </c>
      <c r="V4" s="7">
        <v>1.1260951757430999</v>
      </c>
      <c r="W4" s="7">
        <v>5.3868889808654799E-2</v>
      </c>
      <c r="X4" s="7">
        <v>0.172366738319397</v>
      </c>
      <c r="Y4" s="7">
        <v>0.172366738319397</v>
      </c>
      <c r="Z4" s="7">
        <v>0.1</v>
      </c>
      <c r="AA4" s="7">
        <v>0.5</v>
      </c>
      <c r="AB4" s="7">
        <v>0.83333333333333304</v>
      </c>
      <c r="AC4" s="7">
        <v>0.625</v>
      </c>
      <c r="AD4" s="7">
        <v>0.5</v>
      </c>
      <c r="AE4" s="7">
        <v>0.4</v>
      </c>
    </row>
    <row r="5" spans="1:31" x14ac:dyDescent="0.15">
      <c r="A5" s="4">
        <v>624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5.7309322357177699</v>
      </c>
      <c r="L5">
        <v>3.2853984832763699</v>
      </c>
      <c r="M5">
        <v>2.8849430084228498</v>
      </c>
      <c r="N5">
        <v>3.0747337341308598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1.9793052673339799</v>
      </c>
      <c r="U5">
        <v>1.9299783706664999</v>
      </c>
      <c r="V5">
        <v>1.67936038970947</v>
      </c>
      <c r="W5">
        <v>0.25061798095703097</v>
      </c>
      <c r="X5">
        <v>0.299944877624512</v>
      </c>
      <c r="Y5">
        <v>0.299944877624512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46</v>
      </c>
      <c r="B6">
        <v>13</v>
      </c>
      <c r="C6">
        <v>7</v>
      </c>
      <c r="D6">
        <v>10</v>
      </c>
      <c r="E6">
        <v>10</v>
      </c>
      <c r="F6">
        <v>9</v>
      </c>
      <c r="G6">
        <v>1</v>
      </c>
      <c r="H6">
        <v>4</v>
      </c>
      <c r="I6">
        <v>6</v>
      </c>
      <c r="J6">
        <v>0.65</v>
      </c>
      <c r="K6">
        <v>5.6276836395263699</v>
      </c>
      <c r="L6">
        <v>3.2856025695800799</v>
      </c>
      <c r="M6">
        <v>2.2559185028076199</v>
      </c>
      <c r="N6">
        <v>4.1390628814697301</v>
      </c>
      <c r="O6">
        <v>2</v>
      </c>
      <c r="P6">
        <v>2</v>
      </c>
      <c r="Q6">
        <v>9</v>
      </c>
      <c r="R6" s="12">
        <v>0.22220000000000001</v>
      </c>
      <c r="S6" s="12">
        <f t="shared" si="0"/>
        <v>0.2</v>
      </c>
      <c r="T6">
        <v>1.5969696044921899</v>
      </c>
      <c r="U6">
        <v>1.4625329971313501</v>
      </c>
      <c r="V6">
        <v>1.3756904602050799</v>
      </c>
      <c r="W6">
        <v>8.6842536926269503E-2</v>
      </c>
      <c r="X6">
        <v>0.22127914428710899</v>
      </c>
      <c r="Y6">
        <v>0.22127914428710899</v>
      </c>
      <c r="Z6">
        <v>0.2</v>
      </c>
      <c r="AA6">
        <v>0.7</v>
      </c>
      <c r="AB6">
        <v>0.77777777777777801</v>
      </c>
      <c r="AC6">
        <v>0.73684210526315796</v>
      </c>
      <c r="AD6">
        <v>0.3</v>
      </c>
      <c r="AE6">
        <v>0.5</v>
      </c>
    </row>
    <row r="7" spans="1:31" x14ac:dyDescent="0.15">
      <c r="A7" s="4">
        <v>10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5.2318038940429696</v>
      </c>
      <c r="L7">
        <v>3.2878684997558598</v>
      </c>
      <c r="M7">
        <v>2.1175384521484402</v>
      </c>
      <c r="N7">
        <v>4.8078765869140598</v>
      </c>
      <c r="O7">
        <v>2</v>
      </c>
      <c r="P7">
        <v>2</v>
      </c>
      <c r="Q7">
        <v>11</v>
      </c>
      <c r="R7" s="12">
        <v>0.18179999999999999</v>
      </c>
      <c r="S7" s="12">
        <f t="shared" si="0"/>
        <v>0.2</v>
      </c>
      <c r="T7">
        <v>1.6001052856445299</v>
      </c>
      <c r="U7">
        <v>1.4414253234863299</v>
      </c>
      <c r="V7">
        <v>1.33890056610107</v>
      </c>
      <c r="W7">
        <v>0.102524757385254</v>
      </c>
      <c r="X7">
        <v>0.26120471954345698</v>
      </c>
      <c r="Y7">
        <v>0.26120471954345698</v>
      </c>
      <c r="Z7">
        <v>0.2</v>
      </c>
      <c r="AA7">
        <v>0.9</v>
      </c>
      <c r="AB7">
        <v>0.81818181818181801</v>
      </c>
      <c r="AC7">
        <v>0.85714285714285698</v>
      </c>
      <c r="AD7">
        <v>0.1</v>
      </c>
      <c r="AE7">
        <v>0.7</v>
      </c>
    </row>
    <row r="8" spans="1:31" s="7" customFormat="1" x14ac:dyDescent="0.15">
      <c r="A8" s="24">
        <v>130</v>
      </c>
      <c r="B8" s="7">
        <v>12</v>
      </c>
      <c r="C8" s="7">
        <v>8</v>
      </c>
      <c r="D8" s="7">
        <v>10</v>
      </c>
      <c r="E8" s="7">
        <v>10</v>
      </c>
      <c r="F8" s="7">
        <v>10</v>
      </c>
      <c r="G8" s="7">
        <v>0</v>
      </c>
      <c r="H8" s="7">
        <v>2</v>
      </c>
      <c r="I8" s="7">
        <v>8</v>
      </c>
      <c r="J8" s="7">
        <v>0.6</v>
      </c>
      <c r="K8" s="7">
        <v>4.8587741851806596</v>
      </c>
      <c r="L8" s="7">
        <v>3.3001441955566402</v>
      </c>
      <c r="M8" s="7">
        <v>1.8033924102783201</v>
      </c>
      <c r="N8" s="7">
        <v>5.9222087860107404</v>
      </c>
      <c r="O8" s="7">
        <v>2</v>
      </c>
      <c r="P8" s="7">
        <v>2</v>
      </c>
      <c r="Q8" s="7">
        <v>12</v>
      </c>
      <c r="R8" s="26">
        <v>0.16669999999999999</v>
      </c>
      <c r="S8" s="26">
        <f t="shared" si="0"/>
        <v>0.2</v>
      </c>
      <c r="T8" s="7">
        <v>1.5961437225341799</v>
      </c>
      <c r="U8" s="7">
        <v>1.3392248153686499</v>
      </c>
      <c r="V8" s="7">
        <v>1.33207058906555</v>
      </c>
      <c r="W8" s="7">
        <v>7.1542263031005903E-3</v>
      </c>
      <c r="X8" s="7">
        <v>0.26407313346862799</v>
      </c>
      <c r="Y8" s="7">
        <v>0.26407313346862799</v>
      </c>
      <c r="Z8" s="7">
        <v>0.2</v>
      </c>
      <c r="AA8" s="7">
        <v>1</v>
      </c>
      <c r="AB8" s="7">
        <v>0.83333333333333304</v>
      </c>
      <c r="AC8" s="7">
        <v>0.90909090909090895</v>
      </c>
      <c r="AD8" s="7">
        <v>0</v>
      </c>
      <c r="AE8" s="7">
        <v>0.8</v>
      </c>
    </row>
    <row r="9" spans="1:31" x14ac:dyDescent="0.15">
      <c r="A9" s="4">
        <v>723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5.2692165374755904</v>
      </c>
      <c r="L9">
        <v>3.4465522766113299</v>
      </c>
      <c r="M9">
        <v>1.9875640869140601</v>
      </c>
      <c r="N9">
        <v>7.2895889282226598</v>
      </c>
      <c r="O9">
        <v>2</v>
      </c>
      <c r="P9">
        <v>2</v>
      </c>
      <c r="Q9">
        <v>9</v>
      </c>
      <c r="R9" s="12">
        <v>0.22220000000000001</v>
      </c>
      <c r="S9" s="12">
        <f t="shared" si="0"/>
        <v>0.2</v>
      </c>
      <c r="T9">
        <v>1.38669586181641</v>
      </c>
      <c r="U9">
        <v>1.1331691741943399</v>
      </c>
      <c r="V9">
        <v>1.2032120227813701</v>
      </c>
      <c r="W9">
        <v>7.0042848587036105E-2</v>
      </c>
      <c r="X9">
        <v>0.18348383903503401</v>
      </c>
      <c r="Y9">
        <v>0.18348383903503401</v>
      </c>
      <c r="Z9">
        <v>0.2</v>
      </c>
      <c r="AA9">
        <v>0.7</v>
      </c>
      <c r="AB9">
        <v>0.77777777777777801</v>
      </c>
      <c r="AC9">
        <v>0.73684210526315796</v>
      </c>
      <c r="AD9">
        <v>0.3</v>
      </c>
      <c r="AE9">
        <v>0.5</v>
      </c>
    </row>
    <row r="10" spans="1:31" x14ac:dyDescent="0.15">
      <c r="A10" s="4">
        <v>432</v>
      </c>
      <c r="B10">
        <v>11</v>
      </c>
      <c r="C10">
        <v>9</v>
      </c>
      <c r="D10">
        <v>10</v>
      </c>
      <c r="E10">
        <v>10</v>
      </c>
      <c r="F10">
        <v>9</v>
      </c>
      <c r="G10">
        <v>1</v>
      </c>
      <c r="H10">
        <v>2</v>
      </c>
      <c r="I10">
        <v>8</v>
      </c>
      <c r="J10">
        <v>0.55000000000000004</v>
      </c>
      <c r="K10">
        <v>5.0498142242431596</v>
      </c>
      <c r="L10">
        <v>3.4472141265869101</v>
      </c>
      <c r="M10">
        <v>1.9732017517089799</v>
      </c>
      <c r="N10">
        <v>6.1704750061035201</v>
      </c>
      <c r="O10">
        <v>1</v>
      </c>
      <c r="P10">
        <v>1</v>
      </c>
      <c r="Q10">
        <v>7</v>
      </c>
      <c r="R10" s="12">
        <v>0.1429</v>
      </c>
      <c r="S10" s="12">
        <f t="shared" si="0"/>
        <v>0.1</v>
      </c>
      <c r="T10">
        <v>1.3279285430908201</v>
      </c>
      <c r="U10">
        <v>1.0988616943359399</v>
      </c>
      <c r="V10">
        <v>1.12649691104889</v>
      </c>
      <c r="W10">
        <v>2.7635216712951698E-2</v>
      </c>
      <c r="X10">
        <v>0.20143163204193101</v>
      </c>
      <c r="Y10">
        <v>0.20143163204193101</v>
      </c>
      <c r="Z10">
        <v>0.1</v>
      </c>
      <c r="AA10">
        <v>0.6</v>
      </c>
      <c r="AB10">
        <v>0.85714285714285698</v>
      </c>
      <c r="AC10">
        <v>0.70588235294117596</v>
      </c>
      <c r="AD10">
        <v>0.4</v>
      </c>
      <c r="AE10">
        <v>0.5</v>
      </c>
    </row>
    <row r="11" spans="1:31" x14ac:dyDescent="0.15">
      <c r="A11" s="4">
        <v>382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4.7142620086669904</v>
      </c>
      <c r="L11">
        <v>3.4475650787353498</v>
      </c>
      <c r="M11">
        <v>2.8322563171386701</v>
      </c>
      <c r="N11">
        <v>5.5643424987793004</v>
      </c>
      <c r="O11">
        <v>1</v>
      </c>
      <c r="P11">
        <v>1</v>
      </c>
      <c r="Q11">
        <v>9</v>
      </c>
      <c r="R11" s="12">
        <v>0.1111</v>
      </c>
      <c r="S11" s="12">
        <f t="shared" si="0"/>
        <v>0.1</v>
      </c>
      <c r="T11">
        <v>1.4583644866943399</v>
      </c>
      <c r="U11">
        <v>1.28215503692627</v>
      </c>
      <c r="V11">
        <v>1.2219209671020499</v>
      </c>
      <c r="W11">
        <v>6.0234069824218799E-2</v>
      </c>
      <c r="X11">
        <v>0.23644351959228499</v>
      </c>
      <c r="Y11">
        <v>0.23644351959228499</v>
      </c>
      <c r="Z11">
        <v>0.1</v>
      </c>
      <c r="AA11">
        <v>0.8</v>
      </c>
      <c r="AB11">
        <v>0.88888888888888895</v>
      </c>
      <c r="AC11">
        <v>0.84210526315789502</v>
      </c>
      <c r="AD11">
        <v>0.2</v>
      </c>
      <c r="AE11">
        <v>0.7</v>
      </c>
    </row>
    <row r="12" spans="1:31" x14ac:dyDescent="0.15">
      <c r="A12" s="4">
        <v>942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4.69378662109375</v>
      </c>
      <c r="L12">
        <v>3.45626640319824</v>
      </c>
      <c r="M12">
        <v>2.3351421356201199</v>
      </c>
      <c r="N12">
        <v>4.7861919403076199</v>
      </c>
      <c r="O12">
        <v>1</v>
      </c>
      <c r="P12">
        <v>1</v>
      </c>
      <c r="Q12">
        <v>7</v>
      </c>
      <c r="R12" s="12">
        <v>0.1429</v>
      </c>
      <c r="S12" s="12">
        <f t="shared" si="0"/>
        <v>0.1</v>
      </c>
      <c r="T12">
        <v>1.4354171752929701</v>
      </c>
      <c r="U12">
        <v>1.2909679412841799</v>
      </c>
      <c r="V12">
        <v>1.2282683849334699</v>
      </c>
      <c r="W12">
        <v>6.2699556350707994E-2</v>
      </c>
      <c r="X12">
        <v>0.20714879035949699</v>
      </c>
      <c r="Y12">
        <v>0.20714879035949699</v>
      </c>
      <c r="Z12">
        <v>0.1</v>
      </c>
      <c r="AA12">
        <v>0.6</v>
      </c>
      <c r="AB12">
        <v>0.85714285714285698</v>
      </c>
      <c r="AC12">
        <v>0.70588235294117596</v>
      </c>
      <c r="AD12">
        <v>0.4</v>
      </c>
      <c r="AE12">
        <v>0.5</v>
      </c>
    </row>
    <row r="13" spans="1:31" x14ac:dyDescent="0.15">
      <c r="A13" s="4">
        <v>937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4.3971443176269496</v>
      </c>
      <c r="L13">
        <v>3.4609031677246098</v>
      </c>
      <c r="M13">
        <v>3.1506271362304701</v>
      </c>
      <c r="N13">
        <v>4.2933692932128897</v>
      </c>
      <c r="O13">
        <v>1</v>
      </c>
      <c r="P13">
        <v>1</v>
      </c>
      <c r="Q13">
        <v>8</v>
      </c>
      <c r="R13" s="12">
        <v>0.125</v>
      </c>
      <c r="S13" s="12">
        <f t="shared" si="0"/>
        <v>0.1</v>
      </c>
      <c r="T13">
        <v>1.22861671447754</v>
      </c>
      <c r="U13">
        <v>1.1407651901245099</v>
      </c>
      <c r="V13">
        <v>1.0489526987075799</v>
      </c>
      <c r="W13">
        <v>9.1812491416931194E-2</v>
      </c>
      <c r="X13">
        <v>0.179664015769958</v>
      </c>
      <c r="Y13">
        <v>0.179664015769958</v>
      </c>
      <c r="Z13">
        <v>0.1</v>
      </c>
      <c r="AA13">
        <v>0.7</v>
      </c>
      <c r="AB13">
        <v>0.875</v>
      </c>
      <c r="AC13">
        <v>0.77777777777777801</v>
      </c>
      <c r="AD13">
        <v>0.3</v>
      </c>
      <c r="AE13">
        <v>0.6</v>
      </c>
    </row>
    <row r="14" spans="1:31" x14ac:dyDescent="0.15">
      <c r="A14" s="4">
        <v>492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5.2130470275878897</v>
      </c>
      <c r="L14">
        <v>3.4630241394043</v>
      </c>
      <c r="M14">
        <v>3.2511177062988299</v>
      </c>
      <c r="N14">
        <v>5.5306930541992196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1.4993801116943399</v>
      </c>
      <c r="U14">
        <v>1.3493016958236701</v>
      </c>
      <c r="V14">
        <v>1.2644078731536901</v>
      </c>
      <c r="W14">
        <v>8.4893822669982896E-2</v>
      </c>
      <c r="X14">
        <v>0.234972238540649</v>
      </c>
      <c r="Y14">
        <v>0.234972238540649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s="7" customFormat="1" x14ac:dyDescent="0.15">
      <c r="A15" s="24">
        <v>460</v>
      </c>
      <c r="B15" s="7">
        <v>14</v>
      </c>
      <c r="C15" s="7">
        <v>6</v>
      </c>
      <c r="D15" s="7">
        <v>10</v>
      </c>
      <c r="E15" s="7">
        <v>10</v>
      </c>
      <c r="F15" s="7">
        <v>10</v>
      </c>
      <c r="G15" s="7">
        <v>0</v>
      </c>
      <c r="H15" s="7">
        <v>4</v>
      </c>
      <c r="I15" s="7">
        <v>6</v>
      </c>
      <c r="J15" s="7">
        <v>0.7</v>
      </c>
      <c r="K15" s="7">
        <v>5.5805778503418004</v>
      </c>
      <c r="L15" s="7">
        <v>3.4643077850341801</v>
      </c>
      <c r="M15" s="7">
        <v>3.0576419830322301</v>
      </c>
      <c r="N15" s="7">
        <v>4.6128883361816397</v>
      </c>
      <c r="O15" s="7">
        <v>1</v>
      </c>
      <c r="P15" s="7">
        <v>1</v>
      </c>
      <c r="Q15" s="7">
        <v>9</v>
      </c>
      <c r="R15" s="26">
        <v>0.1111</v>
      </c>
      <c r="S15" s="26">
        <f t="shared" si="0"/>
        <v>0.1</v>
      </c>
      <c r="T15" s="7">
        <v>1.6990947723388701</v>
      </c>
      <c r="U15" s="7">
        <v>1.5812835693359399</v>
      </c>
      <c r="V15" s="7">
        <v>1.42494297027588</v>
      </c>
      <c r="W15" s="7">
        <v>0.15634059906005901</v>
      </c>
      <c r="X15" s="7">
        <v>0.274151802062988</v>
      </c>
      <c r="Y15" s="7">
        <v>0.274151802062988</v>
      </c>
      <c r="Z15" s="7">
        <v>0.1</v>
      </c>
      <c r="AA15" s="7">
        <v>0.8</v>
      </c>
      <c r="AB15" s="7">
        <v>0.88888888888888895</v>
      </c>
      <c r="AC15" s="7">
        <v>0.84210526315789502</v>
      </c>
      <c r="AD15" s="7">
        <v>0.2</v>
      </c>
      <c r="AE15" s="7">
        <v>0.7</v>
      </c>
    </row>
    <row r="16" spans="1:31" x14ac:dyDescent="0.15">
      <c r="A16" s="4">
        <v>23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5.9875106811523402</v>
      </c>
      <c r="L16">
        <v>3.61007881164551</v>
      </c>
      <c r="M16">
        <v>2.04257392883301</v>
      </c>
      <c r="N16">
        <v>5.6854743957519496</v>
      </c>
      <c r="O16">
        <v>2</v>
      </c>
      <c r="P16">
        <v>2</v>
      </c>
      <c r="Q16">
        <v>12</v>
      </c>
      <c r="R16" s="12">
        <v>0.16669999999999999</v>
      </c>
      <c r="S16" s="12">
        <f t="shared" si="0"/>
        <v>0.2</v>
      </c>
      <c r="T16">
        <v>1.9458694458007799</v>
      </c>
      <c r="U16">
        <v>1.69651222229004</v>
      </c>
      <c r="V16">
        <v>1.6163074970245399</v>
      </c>
      <c r="W16">
        <v>8.0204725265502902E-2</v>
      </c>
      <c r="X16">
        <v>0.32956194877624501</v>
      </c>
      <c r="Y16">
        <v>0.32956194877624501</v>
      </c>
      <c r="Z16">
        <v>0.2</v>
      </c>
      <c r="AA16">
        <v>1</v>
      </c>
      <c r="AB16">
        <v>0.83333333333333304</v>
      </c>
      <c r="AC16">
        <v>0.90909090909090895</v>
      </c>
      <c r="AD16">
        <v>0</v>
      </c>
      <c r="AE16">
        <v>0.8</v>
      </c>
    </row>
    <row r="17" spans="1:31" x14ac:dyDescent="0.15">
      <c r="A17" s="4">
        <v>226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4.4907379150390598</v>
      </c>
      <c r="L17">
        <v>3.6132793426513699</v>
      </c>
      <c r="M17">
        <v>4.1325206756591797</v>
      </c>
      <c r="N17">
        <v>5.0363464355468697</v>
      </c>
      <c r="O17">
        <v>0</v>
      </c>
      <c r="P17">
        <v>0</v>
      </c>
      <c r="Q17">
        <v>8</v>
      </c>
      <c r="R17" s="12">
        <v>0</v>
      </c>
      <c r="S17" s="12">
        <f t="shared" si="0"/>
        <v>0</v>
      </c>
      <c r="T17">
        <v>1.2232551574707</v>
      </c>
      <c r="U17">
        <v>1.1531562805175799</v>
      </c>
      <c r="V17">
        <v>1.0291494131088299</v>
      </c>
      <c r="W17">
        <v>0.124006867408752</v>
      </c>
      <c r="X17">
        <v>0.194105744361877</v>
      </c>
      <c r="Y17">
        <v>0.194105744361877</v>
      </c>
      <c r="Z17">
        <v>0</v>
      </c>
      <c r="AA17">
        <v>0.8</v>
      </c>
      <c r="AB17">
        <v>1</v>
      </c>
      <c r="AC17">
        <v>0.88888888888888895</v>
      </c>
      <c r="AD17">
        <v>0.2</v>
      </c>
      <c r="AE17">
        <v>0.8</v>
      </c>
    </row>
    <row r="18" spans="1:31" x14ac:dyDescent="0.15">
      <c r="A18" s="4">
        <v>91</v>
      </c>
      <c r="B18">
        <v>14</v>
      </c>
      <c r="C18">
        <v>6</v>
      </c>
      <c r="D18">
        <v>10</v>
      </c>
      <c r="E18">
        <v>10</v>
      </c>
      <c r="F18">
        <v>10</v>
      </c>
      <c r="G18">
        <v>0</v>
      </c>
      <c r="H18">
        <v>4</v>
      </c>
      <c r="I18">
        <v>6</v>
      </c>
      <c r="J18">
        <v>0.7</v>
      </c>
      <c r="K18">
        <v>5.0831279754638699</v>
      </c>
      <c r="L18">
        <v>3.61368751525879</v>
      </c>
      <c r="M18">
        <v>3.3116874694824201</v>
      </c>
      <c r="N18">
        <v>3.17026710510254</v>
      </c>
      <c r="O18">
        <v>0</v>
      </c>
      <c r="P18">
        <v>0</v>
      </c>
      <c r="Q18">
        <v>6</v>
      </c>
      <c r="R18" s="12">
        <v>0</v>
      </c>
      <c r="S18" s="12">
        <f t="shared" si="0"/>
        <v>0</v>
      </c>
      <c r="T18">
        <v>1.3268947601318399</v>
      </c>
      <c r="U18">
        <v>1.3015317916870099</v>
      </c>
      <c r="V18">
        <v>1.12487888336182</v>
      </c>
      <c r="W18">
        <v>0.17665290832519501</v>
      </c>
      <c r="X18">
        <v>0.20201587677002</v>
      </c>
      <c r="Y18">
        <v>0.20201587677002</v>
      </c>
      <c r="Z18">
        <v>0</v>
      </c>
      <c r="AA18">
        <v>0.6</v>
      </c>
      <c r="AB18">
        <v>1</v>
      </c>
      <c r="AC18">
        <v>0.75</v>
      </c>
      <c r="AD18">
        <v>0.4</v>
      </c>
      <c r="AE18">
        <v>0.6</v>
      </c>
    </row>
    <row r="19" spans="1:31" x14ac:dyDescent="0.15">
      <c r="A19" s="4">
        <v>773</v>
      </c>
      <c r="B19">
        <v>13</v>
      </c>
      <c r="C19">
        <v>7</v>
      </c>
      <c r="D19">
        <v>10</v>
      </c>
      <c r="E19">
        <v>10</v>
      </c>
      <c r="F19">
        <v>10</v>
      </c>
      <c r="G19">
        <v>0</v>
      </c>
      <c r="H19">
        <v>3</v>
      </c>
      <c r="I19">
        <v>7</v>
      </c>
      <c r="J19">
        <v>0.65</v>
      </c>
      <c r="K19">
        <v>4.7622509002685502</v>
      </c>
      <c r="L19">
        <v>3.62252998352051</v>
      </c>
      <c r="M19">
        <v>3.93416404724121</v>
      </c>
      <c r="N19">
        <v>4.2442703247070304</v>
      </c>
      <c r="O19">
        <v>0</v>
      </c>
      <c r="P19">
        <v>0</v>
      </c>
      <c r="Q19">
        <v>6</v>
      </c>
      <c r="R19" s="12">
        <v>0</v>
      </c>
      <c r="S19" s="12">
        <f t="shared" si="0"/>
        <v>0</v>
      </c>
      <c r="T19">
        <v>1.5028114318847701</v>
      </c>
      <c r="U19">
        <v>1.4272073507309</v>
      </c>
      <c r="V19">
        <v>1.2630246877670299</v>
      </c>
      <c r="W19">
        <v>0.16418266296386699</v>
      </c>
      <c r="X19">
        <v>0.23978674411773701</v>
      </c>
      <c r="Y19">
        <v>0.23978674411773701</v>
      </c>
      <c r="Z19">
        <v>0</v>
      </c>
      <c r="AA19">
        <v>0.6</v>
      </c>
      <c r="AB19">
        <v>1</v>
      </c>
      <c r="AC19">
        <v>0.75</v>
      </c>
      <c r="AD19">
        <v>0.4</v>
      </c>
      <c r="AE19">
        <v>0.6</v>
      </c>
    </row>
    <row r="20" spans="1:31" x14ac:dyDescent="0.15">
      <c r="A20" s="4">
        <v>640</v>
      </c>
      <c r="B20">
        <v>12</v>
      </c>
      <c r="C20">
        <v>8</v>
      </c>
      <c r="D20">
        <v>10</v>
      </c>
      <c r="E20">
        <v>10</v>
      </c>
      <c r="F20">
        <v>9</v>
      </c>
      <c r="G20">
        <v>1</v>
      </c>
      <c r="H20">
        <v>3</v>
      </c>
      <c r="I20">
        <v>7</v>
      </c>
      <c r="J20">
        <v>0.6</v>
      </c>
      <c r="K20">
        <v>4.4995250701904297</v>
      </c>
      <c r="L20">
        <v>3.63466072082519</v>
      </c>
      <c r="M20">
        <v>3.8506717681884801</v>
      </c>
      <c r="N20">
        <v>3.1914710998535201</v>
      </c>
      <c r="O20">
        <v>0</v>
      </c>
      <c r="P20">
        <v>0</v>
      </c>
      <c r="Q20">
        <v>6</v>
      </c>
      <c r="R20" s="12">
        <v>0</v>
      </c>
      <c r="S20" s="12">
        <f t="shared" si="0"/>
        <v>0</v>
      </c>
      <c r="T20">
        <v>1.1057205200195299</v>
      </c>
      <c r="U20">
        <v>1.0870399475097701</v>
      </c>
      <c r="V20">
        <v>0.94560891389846802</v>
      </c>
      <c r="W20">
        <v>0.141431033611298</v>
      </c>
      <c r="X20">
        <v>0.16011160612106301</v>
      </c>
      <c r="Y20">
        <v>0.16011160612106301</v>
      </c>
      <c r="Z20">
        <v>0</v>
      </c>
      <c r="AA20">
        <v>0.6</v>
      </c>
      <c r="AB20">
        <v>1</v>
      </c>
      <c r="AC20">
        <v>0.75</v>
      </c>
      <c r="AD20">
        <v>0.4</v>
      </c>
      <c r="AE20">
        <v>0.6</v>
      </c>
    </row>
    <row r="21" spans="1:31" x14ac:dyDescent="0.15">
      <c r="A21" s="4">
        <v>603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4.3765792846679696</v>
      </c>
      <c r="L21">
        <v>3.6355686187744101</v>
      </c>
      <c r="M21">
        <v>3.9231529235839799</v>
      </c>
      <c r="N21">
        <v>2.8808670043945299</v>
      </c>
      <c r="O21">
        <v>0</v>
      </c>
      <c r="P21">
        <v>0</v>
      </c>
      <c r="Q21">
        <v>7</v>
      </c>
      <c r="R21" s="12">
        <v>0</v>
      </c>
      <c r="S21" s="12">
        <f t="shared" si="0"/>
        <v>0</v>
      </c>
      <c r="T21">
        <v>1.3274383544921899</v>
      </c>
      <c r="U21">
        <v>1.3228759765625</v>
      </c>
      <c r="V21">
        <v>1.12683546543121</v>
      </c>
      <c r="W21">
        <v>0.19604051113128701</v>
      </c>
      <c r="X21">
        <v>0.20060288906097401</v>
      </c>
      <c r="Y21">
        <v>0.20060288906097401</v>
      </c>
      <c r="Z21">
        <v>0</v>
      </c>
      <c r="AA21">
        <v>0.7</v>
      </c>
      <c r="AB21">
        <v>1</v>
      </c>
      <c r="AC21">
        <v>0.82352941176470595</v>
      </c>
      <c r="AD21">
        <v>0.3</v>
      </c>
      <c r="AE21">
        <v>0.7</v>
      </c>
    </row>
    <row r="22" spans="1:31" x14ac:dyDescent="0.15">
      <c r="A22" s="4">
        <v>303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5.8703899383544904</v>
      </c>
      <c r="L22">
        <v>3.6362285614013699</v>
      </c>
      <c r="M22">
        <v>2.8813114166259801</v>
      </c>
      <c r="N22">
        <v>4.3272075653076199</v>
      </c>
      <c r="O22">
        <v>1</v>
      </c>
      <c r="P22">
        <v>1</v>
      </c>
      <c r="Q22">
        <v>10</v>
      </c>
      <c r="R22" s="12">
        <v>0.1</v>
      </c>
      <c r="S22" s="12">
        <f t="shared" si="0"/>
        <v>0.1</v>
      </c>
      <c r="T22">
        <v>1.7539539337158201</v>
      </c>
      <c r="U22">
        <v>1.64881467819214</v>
      </c>
      <c r="V22">
        <v>1.4639863967895499</v>
      </c>
      <c r="W22">
        <v>0.184828281402588</v>
      </c>
      <c r="X22">
        <v>0.28996753692626898</v>
      </c>
      <c r="Y22">
        <v>0.28996753692626898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x14ac:dyDescent="0.15">
      <c r="A23" s="4">
        <v>231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4.5269851684570304</v>
      </c>
      <c r="L23">
        <v>3.6364479064941402</v>
      </c>
      <c r="M23">
        <v>3.7623424530029301</v>
      </c>
      <c r="N23">
        <v>9.0452537536621094</v>
      </c>
      <c r="O23">
        <v>1</v>
      </c>
      <c r="P23">
        <v>1</v>
      </c>
      <c r="Q23">
        <v>7</v>
      </c>
      <c r="R23" s="12">
        <v>0.1429</v>
      </c>
      <c r="S23" s="12">
        <f t="shared" si="0"/>
        <v>0.1</v>
      </c>
      <c r="T23">
        <v>1.2299785614013701</v>
      </c>
      <c r="U23">
        <v>0.95277786254882801</v>
      </c>
      <c r="V23">
        <v>1.03273677825928</v>
      </c>
      <c r="W23">
        <v>7.9958915710449205E-2</v>
      </c>
      <c r="X23">
        <v>0.19724178314209001</v>
      </c>
      <c r="Y23">
        <v>0.19724178314209001</v>
      </c>
      <c r="Z23">
        <v>0.1</v>
      </c>
      <c r="AA23">
        <v>0.6</v>
      </c>
      <c r="AB23">
        <v>0.85714285714285698</v>
      </c>
      <c r="AC23">
        <v>0.70588235294117596</v>
      </c>
      <c r="AD23">
        <v>0.4</v>
      </c>
      <c r="AE23">
        <v>0.5</v>
      </c>
    </row>
    <row r="24" spans="1:31" x14ac:dyDescent="0.15">
      <c r="A24" s="4">
        <v>152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5.5993576049804696</v>
      </c>
      <c r="L24">
        <v>3.6364974975585902</v>
      </c>
      <c r="M24">
        <v>1.6844596862793</v>
      </c>
      <c r="N24">
        <v>7.3742637634277299</v>
      </c>
      <c r="O24">
        <v>2</v>
      </c>
      <c r="P24">
        <v>2</v>
      </c>
      <c r="Q24">
        <v>10</v>
      </c>
      <c r="R24" s="12">
        <v>0.2</v>
      </c>
      <c r="S24" s="12">
        <f t="shared" si="0"/>
        <v>0.2</v>
      </c>
      <c r="T24">
        <v>1.6485748291015601</v>
      </c>
      <c r="U24">
        <v>1.3502063751220701</v>
      </c>
      <c r="V24">
        <v>1.3904880285263099</v>
      </c>
      <c r="W24">
        <v>4.0281653404235798E-2</v>
      </c>
      <c r="X24">
        <v>0.25808680057525601</v>
      </c>
      <c r="Y24">
        <v>0.25808680057525601</v>
      </c>
      <c r="Z24">
        <v>0.2</v>
      </c>
      <c r="AA24">
        <v>0.8</v>
      </c>
      <c r="AB24">
        <v>0.8</v>
      </c>
      <c r="AC24">
        <v>0.8</v>
      </c>
      <c r="AD24">
        <v>0.2</v>
      </c>
      <c r="AE24">
        <v>0.6</v>
      </c>
    </row>
    <row r="25" spans="1:31" s="7" customFormat="1" x14ac:dyDescent="0.15">
      <c r="A25" s="24">
        <v>787</v>
      </c>
      <c r="B25" s="7">
        <v>11</v>
      </c>
      <c r="C25" s="7">
        <v>9</v>
      </c>
      <c r="D25" s="7">
        <v>10</v>
      </c>
      <c r="E25" s="7">
        <v>10</v>
      </c>
      <c r="F25" s="7">
        <v>10</v>
      </c>
      <c r="G25" s="7">
        <v>0</v>
      </c>
      <c r="H25" s="7">
        <v>1</v>
      </c>
      <c r="I25" s="7">
        <v>9</v>
      </c>
      <c r="J25" s="7">
        <v>0.55000000000000004</v>
      </c>
      <c r="K25" s="7">
        <v>3.9055423736572301</v>
      </c>
      <c r="L25" s="7">
        <v>3.6385574340820299</v>
      </c>
      <c r="M25" s="7">
        <v>7.54058837890625</v>
      </c>
      <c r="N25" s="7">
        <v>7.0054244995117196</v>
      </c>
      <c r="O25" s="7">
        <v>0</v>
      </c>
      <c r="P25" s="7">
        <v>0</v>
      </c>
      <c r="Q25" s="7">
        <v>3</v>
      </c>
      <c r="R25" s="26">
        <v>0</v>
      </c>
      <c r="S25" s="26">
        <f t="shared" si="0"/>
        <v>0</v>
      </c>
      <c r="T25" s="7">
        <v>0.93784523010253895</v>
      </c>
      <c r="U25" s="7">
        <v>0.95177268981933605</v>
      </c>
      <c r="V25" s="7">
        <v>0.82268255949020397</v>
      </c>
      <c r="W25" s="7">
        <v>0.129090130329132</v>
      </c>
      <c r="X25" s="7">
        <v>0.115162670612335</v>
      </c>
      <c r="Y25" s="7">
        <v>0.115162670612335</v>
      </c>
      <c r="Z25" s="7">
        <v>0</v>
      </c>
      <c r="AA25" s="7">
        <v>0.3</v>
      </c>
      <c r="AB25" s="7">
        <v>1</v>
      </c>
      <c r="AC25" s="7">
        <v>0.46153846153846201</v>
      </c>
      <c r="AD25" s="7">
        <v>0.7</v>
      </c>
      <c r="AE25" s="7">
        <v>0.3</v>
      </c>
    </row>
    <row r="26" spans="1:31" x14ac:dyDescent="0.15">
      <c r="A26" s="4">
        <v>549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4.0262298583984402</v>
      </c>
      <c r="L26">
        <v>3.7699832916259801</v>
      </c>
      <c r="M26">
        <v>5.9156455993652299</v>
      </c>
      <c r="N26">
        <v>3.9633140563964799</v>
      </c>
      <c r="O26">
        <v>0</v>
      </c>
      <c r="P26">
        <v>0</v>
      </c>
      <c r="Q26">
        <v>6</v>
      </c>
      <c r="R26" s="12">
        <v>0</v>
      </c>
      <c r="S26" s="12">
        <f t="shared" si="0"/>
        <v>0</v>
      </c>
      <c r="T26">
        <v>1.0845794677734399</v>
      </c>
      <c r="U26">
        <v>1.1104812622070299</v>
      </c>
      <c r="V26">
        <v>0.92453879117965698</v>
      </c>
      <c r="W26">
        <v>0.18594247102737399</v>
      </c>
      <c r="X26">
        <v>0.16004067659377999</v>
      </c>
      <c r="Y26">
        <v>0.16004067659377999</v>
      </c>
      <c r="Z26">
        <v>0</v>
      </c>
      <c r="AA26">
        <v>0.6</v>
      </c>
      <c r="AB26">
        <v>1</v>
      </c>
      <c r="AC26">
        <v>0.75</v>
      </c>
      <c r="AD26">
        <v>0.4</v>
      </c>
      <c r="AE26">
        <v>0.6</v>
      </c>
    </row>
    <row r="27" spans="1:31" x14ac:dyDescent="0.15">
      <c r="A27" s="4">
        <v>372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5.2530250549316397</v>
      </c>
      <c r="L27">
        <v>3.77020263671875</v>
      </c>
      <c r="M27">
        <v>2.6948833465576199</v>
      </c>
      <c r="N27">
        <v>6.0699577331543004</v>
      </c>
      <c r="O27">
        <v>1</v>
      </c>
      <c r="P27">
        <v>1</v>
      </c>
      <c r="Q27">
        <v>10</v>
      </c>
      <c r="R27" s="12">
        <v>0.1</v>
      </c>
      <c r="S27" s="12">
        <f t="shared" si="0"/>
        <v>0.1</v>
      </c>
      <c r="T27">
        <v>1.53898429870605</v>
      </c>
      <c r="U27">
        <v>1.3301429748535201</v>
      </c>
      <c r="V27">
        <v>1.27590692043304</v>
      </c>
      <c r="W27">
        <v>5.4236054420471198E-2</v>
      </c>
      <c r="X27">
        <v>0.26307737827300998</v>
      </c>
      <c r="Y27">
        <v>0.26307737827300998</v>
      </c>
      <c r="Z27">
        <v>0.1</v>
      </c>
      <c r="AA27">
        <v>0.9</v>
      </c>
      <c r="AB27">
        <v>0.9</v>
      </c>
      <c r="AC27">
        <v>0.9</v>
      </c>
      <c r="AD27">
        <v>0.1</v>
      </c>
      <c r="AE27">
        <v>0.8</v>
      </c>
    </row>
    <row r="28" spans="1:31" x14ac:dyDescent="0.15">
      <c r="A28" s="4">
        <v>403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>
        <v>5.3907146453857404</v>
      </c>
      <c r="L28">
        <v>3.7733058929443399</v>
      </c>
      <c r="M28">
        <v>3.1050682067871098</v>
      </c>
      <c r="N28">
        <v>4.4367408752441397</v>
      </c>
      <c r="O28">
        <v>1</v>
      </c>
      <c r="P28">
        <v>1</v>
      </c>
      <c r="Q28">
        <v>8</v>
      </c>
      <c r="R28" s="12">
        <v>0.125</v>
      </c>
      <c r="S28" s="12">
        <f t="shared" si="0"/>
        <v>0.1</v>
      </c>
      <c r="T28">
        <v>1.76248931884766</v>
      </c>
      <c r="U28">
        <v>1.6324952840805</v>
      </c>
      <c r="V28">
        <v>1.46122717857361</v>
      </c>
      <c r="W28">
        <v>0.171268105506897</v>
      </c>
      <c r="X28">
        <v>0.30126214027404802</v>
      </c>
      <c r="Y28">
        <v>0.30126214027404802</v>
      </c>
      <c r="Z28">
        <v>0.1</v>
      </c>
      <c r="AA28">
        <v>0.7</v>
      </c>
      <c r="AB28">
        <v>0.875</v>
      </c>
      <c r="AC28">
        <v>0.77777777777777801</v>
      </c>
      <c r="AD28">
        <v>0.3</v>
      </c>
      <c r="AE28">
        <v>0.6</v>
      </c>
    </row>
    <row r="29" spans="1:31" x14ac:dyDescent="0.15">
      <c r="A29" s="4">
        <v>853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6.3912544250488299</v>
      </c>
      <c r="L29">
        <v>3.7752056121826199</v>
      </c>
      <c r="M29">
        <v>2.8494834899902299</v>
      </c>
      <c r="N29">
        <v>3.3806571960449201</v>
      </c>
      <c r="O29">
        <v>1</v>
      </c>
      <c r="P29">
        <v>1</v>
      </c>
      <c r="Q29">
        <v>9</v>
      </c>
      <c r="R29" s="12">
        <v>0.1111</v>
      </c>
      <c r="S29" s="12">
        <f t="shared" ref="S29:S57" si="1">O29/E29</f>
        <v>0.1</v>
      </c>
      <c r="T29">
        <v>1.6603202819824201</v>
      </c>
      <c r="U29">
        <v>1.62704849243164</v>
      </c>
      <c r="V29">
        <v>1.4160503149032599</v>
      </c>
      <c r="W29">
        <v>0.21099817752838099</v>
      </c>
      <c r="X29">
        <v>0.24426996707916299</v>
      </c>
      <c r="Y29">
        <v>0.24426996707916299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x14ac:dyDescent="0.15">
      <c r="A30" s="4">
        <v>782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5.8431682586669904</v>
      </c>
      <c r="L30">
        <v>3.7759704589843701</v>
      </c>
      <c r="M30">
        <v>3.5628108978271502</v>
      </c>
      <c r="N30">
        <v>3.7080764770507799</v>
      </c>
      <c r="O30">
        <v>0</v>
      </c>
      <c r="P30">
        <v>0</v>
      </c>
      <c r="Q30">
        <v>6</v>
      </c>
      <c r="R30" s="12">
        <v>0</v>
      </c>
      <c r="S30" s="12">
        <f t="shared" si="1"/>
        <v>0</v>
      </c>
      <c r="T30">
        <v>1.5981693267822299</v>
      </c>
      <c r="U30">
        <v>1.5598129034042401</v>
      </c>
      <c r="V30">
        <v>1.3384824991226201</v>
      </c>
      <c r="W30">
        <v>0.22133040428161599</v>
      </c>
      <c r="X30">
        <v>0.25968682765960699</v>
      </c>
      <c r="Y30">
        <v>0.25968682765960699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x14ac:dyDescent="0.15">
      <c r="A31" s="4">
        <v>311</v>
      </c>
      <c r="B31">
        <v>13</v>
      </c>
      <c r="C31">
        <v>7</v>
      </c>
      <c r="D31">
        <v>10</v>
      </c>
      <c r="E31">
        <v>10</v>
      </c>
      <c r="F31">
        <v>10</v>
      </c>
      <c r="G31">
        <v>0</v>
      </c>
      <c r="H31">
        <v>3</v>
      </c>
      <c r="I31">
        <v>7</v>
      </c>
      <c r="J31">
        <v>0.65</v>
      </c>
      <c r="K31">
        <v>5.1591262817382804</v>
      </c>
      <c r="L31">
        <v>3.7763519287109402</v>
      </c>
      <c r="M31">
        <v>3.2003479003906201</v>
      </c>
      <c r="N31">
        <v>3.7863864898681601</v>
      </c>
      <c r="O31">
        <v>1</v>
      </c>
      <c r="P31">
        <v>1</v>
      </c>
      <c r="Q31">
        <v>8</v>
      </c>
      <c r="R31" s="12">
        <v>0.125</v>
      </c>
      <c r="S31" s="12">
        <f t="shared" si="1"/>
        <v>0.1</v>
      </c>
      <c r="T31">
        <v>1.4841403961181601</v>
      </c>
      <c r="U31">
        <v>1.41923463344574</v>
      </c>
      <c r="V31">
        <v>1.2409803867340099</v>
      </c>
      <c r="W31">
        <v>0.17825424671173101</v>
      </c>
      <c r="X31">
        <v>0.243160009384155</v>
      </c>
      <c r="Y31">
        <v>0.243160009384155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x14ac:dyDescent="0.15">
      <c r="A32" s="4">
        <v>832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4.2901248931884801</v>
      </c>
      <c r="L32">
        <v>3.7785949707031201</v>
      </c>
      <c r="M32">
        <v>4.8093986511230504</v>
      </c>
      <c r="N32">
        <v>3.8461742401122998</v>
      </c>
      <c r="O32">
        <v>0</v>
      </c>
      <c r="P32">
        <v>0</v>
      </c>
      <c r="Q32">
        <v>6</v>
      </c>
      <c r="R32" s="12">
        <v>0</v>
      </c>
      <c r="S32" s="12">
        <f t="shared" si="1"/>
        <v>0</v>
      </c>
      <c r="T32">
        <v>1.24553871154785</v>
      </c>
      <c r="U32">
        <v>1.23843193054199</v>
      </c>
      <c r="V32">
        <v>1.0484485626220701</v>
      </c>
      <c r="W32">
        <v>0.18998336791992201</v>
      </c>
      <c r="X32">
        <v>0.197090148925781</v>
      </c>
      <c r="Y32">
        <v>0.197090148925781</v>
      </c>
      <c r="Z32">
        <v>0</v>
      </c>
      <c r="AA32">
        <v>0.6</v>
      </c>
      <c r="AB32">
        <v>1</v>
      </c>
      <c r="AC32">
        <v>0.75</v>
      </c>
      <c r="AD32">
        <v>0.4</v>
      </c>
      <c r="AE32">
        <v>0.6</v>
      </c>
    </row>
    <row r="33" spans="1:31" x14ac:dyDescent="0.15">
      <c r="A33" s="4">
        <v>999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5.1169872283935502</v>
      </c>
      <c r="L33">
        <v>3.7786159515380899</v>
      </c>
      <c r="M33">
        <v>2.85170173645019</v>
      </c>
      <c r="N33">
        <v>5.5332183837890598</v>
      </c>
      <c r="O33">
        <v>1</v>
      </c>
      <c r="P33">
        <v>1</v>
      </c>
      <c r="Q33">
        <v>10</v>
      </c>
      <c r="R33" s="12">
        <v>0.1</v>
      </c>
      <c r="S33" s="12">
        <f t="shared" si="1"/>
        <v>0.1</v>
      </c>
      <c r="T33">
        <v>1.6485137939453101</v>
      </c>
      <c r="U33">
        <v>1.45768547058105</v>
      </c>
      <c r="V33">
        <v>1.37010073661804</v>
      </c>
      <c r="W33">
        <v>8.7584733963012695E-2</v>
      </c>
      <c r="X33">
        <v>0.27841305732727101</v>
      </c>
      <c r="Y33">
        <v>0.27841305732727101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910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4.7348575592040998</v>
      </c>
      <c r="L34">
        <v>3.78242683410644</v>
      </c>
      <c r="M34">
        <v>3.8727912902832</v>
      </c>
      <c r="N34">
        <v>9.6246910095214808</v>
      </c>
      <c r="O34">
        <v>1</v>
      </c>
      <c r="P34">
        <v>1</v>
      </c>
      <c r="Q34">
        <v>8</v>
      </c>
      <c r="R34" s="12">
        <v>0.125</v>
      </c>
      <c r="S34" s="12">
        <f t="shared" si="1"/>
        <v>0.1</v>
      </c>
      <c r="T34">
        <v>1.1840057373046899</v>
      </c>
      <c r="U34">
        <v>0.937042236328125</v>
      </c>
      <c r="V34">
        <v>1.0240091085434</v>
      </c>
      <c r="W34">
        <v>8.6966872215270996E-2</v>
      </c>
      <c r="X34">
        <v>0.159996628761292</v>
      </c>
      <c r="Y34">
        <v>0.159996628761292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x14ac:dyDescent="0.15">
      <c r="A35" s="4">
        <v>985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5.2113685607910201</v>
      </c>
      <c r="L35">
        <v>3.7853221893310498</v>
      </c>
      <c r="M35">
        <v>3.0722961425781201</v>
      </c>
      <c r="N35">
        <v>3.7348823547363299</v>
      </c>
      <c r="O35">
        <v>1</v>
      </c>
      <c r="P35">
        <v>1</v>
      </c>
      <c r="Q35">
        <v>10</v>
      </c>
      <c r="R35" s="12">
        <v>0.1</v>
      </c>
      <c r="S35" s="12">
        <f t="shared" si="1"/>
        <v>0.1</v>
      </c>
      <c r="T35">
        <v>1.55074691772461</v>
      </c>
      <c r="U35">
        <v>1.47884237766266</v>
      </c>
      <c r="V35">
        <v>1.2886216640472401</v>
      </c>
      <c r="W35">
        <v>0.19022071361541801</v>
      </c>
      <c r="X35">
        <v>0.262125253677368</v>
      </c>
      <c r="Y35">
        <v>0.262125253677368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924</v>
      </c>
      <c r="B36">
        <v>13</v>
      </c>
      <c r="C36">
        <v>7</v>
      </c>
      <c r="D36">
        <v>10</v>
      </c>
      <c r="E36">
        <v>10</v>
      </c>
      <c r="F36">
        <v>10</v>
      </c>
      <c r="G36">
        <v>0</v>
      </c>
      <c r="H36">
        <v>3</v>
      </c>
      <c r="I36">
        <v>7</v>
      </c>
      <c r="J36">
        <v>0.65</v>
      </c>
      <c r="K36">
        <v>4.3488922119140598</v>
      </c>
      <c r="L36">
        <v>3.7881221771240199</v>
      </c>
      <c r="M36">
        <v>4.8672332763671902</v>
      </c>
      <c r="N36">
        <v>3.41081619262695</v>
      </c>
      <c r="O36">
        <v>0</v>
      </c>
      <c r="P36">
        <v>0</v>
      </c>
      <c r="Q36">
        <v>9</v>
      </c>
      <c r="R36" s="12">
        <v>0</v>
      </c>
      <c r="S36" s="12">
        <f t="shared" si="1"/>
        <v>0</v>
      </c>
      <c r="T36">
        <v>1.20578765869141</v>
      </c>
      <c r="U36">
        <v>1.2268537282943699</v>
      </c>
      <c r="V36">
        <v>1.0055620670318599</v>
      </c>
      <c r="W36">
        <v>0.22129166126251201</v>
      </c>
      <c r="X36">
        <v>0.20022559165954601</v>
      </c>
      <c r="Y36">
        <v>0.20022559165954601</v>
      </c>
      <c r="Z36">
        <v>0</v>
      </c>
      <c r="AA36">
        <v>0.9</v>
      </c>
      <c r="AB36">
        <v>1</v>
      </c>
      <c r="AC36">
        <v>0.94736842105263197</v>
      </c>
      <c r="AD36">
        <v>0.1</v>
      </c>
      <c r="AE36">
        <v>0.9</v>
      </c>
    </row>
    <row r="37" spans="1:31" s="7" customFormat="1" x14ac:dyDescent="0.15">
      <c r="A37" s="24">
        <v>749</v>
      </c>
      <c r="B37" s="7">
        <v>13</v>
      </c>
      <c r="C37" s="7">
        <v>7</v>
      </c>
      <c r="D37" s="7">
        <v>10</v>
      </c>
      <c r="E37" s="7">
        <v>10</v>
      </c>
      <c r="F37" s="7">
        <v>10</v>
      </c>
      <c r="G37" s="7">
        <v>0</v>
      </c>
      <c r="H37" s="7">
        <v>3</v>
      </c>
      <c r="I37" s="7">
        <v>7</v>
      </c>
      <c r="J37" s="7">
        <v>0.65</v>
      </c>
      <c r="K37" s="7">
        <v>5.1232128143310502</v>
      </c>
      <c r="L37" s="7">
        <v>3.7932109832763699</v>
      </c>
      <c r="M37" s="7">
        <v>4.0382423400878897</v>
      </c>
      <c r="N37" s="7">
        <v>4.7833881378173801</v>
      </c>
      <c r="O37" s="7">
        <v>0</v>
      </c>
      <c r="P37" s="7">
        <v>0</v>
      </c>
      <c r="Q37" s="7">
        <v>7</v>
      </c>
      <c r="R37" s="26">
        <v>0</v>
      </c>
      <c r="S37" s="26">
        <f t="shared" si="1"/>
        <v>0</v>
      </c>
      <c r="T37" s="7">
        <v>1.538818359375</v>
      </c>
      <c r="U37" s="7">
        <v>1.44560050964355</v>
      </c>
      <c r="V37" s="7">
        <v>1.2970840930938701</v>
      </c>
      <c r="W37" s="7">
        <v>0.14851641654968301</v>
      </c>
      <c r="X37" s="7">
        <v>0.24173426628112801</v>
      </c>
      <c r="Y37" s="7">
        <v>0.24173426628112801</v>
      </c>
      <c r="Z37" s="7">
        <v>0</v>
      </c>
      <c r="AA37" s="7">
        <v>0.7</v>
      </c>
      <c r="AB37" s="7">
        <v>1</v>
      </c>
      <c r="AC37" s="7">
        <v>0.82352941176470595</v>
      </c>
      <c r="AD37" s="7">
        <v>0.3</v>
      </c>
      <c r="AE37" s="7">
        <v>0.7</v>
      </c>
    </row>
    <row r="38" spans="1:31" x14ac:dyDescent="0.15">
      <c r="A38" s="4">
        <v>295</v>
      </c>
      <c r="B38">
        <v>11</v>
      </c>
      <c r="C38">
        <v>9</v>
      </c>
      <c r="D38">
        <v>10</v>
      </c>
      <c r="E38">
        <v>10</v>
      </c>
      <c r="F38">
        <v>9</v>
      </c>
      <c r="G38">
        <v>1</v>
      </c>
      <c r="H38">
        <v>2</v>
      </c>
      <c r="I38">
        <v>8</v>
      </c>
      <c r="J38">
        <v>0.55000000000000004</v>
      </c>
      <c r="K38">
        <v>5.13289451599121</v>
      </c>
      <c r="L38" s="7">
        <v>4.0568084716796902</v>
      </c>
      <c r="M38">
        <v>3.96797370910644</v>
      </c>
      <c r="N38">
        <v>5.2693939208984402</v>
      </c>
      <c r="O38">
        <v>1</v>
      </c>
      <c r="P38">
        <v>1</v>
      </c>
      <c r="Q38">
        <v>10</v>
      </c>
      <c r="R38" s="12">
        <v>0.1</v>
      </c>
      <c r="S38" s="12">
        <f t="shared" si="1"/>
        <v>0.1</v>
      </c>
      <c r="T38">
        <v>1.1693286895752</v>
      </c>
      <c r="U38">
        <v>1.0814447402954099</v>
      </c>
      <c r="V38">
        <v>0.98809909820556596</v>
      </c>
      <c r="W38" s="13">
        <v>9.3345642089843694E-2</v>
      </c>
      <c r="X38">
        <v>0.18122959136962899</v>
      </c>
      <c r="Y38">
        <v>0.18122959136962899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199</v>
      </c>
      <c r="B39">
        <v>11</v>
      </c>
      <c r="C39">
        <v>9</v>
      </c>
      <c r="D39">
        <v>10</v>
      </c>
      <c r="E39">
        <v>10</v>
      </c>
      <c r="F39">
        <v>9</v>
      </c>
      <c r="G39">
        <v>1</v>
      </c>
      <c r="H39">
        <v>2</v>
      </c>
      <c r="I39">
        <v>8</v>
      </c>
      <c r="J39">
        <v>0.55000000000000004</v>
      </c>
      <c r="K39">
        <v>5.00848388671875</v>
      </c>
      <c r="L39" s="7">
        <v>4.0572948455810502</v>
      </c>
      <c r="M39">
        <v>3.46307373046875</v>
      </c>
      <c r="N39">
        <v>4.0131549835205096</v>
      </c>
      <c r="O39">
        <v>1</v>
      </c>
      <c r="P39">
        <v>1</v>
      </c>
      <c r="Q39">
        <v>8</v>
      </c>
      <c r="R39" s="12">
        <v>0.125</v>
      </c>
      <c r="S39" s="12">
        <f t="shared" si="1"/>
        <v>0.1</v>
      </c>
      <c r="T39">
        <v>1.2332077026367201</v>
      </c>
      <c r="U39">
        <v>1.15444660186768</v>
      </c>
      <c r="V39">
        <v>1.0603383779525799</v>
      </c>
      <c r="W39" s="13">
        <v>9.4108223915100098E-2</v>
      </c>
      <c r="X39">
        <v>0.17286932468414301</v>
      </c>
      <c r="Y39">
        <v>0.17286932468414301</v>
      </c>
      <c r="Z39">
        <v>0.1</v>
      </c>
      <c r="AA39">
        <v>0.7</v>
      </c>
      <c r="AB39">
        <v>0.875</v>
      </c>
      <c r="AC39">
        <v>0.77777777777777801</v>
      </c>
      <c r="AD39">
        <v>0.3</v>
      </c>
      <c r="AE39">
        <v>0.6</v>
      </c>
    </row>
    <row r="40" spans="1:31" x14ac:dyDescent="0.15">
      <c r="A40" s="4">
        <v>15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4.2029914855956996</v>
      </c>
      <c r="L40" s="7">
        <v>4.0679645538330096</v>
      </c>
      <c r="M40">
        <v>8.3883075714111293</v>
      </c>
      <c r="N40">
        <v>6.1506290435790998</v>
      </c>
      <c r="O40">
        <v>0</v>
      </c>
      <c r="P40">
        <v>0</v>
      </c>
      <c r="Q40">
        <v>6</v>
      </c>
      <c r="R40" s="12">
        <v>0</v>
      </c>
      <c r="S40" s="12">
        <f t="shared" si="1"/>
        <v>0</v>
      </c>
      <c r="T40">
        <v>0.97606468200683605</v>
      </c>
      <c r="U40">
        <v>1.0272102355957</v>
      </c>
      <c r="V40">
        <v>0.83292597532272294</v>
      </c>
      <c r="W40" s="13">
        <v>0.19428426027297999</v>
      </c>
      <c r="X40">
        <v>0.14313870668411199</v>
      </c>
      <c r="Y40">
        <v>0.14313870668411199</v>
      </c>
      <c r="Z40">
        <v>0</v>
      </c>
      <c r="AA40">
        <v>0.6</v>
      </c>
      <c r="AB40">
        <v>1</v>
      </c>
      <c r="AC40">
        <v>0.75</v>
      </c>
      <c r="AD40">
        <v>0.4</v>
      </c>
      <c r="AE40">
        <v>0.6</v>
      </c>
    </row>
    <row r="41" spans="1:31" x14ac:dyDescent="0.15">
      <c r="A41" s="4">
        <v>361</v>
      </c>
      <c r="B41">
        <v>11</v>
      </c>
      <c r="C41">
        <v>9</v>
      </c>
      <c r="D41">
        <v>10</v>
      </c>
      <c r="E41">
        <v>10</v>
      </c>
      <c r="F41">
        <v>8</v>
      </c>
      <c r="G41">
        <v>2</v>
      </c>
      <c r="H41">
        <v>3</v>
      </c>
      <c r="I41">
        <v>7</v>
      </c>
      <c r="J41">
        <v>0.55000000000000004</v>
      </c>
      <c r="K41">
        <v>5.0333003997802699</v>
      </c>
      <c r="L41" s="7">
        <v>4.0698585510253897</v>
      </c>
      <c r="M41">
        <v>4.5034236907959002</v>
      </c>
      <c r="N41">
        <v>3.8308563232421902</v>
      </c>
      <c r="O41">
        <v>0</v>
      </c>
      <c r="P41">
        <v>0</v>
      </c>
      <c r="Q41">
        <v>6</v>
      </c>
      <c r="R41" s="12">
        <v>0</v>
      </c>
      <c r="S41" s="12">
        <f t="shared" si="1"/>
        <v>0</v>
      </c>
      <c r="T41">
        <v>1.1025848388671899</v>
      </c>
      <c r="U41">
        <v>1.0662593841552701</v>
      </c>
      <c r="V41">
        <v>0.95887356996536299</v>
      </c>
      <c r="W41" s="13">
        <v>0.107385814189911</v>
      </c>
      <c r="X41">
        <v>0.14371126890182501</v>
      </c>
      <c r="Y41">
        <v>0.14371126890182501</v>
      </c>
      <c r="Z41">
        <v>0</v>
      </c>
      <c r="AA41">
        <v>0.6</v>
      </c>
      <c r="AB41">
        <v>1</v>
      </c>
      <c r="AC41">
        <v>0.75</v>
      </c>
      <c r="AD41">
        <v>0.4</v>
      </c>
      <c r="AE41">
        <v>0.6</v>
      </c>
    </row>
    <row r="42" spans="1:31" x14ac:dyDescent="0.15">
      <c r="A42" s="4">
        <v>510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5.2699260711669904</v>
      </c>
      <c r="L42" s="7">
        <v>4.07041358947754</v>
      </c>
      <c r="M42">
        <v>3.5633850097656201</v>
      </c>
      <c r="N42">
        <v>5.3638019561767596</v>
      </c>
      <c r="O42">
        <v>1</v>
      </c>
      <c r="P42">
        <v>1</v>
      </c>
      <c r="Q42">
        <v>8</v>
      </c>
      <c r="R42" s="12">
        <v>0.125</v>
      </c>
      <c r="S42" s="12">
        <f t="shared" si="1"/>
        <v>0.1</v>
      </c>
      <c r="T42">
        <v>1.2037658691406199</v>
      </c>
      <c r="U42">
        <v>1.0961942672729501</v>
      </c>
      <c r="V42">
        <v>1.0095958709716799</v>
      </c>
      <c r="W42" s="13">
        <v>8.6598396301269503E-2</v>
      </c>
      <c r="X42">
        <v>0.19416999816894501</v>
      </c>
      <c r="Y42">
        <v>0.19416999816894501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526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6.4344215393066397</v>
      </c>
      <c r="L43" s="7">
        <v>4.0721206665039098</v>
      </c>
      <c r="M43">
        <v>3.7479896545410201</v>
      </c>
      <c r="N43">
        <v>4.0763416290283203</v>
      </c>
      <c r="O43">
        <v>0</v>
      </c>
      <c r="P43">
        <v>0</v>
      </c>
      <c r="Q43">
        <v>7</v>
      </c>
      <c r="R43" s="12">
        <v>0</v>
      </c>
      <c r="S43" s="12">
        <f t="shared" si="1"/>
        <v>0</v>
      </c>
      <c r="T43">
        <v>1.92721176147461</v>
      </c>
      <c r="U43">
        <v>1.86593365669251</v>
      </c>
      <c r="V43">
        <v>1.61390209197998</v>
      </c>
      <c r="W43" s="13">
        <v>0.25203156471252403</v>
      </c>
      <c r="X43">
        <v>0.31330966949462902</v>
      </c>
      <c r="Y43">
        <v>0.31330966949462902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242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5.5060653686523402</v>
      </c>
      <c r="L44">
        <v>3.9470806121826199</v>
      </c>
      <c r="M44">
        <v>2.66303634643555</v>
      </c>
      <c r="N44">
        <v>6.1898708343505904</v>
      </c>
      <c r="O44">
        <v>1</v>
      </c>
      <c r="P44">
        <v>1</v>
      </c>
      <c r="Q44">
        <v>11</v>
      </c>
      <c r="R44" s="12">
        <v>9.0899999999999995E-2</v>
      </c>
      <c r="S44" s="12">
        <f t="shared" si="1"/>
        <v>0.1</v>
      </c>
      <c r="T44">
        <v>1.45224761962891</v>
      </c>
      <c r="U44">
        <v>1.2660484313964799</v>
      </c>
      <c r="V44">
        <v>1.2060248851776101</v>
      </c>
      <c r="W44">
        <v>6.0023546218872098E-2</v>
      </c>
      <c r="X44">
        <v>0.246222734451294</v>
      </c>
      <c r="Y44">
        <v>0.246222734451294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4">
        <v>95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4.5232810974121103</v>
      </c>
      <c r="L45" s="7">
        <v>3.9380798339843701</v>
      </c>
      <c r="M45">
        <v>6.0712623596191397</v>
      </c>
      <c r="N45">
        <v>8.2221889495849592</v>
      </c>
      <c r="O45">
        <v>0</v>
      </c>
      <c r="P45">
        <v>0</v>
      </c>
      <c r="Q45">
        <v>7</v>
      </c>
      <c r="R45" s="12">
        <v>0</v>
      </c>
      <c r="S45" s="12">
        <f t="shared" si="1"/>
        <v>0</v>
      </c>
      <c r="T45">
        <v>1.2241744995117201</v>
      </c>
      <c r="U45">
        <v>1.08559799194336</v>
      </c>
      <c r="V45">
        <v>1.02067494392395</v>
      </c>
      <c r="W45" s="13">
        <v>6.4923048019409194E-2</v>
      </c>
      <c r="X45">
        <v>0.203499555587769</v>
      </c>
      <c r="Y45">
        <v>0.203499555587769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411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4.5636615753173801</v>
      </c>
      <c r="L46">
        <v>3.9615821838378902</v>
      </c>
      <c r="M46">
        <v>6.4889163970947301</v>
      </c>
      <c r="N46">
        <v>8.8288898468017596</v>
      </c>
      <c r="O46">
        <v>0</v>
      </c>
      <c r="P46">
        <v>0</v>
      </c>
      <c r="Q46">
        <v>8</v>
      </c>
      <c r="R46" s="12">
        <v>0</v>
      </c>
      <c r="S46" s="12">
        <f t="shared" si="1"/>
        <v>0</v>
      </c>
      <c r="T46">
        <v>1.2576789855957</v>
      </c>
      <c r="U46">
        <v>1.15264892578125</v>
      </c>
      <c r="V46">
        <v>1.0666096210479701</v>
      </c>
      <c r="W46">
        <v>8.6039304733276395E-2</v>
      </c>
      <c r="X46">
        <v>0.19106936454772899</v>
      </c>
      <c r="Y46">
        <v>0.19106936454772899</v>
      </c>
      <c r="Z46">
        <v>0</v>
      </c>
      <c r="AA46">
        <v>0.8</v>
      </c>
      <c r="AB46">
        <v>1</v>
      </c>
      <c r="AC46">
        <v>0.88888888888888895</v>
      </c>
      <c r="AD46">
        <v>0.2</v>
      </c>
      <c r="AE46">
        <v>0.8</v>
      </c>
    </row>
    <row r="47" spans="1:31" s="7" customFormat="1" x14ac:dyDescent="0.15">
      <c r="A47" s="24">
        <v>951</v>
      </c>
      <c r="B47" s="7">
        <v>13</v>
      </c>
      <c r="C47" s="7">
        <v>7</v>
      </c>
      <c r="D47" s="7">
        <v>10</v>
      </c>
      <c r="E47" s="7">
        <v>10</v>
      </c>
      <c r="F47" s="7">
        <v>10</v>
      </c>
      <c r="G47" s="7">
        <v>0</v>
      </c>
      <c r="H47" s="7">
        <v>3</v>
      </c>
      <c r="I47" s="7">
        <v>7</v>
      </c>
      <c r="J47" s="7">
        <v>0.65</v>
      </c>
      <c r="K47" s="7">
        <v>4.8907527923584002</v>
      </c>
      <c r="L47" s="7">
        <v>3.96365165710449</v>
      </c>
      <c r="M47" s="7">
        <v>4.7297039031982404</v>
      </c>
      <c r="N47" s="7">
        <v>4.1847000122070304</v>
      </c>
      <c r="O47" s="7">
        <v>0</v>
      </c>
      <c r="P47" s="7">
        <v>0</v>
      </c>
      <c r="Q47" s="7">
        <v>9</v>
      </c>
      <c r="R47" s="26">
        <v>0</v>
      </c>
      <c r="S47" s="26">
        <f t="shared" si="1"/>
        <v>0</v>
      </c>
      <c r="T47" s="7">
        <v>1.4093666076660201</v>
      </c>
      <c r="U47" s="7">
        <v>1.3626035451889</v>
      </c>
      <c r="V47" s="7">
        <v>1.1746526956558201</v>
      </c>
      <c r="W47" s="7">
        <v>0.187950849533081</v>
      </c>
      <c r="X47" s="7">
        <v>0.23471391201019301</v>
      </c>
      <c r="Y47" s="7">
        <v>0.23471391201019301</v>
      </c>
      <c r="Z47" s="7">
        <v>0</v>
      </c>
      <c r="AA47" s="7">
        <v>0.9</v>
      </c>
      <c r="AB47" s="7">
        <v>1</v>
      </c>
      <c r="AC47" s="7">
        <v>0.94736842105263197</v>
      </c>
      <c r="AD47" s="7">
        <v>0.1</v>
      </c>
      <c r="AE47" s="7">
        <v>0.9</v>
      </c>
    </row>
    <row r="48" spans="1:31" x14ac:dyDescent="0.15">
      <c r="A48" s="4">
        <v>127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4.5882797241210902</v>
      </c>
      <c r="L48" s="7">
        <v>4.2150363922119096</v>
      </c>
      <c r="M48">
        <v>7.7338390350341797</v>
      </c>
      <c r="N48">
        <v>7.6422290802001998</v>
      </c>
      <c r="O48">
        <v>0</v>
      </c>
      <c r="P48">
        <v>0</v>
      </c>
      <c r="Q48">
        <v>7</v>
      </c>
      <c r="R48" s="12">
        <v>0</v>
      </c>
      <c r="S48" s="12">
        <f t="shared" si="1"/>
        <v>0</v>
      </c>
      <c r="T48">
        <v>1.14548492431641</v>
      </c>
      <c r="U48">
        <v>1.13467216491699</v>
      </c>
      <c r="V48">
        <v>0.964638531208038</v>
      </c>
      <c r="W48" s="13">
        <v>0.170033633708954</v>
      </c>
      <c r="X48">
        <v>0.180846393108368</v>
      </c>
      <c r="Y48">
        <v>0.180846393108368</v>
      </c>
      <c r="Z48">
        <v>0</v>
      </c>
      <c r="AA48">
        <v>0.7</v>
      </c>
      <c r="AB48">
        <v>1</v>
      </c>
      <c r="AC48">
        <v>0.82352941176470595</v>
      </c>
      <c r="AD48">
        <v>0.3</v>
      </c>
      <c r="AE48">
        <v>0.7</v>
      </c>
    </row>
    <row r="49" spans="1:31" x14ac:dyDescent="0.15">
      <c r="A49" s="4">
        <v>247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>
        <v>4.8043727874755904</v>
      </c>
      <c r="L49" s="7">
        <v>4.2196235656738299</v>
      </c>
      <c r="M49">
        <v>5.3867359161376998</v>
      </c>
      <c r="N49">
        <v>3.616455078125</v>
      </c>
      <c r="O49">
        <v>0</v>
      </c>
      <c r="P49">
        <v>0</v>
      </c>
      <c r="Q49">
        <v>7</v>
      </c>
      <c r="R49" s="12">
        <v>0</v>
      </c>
      <c r="S49" s="12">
        <f t="shared" si="1"/>
        <v>0</v>
      </c>
      <c r="T49">
        <v>1.2155742645263701</v>
      </c>
      <c r="U49">
        <v>1.2438005208969101</v>
      </c>
      <c r="V49">
        <v>1.01621210575104</v>
      </c>
      <c r="W49" s="13">
        <v>0.227588415145874</v>
      </c>
      <c r="X49">
        <v>0.19936215877533001</v>
      </c>
      <c r="Y49">
        <v>0.19936215877533001</v>
      </c>
      <c r="Z49">
        <v>0</v>
      </c>
      <c r="AA49">
        <v>0.7</v>
      </c>
      <c r="AB49">
        <v>1</v>
      </c>
      <c r="AC49">
        <v>0.82352941176470595</v>
      </c>
      <c r="AD49">
        <v>0.3</v>
      </c>
      <c r="AE49">
        <v>0.7</v>
      </c>
    </row>
    <row r="50" spans="1:31" x14ac:dyDescent="0.15">
      <c r="A50" s="4">
        <v>478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4.9943904876709002</v>
      </c>
      <c r="L50" s="7">
        <v>4.1260299682617196</v>
      </c>
      <c r="M50">
        <v>4.0594615936279297</v>
      </c>
      <c r="N50">
        <v>8.6095924377441406</v>
      </c>
      <c r="O50">
        <v>1</v>
      </c>
      <c r="P50">
        <v>1</v>
      </c>
      <c r="Q50">
        <v>10</v>
      </c>
      <c r="R50" s="12">
        <v>0.1</v>
      </c>
      <c r="S50" s="12">
        <f t="shared" si="1"/>
        <v>0.1</v>
      </c>
      <c r="T50">
        <v>1.5057888031005899</v>
      </c>
      <c r="U50">
        <v>1.2243556976318399</v>
      </c>
      <c r="V50">
        <v>1.2418905496597299</v>
      </c>
      <c r="W50" s="13">
        <v>1.7534852027893101E-2</v>
      </c>
      <c r="X50">
        <v>0.26389825344085699</v>
      </c>
      <c r="Y50">
        <v>0.26389825344085699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x14ac:dyDescent="0.15">
      <c r="A51" s="4">
        <v>822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>
        <v>5.9955062866210902</v>
      </c>
      <c r="L51" s="7">
        <v>4.2326908111572301</v>
      </c>
      <c r="M51">
        <v>2.9132118225097701</v>
      </c>
      <c r="N51">
        <v>3.9910850524902299</v>
      </c>
      <c r="O51">
        <v>2</v>
      </c>
      <c r="P51">
        <v>2</v>
      </c>
      <c r="Q51">
        <v>12</v>
      </c>
      <c r="R51" s="12">
        <v>0.16669999999999999</v>
      </c>
      <c r="S51" s="12">
        <f t="shared" si="1"/>
        <v>0.2</v>
      </c>
      <c r="T51">
        <v>1.7879619598388701</v>
      </c>
      <c r="U51">
        <v>1.676225066185</v>
      </c>
      <c r="V51">
        <v>1.46119177341461</v>
      </c>
      <c r="W51" s="13">
        <v>0.21503329277038599</v>
      </c>
      <c r="X51">
        <v>0.32677018642425498</v>
      </c>
      <c r="Y51">
        <v>0.32677018642425498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4">
        <v>713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5.3670501708984402</v>
      </c>
      <c r="L52" s="7">
        <v>4.2337970733642596</v>
      </c>
      <c r="M52">
        <v>3.1635761260986301</v>
      </c>
      <c r="N52">
        <v>4.3284873962402299</v>
      </c>
      <c r="O52">
        <v>1</v>
      </c>
      <c r="P52">
        <v>1</v>
      </c>
      <c r="Q52">
        <v>9</v>
      </c>
      <c r="R52" s="12">
        <v>0.1111</v>
      </c>
      <c r="S52" s="12">
        <f t="shared" si="1"/>
        <v>0.1</v>
      </c>
      <c r="T52">
        <v>1.5429782867431601</v>
      </c>
      <c r="U52">
        <v>1.4417095184326201</v>
      </c>
      <c r="V52">
        <v>1.2681801319122299</v>
      </c>
      <c r="W52" s="13">
        <v>0.17352938652038599</v>
      </c>
      <c r="X52">
        <v>0.27479815483093301</v>
      </c>
      <c r="Y52">
        <v>0.27479815483093301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A53" s="4">
        <v>643</v>
      </c>
      <c r="B53">
        <v>10</v>
      </c>
      <c r="C53">
        <v>10</v>
      </c>
      <c r="D53">
        <v>10</v>
      </c>
      <c r="E53">
        <v>10</v>
      </c>
      <c r="F53">
        <v>9</v>
      </c>
      <c r="G53">
        <v>1</v>
      </c>
      <c r="H53">
        <v>1</v>
      </c>
      <c r="I53">
        <v>9</v>
      </c>
      <c r="J53">
        <v>0.5</v>
      </c>
      <c r="K53">
        <v>4.3437461853027299</v>
      </c>
      <c r="L53" s="7">
        <v>4.24359130859375</v>
      </c>
      <c r="M53">
        <v>8.7521076202392596</v>
      </c>
      <c r="N53">
        <v>6.0110340118408203</v>
      </c>
      <c r="O53">
        <v>0</v>
      </c>
      <c r="P53">
        <v>0</v>
      </c>
      <c r="Q53">
        <v>6</v>
      </c>
      <c r="R53" s="12">
        <v>0</v>
      </c>
      <c r="S53" s="12">
        <f t="shared" si="1"/>
        <v>0</v>
      </c>
      <c r="T53">
        <v>0.82534027099609397</v>
      </c>
      <c r="U53">
        <v>0.85276794433593694</v>
      </c>
      <c r="V53">
        <v>0.72618329524993896</v>
      </c>
      <c r="W53" s="13">
        <v>0.12658464908599901</v>
      </c>
      <c r="X53">
        <v>9.9156975746154799E-2</v>
      </c>
      <c r="Y53">
        <v>9.9156975746154799E-2</v>
      </c>
      <c r="Z53">
        <v>0</v>
      </c>
      <c r="AA53">
        <v>0.6</v>
      </c>
      <c r="AB53">
        <v>1</v>
      </c>
      <c r="AC53">
        <v>0.75</v>
      </c>
      <c r="AD53">
        <v>0.4</v>
      </c>
      <c r="AE53">
        <v>0.6</v>
      </c>
    </row>
    <row r="54" spans="1:31" s="7" customFormat="1" x14ac:dyDescent="0.15">
      <c r="A54" s="24">
        <v>431</v>
      </c>
      <c r="B54" s="7">
        <v>12</v>
      </c>
      <c r="C54" s="7">
        <v>8</v>
      </c>
      <c r="D54" s="7">
        <v>10</v>
      </c>
      <c r="E54" s="7">
        <v>10</v>
      </c>
      <c r="F54" s="7">
        <v>9</v>
      </c>
      <c r="G54" s="7">
        <v>1</v>
      </c>
      <c r="H54" s="7">
        <v>3</v>
      </c>
      <c r="I54" s="7">
        <v>7</v>
      </c>
      <c r="J54" s="7">
        <v>0.6</v>
      </c>
      <c r="K54" s="7">
        <v>6.3194389343261701</v>
      </c>
      <c r="L54" s="7">
        <v>4.2475662231445304</v>
      </c>
      <c r="M54" s="7">
        <v>2.3420829772949201</v>
      </c>
      <c r="N54" s="7">
        <v>4.1841163635253897</v>
      </c>
      <c r="O54" s="7">
        <v>1</v>
      </c>
      <c r="P54" s="7">
        <v>1</v>
      </c>
      <c r="Q54" s="7">
        <v>8</v>
      </c>
      <c r="R54" s="26">
        <v>0.125</v>
      </c>
      <c r="S54" s="26">
        <f t="shared" si="1"/>
        <v>0.1</v>
      </c>
      <c r="T54" s="7">
        <v>1.5878734588623</v>
      </c>
      <c r="U54" s="7">
        <v>1.4532947540283201</v>
      </c>
      <c r="V54" s="7">
        <v>1.32880854606628</v>
      </c>
      <c r="W54" s="7">
        <v>0.12448620796203599</v>
      </c>
      <c r="X54" s="7">
        <v>0.25906491279602101</v>
      </c>
      <c r="Y54" s="7">
        <v>0.25906491279602101</v>
      </c>
      <c r="Z54" s="7">
        <v>0.1</v>
      </c>
      <c r="AA54" s="7">
        <v>0.7</v>
      </c>
      <c r="AB54" s="7">
        <v>0.875</v>
      </c>
      <c r="AC54" s="7">
        <v>0.77777777777777801</v>
      </c>
      <c r="AD54" s="7">
        <v>0.3</v>
      </c>
      <c r="AE54" s="7">
        <v>0.6</v>
      </c>
    </row>
    <row r="55" spans="1:31" x14ac:dyDescent="0.15">
      <c r="A55" s="4">
        <v>824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5.1635837554931596</v>
      </c>
      <c r="L55" s="7">
        <v>4.3282947540283203</v>
      </c>
      <c r="M55">
        <v>4.6453266143798801</v>
      </c>
      <c r="N55">
        <v>8.7051639556884801</v>
      </c>
      <c r="O55">
        <v>1</v>
      </c>
      <c r="P55">
        <v>1</v>
      </c>
      <c r="Q55">
        <v>10</v>
      </c>
      <c r="R55" s="12">
        <v>0.1</v>
      </c>
      <c r="S55" s="12">
        <f t="shared" si="1"/>
        <v>0.1</v>
      </c>
      <c r="T55">
        <v>1.5068454742431601</v>
      </c>
      <c r="U55">
        <v>1.2630596160888701</v>
      </c>
      <c r="V55">
        <v>1.2353279590606701</v>
      </c>
      <c r="W55" s="13">
        <v>2.7731657028198201E-2</v>
      </c>
      <c r="X55">
        <v>0.27151751518249501</v>
      </c>
      <c r="Y55">
        <v>0.27151751518249501</v>
      </c>
      <c r="Z55">
        <v>0.1</v>
      </c>
      <c r="AA55">
        <v>0.9</v>
      </c>
      <c r="AB55">
        <v>0.9</v>
      </c>
      <c r="AC55">
        <v>0.9</v>
      </c>
      <c r="AD55">
        <v>0.1</v>
      </c>
      <c r="AE55">
        <v>0.8</v>
      </c>
    </row>
    <row r="56" spans="1:31" x14ac:dyDescent="0.15">
      <c r="A56" s="4">
        <v>266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5.3855972290039098</v>
      </c>
      <c r="L56" s="7">
        <v>4.3087959289550799</v>
      </c>
      <c r="M56">
        <v>2.75130271911621</v>
      </c>
      <c r="N56">
        <v>9.0374183654785192</v>
      </c>
      <c r="O56">
        <v>1</v>
      </c>
      <c r="P56">
        <v>1</v>
      </c>
      <c r="Q56">
        <v>10</v>
      </c>
      <c r="R56" s="12">
        <v>0.1</v>
      </c>
      <c r="S56" s="12">
        <f t="shared" si="1"/>
        <v>0.1</v>
      </c>
      <c r="T56">
        <v>1.4614105224609399</v>
      </c>
      <c r="U56">
        <v>1.1153564453125</v>
      </c>
      <c r="V56">
        <v>1.1962985992431601</v>
      </c>
      <c r="W56" s="13">
        <v>8.0942153930664104E-2</v>
      </c>
      <c r="X56">
        <v>0.26511192321777299</v>
      </c>
      <c r="Y56">
        <v>0.26511192321777299</v>
      </c>
      <c r="Z56">
        <v>0.1</v>
      </c>
      <c r="AA56">
        <v>0.9</v>
      </c>
      <c r="AB56">
        <v>0.9</v>
      </c>
      <c r="AC56">
        <v>0.9</v>
      </c>
      <c r="AD56">
        <v>0.1</v>
      </c>
      <c r="AE56">
        <v>0.8</v>
      </c>
    </row>
    <row r="57" spans="1:31" x14ac:dyDescent="0.15">
      <c r="A57" s="4">
        <v>755</v>
      </c>
      <c r="B57">
        <v>11</v>
      </c>
      <c r="C57">
        <v>9</v>
      </c>
      <c r="D57">
        <v>10</v>
      </c>
      <c r="E57">
        <v>10</v>
      </c>
      <c r="F57">
        <v>9</v>
      </c>
      <c r="G57">
        <v>1</v>
      </c>
      <c r="H57">
        <v>2</v>
      </c>
      <c r="I57">
        <v>8</v>
      </c>
      <c r="J57">
        <v>0.55000000000000004</v>
      </c>
      <c r="K57">
        <v>5.5064716339111301</v>
      </c>
      <c r="L57" s="7">
        <v>4.3005237579345703</v>
      </c>
      <c r="M57">
        <v>3.3774375915527299</v>
      </c>
      <c r="N57">
        <v>4.87587547302246</v>
      </c>
      <c r="O57">
        <v>1</v>
      </c>
      <c r="P57">
        <v>1</v>
      </c>
      <c r="Q57">
        <v>7</v>
      </c>
      <c r="R57" s="12">
        <v>0.1429</v>
      </c>
      <c r="S57" s="12">
        <f t="shared" si="1"/>
        <v>0.1</v>
      </c>
      <c r="T57">
        <v>1.2076950073242201</v>
      </c>
      <c r="U57">
        <v>1.1268558502197299</v>
      </c>
      <c r="V57">
        <v>1.0312740802764899</v>
      </c>
      <c r="W57" s="13">
        <v>9.5581769943237305E-2</v>
      </c>
      <c r="X57">
        <v>0.17642092704772899</v>
      </c>
      <c r="Y57">
        <v>0.17642092704772899</v>
      </c>
      <c r="Z57">
        <v>0.1</v>
      </c>
      <c r="AA57">
        <v>0.6</v>
      </c>
      <c r="AB57">
        <v>0.85714285714285698</v>
      </c>
      <c r="AC57">
        <v>0.70588235294117596</v>
      </c>
      <c r="AD57">
        <v>0.4</v>
      </c>
      <c r="AE57">
        <v>0.5</v>
      </c>
    </row>
    <row r="58" spans="1:31" s="7" customFormat="1" x14ac:dyDescent="0.15">
      <c r="A58" s="24">
        <v>440</v>
      </c>
      <c r="B58" s="7">
        <v>10</v>
      </c>
      <c r="C58" s="7">
        <v>10</v>
      </c>
      <c r="D58" s="7">
        <v>10</v>
      </c>
      <c r="E58" s="7">
        <v>10</v>
      </c>
      <c r="F58" s="7">
        <v>9</v>
      </c>
      <c r="G58" s="7">
        <v>1</v>
      </c>
      <c r="H58" s="7">
        <v>1</v>
      </c>
      <c r="I58" s="7">
        <v>9</v>
      </c>
      <c r="J58" s="7">
        <v>0.5</v>
      </c>
      <c r="K58" s="7">
        <v>4.8218250274658203</v>
      </c>
      <c r="L58" s="7">
        <v>4.3742256164550799</v>
      </c>
      <c r="M58" s="7">
        <v>7.4493465423584002</v>
      </c>
      <c r="N58" s="7">
        <v>7.8928146362304696</v>
      </c>
      <c r="O58" s="7">
        <v>0</v>
      </c>
      <c r="P58" s="7">
        <v>0</v>
      </c>
      <c r="Q58" s="7">
        <v>5</v>
      </c>
      <c r="R58" s="26">
        <v>0</v>
      </c>
      <c r="S58" s="26">
        <f t="shared" ref="S58:S61" si="2">O58/E58</f>
        <v>0</v>
      </c>
      <c r="T58" s="7">
        <v>1.10649490356445</v>
      </c>
      <c r="U58" s="7">
        <v>1.0352840423584</v>
      </c>
      <c r="V58" s="7">
        <v>0.92397421598434404</v>
      </c>
      <c r="W58" s="7">
        <v>0.111309826374054</v>
      </c>
      <c r="X58" s="7">
        <v>0.182520687580109</v>
      </c>
      <c r="Y58" s="7">
        <v>0.182520687580109</v>
      </c>
      <c r="Z58" s="7">
        <v>0</v>
      </c>
      <c r="AA58" s="7">
        <v>0.5</v>
      </c>
      <c r="AB58" s="7">
        <v>1</v>
      </c>
      <c r="AC58" s="7">
        <v>0.66666666666666696</v>
      </c>
      <c r="AD58" s="7">
        <v>0.5</v>
      </c>
      <c r="AE58" s="7">
        <v>0.5</v>
      </c>
    </row>
    <row r="59" spans="1:31" x14ac:dyDescent="0.15">
      <c r="A59" s="4">
        <v>284</v>
      </c>
      <c r="B59">
        <v>10</v>
      </c>
      <c r="C59">
        <v>10</v>
      </c>
      <c r="D59">
        <v>10</v>
      </c>
      <c r="E59">
        <v>10</v>
      </c>
      <c r="F59">
        <v>9</v>
      </c>
      <c r="G59">
        <v>1</v>
      </c>
      <c r="H59">
        <v>1</v>
      </c>
      <c r="I59">
        <v>9</v>
      </c>
      <c r="J59">
        <v>0.5</v>
      </c>
      <c r="K59">
        <v>5.2167873382568404</v>
      </c>
      <c r="L59" s="7">
        <v>4.4166011810302699</v>
      </c>
      <c r="M59">
        <v>5.1786956787109402</v>
      </c>
      <c r="N59">
        <v>8.8486213684081996</v>
      </c>
      <c r="O59">
        <v>1</v>
      </c>
      <c r="P59">
        <v>1</v>
      </c>
      <c r="Q59">
        <v>9</v>
      </c>
      <c r="R59" s="12">
        <v>0.1111</v>
      </c>
      <c r="S59" s="12">
        <f t="shared" si="2"/>
        <v>0.1</v>
      </c>
      <c r="T59">
        <v>1.0910396575927701</v>
      </c>
      <c r="U59">
        <v>0.92492294311523404</v>
      </c>
      <c r="V59">
        <v>0.93204516172409102</v>
      </c>
      <c r="W59" s="13">
        <v>7.1222186088562003E-3</v>
      </c>
      <c r="X59">
        <v>0.158994495868683</v>
      </c>
      <c r="Y59">
        <v>0.158994495868683</v>
      </c>
      <c r="Z59">
        <v>0.1</v>
      </c>
      <c r="AA59">
        <v>0.8</v>
      </c>
      <c r="AB59">
        <v>0.88888888888888895</v>
      </c>
      <c r="AC59">
        <v>0.84210526315789502</v>
      </c>
      <c r="AD59">
        <v>0.2</v>
      </c>
      <c r="AE59">
        <v>0.7</v>
      </c>
    </row>
    <row r="60" spans="1:31" s="1" customFormat="1" x14ac:dyDescent="0.15">
      <c r="A60" s="5">
        <v>871</v>
      </c>
      <c r="B60" s="1">
        <v>10</v>
      </c>
      <c r="C60" s="1">
        <v>10</v>
      </c>
      <c r="D60" s="1">
        <v>10</v>
      </c>
      <c r="E60" s="1">
        <v>10</v>
      </c>
      <c r="F60" s="1">
        <v>9</v>
      </c>
      <c r="G60" s="1">
        <v>1</v>
      </c>
      <c r="H60" s="1">
        <v>1</v>
      </c>
      <c r="I60" s="1">
        <v>9</v>
      </c>
      <c r="J60" s="1">
        <v>0.5</v>
      </c>
      <c r="K60" s="1">
        <v>5.3317241668701199</v>
      </c>
      <c r="L60" s="1">
        <v>4.4379978179931596</v>
      </c>
      <c r="M60" s="1">
        <v>4.2536773681640598</v>
      </c>
      <c r="N60" s="1">
        <v>8.7324657440185494</v>
      </c>
      <c r="O60" s="1">
        <v>1</v>
      </c>
      <c r="P60" s="1">
        <v>1</v>
      </c>
      <c r="Q60" s="1">
        <v>9</v>
      </c>
      <c r="R60" s="14">
        <v>0.1111</v>
      </c>
      <c r="S60" s="14">
        <f t="shared" si="2"/>
        <v>0.1</v>
      </c>
      <c r="T60" s="1">
        <v>1.28287506103516</v>
      </c>
      <c r="U60" s="1">
        <v>1.03861808776855</v>
      </c>
      <c r="V60" s="1">
        <v>1.0701758861541799</v>
      </c>
      <c r="W60" s="1">
        <v>3.1557798385620103E-2</v>
      </c>
      <c r="X60" s="1">
        <v>0.212699174880981</v>
      </c>
      <c r="Y60" s="1">
        <v>0.212699174880981</v>
      </c>
      <c r="Z60" s="1">
        <v>0.1</v>
      </c>
      <c r="AA60" s="1">
        <v>0.8</v>
      </c>
      <c r="AB60" s="1">
        <v>0.88888888888888895</v>
      </c>
      <c r="AC60" s="1">
        <v>0.84210526315789502</v>
      </c>
      <c r="AD60" s="1">
        <v>0.2</v>
      </c>
      <c r="AE60" s="1">
        <v>0.7</v>
      </c>
    </row>
    <row r="61" spans="1:31" x14ac:dyDescent="0.15">
      <c r="A61" s="4">
        <v>195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5.6812610626220703</v>
      </c>
      <c r="L61" s="7">
        <v>4.7090530395507804</v>
      </c>
      <c r="M61">
        <v>4.1505641937255904</v>
      </c>
      <c r="N61">
        <v>9.1015338897705096</v>
      </c>
      <c r="O61">
        <v>1</v>
      </c>
      <c r="P61">
        <v>1</v>
      </c>
      <c r="Q61">
        <v>9</v>
      </c>
      <c r="R61" s="12">
        <v>0.1111</v>
      </c>
      <c r="S61" s="12">
        <f t="shared" si="2"/>
        <v>0.1</v>
      </c>
      <c r="T61">
        <v>1.55792236328125</v>
      </c>
      <c r="U61">
        <v>1.2859477996826201</v>
      </c>
      <c r="V61">
        <v>1.2839777469635001</v>
      </c>
      <c r="W61" s="13">
        <v>1.9700527191162101E-3</v>
      </c>
      <c r="X61">
        <v>0.27394461631774902</v>
      </c>
      <c r="Y61">
        <v>0.27394461631774902</v>
      </c>
      <c r="Z61">
        <v>0.1</v>
      </c>
      <c r="AA61">
        <v>0.8</v>
      </c>
      <c r="AB61">
        <v>0.88888888888888895</v>
      </c>
      <c r="AC61">
        <v>0.84210526315789502</v>
      </c>
      <c r="AD61">
        <v>0.2</v>
      </c>
      <c r="AE61">
        <v>0.7</v>
      </c>
    </row>
    <row r="62" spans="1:31" x14ac:dyDescent="0.15">
      <c r="L62" s="9">
        <f>AVERAGE(L2:L61)</f>
        <v>3.8132470766703288</v>
      </c>
      <c r="W62" s="36">
        <f t="shared" ref="W62:AE62" si="3">AVERAGE(W2:W61)</f>
        <v>0.11863485376040142</v>
      </c>
      <c r="Z62" s="9">
        <f t="shared" si="3"/>
        <v>7.6666666666666661E-2</v>
      </c>
      <c r="AA62" s="9">
        <f t="shared" si="3"/>
        <v>0.73833333333333317</v>
      </c>
      <c r="AB62" s="9">
        <f t="shared" si="3"/>
        <v>0.91648629148629113</v>
      </c>
      <c r="AC62" s="9">
        <f t="shared" si="3"/>
        <v>0.80467666793131154</v>
      </c>
      <c r="AD62" s="9">
        <f t="shared" si="3"/>
        <v>0.26166666666666671</v>
      </c>
      <c r="AE62" s="9">
        <f t="shared" si="3"/>
        <v>0.66166666666666685</v>
      </c>
    </row>
    <row r="63" spans="1:31" x14ac:dyDescent="0.15">
      <c r="L63" s="9">
        <f>MAX(L2:L61)</f>
        <v>4.7090530395507804</v>
      </c>
      <c r="W63" s="36">
        <f t="shared" ref="W63:AE63" si="4">MAX(W2:W61)</f>
        <v>0.25203156471252403</v>
      </c>
      <c r="Z63" s="9">
        <f t="shared" si="4"/>
        <v>0.2</v>
      </c>
      <c r="AA63" s="9">
        <f t="shared" si="4"/>
        <v>1</v>
      </c>
      <c r="AB63" s="9">
        <f t="shared" si="4"/>
        <v>1</v>
      </c>
      <c r="AC63" s="9">
        <f t="shared" si="4"/>
        <v>0.952380952380952</v>
      </c>
      <c r="AD63" s="9">
        <f t="shared" si="4"/>
        <v>0.7</v>
      </c>
      <c r="AE63" s="9">
        <f t="shared" si="4"/>
        <v>0.9</v>
      </c>
    </row>
    <row r="64" spans="1:31" x14ac:dyDescent="0.15">
      <c r="L64" s="9">
        <f>MIN(L2:L61)</f>
        <v>2.96225166320801</v>
      </c>
      <c r="W64" s="36">
        <f t="shared" ref="W64:AE64" si="5">MIN(W2:W61)</f>
        <v>1.9700527191162101E-3</v>
      </c>
      <c r="Z64" s="9">
        <f t="shared" si="5"/>
        <v>0</v>
      </c>
      <c r="AA64" s="9">
        <f t="shared" si="5"/>
        <v>0.3</v>
      </c>
      <c r="AB64" s="9">
        <f t="shared" si="5"/>
        <v>0.77777777777777801</v>
      </c>
      <c r="AC64" s="9">
        <f t="shared" si="5"/>
        <v>0.46153846153846201</v>
      </c>
      <c r="AD64" s="9">
        <f t="shared" si="5"/>
        <v>0</v>
      </c>
      <c r="AE64" s="9">
        <f t="shared" si="5"/>
        <v>0.3</v>
      </c>
    </row>
    <row r="65" spans="11:23" x14ac:dyDescent="0.15">
      <c r="W65" s="36"/>
    </row>
    <row r="66" spans="11:23" x14ac:dyDescent="0.15">
      <c r="K66">
        <v>31</v>
      </c>
      <c r="W66" s="36"/>
    </row>
    <row r="67" spans="11:23" x14ac:dyDescent="0.15">
      <c r="W67" s="36"/>
    </row>
    <row r="68" spans="11:23" x14ac:dyDescent="0.15">
      <c r="K68">
        <v>0.161</v>
      </c>
      <c r="W68" s="36"/>
    </row>
    <row r="69" spans="11:23" x14ac:dyDescent="0.15">
      <c r="W69" s="36"/>
    </row>
    <row r="70" spans="11:23" x14ac:dyDescent="0.15">
      <c r="K70" s="9" t="s">
        <v>10</v>
      </c>
      <c r="L70" s="9" t="s">
        <v>33</v>
      </c>
      <c r="M70" s="9"/>
      <c r="N70" t="s">
        <v>66</v>
      </c>
      <c r="W70" s="36"/>
    </row>
    <row r="71" spans="11:23" x14ac:dyDescent="0.15">
      <c r="K71" s="9"/>
      <c r="L71" s="9"/>
      <c r="M71" s="9"/>
      <c r="N71" s="38">
        <v>0.2</v>
      </c>
      <c r="O71">
        <v>-400</v>
      </c>
      <c r="P71">
        <v>1600</v>
      </c>
      <c r="Q71">
        <v>80</v>
      </c>
      <c r="W71" s="36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N72" s="38">
        <v>0.4</v>
      </c>
      <c r="O72">
        <v>-800</v>
      </c>
      <c r="P72">
        <v>1200</v>
      </c>
      <c r="Q72">
        <v>60</v>
      </c>
      <c r="W72" s="36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N73" s="38">
        <v>0.45</v>
      </c>
      <c r="O73">
        <v>-900</v>
      </c>
      <c r="P73">
        <v>1100</v>
      </c>
      <c r="Q73">
        <v>55</v>
      </c>
      <c r="W73" s="36"/>
    </row>
    <row r="74" spans="11:23" x14ac:dyDescent="0.15">
      <c r="K74" s="9" t="s">
        <v>36</v>
      </c>
      <c r="L74" s="9">
        <f>COUNTIF(L2:L61,"&lt;1.835")-COUNTIF(L2:L61,"&lt;1.674")</f>
        <v>0</v>
      </c>
      <c r="M74" s="9"/>
      <c r="N74" s="38">
        <v>0.49</v>
      </c>
      <c r="O74">
        <v>-980</v>
      </c>
      <c r="P74">
        <v>1020</v>
      </c>
      <c r="Q74">
        <v>51</v>
      </c>
      <c r="W74" s="36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36"/>
    </row>
    <row r="76" spans="11:23" x14ac:dyDescent="0.15">
      <c r="K76" s="9" t="s">
        <v>38</v>
      </c>
      <c r="L76" s="9">
        <f>COUNTIF(L2:L61,"&lt;2.157")-COUNTIF(L2:L61,"&lt;1.996")</f>
        <v>0</v>
      </c>
      <c r="M76" s="9"/>
      <c r="W76" s="36"/>
    </row>
    <row r="77" spans="11:23" x14ac:dyDescent="0.15">
      <c r="K77" s="9" t="s">
        <v>39</v>
      </c>
      <c r="L77" s="9">
        <f>COUNTIF(L2:L61,"&lt;2.318")-COUNTIF(L2:L61,"&lt;2.157")</f>
        <v>0</v>
      </c>
      <c r="M77" s="9"/>
      <c r="W77" s="36"/>
    </row>
    <row r="78" spans="11:23" x14ac:dyDescent="0.15">
      <c r="K78" s="9" t="s">
        <v>40</v>
      </c>
      <c r="L78" s="9">
        <f>COUNTIF(L2:L61,"&lt;2.479")-COUNTIF(L2:L61,"&lt;2.318")</f>
        <v>0</v>
      </c>
      <c r="M78" s="9"/>
      <c r="W78" s="36"/>
    </row>
    <row r="79" spans="11:23" x14ac:dyDescent="0.15">
      <c r="K79" s="9" t="s">
        <v>41</v>
      </c>
      <c r="L79" s="9">
        <f>COUNTIF(L2:L61,"&lt;2.64")-COUNTIF(L2:L61,"&lt;2.479")</f>
        <v>0</v>
      </c>
      <c r="M79" s="9"/>
      <c r="W79" s="36"/>
    </row>
    <row r="80" spans="11:23" s="19" customFormat="1" x14ac:dyDescent="0.15">
      <c r="K80" s="37" t="s">
        <v>42</v>
      </c>
      <c r="L80" s="37">
        <f>COUNTIF(L2:L61,"&lt;2.801")-COUNTIF(L2:L61,"&lt;2.64")</f>
        <v>0</v>
      </c>
      <c r="M80" s="37">
        <v>1</v>
      </c>
      <c r="W80" s="36"/>
    </row>
    <row r="81" spans="11:23" x14ac:dyDescent="0.15">
      <c r="K81" s="9" t="s">
        <v>43</v>
      </c>
      <c r="L81" s="9">
        <f>COUNTIF(L2:L61,"&lt;2.962")-COUNTIF(L2:L61,"&lt;2.801")</f>
        <v>0</v>
      </c>
      <c r="M81" s="9">
        <v>2</v>
      </c>
      <c r="N81">
        <v>1</v>
      </c>
      <c r="W81" s="36"/>
    </row>
    <row r="82" spans="11:23" x14ac:dyDescent="0.15">
      <c r="K82" s="9" t="s">
        <v>44</v>
      </c>
      <c r="L82" s="9">
        <f>COUNTIF(L2:L61,"&lt;3.123")-COUNTIF(L2:L61,"&lt;2.962")</f>
        <v>1</v>
      </c>
      <c r="M82" s="9">
        <v>3</v>
      </c>
      <c r="N82">
        <v>2</v>
      </c>
      <c r="O82">
        <v>1</v>
      </c>
      <c r="W82" s="36"/>
    </row>
    <row r="83" spans="11:23" x14ac:dyDescent="0.15">
      <c r="K83" s="9" t="s">
        <v>45</v>
      </c>
      <c r="L83" s="9">
        <f>COUNTIF(L2:L61,"&lt;3.284")-COUNTIF(L2:L61,"&lt;3.123")</f>
        <v>2</v>
      </c>
      <c r="M83" s="9">
        <v>4</v>
      </c>
      <c r="N83">
        <v>3</v>
      </c>
      <c r="O83">
        <v>2</v>
      </c>
      <c r="W83" s="36"/>
    </row>
    <row r="84" spans="11:23" x14ac:dyDescent="0.15">
      <c r="K84" s="9" t="s">
        <v>46</v>
      </c>
      <c r="L84" s="9">
        <f>COUNTIF(L2:L61,"&lt;3.445")-COUNTIF(L2:L61,"&lt;3.284")</f>
        <v>4</v>
      </c>
      <c r="M84" s="9">
        <v>7</v>
      </c>
      <c r="N84">
        <v>6</v>
      </c>
      <c r="O84">
        <v>4</v>
      </c>
      <c r="W84" s="36"/>
    </row>
    <row r="85" spans="11:23" x14ac:dyDescent="0.15">
      <c r="K85" s="9" t="s">
        <v>47</v>
      </c>
      <c r="L85" s="9">
        <f>COUNTIF(L2:L61,"&lt;3.606")-COUNTIF(L2:L61,"&lt;3.445")</f>
        <v>7</v>
      </c>
      <c r="M85" s="9">
        <v>11</v>
      </c>
      <c r="N85">
        <v>9</v>
      </c>
      <c r="O85">
        <v>7</v>
      </c>
      <c r="W85" s="36"/>
    </row>
    <row r="86" spans="11:23" x14ac:dyDescent="0.15">
      <c r="K86" s="9" t="s">
        <v>48</v>
      </c>
      <c r="L86" s="9">
        <f>COUNTIF(L2:L61,"&lt;3.767")-COUNTIF(L2:L61,"&lt;3.606")</f>
        <v>10</v>
      </c>
      <c r="M86" s="9">
        <v>14</v>
      </c>
      <c r="N86">
        <v>12</v>
      </c>
      <c r="O86">
        <v>10</v>
      </c>
      <c r="W86" s="36"/>
    </row>
    <row r="87" spans="11:23" s="2" customFormat="1" x14ac:dyDescent="0.15">
      <c r="K87" s="16" t="s">
        <v>49</v>
      </c>
      <c r="L87" s="16">
        <f>COUNTIF(L2:L61,"&lt;3.928")-COUNTIF(L2:L61,"&lt;3.767")</f>
        <v>12</v>
      </c>
      <c r="M87" s="16">
        <v>16</v>
      </c>
      <c r="N87" s="2">
        <v>14</v>
      </c>
      <c r="O87" s="2">
        <v>12</v>
      </c>
      <c r="W87" s="36"/>
    </row>
    <row r="88" spans="11:23" x14ac:dyDescent="0.15">
      <c r="K88" s="9" t="s">
        <v>50</v>
      </c>
      <c r="L88" s="9">
        <f>COUNTIF(L2:L61,"&lt;4.089")-COUNTIF(L2:L61,"&lt;3.928")</f>
        <v>10</v>
      </c>
      <c r="M88" s="9">
        <v>14</v>
      </c>
      <c r="N88">
        <v>12</v>
      </c>
      <c r="O88">
        <v>10</v>
      </c>
      <c r="W88" s="36"/>
    </row>
    <row r="89" spans="11:23" x14ac:dyDescent="0.15">
      <c r="K89" s="9" t="s">
        <v>51</v>
      </c>
      <c r="L89" s="9">
        <f>COUNTIF(L2:L61,"&lt;4.25")-COUNTIF(L2:L61,"&lt;4.089")</f>
        <v>7</v>
      </c>
      <c r="M89" s="9">
        <v>11</v>
      </c>
      <c r="N89">
        <v>9</v>
      </c>
      <c r="O89">
        <v>7</v>
      </c>
      <c r="W89" s="36"/>
    </row>
    <row r="90" spans="11:23" x14ac:dyDescent="0.15">
      <c r="K90" s="9" t="s">
        <v>52</v>
      </c>
      <c r="L90" s="9">
        <f>COUNTIF(L2:L61,"&lt;4.411")-COUNTIF(L2:L61,"&lt;4.25")</f>
        <v>4</v>
      </c>
      <c r="M90" s="9">
        <v>7</v>
      </c>
      <c r="N90">
        <v>6</v>
      </c>
      <c r="O90">
        <v>4</v>
      </c>
      <c r="W90" s="36"/>
    </row>
    <row r="91" spans="11:23" x14ac:dyDescent="0.15">
      <c r="K91" s="9" t="s">
        <v>53</v>
      </c>
      <c r="L91" s="9">
        <f>COUNTIF(L2:L61,"&lt;4.572")-COUNTIF(L2:L61,"&lt;4.411")</f>
        <v>2</v>
      </c>
      <c r="M91" s="9">
        <v>4</v>
      </c>
      <c r="N91">
        <v>3</v>
      </c>
      <c r="O91">
        <v>2</v>
      </c>
      <c r="W91" s="36"/>
    </row>
    <row r="92" spans="11:23" x14ac:dyDescent="0.15">
      <c r="K92" s="9" t="s">
        <v>54</v>
      </c>
      <c r="L92" s="9">
        <f>COUNTIF(L2:L61,"&lt;4.733")-COUNTIF(L2:L61,"&lt;4.572")</f>
        <v>1</v>
      </c>
      <c r="M92" s="9">
        <v>3</v>
      </c>
      <c r="N92">
        <v>2</v>
      </c>
      <c r="O92">
        <v>1</v>
      </c>
      <c r="W92" s="36"/>
    </row>
    <row r="93" spans="11:23" x14ac:dyDescent="0.15">
      <c r="K93" s="9" t="s">
        <v>55</v>
      </c>
      <c r="L93" s="9">
        <f>COUNTIF(L2:L61,"&lt;4.894")-COUNTIF(L2:L61,"&lt;4.733")</f>
        <v>0</v>
      </c>
      <c r="M93" s="9">
        <v>2</v>
      </c>
      <c r="N93">
        <v>1</v>
      </c>
      <c r="W93" s="36"/>
    </row>
    <row r="94" spans="11:23" s="19" customFormat="1" x14ac:dyDescent="0.15">
      <c r="K94" s="37" t="s">
        <v>56</v>
      </c>
      <c r="L94" s="37">
        <f>COUNTIF(L2:L61,"&lt;5.055")-COUNTIF(L2:L61,"&lt;4.894")</f>
        <v>0</v>
      </c>
      <c r="M94" s="37">
        <v>1</v>
      </c>
      <c r="W94" s="36"/>
    </row>
    <row r="95" spans="11:23" x14ac:dyDescent="0.15">
      <c r="K95" s="9" t="s">
        <v>57</v>
      </c>
      <c r="L95" s="9">
        <f>COUNTIF(L2:L61,"&lt;5.216")-COUNTIF(L2:L61,"&lt;5.055")</f>
        <v>0</v>
      </c>
      <c r="M95" s="9"/>
      <c r="W95" s="36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W96" s="36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W97" s="36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36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N99">
        <v>2.8929999999999998</v>
      </c>
      <c r="O99">
        <v>8.5000000000000006E-2</v>
      </c>
      <c r="W99" s="36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N100">
        <v>3.8130000000000002</v>
      </c>
      <c r="O100">
        <v>0.11899999999999999</v>
      </c>
      <c r="W100" s="36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N101">
        <v>4.3250000000000002</v>
      </c>
      <c r="O101">
        <v>0.157</v>
      </c>
      <c r="W101" s="36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36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36"/>
    </row>
  </sheetData>
  <phoneticPr fontId="5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98"/>
  <sheetViews>
    <sheetView topLeftCell="H67" workbookViewId="0">
      <selection activeCell="P77" sqref="P77:P87"/>
    </sheetView>
  </sheetViews>
  <sheetFormatPr defaultColWidth="9" defaultRowHeight="13.5" x14ac:dyDescent="0.15"/>
  <cols>
    <col min="11" max="12" width="16.875" customWidth="1"/>
    <col min="13" max="14" width="12.625"/>
    <col min="20" max="22" width="12.625"/>
    <col min="23" max="23" width="20.1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843</v>
      </c>
      <c r="B2" s="1">
        <v>13</v>
      </c>
      <c r="C2" s="1">
        <v>7</v>
      </c>
      <c r="D2" s="1">
        <v>10</v>
      </c>
      <c r="E2" s="1">
        <v>10</v>
      </c>
      <c r="F2" s="1">
        <v>10</v>
      </c>
      <c r="G2" s="1">
        <v>0</v>
      </c>
      <c r="H2" s="1">
        <v>3</v>
      </c>
      <c r="I2" s="1">
        <v>7</v>
      </c>
      <c r="J2" s="1">
        <v>0.65</v>
      </c>
      <c r="K2" s="1">
        <v>4.6637077331543004</v>
      </c>
      <c r="L2" s="1">
        <v>2.96225166320801</v>
      </c>
      <c r="M2" s="1">
        <v>2.56338691711426</v>
      </c>
      <c r="N2" s="1">
        <v>5.1017150878906197</v>
      </c>
      <c r="O2" s="1">
        <v>2</v>
      </c>
      <c r="P2" s="1">
        <v>2</v>
      </c>
      <c r="Q2" s="1">
        <v>12</v>
      </c>
      <c r="R2" s="14">
        <v>0.16669999999999999</v>
      </c>
      <c r="S2" s="14">
        <f t="shared" ref="S2:S30" si="0">O2/E2</f>
        <v>0.2</v>
      </c>
      <c r="T2" s="1">
        <v>1.49188232421875</v>
      </c>
      <c r="U2" s="1">
        <v>1.3324565887451201</v>
      </c>
      <c r="V2" s="1">
        <v>1.26895523071289</v>
      </c>
      <c r="W2" s="1">
        <v>6.3501358032226604E-2</v>
      </c>
      <c r="X2" s="1">
        <v>0.22292709350585899</v>
      </c>
      <c r="Y2" s="1">
        <v>0.22292709350585899</v>
      </c>
      <c r="Z2" s="1">
        <v>0.2</v>
      </c>
      <c r="AA2" s="1">
        <v>1</v>
      </c>
      <c r="AB2" s="1">
        <v>0.83333333333333304</v>
      </c>
      <c r="AC2" s="1">
        <v>0.90909090909090895</v>
      </c>
      <c r="AD2" s="1">
        <v>0</v>
      </c>
      <c r="AE2" s="1">
        <v>0.8</v>
      </c>
    </row>
    <row r="3" spans="1:31" x14ac:dyDescent="0.15">
      <c r="A3" s="4">
        <v>914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4.00803565979004</v>
      </c>
      <c r="L3">
        <v>3.1308231353759801</v>
      </c>
      <c r="M3">
        <v>2.9757652282714799</v>
      </c>
      <c r="N3">
        <v>4.1922264099121103</v>
      </c>
      <c r="O3">
        <v>0</v>
      </c>
      <c r="P3">
        <v>0</v>
      </c>
      <c r="Q3">
        <v>3</v>
      </c>
      <c r="R3" s="12">
        <v>0</v>
      </c>
      <c r="S3" s="12">
        <f t="shared" si="0"/>
        <v>0</v>
      </c>
      <c r="T3">
        <v>1.4854278564453101</v>
      </c>
      <c r="U3">
        <v>1.36808586120605</v>
      </c>
      <c r="V3">
        <v>1.2691304683685301</v>
      </c>
      <c r="W3">
        <v>9.89553928375244E-2</v>
      </c>
      <c r="X3">
        <v>0.216297388076782</v>
      </c>
      <c r="Y3">
        <v>0.216297388076782</v>
      </c>
      <c r="Z3">
        <v>0</v>
      </c>
      <c r="AA3">
        <v>0.3</v>
      </c>
      <c r="AB3">
        <v>1</v>
      </c>
      <c r="AC3">
        <v>0.46153846153846201</v>
      </c>
      <c r="AD3">
        <v>0.7</v>
      </c>
      <c r="AE3">
        <v>0.3</v>
      </c>
    </row>
    <row r="4" spans="1:31" s="7" customFormat="1" x14ac:dyDescent="0.15">
      <c r="A4" s="24">
        <v>319</v>
      </c>
      <c r="B4" s="7">
        <v>12</v>
      </c>
      <c r="C4" s="7">
        <v>8</v>
      </c>
      <c r="D4" s="7">
        <v>10</v>
      </c>
      <c r="E4" s="7">
        <v>10</v>
      </c>
      <c r="F4" s="7">
        <v>9</v>
      </c>
      <c r="G4" s="7">
        <v>1</v>
      </c>
      <c r="H4" s="7">
        <v>3</v>
      </c>
      <c r="I4" s="7">
        <v>7</v>
      </c>
      <c r="J4" s="7">
        <v>0.6</v>
      </c>
      <c r="K4" s="7">
        <v>4.8153591156005904</v>
      </c>
      <c r="L4" s="7">
        <v>3.1333713531494101</v>
      </c>
      <c r="M4" s="7">
        <v>2.0840206146240199</v>
      </c>
      <c r="N4" s="7">
        <v>4.1075572967529297</v>
      </c>
      <c r="O4" s="7">
        <v>1</v>
      </c>
      <c r="P4" s="7">
        <v>1</v>
      </c>
      <c r="Q4" s="7">
        <v>6</v>
      </c>
      <c r="R4" s="26">
        <v>0.16669999999999999</v>
      </c>
      <c r="S4" s="26">
        <f t="shared" si="0"/>
        <v>0.1</v>
      </c>
      <c r="T4" s="7">
        <v>1.2984619140625</v>
      </c>
      <c r="U4" s="7">
        <v>1.17996406555176</v>
      </c>
      <c r="V4" s="7">
        <v>1.1260951757430999</v>
      </c>
      <c r="W4" s="7">
        <v>5.3868889808654799E-2</v>
      </c>
      <c r="X4" s="7">
        <v>0.172366738319397</v>
      </c>
      <c r="Y4" s="7">
        <v>0.172366738319397</v>
      </c>
      <c r="Z4" s="7">
        <v>0.1</v>
      </c>
      <c r="AA4" s="7">
        <v>0.5</v>
      </c>
      <c r="AB4" s="7">
        <v>0.83333333333333304</v>
      </c>
      <c r="AC4" s="7">
        <v>0.625</v>
      </c>
      <c r="AD4" s="7">
        <v>0.5</v>
      </c>
      <c r="AE4" s="7">
        <v>0.4</v>
      </c>
    </row>
    <row r="5" spans="1:31" x14ac:dyDescent="0.15">
      <c r="A5" s="4">
        <v>624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5.7309322357177699</v>
      </c>
      <c r="L5">
        <v>3.2853984832763699</v>
      </c>
      <c r="M5">
        <v>2.8849430084228498</v>
      </c>
      <c r="N5">
        <v>3.0747337341308598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1.9793052673339799</v>
      </c>
      <c r="U5">
        <v>1.9299783706664999</v>
      </c>
      <c r="V5">
        <v>1.67936038970947</v>
      </c>
      <c r="W5">
        <v>0.25061798095703097</v>
      </c>
      <c r="X5">
        <v>0.299944877624512</v>
      </c>
      <c r="Y5">
        <v>0.299944877624512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46</v>
      </c>
      <c r="B6">
        <v>13</v>
      </c>
      <c r="C6">
        <v>7</v>
      </c>
      <c r="D6">
        <v>10</v>
      </c>
      <c r="E6">
        <v>10</v>
      </c>
      <c r="F6">
        <v>9</v>
      </c>
      <c r="G6">
        <v>1</v>
      </c>
      <c r="H6">
        <v>4</v>
      </c>
      <c r="I6">
        <v>6</v>
      </c>
      <c r="J6">
        <v>0.65</v>
      </c>
      <c r="K6">
        <v>5.6276836395263699</v>
      </c>
      <c r="L6">
        <v>3.2856025695800799</v>
      </c>
      <c r="M6">
        <v>2.2559185028076199</v>
      </c>
      <c r="N6">
        <v>4.1390628814697301</v>
      </c>
      <c r="O6">
        <v>2</v>
      </c>
      <c r="P6">
        <v>2</v>
      </c>
      <c r="Q6">
        <v>9</v>
      </c>
      <c r="R6" s="12">
        <v>0.22220000000000001</v>
      </c>
      <c r="S6" s="12">
        <f t="shared" si="0"/>
        <v>0.2</v>
      </c>
      <c r="T6">
        <v>1.5969696044921899</v>
      </c>
      <c r="U6">
        <v>1.4625329971313501</v>
      </c>
      <c r="V6">
        <v>1.3756904602050799</v>
      </c>
      <c r="W6">
        <v>8.6842536926269503E-2</v>
      </c>
      <c r="X6">
        <v>0.22127914428710899</v>
      </c>
      <c r="Y6">
        <v>0.22127914428710899</v>
      </c>
      <c r="Z6">
        <v>0.2</v>
      </c>
      <c r="AA6">
        <v>0.7</v>
      </c>
      <c r="AB6">
        <v>0.77777777777777801</v>
      </c>
      <c r="AC6">
        <v>0.73684210526315796</v>
      </c>
      <c r="AD6">
        <v>0.3</v>
      </c>
      <c r="AE6">
        <v>0.5</v>
      </c>
    </row>
    <row r="7" spans="1:31" x14ac:dyDescent="0.15">
      <c r="A7" s="4">
        <v>10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5.2318038940429696</v>
      </c>
      <c r="L7">
        <v>3.2878684997558598</v>
      </c>
      <c r="M7">
        <v>2.1175384521484402</v>
      </c>
      <c r="N7">
        <v>4.8078765869140598</v>
      </c>
      <c r="O7">
        <v>2</v>
      </c>
      <c r="P7">
        <v>2</v>
      </c>
      <c r="Q7">
        <v>11</v>
      </c>
      <c r="R7" s="12">
        <v>0.18179999999999999</v>
      </c>
      <c r="S7" s="12">
        <f t="shared" si="0"/>
        <v>0.2</v>
      </c>
      <c r="T7">
        <v>1.6001052856445299</v>
      </c>
      <c r="U7">
        <v>1.4414253234863299</v>
      </c>
      <c r="V7">
        <v>1.33890056610107</v>
      </c>
      <c r="W7">
        <v>0.102524757385254</v>
      </c>
      <c r="X7">
        <v>0.26120471954345698</v>
      </c>
      <c r="Y7">
        <v>0.26120471954345698</v>
      </c>
      <c r="Z7">
        <v>0.2</v>
      </c>
      <c r="AA7">
        <v>0.9</v>
      </c>
      <c r="AB7">
        <v>0.81818181818181801</v>
      </c>
      <c r="AC7">
        <v>0.85714285714285698</v>
      </c>
      <c r="AD7">
        <v>0.1</v>
      </c>
      <c r="AE7">
        <v>0.7</v>
      </c>
    </row>
    <row r="8" spans="1:31" s="7" customFormat="1" x14ac:dyDescent="0.15">
      <c r="A8" s="24">
        <v>130</v>
      </c>
      <c r="B8" s="7">
        <v>12</v>
      </c>
      <c r="C8" s="7">
        <v>8</v>
      </c>
      <c r="D8" s="7">
        <v>10</v>
      </c>
      <c r="E8" s="7">
        <v>10</v>
      </c>
      <c r="F8" s="7">
        <v>10</v>
      </c>
      <c r="G8" s="7">
        <v>0</v>
      </c>
      <c r="H8" s="7">
        <v>2</v>
      </c>
      <c r="I8" s="7">
        <v>8</v>
      </c>
      <c r="J8" s="7">
        <v>0.6</v>
      </c>
      <c r="K8" s="7">
        <v>4.8587741851806596</v>
      </c>
      <c r="L8" s="7">
        <v>3.3001441955566402</v>
      </c>
      <c r="M8" s="7">
        <v>1.8033924102783201</v>
      </c>
      <c r="N8" s="7">
        <v>5.9222087860107404</v>
      </c>
      <c r="O8" s="7">
        <v>2</v>
      </c>
      <c r="P8" s="7">
        <v>2</v>
      </c>
      <c r="Q8" s="7">
        <v>12</v>
      </c>
      <c r="R8" s="26">
        <v>0.16669999999999999</v>
      </c>
      <c r="S8" s="26">
        <f t="shared" si="0"/>
        <v>0.2</v>
      </c>
      <c r="T8" s="7">
        <v>1.5961437225341799</v>
      </c>
      <c r="U8" s="7">
        <v>1.3392248153686499</v>
      </c>
      <c r="V8" s="7">
        <v>1.33207058906555</v>
      </c>
      <c r="W8" s="7">
        <v>7.1542263031005903E-3</v>
      </c>
      <c r="X8" s="7">
        <v>0.26407313346862799</v>
      </c>
      <c r="Y8" s="7">
        <v>0.26407313346862799</v>
      </c>
      <c r="Z8" s="7">
        <v>0.2</v>
      </c>
      <c r="AA8" s="7">
        <v>1</v>
      </c>
      <c r="AB8" s="7">
        <v>0.83333333333333304</v>
      </c>
      <c r="AC8" s="7">
        <v>0.90909090909090895</v>
      </c>
      <c r="AD8" s="7">
        <v>0</v>
      </c>
      <c r="AE8" s="7">
        <v>0.8</v>
      </c>
    </row>
    <row r="9" spans="1:31" x14ac:dyDescent="0.15">
      <c r="A9" s="4">
        <v>723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5.2692165374755904</v>
      </c>
      <c r="L9">
        <v>3.4465522766113299</v>
      </c>
      <c r="M9">
        <v>1.9875640869140601</v>
      </c>
      <c r="N9">
        <v>7.2895889282226598</v>
      </c>
      <c r="O9">
        <v>2</v>
      </c>
      <c r="P9">
        <v>2</v>
      </c>
      <c r="Q9">
        <v>9</v>
      </c>
      <c r="R9" s="12">
        <v>0.22220000000000001</v>
      </c>
      <c r="S9" s="12">
        <f t="shared" si="0"/>
        <v>0.2</v>
      </c>
      <c r="T9">
        <v>1.38669586181641</v>
      </c>
      <c r="U9">
        <v>1.1331691741943399</v>
      </c>
      <c r="V9">
        <v>1.2032120227813701</v>
      </c>
      <c r="W9">
        <v>7.0042848587036105E-2</v>
      </c>
      <c r="X9">
        <v>0.18348383903503401</v>
      </c>
      <c r="Y9">
        <v>0.18348383903503401</v>
      </c>
      <c r="Z9">
        <v>0.2</v>
      </c>
      <c r="AA9">
        <v>0.7</v>
      </c>
      <c r="AB9">
        <v>0.77777777777777801</v>
      </c>
      <c r="AC9">
        <v>0.73684210526315796</v>
      </c>
      <c r="AD9">
        <v>0.3</v>
      </c>
      <c r="AE9">
        <v>0.5</v>
      </c>
    </row>
    <row r="10" spans="1:31" x14ac:dyDescent="0.15">
      <c r="A10" s="4">
        <v>432</v>
      </c>
      <c r="B10">
        <v>11</v>
      </c>
      <c r="C10">
        <v>9</v>
      </c>
      <c r="D10">
        <v>10</v>
      </c>
      <c r="E10">
        <v>10</v>
      </c>
      <c r="F10">
        <v>9</v>
      </c>
      <c r="G10">
        <v>1</v>
      </c>
      <c r="H10">
        <v>2</v>
      </c>
      <c r="I10">
        <v>8</v>
      </c>
      <c r="J10">
        <v>0.55000000000000004</v>
      </c>
      <c r="K10">
        <v>5.0498142242431596</v>
      </c>
      <c r="L10">
        <v>3.4472141265869101</v>
      </c>
      <c r="M10">
        <v>1.9732017517089799</v>
      </c>
      <c r="N10">
        <v>6.1704750061035201</v>
      </c>
      <c r="O10">
        <v>1</v>
      </c>
      <c r="P10">
        <v>1</v>
      </c>
      <c r="Q10">
        <v>7</v>
      </c>
      <c r="R10" s="12">
        <v>0.1429</v>
      </c>
      <c r="S10" s="12">
        <f t="shared" si="0"/>
        <v>0.1</v>
      </c>
      <c r="T10">
        <v>1.3279285430908201</v>
      </c>
      <c r="U10">
        <v>1.0988616943359399</v>
      </c>
      <c r="V10">
        <v>1.12649691104889</v>
      </c>
      <c r="W10">
        <v>2.7635216712951698E-2</v>
      </c>
      <c r="X10">
        <v>0.20143163204193101</v>
      </c>
      <c r="Y10">
        <v>0.20143163204193101</v>
      </c>
      <c r="Z10">
        <v>0.1</v>
      </c>
      <c r="AA10">
        <v>0.6</v>
      </c>
      <c r="AB10">
        <v>0.85714285714285698</v>
      </c>
      <c r="AC10">
        <v>0.70588235294117596</v>
      </c>
      <c r="AD10">
        <v>0.4</v>
      </c>
      <c r="AE10">
        <v>0.5</v>
      </c>
    </row>
    <row r="11" spans="1:31" x14ac:dyDescent="0.15">
      <c r="A11" s="4">
        <v>382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4.7142620086669904</v>
      </c>
      <c r="L11">
        <v>3.4475650787353498</v>
      </c>
      <c r="M11">
        <v>2.8322563171386701</v>
      </c>
      <c r="N11">
        <v>5.5643424987793004</v>
      </c>
      <c r="O11">
        <v>1</v>
      </c>
      <c r="P11">
        <v>1</v>
      </c>
      <c r="Q11">
        <v>9</v>
      </c>
      <c r="R11" s="12">
        <v>0.1111</v>
      </c>
      <c r="S11" s="12">
        <f t="shared" si="0"/>
        <v>0.1</v>
      </c>
      <c r="T11">
        <v>1.4583644866943399</v>
      </c>
      <c r="U11">
        <v>1.28215503692627</v>
      </c>
      <c r="V11">
        <v>1.2219209671020499</v>
      </c>
      <c r="W11">
        <v>6.0234069824218799E-2</v>
      </c>
      <c r="X11">
        <v>0.23644351959228499</v>
      </c>
      <c r="Y11">
        <v>0.23644351959228499</v>
      </c>
      <c r="Z11">
        <v>0.1</v>
      </c>
      <c r="AA11">
        <v>0.8</v>
      </c>
      <c r="AB11">
        <v>0.88888888888888895</v>
      </c>
      <c r="AC11">
        <v>0.84210526315789502</v>
      </c>
      <c r="AD11">
        <v>0.2</v>
      </c>
      <c r="AE11">
        <v>0.7</v>
      </c>
    </row>
    <row r="12" spans="1:31" x14ac:dyDescent="0.15">
      <c r="A12" s="4">
        <v>942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4.69378662109375</v>
      </c>
      <c r="L12">
        <v>3.45626640319824</v>
      </c>
      <c r="M12">
        <v>2.3351421356201199</v>
      </c>
      <c r="N12">
        <v>4.7861919403076199</v>
      </c>
      <c r="O12">
        <v>1</v>
      </c>
      <c r="P12">
        <v>1</v>
      </c>
      <c r="Q12">
        <v>7</v>
      </c>
      <c r="R12" s="12">
        <v>0.1429</v>
      </c>
      <c r="S12" s="12">
        <f t="shared" si="0"/>
        <v>0.1</v>
      </c>
      <c r="T12">
        <v>1.4354171752929701</v>
      </c>
      <c r="U12">
        <v>1.2909679412841799</v>
      </c>
      <c r="V12">
        <v>1.2282683849334699</v>
      </c>
      <c r="W12">
        <v>6.2699556350707994E-2</v>
      </c>
      <c r="X12">
        <v>0.20714879035949699</v>
      </c>
      <c r="Y12">
        <v>0.20714879035949699</v>
      </c>
      <c r="Z12">
        <v>0.1</v>
      </c>
      <c r="AA12">
        <v>0.6</v>
      </c>
      <c r="AB12">
        <v>0.85714285714285698</v>
      </c>
      <c r="AC12">
        <v>0.70588235294117596</v>
      </c>
      <c r="AD12">
        <v>0.4</v>
      </c>
      <c r="AE12">
        <v>0.5</v>
      </c>
    </row>
    <row r="13" spans="1:31" x14ac:dyDescent="0.15">
      <c r="A13" s="4">
        <v>492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5.2130470275878897</v>
      </c>
      <c r="L13">
        <v>3.4630241394043</v>
      </c>
      <c r="M13">
        <v>3.2511177062988299</v>
      </c>
      <c r="N13">
        <v>5.5306930541992196</v>
      </c>
      <c r="O13">
        <v>1</v>
      </c>
      <c r="P13">
        <v>1</v>
      </c>
      <c r="Q13">
        <v>8</v>
      </c>
      <c r="R13" s="12">
        <v>0.125</v>
      </c>
      <c r="S13" s="12">
        <f t="shared" si="0"/>
        <v>0.1</v>
      </c>
      <c r="T13">
        <v>1.4993801116943399</v>
      </c>
      <c r="U13">
        <v>1.3493016958236701</v>
      </c>
      <c r="V13">
        <v>1.2644078731536901</v>
      </c>
      <c r="W13">
        <v>8.4893822669982896E-2</v>
      </c>
      <c r="X13">
        <v>0.234972238540649</v>
      </c>
      <c r="Y13">
        <v>0.234972238540649</v>
      </c>
      <c r="Z13">
        <v>0.1</v>
      </c>
      <c r="AA13">
        <v>0.7</v>
      </c>
      <c r="AB13">
        <v>0.875</v>
      </c>
      <c r="AC13">
        <v>0.77777777777777801</v>
      </c>
      <c r="AD13">
        <v>0.3</v>
      </c>
      <c r="AE13">
        <v>0.6</v>
      </c>
    </row>
    <row r="14" spans="1:31" s="7" customFormat="1" x14ac:dyDescent="0.15">
      <c r="A14" s="24">
        <v>460</v>
      </c>
      <c r="B14" s="7">
        <v>14</v>
      </c>
      <c r="C14" s="7">
        <v>6</v>
      </c>
      <c r="D14" s="7">
        <v>10</v>
      </c>
      <c r="E14" s="7">
        <v>10</v>
      </c>
      <c r="F14" s="7">
        <v>10</v>
      </c>
      <c r="G14" s="7">
        <v>0</v>
      </c>
      <c r="H14" s="7">
        <v>4</v>
      </c>
      <c r="I14" s="7">
        <v>6</v>
      </c>
      <c r="J14" s="7">
        <v>0.7</v>
      </c>
      <c r="K14" s="7">
        <v>5.5805778503418004</v>
      </c>
      <c r="L14" s="7">
        <v>3.4643077850341801</v>
      </c>
      <c r="M14" s="7">
        <v>3.0576419830322301</v>
      </c>
      <c r="N14" s="7">
        <v>4.6128883361816397</v>
      </c>
      <c r="O14" s="7">
        <v>1</v>
      </c>
      <c r="P14" s="7">
        <v>1</v>
      </c>
      <c r="Q14" s="7">
        <v>9</v>
      </c>
      <c r="R14" s="26">
        <v>0.1111</v>
      </c>
      <c r="S14" s="26">
        <f t="shared" si="0"/>
        <v>0.1</v>
      </c>
      <c r="T14" s="7">
        <v>1.6990947723388701</v>
      </c>
      <c r="U14" s="7">
        <v>1.5812835693359399</v>
      </c>
      <c r="V14" s="7">
        <v>1.42494297027588</v>
      </c>
      <c r="W14" s="7">
        <v>0.15634059906005901</v>
      </c>
      <c r="X14" s="7">
        <v>0.274151802062988</v>
      </c>
      <c r="Y14" s="7">
        <v>0.274151802062988</v>
      </c>
      <c r="Z14" s="7">
        <v>0.1</v>
      </c>
      <c r="AA14" s="7">
        <v>0.8</v>
      </c>
      <c r="AB14" s="7">
        <v>0.88888888888888895</v>
      </c>
      <c r="AC14" s="7">
        <v>0.84210526315789502</v>
      </c>
      <c r="AD14" s="7">
        <v>0.2</v>
      </c>
      <c r="AE14" s="7">
        <v>0.7</v>
      </c>
    </row>
    <row r="15" spans="1:31" x14ac:dyDescent="0.15">
      <c r="A15" s="4">
        <v>23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5.9875106811523402</v>
      </c>
      <c r="L15">
        <v>3.61007881164551</v>
      </c>
      <c r="M15">
        <v>2.04257392883301</v>
      </c>
      <c r="N15">
        <v>5.6854743957519496</v>
      </c>
      <c r="O15">
        <v>2</v>
      </c>
      <c r="P15">
        <v>2</v>
      </c>
      <c r="Q15">
        <v>12</v>
      </c>
      <c r="R15" s="12">
        <v>0.16669999999999999</v>
      </c>
      <c r="S15" s="12">
        <f t="shared" si="0"/>
        <v>0.2</v>
      </c>
      <c r="T15">
        <v>1.9458694458007799</v>
      </c>
      <c r="U15">
        <v>1.69651222229004</v>
      </c>
      <c r="V15">
        <v>1.6163074970245399</v>
      </c>
      <c r="W15">
        <v>8.0204725265502902E-2</v>
      </c>
      <c r="X15">
        <v>0.32956194877624501</v>
      </c>
      <c r="Y15">
        <v>0.32956194877624501</v>
      </c>
      <c r="Z15">
        <v>0.2</v>
      </c>
      <c r="AA15">
        <v>1</v>
      </c>
      <c r="AB15">
        <v>0.83333333333333304</v>
      </c>
      <c r="AC15">
        <v>0.90909090909090895</v>
      </c>
      <c r="AD15">
        <v>0</v>
      </c>
      <c r="AE15">
        <v>0.8</v>
      </c>
    </row>
    <row r="16" spans="1:31" x14ac:dyDescent="0.15">
      <c r="A16" s="4">
        <v>91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5.0831279754638699</v>
      </c>
      <c r="L16">
        <v>3.61368751525879</v>
      </c>
      <c r="M16">
        <v>3.3116874694824201</v>
      </c>
      <c r="N16">
        <v>3.17026710510254</v>
      </c>
      <c r="O16">
        <v>0</v>
      </c>
      <c r="P16">
        <v>0</v>
      </c>
      <c r="Q16">
        <v>6</v>
      </c>
      <c r="R16" s="12">
        <v>0</v>
      </c>
      <c r="S16" s="12">
        <f t="shared" si="0"/>
        <v>0</v>
      </c>
      <c r="T16">
        <v>1.3268947601318399</v>
      </c>
      <c r="U16">
        <v>1.3015317916870099</v>
      </c>
      <c r="V16">
        <v>1.12487888336182</v>
      </c>
      <c r="W16">
        <v>0.17665290832519501</v>
      </c>
      <c r="X16">
        <v>0.20201587677002</v>
      </c>
      <c r="Y16">
        <v>0.20201587677002</v>
      </c>
      <c r="Z16">
        <v>0</v>
      </c>
      <c r="AA16">
        <v>0.6</v>
      </c>
      <c r="AB16">
        <v>1</v>
      </c>
      <c r="AC16">
        <v>0.75</v>
      </c>
      <c r="AD16">
        <v>0.4</v>
      </c>
      <c r="AE16">
        <v>0.6</v>
      </c>
    </row>
    <row r="17" spans="1:31" x14ac:dyDescent="0.15">
      <c r="A17" s="4">
        <v>773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4.7622509002685502</v>
      </c>
      <c r="L17">
        <v>3.62252998352051</v>
      </c>
      <c r="M17">
        <v>3.93416404724121</v>
      </c>
      <c r="N17">
        <v>4.2442703247070304</v>
      </c>
      <c r="O17">
        <v>0</v>
      </c>
      <c r="P17">
        <v>0</v>
      </c>
      <c r="Q17">
        <v>6</v>
      </c>
      <c r="R17" s="12">
        <v>0</v>
      </c>
      <c r="S17" s="12">
        <f t="shared" si="0"/>
        <v>0</v>
      </c>
      <c r="T17">
        <v>1.5028114318847701</v>
      </c>
      <c r="U17">
        <v>1.4272073507309</v>
      </c>
      <c r="V17">
        <v>1.2630246877670299</v>
      </c>
      <c r="W17">
        <v>0.16418266296386699</v>
      </c>
      <c r="X17">
        <v>0.23978674411773701</v>
      </c>
      <c r="Y17">
        <v>0.23978674411773701</v>
      </c>
      <c r="Z17">
        <v>0</v>
      </c>
      <c r="AA17">
        <v>0.6</v>
      </c>
      <c r="AB17">
        <v>1</v>
      </c>
      <c r="AC17">
        <v>0.75</v>
      </c>
      <c r="AD17">
        <v>0.4</v>
      </c>
      <c r="AE17">
        <v>0.6</v>
      </c>
    </row>
    <row r="18" spans="1:31" x14ac:dyDescent="0.15">
      <c r="A18" s="4">
        <v>640</v>
      </c>
      <c r="B18">
        <v>12</v>
      </c>
      <c r="C18">
        <v>8</v>
      </c>
      <c r="D18">
        <v>10</v>
      </c>
      <c r="E18">
        <v>10</v>
      </c>
      <c r="F18">
        <v>9</v>
      </c>
      <c r="G18">
        <v>1</v>
      </c>
      <c r="H18">
        <v>3</v>
      </c>
      <c r="I18">
        <v>7</v>
      </c>
      <c r="J18">
        <v>0.6</v>
      </c>
      <c r="K18">
        <v>4.4995250701904297</v>
      </c>
      <c r="L18">
        <v>3.63466072082519</v>
      </c>
      <c r="M18">
        <v>3.8506717681884801</v>
      </c>
      <c r="N18">
        <v>3.1914710998535201</v>
      </c>
      <c r="O18">
        <v>0</v>
      </c>
      <c r="P18">
        <v>0</v>
      </c>
      <c r="Q18">
        <v>6</v>
      </c>
      <c r="R18" s="12">
        <v>0</v>
      </c>
      <c r="S18" s="12">
        <f t="shared" si="0"/>
        <v>0</v>
      </c>
      <c r="T18">
        <v>1.1057205200195299</v>
      </c>
      <c r="U18">
        <v>1.0870399475097701</v>
      </c>
      <c r="V18">
        <v>0.94560891389846802</v>
      </c>
      <c r="W18">
        <v>0.141431033611298</v>
      </c>
      <c r="X18">
        <v>0.16011160612106301</v>
      </c>
      <c r="Y18">
        <v>0.16011160612106301</v>
      </c>
      <c r="Z18">
        <v>0</v>
      </c>
      <c r="AA18">
        <v>0.6</v>
      </c>
      <c r="AB18">
        <v>1</v>
      </c>
      <c r="AC18">
        <v>0.75</v>
      </c>
      <c r="AD18">
        <v>0.4</v>
      </c>
      <c r="AE18">
        <v>0.6</v>
      </c>
    </row>
    <row r="19" spans="1:31" x14ac:dyDescent="0.15">
      <c r="A19" s="4">
        <v>603</v>
      </c>
      <c r="B19">
        <v>13</v>
      </c>
      <c r="C19">
        <v>7</v>
      </c>
      <c r="D19">
        <v>10</v>
      </c>
      <c r="E19">
        <v>10</v>
      </c>
      <c r="F19">
        <v>10</v>
      </c>
      <c r="G19">
        <v>0</v>
      </c>
      <c r="H19">
        <v>3</v>
      </c>
      <c r="I19">
        <v>7</v>
      </c>
      <c r="J19">
        <v>0.65</v>
      </c>
      <c r="K19">
        <v>4.3765792846679696</v>
      </c>
      <c r="L19">
        <v>3.6355686187744101</v>
      </c>
      <c r="M19">
        <v>3.9231529235839799</v>
      </c>
      <c r="N19">
        <v>2.8808670043945299</v>
      </c>
      <c r="O19">
        <v>0</v>
      </c>
      <c r="P19">
        <v>0</v>
      </c>
      <c r="Q19">
        <v>7</v>
      </c>
      <c r="R19" s="12">
        <v>0</v>
      </c>
      <c r="S19" s="12">
        <f t="shared" si="0"/>
        <v>0</v>
      </c>
      <c r="T19">
        <v>1.3274383544921899</v>
      </c>
      <c r="U19">
        <v>1.3228759765625</v>
      </c>
      <c r="V19">
        <v>1.12683546543121</v>
      </c>
      <c r="W19">
        <v>0.19604051113128701</v>
      </c>
      <c r="X19">
        <v>0.20060288906097401</v>
      </c>
      <c r="Y19">
        <v>0.20060288906097401</v>
      </c>
      <c r="Z19">
        <v>0</v>
      </c>
      <c r="AA19">
        <v>0.7</v>
      </c>
      <c r="AB19">
        <v>1</v>
      </c>
      <c r="AC19">
        <v>0.82352941176470595</v>
      </c>
      <c r="AD19">
        <v>0.3</v>
      </c>
      <c r="AE19">
        <v>0.7</v>
      </c>
    </row>
    <row r="20" spans="1:31" x14ac:dyDescent="0.15">
      <c r="A20" s="4">
        <v>303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5.8703899383544904</v>
      </c>
      <c r="L20">
        <v>3.6362285614013699</v>
      </c>
      <c r="M20">
        <v>2.8813114166259801</v>
      </c>
      <c r="N20">
        <v>4.3272075653076199</v>
      </c>
      <c r="O20">
        <v>1</v>
      </c>
      <c r="P20">
        <v>1</v>
      </c>
      <c r="Q20">
        <v>10</v>
      </c>
      <c r="R20" s="12">
        <v>0.1</v>
      </c>
      <c r="S20" s="12">
        <f t="shared" si="0"/>
        <v>0.1</v>
      </c>
      <c r="T20">
        <v>1.7539539337158201</v>
      </c>
      <c r="U20">
        <v>1.64881467819214</v>
      </c>
      <c r="V20">
        <v>1.4639863967895499</v>
      </c>
      <c r="W20">
        <v>0.184828281402588</v>
      </c>
      <c r="X20">
        <v>0.28996753692626898</v>
      </c>
      <c r="Y20">
        <v>0.28996753692626898</v>
      </c>
      <c r="Z20">
        <v>0.1</v>
      </c>
      <c r="AA20">
        <v>0.9</v>
      </c>
      <c r="AB20">
        <v>0.9</v>
      </c>
      <c r="AC20">
        <v>0.9</v>
      </c>
      <c r="AD20">
        <v>0.1</v>
      </c>
      <c r="AE20">
        <v>0.8</v>
      </c>
    </row>
    <row r="21" spans="1:31" x14ac:dyDescent="0.15">
      <c r="A21" s="4">
        <v>231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4.5269851684570304</v>
      </c>
      <c r="L21">
        <v>3.6364479064941402</v>
      </c>
      <c r="M21">
        <v>3.7623424530029301</v>
      </c>
      <c r="N21">
        <v>9.0452537536621094</v>
      </c>
      <c r="O21">
        <v>1</v>
      </c>
      <c r="P21">
        <v>1</v>
      </c>
      <c r="Q21">
        <v>7</v>
      </c>
      <c r="R21" s="12">
        <v>0.1429</v>
      </c>
      <c r="S21" s="12">
        <f t="shared" si="0"/>
        <v>0.1</v>
      </c>
      <c r="T21">
        <v>1.2299785614013701</v>
      </c>
      <c r="U21">
        <v>0.95277786254882801</v>
      </c>
      <c r="V21">
        <v>1.03273677825928</v>
      </c>
      <c r="W21">
        <v>7.9958915710449205E-2</v>
      </c>
      <c r="X21">
        <v>0.19724178314209001</v>
      </c>
      <c r="Y21">
        <v>0.19724178314209001</v>
      </c>
      <c r="Z21">
        <v>0.1</v>
      </c>
      <c r="AA21">
        <v>0.6</v>
      </c>
      <c r="AB21">
        <v>0.85714285714285698</v>
      </c>
      <c r="AC21">
        <v>0.70588235294117596</v>
      </c>
      <c r="AD21">
        <v>0.4</v>
      </c>
      <c r="AE21">
        <v>0.5</v>
      </c>
    </row>
    <row r="22" spans="1:31" x14ac:dyDescent="0.15">
      <c r="A22" s="4">
        <v>152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5.5993576049804696</v>
      </c>
      <c r="L22">
        <v>3.6364974975585902</v>
      </c>
      <c r="M22">
        <v>1.6844596862793</v>
      </c>
      <c r="N22">
        <v>7.3742637634277299</v>
      </c>
      <c r="O22">
        <v>2</v>
      </c>
      <c r="P22">
        <v>2</v>
      </c>
      <c r="Q22">
        <v>10</v>
      </c>
      <c r="R22" s="12">
        <v>0.2</v>
      </c>
      <c r="S22" s="12">
        <f t="shared" si="0"/>
        <v>0.2</v>
      </c>
      <c r="T22">
        <v>1.6485748291015601</v>
      </c>
      <c r="U22">
        <v>1.3502063751220701</v>
      </c>
      <c r="V22">
        <v>1.3904880285263099</v>
      </c>
      <c r="W22">
        <v>4.0281653404235798E-2</v>
      </c>
      <c r="X22">
        <v>0.25808680057525601</v>
      </c>
      <c r="Y22">
        <v>0.25808680057525601</v>
      </c>
      <c r="Z22">
        <v>0.2</v>
      </c>
      <c r="AA22">
        <v>0.8</v>
      </c>
      <c r="AB22">
        <v>0.8</v>
      </c>
      <c r="AC22">
        <v>0.8</v>
      </c>
      <c r="AD22">
        <v>0.2</v>
      </c>
      <c r="AE22">
        <v>0.6</v>
      </c>
    </row>
    <row r="23" spans="1:31" s="7" customFormat="1" x14ac:dyDescent="0.15">
      <c r="A23" s="24">
        <v>787</v>
      </c>
      <c r="B23" s="7">
        <v>11</v>
      </c>
      <c r="C23" s="7">
        <v>9</v>
      </c>
      <c r="D23" s="7">
        <v>10</v>
      </c>
      <c r="E23" s="7">
        <v>10</v>
      </c>
      <c r="F23" s="7">
        <v>10</v>
      </c>
      <c r="G23" s="7">
        <v>0</v>
      </c>
      <c r="H23" s="7">
        <v>1</v>
      </c>
      <c r="I23" s="7">
        <v>9</v>
      </c>
      <c r="J23" s="7">
        <v>0.55000000000000004</v>
      </c>
      <c r="K23" s="7">
        <v>3.9055423736572301</v>
      </c>
      <c r="L23" s="7">
        <v>3.6385574340820299</v>
      </c>
      <c r="M23" s="7">
        <v>7.54058837890625</v>
      </c>
      <c r="N23" s="7">
        <v>7.0054244995117196</v>
      </c>
      <c r="O23" s="7">
        <v>0</v>
      </c>
      <c r="P23" s="7">
        <v>0</v>
      </c>
      <c r="Q23" s="7">
        <v>3</v>
      </c>
      <c r="R23" s="26">
        <v>0</v>
      </c>
      <c r="S23" s="26">
        <f t="shared" si="0"/>
        <v>0</v>
      </c>
      <c r="T23" s="7">
        <v>0.93784523010253895</v>
      </c>
      <c r="U23" s="7">
        <v>0.95177268981933605</v>
      </c>
      <c r="V23" s="7">
        <v>0.82268255949020397</v>
      </c>
      <c r="W23" s="7">
        <v>0.129090130329132</v>
      </c>
      <c r="X23" s="7">
        <v>0.115162670612335</v>
      </c>
      <c r="Y23" s="7">
        <v>0.115162670612335</v>
      </c>
      <c r="Z23" s="7">
        <v>0</v>
      </c>
      <c r="AA23" s="7">
        <v>0.3</v>
      </c>
      <c r="AB23" s="7">
        <v>1</v>
      </c>
      <c r="AC23" s="7">
        <v>0.46153846153846201</v>
      </c>
      <c r="AD23" s="7">
        <v>0.7</v>
      </c>
      <c r="AE23" s="7">
        <v>0.3</v>
      </c>
    </row>
    <row r="24" spans="1:31" x14ac:dyDescent="0.15">
      <c r="A24" s="4">
        <v>549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4.0262298583984402</v>
      </c>
      <c r="L24">
        <v>3.7699832916259801</v>
      </c>
      <c r="M24">
        <v>5.9156455993652299</v>
      </c>
      <c r="N24">
        <v>3.9633140563964799</v>
      </c>
      <c r="O24">
        <v>0</v>
      </c>
      <c r="P24">
        <v>0</v>
      </c>
      <c r="Q24">
        <v>6</v>
      </c>
      <c r="R24" s="12">
        <v>0</v>
      </c>
      <c r="S24" s="12">
        <f t="shared" si="0"/>
        <v>0</v>
      </c>
      <c r="T24">
        <v>1.0845794677734399</v>
      </c>
      <c r="U24">
        <v>1.1104812622070299</v>
      </c>
      <c r="V24">
        <v>0.92453879117965698</v>
      </c>
      <c r="W24">
        <v>0.18594247102737399</v>
      </c>
      <c r="X24">
        <v>0.16004067659377999</v>
      </c>
      <c r="Y24">
        <v>0.16004067659377999</v>
      </c>
      <c r="Z24">
        <v>0</v>
      </c>
      <c r="AA24">
        <v>0.6</v>
      </c>
      <c r="AB24">
        <v>1</v>
      </c>
      <c r="AC24">
        <v>0.75</v>
      </c>
      <c r="AD24">
        <v>0.4</v>
      </c>
      <c r="AE24">
        <v>0.6</v>
      </c>
    </row>
    <row r="25" spans="1:31" x14ac:dyDescent="0.15">
      <c r="A25" s="4">
        <v>372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5.2530250549316397</v>
      </c>
      <c r="L25">
        <v>3.77020263671875</v>
      </c>
      <c r="M25">
        <v>2.6948833465576199</v>
      </c>
      <c r="N25">
        <v>6.0699577331543004</v>
      </c>
      <c r="O25">
        <v>1</v>
      </c>
      <c r="P25">
        <v>1</v>
      </c>
      <c r="Q25">
        <v>10</v>
      </c>
      <c r="R25" s="12">
        <v>0.1</v>
      </c>
      <c r="S25" s="12">
        <f t="shared" si="0"/>
        <v>0.1</v>
      </c>
      <c r="T25">
        <v>1.53898429870605</v>
      </c>
      <c r="U25">
        <v>1.3301429748535201</v>
      </c>
      <c r="V25">
        <v>1.27590692043304</v>
      </c>
      <c r="W25">
        <v>5.4236054420471198E-2</v>
      </c>
      <c r="X25">
        <v>0.26307737827300998</v>
      </c>
      <c r="Y25">
        <v>0.26307737827300998</v>
      </c>
      <c r="Z25">
        <v>0.1</v>
      </c>
      <c r="AA25">
        <v>0.9</v>
      </c>
      <c r="AB25">
        <v>0.9</v>
      </c>
      <c r="AC25">
        <v>0.9</v>
      </c>
      <c r="AD25">
        <v>0.1</v>
      </c>
      <c r="AE25">
        <v>0.8</v>
      </c>
    </row>
    <row r="26" spans="1:31" x14ac:dyDescent="0.15">
      <c r="A26" s="4">
        <v>403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>
        <v>5.3907146453857404</v>
      </c>
      <c r="L26">
        <v>3.7733058929443399</v>
      </c>
      <c r="M26">
        <v>3.1050682067871098</v>
      </c>
      <c r="N26">
        <v>4.4367408752441397</v>
      </c>
      <c r="O26">
        <v>1</v>
      </c>
      <c r="P26">
        <v>1</v>
      </c>
      <c r="Q26">
        <v>8</v>
      </c>
      <c r="R26" s="12">
        <v>0.125</v>
      </c>
      <c r="S26" s="12">
        <f t="shared" si="0"/>
        <v>0.1</v>
      </c>
      <c r="T26">
        <v>1.76248931884766</v>
      </c>
      <c r="U26">
        <v>1.6324952840805</v>
      </c>
      <c r="V26">
        <v>1.46122717857361</v>
      </c>
      <c r="W26">
        <v>0.171268105506897</v>
      </c>
      <c r="X26">
        <v>0.30126214027404802</v>
      </c>
      <c r="Y26">
        <v>0.30126214027404802</v>
      </c>
      <c r="Z26">
        <v>0.1</v>
      </c>
      <c r="AA26">
        <v>0.7</v>
      </c>
      <c r="AB26">
        <v>0.875</v>
      </c>
      <c r="AC26">
        <v>0.77777777777777801</v>
      </c>
      <c r="AD26">
        <v>0.3</v>
      </c>
      <c r="AE26">
        <v>0.6</v>
      </c>
    </row>
    <row r="27" spans="1:31" x14ac:dyDescent="0.15">
      <c r="A27" s="4">
        <v>853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6.3912544250488299</v>
      </c>
      <c r="L27">
        <v>3.7752056121826199</v>
      </c>
      <c r="M27">
        <v>2.8494834899902299</v>
      </c>
      <c r="N27">
        <v>3.3806571960449201</v>
      </c>
      <c r="O27">
        <v>1</v>
      </c>
      <c r="P27">
        <v>1</v>
      </c>
      <c r="Q27">
        <v>9</v>
      </c>
      <c r="R27" s="12">
        <v>0.1111</v>
      </c>
      <c r="S27" s="12">
        <f t="shared" si="0"/>
        <v>0.1</v>
      </c>
      <c r="T27">
        <v>1.6603202819824201</v>
      </c>
      <c r="U27">
        <v>1.62704849243164</v>
      </c>
      <c r="V27">
        <v>1.4160503149032599</v>
      </c>
      <c r="W27">
        <v>0.21099817752838099</v>
      </c>
      <c r="X27">
        <v>0.24426996707916299</v>
      </c>
      <c r="Y27">
        <v>0.24426996707916299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782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5.8431682586669904</v>
      </c>
      <c r="L28">
        <v>3.7759704589843701</v>
      </c>
      <c r="M28">
        <v>3.5628108978271502</v>
      </c>
      <c r="N28">
        <v>3.7080764770507799</v>
      </c>
      <c r="O28">
        <v>0</v>
      </c>
      <c r="P28">
        <v>0</v>
      </c>
      <c r="Q28">
        <v>6</v>
      </c>
      <c r="R28" s="12">
        <v>0</v>
      </c>
      <c r="S28" s="12">
        <f t="shared" si="0"/>
        <v>0</v>
      </c>
      <c r="T28">
        <v>1.5981693267822299</v>
      </c>
      <c r="U28">
        <v>1.5598129034042401</v>
      </c>
      <c r="V28">
        <v>1.3384824991226201</v>
      </c>
      <c r="W28">
        <v>0.22133040428161599</v>
      </c>
      <c r="X28">
        <v>0.25968682765960699</v>
      </c>
      <c r="Y28">
        <v>0.25968682765960699</v>
      </c>
      <c r="Z28">
        <v>0</v>
      </c>
      <c r="AA28">
        <v>0.6</v>
      </c>
      <c r="AB28">
        <v>1</v>
      </c>
      <c r="AC28">
        <v>0.75</v>
      </c>
      <c r="AD28">
        <v>0.4</v>
      </c>
      <c r="AE28">
        <v>0.6</v>
      </c>
    </row>
    <row r="29" spans="1:31" x14ac:dyDescent="0.15">
      <c r="A29" s="4">
        <v>311</v>
      </c>
      <c r="B29">
        <v>13</v>
      </c>
      <c r="C29">
        <v>7</v>
      </c>
      <c r="D29">
        <v>10</v>
      </c>
      <c r="E29">
        <v>10</v>
      </c>
      <c r="F29">
        <v>10</v>
      </c>
      <c r="G29">
        <v>0</v>
      </c>
      <c r="H29">
        <v>3</v>
      </c>
      <c r="I29">
        <v>7</v>
      </c>
      <c r="J29">
        <v>0.65</v>
      </c>
      <c r="K29">
        <v>5.1591262817382804</v>
      </c>
      <c r="L29">
        <v>3.7763519287109402</v>
      </c>
      <c r="M29">
        <v>3.2003479003906201</v>
      </c>
      <c r="N29">
        <v>3.7863864898681601</v>
      </c>
      <c r="O29">
        <v>1</v>
      </c>
      <c r="P29">
        <v>1</v>
      </c>
      <c r="Q29">
        <v>8</v>
      </c>
      <c r="R29" s="12">
        <v>0.125</v>
      </c>
      <c r="S29" s="12">
        <f t="shared" si="0"/>
        <v>0.1</v>
      </c>
      <c r="T29">
        <v>1.4841403961181601</v>
      </c>
      <c r="U29">
        <v>1.41923463344574</v>
      </c>
      <c r="V29">
        <v>1.2409803867340099</v>
      </c>
      <c r="W29">
        <v>0.17825424671173101</v>
      </c>
      <c r="X29">
        <v>0.243160009384155</v>
      </c>
      <c r="Y29">
        <v>0.243160009384155</v>
      </c>
      <c r="Z29">
        <v>0.1</v>
      </c>
      <c r="AA29">
        <v>0.7</v>
      </c>
      <c r="AB29">
        <v>0.875</v>
      </c>
      <c r="AC29">
        <v>0.77777777777777801</v>
      </c>
      <c r="AD29">
        <v>0.3</v>
      </c>
      <c r="AE29">
        <v>0.6</v>
      </c>
    </row>
    <row r="30" spans="1:31" x14ac:dyDescent="0.15">
      <c r="A30" s="4">
        <v>832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4.2901248931884801</v>
      </c>
      <c r="L30">
        <v>3.7785949707031201</v>
      </c>
      <c r="M30">
        <v>4.8093986511230504</v>
      </c>
      <c r="N30">
        <v>3.8461742401122998</v>
      </c>
      <c r="O30">
        <v>0</v>
      </c>
      <c r="P30">
        <v>0</v>
      </c>
      <c r="Q30">
        <v>6</v>
      </c>
      <c r="R30" s="12">
        <v>0</v>
      </c>
      <c r="S30" s="12">
        <f t="shared" si="0"/>
        <v>0</v>
      </c>
      <c r="T30">
        <v>1.24553871154785</v>
      </c>
      <c r="U30">
        <v>1.23843193054199</v>
      </c>
      <c r="V30">
        <v>1.0484485626220701</v>
      </c>
      <c r="W30">
        <v>0.18998336791992201</v>
      </c>
      <c r="X30">
        <v>0.197090148925781</v>
      </c>
      <c r="Y30">
        <v>0.197090148925781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x14ac:dyDescent="0.15">
      <c r="A31" s="4">
        <v>910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4.7348575592040998</v>
      </c>
      <c r="L31">
        <v>3.78242683410644</v>
      </c>
      <c r="M31">
        <v>3.8727912902832</v>
      </c>
      <c r="N31">
        <v>9.6246910095214808</v>
      </c>
      <c r="O31">
        <v>1</v>
      </c>
      <c r="P31">
        <v>1</v>
      </c>
      <c r="Q31">
        <v>8</v>
      </c>
      <c r="R31" s="12">
        <v>0.125</v>
      </c>
      <c r="S31" s="12">
        <f t="shared" ref="S31:S56" si="1">O31/E31</f>
        <v>0.1</v>
      </c>
      <c r="T31">
        <v>1.1840057373046899</v>
      </c>
      <c r="U31">
        <v>0.937042236328125</v>
      </c>
      <c r="V31">
        <v>1.0240091085434</v>
      </c>
      <c r="W31">
        <v>8.6966872215270996E-2</v>
      </c>
      <c r="X31">
        <v>0.159996628761292</v>
      </c>
      <c r="Y31">
        <v>0.159996628761292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x14ac:dyDescent="0.15">
      <c r="A32" s="4">
        <v>985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5.2113685607910201</v>
      </c>
      <c r="L32">
        <v>3.7853221893310498</v>
      </c>
      <c r="M32">
        <v>3.0722961425781201</v>
      </c>
      <c r="N32">
        <v>3.7348823547363299</v>
      </c>
      <c r="O32">
        <v>1</v>
      </c>
      <c r="P32">
        <v>1</v>
      </c>
      <c r="Q32">
        <v>10</v>
      </c>
      <c r="R32" s="12">
        <v>0.1</v>
      </c>
      <c r="S32" s="12">
        <f t="shared" si="1"/>
        <v>0.1</v>
      </c>
      <c r="T32">
        <v>1.55074691772461</v>
      </c>
      <c r="U32">
        <v>1.47884237766266</v>
      </c>
      <c r="V32">
        <v>1.2886216640472401</v>
      </c>
      <c r="W32">
        <v>0.19022071361541801</v>
      </c>
      <c r="X32">
        <v>0.262125253677368</v>
      </c>
      <c r="Y32">
        <v>0.262125253677368</v>
      </c>
      <c r="Z32">
        <v>0.1</v>
      </c>
      <c r="AA32">
        <v>0.9</v>
      </c>
      <c r="AB32">
        <v>0.9</v>
      </c>
      <c r="AC32">
        <v>0.9</v>
      </c>
      <c r="AD32">
        <v>0.1</v>
      </c>
      <c r="AE32">
        <v>0.8</v>
      </c>
    </row>
    <row r="33" spans="1:31" x14ac:dyDescent="0.15">
      <c r="A33" s="4">
        <v>924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>
        <v>4.3488922119140598</v>
      </c>
      <c r="L33">
        <v>3.7881221771240199</v>
      </c>
      <c r="M33">
        <v>4.8672332763671902</v>
      </c>
      <c r="N33">
        <v>3.41081619262695</v>
      </c>
      <c r="O33">
        <v>0</v>
      </c>
      <c r="P33">
        <v>0</v>
      </c>
      <c r="Q33">
        <v>9</v>
      </c>
      <c r="R33" s="12">
        <v>0</v>
      </c>
      <c r="S33" s="12">
        <f t="shared" si="1"/>
        <v>0</v>
      </c>
      <c r="T33">
        <v>1.20578765869141</v>
      </c>
      <c r="U33">
        <v>1.2268537282943699</v>
      </c>
      <c r="V33">
        <v>1.0055620670318599</v>
      </c>
      <c r="W33">
        <v>0.22129166126251201</v>
      </c>
      <c r="X33">
        <v>0.20022559165954601</v>
      </c>
      <c r="Y33">
        <v>0.20022559165954601</v>
      </c>
      <c r="Z33">
        <v>0</v>
      </c>
      <c r="AA33">
        <v>0.9</v>
      </c>
      <c r="AB33">
        <v>1</v>
      </c>
      <c r="AC33">
        <v>0.94736842105263197</v>
      </c>
      <c r="AD33">
        <v>0.1</v>
      </c>
      <c r="AE33">
        <v>0.9</v>
      </c>
    </row>
    <row r="34" spans="1:31" s="7" customFormat="1" x14ac:dyDescent="0.15">
      <c r="A34" s="24">
        <v>749</v>
      </c>
      <c r="B34" s="7">
        <v>13</v>
      </c>
      <c r="C34" s="7">
        <v>7</v>
      </c>
      <c r="D34" s="7">
        <v>10</v>
      </c>
      <c r="E34" s="7">
        <v>10</v>
      </c>
      <c r="F34" s="7">
        <v>10</v>
      </c>
      <c r="G34" s="7">
        <v>0</v>
      </c>
      <c r="H34" s="7">
        <v>3</v>
      </c>
      <c r="I34" s="7">
        <v>7</v>
      </c>
      <c r="J34" s="7">
        <v>0.65</v>
      </c>
      <c r="K34" s="7">
        <v>5.1232128143310502</v>
      </c>
      <c r="L34" s="7">
        <v>3.7932109832763699</v>
      </c>
      <c r="M34" s="7">
        <v>4.0382423400878897</v>
      </c>
      <c r="N34" s="7">
        <v>4.7833881378173801</v>
      </c>
      <c r="O34" s="7">
        <v>0</v>
      </c>
      <c r="P34" s="7">
        <v>0</v>
      </c>
      <c r="Q34" s="7">
        <v>7</v>
      </c>
      <c r="R34" s="26">
        <v>0</v>
      </c>
      <c r="S34" s="26">
        <f t="shared" si="1"/>
        <v>0</v>
      </c>
      <c r="T34" s="7">
        <v>1.538818359375</v>
      </c>
      <c r="U34" s="7">
        <v>1.44560050964355</v>
      </c>
      <c r="V34" s="7">
        <v>1.2970840930938701</v>
      </c>
      <c r="W34" s="7">
        <v>0.14851641654968301</v>
      </c>
      <c r="X34" s="7">
        <v>0.24173426628112801</v>
      </c>
      <c r="Y34" s="7">
        <v>0.24173426628112801</v>
      </c>
      <c r="Z34" s="7">
        <v>0</v>
      </c>
      <c r="AA34" s="7">
        <v>0.7</v>
      </c>
      <c r="AB34" s="7">
        <v>1</v>
      </c>
      <c r="AC34" s="7">
        <v>0.82352941176470595</v>
      </c>
      <c r="AD34" s="7">
        <v>0.3</v>
      </c>
      <c r="AE34" s="7">
        <v>0.7</v>
      </c>
    </row>
    <row r="35" spans="1:31" x14ac:dyDescent="0.15">
      <c r="A35" s="4">
        <v>295</v>
      </c>
      <c r="B35">
        <v>11</v>
      </c>
      <c r="C35">
        <v>9</v>
      </c>
      <c r="D35">
        <v>10</v>
      </c>
      <c r="E35">
        <v>10</v>
      </c>
      <c r="F35">
        <v>9</v>
      </c>
      <c r="G35">
        <v>1</v>
      </c>
      <c r="H35">
        <v>2</v>
      </c>
      <c r="I35">
        <v>8</v>
      </c>
      <c r="J35">
        <v>0.55000000000000004</v>
      </c>
      <c r="K35">
        <v>5.13289451599121</v>
      </c>
      <c r="L35" s="7">
        <v>4.0568084716796902</v>
      </c>
      <c r="M35">
        <v>3.96797370910644</v>
      </c>
      <c r="N35">
        <v>5.2693939208984402</v>
      </c>
      <c r="O35">
        <v>1</v>
      </c>
      <c r="P35">
        <v>1</v>
      </c>
      <c r="Q35">
        <v>10</v>
      </c>
      <c r="R35" s="12">
        <v>0.1</v>
      </c>
      <c r="S35" s="12">
        <f t="shared" si="1"/>
        <v>0.1</v>
      </c>
      <c r="T35">
        <v>1.1693286895752</v>
      </c>
      <c r="U35">
        <v>1.0814447402954099</v>
      </c>
      <c r="V35">
        <v>0.98809909820556596</v>
      </c>
      <c r="W35" s="13">
        <v>9.3345642089843694E-2</v>
      </c>
      <c r="X35">
        <v>0.18122959136962899</v>
      </c>
      <c r="Y35">
        <v>0.18122959136962899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199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5.00848388671875</v>
      </c>
      <c r="L36" s="7">
        <v>4.0572948455810502</v>
      </c>
      <c r="M36">
        <v>3.46307373046875</v>
      </c>
      <c r="N36">
        <v>4.0131549835205096</v>
      </c>
      <c r="O36">
        <v>1</v>
      </c>
      <c r="P36">
        <v>1</v>
      </c>
      <c r="Q36">
        <v>8</v>
      </c>
      <c r="R36" s="12">
        <v>0.125</v>
      </c>
      <c r="S36" s="12">
        <f t="shared" si="1"/>
        <v>0.1</v>
      </c>
      <c r="T36">
        <v>1.2332077026367201</v>
      </c>
      <c r="U36">
        <v>1.15444660186768</v>
      </c>
      <c r="V36">
        <v>1.0603383779525799</v>
      </c>
      <c r="W36" s="13">
        <v>9.4108223915100098E-2</v>
      </c>
      <c r="X36">
        <v>0.17286932468414301</v>
      </c>
      <c r="Y36">
        <v>0.17286932468414301</v>
      </c>
      <c r="Z36">
        <v>0.1</v>
      </c>
      <c r="AA36">
        <v>0.7</v>
      </c>
      <c r="AB36">
        <v>0.875</v>
      </c>
      <c r="AC36">
        <v>0.77777777777777801</v>
      </c>
      <c r="AD36">
        <v>0.3</v>
      </c>
      <c r="AE36">
        <v>0.6</v>
      </c>
    </row>
    <row r="37" spans="1:31" x14ac:dyDescent="0.15">
      <c r="A37" s="4">
        <v>15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4.2029914855956996</v>
      </c>
      <c r="L37" s="7">
        <v>4.0679645538330096</v>
      </c>
      <c r="M37">
        <v>8.3883075714111293</v>
      </c>
      <c r="N37">
        <v>6.1506290435790998</v>
      </c>
      <c r="O37">
        <v>0</v>
      </c>
      <c r="P37">
        <v>0</v>
      </c>
      <c r="Q37">
        <v>6</v>
      </c>
      <c r="R37" s="12">
        <v>0</v>
      </c>
      <c r="S37" s="12">
        <f t="shared" si="1"/>
        <v>0</v>
      </c>
      <c r="T37">
        <v>0.97606468200683605</v>
      </c>
      <c r="U37">
        <v>1.0272102355957</v>
      </c>
      <c r="V37">
        <v>0.83292597532272294</v>
      </c>
      <c r="W37" s="13">
        <v>0.19428426027297999</v>
      </c>
      <c r="X37">
        <v>0.14313870668411199</v>
      </c>
      <c r="Y37">
        <v>0.14313870668411199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510</v>
      </c>
      <c r="B38">
        <v>11</v>
      </c>
      <c r="C38">
        <v>9</v>
      </c>
      <c r="D38">
        <v>10</v>
      </c>
      <c r="E38">
        <v>10</v>
      </c>
      <c r="F38">
        <v>9</v>
      </c>
      <c r="G38">
        <v>1</v>
      </c>
      <c r="H38">
        <v>2</v>
      </c>
      <c r="I38">
        <v>8</v>
      </c>
      <c r="J38">
        <v>0.55000000000000004</v>
      </c>
      <c r="K38">
        <v>5.2699260711669904</v>
      </c>
      <c r="L38" s="7">
        <v>4.07041358947754</v>
      </c>
      <c r="M38">
        <v>3.5633850097656201</v>
      </c>
      <c r="N38">
        <v>5.3638019561767596</v>
      </c>
      <c r="O38">
        <v>1</v>
      </c>
      <c r="P38">
        <v>1</v>
      </c>
      <c r="Q38">
        <v>8</v>
      </c>
      <c r="R38" s="12">
        <v>0.125</v>
      </c>
      <c r="S38" s="12">
        <f t="shared" si="1"/>
        <v>0.1</v>
      </c>
      <c r="T38">
        <v>1.2037658691406199</v>
      </c>
      <c r="U38">
        <v>1.0961942672729501</v>
      </c>
      <c r="V38">
        <v>1.0095958709716799</v>
      </c>
      <c r="W38" s="13">
        <v>8.6598396301269503E-2</v>
      </c>
      <c r="X38">
        <v>0.19416999816894501</v>
      </c>
      <c r="Y38">
        <v>0.19416999816894501</v>
      </c>
      <c r="Z38">
        <v>0.1</v>
      </c>
      <c r="AA38">
        <v>0.7</v>
      </c>
      <c r="AB38">
        <v>0.875</v>
      </c>
      <c r="AC38">
        <v>0.77777777777777801</v>
      </c>
      <c r="AD38">
        <v>0.3</v>
      </c>
      <c r="AE38">
        <v>0.6</v>
      </c>
    </row>
    <row r="39" spans="1:31" x14ac:dyDescent="0.15">
      <c r="A39" s="4">
        <v>526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6.4344215393066397</v>
      </c>
      <c r="L39" s="7">
        <v>4.0721206665039098</v>
      </c>
      <c r="M39">
        <v>3.7479896545410201</v>
      </c>
      <c r="N39">
        <v>4.0763416290283203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1.92721176147461</v>
      </c>
      <c r="U39">
        <v>1.86593365669251</v>
      </c>
      <c r="V39">
        <v>1.61390209197998</v>
      </c>
      <c r="W39" s="13">
        <v>0.25203156471252403</v>
      </c>
      <c r="X39">
        <v>0.31330966949462902</v>
      </c>
      <c r="Y39">
        <v>0.31330966949462902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242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5.5060653686523402</v>
      </c>
      <c r="L40">
        <v>3.9470806121826199</v>
      </c>
      <c r="M40">
        <v>2.66303634643555</v>
      </c>
      <c r="N40">
        <v>6.1898708343505904</v>
      </c>
      <c r="O40">
        <v>1</v>
      </c>
      <c r="P40">
        <v>1</v>
      </c>
      <c r="Q40">
        <v>11</v>
      </c>
      <c r="R40" s="12">
        <v>9.0899999999999995E-2</v>
      </c>
      <c r="S40" s="12">
        <f t="shared" si="1"/>
        <v>0.1</v>
      </c>
      <c r="T40">
        <v>1.45224761962891</v>
      </c>
      <c r="U40">
        <v>1.2660484313964799</v>
      </c>
      <c r="V40">
        <v>1.2060248851776101</v>
      </c>
      <c r="W40">
        <v>6.0023546218872098E-2</v>
      </c>
      <c r="X40">
        <v>0.246222734451294</v>
      </c>
      <c r="Y40">
        <v>0.246222734451294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x14ac:dyDescent="0.15">
      <c r="A41" s="4">
        <v>95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4.5232810974121103</v>
      </c>
      <c r="L41" s="7">
        <v>3.9380798339843701</v>
      </c>
      <c r="M41">
        <v>6.0712623596191397</v>
      </c>
      <c r="N41">
        <v>8.2221889495849592</v>
      </c>
      <c r="O41">
        <v>0</v>
      </c>
      <c r="P41">
        <v>0</v>
      </c>
      <c r="Q41">
        <v>7</v>
      </c>
      <c r="R41" s="12">
        <v>0</v>
      </c>
      <c r="S41" s="12">
        <f t="shared" si="1"/>
        <v>0</v>
      </c>
      <c r="T41">
        <v>1.2241744995117201</v>
      </c>
      <c r="U41">
        <v>1.08559799194336</v>
      </c>
      <c r="V41">
        <v>1.02067494392395</v>
      </c>
      <c r="W41" s="13">
        <v>6.4923048019409194E-2</v>
      </c>
      <c r="X41">
        <v>0.203499555587769</v>
      </c>
      <c r="Y41">
        <v>0.203499555587769</v>
      </c>
      <c r="Z41">
        <v>0</v>
      </c>
      <c r="AA41">
        <v>0.7</v>
      </c>
      <c r="AB41">
        <v>1</v>
      </c>
      <c r="AC41">
        <v>0.82352941176470595</v>
      </c>
      <c r="AD41">
        <v>0.3</v>
      </c>
      <c r="AE41">
        <v>0.7</v>
      </c>
    </row>
    <row r="42" spans="1:31" x14ac:dyDescent="0.15">
      <c r="A42" s="4">
        <v>411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4.5636615753173801</v>
      </c>
      <c r="L42">
        <v>3.9615821838378902</v>
      </c>
      <c r="M42">
        <v>6.4889163970947301</v>
      </c>
      <c r="N42">
        <v>8.8288898468017596</v>
      </c>
      <c r="O42">
        <v>0</v>
      </c>
      <c r="P42">
        <v>0</v>
      </c>
      <c r="Q42">
        <v>8</v>
      </c>
      <c r="R42" s="12">
        <v>0</v>
      </c>
      <c r="S42" s="12">
        <f t="shared" si="1"/>
        <v>0</v>
      </c>
      <c r="T42">
        <v>1.2576789855957</v>
      </c>
      <c r="U42">
        <v>1.15264892578125</v>
      </c>
      <c r="V42">
        <v>1.0666096210479701</v>
      </c>
      <c r="W42">
        <v>8.6039304733276395E-2</v>
      </c>
      <c r="X42">
        <v>0.19106936454772899</v>
      </c>
      <c r="Y42">
        <v>0.19106936454772899</v>
      </c>
      <c r="Z42">
        <v>0</v>
      </c>
      <c r="AA42">
        <v>0.8</v>
      </c>
      <c r="AB42">
        <v>1</v>
      </c>
      <c r="AC42">
        <v>0.88888888888888895</v>
      </c>
      <c r="AD42">
        <v>0.2</v>
      </c>
      <c r="AE42">
        <v>0.8</v>
      </c>
    </row>
    <row r="43" spans="1:31" s="7" customFormat="1" x14ac:dyDescent="0.15">
      <c r="A43" s="24">
        <v>951</v>
      </c>
      <c r="B43" s="7">
        <v>13</v>
      </c>
      <c r="C43" s="7">
        <v>7</v>
      </c>
      <c r="D43" s="7">
        <v>10</v>
      </c>
      <c r="E43" s="7">
        <v>10</v>
      </c>
      <c r="F43" s="7">
        <v>10</v>
      </c>
      <c r="G43" s="7">
        <v>0</v>
      </c>
      <c r="H43" s="7">
        <v>3</v>
      </c>
      <c r="I43" s="7">
        <v>7</v>
      </c>
      <c r="J43" s="7">
        <v>0.65</v>
      </c>
      <c r="K43" s="7">
        <v>4.8907527923584002</v>
      </c>
      <c r="L43" s="7">
        <v>3.96365165710449</v>
      </c>
      <c r="M43" s="7">
        <v>4.7297039031982404</v>
      </c>
      <c r="N43" s="7">
        <v>4.1847000122070304</v>
      </c>
      <c r="O43" s="7">
        <v>0</v>
      </c>
      <c r="P43" s="7">
        <v>0</v>
      </c>
      <c r="Q43" s="7">
        <v>9</v>
      </c>
      <c r="R43" s="26">
        <v>0</v>
      </c>
      <c r="S43" s="26">
        <f t="shared" si="1"/>
        <v>0</v>
      </c>
      <c r="T43" s="7">
        <v>1.4093666076660201</v>
      </c>
      <c r="U43" s="7">
        <v>1.3626035451889</v>
      </c>
      <c r="V43" s="7">
        <v>1.1746526956558201</v>
      </c>
      <c r="W43" s="7">
        <v>0.187950849533081</v>
      </c>
      <c r="X43" s="7">
        <v>0.23471391201019301</v>
      </c>
      <c r="Y43" s="7">
        <v>0.23471391201019301</v>
      </c>
      <c r="Z43" s="7">
        <v>0</v>
      </c>
      <c r="AA43" s="7">
        <v>0.9</v>
      </c>
      <c r="AB43" s="7">
        <v>1</v>
      </c>
      <c r="AC43" s="7">
        <v>0.94736842105263197</v>
      </c>
      <c r="AD43" s="7">
        <v>0.1</v>
      </c>
      <c r="AE43" s="7">
        <v>0.9</v>
      </c>
    </row>
    <row r="44" spans="1:31" x14ac:dyDescent="0.15">
      <c r="A44" s="4">
        <v>127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4.5882797241210902</v>
      </c>
      <c r="L44" s="7">
        <v>4.2150363922119096</v>
      </c>
      <c r="M44">
        <v>7.7338390350341797</v>
      </c>
      <c r="N44">
        <v>7.6422290802001998</v>
      </c>
      <c r="O44">
        <v>0</v>
      </c>
      <c r="P44">
        <v>0</v>
      </c>
      <c r="Q44">
        <v>7</v>
      </c>
      <c r="R44" s="12">
        <v>0</v>
      </c>
      <c r="S44" s="12">
        <f t="shared" si="1"/>
        <v>0</v>
      </c>
      <c r="T44">
        <v>1.14548492431641</v>
      </c>
      <c r="U44">
        <v>1.13467216491699</v>
      </c>
      <c r="V44">
        <v>0.964638531208038</v>
      </c>
      <c r="W44" s="13">
        <v>0.170033633708954</v>
      </c>
      <c r="X44">
        <v>0.180846393108368</v>
      </c>
      <c r="Y44">
        <v>0.180846393108368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247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4.8043727874755904</v>
      </c>
      <c r="L45" s="7">
        <v>4.2196235656738299</v>
      </c>
      <c r="M45">
        <v>5.3867359161376998</v>
      </c>
      <c r="N45">
        <v>3.616455078125</v>
      </c>
      <c r="O45">
        <v>0</v>
      </c>
      <c r="P45">
        <v>0</v>
      </c>
      <c r="Q45">
        <v>7</v>
      </c>
      <c r="R45" s="12">
        <v>0</v>
      </c>
      <c r="S45" s="12">
        <f t="shared" si="1"/>
        <v>0</v>
      </c>
      <c r="T45">
        <v>1.2155742645263701</v>
      </c>
      <c r="U45">
        <v>1.2438005208969101</v>
      </c>
      <c r="V45">
        <v>1.01621210575104</v>
      </c>
      <c r="W45" s="13">
        <v>0.227588415145874</v>
      </c>
      <c r="X45">
        <v>0.19936215877533001</v>
      </c>
      <c r="Y45">
        <v>0.19936215877533001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478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4.9943904876709002</v>
      </c>
      <c r="L46" s="7">
        <v>4.1260299682617196</v>
      </c>
      <c r="M46">
        <v>4.0594615936279297</v>
      </c>
      <c r="N46">
        <v>8.6095924377441406</v>
      </c>
      <c r="O46">
        <v>1</v>
      </c>
      <c r="P46">
        <v>1</v>
      </c>
      <c r="Q46">
        <v>10</v>
      </c>
      <c r="R46" s="12">
        <v>0.1</v>
      </c>
      <c r="S46" s="12">
        <f t="shared" si="1"/>
        <v>0.1</v>
      </c>
      <c r="T46">
        <v>1.5057888031005899</v>
      </c>
      <c r="U46">
        <v>1.2243556976318399</v>
      </c>
      <c r="V46">
        <v>1.2418905496597299</v>
      </c>
      <c r="W46" s="13">
        <v>1.7534852027893101E-2</v>
      </c>
      <c r="X46">
        <v>0.26389825344085699</v>
      </c>
      <c r="Y46">
        <v>0.26389825344085699</v>
      </c>
      <c r="Z46">
        <v>0.1</v>
      </c>
      <c r="AA46">
        <v>0.9</v>
      </c>
      <c r="AB46">
        <v>0.9</v>
      </c>
      <c r="AC46">
        <v>0.9</v>
      </c>
      <c r="AD46">
        <v>0.1</v>
      </c>
      <c r="AE46">
        <v>0.8</v>
      </c>
    </row>
    <row r="47" spans="1:31" x14ac:dyDescent="0.15">
      <c r="A47" s="4">
        <v>822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>
        <v>5.9955062866210902</v>
      </c>
      <c r="L47" s="7">
        <v>4.2326908111572301</v>
      </c>
      <c r="M47">
        <v>2.9132118225097701</v>
      </c>
      <c r="N47">
        <v>3.9910850524902299</v>
      </c>
      <c r="O47">
        <v>2</v>
      </c>
      <c r="P47">
        <v>2</v>
      </c>
      <c r="Q47">
        <v>12</v>
      </c>
      <c r="R47" s="12">
        <v>0.16669999999999999</v>
      </c>
      <c r="S47" s="12">
        <f t="shared" si="1"/>
        <v>0.2</v>
      </c>
      <c r="T47">
        <v>1.7879619598388701</v>
      </c>
      <c r="U47">
        <v>1.676225066185</v>
      </c>
      <c r="V47">
        <v>1.46119177341461</v>
      </c>
      <c r="W47" s="13">
        <v>0.21503329277038599</v>
      </c>
      <c r="X47">
        <v>0.32677018642425498</v>
      </c>
      <c r="Y47">
        <v>0.32677018642425498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4">
        <v>713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5.3670501708984402</v>
      </c>
      <c r="L48" s="7">
        <v>4.2337970733642596</v>
      </c>
      <c r="M48">
        <v>3.1635761260986301</v>
      </c>
      <c r="N48">
        <v>4.3284873962402299</v>
      </c>
      <c r="O48">
        <v>1</v>
      </c>
      <c r="P48">
        <v>1</v>
      </c>
      <c r="Q48">
        <v>9</v>
      </c>
      <c r="R48" s="12">
        <v>0.1111</v>
      </c>
      <c r="S48" s="12">
        <f t="shared" si="1"/>
        <v>0.1</v>
      </c>
      <c r="T48">
        <v>1.5429782867431601</v>
      </c>
      <c r="U48">
        <v>1.4417095184326201</v>
      </c>
      <c r="V48">
        <v>1.2681801319122299</v>
      </c>
      <c r="W48" s="13">
        <v>0.17352938652038599</v>
      </c>
      <c r="X48">
        <v>0.27479815483093301</v>
      </c>
      <c r="Y48">
        <v>0.27479815483093301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s="7" customFormat="1" x14ac:dyDescent="0.15">
      <c r="A49" s="24">
        <v>431</v>
      </c>
      <c r="B49" s="7">
        <v>12</v>
      </c>
      <c r="C49" s="7">
        <v>8</v>
      </c>
      <c r="D49" s="7">
        <v>10</v>
      </c>
      <c r="E49" s="7">
        <v>10</v>
      </c>
      <c r="F49" s="7">
        <v>9</v>
      </c>
      <c r="G49" s="7">
        <v>1</v>
      </c>
      <c r="H49" s="7">
        <v>3</v>
      </c>
      <c r="I49" s="7">
        <v>7</v>
      </c>
      <c r="J49" s="7">
        <v>0.6</v>
      </c>
      <c r="K49" s="7">
        <v>6.3194389343261701</v>
      </c>
      <c r="L49" s="7">
        <v>4.2475662231445304</v>
      </c>
      <c r="M49" s="7">
        <v>2.3420829772949201</v>
      </c>
      <c r="N49" s="7">
        <v>4.1841163635253897</v>
      </c>
      <c r="O49" s="7">
        <v>1</v>
      </c>
      <c r="P49" s="7">
        <v>1</v>
      </c>
      <c r="Q49" s="7">
        <v>8</v>
      </c>
      <c r="R49" s="26">
        <v>0.125</v>
      </c>
      <c r="S49" s="26">
        <f t="shared" si="1"/>
        <v>0.1</v>
      </c>
      <c r="T49" s="7">
        <v>1.5878734588623</v>
      </c>
      <c r="U49" s="7">
        <v>1.4532947540283201</v>
      </c>
      <c r="V49" s="7">
        <v>1.32880854606628</v>
      </c>
      <c r="W49" s="7">
        <v>0.12448620796203599</v>
      </c>
      <c r="X49" s="7">
        <v>0.25906491279602101</v>
      </c>
      <c r="Y49" s="7">
        <v>0.25906491279602101</v>
      </c>
      <c r="Z49" s="7">
        <v>0.1</v>
      </c>
      <c r="AA49" s="7">
        <v>0.7</v>
      </c>
      <c r="AB49" s="7">
        <v>0.875</v>
      </c>
      <c r="AC49" s="7">
        <v>0.77777777777777801</v>
      </c>
      <c r="AD49" s="7">
        <v>0.3</v>
      </c>
      <c r="AE49" s="7">
        <v>0.6</v>
      </c>
    </row>
    <row r="50" spans="1:31" x14ac:dyDescent="0.15">
      <c r="A50" s="4">
        <v>824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5.1635837554931596</v>
      </c>
      <c r="L50" s="7">
        <v>4.3282947540283203</v>
      </c>
      <c r="M50">
        <v>4.6453266143798801</v>
      </c>
      <c r="N50">
        <v>8.7051639556884801</v>
      </c>
      <c r="O50">
        <v>1</v>
      </c>
      <c r="P50">
        <v>1</v>
      </c>
      <c r="Q50">
        <v>10</v>
      </c>
      <c r="R50" s="12">
        <v>0.1</v>
      </c>
      <c r="S50" s="12">
        <f t="shared" si="1"/>
        <v>0.1</v>
      </c>
      <c r="T50">
        <v>1.5068454742431601</v>
      </c>
      <c r="U50">
        <v>1.2630596160888701</v>
      </c>
      <c r="V50">
        <v>1.2353279590606701</v>
      </c>
      <c r="W50" s="13">
        <v>2.7731657028198201E-2</v>
      </c>
      <c r="X50">
        <v>0.27151751518249501</v>
      </c>
      <c r="Y50">
        <v>0.27151751518249501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x14ac:dyDescent="0.15">
      <c r="A51" s="4">
        <v>266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5.3855972290039098</v>
      </c>
      <c r="L51" s="7">
        <v>4.3087959289550799</v>
      </c>
      <c r="M51">
        <v>2.75130271911621</v>
      </c>
      <c r="N51">
        <v>9.0374183654785192</v>
      </c>
      <c r="O51">
        <v>1</v>
      </c>
      <c r="P51">
        <v>1</v>
      </c>
      <c r="Q51">
        <v>10</v>
      </c>
      <c r="R51" s="12">
        <v>0.1</v>
      </c>
      <c r="S51" s="12">
        <f t="shared" si="1"/>
        <v>0.1</v>
      </c>
      <c r="T51">
        <v>1.4614105224609399</v>
      </c>
      <c r="U51">
        <v>1.1153564453125</v>
      </c>
      <c r="V51">
        <v>1.1962985992431601</v>
      </c>
      <c r="W51" s="13">
        <v>8.0942153930664104E-2</v>
      </c>
      <c r="X51">
        <v>0.26511192321777299</v>
      </c>
      <c r="Y51">
        <v>0.26511192321777299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755</v>
      </c>
      <c r="B52">
        <v>11</v>
      </c>
      <c r="C52">
        <v>9</v>
      </c>
      <c r="D52">
        <v>10</v>
      </c>
      <c r="E52">
        <v>10</v>
      </c>
      <c r="F52">
        <v>9</v>
      </c>
      <c r="G52">
        <v>1</v>
      </c>
      <c r="H52">
        <v>2</v>
      </c>
      <c r="I52">
        <v>8</v>
      </c>
      <c r="J52">
        <v>0.55000000000000004</v>
      </c>
      <c r="K52">
        <v>5.5064716339111301</v>
      </c>
      <c r="L52" s="7">
        <v>4.3005237579345703</v>
      </c>
      <c r="M52">
        <v>3.3774375915527299</v>
      </c>
      <c r="N52">
        <v>4.87587547302246</v>
      </c>
      <c r="O52">
        <v>1</v>
      </c>
      <c r="P52">
        <v>1</v>
      </c>
      <c r="Q52">
        <v>7</v>
      </c>
      <c r="R52" s="12">
        <v>0.1429</v>
      </c>
      <c r="S52" s="12">
        <f t="shared" si="1"/>
        <v>0.1</v>
      </c>
      <c r="T52">
        <v>1.2076950073242201</v>
      </c>
      <c r="U52">
        <v>1.1268558502197299</v>
      </c>
      <c r="V52">
        <v>1.0312740802764899</v>
      </c>
      <c r="W52" s="13">
        <v>9.5581769943237305E-2</v>
      </c>
      <c r="X52">
        <v>0.17642092704772899</v>
      </c>
      <c r="Y52">
        <v>0.17642092704772899</v>
      </c>
      <c r="Z52">
        <v>0.1</v>
      </c>
      <c r="AA52">
        <v>0.6</v>
      </c>
      <c r="AB52">
        <v>0.85714285714285698</v>
      </c>
      <c r="AC52">
        <v>0.70588235294117596</v>
      </c>
      <c r="AD52">
        <v>0.4</v>
      </c>
      <c r="AE52">
        <v>0.5</v>
      </c>
    </row>
    <row r="53" spans="1:31" s="7" customFormat="1" x14ac:dyDescent="0.15">
      <c r="A53" s="24">
        <v>440</v>
      </c>
      <c r="B53" s="7">
        <v>10</v>
      </c>
      <c r="C53" s="7">
        <v>10</v>
      </c>
      <c r="D53" s="7">
        <v>10</v>
      </c>
      <c r="E53" s="7">
        <v>10</v>
      </c>
      <c r="F53" s="7">
        <v>9</v>
      </c>
      <c r="G53" s="7">
        <v>1</v>
      </c>
      <c r="H53" s="7">
        <v>1</v>
      </c>
      <c r="I53" s="7">
        <v>9</v>
      </c>
      <c r="J53" s="7">
        <v>0.5</v>
      </c>
      <c r="K53" s="7">
        <v>4.8218250274658203</v>
      </c>
      <c r="L53" s="7">
        <v>4.3742256164550799</v>
      </c>
      <c r="M53" s="7">
        <v>7.4493465423584002</v>
      </c>
      <c r="N53" s="7">
        <v>7.8928146362304696</v>
      </c>
      <c r="O53" s="7">
        <v>0</v>
      </c>
      <c r="P53" s="7">
        <v>0</v>
      </c>
      <c r="Q53" s="7">
        <v>5</v>
      </c>
      <c r="R53" s="26">
        <v>0</v>
      </c>
      <c r="S53" s="26">
        <f t="shared" si="1"/>
        <v>0</v>
      </c>
      <c r="T53" s="7">
        <v>1.10649490356445</v>
      </c>
      <c r="U53" s="7">
        <v>1.0352840423584</v>
      </c>
      <c r="V53" s="7">
        <v>0.92397421598434404</v>
      </c>
      <c r="W53" s="7">
        <v>0.111309826374054</v>
      </c>
      <c r="X53" s="7">
        <v>0.182520687580109</v>
      </c>
      <c r="Y53" s="7">
        <v>0.182520687580109</v>
      </c>
      <c r="Z53" s="7">
        <v>0</v>
      </c>
      <c r="AA53" s="7">
        <v>0.5</v>
      </c>
      <c r="AB53" s="7">
        <v>1</v>
      </c>
      <c r="AC53" s="7">
        <v>0.66666666666666696</v>
      </c>
      <c r="AD53" s="7">
        <v>0.5</v>
      </c>
      <c r="AE53" s="7">
        <v>0.5</v>
      </c>
    </row>
    <row r="54" spans="1:31" x14ac:dyDescent="0.15">
      <c r="A54" s="4">
        <v>284</v>
      </c>
      <c r="B54">
        <v>10</v>
      </c>
      <c r="C54">
        <v>10</v>
      </c>
      <c r="D54">
        <v>10</v>
      </c>
      <c r="E54">
        <v>10</v>
      </c>
      <c r="F54">
        <v>9</v>
      </c>
      <c r="G54">
        <v>1</v>
      </c>
      <c r="H54">
        <v>1</v>
      </c>
      <c r="I54">
        <v>9</v>
      </c>
      <c r="J54">
        <v>0.5</v>
      </c>
      <c r="K54">
        <v>5.2167873382568404</v>
      </c>
      <c r="L54" s="7">
        <v>4.4166011810302699</v>
      </c>
      <c r="M54">
        <v>5.1786956787109402</v>
      </c>
      <c r="N54">
        <v>8.8486213684081996</v>
      </c>
      <c r="O54">
        <v>1</v>
      </c>
      <c r="P54">
        <v>1</v>
      </c>
      <c r="Q54">
        <v>9</v>
      </c>
      <c r="R54" s="12">
        <v>0.1111</v>
      </c>
      <c r="S54" s="12">
        <f t="shared" si="1"/>
        <v>0.1</v>
      </c>
      <c r="T54">
        <v>1.0910396575927701</v>
      </c>
      <c r="U54">
        <v>0.92492294311523404</v>
      </c>
      <c r="V54">
        <v>0.93204516172409102</v>
      </c>
      <c r="W54" s="13">
        <v>7.1222186088562003E-3</v>
      </c>
      <c r="X54">
        <v>0.158994495868683</v>
      </c>
      <c r="Y54">
        <v>0.158994495868683</v>
      </c>
      <c r="Z54">
        <v>0.1</v>
      </c>
      <c r="AA54">
        <v>0.8</v>
      </c>
      <c r="AB54">
        <v>0.88888888888888895</v>
      </c>
      <c r="AC54">
        <v>0.84210526315789502</v>
      </c>
      <c r="AD54">
        <v>0.2</v>
      </c>
      <c r="AE54">
        <v>0.7</v>
      </c>
    </row>
    <row r="55" spans="1:31" s="1" customFormat="1" x14ac:dyDescent="0.15">
      <c r="A55" s="5">
        <v>871</v>
      </c>
      <c r="B55" s="1">
        <v>10</v>
      </c>
      <c r="C55" s="1">
        <v>10</v>
      </c>
      <c r="D55" s="1">
        <v>10</v>
      </c>
      <c r="E55" s="1">
        <v>10</v>
      </c>
      <c r="F55" s="1">
        <v>9</v>
      </c>
      <c r="G55" s="1">
        <v>1</v>
      </c>
      <c r="H55" s="1">
        <v>1</v>
      </c>
      <c r="I55" s="1">
        <v>9</v>
      </c>
      <c r="J55" s="1">
        <v>0.5</v>
      </c>
      <c r="K55" s="1">
        <v>5.3317241668701199</v>
      </c>
      <c r="L55" s="1">
        <v>4.4379978179931596</v>
      </c>
      <c r="M55" s="1">
        <v>4.2536773681640598</v>
      </c>
      <c r="N55" s="1">
        <v>8.7324657440185494</v>
      </c>
      <c r="O55" s="1">
        <v>1</v>
      </c>
      <c r="P55" s="1">
        <v>1</v>
      </c>
      <c r="Q55" s="1">
        <v>9</v>
      </c>
      <c r="R55" s="14">
        <v>0.1111</v>
      </c>
      <c r="S55" s="14">
        <f t="shared" si="1"/>
        <v>0.1</v>
      </c>
      <c r="T55" s="1">
        <v>1.28287506103516</v>
      </c>
      <c r="U55" s="1">
        <v>1.03861808776855</v>
      </c>
      <c r="V55" s="1">
        <v>1.0701758861541799</v>
      </c>
      <c r="W55" s="1">
        <v>3.1557798385620103E-2</v>
      </c>
      <c r="X55" s="1">
        <v>0.212699174880981</v>
      </c>
      <c r="Y55" s="1">
        <v>0.212699174880981</v>
      </c>
      <c r="Z55" s="1">
        <v>0.1</v>
      </c>
      <c r="AA55" s="1">
        <v>0.8</v>
      </c>
      <c r="AB55" s="1">
        <v>0.88888888888888895</v>
      </c>
      <c r="AC55" s="1">
        <v>0.84210526315789502</v>
      </c>
      <c r="AD55" s="1">
        <v>0.2</v>
      </c>
      <c r="AE55" s="1">
        <v>0.7</v>
      </c>
    </row>
    <row r="56" spans="1:31" x14ac:dyDescent="0.15">
      <c r="A56" s="4">
        <v>195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5.6812610626220703</v>
      </c>
      <c r="L56" s="7">
        <v>4.7090530395507804</v>
      </c>
      <c r="M56">
        <v>4.1505641937255904</v>
      </c>
      <c r="N56">
        <v>9.1015338897705096</v>
      </c>
      <c r="O56">
        <v>1</v>
      </c>
      <c r="P56">
        <v>1</v>
      </c>
      <c r="Q56">
        <v>9</v>
      </c>
      <c r="R56" s="12">
        <v>0.1111</v>
      </c>
      <c r="S56" s="12">
        <f t="shared" si="1"/>
        <v>0.1</v>
      </c>
      <c r="T56">
        <v>1.55792236328125</v>
      </c>
      <c r="U56">
        <v>1.2859477996826201</v>
      </c>
      <c r="V56">
        <v>1.2839777469635001</v>
      </c>
      <c r="W56" s="13">
        <v>1.9700527191162101E-3</v>
      </c>
      <c r="X56">
        <v>0.27394461631774902</v>
      </c>
      <c r="Y56">
        <v>0.27394461631774902</v>
      </c>
      <c r="Z56">
        <v>0.1</v>
      </c>
      <c r="AA56">
        <v>0.8</v>
      </c>
      <c r="AB56">
        <v>0.88888888888888895</v>
      </c>
      <c r="AC56">
        <v>0.84210526315789502</v>
      </c>
      <c r="AD56">
        <v>0.2</v>
      </c>
      <c r="AE56">
        <v>0.7</v>
      </c>
    </row>
    <row r="57" spans="1:31" x14ac:dyDescent="0.15">
      <c r="L57" s="9">
        <f>AVERAGE(L2:L56)</f>
        <v>3.8114286596124822</v>
      </c>
      <c r="W57" s="36">
        <f t="shared" ref="W57:AE57" si="2">AVERAGE(W2:W56)</f>
        <v>0.11964939399199052</v>
      </c>
      <c r="Z57" s="9">
        <f t="shared" si="2"/>
        <v>0.08</v>
      </c>
      <c r="AA57" s="9">
        <f t="shared" si="2"/>
        <v>0.73999999999999966</v>
      </c>
      <c r="AB57" s="9">
        <f t="shared" si="2"/>
        <v>0.91298504525777213</v>
      </c>
      <c r="AC57" s="9">
        <f t="shared" si="2"/>
        <v>0.8038896983493099</v>
      </c>
      <c r="AD57" s="9">
        <f t="shared" si="2"/>
        <v>0.26000000000000006</v>
      </c>
      <c r="AE57" s="9">
        <f t="shared" si="2"/>
        <v>0.66000000000000025</v>
      </c>
    </row>
    <row r="58" spans="1:31" x14ac:dyDescent="0.15">
      <c r="L58" s="9">
        <f>MAX(L2:L56)</f>
        <v>4.7090530395507804</v>
      </c>
      <c r="W58" s="36">
        <f t="shared" ref="W58:AE58" si="3">MAX(W2:W56)</f>
        <v>0.25203156471252403</v>
      </c>
      <c r="Z58" s="9">
        <f t="shared" si="3"/>
        <v>0.2</v>
      </c>
      <c r="AA58" s="9">
        <f t="shared" si="3"/>
        <v>1</v>
      </c>
      <c r="AB58" s="9">
        <f t="shared" si="3"/>
        <v>1</v>
      </c>
      <c r="AC58" s="9">
        <f t="shared" si="3"/>
        <v>0.952380952380952</v>
      </c>
      <c r="AD58" s="9">
        <f t="shared" si="3"/>
        <v>0.7</v>
      </c>
      <c r="AE58" s="9">
        <f t="shared" si="3"/>
        <v>0.9</v>
      </c>
    </row>
    <row r="59" spans="1:31" x14ac:dyDescent="0.15">
      <c r="L59" s="9">
        <f>MIN(L2:L56)</f>
        <v>2.96225166320801</v>
      </c>
      <c r="W59" s="36">
        <f t="shared" ref="W59:AE59" si="4">MIN(W2:W56)</f>
        <v>1.9700527191162101E-3</v>
      </c>
      <c r="Z59" s="9">
        <f t="shared" si="4"/>
        <v>0</v>
      </c>
      <c r="AA59" s="9">
        <f t="shared" si="4"/>
        <v>0.3</v>
      </c>
      <c r="AB59" s="9">
        <f t="shared" si="4"/>
        <v>0.77777777777777801</v>
      </c>
      <c r="AC59" s="9">
        <f t="shared" si="4"/>
        <v>0.46153846153846201</v>
      </c>
      <c r="AD59" s="9">
        <f t="shared" si="4"/>
        <v>0</v>
      </c>
      <c r="AE59" s="9">
        <f t="shared" si="4"/>
        <v>0.3</v>
      </c>
    </row>
    <row r="60" spans="1:31" x14ac:dyDescent="0.15">
      <c r="W60" s="36"/>
    </row>
    <row r="61" spans="1:31" x14ac:dyDescent="0.15">
      <c r="K61">
        <v>31</v>
      </c>
      <c r="W61" s="36"/>
    </row>
    <row r="62" spans="1:31" x14ac:dyDescent="0.15">
      <c r="W62" s="36"/>
    </row>
    <row r="63" spans="1:31" x14ac:dyDescent="0.15">
      <c r="K63">
        <v>0.161</v>
      </c>
      <c r="W63" s="36"/>
    </row>
    <row r="64" spans="1:31" x14ac:dyDescent="0.15">
      <c r="W64" s="36"/>
    </row>
    <row r="65" spans="11:23" x14ac:dyDescent="0.15">
      <c r="K65" s="9" t="s">
        <v>10</v>
      </c>
      <c r="L65" s="9" t="s">
        <v>33</v>
      </c>
      <c r="M65" s="9"/>
      <c r="N65" t="s">
        <v>66</v>
      </c>
      <c r="W65" s="36"/>
    </row>
    <row r="66" spans="11:23" x14ac:dyDescent="0.15">
      <c r="K66" s="9"/>
      <c r="L66" s="9"/>
      <c r="M66" s="9"/>
      <c r="N66" s="38">
        <v>0.2</v>
      </c>
      <c r="O66">
        <v>-400</v>
      </c>
      <c r="P66">
        <v>1600</v>
      </c>
      <c r="Q66">
        <v>80</v>
      </c>
      <c r="W66" s="36"/>
    </row>
    <row r="67" spans="11:23" x14ac:dyDescent="0.15">
      <c r="K67" s="9" t="s">
        <v>34</v>
      </c>
      <c r="L67" s="9">
        <f>COUNTIF(L2:L56,"&lt;1.513")-COUNTIF(L2:L56,"&lt;1.352")</f>
        <v>0</v>
      </c>
      <c r="M67" s="9"/>
      <c r="N67" s="38">
        <v>0.4</v>
      </c>
      <c r="O67">
        <v>-800</v>
      </c>
      <c r="P67">
        <v>1200</v>
      </c>
      <c r="Q67">
        <v>60</v>
      </c>
      <c r="W67" s="36"/>
    </row>
    <row r="68" spans="11:23" x14ac:dyDescent="0.15">
      <c r="K68" s="9" t="s">
        <v>35</v>
      </c>
      <c r="L68" s="9">
        <f>COUNTIF(L2:L56,"&lt;1.674")-COUNTIF(L2:L56,"&lt;1.513")</f>
        <v>0</v>
      </c>
      <c r="M68" s="9"/>
      <c r="N68" s="38">
        <v>0.45</v>
      </c>
      <c r="O68">
        <v>-900</v>
      </c>
      <c r="P68">
        <v>1100</v>
      </c>
      <c r="Q68">
        <v>55</v>
      </c>
      <c r="W68" s="36"/>
    </row>
    <row r="69" spans="11:23" x14ac:dyDescent="0.15">
      <c r="K69" s="9" t="s">
        <v>36</v>
      </c>
      <c r="L69" s="9">
        <f>COUNTIF(L2:L56,"&lt;1.835")-COUNTIF(L2:L56,"&lt;1.674")</f>
        <v>0</v>
      </c>
      <c r="M69" s="9"/>
      <c r="N69" s="38">
        <v>0.49</v>
      </c>
      <c r="O69">
        <v>-980</v>
      </c>
      <c r="P69">
        <v>1020</v>
      </c>
      <c r="Q69">
        <v>51</v>
      </c>
      <c r="W69" s="36"/>
    </row>
    <row r="70" spans="11:23" x14ac:dyDescent="0.15">
      <c r="K70" s="9" t="s">
        <v>37</v>
      </c>
      <c r="L70" s="9">
        <f>COUNTIF(L2:L56,"&lt;1.996")-COUNTIF(L2:L56,"&lt;1.835")</f>
        <v>0</v>
      </c>
      <c r="M70" s="9"/>
      <c r="W70" s="36"/>
    </row>
    <row r="71" spans="11:23" x14ac:dyDescent="0.15">
      <c r="K71" s="9" t="s">
        <v>38</v>
      </c>
      <c r="L71" s="9">
        <f>COUNTIF(L2:L56,"&lt;2.157")-COUNTIF(L2:L56,"&lt;1.996")</f>
        <v>0</v>
      </c>
      <c r="M71" s="9"/>
      <c r="W71" s="36"/>
    </row>
    <row r="72" spans="11:23" x14ac:dyDescent="0.15">
      <c r="K72" s="9" t="s">
        <v>39</v>
      </c>
      <c r="L72" s="9">
        <f>COUNTIF(L2:L56,"&lt;2.318")-COUNTIF(L2:L56,"&lt;2.157")</f>
        <v>0</v>
      </c>
      <c r="M72" s="9"/>
      <c r="W72" s="36"/>
    </row>
    <row r="73" spans="11:23" x14ac:dyDescent="0.15">
      <c r="K73" s="9" t="s">
        <v>40</v>
      </c>
      <c r="L73" s="9">
        <f>COUNTIF(L2:L56,"&lt;2.479")-COUNTIF(L2:L56,"&lt;2.318")</f>
        <v>0</v>
      </c>
      <c r="M73" s="9"/>
      <c r="W73" s="36"/>
    </row>
    <row r="74" spans="11:23" x14ac:dyDescent="0.15">
      <c r="K74" s="9" t="s">
        <v>41</v>
      </c>
      <c r="L74" s="9">
        <f>COUNTIF(L2:L56,"&lt;2.64")-COUNTIF(L2:L56,"&lt;2.479")</f>
        <v>0</v>
      </c>
      <c r="M74" s="9"/>
      <c r="W74" s="36"/>
    </row>
    <row r="75" spans="11:23" s="19" customFormat="1" x14ac:dyDescent="0.15">
      <c r="K75" s="37" t="s">
        <v>42</v>
      </c>
      <c r="L75" s="37">
        <f>COUNTIF(L2:L56,"&lt;2.801")-COUNTIF(L2:L56,"&lt;2.64")</f>
        <v>0</v>
      </c>
      <c r="M75" s="37">
        <v>1</v>
      </c>
      <c r="W75" s="36"/>
    </row>
    <row r="76" spans="11:23" x14ac:dyDescent="0.15">
      <c r="K76" s="9" t="s">
        <v>43</v>
      </c>
      <c r="L76" s="9">
        <f>COUNTIF(L2:L56,"&lt;2.962")-COUNTIF(L2:L56,"&lt;2.801")</f>
        <v>0</v>
      </c>
      <c r="M76" s="9">
        <v>2</v>
      </c>
      <c r="N76">
        <v>1</v>
      </c>
      <c r="W76" s="36"/>
    </row>
    <row r="77" spans="11:23" x14ac:dyDescent="0.15">
      <c r="K77" s="9" t="s">
        <v>44</v>
      </c>
      <c r="L77" s="9">
        <f>COUNTIF(L2:L56,"&lt;3.123")-COUNTIF(L2:L56,"&lt;2.962")</f>
        <v>1</v>
      </c>
      <c r="M77" s="9">
        <v>3</v>
      </c>
      <c r="N77">
        <v>2</v>
      </c>
      <c r="O77">
        <v>1</v>
      </c>
      <c r="P77">
        <v>1</v>
      </c>
      <c r="W77" s="36"/>
    </row>
    <row r="78" spans="11:23" x14ac:dyDescent="0.15">
      <c r="K78" s="9" t="s">
        <v>45</v>
      </c>
      <c r="L78" s="9">
        <f>COUNTIF(L2:L56,"&lt;3.284")-COUNTIF(L2:L56,"&lt;3.123")</f>
        <v>2</v>
      </c>
      <c r="M78" s="9">
        <v>4</v>
      </c>
      <c r="N78">
        <v>3</v>
      </c>
      <c r="O78">
        <v>2</v>
      </c>
      <c r="P78">
        <v>2</v>
      </c>
      <c r="W78" s="36"/>
    </row>
    <row r="79" spans="11:23" x14ac:dyDescent="0.15">
      <c r="K79" s="9" t="s">
        <v>46</v>
      </c>
      <c r="L79" s="9">
        <f>COUNTIF(L2:L56,"&lt;3.445")-COUNTIF(L2:L56,"&lt;3.284")</f>
        <v>4</v>
      </c>
      <c r="M79" s="9">
        <v>7</v>
      </c>
      <c r="N79">
        <v>6</v>
      </c>
      <c r="O79">
        <v>4</v>
      </c>
      <c r="P79">
        <v>4</v>
      </c>
      <c r="W79" s="36"/>
    </row>
    <row r="80" spans="11:23" x14ac:dyDescent="0.15">
      <c r="K80" s="9" t="s">
        <v>47</v>
      </c>
      <c r="L80" s="9">
        <f>COUNTIF(L2:L56,"&lt;3.606")-COUNTIF(L2:L56,"&lt;3.445")</f>
        <v>6</v>
      </c>
      <c r="M80" s="9">
        <v>11</v>
      </c>
      <c r="N80">
        <v>9</v>
      </c>
      <c r="O80">
        <v>7</v>
      </c>
      <c r="P80">
        <v>6</v>
      </c>
      <c r="W80" s="36"/>
    </row>
    <row r="81" spans="11:23" x14ac:dyDescent="0.15">
      <c r="K81" s="9" t="s">
        <v>48</v>
      </c>
      <c r="L81" s="9">
        <f>COUNTIF(L2:L56,"&lt;3.767")-COUNTIF(L2:L56,"&lt;3.606")</f>
        <v>9</v>
      </c>
      <c r="M81" s="9">
        <v>14</v>
      </c>
      <c r="N81">
        <v>12</v>
      </c>
      <c r="O81">
        <v>10</v>
      </c>
      <c r="P81">
        <v>9</v>
      </c>
      <c r="W81" s="36"/>
    </row>
    <row r="82" spans="11:23" s="2" customFormat="1" x14ac:dyDescent="0.15">
      <c r="K82" s="16" t="s">
        <v>49</v>
      </c>
      <c r="L82" s="16">
        <f>COUNTIF(L2:L56,"&lt;3.928")-COUNTIF(L2:L56,"&lt;3.767")</f>
        <v>11</v>
      </c>
      <c r="M82" s="16">
        <v>16</v>
      </c>
      <c r="N82" s="2">
        <v>14</v>
      </c>
      <c r="O82" s="2">
        <v>12</v>
      </c>
      <c r="P82" s="2">
        <v>11</v>
      </c>
      <c r="W82" s="36"/>
    </row>
    <row r="83" spans="11:23" x14ac:dyDescent="0.15">
      <c r="K83" s="9" t="s">
        <v>50</v>
      </c>
      <c r="L83" s="9">
        <f>COUNTIF(L2:L56,"&lt;4.089")-COUNTIF(L2:L56,"&lt;3.928")</f>
        <v>9</v>
      </c>
      <c r="M83" s="9">
        <v>14</v>
      </c>
      <c r="N83">
        <v>12</v>
      </c>
      <c r="O83">
        <v>10</v>
      </c>
      <c r="P83">
        <v>9</v>
      </c>
      <c r="W83" s="36"/>
    </row>
    <row r="84" spans="11:23" x14ac:dyDescent="0.15">
      <c r="K84" s="9" t="s">
        <v>51</v>
      </c>
      <c r="L84" s="9">
        <f>COUNTIF(L2:L56,"&lt;4.25")-COUNTIF(L2:L56,"&lt;4.089")</f>
        <v>6</v>
      </c>
      <c r="M84" s="9">
        <v>11</v>
      </c>
      <c r="N84">
        <v>9</v>
      </c>
      <c r="O84">
        <v>7</v>
      </c>
      <c r="P84">
        <v>6</v>
      </c>
      <c r="W84" s="36"/>
    </row>
    <row r="85" spans="11:23" x14ac:dyDescent="0.15">
      <c r="K85" s="9" t="s">
        <v>52</v>
      </c>
      <c r="L85" s="9">
        <f>COUNTIF(L2:L56,"&lt;4.411")-COUNTIF(L2:L56,"&lt;4.25")</f>
        <v>4</v>
      </c>
      <c r="M85" s="9">
        <v>7</v>
      </c>
      <c r="N85">
        <v>6</v>
      </c>
      <c r="O85">
        <v>4</v>
      </c>
      <c r="P85">
        <v>4</v>
      </c>
      <c r="W85" s="36"/>
    </row>
    <row r="86" spans="11:23" x14ac:dyDescent="0.15">
      <c r="K86" s="9" t="s">
        <v>53</v>
      </c>
      <c r="L86" s="9">
        <f>COUNTIF(L2:L56,"&lt;4.572")-COUNTIF(L2:L56,"&lt;4.411")</f>
        <v>2</v>
      </c>
      <c r="M86" s="9">
        <v>4</v>
      </c>
      <c r="N86">
        <v>3</v>
      </c>
      <c r="O86">
        <v>2</v>
      </c>
      <c r="P86">
        <v>2</v>
      </c>
      <c r="W86" s="36"/>
    </row>
    <row r="87" spans="11:23" x14ac:dyDescent="0.15">
      <c r="K87" s="9" t="s">
        <v>54</v>
      </c>
      <c r="L87" s="9">
        <f>COUNTIF(L2:L56,"&lt;4.733")-COUNTIF(L2:L56,"&lt;4.572")</f>
        <v>1</v>
      </c>
      <c r="M87" s="9">
        <v>3</v>
      </c>
      <c r="N87">
        <v>2</v>
      </c>
      <c r="O87">
        <v>1</v>
      </c>
      <c r="P87">
        <v>1</v>
      </c>
      <c r="W87" s="36"/>
    </row>
    <row r="88" spans="11:23" x14ac:dyDescent="0.15">
      <c r="K88" s="9" t="s">
        <v>55</v>
      </c>
      <c r="L88" s="9">
        <f>COUNTIF(L2:L56,"&lt;4.894")-COUNTIF(L2:L56,"&lt;4.733")</f>
        <v>0</v>
      </c>
      <c r="M88" s="9">
        <v>2</v>
      </c>
      <c r="N88">
        <v>1</v>
      </c>
      <c r="W88" s="36"/>
    </row>
    <row r="89" spans="11:23" s="19" customFormat="1" x14ac:dyDescent="0.15">
      <c r="K89" s="37" t="s">
        <v>56</v>
      </c>
      <c r="L89" s="37">
        <f>COUNTIF(L2:L56,"&lt;5.055")-COUNTIF(L2:L56,"&lt;4.894")</f>
        <v>0</v>
      </c>
      <c r="M89" s="37">
        <v>1</v>
      </c>
      <c r="W89" s="36"/>
    </row>
    <row r="90" spans="11:23" x14ac:dyDescent="0.15">
      <c r="K90" s="9" t="s">
        <v>57</v>
      </c>
      <c r="L90" s="9">
        <f>COUNTIF(L2:L56,"&lt;5.216")-COUNTIF(L2:L56,"&lt;5.055")</f>
        <v>0</v>
      </c>
      <c r="M90" s="9"/>
      <c r="W90" s="36"/>
    </row>
    <row r="91" spans="11:23" x14ac:dyDescent="0.15">
      <c r="K91" s="9" t="s">
        <v>58</v>
      </c>
      <c r="L91" s="9">
        <f>COUNTIF(L2:L56,"&lt;5.377")-COUNTIF(L2:L56,"&lt;5.216")</f>
        <v>0</v>
      </c>
      <c r="M91" s="9"/>
      <c r="W91" s="36"/>
    </row>
    <row r="92" spans="11:23" x14ac:dyDescent="0.15">
      <c r="K92" s="9" t="s">
        <v>59</v>
      </c>
      <c r="L92" s="9">
        <f>COUNTIF(L2:L56,"&lt;5.538")-COUNTIF(L2:L56,"&lt;5.377")</f>
        <v>0</v>
      </c>
      <c r="M92" s="9"/>
      <c r="W92" s="36"/>
    </row>
    <row r="93" spans="11:23" x14ac:dyDescent="0.15">
      <c r="K93" s="9" t="s">
        <v>60</v>
      </c>
      <c r="L93" s="9">
        <f>COUNTIF(L2:L56,"&lt;5.699")-COUNTIF(L2:L56,"&lt;5.538")</f>
        <v>0</v>
      </c>
      <c r="M93" s="9"/>
      <c r="W93" s="36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N94">
        <v>2.8929999999999998</v>
      </c>
      <c r="O94">
        <v>8.5000000000000006E-2</v>
      </c>
      <c r="W94" s="36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N95">
        <v>3.8130000000000002</v>
      </c>
      <c r="O95">
        <v>0.11899999999999999</v>
      </c>
      <c r="W95" s="36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N96">
        <v>4.3250000000000002</v>
      </c>
      <c r="O96">
        <v>0.157</v>
      </c>
      <c r="W96" s="36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36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36"/>
    </row>
  </sheetData>
  <phoneticPr fontId="5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94"/>
  <sheetViews>
    <sheetView topLeftCell="F52" workbookViewId="0">
      <selection activeCell="Q73" sqref="Q73:Q83"/>
    </sheetView>
  </sheetViews>
  <sheetFormatPr defaultColWidth="9" defaultRowHeight="13.5" x14ac:dyDescent="0.15"/>
  <cols>
    <col min="11" max="12" width="17.75" customWidth="1"/>
    <col min="13" max="14" width="12.625"/>
    <col min="20" max="22" width="12.625"/>
    <col min="23" max="23" width="21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843</v>
      </c>
      <c r="B2" s="1">
        <v>13</v>
      </c>
      <c r="C2" s="1">
        <v>7</v>
      </c>
      <c r="D2" s="1">
        <v>10</v>
      </c>
      <c r="E2" s="1">
        <v>10</v>
      </c>
      <c r="F2" s="1">
        <v>10</v>
      </c>
      <c r="G2" s="1">
        <v>0</v>
      </c>
      <c r="H2" s="1">
        <v>3</v>
      </c>
      <c r="I2" s="1">
        <v>7</v>
      </c>
      <c r="J2" s="1">
        <v>0.65</v>
      </c>
      <c r="K2" s="1">
        <v>4.6637077331543004</v>
      </c>
      <c r="L2" s="1">
        <v>2.96225166320801</v>
      </c>
      <c r="M2" s="1">
        <v>2.56338691711426</v>
      </c>
      <c r="N2" s="1">
        <v>5.1017150878906197</v>
      </c>
      <c r="O2" s="1">
        <v>2</v>
      </c>
      <c r="P2" s="1">
        <v>2</v>
      </c>
      <c r="Q2" s="1">
        <v>12</v>
      </c>
      <c r="R2" s="14">
        <v>0.16669999999999999</v>
      </c>
      <c r="S2" s="14">
        <f t="shared" ref="S2:S11" si="0">O2/E2</f>
        <v>0.2</v>
      </c>
      <c r="T2" s="1">
        <v>1.49188232421875</v>
      </c>
      <c r="U2" s="1">
        <v>1.3324565887451201</v>
      </c>
      <c r="V2" s="1">
        <v>1.26895523071289</v>
      </c>
      <c r="W2" s="1">
        <v>6.3501358032226604E-2</v>
      </c>
      <c r="X2" s="1">
        <v>0.22292709350585899</v>
      </c>
      <c r="Y2" s="1">
        <v>0.22292709350585899</v>
      </c>
      <c r="Z2" s="1">
        <v>0.2</v>
      </c>
      <c r="AA2" s="1">
        <v>1</v>
      </c>
      <c r="AB2" s="1">
        <v>0.83333333333333304</v>
      </c>
      <c r="AC2" s="1">
        <v>0.90909090909090895</v>
      </c>
      <c r="AD2" s="1">
        <v>0</v>
      </c>
      <c r="AE2" s="1">
        <v>0.8</v>
      </c>
    </row>
    <row r="3" spans="1:31" x14ac:dyDescent="0.15">
      <c r="A3" s="4">
        <v>914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4.00803565979004</v>
      </c>
      <c r="L3">
        <v>3.1308231353759801</v>
      </c>
      <c r="M3">
        <v>2.9757652282714799</v>
      </c>
      <c r="N3">
        <v>4.1922264099121103</v>
      </c>
      <c r="O3">
        <v>0</v>
      </c>
      <c r="P3">
        <v>0</v>
      </c>
      <c r="Q3">
        <v>3</v>
      </c>
      <c r="R3" s="12">
        <v>0</v>
      </c>
      <c r="S3" s="12">
        <f t="shared" si="0"/>
        <v>0</v>
      </c>
      <c r="T3">
        <v>1.4854278564453101</v>
      </c>
      <c r="U3">
        <v>1.36808586120605</v>
      </c>
      <c r="V3">
        <v>1.2691304683685301</v>
      </c>
      <c r="W3">
        <v>9.89553928375244E-2</v>
      </c>
      <c r="X3">
        <v>0.216297388076782</v>
      </c>
      <c r="Y3">
        <v>0.216297388076782</v>
      </c>
      <c r="Z3">
        <v>0</v>
      </c>
      <c r="AA3">
        <v>0.3</v>
      </c>
      <c r="AB3">
        <v>1</v>
      </c>
      <c r="AC3">
        <v>0.46153846153846201</v>
      </c>
      <c r="AD3">
        <v>0.7</v>
      </c>
      <c r="AE3">
        <v>0.3</v>
      </c>
    </row>
    <row r="4" spans="1:31" s="7" customFormat="1" x14ac:dyDescent="0.15">
      <c r="A4" s="24">
        <v>319</v>
      </c>
      <c r="B4" s="7">
        <v>12</v>
      </c>
      <c r="C4" s="7">
        <v>8</v>
      </c>
      <c r="D4" s="7">
        <v>10</v>
      </c>
      <c r="E4" s="7">
        <v>10</v>
      </c>
      <c r="F4" s="7">
        <v>9</v>
      </c>
      <c r="G4" s="7">
        <v>1</v>
      </c>
      <c r="H4" s="7">
        <v>3</v>
      </c>
      <c r="I4" s="7">
        <v>7</v>
      </c>
      <c r="J4" s="7">
        <v>0.6</v>
      </c>
      <c r="K4" s="7">
        <v>4.8153591156005904</v>
      </c>
      <c r="L4" s="7">
        <v>3.1333713531494101</v>
      </c>
      <c r="M4" s="7">
        <v>2.0840206146240199</v>
      </c>
      <c r="N4" s="7">
        <v>4.1075572967529297</v>
      </c>
      <c r="O4" s="7">
        <v>1</v>
      </c>
      <c r="P4" s="7">
        <v>1</v>
      </c>
      <c r="Q4" s="7">
        <v>6</v>
      </c>
      <c r="R4" s="26">
        <v>0.16669999999999999</v>
      </c>
      <c r="S4" s="26">
        <f t="shared" si="0"/>
        <v>0.1</v>
      </c>
      <c r="T4" s="7">
        <v>1.2984619140625</v>
      </c>
      <c r="U4" s="7">
        <v>1.17996406555176</v>
      </c>
      <c r="V4" s="7">
        <v>1.1260951757430999</v>
      </c>
      <c r="W4" s="7">
        <v>5.3868889808654799E-2</v>
      </c>
      <c r="X4" s="7">
        <v>0.172366738319397</v>
      </c>
      <c r="Y4" s="7">
        <v>0.172366738319397</v>
      </c>
      <c r="Z4" s="7">
        <v>0.1</v>
      </c>
      <c r="AA4" s="7">
        <v>0.5</v>
      </c>
      <c r="AB4" s="7">
        <v>0.83333333333333304</v>
      </c>
      <c r="AC4" s="7">
        <v>0.625</v>
      </c>
      <c r="AD4" s="7">
        <v>0.5</v>
      </c>
      <c r="AE4" s="7">
        <v>0.4</v>
      </c>
    </row>
    <row r="5" spans="1:31" x14ac:dyDescent="0.15">
      <c r="A5" s="4">
        <v>624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5.7309322357177699</v>
      </c>
      <c r="L5">
        <v>3.2853984832763699</v>
      </c>
      <c r="M5">
        <v>2.8849430084228498</v>
      </c>
      <c r="N5">
        <v>3.0747337341308598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1.9793052673339799</v>
      </c>
      <c r="U5">
        <v>1.9299783706664999</v>
      </c>
      <c r="V5">
        <v>1.67936038970947</v>
      </c>
      <c r="W5">
        <v>0.25061798095703097</v>
      </c>
      <c r="X5">
        <v>0.299944877624512</v>
      </c>
      <c r="Y5">
        <v>0.299944877624512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46</v>
      </c>
      <c r="B6">
        <v>13</v>
      </c>
      <c r="C6">
        <v>7</v>
      </c>
      <c r="D6">
        <v>10</v>
      </c>
      <c r="E6">
        <v>10</v>
      </c>
      <c r="F6">
        <v>9</v>
      </c>
      <c r="G6">
        <v>1</v>
      </c>
      <c r="H6">
        <v>4</v>
      </c>
      <c r="I6">
        <v>6</v>
      </c>
      <c r="J6">
        <v>0.65</v>
      </c>
      <c r="K6">
        <v>5.6276836395263699</v>
      </c>
      <c r="L6">
        <v>3.2856025695800799</v>
      </c>
      <c r="M6">
        <v>2.2559185028076199</v>
      </c>
      <c r="N6">
        <v>4.1390628814697301</v>
      </c>
      <c r="O6">
        <v>2</v>
      </c>
      <c r="P6">
        <v>2</v>
      </c>
      <c r="Q6">
        <v>9</v>
      </c>
      <c r="R6" s="12">
        <v>0.22220000000000001</v>
      </c>
      <c r="S6" s="12">
        <f t="shared" si="0"/>
        <v>0.2</v>
      </c>
      <c r="T6">
        <v>1.5969696044921899</v>
      </c>
      <c r="U6">
        <v>1.4625329971313501</v>
      </c>
      <c r="V6">
        <v>1.3756904602050799</v>
      </c>
      <c r="W6">
        <v>8.6842536926269503E-2</v>
      </c>
      <c r="X6">
        <v>0.22127914428710899</v>
      </c>
      <c r="Y6">
        <v>0.22127914428710899</v>
      </c>
      <c r="Z6">
        <v>0.2</v>
      </c>
      <c r="AA6">
        <v>0.7</v>
      </c>
      <c r="AB6">
        <v>0.77777777777777801</v>
      </c>
      <c r="AC6">
        <v>0.73684210526315796</v>
      </c>
      <c r="AD6">
        <v>0.3</v>
      </c>
      <c r="AE6">
        <v>0.5</v>
      </c>
    </row>
    <row r="7" spans="1:31" s="7" customFormat="1" x14ac:dyDescent="0.15">
      <c r="A7" s="24">
        <v>130</v>
      </c>
      <c r="B7" s="7">
        <v>12</v>
      </c>
      <c r="C7" s="7">
        <v>8</v>
      </c>
      <c r="D7" s="7">
        <v>10</v>
      </c>
      <c r="E7" s="7">
        <v>10</v>
      </c>
      <c r="F7" s="7">
        <v>10</v>
      </c>
      <c r="G7" s="7">
        <v>0</v>
      </c>
      <c r="H7" s="7">
        <v>2</v>
      </c>
      <c r="I7" s="7">
        <v>8</v>
      </c>
      <c r="J7" s="7">
        <v>0.6</v>
      </c>
      <c r="K7" s="7">
        <v>4.8587741851806596</v>
      </c>
      <c r="L7" s="7">
        <v>3.3001441955566402</v>
      </c>
      <c r="M7" s="7">
        <v>1.8033924102783201</v>
      </c>
      <c r="N7" s="7">
        <v>5.9222087860107404</v>
      </c>
      <c r="O7" s="7">
        <v>2</v>
      </c>
      <c r="P7" s="7">
        <v>2</v>
      </c>
      <c r="Q7" s="7">
        <v>12</v>
      </c>
      <c r="R7" s="26">
        <v>0.16669999999999999</v>
      </c>
      <c r="S7" s="26">
        <f t="shared" si="0"/>
        <v>0.2</v>
      </c>
      <c r="T7" s="7">
        <v>1.5961437225341799</v>
      </c>
      <c r="U7" s="7">
        <v>1.3392248153686499</v>
      </c>
      <c r="V7" s="7">
        <v>1.33207058906555</v>
      </c>
      <c r="W7" s="7">
        <v>7.1542263031005903E-3</v>
      </c>
      <c r="X7" s="7">
        <v>0.26407313346862799</v>
      </c>
      <c r="Y7" s="7">
        <v>0.26407313346862799</v>
      </c>
      <c r="Z7" s="7">
        <v>0.2</v>
      </c>
      <c r="AA7" s="7">
        <v>1</v>
      </c>
      <c r="AB7" s="7">
        <v>0.83333333333333304</v>
      </c>
      <c r="AC7" s="7">
        <v>0.90909090909090895</v>
      </c>
      <c r="AD7" s="7">
        <v>0</v>
      </c>
      <c r="AE7" s="7">
        <v>0.8</v>
      </c>
    </row>
    <row r="8" spans="1:31" x14ac:dyDescent="0.15">
      <c r="A8" s="4">
        <v>723</v>
      </c>
      <c r="B8">
        <v>11</v>
      </c>
      <c r="C8">
        <v>9</v>
      </c>
      <c r="D8">
        <v>10</v>
      </c>
      <c r="E8">
        <v>10</v>
      </c>
      <c r="F8">
        <v>9</v>
      </c>
      <c r="G8">
        <v>1</v>
      </c>
      <c r="H8">
        <v>2</v>
      </c>
      <c r="I8">
        <v>8</v>
      </c>
      <c r="J8">
        <v>0.55000000000000004</v>
      </c>
      <c r="K8">
        <v>5.2692165374755904</v>
      </c>
      <c r="L8">
        <v>3.4465522766113299</v>
      </c>
      <c r="M8">
        <v>1.9875640869140601</v>
      </c>
      <c r="N8">
        <v>7.2895889282226598</v>
      </c>
      <c r="O8">
        <v>2</v>
      </c>
      <c r="P8">
        <v>2</v>
      </c>
      <c r="Q8">
        <v>9</v>
      </c>
      <c r="R8" s="12">
        <v>0.22220000000000001</v>
      </c>
      <c r="S8" s="12">
        <f t="shared" si="0"/>
        <v>0.2</v>
      </c>
      <c r="T8">
        <v>1.38669586181641</v>
      </c>
      <c r="U8">
        <v>1.1331691741943399</v>
      </c>
      <c r="V8">
        <v>1.2032120227813701</v>
      </c>
      <c r="W8">
        <v>7.0042848587036105E-2</v>
      </c>
      <c r="X8">
        <v>0.18348383903503401</v>
      </c>
      <c r="Y8">
        <v>0.18348383903503401</v>
      </c>
      <c r="Z8">
        <v>0.2</v>
      </c>
      <c r="AA8">
        <v>0.7</v>
      </c>
      <c r="AB8">
        <v>0.77777777777777801</v>
      </c>
      <c r="AC8">
        <v>0.73684210526315796</v>
      </c>
      <c r="AD8">
        <v>0.3</v>
      </c>
      <c r="AE8">
        <v>0.5</v>
      </c>
    </row>
    <row r="9" spans="1:31" x14ac:dyDescent="0.15">
      <c r="A9" s="4">
        <v>432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5.0498142242431596</v>
      </c>
      <c r="L9">
        <v>3.4472141265869101</v>
      </c>
      <c r="M9">
        <v>1.9732017517089799</v>
      </c>
      <c r="N9">
        <v>6.1704750061035201</v>
      </c>
      <c r="O9">
        <v>1</v>
      </c>
      <c r="P9">
        <v>1</v>
      </c>
      <c r="Q9">
        <v>7</v>
      </c>
      <c r="R9" s="12">
        <v>0.1429</v>
      </c>
      <c r="S9" s="12">
        <f t="shared" si="0"/>
        <v>0.1</v>
      </c>
      <c r="T9">
        <v>1.3279285430908201</v>
      </c>
      <c r="U9">
        <v>1.0988616943359399</v>
      </c>
      <c r="V9">
        <v>1.12649691104889</v>
      </c>
      <c r="W9">
        <v>2.7635216712951698E-2</v>
      </c>
      <c r="X9">
        <v>0.20143163204193101</v>
      </c>
      <c r="Y9">
        <v>0.20143163204193101</v>
      </c>
      <c r="Z9">
        <v>0.1</v>
      </c>
      <c r="AA9">
        <v>0.6</v>
      </c>
      <c r="AB9">
        <v>0.85714285714285698</v>
      </c>
      <c r="AC9">
        <v>0.70588235294117596</v>
      </c>
      <c r="AD9">
        <v>0.4</v>
      </c>
      <c r="AE9">
        <v>0.5</v>
      </c>
    </row>
    <row r="10" spans="1:31" x14ac:dyDescent="0.15">
      <c r="A10" s="4">
        <v>382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4.7142620086669904</v>
      </c>
      <c r="L10">
        <v>3.4475650787353498</v>
      </c>
      <c r="M10">
        <v>2.8322563171386701</v>
      </c>
      <c r="N10">
        <v>5.5643424987793004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1.4583644866943399</v>
      </c>
      <c r="U10">
        <v>1.28215503692627</v>
      </c>
      <c r="V10">
        <v>1.2219209671020499</v>
      </c>
      <c r="W10">
        <v>6.0234069824218799E-2</v>
      </c>
      <c r="X10">
        <v>0.23644351959228499</v>
      </c>
      <c r="Y10">
        <v>0.23644351959228499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x14ac:dyDescent="0.15">
      <c r="A11" s="4">
        <v>942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4.69378662109375</v>
      </c>
      <c r="L11">
        <v>3.45626640319824</v>
      </c>
      <c r="M11">
        <v>2.3351421356201199</v>
      </c>
      <c r="N11">
        <v>4.7861919403076199</v>
      </c>
      <c r="O11">
        <v>1</v>
      </c>
      <c r="P11">
        <v>1</v>
      </c>
      <c r="Q11">
        <v>7</v>
      </c>
      <c r="R11" s="12">
        <v>0.1429</v>
      </c>
      <c r="S11" s="12">
        <f t="shared" si="0"/>
        <v>0.1</v>
      </c>
      <c r="T11">
        <v>1.4354171752929701</v>
      </c>
      <c r="U11">
        <v>1.2909679412841799</v>
      </c>
      <c r="V11">
        <v>1.2282683849334699</v>
      </c>
      <c r="W11">
        <v>6.2699556350707994E-2</v>
      </c>
      <c r="X11">
        <v>0.20714879035949699</v>
      </c>
      <c r="Y11">
        <v>0.20714879035949699</v>
      </c>
      <c r="Z11">
        <v>0.1</v>
      </c>
      <c r="AA11">
        <v>0.6</v>
      </c>
      <c r="AB11">
        <v>0.85714285714285698</v>
      </c>
      <c r="AC11">
        <v>0.70588235294117596</v>
      </c>
      <c r="AD11">
        <v>0.4</v>
      </c>
      <c r="AE11">
        <v>0.5</v>
      </c>
    </row>
    <row r="12" spans="1:31" s="7" customFormat="1" x14ac:dyDescent="0.15">
      <c r="A12" s="24">
        <v>460</v>
      </c>
      <c r="B12" s="7">
        <v>14</v>
      </c>
      <c r="C12" s="7">
        <v>6</v>
      </c>
      <c r="D12" s="7">
        <v>10</v>
      </c>
      <c r="E12" s="7">
        <v>10</v>
      </c>
      <c r="F12" s="7">
        <v>10</v>
      </c>
      <c r="G12" s="7">
        <v>0</v>
      </c>
      <c r="H12" s="7">
        <v>4</v>
      </c>
      <c r="I12" s="7">
        <v>6</v>
      </c>
      <c r="J12" s="7">
        <v>0.7</v>
      </c>
      <c r="K12" s="7">
        <v>5.5805778503418004</v>
      </c>
      <c r="L12" s="7">
        <v>3.4643077850341801</v>
      </c>
      <c r="M12" s="7">
        <v>3.0576419830322301</v>
      </c>
      <c r="N12" s="7">
        <v>4.6128883361816397</v>
      </c>
      <c r="O12" s="7">
        <v>1</v>
      </c>
      <c r="P12" s="7">
        <v>1</v>
      </c>
      <c r="Q12" s="7">
        <v>9</v>
      </c>
      <c r="R12" s="26">
        <v>0.1111</v>
      </c>
      <c r="S12" s="26">
        <f t="shared" ref="S12:S52" si="1">O12/E12</f>
        <v>0.1</v>
      </c>
      <c r="T12" s="7">
        <v>1.6990947723388701</v>
      </c>
      <c r="U12" s="7">
        <v>1.5812835693359399</v>
      </c>
      <c r="V12" s="7">
        <v>1.42494297027588</v>
      </c>
      <c r="W12" s="7">
        <v>0.15634059906005901</v>
      </c>
      <c r="X12" s="7">
        <v>0.274151802062988</v>
      </c>
      <c r="Y12" s="7">
        <v>0.274151802062988</v>
      </c>
      <c r="Z12" s="7">
        <v>0.1</v>
      </c>
      <c r="AA12" s="7">
        <v>0.8</v>
      </c>
      <c r="AB12" s="7">
        <v>0.88888888888888895</v>
      </c>
      <c r="AC12" s="7">
        <v>0.84210526315789502</v>
      </c>
      <c r="AD12" s="7">
        <v>0.2</v>
      </c>
      <c r="AE12" s="7">
        <v>0.7</v>
      </c>
    </row>
    <row r="13" spans="1:31" x14ac:dyDescent="0.15">
      <c r="A13" s="4">
        <v>23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5.9875106811523402</v>
      </c>
      <c r="L13">
        <v>3.61007881164551</v>
      </c>
      <c r="M13">
        <v>2.04257392883301</v>
      </c>
      <c r="N13">
        <v>5.6854743957519496</v>
      </c>
      <c r="O13">
        <v>2</v>
      </c>
      <c r="P13">
        <v>2</v>
      </c>
      <c r="Q13">
        <v>12</v>
      </c>
      <c r="R13" s="12">
        <v>0.16669999999999999</v>
      </c>
      <c r="S13" s="12">
        <f t="shared" si="1"/>
        <v>0.2</v>
      </c>
      <c r="T13">
        <v>1.9458694458007799</v>
      </c>
      <c r="U13">
        <v>1.69651222229004</v>
      </c>
      <c r="V13">
        <v>1.6163074970245399</v>
      </c>
      <c r="W13">
        <v>8.0204725265502902E-2</v>
      </c>
      <c r="X13">
        <v>0.32956194877624501</v>
      </c>
      <c r="Y13">
        <v>0.32956194877624501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91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5.0831279754638699</v>
      </c>
      <c r="L14">
        <v>3.61368751525879</v>
      </c>
      <c r="M14">
        <v>3.3116874694824201</v>
      </c>
      <c r="N14">
        <v>3.17026710510254</v>
      </c>
      <c r="O14">
        <v>0</v>
      </c>
      <c r="P14">
        <v>0</v>
      </c>
      <c r="Q14">
        <v>6</v>
      </c>
      <c r="R14" s="12">
        <v>0</v>
      </c>
      <c r="S14" s="12">
        <f t="shared" si="1"/>
        <v>0</v>
      </c>
      <c r="T14">
        <v>1.3268947601318399</v>
      </c>
      <c r="U14">
        <v>1.3015317916870099</v>
      </c>
      <c r="V14">
        <v>1.12487888336182</v>
      </c>
      <c r="W14">
        <v>0.17665290832519501</v>
      </c>
      <c r="X14">
        <v>0.20201587677002</v>
      </c>
      <c r="Y14">
        <v>0.20201587677002</v>
      </c>
      <c r="Z14">
        <v>0</v>
      </c>
      <c r="AA14">
        <v>0.6</v>
      </c>
      <c r="AB14">
        <v>1</v>
      </c>
      <c r="AC14">
        <v>0.75</v>
      </c>
      <c r="AD14">
        <v>0.4</v>
      </c>
      <c r="AE14">
        <v>0.6</v>
      </c>
    </row>
    <row r="15" spans="1:31" x14ac:dyDescent="0.15">
      <c r="A15" s="4">
        <v>773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4.7622509002685502</v>
      </c>
      <c r="L15">
        <v>3.62252998352051</v>
      </c>
      <c r="M15">
        <v>3.93416404724121</v>
      </c>
      <c r="N15">
        <v>4.2442703247070304</v>
      </c>
      <c r="O15">
        <v>0</v>
      </c>
      <c r="P15">
        <v>0</v>
      </c>
      <c r="Q15">
        <v>6</v>
      </c>
      <c r="R15" s="12">
        <v>0</v>
      </c>
      <c r="S15" s="12">
        <f t="shared" si="1"/>
        <v>0</v>
      </c>
      <c r="T15">
        <v>1.5028114318847701</v>
      </c>
      <c r="U15">
        <v>1.4272073507309</v>
      </c>
      <c r="V15">
        <v>1.2630246877670299</v>
      </c>
      <c r="W15">
        <v>0.16418266296386699</v>
      </c>
      <c r="X15">
        <v>0.23978674411773701</v>
      </c>
      <c r="Y15">
        <v>0.23978674411773701</v>
      </c>
      <c r="Z15">
        <v>0</v>
      </c>
      <c r="AA15">
        <v>0.6</v>
      </c>
      <c r="AB15">
        <v>1</v>
      </c>
      <c r="AC15">
        <v>0.75</v>
      </c>
      <c r="AD15">
        <v>0.4</v>
      </c>
      <c r="AE15">
        <v>0.6</v>
      </c>
    </row>
    <row r="16" spans="1:31" x14ac:dyDescent="0.15">
      <c r="A16" s="4">
        <v>640</v>
      </c>
      <c r="B16">
        <v>12</v>
      </c>
      <c r="C16">
        <v>8</v>
      </c>
      <c r="D16">
        <v>10</v>
      </c>
      <c r="E16">
        <v>10</v>
      </c>
      <c r="F16">
        <v>9</v>
      </c>
      <c r="G16">
        <v>1</v>
      </c>
      <c r="H16">
        <v>3</v>
      </c>
      <c r="I16">
        <v>7</v>
      </c>
      <c r="J16">
        <v>0.6</v>
      </c>
      <c r="K16">
        <v>4.4995250701904297</v>
      </c>
      <c r="L16">
        <v>3.63466072082519</v>
      </c>
      <c r="M16">
        <v>3.8506717681884801</v>
      </c>
      <c r="N16">
        <v>3.1914710998535201</v>
      </c>
      <c r="O16">
        <v>0</v>
      </c>
      <c r="P16">
        <v>0</v>
      </c>
      <c r="Q16">
        <v>6</v>
      </c>
      <c r="R16" s="12">
        <v>0</v>
      </c>
      <c r="S16" s="12">
        <f t="shared" si="1"/>
        <v>0</v>
      </c>
      <c r="T16">
        <v>1.1057205200195299</v>
      </c>
      <c r="U16">
        <v>1.0870399475097701</v>
      </c>
      <c r="V16">
        <v>0.94560891389846802</v>
      </c>
      <c r="W16">
        <v>0.141431033611298</v>
      </c>
      <c r="X16">
        <v>0.16011160612106301</v>
      </c>
      <c r="Y16">
        <v>0.16011160612106301</v>
      </c>
      <c r="Z16">
        <v>0</v>
      </c>
      <c r="AA16">
        <v>0.6</v>
      </c>
      <c r="AB16">
        <v>1</v>
      </c>
      <c r="AC16">
        <v>0.75</v>
      </c>
      <c r="AD16">
        <v>0.4</v>
      </c>
      <c r="AE16">
        <v>0.6</v>
      </c>
    </row>
    <row r="17" spans="1:31" x14ac:dyDescent="0.15">
      <c r="A17" s="4">
        <v>603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4.3765792846679696</v>
      </c>
      <c r="L17">
        <v>3.6355686187744101</v>
      </c>
      <c r="M17">
        <v>3.9231529235839799</v>
      </c>
      <c r="N17">
        <v>2.8808670043945299</v>
      </c>
      <c r="O17">
        <v>0</v>
      </c>
      <c r="P17">
        <v>0</v>
      </c>
      <c r="Q17">
        <v>7</v>
      </c>
      <c r="R17" s="12">
        <v>0</v>
      </c>
      <c r="S17" s="12">
        <f t="shared" si="1"/>
        <v>0</v>
      </c>
      <c r="T17">
        <v>1.3274383544921899</v>
      </c>
      <c r="U17">
        <v>1.3228759765625</v>
      </c>
      <c r="V17">
        <v>1.12683546543121</v>
      </c>
      <c r="W17">
        <v>0.19604051113128701</v>
      </c>
      <c r="X17">
        <v>0.20060288906097401</v>
      </c>
      <c r="Y17">
        <v>0.20060288906097401</v>
      </c>
      <c r="Z17">
        <v>0</v>
      </c>
      <c r="AA17">
        <v>0.7</v>
      </c>
      <c r="AB17">
        <v>1</v>
      </c>
      <c r="AC17">
        <v>0.82352941176470595</v>
      </c>
      <c r="AD17">
        <v>0.3</v>
      </c>
      <c r="AE17">
        <v>0.7</v>
      </c>
    </row>
    <row r="18" spans="1:31" x14ac:dyDescent="0.15">
      <c r="A18" s="4">
        <v>303</v>
      </c>
      <c r="B18">
        <v>14</v>
      </c>
      <c r="C18">
        <v>6</v>
      </c>
      <c r="D18">
        <v>10</v>
      </c>
      <c r="E18">
        <v>10</v>
      </c>
      <c r="F18">
        <v>10</v>
      </c>
      <c r="G18">
        <v>0</v>
      </c>
      <c r="H18">
        <v>4</v>
      </c>
      <c r="I18">
        <v>6</v>
      </c>
      <c r="J18">
        <v>0.7</v>
      </c>
      <c r="K18">
        <v>5.8703899383544904</v>
      </c>
      <c r="L18">
        <v>3.6362285614013699</v>
      </c>
      <c r="M18">
        <v>2.8813114166259801</v>
      </c>
      <c r="N18">
        <v>4.3272075653076199</v>
      </c>
      <c r="O18">
        <v>1</v>
      </c>
      <c r="P18">
        <v>1</v>
      </c>
      <c r="Q18">
        <v>10</v>
      </c>
      <c r="R18" s="12">
        <v>0.1</v>
      </c>
      <c r="S18" s="12">
        <f t="shared" si="1"/>
        <v>0.1</v>
      </c>
      <c r="T18">
        <v>1.7539539337158201</v>
      </c>
      <c r="U18">
        <v>1.64881467819214</v>
      </c>
      <c r="V18">
        <v>1.4639863967895499</v>
      </c>
      <c r="W18">
        <v>0.184828281402588</v>
      </c>
      <c r="X18">
        <v>0.28996753692626898</v>
      </c>
      <c r="Y18">
        <v>0.28996753692626898</v>
      </c>
      <c r="Z18">
        <v>0.1</v>
      </c>
      <c r="AA18">
        <v>0.9</v>
      </c>
      <c r="AB18">
        <v>0.9</v>
      </c>
      <c r="AC18">
        <v>0.9</v>
      </c>
      <c r="AD18">
        <v>0.1</v>
      </c>
      <c r="AE18">
        <v>0.8</v>
      </c>
    </row>
    <row r="19" spans="1:31" x14ac:dyDescent="0.15">
      <c r="A19" s="4">
        <v>231</v>
      </c>
      <c r="B19">
        <v>11</v>
      </c>
      <c r="C19">
        <v>9</v>
      </c>
      <c r="D19">
        <v>10</v>
      </c>
      <c r="E19">
        <v>10</v>
      </c>
      <c r="F19">
        <v>10</v>
      </c>
      <c r="G19">
        <v>0</v>
      </c>
      <c r="H19">
        <v>1</v>
      </c>
      <c r="I19">
        <v>9</v>
      </c>
      <c r="J19">
        <v>0.55000000000000004</v>
      </c>
      <c r="K19">
        <v>4.5269851684570304</v>
      </c>
      <c r="L19">
        <v>3.6364479064941402</v>
      </c>
      <c r="M19">
        <v>3.7623424530029301</v>
      </c>
      <c r="N19">
        <v>9.0452537536621094</v>
      </c>
      <c r="O19">
        <v>1</v>
      </c>
      <c r="P19">
        <v>1</v>
      </c>
      <c r="Q19">
        <v>7</v>
      </c>
      <c r="R19" s="12">
        <v>0.1429</v>
      </c>
      <c r="S19" s="12">
        <f t="shared" si="1"/>
        <v>0.1</v>
      </c>
      <c r="T19">
        <v>1.2299785614013701</v>
      </c>
      <c r="U19">
        <v>0.95277786254882801</v>
      </c>
      <c r="V19">
        <v>1.03273677825928</v>
      </c>
      <c r="W19">
        <v>7.9958915710449205E-2</v>
      </c>
      <c r="X19">
        <v>0.19724178314209001</v>
      </c>
      <c r="Y19">
        <v>0.19724178314209001</v>
      </c>
      <c r="Z19">
        <v>0.1</v>
      </c>
      <c r="AA19">
        <v>0.6</v>
      </c>
      <c r="AB19">
        <v>0.85714285714285698</v>
      </c>
      <c r="AC19">
        <v>0.70588235294117596</v>
      </c>
      <c r="AD19">
        <v>0.4</v>
      </c>
      <c r="AE19">
        <v>0.5</v>
      </c>
    </row>
    <row r="20" spans="1:31" x14ac:dyDescent="0.15">
      <c r="A20" s="4">
        <v>152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5.5993576049804696</v>
      </c>
      <c r="L20">
        <v>3.6364974975585902</v>
      </c>
      <c r="M20">
        <v>1.6844596862793</v>
      </c>
      <c r="N20">
        <v>7.3742637634277299</v>
      </c>
      <c r="O20">
        <v>2</v>
      </c>
      <c r="P20">
        <v>2</v>
      </c>
      <c r="Q20">
        <v>10</v>
      </c>
      <c r="R20" s="12">
        <v>0.2</v>
      </c>
      <c r="S20" s="12">
        <f t="shared" si="1"/>
        <v>0.2</v>
      </c>
      <c r="T20">
        <v>1.6485748291015601</v>
      </c>
      <c r="U20">
        <v>1.3502063751220701</v>
      </c>
      <c r="V20">
        <v>1.3904880285263099</v>
      </c>
      <c r="W20">
        <v>4.0281653404235798E-2</v>
      </c>
      <c r="X20">
        <v>0.25808680057525601</v>
      </c>
      <c r="Y20">
        <v>0.25808680057525601</v>
      </c>
      <c r="Z20">
        <v>0.2</v>
      </c>
      <c r="AA20">
        <v>0.8</v>
      </c>
      <c r="AB20">
        <v>0.8</v>
      </c>
      <c r="AC20">
        <v>0.8</v>
      </c>
      <c r="AD20">
        <v>0.2</v>
      </c>
      <c r="AE20">
        <v>0.6</v>
      </c>
    </row>
    <row r="21" spans="1:31" s="7" customFormat="1" x14ac:dyDescent="0.15">
      <c r="A21" s="24">
        <v>787</v>
      </c>
      <c r="B21" s="7">
        <v>11</v>
      </c>
      <c r="C21" s="7">
        <v>9</v>
      </c>
      <c r="D21" s="7">
        <v>10</v>
      </c>
      <c r="E21" s="7">
        <v>10</v>
      </c>
      <c r="F21" s="7">
        <v>10</v>
      </c>
      <c r="G21" s="7">
        <v>0</v>
      </c>
      <c r="H21" s="7">
        <v>1</v>
      </c>
      <c r="I21" s="7">
        <v>9</v>
      </c>
      <c r="J21" s="7">
        <v>0.55000000000000004</v>
      </c>
      <c r="K21" s="7">
        <v>3.9055423736572301</v>
      </c>
      <c r="L21" s="7">
        <v>3.6385574340820299</v>
      </c>
      <c r="M21" s="7">
        <v>7.54058837890625</v>
      </c>
      <c r="N21" s="7">
        <v>7.0054244995117196</v>
      </c>
      <c r="O21" s="7">
        <v>0</v>
      </c>
      <c r="P21" s="7">
        <v>0</v>
      </c>
      <c r="Q21" s="7">
        <v>3</v>
      </c>
      <c r="R21" s="26">
        <v>0</v>
      </c>
      <c r="S21" s="26">
        <f t="shared" si="1"/>
        <v>0</v>
      </c>
      <c r="T21" s="7">
        <v>0.93784523010253895</v>
      </c>
      <c r="U21" s="7">
        <v>0.95177268981933605</v>
      </c>
      <c r="V21" s="7">
        <v>0.82268255949020397</v>
      </c>
      <c r="W21" s="7">
        <v>0.129090130329132</v>
      </c>
      <c r="X21" s="7">
        <v>0.115162670612335</v>
      </c>
      <c r="Y21" s="7">
        <v>0.115162670612335</v>
      </c>
      <c r="Z21" s="7">
        <v>0</v>
      </c>
      <c r="AA21" s="7">
        <v>0.3</v>
      </c>
      <c r="AB21" s="7">
        <v>1</v>
      </c>
      <c r="AC21" s="7">
        <v>0.46153846153846201</v>
      </c>
      <c r="AD21" s="7">
        <v>0.7</v>
      </c>
      <c r="AE21" s="7">
        <v>0.3</v>
      </c>
    </row>
    <row r="22" spans="1:31" x14ac:dyDescent="0.15">
      <c r="A22" s="4">
        <v>549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4.0262298583984402</v>
      </c>
      <c r="L22">
        <v>3.7699832916259801</v>
      </c>
      <c r="M22">
        <v>5.9156455993652299</v>
      </c>
      <c r="N22">
        <v>3.9633140563964799</v>
      </c>
      <c r="O22">
        <v>0</v>
      </c>
      <c r="P22">
        <v>0</v>
      </c>
      <c r="Q22">
        <v>6</v>
      </c>
      <c r="R22" s="12">
        <v>0</v>
      </c>
      <c r="S22" s="12">
        <f t="shared" si="1"/>
        <v>0</v>
      </c>
      <c r="T22">
        <v>1.0845794677734399</v>
      </c>
      <c r="U22">
        <v>1.1104812622070299</v>
      </c>
      <c r="V22">
        <v>0.92453879117965698</v>
      </c>
      <c r="W22">
        <v>0.18594247102737399</v>
      </c>
      <c r="X22">
        <v>0.16004067659377999</v>
      </c>
      <c r="Y22">
        <v>0.16004067659377999</v>
      </c>
      <c r="Z22">
        <v>0</v>
      </c>
      <c r="AA22">
        <v>0.6</v>
      </c>
      <c r="AB22">
        <v>1</v>
      </c>
      <c r="AC22">
        <v>0.75</v>
      </c>
      <c r="AD22">
        <v>0.4</v>
      </c>
      <c r="AE22">
        <v>0.6</v>
      </c>
    </row>
    <row r="23" spans="1:31" x14ac:dyDescent="0.15">
      <c r="A23" s="4">
        <v>372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5.2530250549316397</v>
      </c>
      <c r="L23">
        <v>3.77020263671875</v>
      </c>
      <c r="M23">
        <v>2.6948833465576199</v>
      </c>
      <c r="N23">
        <v>6.0699577331543004</v>
      </c>
      <c r="O23">
        <v>1</v>
      </c>
      <c r="P23">
        <v>1</v>
      </c>
      <c r="Q23">
        <v>10</v>
      </c>
      <c r="R23" s="12">
        <v>0.1</v>
      </c>
      <c r="S23" s="12">
        <f t="shared" si="1"/>
        <v>0.1</v>
      </c>
      <c r="T23">
        <v>1.53898429870605</v>
      </c>
      <c r="U23">
        <v>1.3301429748535201</v>
      </c>
      <c r="V23">
        <v>1.27590692043304</v>
      </c>
      <c r="W23">
        <v>5.4236054420471198E-2</v>
      </c>
      <c r="X23">
        <v>0.26307737827300998</v>
      </c>
      <c r="Y23">
        <v>0.26307737827300998</v>
      </c>
      <c r="Z23">
        <v>0.1</v>
      </c>
      <c r="AA23">
        <v>0.9</v>
      </c>
      <c r="AB23">
        <v>0.9</v>
      </c>
      <c r="AC23">
        <v>0.9</v>
      </c>
      <c r="AD23">
        <v>0.1</v>
      </c>
      <c r="AE23">
        <v>0.8</v>
      </c>
    </row>
    <row r="24" spans="1:31" x14ac:dyDescent="0.15">
      <c r="A24" s="4">
        <v>403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5.3907146453857404</v>
      </c>
      <c r="L24">
        <v>3.7733058929443399</v>
      </c>
      <c r="M24">
        <v>3.1050682067871098</v>
      </c>
      <c r="N24">
        <v>4.4367408752441397</v>
      </c>
      <c r="O24">
        <v>1</v>
      </c>
      <c r="P24">
        <v>1</v>
      </c>
      <c r="Q24">
        <v>8</v>
      </c>
      <c r="R24" s="12">
        <v>0.125</v>
      </c>
      <c r="S24" s="12">
        <f t="shared" si="1"/>
        <v>0.1</v>
      </c>
      <c r="T24">
        <v>1.76248931884766</v>
      </c>
      <c r="U24">
        <v>1.6324952840805</v>
      </c>
      <c r="V24">
        <v>1.46122717857361</v>
      </c>
      <c r="W24">
        <v>0.171268105506897</v>
      </c>
      <c r="X24">
        <v>0.30126214027404802</v>
      </c>
      <c r="Y24">
        <v>0.30126214027404802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853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6.3912544250488299</v>
      </c>
      <c r="L25">
        <v>3.7752056121826199</v>
      </c>
      <c r="M25">
        <v>2.8494834899902299</v>
      </c>
      <c r="N25">
        <v>3.3806571960449201</v>
      </c>
      <c r="O25">
        <v>1</v>
      </c>
      <c r="P25">
        <v>1</v>
      </c>
      <c r="Q25">
        <v>9</v>
      </c>
      <c r="R25" s="12">
        <v>0.1111</v>
      </c>
      <c r="S25" s="12">
        <f t="shared" si="1"/>
        <v>0.1</v>
      </c>
      <c r="T25">
        <v>1.6603202819824201</v>
      </c>
      <c r="U25">
        <v>1.62704849243164</v>
      </c>
      <c r="V25">
        <v>1.4160503149032599</v>
      </c>
      <c r="W25">
        <v>0.21099817752838099</v>
      </c>
      <c r="X25">
        <v>0.24426996707916299</v>
      </c>
      <c r="Y25">
        <v>0.24426996707916299</v>
      </c>
      <c r="Z25">
        <v>0.1</v>
      </c>
      <c r="AA25">
        <v>0.8</v>
      </c>
      <c r="AB25">
        <v>0.88888888888888895</v>
      </c>
      <c r="AC25">
        <v>0.84210526315789502</v>
      </c>
      <c r="AD25">
        <v>0.2</v>
      </c>
      <c r="AE25">
        <v>0.7</v>
      </c>
    </row>
    <row r="26" spans="1:31" x14ac:dyDescent="0.15">
      <c r="A26" s="4">
        <v>782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5.8431682586669904</v>
      </c>
      <c r="L26">
        <v>3.7759704589843701</v>
      </c>
      <c r="M26">
        <v>3.5628108978271502</v>
      </c>
      <c r="N26">
        <v>3.7080764770507799</v>
      </c>
      <c r="O26">
        <v>0</v>
      </c>
      <c r="P26">
        <v>0</v>
      </c>
      <c r="Q26">
        <v>6</v>
      </c>
      <c r="R26" s="12">
        <v>0</v>
      </c>
      <c r="S26" s="12">
        <f t="shared" si="1"/>
        <v>0</v>
      </c>
      <c r="T26">
        <v>1.5981693267822299</v>
      </c>
      <c r="U26">
        <v>1.5598129034042401</v>
      </c>
      <c r="V26">
        <v>1.3384824991226201</v>
      </c>
      <c r="W26">
        <v>0.22133040428161599</v>
      </c>
      <c r="X26">
        <v>0.25968682765960699</v>
      </c>
      <c r="Y26">
        <v>0.25968682765960699</v>
      </c>
      <c r="Z26">
        <v>0</v>
      </c>
      <c r="AA26">
        <v>0.6</v>
      </c>
      <c r="AB26">
        <v>1</v>
      </c>
      <c r="AC26">
        <v>0.75</v>
      </c>
      <c r="AD26">
        <v>0.4</v>
      </c>
      <c r="AE26">
        <v>0.6</v>
      </c>
    </row>
    <row r="27" spans="1:31" x14ac:dyDescent="0.15">
      <c r="A27" s="4">
        <v>311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5.1591262817382804</v>
      </c>
      <c r="L27">
        <v>3.7763519287109402</v>
      </c>
      <c r="M27">
        <v>3.2003479003906201</v>
      </c>
      <c r="N27">
        <v>3.7863864898681601</v>
      </c>
      <c r="O27">
        <v>1</v>
      </c>
      <c r="P27">
        <v>1</v>
      </c>
      <c r="Q27">
        <v>8</v>
      </c>
      <c r="R27" s="12">
        <v>0.125</v>
      </c>
      <c r="S27" s="12">
        <f t="shared" si="1"/>
        <v>0.1</v>
      </c>
      <c r="T27">
        <v>1.4841403961181601</v>
      </c>
      <c r="U27">
        <v>1.41923463344574</v>
      </c>
      <c r="V27">
        <v>1.2409803867340099</v>
      </c>
      <c r="W27">
        <v>0.17825424671173101</v>
      </c>
      <c r="X27">
        <v>0.243160009384155</v>
      </c>
      <c r="Y27">
        <v>0.243160009384155</v>
      </c>
      <c r="Z27">
        <v>0.1</v>
      </c>
      <c r="AA27">
        <v>0.7</v>
      </c>
      <c r="AB27">
        <v>0.875</v>
      </c>
      <c r="AC27">
        <v>0.77777777777777801</v>
      </c>
      <c r="AD27">
        <v>0.3</v>
      </c>
      <c r="AE27">
        <v>0.6</v>
      </c>
    </row>
    <row r="28" spans="1:31" x14ac:dyDescent="0.15">
      <c r="A28" s="4">
        <v>832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4.2901248931884801</v>
      </c>
      <c r="L28">
        <v>3.7785949707031201</v>
      </c>
      <c r="M28">
        <v>4.8093986511230504</v>
      </c>
      <c r="N28">
        <v>3.8461742401122998</v>
      </c>
      <c r="O28">
        <v>0</v>
      </c>
      <c r="P28">
        <v>0</v>
      </c>
      <c r="Q28">
        <v>6</v>
      </c>
      <c r="R28" s="12">
        <v>0</v>
      </c>
      <c r="S28" s="12">
        <f t="shared" si="1"/>
        <v>0</v>
      </c>
      <c r="T28">
        <v>1.24553871154785</v>
      </c>
      <c r="U28">
        <v>1.23843193054199</v>
      </c>
      <c r="V28">
        <v>1.0484485626220701</v>
      </c>
      <c r="W28">
        <v>0.18998336791992201</v>
      </c>
      <c r="X28">
        <v>0.197090148925781</v>
      </c>
      <c r="Y28">
        <v>0.197090148925781</v>
      </c>
      <c r="Z28">
        <v>0</v>
      </c>
      <c r="AA28">
        <v>0.6</v>
      </c>
      <c r="AB28">
        <v>1</v>
      </c>
      <c r="AC28">
        <v>0.75</v>
      </c>
      <c r="AD28">
        <v>0.4</v>
      </c>
      <c r="AE28">
        <v>0.6</v>
      </c>
    </row>
    <row r="29" spans="1:31" x14ac:dyDescent="0.15">
      <c r="A29" s="4">
        <v>910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4.7348575592040998</v>
      </c>
      <c r="L29">
        <v>3.78242683410644</v>
      </c>
      <c r="M29">
        <v>3.8727912902832</v>
      </c>
      <c r="N29">
        <v>9.6246910095214808</v>
      </c>
      <c r="O29">
        <v>1</v>
      </c>
      <c r="P29">
        <v>1</v>
      </c>
      <c r="Q29">
        <v>8</v>
      </c>
      <c r="R29" s="12">
        <v>0.125</v>
      </c>
      <c r="S29" s="12">
        <f t="shared" si="1"/>
        <v>0.1</v>
      </c>
      <c r="T29">
        <v>1.1840057373046899</v>
      </c>
      <c r="U29">
        <v>0.937042236328125</v>
      </c>
      <c r="V29">
        <v>1.0240091085434</v>
      </c>
      <c r="W29">
        <v>8.6966872215270996E-2</v>
      </c>
      <c r="X29">
        <v>0.159996628761292</v>
      </c>
      <c r="Y29">
        <v>0.159996628761292</v>
      </c>
      <c r="Z29">
        <v>0.1</v>
      </c>
      <c r="AA29">
        <v>0.7</v>
      </c>
      <c r="AB29">
        <v>0.875</v>
      </c>
      <c r="AC29">
        <v>0.77777777777777801</v>
      </c>
      <c r="AD29">
        <v>0.3</v>
      </c>
      <c r="AE29">
        <v>0.6</v>
      </c>
    </row>
    <row r="30" spans="1:31" x14ac:dyDescent="0.15">
      <c r="A30" s="4">
        <v>985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5.2113685607910201</v>
      </c>
      <c r="L30">
        <v>3.7853221893310498</v>
      </c>
      <c r="M30">
        <v>3.0722961425781201</v>
      </c>
      <c r="N30">
        <v>3.7348823547363299</v>
      </c>
      <c r="O30">
        <v>1</v>
      </c>
      <c r="P30">
        <v>1</v>
      </c>
      <c r="Q30">
        <v>10</v>
      </c>
      <c r="R30" s="12">
        <v>0.1</v>
      </c>
      <c r="S30" s="12">
        <f t="shared" si="1"/>
        <v>0.1</v>
      </c>
      <c r="T30">
        <v>1.55074691772461</v>
      </c>
      <c r="U30">
        <v>1.47884237766266</v>
      </c>
      <c r="V30">
        <v>1.2886216640472401</v>
      </c>
      <c r="W30">
        <v>0.19022071361541801</v>
      </c>
      <c r="X30">
        <v>0.262125253677368</v>
      </c>
      <c r="Y30">
        <v>0.262125253677368</v>
      </c>
      <c r="Z30">
        <v>0.1</v>
      </c>
      <c r="AA30">
        <v>0.9</v>
      </c>
      <c r="AB30">
        <v>0.9</v>
      </c>
      <c r="AC30">
        <v>0.9</v>
      </c>
      <c r="AD30">
        <v>0.1</v>
      </c>
      <c r="AE30">
        <v>0.8</v>
      </c>
    </row>
    <row r="31" spans="1:31" x14ac:dyDescent="0.15">
      <c r="A31" s="4">
        <v>924</v>
      </c>
      <c r="B31">
        <v>13</v>
      </c>
      <c r="C31">
        <v>7</v>
      </c>
      <c r="D31">
        <v>10</v>
      </c>
      <c r="E31">
        <v>10</v>
      </c>
      <c r="F31">
        <v>10</v>
      </c>
      <c r="G31">
        <v>0</v>
      </c>
      <c r="H31">
        <v>3</v>
      </c>
      <c r="I31">
        <v>7</v>
      </c>
      <c r="J31">
        <v>0.65</v>
      </c>
      <c r="K31">
        <v>4.3488922119140598</v>
      </c>
      <c r="L31">
        <v>3.7881221771240199</v>
      </c>
      <c r="M31">
        <v>4.8672332763671902</v>
      </c>
      <c r="N31">
        <v>3.41081619262695</v>
      </c>
      <c r="O31">
        <v>0</v>
      </c>
      <c r="P31">
        <v>0</v>
      </c>
      <c r="Q31">
        <v>9</v>
      </c>
      <c r="R31" s="12">
        <v>0</v>
      </c>
      <c r="S31" s="12">
        <f t="shared" si="1"/>
        <v>0</v>
      </c>
      <c r="T31">
        <v>1.20578765869141</v>
      </c>
      <c r="U31">
        <v>1.2268537282943699</v>
      </c>
      <c r="V31">
        <v>1.0055620670318599</v>
      </c>
      <c r="W31">
        <v>0.22129166126251201</v>
      </c>
      <c r="X31">
        <v>0.20022559165954601</v>
      </c>
      <c r="Y31">
        <v>0.20022559165954601</v>
      </c>
      <c r="Z31">
        <v>0</v>
      </c>
      <c r="AA31">
        <v>0.9</v>
      </c>
      <c r="AB31">
        <v>1</v>
      </c>
      <c r="AC31">
        <v>0.94736842105263197</v>
      </c>
      <c r="AD31">
        <v>0.1</v>
      </c>
      <c r="AE31">
        <v>0.9</v>
      </c>
    </row>
    <row r="32" spans="1:31" s="7" customFormat="1" x14ac:dyDescent="0.15">
      <c r="A32" s="24">
        <v>749</v>
      </c>
      <c r="B32" s="7">
        <v>13</v>
      </c>
      <c r="C32" s="7">
        <v>7</v>
      </c>
      <c r="D32" s="7">
        <v>10</v>
      </c>
      <c r="E32" s="7">
        <v>10</v>
      </c>
      <c r="F32" s="7">
        <v>10</v>
      </c>
      <c r="G32" s="7">
        <v>0</v>
      </c>
      <c r="H32" s="7">
        <v>3</v>
      </c>
      <c r="I32" s="7">
        <v>7</v>
      </c>
      <c r="J32" s="7">
        <v>0.65</v>
      </c>
      <c r="K32" s="7">
        <v>5.1232128143310502</v>
      </c>
      <c r="L32" s="7">
        <v>3.7932109832763699</v>
      </c>
      <c r="M32" s="7">
        <v>4.0382423400878897</v>
      </c>
      <c r="N32" s="7">
        <v>4.7833881378173801</v>
      </c>
      <c r="O32" s="7">
        <v>0</v>
      </c>
      <c r="P32" s="7">
        <v>0</v>
      </c>
      <c r="Q32" s="7">
        <v>7</v>
      </c>
      <c r="R32" s="26">
        <v>0</v>
      </c>
      <c r="S32" s="26">
        <f t="shared" si="1"/>
        <v>0</v>
      </c>
      <c r="T32" s="7">
        <v>1.538818359375</v>
      </c>
      <c r="U32" s="7">
        <v>1.44560050964355</v>
      </c>
      <c r="V32" s="7">
        <v>1.2970840930938701</v>
      </c>
      <c r="W32" s="7">
        <v>0.14851641654968301</v>
      </c>
      <c r="X32" s="7">
        <v>0.24173426628112801</v>
      </c>
      <c r="Y32" s="7">
        <v>0.24173426628112801</v>
      </c>
      <c r="Z32" s="7">
        <v>0</v>
      </c>
      <c r="AA32" s="7">
        <v>0.7</v>
      </c>
      <c r="AB32" s="7">
        <v>1</v>
      </c>
      <c r="AC32" s="7">
        <v>0.82352941176470595</v>
      </c>
      <c r="AD32" s="7">
        <v>0.3</v>
      </c>
      <c r="AE32" s="7">
        <v>0.7</v>
      </c>
    </row>
    <row r="33" spans="1:31" x14ac:dyDescent="0.15">
      <c r="A33" s="4">
        <v>295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5.13289451599121</v>
      </c>
      <c r="L33" s="7">
        <v>4.0568084716796902</v>
      </c>
      <c r="M33">
        <v>3.96797370910644</v>
      </c>
      <c r="N33">
        <v>5.2693939208984402</v>
      </c>
      <c r="O33">
        <v>1</v>
      </c>
      <c r="P33">
        <v>1</v>
      </c>
      <c r="Q33">
        <v>10</v>
      </c>
      <c r="R33" s="12">
        <v>0.1</v>
      </c>
      <c r="S33" s="12">
        <f t="shared" si="1"/>
        <v>0.1</v>
      </c>
      <c r="T33">
        <v>1.1693286895752</v>
      </c>
      <c r="U33">
        <v>1.0814447402954099</v>
      </c>
      <c r="V33">
        <v>0.98809909820556596</v>
      </c>
      <c r="W33" s="13">
        <v>9.3345642089843694E-2</v>
      </c>
      <c r="X33">
        <v>0.18122959136962899</v>
      </c>
      <c r="Y33">
        <v>0.18122959136962899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199</v>
      </c>
      <c r="B34">
        <v>11</v>
      </c>
      <c r="C34">
        <v>9</v>
      </c>
      <c r="D34">
        <v>10</v>
      </c>
      <c r="E34">
        <v>10</v>
      </c>
      <c r="F34">
        <v>9</v>
      </c>
      <c r="G34">
        <v>1</v>
      </c>
      <c r="H34">
        <v>2</v>
      </c>
      <c r="I34">
        <v>8</v>
      </c>
      <c r="J34">
        <v>0.55000000000000004</v>
      </c>
      <c r="K34">
        <v>5.00848388671875</v>
      </c>
      <c r="L34" s="7">
        <v>4.0572948455810502</v>
      </c>
      <c r="M34">
        <v>3.46307373046875</v>
      </c>
      <c r="N34">
        <v>4.0131549835205096</v>
      </c>
      <c r="O34">
        <v>1</v>
      </c>
      <c r="P34">
        <v>1</v>
      </c>
      <c r="Q34">
        <v>8</v>
      </c>
      <c r="R34" s="12">
        <v>0.125</v>
      </c>
      <c r="S34" s="12">
        <f t="shared" si="1"/>
        <v>0.1</v>
      </c>
      <c r="T34">
        <v>1.2332077026367201</v>
      </c>
      <c r="U34">
        <v>1.15444660186768</v>
      </c>
      <c r="V34">
        <v>1.0603383779525799</v>
      </c>
      <c r="W34" s="13">
        <v>9.4108223915100098E-2</v>
      </c>
      <c r="X34">
        <v>0.17286932468414301</v>
      </c>
      <c r="Y34">
        <v>0.17286932468414301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x14ac:dyDescent="0.15">
      <c r="A35" s="4">
        <v>15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4.2029914855956996</v>
      </c>
      <c r="L35" s="7">
        <v>4.0679645538330096</v>
      </c>
      <c r="M35">
        <v>8.3883075714111293</v>
      </c>
      <c r="N35">
        <v>6.1506290435790998</v>
      </c>
      <c r="O35">
        <v>0</v>
      </c>
      <c r="P35">
        <v>0</v>
      </c>
      <c r="Q35">
        <v>6</v>
      </c>
      <c r="R35" s="12">
        <v>0</v>
      </c>
      <c r="S35" s="12">
        <f t="shared" si="1"/>
        <v>0</v>
      </c>
      <c r="T35">
        <v>0.97606468200683605</v>
      </c>
      <c r="U35">
        <v>1.0272102355957</v>
      </c>
      <c r="V35">
        <v>0.83292597532272294</v>
      </c>
      <c r="W35" s="13">
        <v>0.19428426027297999</v>
      </c>
      <c r="X35">
        <v>0.14313870668411199</v>
      </c>
      <c r="Y35">
        <v>0.14313870668411199</v>
      </c>
      <c r="Z35">
        <v>0</v>
      </c>
      <c r="AA35">
        <v>0.6</v>
      </c>
      <c r="AB35">
        <v>1</v>
      </c>
      <c r="AC35">
        <v>0.75</v>
      </c>
      <c r="AD35">
        <v>0.4</v>
      </c>
      <c r="AE35">
        <v>0.6</v>
      </c>
    </row>
    <row r="36" spans="1:31" x14ac:dyDescent="0.15">
      <c r="A36" s="4">
        <v>510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5.2699260711669904</v>
      </c>
      <c r="L36" s="7">
        <v>4.07041358947754</v>
      </c>
      <c r="M36">
        <v>3.5633850097656201</v>
      </c>
      <c r="N36">
        <v>5.3638019561767596</v>
      </c>
      <c r="O36">
        <v>1</v>
      </c>
      <c r="P36">
        <v>1</v>
      </c>
      <c r="Q36">
        <v>8</v>
      </c>
      <c r="R36" s="12">
        <v>0.125</v>
      </c>
      <c r="S36" s="12">
        <f t="shared" si="1"/>
        <v>0.1</v>
      </c>
      <c r="T36">
        <v>1.2037658691406199</v>
      </c>
      <c r="U36">
        <v>1.0961942672729501</v>
      </c>
      <c r="V36">
        <v>1.0095958709716799</v>
      </c>
      <c r="W36" s="13">
        <v>8.6598396301269503E-2</v>
      </c>
      <c r="X36">
        <v>0.19416999816894501</v>
      </c>
      <c r="Y36">
        <v>0.19416999816894501</v>
      </c>
      <c r="Z36">
        <v>0.1</v>
      </c>
      <c r="AA36">
        <v>0.7</v>
      </c>
      <c r="AB36">
        <v>0.875</v>
      </c>
      <c r="AC36">
        <v>0.77777777777777801</v>
      </c>
      <c r="AD36">
        <v>0.3</v>
      </c>
      <c r="AE36">
        <v>0.6</v>
      </c>
    </row>
    <row r="37" spans="1:31" x14ac:dyDescent="0.15">
      <c r="A37" s="4">
        <v>526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6.4344215393066397</v>
      </c>
      <c r="L37" s="7">
        <v>4.0721206665039098</v>
      </c>
      <c r="M37">
        <v>3.7479896545410201</v>
      </c>
      <c r="N37">
        <v>4.0763416290283203</v>
      </c>
      <c r="O37">
        <v>0</v>
      </c>
      <c r="P37">
        <v>0</v>
      </c>
      <c r="Q37">
        <v>7</v>
      </c>
      <c r="R37" s="12">
        <v>0</v>
      </c>
      <c r="S37" s="12">
        <f t="shared" si="1"/>
        <v>0</v>
      </c>
      <c r="T37">
        <v>1.92721176147461</v>
      </c>
      <c r="U37">
        <v>1.86593365669251</v>
      </c>
      <c r="V37">
        <v>1.61390209197998</v>
      </c>
      <c r="W37" s="13">
        <v>0.25203156471252403</v>
      </c>
      <c r="X37">
        <v>0.31330966949462902</v>
      </c>
      <c r="Y37">
        <v>0.31330966949462902</v>
      </c>
      <c r="Z37">
        <v>0</v>
      </c>
      <c r="AA37">
        <v>0.7</v>
      </c>
      <c r="AB37">
        <v>1</v>
      </c>
      <c r="AC37">
        <v>0.82352941176470595</v>
      </c>
      <c r="AD37">
        <v>0.3</v>
      </c>
      <c r="AE37">
        <v>0.7</v>
      </c>
    </row>
    <row r="38" spans="1:31" x14ac:dyDescent="0.15">
      <c r="A38" s="4">
        <v>242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5.5060653686523402</v>
      </c>
      <c r="L38">
        <v>3.9470806121826199</v>
      </c>
      <c r="M38">
        <v>2.66303634643555</v>
      </c>
      <c r="N38">
        <v>6.1898708343505904</v>
      </c>
      <c r="O38">
        <v>1</v>
      </c>
      <c r="P38">
        <v>1</v>
      </c>
      <c r="Q38">
        <v>11</v>
      </c>
      <c r="R38" s="12">
        <v>9.0899999999999995E-2</v>
      </c>
      <c r="S38" s="12">
        <f t="shared" si="1"/>
        <v>0.1</v>
      </c>
      <c r="T38">
        <v>1.45224761962891</v>
      </c>
      <c r="U38">
        <v>1.2660484313964799</v>
      </c>
      <c r="V38">
        <v>1.2060248851776101</v>
      </c>
      <c r="W38">
        <v>6.0023546218872098E-2</v>
      </c>
      <c r="X38">
        <v>0.246222734451294</v>
      </c>
      <c r="Y38">
        <v>0.246222734451294</v>
      </c>
      <c r="Z38">
        <v>0.1</v>
      </c>
      <c r="AA38">
        <v>1</v>
      </c>
      <c r="AB38">
        <v>0.90909090909090895</v>
      </c>
      <c r="AC38">
        <v>0.952380952380952</v>
      </c>
      <c r="AD38">
        <v>0</v>
      </c>
      <c r="AE38">
        <v>0.9</v>
      </c>
    </row>
    <row r="39" spans="1:31" x14ac:dyDescent="0.15">
      <c r="A39" s="4">
        <v>95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4.5232810974121103</v>
      </c>
      <c r="L39" s="7">
        <v>3.9380798339843701</v>
      </c>
      <c r="M39">
        <v>6.0712623596191397</v>
      </c>
      <c r="N39">
        <v>8.2221889495849592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1.2241744995117201</v>
      </c>
      <c r="U39">
        <v>1.08559799194336</v>
      </c>
      <c r="V39">
        <v>1.02067494392395</v>
      </c>
      <c r="W39" s="13">
        <v>6.4923048019409194E-2</v>
      </c>
      <c r="X39">
        <v>0.203499555587769</v>
      </c>
      <c r="Y39">
        <v>0.203499555587769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411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4.5636615753173801</v>
      </c>
      <c r="L40">
        <v>3.9615821838378902</v>
      </c>
      <c r="M40">
        <v>6.4889163970947301</v>
      </c>
      <c r="N40">
        <v>8.8288898468017596</v>
      </c>
      <c r="O40">
        <v>0</v>
      </c>
      <c r="P40">
        <v>0</v>
      </c>
      <c r="Q40">
        <v>8</v>
      </c>
      <c r="R40" s="12">
        <v>0</v>
      </c>
      <c r="S40" s="12">
        <f t="shared" si="1"/>
        <v>0</v>
      </c>
      <c r="T40">
        <v>1.2576789855957</v>
      </c>
      <c r="U40">
        <v>1.15264892578125</v>
      </c>
      <c r="V40">
        <v>1.0666096210479701</v>
      </c>
      <c r="W40">
        <v>8.6039304733276395E-2</v>
      </c>
      <c r="X40">
        <v>0.19106936454772899</v>
      </c>
      <c r="Y40">
        <v>0.19106936454772899</v>
      </c>
      <c r="Z40">
        <v>0</v>
      </c>
      <c r="AA40">
        <v>0.8</v>
      </c>
      <c r="AB40">
        <v>1</v>
      </c>
      <c r="AC40">
        <v>0.88888888888888895</v>
      </c>
      <c r="AD40">
        <v>0.2</v>
      </c>
      <c r="AE40">
        <v>0.8</v>
      </c>
    </row>
    <row r="41" spans="1:31" s="7" customFormat="1" x14ac:dyDescent="0.15">
      <c r="A41" s="24">
        <v>951</v>
      </c>
      <c r="B41" s="7">
        <v>13</v>
      </c>
      <c r="C41" s="7">
        <v>7</v>
      </c>
      <c r="D41" s="7">
        <v>10</v>
      </c>
      <c r="E41" s="7">
        <v>10</v>
      </c>
      <c r="F41" s="7">
        <v>10</v>
      </c>
      <c r="G41" s="7">
        <v>0</v>
      </c>
      <c r="H41" s="7">
        <v>3</v>
      </c>
      <c r="I41" s="7">
        <v>7</v>
      </c>
      <c r="J41" s="7">
        <v>0.65</v>
      </c>
      <c r="K41" s="7">
        <v>4.8907527923584002</v>
      </c>
      <c r="L41" s="7">
        <v>3.96365165710449</v>
      </c>
      <c r="M41" s="7">
        <v>4.7297039031982404</v>
      </c>
      <c r="N41" s="7">
        <v>4.1847000122070304</v>
      </c>
      <c r="O41" s="7">
        <v>0</v>
      </c>
      <c r="P41" s="7">
        <v>0</v>
      </c>
      <c r="Q41" s="7">
        <v>9</v>
      </c>
      <c r="R41" s="26">
        <v>0</v>
      </c>
      <c r="S41" s="26">
        <f t="shared" si="1"/>
        <v>0</v>
      </c>
      <c r="T41" s="7">
        <v>1.4093666076660201</v>
      </c>
      <c r="U41" s="7">
        <v>1.3626035451889</v>
      </c>
      <c r="V41" s="7">
        <v>1.1746526956558201</v>
      </c>
      <c r="W41" s="7">
        <v>0.187950849533081</v>
      </c>
      <c r="X41" s="7">
        <v>0.23471391201019301</v>
      </c>
      <c r="Y41" s="7">
        <v>0.23471391201019301</v>
      </c>
      <c r="Z41" s="7">
        <v>0</v>
      </c>
      <c r="AA41" s="7">
        <v>0.9</v>
      </c>
      <c r="AB41" s="7">
        <v>1</v>
      </c>
      <c r="AC41" s="7">
        <v>0.94736842105263197</v>
      </c>
      <c r="AD41" s="7">
        <v>0.1</v>
      </c>
      <c r="AE41" s="7">
        <v>0.9</v>
      </c>
    </row>
    <row r="42" spans="1:31" x14ac:dyDescent="0.15">
      <c r="A42" s="4">
        <v>247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4.8043727874755904</v>
      </c>
      <c r="L42" s="7">
        <v>4.2196235656738299</v>
      </c>
      <c r="M42">
        <v>5.3867359161376998</v>
      </c>
      <c r="N42">
        <v>3.616455078125</v>
      </c>
      <c r="O42">
        <v>0</v>
      </c>
      <c r="P42">
        <v>0</v>
      </c>
      <c r="Q42">
        <v>7</v>
      </c>
      <c r="R42" s="12">
        <v>0</v>
      </c>
      <c r="S42" s="12">
        <f t="shared" si="1"/>
        <v>0</v>
      </c>
      <c r="T42">
        <v>1.2155742645263701</v>
      </c>
      <c r="U42">
        <v>1.2438005208969101</v>
      </c>
      <c r="V42">
        <v>1.01621210575104</v>
      </c>
      <c r="W42" s="13">
        <v>0.227588415145874</v>
      </c>
      <c r="X42">
        <v>0.19936215877533001</v>
      </c>
      <c r="Y42">
        <v>0.19936215877533001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478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4.9943904876709002</v>
      </c>
      <c r="L43" s="7">
        <v>4.1260299682617196</v>
      </c>
      <c r="M43">
        <v>4.0594615936279297</v>
      </c>
      <c r="N43">
        <v>8.6095924377441406</v>
      </c>
      <c r="O43">
        <v>1</v>
      </c>
      <c r="P43">
        <v>1</v>
      </c>
      <c r="Q43">
        <v>10</v>
      </c>
      <c r="R43" s="12">
        <v>0.1</v>
      </c>
      <c r="S43" s="12">
        <f t="shared" si="1"/>
        <v>0.1</v>
      </c>
      <c r="T43">
        <v>1.5057888031005899</v>
      </c>
      <c r="U43">
        <v>1.2243556976318399</v>
      </c>
      <c r="V43">
        <v>1.2418905496597299</v>
      </c>
      <c r="W43" s="13">
        <v>1.7534852027893101E-2</v>
      </c>
      <c r="X43">
        <v>0.26389825344085699</v>
      </c>
      <c r="Y43">
        <v>0.26389825344085699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822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5.9955062866210902</v>
      </c>
      <c r="L44" s="7">
        <v>4.2326908111572301</v>
      </c>
      <c r="M44">
        <v>2.9132118225097701</v>
      </c>
      <c r="N44">
        <v>3.9910850524902299</v>
      </c>
      <c r="O44">
        <v>2</v>
      </c>
      <c r="P44">
        <v>2</v>
      </c>
      <c r="Q44">
        <v>12</v>
      </c>
      <c r="R44" s="12">
        <v>0.16669999999999999</v>
      </c>
      <c r="S44" s="12">
        <f t="shared" si="1"/>
        <v>0.2</v>
      </c>
      <c r="T44">
        <v>1.7879619598388701</v>
      </c>
      <c r="U44">
        <v>1.676225066185</v>
      </c>
      <c r="V44">
        <v>1.46119177341461</v>
      </c>
      <c r="W44" s="13">
        <v>0.21503329277038599</v>
      </c>
      <c r="X44">
        <v>0.32677018642425498</v>
      </c>
      <c r="Y44">
        <v>0.32677018642425498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4">
        <v>713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5.3670501708984402</v>
      </c>
      <c r="L45" s="7">
        <v>4.2337970733642596</v>
      </c>
      <c r="M45">
        <v>3.1635761260986301</v>
      </c>
      <c r="N45">
        <v>4.3284873962402299</v>
      </c>
      <c r="O45">
        <v>1</v>
      </c>
      <c r="P45">
        <v>1</v>
      </c>
      <c r="Q45">
        <v>9</v>
      </c>
      <c r="R45" s="12">
        <v>0.1111</v>
      </c>
      <c r="S45" s="12">
        <f t="shared" si="1"/>
        <v>0.1</v>
      </c>
      <c r="T45">
        <v>1.5429782867431601</v>
      </c>
      <c r="U45">
        <v>1.4417095184326201</v>
      </c>
      <c r="V45">
        <v>1.2681801319122299</v>
      </c>
      <c r="W45" s="13">
        <v>0.17352938652038599</v>
      </c>
      <c r="X45">
        <v>0.27479815483093301</v>
      </c>
      <c r="Y45">
        <v>0.27479815483093301</v>
      </c>
      <c r="Z45">
        <v>0.1</v>
      </c>
      <c r="AA45">
        <v>0.8</v>
      </c>
      <c r="AB45">
        <v>0.88888888888888895</v>
      </c>
      <c r="AC45">
        <v>0.84210526315789502</v>
      </c>
      <c r="AD45">
        <v>0.2</v>
      </c>
      <c r="AE45">
        <v>0.7</v>
      </c>
    </row>
    <row r="46" spans="1:31" s="7" customFormat="1" x14ac:dyDescent="0.15">
      <c r="A46" s="24">
        <v>431</v>
      </c>
      <c r="B46" s="7">
        <v>12</v>
      </c>
      <c r="C46" s="7">
        <v>8</v>
      </c>
      <c r="D46" s="7">
        <v>10</v>
      </c>
      <c r="E46" s="7">
        <v>10</v>
      </c>
      <c r="F46" s="7">
        <v>9</v>
      </c>
      <c r="G46" s="7">
        <v>1</v>
      </c>
      <c r="H46" s="7">
        <v>3</v>
      </c>
      <c r="I46" s="7">
        <v>7</v>
      </c>
      <c r="J46" s="7">
        <v>0.6</v>
      </c>
      <c r="K46" s="7">
        <v>6.3194389343261701</v>
      </c>
      <c r="L46" s="7">
        <v>4.2475662231445304</v>
      </c>
      <c r="M46" s="7">
        <v>2.3420829772949201</v>
      </c>
      <c r="N46" s="7">
        <v>4.1841163635253897</v>
      </c>
      <c r="O46" s="7">
        <v>1</v>
      </c>
      <c r="P46" s="7">
        <v>1</v>
      </c>
      <c r="Q46" s="7">
        <v>8</v>
      </c>
      <c r="R46" s="26">
        <v>0.125</v>
      </c>
      <c r="S46" s="26">
        <f t="shared" si="1"/>
        <v>0.1</v>
      </c>
      <c r="T46" s="7">
        <v>1.5878734588623</v>
      </c>
      <c r="U46" s="7">
        <v>1.4532947540283201</v>
      </c>
      <c r="V46" s="7">
        <v>1.32880854606628</v>
      </c>
      <c r="W46" s="7">
        <v>0.12448620796203599</v>
      </c>
      <c r="X46" s="7">
        <v>0.25906491279602101</v>
      </c>
      <c r="Y46" s="7">
        <v>0.25906491279602101</v>
      </c>
      <c r="Z46" s="7">
        <v>0.1</v>
      </c>
      <c r="AA46" s="7">
        <v>0.7</v>
      </c>
      <c r="AB46" s="7">
        <v>0.875</v>
      </c>
      <c r="AC46" s="7">
        <v>0.77777777777777801</v>
      </c>
      <c r="AD46" s="7">
        <v>0.3</v>
      </c>
      <c r="AE46" s="7">
        <v>0.6</v>
      </c>
    </row>
    <row r="47" spans="1:31" x14ac:dyDescent="0.15">
      <c r="A47" s="4">
        <v>824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5.1635837554931596</v>
      </c>
      <c r="L47" s="7">
        <v>4.3282947540283203</v>
      </c>
      <c r="M47">
        <v>4.6453266143798801</v>
      </c>
      <c r="N47">
        <v>8.7051639556884801</v>
      </c>
      <c r="O47">
        <v>1</v>
      </c>
      <c r="P47">
        <v>1</v>
      </c>
      <c r="Q47">
        <v>10</v>
      </c>
      <c r="R47" s="12">
        <v>0.1</v>
      </c>
      <c r="S47" s="12">
        <f t="shared" si="1"/>
        <v>0.1</v>
      </c>
      <c r="T47">
        <v>1.5068454742431601</v>
      </c>
      <c r="U47">
        <v>1.2630596160888701</v>
      </c>
      <c r="V47">
        <v>1.2353279590606701</v>
      </c>
      <c r="W47" s="13">
        <v>2.7731657028198201E-2</v>
      </c>
      <c r="X47">
        <v>0.27151751518249501</v>
      </c>
      <c r="Y47">
        <v>0.27151751518249501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x14ac:dyDescent="0.15">
      <c r="A48" s="4">
        <v>266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5.3855972290039098</v>
      </c>
      <c r="L48" s="7">
        <v>4.3087959289550799</v>
      </c>
      <c r="M48">
        <v>2.75130271911621</v>
      </c>
      <c r="N48">
        <v>9.0374183654785192</v>
      </c>
      <c r="O48">
        <v>1</v>
      </c>
      <c r="P48">
        <v>1</v>
      </c>
      <c r="Q48">
        <v>10</v>
      </c>
      <c r="R48" s="12">
        <v>0.1</v>
      </c>
      <c r="S48" s="12">
        <f t="shared" si="1"/>
        <v>0.1</v>
      </c>
      <c r="T48">
        <v>1.4614105224609399</v>
      </c>
      <c r="U48">
        <v>1.1153564453125</v>
      </c>
      <c r="V48">
        <v>1.1962985992431601</v>
      </c>
      <c r="W48" s="13">
        <v>8.0942153930664104E-2</v>
      </c>
      <c r="X48">
        <v>0.26511192321777299</v>
      </c>
      <c r="Y48">
        <v>0.26511192321777299</v>
      </c>
      <c r="Z48">
        <v>0.1</v>
      </c>
      <c r="AA48">
        <v>0.9</v>
      </c>
      <c r="AB48">
        <v>0.9</v>
      </c>
      <c r="AC48">
        <v>0.9</v>
      </c>
      <c r="AD48">
        <v>0.1</v>
      </c>
      <c r="AE48">
        <v>0.8</v>
      </c>
    </row>
    <row r="49" spans="1:31" s="7" customFormat="1" x14ac:dyDescent="0.15">
      <c r="A49" s="24">
        <v>440</v>
      </c>
      <c r="B49" s="7">
        <v>10</v>
      </c>
      <c r="C49" s="7">
        <v>10</v>
      </c>
      <c r="D49" s="7">
        <v>10</v>
      </c>
      <c r="E49" s="7">
        <v>10</v>
      </c>
      <c r="F49" s="7">
        <v>9</v>
      </c>
      <c r="G49" s="7">
        <v>1</v>
      </c>
      <c r="H49" s="7">
        <v>1</v>
      </c>
      <c r="I49" s="7">
        <v>9</v>
      </c>
      <c r="J49" s="7">
        <v>0.5</v>
      </c>
      <c r="K49" s="7">
        <v>4.8218250274658203</v>
      </c>
      <c r="L49" s="7">
        <v>4.3742256164550799</v>
      </c>
      <c r="M49" s="7">
        <v>7.4493465423584002</v>
      </c>
      <c r="N49" s="7">
        <v>7.8928146362304696</v>
      </c>
      <c r="O49" s="7">
        <v>0</v>
      </c>
      <c r="P49" s="7">
        <v>0</v>
      </c>
      <c r="Q49" s="7">
        <v>5</v>
      </c>
      <c r="R49" s="26">
        <v>0</v>
      </c>
      <c r="S49" s="26">
        <f t="shared" si="1"/>
        <v>0</v>
      </c>
      <c r="T49" s="7">
        <v>1.10649490356445</v>
      </c>
      <c r="U49" s="7">
        <v>1.0352840423584</v>
      </c>
      <c r="V49" s="7">
        <v>0.92397421598434404</v>
      </c>
      <c r="W49" s="7">
        <v>0.111309826374054</v>
      </c>
      <c r="X49" s="7">
        <v>0.182520687580109</v>
      </c>
      <c r="Y49" s="7">
        <v>0.182520687580109</v>
      </c>
      <c r="Z49" s="7">
        <v>0</v>
      </c>
      <c r="AA49" s="7">
        <v>0.5</v>
      </c>
      <c r="AB49" s="7">
        <v>1</v>
      </c>
      <c r="AC49" s="7">
        <v>0.66666666666666696</v>
      </c>
      <c r="AD49" s="7">
        <v>0.5</v>
      </c>
      <c r="AE49" s="7">
        <v>0.5</v>
      </c>
    </row>
    <row r="50" spans="1:31" x14ac:dyDescent="0.15">
      <c r="A50" s="4">
        <v>284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5.2167873382568404</v>
      </c>
      <c r="L50" s="7">
        <v>4.4166011810302699</v>
      </c>
      <c r="M50">
        <v>5.1786956787109402</v>
      </c>
      <c r="N50">
        <v>8.8486213684081996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1.0910396575927701</v>
      </c>
      <c r="U50">
        <v>0.92492294311523404</v>
      </c>
      <c r="V50">
        <v>0.93204516172409102</v>
      </c>
      <c r="W50" s="13">
        <v>7.1222186088562003E-3</v>
      </c>
      <c r="X50">
        <v>0.158994495868683</v>
      </c>
      <c r="Y50">
        <v>0.158994495868683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s="1" customFormat="1" x14ac:dyDescent="0.15">
      <c r="A51" s="5">
        <v>871</v>
      </c>
      <c r="B51" s="1">
        <v>10</v>
      </c>
      <c r="C51" s="1">
        <v>10</v>
      </c>
      <c r="D51" s="1">
        <v>10</v>
      </c>
      <c r="E51" s="1">
        <v>10</v>
      </c>
      <c r="F51" s="1">
        <v>9</v>
      </c>
      <c r="G51" s="1">
        <v>1</v>
      </c>
      <c r="H51" s="1">
        <v>1</v>
      </c>
      <c r="I51" s="1">
        <v>9</v>
      </c>
      <c r="J51" s="1">
        <v>0.5</v>
      </c>
      <c r="K51" s="1">
        <v>5.3317241668701199</v>
      </c>
      <c r="L51" s="1">
        <v>4.4379978179931596</v>
      </c>
      <c r="M51" s="1">
        <v>4.2536773681640598</v>
      </c>
      <c r="N51" s="1">
        <v>8.7324657440185494</v>
      </c>
      <c r="O51" s="1">
        <v>1</v>
      </c>
      <c r="P51" s="1">
        <v>1</v>
      </c>
      <c r="Q51" s="1">
        <v>9</v>
      </c>
      <c r="R51" s="14">
        <v>0.1111</v>
      </c>
      <c r="S51" s="14">
        <f t="shared" si="1"/>
        <v>0.1</v>
      </c>
      <c r="T51" s="1">
        <v>1.28287506103516</v>
      </c>
      <c r="U51" s="1">
        <v>1.03861808776855</v>
      </c>
      <c r="V51" s="1">
        <v>1.0701758861541799</v>
      </c>
      <c r="W51" s="1">
        <v>3.1557798385620103E-2</v>
      </c>
      <c r="X51" s="1">
        <v>0.212699174880981</v>
      </c>
      <c r="Y51" s="1">
        <v>0.212699174880981</v>
      </c>
      <c r="Z51" s="1">
        <v>0.1</v>
      </c>
      <c r="AA51" s="1">
        <v>0.8</v>
      </c>
      <c r="AB51" s="1">
        <v>0.88888888888888895</v>
      </c>
      <c r="AC51" s="1">
        <v>0.84210526315789502</v>
      </c>
      <c r="AD51" s="1">
        <v>0.2</v>
      </c>
      <c r="AE51" s="1">
        <v>0.7</v>
      </c>
    </row>
    <row r="52" spans="1:31" x14ac:dyDescent="0.15">
      <c r="A52" s="4">
        <v>195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5.6812610626220703</v>
      </c>
      <c r="L52" s="7">
        <v>4.7090530395507804</v>
      </c>
      <c r="M52">
        <v>4.1505641937255904</v>
      </c>
      <c r="N52">
        <v>9.1015338897705096</v>
      </c>
      <c r="O52">
        <v>1</v>
      </c>
      <c r="P52">
        <v>1</v>
      </c>
      <c r="Q52">
        <v>9</v>
      </c>
      <c r="R52" s="12">
        <v>0.1111</v>
      </c>
      <c r="S52" s="12">
        <f t="shared" si="1"/>
        <v>0.1</v>
      </c>
      <c r="T52">
        <v>1.55792236328125</v>
      </c>
      <c r="U52">
        <v>1.2859477996826201</v>
      </c>
      <c r="V52">
        <v>1.2839777469635001</v>
      </c>
      <c r="W52" s="13">
        <v>1.9700527191162101E-3</v>
      </c>
      <c r="X52">
        <v>0.27394461631774902</v>
      </c>
      <c r="Y52">
        <v>0.27394461631774902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L53" s="9">
        <f>AVERAGE(L2:L52)</f>
        <v>3.8110220292035271</v>
      </c>
      <c r="W53" s="36">
        <f t="shared" ref="W53:AE53" si="2">AVERAGE(W2:W52)</f>
        <v>0.12015064089905984</v>
      </c>
      <c r="Z53" s="9">
        <f t="shared" si="2"/>
        <v>7.8431372549019648E-2</v>
      </c>
      <c r="AA53" s="9">
        <f t="shared" si="2"/>
        <v>0.74117647058823499</v>
      </c>
      <c r="AB53" s="9">
        <f t="shared" si="2"/>
        <v>0.91497750615397633</v>
      </c>
      <c r="AC53" s="9">
        <f t="shared" si="2"/>
        <v>0.80489413744285365</v>
      </c>
      <c r="AD53" s="9">
        <f t="shared" si="2"/>
        <v>0.25882352941176473</v>
      </c>
      <c r="AE53" s="9">
        <f t="shared" si="2"/>
        <v>0.66274509803921589</v>
      </c>
    </row>
    <row r="54" spans="1:31" x14ac:dyDescent="0.15">
      <c r="L54" s="9">
        <f>MAX(L2:L52)</f>
        <v>4.7090530395507804</v>
      </c>
      <c r="W54" s="36">
        <f t="shared" ref="W54:AE54" si="3">MAX(W2:W52)</f>
        <v>0.25203156471252403</v>
      </c>
      <c r="Z54" s="9">
        <f t="shared" si="3"/>
        <v>0.2</v>
      </c>
      <c r="AA54" s="9">
        <f t="shared" si="3"/>
        <v>1</v>
      </c>
      <c r="AB54" s="9">
        <f t="shared" si="3"/>
        <v>1</v>
      </c>
      <c r="AC54" s="9">
        <f t="shared" si="3"/>
        <v>0.952380952380952</v>
      </c>
      <c r="AD54" s="9">
        <f t="shared" si="3"/>
        <v>0.7</v>
      </c>
      <c r="AE54" s="9">
        <f t="shared" si="3"/>
        <v>0.9</v>
      </c>
    </row>
    <row r="55" spans="1:31" x14ac:dyDescent="0.15">
      <c r="L55" s="9">
        <f>MIN(L2:L52)</f>
        <v>2.96225166320801</v>
      </c>
      <c r="W55" s="36">
        <f t="shared" ref="W55:AE55" si="4">MIN(W2:W52)</f>
        <v>1.9700527191162101E-3</v>
      </c>
      <c r="Z55" s="9">
        <f t="shared" si="4"/>
        <v>0</v>
      </c>
      <c r="AA55" s="9">
        <f t="shared" si="4"/>
        <v>0.3</v>
      </c>
      <c r="AB55" s="9">
        <f t="shared" si="4"/>
        <v>0.77777777777777801</v>
      </c>
      <c r="AC55" s="9">
        <f t="shared" si="4"/>
        <v>0.46153846153846201</v>
      </c>
      <c r="AD55" s="9">
        <f t="shared" si="4"/>
        <v>0</v>
      </c>
      <c r="AE55" s="9">
        <f t="shared" si="4"/>
        <v>0.3</v>
      </c>
    </row>
    <row r="56" spans="1:31" x14ac:dyDescent="0.15">
      <c r="W56" s="36"/>
    </row>
    <row r="57" spans="1:31" x14ac:dyDescent="0.15">
      <c r="K57">
        <v>31</v>
      </c>
      <c r="W57" s="36"/>
    </row>
    <row r="58" spans="1:31" x14ac:dyDescent="0.15">
      <c r="W58" s="36"/>
    </row>
    <row r="59" spans="1:31" x14ac:dyDescent="0.15">
      <c r="K59">
        <v>0.161</v>
      </c>
      <c r="W59" s="36"/>
    </row>
    <row r="60" spans="1:31" x14ac:dyDescent="0.15">
      <c r="W60" s="36"/>
    </row>
    <row r="61" spans="1:31" x14ac:dyDescent="0.15">
      <c r="K61" s="9" t="s">
        <v>10</v>
      </c>
      <c r="L61" s="9" t="s">
        <v>33</v>
      </c>
      <c r="M61" s="9"/>
      <c r="N61" t="s">
        <v>66</v>
      </c>
      <c r="W61" s="36"/>
    </row>
    <row r="62" spans="1:31" x14ac:dyDescent="0.15">
      <c r="K62" s="9"/>
      <c r="L62" s="9"/>
      <c r="M62" s="9"/>
      <c r="N62" s="38">
        <v>0.2</v>
      </c>
      <c r="O62">
        <v>-400</v>
      </c>
      <c r="P62">
        <v>1600</v>
      </c>
      <c r="Q62">
        <v>80</v>
      </c>
      <c r="W62" s="36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N63" s="38">
        <v>0.4</v>
      </c>
      <c r="O63">
        <v>-800</v>
      </c>
      <c r="P63">
        <v>1200</v>
      </c>
      <c r="Q63">
        <v>60</v>
      </c>
      <c r="W63" s="36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N64" s="38">
        <v>0.45</v>
      </c>
      <c r="O64">
        <v>-900</v>
      </c>
      <c r="P64">
        <v>1100</v>
      </c>
      <c r="Q64">
        <v>55</v>
      </c>
      <c r="W64" s="36"/>
    </row>
    <row r="65" spans="11:23" x14ac:dyDescent="0.15">
      <c r="K65" s="9" t="s">
        <v>36</v>
      </c>
      <c r="L65" s="9">
        <f>COUNTIF(L2:L52,"&lt;1.835")-COUNTIF(L2:L52,"&lt;1.674")</f>
        <v>0</v>
      </c>
      <c r="M65" s="9"/>
      <c r="N65" s="38">
        <v>0.49</v>
      </c>
      <c r="O65">
        <v>-980</v>
      </c>
      <c r="P65">
        <v>1020</v>
      </c>
      <c r="Q65">
        <v>51</v>
      </c>
      <c r="W65" s="36"/>
    </row>
    <row r="66" spans="11:23" x14ac:dyDescent="0.15">
      <c r="K66" s="9" t="s">
        <v>37</v>
      </c>
      <c r="L66" s="9">
        <f>COUNTIF(L2:L52,"&lt;1.996")-COUNTIF(L2:L52,"&lt;1.835")</f>
        <v>0</v>
      </c>
      <c r="M66" s="9"/>
      <c r="W66" s="36"/>
    </row>
    <row r="67" spans="11:23" x14ac:dyDescent="0.15">
      <c r="K67" s="9" t="s">
        <v>38</v>
      </c>
      <c r="L67" s="9">
        <f>COUNTIF(L2:L52,"&lt;2.157")-COUNTIF(L2:L52,"&lt;1.996")</f>
        <v>0</v>
      </c>
      <c r="M67" s="9"/>
      <c r="W67" s="36"/>
    </row>
    <row r="68" spans="11:23" x14ac:dyDescent="0.15">
      <c r="K68" s="9" t="s">
        <v>39</v>
      </c>
      <c r="L68" s="9">
        <f>COUNTIF(L2:L52,"&lt;2.318")-COUNTIF(L2:L52,"&lt;2.157")</f>
        <v>0</v>
      </c>
      <c r="M68" s="9"/>
      <c r="W68" s="36"/>
    </row>
    <row r="69" spans="11:23" x14ac:dyDescent="0.15">
      <c r="K69" s="9" t="s">
        <v>40</v>
      </c>
      <c r="L69" s="9">
        <f>COUNTIF(L2:L52,"&lt;2.479")-COUNTIF(L2:L52,"&lt;2.318")</f>
        <v>0</v>
      </c>
      <c r="M69" s="9"/>
      <c r="W69" s="36"/>
    </row>
    <row r="70" spans="11:23" x14ac:dyDescent="0.15">
      <c r="K70" s="9" t="s">
        <v>41</v>
      </c>
      <c r="L70" s="9">
        <f>COUNTIF(L2:L52,"&lt;2.64")-COUNTIF(L2:L52,"&lt;2.479")</f>
        <v>0</v>
      </c>
      <c r="M70" s="9"/>
      <c r="W70" s="36"/>
    </row>
    <row r="71" spans="11:23" s="19" customFormat="1" x14ac:dyDescent="0.15">
      <c r="K71" s="37" t="s">
        <v>42</v>
      </c>
      <c r="L71" s="37">
        <f>COUNTIF(L2:L52,"&lt;2.801")-COUNTIF(L2:L52,"&lt;2.64")</f>
        <v>0</v>
      </c>
      <c r="M71" s="37">
        <v>1</v>
      </c>
      <c r="W71" s="36"/>
    </row>
    <row r="72" spans="11:23" x14ac:dyDescent="0.15">
      <c r="K72" s="9" t="s">
        <v>43</v>
      </c>
      <c r="L72" s="9">
        <f>COUNTIF(L2:L52,"&lt;2.962")-COUNTIF(L2:L52,"&lt;2.801")</f>
        <v>0</v>
      </c>
      <c r="M72" s="9">
        <v>2</v>
      </c>
      <c r="N72">
        <v>1</v>
      </c>
      <c r="W72" s="36"/>
    </row>
    <row r="73" spans="11:23" x14ac:dyDescent="0.15">
      <c r="K73" s="9" t="s">
        <v>44</v>
      </c>
      <c r="L73" s="9">
        <f>COUNTIF(L2:L52,"&lt;3.123")-COUNTIF(L2:L52,"&lt;2.962")</f>
        <v>1</v>
      </c>
      <c r="M73" s="9">
        <v>3</v>
      </c>
      <c r="N73">
        <v>2</v>
      </c>
      <c r="O73">
        <v>1</v>
      </c>
      <c r="P73">
        <v>1</v>
      </c>
      <c r="Q73">
        <v>1</v>
      </c>
      <c r="W73" s="36"/>
    </row>
    <row r="74" spans="11:23" x14ac:dyDescent="0.15">
      <c r="K74" s="9" t="s">
        <v>45</v>
      </c>
      <c r="L74" s="9">
        <f>COUNTIF(L2:L52,"&lt;3.284")-COUNTIF(L2:L52,"&lt;3.123")</f>
        <v>2</v>
      </c>
      <c r="M74" s="9">
        <v>4</v>
      </c>
      <c r="N74">
        <v>3</v>
      </c>
      <c r="O74">
        <v>2</v>
      </c>
      <c r="P74">
        <v>2</v>
      </c>
      <c r="Q74">
        <v>2</v>
      </c>
      <c r="W74" s="36"/>
    </row>
    <row r="75" spans="11:23" x14ac:dyDescent="0.15">
      <c r="K75" s="9" t="s">
        <v>46</v>
      </c>
      <c r="L75" s="9">
        <f>COUNTIF(L2:L52,"&lt;3.445")-COUNTIF(L2:L52,"&lt;3.284")</f>
        <v>3</v>
      </c>
      <c r="M75" s="9">
        <v>7</v>
      </c>
      <c r="N75">
        <v>6</v>
      </c>
      <c r="O75">
        <v>4</v>
      </c>
      <c r="P75">
        <v>4</v>
      </c>
      <c r="Q75">
        <v>3</v>
      </c>
      <c r="W75" s="36"/>
    </row>
    <row r="76" spans="11:23" x14ac:dyDescent="0.15">
      <c r="K76" s="9" t="s">
        <v>47</v>
      </c>
      <c r="L76" s="9">
        <f>COUNTIF(L2:L52,"&lt;3.606")-COUNTIF(L2:L52,"&lt;3.445")</f>
        <v>5</v>
      </c>
      <c r="M76" s="9">
        <v>11</v>
      </c>
      <c r="N76">
        <v>9</v>
      </c>
      <c r="O76">
        <v>7</v>
      </c>
      <c r="P76">
        <v>6</v>
      </c>
      <c r="Q76">
        <v>5</v>
      </c>
      <c r="W76" s="36"/>
    </row>
    <row r="77" spans="11:23" x14ac:dyDescent="0.15">
      <c r="K77" s="9" t="s">
        <v>48</v>
      </c>
      <c r="L77" s="9">
        <f>COUNTIF(L2:L52,"&lt;3.767")-COUNTIF(L2:L52,"&lt;3.606")</f>
        <v>9</v>
      </c>
      <c r="M77" s="9">
        <v>14</v>
      </c>
      <c r="N77">
        <v>12</v>
      </c>
      <c r="O77">
        <v>10</v>
      </c>
      <c r="P77">
        <v>9</v>
      </c>
      <c r="Q77">
        <v>9</v>
      </c>
      <c r="W77" s="36"/>
    </row>
    <row r="78" spans="11:23" s="2" customFormat="1" x14ac:dyDescent="0.15">
      <c r="K78" s="16" t="s">
        <v>49</v>
      </c>
      <c r="L78" s="16">
        <f>COUNTIF(L2:L52,"&lt;3.928")-COUNTIF(L2:L52,"&lt;3.767")</f>
        <v>11</v>
      </c>
      <c r="M78" s="16">
        <v>16</v>
      </c>
      <c r="N78" s="2">
        <v>14</v>
      </c>
      <c r="O78" s="2">
        <v>12</v>
      </c>
      <c r="P78" s="2">
        <v>11</v>
      </c>
      <c r="Q78" s="2">
        <v>11</v>
      </c>
      <c r="W78" s="36"/>
    </row>
    <row r="79" spans="11:23" x14ac:dyDescent="0.15">
      <c r="K79" s="9" t="s">
        <v>50</v>
      </c>
      <c r="L79" s="9">
        <f>COUNTIF(L2:L52,"&lt;4.089")-COUNTIF(L2:L52,"&lt;3.928")</f>
        <v>9</v>
      </c>
      <c r="M79" s="9">
        <v>14</v>
      </c>
      <c r="N79">
        <v>12</v>
      </c>
      <c r="O79">
        <v>10</v>
      </c>
      <c r="P79">
        <v>9</v>
      </c>
      <c r="Q79">
        <v>9</v>
      </c>
      <c r="W79" s="36"/>
    </row>
    <row r="80" spans="11:23" x14ac:dyDescent="0.15">
      <c r="K80" s="9" t="s">
        <v>51</v>
      </c>
      <c r="L80" s="9">
        <f>COUNTIF(L2:L52,"&lt;4.25")-COUNTIF(L2:L52,"&lt;4.089")</f>
        <v>5</v>
      </c>
      <c r="M80" s="9">
        <v>11</v>
      </c>
      <c r="N80">
        <v>9</v>
      </c>
      <c r="O80">
        <v>7</v>
      </c>
      <c r="P80">
        <v>6</v>
      </c>
      <c r="Q80">
        <v>5</v>
      </c>
      <c r="W80" s="36"/>
    </row>
    <row r="81" spans="11:23" x14ac:dyDescent="0.15">
      <c r="K81" s="9" t="s">
        <v>52</v>
      </c>
      <c r="L81" s="9">
        <f>COUNTIF(L2:L52,"&lt;4.411")-COUNTIF(L2:L52,"&lt;4.25")</f>
        <v>3</v>
      </c>
      <c r="M81" s="9">
        <v>7</v>
      </c>
      <c r="N81">
        <v>6</v>
      </c>
      <c r="O81">
        <v>4</v>
      </c>
      <c r="P81">
        <v>4</v>
      </c>
      <c r="Q81">
        <v>3</v>
      </c>
      <c r="W81" s="36"/>
    </row>
    <row r="82" spans="11:23" x14ac:dyDescent="0.15">
      <c r="K82" s="9" t="s">
        <v>53</v>
      </c>
      <c r="L82" s="9">
        <f>COUNTIF(L2:L52,"&lt;4.572")-COUNTIF(L2:L52,"&lt;4.411")</f>
        <v>2</v>
      </c>
      <c r="M82" s="9">
        <v>4</v>
      </c>
      <c r="N82">
        <v>3</v>
      </c>
      <c r="O82">
        <v>2</v>
      </c>
      <c r="P82">
        <v>2</v>
      </c>
      <c r="Q82">
        <v>2</v>
      </c>
      <c r="W82" s="36"/>
    </row>
    <row r="83" spans="11:23" x14ac:dyDescent="0.15">
      <c r="K83" s="9" t="s">
        <v>54</v>
      </c>
      <c r="L83" s="9">
        <f>COUNTIF(L2:L52,"&lt;4.733")-COUNTIF(L2:L52,"&lt;4.572")</f>
        <v>1</v>
      </c>
      <c r="M83" s="9">
        <v>3</v>
      </c>
      <c r="N83">
        <v>2</v>
      </c>
      <c r="O83">
        <v>1</v>
      </c>
      <c r="P83">
        <v>1</v>
      </c>
      <c r="Q83">
        <v>1</v>
      </c>
      <c r="W83" s="36"/>
    </row>
    <row r="84" spans="11:23" x14ac:dyDescent="0.15">
      <c r="K84" s="9" t="s">
        <v>55</v>
      </c>
      <c r="L84" s="9">
        <f>COUNTIF(L2:L52,"&lt;4.894")-COUNTIF(L2:L52,"&lt;4.733")</f>
        <v>0</v>
      </c>
      <c r="M84" s="9">
        <v>2</v>
      </c>
      <c r="N84">
        <v>1</v>
      </c>
      <c r="W84" s="36"/>
    </row>
    <row r="85" spans="11:23" s="19" customFormat="1" x14ac:dyDescent="0.15">
      <c r="K85" s="37" t="s">
        <v>56</v>
      </c>
      <c r="L85" s="37">
        <f>COUNTIF(L2:L52,"&lt;5.055")-COUNTIF(L2:L52,"&lt;4.894")</f>
        <v>0</v>
      </c>
      <c r="M85" s="37">
        <v>1</v>
      </c>
      <c r="W85" s="36"/>
    </row>
    <row r="86" spans="11:23" x14ac:dyDescent="0.15">
      <c r="K86" s="9" t="s">
        <v>57</v>
      </c>
      <c r="L86" s="9">
        <f>COUNTIF(L2:L52,"&lt;5.216")-COUNTIF(L2:L52,"&lt;5.055")</f>
        <v>0</v>
      </c>
      <c r="M86" s="9"/>
      <c r="W86" s="36"/>
    </row>
    <row r="87" spans="11:23" x14ac:dyDescent="0.15">
      <c r="K87" s="9" t="s">
        <v>58</v>
      </c>
      <c r="L87" s="9">
        <f>COUNTIF(L2:L52,"&lt;5.377")-COUNTIF(L2:L52,"&lt;5.216")</f>
        <v>0</v>
      </c>
      <c r="M87" s="9"/>
      <c r="W87" s="36"/>
    </row>
    <row r="88" spans="11:23" x14ac:dyDescent="0.15">
      <c r="K88" s="9" t="s">
        <v>59</v>
      </c>
      <c r="L88" s="9">
        <f>COUNTIF(L2:L52,"&lt;5.538")-COUNTIF(L2:L52,"&lt;5.377")</f>
        <v>0</v>
      </c>
      <c r="M88" s="9"/>
      <c r="W88" s="36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W89" s="36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N90">
        <v>2.8929999999999998</v>
      </c>
      <c r="O90">
        <v>8.5000000000000006E-2</v>
      </c>
      <c r="W90" s="36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N91">
        <v>3.8130000000000002</v>
      </c>
      <c r="O91">
        <v>0.11899999999999999</v>
      </c>
      <c r="W91" s="36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N92">
        <v>4.3250000000000002</v>
      </c>
      <c r="O92">
        <v>0.157</v>
      </c>
      <c r="W92" s="36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36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36"/>
    </row>
  </sheetData>
  <phoneticPr fontId="5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123"/>
  <sheetViews>
    <sheetView topLeftCell="H97" workbookViewId="0">
      <selection activeCell="H1" sqref="A1:XFD123"/>
    </sheetView>
  </sheetViews>
  <sheetFormatPr defaultColWidth="9" defaultRowHeight="13.5" x14ac:dyDescent="0.15"/>
  <cols>
    <col min="11" max="12" width="17.75" customWidth="1"/>
    <col min="13" max="14" width="12.625"/>
    <col min="20" max="22" width="12.625"/>
    <col min="23" max="23" width="18.37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747</v>
      </c>
      <c r="B2" s="1">
        <v>16</v>
      </c>
      <c r="C2" s="1">
        <v>4</v>
      </c>
      <c r="D2" s="1">
        <v>10</v>
      </c>
      <c r="E2" s="1">
        <v>10</v>
      </c>
      <c r="F2" s="1">
        <v>10</v>
      </c>
      <c r="G2" s="1">
        <v>0</v>
      </c>
      <c r="H2" s="1">
        <v>6</v>
      </c>
      <c r="I2" s="1">
        <v>4</v>
      </c>
      <c r="J2" s="1">
        <v>0.8</v>
      </c>
      <c r="K2" s="1">
        <v>5.7830085754394496</v>
      </c>
      <c r="L2" s="1">
        <v>2.9506244659423801</v>
      </c>
      <c r="M2" s="1">
        <v>2.2861747741699201</v>
      </c>
      <c r="N2" s="1">
        <v>3.05952072143555</v>
      </c>
      <c r="O2" s="1">
        <v>3</v>
      </c>
      <c r="P2" s="1">
        <v>3</v>
      </c>
      <c r="Q2" s="1">
        <v>13</v>
      </c>
      <c r="R2" s="14">
        <v>0.23080000000000001</v>
      </c>
      <c r="S2" s="14">
        <f t="shared" ref="S2:S34" si="0">O2/E2</f>
        <v>0.3</v>
      </c>
      <c r="T2" s="1">
        <v>1.82601165771484</v>
      </c>
      <c r="U2" s="1">
        <v>1.7662338018417401</v>
      </c>
      <c r="V2" s="1">
        <v>1.5568977594375599</v>
      </c>
      <c r="W2" s="1">
        <v>0.209336042404175</v>
      </c>
      <c r="X2" s="1">
        <v>0.26911389827728299</v>
      </c>
      <c r="Y2" s="1">
        <v>0.26911389827728299</v>
      </c>
      <c r="Z2" s="1">
        <v>0.3</v>
      </c>
      <c r="AA2" s="1">
        <v>1</v>
      </c>
      <c r="AB2" s="1">
        <v>0.76923076923076905</v>
      </c>
      <c r="AC2" s="1">
        <v>0.86956521739130399</v>
      </c>
      <c r="AD2" s="1">
        <v>0</v>
      </c>
      <c r="AE2" s="1">
        <v>0.7</v>
      </c>
    </row>
    <row r="3" spans="1:31" x14ac:dyDescent="0.15">
      <c r="A3" s="4">
        <v>618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6.0897712707519496</v>
      </c>
      <c r="L3" s="7">
        <v>3.0250396728515598</v>
      </c>
      <c r="M3">
        <v>2.5934143066406201</v>
      </c>
      <c r="N3">
        <v>4.0288238525390598</v>
      </c>
      <c r="O3">
        <v>1</v>
      </c>
      <c r="P3">
        <v>1</v>
      </c>
      <c r="Q3">
        <v>10</v>
      </c>
      <c r="R3" s="12">
        <v>0.1</v>
      </c>
      <c r="S3" s="12">
        <f t="shared" si="0"/>
        <v>0.1</v>
      </c>
      <c r="T3">
        <v>1.8936290740966799</v>
      </c>
      <c r="U3">
        <v>1.8156868219375599</v>
      </c>
      <c r="V3">
        <v>1.60606229305267</v>
      </c>
      <c r="W3" s="13">
        <v>0.209624528884888</v>
      </c>
      <c r="X3">
        <v>0.28756678104400601</v>
      </c>
      <c r="Y3">
        <v>0.28756678104400601</v>
      </c>
      <c r="Z3">
        <v>0.1</v>
      </c>
      <c r="AA3">
        <v>0.9</v>
      </c>
      <c r="AB3">
        <v>0.9</v>
      </c>
      <c r="AC3">
        <v>0.9</v>
      </c>
      <c r="AD3">
        <v>0.1</v>
      </c>
      <c r="AE3">
        <v>0.8</v>
      </c>
    </row>
    <row r="4" spans="1:31" s="7" customFormat="1" x14ac:dyDescent="0.15">
      <c r="A4" s="24">
        <v>486</v>
      </c>
      <c r="B4" s="7">
        <v>16</v>
      </c>
      <c r="C4" s="7">
        <v>4</v>
      </c>
      <c r="D4" s="7">
        <v>10</v>
      </c>
      <c r="E4" s="7">
        <v>10</v>
      </c>
      <c r="F4" s="7">
        <v>10</v>
      </c>
      <c r="G4" s="7">
        <v>0</v>
      </c>
      <c r="H4" s="7">
        <v>6</v>
      </c>
      <c r="I4" s="7">
        <v>4</v>
      </c>
      <c r="J4" s="7">
        <v>0.8</v>
      </c>
      <c r="K4" s="7">
        <v>5.4736347198486301</v>
      </c>
      <c r="L4" s="7">
        <v>3.00607109069824</v>
      </c>
      <c r="M4" s="7">
        <v>2.5961036682128902</v>
      </c>
      <c r="N4" s="7">
        <v>3.08769607543945</v>
      </c>
      <c r="O4" s="7">
        <v>1</v>
      </c>
      <c r="P4" s="7">
        <v>1</v>
      </c>
      <c r="Q4" s="7">
        <v>9</v>
      </c>
      <c r="R4" s="26">
        <v>0.1111</v>
      </c>
      <c r="S4" s="26">
        <f t="shared" si="0"/>
        <v>0.1</v>
      </c>
      <c r="T4" s="7">
        <v>1.6700477600097701</v>
      </c>
      <c r="U4" s="7">
        <v>1.6262121200561499</v>
      </c>
      <c r="V4" s="7">
        <v>1.4233806133270299</v>
      </c>
      <c r="W4" s="7">
        <v>0.202831506729126</v>
      </c>
      <c r="X4" s="7">
        <v>0.24666714668273901</v>
      </c>
      <c r="Y4" s="7">
        <v>0.24666714668273901</v>
      </c>
      <c r="Z4" s="7">
        <v>0.1</v>
      </c>
      <c r="AA4" s="7">
        <v>0.8</v>
      </c>
      <c r="AB4" s="7">
        <v>0.88888888888888895</v>
      </c>
      <c r="AC4" s="7">
        <v>0.84210526315789502</v>
      </c>
      <c r="AD4" s="7">
        <v>0.2</v>
      </c>
      <c r="AE4" s="7">
        <v>0.7</v>
      </c>
    </row>
    <row r="5" spans="1:31" x14ac:dyDescent="0.15">
      <c r="A5" s="4">
        <v>831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5.9205646514892596</v>
      </c>
      <c r="L5" s="7">
        <v>3.2345046997070299</v>
      </c>
      <c r="M5">
        <v>2.68940925598144</v>
      </c>
      <c r="N5">
        <v>3.11403083801269</v>
      </c>
      <c r="O5">
        <v>1</v>
      </c>
      <c r="P5">
        <v>1</v>
      </c>
      <c r="Q5">
        <v>8</v>
      </c>
      <c r="R5" s="12">
        <v>0.125</v>
      </c>
      <c r="S5" s="12">
        <f t="shared" si="0"/>
        <v>0.1</v>
      </c>
      <c r="T5">
        <v>1.8896789550781199</v>
      </c>
      <c r="U5">
        <v>1.84347188472748</v>
      </c>
      <c r="V5">
        <v>1.59619677066803</v>
      </c>
      <c r="W5" s="13">
        <v>0.24727511405944799</v>
      </c>
      <c r="X5">
        <v>0.29348218441009499</v>
      </c>
      <c r="Y5">
        <v>0.29348218441009499</v>
      </c>
      <c r="Z5">
        <v>0.1</v>
      </c>
      <c r="AA5">
        <v>0.7</v>
      </c>
      <c r="AB5">
        <v>0.875</v>
      </c>
      <c r="AC5">
        <v>0.77777777777777801</v>
      </c>
      <c r="AD5">
        <v>0.3</v>
      </c>
      <c r="AE5">
        <v>0.6</v>
      </c>
    </row>
    <row r="6" spans="1:31" x14ac:dyDescent="0.15">
      <c r="A6" s="4">
        <v>20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4.7936458587646502</v>
      </c>
      <c r="L6" s="7">
        <v>3.21484375</v>
      </c>
      <c r="M6">
        <v>2.74176025390625</v>
      </c>
      <c r="N6">
        <v>3.1585388183593701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1.57986640930176</v>
      </c>
      <c r="U6">
        <v>1.5197329521179199</v>
      </c>
      <c r="V6">
        <v>1.33726954460144</v>
      </c>
      <c r="W6" s="13">
        <v>0.18246340751647899</v>
      </c>
      <c r="X6">
        <v>0.24259686470031699</v>
      </c>
      <c r="Y6">
        <v>0.24259686470031699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s="1" customFormat="1" x14ac:dyDescent="0.15">
      <c r="A7" s="5">
        <v>948</v>
      </c>
      <c r="B7" s="1">
        <v>15</v>
      </c>
      <c r="C7" s="1">
        <v>5</v>
      </c>
      <c r="D7" s="1">
        <v>10</v>
      </c>
      <c r="E7" s="1">
        <v>10</v>
      </c>
      <c r="F7" s="1">
        <v>10</v>
      </c>
      <c r="G7" s="1">
        <v>0</v>
      </c>
      <c r="H7" s="1">
        <v>5</v>
      </c>
      <c r="I7" s="1">
        <v>5</v>
      </c>
      <c r="J7" s="1">
        <v>0.75</v>
      </c>
      <c r="K7" s="1">
        <v>6.0359687805175799</v>
      </c>
      <c r="L7" s="1">
        <v>3.25136375427246</v>
      </c>
      <c r="M7" s="1">
        <v>2.7053775787353498</v>
      </c>
      <c r="N7" s="1">
        <v>4.4772434234619096</v>
      </c>
      <c r="O7" s="1">
        <v>1</v>
      </c>
      <c r="P7" s="1">
        <v>1</v>
      </c>
      <c r="Q7" s="1">
        <v>10</v>
      </c>
      <c r="R7" s="14">
        <v>0.1</v>
      </c>
      <c r="S7" s="14">
        <f t="shared" si="0"/>
        <v>0.1</v>
      </c>
      <c r="T7" s="1">
        <v>2.0139236450195299</v>
      </c>
      <c r="U7" s="1">
        <v>1.8851909637451201</v>
      </c>
      <c r="V7" s="1">
        <v>1.70291864871979</v>
      </c>
      <c r="W7" s="1">
        <v>0.18227231502533001</v>
      </c>
      <c r="X7" s="1">
        <v>0.31100499629974399</v>
      </c>
      <c r="Y7" s="1">
        <v>0.31100499629974399</v>
      </c>
      <c r="Z7" s="1">
        <v>0.1</v>
      </c>
      <c r="AA7" s="1">
        <v>0.9</v>
      </c>
      <c r="AB7" s="1">
        <v>0.9</v>
      </c>
      <c r="AC7" s="1">
        <v>0.9</v>
      </c>
      <c r="AD7" s="1">
        <v>0.1</v>
      </c>
      <c r="AE7" s="1">
        <v>0.8</v>
      </c>
    </row>
    <row r="8" spans="1:31" x14ac:dyDescent="0.15">
      <c r="A8" s="4">
        <v>292</v>
      </c>
      <c r="B8">
        <v>14</v>
      </c>
      <c r="C8">
        <v>6</v>
      </c>
      <c r="D8">
        <v>10</v>
      </c>
      <c r="E8">
        <v>10</v>
      </c>
      <c r="F8">
        <v>9</v>
      </c>
      <c r="G8">
        <v>1</v>
      </c>
      <c r="H8">
        <v>5</v>
      </c>
      <c r="I8">
        <v>5</v>
      </c>
      <c r="J8">
        <v>0.7</v>
      </c>
      <c r="K8">
        <v>5.3985633850097701</v>
      </c>
      <c r="L8">
        <v>3.2850685119628902</v>
      </c>
      <c r="M8">
        <v>2.7064876556396502</v>
      </c>
      <c r="N8">
        <v>3.0698204040527299</v>
      </c>
      <c r="O8">
        <v>2</v>
      </c>
      <c r="P8">
        <v>2</v>
      </c>
      <c r="Q8">
        <v>10</v>
      </c>
      <c r="R8" s="12">
        <v>0.2</v>
      </c>
      <c r="S8" s="12">
        <f t="shared" si="0"/>
        <v>0.2</v>
      </c>
      <c r="T8">
        <v>1.4098930358886701</v>
      </c>
      <c r="U8">
        <v>1.3593784570694001</v>
      </c>
      <c r="V8">
        <v>1.21057641506195</v>
      </c>
      <c r="W8">
        <v>0.14880204200744601</v>
      </c>
      <c r="X8">
        <v>0.199316620826721</v>
      </c>
      <c r="Y8">
        <v>0.199316620826721</v>
      </c>
      <c r="Z8">
        <v>0.2</v>
      </c>
      <c r="AA8">
        <v>0.8</v>
      </c>
      <c r="AB8">
        <v>0.8</v>
      </c>
      <c r="AC8">
        <v>0.8</v>
      </c>
      <c r="AD8">
        <v>0.2</v>
      </c>
      <c r="AE8">
        <v>0.6</v>
      </c>
    </row>
    <row r="9" spans="1:31" x14ac:dyDescent="0.15">
      <c r="A9" s="4">
        <v>624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5.7309322357177699</v>
      </c>
      <c r="L9">
        <v>3.2853984832763699</v>
      </c>
      <c r="M9">
        <v>2.8849430084228498</v>
      </c>
      <c r="N9">
        <v>3.0747337341308598</v>
      </c>
      <c r="O9">
        <v>1</v>
      </c>
      <c r="P9">
        <v>1</v>
      </c>
      <c r="Q9">
        <v>9</v>
      </c>
      <c r="R9" s="12">
        <v>0.1111</v>
      </c>
      <c r="S9" s="12">
        <f t="shared" si="0"/>
        <v>0.1</v>
      </c>
      <c r="T9">
        <v>1.9793052673339799</v>
      </c>
      <c r="U9">
        <v>1.9299783706664999</v>
      </c>
      <c r="V9">
        <v>1.67936038970947</v>
      </c>
      <c r="W9">
        <v>0.25061798095703097</v>
      </c>
      <c r="X9">
        <v>0.299944877624512</v>
      </c>
      <c r="Y9">
        <v>0.299944877624512</v>
      </c>
      <c r="Z9">
        <v>0.1</v>
      </c>
      <c r="AA9">
        <v>0.8</v>
      </c>
      <c r="AB9">
        <v>0.88888888888888895</v>
      </c>
      <c r="AC9">
        <v>0.84210526315789502</v>
      </c>
      <c r="AD9">
        <v>0.2</v>
      </c>
      <c r="AE9">
        <v>0.7</v>
      </c>
    </row>
    <row r="10" spans="1:31" x14ac:dyDescent="0.15">
      <c r="A10" s="4">
        <v>10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5.2318038940429696</v>
      </c>
      <c r="L10">
        <v>3.2878684997558598</v>
      </c>
      <c r="M10">
        <v>2.1175384521484402</v>
      </c>
      <c r="N10">
        <v>4.8078765869140598</v>
      </c>
      <c r="O10">
        <v>2</v>
      </c>
      <c r="P10">
        <v>2</v>
      </c>
      <c r="Q10">
        <v>11</v>
      </c>
      <c r="R10" s="12">
        <v>0.18179999999999999</v>
      </c>
      <c r="S10" s="12">
        <f t="shared" si="0"/>
        <v>0.2</v>
      </c>
      <c r="T10">
        <v>1.6001052856445299</v>
      </c>
      <c r="U10">
        <v>1.4414253234863299</v>
      </c>
      <c r="V10">
        <v>1.33890056610107</v>
      </c>
      <c r="W10">
        <v>0.102524757385254</v>
      </c>
      <c r="X10">
        <v>0.26120471954345698</v>
      </c>
      <c r="Y10">
        <v>0.26120471954345698</v>
      </c>
      <c r="Z10">
        <v>0.2</v>
      </c>
      <c r="AA10">
        <v>0.9</v>
      </c>
      <c r="AB10">
        <v>0.81818181818181801</v>
      </c>
      <c r="AC10">
        <v>0.85714285714285698</v>
      </c>
      <c r="AD10">
        <v>0.1</v>
      </c>
      <c r="AE10">
        <v>0.7</v>
      </c>
    </row>
    <row r="11" spans="1:31" x14ac:dyDescent="0.15">
      <c r="A11" s="4">
        <v>601</v>
      </c>
      <c r="B11">
        <v>13</v>
      </c>
      <c r="C11">
        <v>7</v>
      </c>
      <c r="D11">
        <v>10</v>
      </c>
      <c r="E11">
        <v>10</v>
      </c>
      <c r="F11">
        <v>9</v>
      </c>
      <c r="G11">
        <v>1</v>
      </c>
      <c r="H11">
        <v>4</v>
      </c>
      <c r="I11">
        <v>6</v>
      </c>
      <c r="J11">
        <v>0.65</v>
      </c>
      <c r="K11">
        <v>5.6076526641845703</v>
      </c>
      <c r="L11">
        <v>3.2879066467285201</v>
      </c>
      <c r="M11">
        <v>2.05351066589356</v>
      </c>
      <c r="N11">
        <v>3.7420291900634801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1.7402191162109399</v>
      </c>
      <c r="U11">
        <v>1.60119676589966</v>
      </c>
      <c r="V11">
        <v>1.47760653495789</v>
      </c>
      <c r="W11">
        <v>0.123590230941773</v>
      </c>
      <c r="X11">
        <v>0.26261258125305198</v>
      </c>
      <c r="Y11">
        <v>0.26261258125305198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665</v>
      </c>
      <c r="B12">
        <v>14</v>
      </c>
      <c r="C12">
        <v>6</v>
      </c>
      <c r="D12">
        <v>10</v>
      </c>
      <c r="E12">
        <v>10</v>
      </c>
      <c r="F12">
        <v>10</v>
      </c>
      <c r="G12">
        <v>0</v>
      </c>
      <c r="H12">
        <v>4</v>
      </c>
      <c r="I12">
        <v>6</v>
      </c>
      <c r="J12">
        <v>0.7</v>
      </c>
      <c r="K12">
        <v>5.1366710662841797</v>
      </c>
      <c r="L12" s="7">
        <v>3.4232616424560498</v>
      </c>
      <c r="M12">
        <v>2.92183113098144</v>
      </c>
      <c r="N12">
        <v>3.4478187561035201</v>
      </c>
      <c r="O12">
        <v>1</v>
      </c>
      <c r="P12">
        <v>1</v>
      </c>
      <c r="Q12">
        <v>9</v>
      </c>
      <c r="R12" s="12">
        <v>0.1111</v>
      </c>
      <c r="S12" s="12">
        <f t="shared" si="0"/>
        <v>0.1</v>
      </c>
      <c r="T12">
        <v>1.4868621826171899</v>
      </c>
      <c r="U12">
        <v>1.4358816146850599</v>
      </c>
      <c r="V12">
        <v>1.2538750171661399</v>
      </c>
      <c r="W12" s="13">
        <v>0.18200659751892101</v>
      </c>
      <c r="X12">
        <v>0.23298716545105</v>
      </c>
      <c r="Y12">
        <v>0.23298716545105</v>
      </c>
      <c r="Z12">
        <v>0.1</v>
      </c>
      <c r="AA12">
        <v>0.8</v>
      </c>
      <c r="AB12">
        <v>0.88888888888888895</v>
      </c>
      <c r="AC12">
        <v>0.84210526315789502</v>
      </c>
      <c r="AD12">
        <v>0.2</v>
      </c>
      <c r="AE12">
        <v>0.7</v>
      </c>
    </row>
    <row r="13" spans="1:31" s="7" customFormat="1" x14ac:dyDescent="0.15">
      <c r="A13" s="24">
        <v>480</v>
      </c>
      <c r="B13" s="7">
        <v>15</v>
      </c>
      <c r="C13" s="7">
        <v>5</v>
      </c>
      <c r="D13" s="7">
        <v>10</v>
      </c>
      <c r="E13" s="7">
        <v>10</v>
      </c>
      <c r="F13" s="7">
        <v>10</v>
      </c>
      <c r="G13" s="7">
        <v>0</v>
      </c>
      <c r="H13" s="7">
        <v>5</v>
      </c>
      <c r="I13" s="7">
        <v>5</v>
      </c>
      <c r="J13" s="7">
        <v>0.75</v>
      </c>
      <c r="K13" s="7">
        <v>5.1506195068359402</v>
      </c>
      <c r="L13" s="7">
        <v>3.3932723999023402</v>
      </c>
      <c r="M13" s="7">
        <v>3.2600231170654301</v>
      </c>
      <c r="N13" s="7">
        <v>3.2482032775878902</v>
      </c>
      <c r="O13" s="7">
        <v>0</v>
      </c>
      <c r="P13" s="7">
        <v>0</v>
      </c>
      <c r="Q13" s="7">
        <v>5</v>
      </c>
      <c r="R13" s="26">
        <v>0</v>
      </c>
      <c r="S13" s="26">
        <f t="shared" si="0"/>
        <v>0</v>
      </c>
      <c r="T13" s="7">
        <v>1.6599922180175799</v>
      </c>
      <c r="U13" s="7">
        <v>1.60904240608215</v>
      </c>
      <c r="V13" s="7">
        <v>1.40480065345764</v>
      </c>
      <c r="W13" s="7">
        <v>0.204241752624512</v>
      </c>
      <c r="X13" s="7">
        <v>0.25519156455993702</v>
      </c>
      <c r="Y13" s="7">
        <v>0.25519156455993702</v>
      </c>
      <c r="Z13" s="7">
        <v>0</v>
      </c>
      <c r="AA13" s="7">
        <v>0.5</v>
      </c>
      <c r="AB13" s="7">
        <v>1</v>
      </c>
      <c r="AC13" s="7">
        <v>0.66666666666666696</v>
      </c>
      <c r="AD13" s="7">
        <v>0.5</v>
      </c>
      <c r="AE13" s="7">
        <v>0.5</v>
      </c>
    </row>
    <row r="14" spans="1:31" x14ac:dyDescent="0.15">
      <c r="A14" s="4">
        <v>723</v>
      </c>
      <c r="B14">
        <v>11</v>
      </c>
      <c r="C14">
        <v>9</v>
      </c>
      <c r="D14">
        <v>10</v>
      </c>
      <c r="E14">
        <v>10</v>
      </c>
      <c r="F14">
        <v>9</v>
      </c>
      <c r="G14">
        <v>1</v>
      </c>
      <c r="H14">
        <v>2</v>
      </c>
      <c r="I14">
        <v>8</v>
      </c>
      <c r="J14">
        <v>0.55000000000000004</v>
      </c>
      <c r="K14">
        <v>5.2692165374755904</v>
      </c>
      <c r="L14">
        <v>3.4465522766113299</v>
      </c>
      <c r="M14">
        <v>1.9875640869140601</v>
      </c>
      <c r="N14">
        <v>7.2895889282226598</v>
      </c>
      <c r="O14">
        <v>2</v>
      </c>
      <c r="P14">
        <v>2</v>
      </c>
      <c r="Q14">
        <v>9</v>
      </c>
      <c r="R14" s="12">
        <v>0.22220000000000001</v>
      </c>
      <c r="S14" s="12">
        <f t="shared" si="0"/>
        <v>0.2</v>
      </c>
      <c r="T14">
        <v>1.38669586181641</v>
      </c>
      <c r="U14">
        <v>1.1331691741943399</v>
      </c>
      <c r="V14">
        <v>1.2032120227813701</v>
      </c>
      <c r="W14">
        <v>7.0042848587036105E-2</v>
      </c>
      <c r="X14">
        <v>0.18348383903503401</v>
      </c>
      <c r="Y14">
        <v>0.18348383903503401</v>
      </c>
      <c r="Z14">
        <v>0.2</v>
      </c>
      <c r="AA14">
        <v>0.7</v>
      </c>
      <c r="AB14">
        <v>0.77777777777777801</v>
      </c>
      <c r="AC14">
        <v>0.73684210526315796</v>
      </c>
      <c r="AD14">
        <v>0.3</v>
      </c>
      <c r="AE14">
        <v>0.5</v>
      </c>
    </row>
    <row r="15" spans="1:31" x14ac:dyDescent="0.15">
      <c r="A15" s="4">
        <v>802</v>
      </c>
      <c r="B15">
        <v>13</v>
      </c>
      <c r="C15">
        <v>7</v>
      </c>
      <c r="D15">
        <v>10</v>
      </c>
      <c r="E15">
        <v>10</v>
      </c>
      <c r="F15">
        <v>9</v>
      </c>
      <c r="G15">
        <v>1</v>
      </c>
      <c r="H15">
        <v>4</v>
      </c>
      <c r="I15">
        <v>6</v>
      </c>
      <c r="J15">
        <v>0.65</v>
      </c>
      <c r="K15">
        <v>5.43949317932129</v>
      </c>
      <c r="L15">
        <v>3.4466018676757799</v>
      </c>
      <c r="M15">
        <v>2.5070705413818399</v>
      </c>
      <c r="N15">
        <v>3.41635322570801</v>
      </c>
      <c r="O15">
        <v>1</v>
      </c>
      <c r="P15">
        <v>1</v>
      </c>
      <c r="Q15">
        <v>8</v>
      </c>
      <c r="R15" s="12">
        <v>0.125</v>
      </c>
      <c r="S15" s="12">
        <f t="shared" si="0"/>
        <v>0.1</v>
      </c>
      <c r="T15">
        <v>1.6629676818847701</v>
      </c>
      <c r="U15">
        <v>1.55164623260498</v>
      </c>
      <c r="V15">
        <v>1.41779613494873</v>
      </c>
      <c r="W15">
        <v>0.13385009765625</v>
      </c>
      <c r="X15">
        <v>0.24517154693603499</v>
      </c>
      <c r="Y15">
        <v>0.24517154693603499</v>
      </c>
      <c r="Z15">
        <v>0.1</v>
      </c>
      <c r="AA15">
        <v>0.7</v>
      </c>
      <c r="AB15">
        <v>0.875</v>
      </c>
      <c r="AC15">
        <v>0.77777777777777801</v>
      </c>
      <c r="AD15">
        <v>0.3</v>
      </c>
      <c r="AE15">
        <v>0.6</v>
      </c>
    </row>
    <row r="16" spans="1:31" x14ac:dyDescent="0.15">
      <c r="A16" s="4">
        <v>890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4.4125251770019496</v>
      </c>
      <c r="L16">
        <v>3.4510746002197301</v>
      </c>
      <c r="M16">
        <v>3.1726989746093701</v>
      </c>
      <c r="N16">
        <v>4.4592933654785201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1.27729988098145</v>
      </c>
      <c r="U16">
        <v>1.1791353225707999</v>
      </c>
      <c r="V16">
        <v>1.0699148178100599</v>
      </c>
      <c r="W16">
        <v>0.10922050476074199</v>
      </c>
      <c r="X16">
        <v>0.207385063171387</v>
      </c>
      <c r="Y16">
        <v>0.207385063171387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942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4.69378662109375</v>
      </c>
      <c r="L17">
        <v>3.45626640319824</v>
      </c>
      <c r="M17">
        <v>2.3351421356201199</v>
      </c>
      <c r="N17">
        <v>4.7861919403076199</v>
      </c>
      <c r="O17">
        <v>1</v>
      </c>
      <c r="P17">
        <v>1</v>
      </c>
      <c r="Q17">
        <v>7</v>
      </c>
      <c r="R17" s="12">
        <v>0.1429</v>
      </c>
      <c r="S17" s="12">
        <f t="shared" si="0"/>
        <v>0.1</v>
      </c>
      <c r="T17">
        <v>1.4354171752929701</v>
      </c>
      <c r="U17">
        <v>1.2909679412841799</v>
      </c>
      <c r="V17">
        <v>1.2282683849334699</v>
      </c>
      <c r="W17">
        <v>6.2699556350707994E-2</v>
      </c>
      <c r="X17">
        <v>0.20714879035949699</v>
      </c>
      <c r="Y17">
        <v>0.20714879035949699</v>
      </c>
      <c r="Z17">
        <v>0.1</v>
      </c>
      <c r="AA17">
        <v>0.6</v>
      </c>
      <c r="AB17">
        <v>0.85714285714285698</v>
      </c>
      <c r="AC17">
        <v>0.70588235294117596</v>
      </c>
      <c r="AD17">
        <v>0.4</v>
      </c>
      <c r="AE17">
        <v>0.5</v>
      </c>
    </row>
    <row r="18" spans="1:31" x14ac:dyDescent="0.15">
      <c r="A18" s="4">
        <v>923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5.6094646453857404</v>
      </c>
      <c r="L18">
        <v>3.4568443298339799</v>
      </c>
      <c r="M18">
        <v>2.08204841613769</v>
      </c>
      <c r="N18">
        <v>5.2114219665527299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1.7305278778076201</v>
      </c>
      <c r="U18">
        <v>1.5439300537109399</v>
      </c>
      <c r="V18">
        <v>1.4460967779159599</v>
      </c>
      <c r="W18">
        <v>9.7833275794982896E-2</v>
      </c>
      <c r="X18">
        <v>0.28443109989166299</v>
      </c>
      <c r="Y18">
        <v>0.28443109989166299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352</v>
      </c>
      <c r="B19">
        <v>13</v>
      </c>
      <c r="C19">
        <v>7</v>
      </c>
      <c r="D19">
        <v>10</v>
      </c>
      <c r="E19">
        <v>10</v>
      </c>
      <c r="F19">
        <v>10</v>
      </c>
      <c r="G19">
        <v>0</v>
      </c>
      <c r="H19">
        <v>3</v>
      </c>
      <c r="I19">
        <v>7</v>
      </c>
      <c r="J19">
        <v>0.65</v>
      </c>
      <c r="K19">
        <v>5.2281532287597701</v>
      </c>
      <c r="L19">
        <v>3.4595870971679701</v>
      </c>
      <c r="M19">
        <v>2.1043071746826199</v>
      </c>
      <c r="N19">
        <v>3.9591007232665998</v>
      </c>
      <c r="O19">
        <v>1</v>
      </c>
      <c r="P19">
        <v>1</v>
      </c>
      <c r="Q19">
        <v>8</v>
      </c>
      <c r="R19" s="12">
        <v>0.125</v>
      </c>
      <c r="S19" s="12">
        <f t="shared" si="0"/>
        <v>0.1</v>
      </c>
      <c r="T19">
        <v>1.51874923706055</v>
      </c>
      <c r="U19">
        <v>1.396289229393</v>
      </c>
      <c r="V19">
        <v>1.2736009359359699</v>
      </c>
      <c r="W19">
        <v>0.122688293457031</v>
      </c>
      <c r="X19">
        <v>0.245148301124573</v>
      </c>
      <c r="Y19">
        <v>0.245148301124573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937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4.3971443176269496</v>
      </c>
      <c r="L20">
        <v>3.4609031677246098</v>
      </c>
      <c r="M20">
        <v>3.1506271362304701</v>
      </c>
      <c r="N20">
        <v>4.2933692932128897</v>
      </c>
      <c r="O20">
        <v>1</v>
      </c>
      <c r="P20">
        <v>1</v>
      </c>
      <c r="Q20">
        <v>8</v>
      </c>
      <c r="R20" s="12">
        <v>0.125</v>
      </c>
      <c r="S20" s="12">
        <f t="shared" si="0"/>
        <v>0.1</v>
      </c>
      <c r="T20">
        <v>1.22861671447754</v>
      </c>
      <c r="U20">
        <v>1.1407651901245099</v>
      </c>
      <c r="V20">
        <v>1.0489526987075799</v>
      </c>
      <c r="W20">
        <v>9.1812491416931194E-2</v>
      </c>
      <c r="X20">
        <v>0.179664015769958</v>
      </c>
      <c r="Y20">
        <v>0.179664015769958</v>
      </c>
      <c r="Z20">
        <v>0.1</v>
      </c>
      <c r="AA20">
        <v>0.7</v>
      </c>
      <c r="AB20">
        <v>0.875</v>
      </c>
      <c r="AC20">
        <v>0.77777777777777801</v>
      </c>
      <c r="AD20">
        <v>0.3</v>
      </c>
      <c r="AE20">
        <v>0.6</v>
      </c>
    </row>
    <row r="21" spans="1:31" x14ac:dyDescent="0.15">
      <c r="A21" s="4">
        <v>492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5.2130470275878897</v>
      </c>
      <c r="L21">
        <v>3.4630241394043</v>
      </c>
      <c r="M21">
        <v>3.2511177062988299</v>
      </c>
      <c r="N21">
        <v>5.5306930541992196</v>
      </c>
      <c r="O21">
        <v>1</v>
      </c>
      <c r="P21">
        <v>1</v>
      </c>
      <c r="Q21">
        <v>8</v>
      </c>
      <c r="R21" s="12">
        <v>0.125</v>
      </c>
      <c r="S21" s="12">
        <f t="shared" si="0"/>
        <v>0.1</v>
      </c>
      <c r="T21">
        <v>1.4993801116943399</v>
      </c>
      <c r="U21">
        <v>1.3493016958236701</v>
      </c>
      <c r="V21">
        <v>1.2644078731536901</v>
      </c>
      <c r="W21">
        <v>8.4893822669982896E-2</v>
      </c>
      <c r="X21">
        <v>0.234972238540649</v>
      </c>
      <c r="Y21">
        <v>0.234972238540649</v>
      </c>
      <c r="Z21">
        <v>0.1</v>
      </c>
      <c r="AA21">
        <v>0.7</v>
      </c>
      <c r="AB21">
        <v>0.875</v>
      </c>
      <c r="AC21">
        <v>0.77777777777777801</v>
      </c>
      <c r="AD21">
        <v>0.3</v>
      </c>
      <c r="AE21">
        <v>0.6</v>
      </c>
    </row>
    <row r="22" spans="1:31" s="7" customFormat="1" x14ac:dyDescent="0.15">
      <c r="A22" s="24">
        <v>460</v>
      </c>
      <c r="B22" s="7">
        <v>14</v>
      </c>
      <c r="C22" s="7">
        <v>6</v>
      </c>
      <c r="D22" s="7">
        <v>10</v>
      </c>
      <c r="E22" s="7">
        <v>10</v>
      </c>
      <c r="F22" s="7">
        <v>10</v>
      </c>
      <c r="G22" s="7">
        <v>0</v>
      </c>
      <c r="H22" s="7">
        <v>4</v>
      </c>
      <c r="I22" s="7">
        <v>6</v>
      </c>
      <c r="J22" s="7">
        <v>0.7</v>
      </c>
      <c r="K22" s="7">
        <v>5.5805778503418004</v>
      </c>
      <c r="L22" s="7">
        <v>3.4643077850341801</v>
      </c>
      <c r="M22" s="7">
        <v>3.0576419830322301</v>
      </c>
      <c r="N22" s="7">
        <v>4.6128883361816397</v>
      </c>
      <c r="O22" s="7">
        <v>1</v>
      </c>
      <c r="P22" s="7">
        <v>1</v>
      </c>
      <c r="Q22" s="7">
        <v>9</v>
      </c>
      <c r="R22" s="26">
        <v>0.1111</v>
      </c>
      <c r="S22" s="26">
        <f t="shared" si="0"/>
        <v>0.1</v>
      </c>
      <c r="T22" s="7">
        <v>1.6990947723388701</v>
      </c>
      <c r="U22" s="7">
        <v>1.5812835693359399</v>
      </c>
      <c r="V22" s="7">
        <v>1.42494297027588</v>
      </c>
      <c r="W22" s="7">
        <v>0.15634059906005901</v>
      </c>
      <c r="X22" s="7">
        <v>0.274151802062988</v>
      </c>
      <c r="Y22" s="7">
        <v>0.274151802062988</v>
      </c>
      <c r="Z22" s="7">
        <v>0.1</v>
      </c>
      <c r="AA22" s="7">
        <v>0.8</v>
      </c>
      <c r="AB22" s="7">
        <v>0.88888888888888895</v>
      </c>
      <c r="AC22" s="7">
        <v>0.84210526315789502</v>
      </c>
      <c r="AD22" s="7">
        <v>0.2</v>
      </c>
      <c r="AE22" s="7">
        <v>0.7</v>
      </c>
    </row>
    <row r="23" spans="1:31" x14ac:dyDescent="0.15">
      <c r="A23" s="4">
        <v>23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5.9875106811523402</v>
      </c>
      <c r="L23">
        <v>3.61007881164551</v>
      </c>
      <c r="M23">
        <v>2.04257392883301</v>
      </c>
      <c r="N23">
        <v>5.6854743957519496</v>
      </c>
      <c r="O23">
        <v>2</v>
      </c>
      <c r="P23">
        <v>2</v>
      </c>
      <c r="Q23">
        <v>12</v>
      </c>
      <c r="R23" s="12">
        <v>0.16669999999999999</v>
      </c>
      <c r="S23" s="12">
        <f t="shared" si="0"/>
        <v>0.2</v>
      </c>
      <c r="T23">
        <v>1.9458694458007799</v>
      </c>
      <c r="U23">
        <v>1.69651222229004</v>
      </c>
      <c r="V23">
        <v>1.6163074970245399</v>
      </c>
      <c r="W23">
        <v>8.0204725265502902E-2</v>
      </c>
      <c r="X23">
        <v>0.32956194877624501</v>
      </c>
      <c r="Y23">
        <v>0.32956194877624501</v>
      </c>
      <c r="Z23">
        <v>0.2</v>
      </c>
      <c r="AA23">
        <v>1</v>
      </c>
      <c r="AB23">
        <v>0.83333333333333304</v>
      </c>
      <c r="AC23">
        <v>0.90909090909090895</v>
      </c>
      <c r="AD23">
        <v>0</v>
      </c>
      <c r="AE23">
        <v>0.8</v>
      </c>
    </row>
    <row r="24" spans="1:31" x14ac:dyDescent="0.15">
      <c r="A24" s="4">
        <v>226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4.4907379150390598</v>
      </c>
      <c r="L24">
        <v>3.6132793426513699</v>
      </c>
      <c r="M24">
        <v>4.1325206756591797</v>
      </c>
      <c r="N24">
        <v>5.0363464355468697</v>
      </c>
      <c r="O24">
        <v>0</v>
      </c>
      <c r="P24">
        <v>0</v>
      </c>
      <c r="Q24">
        <v>8</v>
      </c>
      <c r="R24" s="12">
        <v>0</v>
      </c>
      <c r="S24" s="12">
        <f t="shared" si="0"/>
        <v>0</v>
      </c>
      <c r="T24">
        <v>1.2232551574707</v>
      </c>
      <c r="U24">
        <v>1.1531562805175799</v>
      </c>
      <c r="V24">
        <v>1.0291494131088299</v>
      </c>
      <c r="W24">
        <v>0.124006867408752</v>
      </c>
      <c r="X24">
        <v>0.194105744361877</v>
      </c>
      <c r="Y24">
        <v>0.194105744361877</v>
      </c>
      <c r="Z24">
        <v>0</v>
      </c>
      <c r="AA24">
        <v>0.8</v>
      </c>
      <c r="AB24">
        <v>1</v>
      </c>
      <c r="AC24">
        <v>0.88888888888888895</v>
      </c>
      <c r="AD24">
        <v>0.2</v>
      </c>
      <c r="AE24">
        <v>0.8</v>
      </c>
    </row>
    <row r="25" spans="1:31" x14ac:dyDescent="0.15">
      <c r="A25" s="4">
        <v>91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5.0831279754638699</v>
      </c>
      <c r="L25">
        <v>3.61368751525879</v>
      </c>
      <c r="M25">
        <v>3.3116874694824201</v>
      </c>
      <c r="N25">
        <v>3.17026710510254</v>
      </c>
      <c r="O25">
        <v>0</v>
      </c>
      <c r="P25">
        <v>0</v>
      </c>
      <c r="Q25">
        <v>6</v>
      </c>
      <c r="R25" s="12">
        <v>0</v>
      </c>
      <c r="S25" s="12">
        <f t="shared" si="0"/>
        <v>0</v>
      </c>
      <c r="T25">
        <v>1.3268947601318399</v>
      </c>
      <c r="U25">
        <v>1.3015317916870099</v>
      </c>
      <c r="V25">
        <v>1.12487888336182</v>
      </c>
      <c r="W25">
        <v>0.17665290832519501</v>
      </c>
      <c r="X25">
        <v>0.20201587677002</v>
      </c>
      <c r="Y25">
        <v>0.20201587677002</v>
      </c>
      <c r="Z25">
        <v>0</v>
      </c>
      <c r="AA25">
        <v>0.6</v>
      </c>
      <c r="AB25">
        <v>1</v>
      </c>
      <c r="AC25">
        <v>0.75</v>
      </c>
      <c r="AD25">
        <v>0.4</v>
      </c>
      <c r="AE25">
        <v>0.6</v>
      </c>
    </row>
    <row r="26" spans="1:31" x14ac:dyDescent="0.15">
      <c r="A26" s="4">
        <v>900</v>
      </c>
      <c r="B26">
        <v>14</v>
      </c>
      <c r="C26">
        <v>6</v>
      </c>
      <c r="D26">
        <v>10</v>
      </c>
      <c r="E26">
        <v>10</v>
      </c>
      <c r="F26">
        <v>9</v>
      </c>
      <c r="G26">
        <v>1</v>
      </c>
      <c r="H26">
        <v>5</v>
      </c>
      <c r="I26">
        <v>5</v>
      </c>
      <c r="J26">
        <v>0.7</v>
      </c>
      <c r="K26">
        <v>4.9544239044189498</v>
      </c>
      <c r="L26">
        <v>3.6246891021728498</v>
      </c>
      <c r="M26">
        <v>4.0056438446044904</v>
      </c>
      <c r="N26">
        <v>3.4213790893554701</v>
      </c>
      <c r="O26">
        <v>0</v>
      </c>
      <c r="P26">
        <v>0</v>
      </c>
      <c r="Q26">
        <v>5</v>
      </c>
      <c r="R26" s="12">
        <v>0</v>
      </c>
      <c r="S26" s="12">
        <f t="shared" si="0"/>
        <v>0</v>
      </c>
      <c r="T26">
        <v>1.43436622619629</v>
      </c>
      <c r="U26">
        <v>1.3748474121093699</v>
      </c>
      <c r="V26">
        <v>1.24401819705963</v>
      </c>
      <c r="W26">
        <v>0.13082921504974401</v>
      </c>
      <c r="X26">
        <v>0.19034802913665799</v>
      </c>
      <c r="Y26">
        <v>0.19034802913665799</v>
      </c>
      <c r="Z26">
        <v>0</v>
      </c>
      <c r="AA26">
        <v>0.5</v>
      </c>
      <c r="AB26">
        <v>1</v>
      </c>
      <c r="AC26">
        <v>0.66666666666666696</v>
      </c>
      <c r="AD26">
        <v>0.5</v>
      </c>
      <c r="AE26">
        <v>0.5</v>
      </c>
    </row>
    <row r="27" spans="1:31" x14ac:dyDescent="0.15">
      <c r="A27" s="4">
        <v>564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4.7226066589355504</v>
      </c>
      <c r="L27">
        <v>3.6247806549072301</v>
      </c>
      <c r="M27">
        <v>3.15287208557129</v>
      </c>
      <c r="N27">
        <v>4.8992538452148402</v>
      </c>
      <c r="O27">
        <v>1</v>
      </c>
      <c r="P27">
        <v>1</v>
      </c>
      <c r="Q27">
        <v>9</v>
      </c>
      <c r="R27" s="12">
        <v>0.1111</v>
      </c>
      <c r="S27" s="12">
        <f t="shared" si="0"/>
        <v>0.1</v>
      </c>
      <c r="T27">
        <v>1.46780014038086</v>
      </c>
      <c r="U27">
        <v>1.33816337585449</v>
      </c>
      <c r="V27">
        <v>1.2184540033340401</v>
      </c>
      <c r="W27">
        <v>0.119709372520447</v>
      </c>
      <c r="X27">
        <v>0.24934613704681399</v>
      </c>
      <c r="Y27">
        <v>0.24934613704681399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208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4.44399070739746</v>
      </c>
      <c r="L28">
        <v>3.6313095092773402</v>
      </c>
      <c r="M28">
        <v>4.6402816772460902</v>
      </c>
      <c r="N28">
        <v>5.3246231079101598</v>
      </c>
      <c r="O28">
        <v>0</v>
      </c>
      <c r="P28">
        <v>0</v>
      </c>
      <c r="Q28">
        <v>9</v>
      </c>
      <c r="R28" s="12">
        <v>0</v>
      </c>
      <c r="S28" s="12">
        <f t="shared" si="0"/>
        <v>0</v>
      </c>
      <c r="T28">
        <v>1.1326980590820299</v>
      </c>
      <c r="U28">
        <v>1.04719161987305</v>
      </c>
      <c r="V28">
        <v>0.97520506381988503</v>
      </c>
      <c r="W28">
        <v>7.1986556053161593E-2</v>
      </c>
      <c r="X28">
        <v>0.157492995262146</v>
      </c>
      <c r="Y28">
        <v>0.157492995262146</v>
      </c>
      <c r="Z28">
        <v>0</v>
      </c>
      <c r="AA28">
        <v>0.9</v>
      </c>
      <c r="AB28">
        <v>1</v>
      </c>
      <c r="AC28">
        <v>0.94736842105263197</v>
      </c>
      <c r="AD28">
        <v>0.1</v>
      </c>
      <c r="AE28">
        <v>0.9</v>
      </c>
    </row>
    <row r="29" spans="1:31" x14ac:dyDescent="0.15">
      <c r="A29" s="4">
        <v>640</v>
      </c>
      <c r="B29">
        <v>12</v>
      </c>
      <c r="C29">
        <v>8</v>
      </c>
      <c r="D29">
        <v>10</v>
      </c>
      <c r="E29">
        <v>10</v>
      </c>
      <c r="F29">
        <v>9</v>
      </c>
      <c r="G29">
        <v>1</v>
      </c>
      <c r="H29">
        <v>3</v>
      </c>
      <c r="I29">
        <v>7</v>
      </c>
      <c r="J29">
        <v>0.6</v>
      </c>
      <c r="K29">
        <v>4.4995250701904297</v>
      </c>
      <c r="L29">
        <v>3.63466072082519</v>
      </c>
      <c r="M29">
        <v>3.8506717681884801</v>
      </c>
      <c r="N29">
        <v>3.1914710998535201</v>
      </c>
      <c r="O29">
        <v>0</v>
      </c>
      <c r="P29">
        <v>0</v>
      </c>
      <c r="Q29">
        <v>6</v>
      </c>
      <c r="R29" s="12">
        <v>0</v>
      </c>
      <c r="S29" s="12">
        <f t="shared" si="0"/>
        <v>0</v>
      </c>
      <c r="T29">
        <v>1.1057205200195299</v>
      </c>
      <c r="U29">
        <v>1.0870399475097701</v>
      </c>
      <c r="V29">
        <v>0.94560891389846802</v>
      </c>
      <c r="W29">
        <v>0.141431033611298</v>
      </c>
      <c r="X29">
        <v>0.16011160612106301</v>
      </c>
      <c r="Y29">
        <v>0.16011160612106301</v>
      </c>
      <c r="Z29">
        <v>0</v>
      </c>
      <c r="AA29">
        <v>0.6</v>
      </c>
      <c r="AB29">
        <v>1</v>
      </c>
      <c r="AC29">
        <v>0.75</v>
      </c>
      <c r="AD29">
        <v>0.4</v>
      </c>
      <c r="AE29">
        <v>0.6</v>
      </c>
    </row>
    <row r="30" spans="1:31" x14ac:dyDescent="0.15">
      <c r="A30" s="4">
        <v>603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4.3765792846679696</v>
      </c>
      <c r="L30">
        <v>3.6355686187744101</v>
      </c>
      <c r="M30">
        <v>3.9231529235839799</v>
      </c>
      <c r="N30">
        <v>2.8808670043945299</v>
      </c>
      <c r="O30">
        <v>0</v>
      </c>
      <c r="P30">
        <v>0</v>
      </c>
      <c r="Q30">
        <v>7</v>
      </c>
      <c r="R30" s="12">
        <v>0</v>
      </c>
      <c r="S30" s="12">
        <f t="shared" si="0"/>
        <v>0</v>
      </c>
      <c r="T30">
        <v>1.3274383544921899</v>
      </c>
      <c r="U30">
        <v>1.3228759765625</v>
      </c>
      <c r="V30">
        <v>1.12683546543121</v>
      </c>
      <c r="W30">
        <v>0.19604051113128701</v>
      </c>
      <c r="X30">
        <v>0.20060288906097401</v>
      </c>
      <c r="Y30">
        <v>0.20060288906097401</v>
      </c>
      <c r="Z30">
        <v>0</v>
      </c>
      <c r="AA30">
        <v>0.7</v>
      </c>
      <c r="AB30">
        <v>1</v>
      </c>
      <c r="AC30">
        <v>0.82352941176470595</v>
      </c>
      <c r="AD30">
        <v>0.3</v>
      </c>
      <c r="AE30">
        <v>0.7</v>
      </c>
    </row>
    <row r="31" spans="1:31" x14ac:dyDescent="0.15">
      <c r="A31" s="4">
        <v>303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>
        <v>5.8703899383544904</v>
      </c>
      <c r="L31">
        <v>3.6362285614013699</v>
      </c>
      <c r="M31">
        <v>2.8813114166259801</v>
      </c>
      <c r="N31">
        <v>4.3272075653076199</v>
      </c>
      <c r="O31">
        <v>1</v>
      </c>
      <c r="P31">
        <v>1</v>
      </c>
      <c r="Q31">
        <v>10</v>
      </c>
      <c r="R31" s="12">
        <v>0.1</v>
      </c>
      <c r="S31" s="12">
        <f t="shared" si="0"/>
        <v>0.1</v>
      </c>
      <c r="T31">
        <v>1.7539539337158201</v>
      </c>
      <c r="U31">
        <v>1.64881467819214</v>
      </c>
      <c r="V31">
        <v>1.4639863967895499</v>
      </c>
      <c r="W31">
        <v>0.184828281402588</v>
      </c>
      <c r="X31">
        <v>0.28996753692626898</v>
      </c>
      <c r="Y31">
        <v>0.28996753692626898</v>
      </c>
      <c r="Z31">
        <v>0.1</v>
      </c>
      <c r="AA31">
        <v>0.9</v>
      </c>
      <c r="AB31">
        <v>0.9</v>
      </c>
      <c r="AC31">
        <v>0.9</v>
      </c>
      <c r="AD31">
        <v>0.1</v>
      </c>
      <c r="AE31">
        <v>0.8</v>
      </c>
    </row>
    <row r="32" spans="1:31" x14ac:dyDescent="0.15">
      <c r="A32" s="4">
        <v>231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4.5269851684570304</v>
      </c>
      <c r="L32">
        <v>3.6364479064941402</v>
      </c>
      <c r="M32">
        <v>3.7623424530029301</v>
      </c>
      <c r="N32">
        <v>9.0452537536621094</v>
      </c>
      <c r="O32">
        <v>1</v>
      </c>
      <c r="P32">
        <v>1</v>
      </c>
      <c r="Q32">
        <v>7</v>
      </c>
      <c r="R32" s="12">
        <v>0.1429</v>
      </c>
      <c r="S32" s="12">
        <f t="shared" si="0"/>
        <v>0.1</v>
      </c>
      <c r="T32">
        <v>1.2299785614013701</v>
      </c>
      <c r="U32">
        <v>0.95277786254882801</v>
      </c>
      <c r="V32">
        <v>1.03273677825928</v>
      </c>
      <c r="W32">
        <v>7.9958915710449205E-2</v>
      </c>
      <c r="X32">
        <v>0.19724178314209001</v>
      </c>
      <c r="Y32">
        <v>0.19724178314209001</v>
      </c>
      <c r="Z32">
        <v>0.1</v>
      </c>
      <c r="AA32">
        <v>0.6</v>
      </c>
      <c r="AB32">
        <v>0.85714285714285698</v>
      </c>
      <c r="AC32">
        <v>0.70588235294117596</v>
      </c>
      <c r="AD32">
        <v>0.4</v>
      </c>
      <c r="AE32">
        <v>0.5</v>
      </c>
    </row>
    <row r="33" spans="1:31" x14ac:dyDescent="0.15">
      <c r="A33" s="4">
        <v>152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5.5993576049804696</v>
      </c>
      <c r="L33">
        <v>3.6364974975585902</v>
      </c>
      <c r="M33">
        <v>1.6844596862793</v>
      </c>
      <c r="N33">
        <v>7.3742637634277299</v>
      </c>
      <c r="O33">
        <v>2</v>
      </c>
      <c r="P33">
        <v>2</v>
      </c>
      <c r="Q33">
        <v>10</v>
      </c>
      <c r="R33" s="12">
        <v>0.2</v>
      </c>
      <c r="S33" s="12">
        <f t="shared" si="0"/>
        <v>0.2</v>
      </c>
      <c r="T33">
        <v>1.6485748291015601</v>
      </c>
      <c r="U33">
        <v>1.3502063751220701</v>
      </c>
      <c r="V33">
        <v>1.3904880285263099</v>
      </c>
      <c r="W33">
        <v>4.0281653404235798E-2</v>
      </c>
      <c r="X33">
        <v>0.25808680057525601</v>
      </c>
      <c r="Y33">
        <v>0.25808680057525601</v>
      </c>
      <c r="Z33">
        <v>0.2</v>
      </c>
      <c r="AA33">
        <v>0.8</v>
      </c>
      <c r="AB33">
        <v>0.8</v>
      </c>
      <c r="AC33">
        <v>0.8</v>
      </c>
      <c r="AD33">
        <v>0.2</v>
      </c>
      <c r="AE33">
        <v>0.6</v>
      </c>
    </row>
    <row r="34" spans="1:31" s="7" customFormat="1" x14ac:dyDescent="0.15">
      <c r="A34" s="24">
        <v>787</v>
      </c>
      <c r="B34" s="7">
        <v>11</v>
      </c>
      <c r="C34" s="7">
        <v>9</v>
      </c>
      <c r="D34" s="7">
        <v>10</v>
      </c>
      <c r="E34" s="7">
        <v>10</v>
      </c>
      <c r="F34" s="7">
        <v>10</v>
      </c>
      <c r="G34" s="7">
        <v>0</v>
      </c>
      <c r="H34" s="7">
        <v>1</v>
      </c>
      <c r="I34" s="7">
        <v>9</v>
      </c>
      <c r="J34" s="7">
        <v>0.55000000000000004</v>
      </c>
      <c r="K34" s="7">
        <v>3.9055423736572301</v>
      </c>
      <c r="L34" s="7">
        <v>3.6385574340820299</v>
      </c>
      <c r="M34" s="7">
        <v>7.54058837890625</v>
      </c>
      <c r="N34" s="7">
        <v>7.0054244995117196</v>
      </c>
      <c r="O34" s="7">
        <v>0</v>
      </c>
      <c r="P34" s="7">
        <v>0</v>
      </c>
      <c r="Q34" s="7">
        <v>3</v>
      </c>
      <c r="R34" s="26">
        <v>0</v>
      </c>
      <c r="S34" s="26">
        <f t="shared" si="0"/>
        <v>0</v>
      </c>
      <c r="T34" s="7">
        <v>0.93784523010253895</v>
      </c>
      <c r="U34" s="7">
        <v>0.95177268981933605</v>
      </c>
      <c r="V34" s="7">
        <v>0.82268255949020397</v>
      </c>
      <c r="W34" s="7">
        <v>0.129090130329132</v>
      </c>
      <c r="X34" s="7">
        <v>0.115162670612335</v>
      </c>
      <c r="Y34" s="7">
        <v>0.115162670612335</v>
      </c>
      <c r="Z34" s="7">
        <v>0</v>
      </c>
      <c r="AA34" s="7">
        <v>0.3</v>
      </c>
      <c r="AB34" s="7">
        <v>1</v>
      </c>
      <c r="AC34" s="7">
        <v>0.46153846153846201</v>
      </c>
      <c r="AD34" s="7">
        <v>0.7</v>
      </c>
      <c r="AE34" s="7">
        <v>0.3</v>
      </c>
    </row>
    <row r="35" spans="1:31" x14ac:dyDescent="0.15">
      <c r="A35" s="4">
        <v>403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5.3907146453857404</v>
      </c>
      <c r="L35">
        <v>3.7733058929443399</v>
      </c>
      <c r="M35">
        <v>3.1050682067871098</v>
      </c>
      <c r="N35">
        <v>4.4367408752441397</v>
      </c>
      <c r="O35">
        <v>1</v>
      </c>
      <c r="P35">
        <v>1</v>
      </c>
      <c r="Q35">
        <v>8</v>
      </c>
      <c r="R35" s="12">
        <v>0.125</v>
      </c>
      <c r="S35" s="12">
        <f t="shared" ref="S35:S66" si="1">O35/E35</f>
        <v>0.1</v>
      </c>
      <c r="T35">
        <v>1.76248931884766</v>
      </c>
      <c r="U35">
        <v>1.6324952840805</v>
      </c>
      <c r="V35">
        <v>1.46122717857361</v>
      </c>
      <c r="W35">
        <v>0.171268105506897</v>
      </c>
      <c r="X35">
        <v>0.30126214027404802</v>
      </c>
      <c r="Y35">
        <v>0.30126214027404802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209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4.6168327331543004</v>
      </c>
      <c r="L36">
        <v>3.7737503051757799</v>
      </c>
      <c r="M36">
        <v>4.7103729248046902</v>
      </c>
      <c r="N36">
        <v>5.3862018585205096</v>
      </c>
      <c r="O36">
        <v>0</v>
      </c>
      <c r="P36">
        <v>0</v>
      </c>
      <c r="Q36">
        <v>6</v>
      </c>
      <c r="R36" s="12">
        <v>0</v>
      </c>
      <c r="S36" s="12">
        <f t="shared" si="1"/>
        <v>0</v>
      </c>
      <c r="T36">
        <v>1.08429527282715</v>
      </c>
      <c r="U36">
        <v>1.06140041351318</v>
      </c>
      <c r="V36">
        <v>0.93168032169341997</v>
      </c>
      <c r="W36">
        <v>0.12972009181976299</v>
      </c>
      <c r="X36">
        <v>0.152614951133728</v>
      </c>
      <c r="Y36">
        <v>0.152614951133728</v>
      </c>
      <c r="Z36">
        <v>0</v>
      </c>
      <c r="AA36">
        <v>0.6</v>
      </c>
      <c r="AB36">
        <v>1</v>
      </c>
      <c r="AC36">
        <v>0.75</v>
      </c>
      <c r="AD36">
        <v>0.4</v>
      </c>
      <c r="AE36">
        <v>0.6</v>
      </c>
    </row>
    <row r="37" spans="1:31" x14ac:dyDescent="0.15">
      <c r="A37" s="4">
        <v>291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4.8824920654296902</v>
      </c>
      <c r="L37">
        <v>3.77519607543945</v>
      </c>
      <c r="M37">
        <v>4.3764133453369096</v>
      </c>
      <c r="N37">
        <v>4.5498695373535201</v>
      </c>
      <c r="O37">
        <v>0</v>
      </c>
      <c r="P37">
        <v>0</v>
      </c>
      <c r="Q37">
        <v>9</v>
      </c>
      <c r="R37" s="12">
        <v>0</v>
      </c>
      <c r="S37" s="12">
        <f t="shared" si="1"/>
        <v>0</v>
      </c>
      <c r="T37">
        <v>1.47042465209961</v>
      </c>
      <c r="U37">
        <v>1.3982836008071899</v>
      </c>
      <c r="V37">
        <v>1.2327572107315099</v>
      </c>
      <c r="W37">
        <v>0.16552639007568401</v>
      </c>
      <c r="X37">
        <v>0.237667441368103</v>
      </c>
      <c r="Y37">
        <v>0.237667441368103</v>
      </c>
      <c r="Z37">
        <v>0</v>
      </c>
      <c r="AA37">
        <v>0.9</v>
      </c>
      <c r="AB37">
        <v>1</v>
      </c>
      <c r="AC37">
        <v>0.94736842105263197</v>
      </c>
      <c r="AD37">
        <v>0.1</v>
      </c>
      <c r="AE37">
        <v>0.9</v>
      </c>
    </row>
    <row r="38" spans="1:31" x14ac:dyDescent="0.15">
      <c r="A38" s="4">
        <v>853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6.3912544250488299</v>
      </c>
      <c r="L38">
        <v>3.7752056121826199</v>
      </c>
      <c r="M38">
        <v>2.8494834899902299</v>
      </c>
      <c r="N38">
        <v>3.3806571960449201</v>
      </c>
      <c r="O38">
        <v>1</v>
      </c>
      <c r="P38">
        <v>1</v>
      </c>
      <c r="Q38">
        <v>9</v>
      </c>
      <c r="R38" s="12">
        <v>0.1111</v>
      </c>
      <c r="S38" s="12">
        <f t="shared" si="1"/>
        <v>0.1</v>
      </c>
      <c r="T38">
        <v>1.6603202819824201</v>
      </c>
      <c r="U38">
        <v>1.62704849243164</v>
      </c>
      <c r="V38">
        <v>1.4160503149032599</v>
      </c>
      <c r="W38">
        <v>0.21099817752838099</v>
      </c>
      <c r="X38">
        <v>0.24426996707916299</v>
      </c>
      <c r="Y38">
        <v>0.24426996707916299</v>
      </c>
      <c r="Z38">
        <v>0.1</v>
      </c>
      <c r="AA38">
        <v>0.8</v>
      </c>
      <c r="AB38">
        <v>0.88888888888888895</v>
      </c>
      <c r="AC38">
        <v>0.84210526315789502</v>
      </c>
      <c r="AD38">
        <v>0.2</v>
      </c>
      <c r="AE38">
        <v>0.7</v>
      </c>
    </row>
    <row r="39" spans="1:31" x14ac:dyDescent="0.15">
      <c r="A39" s="4">
        <v>782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5.8431682586669904</v>
      </c>
      <c r="L39">
        <v>3.7759704589843701</v>
      </c>
      <c r="M39">
        <v>3.5628108978271502</v>
      </c>
      <c r="N39">
        <v>3.7080764770507799</v>
      </c>
      <c r="O39">
        <v>0</v>
      </c>
      <c r="P39">
        <v>0</v>
      </c>
      <c r="Q39">
        <v>6</v>
      </c>
      <c r="R39" s="12">
        <v>0</v>
      </c>
      <c r="S39" s="12">
        <f t="shared" si="1"/>
        <v>0</v>
      </c>
      <c r="T39">
        <v>1.5981693267822299</v>
      </c>
      <c r="U39">
        <v>1.5598129034042401</v>
      </c>
      <c r="V39">
        <v>1.3384824991226201</v>
      </c>
      <c r="W39">
        <v>0.22133040428161599</v>
      </c>
      <c r="X39">
        <v>0.25968682765960699</v>
      </c>
      <c r="Y39">
        <v>0.25968682765960699</v>
      </c>
      <c r="Z39">
        <v>0</v>
      </c>
      <c r="AA39">
        <v>0.6</v>
      </c>
      <c r="AB39">
        <v>1</v>
      </c>
      <c r="AC39">
        <v>0.75</v>
      </c>
      <c r="AD39">
        <v>0.4</v>
      </c>
      <c r="AE39">
        <v>0.6</v>
      </c>
    </row>
    <row r="40" spans="1:31" x14ac:dyDescent="0.15">
      <c r="A40" s="4">
        <v>311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5.1591262817382804</v>
      </c>
      <c r="L40">
        <v>3.7763519287109402</v>
      </c>
      <c r="M40">
        <v>3.2003479003906201</v>
      </c>
      <c r="N40">
        <v>3.7863864898681601</v>
      </c>
      <c r="O40">
        <v>1</v>
      </c>
      <c r="P40">
        <v>1</v>
      </c>
      <c r="Q40">
        <v>8</v>
      </c>
      <c r="R40" s="12">
        <v>0.125</v>
      </c>
      <c r="S40" s="12">
        <f t="shared" si="1"/>
        <v>0.1</v>
      </c>
      <c r="T40">
        <v>1.4841403961181601</v>
      </c>
      <c r="U40">
        <v>1.41923463344574</v>
      </c>
      <c r="V40">
        <v>1.2409803867340099</v>
      </c>
      <c r="W40">
        <v>0.17825424671173101</v>
      </c>
      <c r="X40">
        <v>0.243160009384155</v>
      </c>
      <c r="Y40">
        <v>0.243160009384155</v>
      </c>
      <c r="Z40">
        <v>0.1</v>
      </c>
      <c r="AA40">
        <v>0.7</v>
      </c>
      <c r="AB40">
        <v>0.875</v>
      </c>
      <c r="AC40">
        <v>0.77777777777777801</v>
      </c>
      <c r="AD40">
        <v>0.3</v>
      </c>
      <c r="AE40">
        <v>0.6</v>
      </c>
    </row>
    <row r="41" spans="1:31" x14ac:dyDescent="0.15">
      <c r="A41" s="4">
        <v>832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4.2901248931884801</v>
      </c>
      <c r="L41">
        <v>3.7785949707031201</v>
      </c>
      <c r="M41">
        <v>4.8093986511230504</v>
      </c>
      <c r="N41">
        <v>3.8461742401122998</v>
      </c>
      <c r="O41">
        <v>0</v>
      </c>
      <c r="P41">
        <v>0</v>
      </c>
      <c r="Q41">
        <v>6</v>
      </c>
      <c r="R41" s="12">
        <v>0</v>
      </c>
      <c r="S41" s="12">
        <f t="shared" si="1"/>
        <v>0</v>
      </c>
      <c r="T41">
        <v>1.24553871154785</v>
      </c>
      <c r="U41">
        <v>1.23843193054199</v>
      </c>
      <c r="V41">
        <v>1.0484485626220701</v>
      </c>
      <c r="W41">
        <v>0.18998336791992201</v>
      </c>
      <c r="X41">
        <v>0.197090148925781</v>
      </c>
      <c r="Y41">
        <v>0.197090148925781</v>
      </c>
      <c r="Z41">
        <v>0</v>
      </c>
      <c r="AA41">
        <v>0.6</v>
      </c>
      <c r="AB41">
        <v>1</v>
      </c>
      <c r="AC41">
        <v>0.75</v>
      </c>
      <c r="AD41">
        <v>0.4</v>
      </c>
      <c r="AE41">
        <v>0.6</v>
      </c>
    </row>
    <row r="42" spans="1:31" x14ac:dyDescent="0.15">
      <c r="A42" s="4">
        <v>999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5.1169872283935502</v>
      </c>
      <c r="L42">
        <v>3.7786159515380899</v>
      </c>
      <c r="M42">
        <v>2.85170173645019</v>
      </c>
      <c r="N42">
        <v>5.5332183837890598</v>
      </c>
      <c r="O42">
        <v>1</v>
      </c>
      <c r="P42">
        <v>1</v>
      </c>
      <c r="Q42">
        <v>10</v>
      </c>
      <c r="R42" s="12">
        <v>0.1</v>
      </c>
      <c r="S42" s="12">
        <f t="shared" si="1"/>
        <v>0.1</v>
      </c>
      <c r="T42">
        <v>1.6485137939453101</v>
      </c>
      <c r="U42">
        <v>1.45768547058105</v>
      </c>
      <c r="V42">
        <v>1.37010073661804</v>
      </c>
      <c r="W42">
        <v>8.7584733963012695E-2</v>
      </c>
      <c r="X42">
        <v>0.27841305732727101</v>
      </c>
      <c r="Y42">
        <v>0.27841305732727101</v>
      </c>
      <c r="Z42">
        <v>0.1</v>
      </c>
      <c r="AA42">
        <v>0.9</v>
      </c>
      <c r="AB42">
        <v>0.9</v>
      </c>
      <c r="AC42">
        <v>0.9</v>
      </c>
      <c r="AD42">
        <v>0.1</v>
      </c>
      <c r="AE42">
        <v>0.8</v>
      </c>
    </row>
    <row r="43" spans="1:31" x14ac:dyDescent="0.15">
      <c r="A43" s="4">
        <v>569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4.7960128784179696</v>
      </c>
      <c r="L43">
        <v>3.7810802459716801</v>
      </c>
      <c r="M43">
        <v>4.1834030151367196</v>
      </c>
      <c r="N43">
        <v>2.83451271057129</v>
      </c>
      <c r="O43">
        <v>0</v>
      </c>
      <c r="P43">
        <v>0</v>
      </c>
      <c r="Q43">
        <v>7</v>
      </c>
      <c r="R43" s="12">
        <v>0</v>
      </c>
      <c r="S43" s="12">
        <f t="shared" si="1"/>
        <v>0</v>
      </c>
      <c r="T43">
        <v>1.24053955078125</v>
      </c>
      <c r="U43">
        <v>1.2329406738281199</v>
      </c>
      <c r="V43">
        <v>1.06513047218323</v>
      </c>
      <c r="W43">
        <v>0.16781020164489699</v>
      </c>
      <c r="X43">
        <v>0.17540907859802199</v>
      </c>
      <c r="Y43">
        <v>0.17540907859802199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910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4.7348575592040998</v>
      </c>
      <c r="L44">
        <v>3.78242683410644</v>
      </c>
      <c r="M44">
        <v>3.8727912902832</v>
      </c>
      <c r="N44">
        <v>9.6246910095214808</v>
      </c>
      <c r="O44">
        <v>1</v>
      </c>
      <c r="P44">
        <v>1</v>
      </c>
      <c r="Q44">
        <v>8</v>
      </c>
      <c r="R44" s="12">
        <v>0.125</v>
      </c>
      <c r="S44" s="12">
        <f t="shared" si="1"/>
        <v>0.1</v>
      </c>
      <c r="T44">
        <v>1.1840057373046899</v>
      </c>
      <c r="U44">
        <v>0.937042236328125</v>
      </c>
      <c r="V44">
        <v>1.0240091085434</v>
      </c>
      <c r="W44">
        <v>8.6966872215270996E-2</v>
      </c>
      <c r="X44">
        <v>0.159996628761292</v>
      </c>
      <c r="Y44">
        <v>0.159996628761292</v>
      </c>
      <c r="Z44">
        <v>0.1</v>
      </c>
      <c r="AA44">
        <v>0.7</v>
      </c>
      <c r="AB44">
        <v>0.875</v>
      </c>
      <c r="AC44">
        <v>0.77777777777777801</v>
      </c>
      <c r="AD44">
        <v>0.3</v>
      </c>
      <c r="AE44">
        <v>0.6</v>
      </c>
    </row>
    <row r="45" spans="1:31" x14ac:dyDescent="0.15">
      <c r="A45" s="4">
        <v>901</v>
      </c>
      <c r="B45">
        <v>11</v>
      </c>
      <c r="C45">
        <v>9</v>
      </c>
      <c r="D45">
        <v>10</v>
      </c>
      <c r="E45">
        <v>10</v>
      </c>
      <c r="F45">
        <v>9</v>
      </c>
      <c r="G45">
        <v>1</v>
      </c>
      <c r="H45">
        <v>2</v>
      </c>
      <c r="I45">
        <v>8</v>
      </c>
      <c r="J45">
        <v>0.55000000000000004</v>
      </c>
      <c r="K45">
        <v>4.8135433197021502</v>
      </c>
      <c r="L45">
        <v>3.7840099334716801</v>
      </c>
      <c r="M45">
        <v>2.9343147277832</v>
      </c>
      <c r="N45">
        <v>4.0855464935302699</v>
      </c>
      <c r="O45">
        <v>1</v>
      </c>
      <c r="P45">
        <v>1</v>
      </c>
      <c r="Q45">
        <v>5</v>
      </c>
      <c r="R45" s="12">
        <v>0.2</v>
      </c>
      <c r="S45" s="12">
        <f t="shared" si="1"/>
        <v>0.1</v>
      </c>
      <c r="T45">
        <v>1.16604423522949</v>
      </c>
      <c r="U45">
        <v>1.0641937255859399</v>
      </c>
      <c r="V45">
        <v>1.01794397830963</v>
      </c>
      <c r="W45">
        <v>4.6249747276306201E-2</v>
      </c>
      <c r="X45">
        <v>0.14810025691986101</v>
      </c>
      <c r="Y45">
        <v>0.14810025691986101</v>
      </c>
      <c r="Z45">
        <v>0.1</v>
      </c>
      <c r="AA45">
        <v>0.4</v>
      </c>
      <c r="AB45">
        <v>0.8</v>
      </c>
      <c r="AC45">
        <v>0.53333333333333299</v>
      </c>
      <c r="AD45">
        <v>0.6</v>
      </c>
      <c r="AE45">
        <v>0.3</v>
      </c>
    </row>
    <row r="46" spans="1:31" x14ac:dyDescent="0.15">
      <c r="A46" s="4">
        <v>985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5.2113685607910201</v>
      </c>
      <c r="L46">
        <v>3.7853221893310498</v>
      </c>
      <c r="M46">
        <v>3.0722961425781201</v>
      </c>
      <c r="N46">
        <v>3.7348823547363299</v>
      </c>
      <c r="O46">
        <v>1</v>
      </c>
      <c r="P46">
        <v>1</v>
      </c>
      <c r="Q46">
        <v>10</v>
      </c>
      <c r="R46" s="12">
        <v>0.1</v>
      </c>
      <c r="S46" s="12">
        <f t="shared" si="1"/>
        <v>0.1</v>
      </c>
      <c r="T46">
        <v>1.55074691772461</v>
      </c>
      <c r="U46">
        <v>1.47884237766266</v>
      </c>
      <c r="V46">
        <v>1.2886216640472401</v>
      </c>
      <c r="W46">
        <v>0.19022071361541801</v>
      </c>
      <c r="X46">
        <v>0.262125253677368</v>
      </c>
      <c r="Y46">
        <v>0.262125253677368</v>
      </c>
      <c r="Z46">
        <v>0.1</v>
      </c>
      <c r="AA46">
        <v>0.9</v>
      </c>
      <c r="AB46">
        <v>0.9</v>
      </c>
      <c r="AC46">
        <v>0.9</v>
      </c>
      <c r="AD46">
        <v>0.1</v>
      </c>
      <c r="AE46">
        <v>0.8</v>
      </c>
    </row>
    <row r="47" spans="1:31" x14ac:dyDescent="0.15">
      <c r="A47" s="4">
        <v>924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>
        <v>4.3488922119140598</v>
      </c>
      <c r="L47">
        <v>3.7881221771240199</v>
      </c>
      <c r="M47">
        <v>4.8672332763671902</v>
      </c>
      <c r="N47">
        <v>3.41081619262695</v>
      </c>
      <c r="O47">
        <v>0</v>
      </c>
      <c r="P47">
        <v>0</v>
      </c>
      <c r="Q47">
        <v>9</v>
      </c>
      <c r="R47" s="12">
        <v>0</v>
      </c>
      <c r="S47" s="12">
        <f t="shared" si="1"/>
        <v>0</v>
      </c>
      <c r="T47">
        <v>1.20578765869141</v>
      </c>
      <c r="U47">
        <v>1.2268537282943699</v>
      </c>
      <c r="V47">
        <v>1.0055620670318599</v>
      </c>
      <c r="W47">
        <v>0.22129166126251201</v>
      </c>
      <c r="X47">
        <v>0.20022559165954601</v>
      </c>
      <c r="Y47">
        <v>0.20022559165954601</v>
      </c>
      <c r="Z47">
        <v>0</v>
      </c>
      <c r="AA47">
        <v>0.9</v>
      </c>
      <c r="AB47">
        <v>1</v>
      </c>
      <c r="AC47">
        <v>0.94736842105263197</v>
      </c>
      <c r="AD47">
        <v>0.1</v>
      </c>
      <c r="AE47">
        <v>0.9</v>
      </c>
    </row>
    <row r="48" spans="1:31" s="7" customFormat="1" x14ac:dyDescent="0.15">
      <c r="A48" s="24">
        <v>749</v>
      </c>
      <c r="B48" s="7">
        <v>13</v>
      </c>
      <c r="C48" s="7">
        <v>7</v>
      </c>
      <c r="D48" s="7">
        <v>10</v>
      </c>
      <c r="E48" s="7">
        <v>10</v>
      </c>
      <c r="F48" s="7">
        <v>10</v>
      </c>
      <c r="G48" s="7">
        <v>0</v>
      </c>
      <c r="H48" s="7">
        <v>3</v>
      </c>
      <c r="I48" s="7">
        <v>7</v>
      </c>
      <c r="J48" s="7">
        <v>0.65</v>
      </c>
      <c r="K48" s="7">
        <v>5.1232128143310502</v>
      </c>
      <c r="L48" s="7">
        <v>3.7932109832763699</v>
      </c>
      <c r="M48" s="7">
        <v>4.0382423400878897</v>
      </c>
      <c r="N48" s="7">
        <v>4.7833881378173801</v>
      </c>
      <c r="O48" s="7">
        <v>0</v>
      </c>
      <c r="P48" s="7">
        <v>0</v>
      </c>
      <c r="Q48" s="7">
        <v>7</v>
      </c>
      <c r="R48" s="26">
        <v>0</v>
      </c>
      <c r="S48" s="26">
        <f t="shared" si="1"/>
        <v>0</v>
      </c>
      <c r="T48" s="7">
        <v>1.538818359375</v>
      </c>
      <c r="U48" s="7">
        <v>1.44560050964355</v>
      </c>
      <c r="V48" s="7">
        <v>1.2970840930938701</v>
      </c>
      <c r="W48" s="7">
        <v>0.14851641654968301</v>
      </c>
      <c r="X48" s="7">
        <v>0.24173426628112801</v>
      </c>
      <c r="Y48" s="7">
        <v>0.24173426628112801</v>
      </c>
      <c r="Z48" s="7">
        <v>0</v>
      </c>
      <c r="AA48" s="7">
        <v>0.7</v>
      </c>
      <c r="AB48" s="7">
        <v>1</v>
      </c>
      <c r="AC48" s="7">
        <v>0.82352941176470595</v>
      </c>
      <c r="AD48" s="7">
        <v>0.3</v>
      </c>
      <c r="AE48" s="7">
        <v>0.7</v>
      </c>
    </row>
    <row r="49" spans="1:31" x14ac:dyDescent="0.15">
      <c r="A49" s="4">
        <v>295</v>
      </c>
      <c r="B49">
        <v>11</v>
      </c>
      <c r="C49">
        <v>9</v>
      </c>
      <c r="D49">
        <v>10</v>
      </c>
      <c r="E49">
        <v>10</v>
      </c>
      <c r="F49">
        <v>9</v>
      </c>
      <c r="G49">
        <v>1</v>
      </c>
      <c r="H49">
        <v>2</v>
      </c>
      <c r="I49">
        <v>8</v>
      </c>
      <c r="J49">
        <v>0.55000000000000004</v>
      </c>
      <c r="K49">
        <v>5.13289451599121</v>
      </c>
      <c r="L49" s="7">
        <v>4.0568084716796902</v>
      </c>
      <c r="M49">
        <v>3.96797370910644</v>
      </c>
      <c r="N49">
        <v>5.2693939208984402</v>
      </c>
      <c r="O49">
        <v>1</v>
      </c>
      <c r="P49">
        <v>1</v>
      </c>
      <c r="Q49">
        <v>10</v>
      </c>
      <c r="R49" s="12">
        <v>0.1</v>
      </c>
      <c r="S49" s="12">
        <f t="shared" si="1"/>
        <v>0.1</v>
      </c>
      <c r="T49">
        <v>1.1693286895752</v>
      </c>
      <c r="U49">
        <v>1.0814447402954099</v>
      </c>
      <c r="V49">
        <v>0.98809909820556596</v>
      </c>
      <c r="W49" s="13">
        <v>9.3345642089843694E-2</v>
      </c>
      <c r="X49">
        <v>0.18122959136962899</v>
      </c>
      <c r="Y49">
        <v>0.18122959136962899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199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5.00848388671875</v>
      </c>
      <c r="L50" s="7">
        <v>4.0572948455810502</v>
      </c>
      <c r="M50">
        <v>3.46307373046875</v>
      </c>
      <c r="N50">
        <v>4.0131549835205096</v>
      </c>
      <c r="O50">
        <v>1</v>
      </c>
      <c r="P50">
        <v>1</v>
      </c>
      <c r="Q50">
        <v>8</v>
      </c>
      <c r="R50" s="12">
        <v>0.125</v>
      </c>
      <c r="S50" s="12">
        <f t="shared" si="1"/>
        <v>0.1</v>
      </c>
      <c r="T50">
        <v>1.2332077026367201</v>
      </c>
      <c r="U50">
        <v>1.15444660186768</v>
      </c>
      <c r="V50">
        <v>1.0603383779525799</v>
      </c>
      <c r="W50" s="13">
        <v>9.4108223915100098E-2</v>
      </c>
      <c r="X50">
        <v>0.17286932468414301</v>
      </c>
      <c r="Y50">
        <v>0.17286932468414301</v>
      </c>
      <c r="Z50">
        <v>0.1</v>
      </c>
      <c r="AA50">
        <v>0.7</v>
      </c>
      <c r="AB50">
        <v>0.875</v>
      </c>
      <c r="AC50">
        <v>0.77777777777777801</v>
      </c>
      <c r="AD50">
        <v>0.3</v>
      </c>
      <c r="AE50">
        <v>0.6</v>
      </c>
    </row>
    <row r="51" spans="1:31" x14ac:dyDescent="0.15">
      <c r="A51" s="4">
        <v>15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4.2029914855956996</v>
      </c>
      <c r="L51" s="7">
        <v>4.0679645538330096</v>
      </c>
      <c r="M51">
        <v>8.3883075714111293</v>
      </c>
      <c r="N51">
        <v>6.1506290435790998</v>
      </c>
      <c r="O51">
        <v>0</v>
      </c>
      <c r="P51">
        <v>0</v>
      </c>
      <c r="Q51">
        <v>6</v>
      </c>
      <c r="R51" s="12">
        <v>0</v>
      </c>
      <c r="S51" s="12">
        <f t="shared" si="1"/>
        <v>0</v>
      </c>
      <c r="T51">
        <v>0.97606468200683605</v>
      </c>
      <c r="U51">
        <v>1.0272102355957</v>
      </c>
      <c r="V51">
        <v>0.83292597532272294</v>
      </c>
      <c r="W51" s="13">
        <v>0.19428426027297999</v>
      </c>
      <c r="X51">
        <v>0.14313870668411199</v>
      </c>
      <c r="Y51">
        <v>0.14313870668411199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361</v>
      </c>
      <c r="B52">
        <v>11</v>
      </c>
      <c r="C52">
        <v>9</v>
      </c>
      <c r="D52">
        <v>10</v>
      </c>
      <c r="E52">
        <v>10</v>
      </c>
      <c r="F52">
        <v>8</v>
      </c>
      <c r="G52">
        <v>2</v>
      </c>
      <c r="H52">
        <v>3</v>
      </c>
      <c r="I52">
        <v>7</v>
      </c>
      <c r="J52">
        <v>0.55000000000000004</v>
      </c>
      <c r="K52">
        <v>5.0333003997802699</v>
      </c>
      <c r="L52" s="7">
        <v>4.0698585510253897</v>
      </c>
      <c r="M52">
        <v>4.5034236907959002</v>
      </c>
      <c r="N52">
        <v>3.8308563232421902</v>
      </c>
      <c r="O52">
        <v>0</v>
      </c>
      <c r="P52">
        <v>0</v>
      </c>
      <c r="Q52">
        <v>6</v>
      </c>
      <c r="R52" s="12">
        <v>0</v>
      </c>
      <c r="S52" s="12">
        <f t="shared" si="1"/>
        <v>0</v>
      </c>
      <c r="T52">
        <v>1.1025848388671899</v>
      </c>
      <c r="U52">
        <v>1.0662593841552701</v>
      </c>
      <c r="V52">
        <v>0.95887356996536299</v>
      </c>
      <c r="W52" s="13">
        <v>0.107385814189911</v>
      </c>
      <c r="X52">
        <v>0.14371126890182501</v>
      </c>
      <c r="Y52">
        <v>0.14371126890182501</v>
      </c>
      <c r="Z52">
        <v>0</v>
      </c>
      <c r="AA52">
        <v>0.6</v>
      </c>
      <c r="AB52">
        <v>1</v>
      </c>
      <c r="AC52">
        <v>0.75</v>
      </c>
      <c r="AD52">
        <v>0.4</v>
      </c>
      <c r="AE52">
        <v>0.6</v>
      </c>
    </row>
    <row r="53" spans="1:31" x14ac:dyDescent="0.15">
      <c r="A53" s="4">
        <v>510</v>
      </c>
      <c r="B53">
        <v>11</v>
      </c>
      <c r="C53">
        <v>9</v>
      </c>
      <c r="D53">
        <v>10</v>
      </c>
      <c r="E53">
        <v>10</v>
      </c>
      <c r="F53">
        <v>9</v>
      </c>
      <c r="G53">
        <v>1</v>
      </c>
      <c r="H53">
        <v>2</v>
      </c>
      <c r="I53">
        <v>8</v>
      </c>
      <c r="J53">
        <v>0.55000000000000004</v>
      </c>
      <c r="K53">
        <v>5.2699260711669904</v>
      </c>
      <c r="L53" s="7">
        <v>4.07041358947754</v>
      </c>
      <c r="M53">
        <v>3.5633850097656201</v>
      </c>
      <c r="N53">
        <v>5.3638019561767596</v>
      </c>
      <c r="O53">
        <v>1</v>
      </c>
      <c r="P53">
        <v>1</v>
      </c>
      <c r="Q53">
        <v>8</v>
      </c>
      <c r="R53" s="12">
        <v>0.125</v>
      </c>
      <c r="S53" s="12">
        <f t="shared" si="1"/>
        <v>0.1</v>
      </c>
      <c r="T53">
        <v>1.2037658691406199</v>
      </c>
      <c r="U53">
        <v>1.0961942672729501</v>
      </c>
      <c r="V53">
        <v>1.0095958709716799</v>
      </c>
      <c r="W53" s="13">
        <v>8.6598396301269503E-2</v>
      </c>
      <c r="X53">
        <v>0.19416999816894501</v>
      </c>
      <c r="Y53">
        <v>0.19416999816894501</v>
      </c>
      <c r="Z53">
        <v>0.1</v>
      </c>
      <c r="AA53">
        <v>0.7</v>
      </c>
      <c r="AB53">
        <v>0.875</v>
      </c>
      <c r="AC53">
        <v>0.77777777777777801</v>
      </c>
      <c r="AD53">
        <v>0.3</v>
      </c>
      <c r="AE53">
        <v>0.6</v>
      </c>
    </row>
    <row r="54" spans="1:31" x14ac:dyDescent="0.15">
      <c r="A54" s="4">
        <v>526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>
        <v>6.4344215393066397</v>
      </c>
      <c r="L54" s="7">
        <v>4.0721206665039098</v>
      </c>
      <c r="M54">
        <v>3.7479896545410201</v>
      </c>
      <c r="N54">
        <v>4.0763416290283203</v>
      </c>
      <c r="O54">
        <v>0</v>
      </c>
      <c r="P54">
        <v>0</v>
      </c>
      <c r="Q54">
        <v>7</v>
      </c>
      <c r="R54" s="12">
        <v>0</v>
      </c>
      <c r="S54" s="12">
        <f t="shared" si="1"/>
        <v>0</v>
      </c>
      <c r="T54">
        <v>1.92721176147461</v>
      </c>
      <c r="U54">
        <v>1.86593365669251</v>
      </c>
      <c r="V54">
        <v>1.61390209197998</v>
      </c>
      <c r="W54" s="13">
        <v>0.25203156471252403</v>
      </c>
      <c r="X54">
        <v>0.31330966949462902</v>
      </c>
      <c r="Y54">
        <v>0.31330966949462902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714</v>
      </c>
      <c r="B55">
        <v>11</v>
      </c>
      <c r="C55">
        <v>9</v>
      </c>
      <c r="D55">
        <v>10</v>
      </c>
      <c r="E55">
        <v>10</v>
      </c>
      <c r="F55">
        <v>9</v>
      </c>
      <c r="G55">
        <v>1</v>
      </c>
      <c r="H55">
        <v>2</v>
      </c>
      <c r="I55">
        <v>8</v>
      </c>
      <c r="J55">
        <v>0.55000000000000004</v>
      </c>
      <c r="K55">
        <v>4.8573455810546902</v>
      </c>
      <c r="L55">
        <v>3.9443454742431601</v>
      </c>
      <c r="M55">
        <v>4.2470970153808603</v>
      </c>
      <c r="N55">
        <v>4.9434432983398402</v>
      </c>
      <c r="O55">
        <v>0</v>
      </c>
      <c r="P55">
        <v>0</v>
      </c>
      <c r="Q55">
        <v>7</v>
      </c>
      <c r="R55" s="12">
        <v>0</v>
      </c>
      <c r="S55" s="12">
        <f t="shared" si="1"/>
        <v>0</v>
      </c>
      <c r="T55">
        <v>1.16861724853516</v>
      </c>
      <c r="U55">
        <v>1.10657215118408</v>
      </c>
      <c r="V55">
        <v>0.99026012420654297</v>
      </c>
      <c r="W55">
        <v>0.11631202697753899</v>
      </c>
      <c r="X55">
        <v>0.178357124328613</v>
      </c>
      <c r="Y55">
        <v>0.178357124328613</v>
      </c>
      <c r="Z55">
        <v>0</v>
      </c>
      <c r="AA55">
        <v>0.7</v>
      </c>
      <c r="AB55">
        <v>1</v>
      </c>
      <c r="AC55">
        <v>0.82352941176470595</v>
      </c>
      <c r="AD55">
        <v>0.3</v>
      </c>
      <c r="AE55">
        <v>0.7</v>
      </c>
    </row>
    <row r="56" spans="1:31" x14ac:dyDescent="0.15">
      <c r="A56" s="4">
        <v>242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5.5060653686523402</v>
      </c>
      <c r="L56">
        <v>3.9470806121826199</v>
      </c>
      <c r="M56">
        <v>2.66303634643555</v>
      </c>
      <c r="N56">
        <v>6.1898708343505904</v>
      </c>
      <c r="O56">
        <v>1</v>
      </c>
      <c r="P56">
        <v>1</v>
      </c>
      <c r="Q56">
        <v>11</v>
      </c>
      <c r="R56" s="12">
        <v>9.0899999999999995E-2</v>
      </c>
      <c r="S56" s="12">
        <f t="shared" si="1"/>
        <v>0.1</v>
      </c>
      <c r="T56">
        <v>1.45224761962891</v>
      </c>
      <c r="U56">
        <v>1.2660484313964799</v>
      </c>
      <c r="V56">
        <v>1.2060248851776101</v>
      </c>
      <c r="W56">
        <v>6.0023546218872098E-2</v>
      </c>
      <c r="X56">
        <v>0.246222734451294</v>
      </c>
      <c r="Y56">
        <v>0.246222734451294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A57" s="4">
        <v>95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4.5232810974121103</v>
      </c>
      <c r="L57" s="7">
        <v>3.9380798339843701</v>
      </c>
      <c r="M57">
        <v>6.0712623596191397</v>
      </c>
      <c r="N57">
        <v>8.2221889495849592</v>
      </c>
      <c r="O57">
        <v>0</v>
      </c>
      <c r="P57">
        <v>0</v>
      </c>
      <c r="Q57">
        <v>7</v>
      </c>
      <c r="R57" s="12">
        <v>0</v>
      </c>
      <c r="S57" s="12">
        <f t="shared" si="1"/>
        <v>0</v>
      </c>
      <c r="T57">
        <v>1.2241744995117201</v>
      </c>
      <c r="U57">
        <v>1.08559799194336</v>
      </c>
      <c r="V57">
        <v>1.02067494392395</v>
      </c>
      <c r="W57" s="13">
        <v>6.4923048019409194E-2</v>
      </c>
      <c r="X57">
        <v>0.203499555587769</v>
      </c>
      <c r="Y57">
        <v>0.203499555587769</v>
      </c>
      <c r="Z57">
        <v>0</v>
      </c>
      <c r="AA57">
        <v>0.7</v>
      </c>
      <c r="AB57">
        <v>1</v>
      </c>
      <c r="AC57">
        <v>0.82352941176470595</v>
      </c>
      <c r="AD57">
        <v>0.3</v>
      </c>
      <c r="AE57">
        <v>0.7</v>
      </c>
    </row>
    <row r="58" spans="1:31" x14ac:dyDescent="0.15">
      <c r="A58" s="4">
        <v>88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>
        <v>6.1187591552734402</v>
      </c>
      <c r="L58">
        <v>3.95756912231445</v>
      </c>
      <c r="M58">
        <v>2.5230579376220699</v>
      </c>
      <c r="N58">
        <v>5.1546611785888699</v>
      </c>
      <c r="O58">
        <v>1</v>
      </c>
      <c r="P58">
        <v>1</v>
      </c>
      <c r="Q58">
        <v>10</v>
      </c>
      <c r="R58" s="12">
        <v>0.1</v>
      </c>
      <c r="S58" s="12">
        <f t="shared" si="1"/>
        <v>0.1</v>
      </c>
      <c r="T58">
        <v>1.78377532958984</v>
      </c>
      <c r="U58">
        <v>1.61525213718414</v>
      </c>
      <c r="V58">
        <v>1.46768033504486</v>
      </c>
      <c r="W58">
        <v>0.147571802139282</v>
      </c>
      <c r="X58">
        <v>0.31609499454498302</v>
      </c>
      <c r="Y58">
        <v>0.31609499454498302</v>
      </c>
      <c r="Z58">
        <v>0.1</v>
      </c>
      <c r="AA58">
        <v>0.9</v>
      </c>
      <c r="AB58">
        <v>0.9</v>
      </c>
      <c r="AC58">
        <v>0.9</v>
      </c>
      <c r="AD58">
        <v>0.1</v>
      </c>
      <c r="AE58">
        <v>0.8</v>
      </c>
    </row>
    <row r="59" spans="1:31" x14ac:dyDescent="0.15">
      <c r="A59" s="4">
        <v>411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4.5636615753173801</v>
      </c>
      <c r="L59">
        <v>3.9615821838378902</v>
      </c>
      <c r="M59">
        <v>6.4889163970947301</v>
      </c>
      <c r="N59">
        <v>8.8288898468017596</v>
      </c>
      <c r="O59">
        <v>0</v>
      </c>
      <c r="P59">
        <v>0</v>
      </c>
      <c r="Q59">
        <v>8</v>
      </c>
      <c r="R59" s="12">
        <v>0</v>
      </c>
      <c r="S59" s="12">
        <f t="shared" si="1"/>
        <v>0</v>
      </c>
      <c r="T59">
        <v>1.2576789855957</v>
      </c>
      <c r="U59">
        <v>1.15264892578125</v>
      </c>
      <c r="V59">
        <v>1.0666096210479701</v>
      </c>
      <c r="W59">
        <v>8.6039304733276395E-2</v>
      </c>
      <c r="X59">
        <v>0.19106936454772899</v>
      </c>
      <c r="Y59">
        <v>0.19106936454772899</v>
      </c>
      <c r="Z59">
        <v>0</v>
      </c>
      <c r="AA59">
        <v>0.8</v>
      </c>
      <c r="AB59">
        <v>1</v>
      </c>
      <c r="AC59">
        <v>0.88888888888888895</v>
      </c>
      <c r="AD59">
        <v>0.2</v>
      </c>
      <c r="AE59">
        <v>0.8</v>
      </c>
    </row>
    <row r="60" spans="1:31" s="7" customFormat="1" x14ac:dyDescent="0.15">
      <c r="A60" s="24">
        <v>951</v>
      </c>
      <c r="B60" s="7">
        <v>13</v>
      </c>
      <c r="C60" s="7">
        <v>7</v>
      </c>
      <c r="D60" s="7">
        <v>10</v>
      </c>
      <c r="E60" s="7">
        <v>10</v>
      </c>
      <c r="F60" s="7">
        <v>10</v>
      </c>
      <c r="G60" s="7">
        <v>0</v>
      </c>
      <c r="H60" s="7">
        <v>3</v>
      </c>
      <c r="I60" s="7">
        <v>7</v>
      </c>
      <c r="J60" s="7">
        <v>0.65</v>
      </c>
      <c r="K60" s="7">
        <v>4.8907527923584002</v>
      </c>
      <c r="L60" s="7">
        <v>3.96365165710449</v>
      </c>
      <c r="M60" s="7">
        <v>4.7297039031982404</v>
      </c>
      <c r="N60" s="7">
        <v>4.1847000122070304</v>
      </c>
      <c r="O60" s="7">
        <v>0</v>
      </c>
      <c r="P60" s="7">
        <v>0</v>
      </c>
      <c r="Q60" s="7">
        <v>9</v>
      </c>
      <c r="R60" s="26">
        <v>0</v>
      </c>
      <c r="S60" s="26">
        <f t="shared" si="1"/>
        <v>0</v>
      </c>
      <c r="T60" s="7">
        <v>1.4093666076660201</v>
      </c>
      <c r="U60" s="7">
        <v>1.3626035451889</v>
      </c>
      <c r="V60" s="7">
        <v>1.1746526956558201</v>
      </c>
      <c r="W60" s="7">
        <v>0.187950849533081</v>
      </c>
      <c r="X60" s="7">
        <v>0.23471391201019301</v>
      </c>
      <c r="Y60" s="7">
        <v>0.23471391201019301</v>
      </c>
      <c r="Z60" s="7">
        <v>0</v>
      </c>
      <c r="AA60" s="7">
        <v>0.9</v>
      </c>
      <c r="AB60" s="7">
        <v>1</v>
      </c>
      <c r="AC60" s="7">
        <v>0.94736842105263197</v>
      </c>
      <c r="AD60" s="7">
        <v>0.1</v>
      </c>
      <c r="AE60" s="7">
        <v>0.9</v>
      </c>
    </row>
    <row r="61" spans="1:31" x14ac:dyDescent="0.15">
      <c r="A61" s="4">
        <v>127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4.5882797241210902</v>
      </c>
      <c r="L61" s="7">
        <v>4.2150363922119096</v>
      </c>
      <c r="M61">
        <v>7.7338390350341797</v>
      </c>
      <c r="N61">
        <v>7.6422290802001998</v>
      </c>
      <c r="O61">
        <v>0</v>
      </c>
      <c r="P61">
        <v>0</v>
      </c>
      <c r="Q61">
        <v>7</v>
      </c>
      <c r="R61" s="12">
        <v>0</v>
      </c>
      <c r="S61" s="12">
        <f t="shared" si="1"/>
        <v>0</v>
      </c>
      <c r="T61">
        <v>1.14548492431641</v>
      </c>
      <c r="U61">
        <v>1.13467216491699</v>
      </c>
      <c r="V61">
        <v>0.964638531208038</v>
      </c>
      <c r="W61" s="13">
        <v>0.170033633708954</v>
      </c>
      <c r="X61">
        <v>0.180846393108368</v>
      </c>
      <c r="Y61">
        <v>0.180846393108368</v>
      </c>
      <c r="Z61">
        <v>0</v>
      </c>
      <c r="AA61">
        <v>0.7</v>
      </c>
      <c r="AB61">
        <v>1</v>
      </c>
      <c r="AC61">
        <v>0.82352941176470595</v>
      </c>
      <c r="AD61">
        <v>0.3</v>
      </c>
      <c r="AE61">
        <v>0.7</v>
      </c>
    </row>
    <row r="62" spans="1:31" x14ac:dyDescent="0.15">
      <c r="A62" s="4">
        <v>247</v>
      </c>
      <c r="B62">
        <v>13</v>
      </c>
      <c r="C62">
        <v>7</v>
      </c>
      <c r="D62">
        <v>10</v>
      </c>
      <c r="E62">
        <v>10</v>
      </c>
      <c r="F62">
        <v>10</v>
      </c>
      <c r="G62">
        <v>0</v>
      </c>
      <c r="H62">
        <v>3</v>
      </c>
      <c r="I62">
        <v>7</v>
      </c>
      <c r="J62">
        <v>0.65</v>
      </c>
      <c r="K62">
        <v>4.8043727874755904</v>
      </c>
      <c r="L62" s="7">
        <v>4.2196235656738299</v>
      </c>
      <c r="M62">
        <v>5.3867359161376998</v>
      </c>
      <c r="N62">
        <v>3.616455078125</v>
      </c>
      <c r="O62">
        <v>0</v>
      </c>
      <c r="P62">
        <v>0</v>
      </c>
      <c r="Q62">
        <v>7</v>
      </c>
      <c r="R62" s="12">
        <v>0</v>
      </c>
      <c r="S62" s="12">
        <f t="shared" si="1"/>
        <v>0</v>
      </c>
      <c r="T62">
        <v>1.2155742645263701</v>
      </c>
      <c r="U62">
        <v>1.2438005208969101</v>
      </c>
      <c r="V62">
        <v>1.01621210575104</v>
      </c>
      <c r="W62" s="13">
        <v>0.227588415145874</v>
      </c>
      <c r="X62">
        <v>0.19936215877533001</v>
      </c>
      <c r="Y62">
        <v>0.19936215877533001</v>
      </c>
      <c r="Z62">
        <v>0</v>
      </c>
      <c r="AA62">
        <v>0.7</v>
      </c>
      <c r="AB62">
        <v>1</v>
      </c>
      <c r="AC62">
        <v>0.82352941176470595</v>
      </c>
      <c r="AD62">
        <v>0.3</v>
      </c>
      <c r="AE62">
        <v>0.7</v>
      </c>
    </row>
    <row r="63" spans="1:31" x14ac:dyDescent="0.15">
      <c r="A63" s="4">
        <v>612</v>
      </c>
      <c r="B63">
        <v>11</v>
      </c>
      <c r="C63">
        <v>9</v>
      </c>
      <c r="D63">
        <v>10</v>
      </c>
      <c r="E63">
        <v>10</v>
      </c>
      <c r="F63">
        <v>10</v>
      </c>
      <c r="G63">
        <v>0</v>
      </c>
      <c r="H63">
        <v>1</v>
      </c>
      <c r="I63">
        <v>9</v>
      </c>
      <c r="J63">
        <v>0.55000000000000004</v>
      </c>
      <c r="K63">
        <v>4.3646373748779297</v>
      </c>
      <c r="L63" s="7">
        <v>4.2281417846679696</v>
      </c>
      <c r="M63">
        <v>8.7971401214599592</v>
      </c>
      <c r="N63">
        <v>6.4415969848632804</v>
      </c>
      <c r="O63">
        <v>0</v>
      </c>
      <c r="P63">
        <v>0</v>
      </c>
      <c r="Q63">
        <v>7</v>
      </c>
      <c r="R63" s="12">
        <v>0</v>
      </c>
      <c r="S63" s="12">
        <f t="shared" si="1"/>
        <v>0</v>
      </c>
      <c r="T63">
        <v>1.02359199523926</v>
      </c>
      <c r="U63">
        <v>1.0973358154296899</v>
      </c>
      <c r="V63">
        <v>0.85296857357025102</v>
      </c>
      <c r="W63" s="13">
        <v>0.24436724185943601</v>
      </c>
      <c r="X63">
        <v>0.17062342166900599</v>
      </c>
      <c r="Y63">
        <v>0.17062342166900599</v>
      </c>
      <c r="Z63">
        <v>0</v>
      </c>
      <c r="AA63">
        <v>0.7</v>
      </c>
      <c r="AB63">
        <v>1</v>
      </c>
      <c r="AC63">
        <v>0.82352941176470595</v>
      </c>
      <c r="AD63">
        <v>0.3</v>
      </c>
      <c r="AE63">
        <v>0.7</v>
      </c>
    </row>
    <row r="64" spans="1:31" x14ac:dyDescent="0.15">
      <c r="A64" s="4">
        <v>156</v>
      </c>
      <c r="B64">
        <v>15</v>
      </c>
      <c r="C64">
        <v>5</v>
      </c>
      <c r="D64">
        <v>10</v>
      </c>
      <c r="E64">
        <v>10</v>
      </c>
      <c r="F64">
        <v>10</v>
      </c>
      <c r="G64">
        <v>0</v>
      </c>
      <c r="H64">
        <v>5</v>
      </c>
      <c r="I64">
        <v>5</v>
      </c>
      <c r="J64">
        <v>0.75</v>
      </c>
      <c r="K64">
        <v>5.7591991424560502</v>
      </c>
      <c r="L64" s="7">
        <v>4.2316150665283203</v>
      </c>
      <c r="M64">
        <v>4.5075874328613299</v>
      </c>
      <c r="N64">
        <v>3.6071128845214799</v>
      </c>
      <c r="O64">
        <v>0</v>
      </c>
      <c r="P64">
        <v>0</v>
      </c>
      <c r="Q64">
        <v>7</v>
      </c>
      <c r="R64" s="12">
        <v>0</v>
      </c>
      <c r="S64" s="12">
        <f t="shared" si="1"/>
        <v>0</v>
      </c>
      <c r="T64">
        <v>1.2883491516113299</v>
      </c>
      <c r="U64">
        <v>1.29451251029968</v>
      </c>
      <c r="V64">
        <v>1.09758853912353</v>
      </c>
      <c r="W64" s="13">
        <v>0.19692397117614699</v>
      </c>
      <c r="X64">
        <v>0.190760612487793</v>
      </c>
      <c r="Y64">
        <v>0.190760612487793</v>
      </c>
      <c r="Z64">
        <v>0</v>
      </c>
      <c r="AA64">
        <v>0.7</v>
      </c>
      <c r="AB64">
        <v>1</v>
      </c>
      <c r="AC64">
        <v>0.82352941176470595</v>
      </c>
      <c r="AD64">
        <v>0.3</v>
      </c>
      <c r="AE64">
        <v>0.7</v>
      </c>
    </row>
    <row r="65" spans="1:31" x14ac:dyDescent="0.15">
      <c r="A65" s="4">
        <v>822</v>
      </c>
      <c r="B65">
        <v>13</v>
      </c>
      <c r="C65">
        <v>7</v>
      </c>
      <c r="D65">
        <v>10</v>
      </c>
      <c r="E65">
        <v>10</v>
      </c>
      <c r="F65">
        <v>10</v>
      </c>
      <c r="G65">
        <v>0</v>
      </c>
      <c r="H65">
        <v>3</v>
      </c>
      <c r="I65">
        <v>7</v>
      </c>
      <c r="J65">
        <v>0.65</v>
      </c>
      <c r="K65">
        <v>5.9955062866210902</v>
      </c>
      <c r="L65" s="7">
        <v>4.2326908111572301</v>
      </c>
      <c r="M65">
        <v>2.9132118225097701</v>
      </c>
      <c r="N65">
        <v>3.9910850524902299</v>
      </c>
      <c r="O65">
        <v>2</v>
      </c>
      <c r="P65">
        <v>2</v>
      </c>
      <c r="Q65">
        <v>12</v>
      </c>
      <c r="R65" s="12">
        <v>0.16669999999999999</v>
      </c>
      <c r="S65" s="12">
        <f t="shared" si="1"/>
        <v>0.2</v>
      </c>
      <c r="T65">
        <v>1.7879619598388701</v>
      </c>
      <c r="U65">
        <v>1.676225066185</v>
      </c>
      <c r="V65">
        <v>1.46119177341461</v>
      </c>
      <c r="W65" s="13">
        <v>0.21503329277038599</v>
      </c>
      <c r="X65">
        <v>0.32677018642425498</v>
      </c>
      <c r="Y65">
        <v>0.32677018642425498</v>
      </c>
      <c r="Z65">
        <v>0.2</v>
      </c>
      <c r="AA65">
        <v>1</v>
      </c>
      <c r="AB65">
        <v>0.83333333333333304</v>
      </c>
      <c r="AC65">
        <v>0.90909090909090895</v>
      </c>
      <c r="AD65">
        <v>0</v>
      </c>
      <c r="AE65">
        <v>0.8</v>
      </c>
    </row>
    <row r="66" spans="1:31" x14ac:dyDescent="0.15">
      <c r="A66" s="4">
        <v>713</v>
      </c>
      <c r="B66">
        <v>12</v>
      </c>
      <c r="C66">
        <v>8</v>
      </c>
      <c r="D66">
        <v>10</v>
      </c>
      <c r="E66">
        <v>10</v>
      </c>
      <c r="F66">
        <v>10</v>
      </c>
      <c r="G66">
        <v>0</v>
      </c>
      <c r="H66">
        <v>2</v>
      </c>
      <c r="I66">
        <v>8</v>
      </c>
      <c r="J66">
        <v>0.6</v>
      </c>
      <c r="K66">
        <v>5.3670501708984402</v>
      </c>
      <c r="L66" s="7">
        <v>4.2337970733642596</v>
      </c>
      <c r="M66">
        <v>3.1635761260986301</v>
      </c>
      <c r="N66">
        <v>4.3284873962402299</v>
      </c>
      <c r="O66">
        <v>1</v>
      </c>
      <c r="P66">
        <v>1</v>
      </c>
      <c r="Q66">
        <v>9</v>
      </c>
      <c r="R66" s="12">
        <v>0.1111</v>
      </c>
      <c r="S66" s="12">
        <f t="shared" si="1"/>
        <v>0.1</v>
      </c>
      <c r="T66">
        <v>1.5429782867431601</v>
      </c>
      <c r="U66">
        <v>1.4417095184326201</v>
      </c>
      <c r="V66">
        <v>1.2681801319122299</v>
      </c>
      <c r="W66" s="13">
        <v>0.17352938652038599</v>
      </c>
      <c r="X66">
        <v>0.27479815483093301</v>
      </c>
      <c r="Y66">
        <v>0.27479815483093301</v>
      </c>
      <c r="Z66">
        <v>0.1</v>
      </c>
      <c r="AA66">
        <v>0.8</v>
      </c>
      <c r="AB66">
        <v>0.88888888888888895</v>
      </c>
      <c r="AC66">
        <v>0.84210526315789502</v>
      </c>
      <c r="AD66">
        <v>0.2</v>
      </c>
      <c r="AE66">
        <v>0.7</v>
      </c>
    </row>
    <row r="67" spans="1:31" x14ac:dyDescent="0.15">
      <c r="A67" s="4">
        <v>298</v>
      </c>
      <c r="B67">
        <v>13</v>
      </c>
      <c r="C67">
        <v>7</v>
      </c>
      <c r="D67">
        <v>10</v>
      </c>
      <c r="E67">
        <v>10</v>
      </c>
      <c r="F67">
        <v>10</v>
      </c>
      <c r="G67">
        <v>0</v>
      </c>
      <c r="H67">
        <v>3</v>
      </c>
      <c r="I67">
        <v>7</v>
      </c>
      <c r="J67">
        <v>0.65</v>
      </c>
      <c r="K67">
        <v>5.9224205017089799</v>
      </c>
      <c r="L67" s="7">
        <v>4.2413177490234402</v>
      </c>
      <c r="M67">
        <v>3.0080509185790998</v>
      </c>
      <c r="N67">
        <v>3.8418521881103498</v>
      </c>
      <c r="O67">
        <v>1</v>
      </c>
      <c r="P67">
        <v>1</v>
      </c>
      <c r="Q67">
        <v>11</v>
      </c>
      <c r="R67" s="12">
        <v>9.0899999999999995E-2</v>
      </c>
      <c r="S67" s="12">
        <f t="shared" ref="S67:S81" si="2">O67/E67</f>
        <v>0.1</v>
      </c>
      <c r="T67">
        <v>1.61771965026855</v>
      </c>
      <c r="U67">
        <v>1.5373439788818399</v>
      </c>
      <c r="V67">
        <v>1.3468919992446899</v>
      </c>
      <c r="W67" s="13">
        <v>0.190451979637146</v>
      </c>
      <c r="X67">
        <v>0.27082765102386502</v>
      </c>
      <c r="Y67">
        <v>0.27082765102386502</v>
      </c>
      <c r="Z67">
        <v>0.1</v>
      </c>
      <c r="AA67">
        <v>1</v>
      </c>
      <c r="AB67">
        <v>0.90909090909090895</v>
      </c>
      <c r="AC67">
        <v>0.952380952380952</v>
      </c>
      <c r="AD67">
        <v>0</v>
      </c>
      <c r="AE67">
        <v>0.9</v>
      </c>
    </row>
    <row r="68" spans="1:31" x14ac:dyDescent="0.15">
      <c r="A68" s="4">
        <v>798</v>
      </c>
      <c r="B68">
        <v>11</v>
      </c>
      <c r="C68">
        <v>9</v>
      </c>
      <c r="D68">
        <v>10</v>
      </c>
      <c r="E68">
        <v>10</v>
      </c>
      <c r="F68">
        <v>10</v>
      </c>
      <c r="G68">
        <v>0</v>
      </c>
      <c r="H68">
        <v>1</v>
      </c>
      <c r="I68">
        <v>9</v>
      </c>
      <c r="J68">
        <v>0.55000000000000004</v>
      </c>
      <c r="K68">
        <v>4.7407398223876998</v>
      </c>
      <c r="L68" s="7">
        <v>4.0986251831054696</v>
      </c>
      <c r="M68">
        <v>5.7578315734863299</v>
      </c>
      <c r="N68">
        <v>8.2646980285644496</v>
      </c>
      <c r="O68">
        <v>1</v>
      </c>
      <c r="P68">
        <v>1</v>
      </c>
      <c r="Q68">
        <v>11</v>
      </c>
      <c r="R68" s="12">
        <v>9.0899999999999995E-2</v>
      </c>
      <c r="S68" s="12">
        <f t="shared" si="2"/>
        <v>0.1</v>
      </c>
      <c r="T68">
        <v>1.2469062805175799</v>
      </c>
      <c r="U68">
        <v>1.0951004028320299</v>
      </c>
      <c r="V68">
        <v>1.0414686203002901</v>
      </c>
      <c r="W68" s="13">
        <v>5.3631782531738302E-2</v>
      </c>
      <c r="X68">
        <v>0.20543766021728499</v>
      </c>
      <c r="Y68">
        <v>0.20543766021728499</v>
      </c>
      <c r="Z68">
        <v>0.1</v>
      </c>
      <c r="AA68">
        <v>1</v>
      </c>
      <c r="AB68">
        <v>0.90909090909090895</v>
      </c>
      <c r="AC68">
        <v>0.952380952380952</v>
      </c>
      <c r="AD68">
        <v>0</v>
      </c>
      <c r="AE68">
        <v>0.9</v>
      </c>
    </row>
    <row r="69" spans="1:31" s="7" customFormat="1" x14ac:dyDescent="0.15">
      <c r="A69" s="24">
        <v>431</v>
      </c>
      <c r="B69" s="7">
        <v>12</v>
      </c>
      <c r="C69" s="7">
        <v>8</v>
      </c>
      <c r="D69" s="7">
        <v>10</v>
      </c>
      <c r="E69" s="7">
        <v>10</v>
      </c>
      <c r="F69" s="7">
        <v>9</v>
      </c>
      <c r="G69" s="7">
        <v>1</v>
      </c>
      <c r="H69" s="7">
        <v>3</v>
      </c>
      <c r="I69" s="7">
        <v>7</v>
      </c>
      <c r="J69" s="7">
        <v>0.6</v>
      </c>
      <c r="K69" s="7">
        <v>6.3194389343261701</v>
      </c>
      <c r="L69" s="7">
        <v>4.2475662231445304</v>
      </c>
      <c r="M69" s="7">
        <v>2.3420829772949201</v>
      </c>
      <c r="N69" s="7">
        <v>4.1841163635253897</v>
      </c>
      <c r="O69" s="7">
        <v>1</v>
      </c>
      <c r="P69" s="7">
        <v>1</v>
      </c>
      <c r="Q69" s="7">
        <v>8</v>
      </c>
      <c r="R69" s="26">
        <v>0.125</v>
      </c>
      <c r="S69" s="26">
        <f t="shared" si="2"/>
        <v>0.1</v>
      </c>
      <c r="T69" s="7">
        <v>1.5878734588623</v>
      </c>
      <c r="U69" s="7">
        <v>1.4532947540283201</v>
      </c>
      <c r="V69" s="7">
        <v>1.32880854606628</v>
      </c>
      <c r="W69" s="7">
        <v>0.12448620796203599</v>
      </c>
      <c r="X69" s="7">
        <v>0.25906491279602101</v>
      </c>
      <c r="Y69" s="7">
        <v>0.25906491279602101</v>
      </c>
      <c r="Z69" s="7">
        <v>0.1</v>
      </c>
      <c r="AA69" s="7">
        <v>0.7</v>
      </c>
      <c r="AB69" s="7">
        <v>0.875</v>
      </c>
      <c r="AC69" s="7">
        <v>0.77777777777777801</v>
      </c>
      <c r="AD69" s="7">
        <v>0.3</v>
      </c>
      <c r="AE69" s="7">
        <v>0.6</v>
      </c>
    </row>
    <row r="70" spans="1:31" x14ac:dyDescent="0.15">
      <c r="A70" s="4">
        <v>824</v>
      </c>
      <c r="B70">
        <v>11</v>
      </c>
      <c r="C70">
        <v>9</v>
      </c>
      <c r="D70">
        <v>10</v>
      </c>
      <c r="E70">
        <v>10</v>
      </c>
      <c r="F70">
        <v>10</v>
      </c>
      <c r="G70">
        <v>0</v>
      </c>
      <c r="H70">
        <v>1</v>
      </c>
      <c r="I70">
        <v>9</v>
      </c>
      <c r="J70">
        <v>0.55000000000000004</v>
      </c>
      <c r="K70">
        <v>5.1635837554931596</v>
      </c>
      <c r="L70" s="7">
        <v>4.3282947540283203</v>
      </c>
      <c r="M70">
        <v>4.6453266143798801</v>
      </c>
      <c r="N70">
        <v>8.7051639556884801</v>
      </c>
      <c r="O70">
        <v>1</v>
      </c>
      <c r="P70">
        <v>1</v>
      </c>
      <c r="Q70">
        <v>10</v>
      </c>
      <c r="R70" s="12">
        <v>0.1</v>
      </c>
      <c r="S70" s="12">
        <f t="shared" si="2"/>
        <v>0.1</v>
      </c>
      <c r="T70">
        <v>1.5068454742431601</v>
      </c>
      <c r="U70">
        <v>1.2630596160888701</v>
      </c>
      <c r="V70">
        <v>1.2353279590606701</v>
      </c>
      <c r="W70" s="13">
        <v>2.7731657028198201E-2</v>
      </c>
      <c r="X70">
        <v>0.27151751518249501</v>
      </c>
      <c r="Y70">
        <v>0.27151751518249501</v>
      </c>
      <c r="Z70">
        <v>0.1</v>
      </c>
      <c r="AA70">
        <v>0.9</v>
      </c>
      <c r="AB70">
        <v>0.9</v>
      </c>
      <c r="AC70">
        <v>0.9</v>
      </c>
      <c r="AD70">
        <v>0.1</v>
      </c>
      <c r="AE70">
        <v>0.8</v>
      </c>
    </row>
    <row r="71" spans="1:31" x14ac:dyDescent="0.15">
      <c r="A71" s="4">
        <v>16</v>
      </c>
      <c r="B71">
        <v>11</v>
      </c>
      <c r="C71">
        <v>9</v>
      </c>
      <c r="D71">
        <v>10</v>
      </c>
      <c r="E71">
        <v>10</v>
      </c>
      <c r="F71">
        <v>9</v>
      </c>
      <c r="G71">
        <v>1</v>
      </c>
      <c r="H71">
        <v>2</v>
      </c>
      <c r="I71">
        <v>8</v>
      </c>
      <c r="J71">
        <v>0.55000000000000004</v>
      </c>
      <c r="K71">
        <v>5.1628284454345703</v>
      </c>
      <c r="L71" s="7">
        <v>4.2815456390380904</v>
      </c>
      <c r="M71">
        <v>4.6954097747802699</v>
      </c>
      <c r="N71">
        <v>4.9237403869628897</v>
      </c>
      <c r="O71">
        <v>0</v>
      </c>
      <c r="P71">
        <v>0</v>
      </c>
      <c r="Q71">
        <v>7</v>
      </c>
      <c r="R71" s="12">
        <v>0</v>
      </c>
      <c r="S71" s="12">
        <f t="shared" si="2"/>
        <v>0</v>
      </c>
      <c r="T71">
        <v>1.1375846862793</v>
      </c>
      <c r="U71">
        <v>1.09080791473389</v>
      </c>
      <c r="V71">
        <v>0.96219635009765603</v>
      </c>
      <c r="W71" s="13">
        <v>0.12861156463623</v>
      </c>
      <c r="X71">
        <v>0.17538833618164101</v>
      </c>
      <c r="Y71">
        <v>0.17538833618164101</v>
      </c>
      <c r="Z71">
        <v>0</v>
      </c>
      <c r="AA71">
        <v>0.7</v>
      </c>
      <c r="AB71">
        <v>1</v>
      </c>
      <c r="AC71">
        <v>0.82352941176470595</v>
      </c>
      <c r="AD71">
        <v>0.3</v>
      </c>
      <c r="AE71">
        <v>0.7</v>
      </c>
    </row>
    <row r="72" spans="1:31" x14ac:dyDescent="0.15">
      <c r="A72" s="4">
        <v>497</v>
      </c>
      <c r="B72">
        <v>12</v>
      </c>
      <c r="C72">
        <v>8</v>
      </c>
      <c r="D72">
        <v>10</v>
      </c>
      <c r="E72">
        <v>10</v>
      </c>
      <c r="F72">
        <v>10</v>
      </c>
      <c r="G72">
        <v>0</v>
      </c>
      <c r="H72">
        <v>2</v>
      </c>
      <c r="I72">
        <v>8</v>
      </c>
      <c r="J72">
        <v>0.6</v>
      </c>
      <c r="K72">
        <v>5.2678565979003897</v>
      </c>
      <c r="L72" s="7">
        <v>4.26422119140625</v>
      </c>
      <c r="M72">
        <v>5.6409072875976598</v>
      </c>
      <c r="N72">
        <v>6.7390251159668004</v>
      </c>
      <c r="O72">
        <v>0</v>
      </c>
      <c r="P72">
        <v>0</v>
      </c>
      <c r="Q72">
        <v>9</v>
      </c>
      <c r="R72" s="12">
        <v>0</v>
      </c>
      <c r="S72" s="12">
        <f t="shared" si="2"/>
        <v>0</v>
      </c>
      <c r="T72">
        <v>1.4800109863281199</v>
      </c>
      <c r="U72">
        <v>1.3582391738891599</v>
      </c>
      <c r="V72">
        <v>1.22838747501373</v>
      </c>
      <c r="W72" s="13">
        <v>0.129851698875427</v>
      </c>
      <c r="X72">
        <v>0.25162351131439198</v>
      </c>
      <c r="Y72">
        <v>0.25162351131439198</v>
      </c>
      <c r="Z72">
        <v>0</v>
      </c>
      <c r="AA72">
        <v>0.9</v>
      </c>
      <c r="AB72">
        <v>1</v>
      </c>
      <c r="AC72">
        <v>0.94736842105263197</v>
      </c>
      <c r="AD72">
        <v>0.1</v>
      </c>
      <c r="AE72">
        <v>0.9</v>
      </c>
    </row>
    <row r="73" spans="1:31" x14ac:dyDescent="0.15">
      <c r="A73" s="4">
        <v>34</v>
      </c>
      <c r="B73">
        <v>13</v>
      </c>
      <c r="C73">
        <v>7</v>
      </c>
      <c r="D73">
        <v>10</v>
      </c>
      <c r="E73">
        <v>10</v>
      </c>
      <c r="F73">
        <v>10</v>
      </c>
      <c r="G73">
        <v>0</v>
      </c>
      <c r="H73">
        <v>3</v>
      </c>
      <c r="I73">
        <v>7</v>
      </c>
      <c r="J73">
        <v>0.65</v>
      </c>
      <c r="K73">
        <v>6.0200996398925799</v>
      </c>
      <c r="L73" s="7">
        <v>4.2563762664794904</v>
      </c>
      <c r="M73">
        <v>3.1858367919921902</v>
      </c>
      <c r="N73">
        <v>4.3497257232665998</v>
      </c>
      <c r="O73">
        <v>2</v>
      </c>
      <c r="P73">
        <v>2</v>
      </c>
      <c r="Q73">
        <v>12</v>
      </c>
      <c r="R73" s="12">
        <v>0.16669999999999999</v>
      </c>
      <c r="S73" s="12">
        <f t="shared" si="2"/>
        <v>0.2</v>
      </c>
      <c r="T73">
        <v>1.69560623168945</v>
      </c>
      <c r="U73">
        <v>1.59211981296539</v>
      </c>
      <c r="V73">
        <v>1.3964926004409799</v>
      </c>
      <c r="W73" s="13">
        <v>0.19562721252441401</v>
      </c>
      <c r="X73">
        <v>0.29911363124847401</v>
      </c>
      <c r="Y73">
        <v>0.29911363124847401</v>
      </c>
      <c r="Z73">
        <v>0.2</v>
      </c>
      <c r="AA73">
        <v>1</v>
      </c>
      <c r="AB73">
        <v>0.83333333333333304</v>
      </c>
      <c r="AC73">
        <v>0.90909090909090895</v>
      </c>
      <c r="AD73">
        <v>0</v>
      </c>
      <c r="AE73">
        <v>0.8</v>
      </c>
    </row>
    <row r="74" spans="1:31" x14ac:dyDescent="0.15">
      <c r="A74" s="4">
        <v>2</v>
      </c>
      <c r="B74">
        <v>12</v>
      </c>
      <c r="C74">
        <v>8</v>
      </c>
      <c r="D74">
        <v>10</v>
      </c>
      <c r="E74">
        <v>10</v>
      </c>
      <c r="F74">
        <v>10</v>
      </c>
      <c r="G74">
        <v>0</v>
      </c>
      <c r="H74">
        <v>2</v>
      </c>
      <c r="I74">
        <v>8</v>
      </c>
      <c r="J74">
        <v>0.6</v>
      </c>
      <c r="K74">
        <v>4.6858825683593697</v>
      </c>
      <c r="L74" s="7">
        <v>4.2559299468994096</v>
      </c>
      <c r="M74">
        <v>6.5469608306884801</v>
      </c>
      <c r="N74">
        <v>5.0135669708251998</v>
      </c>
      <c r="O74">
        <v>0</v>
      </c>
      <c r="P74">
        <v>0</v>
      </c>
      <c r="Q74">
        <v>7</v>
      </c>
      <c r="R74" s="12">
        <v>0</v>
      </c>
      <c r="S74" s="12">
        <f t="shared" si="2"/>
        <v>0</v>
      </c>
      <c r="T74">
        <v>1.2600078582763701</v>
      </c>
      <c r="U74">
        <v>1.2666368484497099</v>
      </c>
      <c r="V74">
        <v>1.0394531488418599</v>
      </c>
      <c r="W74" s="13">
        <v>0.22718369960784901</v>
      </c>
      <c r="X74">
        <v>0.220554709434509</v>
      </c>
      <c r="Y74">
        <v>0.220554709434509</v>
      </c>
      <c r="Z74">
        <v>0</v>
      </c>
      <c r="AA74">
        <v>0.7</v>
      </c>
      <c r="AB74">
        <v>1</v>
      </c>
      <c r="AC74">
        <v>0.82352941176470595</v>
      </c>
      <c r="AD74">
        <v>0.3</v>
      </c>
      <c r="AE74">
        <v>0.7</v>
      </c>
    </row>
    <row r="75" spans="1:31" s="7" customFormat="1" x14ac:dyDescent="0.15">
      <c r="A75" s="24">
        <v>49</v>
      </c>
      <c r="B75" s="7">
        <v>13</v>
      </c>
      <c r="C75" s="7">
        <v>7</v>
      </c>
      <c r="D75" s="7">
        <v>10</v>
      </c>
      <c r="E75" s="7">
        <v>10</v>
      </c>
      <c r="F75" s="7">
        <v>10</v>
      </c>
      <c r="G75" s="7">
        <v>0</v>
      </c>
      <c r="H75" s="7">
        <v>3</v>
      </c>
      <c r="I75" s="7">
        <v>7</v>
      </c>
      <c r="J75" s="7">
        <v>0.65</v>
      </c>
      <c r="K75" s="7">
        <v>5.0045814514160201</v>
      </c>
      <c r="L75" s="7">
        <v>4.2553730010986301</v>
      </c>
      <c r="M75" s="7">
        <v>4.9571990966796902</v>
      </c>
      <c r="N75" s="7">
        <v>3.49997138977051</v>
      </c>
      <c r="O75" s="7">
        <v>0</v>
      </c>
      <c r="P75" s="7">
        <v>0</v>
      </c>
      <c r="Q75" s="7">
        <v>9</v>
      </c>
      <c r="R75" s="26">
        <v>0</v>
      </c>
      <c r="S75" s="26">
        <f t="shared" si="2"/>
        <v>0</v>
      </c>
      <c r="T75" s="7">
        <v>1.3611412048339799</v>
      </c>
      <c r="U75" s="7">
        <v>1.3715972900390601</v>
      </c>
      <c r="V75" s="7">
        <v>1.1261905431747401</v>
      </c>
      <c r="W75" s="7">
        <v>0.24540674686431899</v>
      </c>
      <c r="X75" s="7">
        <v>0.234950661659241</v>
      </c>
      <c r="Y75" s="7">
        <v>0.234950661659241</v>
      </c>
      <c r="Z75" s="7">
        <v>0</v>
      </c>
      <c r="AA75" s="7">
        <v>0.9</v>
      </c>
      <c r="AB75" s="7">
        <v>1</v>
      </c>
      <c r="AC75" s="7">
        <v>0.94736842105263197</v>
      </c>
      <c r="AD75" s="7">
        <v>0.1</v>
      </c>
      <c r="AE75" s="7">
        <v>0.9</v>
      </c>
    </row>
    <row r="76" spans="1:31" x14ac:dyDescent="0.15">
      <c r="A76" s="4">
        <v>368</v>
      </c>
      <c r="B76">
        <v>13</v>
      </c>
      <c r="C76">
        <v>7</v>
      </c>
      <c r="D76">
        <v>10</v>
      </c>
      <c r="E76">
        <v>10</v>
      </c>
      <c r="F76">
        <v>10</v>
      </c>
      <c r="G76">
        <v>0</v>
      </c>
      <c r="H76">
        <v>3</v>
      </c>
      <c r="I76">
        <v>7</v>
      </c>
      <c r="J76">
        <v>0.65</v>
      </c>
      <c r="K76">
        <v>5.0333957672119096</v>
      </c>
      <c r="L76">
        <v>4.4138431549072301</v>
      </c>
      <c r="M76">
        <v>5.0281066894531197</v>
      </c>
      <c r="N76">
        <v>2.9427070617675799</v>
      </c>
      <c r="O76">
        <v>0</v>
      </c>
      <c r="P76">
        <v>0</v>
      </c>
      <c r="Q76">
        <v>8</v>
      </c>
      <c r="R76" s="12">
        <v>0</v>
      </c>
      <c r="S76" s="12">
        <f t="shared" si="2"/>
        <v>0</v>
      </c>
      <c r="T76">
        <v>1.30377197265625</v>
      </c>
      <c r="U76">
        <v>1.32157707214355</v>
      </c>
      <c r="V76">
        <v>1.0790197849273699</v>
      </c>
      <c r="W76">
        <v>0.242557287216186</v>
      </c>
      <c r="X76">
        <v>0.224752187728882</v>
      </c>
      <c r="Y76">
        <v>0.224752187728882</v>
      </c>
      <c r="Z76">
        <v>0</v>
      </c>
      <c r="AA76">
        <v>0.8</v>
      </c>
      <c r="AB76">
        <v>1</v>
      </c>
      <c r="AC76">
        <v>0.88888888888888895</v>
      </c>
      <c r="AD76">
        <v>0.2</v>
      </c>
      <c r="AE76">
        <v>0.8</v>
      </c>
    </row>
    <row r="77" spans="1:31" x14ac:dyDescent="0.15">
      <c r="A77" s="4">
        <v>916</v>
      </c>
      <c r="B77">
        <v>14</v>
      </c>
      <c r="C77">
        <v>6</v>
      </c>
      <c r="D77">
        <v>10</v>
      </c>
      <c r="E77">
        <v>10</v>
      </c>
      <c r="F77">
        <v>10</v>
      </c>
      <c r="G77">
        <v>0</v>
      </c>
      <c r="H77">
        <v>4</v>
      </c>
      <c r="I77">
        <v>6</v>
      </c>
      <c r="J77">
        <v>0.7</v>
      </c>
      <c r="K77">
        <v>5.6958065032959002</v>
      </c>
      <c r="L77" s="7">
        <v>4.4151344299316397</v>
      </c>
      <c r="M77">
        <v>4.5910301208496103</v>
      </c>
      <c r="N77">
        <v>3.4948368072509801</v>
      </c>
      <c r="O77">
        <v>0</v>
      </c>
      <c r="P77">
        <v>0</v>
      </c>
      <c r="Q77">
        <v>9</v>
      </c>
      <c r="R77" s="12">
        <v>0</v>
      </c>
      <c r="S77" s="12">
        <f t="shared" si="2"/>
        <v>0</v>
      </c>
      <c r="T77">
        <v>1.57187080383301</v>
      </c>
      <c r="U77">
        <v>1.5592746734619101</v>
      </c>
      <c r="V77">
        <v>1.30600810050964</v>
      </c>
      <c r="W77" s="13">
        <v>0.25326657295227101</v>
      </c>
      <c r="X77">
        <v>0.26586270332336398</v>
      </c>
      <c r="Y77">
        <v>0.26586270332336398</v>
      </c>
      <c r="Z77">
        <v>0</v>
      </c>
      <c r="AA77">
        <v>0.9</v>
      </c>
      <c r="AB77">
        <v>1</v>
      </c>
      <c r="AC77">
        <v>0.94736842105263197</v>
      </c>
      <c r="AD77">
        <v>0.1</v>
      </c>
      <c r="AE77">
        <v>0.9</v>
      </c>
    </row>
    <row r="78" spans="1:31" s="1" customFormat="1" x14ac:dyDescent="0.15">
      <c r="A78" s="5">
        <v>270</v>
      </c>
      <c r="B78" s="1">
        <v>14</v>
      </c>
      <c r="C78" s="1">
        <v>6</v>
      </c>
      <c r="D78" s="1">
        <v>10</v>
      </c>
      <c r="E78" s="1">
        <v>10</v>
      </c>
      <c r="F78" s="1">
        <v>10</v>
      </c>
      <c r="G78" s="1">
        <v>0</v>
      </c>
      <c r="H78" s="1">
        <v>4</v>
      </c>
      <c r="I78" s="1">
        <v>6</v>
      </c>
      <c r="J78" s="1">
        <v>0.7</v>
      </c>
      <c r="K78" s="1">
        <v>5.3071403503418004</v>
      </c>
      <c r="L78" s="1">
        <v>4.4227523803710902</v>
      </c>
      <c r="M78" s="1">
        <v>5.2439403533935502</v>
      </c>
      <c r="N78" s="1">
        <v>3.5796089172363299</v>
      </c>
      <c r="O78" s="1">
        <v>0</v>
      </c>
      <c r="P78" s="1">
        <v>0</v>
      </c>
      <c r="Q78" s="1">
        <v>7</v>
      </c>
      <c r="R78" s="14">
        <v>0</v>
      </c>
      <c r="S78" s="14">
        <f t="shared" si="2"/>
        <v>0</v>
      </c>
      <c r="T78" s="1">
        <v>1.6881046295166</v>
      </c>
      <c r="U78" s="1">
        <v>1.66382884979248</v>
      </c>
      <c r="V78" s="1">
        <v>1.4027459621429399</v>
      </c>
      <c r="W78" s="1">
        <v>0.26108288764953602</v>
      </c>
      <c r="X78" s="1">
        <v>0.285358667373657</v>
      </c>
      <c r="Y78" s="1">
        <v>0.285358667373657</v>
      </c>
      <c r="Z78" s="1">
        <v>0</v>
      </c>
      <c r="AA78" s="1">
        <v>0.7</v>
      </c>
      <c r="AB78" s="1">
        <v>1</v>
      </c>
      <c r="AC78" s="1">
        <v>0.82352941176470595</v>
      </c>
      <c r="AD78" s="1">
        <v>0.3</v>
      </c>
      <c r="AE78" s="1">
        <v>0.7</v>
      </c>
    </row>
    <row r="79" spans="1:31" x14ac:dyDescent="0.15">
      <c r="A79" s="4">
        <v>736</v>
      </c>
      <c r="B79">
        <v>12</v>
      </c>
      <c r="C79">
        <v>8</v>
      </c>
      <c r="D79">
        <v>10</v>
      </c>
      <c r="E79">
        <v>10</v>
      </c>
      <c r="F79">
        <v>10</v>
      </c>
      <c r="G79">
        <v>0</v>
      </c>
      <c r="H79">
        <v>2</v>
      </c>
      <c r="I79">
        <v>8</v>
      </c>
      <c r="J79">
        <v>0.6</v>
      </c>
      <c r="K79">
        <v>4.8375892639160201</v>
      </c>
      <c r="L79" s="7">
        <v>4.5923881530761701</v>
      </c>
      <c r="M79">
        <v>6.6709861755371103</v>
      </c>
      <c r="N79">
        <v>3.8242454528808598</v>
      </c>
      <c r="O79">
        <v>0</v>
      </c>
      <c r="P79">
        <v>0</v>
      </c>
      <c r="Q79">
        <v>7</v>
      </c>
      <c r="R79" s="12">
        <v>0</v>
      </c>
      <c r="S79" s="12">
        <f t="shared" si="2"/>
        <v>0</v>
      </c>
      <c r="T79">
        <v>1.3169803619384799</v>
      </c>
      <c r="U79">
        <v>1.3929300308227499</v>
      </c>
      <c r="V79">
        <v>1.08349549770355</v>
      </c>
      <c r="W79" s="13">
        <v>0.30943453311920199</v>
      </c>
      <c r="X79">
        <v>0.23348486423492401</v>
      </c>
      <c r="Y79">
        <v>0.23348486423492401</v>
      </c>
      <c r="Z79">
        <v>0</v>
      </c>
      <c r="AA79">
        <v>0.7</v>
      </c>
      <c r="AB79">
        <v>1</v>
      </c>
      <c r="AC79">
        <v>0.82352941176470595</v>
      </c>
      <c r="AD79">
        <v>0.3</v>
      </c>
      <c r="AE79">
        <v>0.7</v>
      </c>
    </row>
    <row r="80" spans="1:31" s="7" customFormat="1" x14ac:dyDescent="0.15">
      <c r="A80" s="24">
        <v>28</v>
      </c>
      <c r="B80" s="7">
        <v>14</v>
      </c>
      <c r="C80" s="7">
        <v>6</v>
      </c>
      <c r="D80" s="7">
        <v>10</v>
      </c>
      <c r="E80" s="7">
        <v>10</v>
      </c>
      <c r="F80" s="7">
        <v>10</v>
      </c>
      <c r="G80" s="7">
        <v>0</v>
      </c>
      <c r="H80" s="7">
        <v>4</v>
      </c>
      <c r="I80" s="7">
        <v>6</v>
      </c>
      <c r="J80" s="7">
        <v>0.7</v>
      </c>
      <c r="K80" s="7">
        <v>6.1116256713867196</v>
      </c>
      <c r="L80" s="7">
        <v>4.5885772705078098</v>
      </c>
      <c r="M80" s="7">
        <v>4.2203941345214799</v>
      </c>
      <c r="N80" s="7">
        <v>3.1939716339111301</v>
      </c>
      <c r="O80" s="7">
        <v>1</v>
      </c>
      <c r="P80" s="7">
        <v>1</v>
      </c>
      <c r="Q80" s="7">
        <v>11</v>
      </c>
      <c r="R80" s="26">
        <v>9.0899999999999995E-2</v>
      </c>
      <c r="S80" s="26">
        <f t="shared" si="2"/>
        <v>0.1</v>
      </c>
      <c r="T80" s="7">
        <v>1.6890106201171899</v>
      </c>
      <c r="U80" s="7">
        <v>1.6837115287780799</v>
      </c>
      <c r="V80" s="7">
        <v>1.3901789188385001</v>
      </c>
      <c r="W80" s="7">
        <v>0.29353260993957497</v>
      </c>
      <c r="X80" s="7">
        <v>0.29883170127868702</v>
      </c>
      <c r="Y80" s="7">
        <v>0.29883170127868702</v>
      </c>
      <c r="Z80" s="7">
        <v>0.1</v>
      </c>
      <c r="AA80" s="7">
        <v>1</v>
      </c>
      <c r="AB80" s="7">
        <v>0.90909090909090895</v>
      </c>
      <c r="AC80" s="7">
        <v>0.952380952380952</v>
      </c>
      <c r="AD80" s="7">
        <v>0</v>
      </c>
      <c r="AE80" s="7">
        <v>0.9</v>
      </c>
    </row>
    <row r="81" spans="1:31" x14ac:dyDescent="0.15">
      <c r="A81" s="4">
        <v>576</v>
      </c>
      <c r="B81">
        <v>11</v>
      </c>
      <c r="C81">
        <v>9</v>
      </c>
      <c r="D81">
        <v>10</v>
      </c>
      <c r="E81">
        <v>10</v>
      </c>
      <c r="F81">
        <v>10</v>
      </c>
      <c r="G81">
        <v>0</v>
      </c>
      <c r="H81">
        <v>1</v>
      </c>
      <c r="I81">
        <v>9</v>
      </c>
      <c r="J81">
        <v>0.55000000000000004</v>
      </c>
      <c r="K81">
        <v>4.7839946746826199</v>
      </c>
      <c r="L81" s="7">
        <v>4.7330017089843697</v>
      </c>
      <c r="M81">
        <v>9.5716934204101598</v>
      </c>
      <c r="N81">
        <v>5.8862762451171902</v>
      </c>
      <c r="O81">
        <v>0</v>
      </c>
      <c r="P81">
        <v>0</v>
      </c>
      <c r="Q81">
        <v>5</v>
      </c>
      <c r="R81" s="12">
        <v>0</v>
      </c>
      <c r="S81" s="12">
        <f t="shared" si="2"/>
        <v>0</v>
      </c>
      <c r="T81">
        <v>1.25807952880859</v>
      </c>
      <c r="U81">
        <v>1.34701919555664</v>
      </c>
      <c r="V81">
        <v>1.0432751178741499</v>
      </c>
      <c r="W81" s="13">
        <v>0.30374407768249501</v>
      </c>
      <c r="X81">
        <v>0.21480441093444799</v>
      </c>
      <c r="Y81">
        <v>0.21480441093444799</v>
      </c>
      <c r="Z81">
        <v>0</v>
      </c>
      <c r="AA81">
        <v>0.5</v>
      </c>
      <c r="AB81">
        <v>1</v>
      </c>
      <c r="AC81">
        <v>0.66666666666666696</v>
      </c>
      <c r="AD81">
        <v>0.5</v>
      </c>
      <c r="AE81">
        <v>0.5</v>
      </c>
    </row>
    <row r="82" spans="1:31" x14ac:dyDescent="0.15">
      <c r="L82" s="9">
        <f>AVERAGE(L2:L81)</f>
        <v>3.8133744478225706</v>
      </c>
      <c r="W82" s="36">
        <f t="shared" ref="W82:AE82" si="3">AVERAGE(W2:W81)</f>
        <v>0.15712950006127357</v>
      </c>
      <c r="Z82" s="9">
        <f t="shared" si="3"/>
        <v>6.8749999999999978E-2</v>
      </c>
      <c r="AA82" s="9">
        <f t="shared" si="3"/>
        <v>0.7625000000000004</v>
      </c>
      <c r="AB82" s="9">
        <f t="shared" si="3"/>
        <v>0.92662160755910727</v>
      </c>
      <c r="AC82" s="9">
        <f t="shared" si="3"/>
        <v>0.82576560979029279</v>
      </c>
      <c r="AD82" s="9">
        <f t="shared" si="3"/>
        <v>0.23750000000000018</v>
      </c>
      <c r="AE82" s="9">
        <f t="shared" si="3"/>
        <v>0.6937500000000002</v>
      </c>
    </row>
    <row r="83" spans="1:31" x14ac:dyDescent="0.15">
      <c r="L83" s="9">
        <f>MAX(L2:L81)</f>
        <v>4.7330017089843697</v>
      </c>
      <c r="W83" s="36">
        <f t="shared" ref="W83:AE83" si="4">MAX(W2:W81)</f>
        <v>0.30943453311920199</v>
      </c>
      <c r="Z83" s="9">
        <f t="shared" si="4"/>
        <v>0.3</v>
      </c>
      <c r="AA83" s="9">
        <f t="shared" si="4"/>
        <v>1</v>
      </c>
      <c r="AB83" s="9">
        <f t="shared" si="4"/>
        <v>1</v>
      </c>
      <c r="AC83" s="9">
        <f t="shared" si="4"/>
        <v>0.952380952380952</v>
      </c>
      <c r="AD83" s="9">
        <f t="shared" si="4"/>
        <v>0.7</v>
      </c>
      <c r="AE83" s="9">
        <f t="shared" si="4"/>
        <v>0.9</v>
      </c>
    </row>
    <row r="84" spans="1:31" x14ac:dyDescent="0.15">
      <c r="L84" s="9">
        <f>MIN(L2:L81)</f>
        <v>2.9506244659423801</v>
      </c>
      <c r="W84" s="36">
        <f t="shared" ref="W84:AE84" si="5">MIN(W2:W81)</f>
        <v>2.7731657028198201E-2</v>
      </c>
      <c r="Z84" s="9">
        <f t="shared" si="5"/>
        <v>0</v>
      </c>
      <c r="AA84" s="9">
        <f t="shared" si="5"/>
        <v>0.3</v>
      </c>
      <c r="AB84" s="9">
        <f t="shared" si="5"/>
        <v>0.76923076923076905</v>
      </c>
      <c r="AC84" s="9">
        <f t="shared" si="5"/>
        <v>0.46153846153846201</v>
      </c>
      <c r="AD84" s="9">
        <f t="shared" si="5"/>
        <v>0</v>
      </c>
      <c r="AE84" s="9">
        <f t="shared" si="5"/>
        <v>0.3</v>
      </c>
    </row>
    <row r="85" spans="1:31" x14ac:dyDescent="0.15">
      <c r="W85" s="36"/>
    </row>
    <row r="86" spans="1:31" x14ac:dyDescent="0.15">
      <c r="K86">
        <v>31</v>
      </c>
      <c r="W86" s="36"/>
    </row>
    <row r="87" spans="1:31" x14ac:dyDescent="0.15">
      <c r="W87" s="36"/>
    </row>
    <row r="88" spans="1:31" x14ac:dyDescent="0.15">
      <c r="K88">
        <v>0.161</v>
      </c>
      <c r="W88" s="36"/>
    </row>
    <row r="89" spans="1:31" x14ac:dyDescent="0.15">
      <c r="W89" s="36"/>
    </row>
    <row r="90" spans="1:31" x14ac:dyDescent="0.15">
      <c r="K90" s="9" t="s">
        <v>10</v>
      </c>
      <c r="L90" s="9" t="s">
        <v>33</v>
      </c>
      <c r="M90" s="9"/>
      <c r="N90" t="s">
        <v>66</v>
      </c>
      <c r="W90" s="36"/>
    </row>
    <row r="91" spans="1:31" x14ac:dyDescent="0.15">
      <c r="K91" s="9"/>
      <c r="L91" s="9"/>
      <c r="M91" s="9"/>
      <c r="N91" s="38">
        <v>0.2</v>
      </c>
      <c r="O91">
        <v>-400</v>
      </c>
      <c r="P91">
        <v>1600</v>
      </c>
      <c r="Q91">
        <v>80</v>
      </c>
      <c r="W91" s="36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N92" s="38">
        <v>0.4</v>
      </c>
      <c r="O92">
        <v>-800</v>
      </c>
      <c r="P92">
        <v>1200</v>
      </c>
      <c r="Q92">
        <v>60</v>
      </c>
      <c r="W92" s="36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N93" s="38">
        <v>0.45</v>
      </c>
      <c r="O93">
        <v>-900</v>
      </c>
      <c r="P93">
        <v>1100</v>
      </c>
      <c r="Q93">
        <v>55</v>
      </c>
      <c r="W93" s="36"/>
    </row>
    <row r="94" spans="1:31" x14ac:dyDescent="0.15">
      <c r="K94" s="9" t="s">
        <v>36</v>
      </c>
      <c r="L94" s="9">
        <f>COUNTIF(L2:L81,"&lt;1.835")-COUNTIF(L2:L81,"&lt;1.674")</f>
        <v>0</v>
      </c>
      <c r="M94" s="9"/>
      <c r="N94" s="38">
        <v>0.49</v>
      </c>
      <c r="O94">
        <v>-980</v>
      </c>
      <c r="P94">
        <v>1020</v>
      </c>
      <c r="Q94">
        <v>51</v>
      </c>
      <c r="W94" s="36"/>
    </row>
    <row r="95" spans="1:31" x14ac:dyDescent="0.15">
      <c r="K95" s="9" t="s">
        <v>37</v>
      </c>
      <c r="L95" s="9">
        <f>COUNTIF(L2:L81,"&lt;1.996")-COUNTIF(L2:L81,"&lt;1.835")</f>
        <v>0</v>
      </c>
      <c r="M95" s="9"/>
      <c r="W95" s="36"/>
    </row>
    <row r="96" spans="1:31" x14ac:dyDescent="0.15">
      <c r="K96" s="9" t="s">
        <v>38</v>
      </c>
      <c r="L96" s="9">
        <f>COUNTIF(L2:L81,"&lt;2.157")-COUNTIF(L2:L81,"&lt;1.996")</f>
        <v>0</v>
      </c>
      <c r="M96" s="9"/>
      <c r="W96" s="36"/>
    </row>
    <row r="97" spans="11:23" x14ac:dyDescent="0.15">
      <c r="K97" s="9" t="s">
        <v>39</v>
      </c>
      <c r="L97" s="9">
        <f>COUNTIF(L2:L81,"&lt;2.318")-COUNTIF(L2:L81,"&lt;2.157")</f>
        <v>0</v>
      </c>
      <c r="M97" s="9"/>
      <c r="W97" s="36"/>
    </row>
    <row r="98" spans="11:23" x14ac:dyDescent="0.15">
      <c r="K98" s="9" t="s">
        <v>40</v>
      </c>
      <c r="L98" s="9">
        <f>COUNTIF(L2:L81,"&lt;2.479")-COUNTIF(L2:L81,"&lt;2.318")</f>
        <v>0</v>
      </c>
      <c r="M98" s="9"/>
      <c r="W98" s="36"/>
    </row>
    <row r="99" spans="11:23" x14ac:dyDescent="0.15">
      <c r="K99" s="9" t="s">
        <v>41</v>
      </c>
      <c r="L99" s="9">
        <f>COUNTIF(L2:L81,"&lt;2.64")-COUNTIF(L2:L81,"&lt;2.479")</f>
        <v>0</v>
      </c>
      <c r="M99" s="9"/>
      <c r="W99" s="36"/>
    </row>
    <row r="100" spans="11:23" s="19" customFormat="1" x14ac:dyDescent="0.15">
      <c r="K100" s="37" t="s">
        <v>42</v>
      </c>
      <c r="L100" s="37">
        <f>COUNTIF(L2:L81,"&lt;2.801")-COUNTIF(L2:L81,"&lt;2.64")</f>
        <v>0</v>
      </c>
      <c r="M100" s="37">
        <v>1</v>
      </c>
      <c r="W100" s="36"/>
    </row>
    <row r="101" spans="11:23" x14ac:dyDescent="0.15">
      <c r="K101" s="9" t="s">
        <v>43</v>
      </c>
      <c r="L101" s="9">
        <f>COUNTIF(L2:L81,"&lt;2.962")-COUNTIF(L2:L81,"&lt;2.801")</f>
        <v>1</v>
      </c>
      <c r="M101" s="9">
        <v>2</v>
      </c>
      <c r="N101">
        <v>1</v>
      </c>
      <c r="W101" s="36"/>
    </row>
    <row r="102" spans="11:23" x14ac:dyDescent="0.15">
      <c r="K102" s="9" t="s">
        <v>44</v>
      </c>
      <c r="L102" s="9">
        <f>COUNTIF(L2:L81,"&lt;3.123")-COUNTIF(L2:L81,"&lt;2.962")</f>
        <v>2</v>
      </c>
      <c r="M102" s="9">
        <v>3</v>
      </c>
      <c r="N102">
        <v>2</v>
      </c>
      <c r="W102" s="36"/>
    </row>
    <row r="103" spans="11:23" x14ac:dyDescent="0.15">
      <c r="K103" s="9" t="s">
        <v>45</v>
      </c>
      <c r="L103" s="9">
        <f>COUNTIF(L2:L81,"&lt;3.284")-COUNTIF(L2:L81,"&lt;3.123")</f>
        <v>3</v>
      </c>
      <c r="M103" s="9">
        <v>4</v>
      </c>
      <c r="N103">
        <v>3</v>
      </c>
      <c r="W103" s="36"/>
    </row>
    <row r="104" spans="11:23" x14ac:dyDescent="0.15">
      <c r="K104" s="9" t="s">
        <v>46</v>
      </c>
      <c r="L104" s="9">
        <f>COUNTIF(L2:L81,"&lt;3.445")-COUNTIF(L2:L81,"&lt;3.284")</f>
        <v>6</v>
      </c>
      <c r="M104" s="9">
        <v>7</v>
      </c>
      <c r="N104">
        <v>6</v>
      </c>
      <c r="W104" s="36"/>
    </row>
    <row r="105" spans="11:23" x14ac:dyDescent="0.15">
      <c r="K105" s="9" t="s">
        <v>47</v>
      </c>
      <c r="L105" s="9">
        <f>COUNTIF(L2:L81,"&lt;3.606")-COUNTIF(L2:L81,"&lt;3.445")</f>
        <v>9</v>
      </c>
      <c r="M105" s="9">
        <v>11</v>
      </c>
      <c r="N105">
        <v>9</v>
      </c>
      <c r="W105" s="36"/>
    </row>
    <row r="106" spans="11:23" x14ac:dyDescent="0.15">
      <c r="K106" s="9" t="s">
        <v>48</v>
      </c>
      <c r="L106" s="9">
        <f>COUNTIF(L2:L81,"&lt;3.767")-COUNTIF(L2:L81,"&lt;3.606")</f>
        <v>12</v>
      </c>
      <c r="M106" s="9">
        <v>14</v>
      </c>
      <c r="N106">
        <v>12</v>
      </c>
      <c r="W106" s="36"/>
    </row>
    <row r="107" spans="11:23" s="2" customFormat="1" x14ac:dyDescent="0.15">
      <c r="K107" s="16" t="s">
        <v>49</v>
      </c>
      <c r="L107" s="16">
        <f>COUNTIF(L2:L81,"&lt;3.928")-COUNTIF(L2:L81,"&lt;3.767")</f>
        <v>14</v>
      </c>
      <c r="M107" s="16">
        <v>16</v>
      </c>
      <c r="N107" s="2">
        <v>14</v>
      </c>
      <c r="W107" s="36"/>
    </row>
    <row r="108" spans="11:23" x14ac:dyDescent="0.15">
      <c r="K108" s="9" t="s">
        <v>50</v>
      </c>
      <c r="L108" s="9">
        <f>COUNTIF(L2:L81,"&lt;4.089")-COUNTIF(L2:L81,"&lt;3.928")</f>
        <v>12</v>
      </c>
      <c r="M108" s="9">
        <v>14</v>
      </c>
      <c r="N108">
        <v>12</v>
      </c>
      <c r="W108" s="36"/>
    </row>
    <row r="109" spans="11:23" x14ac:dyDescent="0.15">
      <c r="K109" s="9" t="s">
        <v>51</v>
      </c>
      <c r="L109" s="9">
        <f>COUNTIF(L2:L81,"&lt;4.25")-COUNTIF(L2:L81,"&lt;4.089")</f>
        <v>9</v>
      </c>
      <c r="M109" s="9">
        <v>11</v>
      </c>
      <c r="N109">
        <v>9</v>
      </c>
      <c r="W109" s="36"/>
    </row>
    <row r="110" spans="11:23" x14ac:dyDescent="0.15">
      <c r="K110" s="9" t="s">
        <v>52</v>
      </c>
      <c r="L110" s="9">
        <f>COUNTIF(L2:L81,"&lt;4.411")-COUNTIF(L2:L81,"&lt;4.25")</f>
        <v>6</v>
      </c>
      <c r="M110" s="9">
        <v>7</v>
      </c>
      <c r="N110">
        <v>6</v>
      </c>
      <c r="W110" s="36"/>
    </row>
    <row r="111" spans="11:23" x14ac:dyDescent="0.15">
      <c r="K111" s="9" t="s">
        <v>53</v>
      </c>
      <c r="L111" s="9">
        <f>COUNTIF(L2:L81,"&lt;4.572")-COUNTIF(L2:L81,"&lt;4.411")</f>
        <v>3</v>
      </c>
      <c r="M111" s="9">
        <v>4</v>
      </c>
      <c r="N111">
        <v>3</v>
      </c>
      <c r="W111" s="36"/>
    </row>
    <row r="112" spans="11:23" x14ac:dyDescent="0.15">
      <c r="K112" s="9" t="s">
        <v>54</v>
      </c>
      <c r="L112" s="9">
        <f>COUNTIF(L2:L81,"&lt;4.733")-COUNTIF(L2:L81,"&lt;4.572")</f>
        <v>2</v>
      </c>
      <c r="M112" s="9">
        <v>3</v>
      </c>
      <c r="N112">
        <v>2</v>
      </c>
      <c r="W112" s="36"/>
    </row>
    <row r="113" spans="11:23" x14ac:dyDescent="0.15">
      <c r="K113" s="9" t="s">
        <v>55</v>
      </c>
      <c r="L113" s="9">
        <f>COUNTIF(L2:L81,"&lt;4.894")-COUNTIF(L2:L81,"&lt;4.733")</f>
        <v>1</v>
      </c>
      <c r="M113" s="9">
        <v>2</v>
      </c>
      <c r="N113">
        <v>1</v>
      </c>
      <c r="W113" s="36"/>
    </row>
    <row r="114" spans="11:23" s="19" customFormat="1" x14ac:dyDescent="0.15">
      <c r="K114" s="37" t="s">
        <v>56</v>
      </c>
      <c r="L114" s="37">
        <f>COUNTIF(L2:L81,"&lt;5.055")-COUNTIF(L2:L81,"&lt;4.894")</f>
        <v>0</v>
      </c>
      <c r="M114" s="37">
        <v>1</v>
      </c>
      <c r="W114" s="36"/>
    </row>
    <row r="115" spans="11:23" x14ac:dyDescent="0.15">
      <c r="K115" s="9" t="s">
        <v>57</v>
      </c>
      <c r="L115" s="9">
        <f>COUNTIF(L2:L81,"&lt;5.216")-COUNTIF(L2:L81,"&lt;5.055")</f>
        <v>0</v>
      </c>
      <c r="M115" s="9"/>
      <c r="W115" s="36"/>
    </row>
    <row r="116" spans="11:23" x14ac:dyDescent="0.15">
      <c r="K116" s="9" t="s">
        <v>58</v>
      </c>
      <c r="L116" s="9">
        <f>COUNTIF(L2:L81,"&lt;5.377")-COUNTIF(L2:L81,"&lt;5.216")</f>
        <v>0</v>
      </c>
      <c r="M116" s="9"/>
      <c r="W116" s="36"/>
    </row>
    <row r="117" spans="11:23" x14ac:dyDescent="0.15">
      <c r="K117" s="9" t="s">
        <v>59</v>
      </c>
      <c r="L117" s="9">
        <f>COUNTIF(L2:L81,"&lt;5.538")-COUNTIF(L2:L81,"&lt;5.377")</f>
        <v>0</v>
      </c>
      <c r="M117" s="9"/>
      <c r="W117" s="36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W118" s="36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N119">
        <v>2.8929999999999998</v>
      </c>
      <c r="O119">
        <v>8.5000000000000006E-2</v>
      </c>
      <c r="W119" s="36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N120">
        <v>3.8130000000000002</v>
      </c>
      <c r="O120">
        <v>0.11899999999999999</v>
      </c>
      <c r="W120" s="36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N121">
        <v>4.3250000000000002</v>
      </c>
      <c r="O121">
        <v>0.157</v>
      </c>
      <c r="W121" s="36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36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36"/>
    </row>
  </sheetData>
  <phoneticPr fontId="5" type="noConversion"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103"/>
  <sheetViews>
    <sheetView topLeftCell="F91" workbookViewId="0">
      <selection activeCell="F1" sqref="A1:XFD108"/>
    </sheetView>
  </sheetViews>
  <sheetFormatPr defaultColWidth="9" defaultRowHeight="13.5" x14ac:dyDescent="0.15"/>
  <cols>
    <col min="11" max="12" width="16.625" customWidth="1"/>
    <col min="13" max="14" width="12.625"/>
    <col min="20" max="22" width="12.625"/>
    <col min="23" max="23" width="16.87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618</v>
      </c>
      <c r="B2" s="1">
        <v>16</v>
      </c>
      <c r="C2" s="1">
        <v>4</v>
      </c>
      <c r="D2" s="1">
        <v>10</v>
      </c>
      <c r="E2" s="1">
        <v>10</v>
      </c>
      <c r="F2" s="1">
        <v>10</v>
      </c>
      <c r="G2" s="1">
        <v>0</v>
      </c>
      <c r="H2" s="1">
        <v>6</v>
      </c>
      <c r="I2" s="1">
        <v>4</v>
      </c>
      <c r="J2" s="1">
        <v>0.8</v>
      </c>
      <c r="K2" s="1">
        <v>6.0897712707519496</v>
      </c>
      <c r="L2" s="1">
        <v>3.0250396728515598</v>
      </c>
      <c r="M2" s="1">
        <v>2.5934143066406201</v>
      </c>
      <c r="N2" s="1">
        <v>4.0288238525390598</v>
      </c>
      <c r="O2" s="1">
        <v>1</v>
      </c>
      <c r="P2" s="1">
        <v>1</v>
      </c>
      <c r="Q2" s="1">
        <v>10</v>
      </c>
      <c r="R2" s="14">
        <v>0.1</v>
      </c>
      <c r="S2" s="14">
        <f t="shared" ref="S2:S32" si="0">O2/E2</f>
        <v>0.1</v>
      </c>
      <c r="T2" s="1">
        <v>1.8936290740966799</v>
      </c>
      <c r="U2" s="1">
        <v>1.8156868219375599</v>
      </c>
      <c r="V2" s="1">
        <v>1.60606229305267</v>
      </c>
      <c r="W2" s="1">
        <v>0.209624528884888</v>
      </c>
      <c r="X2" s="1">
        <v>0.28756678104400601</v>
      </c>
      <c r="Y2" s="1">
        <v>0.28756678104400601</v>
      </c>
      <c r="Z2" s="1">
        <v>0.1</v>
      </c>
      <c r="AA2" s="1">
        <v>0.9</v>
      </c>
      <c r="AB2" s="1">
        <v>0.9</v>
      </c>
      <c r="AC2" s="1">
        <v>0.9</v>
      </c>
      <c r="AD2" s="1">
        <v>0.1</v>
      </c>
      <c r="AE2" s="1">
        <v>0.8</v>
      </c>
    </row>
    <row r="3" spans="1:31" x14ac:dyDescent="0.15">
      <c r="A3" s="4">
        <v>831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5.9205646514892596</v>
      </c>
      <c r="L3" s="7">
        <v>3.2345046997070299</v>
      </c>
      <c r="M3">
        <v>2.68940925598144</v>
      </c>
      <c r="N3">
        <v>3.11403083801269</v>
      </c>
      <c r="O3">
        <v>1</v>
      </c>
      <c r="P3">
        <v>1</v>
      </c>
      <c r="Q3">
        <v>8</v>
      </c>
      <c r="R3" s="12">
        <v>0.125</v>
      </c>
      <c r="S3" s="12">
        <f t="shared" si="0"/>
        <v>0.1</v>
      </c>
      <c r="T3">
        <v>1.8896789550781199</v>
      </c>
      <c r="U3">
        <v>1.84347188472748</v>
      </c>
      <c r="V3">
        <v>1.59619677066803</v>
      </c>
      <c r="W3" s="13">
        <v>0.24727511405944799</v>
      </c>
      <c r="X3">
        <v>0.29348218441009499</v>
      </c>
      <c r="Y3">
        <v>0.29348218441009499</v>
      </c>
      <c r="Z3">
        <v>0.1</v>
      </c>
      <c r="AA3">
        <v>0.7</v>
      </c>
      <c r="AB3">
        <v>0.875</v>
      </c>
      <c r="AC3">
        <v>0.77777777777777801</v>
      </c>
      <c r="AD3">
        <v>0.3</v>
      </c>
      <c r="AE3">
        <v>0.6</v>
      </c>
    </row>
    <row r="4" spans="1:31" s="1" customFormat="1" x14ac:dyDescent="0.15">
      <c r="A4" s="5">
        <v>948</v>
      </c>
      <c r="B4" s="1">
        <v>15</v>
      </c>
      <c r="C4" s="1">
        <v>5</v>
      </c>
      <c r="D4" s="1">
        <v>10</v>
      </c>
      <c r="E4" s="1">
        <v>10</v>
      </c>
      <c r="F4" s="1">
        <v>10</v>
      </c>
      <c r="G4" s="1">
        <v>0</v>
      </c>
      <c r="H4" s="1">
        <v>5</v>
      </c>
      <c r="I4" s="1">
        <v>5</v>
      </c>
      <c r="J4" s="1">
        <v>0.75</v>
      </c>
      <c r="K4" s="1">
        <v>6.0359687805175799</v>
      </c>
      <c r="L4" s="1">
        <v>3.25136375427246</v>
      </c>
      <c r="M4" s="1">
        <v>2.7053775787353498</v>
      </c>
      <c r="N4" s="1">
        <v>4.4772434234619096</v>
      </c>
      <c r="O4" s="1">
        <v>1</v>
      </c>
      <c r="P4" s="1">
        <v>1</v>
      </c>
      <c r="Q4" s="1">
        <v>10</v>
      </c>
      <c r="R4" s="14">
        <v>0.1</v>
      </c>
      <c r="S4" s="14">
        <f t="shared" si="0"/>
        <v>0.1</v>
      </c>
      <c r="T4" s="1">
        <v>2.0139236450195299</v>
      </c>
      <c r="U4" s="1">
        <v>1.8851909637451201</v>
      </c>
      <c r="V4" s="1">
        <v>1.70291864871979</v>
      </c>
      <c r="W4" s="1">
        <v>0.18227231502533001</v>
      </c>
      <c r="X4" s="1">
        <v>0.31100499629974399</v>
      </c>
      <c r="Y4" s="1">
        <v>0.31100499629974399</v>
      </c>
      <c r="Z4" s="1">
        <v>0.1</v>
      </c>
      <c r="AA4" s="1">
        <v>0.9</v>
      </c>
      <c r="AB4" s="1">
        <v>0.9</v>
      </c>
      <c r="AC4" s="1">
        <v>0.9</v>
      </c>
      <c r="AD4" s="1">
        <v>0.1</v>
      </c>
      <c r="AE4" s="1">
        <v>0.8</v>
      </c>
    </row>
    <row r="5" spans="1:31" x14ac:dyDescent="0.15">
      <c r="A5" s="4">
        <v>292</v>
      </c>
      <c r="B5">
        <v>14</v>
      </c>
      <c r="C5">
        <v>6</v>
      </c>
      <c r="D5">
        <v>10</v>
      </c>
      <c r="E5">
        <v>10</v>
      </c>
      <c r="F5">
        <v>9</v>
      </c>
      <c r="G5">
        <v>1</v>
      </c>
      <c r="H5">
        <v>5</v>
      </c>
      <c r="I5">
        <v>5</v>
      </c>
      <c r="J5">
        <v>0.7</v>
      </c>
      <c r="K5">
        <v>5.3985633850097701</v>
      </c>
      <c r="L5">
        <v>3.2850685119628902</v>
      </c>
      <c r="M5">
        <v>2.7064876556396502</v>
      </c>
      <c r="N5">
        <v>3.0698204040527299</v>
      </c>
      <c r="O5">
        <v>2</v>
      </c>
      <c r="P5">
        <v>2</v>
      </c>
      <c r="Q5">
        <v>10</v>
      </c>
      <c r="R5" s="12">
        <v>0.2</v>
      </c>
      <c r="S5" s="12">
        <f t="shared" si="0"/>
        <v>0.2</v>
      </c>
      <c r="T5">
        <v>1.4098930358886701</v>
      </c>
      <c r="U5">
        <v>1.3593784570694001</v>
      </c>
      <c r="V5">
        <v>1.21057641506195</v>
      </c>
      <c r="W5">
        <v>0.14880204200744601</v>
      </c>
      <c r="X5">
        <v>0.199316620826721</v>
      </c>
      <c r="Y5">
        <v>0.199316620826721</v>
      </c>
      <c r="Z5">
        <v>0.2</v>
      </c>
      <c r="AA5">
        <v>0.8</v>
      </c>
      <c r="AB5">
        <v>0.8</v>
      </c>
      <c r="AC5">
        <v>0.8</v>
      </c>
      <c r="AD5">
        <v>0.2</v>
      </c>
      <c r="AE5">
        <v>0.6</v>
      </c>
    </row>
    <row r="6" spans="1:31" x14ac:dyDescent="0.15">
      <c r="A6" s="4">
        <v>624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5.7309322357177699</v>
      </c>
      <c r="L6">
        <v>3.2853984832763699</v>
      </c>
      <c r="M6">
        <v>2.8849430084228498</v>
      </c>
      <c r="N6">
        <v>3.0747337341308598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1.9793052673339799</v>
      </c>
      <c r="U6">
        <v>1.9299783706664999</v>
      </c>
      <c r="V6">
        <v>1.67936038970947</v>
      </c>
      <c r="W6">
        <v>0.25061798095703097</v>
      </c>
      <c r="X6">
        <v>0.299944877624512</v>
      </c>
      <c r="Y6">
        <v>0.299944877624512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x14ac:dyDescent="0.15">
      <c r="A7" s="4">
        <v>665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5.1366710662841797</v>
      </c>
      <c r="L7" s="7">
        <v>3.4232616424560498</v>
      </c>
      <c r="M7">
        <v>2.92183113098144</v>
      </c>
      <c r="N7">
        <v>3.4478187561035201</v>
      </c>
      <c r="O7">
        <v>1</v>
      </c>
      <c r="P7">
        <v>1</v>
      </c>
      <c r="Q7">
        <v>9</v>
      </c>
      <c r="R7" s="12">
        <v>0.1111</v>
      </c>
      <c r="S7" s="12">
        <f t="shared" si="0"/>
        <v>0.1</v>
      </c>
      <c r="T7">
        <v>1.4868621826171899</v>
      </c>
      <c r="U7">
        <v>1.4358816146850599</v>
      </c>
      <c r="V7">
        <v>1.2538750171661399</v>
      </c>
      <c r="W7" s="13">
        <v>0.18200659751892101</v>
      </c>
      <c r="X7">
        <v>0.23298716545105</v>
      </c>
      <c r="Y7">
        <v>0.23298716545105</v>
      </c>
      <c r="Z7">
        <v>0.1</v>
      </c>
      <c r="AA7">
        <v>0.8</v>
      </c>
      <c r="AB7">
        <v>0.88888888888888895</v>
      </c>
      <c r="AC7">
        <v>0.84210526315789502</v>
      </c>
      <c r="AD7">
        <v>0.2</v>
      </c>
      <c r="AE7">
        <v>0.7</v>
      </c>
    </row>
    <row r="8" spans="1:31" s="7" customFormat="1" x14ac:dyDescent="0.15">
      <c r="A8" s="24">
        <v>480</v>
      </c>
      <c r="B8" s="7">
        <v>15</v>
      </c>
      <c r="C8" s="7">
        <v>5</v>
      </c>
      <c r="D8" s="7">
        <v>10</v>
      </c>
      <c r="E8" s="7">
        <v>10</v>
      </c>
      <c r="F8" s="7">
        <v>10</v>
      </c>
      <c r="G8" s="7">
        <v>0</v>
      </c>
      <c r="H8" s="7">
        <v>5</v>
      </c>
      <c r="I8" s="7">
        <v>5</v>
      </c>
      <c r="J8" s="7">
        <v>0.75</v>
      </c>
      <c r="K8" s="7">
        <v>5.1506195068359402</v>
      </c>
      <c r="L8" s="7">
        <v>3.3932723999023402</v>
      </c>
      <c r="M8" s="7">
        <v>3.2600231170654301</v>
      </c>
      <c r="N8" s="7">
        <v>3.2482032775878902</v>
      </c>
      <c r="O8" s="7">
        <v>0</v>
      </c>
      <c r="P8" s="7">
        <v>0</v>
      </c>
      <c r="Q8" s="7">
        <v>5</v>
      </c>
      <c r="R8" s="26">
        <v>0</v>
      </c>
      <c r="S8" s="26">
        <f t="shared" si="0"/>
        <v>0</v>
      </c>
      <c r="T8" s="7">
        <v>1.6599922180175799</v>
      </c>
      <c r="U8" s="7">
        <v>1.60904240608215</v>
      </c>
      <c r="V8" s="7">
        <v>1.40480065345764</v>
      </c>
      <c r="W8" s="7">
        <v>0.204241752624512</v>
      </c>
      <c r="X8" s="7">
        <v>0.25519156455993702</v>
      </c>
      <c r="Y8" s="7">
        <v>0.25519156455993702</v>
      </c>
      <c r="Z8" s="7">
        <v>0</v>
      </c>
      <c r="AA8" s="7">
        <v>0.5</v>
      </c>
      <c r="AB8" s="7">
        <v>1</v>
      </c>
      <c r="AC8" s="7">
        <v>0.66666666666666696</v>
      </c>
      <c r="AD8" s="7">
        <v>0.5</v>
      </c>
      <c r="AE8" s="7">
        <v>0.5</v>
      </c>
    </row>
    <row r="9" spans="1:31" x14ac:dyDescent="0.15">
      <c r="A9" s="4">
        <v>723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5.2692165374755904</v>
      </c>
      <c r="L9">
        <v>3.4465522766113299</v>
      </c>
      <c r="M9">
        <v>1.9875640869140601</v>
      </c>
      <c r="N9">
        <v>7.2895889282226598</v>
      </c>
      <c r="O9">
        <v>2</v>
      </c>
      <c r="P9">
        <v>2</v>
      </c>
      <c r="Q9">
        <v>9</v>
      </c>
      <c r="R9" s="12">
        <v>0.22220000000000001</v>
      </c>
      <c r="S9" s="12">
        <f t="shared" si="0"/>
        <v>0.2</v>
      </c>
      <c r="T9">
        <v>1.38669586181641</v>
      </c>
      <c r="U9">
        <v>1.1331691741943399</v>
      </c>
      <c r="V9">
        <v>1.2032120227813701</v>
      </c>
      <c r="W9">
        <v>7.0042848587036105E-2</v>
      </c>
      <c r="X9">
        <v>0.18348383903503401</v>
      </c>
      <c r="Y9">
        <v>0.18348383903503401</v>
      </c>
      <c r="Z9">
        <v>0.2</v>
      </c>
      <c r="AA9">
        <v>0.7</v>
      </c>
      <c r="AB9">
        <v>0.77777777777777801</v>
      </c>
      <c r="AC9">
        <v>0.73684210526315796</v>
      </c>
      <c r="AD9">
        <v>0.3</v>
      </c>
      <c r="AE9">
        <v>0.5</v>
      </c>
    </row>
    <row r="10" spans="1:31" x14ac:dyDescent="0.15">
      <c r="A10" s="4">
        <v>802</v>
      </c>
      <c r="B10">
        <v>13</v>
      </c>
      <c r="C10">
        <v>7</v>
      </c>
      <c r="D10">
        <v>10</v>
      </c>
      <c r="E10">
        <v>10</v>
      </c>
      <c r="F10">
        <v>9</v>
      </c>
      <c r="G10">
        <v>1</v>
      </c>
      <c r="H10">
        <v>4</v>
      </c>
      <c r="I10">
        <v>6</v>
      </c>
      <c r="J10">
        <v>0.65</v>
      </c>
      <c r="K10">
        <v>5.43949317932129</v>
      </c>
      <c r="L10">
        <v>3.4466018676757799</v>
      </c>
      <c r="M10">
        <v>2.5070705413818399</v>
      </c>
      <c r="N10">
        <v>3.41635322570801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1.6629676818847701</v>
      </c>
      <c r="U10">
        <v>1.55164623260498</v>
      </c>
      <c r="V10">
        <v>1.41779613494873</v>
      </c>
      <c r="W10">
        <v>0.13385009765625</v>
      </c>
      <c r="X10">
        <v>0.24517154693603499</v>
      </c>
      <c r="Y10">
        <v>0.24517154693603499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890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4.4125251770019496</v>
      </c>
      <c r="L11">
        <v>3.4510746002197301</v>
      </c>
      <c r="M11">
        <v>3.1726989746093701</v>
      </c>
      <c r="N11">
        <v>4.4592933654785201</v>
      </c>
      <c r="O11">
        <v>1</v>
      </c>
      <c r="P11">
        <v>1</v>
      </c>
      <c r="Q11">
        <v>9</v>
      </c>
      <c r="R11" s="12">
        <v>0.1111</v>
      </c>
      <c r="S11" s="12">
        <f t="shared" si="0"/>
        <v>0.1</v>
      </c>
      <c r="T11">
        <v>1.27729988098145</v>
      </c>
      <c r="U11">
        <v>1.1791353225707999</v>
      </c>
      <c r="V11">
        <v>1.0699148178100599</v>
      </c>
      <c r="W11">
        <v>0.10922050476074199</v>
      </c>
      <c r="X11">
        <v>0.207385063171387</v>
      </c>
      <c r="Y11">
        <v>0.207385063171387</v>
      </c>
      <c r="Z11">
        <v>0.1</v>
      </c>
      <c r="AA11">
        <v>0.8</v>
      </c>
      <c r="AB11">
        <v>0.88888888888888895</v>
      </c>
      <c r="AC11">
        <v>0.84210526315789502</v>
      </c>
      <c r="AD11">
        <v>0.2</v>
      </c>
      <c r="AE11">
        <v>0.7</v>
      </c>
    </row>
    <row r="12" spans="1:31" x14ac:dyDescent="0.15">
      <c r="A12" s="4">
        <v>352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5.2281532287597701</v>
      </c>
      <c r="L12">
        <v>3.4595870971679701</v>
      </c>
      <c r="M12">
        <v>2.1043071746826199</v>
      </c>
      <c r="N12">
        <v>3.9591007232665998</v>
      </c>
      <c r="O12">
        <v>1</v>
      </c>
      <c r="P12">
        <v>1</v>
      </c>
      <c r="Q12">
        <v>8</v>
      </c>
      <c r="R12" s="12">
        <v>0.125</v>
      </c>
      <c r="S12" s="12">
        <f t="shared" si="0"/>
        <v>0.1</v>
      </c>
      <c r="T12">
        <v>1.51874923706055</v>
      </c>
      <c r="U12">
        <v>1.396289229393</v>
      </c>
      <c r="V12">
        <v>1.2736009359359699</v>
      </c>
      <c r="W12">
        <v>0.122688293457031</v>
      </c>
      <c r="X12">
        <v>0.245148301124573</v>
      </c>
      <c r="Y12">
        <v>0.245148301124573</v>
      </c>
      <c r="Z12">
        <v>0.1</v>
      </c>
      <c r="AA12">
        <v>0.7</v>
      </c>
      <c r="AB12">
        <v>0.875</v>
      </c>
      <c r="AC12">
        <v>0.77777777777777801</v>
      </c>
      <c r="AD12">
        <v>0.3</v>
      </c>
      <c r="AE12">
        <v>0.6</v>
      </c>
    </row>
    <row r="13" spans="1:31" x14ac:dyDescent="0.15">
      <c r="A13" s="4">
        <v>937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4.3971443176269496</v>
      </c>
      <c r="L13">
        <v>3.4609031677246098</v>
      </c>
      <c r="M13">
        <v>3.1506271362304701</v>
      </c>
      <c r="N13">
        <v>4.2933692932128897</v>
      </c>
      <c r="O13">
        <v>1</v>
      </c>
      <c r="P13">
        <v>1</v>
      </c>
      <c r="Q13">
        <v>8</v>
      </c>
      <c r="R13" s="12">
        <v>0.125</v>
      </c>
      <c r="S13" s="12">
        <f t="shared" si="0"/>
        <v>0.1</v>
      </c>
      <c r="T13">
        <v>1.22861671447754</v>
      </c>
      <c r="U13">
        <v>1.1407651901245099</v>
      </c>
      <c r="V13">
        <v>1.0489526987075799</v>
      </c>
      <c r="W13">
        <v>9.1812491416931194E-2</v>
      </c>
      <c r="X13">
        <v>0.179664015769958</v>
      </c>
      <c r="Y13">
        <v>0.179664015769958</v>
      </c>
      <c r="Z13">
        <v>0.1</v>
      </c>
      <c r="AA13">
        <v>0.7</v>
      </c>
      <c r="AB13">
        <v>0.875</v>
      </c>
      <c r="AC13">
        <v>0.77777777777777801</v>
      </c>
      <c r="AD13">
        <v>0.3</v>
      </c>
      <c r="AE13">
        <v>0.6</v>
      </c>
    </row>
    <row r="14" spans="1:31" x14ac:dyDescent="0.15">
      <c r="A14" s="4">
        <v>492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5.2130470275878897</v>
      </c>
      <c r="L14">
        <v>3.4630241394043</v>
      </c>
      <c r="M14">
        <v>3.2511177062988299</v>
      </c>
      <c r="N14">
        <v>5.5306930541992196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1.4993801116943399</v>
      </c>
      <c r="U14">
        <v>1.3493016958236701</v>
      </c>
      <c r="V14">
        <v>1.2644078731536901</v>
      </c>
      <c r="W14">
        <v>8.4893822669982896E-2</v>
      </c>
      <c r="X14">
        <v>0.234972238540649</v>
      </c>
      <c r="Y14">
        <v>0.234972238540649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s="7" customFormat="1" x14ac:dyDescent="0.15">
      <c r="A15" s="24">
        <v>460</v>
      </c>
      <c r="B15" s="7">
        <v>14</v>
      </c>
      <c r="C15" s="7">
        <v>6</v>
      </c>
      <c r="D15" s="7">
        <v>10</v>
      </c>
      <c r="E15" s="7">
        <v>10</v>
      </c>
      <c r="F15" s="7">
        <v>10</v>
      </c>
      <c r="G15" s="7">
        <v>0</v>
      </c>
      <c r="H15" s="7">
        <v>4</v>
      </c>
      <c r="I15" s="7">
        <v>6</v>
      </c>
      <c r="J15" s="7">
        <v>0.7</v>
      </c>
      <c r="K15" s="7">
        <v>5.5805778503418004</v>
      </c>
      <c r="L15" s="7">
        <v>3.4643077850341801</v>
      </c>
      <c r="M15" s="7">
        <v>3.0576419830322301</v>
      </c>
      <c r="N15" s="7">
        <v>4.6128883361816397</v>
      </c>
      <c r="O15" s="7">
        <v>1</v>
      </c>
      <c r="P15" s="7">
        <v>1</v>
      </c>
      <c r="Q15" s="7">
        <v>9</v>
      </c>
      <c r="R15" s="26">
        <v>0.1111</v>
      </c>
      <c r="S15" s="26">
        <f t="shared" si="0"/>
        <v>0.1</v>
      </c>
      <c r="T15" s="7">
        <v>1.6990947723388701</v>
      </c>
      <c r="U15" s="7">
        <v>1.5812835693359399</v>
      </c>
      <c r="V15" s="7">
        <v>1.42494297027588</v>
      </c>
      <c r="W15" s="7">
        <v>0.15634059906005901</v>
      </c>
      <c r="X15" s="7">
        <v>0.274151802062988</v>
      </c>
      <c r="Y15" s="7">
        <v>0.274151802062988</v>
      </c>
      <c r="Z15" s="7">
        <v>0.1</v>
      </c>
      <c r="AA15" s="7">
        <v>0.8</v>
      </c>
      <c r="AB15" s="7">
        <v>0.88888888888888895</v>
      </c>
      <c r="AC15" s="7">
        <v>0.84210526315789502</v>
      </c>
      <c r="AD15" s="7">
        <v>0.2</v>
      </c>
      <c r="AE15" s="7">
        <v>0.7</v>
      </c>
    </row>
    <row r="16" spans="1:31" x14ac:dyDescent="0.15">
      <c r="A16" s="4">
        <v>23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5.9875106811523402</v>
      </c>
      <c r="L16">
        <v>3.61007881164551</v>
      </c>
      <c r="M16">
        <v>2.04257392883301</v>
      </c>
      <c r="N16">
        <v>5.6854743957519496</v>
      </c>
      <c r="O16">
        <v>2</v>
      </c>
      <c r="P16">
        <v>2</v>
      </c>
      <c r="Q16">
        <v>12</v>
      </c>
      <c r="R16" s="12">
        <v>0.16669999999999999</v>
      </c>
      <c r="S16" s="12">
        <f t="shared" si="0"/>
        <v>0.2</v>
      </c>
      <c r="T16">
        <v>1.9458694458007799</v>
      </c>
      <c r="U16">
        <v>1.69651222229004</v>
      </c>
      <c r="V16">
        <v>1.6163074970245399</v>
      </c>
      <c r="W16">
        <v>8.0204725265502902E-2</v>
      </c>
      <c r="X16">
        <v>0.32956194877624501</v>
      </c>
      <c r="Y16">
        <v>0.32956194877624501</v>
      </c>
      <c r="Z16">
        <v>0.2</v>
      </c>
      <c r="AA16">
        <v>1</v>
      </c>
      <c r="AB16">
        <v>0.83333333333333304</v>
      </c>
      <c r="AC16">
        <v>0.90909090909090895</v>
      </c>
      <c r="AD16">
        <v>0</v>
      </c>
      <c r="AE16">
        <v>0.8</v>
      </c>
    </row>
    <row r="17" spans="1:31" x14ac:dyDescent="0.15">
      <c r="A17" s="4">
        <v>226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4.4907379150390598</v>
      </c>
      <c r="L17">
        <v>3.6132793426513699</v>
      </c>
      <c r="M17">
        <v>4.1325206756591797</v>
      </c>
      <c r="N17">
        <v>5.0363464355468697</v>
      </c>
      <c r="O17">
        <v>0</v>
      </c>
      <c r="P17">
        <v>0</v>
      </c>
      <c r="Q17">
        <v>8</v>
      </c>
      <c r="R17" s="12">
        <v>0</v>
      </c>
      <c r="S17" s="12">
        <f t="shared" si="0"/>
        <v>0</v>
      </c>
      <c r="T17">
        <v>1.2232551574707</v>
      </c>
      <c r="U17">
        <v>1.1531562805175799</v>
      </c>
      <c r="V17">
        <v>1.0291494131088299</v>
      </c>
      <c r="W17">
        <v>0.124006867408752</v>
      </c>
      <c r="X17">
        <v>0.194105744361877</v>
      </c>
      <c r="Y17">
        <v>0.194105744361877</v>
      </c>
      <c r="Z17">
        <v>0</v>
      </c>
      <c r="AA17">
        <v>0.8</v>
      </c>
      <c r="AB17">
        <v>1</v>
      </c>
      <c r="AC17">
        <v>0.88888888888888895</v>
      </c>
      <c r="AD17">
        <v>0.2</v>
      </c>
      <c r="AE17">
        <v>0.8</v>
      </c>
    </row>
    <row r="18" spans="1:31" x14ac:dyDescent="0.15">
      <c r="A18" s="4">
        <v>900</v>
      </c>
      <c r="B18">
        <v>14</v>
      </c>
      <c r="C18">
        <v>6</v>
      </c>
      <c r="D18">
        <v>10</v>
      </c>
      <c r="E18">
        <v>10</v>
      </c>
      <c r="F18">
        <v>9</v>
      </c>
      <c r="G18">
        <v>1</v>
      </c>
      <c r="H18">
        <v>5</v>
      </c>
      <c r="I18">
        <v>5</v>
      </c>
      <c r="J18">
        <v>0.7</v>
      </c>
      <c r="K18">
        <v>4.9544239044189498</v>
      </c>
      <c r="L18">
        <v>3.6246891021728498</v>
      </c>
      <c r="M18">
        <v>4.0056438446044904</v>
      </c>
      <c r="N18">
        <v>3.4213790893554701</v>
      </c>
      <c r="O18">
        <v>0</v>
      </c>
      <c r="P18">
        <v>0</v>
      </c>
      <c r="Q18">
        <v>5</v>
      </c>
      <c r="R18" s="12">
        <v>0</v>
      </c>
      <c r="S18" s="12">
        <f t="shared" si="0"/>
        <v>0</v>
      </c>
      <c r="T18">
        <v>1.43436622619629</v>
      </c>
      <c r="U18">
        <v>1.3748474121093699</v>
      </c>
      <c r="V18">
        <v>1.24401819705963</v>
      </c>
      <c r="W18">
        <v>0.13082921504974401</v>
      </c>
      <c r="X18">
        <v>0.19034802913665799</v>
      </c>
      <c r="Y18">
        <v>0.19034802913665799</v>
      </c>
      <c r="Z18">
        <v>0</v>
      </c>
      <c r="AA18">
        <v>0.5</v>
      </c>
      <c r="AB18">
        <v>1</v>
      </c>
      <c r="AC18">
        <v>0.66666666666666696</v>
      </c>
      <c r="AD18">
        <v>0.5</v>
      </c>
      <c r="AE18">
        <v>0.5</v>
      </c>
    </row>
    <row r="19" spans="1:31" x14ac:dyDescent="0.15">
      <c r="A19" s="4">
        <v>564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4.7226066589355504</v>
      </c>
      <c r="L19">
        <v>3.6247806549072301</v>
      </c>
      <c r="M19">
        <v>3.15287208557129</v>
      </c>
      <c r="N19">
        <v>4.8992538452148402</v>
      </c>
      <c r="O19">
        <v>1</v>
      </c>
      <c r="P19">
        <v>1</v>
      </c>
      <c r="Q19">
        <v>9</v>
      </c>
      <c r="R19" s="12">
        <v>0.1111</v>
      </c>
      <c r="S19" s="12">
        <f t="shared" si="0"/>
        <v>0.1</v>
      </c>
      <c r="T19">
        <v>1.46780014038086</v>
      </c>
      <c r="U19">
        <v>1.33816337585449</v>
      </c>
      <c r="V19">
        <v>1.2184540033340401</v>
      </c>
      <c r="W19">
        <v>0.119709372520447</v>
      </c>
      <c r="X19">
        <v>0.24934613704681399</v>
      </c>
      <c r="Y19">
        <v>0.24934613704681399</v>
      </c>
      <c r="Z19">
        <v>0.1</v>
      </c>
      <c r="AA19">
        <v>0.8</v>
      </c>
      <c r="AB19">
        <v>0.88888888888888895</v>
      </c>
      <c r="AC19">
        <v>0.84210526315789502</v>
      </c>
      <c r="AD19">
        <v>0.2</v>
      </c>
      <c r="AE19">
        <v>0.7</v>
      </c>
    </row>
    <row r="20" spans="1:31" x14ac:dyDescent="0.15">
      <c r="A20" s="4">
        <v>208</v>
      </c>
      <c r="B20">
        <v>11</v>
      </c>
      <c r="C20">
        <v>9</v>
      </c>
      <c r="D20">
        <v>10</v>
      </c>
      <c r="E20">
        <v>10</v>
      </c>
      <c r="F20">
        <v>9</v>
      </c>
      <c r="G20">
        <v>1</v>
      </c>
      <c r="H20">
        <v>2</v>
      </c>
      <c r="I20">
        <v>8</v>
      </c>
      <c r="J20">
        <v>0.55000000000000004</v>
      </c>
      <c r="K20">
        <v>4.44399070739746</v>
      </c>
      <c r="L20">
        <v>3.6313095092773402</v>
      </c>
      <c r="M20">
        <v>4.6402816772460902</v>
      </c>
      <c r="N20">
        <v>5.3246231079101598</v>
      </c>
      <c r="O20">
        <v>0</v>
      </c>
      <c r="P20">
        <v>0</v>
      </c>
      <c r="Q20">
        <v>9</v>
      </c>
      <c r="R20" s="12">
        <v>0</v>
      </c>
      <c r="S20" s="12">
        <f t="shared" si="0"/>
        <v>0</v>
      </c>
      <c r="T20">
        <v>1.1326980590820299</v>
      </c>
      <c r="U20">
        <v>1.04719161987305</v>
      </c>
      <c r="V20">
        <v>0.97520506381988503</v>
      </c>
      <c r="W20">
        <v>7.1986556053161593E-2</v>
      </c>
      <c r="X20">
        <v>0.157492995262146</v>
      </c>
      <c r="Y20">
        <v>0.157492995262146</v>
      </c>
      <c r="Z20">
        <v>0</v>
      </c>
      <c r="AA20">
        <v>0.9</v>
      </c>
      <c r="AB20">
        <v>1</v>
      </c>
      <c r="AC20">
        <v>0.94736842105263197</v>
      </c>
      <c r="AD20">
        <v>0.1</v>
      </c>
      <c r="AE20">
        <v>0.9</v>
      </c>
    </row>
    <row r="21" spans="1:31" x14ac:dyDescent="0.15">
      <c r="A21" s="4">
        <v>603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4.3765792846679696</v>
      </c>
      <c r="L21">
        <v>3.6355686187744101</v>
      </c>
      <c r="M21">
        <v>3.9231529235839799</v>
      </c>
      <c r="N21">
        <v>2.8808670043945299</v>
      </c>
      <c r="O21">
        <v>0</v>
      </c>
      <c r="P21">
        <v>0</v>
      </c>
      <c r="Q21">
        <v>7</v>
      </c>
      <c r="R21" s="12">
        <v>0</v>
      </c>
      <c r="S21" s="12">
        <f t="shared" si="0"/>
        <v>0</v>
      </c>
      <c r="T21">
        <v>1.3274383544921899</v>
      </c>
      <c r="U21">
        <v>1.3228759765625</v>
      </c>
      <c r="V21">
        <v>1.12683546543121</v>
      </c>
      <c r="W21">
        <v>0.19604051113128701</v>
      </c>
      <c r="X21">
        <v>0.20060288906097401</v>
      </c>
      <c r="Y21">
        <v>0.20060288906097401</v>
      </c>
      <c r="Z21">
        <v>0</v>
      </c>
      <c r="AA21">
        <v>0.7</v>
      </c>
      <c r="AB21">
        <v>1</v>
      </c>
      <c r="AC21">
        <v>0.82352941176470595</v>
      </c>
      <c r="AD21">
        <v>0.3</v>
      </c>
      <c r="AE21">
        <v>0.7</v>
      </c>
    </row>
    <row r="22" spans="1:31" x14ac:dyDescent="0.15">
      <c r="A22" s="4">
        <v>303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5.8703899383544904</v>
      </c>
      <c r="L22">
        <v>3.6362285614013699</v>
      </c>
      <c r="M22">
        <v>2.8813114166259801</v>
      </c>
      <c r="N22">
        <v>4.3272075653076199</v>
      </c>
      <c r="O22">
        <v>1</v>
      </c>
      <c r="P22">
        <v>1</v>
      </c>
      <c r="Q22">
        <v>10</v>
      </c>
      <c r="R22" s="12">
        <v>0.1</v>
      </c>
      <c r="S22" s="12">
        <f t="shared" si="0"/>
        <v>0.1</v>
      </c>
      <c r="T22">
        <v>1.7539539337158201</v>
      </c>
      <c r="U22">
        <v>1.64881467819214</v>
      </c>
      <c r="V22">
        <v>1.4639863967895499</v>
      </c>
      <c r="W22">
        <v>0.184828281402588</v>
      </c>
      <c r="X22">
        <v>0.28996753692626898</v>
      </c>
      <c r="Y22">
        <v>0.28996753692626898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x14ac:dyDescent="0.15">
      <c r="A23" s="4">
        <v>231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4.5269851684570304</v>
      </c>
      <c r="L23">
        <v>3.6364479064941402</v>
      </c>
      <c r="M23">
        <v>3.7623424530029301</v>
      </c>
      <c r="N23">
        <v>9.0452537536621094</v>
      </c>
      <c r="O23">
        <v>1</v>
      </c>
      <c r="P23">
        <v>1</v>
      </c>
      <c r="Q23">
        <v>7</v>
      </c>
      <c r="R23" s="12">
        <v>0.1429</v>
      </c>
      <c r="S23" s="12">
        <f t="shared" si="0"/>
        <v>0.1</v>
      </c>
      <c r="T23">
        <v>1.2299785614013701</v>
      </c>
      <c r="U23">
        <v>0.95277786254882801</v>
      </c>
      <c r="V23">
        <v>1.03273677825928</v>
      </c>
      <c r="W23">
        <v>7.9958915710449205E-2</v>
      </c>
      <c r="X23">
        <v>0.19724178314209001</v>
      </c>
      <c r="Y23">
        <v>0.19724178314209001</v>
      </c>
      <c r="Z23">
        <v>0.1</v>
      </c>
      <c r="AA23">
        <v>0.6</v>
      </c>
      <c r="AB23">
        <v>0.85714285714285698</v>
      </c>
      <c r="AC23">
        <v>0.70588235294117596</v>
      </c>
      <c r="AD23">
        <v>0.4</v>
      </c>
      <c r="AE23">
        <v>0.5</v>
      </c>
    </row>
    <row r="24" spans="1:31" x14ac:dyDescent="0.15">
      <c r="A24" s="4">
        <v>152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5.5993576049804696</v>
      </c>
      <c r="L24">
        <v>3.6364974975585902</v>
      </c>
      <c r="M24">
        <v>1.6844596862793</v>
      </c>
      <c r="N24">
        <v>7.3742637634277299</v>
      </c>
      <c r="O24">
        <v>2</v>
      </c>
      <c r="P24">
        <v>2</v>
      </c>
      <c r="Q24">
        <v>10</v>
      </c>
      <c r="R24" s="12">
        <v>0.2</v>
      </c>
      <c r="S24" s="12">
        <f t="shared" si="0"/>
        <v>0.2</v>
      </c>
      <c r="T24">
        <v>1.6485748291015601</v>
      </c>
      <c r="U24">
        <v>1.3502063751220701</v>
      </c>
      <c r="V24">
        <v>1.3904880285263099</v>
      </c>
      <c r="W24">
        <v>4.0281653404235798E-2</v>
      </c>
      <c r="X24">
        <v>0.25808680057525601</v>
      </c>
      <c r="Y24">
        <v>0.25808680057525601</v>
      </c>
      <c r="Z24">
        <v>0.2</v>
      </c>
      <c r="AA24">
        <v>0.8</v>
      </c>
      <c r="AB24">
        <v>0.8</v>
      </c>
      <c r="AC24">
        <v>0.8</v>
      </c>
      <c r="AD24">
        <v>0.2</v>
      </c>
      <c r="AE24">
        <v>0.6</v>
      </c>
    </row>
    <row r="25" spans="1:31" s="7" customFormat="1" x14ac:dyDescent="0.15">
      <c r="A25" s="24">
        <v>787</v>
      </c>
      <c r="B25" s="7">
        <v>11</v>
      </c>
      <c r="C25" s="7">
        <v>9</v>
      </c>
      <c r="D25" s="7">
        <v>10</v>
      </c>
      <c r="E25" s="7">
        <v>10</v>
      </c>
      <c r="F25" s="7">
        <v>10</v>
      </c>
      <c r="G25" s="7">
        <v>0</v>
      </c>
      <c r="H25" s="7">
        <v>1</v>
      </c>
      <c r="I25" s="7">
        <v>9</v>
      </c>
      <c r="J25" s="7">
        <v>0.55000000000000004</v>
      </c>
      <c r="K25" s="7">
        <v>3.9055423736572301</v>
      </c>
      <c r="L25" s="7">
        <v>3.6385574340820299</v>
      </c>
      <c r="M25" s="7">
        <v>7.54058837890625</v>
      </c>
      <c r="N25" s="7">
        <v>7.0054244995117196</v>
      </c>
      <c r="O25" s="7">
        <v>0</v>
      </c>
      <c r="P25" s="7">
        <v>0</v>
      </c>
      <c r="Q25" s="7">
        <v>3</v>
      </c>
      <c r="R25" s="26">
        <v>0</v>
      </c>
      <c r="S25" s="26">
        <f t="shared" si="0"/>
        <v>0</v>
      </c>
      <c r="T25" s="7">
        <v>0.93784523010253895</v>
      </c>
      <c r="U25" s="7">
        <v>0.95177268981933605</v>
      </c>
      <c r="V25" s="7">
        <v>0.82268255949020397</v>
      </c>
      <c r="W25" s="7">
        <v>0.129090130329132</v>
      </c>
      <c r="X25" s="7">
        <v>0.115162670612335</v>
      </c>
      <c r="Y25" s="7">
        <v>0.115162670612335</v>
      </c>
      <c r="Z25" s="7">
        <v>0</v>
      </c>
      <c r="AA25" s="7">
        <v>0.3</v>
      </c>
      <c r="AB25" s="7">
        <v>1</v>
      </c>
      <c r="AC25" s="7">
        <v>0.46153846153846201</v>
      </c>
      <c r="AD25" s="7">
        <v>0.7</v>
      </c>
      <c r="AE25" s="7">
        <v>0.3</v>
      </c>
    </row>
    <row r="26" spans="1:31" x14ac:dyDescent="0.15">
      <c r="A26" s="4">
        <v>403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>
        <v>5.3907146453857404</v>
      </c>
      <c r="L26">
        <v>3.7733058929443399</v>
      </c>
      <c r="M26">
        <v>3.1050682067871098</v>
      </c>
      <c r="N26">
        <v>4.4367408752441397</v>
      </c>
      <c r="O26">
        <v>1</v>
      </c>
      <c r="P26">
        <v>1</v>
      </c>
      <c r="Q26">
        <v>8</v>
      </c>
      <c r="R26" s="12">
        <v>0.125</v>
      </c>
      <c r="S26" s="12">
        <f t="shared" si="0"/>
        <v>0.1</v>
      </c>
      <c r="T26">
        <v>1.76248931884766</v>
      </c>
      <c r="U26">
        <v>1.6324952840805</v>
      </c>
      <c r="V26">
        <v>1.46122717857361</v>
      </c>
      <c r="W26">
        <v>0.171268105506897</v>
      </c>
      <c r="X26">
        <v>0.30126214027404802</v>
      </c>
      <c r="Y26">
        <v>0.30126214027404802</v>
      </c>
      <c r="Z26">
        <v>0.1</v>
      </c>
      <c r="AA26">
        <v>0.7</v>
      </c>
      <c r="AB26">
        <v>0.875</v>
      </c>
      <c r="AC26">
        <v>0.77777777777777801</v>
      </c>
      <c r="AD26">
        <v>0.3</v>
      </c>
      <c r="AE26">
        <v>0.6</v>
      </c>
    </row>
    <row r="27" spans="1:31" x14ac:dyDescent="0.15">
      <c r="A27" s="4">
        <v>209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4.6168327331543004</v>
      </c>
      <c r="L27">
        <v>3.7737503051757799</v>
      </c>
      <c r="M27">
        <v>4.7103729248046902</v>
      </c>
      <c r="N27">
        <v>5.3862018585205096</v>
      </c>
      <c r="O27">
        <v>0</v>
      </c>
      <c r="P27">
        <v>0</v>
      </c>
      <c r="Q27">
        <v>6</v>
      </c>
      <c r="R27" s="12">
        <v>0</v>
      </c>
      <c r="S27" s="12">
        <f t="shared" si="0"/>
        <v>0</v>
      </c>
      <c r="T27">
        <v>1.08429527282715</v>
      </c>
      <c r="U27">
        <v>1.06140041351318</v>
      </c>
      <c r="V27">
        <v>0.93168032169341997</v>
      </c>
      <c r="W27">
        <v>0.12972009181976299</v>
      </c>
      <c r="X27">
        <v>0.152614951133728</v>
      </c>
      <c r="Y27">
        <v>0.152614951133728</v>
      </c>
      <c r="Z27">
        <v>0</v>
      </c>
      <c r="AA27">
        <v>0.6</v>
      </c>
      <c r="AB27">
        <v>1</v>
      </c>
      <c r="AC27">
        <v>0.75</v>
      </c>
      <c r="AD27">
        <v>0.4</v>
      </c>
      <c r="AE27">
        <v>0.6</v>
      </c>
    </row>
    <row r="28" spans="1:31" x14ac:dyDescent="0.15">
      <c r="A28" s="4">
        <v>853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6.3912544250488299</v>
      </c>
      <c r="L28">
        <v>3.7752056121826199</v>
      </c>
      <c r="M28">
        <v>2.8494834899902299</v>
      </c>
      <c r="N28">
        <v>3.3806571960449201</v>
      </c>
      <c r="O28">
        <v>1</v>
      </c>
      <c r="P28">
        <v>1</v>
      </c>
      <c r="Q28">
        <v>9</v>
      </c>
      <c r="R28" s="12">
        <v>0.1111</v>
      </c>
      <c r="S28" s="12">
        <f t="shared" si="0"/>
        <v>0.1</v>
      </c>
      <c r="T28">
        <v>1.6603202819824201</v>
      </c>
      <c r="U28">
        <v>1.62704849243164</v>
      </c>
      <c r="V28">
        <v>1.4160503149032599</v>
      </c>
      <c r="W28">
        <v>0.21099817752838099</v>
      </c>
      <c r="X28">
        <v>0.24426996707916299</v>
      </c>
      <c r="Y28">
        <v>0.24426996707916299</v>
      </c>
      <c r="Z28">
        <v>0.1</v>
      </c>
      <c r="AA28">
        <v>0.8</v>
      </c>
      <c r="AB28">
        <v>0.88888888888888895</v>
      </c>
      <c r="AC28">
        <v>0.84210526315789502</v>
      </c>
      <c r="AD28">
        <v>0.2</v>
      </c>
      <c r="AE28">
        <v>0.7</v>
      </c>
    </row>
    <row r="29" spans="1:31" x14ac:dyDescent="0.15">
      <c r="A29" s="4">
        <v>782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5.8431682586669904</v>
      </c>
      <c r="L29">
        <v>3.7759704589843701</v>
      </c>
      <c r="M29">
        <v>3.5628108978271502</v>
      </c>
      <c r="N29">
        <v>3.7080764770507799</v>
      </c>
      <c r="O29">
        <v>0</v>
      </c>
      <c r="P29">
        <v>0</v>
      </c>
      <c r="Q29">
        <v>6</v>
      </c>
      <c r="R29" s="12">
        <v>0</v>
      </c>
      <c r="S29" s="12">
        <f t="shared" si="0"/>
        <v>0</v>
      </c>
      <c r="T29">
        <v>1.5981693267822299</v>
      </c>
      <c r="U29">
        <v>1.5598129034042401</v>
      </c>
      <c r="V29">
        <v>1.3384824991226201</v>
      </c>
      <c r="W29">
        <v>0.22133040428161599</v>
      </c>
      <c r="X29">
        <v>0.25968682765960699</v>
      </c>
      <c r="Y29">
        <v>0.25968682765960699</v>
      </c>
      <c r="Z29">
        <v>0</v>
      </c>
      <c r="AA29">
        <v>0.6</v>
      </c>
      <c r="AB29">
        <v>1</v>
      </c>
      <c r="AC29">
        <v>0.75</v>
      </c>
      <c r="AD29">
        <v>0.4</v>
      </c>
      <c r="AE29">
        <v>0.6</v>
      </c>
    </row>
    <row r="30" spans="1:31" x14ac:dyDescent="0.15">
      <c r="A30" s="4">
        <v>311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5.1591262817382804</v>
      </c>
      <c r="L30">
        <v>3.7763519287109402</v>
      </c>
      <c r="M30">
        <v>3.2003479003906201</v>
      </c>
      <c r="N30">
        <v>3.7863864898681601</v>
      </c>
      <c r="O30">
        <v>1</v>
      </c>
      <c r="P30">
        <v>1</v>
      </c>
      <c r="Q30">
        <v>8</v>
      </c>
      <c r="R30" s="12">
        <v>0.125</v>
      </c>
      <c r="S30" s="12">
        <f t="shared" si="0"/>
        <v>0.1</v>
      </c>
      <c r="T30">
        <v>1.4841403961181601</v>
      </c>
      <c r="U30">
        <v>1.41923463344574</v>
      </c>
      <c r="V30">
        <v>1.2409803867340099</v>
      </c>
      <c r="W30">
        <v>0.17825424671173101</v>
      </c>
      <c r="X30">
        <v>0.243160009384155</v>
      </c>
      <c r="Y30">
        <v>0.243160009384155</v>
      </c>
      <c r="Z30">
        <v>0.1</v>
      </c>
      <c r="AA30">
        <v>0.7</v>
      </c>
      <c r="AB30">
        <v>0.875</v>
      </c>
      <c r="AC30">
        <v>0.77777777777777801</v>
      </c>
      <c r="AD30">
        <v>0.3</v>
      </c>
      <c r="AE30">
        <v>0.6</v>
      </c>
    </row>
    <row r="31" spans="1:31" x14ac:dyDescent="0.15">
      <c r="A31" s="4">
        <v>832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4.2901248931884801</v>
      </c>
      <c r="L31">
        <v>3.7785949707031201</v>
      </c>
      <c r="M31">
        <v>4.8093986511230504</v>
      </c>
      <c r="N31">
        <v>3.8461742401122998</v>
      </c>
      <c r="O31">
        <v>0</v>
      </c>
      <c r="P31">
        <v>0</v>
      </c>
      <c r="Q31">
        <v>6</v>
      </c>
      <c r="R31" s="12">
        <v>0</v>
      </c>
      <c r="S31" s="12">
        <f t="shared" si="0"/>
        <v>0</v>
      </c>
      <c r="T31">
        <v>1.24553871154785</v>
      </c>
      <c r="U31">
        <v>1.23843193054199</v>
      </c>
      <c r="V31">
        <v>1.0484485626220701</v>
      </c>
      <c r="W31">
        <v>0.18998336791992201</v>
      </c>
      <c r="X31">
        <v>0.197090148925781</v>
      </c>
      <c r="Y31">
        <v>0.197090148925781</v>
      </c>
      <c r="Z31">
        <v>0</v>
      </c>
      <c r="AA31">
        <v>0.6</v>
      </c>
      <c r="AB31">
        <v>1</v>
      </c>
      <c r="AC31">
        <v>0.75</v>
      </c>
      <c r="AD31">
        <v>0.4</v>
      </c>
      <c r="AE31">
        <v>0.6</v>
      </c>
    </row>
    <row r="32" spans="1:31" x14ac:dyDescent="0.15">
      <c r="A32" s="4">
        <v>999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5.1169872283935502</v>
      </c>
      <c r="L32">
        <v>3.7786159515380899</v>
      </c>
      <c r="M32">
        <v>2.85170173645019</v>
      </c>
      <c r="N32">
        <v>5.5332183837890598</v>
      </c>
      <c r="O32">
        <v>1</v>
      </c>
      <c r="P32">
        <v>1</v>
      </c>
      <c r="Q32">
        <v>10</v>
      </c>
      <c r="R32" s="12">
        <v>0.1</v>
      </c>
      <c r="S32" s="12">
        <f t="shared" si="0"/>
        <v>0.1</v>
      </c>
      <c r="T32">
        <v>1.6485137939453101</v>
      </c>
      <c r="U32">
        <v>1.45768547058105</v>
      </c>
      <c r="V32">
        <v>1.37010073661804</v>
      </c>
      <c r="W32">
        <v>8.7584733963012695E-2</v>
      </c>
      <c r="X32">
        <v>0.27841305732727101</v>
      </c>
      <c r="Y32">
        <v>0.27841305732727101</v>
      </c>
      <c r="Z32">
        <v>0.1</v>
      </c>
      <c r="AA32">
        <v>0.9</v>
      </c>
      <c r="AB32">
        <v>0.9</v>
      </c>
      <c r="AC32">
        <v>0.9</v>
      </c>
      <c r="AD32">
        <v>0.1</v>
      </c>
      <c r="AE32">
        <v>0.8</v>
      </c>
    </row>
    <row r="33" spans="1:31" x14ac:dyDescent="0.15">
      <c r="A33" s="4">
        <v>910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4.7348575592040998</v>
      </c>
      <c r="L33">
        <v>3.78242683410644</v>
      </c>
      <c r="M33">
        <v>3.8727912902832</v>
      </c>
      <c r="N33">
        <v>9.6246910095214808</v>
      </c>
      <c r="O33">
        <v>1</v>
      </c>
      <c r="P33">
        <v>1</v>
      </c>
      <c r="Q33">
        <v>8</v>
      </c>
      <c r="R33" s="12">
        <v>0.125</v>
      </c>
      <c r="S33" s="12">
        <f t="shared" ref="S33:S55" si="1">O33/E33</f>
        <v>0.1</v>
      </c>
      <c r="T33">
        <v>1.1840057373046899</v>
      </c>
      <c r="U33">
        <v>0.937042236328125</v>
      </c>
      <c r="V33">
        <v>1.0240091085434</v>
      </c>
      <c r="W33">
        <v>8.6966872215270996E-2</v>
      </c>
      <c r="X33">
        <v>0.159996628761292</v>
      </c>
      <c r="Y33">
        <v>0.159996628761292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x14ac:dyDescent="0.15">
      <c r="A34" s="4">
        <v>901</v>
      </c>
      <c r="B34">
        <v>11</v>
      </c>
      <c r="C34">
        <v>9</v>
      </c>
      <c r="D34">
        <v>10</v>
      </c>
      <c r="E34">
        <v>10</v>
      </c>
      <c r="F34">
        <v>9</v>
      </c>
      <c r="G34">
        <v>1</v>
      </c>
      <c r="H34">
        <v>2</v>
      </c>
      <c r="I34">
        <v>8</v>
      </c>
      <c r="J34">
        <v>0.55000000000000004</v>
      </c>
      <c r="K34">
        <v>4.8135433197021502</v>
      </c>
      <c r="L34">
        <v>3.7840099334716801</v>
      </c>
      <c r="M34">
        <v>2.9343147277832</v>
      </c>
      <c r="N34">
        <v>4.0855464935302699</v>
      </c>
      <c r="O34">
        <v>1</v>
      </c>
      <c r="P34">
        <v>1</v>
      </c>
      <c r="Q34">
        <v>5</v>
      </c>
      <c r="R34" s="12">
        <v>0.2</v>
      </c>
      <c r="S34" s="12">
        <f t="shared" si="1"/>
        <v>0.1</v>
      </c>
      <c r="T34">
        <v>1.16604423522949</v>
      </c>
      <c r="U34">
        <v>1.0641937255859399</v>
      </c>
      <c r="V34">
        <v>1.01794397830963</v>
      </c>
      <c r="W34">
        <v>4.6249747276306201E-2</v>
      </c>
      <c r="X34">
        <v>0.14810025691986101</v>
      </c>
      <c r="Y34">
        <v>0.14810025691986101</v>
      </c>
      <c r="Z34">
        <v>0.1</v>
      </c>
      <c r="AA34">
        <v>0.4</v>
      </c>
      <c r="AB34">
        <v>0.8</v>
      </c>
      <c r="AC34">
        <v>0.53333333333333299</v>
      </c>
      <c r="AD34">
        <v>0.6</v>
      </c>
      <c r="AE34">
        <v>0.3</v>
      </c>
    </row>
    <row r="35" spans="1:31" x14ac:dyDescent="0.15">
      <c r="A35" s="4">
        <v>985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5.2113685607910201</v>
      </c>
      <c r="L35">
        <v>3.7853221893310498</v>
      </c>
      <c r="M35">
        <v>3.0722961425781201</v>
      </c>
      <c r="N35">
        <v>3.7348823547363299</v>
      </c>
      <c r="O35">
        <v>1</v>
      </c>
      <c r="P35">
        <v>1</v>
      </c>
      <c r="Q35">
        <v>10</v>
      </c>
      <c r="R35" s="12">
        <v>0.1</v>
      </c>
      <c r="S35" s="12">
        <f t="shared" si="1"/>
        <v>0.1</v>
      </c>
      <c r="T35">
        <v>1.55074691772461</v>
      </c>
      <c r="U35">
        <v>1.47884237766266</v>
      </c>
      <c r="V35">
        <v>1.2886216640472401</v>
      </c>
      <c r="W35">
        <v>0.19022071361541801</v>
      </c>
      <c r="X35">
        <v>0.262125253677368</v>
      </c>
      <c r="Y35">
        <v>0.262125253677368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924</v>
      </c>
      <c r="B36">
        <v>13</v>
      </c>
      <c r="C36">
        <v>7</v>
      </c>
      <c r="D36">
        <v>10</v>
      </c>
      <c r="E36">
        <v>10</v>
      </c>
      <c r="F36">
        <v>10</v>
      </c>
      <c r="G36">
        <v>0</v>
      </c>
      <c r="H36">
        <v>3</v>
      </c>
      <c r="I36">
        <v>7</v>
      </c>
      <c r="J36">
        <v>0.65</v>
      </c>
      <c r="K36">
        <v>4.3488922119140598</v>
      </c>
      <c r="L36">
        <v>3.7881221771240199</v>
      </c>
      <c r="M36">
        <v>4.8672332763671902</v>
      </c>
      <c r="N36">
        <v>3.41081619262695</v>
      </c>
      <c r="O36">
        <v>0</v>
      </c>
      <c r="P36">
        <v>0</v>
      </c>
      <c r="Q36">
        <v>9</v>
      </c>
      <c r="R36" s="12">
        <v>0</v>
      </c>
      <c r="S36" s="12">
        <f t="shared" si="1"/>
        <v>0</v>
      </c>
      <c r="T36">
        <v>1.20578765869141</v>
      </c>
      <c r="U36">
        <v>1.2268537282943699</v>
      </c>
      <c r="V36">
        <v>1.0055620670318599</v>
      </c>
      <c r="W36">
        <v>0.22129166126251201</v>
      </c>
      <c r="X36">
        <v>0.20022559165954601</v>
      </c>
      <c r="Y36">
        <v>0.20022559165954601</v>
      </c>
      <c r="Z36">
        <v>0</v>
      </c>
      <c r="AA36">
        <v>0.9</v>
      </c>
      <c r="AB36">
        <v>1</v>
      </c>
      <c r="AC36">
        <v>0.94736842105263197</v>
      </c>
      <c r="AD36">
        <v>0.1</v>
      </c>
      <c r="AE36">
        <v>0.9</v>
      </c>
    </row>
    <row r="37" spans="1:31" s="7" customFormat="1" x14ac:dyDescent="0.15">
      <c r="A37" s="24">
        <v>749</v>
      </c>
      <c r="B37" s="7">
        <v>13</v>
      </c>
      <c r="C37" s="7">
        <v>7</v>
      </c>
      <c r="D37" s="7">
        <v>10</v>
      </c>
      <c r="E37" s="7">
        <v>10</v>
      </c>
      <c r="F37" s="7">
        <v>10</v>
      </c>
      <c r="G37" s="7">
        <v>0</v>
      </c>
      <c r="H37" s="7">
        <v>3</v>
      </c>
      <c r="I37" s="7">
        <v>7</v>
      </c>
      <c r="J37" s="7">
        <v>0.65</v>
      </c>
      <c r="K37" s="7">
        <v>5.1232128143310502</v>
      </c>
      <c r="L37" s="7">
        <v>3.7932109832763699</v>
      </c>
      <c r="M37" s="7">
        <v>4.0382423400878897</v>
      </c>
      <c r="N37" s="7">
        <v>4.7833881378173801</v>
      </c>
      <c r="O37" s="7">
        <v>0</v>
      </c>
      <c r="P37" s="7">
        <v>0</v>
      </c>
      <c r="Q37" s="7">
        <v>7</v>
      </c>
      <c r="R37" s="26">
        <v>0</v>
      </c>
      <c r="S37" s="26">
        <f t="shared" si="1"/>
        <v>0</v>
      </c>
      <c r="T37" s="7">
        <v>1.538818359375</v>
      </c>
      <c r="U37" s="7">
        <v>1.44560050964355</v>
      </c>
      <c r="V37" s="7">
        <v>1.2970840930938701</v>
      </c>
      <c r="W37" s="7">
        <v>0.14851641654968301</v>
      </c>
      <c r="X37" s="7">
        <v>0.24173426628112801</v>
      </c>
      <c r="Y37" s="7">
        <v>0.24173426628112801</v>
      </c>
      <c r="Z37" s="7">
        <v>0</v>
      </c>
      <c r="AA37" s="7">
        <v>0.7</v>
      </c>
      <c r="AB37" s="7">
        <v>1</v>
      </c>
      <c r="AC37" s="7">
        <v>0.82352941176470595</v>
      </c>
      <c r="AD37" s="7">
        <v>0.3</v>
      </c>
      <c r="AE37" s="7">
        <v>0.7</v>
      </c>
    </row>
    <row r="38" spans="1:31" x14ac:dyDescent="0.15">
      <c r="A38" s="4">
        <v>295</v>
      </c>
      <c r="B38">
        <v>11</v>
      </c>
      <c r="C38">
        <v>9</v>
      </c>
      <c r="D38">
        <v>10</v>
      </c>
      <c r="E38">
        <v>10</v>
      </c>
      <c r="F38">
        <v>9</v>
      </c>
      <c r="G38">
        <v>1</v>
      </c>
      <c r="H38">
        <v>2</v>
      </c>
      <c r="I38">
        <v>8</v>
      </c>
      <c r="J38">
        <v>0.55000000000000004</v>
      </c>
      <c r="K38">
        <v>5.13289451599121</v>
      </c>
      <c r="L38" s="7">
        <v>4.0568084716796902</v>
      </c>
      <c r="M38">
        <v>3.96797370910644</v>
      </c>
      <c r="N38">
        <v>5.2693939208984402</v>
      </c>
      <c r="O38">
        <v>1</v>
      </c>
      <c r="P38">
        <v>1</v>
      </c>
      <c r="Q38">
        <v>10</v>
      </c>
      <c r="R38" s="12">
        <v>0.1</v>
      </c>
      <c r="S38" s="12">
        <f t="shared" si="1"/>
        <v>0.1</v>
      </c>
      <c r="T38">
        <v>1.1693286895752</v>
      </c>
      <c r="U38">
        <v>1.0814447402954099</v>
      </c>
      <c r="V38">
        <v>0.98809909820556596</v>
      </c>
      <c r="W38" s="13">
        <v>9.3345642089843694E-2</v>
      </c>
      <c r="X38">
        <v>0.18122959136962899</v>
      </c>
      <c r="Y38">
        <v>0.18122959136962899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199</v>
      </c>
      <c r="B39">
        <v>11</v>
      </c>
      <c r="C39">
        <v>9</v>
      </c>
      <c r="D39">
        <v>10</v>
      </c>
      <c r="E39">
        <v>10</v>
      </c>
      <c r="F39">
        <v>9</v>
      </c>
      <c r="G39">
        <v>1</v>
      </c>
      <c r="H39">
        <v>2</v>
      </c>
      <c r="I39">
        <v>8</v>
      </c>
      <c r="J39">
        <v>0.55000000000000004</v>
      </c>
      <c r="K39">
        <v>5.00848388671875</v>
      </c>
      <c r="L39" s="7">
        <v>4.0572948455810502</v>
      </c>
      <c r="M39">
        <v>3.46307373046875</v>
      </c>
      <c r="N39">
        <v>4.0131549835205096</v>
      </c>
      <c r="O39">
        <v>1</v>
      </c>
      <c r="P39">
        <v>1</v>
      </c>
      <c r="Q39">
        <v>8</v>
      </c>
      <c r="R39" s="12">
        <v>0.125</v>
      </c>
      <c r="S39" s="12">
        <f t="shared" si="1"/>
        <v>0.1</v>
      </c>
      <c r="T39">
        <v>1.2332077026367201</v>
      </c>
      <c r="U39">
        <v>1.15444660186768</v>
      </c>
      <c r="V39">
        <v>1.0603383779525799</v>
      </c>
      <c r="W39" s="13">
        <v>9.4108223915100098E-2</v>
      </c>
      <c r="X39">
        <v>0.17286932468414301</v>
      </c>
      <c r="Y39">
        <v>0.17286932468414301</v>
      </c>
      <c r="Z39">
        <v>0.1</v>
      </c>
      <c r="AA39">
        <v>0.7</v>
      </c>
      <c r="AB39">
        <v>0.875</v>
      </c>
      <c r="AC39">
        <v>0.77777777777777801</v>
      </c>
      <c r="AD39">
        <v>0.3</v>
      </c>
      <c r="AE39">
        <v>0.6</v>
      </c>
    </row>
    <row r="40" spans="1:31" x14ac:dyDescent="0.15">
      <c r="A40" s="4">
        <v>510</v>
      </c>
      <c r="B40">
        <v>11</v>
      </c>
      <c r="C40">
        <v>9</v>
      </c>
      <c r="D40">
        <v>10</v>
      </c>
      <c r="E40">
        <v>10</v>
      </c>
      <c r="F40">
        <v>9</v>
      </c>
      <c r="G40">
        <v>1</v>
      </c>
      <c r="H40">
        <v>2</v>
      </c>
      <c r="I40">
        <v>8</v>
      </c>
      <c r="J40">
        <v>0.55000000000000004</v>
      </c>
      <c r="K40">
        <v>5.2699260711669904</v>
      </c>
      <c r="L40" s="7">
        <v>4.07041358947754</v>
      </c>
      <c r="M40">
        <v>3.5633850097656201</v>
      </c>
      <c r="N40">
        <v>5.3638019561767596</v>
      </c>
      <c r="O40">
        <v>1</v>
      </c>
      <c r="P40">
        <v>1</v>
      </c>
      <c r="Q40">
        <v>8</v>
      </c>
      <c r="R40" s="12">
        <v>0.125</v>
      </c>
      <c r="S40" s="12">
        <f t="shared" si="1"/>
        <v>0.1</v>
      </c>
      <c r="T40">
        <v>1.2037658691406199</v>
      </c>
      <c r="U40">
        <v>1.0961942672729501</v>
      </c>
      <c r="V40">
        <v>1.0095958709716799</v>
      </c>
      <c r="W40" s="13">
        <v>8.6598396301269503E-2</v>
      </c>
      <c r="X40">
        <v>0.19416999816894501</v>
      </c>
      <c r="Y40">
        <v>0.19416999816894501</v>
      </c>
      <c r="Z40">
        <v>0.1</v>
      </c>
      <c r="AA40">
        <v>0.7</v>
      </c>
      <c r="AB40">
        <v>0.875</v>
      </c>
      <c r="AC40">
        <v>0.77777777777777801</v>
      </c>
      <c r="AD40">
        <v>0.3</v>
      </c>
      <c r="AE40">
        <v>0.6</v>
      </c>
    </row>
    <row r="41" spans="1:31" x14ac:dyDescent="0.15">
      <c r="A41" s="4">
        <v>526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6.4344215393066397</v>
      </c>
      <c r="L41" s="7">
        <v>4.0721206665039098</v>
      </c>
      <c r="M41">
        <v>3.7479896545410201</v>
      </c>
      <c r="N41">
        <v>4.0763416290283203</v>
      </c>
      <c r="O41">
        <v>0</v>
      </c>
      <c r="P41">
        <v>0</v>
      </c>
      <c r="Q41">
        <v>7</v>
      </c>
      <c r="R41" s="12">
        <v>0</v>
      </c>
      <c r="S41" s="12">
        <f t="shared" si="1"/>
        <v>0</v>
      </c>
      <c r="T41">
        <v>1.92721176147461</v>
      </c>
      <c r="U41">
        <v>1.86593365669251</v>
      </c>
      <c r="V41">
        <v>1.61390209197998</v>
      </c>
      <c r="W41" s="13">
        <v>0.25203156471252403</v>
      </c>
      <c r="X41">
        <v>0.31330966949462902</v>
      </c>
      <c r="Y41">
        <v>0.31330966949462902</v>
      </c>
      <c r="Z41">
        <v>0</v>
      </c>
      <c r="AA41">
        <v>0.7</v>
      </c>
      <c r="AB41">
        <v>1</v>
      </c>
      <c r="AC41">
        <v>0.82352941176470595</v>
      </c>
      <c r="AD41">
        <v>0.3</v>
      </c>
      <c r="AE41">
        <v>0.7</v>
      </c>
    </row>
    <row r="42" spans="1:31" x14ac:dyDescent="0.15">
      <c r="A42" s="4">
        <v>714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4.8573455810546902</v>
      </c>
      <c r="L42">
        <v>3.9443454742431601</v>
      </c>
      <c r="M42">
        <v>4.2470970153808603</v>
      </c>
      <c r="N42">
        <v>4.9434432983398402</v>
      </c>
      <c r="O42">
        <v>0</v>
      </c>
      <c r="P42">
        <v>0</v>
      </c>
      <c r="Q42">
        <v>7</v>
      </c>
      <c r="R42" s="12">
        <v>0</v>
      </c>
      <c r="S42" s="12">
        <f t="shared" si="1"/>
        <v>0</v>
      </c>
      <c r="T42">
        <v>1.16861724853516</v>
      </c>
      <c r="U42">
        <v>1.10657215118408</v>
      </c>
      <c r="V42">
        <v>0.99026012420654297</v>
      </c>
      <c r="W42">
        <v>0.11631202697753899</v>
      </c>
      <c r="X42">
        <v>0.178357124328613</v>
      </c>
      <c r="Y42">
        <v>0.178357124328613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242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5.5060653686523402</v>
      </c>
      <c r="L43">
        <v>3.9470806121826199</v>
      </c>
      <c r="M43">
        <v>2.66303634643555</v>
      </c>
      <c r="N43">
        <v>6.1898708343505904</v>
      </c>
      <c r="O43">
        <v>1</v>
      </c>
      <c r="P43">
        <v>1</v>
      </c>
      <c r="Q43">
        <v>11</v>
      </c>
      <c r="R43" s="12">
        <v>9.0899999999999995E-2</v>
      </c>
      <c r="S43" s="12">
        <f t="shared" si="1"/>
        <v>0.1</v>
      </c>
      <c r="T43">
        <v>1.45224761962891</v>
      </c>
      <c r="U43">
        <v>1.2660484313964799</v>
      </c>
      <c r="V43">
        <v>1.2060248851776101</v>
      </c>
      <c r="W43">
        <v>6.0023546218872098E-2</v>
      </c>
      <c r="X43">
        <v>0.246222734451294</v>
      </c>
      <c r="Y43">
        <v>0.246222734451294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95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4.5232810974121103</v>
      </c>
      <c r="L44" s="7">
        <v>3.9380798339843701</v>
      </c>
      <c r="M44">
        <v>6.0712623596191397</v>
      </c>
      <c r="N44">
        <v>8.2221889495849592</v>
      </c>
      <c r="O44">
        <v>0</v>
      </c>
      <c r="P44">
        <v>0</v>
      </c>
      <c r="Q44">
        <v>7</v>
      </c>
      <c r="R44" s="12">
        <v>0</v>
      </c>
      <c r="S44" s="12">
        <f t="shared" si="1"/>
        <v>0</v>
      </c>
      <c r="T44">
        <v>1.2241744995117201</v>
      </c>
      <c r="U44">
        <v>1.08559799194336</v>
      </c>
      <c r="V44">
        <v>1.02067494392395</v>
      </c>
      <c r="W44" s="13">
        <v>6.4923048019409194E-2</v>
      </c>
      <c r="X44">
        <v>0.203499555587769</v>
      </c>
      <c r="Y44">
        <v>0.203499555587769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88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6.1187591552734402</v>
      </c>
      <c r="L45">
        <v>3.95756912231445</v>
      </c>
      <c r="M45">
        <v>2.5230579376220699</v>
      </c>
      <c r="N45">
        <v>5.1546611785888699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1.78377532958984</v>
      </c>
      <c r="U45">
        <v>1.61525213718414</v>
      </c>
      <c r="V45">
        <v>1.46768033504486</v>
      </c>
      <c r="W45">
        <v>0.147571802139282</v>
      </c>
      <c r="X45">
        <v>0.31609499454498302</v>
      </c>
      <c r="Y45">
        <v>0.31609499454498302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4">
        <v>411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4.5636615753173801</v>
      </c>
      <c r="L46">
        <v>3.9615821838378902</v>
      </c>
      <c r="M46">
        <v>6.4889163970947301</v>
      </c>
      <c r="N46">
        <v>8.8288898468017596</v>
      </c>
      <c r="O46">
        <v>0</v>
      </c>
      <c r="P46">
        <v>0</v>
      </c>
      <c r="Q46">
        <v>8</v>
      </c>
      <c r="R46" s="12">
        <v>0</v>
      </c>
      <c r="S46" s="12">
        <f t="shared" si="1"/>
        <v>0</v>
      </c>
      <c r="T46">
        <v>1.2576789855957</v>
      </c>
      <c r="U46">
        <v>1.15264892578125</v>
      </c>
      <c r="V46">
        <v>1.0666096210479701</v>
      </c>
      <c r="W46">
        <v>8.6039304733276395E-2</v>
      </c>
      <c r="X46">
        <v>0.19106936454772899</v>
      </c>
      <c r="Y46">
        <v>0.19106936454772899</v>
      </c>
      <c r="Z46">
        <v>0</v>
      </c>
      <c r="AA46">
        <v>0.8</v>
      </c>
      <c r="AB46">
        <v>1</v>
      </c>
      <c r="AC46">
        <v>0.88888888888888895</v>
      </c>
      <c r="AD46">
        <v>0.2</v>
      </c>
      <c r="AE46">
        <v>0.8</v>
      </c>
    </row>
    <row r="47" spans="1:31" s="7" customFormat="1" x14ac:dyDescent="0.15">
      <c r="A47" s="24">
        <v>951</v>
      </c>
      <c r="B47" s="7">
        <v>13</v>
      </c>
      <c r="C47" s="7">
        <v>7</v>
      </c>
      <c r="D47" s="7">
        <v>10</v>
      </c>
      <c r="E47" s="7">
        <v>10</v>
      </c>
      <c r="F47" s="7">
        <v>10</v>
      </c>
      <c r="G47" s="7">
        <v>0</v>
      </c>
      <c r="H47" s="7">
        <v>3</v>
      </c>
      <c r="I47" s="7">
        <v>7</v>
      </c>
      <c r="J47" s="7">
        <v>0.65</v>
      </c>
      <c r="K47" s="7">
        <v>4.8907527923584002</v>
      </c>
      <c r="L47" s="7">
        <v>3.96365165710449</v>
      </c>
      <c r="M47" s="7">
        <v>4.7297039031982404</v>
      </c>
      <c r="N47" s="7">
        <v>4.1847000122070304</v>
      </c>
      <c r="O47" s="7">
        <v>0</v>
      </c>
      <c r="P47" s="7">
        <v>0</v>
      </c>
      <c r="Q47" s="7">
        <v>9</v>
      </c>
      <c r="R47" s="26">
        <v>0</v>
      </c>
      <c r="S47" s="26">
        <f t="shared" si="1"/>
        <v>0</v>
      </c>
      <c r="T47" s="7">
        <v>1.4093666076660201</v>
      </c>
      <c r="U47" s="7">
        <v>1.3626035451889</v>
      </c>
      <c r="V47" s="7">
        <v>1.1746526956558201</v>
      </c>
      <c r="W47" s="7">
        <v>0.187950849533081</v>
      </c>
      <c r="X47" s="7">
        <v>0.23471391201019301</v>
      </c>
      <c r="Y47" s="7">
        <v>0.23471391201019301</v>
      </c>
      <c r="Z47" s="7">
        <v>0</v>
      </c>
      <c r="AA47" s="7">
        <v>0.9</v>
      </c>
      <c r="AB47" s="7">
        <v>1</v>
      </c>
      <c r="AC47" s="7">
        <v>0.94736842105263197</v>
      </c>
      <c r="AD47" s="7">
        <v>0.1</v>
      </c>
      <c r="AE47" s="7">
        <v>0.9</v>
      </c>
    </row>
    <row r="48" spans="1:31" x14ac:dyDescent="0.15">
      <c r="A48" s="4">
        <v>127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4.5882797241210902</v>
      </c>
      <c r="L48" s="7">
        <v>4.2150363922119096</v>
      </c>
      <c r="M48">
        <v>7.7338390350341797</v>
      </c>
      <c r="N48">
        <v>7.6422290802001998</v>
      </c>
      <c r="O48">
        <v>0</v>
      </c>
      <c r="P48">
        <v>0</v>
      </c>
      <c r="Q48">
        <v>7</v>
      </c>
      <c r="R48" s="12">
        <v>0</v>
      </c>
      <c r="S48" s="12">
        <f t="shared" si="1"/>
        <v>0</v>
      </c>
      <c r="T48">
        <v>1.14548492431641</v>
      </c>
      <c r="U48">
        <v>1.13467216491699</v>
      </c>
      <c r="V48">
        <v>0.964638531208038</v>
      </c>
      <c r="W48" s="13">
        <v>0.170033633708954</v>
      </c>
      <c r="X48">
        <v>0.180846393108368</v>
      </c>
      <c r="Y48">
        <v>0.180846393108368</v>
      </c>
      <c r="Z48">
        <v>0</v>
      </c>
      <c r="AA48">
        <v>0.7</v>
      </c>
      <c r="AB48">
        <v>1</v>
      </c>
      <c r="AC48">
        <v>0.82352941176470595</v>
      </c>
      <c r="AD48">
        <v>0.3</v>
      </c>
      <c r="AE48">
        <v>0.7</v>
      </c>
    </row>
    <row r="49" spans="1:31" x14ac:dyDescent="0.15">
      <c r="A49" s="4">
        <v>247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>
        <v>4.8043727874755904</v>
      </c>
      <c r="L49" s="7">
        <v>4.2196235656738299</v>
      </c>
      <c r="M49">
        <v>5.3867359161376998</v>
      </c>
      <c r="N49">
        <v>3.616455078125</v>
      </c>
      <c r="O49">
        <v>0</v>
      </c>
      <c r="P49">
        <v>0</v>
      </c>
      <c r="Q49">
        <v>7</v>
      </c>
      <c r="R49" s="12">
        <v>0</v>
      </c>
      <c r="S49" s="12">
        <f t="shared" si="1"/>
        <v>0</v>
      </c>
      <c r="T49">
        <v>1.2155742645263701</v>
      </c>
      <c r="U49">
        <v>1.2438005208969101</v>
      </c>
      <c r="V49">
        <v>1.01621210575104</v>
      </c>
      <c r="W49" s="13">
        <v>0.227588415145874</v>
      </c>
      <c r="X49">
        <v>0.19936215877533001</v>
      </c>
      <c r="Y49">
        <v>0.19936215877533001</v>
      </c>
      <c r="Z49">
        <v>0</v>
      </c>
      <c r="AA49">
        <v>0.7</v>
      </c>
      <c r="AB49">
        <v>1</v>
      </c>
      <c r="AC49">
        <v>0.82352941176470595</v>
      </c>
      <c r="AD49">
        <v>0.3</v>
      </c>
      <c r="AE49">
        <v>0.7</v>
      </c>
    </row>
    <row r="50" spans="1:31" x14ac:dyDescent="0.15">
      <c r="A50" s="4">
        <v>612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4.3646373748779297</v>
      </c>
      <c r="L50" s="7">
        <v>4.2281417846679696</v>
      </c>
      <c r="M50">
        <v>8.7971401214599592</v>
      </c>
      <c r="N50">
        <v>6.4415969848632804</v>
      </c>
      <c r="O50">
        <v>0</v>
      </c>
      <c r="P50">
        <v>0</v>
      </c>
      <c r="Q50">
        <v>7</v>
      </c>
      <c r="R50" s="12">
        <v>0</v>
      </c>
      <c r="S50" s="12">
        <f t="shared" si="1"/>
        <v>0</v>
      </c>
      <c r="T50">
        <v>1.02359199523926</v>
      </c>
      <c r="U50">
        <v>1.0973358154296899</v>
      </c>
      <c r="V50">
        <v>0.85296857357025102</v>
      </c>
      <c r="W50" s="13">
        <v>0.24436724185943601</v>
      </c>
      <c r="X50">
        <v>0.17062342166900599</v>
      </c>
      <c r="Y50">
        <v>0.17062342166900599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156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5.7591991424560502</v>
      </c>
      <c r="L51" s="7">
        <v>4.2316150665283203</v>
      </c>
      <c r="M51">
        <v>4.5075874328613299</v>
      </c>
      <c r="N51">
        <v>3.6071128845214799</v>
      </c>
      <c r="O51">
        <v>0</v>
      </c>
      <c r="P51">
        <v>0</v>
      </c>
      <c r="Q51">
        <v>7</v>
      </c>
      <c r="R51" s="12">
        <v>0</v>
      </c>
      <c r="S51" s="12">
        <f t="shared" si="1"/>
        <v>0</v>
      </c>
      <c r="T51">
        <v>1.2883491516113299</v>
      </c>
      <c r="U51">
        <v>1.29451251029968</v>
      </c>
      <c r="V51">
        <v>1.09758853912353</v>
      </c>
      <c r="W51" s="13">
        <v>0.19692397117614699</v>
      </c>
      <c r="X51">
        <v>0.190760612487793</v>
      </c>
      <c r="Y51">
        <v>0.190760612487793</v>
      </c>
      <c r="Z51">
        <v>0</v>
      </c>
      <c r="AA51">
        <v>0.7</v>
      </c>
      <c r="AB51">
        <v>1</v>
      </c>
      <c r="AC51">
        <v>0.82352941176470595</v>
      </c>
      <c r="AD51">
        <v>0.3</v>
      </c>
      <c r="AE51">
        <v>0.7</v>
      </c>
    </row>
    <row r="52" spans="1:31" x14ac:dyDescent="0.15">
      <c r="A52" s="4">
        <v>822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5.9955062866210902</v>
      </c>
      <c r="L52" s="7">
        <v>4.2326908111572301</v>
      </c>
      <c r="M52">
        <v>2.9132118225097701</v>
      </c>
      <c r="N52">
        <v>3.9910850524902299</v>
      </c>
      <c r="O52">
        <v>2</v>
      </c>
      <c r="P52">
        <v>2</v>
      </c>
      <c r="Q52">
        <v>12</v>
      </c>
      <c r="R52" s="12">
        <v>0.16669999999999999</v>
      </c>
      <c r="S52" s="12">
        <f t="shared" si="1"/>
        <v>0.2</v>
      </c>
      <c r="T52">
        <v>1.7879619598388701</v>
      </c>
      <c r="U52">
        <v>1.676225066185</v>
      </c>
      <c r="V52">
        <v>1.46119177341461</v>
      </c>
      <c r="W52" s="13">
        <v>0.21503329277038599</v>
      </c>
      <c r="X52">
        <v>0.32677018642425498</v>
      </c>
      <c r="Y52">
        <v>0.32677018642425498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x14ac:dyDescent="0.15">
      <c r="A53" s="4">
        <v>298</v>
      </c>
      <c r="B53">
        <v>13</v>
      </c>
      <c r="C53">
        <v>7</v>
      </c>
      <c r="D53">
        <v>10</v>
      </c>
      <c r="E53">
        <v>10</v>
      </c>
      <c r="F53">
        <v>10</v>
      </c>
      <c r="G53">
        <v>0</v>
      </c>
      <c r="H53">
        <v>3</v>
      </c>
      <c r="I53">
        <v>7</v>
      </c>
      <c r="J53">
        <v>0.65</v>
      </c>
      <c r="K53">
        <v>5.9224205017089799</v>
      </c>
      <c r="L53" s="7">
        <v>4.2413177490234402</v>
      </c>
      <c r="M53">
        <v>3.0080509185790998</v>
      </c>
      <c r="N53">
        <v>3.8418521881103498</v>
      </c>
      <c r="O53">
        <v>1</v>
      </c>
      <c r="P53">
        <v>1</v>
      </c>
      <c r="Q53">
        <v>11</v>
      </c>
      <c r="R53" s="12">
        <v>9.0899999999999995E-2</v>
      </c>
      <c r="S53" s="12">
        <f t="shared" si="1"/>
        <v>0.1</v>
      </c>
      <c r="T53">
        <v>1.61771965026855</v>
      </c>
      <c r="U53">
        <v>1.5373439788818399</v>
      </c>
      <c r="V53">
        <v>1.3468919992446899</v>
      </c>
      <c r="W53" s="13">
        <v>0.190451979637146</v>
      </c>
      <c r="X53">
        <v>0.27082765102386502</v>
      </c>
      <c r="Y53">
        <v>0.27082765102386502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s="7" customFormat="1" x14ac:dyDescent="0.15">
      <c r="A54" s="24">
        <v>431</v>
      </c>
      <c r="B54" s="7">
        <v>12</v>
      </c>
      <c r="C54" s="7">
        <v>8</v>
      </c>
      <c r="D54" s="7">
        <v>10</v>
      </c>
      <c r="E54" s="7">
        <v>10</v>
      </c>
      <c r="F54" s="7">
        <v>9</v>
      </c>
      <c r="G54" s="7">
        <v>1</v>
      </c>
      <c r="H54" s="7">
        <v>3</v>
      </c>
      <c r="I54" s="7">
        <v>7</v>
      </c>
      <c r="J54" s="7">
        <v>0.6</v>
      </c>
      <c r="K54" s="7">
        <v>6.3194389343261701</v>
      </c>
      <c r="L54" s="7">
        <v>4.2475662231445304</v>
      </c>
      <c r="M54" s="7">
        <v>2.3420829772949201</v>
      </c>
      <c r="N54" s="7">
        <v>4.1841163635253897</v>
      </c>
      <c r="O54" s="7">
        <v>1</v>
      </c>
      <c r="P54" s="7">
        <v>1</v>
      </c>
      <c r="Q54" s="7">
        <v>8</v>
      </c>
      <c r="R54" s="26">
        <v>0.125</v>
      </c>
      <c r="S54" s="26">
        <f t="shared" si="1"/>
        <v>0.1</v>
      </c>
      <c r="T54" s="7">
        <v>1.5878734588623</v>
      </c>
      <c r="U54" s="7">
        <v>1.4532947540283201</v>
      </c>
      <c r="V54" s="7">
        <v>1.32880854606628</v>
      </c>
      <c r="W54" s="7">
        <v>0.12448620796203599</v>
      </c>
      <c r="X54" s="7">
        <v>0.25906491279602101</v>
      </c>
      <c r="Y54" s="7">
        <v>0.25906491279602101</v>
      </c>
      <c r="Z54" s="7">
        <v>0.1</v>
      </c>
      <c r="AA54" s="7">
        <v>0.7</v>
      </c>
      <c r="AB54" s="7">
        <v>0.875</v>
      </c>
      <c r="AC54" s="7">
        <v>0.77777777777777801</v>
      </c>
      <c r="AD54" s="7">
        <v>0.3</v>
      </c>
      <c r="AE54" s="7">
        <v>0.6</v>
      </c>
    </row>
    <row r="55" spans="1:31" x14ac:dyDescent="0.15">
      <c r="A55" s="4">
        <v>824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5.1635837554931596</v>
      </c>
      <c r="L55" s="7">
        <v>4.3282947540283203</v>
      </c>
      <c r="M55">
        <v>4.6453266143798801</v>
      </c>
      <c r="N55">
        <v>8.7051639556884801</v>
      </c>
      <c r="O55">
        <v>1</v>
      </c>
      <c r="P55">
        <v>1</v>
      </c>
      <c r="Q55">
        <v>10</v>
      </c>
      <c r="R55" s="12">
        <v>0.1</v>
      </c>
      <c r="S55" s="12">
        <f t="shared" si="1"/>
        <v>0.1</v>
      </c>
      <c r="T55">
        <v>1.5068454742431601</v>
      </c>
      <c r="U55">
        <v>1.2630596160888701</v>
      </c>
      <c r="V55">
        <v>1.2353279590606701</v>
      </c>
      <c r="W55" s="13">
        <v>2.7731657028198201E-2</v>
      </c>
      <c r="X55">
        <v>0.27151751518249501</v>
      </c>
      <c r="Y55">
        <v>0.27151751518249501</v>
      </c>
      <c r="Z55">
        <v>0.1</v>
      </c>
      <c r="AA55">
        <v>0.9</v>
      </c>
      <c r="AB55">
        <v>0.9</v>
      </c>
      <c r="AC55">
        <v>0.9</v>
      </c>
      <c r="AD55">
        <v>0.1</v>
      </c>
      <c r="AE55">
        <v>0.8</v>
      </c>
    </row>
    <row r="56" spans="1:31" x14ac:dyDescent="0.15">
      <c r="A56" s="4">
        <v>34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>
        <v>6.0200996398925799</v>
      </c>
      <c r="L56" s="7">
        <v>4.2563762664794904</v>
      </c>
      <c r="M56">
        <v>3.1858367919921902</v>
      </c>
      <c r="N56">
        <v>4.3497257232665998</v>
      </c>
      <c r="O56">
        <v>2</v>
      </c>
      <c r="P56">
        <v>2</v>
      </c>
      <c r="Q56">
        <v>12</v>
      </c>
      <c r="R56" s="12">
        <v>0.16669999999999999</v>
      </c>
      <c r="S56" s="12">
        <f t="shared" ref="S56:S61" si="2">O56/E56</f>
        <v>0.2</v>
      </c>
      <c r="T56">
        <v>1.69560623168945</v>
      </c>
      <c r="U56">
        <v>1.59211981296539</v>
      </c>
      <c r="V56">
        <v>1.3964926004409799</v>
      </c>
      <c r="W56" s="13">
        <v>0.19562721252441401</v>
      </c>
      <c r="X56">
        <v>0.29911363124847401</v>
      </c>
      <c r="Y56">
        <v>0.29911363124847401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x14ac:dyDescent="0.15">
      <c r="A57" s="4">
        <v>2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4.6858825683593697</v>
      </c>
      <c r="L57" s="7">
        <v>4.2559299468994096</v>
      </c>
      <c r="M57">
        <v>6.5469608306884801</v>
      </c>
      <c r="N57">
        <v>5.0135669708251998</v>
      </c>
      <c r="O57">
        <v>0</v>
      </c>
      <c r="P57">
        <v>0</v>
      </c>
      <c r="Q57">
        <v>7</v>
      </c>
      <c r="R57" s="12">
        <v>0</v>
      </c>
      <c r="S57" s="12">
        <f t="shared" si="2"/>
        <v>0</v>
      </c>
      <c r="T57">
        <v>1.2600078582763701</v>
      </c>
      <c r="U57">
        <v>1.2666368484497099</v>
      </c>
      <c r="V57">
        <v>1.0394531488418599</v>
      </c>
      <c r="W57" s="13">
        <v>0.22718369960784901</v>
      </c>
      <c r="X57">
        <v>0.220554709434509</v>
      </c>
      <c r="Y57">
        <v>0.220554709434509</v>
      </c>
      <c r="Z57">
        <v>0</v>
      </c>
      <c r="AA57">
        <v>0.7</v>
      </c>
      <c r="AB57">
        <v>1</v>
      </c>
      <c r="AC57">
        <v>0.82352941176470595</v>
      </c>
      <c r="AD57">
        <v>0.3</v>
      </c>
      <c r="AE57">
        <v>0.7</v>
      </c>
    </row>
    <row r="58" spans="1:31" s="7" customFormat="1" x14ac:dyDescent="0.15">
      <c r="A58" s="24">
        <v>49</v>
      </c>
      <c r="B58" s="7">
        <v>13</v>
      </c>
      <c r="C58" s="7">
        <v>7</v>
      </c>
      <c r="D58" s="7">
        <v>10</v>
      </c>
      <c r="E58" s="7">
        <v>10</v>
      </c>
      <c r="F58" s="7">
        <v>10</v>
      </c>
      <c r="G58" s="7">
        <v>0</v>
      </c>
      <c r="H58" s="7">
        <v>3</v>
      </c>
      <c r="I58" s="7">
        <v>7</v>
      </c>
      <c r="J58" s="7">
        <v>0.65</v>
      </c>
      <c r="K58" s="7">
        <v>5.0045814514160201</v>
      </c>
      <c r="L58" s="7">
        <v>4.2553730010986301</v>
      </c>
      <c r="M58" s="7">
        <v>4.9571990966796902</v>
      </c>
      <c r="N58" s="7">
        <v>3.49997138977051</v>
      </c>
      <c r="O58" s="7">
        <v>0</v>
      </c>
      <c r="P58" s="7">
        <v>0</v>
      </c>
      <c r="Q58" s="7">
        <v>9</v>
      </c>
      <c r="R58" s="26">
        <v>0</v>
      </c>
      <c r="S58" s="26">
        <f t="shared" si="2"/>
        <v>0</v>
      </c>
      <c r="T58" s="7">
        <v>1.3611412048339799</v>
      </c>
      <c r="U58" s="7">
        <v>1.3715972900390601</v>
      </c>
      <c r="V58" s="7">
        <v>1.1261905431747401</v>
      </c>
      <c r="W58" s="7">
        <v>0.24540674686431899</v>
      </c>
      <c r="X58" s="7">
        <v>0.234950661659241</v>
      </c>
      <c r="Y58" s="7">
        <v>0.234950661659241</v>
      </c>
      <c r="Z58" s="7">
        <v>0</v>
      </c>
      <c r="AA58" s="7">
        <v>0.9</v>
      </c>
      <c r="AB58" s="7">
        <v>1</v>
      </c>
      <c r="AC58" s="7">
        <v>0.94736842105263197</v>
      </c>
      <c r="AD58" s="7">
        <v>0.1</v>
      </c>
      <c r="AE58" s="7">
        <v>0.9</v>
      </c>
    </row>
    <row r="59" spans="1:31" x14ac:dyDescent="0.15">
      <c r="A59" s="4">
        <v>916</v>
      </c>
      <c r="B59">
        <v>14</v>
      </c>
      <c r="C59">
        <v>6</v>
      </c>
      <c r="D59">
        <v>10</v>
      </c>
      <c r="E59">
        <v>10</v>
      </c>
      <c r="F59">
        <v>10</v>
      </c>
      <c r="G59">
        <v>0</v>
      </c>
      <c r="H59">
        <v>4</v>
      </c>
      <c r="I59">
        <v>6</v>
      </c>
      <c r="J59">
        <v>0.7</v>
      </c>
      <c r="K59">
        <v>5.6958065032959002</v>
      </c>
      <c r="L59" s="7">
        <v>4.4151344299316397</v>
      </c>
      <c r="M59">
        <v>4.5910301208496103</v>
      </c>
      <c r="N59">
        <v>3.4948368072509801</v>
      </c>
      <c r="O59">
        <v>0</v>
      </c>
      <c r="P59">
        <v>0</v>
      </c>
      <c r="Q59">
        <v>9</v>
      </c>
      <c r="R59" s="12">
        <v>0</v>
      </c>
      <c r="S59" s="12">
        <f t="shared" si="2"/>
        <v>0</v>
      </c>
      <c r="T59">
        <v>1.57187080383301</v>
      </c>
      <c r="U59">
        <v>1.5592746734619101</v>
      </c>
      <c r="V59">
        <v>1.30600810050964</v>
      </c>
      <c r="W59" s="13">
        <v>0.25326657295227101</v>
      </c>
      <c r="X59">
        <v>0.26586270332336398</v>
      </c>
      <c r="Y59">
        <v>0.26586270332336398</v>
      </c>
      <c r="Z59">
        <v>0</v>
      </c>
      <c r="AA59">
        <v>0.9</v>
      </c>
      <c r="AB59">
        <v>1</v>
      </c>
      <c r="AC59">
        <v>0.94736842105263197</v>
      </c>
      <c r="AD59">
        <v>0.1</v>
      </c>
      <c r="AE59">
        <v>0.9</v>
      </c>
    </row>
    <row r="60" spans="1:31" s="1" customFormat="1" x14ac:dyDescent="0.15">
      <c r="A60" s="5">
        <v>270</v>
      </c>
      <c r="B60" s="1">
        <v>14</v>
      </c>
      <c r="C60" s="1">
        <v>6</v>
      </c>
      <c r="D60" s="1">
        <v>10</v>
      </c>
      <c r="E60" s="1">
        <v>10</v>
      </c>
      <c r="F60" s="1">
        <v>10</v>
      </c>
      <c r="G60" s="1">
        <v>0</v>
      </c>
      <c r="H60" s="1">
        <v>4</v>
      </c>
      <c r="I60" s="1">
        <v>6</v>
      </c>
      <c r="J60" s="1">
        <v>0.7</v>
      </c>
      <c r="K60" s="1">
        <v>5.3071403503418004</v>
      </c>
      <c r="L60" s="1">
        <v>4.4227523803710902</v>
      </c>
      <c r="M60" s="1">
        <v>5.2439403533935502</v>
      </c>
      <c r="N60" s="1">
        <v>3.5796089172363299</v>
      </c>
      <c r="O60" s="1">
        <v>0</v>
      </c>
      <c r="P60" s="1">
        <v>0</v>
      </c>
      <c r="Q60" s="1">
        <v>7</v>
      </c>
      <c r="R60" s="14">
        <v>0</v>
      </c>
      <c r="S60" s="14">
        <f t="shared" si="2"/>
        <v>0</v>
      </c>
      <c r="T60" s="1">
        <v>1.6881046295166</v>
      </c>
      <c r="U60" s="1">
        <v>1.66382884979248</v>
      </c>
      <c r="V60" s="1">
        <v>1.4027459621429399</v>
      </c>
      <c r="W60" s="1">
        <v>0.26108288764953602</v>
      </c>
      <c r="X60" s="1">
        <v>0.285358667373657</v>
      </c>
      <c r="Y60" s="1">
        <v>0.285358667373657</v>
      </c>
      <c r="Z60" s="1">
        <v>0</v>
      </c>
      <c r="AA60" s="1">
        <v>0.7</v>
      </c>
      <c r="AB60" s="1">
        <v>1</v>
      </c>
      <c r="AC60" s="1">
        <v>0.82352941176470595</v>
      </c>
      <c r="AD60" s="1">
        <v>0.3</v>
      </c>
      <c r="AE60" s="1">
        <v>0.7</v>
      </c>
    </row>
    <row r="61" spans="1:31" x14ac:dyDescent="0.15">
      <c r="A61" s="4">
        <v>736</v>
      </c>
      <c r="B61">
        <v>12</v>
      </c>
      <c r="C61">
        <v>8</v>
      </c>
      <c r="D61">
        <v>10</v>
      </c>
      <c r="E61">
        <v>10</v>
      </c>
      <c r="F61">
        <v>10</v>
      </c>
      <c r="G61">
        <v>0</v>
      </c>
      <c r="H61">
        <v>2</v>
      </c>
      <c r="I61">
        <v>8</v>
      </c>
      <c r="J61">
        <v>0.6</v>
      </c>
      <c r="K61">
        <v>4.8375892639160201</v>
      </c>
      <c r="L61" s="7">
        <v>4.5923881530761701</v>
      </c>
      <c r="M61">
        <v>6.6709861755371103</v>
      </c>
      <c r="N61">
        <v>3.8242454528808598</v>
      </c>
      <c r="O61">
        <v>0</v>
      </c>
      <c r="P61">
        <v>0</v>
      </c>
      <c r="Q61">
        <v>7</v>
      </c>
      <c r="R61" s="12">
        <v>0</v>
      </c>
      <c r="S61" s="12">
        <f t="shared" si="2"/>
        <v>0</v>
      </c>
      <c r="T61">
        <v>1.3169803619384799</v>
      </c>
      <c r="U61">
        <v>1.3929300308227499</v>
      </c>
      <c r="V61">
        <v>1.08349549770355</v>
      </c>
      <c r="W61" s="13">
        <v>0.30943453311920199</v>
      </c>
      <c r="X61">
        <v>0.23348486423492401</v>
      </c>
      <c r="Y61">
        <v>0.23348486423492401</v>
      </c>
      <c r="Z61">
        <v>0</v>
      </c>
      <c r="AA61">
        <v>0.7</v>
      </c>
      <c r="AB61">
        <v>1</v>
      </c>
      <c r="AC61">
        <v>0.82352941176470595</v>
      </c>
      <c r="AD61">
        <v>0.3</v>
      </c>
      <c r="AE61">
        <v>0.7</v>
      </c>
    </row>
    <row r="62" spans="1:31" x14ac:dyDescent="0.15">
      <c r="L62" s="9">
        <f>AVERAGE(L2:L61)</f>
        <v>3.8142245292663572</v>
      </c>
      <c r="W62" s="36">
        <f t="shared" ref="W62:AE62" si="3">AVERAGE(W2:W61)</f>
        <v>0.15517553687095642</v>
      </c>
      <c r="Z62" s="9">
        <f t="shared" si="3"/>
        <v>6.8333333333333371E-2</v>
      </c>
      <c r="AA62" s="9">
        <f t="shared" si="3"/>
        <v>0.76000000000000012</v>
      </c>
      <c r="AB62" s="9">
        <f t="shared" si="3"/>
        <v>0.92519059644059631</v>
      </c>
      <c r="AC62" s="9">
        <f t="shared" si="3"/>
        <v>0.82430206961940644</v>
      </c>
      <c r="AD62" s="9">
        <f t="shared" si="3"/>
        <v>0.2400000000000001</v>
      </c>
      <c r="AE62" s="9">
        <f t="shared" si="3"/>
        <v>0.69166666666666676</v>
      </c>
    </row>
    <row r="63" spans="1:31" x14ac:dyDescent="0.15">
      <c r="L63" s="9">
        <f>MAX(L2:L61)</f>
        <v>4.5923881530761701</v>
      </c>
      <c r="W63" s="36">
        <f t="shared" ref="W63:AE63" si="4">MAX(W2:W61)</f>
        <v>0.30943453311920199</v>
      </c>
      <c r="Z63" s="9">
        <f t="shared" si="4"/>
        <v>0.2</v>
      </c>
      <c r="AA63" s="9">
        <f t="shared" si="4"/>
        <v>1</v>
      </c>
      <c r="AB63" s="9">
        <f t="shared" si="4"/>
        <v>1</v>
      </c>
      <c r="AC63" s="9">
        <f t="shared" si="4"/>
        <v>0.952380952380952</v>
      </c>
      <c r="AD63" s="9">
        <f t="shared" si="4"/>
        <v>0.7</v>
      </c>
      <c r="AE63" s="9">
        <f t="shared" si="4"/>
        <v>0.9</v>
      </c>
    </row>
    <row r="64" spans="1:31" x14ac:dyDescent="0.15">
      <c r="L64" s="9">
        <f>MIN(L2:L61)</f>
        <v>3.0250396728515598</v>
      </c>
      <c r="W64" s="36">
        <f t="shared" ref="W64:AE64" si="5">MIN(W2:W61)</f>
        <v>2.7731657028198201E-2</v>
      </c>
      <c r="Z64" s="9">
        <f t="shared" si="5"/>
        <v>0</v>
      </c>
      <c r="AA64" s="9">
        <f t="shared" si="5"/>
        <v>0.3</v>
      </c>
      <c r="AB64" s="9">
        <f t="shared" si="5"/>
        <v>0.77777777777777801</v>
      </c>
      <c r="AC64" s="9">
        <f t="shared" si="5"/>
        <v>0.46153846153846201</v>
      </c>
      <c r="AD64" s="9">
        <f t="shared" si="5"/>
        <v>0</v>
      </c>
      <c r="AE64" s="9">
        <f t="shared" si="5"/>
        <v>0.3</v>
      </c>
    </row>
    <row r="65" spans="11:23" x14ac:dyDescent="0.15">
      <c r="W65" s="36"/>
    </row>
    <row r="66" spans="11:23" x14ac:dyDescent="0.15">
      <c r="K66">
        <v>31</v>
      </c>
      <c r="W66" s="36"/>
    </row>
    <row r="67" spans="11:23" x14ac:dyDescent="0.15">
      <c r="W67" s="36"/>
    </row>
    <row r="68" spans="11:23" x14ac:dyDescent="0.15">
      <c r="K68">
        <v>0.161</v>
      </c>
      <c r="W68" s="36"/>
    </row>
    <row r="69" spans="11:23" x14ac:dyDescent="0.15">
      <c r="W69" s="36"/>
    </row>
    <row r="70" spans="11:23" x14ac:dyDescent="0.15">
      <c r="K70" s="9" t="s">
        <v>10</v>
      </c>
      <c r="L70" s="9" t="s">
        <v>33</v>
      </c>
      <c r="M70" s="9"/>
      <c r="N70" t="s">
        <v>66</v>
      </c>
      <c r="W70" s="36"/>
    </row>
    <row r="71" spans="11:23" x14ac:dyDescent="0.15">
      <c r="K71" s="9"/>
      <c r="L71" s="9"/>
      <c r="M71" s="9"/>
      <c r="N71" s="38">
        <v>0.2</v>
      </c>
      <c r="O71">
        <v>-400</v>
      </c>
      <c r="P71">
        <v>1600</v>
      </c>
      <c r="Q71">
        <v>80</v>
      </c>
      <c r="W71" s="36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N72" s="38">
        <v>0.4</v>
      </c>
      <c r="O72">
        <v>-800</v>
      </c>
      <c r="P72">
        <v>1200</v>
      </c>
      <c r="Q72">
        <v>60</v>
      </c>
      <c r="W72" s="36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N73" s="38">
        <v>0.45</v>
      </c>
      <c r="O73">
        <v>-900</v>
      </c>
      <c r="P73">
        <v>1100</v>
      </c>
      <c r="Q73">
        <v>55</v>
      </c>
      <c r="W73" s="36"/>
    </row>
    <row r="74" spans="11:23" x14ac:dyDescent="0.15">
      <c r="K74" s="9" t="s">
        <v>36</v>
      </c>
      <c r="L74" s="9">
        <f>COUNTIF(L2:L61,"&lt;1.835")-COUNTIF(L2:L61,"&lt;1.674")</f>
        <v>0</v>
      </c>
      <c r="M74" s="9"/>
      <c r="N74" s="38">
        <v>0.49</v>
      </c>
      <c r="O74">
        <v>-980</v>
      </c>
      <c r="P74">
        <v>1020</v>
      </c>
      <c r="Q74">
        <v>51</v>
      </c>
      <c r="W74" s="36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36"/>
    </row>
    <row r="76" spans="11:23" x14ac:dyDescent="0.15">
      <c r="K76" s="9" t="s">
        <v>38</v>
      </c>
      <c r="L76" s="9">
        <f>COUNTIF(L2:L61,"&lt;2.157")-COUNTIF(L2:L61,"&lt;1.996")</f>
        <v>0</v>
      </c>
      <c r="M76" s="9"/>
      <c r="W76" s="36"/>
    </row>
    <row r="77" spans="11:23" x14ac:dyDescent="0.15">
      <c r="K77" s="9" t="s">
        <v>39</v>
      </c>
      <c r="L77" s="9">
        <f>COUNTIF(L2:L61,"&lt;2.318")-COUNTIF(L2:L61,"&lt;2.157")</f>
        <v>0</v>
      </c>
      <c r="M77" s="9"/>
      <c r="W77" s="36"/>
    </row>
    <row r="78" spans="11:23" x14ac:dyDescent="0.15">
      <c r="K78" s="9" t="s">
        <v>40</v>
      </c>
      <c r="L78" s="9">
        <f>COUNTIF(L2:L61,"&lt;2.479")-COUNTIF(L2:L61,"&lt;2.318")</f>
        <v>0</v>
      </c>
      <c r="M78" s="9"/>
      <c r="W78" s="36"/>
    </row>
    <row r="79" spans="11:23" x14ac:dyDescent="0.15">
      <c r="K79" s="9" t="s">
        <v>41</v>
      </c>
      <c r="L79" s="9">
        <f>COUNTIF(L2:L61,"&lt;2.64")-COUNTIF(L2:L61,"&lt;2.479")</f>
        <v>0</v>
      </c>
      <c r="M79" s="9"/>
      <c r="W79" s="36"/>
    </row>
    <row r="80" spans="11:23" s="19" customFormat="1" x14ac:dyDescent="0.15">
      <c r="K80" s="37" t="s">
        <v>42</v>
      </c>
      <c r="L80" s="37">
        <f>COUNTIF(L2:L61,"&lt;2.801")-COUNTIF(L2:L61,"&lt;2.64")</f>
        <v>0</v>
      </c>
      <c r="M80" s="37">
        <v>1</v>
      </c>
      <c r="W80" s="36"/>
    </row>
    <row r="81" spans="11:23" x14ac:dyDescent="0.15">
      <c r="K81" s="9" t="s">
        <v>43</v>
      </c>
      <c r="L81" s="9">
        <f>COUNTIF(L2:L61,"&lt;2.962")-COUNTIF(L2:L61,"&lt;2.801")</f>
        <v>0</v>
      </c>
      <c r="M81" s="9">
        <v>2</v>
      </c>
      <c r="N81">
        <v>1</v>
      </c>
      <c r="W81" s="36"/>
    </row>
    <row r="82" spans="11:23" x14ac:dyDescent="0.15">
      <c r="K82" s="9" t="s">
        <v>44</v>
      </c>
      <c r="L82" s="9">
        <f>COUNTIF(L2:L61,"&lt;3.123")-COUNTIF(L2:L61,"&lt;2.962")</f>
        <v>1</v>
      </c>
      <c r="M82" s="9">
        <v>3</v>
      </c>
      <c r="N82">
        <v>2</v>
      </c>
      <c r="O82">
        <v>1</v>
      </c>
      <c r="W82" s="36"/>
    </row>
    <row r="83" spans="11:23" x14ac:dyDescent="0.15">
      <c r="K83" s="9" t="s">
        <v>45</v>
      </c>
      <c r="L83" s="9">
        <f>COUNTIF(L2:L61,"&lt;3.284")-COUNTIF(L2:L61,"&lt;3.123")</f>
        <v>2</v>
      </c>
      <c r="M83" s="9">
        <v>4</v>
      </c>
      <c r="N83">
        <v>3</v>
      </c>
      <c r="O83">
        <v>2</v>
      </c>
      <c r="W83" s="36"/>
    </row>
    <row r="84" spans="11:23" x14ac:dyDescent="0.15">
      <c r="K84" s="9" t="s">
        <v>46</v>
      </c>
      <c r="L84" s="9">
        <f>COUNTIF(L2:L61,"&lt;3.445")-COUNTIF(L2:L61,"&lt;3.284")</f>
        <v>4</v>
      </c>
      <c r="M84" s="9">
        <v>7</v>
      </c>
      <c r="N84">
        <v>6</v>
      </c>
      <c r="O84">
        <v>4</v>
      </c>
      <c r="W84" s="36"/>
    </row>
    <row r="85" spans="11:23" x14ac:dyDescent="0.15">
      <c r="K85" s="9" t="s">
        <v>47</v>
      </c>
      <c r="L85" s="9">
        <f>COUNTIF(L2:L61,"&lt;3.606")-COUNTIF(L2:L61,"&lt;3.445")</f>
        <v>7</v>
      </c>
      <c r="M85" s="9">
        <v>11</v>
      </c>
      <c r="N85">
        <v>9</v>
      </c>
      <c r="O85">
        <v>7</v>
      </c>
      <c r="W85" s="36"/>
    </row>
    <row r="86" spans="11:23" x14ac:dyDescent="0.15">
      <c r="K86" s="9" t="s">
        <v>48</v>
      </c>
      <c r="L86" s="9">
        <f>COUNTIF(L2:L61,"&lt;3.767")-COUNTIF(L2:L61,"&lt;3.606")</f>
        <v>10</v>
      </c>
      <c r="M86" s="9">
        <v>14</v>
      </c>
      <c r="N86">
        <v>12</v>
      </c>
      <c r="O86">
        <v>10</v>
      </c>
      <c r="W86" s="36"/>
    </row>
    <row r="87" spans="11:23" s="2" customFormat="1" x14ac:dyDescent="0.15">
      <c r="K87" s="16" t="s">
        <v>49</v>
      </c>
      <c r="L87" s="16">
        <f>COUNTIF(L2:L61,"&lt;3.928")-COUNTIF(L2:L61,"&lt;3.767")</f>
        <v>12</v>
      </c>
      <c r="M87" s="16">
        <v>16</v>
      </c>
      <c r="N87" s="2">
        <v>14</v>
      </c>
      <c r="O87" s="2">
        <v>12</v>
      </c>
      <c r="W87" s="36"/>
    </row>
    <row r="88" spans="11:23" x14ac:dyDescent="0.15">
      <c r="K88" s="9" t="s">
        <v>50</v>
      </c>
      <c r="L88" s="9">
        <f>COUNTIF(L2:L61,"&lt;4.089")-COUNTIF(L2:L61,"&lt;3.928")</f>
        <v>10</v>
      </c>
      <c r="M88" s="9">
        <v>14</v>
      </c>
      <c r="N88">
        <v>12</v>
      </c>
      <c r="O88">
        <v>10</v>
      </c>
      <c r="W88" s="36"/>
    </row>
    <row r="89" spans="11:23" x14ac:dyDescent="0.15">
      <c r="K89" s="9" t="s">
        <v>51</v>
      </c>
      <c r="L89" s="9">
        <f>COUNTIF(L2:L61,"&lt;4.25")-COUNTIF(L2:L61,"&lt;4.089")</f>
        <v>7</v>
      </c>
      <c r="M89" s="9">
        <v>11</v>
      </c>
      <c r="N89">
        <v>9</v>
      </c>
      <c r="O89">
        <v>7</v>
      </c>
      <c r="W89" s="36"/>
    </row>
    <row r="90" spans="11:23" x14ac:dyDescent="0.15">
      <c r="K90" s="9" t="s">
        <v>52</v>
      </c>
      <c r="L90" s="9">
        <f>COUNTIF(L2:L61,"&lt;4.411")-COUNTIF(L2:L61,"&lt;4.25")</f>
        <v>4</v>
      </c>
      <c r="M90" s="9">
        <v>7</v>
      </c>
      <c r="N90">
        <v>6</v>
      </c>
      <c r="O90">
        <v>4</v>
      </c>
      <c r="W90" s="36"/>
    </row>
    <row r="91" spans="11:23" x14ac:dyDescent="0.15">
      <c r="K91" s="9" t="s">
        <v>53</v>
      </c>
      <c r="L91" s="9">
        <f>COUNTIF(L2:L61,"&lt;4.572")-COUNTIF(L2:L61,"&lt;4.411")</f>
        <v>2</v>
      </c>
      <c r="M91" s="9">
        <v>4</v>
      </c>
      <c r="N91">
        <v>3</v>
      </c>
      <c r="O91">
        <v>2</v>
      </c>
      <c r="W91" s="36"/>
    </row>
    <row r="92" spans="11:23" x14ac:dyDescent="0.15">
      <c r="K92" s="9" t="s">
        <v>54</v>
      </c>
      <c r="L92" s="9">
        <f>COUNTIF(L2:L61,"&lt;4.733")-COUNTIF(L2:L61,"&lt;4.572")</f>
        <v>1</v>
      </c>
      <c r="M92" s="9">
        <v>3</v>
      </c>
      <c r="N92">
        <v>2</v>
      </c>
      <c r="O92">
        <v>1</v>
      </c>
      <c r="W92" s="36"/>
    </row>
    <row r="93" spans="11:23" x14ac:dyDescent="0.15">
      <c r="K93" s="9" t="s">
        <v>55</v>
      </c>
      <c r="L93" s="9">
        <f>COUNTIF(L2:L61,"&lt;4.894")-COUNTIF(L2:L61,"&lt;4.733")</f>
        <v>0</v>
      </c>
      <c r="M93" s="9">
        <v>2</v>
      </c>
      <c r="N93">
        <v>1</v>
      </c>
      <c r="W93" s="36"/>
    </row>
    <row r="94" spans="11:23" s="19" customFormat="1" x14ac:dyDescent="0.15">
      <c r="K94" s="37" t="s">
        <v>56</v>
      </c>
      <c r="L94" s="37">
        <f>COUNTIF(L2:L61,"&lt;5.055")-COUNTIF(L2:L61,"&lt;4.894")</f>
        <v>0</v>
      </c>
      <c r="M94" s="37">
        <v>1</v>
      </c>
      <c r="W94" s="36"/>
    </row>
    <row r="95" spans="11:23" x14ac:dyDescent="0.15">
      <c r="K95" s="9" t="s">
        <v>57</v>
      </c>
      <c r="L95" s="9">
        <f>COUNTIF(L2:L61,"&lt;5.216")-COUNTIF(L2:L61,"&lt;5.055")</f>
        <v>0</v>
      </c>
      <c r="M95" s="9"/>
      <c r="W95" s="36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W96" s="36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W97" s="36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36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N99">
        <v>2.8929999999999998</v>
      </c>
      <c r="O99">
        <v>8.5000000000000006E-2</v>
      </c>
      <c r="W99" s="36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N100">
        <v>3.8130000000000002</v>
      </c>
      <c r="O100">
        <v>0.11899999999999999</v>
      </c>
      <c r="W100" s="36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N101">
        <v>4.3250000000000002</v>
      </c>
      <c r="O101">
        <v>0.157</v>
      </c>
      <c r="W101" s="36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36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36"/>
    </row>
  </sheetData>
  <phoneticPr fontId="5" type="noConversion"/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98"/>
  <sheetViews>
    <sheetView topLeftCell="H79" workbookViewId="0">
      <selection activeCell="H1" sqref="A1:XFD98"/>
    </sheetView>
  </sheetViews>
  <sheetFormatPr defaultColWidth="9" defaultRowHeight="13.5" x14ac:dyDescent="0.15"/>
  <cols>
    <col min="11" max="12" width="20.5" customWidth="1"/>
    <col min="13" max="14" width="12.625"/>
    <col min="20" max="22" width="12.625"/>
    <col min="23" max="23" width="22.1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618</v>
      </c>
      <c r="B2" s="1">
        <v>16</v>
      </c>
      <c r="C2" s="1">
        <v>4</v>
      </c>
      <c r="D2" s="1">
        <v>10</v>
      </c>
      <c r="E2" s="1">
        <v>10</v>
      </c>
      <c r="F2" s="1">
        <v>10</v>
      </c>
      <c r="G2" s="1">
        <v>0</v>
      </c>
      <c r="H2" s="1">
        <v>6</v>
      </c>
      <c r="I2" s="1">
        <v>4</v>
      </c>
      <c r="J2" s="1">
        <v>0.8</v>
      </c>
      <c r="K2" s="1">
        <v>6.0897712707519496</v>
      </c>
      <c r="L2" s="1">
        <v>3.0250396728515598</v>
      </c>
      <c r="M2" s="1">
        <v>2.5934143066406201</v>
      </c>
      <c r="N2" s="1">
        <v>4.0288238525390598</v>
      </c>
      <c r="O2" s="1">
        <v>1</v>
      </c>
      <c r="P2" s="1">
        <v>1</v>
      </c>
      <c r="Q2" s="1">
        <v>10</v>
      </c>
      <c r="R2" s="14">
        <v>0.1</v>
      </c>
      <c r="S2" s="14">
        <f t="shared" ref="S2:S34" si="0">O2/E2</f>
        <v>0.1</v>
      </c>
      <c r="T2" s="1">
        <v>1.8936290740966799</v>
      </c>
      <c r="U2" s="1">
        <v>1.8156868219375599</v>
      </c>
      <c r="V2" s="1">
        <v>1.60606229305267</v>
      </c>
      <c r="W2" s="1">
        <v>0.209624528884888</v>
      </c>
      <c r="X2" s="1">
        <v>0.28756678104400601</v>
      </c>
      <c r="Y2" s="1">
        <v>0.28756678104400601</v>
      </c>
      <c r="Z2" s="1">
        <v>0.1</v>
      </c>
      <c r="AA2" s="1">
        <v>0.9</v>
      </c>
      <c r="AB2" s="1">
        <v>0.9</v>
      </c>
      <c r="AC2" s="1">
        <v>0.9</v>
      </c>
      <c r="AD2" s="1">
        <v>0.1</v>
      </c>
      <c r="AE2" s="1">
        <v>0.8</v>
      </c>
    </row>
    <row r="3" spans="1:31" x14ac:dyDescent="0.15">
      <c r="A3" s="4">
        <v>831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5.9205646514892596</v>
      </c>
      <c r="L3" s="7">
        <v>3.2345046997070299</v>
      </c>
      <c r="M3">
        <v>2.68940925598144</v>
      </c>
      <c r="N3">
        <v>3.11403083801269</v>
      </c>
      <c r="O3">
        <v>1</v>
      </c>
      <c r="P3">
        <v>1</v>
      </c>
      <c r="Q3">
        <v>8</v>
      </c>
      <c r="R3" s="12">
        <v>0.125</v>
      </c>
      <c r="S3" s="12">
        <f t="shared" si="0"/>
        <v>0.1</v>
      </c>
      <c r="T3">
        <v>1.8896789550781199</v>
      </c>
      <c r="U3">
        <v>1.84347188472748</v>
      </c>
      <c r="V3">
        <v>1.59619677066803</v>
      </c>
      <c r="W3" s="13">
        <v>0.24727511405944799</v>
      </c>
      <c r="X3">
        <v>0.29348218441009499</v>
      </c>
      <c r="Y3">
        <v>0.29348218441009499</v>
      </c>
      <c r="Z3">
        <v>0.1</v>
      </c>
      <c r="AA3">
        <v>0.7</v>
      </c>
      <c r="AB3">
        <v>0.875</v>
      </c>
      <c r="AC3">
        <v>0.77777777777777801</v>
      </c>
      <c r="AD3">
        <v>0.3</v>
      </c>
      <c r="AE3">
        <v>0.6</v>
      </c>
    </row>
    <row r="4" spans="1:31" s="1" customFormat="1" x14ac:dyDescent="0.15">
      <c r="A4" s="5">
        <v>948</v>
      </c>
      <c r="B4" s="1">
        <v>15</v>
      </c>
      <c r="C4" s="1">
        <v>5</v>
      </c>
      <c r="D4" s="1">
        <v>10</v>
      </c>
      <c r="E4" s="1">
        <v>10</v>
      </c>
      <c r="F4" s="1">
        <v>10</v>
      </c>
      <c r="G4" s="1">
        <v>0</v>
      </c>
      <c r="H4" s="1">
        <v>5</v>
      </c>
      <c r="I4" s="1">
        <v>5</v>
      </c>
      <c r="J4" s="1">
        <v>0.75</v>
      </c>
      <c r="K4" s="1">
        <v>6.0359687805175799</v>
      </c>
      <c r="L4" s="1">
        <v>3.25136375427246</v>
      </c>
      <c r="M4" s="1">
        <v>2.7053775787353498</v>
      </c>
      <c r="N4" s="1">
        <v>4.4772434234619096</v>
      </c>
      <c r="O4" s="1">
        <v>1</v>
      </c>
      <c r="P4" s="1">
        <v>1</v>
      </c>
      <c r="Q4" s="1">
        <v>10</v>
      </c>
      <c r="R4" s="14">
        <v>0.1</v>
      </c>
      <c r="S4" s="14">
        <f t="shared" si="0"/>
        <v>0.1</v>
      </c>
      <c r="T4" s="1">
        <v>2.0139236450195299</v>
      </c>
      <c r="U4" s="1">
        <v>1.8851909637451201</v>
      </c>
      <c r="V4" s="1">
        <v>1.70291864871979</v>
      </c>
      <c r="W4" s="1">
        <v>0.18227231502533001</v>
      </c>
      <c r="X4" s="1">
        <v>0.31100499629974399</v>
      </c>
      <c r="Y4" s="1">
        <v>0.31100499629974399</v>
      </c>
      <c r="Z4" s="1">
        <v>0.1</v>
      </c>
      <c r="AA4" s="1">
        <v>0.9</v>
      </c>
      <c r="AB4" s="1">
        <v>0.9</v>
      </c>
      <c r="AC4" s="1">
        <v>0.9</v>
      </c>
      <c r="AD4" s="1">
        <v>0.1</v>
      </c>
      <c r="AE4" s="1">
        <v>0.8</v>
      </c>
    </row>
    <row r="5" spans="1:31" x14ac:dyDescent="0.15">
      <c r="A5" s="4">
        <v>292</v>
      </c>
      <c r="B5">
        <v>14</v>
      </c>
      <c r="C5">
        <v>6</v>
      </c>
      <c r="D5">
        <v>10</v>
      </c>
      <c r="E5">
        <v>10</v>
      </c>
      <c r="F5">
        <v>9</v>
      </c>
      <c r="G5">
        <v>1</v>
      </c>
      <c r="H5">
        <v>5</v>
      </c>
      <c r="I5">
        <v>5</v>
      </c>
      <c r="J5">
        <v>0.7</v>
      </c>
      <c r="K5">
        <v>5.3985633850097701</v>
      </c>
      <c r="L5">
        <v>3.2850685119628902</v>
      </c>
      <c r="M5">
        <v>2.7064876556396502</v>
      </c>
      <c r="N5">
        <v>3.0698204040527299</v>
      </c>
      <c r="O5">
        <v>2</v>
      </c>
      <c r="P5">
        <v>2</v>
      </c>
      <c r="Q5">
        <v>10</v>
      </c>
      <c r="R5" s="12">
        <v>0.2</v>
      </c>
      <c r="S5" s="12">
        <f t="shared" si="0"/>
        <v>0.2</v>
      </c>
      <c r="T5">
        <v>1.4098930358886701</v>
      </c>
      <c r="U5">
        <v>1.3593784570694001</v>
      </c>
      <c r="V5">
        <v>1.21057641506195</v>
      </c>
      <c r="W5">
        <v>0.14880204200744601</v>
      </c>
      <c r="X5">
        <v>0.199316620826721</v>
      </c>
      <c r="Y5">
        <v>0.199316620826721</v>
      </c>
      <c r="Z5">
        <v>0.2</v>
      </c>
      <c r="AA5">
        <v>0.8</v>
      </c>
      <c r="AB5">
        <v>0.8</v>
      </c>
      <c r="AC5">
        <v>0.8</v>
      </c>
      <c r="AD5">
        <v>0.2</v>
      </c>
      <c r="AE5">
        <v>0.6</v>
      </c>
    </row>
    <row r="6" spans="1:31" x14ac:dyDescent="0.15">
      <c r="A6" s="4">
        <v>624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5.7309322357177699</v>
      </c>
      <c r="L6">
        <v>3.2853984832763699</v>
      </c>
      <c r="M6">
        <v>2.8849430084228498</v>
      </c>
      <c r="N6">
        <v>3.0747337341308598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1.9793052673339799</v>
      </c>
      <c r="U6">
        <v>1.9299783706664999</v>
      </c>
      <c r="V6">
        <v>1.67936038970947</v>
      </c>
      <c r="W6">
        <v>0.25061798095703097</v>
      </c>
      <c r="X6">
        <v>0.299944877624512</v>
      </c>
      <c r="Y6">
        <v>0.299944877624512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x14ac:dyDescent="0.15">
      <c r="A7" s="4">
        <v>665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5.1366710662841797</v>
      </c>
      <c r="L7" s="7">
        <v>3.4232616424560498</v>
      </c>
      <c r="M7">
        <v>2.92183113098144</v>
      </c>
      <c r="N7">
        <v>3.4478187561035201</v>
      </c>
      <c r="O7">
        <v>1</v>
      </c>
      <c r="P7">
        <v>1</v>
      </c>
      <c r="Q7">
        <v>9</v>
      </c>
      <c r="R7" s="12">
        <v>0.1111</v>
      </c>
      <c r="S7" s="12">
        <f t="shared" si="0"/>
        <v>0.1</v>
      </c>
      <c r="T7">
        <v>1.4868621826171899</v>
      </c>
      <c r="U7">
        <v>1.4358816146850599</v>
      </c>
      <c r="V7">
        <v>1.2538750171661399</v>
      </c>
      <c r="W7" s="13">
        <v>0.18200659751892101</v>
      </c>
      <c r="X7">
        <v>0.23298716545105</v>
      </c>
      <c r="Y7">
        <v>0.23298716545105</v>
      </c>
      <c r="Z7">
        <v>0.1</v>
      </c>
      <c r="AA7">
        <v>0.8</v>
      </c>
      <c r="AB7">
        <v>0.88888888888888895</v>
      </c>
      <c r="AC7">
        <v>0.84210526315789502</v>
      </c>
      <c r="AD7">
        <v>0.2</v>
      </c>
      <c r="AE7">
        <v>0.7</v>
      </c>
    </row>
    <row r="8" spans="1:31" s="7" customFormat="1" x14ac:dyDescent="0.15">
      <c r="A8" s="24">
        <v>480</v>
      </c>
      <c r="B8" s="7">
        <v>15</v>
      </c>
      <c r="C8" s="7">
        <v>5</v>
      </c>
      <c r="D8" s="7">
        <v>10</v>
      </c>
      <c r="E8" s="7">
        <v>10</v>
      </c>
      <c r="F8" s="7">
        <v>10</v>
      </c>
      <c r="G8" s="7">
        <v>0</v>
      </c>
      <c r="H8" s="7">
        <v>5</v>
      </c>
      <c r="I8" s="7">
        <v>5</v>
      </c>
      <c r="J8" s="7">
        <v>0.75</v>
      </c>
      <c r="K8" s="7">
        <v>5.1506195068359402</v>
      </c>
      <c r="L8" s="7">
        <v>3.3932723999023402</v>
      </c>
      <c r="M8" s="7">
        <v>3.2600231170654301</v>
      </c>
      <c r="N8" s="7">
        <v>3.2482032775878902</v>
      </c>
      <c r="O8" s="7">
        <v>0</v>
      </c>
      <c r="P8" s="7">
        <v>0</v>
      </c>
      <c r="Q8" s="7">
        <v>5</v>
      </c>
      <c r="R8" s="26">
        <v>0</v>
      </c>
      <c r="S8" s="26">
        <f t="shared" si="0"/>
        <v>0</v>
      </c>
      <c r="T8" s="7">
        <v>1.6599922180175799</v>
      </c>
      <c r="U8" s="7">
        <v>1.60904240608215</v>
      </c>
      <c r="V8" s="7">
        <v>1.40480065345764</v>
      </c>
      <c r="W8" s="7">
        <v>0.204241752624512</v>
      </c>
      <c r="X8" s="7">
        <v>0.25519156455993702</v>
      </c>
      <c r="Y8" s="7">
        <v>0.25519156455993702</v>
      </c>
      <c r="Z8" s="7">
        <v>0</v>
      </c>
      <c r="AA8" s="7">
        <v>0.5</v>
      </c>
      <c r="AB8" s="7">
        <v>1</v>
      </c>
      <c r="AC8" s="7">
        <v>0.66666666666666696</v>
      </c>
      <c r="AD8" s="7">
        <v>0.5</v>
      </c>
      <c r="AE8" s="7">
        <v>0.5</v>
      </c>
    </row>
    <row r="9" spans="1:31" x14ac:dyDescent="0.15">
      <c r="A9" s="4">
        <v>723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5.2692165374755904</v>
      </c>
      <c r="L9">
        <v>3.4465522766113299</v>
      </c>
      <c r="M9">
        <v>1.9875640869140601</v>
      </c>
      <c r="N9">
        <v>7.2895889282226598</v>
      </c>
      <c r="O9">
        <v>2</v>
      </c>
      <c r="P9">
        <v>2</v>
      </c>
      <c r="Q9">
        <v>9</v>
      </c>
      <c r="R9" s="12">
        <v>0.22220000000000001</v>
      </c>
      <c r="S9" s="12">
        <f t="shared" si="0"/>
        <v>0.2</v>
      </c>
      <c r="T9">
        <v>1.38669586181641</v>
      </c>
      <c r="U9">
        <v>1.1331691741943399</v>
      </c>
      <c r="V9">
        <v>1.2032120227813701</v>
      </c>
      <c r="W9">
        <v>7.0042848587036105E-2</v>
      </c>
      <c r="X9">
        <v>0.18348383903503401</v>
      </c>
      <c r="Y9">
        <v>0.18348383903503401</v>
      </c>
      <c r="Z9">
        <v>0.2</v>
      </c>
      <c r="AA9">
        <v>0.7</v>
      </c>
      <c r="AB9">
        <v>0.77777777777777801</v>
      </c>
      <c r="AC9">
        <v>0.73684210526315796</v>
      </c>
      <c r="AD9">
        <v>0.3</v>
      </c>
      <c r="AE9">
        <v>0.5</v>
      </c>
    </row>
    <row r="10" spans="1:31" x14ac:dyDescent="0.15">
      <c r="A10" s="4">
        <v>890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4.4125251770019496</v>
      </c>
      <c r="L10">
        <v>3.4510746002197301</v>
      </c>
      <c r="M10">
        <v>3.1726989746093701</v>
      </c>
      <c r="N10">
        <v>4.4592933654785201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1.27729988098145</v>
      </c>
      <c r="U10">
        <v>1.1791353225707999</v>
      </c>
      <c r="V10">
        <v>1.0699148178100599</v>
      </c>
      <c r="W10">
        <v>0.10922050476074199</v>
      </c>
      <c r="X10">
        <v>0.207385063171387</v>
      </c>
      <c r="Y10">
        <v>0.207385063171387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x14ac:dyDescent="0.15">
      <c r="A11" s="4">
        <v>352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5.2281532287597701</v>
      </c>
      <c r="L11">
        <v>3.4595870971679701</v>
      </c>
      <c r="M11">
        <v>2.1043071746826199</v>
      </c>
      <c r="N11">
        <v>3.9591007232665998</v>
      </c>
      <c r="O11">
        <v>1</v>
      </c>
      <c r="P11">
        <v>1</v>
      </c>
      <c r="Q11">
        <v>8</v>
      </c>
      <c r="R11" s="12">
        <v>0.125</v>
      </c>
      <c r="S11" s="12">
        <f t="shared" si="0"/>
        <v>0.1</v>
      </c>
      <c r="T11">
        <v>1.51874923706055</v>
      </c>
      <c r="U11">
        <v>1.396289229393</v>
      </c>
      <c r="V11">
        <v>1.2736009359359699</v>
      </c>
      <c r="W11">
        <v>0.122688293457031</v>
      </c>
      <c r="X11">
        <v>0.245148301124573</v>
      </c>
      <c r="Y11">
        <v>0.245148301124573</v>
      </c>
      <c r="Z11">
        <v>0.1</v>
      </c>
      <c r="AA11">
        <v>0.7</v>
      </c>
      <c r="AB11">
        <v>0.875</v>
      </c>
      <c r="AC11">
        <v>0.77777777777777801</v>
      </c>
      <c r="AD11">
        <v>0.3</v>
      </c>
      <c r="AE11">
        <v>0.6</v>
      </c>
    </row>
    <row r="12" spans="1:31" x14ac:dyDescent="0.15">
      <c r="A12" s="4">
        <v>937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4.3971443176269496</v>
      </c>
      <c r="L12">
        <v>3.4609031677246098</v>
      </c>
      <c r="M12">
        <v>3.1506271362304701</v>
      </c>
      <c r="N12">
        <v>4.2933692932128897</v>
      </c>
      <c r="O12">
        <v>1</v>
      </c>
      <c r="P12">
        <v>1</v>
      </c>
      <c r="Q12">
        <v>8</v>
      </c>
      <c r="R12" s="12">
        <v>0.125</v>
      </c>
      <c r="S12" s="12">
        <f t="shared" si="0"/>
        <v>0.1</v>
      </c>
      <c r="T12">
        <v>1.22861671447754</v>
      </c>
      <c r="U12">
        <v>1.1407651901245099</v>
      </c>
      <c r="V12">
        <v>1.0489526987075799</v>
      </c>
      <c r="W12">
        <v>9.1812491416931194E-2</v>
      </c>
      <c r="X12">
        <v>0.179664015769958</v>
      </c>
      <c r="Y12">
        <v>0.179664015769958</v>
      </c>
      <c r="Z12">
        <v>0.1</v>
      </c>
      <c r="AA12">
        <v>0.7</v>
      </c>
      <c r="AB12">
        <v>0.875</v>
      </c>
      <c r="AC12">
        <v>0.77777777777777801</v>
      </c>
      <c r="AD12">
        <v>0.3</v>
      </c>
      <c r="AE12">
        <v>0.6</v>
      </c>
    </row>
    <row r="13" spans="1:31" x14ac:dyDescent="0.15">
      <c r="A13" s="4">
        <v>492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5.2130470275878897</v>
      </c>
      <c r="L13">
        <v>3.4630241394043</v>
      </c>
      <c r="M13">
        <v>3.2511177062988299</v>
      </c>
      <c r="N13">
        <v>5.5306930541992196</v>
      </c>
      <c r="O13">
        <v>1</v>
      </c>
      <c r="P13">
        <v>1</v>
      </c>
      <c r="Q13">
        <v>8</v>
      </c>
      <c r="R13" s="12">
        <v>0.125</v>
      </c>
      <c r="S13" s="12">
        <f t="shared" si="0"/>
        <v>0.1</v>
      </c>
      <c r="T13">
        <v>1.4993801116943399</v>
      </c>
      <c r="U13">
        <v>1.3493016958236701</v>
      </c>
      <c r="V13">
        <v>1.2644078731536901</v>
      </c>
      <c r="W13">
        <v>8.4893822669982896E-2</v>
      </c>
      <c r="X13">
        <v>0.234972238540649</v>
      </c>
      <c r="Y13">
        <v>0.234972238540649</v>
      </c>
      <c r="Z13">
        <v>0.1</v>
      </c>
      <c r="AA13">
        <v>0.7</v>
      </c>
      <c r="AB13">
        <v>0.875</v>
      </c>
      <c r="AC13">
        <v>0.77777777777777801</v>
      </c>
      <c r="AD13">
        <v>0.3</v>
      </c>
      <c r="AE13">
        <v>0.6</v>
      </c>
    </row>
    <row r="14" spans="1:31" s="7" customFormat="1" x14ac:dyDescent="0.15">
      <c r="A14" s="24">
        <v>460</v>
      </c>
      <c r="B14" s="7">
        <v>14</v>
      </c>
      <c r="C14" s="7">
        <v>6</v>
      </c>
      <c r="D14" s="7">
        <v>10</v>
      </c>
      <c r="E14" s="7">
        <v>10</v>
      </c>
      <c r="F14" s="7">
        <v>10</v>
      </c>
      <c r="G14" s="7">
        <v>0</v>
      </c>
      <c r="H14" s="7">
        <v>4</v>
      </c>
      <c r="I14" s="7">
        <v>6</v>
      </c>
      <c r="J14" s="7">
        <v>0.7</v>
      </c>
      <c r="K14" s="7">
        <v>5.5805778503418004</v>
      </c>
      <c r="L14" s="7">
        <v>3.4643077850341801</v>
      </c>
      <c r="M14" s="7">
        <v>3.0576419830322301</v>
      </c>
      <c r="N14" s="7">
        <v>4.6128883361816397</v>
      </c>
      <c r="O14" s="7">
        <v>1</v>
      </c>
      <c r="P14" s="7">
        <v>1</v>
      </c>
      <c r="Q14" s="7">
        <v>9</v>
      </c>
      <c r="R14" s="26">
        <v>0.1111</v>
      </c>
      <c r="S14" s="26">
        <f t="shared" si="0"/>
        <v>0.1</v>
      </c>
      <c r="T14" s="7">
        <v>1.6990947723388701</v>
      </c>
      <c r="U14" s="7">
        <v>1.5812835693359399</v>
      </c>
      <c r="V14" s="7">
        <v>1.42494297027588</v>
      </c>
      <c r="W14" s="7">
        <v>0.15634059906005901</v>
      </c>
      <c r="X14" s="7">
        <v>0.274151802062988</v>
      </c>
      <c r="Y14" s="7">
        <v>0.274151802062988</v>
      </c>
      <c r="Z14" s="7">
        <v>0.1</v>
      </c>
      <c r="AA14" s="7">
        <v>0.8</v>
      </c>
      <c r="AB14" s="7">
        <v>0.88888888888888895</v>
      </c>
      <c r="AC14" s="7">
        <v>0.84210526315789502</v>
      </c>
      <c r="AD14" s="7">
        <v>0.2</v>
      </c>
      <c r="AE14" s="7">
        <v>0.7</v>
      </c>
    </row>
    <row r="15" spans="1:31" x14ac:dyDescent="0.15">
      <c r="A15" s="4">
        <v>23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5.9875106811523402</v>
      </c>
      <c r="L15">
        <v>3.61007881164551</v>
      </c>
      <c r="M15">
        <v>2.04257392883301</v>
      </c>
      <c r="N15">
        <v>5.6854743957519496</v>
      </c>
      <c r="O15">
        <v>2</v>
      </c>
      <c r="P15">
        <v>2</v>
      </c>
      <c r="Q15">
        <v>12</v>
      </c>
      <c r="R15" s="12">
        <v>0.16669999999999999</v>
      </c>
      <c r="S15" s="12">
        <f t="shared" si="0"/>
        <v>0.2</v>
      </c>
      <c r="T15">
        <v>1.9458694458007799</v>
      </c>
      <c r="U15">
        <v>1.69651222229004</v>
      </c>
      <c r="V15">
        <v>1.6163074970245399</v>
      </c>
      <c r="W15">
        <v>8.0204725265502902E-2</v>
      </c>
      <c r="X15">
        <v>0.32956194877624501</v>
      </c>
      <c r="Y15">
        <v>0.32956194877624501</v>
      </c>
      <c r="Z15">
        <v>0.2</v>
      </c>
      <c r="AA15">
        <v>1</v>
      </c>
      <c r="AB15">
        <v>0.83333333333333304</v>
      </c>
      <c r="AC15">
        <v>0.90909090909090895</v>
      </c>
      <c r="AD15">
        <v>0</v>
      </c>
      <c r="AE15">
        <v>0.8</v>
      </c>
    </row>
    <row r="16" spans="1:31" x14ac:dyDescent="0.15">
      <c r="A16" s="4">
        <v>226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4.4907379150390598</v>
      </c>
      <c r="L16">
        <v>3.6132793426513699</v>
      </c>
      <c r="M16">
        <v>4.1325206756591797</v>
      </c>
      <c r="N16">
        <v>5.0363464355468697</v>
      </c>
      <c r="O16">
        <v>0</v>
      </c>
      <c r="P16">
        <v>0</v>
      </c>
      <c r="Q16">
        <v>8</v>
      </c>
      <c r="R16" s="12">
        <v>0</v>
      </c>
      <c r="S16" s="12">
        <f t="shared" si="0"/>
        <v>0</v>
      </c>
      <c r="T16">
        <v>1.2232551574707</v>
      </c>
      <c r="U16">
        <v>1.1531562805175799</v>
      </c>
      <c r="V16">
        <v>1.0291494131088299</v>
      </c>
      <c r="W16">
        <v>0.124006867408752</v>
      </c>
      <c r="X16">
        <v>0.194105744361877</v>
      </c>
      <c r="Y16">
        <v>0.194105744361877</v>
      </c>
      <c r="Z16">
        <v>0</v>
      </c>
      <c r="AA16">
        <v>0.8</v>
      </c>
      <c r="AB16">
        <v>1</v>
      </c>
      <c r="AC16">
        <v>0.88888888888888895</v>
      </c>
      <c r="AD16">
        <v>0.2</v>
      </c>
      <c r="AE16">
        <v>0.8</v>
      </c>
    </row>
    <row r="17" spans="1:31" x14ac:dyDescent="0.15">
      <c r="A17" s="4">
        <v>564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4.7226066589355504</v>
      </c>
      <c r="L17">
        <v>3.6247806549072301</v>
      </c>
      <c r="M17">
        <v>3.15287208557129</v>
      </c>
      <c r="N17">
        <v>4.8992538452148402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1.46780014038086</v>
      </c>
      <c r="U17">
        <v>1.33816337585449</v>
      </c>
      <c r="V17">
        <v>1.2184540033340401</v>
      </c>
      <c r="W17">
        <v>0.119709372520447</v>
      </c>
      <c r="X17">
        <v>0.24934613704681399</v>
      </c>
      <c r="Y17">
        <v>0.24934613704681399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208</v>
      </c>
      <c r="B18">
        <v>11</v>
      </c>
      <c r="C18">
        <v>9</v>
      </c>
      <c r="D18">
        <v>10</v>
      </c>
      <c r="E18">
        <v>10</v>
      </c>
      <c r="F18">
        <v>9</v>
      </c>
      <c r="G18">
        <v>1</v>
      </c>
      <c r="H18">
        <v>2</v>
      </c>
      <c r="I18">
        <v>8</v>
      </c>
      <c r="J18">
        <v>0.55000000000000004</v>
      </c>
      <c r="K18">
        <v>4.44399070739746</v>
      </c>
      <c r="L18">
        <v>3.6313095092773402</v>
      </c>
      <c r="M18">
        <v>4.6402816772460902</v>
      </c>
      <c r="N18">
        <v>5.3246231079101598</v>
      </c>
      <c r="O18">
        <v>0</v>
      </c>
      <c r="P18">
        <v>0</v>
      </c>
      <c r="Q18">
        <v>9</v>
      </c>
      <c r="R18" s="12">
        <v>0</v>
      </c>
      <c r="S18" s="12">
        <f t="shared" si="0"/>
        <v>0</v>
      </c>
      <c r="T18">
        <v>1.1326980590820299</v>
      </c>
      <c r="U18">
        <v>1.04719161987305</v>
      </c>
      <c r="V18">
        <v>0.97520506381988503</v>
      </c>
      <c r="W18">
        <v>7.1986556053161593E-2</v>
      </c>
      <c r="X18">
        <v>0.157492995262146</v>
      </c>
      <c r="Y18">
        <v>0.157492995262146</v>
      </c>
      <c r="Z18">
        <v>0</v>
      </c>
      <c r="AA18">
        <v>0.9</v>
      </c>
      <c r="AB18">
        <v>1</v>
      </c>
      <c r="AC18">
        <v>0.94736842105263197</v>
      </c>
      <c r="AD18">
        <v>0.1</v>
      </c>
      <c r="AE18">
        <v>0.9</v>
      </c>
    </row>
    <row r="19" spans="1:31" x14ac:dyDescent="0.15">
      <c r="A19" s="4">
        <v>603</v>
      </c>
      <c r="B19">
        <v>13</v>
      </c>
      <c r="C19">
        <v>7</v>
      </c>
      <c r="D19">
        <v>10</v>
      </c>
      <c r="E19">
        <v>10</v>
      </c>
      <c r="F19">
        <v>10</v>
      </c>
      <c r="G19">
        <v>0</v>
      </c>
      <c r="H19">
        <v>3</v>
      </c>
      <c r="I19">
        <v>7</v>
      </c>
      <c r="J19">
        <v>0.65</v>
      </c>
      <c r="K19">
        <v>4.3765792846679696</v>
      </c>
      <c r="L19">
        <v>3.6355686187744101</v>
      </c>
      <c r="M19">
        <v>3.9231529235839799</v>
      </c>
      <c r="N19">
        <v>2.8808670043945299</v>
      </c>
      <c r="O19">
        <v>0</v>
      </c>
      <c r="P19">
        <v>0</v>
      </c>
      <c r="Q19">
        <v>7</v>
      </c>
      <c r="R19" s="12">
        <v>0</v>
      </c>
      <c r="S19" s="12">
        <f t="shared" si="0"/>
        <v>0</v>
      </c>
      <c r="T19">
        <v>1.3274383544921899</v>
      </c>
      <c r="U19">
        <v>1.3228759765625</v>
      </c>
      <c r="V19">
        <v>1.12683546543121</v>
      </c>
      <c r="W19">
        <v>0.19604051113128701</v>
      </c>
      <c r="X19">
        <v>0.20060288906097401</v>
      </c>
      <c r="Y19">
        <v>0.20060288906097401</v>
      </c>
      <c r="Z19">
        <v>0</v>
      </c>
      <c r="AA19">
        <v>0.7</v>
      </c>
      <c r="AB19">
        <v>1</v>
      </c>
      <c r="AC19">
        <v>0.82352941176470595</v>
      </c>
      <c r="AD19">
        <v>0.3</v>
      </c>
      <c r="AE19">
        <v>0.7</v>
      </c>
    </row>
    <row r="20" spans="1:31" x14ac:dyDescent="0.15">
      <c r="A20" s="4">
        <v>303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5.8703899383544904</v>
      </c>
      <c r="L20">
        <v>3.6362285614013699</v>
      </c>
      <c r="M20">
        <v>2.8813114166259801</v>
      </c>
      <c r="N20">
        <v>4.3272075653076199</v>
      </c>
      <c r="O20">
        <v>1</v>
      </c>
      <c r="P20">
        <v>1</v>
      </c>
      <c r="Q20">
        <v>10</v>
      </c>
      <c r="R20" s="12">
        <v>0.1</v>
      </c>
      <c r="S20" s="12">
        <f t="shared" si="0"/>
        <v>0.1</v>
      </c>
      <c r="T20">
        <v>1.7539539337158201</v>
      </c>
      <c r="U20">
        <v>1.64881467819214</v>
      </c>
      <c r="V20">
        <v>1.4639863967895499</v>
      </c>
      <c r="W20">
        <v>0.184828281402588</v>
      </c>
      <c r="X20">
        <v>0.28996753692626898</v>
      </c>
      <c r="Y20">
        <v>0.28996753692626898</v>
      </c>
      <c r="Z20">
        <v>0.1</v>
      </c>
      <c r="AA20">
        <v>0.9</v>
      </c>
      <c r="AB20">
        <v>0.9</v>
      </c>
      <c r="AC20">
        <v>0.9</v>
      </c>
      <c r="AD20">
        <v>0.1</v>
      </c>
      <c r="AE20">
        <v>0.8</v>
      </c>
    </row>
    <row r="21" spans="1:31" x14ac:dyDescent="0.15">
      <c r="A21" s="4">
        <v>231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4.5269851684570304</v>
      </c>
      <c r="L21">
        <v>3.6364479064941402</v>
      </c>
      <c r="M21">
        <v>3.7623424530029301</v>
      </c>
      <c r="N21">
        <v>9.0452537536621094</v>
      </c>
      <c r="O21">
        <v>1</v>
      </c>
      <c r="P21">
        <v>1</v>
      </c>
      <c r="Q21">
        <v>7</v>
      </c>
      <c r="R21" s="12">
        <v>0.1429</v>
      </c>
      <c r="S21" s="12">
        <f t="shared" si="0"/>
        <v>0.1</v>
      </c>
      <c r="T21">
        <v>1.2299785614013701</v>
      </c>
      <c r="U21">
        <v>0.95277786254882801</v>
      </c>
      <c r="V21">
        <v>1.03273677825928</v>
      </c>
      <c r="W21">
        <v>7.9958915710449205E-2</v>
      </c>
      <c r="X21">
        <v>0.19724178314209001</v>
      </c>
      <c r="Y21">
        <v>0.19724178314209001</v>
      </c>
      <c r="Z21">
        <v>0.1</v>
      </c>
      <c r="AA21">
        <v>0.6</v>
      </c>
      <c r="AB21">
        <v>0.85714285714285698</v>
      </c>
      <c r="AC21">
        <v>0.70588235294117596</v>
      </c>
      <c r="AD21">
        <v>0.4</v>
      </c>
      <c r="AE21">
        <v>0.5</v>
      </c>
    </row>
    <row r="22" spans="1:31" x14ac:dyDescent="0.15">
      <c r="A22" s="4">
        <v>152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5.5993576049804696</v>
      </c>
      <c r="L22">
        <v>3.6364974975585902</v>
      </c>
      <c r="M22">
        <v>1.6844596862793</v>
      </c>
      <c r="N22">
        <v>7.3742637634277299</v>
      </c>
      <c r="O22">
        <v>2</v>
      </c>
      <c r="P22">
        <v>2</v>
      </c>
      <c r="Q22">
        <v>10</v>
      </c>
      <c r="R22" s="12">
        <v>0.2</v>
      </c>
      <c r="S22" s="12">
        <f t="shared" si="0"/>
        <v>0.2</v>
      </c>
      <c r="T22">
        <v>1.6485748291015601</v>
      </c>
      <c r="U22">
        <v>1.3502063751220701</v>
      </c>
      <c r="V22">
        <v>1.3904880285263099</v>
      </c>
      <c r="W22">
        <v>4.0281653404235798E-2</v>
      </c>
      <c r="X22">
        <v>0.25808680057525601</v>
      </c>
      <c r="Y22">
        <v>0.25808680057525601</v>
      </c>
      <c r="Z22">
        <v>0.2</v>
      </c>
      <c r="AA22">
        <v>0.8</v>
      </c>
      <c r="AB22">
        <v>0.8</v>
      </c>
      <c r="AC22">
        <v>0.8</v>
      </c>
      <c r="AD22">
        <v>0.2</v>
      </c>
      <c r="AE22">
        <v>0.6</v>
      </c>
    </row>
    <row r="23" spans="1:31" s="7" customFormat="1" x14ac:dyDescent="0.15">
      <c r="A23" s="24">
        <v>787</v>
      </c>
      <c r="B23" s="7">
        <v>11</v>
      </c>
      <c r="C23" s="7">
        <v>9</v>
      </c>
      <c r="D23" s="7">
        <v>10</v>
      </c>
      <c r="E23" s="7">
        <v>10</v>
      </c>
      <c r="F23" s="7">
        <v>10</v>
      </c>
      <c r="G23" s="7">
        <v>0</v>
      </c>
      <c r="H23" s="7">
        <v>1</v>
      </c>
      <c r="I23" s="7">
        <v>9</v>
      </c>
      <c r="J23" s="7">
        <v>0.55000000000000004</v>
      </c>
      <c r="K23" s="7">
        <v>3.9055423736572301</v>
      </c>
      <c r="L23" s="7">
        <v>3.6385574340820299</v>
      </c>
      <c r="M23" s="7">
        <v>7.54058837890625</v>
      </c>
      <c r="N23" s="7">
        <v>7.0054244995117196</v>
      </c>
      <c r="O23" s="7">
        <v>0</v>
      </c>
      <c r="P23" s="7">
        <v>0</v>
      </c>
      <c r="Q23" s="7">
        <v>3</v>
      </c>
      <c r="R23" s="26">
        <v>0</v>
      </c>
      <c r="S23" s="26">
        <f t="shared" si="0"/>
        <v>0</v>
      </c>
      <c r="T23" s="7">
        <v>0.93784523010253895</v>
      </c>
      <c r="U23" s="7">
        <v>0.95177268981933605</v>
      </c>
      <c r="V23" s="7">
        <v>0.82268255949020397</v>
      </c>
      <c r="W23" s="7">
        <v>0.129090130329132</v>
      </c>
      <c r="X23" s="7">
        <v>0.115162670612335</v>
      </c>
      <c r="Y23" s="7">
        <v>0.115162670612335</v>
      </c>
      <c r="Z23" s="7">
        <v>0</v>
      </c>
      <c r="AA23" s="7">
        <v>0.3</v>
      </c>
      <c r="AB23" s="7">
        <v>1</v>
      </c>
      <c r="AC23" s="7">
        <v>0.46153846153846201</v>
      </c>
      <c r="AD23" s="7">
        <v>0.7</v>
      </c>
      <c r="AE23" s="7">
        <v>0.3</v>
      </c>
    </row>
    <row r="24" spans="1:31" x14ac:dyDescent="0.15">
      <c r="A24" s="4">
        <v>403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5.3907146453857404</v>
      </c>
      <c r="L24">
        <v>3.7733058929443399</v>
      </c>
      <c r="M24">
        <v>3.1050682067871098</v>
      </c>
      <c r="N24">
        <v>4.4367408752441397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1.76248931884766</v>
      </c>
      <c r="U24">
        <v>1.6324952840805</v>
      </c>
      <c r="V24">
        <v>1.46122717857361</v>
      </c>
      <c r="W24">
        <v>0.171268105506897</v>
      </c>
      <c r="X24">
        <v>0.30126214027404802</v>
      </c>
      <c r="Y24">
        <v>0.30126214027404802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209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4.6168327331543004</v>
      </c>
      <c r="L25">
        <v>3.7737503051757799</v>
      </c>
      <c r="M25">
        <v>4.7103729248046902</v>
      </c>
      <c r="N25">
        <v>5.3862018585205096</v>
      </c>
      <c r="O25">
        <v>0</v>
      </c>
      <c r="P25">
        <v>0</v>
      </c>
      <c r="Q25">
        <v>6</v>
      </c>
      <c r="R25" s="12">
        <v>0</v>
      </c>
      <c r="S25" s="12">
        <f t="shared" si="0"/>
        <v>0</v>
      </c>
      <c r="T25">
        <v>1.08429527282715</v>
      </c>
      <c r="U25">
        <v>1.06140041351318</v>
      </c>
      <c r="V25">
        <v>0.93168032169341997</v>
      </c>
      <c r="W25">
        <v>0.12972009181976299</v>
      </c>
      <c r="X25">
        <v>0.152614951133728</v>
      </c>
      <c r="Y25">
        <v>0.152614951133728</v>
      </c>
      <c r="Z25">
        <v>0</v>
      </c>
      <c r="AA25">
        <v>0.6</v>
      </c>
      <c r="AB25">
        <v>1</v>
      </c>
      <c r="AC25">
        <v>0.75</v>
      </c>
      <c r="AD25">
        <v>0.4</v>
      </c>
      <c r="AE25">
        <v>0.6</v>
      </c>
    </row>
    <row r="26" spans="1:31" x14ac:dyDescent="0.15">
      <c r="A26" s="4">
        <v>853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6.3912544250488299</v>
      </c>
      <c r="L26">
        <v>3.7752056121826199</v>
      </c>
      <c r="M26">
        <v>2.8494834899902299</v>
      </c>
      <c r="N26">
        <v>3.3806571960449201</v>
      </c>
      <c r="O26">
        <v>1</v>
      </c>
      <c r="P26">
        <v>1</v>
      </c>
      <c r="Q26">
        <v>9</v>
      </c>
      <c r="R26" s="12">
        <v>0.1111</v>
      </c>
      <c r="S26" s="12">
        <f t="shared" si="0"/>
        <v>0.1</v>
      </c>
      <c r="T26">
        <v>1.6603202819824201</v>
      </c>
      <c r="U26">
        <v>1.62704849243164</v>
      </c>
      <c r="V26">
        <v>1.4160503149032599</v>
      </c>
      <c r="W26">
        <v>0.21099817752838099</v>
      </c>
      <c r="X26">
        <v>0.24426996707916299</v>
      </c>
      <c r="Y26">
        <v>0.24426996707916299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782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5.8431682586669904</v>
      </c>
      <c r="L27">
        <v>3.7759704589843701</v>
      </c>
      <c r="M27">
        <v>3.5628108978271502</v>
      </c>
      <c r="N27">
        <v>3.7080764770507799</v>
      </c>
      <c r="O27">
        <v>0</v>
      </c>
      <c r="P27">
        <v>0</v>
      </c>
      <c r="Q27">
        <v>6</v>
      </c>
      <c r="R27" s="12">
        <v>0</v>
      </c>
      <c r="S27" s="12">
        <f t="shared" si="0"/>
        <v>0</v>
      </c>
      <c r="T27">
        <v>1.5981693267822299</v>
      </c>
      <c r="U27">
        <v>1.5598129034042401</v>
      </c>
      <c r="V27">
        <v>1.3384824991226201</v>
      </c>
      <c r="W27">
        <v>0.22133040428161599</v>
      </c>
      <c r="X27">
        <v>0.25968682765960699</v>
      </c>
      <c r="Y27">
        <v>0.25968682765960699</v>
      </c>
      <c r="Z27">
        <v>0</v>
      </c>
      <c r="AA27">
        <v>0.6</v>
      </c>
      <c r="AB27">
        <v>1</v>
      </c>
      <c r="AC27">
        <v>0.75</v>
      </c>
      <c r="AD27">
        <v>0.4</v>
      </c>
      <c r="AE27">
        <v>0.6</v>
      </c>
    </row>
    <row r="28" spans="1:31" x14ac:dyDescent="0.15">
      <c r="A28" s="4">
        <v>311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>
        <v>5.1591262817382804</v>
      </c>
      <c r="L28">
        <v>3.7763519287109402</v>
      </c>
      <c r="M28">
        <v>3.2003479003906201</v>
      </c>
      <c r="N28">
        <v>3.7863864898681601</v>
      </c>
      <c r="O28">
        <v>1</v>
      </c>
      <c r="P28">
        <v>1</v>
      </c>
      <c r="Q28">
        <v>8</v>
      </c>
      <c r="R28" s="12">
        <v>0.125</v>
      </c>
      <c r="S28" s="12">
        <f t="shared" si="0"/>
        <v>0.1</v>
      </c>
      <c r="T28">
        <v>1.4841403961181601</v>
      </c>
      <c r="U28">
        <v>1.41923463344574</v>
      </c>
      <c r="V28">
        <v>1.2409803867340099</v>
      </c>
      <c r="W28">
        <v>0.17825424671173101</v>
      </c>
      <c r="X28">
        <v>0.243160009384155</v>
      </c>
      <c r="Y28">
        <v>0.243160009384155</v>
      </c>
      <c r="Z28">
        <v>0.1</v>
      </c>
      <c r="AA28">
        <v>0.7</v>
      </c>
      <c r="AB28">
        <v>0.875</v>
      </c>
      <c r="AC28">
        <v>0.77777777777777801</v>
      </c>
      <c r="AD28">
        <v>0.3</v>
      </c>
      <c r="AE28">
        <v>0.6</v>
      </c>
    </row>
    <row r="29" spans="1:31" x14ac:dyDescent="0.15">
      <c r="A29" s="4">
        <v>832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4.2901248931884801</v>
      </c>
      <c r="L29">
        <v>3.7785949707031201</v>
      </c>
      <c r="M29">
        <v>4.8093986511230504</v>
      </c>
      <c r="N29">
        <v>3.8461742401122998</v>
      </c>
      <c r="O29">
        <v>0</v>
      </c>
      <c r="P29">
        <v>0</v>
      </c>
      <c r="Q29">
        <v>6</v>
      </c>
      <c r="R29" s="12">
        <v>0</v>
      </c>
      <c r="S29" s="12">
        <f t="shared" si="0"/>
        <v>0</v>
      </c>
      <c r="T29">
        <v>1.24553871154785</v>
      </c>
      <c r="U29">
        <v>1.23843193054199</v>
      </c>
      <c r="V29">
        <v>1.0484485626220701</v>
      </c>
      <c r="W29">
        <v>0.18998336791992201</v>
      </c>
      <c r="X29">
        <v>0.197090148925781</v>
      </c>
      <c r="Y29">
        <v>0.197090148925781</v>
      </c>
      <c r="Z29">
        <v>0</v>
      </c>
      <c r="AA29">
        <v>0.6</v>
      </c>
      <c r="AB29">
        <v>1</v>
      </c>
      <c r="AC29">
        <v>0.75</v>
      </c>
      <c r="AD29">
        <v>0.4</v>
      </c>
      <c r="AE29">
        <v>0.6</v>
      </c>
    </row>
    <row r="30" spans="1:31" x14ac:dyDescent="0.15">
      <c r="A30" s="4">
        <v>999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5.1169872283935502</v>
      </c>
      <c r="L30">
        <v>3.7786159515380899</v>
      </c>
      <c r="M30">
        <v>2.85170173645019</v>
      </c>
      <c r="N30">
        <v>5.5332183837890598</v>
      </c>
      <c r="O30">
        <v>1</v>
      </c>
      <c r="P30">
        <v>1</v>
      </c>
      <c r="Q30">
        <v>10</v>
      </c>
      <c r="R30" s="12">
        <v>0.1</v>
      </c>
      <c r="S30" s="12">
        <f t="shared" si="0"/>
        <v>0.1</v>
      </c>
      <c r="T30">
        <v>1.6485137939453101</v>
      </c>
      <c r="U30">
        <v>1.45768547058105</v>
      </c>
      <c r="V30">
        <v>1.37010073661804</v>
      </c>
      <c r="W30">
        <v>8.7584733963012695E-2</v>
      </c>
      <c r="X30">
        <v>0.27841305732727101</v>
      </c>
      <c r="Y30">
        <v>0.27841305732727101</v>
      </c>
      <c r="Z30">
        <v>0.1</v>
      </c>
      <c r="AA30">
        <v>0.9</v>
      </c>
      <c r="AB30">
        <v>0.9</v>
      </c>
      <c r="AC30">
        <v>0.9</v>
      </c>
      <c r="AD30">
        <v>0.1</v>
      </c>
      <c r="AE30">
        <v>0.8</v>
      </c>
    </row>
    <row r="31" spans="1:31" x14ac:dyDescent="0.15">
      <c r="A31" s="4">
        <v>910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4.7348575592040998</v>
      </c>
      <c r="L31">
        <v>3.78242683410644</v>
      </c>
      <c r="M31">
        <v>3.8727912902832</v>
      </c>
      <c r="N31">
        <v>9.6246910095214808</v>
      </c>
      <c r="O31">
        <v>1</v>
      </c>
      <c r="P31">
        <v>1</v>
      </c>
      <c r="Q31">
        <v>8</v>
      </c>
      <c r="R31" s="12">
        <v>0.125</v>
      </c>
      <c r="S31" s="12">
        <f t="shared" si="0"/>
        <v>0.1</v>
      </c>
      <c r="T31">
        <v>1.1840057373046899</v>
      </c>
      <c r="U31">
        <v>0.937042236328125</v>
      </c>
      <c r="V31">
        <v>1.0240091085434</v>
      </c>
      <c r="W31">
        <v>8.6966872215270996E-2</v>
      </c>
      <c r="X31">
        <v>0.159996628761292</v>
      </c>
      <c r="Y31">
        <v>0.159996628761292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x14ac:dyDescent="0.15">
      <c r="A32" s="4">
        <v>901</v>
      </c>
      <c r="B32">
        <v>11</v>
      </c>
      <c r="C32">
        <v>9</v>
      </c>
      <c r="D32">
        <v>10</v>
      </c>
      <c r="E32">
        <v>10</v>
      </c>
      <c r="F32">
        <v>9</v>
      </c>
      <c r="G32">
        <v>1</v>
      </c>
      <c r="H32">
        <v>2</v>
      </c>
      <c r="I32">
        <v>8</v>
      </c>
      <c r="J32">
        <v>0.55000000000000004</v>
      </c>
      <c r="K32">
        <v>4.8135433197021502</v>
      </c>
      <c r="L32">
        <v>3.7840099334716801</v>
      </c>
      <c r="M32">
        <v>2.9343147277832</v>
      </c>
      <c r="N32">
        <v>4.0855464935302699</v>
      </c>
      <c r="O32">
        <v>1</v>
      </c>
      <c r="P32">
        <v>1</v>
      </c>
      <c r="Q32">
        <v>5</v>
      </c>
      <c r="R32" s="12">
        <v>0.2</v>
      </c>
      <c r="S32" s="12">
        <f t="shared" si="0"/>
        <v>0.1</v>
      </c>
      <c r="T32">
        <v>1.16604423522949</v>
      </c>
      <c r="U32">
        <v>1.0641937255859399</v>
      </c>
      <c r="V32">
        <v>1.01794397830963</v>
      </c>
      <c r="W32">
        <v>4.6249747276306201E-2</v>
      </c>
      <c r="X32">
        <v>0.14810025691986101</v>
      </c>
      <c r="Y32">
        <v>0.14810025691986101</v>
      </c>
      <c r="Z32">
        <v>0.1</v>
      </c>
      <c r="AA32">
        <v>0.4</v>
      </c>
      <c r="AB32">
        <v>0.8</v>
      </c>
      <c r="AC32">
        <v>0.53333333333333299</v>
      </c>
      <c r="AD32">
        <v>0.6</v>
      </c>
      <c r="AE32">
        <v>0.3</v>
      </c>
    </row>
    <row r="33" spans="1:31" x14ac:dyDescent="0.15">
      <c r="A33" s="4">
        <v>985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>
        <v>5.2113685607910201</v>
      </c>
      <c r="L33">
        <v>3.7853221893310498</v>
      </c>
      <c r="M33">
        <v>3.0722961425781201</v>
      </c>
      <c r="N33">
        <v>3.7348823547363299</v>
      </c>
      <c r="O33">
        <v>1</v>
      </c>
      <c r="P33">
        <v>1</v>
      </c>
      <c r="Q33">
        <v>10</v>
      </c>
      <c r="R33" s="12">
        <v>0.1</v>
      </c>
      <c r="S33" s="12">
        <f t="shared" si="0"/>
        <v>0.1</v>
      </c>
      <c r="T33">
        <v>1.55074691772461</v>
      </c>
      <c r="U33">
        <v>1.47884237766266</v>
      </c>
      <c r="V33">
        <v>1.2886216640472401</v>
      </c>
      <c r="W33">
        <v>0.19022071361541801</v>
      </c>
      <c r="X33">
        <v>0.262125253677368</v>
      </c>
      <c r="Y33">
        <v>0.262125253677368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s="1" customFormat="1" x14ac:dyDescent="0.15">
      <c r="A34" s="5">
        <v>924</v>
      </c>
      <c r="B34" s="1">
        <v>13</v>
      </c>
      <c r="C34" s="1">
        <v>7</v>
      </c>
      <c r="D34" s="1">
        <v>10</v>
      </c>
      <c r="E34" s="1">
        <v>10</v>
      </c>
      <c r="F34" s="1">
        <v>10</v>
      </c>
      <c r="G34" s="1">
        <v>0</v>
      </c>
      <c r="H34" s="1">
        <v>3</v>
      </c>
      <c r="I34" s="1">
        <v>7</v>
      </c>
      <c r="J34" s="1">
        <v>0.65</v>
      </c>
      <c r="K34" s="1">
        <v>4.3488922119140598</v>
      </c>
      <c r="L34" s="1">
        <v>3.7881221771240199</v>
      </c>
      <c r="M34" s="1">
        <v>4.8672332763671902</v>
      </c>
      <c r="N34" s="1">
        <v>3.41081619262695</v>
      </c>
      <c r="O34" s="1">
        <v>0</v>
      </c>
      <c r="P34" s="1">
        <v>0</v>
      </c>
      <c r="Q34" s="1">
        <v>9</v>
      </c>
      <c r="R34" s="14">
        <v>0</v>
      </c>
      <c r="S34" s="14">
        <f t="shared" si="0"/>
        <v>0</v>
      </c>
      <c r="T34" s="1">
        <v>1.20578765869141</v>
      </c>
      <c r="U34" s="1">
        <v>1.2268537282943699</v>
      </c>
      <c r="V34" s="1">
        <v>1.0055620670318599</v>
      </c>
      <c r="W34" s="1">
        <v>0.22129166126251201</v>
      </c>
      <c r="X34" s="1">
        <v>0.20022559165954601</v>
      </c>
      <c r="Y34" s="1">
        <v>0.20022559165954601</v>
      </c>
      <c r="Z34" s="1">
        <v>0</v>
      </c>
      <c r="AA34" s="1">
        <v>0.9</v>
      </c>
      <c r="AB34" s="1">
        <v>1</v>
      </c>
      <c r="AC34" s="1">
        <v>0.94736842105263197</v>
      </c>
      <c r="AD34" s="1">
        <v>0.1</v>
      </c>
      <c r="AE34" s="1">
        <v>0.9</v>
      </c>
    </row>
    <row r="35" spans="1:31" x14ac:dyDescent="0.15">
      <c r="A35" s="4">
        <v>295</v>
      </c>
      <c r="B35">
        <v>11</v>
      </c>
      <c r="C35">
        <v>9</v>
      </c>
      <c r="D35">
        <v>10</v>
      </c>
      <c r="E35">
        <v>10</v>
      </c>
      <c r="F35">
        <v>9</v>
      </c>
      <c r="G35">
        <v>1</v>
      </c>
      <c r="H35">
        <v>2</v>
      </c>
      <c r="I35">
        <v>8</v>
      </c>
      <c r="J35">
        <v>0.55000000000000004</v>
      </c>
      <c r="K35">
        <v>5.13289451599121</v>
      </c>
      <c r="L35" s="7">
        <v>4.0568084716796902</v>
      </c>
      <c r="M35">
        <v>3.96797370910644</v>
      </c>
      <c r="N35">
        <v>5.2693939208984402</v>
      </c>
      <c r="O35">
        <v>1</v>
      </c>
      <c r="P35">
        <v>1</v>
      </c>
      <c r="Q35">
        <v>10</v>
      </c>
      <c r="R35" s="12">
        <v>0.1</v>
      </c>
      <c r="S35" s="12">
        <f t="shared" ref="S35:S56" si="1">O35/E35</f>
        <v>0.1</v>
      </c>
      <c r="T35">
        <v>1.1693286895752</v>
      </c>
      <c r="U35">
        <v>1.0814447402954099</v>
      </c>
      <c r="V35">
        <v>0.98809909820556596</v>
      </c>
      <c r="W35" s="13">
        <v>9.3345642089843694E-2</v>
      </c>
      <c r="X35">
        <v>0.18122959136962899</v>
      </c>
      <c r="Y35">
        <v>0.18122959136962899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199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5.00848388671875</v>
      </c>
      <c r="L36" s="7">
        <v>4.0572948455810502</v>
      </c>
      <c r="M36">
        <v>3.46307373046875</v>
      </c>
      <c r="N36">
        <v>4.0131549835205096</v>
      </c>
      <c r="O36">
        <v>1</v>
      </c>
      <c r="P36">
        <v>1</v>
      </c>
      <c r="Q36">
        <v>8</v>
      </c>
      <c r="R36" s="12">
        <v>0.125</v>
      </c>
      <c r="S36" s="12">
        <f t="shared" si="1"/>
        <v>0.1</v>
      </c>
      <c r="T36">
        <v>1.2332077026367201</v>
      </c>
      <c r="U36">
        <v>1.15444660186768</v>
      </c>
      <c r="V36">
        <v>1.0603383779525799</v>
      </c>
      <c r="W36" s="13">
        <v>9.4108223915100098E-2</v>
      </c>
      <c r="X36">
        <v>0.17286932468414301</v>
      </c>
      <c r="Y36">
        <v>0.17286932468414301</v>
      </c>
      <c r="Z36">
        <v>0.1</v>
      </c>
      <c r="AA36">
        <v>0.7</v>
      </c>
      <c r="AB36">
        <v>0.875</v>
      </c>
      <c r="AC36">
        <v>0.77777777777777801</v>
      </c>
      <c r="AD36">
        <v>0.3</v>
      </c>
      <c r="AE36">
        <v>0.6</v>
      </c>
    </row>
    <row r="37" spans="1:31" x14ac:dyDescent="0.15">
      <c r="A37" s="4">
        <v>510</v>
      </c>
      <c r="B37">
        <v>11</v>
      </c>
      <c r="C37">
        <v>9</v>
      </c>
      <c r="D37">
        <v>10</v>
      </c>
      <c r="E37">
        <v>10</v>
      </c>
      <c r="F37">
        <v>9</v>
      </c>
      <c r="G37">
        <v>1</v>
      </c>
      <c r="H37">
        <v>2</v>
      </c>
      <c r="I37">
        <v>8</v>
      </c>
      <c r="J37">
        <v>0.55000000000000004</v>
      </c>
      <c r="K37">
        <v>5.2699260711669904</v>
      </c>
      <c r="L37" s="7">
        <v>4.07041358947754</v>
      </c>
      <c r="M37">
        <v>3.5633850097656201</v>
      </c>
      <c r="N37">
        <v>5.3638019561767596</v>
      </c>
      <c r="O37">
        <v>1</v>
      </c>
      <c r="P37">
        <v>1</v>
      </c>
      <c r="Q37">
        <v>8</v>
      </c>
      <c r="R37" s="12">
        <v>0.125</v>
      </c>
      <c r="S37" s="12">
        <f t="shared" si="1"/>
        <v>0.1</v>
      </c>
      <c r="T37">
        <v>1.2037658691406199</v>
      </c>
      <c r="U37">
        <v>1.0961942672729501</v>
      </c>
      <c r="V37">
        <v>1.0095958709716799</v>
      </c>
      <c r="W37" s="13">
        <v>8.6598396301269503E-2</v>
      </c>
      <c r="X37">
        <v>0.19416999816894501</v>
      </c>
      <c r="Y37">
        <v>0.19416999816894501</v>
      </c>
      <c r="Z37">
        <v>0.1</v>
      </c>
      <c r="AA37">
        <v>0.7</v>
      </c>
      <c r="AB37">
        <v>0.875</v>
      </c>
      <c r="AC37">
        <v>0.77777777777777801</v>
      </c>
      <c r="AD37">
        <v>0.3</v>
      </c>
      <c r="AE37">
        <v>0.6</v>
      </c>
    </row>
    <row r="38" spans="1:31" x14ac:dyDescent="0.15">
      <c r="A38" s="4">
        <v>526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6.4344215393066397</v>
      </c>
      <c r="L38" s="7">
        <v>4.0721206665039098</v>
      </c>
      <c r="M38">
        <v>3.7479896545410201</v>
      </c>
      <c r="N38">
        <v>4.0763416290283203</v>
      </c>
      <c r="O38">
        <v>0</v>
      </c>
      <c r="P38">
        <v>0</v>
      </c>
      <c r="Q38">
        <v>7</v>
      </c>
      <c r="R38" s="12">
        <v>0</v>
      </c>
      <c r="S38" s="12">
        <f t="shared" si="1"/>
        <v>0</v>
      </c>
      <c r="T38">
        <v>1.92721176147461</v>
      </c>
      <c r="U38">
        <v>1.86593365669251</v>
      </c>
      <c r="V38">
        <v>1.61390209197998</v>
      </c>
      <c r="W38" s="13">
        <v>0.25203156471252403</v>
      </c>
      <c r="X38">
        <v>0.31330966949462902</v>
      </c>
      <c r="Y38">
        <v>0.31330966949462902</v>
      </c>
      <c r="Z38">
        <v>0</v>
      </c>
      <c r="AA38">
        <v>0.7</v>
      </c>
      <c r="AB38">
        <v>1</v>
      </c>
      <c r="AC38">
        <v>0.82352941176470595</v>
      </c>
      <c r="AD38">
        <v>0.3</v>
      </c>
      <c r="AE38">
        <v>0.7</v>
      </c>
    </row>
    <row r="39" spans="1:31" x14ac:dyDescent="0.15">
      <c r="A39" s="4">
        <v>714</v>
      </c>
      <c r="B39">
        <v>11</v>
      </c>
      <c r="C39">
        <v>9</v>
      </c>
      <c r="D39">
        <v>10</v>
      </c>
      <c r="E39">
        <v>10</v>
      </c>
      <c r="F39">
        <v>9</v>
      </c>
      <c r="G39">
        <v>1</v>
      </c>
      <c r="H39">
        <v>2</v>
      </c>
      <c r="I39">
        <v>8</v>
      </c>
      <c r="J39">
        <v>0.55000000000000004</v>
      </c>
      <c r="K39">
        <v>4.8573455810546902</v>
      </c>
      <c r="L39">
        <v>3.9443454742431601</v>
      </c>
      <c r="M39">
        <v>4.2470970153808603</v>
      </c>
      <c r="N39">
        <v>4.9434432983398402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1.16861724853516</v>
      </c>
      <c r="U39">
        <v>1.10657215118408</v>
      </c>
      <c r="V39">
        <v>0.99026012420654297</v>
      </c>
      <c r="W39">
        <v>0.11631202697753899</v>
      </c>
      <c r="X39">
        <v>0.178357124328613</v>
      </c>
      <c r="Y39">
        <v>0.178357124328613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242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5.5060653686523402</v>
      </c>
      <c r="L40">
        <v>3.9470806121826199</v>
      </c>
      <c r="M40">
        <v>2.66303634643555</v>
      </c>
      <c r="N40">
        <v>6.1898708343505904</v>
      </c>
      <c r="O40">
        <v>1</v>
      </c>
      <c r="P40">
        <v>1</v>
      </c>
      <c r="Q40">
        <v>11</v>
      </c>
      <c r="R40" s="12">
        <v>9.0899999999999995E-2</v>
      </c>
      <c r="S40" s="12">
        <f t="shared" si="1"/>
        <v>0.1</v>
      </c>
      <c r="T40">
        <v>1.45224761962891</v>
      </c>
      <c r="U40">
        <v>1.2660484313964799</v>
      </c>
      <c r="V40">
        <v>1.2060248851776101</v>
      </c>
      <c r="W40">
        <v>6.0023546218872098E-2</v>
      </c>
      <c r="X40">
        <v>0.246222734451294</v>
      </c>
      <c r="Y40">
        <v>0.246222734451294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x14ac:dyDescent="0.15">
      <c r="A41" s="4">
        <v>95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4.5232810974121103</v>
      </c>
      <c r="L41" s="7">
        <v>3.9380798339843701</v>
      </c>
      <c r="M41">
        <v>6.0712623596191397</v>
      </c>
      <c r="N41">
        <v>8.2221889495849592</v>
      </c>
      <c r="O41">
        <v>0</v>
      </c>
      <c r="P41">
        <v>0</v>
      </c>
      <c r="Q41">
        <v>7</v>
      </c>
      <c r="R41" s="12">
        <v>0</v>
      </c>
      <c r="S41" s="12">
        <f t="shared" si="1"/>
        <v>0</v>
      </c>
      <c r="T41">
        <v>1.2241744995117201</v>
      </c>
      <c r="U41">
        <v>1.08559799194336</v>
      </c>
      <c r="V41">
        <v>1.02067494392395</v>
      </c>
      <c r="W41" s="13">
        <v>6.4923048019409194E-2</v>
      </c>
      <c r="X41">
        <v>0.203499555587769</v>
      </c>
      <c r="Y41">
        <v>0.203499555587769</v>
      </c>
      <c r="Z41">
        <v>0</v>
      </c>
      <c r="AA41">
        <v>0.7</v>
      </c>
      <c r="AB41">
        <v>1</v>
      </c>
      <c r="AC41">
        <v>0.82352941176470595</v>
      </c>
      <c r="AD41">
        <v>0.3</v>
      </c>
      <c r="AE41">
        <v>0.7</v>
      </c>
    </row>
    <row r="42" spans="1:31" x14ac:dyDescent="0.15">
      <c r="A42" s="4">
        <v>411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4.5636615753173801</v>
      </c>
      <c r="L42">
        <v>3.9615821838378902</v>
      </c>
      <c r="M42">
        <v>6.4889163970947301</v>
      </c>
      <c r="N42">
        <v>8.8288898468017596</v>
      </c>
      <c r="O42">
        <v>0</v>
      </c>
      <c r="P42">
        <v>0</v>
      </c>
      <c r="Q42">
        <v>8</v>
      </c>
      <c r="R42" s="12">
        <v>0</v>
      </c>
      <c r="S42" s="12">
        <f t="shared" si="1"/>
        <v>0</v>
      </c>
      <c r="T42">
        <v>1.2576789855957</v>
      </c>
      <c r="U42">
        <v>1.15264892578125</v>
      </c>
      <c r="V42">
        <v>1.0666096210479701</v>
      </c>
      <c r="W42">
        <v>8.6039304733276395E-2</v>
      </c>
      <c r="X42">
        <v>0.19106936454772899</v>
      </c>
      <c r="Y42">
        <v>0.19106936454772899</v>
      </c>
      <c r="Z42">
        <v>0</v>
      </c>
      <c r="AA42">
        <v>0.8</v>
      </c>
      <c r="AB42">
        <v>1</v>
      </c>
      <c r="AC42">
        <v>0.88888888888888895</v>
      </c>
      <c r="AD42">
        <v>0.2</v>
      </c>
      <c r="AE42">
        <v>0.8</v>
      </c>
    </row>
    <row r="43" spans="1:31" s="7" customFormat="1" x14ac:dyDescent="0.15">
      <c r="A43" s="24">
        <v>951</v>
      </c>
      <c r="B43" s="7">
        <v>13</v>
      </c>
      <c r="C43" s="7">
        <v>7</v>
      </c>
      <c r="D43" s="7">
        <v>10</v>
      </c>
      <c r="E43" s="7">
        <v>10</v>
      </c>
      <c r="F43" s="7">
        <v>10</v>
      </c>
      <c r="G43" s="7">
        <v>0</v>
      </c>
      <c r="H43" s="7">
        <v>3</v>
      </c>
      <c r="I43" s="7">
        <v>7</v>
      </c>
      <c r="J43" s="7">
        <v>0.65</v>
      </c>
      <c r="K43" s="7">
        <v>4.8907527923584002</v>
      </c>
      <c r="L43" s="7">
        <v>3.96365165710449</v>
      </c>
      <c r="M43" s="7">
        <v>4.7297039031982404</v>
      </c>
      <c r="N43" s="7">
        <v>4.1847000122070304</v>
      </c>
      <c r="O43" s="7">
        <v>0</v>
      </c>
      <c r="P43" s="7">
        <v>0</v>
      </c>
      <c r="Q43" s="7">
        <v>9</v>
      </c>
      <c r="R43" s="26">
        <v>0</v>
      </c>
      <c r="S43" s="26">
        <f t="shared" si="1"/>
        <v>0</v>
      </c>
      <c r="T43" s="7">
        <v>1.4093666076660201</v>
      </c>
      <c r="U43" s="7">
        <v>1.3626035451889</v>
      </c>
      <c r="V43" s="7">
        <v>1.1746526956558201</v>
      </c>
      <c r="W43" s="7">
        <v>0.187950849533081</v>
      </c>
      <c r="X43" s="7">
        <v>0.23471391201019301</v>
      </c>
      <c r="Y43" s="7">
        <v>0.23471391201019301</v>
      </c>
      <c r="Z43" s="7">
        <v>0</v>
      </c>
      <c r="AA43" s="7">
        <v>0.9</v>
      </c>
      <c r="AB43" s="7">
        <v>1</v>
      </c>
      <c r="AC43" s="7">
        <v>0.94736842105263197</v>
      </c>
      <c r="AD43" s="7">
        <v>0.1</v>
      </c>
      <c r="AE43" s="7">
        <v>0.9</v>
      </c>
    </row>
    <row r="44" spans="1:31" x14ac:dyDescent="0.15">
      <c r="A44" s="4">
        <v>127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4.5882797241210902</v>
      </c>
      <c r="L44" s="7">
        <v>4.2150363922119096</v>
      </c>
      <c r="M44">
        <v>7.7338390350341797</v>
      </c>
      <c r="N44">
        <v>7.6422290802001998</v>
      </c>
      <c r="O44">
        <v>0</v>
      </c>
      <c r="P44">
        <v>0</v>
      </c>
      <c r="Q44">
        <v>7</v>
      </c>
      <c r="R44" s="12">
        <v>0</v>
      </c>
      <c r="S44" s="12">
        <f t="shared" si="1"/>
        <v>0</v>
      </c>
      <c r="T44">
        <v>1.14548492431641</v>
      </c>
      <c r="U44">
        <v>1.13467216491699</v>
      </c>
      <c r="V44">
        <v>0.964638531208038</v>
      </c>
      <c r="W44" s="13">
        <v>0.170033633708954</v>
      </c>
      <c r="X44">
        <v>0.180846393108368</v>
      </c>
      <c r="Y44">
        <v>0.180846393108368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247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4.8043727874755904</v>
      </c>
      <c r="L45" s="7">
        <v>4.2196235656738299</v>
      </c>
      <c r="M45">
        <v>5.3867359161376998</v>
      </c>
      <c r="N45">
        <v>3.616455078125</v>
      </c>
      <c r="O45">
        <v>0</v>
      </c>
      <c r="P45">
        <v>0</v>
      </c>
      <c r="Q45">
        <v>7</v>
      </c>
      <c r="R45" s="12">
        <v>0</v>
      </c>
      <c r="S45" s="12">
        <f t="shared" si="1"/>
        <v>0</v>
      </c>
      <c r="T45">
        <v>1.2155742645263701</v>
      </c>
      <c r="U45">
        <v>1.2438005208969101</v>
      </c>
      <c r="V45">
        <v>1.01621210575104</v>
      </c>
      <c r="W45" s="13">
        <v>0.227588415145874</v>
      </c>
      <c r="X45">
        <v>0.19936215877533001</v>
      </c>
      <c r="Y45">
        <v>0.19936215877533001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612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4.3646373748779297</v>
      </c>
      <c r="L46" s="7">
        <v>4.2281417846679696</v>
      </c>
      <c r="M46">
        <v>8.7971401214599592</v>
      </c>
      <c r="N46">
        <v>6.4415969848632804</v>
      </c>
      <c r="O46">
        <v>0</v>
      </c>
      <c r="P46">
        <v>0</v>
      </c>
      <c r="Q46">
        <v>7</v>
      </c>
      <c r="R46" s="12">
        <v>0</v>
      </c>
      <c r="S46" s="12">
        <f t="shared" si="1"/>
        <v>0</v>
      </c>
      <c r="T46">
        <v>1.02359199523926</v>
      </c>
      <c r="U46">
        <v>1.0973358154296899</v>
      </c>
      <c r="V46">
        <v>0.85296857357025102</v>
      </c>
      <c r="W46" s="13">
        <v>0.24436724185943601</v>
      </c>
      <c r="X46">
        <v>0.17062342166900599</v>
      </c>
      <c r="Y46">
        <v>0.17062342166900599</v>
      </c>
      <c r="Z46">
        <v>0</v>
      </c>
      <c r="AA46">
        <v>0.7</v>
      </c>
      <c r="AB46">
        <v>1</v>
      </c>
      <c r="AC46">
        <v>0.82352941176470595</v>
      </c>
      <c r="AD46">
        <v>0.3</v>
      </c>
      <c r="AE46">
        <v>0.7</v>
      </c>
    </row>
    <row r="47" spans="1:31" x14ac:dyDescent="0.15">
      <c r="A47" s="4">
        <v>822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>
        <v>5.9955062866210902</v>
      </c>
      <c r="L47" s="7">
        <v>4.2326908111572301</v>
      </c>
      <c r="M47">
        <v>2.9132118225097701</v>
      </c>
      <c r="N47">
        <v>3.9910850524902299</v>
      </c>
      <c r="O47">
        <v>2</v>
      </c>
      <c r="P47">
        <v>2</v>
      </c>
      <c r="Q47">
        <v>12</v>
      </c>
      <c r="R47" s="12">
        <v>0.16669999999999999</v>
      </c>
      <c r="S47" s="12">
        <f t="shared" si="1"/>
        <v>0.2</v>
      </c>
      <c r="T47">
        <v>1.7879619598388701</v>
      </c>
      <c r="U47">
        <v>1.676225066185</v>
      </c>
      <c r="V47">
        <v>1.46119177341461</v>
      </c>
      <c r="W47" s="13">
        <v>0.21503329277038599</v>
      </c>
      <c r="X47">
        <v>0.32677018642425498</v>
      </c>
      <c r="Y47">
        <v>0.32677018642425498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4">
        <v>298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5.9224205017089799</v>
      </c>
      <c r="L48" s="7">
        <v>4.2413177490234402</v>
      </c>
      <c r="M48">
        <v>3.0080509185790998</v>
      </c>
      <c r="N48">
        <v>3.8418521881103498</v>
      </c>
      <c r="O48">
        <v>1</v>
      </c>
      <c r="P48">
        <v>1</v>
      </c>
      <c r="Q48">
        <v>11</v>
      </c>
      <c r="R48" s="12">
        <v>9.0899999999999995E-2</v>
      </c>
      <c r="S48" s="12">
        <f t="shared" si="1"/>
        <v>0.1</v>
      </c>
      <c r="T48">
        <v>1.61771965026855</v>
      </c>
      <c r="U48">
        <v>1.5373439788818399</v>
      </c>
      <c r="V48">
        <v>1.3468919992446899</v>
      </c>
      <c r="W48" s="13">
        <v>0.190451979637146</v>
      </c>
      <c r="X48">
        <v>0.27082765102386502</v>
      </c>
      <c r="Y48">
        <v>0.27082765102386502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s="7" customFormat="1" x14ac:dyDescent="0.15">
      <c r="A49" s="24">
        <v>431</v>
      </c>
      <c r="B49" s="7">
        <v>12</v>
      </c>
      <c r="C49" s="7">
        <v>8</v>
      </c>
      <c r="D49" s="7">
        <v>10</v>
      </c>
      <c r="E49" s="7">
        <v>10</v>
      </c>
      <c r="F49" s="7">
        <v>9</v>
      </c>
      <c r="G49" s="7">
        <v>1</v>
      </c>
      <c r="H49" s="7">
        <v>3</v>
      </c>
      <c r="I49" s="7">
        <v>7</v>
      </c>
      <c r="J49" s="7">
        <v>0.6</v>
      </c>
      <c r="K49" s="7">
        <v>6.3194389343261701</v>
      </c>
      <c r="L49" s="7">
        <v>4.2475662231445304</v>
      </c>
      <c r="M49" s="7">
        <v>2.3420829772949201</v>
      </c>
      <c r="N49" s="7">
        <v>4.1841163635253897</v>
      </c>
      <c r="O49" s="7">
        <v>1</v>
      </c>
      <c r="P49" s="7">
        <v>1</v>
      </c>
      <c r="Q49" s="7">
        <v>8</v>
      </c>
      <c r="R49" s="26">
        <v>0.125</v>
      </c>
      <c r="S49" s="26">
        <f t="shared" si="1"/>
        <v>0.1</v>
      </c>
      <c r="T49" s="7">
        <v>1.5878734588623</v>
      </c>
      <c r="U49" s="7">
        <v>1.4532947540283201</v>
      </c>
      <c r="V49" s="7">
        <v>1.32880854606628</v>
      </c>
      <c r="W49" s="7">
        <v>0.12448620796203599</v>
      </c>
      <c r="X49" s="7">
        <v>0.25906491279602101</v>
      </c>
      <c r="Y49" s="7">
        <v>0.25906491279602101</v>
      </c>
      <c r="Z49" s="7">
        <v>0.1</v>
      </c>
      <c r="AA49" s="7">
        <v>0.7</v>
      </c>
      <c r="AB49" s="7">
        <v>0.875</v>
      </c>
      <c r="AC49" s="7">
        <v>0.77777777777777801</v>
      </c>
      <c r="AD49" s="7">
        <v>0.3</v>
      </c>
      <c r="AE49" s="7">
        <v>0.6</v>
      </c>
    </row>
    <row r="50" spans="1:31" x14ac:dyDescent="0.15">
      <c r="A50" s="4">
        <v>824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5.1635837554931596</v>
      </c>
      <c r="L50" s="7">
        <v>4.3282947540283203</v>
      </c>
      <c r="M50">
        <v>4.6453266143798801</v>
      </c>
      <c r="N50">
        <v>8.7051639556884801</v>
      </c>
      <c r="O50">
        <v>1</v>
      </c>
      <c r="P50">
        <v>1</v>
      </c>
      <c r="Q50">
        <v>10</v>
      </c>
      <c r="R50" s="12">
        <v>0.1</v>
      </c>
      <c r="S50" s="12">
        <f t="shared" si="1"/>
        <v>0.1</v>
      </c>
      <c r="T50">
        <v>1.5068454742431601</v>
      </c>
      <c r="U50">
        <v>1.2630596160888701</v>
      </c>
      <c r="V50">
        <v>1.2353279590606701</v>
      </c>
      <c r="W50" s="13">
        <v>2.7731657028198201E-2</v>
      </c>
      <c r="X50">
        <v>0.27151751518249501</v>
      </c>
      <c r="Y50">
        <v>0.27151751518249501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x14ac:dyDescent="0.15">
      <c r="A51" s="4">
        <v>34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>
        <v>6.0200996398925799</v>
      </c>
      <c r="L51" s="7">
        <v>4.2563762664794904</v>
      </c>
      <c r="M51">
        <v>3.1858367919921902</v>
      </c>
      <c r="N51">
        <v>4.3497257232665998</v>
      </c>
      <c r="O51">
        <v>2</v>
      </c>
      <c r="P51">
        <v>2</v>
      </c>
      <c r="Q51">
        <v>12</v>
      </c>
      <c r="R51" s="12">
        <v>0.16669999999999999</v>
      </c>
      <c r="S51" s="12">
        <f t="shared" si="1"/>
        <v>0.2</v>
      </c>
      <c r="T51">
        <v>1.69560623168945</v>
      </c>
      <c r="U51">
        <v>1.59211981296539</v>
      </c>
      <c r="V51">
        <v>1.3964926004409799</v>
      </c>
      <c r="W51" s="13">
        <v>0.19562721252441401</v>
      </c>
      <c r="X51">
        <v>0.29911363124847401</v>
      </c>
      <c r="Y51">
        <v>0.29911363124847401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4">
        <v>2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4.6858825683593697</v>
      </c>
      <c r="L52" s="7">
        <v>4.2559299468994096</v>
      </c>
      <c r="M52">
        <v>6.5469608306884801</v>
      </c>
      <c r="N52">
        <v>5.0135669708251998</v>
      </c>
      <c r="O52">
        <v>0</v>
      </c>
      <c r="P52">
        <v>0</v>
      </c>
      <c r="Q52">
        <v>7</v>
      </c>
      <c r="R52" s="12">
        <v>0</v>
      </c>
      <c r="S52" s="12">
        <f t="shared" si="1"/>
        <v>0</v>
      </c>
      <c r="T52">
        <v>1.2600078582763701</v>
      </c>
      <c r="U52">
        <v>1.2666368484497099</v>
      </c>
      <c r="V52">
        <v>1.0394531488418599</v>
      </c>
      <c r="W52" s="13">
        <v>0.22718369960784901</v>
      </c>
      <c r="X52">
        <v>0.220554709434509</v>
      </c>
      <c r="Y52">
        <v>0.220554709434509</v>
      </c>
      <c r="Z52">
        <v>0</v>
      </c>
      <c r="AA52">
        <v>0.7</v>
      </c>
      <c r="AB52">
        <v>1</v>
      </c>
      <c r="AC52">
        <v>0.82352941176470595</v>
      </c>
      <c r="AD52">
        <v>0.3</v>
      </c>
      <c r="AE52">
        <v>0.7</v>
      </c>
    </row>
    <row r="53" spans="1:31" s="7" customFormat="1" x14ac:dyDescent="0.15">
      <c r="A53" s="24">
        <v>49</v>
      </c>
      <c r="B53" s="7">
        <v>13</v>
      </c>
      <c r="C53" s="7">
        <v>7</v>
      </c>
      <c r="D53" s="7">
        <v>10</v>
      </c>
      <c r="E53" s="7">
        <v>10</v>
      </c>
      <c r="F53" s="7">
        <v>10</v>
      </c>
      <c r="G53" s="7">
        <v>0</v>
      </c>
      <c r="H53" s="7">
        <v>3</v>
      </c>
      <c r="I53" s="7">
        <v>7</v>
      </c>
      <c r="J53" s="7">
        <v>0.65</v>
      </c>
      <c r="K53" s="7">
        <v>5.0045814514160201</v>
      </c>
      <c r="L53" s="7">
        <v>4.2553730010986301</v>
      </c>
      <c r="M53" s="7">
        <v>4.9571990966796902</v>
      </c>
      <c r="N53" s="7">
        <v>3.49997138977051</v>
      </c>
      <c r="O53" s="7">
        <v>0</v>
      </c>
      <c r="P53" s="7">
        <v>0</v>
      </c>
      <c r="Q53" s="7">
        <v>9</v>
      </c>
      <c r="R53" s="26">
        <v>0</v>
      </c>
      <c r="S53" s="26">
        <f t="shared" si="1"/>
        <v>0</v>
      </c>
      <c r="T53" s="7">
        <v>1.3611412048339799</v>
      </c>
      <c r="U53" s="7">
        <v>1.3715972900390601</v>
      </c>
      <c r="V53" s="7">
        <v>1.1261905431747401</v>
      </c>
      <c r="W53" s="7">
        <v>0.24540674686431899</v>
      </c>
      <c r="X53" s="7">
        <v>0.234950661659241</v>
      </c>
      <c r="Y53" s="7">
        <v>0.234950661659241</v>
      </c>
      <c r="Z53" s="7">
        <v>0</v>
      </c>
      <c r="AA53" s="7">
        <v>0.9</v>
      </c>
      <c r="AB53" s="7">
        <v>1</v>
      </c>
      <c r="AC53" s="7">
        <v>0.94736842105263197</v>
      </c>
      <c r="AD53" s="7">
        <v>0.1</v>
      </c>
      <c r="AE53" s="7">
        <v>0.9</v>
      </c>
    </row>
    <row r="54" spans="1:31" x14ac:dyDescent="0.15">
      <c r="A54" s="4">
        <v>916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>
        <v>5.6958065032959002</v>
      </c>
      <c r="L54" s="7">
        <v>4.4151344299316397</v>
      </c>
      <c r="M54">
        <v>4.5910301208496103</v>
      </c>
      <c r="N54">
        <v>3.4948368072509801</v>
      </c>
      <c r="O54">
        <v>0</v>
      </c>
      <c r="P54">
        <v>0</v>
      </c>
      <c r="Q54">
        <v>9</v>
      </c>
      <c r="R54" s="12">
        <v>0</v>
      </c>
      <c r="S54" s="12">
        <f t="shared" si="1"/>
        <v>0</v>
      </c>
      <c r="T54">
        <v>1.57187080383301</v>
      </c>
      <c r="U54">
        <v>1.5592746734619101</v>
      </c>
      <c r="V54">
        <v>1.30600810050964</v>
      </c>
      <c r="W54" s="13">
        <v>0.25326657295227101</v>
      </c>
      <c r="X54">
        <v>0.26586270332336398</v>
      </c>
      <c r="Y54">
        <v>0.26586270332336398</v>
      </c>
      <c r="Z54">
        <v>0</v>
      </c>
      <c r="AA54">
        <v>0.9</v>
      </c>
      <c r="AB54">
        <v>1</v>
      </c>
      <c r="AC54">
        <v>0.94736842105263197</v>
      </c>
      <c r="AD54">
        <v>0.1</v>
      </c>
      <c r="AE54">
        <v>0.9</v>
      </c>
    </row>
    <row r="55" spans="1:31" s="1" customFormat="1" x14ac:dyDescent="0.15">
      <c r="A55" s="5">
        <v>270</v>
      </c>
      <c r="B55" s="1">
        <v>14</v>
      </c>
      <c r="C55" s="1">
        <v>6</v>
      </c>
      <c r="D55" s="1">
        <v>10</v>
      </c>
      <c r="E55" s="1">
        <v>10</v>
      </c>
      <c r="F55" s="1">
        <v>10</v>
      </c>
      <c r="G55" s="1">
        <v>0</v>
      </c>
      <c r="H55" s="1">
        <v>4</v>
      </c>
      <c r="I55" s="1">
        <v>6</v>
      </c>
      <c r="J55" s="1">
        <v>0.7</v>
      </c>
      <c r="K55" s="1">
        <v>5.3071403503418004</v>
      </c>
      <c r="L55" s="1">
        <v>4.4227523803710902</v>
      </c>
      <c r="M55" s="1">
        <v>5.2439403533935502</v>
      </c>
      <c r="N55" s="1">
        <v>3.5796089172363299</v>
      </c>
      <c r="O55" s="1">
        <v>0</v>
      </c>
      <c r="P55" s="1">
        <v>0</v>
      </c>
      <c r="Q55" s="1">
        <v>7</v>
      </c>
      <c r="R55" s="14">
        <v>0</v>
      </c>
      <c r="S55" s="14">
        <f t="shared" si="1"/>
        <v>0</v>
      </c>
      <c r="T55" s="1">
        <v>1.6881046295166</v>
      </c>
      <c r="U55" s="1">
        <v>1.66382884979248</v>
      </c>
      <c r="V55" s="1">
        <v>1.4027459621429399</v>
      </c>
      <c r="W55" s="1">
        <v>0.26108288764953602</v>
      </c>
      <c r="X55" s="1">
        <v>0.285358667373657</v>
      </c>
      <c r="Y55" s="1">
        <v>0.285358667373657</v>
      </c>
      <c r="Z55" s="1">
        <v>0</v>
      </c>
      <c r="AA55" s="1">
        <v>0.7</v>
      </c>
      <c r="AB55" s="1">
        <v>1</v>
      </c>
      <c r="AC55" s="1">
        <v>0.82352941176470595</v>
      </c>
      <c r="AD55" s="1">
        <v>0.3</v>
      </c>
      <c r="AE55" s="1">
        <v>0.7</v>
      </c>
    </row>
    <row r="56" spans="1:31" x14ac:dyDescent="0.15">
      <c r="A56" s="4">
        <v>736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4.8375892639160201</v>
      </c>
      <c r="L56" s="7">
        <v>4.5923881530761701</v>
      </c>
      <c r="M56">
        <v>6.6709861755371103</v>
      </c>
      <c r="N56">
        <v>3.8242454528808598</v>
      </c>
      <c r="O56">
        <v>0</v>
      </c>
      <c r="P56">
        <v>0</v>
      </c>
      <c r="Q56">
        <v>7</v>
      </c>
      <c r="R56" s="12">
        <v>0</v>
      </c>
      <c r="S56" s="12">
        <f t="shared" si="1"/>
        <v>0</v>
      </c>
      <c r="T56">
        <v>1.3169803619384799</v>
      </c>
      <c r="U56">
        <v>1.3929300308227499</v>
      </c>
      <c r="V56">
        <v>1.08349549770355</v>
      </c>
      <c r="W56" s="13">
        <v>0.30943453311920199</v>
      </c>
      <c r="X56">
        <v>0.23348486423492401</v>
      </c>
      <c r="Y56">
        <v>0.23348486423492401</v>
      </c>
      <c r="Z56">
        <v>0</v>
      </c>
      <c r="AA56">
        <v>0.7</v>
      </c>
      <c r="AB56">
        <v>1</v>
      </c>
      <c r="AC56">
        <v>0.82352941176470595</v>
      </c>
      <c r="AD56">
        <v>0.3</v>
      </c>
      <c r="AE56">
        <v>0.7</v>
      </c>
    </row>
    <row r="57" spans="1:31" x14ac:dyDescent="0.15">
      <c r="L57" s="9">
        <f>AVERAGE(L2:L56)</f>
        <v>3.8145415566184302</v>
      </c>
      <c r="W57" s="36">
        <f t="shared" ref="W57:AE57" si="2">AVERAGE(W2:W56)</f>
        <v>0.15550619472156874</v>
      </c>
      <c r="Z57" s="9">
        <f t="shared" si="2"/>
        <v>7.0909090909090949E-2</v>
      </c>
      <c r="AA57" s="9">
        <f t="shared" si="2"/>
        <v>0.76545454545454561</v>
      </c>
      <c r="AB57" s="9">
        <f t="shared" si="2"/>
        <v>0.92248065066246876</v>
      </c>
      <c r="AC57" s="9">
        <f t="shared" si="2"/>
        <v>0.82666583471255528</v>
      </c>
      <c r="AD57" s="9">
        <f t="shared" si="2"/>
        <v>0.23454545454545464</v>
      </c>
      <c r="AE57" s="9">
        <f t="shared" si="2"/>
        <v>0.69454545454545458</v>
      </c>
    </row>
    <row r="58" spans="1:31" x14ac:dyDescent="0.15">
      <c r="L58" s="9">
        <f>MAX(L2:L56)</f>
        <v>4.5923881530761701</v>
      </c>
      <c r="W58" s="36">
        <f t="shared" ref="W58:AE58" si="3">MAX(W2:W56)</f>
        <v>0.30943453311920199</v>
      </c>
      <c r="Z58" s="9">
        <f t="shared" si="3"/>
        <v>0.2</v>
      </c>
      <c r="AA58" s="9">
        <f t="shared" si="3"/>
        <v>1</v>
      </c>
      <c r="AB58" s="9">
        <f t="shared" si="3"/>
        <v>1</v>
      </c>
      <c r="AC58" s="9">
        <f t="shared" si="3"/>
        <v>0.952380952380952</v>
      </c>
      <c r="AD58" s="9">
        <f t="shared" si="3"/>
        <v>0.7</v>
      </c>
      <c r="AE58" s="9">
        <f t="shared" si="3"/>
        <v>0.9</v>
      </c>
    </row>
    <row r="59" spans="1:31" x14ac:dyDescent="0.15">
      <c r="L59" s="9">
        <f>MIN(L2:L56)</f>
        <v>3.0250396728515598</v>
      </c>
      <c r="W59" s="36">
        <f t="shared" ref="W59:AE59" si="4">MIN(W2:W56)</f>
        <v>2.7731657028198201E-2</v>
      </c>
      <c r="Z59" s="9">
        <f t="shared" si="4"/>
        <v>0</v>
      </c>
      <c r="AA59" s="9">
        <f t="shared" si="4"/>
        <v>0.3</v>
      </c>
      <c r="AB59" s="9">
        <f t="shared" si="4"/>
        <v>0.77777777777777801</v>
      </c>
      <c r="AC59" s="9">
        <f t="shared" si="4"/>
        <v>0.46153846153846201</v>
      </c>
      <c r="AD59" s="9">
        <f t="shared" si="4"/>
        <v>0</v>
      </c>
      <c r="AE59" s="9">
        <f t="shared" si="4"/>
        <v>0.3</v>
      </c>
    </row>
    <row r="60" spans="1:31" x14ac:dyDescent="0.15">
      <c r="W60" s="36"/>
    </row>
    <row r="61" spans="1:31" x14ac:dyDescent="0.15">
      <c r="K61">
        <v>31</v>
      </c>
      <c r="W61" s="36"/>
    </row>
    <row r="62" spans="1:31" x14ac:dyDescent="0.15">
      <c r="W62" s="36"/>
    </row>
    <row r="63" spans="1:31" x14ac:dyDescent="0.15">
      <c r="K63">
        <v>0.161</v>
      </c>
      <c r="W63" s="36"/>
    </row>
    <row r="64" spans="1:31" x14ac:dyDescent="0.15">
      <c r="W64" s="36"/>
    </row>
    <row r="65" spans="11:23" x14ac:dyDescent="0.15">
      <c r="K65" s="9" t="s">
        <v>10</v>
      </c>
      <c r="L65" s="9" t="s">
        <v>33</v>
      </c>
      <c r="M65" s="9"/>
      <c r="N65" t="s">
        <v>66</v>
      </c>
      <c r="W65" s="36"/>
    </row>
    <row r="66" spans="11:23" x14ac:dyDescent="0.15">
      <c r="K66" s="9"/>
      <c r="L66" s="9"/>
      <c r="M66" s="9"/>
      <c r="N66" s="38">
        <v>0.2</v>
      </c>
      <c r="O66">
        <v>-400</v>
      </c>
      <c r="P66">
        <v>1600</v>
      </c>
      <c r="Q66">
        <v>80</v>
      </c>
      <c r="W66" s="36"/>
    </row>
    <row r="67" spans="11:23" x14ac:dyDescent="0.15">
      <c r="K67" s="9" t="s">
        <v>34</v>
      </c>
      <c r="L67" s="9">
        <f>COUNTIF(L2:L56,"&lt;1.513")-COUNTIF(L2:L56,"&lt;1.352")</f>
        <v>0</v>
      </c>
      <c r="M67" s="9"/>
      <c r="N67" s="38">
        <v>0.4</v>
      </c>
      <c r="O67">
        <v>-800</v>
      </c>
      <c r="P67">
        <v>1200</v>
      </c>
      <c r="Q67">
        <v>60</v>
      </c>
      <c r="W67" s="36"/>
    </row>
    <row r="68" spans="11:23" x14ac:dyDescent="0.15">
      <c r="K68" s="9" t="s">
        <v>35</v>
      </c>
      <c r="L68" s="9">
        <f>COUNTIF(L2:L56,"&lt;1.674")-COUNTIF(L2:L56,"&lt;1.513")</f>
        <v>0</v>
      </c>
      <c r="M68" s="9"/>
      <c r="N68" s="38">
        <v>0.45</v>
      </c>
      <c r="O68">
        <v>-900</v>
      </c>
      <c r="P68">
        <v>1100</v>
      </c>
      <c r="Q68">
        <v>55</v>
      </c>
      <c r="W68" s="36"/>
    </row>
    <row r="69" spans="11:23" x14ac:dyDescent="0.15">
      <c r="K69" s="9" t="s">
        <v>36</v>
      </c>
      <c r="L69" s="9">
        <f>COUNTIF(L2:L56,"&lt;1.835")-COUNTIF(L2:L56,"&lt;1.674")</f>
        <v>0</v>
      </c>
      <c r="M69" s="9"/>
      <c r="N69" s="38">
        <v>0.49</v>
      </c>
      <c r="O69">
        <v>-980</v>
      </c>
      <c r="P69">
        <v>1020</v>
      </c>
      <c r="Q69">
        <v>51</v>
      </c>
      <c r="W69" s="36"/>
    </row>
    <row r="70" spans="11:23" x14ac:dyDescent="0.15">
      <c r="K70" s="9" t="s">
        <v>37</v>
      </c>
      <c r="L70" s="9">
        <f>COUNTIF(L2:L56,"&lt;1.996")-COUNTIF(L2:L56,"&lt;1.835")</f>
        <v>0</v>
      </c>
      <c r="M70" s="9"/>
      <c r="W70" s="36"/>
    </row>
    <row r="71" spans="11:23" x14ac:dyDescent="0.15">
      <c r="K71" s="9" t="s">
        <v>38</v>
      </c>
      <c r="L71" s="9">
        <f>COUNTIF(L2:L56,"&lt;2.157")-COUNTIF(L2:L56,"&lt;1.996")</f>
        <v>0</v>
      </c>
      <c r="M71" s="9"/>
      <c r="W71" s="36"/>
    </row>
    <row r="72" spans="11:23" x14ac:dyDescent="0.15">
      <c r="K72" s="9" t="s">
        <v>39</v>
      </c>
      <c r="L72" s="9">
        <f>COUNTIF(L2:L56,"&lt;2.318")-COUNTIF(L2:L56,"&lt;2.157")</f>
        <v>0</v>
      </c>
      <c r="M72" s="9"/>
      <c r="W72" s="36"/>
    </row>
    <row r="73" spans="11:23" x14ac:dyDescent="0.15">
      <c r="K73" s="9" t="s">
        <v>40</v>
      </c>
      <c r="L73" s="9">
        <f>COUNTIF(L2:L56,"&lt;2.479")-COUNTIF(L2:L56,"&lt;2.318")</f>
        <v>0</v>
      </c>
      <c r="M73" s="9"/>
      <c r="W73" s="36"/>
    </row>
    <row r="74" spans="11:23" x14ac:dyDescent="0.15">
      <c r="K74" s="9" t="s">
        <v>41</v>
      </c>
      <c r="L74" s="9">
        <f>COUNTIF(L2:L56,"&lt;2.64")-COUNTIF(L2:L56,"&lt;2.479")</f>
        <v>0</v>
      </c>
      <c r="M74" s="9"/>
      <c r="W74" s="36"/>
    </row>
    <row r="75" spans="11:23" s="19" customFormat="1" x14ac:dyDescent="0.15">
      <c r="K75" s="37" t="s">
        <v>42</v>
      </c>
      <c r="L75" s="37">
        <f>COUNTIF(L2:L56,"&lt;2.801")-COUNTIF(L2:L56,"&lt;2.64")</f>
        <v>0</v>
      </c>
      <c r="M75" s="37">
        <v>1</v>
      </c>
      <c r="W75" s="36"/>
    </row>
    <row r="76" spans="11:23" x14ac:dyDescent="0.15">
      <c r="K76" s="9" t="s">
        <v>43</v>
      </c>
      <c r="L76" s="9">
        <f>COUNTIF(L2:L56,"&lt;2.962")-COUNTIF(L2:L56,"&lt;2.801")</f>
        <v>0</v>
      </c>
      <c r="M76" s="9">
        <v>2</v>
      </c>
      <c r="N76">
        <v>1</v>
      </c>
      <c r="W76" s="36"/>
    </row>
    <row r="77" spans="11:23" x14ac:dyDescent="0.15">
      <c r="K77" s="9" t="s">
        <v>44</v>
      </c>
      <c r="L77" s="9">
        <f>COUNTIF(L2:L56,"&lt;3.123")-COUNTIF(L2:L56,"&lt;2.962")</f>
        <v>1</v>
      </c>
      <c r="M77" s="9">
        <v>3</v>
      </c>
      <c r="N77">
        <v>2</v>
      </c>
      <c r="O77">
        <v>1</v>
      </c>
      <c r="P77">
        <v>1</v>
      </c>
      <c r="W77" s="36"/>
    </row>
    <row r="78" spans="11:23" x14ac:dyDescent="0.15">
      <c r="K78" s="9" t="s">
        <v>45</v>
      </c>
      <c r="L78" s="9">
        <f>COUNTIF(L2:L56,"&lt;3.284")-COUNTIF(L2:L56,"&lt;3.123")</f>
        <v>2</v>
      </c>
      <c r="M78" s="9">
        <v>4</v>
      </c>
      <c r="N78">
        <v>3</v>
      </c>
      <c r="O78">
        <v>2</v>
      </c>
      <c r="P78">
        <v>2</v>
      </c>
      <c r="W78" s="36"/>
    </row>
    <row r="79" spans="11:23" x14ac:dyDescent="0.15">
      <c r="K79" s="9" t="s">
        <v>46</v>
      </c>
      <c r="L79" s="9">
        <f>COUNTIF(L2:L56,"&lt;3.445")-COUNTIF(L2:L56,"&lt;3.284")</f>
        <v>4</v>
      </c>
      <c r="M79" s="9">
        <v>7</v>
      </c>
      <c r="N79">
        <v>6</v>
      </c>
      <c r="O79">
        <v>4</v>
      </c>
      <c r="P79">
        <v>4</v>
      </c>
      <c r="W79" s="36"/>
    </row>
    <row r="80" spans="11:23" x14ac:dyDescent="0.15">
      <c r="K80" s="9" t="s">
        <v>47</v>
      </c>
      <c r="L80" s="9">
        <f>COUNTIF(L2:L56,"&lt;3.606")-COUNTIF(L2:L56,"&lt;3.445")</f>
        <v>6</v>
      </c>
      <c r="M80" s="9">
        <v>11</v>
      </c>
      <c r="N80">
        <v>9</v>
      </c>
      <c r="O80">
        <v>7</v>
      </c>
      <c r="P80">
        <v>6</v>
      </c>
      <c r="W80" s="36"/>
    </row>
    <row r="81" spans="11:23" x14ac:dyDescent="0.15">
      <c r="K81" s="9" t="s">
        <v>48</v>
      </c>
      <c r="L81" s="9">
        <f>COUNTIF(L2:L56,"&lt;3.767")-COUNTIF(L2:L56,"&lt;3.606")</f>
        <v>9</v>
      </c>
      <c r="M81" s="9">
        <v>14</v>
      </c>
      <c r="N81">
        <v>12</v>
      </c>
      <c r="O81">
        <v>10</v>
      </c>
      <c r="P81">
        <v>9</v>
      </c>
      <c r="W81" s="36"/>
    </row>
    <row r="82" spans="11:23" s="2" customFormat="1" x14ac:dyDescent="0.15">
      <c r="K82" s="16" t="s">
        <v>49</v>
      </c>
      <c r="L82" s="16">
        <f>COUNTIF(L2:L56,"&lt;3.928")-COUNTIF(L2:L56,"&lt;3.767")</f>
        <v>11</v>
      </c>
      <c r="M82" s="16">
        <v>16</v>
      </c>
      <c r="N82" s="2">
        <v>14</v>
      </c>
      <c r="O82" s="2">
        <v>12</v>
      </c>
      <c r="P82" s="2">
        <v>11</v>
      </c>
      <c r="W82" s="36"/>
    </row>
    <row r="83" spans="11:23" x14ac:dyDescent="0.15">
      <c r="K83" s="9" t="s">
        <v>50</v>
      </c>
      <c r="L83" s="9">
        <f>COUNTIF(L2:L56,"&lt;4.089")-COUNTIF(L2:L56,"&lt;3.928")</f>
        <v>9</v>
      </c>
      <c r="M83" s="9">
        <v>14</v>
      </c>
      <c r="N83">
        <v>12</v>
      </c>
      <c r="O83">
        <v>10</v>
      </c>
      <c r="P83">
        <v>9</v>
      </c>
      <c r="W83" s="36"/>
    </row>
    <row r="84" spans="11:23" x14ac:dyDescent="0.15">
      <c r="K84" s="9" t="s">
        <v>51</v>
      </c>
      <c r="L84" s="9">
        <f>COUNTIF(L2:L56,"&lt;4.25")-COUNTIF(L2:L56,"&lt;4.089")</f>
        <v>6</v>
      </c>
      <c r="M84" s="9">
        <v>11</v>
      </c>
      <c r="N84">
        <v>9</v>
      </c>
      <c r="O84">
        <v>7</v>
      </c>
      <c r="P84">
        <v>6</v>
      </c>
      <c r="W84" s="36"/>
    </row>
    <row r="85" spans="11:23" x14ac:dyDescent="0.15">
      <c r="K85" s="9" t="s">
        <v>52</v>
      </c>
      <c r="L85" s="9">
        <f>COUNTIF(L2:L56,"&lt;4.411")-COUNTIF(L2:L56,"&lt;4.25")</f>
        <v>4</v>
      </c>
      <c r="M85" s="9">
        <v>7</v>
      </c>
      <c r="N85">
        <v>6</v>
      </c>
      <c r="O85">
        <v>4</v>
      </c>
      <c r="P85">
        <v>4</v>
      </c>
      <c r="W85" s="36"/>
    </row>
    <row r="86" spans="11:23" x14ac:dyDescent="0.15">
      <c r="K86" s="9" t="s">
        <v>53</v>
      </c>
      <c r="L86" s="9">
        <f>COUNTIF(L2:L56,"&lt;4.572")-COUNTIF(L2:L56,"&lt;4.411")</f>
        <v>2</v>
      </c>
      <c r="M86" s="9">
        <v>4</v>
      </c>
      <c r="N86">
        <v>3</v>
      </c>
      <c r="O86">
        <v>2</v>
      </c>
      <c r="P86">
        <v>2</v>
      </c>
      <c r="W86" s="36"/>
    </row>
    <row r="87" spans="11:23" x14ac:dyDescent="0.15">
      <c r="K87" s="9" t="s">
        <v>54</v>
      </c>
      <c r="L87" s="9">
        <f>COUNTIF(L2:L56,"&lt;4.733")-COUNTIF(L2:L56,"&lt;4.572")</f>
        <v>1</v>
      </c>
      <c r="M87" s="9">
        <v>3</v>
      </c>
      <c r="N87">
        <v>2</v>
      </c>
      <c r="O87">
        <v>1</v>
      </c>
      <c r="P87">
        <v>1</v>
      </c>
      <c r="W87" s="36"/>
    </row>
    <row r="88" spans="11:23" x14ac:dyDescent="0.15">
      <c r="K88" s="9" t="s">
        <v>55</v>
      </c>
      <c r="L88" s="9">
        <f>COUNTIF(L2:L56,"&lt;4.894")-COUNTIF(L2:L56,"&lt;4.733")</f>
        <v>0</v>
      </c>
      <c r="M88" s="9">
        <v>2</v>
      </c>
      <c r="N88">
        <v>1</v>
      </c>
      <c r="W88" s="36"/>
    </row>
    <row r="89" spans="11:23" s="19" customFormat="1" x14ac:dyDescent="0.15">
      <c r="K89" s="37" t="s">
        <v>56</v>
      </c>
      <c r="L89" s="37">
        <f>COUNTIF(L2:L56,"&lt;5.055")-COUNTIF(L2:L56,"&lt;4.894")</f>
        <v>0</v>
      </c>
      <c r="M89" s="37">
        <v>1</v>
      </c>
      <c r="W89" s="36"/>
    </row>
    <row r="90" spans="11:23" x14ac:dyDescent="0.15">
      <c r="K90" s="9" t="s">
        <v>57</v>
      </c>
      <c r="L90" s="9">
        <f>COUNTIF(L2:L56,"&lt;5.216")-COUNTIF(L2:L56,"&lt;5.055")</f>
        <v>0</v>
      </c>
      <c r="M90" s="9"/>
      <c r="W90" s="36"/>
    </row>
    <row r="91" spans="11:23" x14ac:dyDescent="0.15">
      <c r="K91" s="9" t="s">
        <v>58</v>
      </c>
      <c r="L91" s="9">
        <f>COUNTIF(L2:L56,"&lt;5.377")-COUNTIF(L2:L56,"&lt;5.216")</f>
        <v>0</v>
      </c>
      <c r="M91" s="9"/>
      <c r="W91" s="36"/>
    </row>
    <row r="92" spans="11:23" x14ac:dyDescent="0.15">
      <c r="K92" s="9" t="s">
        <v>59</v>
      </c>
      <c r="L92" s="9">
        <f>COUNTIF(L2:L56,"&lt;5.538")-COUNTIF(L2:L56,"&lt;5.377")</f>
        <v>0</v>
      </c>
      <c r="M92" s="9"/>
      <c r="W92" s="36"/>
    </row>
    <row r="93" spans="11:23" x14ac:dyDescent="0.15">
      <c r="K93" s="9" t="s">
        <v>60</v>
      </c>
      <c r="L93" s="9">
        <f>COUNTIF(L2:L56,"&lt;5.699")-COUNTIF(L2:L56,"&lt;5.538")</f>
        <v>0</v>
      </c>
      <c r="M93" s="9"/>
      <c r="W93" s="36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N94">
        <v>2.8929999999999998</v>
      </c>
      <c r="O94">
        <v>8.5000000000000006E-2</v>
      </c>
      <c r="W94" s="36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N95">
        <v>3.8130000000000002</v>
      </c>
      <c r="O95">
        <v>0.11899999999999999</v>
      </c>
      <c r="W95" s="36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N96">
        <v>4.3250000000000002</v>
      </c>
      <c r="O96">
        <v>0.157</v>
      </c>
      <c r="W96" s="36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36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36"/>
    </row>
  </sheetData>
  <phoneticPr fontId="5" type="noConversion"/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94"/>
  <sheetViews>
    <sheetView topLeftCell="I55" workbookViewId="0">
      <selection activeCell="Q73" sqref="Q73:Q83"/>
    </sheetView>
  </sheetViews>
  <sheetFormatPr defaultColWidth="9" defaultRowHeight="13.5" x14ac:dyDescent="0.15"/>
  <cols>
    <col min="11" max="12" width="19.125" customWidth="1"/>
    <col min="13" max="14" width="12.625"/>
    <col min="20" max="22" width="12.625"/>
    <col min="23" max="23" width="21.3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2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43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618</v>
      </c>
      <c r="B2" s="1">
        <v>16</v>
      </c>
      <c r="C2" s="1">
        <v>4</v>
      </c>
      <c r="D2" s="1">
        <v>10</v>
      </c>
      <c r="E2" s="1">
        <v>10</v>
      </c>
      <c r="F2" s="1">
        <v>10</v>
      </c>
      <c r="G2" s="1">
        <v>0</v>
      </c>
      <c r="H2" s="1">
        <v>6</v>
      </c>
      <c r="I2" s="1">
        <v>4</v>
      </c>
      <c r="J2" s="1">
        <v>0.8</v>
      </c>
      <c r="K2" s="1">
        <v>6.0897712707519496</v>
      </c>
      <c r="L2" s="1">
        <v>3.0250396728515598</v>
      </c>
      <c r="M2" s="1">
        <v>2.5934143066406201</v>
      </c>
      <c r="N2" s="1">
        <v>4.0288238525390598</v>
      </c>
      <c r="O2" s="1">
        <v>1</v>
      </c>
      <c r="P2" s="1">
        <v>1</v>
      </c>
      <c r="Q2" s="1">
        <v>10</v>
      </c>
      <c r="R2" s="14">
        <v>0.1</v>
      </c>
      <c r="S2" s="14">
        <f t="shared" ref="S2:S11" si="0">O2/E2</f>
        <v>0.1</v>
      </c>
      <c r="T2" s="1">
        <v>1.8936290740966799</v>
      </c>
      <c r="U2" s="1">
        <v>1.8156868219375599</v>
      </c>
      <c r="V2" s="1">
        <v>1.60606229305267</v>
      </c>
      <c r="W2" s="1">
        <v>0.209624528884888</v>
      </c>
      <c r="X2" s="1">
        <v>0.28756678104400601</v>
      </c>
      <c r="Y2" s="1">
        <v>0.28756678104400601</v>
      </c>
      <c r="Z2" s="1">
        <v>0.1</v>
      </c>
      <c r="AA2" s="1">
        <v>0.9</v>
      </c>
      <c r="AB2" s="1">
        <v>0.9</v>
      </c>
      <c r="AC2" s="1">
        <v>0.9</v>
      </c>
      <c r="AD2" s="1">
        <v>0.1</v>
      </c>
      <c r="AE2" s="1">
        <v>0.8</v>
      </c>
    </row>
    <row r="3" spans="1:31" x14ac:dyDescent="0.15">
      <c r="A3" s="4">
        <v>831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5.9205646514892596</v>
      </c>
      <c r="L3" s="7">
        <v>3.2345046997070299</v>
      </c>
      <c r="M3">
        <v>2.68940925598144</v>
      </c>
      <c r="N3">
        <v>3.11403083801269</v>
      </c>
      <c r="O3">
        <v>1</v>
      </c>
      <c r="P3">
        <v>1</v>
      </c>
      <c r="Q3">
        <v>8</v>
      </c>
      <c r="R3" s="12">
        <v>0.125</v>
      </c>
      <c r="S3" s="12">
        <f t="shared" si="0"/>
        <v>0.1</v>
      </c>
      <c r="T3">
        <v>1.8896789550781199</v>
      </c>
      <c r="U3">
        <v>1.84347188472748</v>
      </c>
      <c r="V3">
        <v>1.59619677066803</v>
      </c>
      <c r="W3" s="13">
        <v>0.24727511405944799</v>
      </c>
      <c r="X3">
        <v>0.29348218441009499</v>
      </c>
      <c r="Y3">
        <v>0.29348218441009499</v>
      </c>
      <c r="Z3">
        <v>0.1</v>
      </c>
      <c r="AA3">
        <v>0.7</v>
      </c>
      <c r="AB3">
        <v>0.875</v>
      </c>
      <c r="AC3">
        <v>0.77777777777777801</v>
      </c>
      <c r="AD3">
        <v>0.3</v>
      </c>
      <c r="AE3">
        <v>0.6</v>
      </c>
    </row>
    <row r="4" spans="1:31" s="1" customFormat="1" x14ac:dyDescent="0.15">
      <c r="A4" s="5">
        <v>948</v>
      </c>
      <c r="B4" s="1">
        <v>15</v>
      </c>
      <c r="C4" s="1">
        <v>5</v>
      </c>
      <c r="D4" s="1">
        <v>10</v>
      </c>
      <c r="E4" s="1">
        <v>10</v>
      </c>
      <c r="F4" s="1">
        <v>10</v>
      </c>
      <c r="G4" s="1">
        <v>0</v>
      </c>
      <c r="H4" s="1">
        <v>5</v>
      </c>
      <c r="I4" s="1">
        <v>5</v>
      </c>
      <c r="J4" s="1">
        <v>0.75</v>
      </c>
      <c r="K4" s="1">
        <v>6.0359687805175799</v>
      </c>
      <c r="L4" s="1">
        <v>3.25136375427246</v>
      </c>
      <c r="M4" s="1">
        <v>2.7053775787353498</v>
      </c>
      <c r="N4" s="1">
        <v>4.4772434234619096</v>
      </c>
      <c r="O4" s="1">
        <v>1</v>
      </c>
      <c r="P4" s="1">
        <v>1</v>
      </c>
      <c r="Q4" s="1">
        <v>10</v>
      </c>
      <c r="R4" s="14">
        <v>0.1</v>
      </c>
      <c r="S4" s="14">
        <f t="shared" si="0"/>
        <v>0.1</v>
      </c>
      <c r="T4" s="1">
        <v>2.0139236450195299</v>
      </c>
      <c r="U4" s="1">
        <v>1.8851909637451201</v>
      </c>
      <c r="V4" s="1">
        <v>1.70291864871979</v>
      </c>
      <c r="W4" s="1">
        <v>0.18227231502533001</v>
      </c>
      <c r="X4" s="1">
        <v>0.31100499629974399</v>
      </c>
      <c r="Y4" s="1">
        <v>0.31100499629974399</v>
      </c>
      <c r="Z4" s="1">
        <v>0.1</v>
      </c>
      <c r="AA4" s="1">
        <v>0.9</v>
      </c>
      <c r="AB4" s="1">
        <v>0.9</v>
      </c>
      <c r="AC4" s="1">
        <v>0.9</v>
      </c>
      <c r="AD4" s="1">
        <v>0.1</v>
      </c>
      <c r="AE4" s="1">
        <v>0.8</v>
      </c>
    </row>
    <row r="5" spans="1:31" x14ac:dyDescent="0.15">
      <c r="A5" s="4">
        <v>624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5.7309322357177699</v>
      </c>
      <c r="L5">
        <v>3.2853984832763699</v>
      </c>
      <c r="M5">
        <v>2.8849430084228498</v>
      </c>
      <c r="N5">
        <v>3.0747337341308598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1.9793052673339799</v>
      </c>
      <c r="U5">
        <v>1.9299783706664999</v>
      </c>
      <c r="V5">
        <v>1.67936038970947</v>
      </c>
      <c r="W5">
        <v>0.25061798095703097</v>
      </c>
      <c r="X5">
        <v>0.299944877624512</v>
      </c>
      <c r="Y5">
        <v>0.299944877624512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665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5.1366710662841797</v>
      </c>
      <c r="L6" s="7">
        <v>3.4232616424560498</v>
      </c>
      <c r="M6">
        <v>2.92183113098144</v>
      </c>
      <c r="N6">
        <v>3.4478187561035201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1.4868621826171899</v>
      </c>
      <c r="U6">
        <v>1.4358816146850599</v>
      </c>
      <c r="V6">
        <v>1.2538750171661399</v>
      </c>
      <c r="W6" s="13">
        <v>0.18200659751892101</v>
      </c>
      <c r="X6">
        <v>0.23298716545105</v>
      </c>
      <c r="Y6">
        <v>0.23298716545105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s="7" customFormat="1" x14ac:dyDescent="0.15">
      <c r="A7" s="24">
        <v>480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5.1506195068359402</v>
      </c>
      <c r="L7" s="7">
        <v>3.3932723999023402</v>
      </c>
      <c r="M7" s="7">
        <v>3.2600231170654301</v>
      </c>
      <c r="N7" s="7">
        <v>3.2482032775878902</v>
      </c>
      <c r="O7" s="7">
        <v>0</v>
      </c>
      <c r="P7" s="7">
        <v>0</v>
      </c>
      <c r="Q7" s="7">
        <v>5</v>
      </c>
      <c r="R7" s="26">
        <v>0</v>
      </c>
      <c r="S7" s="26">
        <f t="shared" si="0"/>
        <v>0</v>
      </c>
      <c r="T7" s="7">
        <v>1.6599922180175799</v>
      </c>
      <c r="U7" s="7">
        <v>1.60904240608215</v>
      </c>
      <c r="V7" s="7">
        <v>1.40480065345764</v>
      </c>
      <c r="W7" s="7">
        <v>0.204241752624512</v>
      </c>
      <c r="X7" s="7">
        <v>0.25519156455993702</v>
      </c>
      <c r="Y7" s="7">
        <v>0.25519156455993702</v>
      </c>
      <c r="Z7" s="7">
        <v>0</v>
      </c>
      <c r="AA7" s="7">
        <v>0.5</v>
      </c>
      <c r="AB7" s="7">
        <v>1</v>
      </c>
      <c r="AC7" s="7">
        <v>0.66666666666666696</v>
      </c>
      <c r="AD7" s="7">
        <v>0.5</v>
      </c>
      <c r="AE7" s="7">
        <v>0.5</v>
      </c>
    </row>
    <row r="8" spans="1:31" x14ac:dyDescent="0.15">
      <c r="A8" s="4">
        <v>723</v>
      </c>
      <c r="B8">
        <v>11</v>
      </c>
      <c r="C8">
        <v>9</v>
      </c>
      <c r="D8">
        <v>10</v>
      </c>
      <c r="E8">
        <v>10</v>
      </c>
      <c r="F8">
        <v>9</v>
      </c>
      <c r="G8">
        <v>1</v>
      </c>
      <c r="H8">
        <v>2</v>
      </c>
      <c r="I8">
        <v>8</v>
      </c>
      <c r="J8">
        <v>0.55000000000000004</v>
      </c>
      <c r="K8">
        <v>5.2692165374755904</v>
      </c>
      <c r="L8">
        <v>3.4465522766113299</v>
      </c>
      <c r="M8">
        <v>1.9875640869140601</v>
      </c>
      <c r="N8">
        <v>7.2895889282226598</v>
      </c>
      <c r="O8">
        <v>2</v>
      </c>
      <c r="P8">
        <v>2</v>
      </c>
      <c r="Q8">
        <v>9</v>
      </c>
      <c r="R8" s="12">
        <v>0.22220000000000001</v>
      </c>
      <c r="S8" s="12">
        <f t="shared" si="0"/>
        <v>0.2</v>
      </c>
      <c r="T8">
        <v>1.38669586181641</v>
      </c>
      <c r="U8">
        <v>1.1331691741943399</v>
      </c>
      <c r="V8">
        <v>1.2032120227813701</v>
      </c>
      <c r="W8">
        <v>7.0042848587036105E-2</v>
      </c>
      <c r="X8">
        <v>0.18348383903503401</v>
      </c>
      <c r="Y8">
        <v>0.18348383903503401</v>
      </c>
      <c r="Z8">
        <v>0.2</v>
      </c>
      <c r="AA8">
        <v>0.7</v>
      </c>
      <c r="AB8">
        <v>0.77777777777777801</v>
      </c>
      <c r="AC8">
        <v>0.73684210526315796</v>
      </c>
      <c r="AD8">
        <v>0.3</v>
      </c>
      <c r="AE8">
        <v>0.5</v>
      </c>
    </row>
    <row r="9" spans="1:31" x14ac:dyDescent="0.15">
      <c r="A9" s="4">
        <v>890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4.4125251770019496</v>
      </c>
      <c r="L9">
        <v>3.4510746002197301</v>
      </c>
      <c r="M9">
        <v>3.1726989746093701</v>
      </c>
      <c r="N9">
        <v>4.4592933654785201</v>
      </c>
      <c r="O9">
        <v>1</v>
      </c>
      <c r="P9">
        <v>1</v>
      </c>
      <c r="Q9">
        <v>9</v>
      </c>
      <c r="R9" s="12">
        <v>0.1111</v>
      </c>
      <c r="S9" s="12">
        <f t="shared" si="0"/>
        <v>0.1</v>
      </c>
      <c r="T9">
        <v>1.27729988098145</v>
      </c>
      <c r="U9">
        <v>1.1791353225707999</v>
      </c>
      <c r="V9">
        <v>1.0699148178100599</v>
      </c>
      <c r="W9">
        <v>0.10922050476074199</v>
      </c>
      <c r="X9">
        <v>0.207385063171387</v>
      </c>
      <c r="Y9">
        <v>0.207385063171387</v>
      </c>
      <c r="Z9">
        <v>0.1</v>
      </c>
      <c r="AA9">
        <v>0.8</v>
      </c>
      <c r="AB9">
        <v>0.88888888888888895</v>
      </c>
      <c r="AC9">
        <v>0.84210526315789502</v>
      </c>
      <c r="AD9">
        <v>0.2</v>
      </c>
      <c r="AE9">
        <v>0.7</v>
      </c>
    </row>
    <row r="10" spans="1:31" x14ac:dyDescent="0.15">
      <c r="A10" s="4">
        <v>352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5.2281532287597701</v>
      </c>
      <c r="L10">
        <v>3.4595870971679701</v>
      </c>
      <c r="M10">
        <v>2.1043071746826199</v>
      </c>
      <c r="N10">
        <v>3.9591007232665998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1.51874923706055</v>
      </c>
      <c r="U10">
        <v>1.396289229393</v>
      </c>
      <c r="V10">
        <v>1.2736009359359699</v>
      </c>
      <c r="W10">
        <v>0.122688293457031</v>
      </c>
      <c r="X10">
        <v>0.245148301124573</v>
      </c>
      <c r="Y10">
        <v>0.245148301124573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937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4.3971443176269496</v>
      </c>
      <c r="L11">
        <v>3.4609031677246098</v>
      </c>
      <c r="M11">
        <v>3.1506271362304701</v>
      </c>
      <c r="N11">
        <v>4.2933692932128897</v>
      </c>
      <c r="O11">
        <v>1</v>
      </c>
      <c r="P11">
        <v>1</v>
      </c>
      <c r="Q11">
        <v>8</v>
      </c>
      <c r="R11" s="12">
        <v>0.125</v>
      </c>
      <c r="S11" s="12">
        <f t="shared" si="0"/>
        <v>0.1</v>
      </c>
      <c r="T11">
        <v>1.22861671447754</v>
      </c>
      <c r="U11">
        <v>1.1407651901245099</v>
      </c>
      <c r="V11">
        <v>1.0489526987075799</v>
      </c>
      <c r="W11">
        <v>9.1812491416931194E-2</v>
      </c>
      <c r="X11">
        <v>0.179664015769958</v>
      </c>
      <c r="Y11">
        <v>0.179664015769958</v>
      </c>
      <c r="Z11">
        <v>0.1</v>
      </c>
      <c r="AA11">
        <v>0.7</v>
      </c>
      <c r="AB11">
        <v>0.875</v>
      </c>
      <c r="AC11">
        <v>0.77777777777777801</v>
      </c>
      <c r="AD11">
        <v>0.3</v>
      </c>
      <c r="AE11">
        <v>0.6</v>
      </c>
    </row>
    <row r="12" spans="1:31" s="7" customFormat="1" x14ac:dyDescent="0.15">
      <c r="A12" s="24">
        <v>460</v>
      </c>
      <c r="B12" s="7">
        <v>14</v>
      </c>
      <c r="C12" s="7">
        <v>6</v>
      </c>
      <c r="D12" s="7">
        <v>10</v>
      </c>
      <c r="E12" s="7">
        <v>10</v>
      </c>
      <c r="F12" s="7">
        <v>10</v>
      </c>
      <c r="G12" s="7">
        <v>0</v>
      </c>
      <c r="H12" s="7">
        <v>4</v>
      </c>
      <c r="I12" s="7">
        <v>6</v>
      </c>
      <c r="J12" s="7">
        <v>0.7</v>
      </c>
      <c r="K12" s="7">
        <v>5.5805778503418004</v>
      </c>
      <c r="L12" s="7">
        <v>3.4643077850341801</v>
      </c>
      <c r="M12" s="7">
        <v>3.0576419830322301</v>
      </c>
      <c r="N12" s="7">
        <v>4.6128883361816397</v>
      </c>
      <c r="O12" s="7">
        <v>1</v>
      </c>
      <c r="P12" s="7">
        <v>1</v>
      </c>
      <c r="Q12" s="7">
        <v>9</v>
      </c>
      <c r="R12" s="26">
        <v>0.1111</v>
      </c>
      <c r="S12" s="26">
        <f t="shared" ref="S12:S52" si="1">O12/E12</f>
        <v>0.1</v>
      </c>
      <c r="T12" s="7">
        <v>1.6990947723388701</v>
      </c>
      <c r="U12" s="7">
        <v>1.5812835693359399</v>
      </c>
      <c r="V12" s="7">
        <v>1.42494297027588</v>
      </c>
      <c r="W12" s="7">
        <v>0.15634059906005901</v>
      </c>
      <c r="X12" s="7">
        <v>0.274151802062988</v>
      </c>
      <c r="Y12" s="7">
        <v>0.274151802062988</v>
      </c>
      <c r="Z12" s="7">
        <v>0.1</v>
      </c>
      <c r="AA12" s="7">
        <v>0.8</v>
      </c>
      <c r="AB12" s="7">
        <v>0.88888888888888895</v>
      </c>
      <c r="AC12" s="7">
        <v>0.84210526315789502</v>
      </c>
      <c r="AD12" s="7">
        <v>0.2</v>
      </c>
      <c r="AE12" s="7">
        <v>0.7</v>
      </c>
    </row>
    <row r="13" spans="1:31" x14ac:dyDescent="0.15">
      <c r="A13" s="4">
        <v>23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5.9875106811523402</v>
      </c>
      <c r="L13">
        <v>3.61007881164551</v>
      </c>
      <c r="M13">
        <v>2.04257392883301</v>
      </c>
      <c r="N13">
        <v>5.6854743957519496</v>
      </c>
      <c r="O13">
        <v>2</v>
      </c>
      <c r="P13">
        <v>2</v>
      </c>
      <c r="Q13">
        <v>12</v>
      </c>
      <c r="R13" s="12">
        <v>0.16669999999999999</v>
      </c>
      <c r="S13" s="12">
        <f t="shared" si="1"/>
        <v>0.2</v>
      </c>
      <c r="T13">
        <v>1.9458694458007799</v>
      </c>
      <c r="U13">
        <v>1.69651222229004</v>
      </c>
      <c r="V13">
        <v>1.6163074970245399</v>
      </c>
      <c r="W13">
        <v>8.0204725265502902E-2</v>
      </c>
      <c r="X13">
        <v>0.32956194877624501</v>
      </c>
      <c r="Y13">
        <v>0.32956194877624501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226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4.4907379150390598</v>
      </c>
      <c r="L14">
        <v>3.6132793426513699</v>
      </c>
      <c r="M14">
        <v>4.1325206756591797</v>
      </c>
      <c r="N14">
        <v>5.0363464355468697</v>
      </c>
      <c r="O14">
        <v>0</v>
      </c>
      <c r="P14">
        <v>0</v>
      </c>
      <c r="Q14">
        <v>8</v>
      </c>
      <c r="R14" s="12">
        <v>0</v>
      </c>
      <c r="S14" s="12">
        <f t="shared" si="1"/>
        <v>0</v>
      </c>
      <c r="T14">
        <v>1.2232551574707</v>
      </c>
      <c r="U14">
        <v>1.1531562805175799</v>
      </c>
      <c r="V14">
        <v>1.0291494131088299</v>
      </c>
      <c r="W14">
        <v>0.124006867408752</v>
      </c>
      <c r="X14">
        <v>0.194105744361877</v>
      </c>
      <c r="Y14">
        <v>0.194105744361877</v>
      </c>
      <c r="Z14">
        <v>0</v>
      </c>
      <c r="AA14">
        <v>0.8</v>
      </c>
      <c r="AB14">
        <v>1</v>
      </c>
      <c r="AC14">
        <v>0.88888888888888895</v>
      </c>
      <c r="AD14">
        <v>0.2</v>
      </c>
      <c r="AE14">
        <v>0.8</v>
      </c>
    </row>
    <row r="15" spans="1:31" x14ac:dyDescent="0.15">
      <c r="A15" s="4">
        <v>564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4.7226066589355504</v>
      </c>
      <c r="L15">
        <v>3.6247806549072301</v>
      </c>
      <c r="M15">
        <v>3.15287208557129</v>
      </c>
      <c r="N15">
        <v>4.8992538452148402</v>
      </c>
      <c r="O15">
        <v>1</v>
      </c>
      <c r="P15">
        <v>1</v>
      </c>
      <c r="Q15">
        <v>9</v>
      </c>
      <c r="R15" s="12">
        <v>0.1111</v>
      </c>
      <c r="S15" s="12">
        <f t="shared" si="1"/>
        <v>0.1</v>
      </c>
      <c r="T15">
        <v>1.46780014038086</v>
      </c>
      <c r="U15">
        <v>1.33816337585449</v>
      </c>
      <c r="V15">
        <v>1.2184540033340401</v>
      </c>
      <c r="W15">
        <v>0.119709372520447</v>
      </c>
      <c r="X15">
        <v>0.24934613704681399</v>
      </c>
      <c r="Y15">
        <v>0.24934613704681399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208</v>
      </c>
      <c r="B16">
        <v>11</v>
      </c>
      <c r="C16">
        <v>9</v>
      </c>
      <c r="D16">
        <v>10</v>
      </c>
      <c r="E16">
        <v>10</v>
      </c>
      <c r="F16">
        <v>9</v>
      </c>
      <c r="G16">
        <v>1</v>
      </c>
      <c r="H16">
        <v>2</v>
      </c>
      <c r="I16">
        <v>8</v>
      </c>
      <c r="J16">
        <v>0.55000000000000004</v>
      </c>
      <c r="K16">
        <v>4.44399070739746</v>
      </c>
      <c r="L16">
        <v>3.6313095092773402</v>
      </c>
      <c r="M16">
        <v>4.6402816772460902</v>
      </c>
      <c r="N16">
        <v>5.3246231079101598</v>
      </c>
      <c r="O16">
        <v>0</v>
      </c>
      <c r="P16">
        <v>0</v>
      </c>
      <c r="Q16">
        <v>9</v>
      </c>
      <c r="R16" s="12">
        <v>0</v>
      </c>
      <c r="S16" s="12">
        <f t="shared" si="1"/>
        <v>0</v>
      </c>
      <c r="T16">
        <v>1.1326980590820299</v>
      </c>
      <c r="U16">
        <v>1.04719161987305</v>
      </c>
      <c r="V16">
        <v>0.97520506381988503</v>
      </c>
      <c r="W16">
        <v>7.1986556053161593E-2</v>
      </c>
      <c r="X16">
        <v>0.157492995262146</v>
      </c>
      <c r="Y16">
        <v>0.157492995262146</v>
      </c>
      <c r="Z16">
        <v>0</v>
      </c>
      <c r="AA16">
        <v>0.9</v>
      </c>
      <c r="AB16">
        <v>1</v>
      </c>
      <c r="AC16">
        <v>0.94736842105263197</v>
      </c>
      <c r="AD16">
        <v>0.1</v>
      </c>
      <c r="AE16">
        <v>0.9</v>
      </c>
    </row>
    <row r="17" spans="1:31" x14ac:dyDescent="0.15">
      <c r="A17" s="4">
        <v>603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4.3765792846679696</v>
      </c>
      <c r="L17">
        <v>3.6355686187744101</v>
      </c>
      <c r="M17">
        <v>3.9231529235839799</v>
      </c>
      <c r="N17">
        <v>2.8808670043945299</v>
      </c>
      <c r="O17">
        <v>0</v>
      </c>
      <c r="P17">
        <v>0</v>
      </c>
      <c r="Q17">
        <v>7</v>
      </c>
      <c r="R17" s="12">
        <v>0</v>
      </c>
      <c r="S17" s="12">
        <f t="shared" si="1"/>
        <v>0</v>
      </c>
      <c r="T17">
        <v>1.3274383544921899</v>
      </c>
      <c r="U17">
        <v>1.3228759765625</v>
      </c>
      <c r="V17">
        <v>1.12683546543121</v>
      </c>
      <c r="W17">
        <v>0.19604051113128701</v>
      </c>
      <c r="X17">
        <v>0.20060288906097401</v>
      </c>
      <c r="Y17">
        <v>0.20060288906097401</v>
      </c>
      <c r="Z17">
        <v>0</v>
      </c>
      <c r="AA17">
        <v>0.7</v>
      </c>
      <c r="AB17">
        <v>1</v>
      </c>
      <c r="AC17">
        <v>0.82352941176470595</v>
      </c>
      <c r="AD17">
        <v>0.3</v>
      </c>
      <c r="AE17">
        <v>0.7</v>
      </c>
    </row>
    <row r="18" spans="1:31" x14ac:dyDescent="0.15">
      <c r="A18" s="4">
        <v>303</v>
      </c>
      <c r="B18">
        <v>14</v>
      </c>
      <c r="C18">
        <v>6</v>
      </c>
      <c r="D18">
        <v>10</v>
      </c>
      <c r="E18">
        <v>10</v>
      </c>
      <c r="F18">
        <v>10</v>
      </c>
      <c r="G18">
        <v>0</v>
      </c>
      <c r="H18">
        <v>4</v>
      </c>
      <c r="I18">
        <v>6</v>
      </c>
      <c r="J18">
        <v>0.7</v>
      </c>
      <c r="K18">
        <v>5.8703899383544904</v>
      </c>
      <c r="L18">
        <v>3.6362285614013699</v>
      </c>
      <c r="M18">
        <v>2.8813114166259801</v>
      </c>
      <c r="N18">
        <v>4.3272075653076199</v>
      </c>
      <c r="O18">
        <v>1</v>
      </c>
      <c r="P18">
        <v>1</v>
      </c>
      <c r="Q18">
        <v>10</v>
      </c>
      <c r="R18" s="12">
        <v>0.1</v>
      </c>
      <c r="S18" s="12">
        <f t="shared" si="1"/>
        <v>0.1</v>
      </c>
      <c r="T18">
        <v>1.7539539337158201</v>
      </c>
      <c r="U18">
        <v>1.64881467819214</v>
      </c>
      <c r="V18">
        <v>1.4639863967895499</v>
      </c>
      <c r="W18">
        <v>0.184828281402588</v>
      </c>
      <c r="X18">
        <v>0.28996753692626898</v>
      </c>
      <c r="Y18">
        <v>0.28996753692626898</v>
      </c>
      <c r="Z18">
        <v>0.1</v>
      </c>
      <c r="AA18">
        <v>0.9</v>
      </c>
      <c r="AB18">
        <v>0.9</v>
      </c>
      <c r="AC18">
        <v>0.9</v>
      </c>
      <c r="AD18">
        <v>0.1</v>
      </c>
      <c r="AE18">
        <v>0.8</v>
      </c>
    </row>
    <row r="19" spans="1:31" x14ac:dyDescent="0.15">
      <c r="A19" s="4">
        <v>231</v>
      </c>
      <c r="B19">
        <v>11</v>
      </c>
      <c r="C19">
        <v>9</v>
      </c>
      <c r="D19">
        <v>10</v>
      </c>
      <c r="E19">
        <v>10</v>
      </c>
      <c r="F19">
        <v>10</v>
      </c>
      <c r="G19">
        <v>0</v>
      </c>
      <c r="H19">
        <v>1</v>
      </c>
      <c r="I19">
        <v>9</v>
      </c>
      <c r="J19">
        <v>0.55000000000000004</v>
      </c>
      <c r="K19">
        <v>4.5269851684570304</v>
      </c>
      <c r="L19">
        <v>3.6364479064941402</v>
      </c>
      <c r="M19">
        <v>3.7623424530029301</v>
      </c>
      <c r="N19">
        <v>9.0452537536621094</v>
      </c>
      <c r="O19">
        <v>1</v>
      </c>
      <c r="P19">
        <v>1</v>
      </c>
      <c r="Q19">
        <v>7</v>
      </c>
      <c r="R19" s="12">
        <v>0.1429</v>
      </c>
      <c r="S19" s="12">
        <f t="shared" si="1"/>
        <v>0.1</v>
      </c>
      <c r="T19">
        <v>1.2299785614013701</v>
      </c>
      <c r="U19">
        <v>0.95277786254882801</v>
      </c>
      <c r="V19">
        <v>1.03273677825928</v>
      </c>
      <c r="W19">
        <v>7.9958915710449205E-2</v>
      </c>
      <c r="X19">
        <v>0.19724178314209001</v>
      </c>
      <c r="Y19">
        <v>0.19724178314209001</v>
      </c>
      <c r="Z19">
        <v>0.1</v>
      </c>
      <c r="AA19">
        <v>0.6</v>
      </c>
      <c r="AB19">
        <v>0.85714285714285698</v>
      </c>
      <c r="AC19">
        <v>0.70588235294117596</v>
      </c>
      <c r="AD19">
        <v>0.4</v>
      </c>
      <c r="AE19">
        <v>0.5</v>
      </c>
    </row>
    <row r="20" spans="1:31" x14ac:dyDescent="0.15">
      <c r="A20" s="4">
        <v>152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5.5993576049804696</v>
      </c>
      <c r="L20">
        <v>3.6364974975585902</v>
      </c>
      <c r="M20">
        <v>1.6844596862793</v>
      </c>
      <c r="N20">
        <v>7.3742637634277299</v>
      </c>
      <c r="O20">
        <v>2</v>
      </c>
      <c r="P20">
        <v>2</v>
      </c>
      <c r="Q20">
        <v>10</v>
      </c>
      <c r="R20" s="12">
        <v>0.2</v>
      </c>
      <c r="S20" s="12">
        <f t="shared" si="1"/>
        <v>0.2</v>
      </c>
      <c r="T20">
        <v>1.6485748291015601</v>
      </c>
      <c r="U20">
        <v>1.3502063751220701</v>
      </c>
      <c r="V20">
        <v>1.3904880285263099</v>
      </c>
      <c r="W20">
        <v>4.0281653404235798E-2</v>
      </c>
      <c r="X20">
        <v>0.25808680057525601</v>
      </c>
      <c r="Y20">
        <v>0.25808680057525601</v>
      </c>
      <c r="Z20">
        <v>0.2</v>
      </c>
      <c r="AA20">
        <v>0.8</v>
      </c>
      <c r="AB20">
        <v>0.8</v>
      </c>
      <c r="AC20">
        <v>0.8</v>
      </c>
      <c r="AD20">
        <v>0.2</v>
      </c>
      <c r="AE20">
        <v>0.6</v>
      </c>
    </row>
    <row r="21" spans="1:31" s="7" customFormat="1" x14ac:dyDescent="0.15">
      <c r="A21" s="24">
        <v>787</v>
      </c>
      <c r="B21" s="7">
        <v>11</v>
      </c>
      <c r="C21" s="7">
        <v>9</v>
      </c>
      <c r="D21" s="7">
        <v>10</v>
      </c>
      <c r="E21" s="7">
        <v>10</v>
      </c>
      <c r="F21" s="7">
        <v>10</v>
      </c>
      <c r="G21" s="7">
        <v>0</v>
      </c>
      <c r="H21" s="7">
        <v>1</v>
      </c>
      <c r="I21" s="7">
        <v>9</v>
      </c>
      <c r="J21" s="7">
        <v>0.55000000000000004</v>
      </c>
      <c r="K21" s="7">
        <v>3.9055423736572301</v>
      </c>
      <c r="L21" s="7">
        <v>3.6385574340820299</v>
      </c>
      <c r="M21" s="7">
        <v>7.54058837890625</v>
      </c>
      <c r="N21" s="7">
        <v>7.0054244995117196</v>
      </c>
      <c r="O21" s="7">
        <v>0</v>
      </c>
      <c r="P21" s="7">
        <v>0</v>
      </c>
      <c r="Q21" s="7">
        <v>3</v>
      </c>
      <c r="R21" s="26">
        <v>0</v>
      </c>
      <c r="S21" s="26">
        <f t="shared" si="1"/>
        <v>0</v>
      </c>
      <c r="T21" s="7">
        <v>0.93784523010253895</v>
      </c>
      <c r="U21" s="7">
        <v>0.95177268981933605</v>
      </c>
      <c r="V21" s="7">
        <v>0.82268255949020397</v>
      </c>
      <c r="W21" s="7">
        <v>0.129090130329132</v>
      </c>
      <c r="X21" s="7">
        <v>0.115162670612335</v>
      </c>
      <c r="Y21" s="7">
        <v>0.115162670612335</v>
      </c>
      <c r="Z21" s="7">
        <v>0</v>
      </c>
      <c r="AA21" s="7">
        <v>0.3</v>
      </c>
      <c r="AB21" s="7">
        <v>1</v>
      </c>
      <c r="AC21" s="7">
        <v>0.46153846153846201</v>
      </c>
      <c r="AD21" s="7">
        <v>0.7</v>
      </c>
      <c r="AE21" s="7">
        <v>0.3</v>
      </c>
    </row>
    <row r="22" spans="1:31" x14ac:dyDescent="0.15">
      <c r="A22" s="4">
        <v>403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5.3907146453857404</v>
      </c>
      <c r="L22">
        <v>3.7733058929443399</v>
      </c>
      <c r="M22">
        <v>3.1050682067871098</v>
      </c>
      <c r="N22">
        <v>4.4367408752441397</v>
      </c>
      <c r="O22">
        <v>1</v>
      </c>
      <c r="P22">
        <v>1</v>
      </c>
      <c r="Q22">
        <v>8</v>
      </c>
      <c r="R22" s="12">
        <v>0.125</v>
      </c>
      <c r="S22" s="12">
        <f t="shared" si="1"/>
        <v>0.1</v>
      </c>
      <c r="T22">
        <v>1.76248931884766</v>
      </c>
      <c r="U22">
        <v>1.6324952840805</v>
      </c>
      <c r="V22">
        <v>1.46122717857361</v>
      </c>
      <c r="W22">
        <v>0.171268105506897</v>
      </c>
      <c r="X22">
        <v>0.30126214027404802</v>
      </c>
      <c r="Y22">
        <v>0.30126214027404802</v>
      </c>
      <c r="Z22">
        <v>0.1</v>
      </c>
      <c r="AA22">
        <v>0.7</v>
      </c>
      <c r="AB22">
        <v>0.875</v>
      </c>
      <c r="AC22">
        <v>0.77777777777777801</v>
      </c>
      <c r="AD22">
        <v>0.3</v>
      </c>
      <c r="AE22">
        <v>0.6</v>
      </c>
    </row>
    <row r="23" spans="1:31" x14ac:dyDescent="0.15">
      <c r="A23" s="4">
        <v>209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4.6168327331543004</v>
      </c>
      <c r="L23">
        <v>3.7737503051757799</v>
      </c>
      <c r="M23">
        <v>4.7103729248046902</v>
      </c>
      <c r="N23">
        <v>5.3862018585205096</v>
      </c>
      <c r="O23">
        <v>0</v>
      </c>
      <c r="P23">
        <v>0</v>
      </c>
      <c r="Q23">
        <v>6</v>
      </c>
      <c r="R23" s="12">
        <v>0</v>
      </c>
      <c r="S23" s="12">
        <f t="shared" si="1"/>
        <v>0</v>
      </c>
      <c r="T23">
        <v>1.08429527282715</v>
      </c>
      <c r="U23">
        <v>1.06140041351318</v>
      </c>
      <c r="V23">
        <v>0.93168032169341997</v>
      </c>
      <c r="W23">
        <v>0.12972009181976299</v>
      </c>
      <c r="X23">
        <v>0.152614951133728</v>
      </c>
      <c r="Y23">
        <v>0.152614951133728</v>
      </c>
      <c r="Z23">
        <v>0</v>
      </c>
      <c r="AA23">
        <v>0.6</v>
      </c>
      <c r="AB23">
        <v>1</v>
      </c>
      <c r="AC23">
        <v>0.75</v>
      </c>
      <c r="AD23">
        <v>0.4</v>
      </c>
      <c r="AE23">
        <v>0.6</v>
      </c>
    </row>
    <row r="24" spans="1:31" x14ac:dyDescent="0.15">
      <c r="A24" s="4">
        <v>853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6.3912544250488299</v>
      </c>
      <c r="L24">
        <v>3.7752056121826199</v>
      </c>
      <c r="M24">
        <v>2.8494834899902299</v>
      </c>
      <c r="N24">
        <v>3.3806571960449201</v>
      </c>
      <c r="O24">
        <v>1</v>
      </c>
      <c r="P24">
        <v>1</v>
      </c>
      <c r="Q24">
        <v>9</v>
      </c>
      <c r="R24" s="12">
        <v>0.1111</v>
      </c>
      <c r="S24" s="12">
        <f t="shared" si="1"/>
        <v>0.1</v>
      </c>
      <c r="T24">
        <v>1.6603202819824201</v>
      </c>
      <c r="U24">
        <v>1.62704849243164</v>
      </c>
      <c r="V24">
        <v>1.4160503149032599</v>
      </c>
      <c r="W24">
        <v>0.21099817752838099</v>
      </c>
      <c r="X24">
        <v>0.24426996707916299</v>
      </c>
      <c r="Y24">
        <v>0.24426996707916299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782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5.8431682586669904</v>
      </c>
      <c r="L25">
        <v>3.7759704589843701</v>
      </c>
      <c r="M25">
        <v>3.5628108978271502</v>
      </c>
      <c r="N25">
        <v>3.7080764770507799</v>
      </c>
      <c r="O25">
        <v>0</v>
      </c>
      <c r="P25">
        <v>0</v>
      </c>
      <c r="Q25">
        <v>6</v>
      </c>
      <c r="R25" s="12">
        <v>0</v>
      </c>
      <c r="S25" s="12">
        <f t="shared" si="1"/>
        <v>0</v>
      </c>
      <c r="T25">
        <v>1.5981693267822299</v>
      </c>
      <c r="U25">
        <v>1.5598129034042401</v>
      </c>
      <c r="V25">
        <v>1.3384824991226201</v>
      </c>
      <c r="W25">
        <v>0.22133040428161599</v>
      </c>
      <c r="X25">
        <v>0.25968682765960699</v>
      </c>
      <c r="Y25">
        <v>0.25968682765960699</v>
      </c>
      <c r="Z25">
        <v>0</v>
      </c>
      <c r="AA25">
        <v>0.6</v>
      </c>
      <c r="AB25">
        <v>1</v>
      </c>
      <c r="AC25">
        <v>0.75</v>
      </c>
      <c r="AD25">
        <v>0.4</v>
      </c>
      <c r="AE25">
        <v>0.6</v>
      </c>
    </row>
    <row r="26" spans="1:31" x14ac:dyDescent="0.15">
      <c r="A26" s="4">
        <v>311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>
        <v>5.1591262817382804</v>
      </c>
      <c r="L26">
        <v>3.7763519287109402</v>
      </c>
      <c r="M26">
        <v>3.2003479003906201</v>
      </c>
      <c r="N26">
        <v>3.7863864898681601</v>
      </c>
      <c r="O26">
        <v>1</v>
      </c>
      <c r="P26">
        <v>1</v>
      </c>
      <c r="Q26">
        <v>8</v>
      </c>
      <c r="R26" s="12">
        <v>0.125</v>
      </c>
      <c r="S26" s="12">
        <f t="shared" si="1"/>
        <v>0.1</v>
      </c>
      <c r="T26">
        <v>1.4841403961181601</v>
      </c>
      <c r="U26">
        <v>1.41923463344574</v>
      </c>
      <c r="V26">
        <v>1.2409803867340099</v>
      </c>
      <c r="W26">
        <v>0.17825424671173101</v>
      </c>
      <c r="X26">
        <v>0.243160009384155</v>
      </c>
      <c r="Y26">
        <v>0.243160009384155</v>
      </c>
      <c r="Z26">
        <v>0.1</v>
      </c>
      <c r="AA26">
        <v>0.7</v>
      </c>
      <c r="AB26">
        <v>0.875</v>
      </c>
      <c r="AC26">
        <v>0.77777777777777801</v>
      </c>
      <c r="AD26">
        <v>0.3</v>
      </c>
      <c r="AE26">
        <v>0.6</v>
      </c>
    </row>
    <row r="27" spans="1:31" x14ac:dyDescent="0.15">
      <c r="A27" s="4">
        <v>832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4.2901248931884801</v>
      </c>
      <c r="L27">
        <v>3.7785949707031201</v>
      </c>
      <c r="M27">
        <v>4.8093986511230504</v>
      </c>
      <c r="N27">
        <v>3.8461742401122998</v>
      </c>
      <c r="O27">
        <v>0</v>
      </c>
      <c r="P27">
        <v>0</v>
      </c>
      <c r="Q27">
        <v>6</v>
      </c>
      <c r="R27" s="12">
        <v>0</v>
      </c>
      <c r="S27" s="12">
        <f t="shared" si="1"/>
        <v>0</v>
      </c>
      <c r="T27">
        <v>1.24553871154785</v>
      </c>
      <c r="U27">
        <v>1.23843193054199</v>
      </c>
      <c r="V27">
        <v>1.0484485626220701</v>
      </c>
      <c r="W27">
        <v>0.18998336791992201</v>
      </c>
      <c r="X27">
        <v>0.197090148925781</v>
      </c>
      <c r="Y27">
        <v>0.197090148925781</v>
      </c>
      <c r="Z27">
        <v>0</v>
      </c>
      <c r="AA27">
        <v>0.6</v>
      </c>
      <c r="AB27">
        <v>1</v>
      </c>
      <c r="AC27">
        <v>0.75</v>
      </c>
      <c r="AD27">
        <v>0.4</v>
      </c>
      <c r="AE27">
        <v>0.6</v>
      </c>
    </row>
    <row r="28" spans="1:31" x14ac:dyDescent="0.15">
      <c r="A28" s="4">
        <v>999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5.1169872283935502</v>
      </c>
      <c r="L28">
        <v>3.7786159515380899</v>
      </c>
      <c r="M28">
        <v>2.85170173645019</v>
      </c>
      <c r="N28">
        <v>5.5332183837890598</v>
      </c>
      <c r="O28">
        <v>1</v>
      </c>
      <c r="P28">
        <v>1</v>
      </c>
      <c r="Q28">
        <v>10</v>
      </c>
      <c r="R28" s="12">
        <v>0.1</v>
      </c>
      <c r="S28" s="12">
        <f t="shared" si="1"/>
        <v>0.1</v>
      </c>
      <c r="T28">
        <v>1.6485137939453101</v>
      </c>
      <c r="U28">
        <v>1.45768547058105</v>
      </c>
      <c r="V28">
        <v>1.37010073661804</v>
      </c>
      <c r="W28">
        <v>8.7584733963012695E-2</v>
      </c>
      <c r="X28">
        <v>0.27841305732727101</v>
      </c>
      <c r="Y28">
        <v>0.27841305732727101</v>
      </c>
      <c r="Z28">
        <v>0.1</v>
      </c>
      <c r="AA28">
        <v>0.9</v>
      </c>
      <c r="AB28">
        <v>0.9</v>
      </c>
      <c r="AC28">
        <v>0.9</v>
      </c>
      <c r="AD28">
        <v>0.1</v>
      </c>
      <c r="AE28">
        <v>0.8</v>
      </c>
    </row>
    <row r="29" spans="1:31" x14ac:dyDescent="0.15">
      <c r="A29" s="4">
        <v>910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4.7348575592040998</v>
      </c>
      <c r="L29">
        <v>3.78242683410644</v>
      </c>
      <c r="M29">
        <v>3.8727912902832</v>
      </c>
      <c r="N29">
        <v>9.6246910095214808</v>
      </c>
      <c r="O29">
        <v>1</v>
      </c>
      <c r="P29">
        <v>1</v>
      </c>
      <c r="Q29">
        <v>8</v>
      </c>
      <c r="R29" s="12">
        <v>0.125</v>
      </c>
      <c r="S29" s="12">
        <f t="shared" si="1"/>
        <v>0.1</v>
      </c>
      <c r="T29">
        <v>1.1840057373046899</v>
      </c>
      <c r="U29">
        <v>0.937042236328125</v>
      </c>
      <c r="V29">
        <v>1.0240091085434</v>
      </c>
      <c r="W29">
        <v>8.6966872215270996E-2</v>
      </c>
      <c r="X29">
        <v>0.159996628761292</v>
      </c>
      <c r="Y29">
        <v>0.159996628761292</v>
      </c>
      <c r="Z29">
        <v>0.1</v>
      </c>
      <c r="AA29">
        <v>0.7</v>
      </c>
      <c r="AB29">
        <v>0.875</v>
      </c>
      <c r="AC29">
        <v>0.77777777777777801</v>
      </c>
      <c r="AD29">
        <v>0.3</v>
      </c>
      <c r="AE29">
        <v>0.6</v>
      </c>
    </row>
    <row r="30" spans="1:31" x14ac:dyDescent="0.15">
      <c r="A30" s="4">
        <v>901</v>
      </c>
      <c r="B30">
        <v>11</v>
      </c>
      <c r="C30">
        <v>9</v>
      </c>
      <c r="D30">
        <v>10</v>
      </c>
      <c r="E30">
        <v>10</v>
      </c>
      <c r="F30">
        <v>9</v>
      </c>
      <c r="G30">
        <v>1</v>
      </c>
      <c r="H30">
        <v>2</v>
      </c>
      <c r="I30">
        <v>8</v>
      </c>
      <c r="J30">
        <v>0.55000000000000004</v>
      </c>
      <c r="K30">
        <v>4.8135433197021502</v>
      </c>
      <c r="L30">
        <v>3.7840099334716801</v>
      </c>
      <c r="M30">
        <v>2.9343147277832</v>
      </c>
      <c r="N30">
        <v>4.0855464935302699</v>
      </c>
      <c r="O30">
        <v>1</v>
      </c>
      <c r="P30">
        <v>1</v>
      </c>
      <c r="Q30">
        <v>5</v>
      </c>
      <c r="R30" s="12">
        <v>0.2</v>
      </c>
      <c r="S30" s="12">
        <f t="shared" si="1"/>
        <v>0.1</v>
      </c>
      <c r="T30">
        <v>1.16604423522949</v>
      </c>
      <c r="U30">
        <v>1.0641937255859399</v>
      </c>
      <c r="V30">
        <v>1.01794397830963</v>
      </c>
      <c r="W30">
        <v>4.6249747276306201E-2</v>
      </c>
      <c r="X30">
        <v>0.14810025691986101</v>
      </c>
      <c r="Y30">
        <v>0.14810025691986101</v>
      </c>
      <c r="Z30">
        <v>0.1</v>
      </c>
      <c r="AA30">
        <v>0.4</v>
      </c>
      <c r="AB30">
        <v>0.8</v>
      </c>
      <c r="AC30">
        <v>0.53333333333333299</v>
      </c>
      <c r="AD30">
        <v>0.6</v>
      </c>
      <c r="AE30">
        <v>0.3</v>
      </c>
    </row>
    <row r="31" spans="1:31" x14ac:dyDescent="0.15">
      <c r="A31" s="4">
        <v>985</v>
      </c>
      <c r="B31">
        <v>13</v>
      </c>
      <c r="C31">
        <v>7</v>
      </c>
      <c r="D31">
        <v>10</v>
      </c>
      <c r="E31">
        <v>10</v>
      </c>
      <c r="F31">
        <v>10</v>
      </c>
      <c r="G31">
        <v>0</v>
      </c>
      <c r="H31">
        <v>3</v>
      </c>
      <c r="I31">
        <v>7</v>
      </c>
      <c r="J31">
        <v>0.65</v>
      </c>
      <c r="K31">
        <v>5.2113685607910201</v>
      </c>
      <c r="L31">
        <v>3.7853221893310498</v>
      </c>
      <c r="M31">
        <v>3.0722961425781201</v>
      </c>
      <c r="N31">
        <v>3.7348823547363299</v>
      </c>
      <c r="O31">
        <v>1</v>
      </c>
      <c r="P31">
        <v>1</v>
      </c>
      <c r="Q31">
        <v>10</v>
      </c>
      <c r="R31" s="12">
        <v>0.1</v>
      </c>
      <c r="S31" s="12">
        <f t="shared" si="1"/>
        <v>0.1</v>
      </c>
      <c r="T31">
        <v>1.55074691772461</v>
      </c>
      <c r="U31">
        <v>1.47884237766266</v>
      </c>
      <c r="V31">
        <v>1.2886216640472401</v>
      </c>
      <c r="W31">
        <v>0.19022071361541801</v>
      </c>
      <c r="X31">
        <v>0.262125253677368</v>
      </c>
      <c r="Y31">
        <v>0.262125253677368</v>
      </c>
      <c r="Z31">
        <v>0.1</v>
      </c>
      <c r="AA31">
        <v>0.9</v>
      </c>
      <c r="AB31">
        <v>0.9</v>
      </c>
      <c r="AC31">
        <v>0.9</v>
      </c>
      <c r="AD31">
        <v>0.1</v>
      </c>
      <c r="AE31">
        <v>0.8</v>
      </c>
    </row>
    <row r="32" spans="1:31" s="1" customFormat="1" x14ac:dyDescent="0.15">
      <c r="A32" s="5">
        <v>924</v>
      </c>
      <c r="B32" s="1">
        <v>13</v>
      </c>
      <c r="C32" s="1">
        <v>7</v>
      </c>
      <c r="D32" s="1">
        <v>10</v>
      </c>
      <c r="E32" s="1">
        <v>10</v>
      </c>
      <c r="F32" s="1">
        <v>10</v>
      </c>
      <c r="G32" s="1">
        <v>0</v>
      </c>
      <c r="H32" s="1">
        <v>3</v>
      </c>
      <c r="I32" s="1">
        <v>7</v>
      </c>
      <c r="J32" s="1">
        <v>0.65</v>
      </c>
      <c r="K32" s="1">
        <v>4.3488922119140598</v>
      </c>
      <c r="L32" s="1">
        <v>3.7881221771240199</v>
      </c>
      <c r="M32" s="1">
        <v>4.8672332763671902</v>
      </c>
      <c r="N32" s="1">
        <v>3.41081619262695</v>
      </c>
      <c r="O32" s="1">
        <v>0</v>
      </c>
      <c r="P32" s="1">
        <v>0</v>
      </c>
      <c r="Q32" s="1">
        <v>9</v>
      </c>
      <c r="R32" s="14">
        <v>0</v>
      </c>
      <c r="S32" s="14">
        <f t="shared" si="1"/>
        <v>0</v>
      </c>
      <c r="T32" s="1">
        <v>1.20578765869141</v>
      </c>
      <c r="U32" s="1">
        <v>1.2268537282943699</v>
      </c>
      <c r="V32" s="1">
        <v>1.0055620670318599</v>
      </c>
      <c r="W32" s="1">
        <v>0.22129166126251201</v>
      </c>
      <c r="X32" s="1">
        <v>0.20022559165954601</v>
      </c>
      <c r="Y32" s="1">
        <v>0.20022559165954601</v>
      </c>
      <c r="Z32" s="1">
        <v>0</v>
      </c>
      <c r="AA32" s="1">
        <v>0.9</v>
      </c>
      <c r="AB32" s="1">
        <v>1</v>
      </c>
      <c r="AC32" s="1">
        <v>0.94736842105263197</v>
      </c>
      <c r="AD32" s="1">
        <v>0.1</v>
      </c>
      <c r="AE32" s="1">
        <v>0.9</v>
      </c>
    </row>
    <row r="33" spans="1:31" x14ac:dyDescent="0.15">
      <c r="A33" s="4">
        <v>295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5.13289451599121</v>
      </c>
      <c r="L33" s="7">
        <v>4.0568084716796902</v>
      </c>
      <c r="M33">
        <v>3.96797370910644</v>
      </c>
      <c r="N33">
        <v>5.2693939208984402</v>
      </c>
      <c r="O33">
        <v>1</v>
      </c>
      <c r="P33">
        <v>1</v>
      </c>
      <c r="Q33">
        <v>10</v>
      </c>
      <c r="R33" s="12">
        <v>0.1</v>
      </c>
      <c r="S33" s="12">
        <f t="shared" si="1"/>
        <v>0.1</v>
      </c>
      <c r="T33">
        <v>1.1693286895752</v>
      </c>
      <c r="U33">
        <v>1.0814447402954099</v>
      </c>
      <c r="V33">
        <v>0.98809909820556596</v>
      </c>
      <c r="W33" s="13">
        <v>9.3345642089843694E-2</v>
      </c>
      <c r="X33">
        <v>0.18122959136962899</v>
      </c>
      <c r="Y33">
        <v>0.18122959136962899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199</v>
      </c>
      <c r="B34">
        <v>11</v>
      </c>
      <c r="C34">
        <v>9</v>
      </c>
      <c r="D34">
        <v>10</v>
      </c>
      <c r="E34">
        <v>10</v>
      </c>
      <c r="F34">
        <v>9</v>
      </c>
      <c r="G34">
        <v>1</v>
      </c>
      <c r="H34">
        <v>2</v>
      </c>
      <c r="I34">
        <v>8</v>
      </c>
      <c r="J34">
        <v>0.55000000000000004</v>
      </c>
      <c r="K34">
        <v>5.00848388671875</v>
      </c>
      <c r="L34" s="7">
        <v>4.0572948455810502</v>
      </c>
      <c r="M34">
        <v>3.46307373046875</v>
      </c>
      <c r="N34">
        <v>4.0131549835205096</v>
      </c>
      <c r="O34">
        <v>1</v>
      </c>
      <c r="P34">
        <v>1</v>
      </c>
      <c r="Q34">
        <v>8</v>
      </c>
      <c r="R34" s="12">
        <v>0.125</v>
      </c>
      <c r="S34" s="12">
        <f t="shared" si="1"/>
        <v>0.1</v>
      </c>
      <c r="T34">
        <v>1.2332077026367201</v>
      </c>
      <c r="U34">
        <v>1.15444660186768</v>
      </c>
      <c r="V34">
        <v>1.0603383779525799</v>
      </c>
      <c r="W34" s="13">
        <v>9.4108223915100098E-2</v>
      </c>
      <c r="X34">
        <v>0.17286932468414301</v>
      </c>
      <c r="Y34">
        <v>0.17286932468414301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x14ac:dyDescent="0.15">
      <c r="A35" s="4">
        <v>510</v>
      </c>
      <c r="B35">
        <v>11</v>
      </c>
      <c r="C35">
        <v>9</v>
      </c>
      <c r="D35">
        <v>10</v>
      </c>
      <c r="E35">
        <v>10</v>
      </c>
      <c r="F35">
        <v>9</v>
      </c>
      <c r="G35">
        <v>1</v>
      </c>
      <c r="H35">
        <v>2</v>
      </c>
      <c r="I35">
        <v>8</v>
      </c>
      <c r="J35">
        <v>0.55000000000000004</v>
      </c>
      <c r="K35">
        <v>5.2699260711669904</v>
      </c>
      <c r="L35" s="7">
        <v>4.07041358947754</v>
      </c>
      <c r="M35">
        <v>3.5633850097656201</v>
      </c>
      <c r="N35">
        <v>5.3638019561767596</v>
      </c>
      <c r="O35">
        <v>1</v>
      </c>
      <c r="P35">
        <v>1</v>
      </c>
      <c r="Q35">
        <v>8</v>
      </c>
      <c r="R35" s="12">
        <v>0.125</v>
      </c>
      <c r="S35" s="12">
        <f t="shared" si="1"/>
        <v>0.1</v>
      </c>
      <c r="T35">
        <v>1.2037658691406199</v>
      </c>
      <c r="U35">
        <v>1.0961942672729501</v>
      </c>
      <c r="V35">
        <v>1.0095958709716799</v>
      </c>
      <c r="W35" s="13">
        <v>8.6598396301269503E-2</v>
      </c>
      <c r="X35">
        <v>0.19416999816894501</v>
      </c>
      <c r="Y35">
        <v>0.19416999816894501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526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6.4344215393066397</v>
      </c>
      <c r="L36" s="7">
        <v>4.0721206665039098</v>
      </c>
      <c r="M36">
        <v>3.7479896545410201</v>
      </c>
      <c r="N36">
        <v>4.0763416290283203</v>
      </c>
      <c r="O36">
        <v>0</v>
      </c>
      <c r="P36">
        <v>0</v>
      </c>
      <c r="Q36">
        <v>7</v>
      </c>
      <c r="R36" s="12">
        <v>0</v>
      </c>
      <c r="S36" s="12">
        <f t="shared" si="1"/>
        <v>0</v>
      </c>
      <c r="T36">
        <v>1.92721176147461</v>
      </c>
      <c r="U36">
        <v>1.86593365669251</v>
      </c>
      <c r="V36">
        <v>1.61390209197998</v>
      </c>
      <c r="W36" s="13">
        <v>0.25203156471252403</v>
      </c>
      <c r="X36">
        <v>0.31330966949462902</v>
      </c>
      <c r="Y36">
        <v>0.31330966949462902</v>
      </c>
      <c r="Z36">
        <v>0</v>
      </c>
      <c r="AA36">
        <v>0.7</v>
      </c>
      <c r="AB36">
        <v>1</v>
      </c>
      <c r="AC36">
        <v>0.82352941176470595</v>
      </c>
      <c r="AD36">
        <v>0.3</v>
      </c>
      <c r="AE36">
        <v>0.7</v>
      </c>
    </row>
    <row r="37" spans="1:31" x14ac:dyDescent="0.15">
      <c r="A37" s="4">
        <v>714</v>
      </c>
      <c r="B37">
        <v>11</v>
      </c>
      <c r="C37">
        <v>9</v>
      </c>
      <c r="D37">
        <v>10</v>
      </c>
      <c r="E37">
        <v>10</v>
      </c>
      <c r="F37">
        <v>9</v>
      </c>
      <c r="G37">
        <v>1</v>
      </c>
      <c r="H37">
        <v>2</v>
      </c>
      <c r="I37">
        <v>8</v>
      </c>
      <c r="J37">
        <v>0.55000000000000004</v>
      </c>
      <c r="K37">
        <v>4.8573455810546902</v>
      </c>
      <c r="L37">
        <v>3.9443454742431601</v>
      </c>
      <c r="M37">
        <v>4.2470970153808603</v>
      </c>
      <c r="N37">
        <v>4.9434432983398402</v>
      </c>
      <c r="O37">
        <v>0</v>
      </c>
      <c r="P37">
        <v>0</v>
      </c>
      <c r="Q37">
        <v>7</v>
      </c>
      <c r="R37" s="12">
        <v>0</v>
      </c>
      <c r="S37" s="12">
        <f t="shared" si="1"/>
        <v>0</v>
      </c>
      <c r="T37">
        <v>1.16861724853516</v>
      </c>
      <c r="U37">
        <v>1.10657215118408</v>
      </c>
      <c r="V37">
        <v>0.99026012420654297</v>
      </c>
      <c r="W37">
        <v>0.11631202697753899</v>
      </c>
      <c r="X37">
        <v>0.178357124328613</v>
      </c>
      <c r="Y37">
        <v>0.178357124328613</v>
      </c>
      <c r="Z37">
        <v>0</v>
      </c>
      <c r="AA37">
        <v>0.7</v>
      </c>
      <c r="AB37">
        <v>1</v>
      </c>
      <c r="AC37">
        <v>0.82352941176470595</v>
      </c>
      <c r="AD37">
        <v>0.3</v>
      </c>
      <c r="AE37">
        <v>0.7</v>
      </c>
    </row>
    <row r="38" spans="1:31" x14ac:dyDescent="0.15">
      <c r="A38" s="4">
        <v>242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5.5060653686523402</v>
      </c>
      <c r="L38">
        <v>3.9470806121826199</v>
      </c>
      <c r="M38">
        <v>2.66303634643555</v>
      </c>
      <c r="N38">
        <v>6.1898708343505904</v>
      </c>
      <c r="O38">
        <v>1</v>
      </c>
      <c r="P38">
        <v>1</v>
      </c>
      <c r="Q38">
        <v>11</v>
      </c>
      <c r="R38" s="12">
        <v>9.0899999999999995E-2</v>
      </c>
      <c r="S38" s="12">
        <f t="shared" si="1"/>
        <v>0.1</v>
      </c>
      <c r="T38">
        <v>1.45224761962891</v>
      </c>
      <c r="U38">
        <v>1.2660484313964799</v>
      </c>
      <c r="V38">
        <v>1.2060248851776101</v>
      </c>
      <c r="W38">
        <v>6.0023546218872098E-2</v>
      </c>
      <c r="X38">
        <v>0.246222734451294</v>
      </c>
      <c r="Y38">
        <v>0.246222734451294</v>
      </c>
      <c r="Z38">
        <v>0.1</v>
      </c>
      <c r="AA38">
        <v>1</v>
      </c>
      <c r="AB38">
        <v>0.90909090909090895</v>
      </c>
      <c r="AC38">
        <v>0.952380952380952</v>
      </c>
      <c r="AD38">
        <v>0</v>
      </c>
      <c r="AE38">
        <v>0.9</v>
      </c>
    </row>
    <row r="39" spans="1:31" x14ac:dyDescent="0.15">
      <c r="A39" s="4">
        <v>95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4.5232810974121103</v>
      </c>
      <c r="L39" s="7">
        <v>3.9380798339843701</v>
      </c>
      <c r="M39">
        <v>6.0712623596191397</v>
      </c>
      <c r="N39">
        <v>8.2221889495849592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1.2241744995117201</v>
      </c>
      <c r="U39">
        <v>1.08559799194336</v>
      </c>
      <c r="V39">
        <v>1.02067494392395</v>
      </c>
      <c r="W39" s="13">
        <v>6.4923048019409194E-2</v>
      </c>
      <c r="X39">
        <v>0.203499555587769</v>
      </c>
      <c r="Y39">
        <v>0.203499555587769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411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4.5636615753173801</v>
      </c>
      <c r="L40">
        <v>3.9615821838378902</v>
      </c>
      <c r="M40">
        <v>6.4889163970947301</v>
      </c>
      <c r="N40">
        <v>8.8288898468017596</v>
      </c>
      <c r="O40">
        <v>0</v>
      </c>
      <c r="P40">
        <v>0</v>
      </c>
      <c r="Q40">
        <v>8</v>
      </c>
      <c r="R40" s="12">
        <v>0</v>
      </c>
      <c r="S40" s="12">
        <f t="shared" si="1"/>
        <v>0</v>
      </c>
      <c r="T40">
        <v>1.2576789855957</v>
      </c>
      <c r="U40">
        <v>1.15264892578125</v>
      </c>
      <c r="V40">
        <v>1.0666096210479701</v>
      </c>
      <c r="W40">
        <v>8.6039304733276395E-2</v>
      </c>
      <c r="X40">
        <v>0.19106936454772899</v>
      </c>
      <c r="Y40">
        <v>0.19106936454772899</v>
      </c>
      <c r="Z40">
        <v>0</v>
      </c>
      <c r="AA40">
        <v>0.8</v>
      </c>
      <c r="AB40">
        <v>1</v>
      </c>
      <c r="AC40">
        <v>0.88888888888888895</v>
      </c>
      <c r="AD40">
        <v>0.2</v>
      </c>
      <c r="AE40">
        <v>0.8</v>
      </c>
    </row>
    <row r="41" spans="1:31" s="7" customFormat="1" x14ac:dyDescent="0.15">
      <c r="A41" s="24">
        <v>951</v>
      </c>
      <c r="B41" s="7">
        <v>13</v>
      </c>
      <c r="C41" s="7">
        <v>7</v>
      </c>
      <c r="D41" s="7">
        <v>10</v>
      </c>
      <c r="E41" s="7">
        <v>10</v>
      </c>
      <c r="F41" s="7">
        <v>10</v>
      </c>
      <c r="G41" s="7">
        <v>0</v>
      </c>
      <c r="H41" s="7">
        <v>3</v>
      </c>
      <c r="I41" s="7">
        <v>7</v>
      </c>
      <c r="J41" s="7">
        <v>0.65</v>
      </c>
      <c r="K41" s="7">
        <v>4.8907527923584002</v>
      </c>
      <c r="L41" s="7">
        <v>3.96365165710449</v>
      </c>
      <c r="M41" s="7">
        <v>4.7297039031982404</v>
      </c>
      <c r="N41" s="7">
        <v>4.1847000122070304</v>
      </c>
      <c r="O41" s="7">
        <v>0</v>
      </c>
      <c r="P41" s="7">
        <v>0</v>
      </c>
      <c r="Q41" s="7">
        <v>9</v>
      </c>
      <c r="R41" s="26">
        <v>0</v>
      </c>
      <c r="S41" s="26">
        <f t="shared" si="1"/>
        <v>0</v>
      </c>
      <c r="T41" s="7">
        <v>1.4093666076660201</v>
      </c>
      <c r="U41" s="7">
        <v>1.3626035451889</v>
      </c>
      <c r="V41" s="7">
        <v>1.1746526956558201</v>
      </c>
      <c r="W41" s="7">
        <v>0.187950849533081</v>
      </c>
      <c r="X41" s="7">
        <v>0.23471391201019301</v>
      </c>
      <c r="Y41" s="7">
        <v>0.23471391201019301</v>
      </c>
      <c r="Z41" s="7">
        <v>0</v>
      </c>
      <c r="AA41" s="7">
        <v>0.9</v>
      </c>
      <c r="AB41" s="7">
        <v>1</v>
      </c>
      <c r="AC41" s="7">
        <v>0.94736842105263197</v>
      </c>
      <c r="AD41" s="7">
        <v>0.1</v>
      </c>
      <c r="AE41" s="7">
        <v>0.9</v>
      </c>
    </row>
    <row r="42" spans="1:31" x14ac:dyDescent="0.15">
      <c r="A42" s="4">
        <v>127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4.5882797241210902</v>
      </c>
      <c r="L42" s="7">
        <v>4.2150363922119096</v>
      </c>
      <c r="M42">
        <v>7.7338390350341797</v>
      </c>
      <c r="N42">
        <v>7.6422290802001998</v>
      </c>
      <c r="O42">
        <v>0</v>
      </c>
      <c r="P42">
        <v>0</v>
      </c>
      <c r="Q42">
        <v>7</v>
      </c>
      <c r="R42" s="12">
        <v>0</v>
      </c>
      <c r="S42" s="12">
        <f t="shared" si="1"/>
        <v>0</v>
      </c>
      <c r="T42">
        <v>1.14548492431641</v>
      </c>
      <c r="U42">
        <v>1.13467216491699</v>
      </c>
      <c r="V42">
        <v>0.964638531208038</v>
      </c>
      <c r="W42" s="13">
        <v>0.170033633708954</v>
      </c>
      <c r="X42">
        <v>0.180846393108368</v>
      </c>
      <c r="Y42">
        <v>0.180846393108368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247</v>
      </c>
      <c r="B43">
        <v>13</v>
      </c>
      <c r="C43">
        <v>7</v>
      </c>
      <c r="D43">
        <v>10</v>
      </c>
      <c r="E43">
        <v>10</v>
      </c>
      <c r="F43">
        <v>10</v>
      </c>
      <c r="G43">
        <v>0</v>
      </c>
      <c r="H43">
        <v>3</v>
      </c>
      <c r="I43">
        <v>7</v>
      </c>
      <c r="J43">
        <v>0.65</v>
      </c>
      <c r="K43">
        <v>4.8043727874755904</v>
      </c>
      <c r="L43" s="7">
        <v>4.2196235656738299</v>
      </c>
      <c r="M43">
        <v>5.3867359161376998</v>
      </c>
      <c r="N43">
        <v>3.616455078125</v>
      </c>
      <c r="O43">
        <v>0</v>
      </c>
      <c r="P43">
        <v>0</v>
      </c>
      <c r="Q43">
        <v>7</v>
      </c>
      <c r="R43" s="12">
        <v>0</v>
      </c>
      <c r="S43" s="12">
        <f t="shared" si="1"/>
        <v>0</v>
      </c>
      <c r="T43">
        <v>1.2155742645263701</v>
      </c>
      <c r="U43">
        <v>1.2438005208969101</v>
      </c>
      <c r="V43">
        <v>1.01621210575104</v>
      </c>
      <c r="W43" s="13">
        <v>0.227588415145874</v>
      </c>
      <c r="X43">
        <v>0.19936215877533001</v>
      </c>
      <c r="Y43">
        <v>0.19936215877533001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612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4.3646373748779297</v>
      </c>
      <c r="L44" s="7">
        <v>4.2281417846679696</v>
      </c>
      <c r="M44">
        <v>8.7971401214599592</v>
      </c>
      <c r="N44">
        <v>6.4415969848632804</v>
      </c>
      <c r="O44">
        <v>0</v>
      </c>
      <c r="P44">
        <v>0</v>
      </c>
      <c r="Q44">
        <v>7</v>
      </c>
      <c r="R44" s="12">
        <v>0</v>
      </c>
      <c r="S44" s="12">
        <f t="shared" si="1"/>
        <v>0</v>
      </c>
      <c r="T44">
        <v>1.02359199523926</v>
      </c>
      <c r="U44">
        <v>1.0973358154296899</v>
      </c>
      <c r="V44">
        <v>0.85296857357025102</v>
      </c>
      <c r="W44" s="13">
        <v>0.24436724185943601</v>
      </c>
      <c r="X44">
        <v>0.17062342166900599</v>
      </c>
      <c r="Y44">
        <v>0.17062342166900599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822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5.9955062866210902</v>
      </c>
      <c r="L45" s="7">
        <v>4.2326908111572301</v>
      </c>
      <c r="M45">
        <v>2.9132118225097701</v>
      </c>
      <c r="N45">
        <v>3.9910850524902299</v>
      </c>
      <c r="O45">
        <v>2</v>
      </c>
      <c r="P45">
        <v>2</v>
      </c>
      <c r="Q45">
        <v>12</v>
      </c>
      <c r="R45" s="12">
        <v>0.16669999999999999</v>
      </c>
      <c r="S45" s="12">
        <f t="shared" si="1"/>
        <v>0.2</v>
      </c>
      <c r="T45">
        <v>1.7879619598388701</v>
      </c>
      <c r="U45">
        <v>1.676225066185</v>
      </c>
      <c r="V45">
        <v>1.46119177341461</v>
      </c>
      <c r="W45" s="13">
        <v>0.21503329277038599</v>
      </c>
      <c r="X45">
        <v>0.32677018642425498</v>
      </c>
      <c r="Y45">
        <v>0.32677018642425498</v>
      </c>
      <c r="Z45">
        <v>0.2</v>
      </c>
      <c r="AA45">
        <v>1</v>
      </c>
      <c r="AB45">
        <v>0.83333333333333304</v>
      </c>
      <c r="AC45">
        <v>0.90909090909090895</v>
      </c>
      <c r="AD45">
        <v>0</v>
      </c>
      <c r="AE45">
        <v>0.8</v>
      </c>
    </row>
    <row r="46" spans="1:31" s="1" customFormat="1" x14ac:dyDescent="0.15">
      <c r="A46" s="5">
        <v>298</v>
      </c>
      <c r="B46" s="1">
        <v>13</v>
      </c>
      <c r="C46" s="1">
        <v>7</v>
      </c>
      <c r="D46" s="1">
        <v>10</v>
      </c>
      <c r="E46" s="1">
        <v>10</v>
      </c>
      <c r="F46" s="1">
        <v>10</v>
      </c>
      <c r="G46" s="1">
        <v>0</v>
      </c>
      <c r="H46" s="1">
        <v>3</v>
      </c>
      <c r="I46" s="1">
        <v>7</v>
      </c>
      <c r="J46" s="1">
        <v>0.65</v>
      </c>
      <c r="K46" s="1">
        <v>5.9224205017089799</v>
      </c>
      <c r="L46" s="1">
        <v>4.2413177490234402</v>
      </c>
      <c r="M46" s="1">
        <v>3.0080509185790998</v>
      </c>
      <c r="N46" s="1">
        <v>3.8418521881103498</v>
      </c>
      <c r="O46" s="1">
        <v>1</v>
      </c>
      <c r="P46" s="1">
        <v>1</v>
      </c>
      <c r="Q46" s="1">
        <v>11</v>
      </c>
      <c r="R46" s="14">
        <v>9.0899999999999995E-2</v>
      </c>
      <c r="S46" s="14">
        <f t="shared" si="1"/>
        <v>0.1</v>
      </c>
      <c r="T46" s="1">
        <v>1.61771965026855</v>
      </c>
      <c r="U46" s="1">
        <v>1.5373439788818399</v>
      </c>
      <c r="V46" s="1">
        <v>1.3468919992446899</v>
      </c>
      <c r="W46" s="1">
        <v>0.190451979637146</v>
      </c>
      <c r="X46" s="1">
        <v>0.27082765102386502</v>
      </c>
      <c r="Y46" s="1">
        <v>0.27082765102386502</v>
      </c>
      <c r="Z46" s="1">
        <v>0.1</v>
      </c>
      <c r="AA46" s="1">
        <v>1</v>
      </c>
      <c r="AB46" s="1">
        <v>0.90909090909090895</v>
      </c>
      <c r="AC46" s="1">
        <v>0.952380952380952</v>
      </c>
      <c r="AD46" s="1">
        <v>0</v>
      </c>
      <c r="AE46" s="1">
        <v>0.9</v>
      </c>
    </row>
    <row r="47" spans="1:31" x14ac:dyDescent="0.15">
      <c r="A47" s="4">
        <v>824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5.1635837554931596</v>
      </c>
      <c r="L47" s="7">
        <v>4.3282947540283203</v>
      </c>
      <c r="M47">
        <v>4.6453266143798801</v>
      </c>
      <c r="N47">
        <v>8.7051639556884801</v>
      </c>
      <c r="O47">
        <v>1</v>
      </c>
      <c r="P47">
        <v>1</v>
      </c>
      <c r="Q47">
        <v>10</v>
      </c>
      <c r="R47" s="12">
        <v>0.1</v>
      </c>
      <c r="S47" s="12">
        <f t="shared" si="1"/>
        <v>0.1</v>
      </c>
      <c r="T47">
        <v>1.5068454742431601</v>
      </c>
      <c r="U47">
        <v>1.2630596160888701</v>
      </c>
      <c r="V47">
        <v>1.2353279590606701</v>
      </c>
      <c r="W47" s="13">
        <v>2.7731657028198201E-2</v>
      </c>
      <c r="X47">
        <v>0.27151751518249501</v>
      </c>
      <c r="Y47">
        <v>0.27151751518249501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x14ac:dyDescent="0.15">
      <c r="A48" s="4">
        <v>2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4.6858825683593697</v>
      </c>
      <c r="L48" s="7">
        <v>4.2559299468994096</v>
      </c>
      <c r="M48">
        <v>6.5469608306884801</v>
      </c>
      <c r="N48">
        <v>5.0135669708251998</v>
      </c>
      <c r="O48">
        <v>0</v>
      </c>
      <c r="P48">
        <v>0</v>
      </c>
      <c r="Q48">
        <v>7</v>
      </c>
      <c r="R48" s="12">
        <v>0</v>
      </c>
      <c r="S48" s="12">
        <f t="shared" si="1"/>
        <v>0</v>
      </c>
      <c r="T48">
        <v>1.2600078582763701</v>
      </c>
      <c r="U48">
        <v>1.2666368484497099</v>
      </c>
      <c r="V48">
        <v>1.0394531488418599</v>
      </c>
      <c r="W48" s="13">
        <v>0.22718369960784901</v>
      </c>
      <c r="X48">
        <v>0.220554709434509</v>
      </c>
      <c r="Y48">
        <v>0.220554709434509</v>
      </c>
      <c r="Z48">
        <v>0</v>
      </c>
      <c r="AA48">
        <v>0.7</v>
      </c>
      <c r="AB48">
        <v>1</v>
      </c>
      <c r="AC48">
        <v>0.82352941176470595</v>
      </c>
      <c r="AD48">
        <v>0.3</v>
      </c>
      <c r="AE48">
        <v>0.7</v>
      </c>
    </row>
    <row r="49" spans="1:31" s="7" customFormat="1" x14ac:dyDescent="0.15">
      <c r="A49" s="24">
        <v>49</v>
      </c>
      <c r="B49" s="7">
        <v>13</v>
      </c>
      <c r="C49" s="7">
        <v>7</v>
      </c>
      <c r="D49" s="7">
        <v>10</v>
      </c>
      <c r="E49" s="7">
        <v>10</v>
      </c>
      <c r="F49" s="7">
        <v>10</v>
      </c>
      <c r="G49" s="7">
        <v>0</v>
      </c>
      <c r="H49" s="7">
        <v>3</v>
      </c>
      <c r="I49" s="7">
        <v>7</v>
      </c>
      <c r="J49" s="7">
        <v>0.65</v>
      </c>
      <c r="K49" s="7">
        <v>5.0045814514160201</v>
      </c>
      <c r="L49" s="7">
        <v>4.2553730010986301</v>
      </c>
      <c r="M49" s="7">
        <v>4.9571990966796902</v>
      </c>
      <c r="N49" s="7">
        <v>3.49997138977051</v>
      </c>
      <c r="O49" s="7">
        <v>0</v>
      </c>
      <c r="P49" s="7">
        <v>0</v>
      </c>
      <c r="Q49" s="7">
        <v>9</v>
      </c>
      <c r="R49" s="26">
        <v>0</v>
      </c>
      <c r="S49" s="26">
        <f t="shared" si="1"/>
        <v>0</v>
      </c>
      <c r="T49" s="7">
        <v>1.3611412048339799</v>
      </c>
      <c r="U49" s="7">
        <v>1.3715972900390601</v>
      </c>
      <c r="V49" s="7">
        <v>1.1261905431747401</v>
      </c>
      <c r="W49" s="7">
        <v>0.24540674686431899</v>
      </c>
      <c r="X49" s="7">
        <v>0.234950661659241</v>
      </c>
      <c r="Y49" s="7">
        <v>0.234950661659241</v>
      </c>
      <c r="Z49" s="7">
        <v>0</v>
      </c>
      <c r="AA49" s="7">
        <v>0.9</v>
      </c>
      <c r="AB49" s="7">
        <v>1</v>
      </c>
      <c r="AC49" s="7">
        <v>0.94736842105263197</v>
      </c>
      <c r="AD49" s="7">
        <v>0.1</v>
      </c>
      <c r="AE49" s="7">
        <v>0.9</v>
      </c>
    </row>
    <row r="50" spans="1:31" x14ac:dyDescent="0.15">
      <c r="A50" s="4">
        <v>916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5.6958065032959002</v>
      </c>
      <c r="L50" s="7">
        <v>4.4151344299316397</v>
      </c>
      <c r="M50">
        <v>4.5910301208496103</v>
      </c>
      <c r="N50">
        <v>3.4948368072509801</v>
      </c>
      <c r="O50">
        <v>0</v>
      </c>
      <c r="P50">
        <v>0</v>
      </c>
      <c r="Q50">
        <v>9</v>
      </c>
      <c r="R50" s="12">
        <v>0</v>
      </c>
      <c r="S50" s="12">
        <f t="shared" si="1"/>
        <v>0</v>
      </c>
      <c r="T50">
        <v>1.57187080383301</v>
      </c>
      <c r="U50">
        <v>1.5592746734619101</v>
      </c>
      <c r="V50">
        <v>1.30600810050964</v>
      </c>
      <c r="W50" s="13">
        <v>0.25326657295227101</v>
      </c>
      <c r="X50">
        <v>0.26586270332336398</v>
      </c>
      <c r="Y50">
        <v>0.26586270332336398</v>
      </c>
      <c r="Z50">
        <v>0</v>
      </c>
      <c r="AA50">
        <v>0.9</v>
      </c>
      <c r="AB50">
        <v>1</v>
      </c>
      <c r="AC50">
        <v>0.94736842105263197</v>
      </c>
      <c r="AD50">
        <v>0.1</v>
      </c>
      <c r="AE50">
        <v>0.9</v>
      </c>
    </row>
    <row r="51" spans="1:31" s="1" customFormat="1" x14ac:dyDescent="0.15">
      <c r="A51" s="5">
        <v>270</v>
      </c>
      <c r="B51" s="1">
        <v>14</v>
      </c>
      <c r="C51" s="1">
        <v>6</v>
      </c>
      <c r="D51" s="1">
        <v>10</v>
      </c>
      <c r="E51" s="1">
        <v>10</v>
      </c>
      <c r="F51" s="1">
        <v>10</v>
      </c>
      <c r="G51" s="1">
        <v>0</v>
      </c>
      <c r="H51" s="1">
        <v>4</v>
      </c>
      <c r="I51" s="1">
        <v>6</v>
      </c>
      <c r="J51" s="1">
        <v>0.7</v>
      </c>
      <c r="K51" s="1">
        <v>5.3071403503418004</v>
      </c>
      <c r="L51" s="1">
        <v>4.4227523803710902</v>
      </c>
      <c r="M51" s="1">
        <v>5.2439403533935502</v>
      </c>
      <c r="N51" s="1">
        <v>3.5796089172363299</v>
      </c>
      <c r="O51" s="1">
        <v>0</v>
      </c>
      <c r="P51" s="1">
        <v>0</v>
      </c>
      <c r="Q51" s="1">
        <v>7</v>
      </c>
      <c r="R51" s="14">
        <v>0</v>
      </c>
      <c r="S51" s="14">
        <f t="shared" si="1"/>
        <v>0</v>
      </c>
      <c r="T51" s="1">
        <v>1.6881046295166</v>
      </c>
      <c r="U51" s="1">
        <v>1.66382884979248</v>
      </c>
      <c r="V51" s="1">
        <v>1.4027459621429399</v>
      </c>
      <c r="W51" s="1">
        <v>0.26108288764953602</v>
      </c>
      <c r="X51" s="1">
        <v>0.285358667373657</v>
      </c>
      <c r="Y51" s="1">
        <v>0.285358667373657</v>
      </c>
      <c r="Z51" s="1">
        <v>0</v>
      </c>
      <c r="AA51" s="1">
        <v>0.7</v>
      </c>
      <c r="AB51" s="1">
        <v>1</v>
      </c>
      <c r="AC51" s="1">
        <v>0.82352941176470595</v>
      </c>
      <c r="AD51" s="1">
        <v>0.3</v>
      </c>
      <c r="AE51" s="1">
        <v>0.7</v>
      </c>
    </row>
    <row r="52" spans="1:31" x14ac:dyDescent="0.15">
      <c r="A52" s="4">
        <v>736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4.8375892639160201</v>
      </c>
      <c r="L52" s="7">
        <v>4.5923881530761701</v>
      </c>
      <c r="M52">
        <v>6.6709861755371103</v>
      </c>
      <c r="N52">
        <v>3.8242454528808598</v>
      </c>
      <c r="O52">
        <v>0</v>
      </c>
      <c r="P52">
        <v>0</v>
      </c>
      <c r="Q52">
        <v>7</v>
      </c>
      <c r="R52" s="12">
        <v>0</v>
      </c>
      <c r="S52" s="12">
        <f t="shared" si="1"/>
        <v>0</v>
      </c>
      <c r="T52">
        <v>1.3169803619384799</v>
      </c>
      <c r="U52">
        <v>1.3929300308227499</v>
      </c>
      <c r="V52">
        <v>1.08349549770355</v>
      </c>
      <c r="W52" s="13">
        <v>0.30943453311920199</v>
      </c>
      <c r="X52">
        <v>0.23348486423492401</v>
      </c>
      <c r="Y52">
        <v>0.23348486423492401</v>
      </c>
      <c r="Z52">
        <v>0</v>
      </c>
      <c r="AA52">
        <v>0.7</v>
      </c>
      <c r="AB52">
        <v>1</v>
      </c>
      <c r="AC52">
        <v>0.82352941176470595</v>
      </c>
      <c r="AD52">
        <v>0.3</v>
      </c>
      <c r="AE52">
        <v>0.7</v>
      </c>
    </row>
    <row r="53" spans="1:31" x14ac:dyDescent="0.15">
      <c r="L53" s="9">
        <f>AVERAGE(L2:L52)</f>
        <v>3.8146617739808319</v>
      </c>
      <c r="W53" s="36">
        <f t="shared" ref="W53:AE53" si="2">AVERAGE(W2:W52)</f>
        <v>0.15684375342200788</v>
      </c>
      <c r="Z53" s="9">
        <f t="shared" si="2"/>
        <v>6.4705882352941196E-2</v>
      </c>
      <c r="AA53" s="9">
        <f t="shared" si="2"/>
        <v>0.76274509803921564</v>
      </c>
      <c r="AB53" s="9">
        <f t="shared" si="2"/>
        <v>0.92849220496279306</v>
      </c>
      <c r="AC53" s="9">
        <f t="shared" si="2"/>
        <v>0.82748969499106051</v>
      </c>
      <c r="AD53" s="9">
        <f t="shared" si="2"/>
        <v>0.23725490196078441</v>
      </c>
      <c r="AE53" s="9">
        <f t="shared" si="2"/>
        <v>0.69803921568627458</v>
      </c>
    </row>
    <row r="54" spans="1:31" x14ac:dyDescent="0.15">
      <c r="L54" s="9">
        <f>MAX(L2:L52)</f>
        <v>4.5923881530761701</v>
      </c>
      <c r="W54" s="36">
        <f t="shared" ref="W54:AE54" si="3">MAX(W2:W52)</f>
        <v>0.30943453311920199</v>
      </c>
      <c r="Z54" s="9">
        <f t="shared" si="3"/>
        <v>0.2</v>
      </c>
      <c r="AA54" s="9">
        <f t="shared" si="3"/>
        <v>1</v>
      </c>
      <c r="AB54" s="9">
        <f t="shared" si="3"/>
        <v>1</v>
      </c>
      <c r="AC54" s="9">
        <f t="shared" si="3"/>
        <v>0.952380952380952</v>
      </c>
      <c r="AD54" s="9">
        <f t="shared" si="3"/>
        <v>0.7</v>
      </c>
      <c r="AE54" s="9">
        <f t="shared" si="3"/>
        <v>0.9</v>
      </c>
    </row>
    <row r="55" spans="1:31" x14ac:dyDescent="0.15">
      <c r="L55" s="9">
        <f>MIN(L2:L52)</f>
        <v>3.0250396728515598</v>
      </c>
      <c r="W55" s="36">
        <f t="shared" ref="W55:AE55" si="4">MIN(W2:W52)</f>
        <v>2.7731657028198201E-2</v>
      </c>
      <c r="Z55" s="9">
        <f t="shared" si="4"/>
        <v>0</v>
      </c>
      <c r="AA55" s="9">
        <f t="shared" si="4"/>
        <v>0.3</v>
      </c>
      <c r="AB55" s="9">
        <f t="shared" si="4"/>
        <v>0.77777777777777801</v>
      </c>
      <c r="AC55" s="9">
        <f t="shared" si="4"/>
        <v>0.46153846153846201</v>
      </c>
      <c r="AD55" s="9">
        <f t="shared" si="4"/>
        <v>0</v>
      </c>
      <c r="AE55" s="9">
        <f t="shared" si="4"/>
        <v>0.3</v>
      </c>
    </row>
    <row r="56" spans="1:31" x14ac:dyDescent="0.15">
      <c r="W56" s="36"/>
    </row>
    <row r="57" spans="1:31" x14ac:dyDescent="0.15">
      <c r="K57">
        <v>31</v>
      </c>
      <c r="W57" s="36"/>
    </row>
    <row r="58" spans="1:31" x14ac:dyDescent="0.15">
      <c r="W58" s="36"/>
    </row>
    <row r="59" spans="1:31" x14ac:dyDescent="0.15">
      <c r="K59">
        <v>0.161</v>
      </c>
      <c r="W59" s="36"/>
    </row>
    <row r="60" spans="1:31" x14ac:dyDescent="0.15">
      <c r="W60" s="36"/>
    </row>
    <row r="61" spans="1:31" x14ac:dyDescent="0.15">
      <c r="K61" s="9" t="s">
        <v>10</v>
      </c>
      <c r="L61" s="9" t="s">
        <v>33</v>
      </c>
      <c r="M61" s="9"/>
      <c r="N61" t="s">
        <v>66</v>
      </c>
      <c r="W61" s="36"/>
    </row>
    <row r="62" spans="1:31" x14ac:dyDescent="0.15">
      <c r="K62" s="9"/>
      <c r="L62" s="9"/>
      <c r="M62" s="9"/>
      <c r="N62" s="38">
        <v>0.2</v>
      </c>
      <c r="O62">
        <v>-400</v>
      </c>
      <c r="P62">
        <v>1600</v>
      </c>
      <c r="Q62">
        <v>80</v>
      </c>
      <c r="W62" s="36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N63" s="38">
        <v>0.4</v>
      </c>
      <c r="O63">
        <v>-800</v>
      </c>
      <c r="P63">
        <v>1200</v>
      </c>
      <c r="Q63">
        <v>60</v>
      </c>
      <c r="W63" s="36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N64" s="38">
        <v>0.45</v>
      </c>
      <c r="O64">
        <v>-900</v>
      </c>
      <c r="P64">
        <v>1100</v>
      </c>
      <c r="Q64">
        <v>55</v>
      </c>
      <c r="W64" s="36"/>
    </row>
    <row r="65" spans="11:23" x14ac:dyDescent="0.15">
      <c r="K65" s="9" t="s">
        <v>36</v>
      </c>
      <c r="L65" s="9">
        <f>COUNTIF(L2:L52,"&lt;1.835")-COUNTIF(L2:L52,"&lt;1.674")</f>
        <v>0</v>
      </c>
      <c r="M65" s="9"/>
      <c r="N65" s="38">
        <v>0.49</v>
      </c>
      <c r="O65">
        <v>-980</v>
      </c>
      <c r="P65">
        <v>1020</v>
      </c>
      <c r="Q65">
        <v>51</v>
      </c>
      <c r="W65" s="36"/>
    </row>
    <row r="66" spans="11:23" x14ac:dyDescent="0.15">
      <c r="K66" s="9" t="s">
        <v>37</v>
      </c>
      <c r="L66" s="9">
        <f>COUNTIF(L2:L52,"&lt;1.996")-COUNTIF(L2:L52,"&lt;1.835")</f>
        <v>0</v>
      </c>
      <c r="M66" s="9"/>
      <c r="W66" s="36"/>
    </row>
    <row r="67" spans="11:23" x14ac:dyDescent="0.15">
      <c r="K67" s="9" t="s">
        <v>38</v>
      </c>
      <c r="L67" s="9">
        <f>COUNTIF(L2:L52,"&lt;2.157")-COUNTIF(L2:L52,"&lt;1.996")</f>
        <v>0</v>
      </c>
      <c r="M67" s="9"/>
      <c r="W67" s="36"/>
    </row>
    <row r="68" spans="11:23" x14ac:dyDescent="0.15">
      <c r="K68" s="9" t="s">
        <v>39</v>
      </c>
      <c r="L68" s="9">
        <f>COUNTIF(L2:L52,"&lt;2.318")-COUNTIF(L2:L52,"&lt;2.157")</f>
        <v>0</v>
      </c>
      <c r="M68" s="9"/>
      <c r="W68" s="36"/>
    </row>
    <row r="69" spans="11:23" x14ac:dyDescent="0.15">
      <c r="K69" s="9" t="s">
        <v>40</v>
      </c>
      <c r="L69" s="9">
        <f>COUNTIF(L2:L52,"&lt;2.479")-COUNTIF(L2:L52,"&lt;2.318")</f>
        <v>0</v>
      </c>
      <c r="M69" s="9"/>
      <c r="W69" s="36"/>
    </row>
    <row r="70" spans="11:23" x14ac:dyDescent="0.15">
      <c r="K70" s="9" t="s">
        <v>41</v>
      </c>
      <c r="L70" s="9">
        <f>COUNTIF(L2:L52,"&lt;2.64")-COUNTIF(L2:L52,"&lt;2.479")</f>
        <v>0</v>
      </c>
      <c r="M70" s="9"/>
      <c r="W70" s="36"/>
    </row>
    <row r="71" spans="11:23" s="19" customFormat="1" x14ac:dyDescent="0.15">
      <c r="K71" s="37" t="s">
        <v>42</v>
      </c>
      <c r="L71" s="37">
        <f>COUNTIF(L2:L52,"&lt;2.801")-COUNTIF(L2:L52,"&lt;2.64")</f>
        <v>0</v>
      </c>
      <c r="M71" s="37">
        <v>1</v>
      </c>
      <c r="W71" s="36"/>
    </row>
    <row r="72" spans="11:23" x14ac:dyDescent="0.15">
      <c r="K72" s="9" t="s">
        <v>43</v>
      </c>
      <c r="L72" s="9">
        <f>COUNTIF(L2:L52,"&lt;2.962")-COUNTIF(L2:L52,"&lt;2.801")</f>
        <v>0</v>
      </c>
      <c r="M72" s="9">
        <v>2</v>
      </c>
      <c r="N72">
        <v>1</v>
      </c>
      <c r="W72" s="36"/>
    </row>
    <row r="73" spans="11:23" x14ac:dyDescent="0.15">
      <c r="K73" s="9" t="s">
        <v>44</v>
      </c>
      <c r="L73" s="9">
        <f>COUNTIF(L2:L52,"&lt;3.123")-COUNTIF(L2:L52,"&lt;2.962")</f>
        <v>1</v>
      </c>
      <c r="M73" s="9">
        <v>3</v>
      </c>
      <c r="N73">
        <v>2</v>
      </c>
      <c r="O73">
        <v>1</v>
      </c>
      <c r="P73">
        <v>1</v>
      </c>
      <c r="Q73">
        <v>1</v>
      </c>
      <c r="W73" s="36"/>
    </row>
    <row r="74" spans="11:23" x14ac:dyDescent="0.15">
      <c r="K74" s="9" t="s">
        <v>45</v>
      </c>
      <c r="L74" s="9">
        <f>COUNTIF(L2:L52,"&lt;3.284")-COUNTIF(L2:L52,"&lt;3.123")</f>
        <v>2</v>
      </c>
      <c r="M74" s="9">
        <v>4</v>
      </c>
      <c r="N74">
        <v>3</v>
      </c>
      <c r="O74">
        <v>2</v>
      </c>
      <c r="P74">
        <v>2</v>
      </c>
      <c r="Q74">
        <v>2</v>
      </c>
      <c r="W74" s="36"/>
    </row>
    <row r="75" spans="11:23" x14ac:dyDescent="0.15">
      <c r="K75" s="9" t="s">
        <v>46</v>
      </c>
      <c r="L75" s="9">
        <f>COUNTIF(L2:L52,"&lt;3.445")-COUNTIF(L2:L52,"&lt;3.284")</f>
        <v>3</v>
      </c>
      <c r="M75" s="9">
        <v>7</v>
      </c>
      <c r="N75">
        <v>6</v>
      </c>
      <c r="O75">
        <v>4</v>
      </c>
      <c r="P75">
        <v>4</v>
      </c>
      <c r="Q75">
        <v>3</v>
      </c>
      <c r="W75" s="36"/>
    </row>
    <row r="76" spans="11:23" x14ac:dyDescent="0.15">
      <c r="K76" s="9" t="s">
        <v>47</v>
      </c>
      <c r="L76" s="9">
        <f>COUNTIF(L2:L52,"&lt;3.606")-COUNTIF(L2:L52,"&lt;3.445")</f>
        <v>5</v>
      </c>
      <c r="M76" s="9">
        <v>11</v>
      </c>
      <c r="N76">
        <v>9</v>
      </c>
      <c r="O76">
        <v>7</v>
      </c>
      <c r="P76">
        <v>6</v>
      </c>
      <c r="Q76">
        <v>5</v>
      </c>
      <c r="W76" s="36"/>
    </row>
    <row r="77" spans="11:23" x14ac:dyDescent="0.15">
      <c r="K77" s="9" t="s">
        <v>48</v>
      </c>
      <c r="L77" s="9">
        <f>COUNTIF(L2:L52,"&lt;3.767")-COUNTIF(L2:L52,"&lt;3.606")</f>
        <v>9</v>
      </c>
      <c r="M77" s="9">
        <v>14</v>
      </c>
      <c r="N77">
        <v>12</v>
      </c>
      <c r="O77">
        <v>10</v>
      </c>
      <c r="P77">
        <v>9</v>
      </c>
      <c r="Q77">
        <v>9</v>
      </c>
      <c r="W77" s="36"/>
    </row>
    <row r="78" spans="11:23" s="2" customFormat="1" x14ac:dyDescent="0.15">
      <c r="K78" s="16" t="s">
        <v>49</v>
      </c>
      <c r="L78" s="16">
        <f>COUNTIF(L2:L52,"&lt;3.928")-COUNTIF(L2:L52,"&lt;3.767")</f>
        <v>11</v>
      </c>
      <c r="M78" s="16">
        <v>16</v>
      </c>
      <c r="N78" s="2">
        <v>14</v>
      </c>
      <c r="O78" s="2">
        <v>12</v>
      </c>
      <c r="P78" s="2">
        <v>11</v>
      </c>
      <c r="Q78" s="2">
        <v>11</v>
      </c>
      <c r="W78" s="36"/>
    </row>
    <row r="79" spans="11:23" x14ac:dyDescent="0.15">
      <c r="K79" s="9" t="s">
        <v>50</v>
      </c>
      <c r="L79" s="9">
        <f>COUNTIF(L2:L52,"&lt;4.089")-COUNTIF(L2:L52,"&lt;3.928")</f>
        <v>9</v>
      </c>
      <c r="M79" s="9">
        <v>14</v>
      </c>
      <c r="N79">
        <v>12</v>
      </c>
      <c r="O79">
        <v>10</v>
      </c>
      <c r="P79">
        <v>9</v>
      </c>
      <c r="Q79">
        <v>9</v>
      </c>
      <c r="W79" s="36"/>
    </row>
    <row r="80" spans="11:23" x14ac:dyDescent="0.15">
      <c r="K80" s="9" t="s">
        <v>51</v>
      </c>
      <c r="L80" s="9">
        <f>COUNTIF(L2:L52,"&lt;4.25")-COUNTIF(L2:L52,"&lt;4.089")</f>
        <v>5</v>
      </c>
      <c r="M80" s="9">
        <v>11</v>
      </c>
      <c r="N80">
        <v>9</v>
      </c>
      <c r="O80">
        <v>7</v>
      </c>
      <c r="P80">
        <v>6</v>
      </c>
      <c r="Q80">
        <v>5</v>
      </c>
      <c r="W80" s="36"/>
    </row>
    <row r="81" spans="11:23" x14ac:dyDescent="0.15">
      <c r="K81" s="9" t="s">
        <v>52</v>
      </c>
      <c r="L81" s="9">
        <f>COUNTIF(L2:L52,"&lt;4.411")-COUNTIF(L2:L52,"&lt;4.25")</f>
        <v>3</v>
      </c>
      <c r="M81" s="9">
        <v>7</v>
      </c>
      <c r="N81">
        <v>6</v>
      </c>
      <c r="O81">
        <v>4</v>
      </c>
      <c r="P81">
        <v>4</v>
      </c>
      <c r="Q81">
        <v>3</v>
      </c>
      <c r="W81" s="36"/>
    </row>
    <row r="82" spans="11:23" x14ac:dyDescent="0.15">
      <c r="K82" s="9" t="s">
        <v>53</v>
      </c>
      <c r="L82" s="9">
        <f>COUNTIF(L2:L52,"&lt;4.572")-COUNTIF(L2:L52,"&lt;4.411")</f>
        <v>2</v>
      </c>
      <c r="M82" s="9">
        <v>4</v>
      </c>
      <c r="N82">
        <v>3</v>
      </c>
      <c r="O82">
        <v>2</v>
      </c>
      <c r="P82">
        <v>2</v>
      </c>
      <c r="Q82">
        <v>2</v>
      </c>
      <c r="W82" s="36"/>
    </row>
    <row r="83" spans="11:23" x14ac:dyDescent="0.15">
      <c r="K83" s="9" t="s">
        <v>54</v>
      </c>
      <c r="L83" s="9">
        <f>COUNTIF(L2:L52,"&lt;4.733")-COUNTIF(L2:L52,"&lt;4.572")</f>
        <v>1</v>
      </c>
      <c r="M83" s="9">
        <v>3</v>
      </c>
      <c r="N83">
        <v>2</v>
      </c>
      <c r="O83">
        <v>1</v>
      </c>
      <c r="P83">
        <v>1</v>
      </c>
      <c r="Q83">
        <v>1</v>
      </c>
      <c r="W83" s="36"/>
    </row>
    <row r="84" spans="11:23" x14ac:dyDescent="0.15">
      <c r="K84" s="9" t="s">
        <v>55</v>
      </c>
      <c r="L84" s="9">
        <f>COUNTIF(L2:L52,"&lt;4.894")-COUNTIF(L2:L52,"&lt;4.733")</f>
        <v>0</v>
      </c>
      <c r="M84" s="9">
        <v>2</v>
      </c>
      <c r="N84">
        <v>1</v>
      </c>
      <c r="W84" s="36"/>
    </row>
    <row r="85" spans="11:23" s="19" customFormat="1" x14ac:dyDescent="0.15">
      <c r="K85" s="37" t="s">
        <v>56</v>
      </c>
      <c r="L85" s="37">
        <f>COUNTIF(L2:L52,"&lt;5.055")-COUNTIF(L2:L52,"&lt;4.894")</f>
        <v>0</v>
      </c>
      <c r="M85" s="37">
        <v>1</v>
      </c>
      <c r="W85" s="36"/>
    </row>
    <row r="86" spans="11:23" x14ac:dyDescent="0.15">
      <c r="K86" s="9" t="s">
        <v>57</v>
      </c>
      <c r="L86" s="9">
        <f>COUNTIF(L2:L52,"&lt;5.216")-COUNTIF(L2:L52,"&lt;5.055")</f>
        <v>0</v>
      </c>
      <c r="M86" s="9"/>
      <c r="W86" s="36"/>
    </row>
    <row r="87" spans="11:23" x14ac:dyDescent="0.15">
      <c r="K87" s="9" t="s">
        <v>58</v>
      </c>
      <c r="L87" s="9">
        <f>COUNTIF(L2:L52,"&lt;5.377")-COUNTIF(L2:L52,"&lt;5.216")</f>
        <v>0</v>
      </c>
      <c r="M87" s="9"/>
      <c r="W87" s="36"/>
    </row>
    <row r="88" spans="11:23" x14ac:dyDescent="0.15">
      <c r="K88" s="9" t="s">
        <v>59</v>
      </c>
      <c r="L88" s="9">
        <f>COUNTIF(L2:L52,"&lt;5.538")-COUNTIF(L2:L52,"&lt;5.377")</f>
        <v>0</v>
      </c>
      <c r="M88" s="9"/>
      <c r="W88" s="36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W89" s="36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N90">
        <v>2.8929999999999998</v>
      </c>
      <c r="O90">
        <v>8.5000000000000006E-2</v>
      </c>
      <c r="W90" s="36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N91">
        <v>3.8130000000000002</v>
      </c>
      <c r="O91">
        <v>0.11899999999999999</v>
      </c>
      <c r="W91" s="36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N92">
        <v>4.3250000000000002</v>
      </c>
      <c r="O92">
        <v>0.157</v>
      </c>
      <c r="W92" s="36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36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36"/>
    </row>
  </sheetData>
  <phoneticPr fontId="5" type="noConversion"/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130"/>
  <sheetViews>
    <sheetView topLeftCell="I82" workbookViewId="0">
      <selection activeCell="N104" sqref="N104:N116"/>
    </sheetView>
  </sheetViews>
  <sheetFormatPr defaultColWidth="9" defaultRowHeight="13.5" x14ac:dyDescent="0.15"/>
  <cols>
    <col min="11" max="12" width="18.625" customWidth="1"/>
    <col min="13" max="14" width="12.625"/>
    <col min="20" max="22" width="12.625"/>
    <col min="23" max="23" width="20.6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342</v>
      </c>
      <c r="B2" s="1">
        <v>10</v>
      </c>
      <c r="C2" s="1">
        <v>10</v>
      </c>
      <c r="D2" s="1">
        <v>10</v>
      </c>
      <c r="E2" s="1">
        <v>10</v>
      </c>
      <c r="F2" s="1">
        <v>9</v>
      </c>
      <c r="G2" s="1">
        <v>1</v>
      </c>
      <c r="H2" s="1">
        <v>1</v>
      </c>
      <c r="I2" s="1">
        <v>9</v>
      </c>
      <c r="J2" s="1">
        <v>0.5</v>
      </c>
      <c r="K2" s="1">
        <v>3.9689807891845699</v>
      </c>
      <c r="L2" s="1">
        <v>3.3774032592773402</v>
      </c>
      <c r="M2" s="1">
        <v>5.6953468322753897</v>
      </c>
      <c r="N2" s="1">
        <v>8.4912815093994105</v>
      </c>
      <c r="O2" s="1">
        <v>0</v>
      </c>
      <c r="P2" s="1">
        <v>0</v>
      </c>
      <c r="Q2" s="1">
        <v>6</v>
      </c>
      <c r="R2" s="14">
        <v>0</v>
      </c>
      <c r="S2" s="14">
        <f t="shared" ref="S2:S36" si="0">O2/E2</f>
        <v>0</v>
      </c>
      <c r="T2" s="1">
        <v>1.0138454437255899</v>
      </c>
      <c r="U2" s="1">
        <v>0.87673568725585904</v>
      </c>
      <c r="V2" s="1">
        <v>0.87574040889740001</v>
      </c>
      <c r="W2" s="1">
        <v>9.9527835845947309E-4</v>
      </c>
      <c r="X2" s="1">
        <v>0.13810503482818601</v>
      </c>
      <c r="Y2" s="1">
        <v>0.13810503482818601</v>
      </c>
      <c r="Z2" s="1">
        <v>0</v>
      </c>
      <c r="AA2" s="1">
        <v>0.6</v>
      </c>
      <c r="AB2" s="1">
        <v>1</v>
      </c>
      <c r="AC2" s="1">
        <v>0.75</v>
      </c>
      <c r="AD2" s="1">
        <v>0.4</v>
      </c>
      <c r="AE2" s="1">
        <v>0.6</v>
      </c>
    </row>
    <row r="3" spans="1:31" x14ac:dyDescent="0.15">
      <c r="A3" s="4">
        <v>815</v>
      </c>
      <c r="B3">
        <v>11</v>
      </c>
      <c r="C3">
        <v>9</v>
      </c>
      <c r="D3">
        <v>10</v>
      </c>
      <c r="E3">
        <v>10</v>
      </c>
      <c r="F3">
        <v>10</v>
      </c>
      <c r="G3">
        <v>0</v>
      </c>
      <c r="H3">
        <v>1</v>
      </c>
      <c r="I3">
        <v>9</v>
      </c>
      <c r="J3">
        <v>0.55000000000000004</v>
      </c>
      <c r="K3">
        <v>4.1563549041748002</v>
      </c>
      <c r="L3" s="7">
        <v>3.50982666015625</v>
      </c>
      <c r="M3">
        <v>5.4898319244384801</v>
      </c>
      <c r="N3">
        <v>8.6652622222900408</v>
      </c>
      <c r="O3">
        <v>0</v>
      </c>
      <c r="P3">
        <v>0</v>
      </c>
      <c r="Q3">
        <v>1</v>
      </c>
      <c r="R3" s="12">
        <v>0</v>
      </c>
      <c r="S3" s="12">
        <f t="shared" si="0"/>
        <v>0</v>
      </c>
      <c r="T3">
        <v>1.1235179901123</v>
      </c>
      <c r="U3">
        <v>0.97376060485839799</v>
      </c>
      <c r="V3">
        <v>0.97085225582122803</v>
      </c>
      <c r="W3" s="13">
        <v>2.9083490371704102E-3</v>
      </c>
      <c r="X3">
        <v>0.15266573429107699</v>
      </c>
      <c r="Y3">
        <v>0.15266573429107699</v>
      </c>
      <c r="Z3">
        <v>0</v>
      </c>
      <c r="AA3">
        <v>0.1</v>
      </c>
      <c r="AB3">
        <v>1</v>
      </c>
      <c r="AC3">
        <v>0.18181818181818199</v>
      </c>
      <c r="AD3">
        <v>0.9</v>
      </c>
      <c r="AE3">
        <v>0.1</v>
      </c>
    </row>
    <row r="4" spans="1:31" s="7" customFormat="1" x14ac:dyDescent="0.15">
      <c r="A4" s="24">
        <v>917</v>
      </c>
      <c r="B4" s="7">
        <v>12</v>
      </c>
      <c r="C4" s="7">
        <v>8</v>
      </c>
      <c r="D4" s="7">
        <v>10</v>
      </c>
      <c r="E4" s="7">
        <v>10</v>
      </c>
      <c r="F4" s="7">
        <v>10</v>
      </c>
      <c r="G4" s="7">
        <v>0</v>
      </c>
      <c r="H4" s="7">
        <v>2</v>
      </c>
      <c r="I4" s="7">
        <v>8</v>
      </c>
      <c r="J4" s="7">
        <v>0.6</v>
      </c>
      <c r="K4" s="7">
        <v>5.2269439697265598</v>
      </c>
      <c r="L4" s="7">
        <v>3.5851688385009801</v>
      </c>
      <c r="M4" s="7">
        <v>2.25950050354004</v>
      </c>
      <c r="N4" s="7">
        <v>6.5517826080322301</v>
      </c>
      <c r="O4" s="7">
        <v>2</v>
      </c>
      <c r="P4" s="7">
        <v>2</v>
      </c>
      <c r="Q4" s="7">
        <v>11</v>
      </c>
      <c r="R4" s="26">
        <v>0.18179999999999999</v>
      </c>
      <c r="S4" s="26">
        <f t="shared" si="0"/>
        <v>0.2</v>
      </c>
      <c r="T4" s="7">
        <v>1.72409820556641</v>
      </c>
      <c r="U4" s="7">
        <v>1.4496040344238299</v>
      </c>
      <c r="V4" s="7">
        <v>1.43392682075501</v>
      </c>
      <c r="W4" s="7">
        <v>1.5677213668823201E-2</v>
      </c>
      <c r="X4" s="7">
        <v>0.29017138481140098</v>
      </c>
      <c r="Y4" s="7">
        <v>0.29017138481140098</v>
      </c>
      <c r="Z4" s="7">
        <v>0.2</v>
      </c>
      <c r="AA4" s="7">
        <v>0.9</v>
      </c>
      <c r="AB4" s="7">
        <v>0.81818181818181801</v>
      </c>
      <c r="AC4" s="7">
        <v>0.85714285714285698</v>
      </c>
      <c r="AD4" s="7">
        <v>0.1</v>
      </c>
      <c r="AE4" s="7">
        <v>0.7</v>
      </c>
    </row>
    <row r="5" spans="1:31" x14ac:dyDescent="0.15">
      <c r="A5" s="4">
        <v>707</v>
      </c>
      <c r="B5">
        <v>9</v>
      </c>
      <c r="C5">
        <v>11</v>
      </c>
      <c r="D5">
        <v>10</v>
      </c>
      <c r="E5">
        <v>10</v>
      </c>
      <c r="F5">
        <v>8</v>
      </c>
      <c r="G5">
        <v>2</v>
      </c>
      <c r="H5">
        <v>1</v>
      </c>
      <c r="I5">
        <v>9</v>
      </c>
      <c r="J5">
        <v>0.45</v>
      </c>
      <c r="K5">
        <v>4.3270149230956996</v>
      </c>
      <c r="L5" s="7">
        <v>3.73388671875</v>
      </c>
      <c r="M5">
        <v>6.2665863037109402</v>
      </c>
      <c r="N5">
        <v>8.7453765869140607</v>
      </c>
      <c r="O5">
        <v>0</v>
      </c>
      <c r="P5">
        <v>0</v>
      </c>
      <c r="Q5">
        <v>5</v>
      </c>
      <c r="R5" s="12">
        <v>0</v>
      </c>
      <c r="S5" s="12">
        <f t="shared" si="0"/>
        <v>0</v>
      </c>
      <c r="T5">
        <v>0.89112091064453103</v>
      </c>
      <c r="U5">
        <v>0.80277824401855502</v>
      </c>
      <c r="V5">
        <v>0.80086404085159302</v>
      </c>
      <c r="W5" s="13">
        <v>1.9142031669616699E-3</v>
      </c>
      <c r="X5">
        <v>9.0256869792938205E-2</v>
      </c>
      <c r="Y5">
        <v>9.0256869792938205E-2</v>
      </c>
      <c r="Z5">
        <v>0</v>
      </c>
      <c r="AA5">
        <v>0.5</v>
      </c>
      <c r="AB5">
        <v>1</v>
      </c>
      <c r="AC5">
        <v>0.66666666666666696</v>
      </c>
      <c r="AD5">
        <v>0.5</v>
      </c>
      <c r="AE5">
        <v>0.5</v>
      </c>
    </row>
    <row r="6" spans="1:31" x14ac:dyDescent="0.15">
      <c r="A6" s="4">
        <v>734</v>
      </c>
      <c r="B6">
        <v>11</v>
      </c>
      <c r="C6">
        <v>9</v>
      </c>
      <c r="D6">
        <v>10</v>
      </c>
      <c r="E6">
        <v>10</v>
      </c>
      <c r="F6">
        <v>8</v>
      </c>
      <c r="G6">
        <v>2</v>
      </c>
      <c r="H6">
        <v>3</v>
      </c>
      <c r="I6">
        <v>7</v>
      </c>
      <c r="J6">
        <v>0.55000000000000004</v>
      </c>
      <c r="K6">
        <v>6.0715999603271502</v>
      </c>
      <c r="L6" s="7">
        <v>3.69343185424805</v>
      </c>
      <c r="M6">
        <v>1.8959808349609399</v>
      </c>
      <c r="N6">
        <v>5.3594474792480504</v>
      </c>
      <c r="O6">
        <v>2</v>
      </c>
      <c r="P6">
        <v>2</v>
      </c>
      <c r="Q6">
        <v>10</v>
      </c>
      <c r="R6" s="12">
        <v>0.2</v>
      </c>
      <c r="S6" s="12">
        <f t="shared" si="0"/>
        <v>0.2</v>
      </c>
      <c r="T6">
        <v>1.5254936218261701</v>
      </c>
      <c r="U6">
        <v>1.3168016672134399</v>
      </c>
      <c r="V6">
        <v>1.3148458003997801</v>
      </c>
      <c r="W6" s="13">
        <v>1.9558668136596701E-3</v>
      </c>
      <c r="X6">
        <v>0.21064782142639199</v>
      </c>
      <c r="Y6">
        <v>0.21064782142639199</v>
      </c>
      <c r="Z6">
        <v>0.2</v>
      </c>
      <c r="AA6">
        <v>0.8</v>
      </c>
      <c r="AB6">
        <v>0.8</v>
      </c>
      <c r="AC6">
        <v>0.8</v>
      </c>
      <c r="AD6">
        <v>0.2</v>
      </c>
      <c r="AE6">
        <v>0.6</v>
      </c>
    </row>
    <row r="7" spans="1:31" s="7" customFormat="1" x14ac:dyDescent="0.15">
      <c r="A7" s="24">
        <v>64</v>
      </c>
      <c r="B7" s="7">
        <v>12</v>
      </c>
      <c r="C7" s="7">
        <v>8</v>
      </c>
      <c r="D7" s="7">
        <v>10</v>
      </c>
      <c r="E7" s="7">
        <v>10</v>
      </c>
      <c r="F7" s="7">
        <v>10</v>
      </c>
      <c r="G7" s="7">
        <v>0</v>
      </c>
      <c r="H7" s="7">
        <v>2</v>
      </c>
      <c r="I7" s="7">
        <v>8</v>
      </c>
      <c r="J7" s="7">
        <v>0.6</v>
      </c>
      <c r="K7" s="7">
        <v>5.4627857208251998</v>
      </c>
      <c r="L7" s="7">
        <v>3.6959381103515598</v>
      </c>
      <c r="M7" s="7">
        <v>1.8881301879882799</v>
      </c>
      <c r="N7" s="7">
        <v>6.5744819641113299</v>
      </c>
      <c r="O7" s="7">
        <v>2</v>
      </c>
      <c r="P7" s="7">
        <v>2</v>
      </c>
      <c r="Q7" s="7">
        <v>11</v>
      </c>
      <c r="R7" s="26">
        <v>0.18179999999999999</v>
      </c>
      <c r="S7" s="26">
        <f t="shared" si="0"/>
        <v>0.2</v>
      </c>
      <c r="T7" s="7">
        <v>1.57517433166504</v>
      </c>
      <c r="U7" s="7">
        <v>1.32281017303467</v>
      </c>
      <c r="V7" s="7">
        <v>1.3146400451660201</v>
      </c>
      <c r="W7" s="7">
        <v>8.1701278686523403E-3</v>
      </c>
      <c r="X7" s="7">
        <v>0.26053428649902299</v>
      </c>
      <c r="Y7" s="7">
        <v>0.26053428649902299</v>
      </c>
      <c r="Z7" s="7">
        <v>0.2</v>
      </c>
      <c r="AA7" s="7">
        <v>0.9</v>
      </c>
      <c r="AB7" s="7">
        <v>0.81818181818181801</v>
      </c>
      <c r="AC7" s="7">
        <v>0.85714285714285698</v>
      </c>
      <c r="AD7" s="7">
        <v>0.1</v>
      </c>
      <c r="AE7" s="7">
        <v>0.7</v>
      </c>
    </row>
    <row r="8" spans="1:31" x14ac:dyDescent="0.15">
      <c r="A8" s="4">
        <v>481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5.57338523864746</v>
      </c>
      <c r="L8" s="7">
        <v>3.84683036804199</v>
      </c>
      <c r="M8">
        <v>2.6131629943847701</v>
      </c>
      <c r="N8">
        <v>7.0906906127929696</v>
      </c>
      <c r="O8">
        <v>2</v>
      </c>
      <c r="P8">
        <v>2</v>
      </c>
      <c r="Q8">
        <v>12</v>
      </c>
      <c r="R8" s="12">
        <v>0.16669999999999999</v>
      </c>
      <c r="S8" s="12">
        <f t="shared" si="0"/>
        <v>0.2</v>
      </c>
      <c r="T8">
        <v>1.7116889953613299</v>
      </c>
      <c r="U8">
        <v>1.43662929534912</v>
      </c>
      <c r="V8">
        <v>1.4205834865570099</v>
      </c>
      <c r="W8" s="13">
        <v>1.6045808792114299E-2</v>
      </c>
      <c r="X8">
        <v>0.29110550880432101</v>
      </c>
      <c r="Y8">
        <v>0.29110550880432101</v>
      </c>
      <c r="Z8">
        <v>0.2</v>
      </c>
      <c r="AA8">
        <v>1</v>
      </c>
      <c r="AB8">
        <v>0.83333333333333304</v>
      </c>
      <c r="AC8">
        <v>0.90909090909090895</v>
      </c>
      <c r="AD8">
        <v>0</v>
      </c>
      <c r="AE8">
        <v>0.8</v>
      </c>
    </row>
    <row r="9" spans="1:31" x14ac:dyDescent="0.15">
      <c r="A9" s="4">
        <v>685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5.6581230163574201</v>
      </c>
      <c r="L9" s="7">
        <v>3.8594169616699201</v>
      </c>
      <c r="M9">
        <v>2.1157989501953098</v>
      </c>
      <c r="N9">
        <v>6.8140106201171902</v>
      </c>
      <c r="O9">
        <v>2</v>
      </c>
      <c r="P9">
        <v>2</v>
      </c>
      <c r="Q9">
        <v>10</v>
      </c>
      <c r="R9" s="12">
        <v>0.2</v>
      </c>
      <c r="S9" s="12">
        <f t="shared" si="0"/>
        <v>0.2</v>
      </c>
      <c r="T9">
        <v>1.4550971984863299</v>
      </c>
      <c r="U9">
        <v>1.21012210845947</v>
      </c>
      <c r="V9">
        <v>1.2308931350707999</v>
      </c>
      <c r="W9" s="13">
        <v>2.0771026611328101E-2</v>
      </c>
      <c r="X9">
        <v>0.22420406341552701</v>
      </c>
      <c r="Y9">
        <v>0.22420406341552701</v>
      </c>
      <c r="Z9">
        <v>0.2</v>
      </c>
      <c r="AA9">
        <v>0.8</v>
      </c>
      <c r="AB9">
        <v>0.8</v>
      </c>
      <c r="AC9">
        <v>0.8</v>
      </c>
      <c r="AD9">
        <v>0.2</v>
      </c>
      <c r="AE9">
        <v>0.6</v>
      </c>
    </row>
    <row r="10" spans="1:31" x14ac:dyDescent="0.15">
      <c r="A10" s="4">
        <v>384</v>
      </c>
      <c r="B10">
        <v>11</v>
      </c>
      <c r="C10">
        <v>9</v>
      </c>
      <c r="D10">
        <v>10</v>
      </c>
      <c r="E10">
        <v>10</v>
      </c>
      <c r="F10">
        <v>10</v>
      </c>
      <c r="G10">
        <v>0</v>
      </c>
      <c r="H10">
        <v>1</v>
      </c>
      <c r="I10">
        <v>9</v>
      </c>
      <c r="J10">
        <v>0.55000000000000004</v>
      </c>
      <c r="K10">
        <v>4.5911006927490199</v>
      </c>
      <c r="L10" s="7">
        <v>3.8800086975097701</v>
      </c>
      <c r="M10">
        <v>5.2444934844970703</v>
      </c>
      <c r="N10">
        <v>8.6270236968994105</v>
      </c>
      <c r="O10">
        <v>0</v>
      </c>
      <c r="P10">
        <v>0</v>
      </c>
      <c r="Q10">
        <v>4</v>
      </c>
      <c r="R10" s="12">
        <v>0</v>
      </c>
      <c r="S10" s="12">
        <f t="shared" si="0"/>
        <v>0</v>
      </c>
      <c r="T10">
        <v>1.2782058715820299</v>
      </c>
      <c r="U10">
        <v>1.0991859436035201</v>
      </c>
      <c r="V10">
        <v>1.0689563751220701</v>
      </c>
      <c r="W10" s="13">
        <v>3.0229568481445299E-2</v>
      </c>
      <c r="X10">
        <v>0.20924949645996099</v>
      </c>
      <c r="Y10">
        <v>0.20924949645996099</v>
      </c>
      <c r="Z10">
        <v>0</v>
      </c>
      <c r="AA10">
        <v>0.4</v>
      </c>
      <c r="AB10">
        <v>1</v>
      </c>
      <c r="AC10">
        <v>0.57142857142857195</v>
      </c>
      <c r="AD10">
        <v>0.6</v>
      </c>
      <c r="AE10">
        <v>0.4</v>
      </c>
    </row>
    <row r="11" spans="1:31" x14ac:dyDescent="0.15">
      <c r="A11" s="4">
        <v>278</v>
      </c>
      <c r="B11">
        <v>11</v>
      </c>
      <c r="C11">
        <v>9</v>
      </c>
      <c r="D11">
        <v>10</v>
      </c>
      <c r="E11">
        <v>10</v>
      </c>
      <c r="F11">
        <v>10</v>
      </c>
      <c r="G11">
        <v>0</v>
      </c>
      <c r="H11">
        <v>1</v>
      </c>
      <c r="I11">
        <v>9</v>
      </c>
      <c r="J11">
        <v>0.55000000000000004</v>
      </c>
      <c r="K11">
        <v>4.7435684204101598</v>
      </c>
      <c r="L11" s="7">
        <v>3.8879623413085902</v>
      </c>
      <c r="M11">
        <v>4.0030746459960902</v>
      </c>
      <c r="N11">
        <v>8.6839790344238299</v>
      </c>
      <c r="O11">
        <v>1</v>
      </c>
      <c r="P11">
        <v>1</v>
      </c>
      <c r="Q11">
        <v>9</v>
      </c>
      <c r="R11" s="12">
        <v>0.1111</v>
      </c>
      <c r="S11" s="12">
        <f t="shared" si="0"/>
        <v>0.1</v>
      </c>
      <c r="T11">
        <v>1.41017723083496</v>
      </c>
      <c r="U11">
        <v>1.1264400482177701</v>
      </c>
      <c r="V11">
        <v>1.1627676486969001</v>
      </c>
      <c r="W11" s="13">
        <v>3.6327600479125997E-2</v>
      </c>
      <c r="X11">
        <v>0.247409582138061</v>
      </c>
      <c r="Y11">
        <v>0.247409582138061</v>
      </c>
      <c r="Z11">
        <v>0.1</v>
      </c>
      <c r="AA11">
        <v>0.8</v>
      </c>
      <c r="AB11">
        <v>0.88888888888888895</v>
      </c>
      <c r="AC11">
        <v>0.84210526315789502</v>
      </c>
      <c r="AD11">
        <v>0.2</v>
      </c>
      <c r="AE11">
        <v>0.7</v>
      </c>
    </row>
    <row r="12" spans="1:31" x14ac:dyDescent="0.15">
      <c r="A12" s="4">
        <v>901</v>
      </c>
      <c r="B12">
        <v>11</v>
      </c>
      <c r="C12">
        <v>9</v>
      </c>
      <c r="D12">
        <v>10</v>
      </c>
      <c r="E12">
        <v>10</v>
      </c>
      <c r="F12">
        <v>9</v>
      </c>
      <c r="G12">
        <v>1</v>
      </c>
      <c r="H12">
        <v>2</v>
      </c>
      <c r="I12">
        <v>8</v>
      </c>
      <c r="J12">
        <v>0.55000000000000004</v>
      </c>
      <c r="K12">
        <v>4.8135433197021502</v>
      </c>
      <c r="L12" s="7">
        <v>3.7840099334716801</v>
      </c>
      <c r="M12">
        <v>2.9343147277832</v>
      </c>
      <c r="N12">
        <v>4.0855464935302699</v>
      </c>
      <c r="O12">
        <v>1</v>
      </c>
      <c r="P12">
        <v>1</v>
      </c>
      <c r="Q12">
        <v>5</v>
      </c>
      <c r="R12" s="12">
        <v>0.2</v>
      </c>
      <c r="S12" s="12">
        <f t="shared" si="0"/>
        <v>0.1</v>
      </c>
      <c r="T12">
        <v>1.16604423522949</v>
      </c>
      <c r="U12">
        <v>1.0641937255859399</v>
      </c>
      <c r="V12">
        <v>1.01794397830963</v>
      </c>
      <c r="W12" s="13">
        <v>4.6249747276306201E-2</v>
      </c>
      <c r="X12">
        <v>0.14810025691986101</v>
      </c>
      <c r="Y12">
        <v>0.14810025691986101</v>
      </c>
      <c r="Z12">
        <v>0.1</v>
      </c>
      <c r="AA12">
        <v>0.4</v>
      </c>
      <c r="AB12">
        <v>0.8</v>
      </c>
      <c r="AC12">
        <v>0.53333333333333299</v>
      </c>
      <c r="AD12">
        <v>0.6</v>
      </c>
      <c r="AE12">
        <v>0.3</v>
      </c>
    </row>
    <row r="13" spans="1:31" s="7" customFormat="1" x14ac:dyDescent="0.15">
      <c r="A13" s="24">
        <v>532</v>
      </c>
      <c r="B13" s="7">
        <v>12</v>
      </c>
      <c r="C13" s="7">
        <v>8</v>
      </c>
      <c r="D13" s="7">
        <v>10</v>
      </c>
      <c r="E13" s="7">
        <v>10</v>
      </c>
      <c r="F13" s="7">
        <v>10</v>
      </c>
      <c r="G13" s="7">
        <v>0</v>
      </c>
      <c r="H13" s="7">
        <v>2</v>
      </c>
      <c r="I13" s="7">
        <v>8</v>
      </c>
      <c r="J13" s="7">
        <v>0.6</v>
      </c>
      <c r="K13" s="7">
        <v>5.4135665893554696</v>
      </c>
      <c r="L13" s="7">
        <v>3.8754539489746098</v>
      </c>
      <c r="M13" s="7">
        <v>2.9377136230468701</v>
      </c>
      <c r="N13" s="7">
        <v>6.5183868408203098</v>
      </c>
      <c r="O13" s="7">
        <v>1</v>
      </c>
      <c r="P13" s="7">
        <v>1</v>
      </c>
      <c r="Q13" s="7">
        <v>9</v>
      </c>
      <c r="R13" s="26">
        <v>0.1111</v>
      </c>
      <c r="S13" s="26">
        <f t="shared" si="0"/>
        <v>0.1</v>
      </c>
      <c r="T13" s="7">
        <v>1.5019493103027299</v>
      </c>
      <c r="U13" s="7">
        <v>1.3061285018920901</v>
      </c>
      <c r="V13" s="7">
        <v>1.2510839700698899</v>
      </c>
      <c r="W13" s="7">
        <v>5.5044531822204597E-2</v>
      </c>
      <c r="X13" s="7">
        <v>0.25086534023284901</v>
      </c>
      <c r="Y13" s="7">
        <v>0.25086534023284901</v>
      </c>
      <c r="Z13" s="7">
        <v>0.1</v>
      </c>
      <c r="AA13" s="7">
        <v>0.8</v>
      </c>
      <c r="AB13" s="7">
        <v>0.88888888888888895</v>
      </c>
      <c r="AC13" s="7">
        <v>0.84210526315789502</v>
      </c>
      <c r="AD13" s="7">
        <v>0.2</v>
      </c>
      <c r="AE13" s="7">
        <v>0.7</v>
      </c>
    </row>
    <row r="14" spans="1:31" x14ac:dyDescent="0.15">
      <c r="A14" s="4">
        <v>182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6.0341167449951199</v>
      </c>
      <c r="L14" s="7">
        <v>4.0505466461181596</v>
      </c>
      <c r="M14">
        <v>1.68008613586426</v>
      </c>
      <c r="N14">
        <v>6.9547863006591797</v>
      </c>
      <c r="O14">
        <v>2</v>
      </c>
      <c r="P14">
        <v>2</v>
      </c>
      <c r="Q14">
        <v>12</v>
      </c>
      <c r="R14" s="12">
        <v>0.16669999999999999</v>
      </c>
      <c r="S14" s="12">
        <f t="shared" si="0"/>
        <v>0.2</v>
      </c>
      <c r="T14">
        <v>1.6762676239013701</v>
      </c>
      <c r="U14">
        <v>1.4012088775634799</v>
      </c>
      <c r="V14">
        <v>1.38603723049164</v>
      </c>
      <c r="W14" s="13">
        <v>1.51716470718384E-2</v>
      </c>
      <c r="X14">
        <v>0.290230393409729</v>
      </c>
      <c r="Y14">
        <v>0.290230393409729</v>
      </c>
      <c r="Z14">
        <v>0.2</v>
      </c>
      <c r="AA14">
        <v>1</v>
      </c>
      <c r="AB14">
        <v>0.83333333333333304</v>
      </c>
      <c r="AC14">
        <v>0.90909090909090895</v>
      </c>
      <c r="AD14">
        <v>0</v>
      </c>
      <c r="AE14">
        <v>0.8</v>
      </c>
    </row>
    <row r="15" spans="1:31" x14ac:dyDescent="0.15">
      <c r="A15" s="4">
        <v>302</v>
      </c>
      <c r="B15">
        <v>10</v>
      </c>
      <c r="C15">
        <v>10</v>
      </c>
      <c r="D15">
        <v>10</v>
      </c>
      <c r="E15">
        <v>10</v>
      </c>
      <c r="F15">
        <v>9</v>
      </c>
      <c r="G15">
        <v>1</v>
      </c>
      <c r="H15">
        <v>1</v>
      </c>
      <c r="I15">
        <v>9</v>
      </c>
      <c r="J15">
        <v>0.5</v>
      </c>
      <c r="K15">
        <v>4.7890052795410201</v>
      </c>
      <c r="L15" s="7">
        <v>4.0009784698486301</v>
      </c>
      <c r="M15">
        <v>4.79604148864746</v>
      </c>
      <c r="N15">
        <v>8.7636318206787092</v>
      </c>
      <c r="O15">
        <v>1</v>
      </c>
      <c r="P15">
        <v>1</v>
      </c>
      <c r="Q15">
        <v>8</v>
      </c>
      <c r="R15" s="12">
        <v>0.125</v>
      </c>
      <c r="S15" s="12">
        <f t="shared" si="0"/>
        <v>0.1</v>
      </c>
      <c r="T15">
        <v>1.1680774688720701</v>
      </c>
      <c r="U15">
        <v>0.96880531311035201</v>
      </c>
      <c r="V15">
        <v>0.99573481082916304</v>
      </c>
      <c r="W15" s="13">
        <v>2.6929497718811E-2</v>
      </c>
      <c r="X15">
        <v>0.17234265804290799</v>
      </c>
      <c r="Y15">
        <v>0.17234265804290799</v>
      </c>
      <c r="Z15">
        <v>0.1</v>
      </c>
      <c r="AA15">
        <v>0.7</v>
      </c>
      <c r="AB15">
        <v>0.875</v>
      </c>
      <c r="AC15">
        <v>0.77777777777777801</v>
      </c>
      <c r="AD15">
        <v>0.3</v>
      </c>
      <c r="AE15">
        <v>0.6</v>
      </c>
    </row>
    <row r="16" spans="1:31" x14ac:dyDescent="0.15">
      <c r="A16" s="4">
        <v>663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6.1944942474365199</v>
      </c>
      <c r="L16" s="7">
        <v>4.0158843994140598</v>
      </c>
      <c r="M16">
        <v>1.4050445556640601</v>
      </c>
      <c r="N16">
        <v>7.6294898986816397</v>
      </c>
      <c r="O16">
        <v>2</v>
      </c>
      <c r="P16">
        <v>2</v>
      </c>
      <c r="Q16">
        <v>11</v>
      </c>
      <c r="R16" s="12">
        <v>0.18179999999999999</v>
      </c>
      <c r="S16" s="12">
        <f t="shared" si="0"/>
        <v>0.2</v>
      </c>
      <c r="T16">
        <v>1.65445709228516</v>
      </c>
      <c r="U16">
        <v>1.3580245971679701</v>
      </c>
      <c r="V16">
        <v>1.38643527030945</v>
      </c>
      <c r="W16" s="13">
        <v>2.8410673141479499E-2</v>
      </c>
      <c r="X16">
        <v>0.26802182197570801</v>
      </c>
      <c r="Y16">
        <v>0.26802182197570801</v>
      </c>
      <c r="Z16">
        <v>0.2</v>
      </c>
      <c r="AA16">
        <v>0.9</v>
      </c>
      <c r="AB16">
        <v>0.81818181818181801</v>
      </c>
      <c r="AC16">
        <v>0.85714285714285698</v>
      </c>
      <c r="AD16">
        <v>0.1</v>
      </c>
      <c r="AE16">
        <v>0.7</v>
      </c>
    </row>
    <row r="17" spans="1:31" x14ac:dyDescent="0.15">
      <c r="A17" s="4">
        <v>335</v>
      </c>
      <c r="B17">
        <v>11</v>
      </c>
      <c r="C17">
        <v>9</v>
      </c>
      <c r="D17">
        <v>10</v>
      </c>
      <c r="E17">
        <v>10</v>
      </c>
      <c r="F17">
        <v>9</v>
      </c>
      <c r="G17">
        <v>1</v>
      </c>
      <c r="H17">
        <v>2</v>
      </c>
      <c r="I17">
        <v>8</v>
      </c>
      <c r="J17">
        <v>0.55000000000000004</v>
      </c>
      <c r="K17">
        <v>5.4272899627685502</v>
      </c>
      <c r="L17" s="7">
        <v>3.97402763366699</v>
      </c>
      <c r="M17">
        <v>2.95474433898926</v>
      </c>
      <c r="N17">
        <v>5.9921894073486301</v>
      </c>
      <c r="O17">
        <v>1</v>
      </c>
      <c r="P17">
        <v>1</v>
      </c>
      <c r="Q17">
        <v>8</v>
      </c>
      <c r="R17" s="12">
        <v>0.125</v>
      </c>
      <c r="S17" s="12">
        <f t="shared" si="0"/>
        <v>0.1</v>
      </c>
      <c r="T17">
        <v>1.39288330078125</v>
      </c>
      <c r="U17">
        <v>1.22688484191895</v>
      </c>
      <c r="V17">
        <v>1.1819324493408201</v>
      </c>
      <c r="W17" s="13">
        <v>4.4952392578125E-2</v>
      </c>
      <c r="X17">
        <v>0.21095085144042999</v>
      </c>
      <c r="Y17">
        <v>0.21095085144042999</v>
      </c>
      <c r="Z17">
        <v>0.1</v>
      </c>
      <c r="AA17">
        <v>0.7</v>
      </c>
      <c r="AB17">
        <v>0.875</v>
      </c>
      <c r="AC17">
        <v>0.77777777777777801</v>
      </c>
      <c r="AD17">
        <v>0.3</v>
      </c>
      <c r="AE17">
        <v>0.6</v>
      </c>
    </row>
    <row r="18" spans="1:31" x14ac:dyDescent="0.15">
      <c r="A18" s="4">
        <v>242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5.5060653686523402</v>
      </c>
      <c r="L18" s="7">
        <v>3.9470806121826199</v>
      </c>
      <c r="M18">
        <v>2.66303634643555</v>
      </c>
      <c r="N18">
        <v>6.1898708343505904</v>
      </c>
      <c r="O18">
        <v>1</v>
      </c>
      <c r="P18">
        <v>1</v>
      </c>
      <c r="Q18">
        <v>11</v>
      </c>
      <c r="R18" s="12">
        <v>9.0899999999999995E-2</v>
      </c>
      <c r="S18" s="12">
        <f t="shared" si="0"/>
        <v>0.1</v>
      </c>
      <c r="T18">
        <v>1.45224761962891</v>
      </c>
      <c r="U18">
        <v>1.2660484313964799</v>
      </c>
      <c r="V18">
        <v>1.2060248851776101</v>
      </c>
      <c r="W18" s="13">
        <v>6.0023546218872098E-2</v>
      </c>
      <c r="X18">
        <v>0.246222734451294</v>
      </c>
      <c r="Y18">
        <v>0.246222734451294</v>
      </c>
      <c r="Z18">
        <v>0.1</v>
      </c>
      <c r="AA18">
        <v>1</v>
      </c>
      <c r="AB18">
        <v>0.90909090909090895</v>
      </c>
      <c r="AC18">
        <v>0.952380952380952</v>
      </c>
      <c r="AD18">
        <v>0</v>
      </c>
      <c r="AE18">
        <v>0.9</v>
      </c>
    </row>
    <row r="19" spans="1:31" x14ac:dyDescent="0.15">
      <c r="A19" s="4">
        <v>672</v>
      </c>
      <c r="B19">
        <v>11</v>
      </c>
      <c r="C19">
        <v>9</v>
      </c>
      <c r="D19">
        <v>10</v>
      </c>
      <c r="E19">
        <v>10</v>
      </c>
      <c r="F19">
        <v>10</v>
      </c>
      <c r="G19">
        <v>0</v>
      </c>
      <c r="H19">
        <v>1</v>
      </c>
      <c r="I19">
        <v>9</v>
      </c>
      <c r="J19">
        <v>0.55000000000000004</v>
      </c>
      <c r="K19">
        <v>4.90431785583496</v>
      </c>
      <c r="L19" s="7">
        <v>3.9714603424072301</v>
      </c>
      <c r="M19">
        <v>3.4686317443847701</v>
      </c>
      <c r="N19">
        <v>8.7698516845703107</v>
      </c>
      <c r="O19">
        <v>1</v>
      </c>
      <c r="P19">
        <v>1</v>
      </c>
      <c r="Q19">
        <v>10</v>
      </c>
      <c r="R19" s="12">
        <v>0.1</v>
      </c>
      <c r="S19" s="12">
        <f t="shared" si="0"/>
        <v>0.1</v>
      </c>
      <c r="T19">
        <v>1.4625225067138701</v>
      </c>
      <c r="U19">
        <v>1.1540565490722701</v>
      </c>
      <c r="V19">
        <v>1.2141859531402599</v>
      </c>
      <c r="W19" s="13">
        <v>6.0129404067993199E-2</v>
      </c>
      <c r="X19">
        <v>0.24833655357360801</v>
      </c>
      <c r="Y19">
        <v>0.24833655357360801</v>
      </c>
      <c r="Z19">
        <v>0.1</v>
      </c>
      <c r="AA19">
        <v>0.9</v>
      </c>
      <c r="AB19">
        <v>0.9</v>
      </c>
      <c r="AC19">
        <v>0.9</v>
      </c>
      <c r="AD19">
        <v>0.1</v>
      </c>
      <c r="AE19">
        <v>0.8</v>
      </c>
    </row>
    <row r="20" spans="1:31" x14ac:dyDescent="0.15">
      <c r="A20" s="4">
        <v>941</v>
      </c>
      <c r="B20">
        <v>9</v>
      </c>
      <c r="C20">
        <v>11</v>
      </c>
      <c r="D20">
        <v>10</v>
      </c>
      <c r="E20">
        <v>10</v>
      </c>
      <c r="F20">
        <v>8</v>
      </c>
      <c r="G20">
        <v>2</v>
      </c>
      <c r="H20">
        <v>1</v>
      </c>
      <c r="I20">
        <v>9</v>
      </c>
      <c r="J20">
        <v>0.45</v>
      </c>
      <c r="K20">
        <v>4.4096031188964799</v>
      </c>
      <c r="L20" s="7">
        <v>4.0071868896484402</v>
      </c>
      <c r="M20">
        <v>7.4551219940185502</v>
      </c>
      <c r="N20">
        <v>7.8552112579345703</v>
      </c>
      <c r="O20">
        <v>0</v>
      </c>
      <c r="P20">
        <v>0</v>
      </c>
      <c r="Q20">
        <v>2</v>
      </c>
      <c r="R20" s="12">
        <v>0</v>
      </c>
      <c r="S20" s="12">
        <f t="shared" si="0"/>
        <v>0</v>
      </c>
      <c r="T20">
        <v>0.89368820190429699</v>
      </c>
      <c r="U20">
        <v>0.85235214233398404</v>
      </c>
      <c r="V20">
        <v>0.789830982685089</v>
      </c>
      <c r="W20" s="13">
        <v>6.2521159648895305E-2</v>
      </c>
      <c r="X20">
        <v>0.103857219219208</v>
      </c>
      <c r="Y20">
        <v>0.103857219219208</v>
      </c>
      <c r="Z20">
        <v>0</v>
      </c>
      <c r="AA20">
        <v>0.2</v>
      </c>
      <c r="AB20">
        <v>1</v>
      </c>
      <c r="AC20">
        <v>0.33333333333333298</v>
      </c>
      <c r="AD20">
        <v>0.8</v>
      </c>
      <c r="AE20">
        <v>0.2</v>
      </c>
    </row>
    <row r="21" spans="1:31" x14ac:dyDescent="0.15">
      <c r="A21" s="4">
        <v>95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4.5232810974121103</v>
      </c>
      <c r="L21" s="7">
        <v>3.9380798339843701</v>
      </c>
      <c r="M21">
        <v>6.0712623596191397</v>
      </c>
      <c r="N21">
        <v>8.2221889495849592</v>
      </c>
      <c r="O21">
        <v>0</v>
      </c>
      <c r="P21">
        <v>0</v>
      </c>
      <c r="Q21">
        <v>7</v>
      </c>
      <c r="R21" s="12">
        <v>0</v>
      </c>
      <c r="S21" s="12">
        <f t="shared" si="0"/>
        <v>0</v>
      </c>
      <c r="T21">
        <v>1.2241744995117201</v>
      </c>
      <c r="U21">
        <v>1.08559799194336</v>
      </c>
      <c r="V21">
        <v>1.02067494392395</v>
      </c>
      <c r="W21" s="13">
        <v>6.4923048019409194E-2</v>
      </c>
      <c r="X21">
        <v>0.203499555587769</v>
      </c>
      <c r="Y21">
        <v>0.203499555587769</v>
      </c>
      <c r="Z21">
        <v>0</v>
      </c>
      <c r="AA21">
        <v>0.7</v>
      </c>
      <c r="AB21">
        <v>1</v>
      </c>
      <c r="AC21">
        <v>0.82352941176470595</v>
      </c>
      <c r="AD21">
        <v>0.3</v>
      </c>
      <c r="AE21">
        <v>0.7</v>
      </c>
    </row>
    <row r="22" spans="1:31" s="1" customFormat="1" x14ac:dyDescent="0.15">
      <c r="A22" s="5">
        <v>690</v>
      </c>
      <c r="B22" s="1">
        <v>12</v>
      </c>
      <c r="C22" s="1">
        <v>8</v>
      </c>
      <c r="D22" s="1">
        <v>10</v>
      </c>
      <c r="E22" s="1">
        <v>10</v>
      </c>
      <c r="F22" s="1">
        <v>10</v>
      </c>
      <c r="G22" s="1">
        <v>0</v>
      </c>
      <c r="H22" s="1">
        <v>2</v>
      </c>
      <c r="I22" s="1">
        <v>8</v>
      </c>
      <c r="J22" s="1">
        <v>0.6</v>
      </c>
      <c r="K22" s="1">
        <v>5.5918083190918004</v>
      </c>
      <c r="L22" s="1">
        <v>4.0251750946044904</v>
      </c>
      <c r="M22" s="1">
        <v>3.1742305755615199</v>
      </c>
      <c r="N22" s="1">
        <v>6.7694835662841797</v>
      </c>
      <c r="O22" s="1">
        <v>1</v>
      </c>
      <c r="P22" s="1">
        <v>1</v>
      </c>
      <c r="Q22" s="1">
        <v>10</v>
      </c>
      <c r="R22" s="14">
        <v>0.1</v>
      </c>
      <c r="S22" s="14">
        <f t="shared" si="0"/>
        <v>0.1</v>
      </c>
      <c r="T22" s="1">
        <v>1.51364517211914</v>
      </c>
      <c r="U22" s="1">
        <v>1.3372325897216799</v>
      </c>
      <c r="V22" s="1">
        <v>1.2664613723754901</v>
      </c>
      <c r="W22" s="1">
        <v>7.0771217346191406E-2</v>
      </c>
      <c r="X22" s="1">
        <v>0.24718379974365201</v>
      </c>
      <c r="Y22" s="1">
        <v>0.24718379974365201</v>
      </c>
      <c r="Z22" s="1">
        <v>0.1</v>
      </c>
      <c r="AA22" s="1">
        <v>0.9</v>
      </c>
      <c r="AB22" s="1">
        <v>0.9</v>
      </c>
      <c r="AC22" s="1">
        <v>0.9</v>
      </c>
      <c r="AD22" s="1">
        <v>0.1</v>
      </c>
      <c r="AE22" s="1">
        <v>0.8</v>
      </c>
    </row>
    <row r="23" spans="1:31" x14ac:dyDescent="0.15">
      <c r="A23" s="4">
        <v>465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5.0138454437255904</v>
      </c>
      <c r="L23" s="7">
        <v>4.15462303161621</v>
      </c>
      <c r="M23">
        <v>4.3726902008056596</v>
      </c>
      <c r="N23">
        <v>8.8344821929931605</v>
      </c>
      <c r="O23">
        <v>1</v>
      </c>
      <c r="P23">
        <v>1</v>
      </c>
      <c r="Q23">
        <v>7</v>
      </c>
      <c r="R23" s="12">
        <v>0.1429</v>
      </c>
      <c r="S23" s="12">
        <f t="shared" si="0"/>
        <v>0.1</v>
      </c>
      <c r="T23">
        <v>1.4022903442382799</v>
      </c>
      <c r="U23">
        <v>1.14689064025879</v>
      </c>
      <c r="V23">
        <v>1.1600641012191799</v>
      </c>
      <c r="W23" s="13">
        <v>1.3173460960388199E-2</v>
      </c>
      <c r="X23">
        <v>0.242226243019104</v>
      </c>
      <c r="Y23">
        <v>0.242226243019104</v>
      </c>
      <c r="Z23">
        <v>0.1</v>
      </c>
      <c r="AA23">
        <v>0.6</v>
      </c>
      <c r="AB23">
        <v>0.85714285714285698</v>
      </c>
      <c r="AC23">
        <v>0.70588235294117596</v>
      </c>
      <c r="AD23">
        <v>0.4</v>
      </c>
      <c r="AE23">
        <v>0.5</v>
      </c>
    </row>
    <row r="24" spans="1:31" x14ac:dyDescent="0.15">
      <c r="A24" s="4">
        <v>478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4.9943904876709002</v>
      </c>
      <c r="L24" s="7">
        <v>4.1260299682617196</v>
      </c>
      <c r="M24">
        <v>4.0594615936279297</v>
      </c>
      <c r="N24">
        <v>8.6095924377441406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1.5057888031005899</v>
      </c>
      <c r="U24">
        <v>1.2243556976318399</v>
      </c>
      <c r="V24">
        <v>1.2418905496597299</v>
      </c>
      <c r="W24" s="13">
        <v>1.7534852027893101E-2</v>
      </c>
      <c r="X24">
        <v>0.26389825344085699</v>
      </c>
      <c r="Y24">
        <v>0.26389825344085699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771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5.97141456604004</v>
      </c>
      <c r="L25" s="7">
        <v>4.1214008331298801</v>
      </c>
      <c r="M25">
        <v>2.4947872161865199</v>
      </c>
      <c r="N25">
        <v>7.2168121337890598</v>
      </c>
      <c r="O25">
        <v>1</v>
      </c>
      <c r="P25">
        <v>1</v>
      </c>
      <c r="Q25">
        <v>9</v>
      </c>
      <c r="R25" s="12">
        <v>0.1111</v>
      </c>
      <c r="S25" s="12">
        <f t="shared" si="0"/>
        <v>0.1</v>
      </c>
      <c r="T25">
        <v>1.65915679931641</v>
      </c>
      <c r="U25">
        <v>1.4396772384643599</v>
      </c>
      <c r="V25">
        <v>1.40558934211731</v>
      </c>
      <c r="W25" s="13">
        <v>3.4087896347045898E-2</v>
      </c>
      <c r="X25">
        <v>0.25356745719909701</v>
      </c>
      <c r="Y25">
        <v>0.25356745719909701</v>
      </c>
      <c r="Z25">
        <v>0.1</v>
      </c>
      <c r="AA25">
        <v>0.8</v>
      </c>
      <c r="AB25">
        <v>0.88888888888888895</v>
      </c>
      <c r="AC25">
        <v>0.84210526315789502</v>
      </c>
      <c r="AD25">
        <v>0.2</v>
      </c>
      <c r="AE25">
        <v>0.7</v>
      </c>
    </row>
    <row r="26" spans="1:31" x14ac:dyDescent="0.15">
      <c r="A26" s="4">
        <v>670</v>
      </c>
      <c r="B26">
        <v>10</v>
      </c>
      <c r="C26">
        <v>10</v>
      </c>
      <c r="D26">
        <v>10</v>
      </c>
      <c r="E26">
        <v>10</v>
      </c>
      <c r="F26">
        <v>9</v>
      </c>
      <c r="G26">
        <v>1</v>
      </c>
      <c r="H26">
        <v>1</v>
      </c>
      <c r="I26">
        <v>9</v>
      </c>
      <c r="J26">
        <v>0.5</v>
      </c>
      <c r="K26">
        <v>4.8049163818359402</v>
      </c>
      <c r="L26" s="7">
        <v>4.16241455078125</v>
      </c>
      <c r="M26">
        <v>6.1471233367919904</v>
      </c>
      <c r="N26">
        <v>8.6302738189697301</v>
      </c>
      <c r="O26">
        <v>0</v>
      </c>
      <c r="P26">
        <v>0</v>
      </c>
      <c r="Q26">
        <v>7</v>
      </c>
      <c r="R26" s="12">
        <v>0</v>
      </c>
      <c r="S26" s="12">
        <f t="shared" si="0"/>
        <v>0</v>
      </c>
      <c r="T26">
        <v>1.1261234283447299</v>
      </c>
      <c r="U26">
        <v>0.99955749511718694</v>
      </c>
      <c r="V26">
        <v>0.961972415447235</v>
      </c>
      <c r="W26" s="13">
        <v>3.75850796699524E-2</v>
      </c>
      <c r="X26">
        <v>0.16415101289749201</v>
      </c>
      <c r="Y26">
        <v>0.16415101289749201</v>
      </c>
      <c r="Z26">
        <v>0</v>
      </c>
      <c r="AA26">
        <v>0.7</v>
      </c>
      <c r="AB26">
        <v>1</v>
      </c>
      <c r="AC26">
        <v>0.82352941176470595</v>
      </c>
      <c r="AD26">
        <v>0.3</v>
      </c>
      <c r="AE26">
        <v>0.7</v>
      </c>
    </row>
    <row r="27" spans="1:31" x14ac:dyDescent="0.15">
      <c r="A27" s="4">
        <v>798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4.7407398223876998</v>
      </c>
      <c r="L27" s="7">
        <v>4.0986251831054696</v>
      </c>
      <c r="M27">
        <v>5.7578315734863299</v>
      </c>
      <c r="N27">
        <v>8.2646980285644496</v>
      </c>
      <c r="O27">
        <v>1</v>
      </c>
      <c r="P27">
        <v>1</v>
      </c>
      <c r="Q27">
        <v>11</v>
      </c>
      <c r="R27" s="12">
        <v>9.0899999999999995E-2</v>
      </c>
      <c r="S27" s="12">
        <f t="shared" si="0"/>
        <v>0.1</v>
      </c>
      <c r="T27">
        <v>1.2469062805175799</v>
      </c>
      <c r="U27">
        <v>1.0951004028320299</v>
      </c>
      <c r="V27">
        <v>1.0414686203002901</v>
      </c>
      <c r="W27" s="13">
        <v>5.3631782531738302E-2</v>
      </c>
      <c r="X27">
        <v>0.20543766021728499</v>
      </c>
      <c r="Y27">
        <v>0.20543766021728499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167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5.9375839233398402</v>
      </c>
      <c r="L28" s="7">
        <v>4.1902160644531197</v>
      </c>
      <c r="M28">
        <v>2.4447174072265598</v>
      </c>
      <c r="N28">
        <v>6.5549507141113299</v>
      </c>
      <c r="O28">
        <v>1</v>
      </c>
      <c r="P28">
        <v>1</v>
      </c>
      <c r="Q28">
        <v>11</v>
      </c>
      <c r="R28" s="12">
        <v>9.0899999999999995E-2</v>
      </c>
      <c r="S28" s="12">
        <f t="shared" si="0"/>
        <v>0.1</v>
      </c>
      <c r="T28">
        <v>1.5630054473877</v>
      </c>
      <c r="U28">
        <v>1.3525543212890601</v>
      </c>
      <c r="V28">
        <v>1.29707360267639</v>
      </c>
      <c r="W28" s="13">
        <v>5.5480718612670898E-2</v>
      </c>
      <c r="X28">
        <v>0.26593184471130399</v>
      </c>
      <c r="Y28">
        <v>0.26593184471130399</v>
      </c>
      <c r="Z28">
        <v>0.1</v>
      </c>
      <c r="AA28">
        <v>1</v>
      </c>
      <c r="AB28">
        <v>0.90909090909090895</v>
      </c>
      <c r="AC28">
        <v>0.952380952380952</v>
      </c>
      <c r="AD28">
        <v>0</v>
      </c>
      <c r="AE28">
        <v>0.9</v>
      </c>
    </row>
    <row r="29" spans="1:31" x14ac:dyDescent="0.15">
      <c r="A29" s="4">
        <v>166</v>
      </c>
      <c r="B29">
        <v>9</v>
      </c>
      <c r="C29">
        <v>11</v>
      </c>
      <c r="D29">
        <v>10</v>
      </c>
      <c r="E29">
        <v>10</v>
      </c>
      <c r="F29">
        <v>8</v>
      </c>
      <c r="G29">
        <v>2</v>
      </c>
      <c r="H29">
        <v>1</v>
      </c>
      <c r="I29">
        <v>9</v>
      </c>
      <c r="J29">
        <v>0.45</v>
      </c>
      <c r="K29">
        <v>4.6205883026123002</v>
      </c>
      <c r="L29" s="7">
        <v>4.2118053436279297</v>
      </c>
      <c r="M29">
        <v>7.48451805114746</v>
      </c>
      <c r="N29">
        <v>7.7242012023925799</v>
      </c>
      <c r="O29">
        <v>0</v>
      </c>
      <c r="P29">
        <v>0</v>
      </c>
      <c r="Q29">
        <v>5</v>
      </c>
      <c r="R29" s="12">
        <v>0</v>
      </c>
      <c r="S29" s="12">
        <f t="shared" si="0"/>
        <v>0</v>
      </c>
      <c r="T29">
        <v>0.99028015136718694</v>
      </c>
      <c r="U29">
        <v>0.92626953125</v>
      </c>
      <c r="V29">
        <v>0.86308193206787098</v>
      </c>
      <c r="W29" s="13">
        <v>6.3187599182128906E-2</v>
      </c>
      <c r="X29">
        <v>0.12719821929931599</v>
      </c>
      <c r="Y29">
        <v>0.12719821929931599</v>
      </c>
      <c r="Z29">
        <v>0</v>
      </c>
      <c r="AA29">
        <v>0.5</v>
      </c>
      <c r="AB29">
        <v>1</v>
      </c>
      <c r="AC29">
        <v>0.66666666666666696</v>
      </c>
      <c r="AD29">
        <v>0.5</v>
      </c>
      <c r="AE29">
        <v>0.5</v>
      </c>
    </row>
    <row r="30" spans="1:31" x14ac:dyDescent="0.15">
      <c r="A30" s="4">
        <v>667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5.22127342224121</v>
      </c>
      <c r="L30" s="7">
        <v>4.2043266296386701</v>
      </c>
      <c r="M30">
        <v>3.2085266113281201</v>
      </c>
      <c r="N30">
        <v>9.0629806518554705</v>
      </c>
      <c r="O30">
        <v>1</v>
      </c>
      <c r="P30">
        <v>1</v>
      </c>
      <c r="Q30">
        <v>11</v>
      </c>
      <c r="R30" s="12">
        <v>9.0899999999999995E-2</v>
      </c>
      <c r="S30" s="12">
        <f t="shared" si="0"/>
        <v>0.1</v>
      </c>
      <c r="T30">
        <v>1.4602069854736299</v>
      </c>
      <c r="U30">
        <v>1.14205169677734</v>
      </c>
      <c r="V30">
        <v>1.21240901947022</v>
      </c>
      <c r="W30" s="13">
        <v>7.0357322692871094E-2</v>
      </c>
      <c r="X30">
        <v>0.247797966003418</v>
      </c>
      <c r="Y30">
        <v>0.247797966003418</v>
      </c>
      <c r="Z30">
        <v>0.1</v>
      </c>
      <c r="AA30">
        <v>1</v>
      </c>
      <c r="AB30">
        <v>0.90909090909090895</v>
      </c>
      <c r="AC30">
        <v>0.952380952380952</v>
      </c>
      <c r="AD30">
        <v>0</v>
      </c>
      <c r="AE30">
        <v>0.9</v>
      </c>
    </row>
    <row r="31" spans="1:31" x14ac:dyDescent="0.15">
      <c r="A31" s="4">
        <v>716</v>
      </c>
      <c r="B31">
        <v>11</v>
      </c>
      <c r="C31">
        <v>9</v>
      </c>
      <c r="D31">
        <v>10</v>
      </c>
      <c r="E31">
        <v>10</v>
      </c>
      <c r="F31">
        <v>8</v>
      </c>
      <c r="G31">
        <v>2</v>
      </c>
      <c r="H31">
        <v>3</v>
      </c>
      <c r="I31">
        <v>7</v>
      </c>
      <c r="J31">
        <v>0.55000000000000004</v>
      </c>
      <c r="K31">
        <v>5.7577877044677699</v>
      </c>
      <c r="L31" s="7">
        <v>4.1859664916992196</v>
      </c>
      <c r="M31">
        <v>3.7794876098632799</v>
      </c>
      <c r="N31">
        <v>4.65871238708496</v>
      </c>
      <c r="O31">
        <v>0</v>
      </c>
      <c r="P31">
        <v>0</v>
      </c>
      <c r="Q31">
        <v>6</v>
      </c>
      <c r="R31" s="12">
        <v>0</v>
      </c>
      <c r="S31" s="12">
        <f t="shared" si="0"/>
        <v>0</v>
      </c>
      <c r="T31">
        <v>1.03940773010254</v>
      </c>
      <c r="U31">
        <v>0.98574954271316495</v>
      </c>
      <c r="V31">
        <v>0.90863531827926602</v>
      </c>
      <c r="W31" s="13">
        <v>7.7114224433898898E-2</v>
      </c>
      <c r="X31">
        <v>0.13077241182327301</v>
      </c>
      <c r="Y31">
        <v>0.13077241182327301</v>
      </c>
      <c r="Z31">
        <v>0</v>
      </c>
      <c r="AA31">
        <v>0.6</v>
      </c>
      <c r="AB31">
        <v>1</v>
      </c>
      <c r="AC31">
        <v>0.75</v>
      </c>
      <c r="AD31">
        <v>0.4</v>
      </c>
      <c r="AE31">
        <v>0.6</v>
      </c>
    </row>
    <row r="32" spans="1:31" x14ac:dyDescent="0.15">
      <c r="A32" s="4">
        <v>861</v>
      </c>
      <c r="B32">
        <v>11</v>
      </c>
      <c r="C32">
        <v>9</v>
      </c>
      <c r="D32">
        <v>10</v>
      </c>
      <c r="E32">
        <v>10</v>
      </c>
      <c r="F32">
        <v>9</v>
      </c>
      <c r="G32">
        <v>1</v>
      </c>
      <c r="H32">
        <v>2</v>
      </c>
      <c r="I32">
        <v>8</v>
      </c>
      <c r="J32">
        <v>0.55000000000000004</v>
      </c>
      <c r="K32">
        <v>5.45505714416504</v>
      </c>
      <c r="L32" s="7">
        <v>4.1585845947265598</v>
      </c>
      <c r="M32">
        <v>2.7973060607910201</v>
      </c>
      <c r="N32">
        <v>4.7807655334472701</v>
      </c>
      <c r="O32">
        <v>1</v>
      </c>
      <c r="P32">
        <v>1</v>
      </c>
      <c r="Q32">
        <v>8</v>
      </c>
      <c r="R32" s="12">
        <v>0.125</v>
      </c>
      <c r="S32" s="12">
        <f t="shared" si="0"/>
        <v>0.1</v>
      </c>
      <c r="T32">
        <v>1.3169422149658201</v>
      </c>
      <c r="U32">
        <v>1.17997074127197</v>
      </c>
      <c r="V32">
        <v>1.0999685525894201</v>
      </c>
      <c r="W32" s="13">
        <v>8.0002188682556194E-2</v>
      </c>
      <c r="X32">
        <v>0.216973662376404</v>
      </c>
      <c r="Y32">
        <v>0.216973662376404</v>
      </c>
      <c r="Z32">
        <v>0.1</v>
      </c>
      <c r="AA32">
        <v>0.7</v>
      </c>
      <c r="AB32">
        <v>0.875</v>
      </c>
      <c r="AC32">
        <v>0.77777777777777801</v>
      </c>
      <c r="AD32">
        <v>0.3</v>
      </c>
      <c r="AE32">
        <v>0.6</v>
      </c>
    </row>
    <row r="33" spans="1:31" x14ac:dyDescent="0.15">
      <c r="A33" s="4">
        <v>552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5.4597606658935502</v>
      </c>
      <c r="L33" s="7">
        <v>4.1161365509033203</v>
      </c>
      <c r="M33">
        <v>3.6948280334472701</v>
      </c>
      <c r="N33">
        <v>6.1914806365966797</v>
      </c>
      <c r="O33">
        <v>1</v>
      </c>
      <c r="P33">
        <v>1</v>
      </c>
      <c r="Q33">
        <v>10</v>
      </c>
      <c r="R33" s="12">
        <v>0.1</v>
      </c>
      <c r="S33" s="12">
        <f t="shared" si="0"/>
        <v>0.1</v>
      </c>
      <c r="T33">
        <v>1.7352313995361299</v>
      </c>
      <c r="U33">
        <v>1.54549789428711</v>
      </c>
      <c r="V33">
        <v>1.4335693120956401</v>
      </c>
      <c r="W33" s="13">
        <v>0.11192858219146699</v>
      </c>
      <c r="X33">
        <v>0.301662087440491</v>
      </c>
      <c r="Y33">
        <v>0.301662087440491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5">
        <v>431</v>
      </c>
      <c r="B34" s="1">
        <v>12</v>
      </c>
      <c r="C34" s="1">
        <v>8</v>
      </c>
      <c r="D34" s="1">
        <v>10</v>
      </c>
      <c r="E34" s="1">
        <v>10</v>
      </c>
      <c r="F34" s="1">
        <v>9</v>
      </c>
      <c r="G34" s="1">
        <v>1</v>
      </c>
      <c r="H34" s="1">
        <v>3</v>
      </c>
      <c r="I34" s="1">
        <v>7</v>
      </c>
      <c r="J34" s="1">
        <v>0.6</v>
      </c>
      <c r="K34" s="1">
        <v>6.3194389343261701</v>
      </c>
      <c r="L34" s="1">
        <v>4.2475662231445304</v>
      </c>
      <c r="M34" s="1">
        <v>2.3420829772949201</v>
      </c>
      <c r="N34" s="1">
        <v>4.1841163635253897</v>
      </c>
      <c r="O34" s="1">
        <v>1</v>
      </c>
      <c r="P34" s="1">
        <v>1</v>
      </c>
      <c r="Q34" s="1">
        <v>8</v>
      </c>
      <c r="R34" s="14">
        <v>0.125</v>
      </c>
      <c r="S34" s="14">
        <f t="shared" si="0"/>
        <v>0.1</v>
      </c>
      <c r="T34" s="1">
        <v>1.5878734588623</v>
      </c>
      <c r="U34" s="1">
        <v>1.4532947540283201</v>
      </c>
      <c r="V34" s="1">
        <v>1.32880854606628</v>
      </c>
      <c r="W34" s="1">
        <v>0.12448620796203599</v>
      </c>
      <c r="X34" s="1">
        <v>0.25906491279602101</v>
      </c>
      <c r="Y34" s="1">
        <v>0.25906491279602101</v>
      </c>
      <c r="Z34" s="1">
        <v>0.1</v>
      </c>
      <c r="AA34" s="1">
        <v>0.7</v>
      </c>
      <c r="AB34" s="1">
        <v>0.875</v>
      </c>
      <c r="AC34" s="1">
        <v>0.77777777777777801</v>
      </c>
      <c r="AD34" s="1">
        <v>0.3</v>
      </c>
      <c r="AE34" s="1">
        <v>0.6</v>
      </c>
    </row>
    <row r="35" spans="1:31" x14ac:dyDescent="0.15">
      <c r="A35" s="4">
        <v>824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5.1635837554931596</v>
      </c>
      <c r="L35" s="7">
        <v>4.3282947540283203</v>
      </c>
      <c r="M35">
        <v>4.6453266143798801</v>
      </c>
      <c r="N35">
        <v>8.7051639556884801</v>
      </c>
      <c r="O35">
        <v>1</v>
      </c>
      <c r="P35">
        <v>1</v>
      </c>
      <c r="Q35">
        <v>10</v>
      </c>
      <c r="R35" s="12">
        <v>0.1</v>
      </c>
      <c r="S35" s="12">
        <f t="shared" si="0"/>
        <v>0.1</v>
      </c>
      <c r="T35">
        <v>1.5068454742431601</v>
      </c>
      <c r="U35">
        <v>1.2630596160888701</v>
      </c>
      <c r="V35">
        <v>1.2353279590606701</v>
      </c>
      <c r="W35" s="13">
        <v>2.7731657028198201E-2</v>
      </c>
      <c r="X35">
        <v>0.27151751518249501</v>
      </c>
      <c r="Y35">
        <v>0.27151751518249501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266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5.3855972290039098</v>
      </c>
      <c r="L36" s="7">
        <v>4.3087959289550799</v>
      </c>
      <c r="M36">
        <v>2.75130271911621</v>
      </c>
      <c r="N36">
        <v>9.0374183654785192</v>
      </c>
      <c r="O36">
        <v>1</v>
      </c>
      <c r="P36">
        <v>1</v>
      </c>
      <c r="Q36">
        <v>10</v>
      </c>
      <c r="R36" s="12">
        <v>0.1</v>
      </c>
      <c r="S36" s="12">
        <f t="shared" si="0"/>
        <v>0.1</v>
      </c>
      <c r="T36">
        <v>1.4614105224609399</v>
      </c>
      <c r="U36">
        <v>1.1153564453125</v>
      </c>
      <c r="V36">
        <v>1.1962985992431601</v>
      </c>
      <c r="W36" s="13">
        <v>8.0942153930664104E-2</v>
      </c>
      <c r="X36">
        <v>0.26511192321777299</v>
      </c>
      <c r="Y36">
        <v>0.26511192321777299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877</v>
      </c>
      <c r="B37">
        <v>11</v>
      </c>
      <c r="C37">
        <v>9</v>
      </c>
      <c r="D37">
        <v>10</v>
      </c>
      <c r="E37">
        <v>10</v>
      </c>
      <c r="F37">
        <v>9</v>
      </c>
      <c r="G37">
        <v>1</v>
      </c>
      <c r="H37">
        <v>2</v>
      </c>
      <c r="I37">
        <v>8</v>
      </c>
      <c r="J37">
        <v>0.55000000000000004</v>
      </c>
      <c r="K37">
        <v>5.5393753051757804</v>
      </c>
      <c r="L37" s="7">
        <v>4.3622283935546902</v>
      </c>
      <c r="M37">
        <v>3.3782615661621098</v>
      </c>
      <c r="N37">
        <v>4.6557807922363299</v>
      </c>
      <c r="O37">
        <v>1</v>
      </c>
      <c r="P37">
        <v>1</v>
      </c>
      <c r="Q37">
        <v>8</v>
      </c>
      <c r="R37" s="12">
        <v>0.125</v>
      </c>
      <c r="S37" s="12">
        <f t="shared" ref="S37:S65" si="1">O37/E37</f>
        <v>0.1</v>
      </c>
      <c r="T37">
        <v>1.30365562438965</v>
      </c>
      <c r="U37">
        <v>1.19980239868164</v>
      </c>
      <c r="V37">
        <v>1.0883977413177499</v>
      </c>
      <c r="W37" s="13">
        <v>0.111404657363892</v>
      </c>
      <c r="X37">
        <v>0.215257883071899</v>
      </c>
      <c r="Y37">
        <v>0.215257883071899</v>
      </c>
      <c r="Z37">
        <v>0.1</v>
      </c>
      <c r="AA37">
        <v>0.7</v>
      </c>
      <c r="AB37">
        <v>0.875</v>
      </c>
      <c r="AC37">
        <v>0.77777777777777801</v>
      </c>
      <c r="AD37">
        <v>0.3</v>
      </c>
      <c r="AE37">
        <v>0.6</v>
      </c>
    </row>
    <row r="38" spans="1:31" x14ac:dyDescent="0.15">
      <c r="A38" s="4">
        <v>810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4.8922367095947301</v>
      </c>
      <c r="L38" s="7">
        <v>4.3384208679199201</v>
      </c>
      <c r="M38">
        <v>6.7345428466796902</v>
      </c>
      <c r="N38">
        <v>8.2005157470703107</v>
      </c>
      <c r="O38">
        <v>0</v>
      </c>
      <c r="P38">
        <v>0</v>
      </c>
      <c r="Q38">
        <v>8</v>
      </c>
      <c r="R38" s="12">
        <v>0</v>
      </c>
      <c r="S38" s="12">
        <f t="shared" si="1"/>
        <v>0</v>
      </c>
      <c r="T38">
        <v>1.2678184509277299</v>
      </c>
      <c r="U38">
        <v>1.1643428802490201</v>
      </c>
      <c r="V38">
        <v>1.0527038574218699</v>
      </c>
      <c r="W38" s="13">
        <v>0.11163902282714799</v>
      </c>
      <c r="X38">
        <v>0.21511459350585899</v>
      </c>
      <c r="Y38">
        <v>0.21511459350585899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349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4.91693115234375</v>
      </c>
      <c r="L39" s="7">
        <v>4.3685417175293004</v>
      </c>
      <c r="M39">
        <v>6.8156318664550799</v>
      </c>
      <c r="N39">
        <v>8.2029056549072301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1.3518218994140601</v>
      </c>
      <c r="U39">
        <v>1.2499408721923799</v>
      </c>
      <c r="V39">
        <v>1.1307001113891599</v>
      </c>
      <c r="W39" s="13">
        <v>0.119240760803223</v>
      </c>
      <c r="X39">
        <v>0.22112178802490201</v>
      </c>
      <c r="Y39">
        <v>0.22112178802490201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16</v>
      </c>
      <c r="B40">
        <v>11</v>
      </c>
      <c r="C40">
        <v>9</v>
      </c>
      <c r="D40">
        <v>10</v>
      </c>
      <c r="E40">
        <v>10</v>
      </c>
      <c r="F40">
        <v>9</v>
      </c>
      <c r="G40">
        <v>1</v>
      </c>
      <c r="H40">
        <v>2</v>
      </c>
      <c r="I40">
        <v>8</v>
      </c>
      <c r="J40">
        <v>0.55000000000000004</v>
      </c>
      <c r="K40">
        <v>5.1628284454345703</v>
      </c>
      <c r="L40" s="7">
        <v>4.2815456390380904</v>
      </c>
      <c r="M40">
        <v>4.6954097747802699</v>
      </c>
      <c r="N40">
        <v>4.9237403869628897</v>
      </c>
      <c r="O40">
        <v>0</v>
      </c>
      <c r="P40">
        <v>0</v>
      </c>
      <c r="Q40">
        <v>7</v>
      </c>
      <c r="R40" s="12">
        <v>0</v>
      </c>
      <c r="S40" s="12">
        <f t="shared" si="1"/>
        <v>0</v>
      </c>
      <c r="T40">
        <v>1.1375846862793</v>
      </c>
      <c r="U40">
        <v>1.09080791473389</v>
      </c>
      <c r="V40">
        <v>0.96219635009765603</v>
      </c>
      <c r="W40" s="13">
        <v>0.12861156463623</v>
      </c>
      <c r="X40">
        <v>0.17538833618164101</v>
      </c>
      <c r="Y40">
        <v>0.17538833618164101</v>
      </c>
      <c r="Z40">
        <v>0</v>
      </c>
      <c r="AA40">
        <v>0.7</v>
      </c>
      <c r="AB40">
        <v>1</v>
      </c>
      <c r="AC40">
        <v>0.82352941176470595</v>
      </c>
      <c r="AD40">
        <v>0.3</v>
      </c>
      <c r="AE40">
        <v>0.7</v>
      </c>
    </row>
    <row r="41" spans="1:31" x14ac:dyDescent="0.15">
      <c r="A41" s="4">
        <v>497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5.2678565979003897</v>
      </c>
      <c r="L41" s="7">
        <v>4.26422119140625</v>
      </c>
      <c r="M41">
        <v>5.6409072875976598</v>
      </c>
      <c r="N41">
        <v>6.7390251159668004</v>
      </c>
      <c r="O41">
        <v>0</v>
      </c>
      <c r="P41">
        <v>0</v>
      </c>
      <c r="Q41">
        <v>9</v>
      </c>
      <c r="R41" s="12">
        <v>0</v>
      </c>
      <c r="S41" s="12">
        <f t="shared" si="1"/>
        <v>0</v>
      </c>
      <c r="T41">
        <v>1.4800109863281199</v>
      </c>
      <c r="U41">
        <v>1.3582391738891599</v>
      </c>
      <c r="V41">
        <v>1.22838747501373</v>
      </c>
      <c r="W41" s="13">
        <v>0.129851698875427</v>
      </c>
      <c r="X41">
        <v>0.25162351131439198</v>
      </c>
      <c r="Y41">
        <v>0.25162351131439198</v>
      </c>
      <c r="Z41">
        <v>0</v>
      </c>
      <c r="AA41">
        <v>0.9</v>
      </c>
      <c r="AB41">
        <v>1</v>
      </c>
      <c r="AC41">
        <v>0.94736842105263197</v>
      </c>
      <c r="AD41">
        <v>0.1</v>
      </c>
      <c r="AE41">
        <v>0.9</v>
      </c>
    </row>
    <row r="42" spans="1:31" x14ac:dyDescent="0.15">
      <c r="A42" s="4">
        <v>722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5.2429428100585902</v>
      </c>
      <c r="L42" s="7">
        <v>4.3295440673828098</v>
      </c>
      <c r="M42">
        <v>4.3462657928466797</v>
      </c>
      <c r="N42">
        <v>4.5878963470459002</v>
      </c>
      <c r="O42">
        <v>0</v>
      </c>
      <c r="P42">
        <v>0</v>
      </c>
      <c r="Q42">
        <v>7</v>
      </c>
      <c r="R42" s="12">
        <v>0</v>
      </c>
      <c r="S42" s="12">
        <f t="shared" si="1"/>
        <v>0</v>
      </c>
      <c r="T42">
        <v>1.10601234436035</v>
      </c>
      <c r="U42">
        <v>1.06958103179932</v>
      </c>
      <c r="V42">
        <v>0.93851566314697299</v>
      </c>
      <c r="W42" s="13">
        <v>0.131065368652344</v>
      </c>
      <c r="X42">
        <v>0.16749668121337899</v>
      </c>
      <c r="Y42">
        <v>0.16749668121337899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336</v>
      </c>
      <c r="B43">
        <v>10</v>
      </c>
      <c r="C43">
        <v>10</v>
      </c>
      <c r="D43">
        <v>10</v>
      </c>
      <c r="E43">
        <v>10</v>
      </c>
      <c r="F43">
        <v>9</v>
      </c>
      <c r="G43">
        <v>1</v>
      </c>
      <c r="H43">
        <v>1</v>
      </c>
      <c r="I43">
        <v>9</v>
      </c>
      <c r="J43">
        <v>0.5</v>
      </c>
      <c r="K43">
        <v>4.5075740814209002</v>
      </c>
      <c r="L43" s="7">
        <v>4.27095603942871</v>
      </c>
      <c r="M43">
        <v>8.1672668457031197</v>
      </c>
      <c r="N43">
        <v>6.6954193115234402</v>
      </c>
      <c r="O43">
        <v>0</v>
      </c>
      <c r="P43">
        <v>0</v>
      </c>
      <c r="Q43">
        <v>7</v>
      </c>
      <c r="R43" s="12">
        <v>0</v>
      </c>
      <c r="S43" s="12">
        <f t="shared" si="1"/>
        <v>0</v>
      </c>
      <c r="T43">
        <v>0.92658424377441395</v>
      </c>
      <c r="U43">
        <v>0.93477821350097701</v>
      </c>
      <c r="V43">
        <v>0.79964578151702903</v>
      </c>
      <c r="W43" s="13">
        <v>0.135132431983948</v>
      </c>
      <c r="X43">
        <v>0.126938462257385</v>
      </c>
      <c r="Y43">
        <v>0.126938462257385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165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5.5097579956054696</v>
      </c>
      <c r="L44" s="7">
        <v>4.3127384185790998</v>
      </c>
      <c r="M44">
        <v>2.9894371032714799</v>
      </c>
      <c r="N44">
        <v>4.3309688568115199</v>
      </c>
      <c r="O44">
        <v>1</v>
      </c>
      <c r="P44">
        <v>1</v>
      </c>
      <c r="Q44">
        <v>9</v>
      </c>
      <c r="R44" s="12">
        <v>0.1111</v>
      </c>
      <c r="S44" s="12">
        <f t="shared" si="1"/>
        <v>0.1</v>
      </c>
      <c r="T44">
        <v>1.4971160888671899</v>
      </c>
      <c r="U44">
        <v>1.3782424926757799</v>
      </c>
      <c r="V44">
        <v>1.2211551666259799</v>
      </c>
      <c r="W44" s="13">
        <v>0.15708732604980499</v>
      </c>
      <c r="X44">
        <v>0.27596092224121099</v>
      </c>
      <c r="Y44">
        <v>0.27596092224121099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26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5.2552204132080096</v>
      </c>
      <c r="L45" s="7">
        <v>4.3341083526611301</v>
      </c>
      <c r="M45">
        <v>4.9047622680664098</v>
      </c>
      <c r="N45">
        <v>5.3188915252685502</v>
      </c>
      <c r="O45">
        <v>0</v>
      </c>
      <c r="P45">
        <v>0</v>
      </c>
      <c r="Q45">
        <v>4</v>
      </c>
      <c r="R45" s="12">
        <v>0</v>
      </c>
      <c r="S45" s="12">
        <f t="shared" si="1"/>
        <v>0</v>
      </c>
      <c r="T45">
        <v>1.20943450927734</v>
      </c>
      <c r="U45">
        <v>1.1855440139770499</v>
      </c>
      <c r="V45">
        <v>1.0173877477645901</v>
      </c>
      <c r="W45" s="13">
        <v>0.16815626621246299</v>
      </c>
      <c r="X45">
        <v>0.19204676151275599</v>
      </c>
      <c r="Y45">
        <v>0.19204676151275599</v>
      </c>
      <c r="Z45">
        <v>0</v>
      </c>
      <c r="AA45">
        <v>0.4</v>
      </c>
      <c r="AB45">
        <v>1</v>
      </c>
      <c r="AC45">
        <v>0.57142857142857195</v>
      </c>
      <c r="AD45">
        <v>0.6</v>
      </c>
      <c r="AE45">
        <v>0.4</v>
      </c>
    </row>
    <row r="46" spans="1:31" x14ac:dyDescent="0.15">
      <c r="A46" s="4">
        <v>744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4.7209663391113299</v>
      </c>
      <c r="L46" s="7">
        <v>4.3212051391601598</v>
      </c>
      <c r="M46">
        <v>7.5858478546142596</v>
      </c>
      <c r="N46">
        <v>7.6249656677246103</v>
      </c>
      <c r="O46">
        <v>0</v>
      </c>
      <c r="P46">
        <v>0</v>
      </c>
      <c r="Q46">
        <v>5</v>
      </c>
      <c r="R46" s="12">
        <v>0</v>
      </c>
      <c r="S46" s="12">
        <f t="shared" si="1"/>
        <v>0</v>
      </c>
      <c r="T46">
        <v>1.2106895446777299</v>
      </c>
      <c r="U46">
        <v>1.1806106567382799</v>
      </c>
      <c r="V46">
        <v>1.0100742578506501</v>
      </c>
      <c r="W46" s="13">
        <v>0.170536398887634</v>
      </c>
      <c r="X46">
        <v>0.20061528682708701</v>
      </c>
      <c r="Y46">
        <v>0.20061528682708701</v>
      </c>
      <c r="Z46">
        <v>0</v>
      </c>
      <c r="AA46">
        <v>0.5</v>
      </c>
      <c r="AB46">
        <v>1</v>
      </c>
      <c r="AC46">
        <v>0.66666666666666696</v>
      </c>
      <c r="AD46">
        <v>0.5</v>
      </c>
      <c r="AE46">
        <v>0.5</v>
      </c>
    </row>
    <row r="47" spans="1:31" x14ac:dyDescent="0.15">
      <c r="A47" s="4">
        <v>820</v>
      </c>
      <c r="B47">
        <v>11</v>
      </c>
      <c r="C47">
        <v>9</v>
      </c>
      <c r="D47">
        <v>10</v>
      </c>
      <c r="E47">
        <v>10</v>
      </c>
      <c r="F47">
        <v>9</v>
      </c>
      <c r="G47">
        <v>1</v>
      </c>
      <c r="H47">
        <v>2</v>
      </c>
      <c r="I47">
        <v>8</v>
      </c>
      <c r="J47">
        <v>0.55000000000000004</v>
      </c>
      <c r="K47">
        <v>4.7977256774902299</v>
      </c>
      <c r="L47" s="7">
        <v>4.3049468994140598</v>
      </c>
      <c r="M47">
        <v>5.6994037628173801</v>
      </c>
      <c r="N47">
        <v>4.2069530487060502</v>
      </c>
      <c r="O47">
        <v>0</v>
      </c>
      <c r="P47">
        <v>0</v>
      </c>
      <c r="Q47">
        <v>5</v>
      </c>
      <c r="R47" s="12">
        <v>0</v>
      </c>
      <c r="S47" s="12">
        <f t="shared" si="1"/>
        <v>0</v>
      </c>
      <c r="T47">
        <v>1.08317375183105</v>
      </c>
      <c r="U47">
        <v>1.09180355072022</v>
      </c>
      <c r="V47">
        <v>0.91722142696380604</v>
      </c>
      <c r="W47" s="13">
        <v>0.174582123756409</v>
      </c>
      <c r="X47">
        <v>0.16595232486724901</v>
      </c>
      <c r="Y47">
        <v>0.16595232486724901</v>
      </c>
      <c r="Z47">
        <v>0</v>
      </c>
      <c r="AA47">
        <v>0.5</v>
      </c>
      <c r="AB47">
        <v>1</v>
      </c>
      <c r="AC47">
        <v>0.66666666666666696</v>
      </c>
      <c r="AD47">
        <v>0.5</v>
      </c>
      <c r="AE47">
        <v>0.5</v>
      </c>
    </row>
    <row r="48" spans="1:31" s="7" customFormat="1" x14ac:dyDescent="0.15">
      <c r="A48" s="24">
        <v>758</v>
      </c>
      <c r="B48" s="7">
        <v>12</v>
      </c>
      <c r="C48" s="7">
        <v>8</v>
      </c>
      <c r="D48" s="7">
        <v>10</v>
      </c>
      <c r="E48" s="7">
        <v>10</v>
      </c>
      <c r="F48" s="7">
        <v>10</v>
      </c>
      <c r="G48" s="7">
        <v>0</v>
      </c>
      <c r="H48" s="7">
        <v>2</v>
      </c>
      <c r="I48" s="7">
        <v>8</v>
      </c>
      <c r="J48" s="7">
        <v>0.6</v>
      </c>
      <c r="K48" s="7">
        <v>5.5156497955322301</v>
      </c>
      <c r="L48" s="7">
        <v>4.3997669219970703</v>
      </c>
      <c r="M48" s="7">
        <v>3.8285789489746098</v>
      </c>
      <c r="N48" s="7">
        <v>4.8654232025146502</v>
      </c>
      <c r="O48" s="7">
        <v>0</v>
      </c>
      <c r="P48" s="7">
        <v>0</v>
      </c>
      <c r="Q48" s="7">
        <v>6</v>
      </c>
      <c r="R48" s="26">
        <v>0</v>
      </c>
      <c r="S48" s="26">
        <f t="shared" si="1"/>
        <v>0</v>
      </c>
      <c r="T48" s="7">
        <v>1.53579521179199</v>
      </c>
      <c r="U48" s="7">
        <v>1.4310121536254901</v>
      </c>
      <c r="V48" s="7">
        <v>1.2514591217041</v>
      </c>
      <c r="W48" s="7">
        <v>0.179553031921387</v>
      </c>
      <c r="X48" s="7">
        <v>0.28433609008789101</v>
      </c>
      <c r="Y48" s="7">
        <v>0.28433609008789101</v>
      </c>
      <c r="Z48" s="7">
        <v>0</v>
      </c>
      <c r="AA48" s="7">
        <v>0.6</v>
      </c>
      <c r="AB48" s="7">
        <v>1</v>
      </c>
      <c r="AC48" s="7">
        <v>0.75</v>
      </c>
      <c r="AD48" s="7">
        <v>0.4</v>
      </c>
      <c r="AE48" s="7">
        <v>0.6</v>
      </c>
    </row>
    <row r="49" spans="1:31" x14ac:dyDescent="0.15">
      <c r="A49" s="4">
        <v>284</v>
      </c>
      <c r="B49">
        <v>10</v>
      </c>
      <c r="C49">
        <v>10</v>
      </c>
      <c r="D49">
        <v>10</v>
      </c>
      <c r="E49">
        <v>10</v>
      </c>
      <c r="F49">
        <v>9</v>
      </c>
      <c r="G49">
        <v>1</v>
      </c>
      <c r="H49">
        <v>1</v>
      </c>
      <c r="I49">
        <v>9</v>
      </c>
      <c r="J49">
        <v>0.5</v>
      </c>
      <c r="K49">
        <v>5.2167873382568404</v>
      </c>
      <c r="L49" s="7">
        <v>4.4166011810302699</v>
      </c>
      <c r="M49">
        <v>5.1786956787109402</v>
      </c>
      <c r="N49">
        <v>8.8486213684081996</v>
      </c>
      <c r="O49">
        <v>1</v>
      </c>
      <c r="P49">
        <v>1</v>
      </c>
      <c r="Q49">
        <v>9</v>
      </c>
      <c r="R49" s="12">
        <v>0.1111</v>
      </c>
      <c r="S49" s="12">
        <f t="shared" si="1"/>
        <v>0.1</v>
      </c>
      <c r="T49">
        <v>1.0910396575927701</v>
      </c>
      <c r="U49">
        <v>0.92492294311523404</v>
      </c>
      <c r="V49">
        <v>0.93204516172409102</v>
      </c>
      <c r="W49" s="13">
        <v>7.1222186088562003E-3</v>
      </c>
      <c r="X49">
        <v>0.158994495868683</v>
      </c>
      <c r="Y49">
        <v>0.158994495868683</v>
      </c>
      <c r="Z49">
        <v>0.1</v>
      </c>
      <c r="AA49">
        <v>0.8</v>
      </c>
      <c r="AB49">
        <v>0.88888888888888895</v>
      </c>
      <c r="AC49">
        <v>0.84210526315789502</v>
      </c>
      <c r="AD49">
        <v>0.2</v>
      </c>
      <c r="AE49">
        <v>0.7</v>
      </c>
    </row>
    <row r="50" spans="1:31" x14ac:dyDescent="0.15">
      <c r="A50" s="4">
        <v>871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5.3317241668701199</v>
      </c>
      <c r="L50" s="7">
        <v>4.4379978179931596</v>
      </c>
      <c r="M50">
        <v>4.2536773681640598</v>
      </c>
      <c r="N50">
        <v>8.7324657440185494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1.28287506103516</v>
      </c>
      <c r="U50">
        <v>1.03861808776855</v>
      </c>
      <c r="V50">
        <v>1.0701758861541799</v>
      </c>
      <c r="W50" s="13">
        <v>3.1557798385620103E-2</v>
      </c>
      <c r="X50">
        <v>0.212699174880981</v>
      </c>
      <c r="Y50">
        <v>0.212699174880981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151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5.6671257019043004</v>
      </c>
      <c r="L51" s="7">
        <v>4.5537357330322301</v>
      </c>
      <c r="M51">
        <v>3.1707382202148402</v>
      </c>
      <c r="N51">
        <v>9.5972442626953107</v>
      </c>
      <c r="O51">
        <v>1</v>
      </c>
      <c r="P51">
        <v>1</v>
      </c>
      <c r="Q51">
        <v>6</v>
      </c>
      <c r="R51" s="12">
        <v>0.16669999999999999</v>
      </c>
      <c r="S51" s="12">
        <f t="shared" si="1"/>
        <v>0.1</v>
      </c>
      <c r="T51">
        <v>1.4091281890869101</v>
      </c>
      <c r="U51">
        <v>1.10394859313965</v>
      </c>
      <c r="V51">
        <v>1.18171787261963</v>
      </c>
      <c r="W51" s="13">
        <v>7.7769279479980497E-2</v>
      </c>
      <c r="X51">
        <v>0.22741031646728499</v>
      </c>
      <c r="Y51">
        <v>0.22741031646728499</v>
      </c>
      <c r="Z51">
        <v>0.1</v>
      </c>
      <c r="AA51">
        <v>0.5</v>
      </c>
      <c r="AB51">
        <v>0.83333333333333304</v>
      </c>
      <c r="AC51">
        <v>0.625</v>
      </c>
      <c r="AD51">
        <v>0.5</v>
      </c>
      <c r="AE51">
        <v>0.4</v>
      </c>
    </row>
    <row r="52" spans="1:31" x14ac:dyDescent="0.15">
      <c r="A52" s="4">
        <v>904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5.2344322204589799</v>
      </c>
      <c r="L52" s="7">
        <v>4.5122661590576199</v>
      </c>
      <c r="M52">
        <v>5.8526840209960902</v>
      </c>
      <c r="N52">
        <v>8.7110691070556605</v>
      </c>
      <c r="O52">
        <v>0</v>
      </c>
      <c r="P52">
        <v>0</v>
      </c>
      <c r="Q52">
        <v>5</v>
      </c>
      <c r="R52" s="12">
        <v>0</v>
      </c>
      <c r="S52" s="12">
        <f t="shared" si="1"/>
        <v>0</v>
      </c>
      <c r="T52">
        <v>1.5087947845459</v>
      </c>
      <c r="U52">
        <v>1.3497829437255899</v>
      </c>
      <c r="V52">
        <v>1.27078056335449</v>
      </c>
      <c r="W52" s="13">
        <v>7.9002380371093694E-2</v>
      </c>
      <c r="X52">
        <v>0.238014221191406</v>
      </c>
      <c r="Y52">
        <v>0.238014221191406</v>
      </c>
      <c r="Z52">
        <v>0</v>
      </c>
      <c r="AA52">
        <v>0.5</v>
      </c>
      <c r="AB52">
        <v>1</v>
      </c>
      <c r="AC52">
        <v>0.66666666666666696</v>
      </c>
      <c r="AD52">
        <v>0.5</v>
      </c>
      <c r="AE52">
        <v>0.5</v>
      </c>
    </row>
    <row r="53" spans="1:31" x14ac:dyDescent="0.15">
      <c r="A53" s="4">
        <v>289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5.1458835601806596</v>
      </c>
      <c r="L53" s="7">
        <v>4.5300865173339799</v>
      </c>
      <c r="M53">
        <v>6.6752796173095703</v>
      </c>
      <c r="N53">
        <v>8.5415077209472692</v>
      </c>
      <c r="O53">
        <v>0</v>
      </c>
      <c r="P53">
        <v>0</v>
      </c>
      <c r="Q53">
        <v>6</v>
      </c>
      <c r="R53" s="12">
        <v>0</v>
      </c>
      <c r="S53" s="12">
        <f t="shared" si="1"/>
        <v>0</v>
      </c>
      <c r="T53">
        <v>1.2673149108886701</v>
      </c>
      <c r="U53">
        <v>1.1575393676757799</v>
      </c>
      <c r="V53">
        <v>1.0490925312042201</v>
      </c>
      <c r="W53" s="13">
        <v>0.10844683647155801</v>
      </c>
      <c r="X53">
        <v>0.21822237968444799</v>
      </c>
      <c r="Y53">
        <v>0.21822237968444799</v>
      </c>
      <c r="Z53">
        <v>0</v>
      </c>
      <c r="AA53">
        <v>0.6</v>
      </c>
      <c r="AB53">
        <v>1</v>
      </c>
      <c r="AC53">
        <v>0.75</v>
      </c>
      <c r="AD53">
        <v>0.4</v>
      </c>
      <c r="AE53">
        <v>0.6</v>
      </c>
    </row>
    <row r="54" spans="1:31" x14ac:dyDescent="0.15">
      <c r="A54" s="4">
        <v>991</v>
      </c>
      <c r="B54">
        <v>11</v>
      </c>
      <c r="C54">
        <v>9</v>
      </c>
      <c r="D54">
        <v>10</v>
      </c>
      <c r="E54">
        <v>10</v>
      </c>
      <c r="F54">
        <v>9</v>
      </c>
      <c r="G54">
        <v>1</v>
      </c>
      <c r="H54">
        <v>2</v>
      </c>
      <c r="I54">
        <v>8</v>
      </c>
      <c r="J54">
        <v>0.55000000000000004</v>
      </c>
      <c r="K54">
        <v>5.6602592468261701</v>
      </c>
      <c r="L54" s="7">
        <v>4.5221080780029297</v>
      </c>
      <c r="M54">
        <v>4.9742984771728498</v>
      </c>
      <c r="N54">
        <v>6.2559947967529297</v>
      </c>
      <c r="O54">
        <v>0</v>
      </c>
      <c r="P54">
        <v>0</v>
      </c>
      <c r="Q54">
        <v>8</v>
      </c>
      <c r="R54" s="12">
        <v>0</v>
      </c>
      <c r="S54" s="12">
        <f t="shared" si="1"/>
        <v>0</v>
      </c>
      <c r="T54">
        <v>1.3704128265380899</v>
      </c>
      <c r="U54">
        <v>1.2706298828125</v>
      </c>
      <c r="V54">
        <v>1.15573859214783</v>
      </c>
      <c r="W54" s="13">
        <v>0.114891290664673</v>
      </c>
      <c r="X54">
        <v>0.21467423439025901</v>
      </c>
      <c r="Y54">
        <v>0.21467423439025901</v>
      </c>
      <c r="Z54">
        <v>0</v>
      </c>
      <c r="AA54">
        <v>0.8</v>
      </c>
      <c r="AB54">
        <v>1</v>
      </c>
      <c r="AC54">
        <v>0.88888888888888895</v>
      </c>
      <c r="AD54">
        <v>0.2</v>
      </c>
      <c r="AE54">
        <v>0.8</v>
      </c>
    </row>
    <row r="55" spans="1:31" x14ac:dyDescent="0.15">
      <c r="A55" s="4">
        <v>434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5.0128135681152299</v>
      </c>
      <c r="L55" s="7">
        <v>4.44022560119629</v>
      </c>
      <c r="M55">
        <v>6.7605972290039098</v>
      </c>
      <c r="N55">
        <v>8.3040599822997994</v>
      </c>
      <c r="O55">
        <v>0</v>
      </c>
      <c r="P55">
        <v>0</v>
      </c>
      <c r="Q55">
        <v>7</v>
      </c>
      <c r="R55" s="12">
        <v>0</v>
      </c>
      <c r="S55" s="12">
        <f t="shared" si="1"/>
        <v>0</v>
      </c>
      <c r="T55">
        <v>1.40859222412109</v>
      </c>
      <c r="U55">
        <v>1.2917652130127</v>
      </c>
      <c r="V55">
        <v>1.17002236843109</v>
      </c>
      <c r="W55" s="13">
        <v>0.121742844581604</v>
      </c>
      <c r="X55">
        <v>0.238569855690002</v>
      </c>
      <c r="Y55">
        <v>0.238569855690002</v>
      </c>
      <c r="Z55">
        <v>0</v>
      </c>
      <c r="AA55">
        <v>0.7</v>
      </c>
      <c r="AB55">
        <v>1</v>
      </c>
      <c r="AC55">
        <v>0.82352941176470595</v>
      </c>
      <c r="AD55">
        <v>0.3</v>
      </c>
      <c r="AE55">
        <v>0.7</v>
      </c>
    </row>
    <row r="56" spans="1:31" x14ac:dyDescent="0.15">
      <c r="A56" s="4">
        <v>446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5.0481433868408203</v>
      </c>
      <c r="L56" s="7">
        <v>4.4759140014648402</v>
      </c>
      <c r="M56">
        <v>6.5769271850585902</v>
      </c>
      <c r="N56">
        <v>8.0567321777343697</v>
      </c>
      <c r="O56">
        <v>0</v>
      </c>
      <c r="P56">
        <v>0</v>
      </c>
      <c r="Q56">
        <v>10</v>
      </c>
      <c r="R56" s="12">
        <v>0</v>
      </c>
      <c r="S56" s="12">
        <f t="shared" si="1"/>
        <v>0</v>
      </c>
      <c r="T56">
        <v>1.5019569396972701</v>
      </c>
      <c r="U56">
        <v>1.3634510040283201</v>
      </c>
      <c r="V56">
        <v>1.2322540283203101</v>
      </c>
      <c r="W56" s="13">
        <v>0.13119697570800801</v>
      </c>
      <c r="X56">
        <v>0.26970291137695301</v>
      </c>
      <c r="Y56">
        <v>0.26970291137695301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1</v>
      </c>
    </row>
    <row r="57" spans="1:31" x14ac:dyDescent="0.15">
      <c r="A57" s="4">
        <v>450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5.0123348236084002</v>
      </c>
      <c r="L57" s="7">
        <v>4.4363651275634801</v>
      </c>
      <c r="M57">
        <v>6.9429817199706996</v>
      </c>
      <c r="N57">
        <v>8.5448532104492205</v>
      </c>
      <c r="O57">
        <v>0</v>
      </c>
      <c r="P57">
        <v>0</v>
      </c>
      <c r="Q57">
        <v>8</v>
      </c>
      <c r="R57" s="12">
        <v>0</v>
      </c>
      <c r="S57" s="12">
        <f t="shared" si="1"/>
        <v>0</v>
      </c>
      <c r="T57">
        <v>1.4040107727050799</v>
      </c>
      <c r="U57">
        <v>1.29850006103516</v>
      </c>
      <c r="V57">
        <v>1.16692471504211</v>
      </c>
      <c r="W57" s="13">
        <v>0.13157534599304199</v>
      </c>
      <c r="X57">
        <v>0.23708605766296401</v>
      </c>
      <c r="Y57">
        <v>0.23708605766296401</v>
      </c>
      <c r="Z57">
        <v>0</v>
      </c>
      <c r="AA57">
        <v>0.8</v>
      </c>
      <c r="AB57">
        <v>1</v>
      </c>
      <c r="AC57">
        <v>0.88888888888888895</v>
      </c>
      <c r="AD57">
        <v>0.2</v>
      </c>
      <c r="AE57">
        <v>0.8</v>
      </c>
    </row>
    <row r="58" spans="1:31" x14ac:dyDescent="0.15">
      <c r="A58" s="4">
        <v>694</v>
      </c>
      <c r="B58">
        <v>12</v>
      </c>
      <c r="C58">
        <v>8</v>
      </c>
      <c r="D58">
        <v>10</v>
      </c>
      <c r="E58">
        <v>10</v>
      </c>
      <c r="F58">
        <v>9</v>
      </c>
      <c r="G58">
        <v>1</v>
      </c>
      <c r="H58">
        <v>3</v>
      </c>
      <c r="I58">
        <v>7</v>
      </c>
      <c r="J58">
        <v>0.6</v>
      </c>
      <c r="K58">
        <v>5.8819007873535201</v>
      </c>
      <c r="L58" s="7">
        <v>4.4857006072998002</v>
      </c>
      <c r="M58">
        <v>4.7891464233398402</v>
      </c>
      <c r="N58">
        <v>5.0874977111816397</v>
      </c>
      <c r="O58">
        <v>0</v>
      </c>
      <c r="P58">
        <v>0</v>
      </c>
      <c r="Q58">
        <v>7</v>
      </c>
      <c r="R58" s="12">
        <v>0</v>
      </c>
      <c r="S58" s="12">
        <f t="shared" si="1"/>
        <v>0</v>
      </c>
      <c r="T58">
        <v>1.4380073547363299</v>
      </c>
      <c r="U58">
        <v>1.34921514987946</v>
      </c>
      <c r="V58">
        <v>1.2061914205551101</v>
      </c>
      <c r="W58" s="13">
        <v>0.14302372932434099</v>
      </c>
      <c r="X58">
        <v>0.23181593418121299</v>
      </c>
      <c r="Y58">
        <v>0.23181593418121299</v>
      </c>
      <c r="Z58">
        <v>0</v>
      </c>
      <c r="AA58">
        <v>0.7</v>
      </c>
      <c r="AB58">
        <v>1</v>
      </c>
      <c r="AC58">
        <v>0.82352941176470595</v>
      </c>
      <c r="AD58">
        <v>0.3</v>
      </c>
      <c r="AE58">
        <v>0.7</v>
      </c>
    </row>
    <row r="59" spans="1:31" x14ac:dyDescent="0.15">
      <c r="A59" s="4">
        <v>735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4.91204833984375</v>
      </c>
      <c r="L59" s="7">
        <v>4.4436683654785201</v>
      </c>
      <c r="M59">
        <v>7.2861309051513699</v>
      </c>
      <c r="N59">
        <v>7.8421268463134801</v>
      </c>
      <c r="O59">
        <v>0</v>
      </c>
      <c r="P59">
        <v>0</v>
      </c>
      <c r="Q59">
        <v>6</v>
      </c>
      <c r="R59" s="12">
        <v>0</v>
      </c>
      <c r="S59" s="12">
        <f t="shared" si="1"/>
        <v>0</v>
      </c>
      <c r="T59">
        <v>1.3446903228759799</v>
      </c>
      <c r="U59">
        <v>1.2616481781005899</v>
      </c>
      <c r="V59">
        <v>1.1078414916992201</v>
      </c>
      <c r="W59" s="13">
        <v>0.15380668640136699</v>
      </c>
      <c r="X59">
        <v>0.23684883117675801</v>
      </c>
      <c r="Y59">
        <v>0.23684883117675801</v>
      </c>
      <c r="Z59">
        <v>0</v>
      </c>
      <c r="AA59">
        <v>0.6</v>
      </c>
      <c r="AB59">
        <v>1</v>
      </c>
      <c r="AC59">
        <v>0.75</v>
      </c>
      <c r="AD59">
        <v>0.4</v>
      </c>
      <c r="AE59">
        <v>0.6</v>
      </c>
    </row>
    <row r="60" spans="1:31" s="7" customFormat="1" x14ac:dyDescent="0.15">
      <c r="A60" s="24">
        <v>365</v>
      </c>
      <c r="B60" s="7">
        <v>12</v>
      </c>
      <c r="C60" s="7">
        <v>8</v>
      </c>
      <c r="D60" s="7">
        <v>10</v>
      </c>
      <c r="E60" s="7">
        <v>10</v>
      </c>
      <c r="F60" s="7">
        <v>10</v>
      </c>
      <c r="G60" s="7">
        <v>0</v>
      </c>
      <c r="H60" s="7">
        <v>2</v>
      </c>
      <c r="I60" s="7">
        <v>8</v>
      </c>
      <c r="J60" s="7">
        <v>0.6</v>
      </c>
      <c r="K60" s="7">
        <v>5.7360534667968697</v>
      </c>
      <c r="L60" s="7">
        <v>4.4469718933105504</v>
      </c>
      <c r="M60" s="7">
        <v>3.88339424133301</v>
      </c>
      <c r="N60" s="7">
        <v>5.74092674255371</v>
      </c>
      <c r="O60" s="7">
        <v>1</v>
      </c>
      <c r="P60" s="7">
        <v>1</v>
      </c>
      <c r="Q60" s="7">
        <v>10</v>
      </c>
      <c r="R60" s="26">
        <v>0.1</v>
      </c>
      <c r="S60" s="26">
        <f t="shared" si="1"/>
        <v>0.1</v>
      </c>
      <c r="T60" s="7">
        <v>1.4222602844238299</v>
      </c>
      <c r="U60" s="7">
        <v>1.32465076446533</v>
      </c>
      <c r="V60" s="7">
        <v>1.16810739040375</v>
      </c>
      <c r="W60" s="7">
        <v>0.156543374061585</v>
      </c>
      <c r="X60" s="7">
        <v>0.25415289402008101</v>
      </c>
      <c r="Y60" s="7">
        <v>0.25415289402008101</v>
      </c>
      <c r="Z60" s="7">
        <v>0.1</v>
      </c>
      <c r="AA60" s="7">
        <v>0.9</v>
      </c>
      <c r="AB60" s="7">
        <v>0.9</v>
      </c>
      <c r="AC60" s="7">
        <v>0.9</v>
      </c>
      <c r="AD60" s="7">
        <v>0.1</v>
      </c>
      <c r="AE60" s="7">
        <v>0.8</v>
      </c>
    </row>
    <row r="61" spans="1:31" x14ac:dyDescent="0.15">
      <c r="A61" s="4">
        <v>195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5.6812610626220703</v>
      </c>
      <c r="L61" s="7">
        <v>4.7090530395507804</v>
      </c>
      <c r="M61">
        <v>4.1505641937255904</v>
      </c>
      <c r="N61">
        <v>9.1015338897705096</v>
      </c>
      <c r="O61">
        <v>1</v>
      </c>
      <c r="P61">
        <v>1</v>
      </c>
      <c r="Q61">
        <v>9</v>
      </c>
      <c r="R61" s="12">
        <v>0.1111</v>
      </c>
      <c r="S61" s="12">
        <f t="shared" si="1"/>
        <v>0.1</v>
      </c>
      <c r="T61">
        <v>1.55792236328125</v>
      </c>
      <c r="U61">
        <v>1.2859477996826201</v>
      </c>
      <c r="V61">
        <v>1.2839777469635001</v>
      </c>
      <c r="W61" s="13">
        <v>1.9700527191162101E-3</v>
      </c>
      <c r="X61">
        <v>0.27394461631774902</v>
      </c>
      <c r="Y61">
        <v>0.27394461631774902</v>
      </c>
      <c r="Z61">
        <v>0.1</v>
      </c>
      <c r="AA61">
        <v>0.8</v>
      </c>
      <c r="AB61">
        <v>0.88888888888888895</v>
      </c>
      <c r="AC61">
        <v>0.84210526315789502</v>
      </c>
      <c r="AD61">
        <v>0.2</v>
      </c>
      <c r="AE61">
        <v>0.7</v>
      </c>
    </row>
    <row r="62" spans="1:31" x14ac:dyDescent="0.15">
      <c r="A62" s="4">
        <v>116</v>
      </c>
      <c r="B62">
        <v>11</v>
      </c>
      <c r="C62">
        <v>9</v>
      </c>
      <c r="D62">
        <v>10</v>
      </c>
      <c r="E62">
        <v>10</v>
      </c>
      <c r="F62">
        <v>10</v>
      </c>
      <c r="G62">
        <v>0</v>
      </c>
      <c r="H62">
        <v>1</v>
      </c>
      <c r="I62">
        <v>9</v>
      </c>
      <c r="J62">
        <v>0.55000000000000004</v>
      </c>
      <c r="K62">
        <v>5.7334957122802699</v>
      </c>
      <c r="L62" s="7">
        <v>4.6566104888915998</v>
      </c>
      <c r="M62">
        <v>3.2517738342285201</v>
      </c>
      <c r="N62">
        <v>9.2079181671142596</v>
      </c>
      <c r="O62">
        <v>1</v>
      </c>
      <c r="P62">
        <v>1</v>
      </c>
      <c r="Q62">
        <v>10</v>
      </c>
      <c r="R62" s="12">
        <v>0.1</v>
      </c>
      <c r="S62" s="12">
        <f t="shared" si="1"/>
        <v>0.1</v>
      </c>
      <c r="T62">
        <v>1.6278133392334</v>
      </c>
      <c r="U62">
        <v>1.3126811981201201</v>
      </c>
      <c r="V62">
        <v>1.35928666591644</v>
      </c>
      <c r="W62" s="13">
        <v>4.6605467796325697E-2</v>
      </c>
      <c r="X62">
        <v>0.26852667331695601</v>
      </c>
      <c r="Y62">
        <v>0.26852667331695601</v>
      </c>
      <c r="Z62">
        <v>0.1</v>
      </c>
      <c r="AA62">
        <v>0.9</v>
      </c>
      <c r="AB62">
        <v>0.9</v>
      </c>
      <c r="AC62">
        <v>0.9</v>
      </c>
      <c r="AD62">
        <v>0.1</v>
      </c>
      <c r="AE62">
        <v>0.8</v>
      </c>
    </row>
    <row r="63" spans="1:31" x14ac:dyDescent="0.15">
      <c r="A63" s="4">
        <v>353</v>
      </c>
      <c r="B63">
        <v>11</v>
      </c>
      <c r="C63">
        <v>9</v>
      </c>
      <c r="D63">
        <v>10</v>
      </c>
      <c r="E63">
        <v>10</v>
      </c>
      <c r="F63">
        <v>10</v>
      </c>
      <c r="G63">
        <v>0</v>
      </c>
      <c r="H63">
        <v>1</v>
      </c>
      <c r="I63">
        <v>9</v>
      </c>
      <c r="J63">
        <v>0.55000000000000004</v>
      </c>
      <c r="K63">
        <v>5.7181262969970703</v>
      </c>
      <c r="L63" s="7">
        <v>4.64410400390625</v>
      </c>
      <c r="M63">
        <v>3.29713630676269</v>
      </c>
      <c r="N63">
        <v>9.2436008453369105</v>
      </c>
      <c r="O63">
        <v>1</v>
      </c>
      <c r="P63">
        <v>1</v>
      </c>
      <c r="Q63">
        <v>11</v>
      </c>
      <c r="R63" s="12">
        <v>9.0899999999999995E-2</v>
      </c>
      <c r="S63" s="12">
        <f t="shared" si="1"/>
        <v>0.1</v>
      </c>
      <c r="T63">
        <v>1.5096950531005899</v>
      </c>
      <c r="U63">
        <v>1.1918525695800799</v>
      </c>
      <c r="V63">
        <v>1.2419782876968399</v>
      </c>
      <c r="W63" s="13">
        <v>5.0125718116760198E-2</v>
      </c>
      <c r="X63">
        <v>0.267716765403748</v>
      </c>
      <c r="Y63">
        <v>0.267716765403748</v>
      </c>
      <c r="Z63">
        <v>0.1</v>
      </c>
      <c r="AA63">
        <v>1</v>
      </c>
      <c r="AB63">
        <v>0.90909090909090895</v>
      </c>
      <c r="AC63">
        <v>0.952380952380952</v>
      </c>
      <c r="AD63">
        <v>0</v>
      </c>
      <c r="AE63">
        <v>0.9</v>
      </c>
    </row>
    <row r="64" spans="1:31" x14ac:dyDescent="0.15">
      <c r="A64" s="4">
        <v>698</v>
      </c>
      <c r="B64">
        <v>10</v>
      </c>
      <c r="C64">
        <v>10</v>
      </c>
      <c r="D64">
        <v>10</v>
      </c>
      <c r="E64">
        <v>10</v>
      </c>
      <c r="F64">
        <v>9</v>
      </c>
      <c r="G64">
        <v>1</v>
      </c>
      <c r="H64">
        <v>1</v>
      </c>
      <c r="I64">
        <v>9</v>
      </c>
      <c r="J64">
        <v>0.5</v>
      </c>
      <c r="K64">
        <v>5.2375583648681596</v>
      </c>
      <c r="L64" s="7">
        <v>4.7269954681396502</v>
      </c>
      <c r="M64">
        <v>7.5803375244140598</v>
      </c>
      <c r="N64">
        <v>8.2760295867919904</v>
      </c>
      <c r="O64">
        <v>0</v>
      </c>
      <c r="P64">
        <v>0</v>
      </c>
      <c r="Q64">
        <v>7</v>
      </c>
      <c r="R64" s="12">
        <v>0</v>
      </c>
      <c r="S64" s="12">
        <f t="shared" si="1"/>
        <v>0</v>
      </c>
      <c r="T64">
        <v>1.1105251312255899</v>
      </c>
      <c r="U64">
        <v>1.0638675689697299</v>
      </c>
      <c r="V64">
        <v>0.94494706392288197</v>
      </c>
      <c r="W64" s="13">
        <v>0.118920505046844</v>
      </c>
      <c r="X64">
        <v>0.165578067302704</v>
      </c>
      <c r="Y64">
        <v>0.165578067302704</v>
      </c>
      <c r="Z64">
        <v>0</v>
      </c>
      <c r="AA64">
        <v>0.7</v>
      </c>
      <c r="AB64">
        <v>1</v>
      </c>
      <c r="AC64">
        <v>0.82352941176470595</v>
      </c>
      <c r="AD64">
        <v>0.3</v>
      </c>
      <c r="AE64">
        <v>0.7</v>
      </c>
    </row>
    <row r="65" spans="1:31" x14ac:dyDescent="0.15">
      <c r="A65" s="4">
        <v>41</v>
      </c>
      <c r="B65">
        <v>11</v>
      </c>
      <c r="C65">
        <v>9</v>
      </c>
      <c r="D65">
        <v>10</v>
      </c>
      <c r="E65">
        <v>10</v>
      </c>
      <c r="F65">
        <v>10</v>
      </c>
      <c r="G65">
        <v>0</v>
      </c>
      <c r="H65">
        <v>1</v>
      </c>
      <c r="I65">
        <v>9</v>
      </c>
      <c r="J65">
        <v>0.55000000000000004</v>
      </c>
      <c r="K65">
        <v>5.3602142333984402</v>
      </c>
      <c r="L65" s="7">
        <v>4.7271423339843697</v>
      </c>
      <c r="M65">
        <v>6.8746147155761701</v>
      </c>
      <c r="N65">
        <v>8.7168292999267596</v>
      </c>
      <c r="O65">
        <v>0</v>
      </c>
      <c r="P65">
        <v>0</v>
      </c>
      <c r="Q65">
        <v>7</v>
      </c>
      <c r="R65" s="12">
        <v>0</v>
      </c>
      <c r="S65" s="12">
        <f t="shared" si="1"/>
        <v>0</v>
      </c>
      <c r="T65">
        <v>1.3085193634033201</v>
      </c>
      <c r="U65">
        <v>1.2106952667236299</v>
      </c>
      <c r="V65">
        <v>1.0796823501586901</v>
      </c>
      <c r="W65" s="13">
        <v>0.13101291656494099</v>
      </c>
      <c r="X65">
        <v>0.22883701324462899</v>
      </c>
      <c r="Y65">
        <v>0.22883701324462899</v>
      </c>
      <c r="Z65">
        <v>0</v>
      </c>
      <c r="AA65">
        <v>0.7</v>
      </c>
      <c r="AB65">
        <v>1</v>
      </c>
      <c r="AC65">
        <v>0.82352941176470595</v>
      </c>
      <c r="AD65">
        <v>0.3</v>
      </c>
      <c r="AE65">
        <v>0.7</v>
      </c>
    </row>
    <row r="66" spans="1:31" x14ac:dyDescent="0.15">
      <c r="A66" s="4">
        <v>972</v>
      </c>
      <c r="B66">
        <v>11</v>
      </c>
      <c r="C66">
        <v>9</v>
      </c>
      <c r="D66">
        <v>10</v>
      </c>
      <c r="E66">
        <v>10</v>
      </c>
      <c r="F66">
        <v>10</v>
      </c>
      <c r="G66">
        <v>0</v>
      </c>
      <c r="H66">
        <v>1</v>
      </c>
      <c r="I66">
        <v>9</v>
      </c>
      <c r="J66">
        <v>0.55000000000000004</v>
      </c>
      <c r="K66">
        <v>5.2602310180664098</v>
      </c>
      <c r="L66" s="7">
        <v>4.6755256652831996</v>
      </c>
      <c r="M66">
        <v>6.73954200744629</v>
      </c>
      <c r="N66">
        <v>8.1403903961181605</v>
      </c>
      <c r="O66">
        <v>0</v>
      </c>
      <c r="P66">
        <v>0</v>
      </c>
      <c r="Q66">
        <v>9</v>
      </c>
      <c r="R66" s="12">
        <v>0</v>
      </c>
      <c r="S66" s="12">
        <f t="shared" ref="S66:S81" si="2">O66/E66</f>
        <v>0</v>
      </c>
      <c r="T66">
        <v>1.4900951385498</v>
      </c>
      <c r="U66">
        <v>1.35793304443359</v>
      </c>
      <c r="V66">
        <v>1.21432232856751</v>
      </c>
      <c r="W66" s="13">
        <v>0.14361071586608901</v>
      </c>
      <c r="X66">
        <v>0.27577280998230003</v>
      </c>
      <c r="Y66">
        <v>0.27577280998230003</v>
      </c>
      <c r="Z66">
        <v>0</v>
      </c>
      <c r="AA66">
        <v>0.9</v>
      </c>
      <c r="AB66">
        <v>1</v>
      </c>
      <c r="AC66">
        <v>0.94736842105263197</v>
      </c>
      <c r="AD66">
        <v>0.1</v>
      </c>
      <c r="AE66">
        <v>0.9</v>
      </c>
    </row>
    <row r="67" spans="1:31" x14ac:dyDescent="0.15">
      <c r="A67" s="4">
        <v>132</v>
      </c>
      <c r="B67">
        <v>11</v>
      </c>
      <c r="C67">
        <v>9</v>
      </c>
      <c r="D67">
        <v>10</v>
      </c>
      <c r="E67">
        <v>10</v>
      </c>
      <c r="F67">
        <v>10</v>
      </c>
      <c r="G67">
        <v>0</v>
      </c>
      <c r="H67">
        <v>1</v>
      </c>
      <c r="I67">
        <v>9</v>
      </c>
      <c r="J67">
        <v>0.55000000000000004</v>
      </c>
      <c r="K67">
        <v>5.2323703765869096</v>
      </c>
      <c r="L67" s="7">
        <v>4.6913909912109402</v>
      </c>
      <c r="M67">
        <v>7.08925437927246</v>
      </c>
      <c r="N67">
        <v>8.0740566253662092</v>
      </c>
      <c r="O67">
        <v>0</v>
      </c>
      <c r="P67">
        <v>0</v>
      </c>
      <c r="Q67">
        <v>9</v>
      </c>
      <c r="R67" s="12">
        <v>0</v>
      </c>
      <c r="S67" s="12">
        <f t="shared" si="2"/>
        <v>0</v>
      </c>
      <c r="T67">
        <v>1.42068672180176</v>
      </c>
      <c r="U67">
        <v>1.32106781005859</v>
      </c>
      <c r="V67">
        <v>1.16471600532532</v>
      </c>
      <c r="W67" s="13">
        <v>0.15635180473327601</v>
      </c>
      <c r="X67">
        <v>0.25597071647643999</v>
      </c>
      <c r="Y67">
        <v>0.25597071647643999</v>
      </c>
      <c r="Z67">
        <v>0</v>
      </c>
      <c r="AA67">
        <v>0.9</v>
      </c>
      <c r="AB67">
        <v>1</v>
      </c>
      <c r="AC67">
        <v>0.94736842105263197</v>
      </c>
      <c r="AD67">
        <v>0.1</v>
      </c>
      <c r="AE67">
        <v>0.9</v>
      </c>
    </row>
    <row r="68" spans="1:31" x14ac:dyDescent="0.15">
      <c r="A68" s="4">
        <v>110</v>
      </c>
      <c r="B68">
        <v>12</v>
      </c>
      <c r="C68">
        <v>8</v>
      </c>
      <c r="D68">
        <v>10</v>
      </c>
      <c r="E68">
        <v>10</v>
      </c>
      <c r="F68">
        <v>10</v>
      </c>
      <c r="G68">
        <v>0</v>
      </c>
      <c r="H68">
        <v>2</v>
      </c>
      <c r="I68">
        <v>8</v>
      </c>
      <c r="J68">
        <v>0.6</v>
      </c>
      <c r="K68">
        <v>5.8226127624511701</v>
      </c>
      <c r="L68" s="7">
        <v>4.58316993713379</v>
      </c>
      <c r="M68">
        <v>3.05906105041504</v>
      </c>
      <c r="N68">
        <v>4.2920875549316397</v>
      </c>
      <c r="O68">
        <v>1</v>
      </c>
      <c r="P68">
        <v>1</v>
      </c>
      <c r="Q68">
        <v>10</v>
      </c>
      <c r="R68" s="12">
        <v>0.1</v>
      </c>
      <c r="S68" s="12">
        <f t="shared" si="2"/>
        <v>0.1</v>
      </c>
      <c r="T68">
        <v>1.5724010467529299</v>
      </c>
      <c r="U68">
        <v>1.46011734008789</v>
      </c>
      <c r="V68">
        <v>1.2938163280487101</v>
      </c>
      <c r="W68" s="13">
        <v>0.16630101203918499</v>
      </c>
      <c r="X68">
        <v>0.27858471870422402</v>
      </c>
      <c r="Y68">
        <v>0.27858471870422402</v>
      </c>
      <c r="Z68">
        <v>0.1</v>
      </c>
      <c r="AA68">
        <v>0.9</v>
      </c>
      <c r="AB68">
        <v>0.9</v>
      </c>
      <c r="AC68">
        <v>0.9</v>
      </c>
      <c r="AD68">
        <v>0.1</v>
      </c>
      <c r="AE68">
        <v>0.8</v>
      </c>
    </row>
    <row r="69" spans="1:31" s="7" customFormat="1" x14ac:dyDescent="0.15">
      <c r="A69" s="24">
        <v>808</v>
      </c>
      <c r="B69" s="7">
        <v>11</v>
      </c>
      <c r="C69" s="7">
        <v>9</v>
      </c>
      <c r="D69" s="7">
        <v>10</v>
      </c>
      <c r="E69" s="7">
        <v>10</v>
      </c>
      <c r="F69" s="7">
        <v>9</v>
      </c>
      <c r="G69" s="7">
        <v>1</v>
      </c>
      <c r="H69" s="7">
        <v>2</v>
      </c>
      <c r="I69" s="7">
        <v>8</v>
      </c>
      <c r="J69" s="7">
        <v>0.55000000000000004</v>
      </c>
      <c r="K69" s="7">
        <v>5.24959373474121</v>
      </c>
      <c r="L69" s="7">
        <v>4.6149578094482404</v>
      </c>
      <c r="M69" s="7">
        <v>5.8292007446289098</v>
      </c>
      <c r="N69" s="7">
        <v>4.6909656524658203</v>
      </c>
      <c r="O69" s="7">
        <v>0</v>
      </c>
      <c r="P69" s="7">
        <v>0</v>
      </c>
      <c r="Q69" s="7">
        <v>7</v>
      </c>
      <c r="R69" s="26">
        <v>0</v>
      </c>
      <c r="S69" s="26">
        <f t="shared" si="2"/>
        <v>0</v>
      </c>
      <c r="T69" s="7">
        <v>1.1644649505615201</v>
      </c>
      <c r="U69" s="7">
        <v>1.1498107910156199</v>
      </c>
      <c r="V69" s="7">
        <v>0.97379130125045799</v>
      </c>
      <c r="W69" s="7">
        <v>0.17601948976516699</v>
      </c>
      <c r="X69" s="7">
        <v>0.19067364931106601</v>
      </c>
      <c r="Y69" s="7">
        <v>0.19067364931106601</v>
      </c>
      <c r="Z69" s="7">
        <v>0</v>
      </c>
      <c r="AA69" s="7">
        <v>0.7</v>
      </c>
      <c r="AB69" s="7">
        <v>1</v>
      </c>
      <c r="AC69" s="7">
        <v>0.82352941176470595</v>
      </c>
      <c r="AD69" s="7">
        <v>0.3</v>
      </c>
      <c r="AE69" s="7">
        <v>0.7</v>
      </c>
    </row>
    <row r="70" spans="1:31" x14ac:dyDescent="0.15">
      <c r="A70" s="4">
        <v>274</v>
      </c>
      <c r="B70">
        <v>9</v>
      </c>
      <c r="C70">
        <v>11</v>
      </c>
      <c r="D70">
        <v>10</v>
      </c>
      <c r="E70">
        <v>10</v>
      </c>
      <c r="F70">
        <v>8</v>
      </c>
      <c r="G70">
        <v>2</v>
      </c>
      <c r="H70">
        <v>1</v>
      </c>
      <c r="I70">
        <v>9</v>
      </c>
      <c r="J70">
        <v>0.45</v>
      </c>
      <c r="K70">
        <v>5.8121471405029297</v>
      </c>
      <c r="L70" s="7">
        <v>4.8344993591308603</v>
      </c>
      <c r="M70">
        <v>4.4628067016601598</v>
      </c>
      <c r="N70">
        <v>9.3634872436523402</v>
      </c>
      <c r="O70">
        <v>1</v>
      </c>
      <c r="P70">
        <v>1</v>
      </c>
      <c r="Q70">
        <v>9</v>
      </c>
      <c r="R70" s="12">
        <v>0.1111</v>
      </c>
      <c r="S70" s="12">
        <f t="shared" si="2"/>
        <v>0.1</v>
      </c>
      <c r="T70">
        <v>1.1546516418457</v>
      </c>
      <c r="U70">
        <v>0.96746063232421897</v>
      </c>
      <c r="V70">
        <v>1.0175075531005899</v>
      </c>
      <c r="W70" s="13">
        <v>5.0046920776367201E-2</v>
      </c>
      <c r="X70">
        <v>0.13714408874511699</v>
      </c>
      <c r="Y70">
        <v>0.13714408874511699</v>
      </c>
      <c r="Z70">
        <v>0.1</v>
      </c>
      <c r="AA70">
        <v>0.8</v>
      </c>
      <c r="AB70">
        <v>0.88888888888888895</v>
      </c>
      <c r="AC70">
        <v>0.84210526315789502</v>
      </c>
      <c r="AD70">
        <v>0.2</v>
      </c>
      <c r="AE70">
        <v>0.7</v>
      </c>
    </row>
    <row r="71" spans="1:31" x14ac:dyDescent="0.15">
      <c r="A71" s="4">
        <v>607</v>
      </c>
      <c r="B71">
        <v>11</v>
      </c>
      <c r="C71">
        <v>9</v>
      </c>
      <c r="D71">
        <v>10</v>
      </c>
      <c r="E71">
        <v>10</v>
      </c>
      <c r="F71">
        <v>10</v>
      </c>
      <c r="G71">
        <v>0</v>
      </c>
      <c r="H71">
        <v>1</v>
      </c>
      <c r="I71">
        <v>9</v>
      </c>
      <c r="J71">
        <v>0.55000000000000004</v>
      </c>
      <c r="K71">
        <v>5.6619815826415998</v>
      </c>
      <c r="L71" s="7">
        <v>4.8038883209228498</v>
      </c>
      <c r="M71">
        <v>4.7463493347168004</v>
      </c>
      <c r="N71">
        <v>8.5170135498046893</v>
      </c>
      <c r="O71">
        <v>1</v>
      </c>
      <c r="P71">
        <v>1</v>
      </c>
      <c r="Q71">
        <v>11</v>
      </c>
      <c r="R71" s="12">
        <v>9.0899999999999995E-2</v>
      </c>
      <c r="S71" s="12">
        <f t="shared" si="2"/>
        <v>0.1</v>
      </c>
      <c r="T71">
        <v>1.6791191101074201</v>
      </c>
      <c r="U71">
        <v>1.4201602935791</v>
      </c>
      <c r="V71">
        <v>1.3582627773284901</v>
      </c>
      <c r="W71" s="13">
        <v>6.18975162506104E-2</v>
      </c>
      <c r="X71">
        <v>0.320856332778931</v>
      </c>
      <c r="Y71">
        <v>0.320856332778931</v>
      </c>
      <c r="Z71">
        <v>0.1</v>
      </c>
      <c r="AA71">
        <v>1</v>
      </c>
      <c r="AB71">
        <v>0.90909090909090895</v>
      </c>
      <c r="AC71">
        <v>0.952380952380952</v>
      </c>
      <c r="AD71">
        <v>0</v>
      </c>
      <c r="AE71">
        <v>0.9</v>
      </c>
    </row>
    <row r="72" spans="1:31" x14ac:dyDescent="0.15">
      <c r="A72" s="4">
        <v>286</v>
      </c>
      <c r="B72">
        <v>11</v>
      </c>
      <c r="C72">
        <v>9</v>
      </c>
      <c r="D72">
        <v>10</v>
      </c>
      <c r="E72">
        <v>10</v>
      </c>
      <c r="F72">
        <v>10</v>
      </c>
      <c r="G72">
        <v>0</v>
      </c>
      <c r="H72">
        <v>1</v>
      </c>
      <c r="I72">
        <v>9</v>
      </c>
      <c r="J72">
        <v>0.55000000000000004</v>
      </c>
      <c r="K72">
        <v>5.8743190765380904</v>
      </c>
      <c r="L72" s="7">
        <v>4.7347183227539098</v>
      </c>
      <c r="M72">
        <v>3.2579612731933598</v>
      </c>
      <c r="N72">
        <v>9.7551956176757795</v>
      </c>
      <c r="O72">
        <v>1</v>
      </c>
      <c r="P72">
        <v>1</v>
      </c>
      <c r="Q72">
        <v>9</v>
      </c>
      <c r="R72" s="12">
        <v>0.1111</v>
      </c>
      <c r="S72" s="12">
        <f t="shared" si="2"/>
        <v>0.1</v>
      </c>
      <c r="T72">
        <v>1.48899269104004</v>
      </c>
      <c r="U72">
        <v>1.18563079833984</v>
      </c>
      <c r="V72">
        <v>1.2526934146881099</v>
      </c>
      <c r="W72" s="13">
        <v>6.7062616348266602E-2</v>
      </c>
      <c r="X72">
        <v>0.23629927635192899</v>
      </c>
      <c r="Y72">
        <v>0.23629927635192899</v>
      </c>
      <c r="Z72">
        <v>0.1</v>
      </c>
      <c r="AA72">
        <v>0.8</v>
      </c>
      <c r="AB72">
        <v>0.88888888888888895</v>
      </c>
      <c r="AC72">
        <v>0.84210526315789502</v>
      </c>
      <c r="AD72">
        <v>0.2</v>
      </c>
      <c r="AE72">
        <v>0.7</v>
      </c>
    </row>
    <row r="73" spans="1:31" x14ac:dyDescent="0.15">
      <c r="A73" s="4">
        <v>926</v>
      </c>
      <c r="B73">
        <v>10</v>
      </c>
      <c r="C73">
        <v>10</v>
      </c>
      <c r="D73">
        <v>10</v>
      </c>
      <c r="E73">
        <v>10</v>
      </c>
      <c r="F73">
        <v>9</v>
      </c>
      <c r="G73">
        <v>1</v>
      </c>
      <c r="H73">
        <v>1</v>
      </c>
      <c r="I73">
        <v>9</v>
      </c>
      <c r="J73">
        <v>0.5</v>
      </c>
      <c r="K73">
        <v>6.0829372406005904</v>
      </c>
      <c r="L73" s="7">
        <v>4.8678150177001998</v>
      </c>
      <c r="M73">
        <v>2.1115188598632799</v>
      </c>
      <c r="N73">
        <v>9.0886802673339808</v>
      </c>
      <c r="O73">
        <v>1</v>
      </c>
      <c r="P73">
        <v>1</v>
      </c>
      <c r="Q73">
        <v>9</v>
      </c>
      <c r="R73" s="12">
        <v>0.1111</v>
      </c>
      <c r="S73" s="12">
        <f t="shared" si="2"/>
        <v>0.1</v>
      </c>
      <c r="T73">
        <v>1.5013618469238299</v>
      </c>
      <c r="U73">
        <v>1.1384696960449201</v>
      </c>
      <c r="V73">
        <v>1.2444823980331401</v>
      </c>
      <c r="W73" s="13">
        <v>0.10601270198822001</v>
      </c>
      <c r="X73">
        <v>0.25687944889068598</v>
      </c>
      <c r="Y73">
        <v>0.25687944889068598</v>
      </c>
      <c r="Z73">
        <v>0.1</v>
      </c>
      <c r="AA73">
        <v>0.8</v>
      </c>
      <c r="AB73">
        <v>0.88888888888888895</v>
      </c>
      <c r="AC73">
        <v>0.84210526315789502</v>
      </c>
      <c r="AD73">
        <v>0.2</v>
      </c>
      <c r="AE73">
        <v>0.7</v>
      </c>
    </row>
    <row r="74" spans="1:31" x14ac:dyDescent="0.15">
      <c r="A74" s="4">
        <v>275</v>
      </c>
      <c r="B74">
        <v>10</v>
      </c>
      <c r="C74">
        <v>10</v>
      </c>
      <c r="D74">
        <v>10</v>
      </c>
      <c r="E74">
        <v>10</v>
      </c>
      <c r="F74">
        <v>9</v>
      </c>
      <c r="G74">
        <v>1</v>
      </c>
      <c r="H74">
        <v>1</v>
      </c>
      <c r="I74">
        <v>9</v>
      </c>
      <c r="J74">
        <v>0.5</v>
      </c>
      <c r="K74">
        <v>5.3192253112793004</v>
      </c>
      <c r="L74" s="7">
        <v>4.7831707000732404</v>
      </c>
      <c r="M74">
        <v>7.2593650817871103</v>
      </c>
      <c r="N74">
        <v>8.1118850708007795</v>
      </c>
      <c r="O74">
        <v>0</v>
      </c>
      <c r="P74">
        <v>0</v>
      </c>
      <c r="Q74">
        <v>5</v>
      </c>
      <c r="R74" s="12">
        <v>0</v>
      </c>
      <c r="S74" s="12">
        <f t="shared" si="2"/>
        <v>0</v>
      </c>
      <c r="T74">
        <v>1.21672439575195</v>
      </c>
      <c r="U74">
        <v>1.1233673095703101</v>
      </c>
      <c r="V74">
        <v>1.01289594173431</v>
      </c>
      <c r="W74" s="13">
        <v>0.11047136783599799</v>
      </c>
      <c r="X74">
        <v>0.20382845401763899</v>
      </c>
      <c r="Y74">
        <v>0.20382845401763899</v>
      </c>
      <c r="Z74">
        <v>0</v>
      </c>
      <c r="AA74">
        <v>0.5</v>
      </c>
      <c r="AB74">
        <v>1</v>
      </c>
      <c r="AC74">
        <v>0.66666666666666696</v>
      </c>
      <c r="AD74">
        <v>0.5</v>
      </c>
      <c r="AE74">
        <v>0.5</v>
      </c>
    </row>
    <row r="75" spans="1:31" s="7" customFormat="1" x14ac:dyDescent="0.15">
      <c r="A75" s="24">
        <v>449</v>
      </c>
      <c r="B75" s="7">
        <v>11</v>
      </c>
      <c r="C75" s="7">
        <v>9</v>
      </c>
      <c r="D75" s="7">
        <v>10</v>
      </c>
      <c r="E75" s="7">
        <v>10</v>
      </c>
      <c r="F75" s="7">
        <v>10</v>
      </c>
      <c r="G75" s="7">
        <v>0</v>
      </c>
      <c r="H75" s="7">
        <v>1</v>
      </c>
      <c r="I75" s="7">
        <v>9</v>
      </c>
      <c r="J75" s="7">
        <v>0.55000000000000004</v>
      </c>
      <c r="K75" s="7">
        <v>5.3996410369873002</v>
      </c>
      <c r="L75" s="7">
        <v>4.8014621734619096</v>
      </c>
      <c r="M75" s="7">
        <v>7.0481109619140598</v>
      </c>
      <c r="N75" s="7">
        <v>8.4780426025390607</v>
      </c>
      <c r="O75" s="7">
        <v>0</v>
      </c>
      <c r="P75" s="7">
        <v>0</v>
      </c>
      <c r="Q75" s="7">
        <v>8</v>
      </c>
      <c r="R75" s="26">
        <v>0</v>
      </c>
      <c r="S75" s="26">
        <f t="shared" si="2"/>
        <v>0</v>
      </c>
      <c r="T75" s="7">
        <v>1.25810050964355</v>
      </c>
      <c r="U75" s="7">
        <v>1.1673889160156199</v>
      </c>
      <c r="V75" s="7">
        <v>1.0252326726913401</v>
      </c>
      <c r="W75" s="7">
        <v>0.14215624332428001</v>
      </c>
      <c r="X75" s="7">
        <v>0.23286783695221</v>
      </c>
      <c r="Y75" s="7">
        <v>0.23286783695221</v>
      </c>
      <c r="Z75" s="7">
        <v>0</v>
      </c>
      <c r="AA75" s="7">
        <v>0.8</v>
      </c>
      <c r="AB75" s="7">
        <v>1</v>
      </c>
      <c r="AC75" s="7">
        <v>0.88888888888888895</v>
      </c>
      <c r="AD75" s="7">
        <v>0.2</v>
      </c>
      <c r="AE75" s="7">
        <v>0.8</v>
      </c>
    </row>
    <row r="76" spans="1:31" x14ac:dyDescent="0.15">
      <c r="A76" s="4">
        <v>138</v>
      </c>
      <c r="B76">
        <v>11</v>
      </c>
      <c r="C76">
        <v>9</v>
      </c>
      <c r="D76">
        <v>10</v>
      </c>
      <c r="E76">
        <v>10</v>
      </c>
      <c r="F76">
        <v>10</v>
      </c>
      <c r="G76">
        <v>0</v>
      </c>
      <c r="H76">
        <v>1</v>
      </c>
      <c r="I76">
        <v>9</v>
      </c>
      <c r="J76">
        <v>0.55000000000000004</v>
      </c>
      <c r="K76">
        <v>6.1091136932373002</v>
      </c>
      <c r="L76" s="7">
        <v>4.9969577789306596</v>
      </c>
      <c r="M76">
        <v>3.6711006164550799</v>
      </c>
      <c r="N76">
        <v>9.6484050750732404</v>
      </c>
      <c r="O76">
        <v>1</v>
      </c>
      <c r="P76">
        <v>1</v>
      </c>
      <c r="Q76">
        <v>10</v>
      </c>
      <c r="R76" s="12">
        <v>0.1</v>
      </c>
      <c r="S76" s="12">
        <f t="shared" si="2"/>
        <v>0.1</v>
      </c>
      <c r="T76">
        <v>1.49333572387695</v>
      </c>
      <c r="U76">
        <v>1.20723152160645</v>
      </c>
      <c r="V76">
        <v>1.23794806003571</v>
      </c>
      <c r="W76" s="13">
        <v>3.0716538429260299E-2</v>
      </c>
      <c r="X76">
        <v>0.255387663841248</v>
      </c>
      <c r="Y76">
        <v>0.255387663841248</v>
      </c>
      <c r="Z76">
        <v>0.1</v>
      </c>
      <c r="AA76">
        <v>0.9</v>
      </c>
      <c r="AB76">
        <v>0.9</v>
      </c>
      <c r="AC76">
        <v>0.9</v>
      </c>
      <c r="AD76">
        <v>0.1</v>
      </c>
      <c r="AE76">
        <v>0.8</v>
      </c>
    </row>
    <row r="77" spans="1:31" x14ac:dyDescent="0.15">
      <c r="A77" s="4">
        <v>191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5.69350242614746</v>
      </c>
      <c r="L77" s="7">
        <v>4.9520893096923801</v>
      </c>
      <c r="M77">
        <v>6.1017189025878897</v>
      </c>
      <c r="N77">
        <v>8.6914615631103498</v>
      </c>
      <c r="O77">
        <v>1</v>
      </c>
      <c r="P77">
        <v>1</v>
      </c>
      <c r="Q77">
        <v>11</v>
      </c>
      <c r="R77" s="12">
        <v>9.0899999999999995E-2</v>
      </c>
      <c r="S77" s="12">
        <f t="shared" si="2"/>
        <v>0.1</v>
      </c>
      <c r="T77">
        <v>1.5019054412841799</v>
      </c>
      <c r="U77">
        <v>1.3394470214843699</v>
      </c>
      <c r="V77">
        <v>1.2263002395629901</v>
      </c>
      <c r="W77" s="13">
        <v>0.113146781921387</v>
      </c>
      <c r="X77">
        <v>0.27560520172119102</v>
      </c>
      <c r="Y77">
        <v>0.27560520172119102</v>
      </c>
      <c r="Z77">
        <v>0.1</v>
      </c>
      <c r="AA77">
        <v>1</v>
      </c>
      <c r="AB77">
        <v>0.90909090909090895</v>
      </c>
      <c r="AC77">
        <v>0.952380952380952</v>
      </c>
      <c r="AD77">
        <v>0</v>
      </c>
      <c r="AE77">
        <v>0.9</v>
      </c>
    </row>
    <row r="78" spans="1:31" s="7" customFormat="1" x14ac:dyDescent="0.15">
      <c r="A78" s="24">
        <v>621</v>
      </c>
      <c r="B78" s="7">
        <v>12</v>
      </c>
      <c r="C78" s="7">
        <v>8</v>
      </c>
      <c r="D78" s="7">
        <v>10</v>
      </c>
      <c r="E78" s="7">
        <v>10</v>
      </c>
      <c r="F78" s="7">
        <v>10</v>
      </c>
      <c r="G78" s="7">
        <v>0</v>
      </c>
      <c r="H78" s="7">
        <v>2</v>
      </c>
      <c r="I78" s="7">
        <v>8</v>
      </c>
      <c r="J78" s="7">
        <v>0.6</v>
      </c>
      <c r="K78" s="7">
        <v>6.8188171386718697</v>
      </c>
      <c r="L78" s="7">
        <v>5.0278301239013699</v>
      </c>
      <c r="M78" s="7">
        <v>3.6847496032714799</v>
      </c>
      <c r="N78" s="7">
        <v>7.2760715484619096</v>
      </c>
      <c r="O78" s="7">
        <v>2</v>
      </c>
      <c r="P78" s="7">
        <v>2</v>
      </c>
      <c r="Q78" s="7">
        <v>12</v>
      </c>
      <c r="R78" s="26">
        <v>0.16669999999999999</v>
      </c>
      <c r="S78" s="26">
        <f t="shared" si="2"/>
        <v>0.2</v>
      </c>
      <c r="T78" s="7">
        <v>1.9343681335449201</v>
      </c>
      <c r="U78" s="7">
        <v>1.7086610794067401</v>
      </c>
      <c r="V78" s="7">
        <v>1.57688641548157</v>
      </c>
      <c r="W78" s="7">
        <v>0.13177466392517101</v>
      </c>
      <c r="X78" s="7">
        <v>0.35748171806335399</v>
      </c>
      <c r="Y78" s="7">
        <v>0.35748171806335399</v>
      </c>
      <c r="Z78" s="7">
        <v>0.2</v>
      </c>
      <c r="AA78" s="7">
        <v>1</v>
      </c>
      <c r="AB78" s="7">
        <v>0.83333333333333304</v>
      </c>
      <c r="AC78" s="7">
        <v>0.90909090909090895</v>
      </c>
      <c r="AD78" s="7">
        <v>0</v>
      </c>
      <c r="AE78" s="7">
        <v>0.8</v>
      </c>
    </row>
    <row r="79" spans="1:31" x14ac:dyDescent="0.15">
      <c r="A79" s="4">
        <v>994</v>
      </c>
      <c r="B79">
        <v>11</v>
      </c>
      <c r="C79">
        <v>9</v>
      </c>
      <c r="D79">
        <v>10</v>
      </c>
      <c r="E79">
        <v>10</v>
      </c>
      <c r="F79">
        <v>10</v>
      </c>
      <c r="G79">
        <v>0</v>
      </c>
      <c r="H79">
        <v>1</v>
      </c>
      <c r="I79">
        <v>9</v>
      </c>
      <c r="J79">
        <v>0.55000000000000004</v>
      </c>
      <c r="K79">
        <v>5.8407783508300799</v>
      </c>
      <c r="L79" s="7">
        <v>5.0607795715331996</v>
      </c>
      <c r="M79">
        <v>6.2361831665039098</v>
      </c>
      <c r="N79">
        <v>9.1059703826904297</v>
      </c>
      <c r="O79">
        <v>0</v>
      </c>
      <c r="P79">
        <v>0</v>
      </c>
      <c r="Q79">
        <v>8</v>
      </c>
      <c r="R79" s="12">
        <v>0</v>
      </c>
      <c r="S79" s="12">
        <f t="shared" si="2"/>
        <v>0</v>
      </c>
      <c r="T79">
        <v>1.35232925415039</v>
      </c>
      <c r="U79">
        <v>1.2186088562011701</v>
      </c>
      <c r="V79">
        <v>1.1154925823211701</v>
      </c>
      <c r="W79" s="13">
        <v>0.10311627388000499</v>
      </c>
      <c r="X79">
        <v>0.23683667182922399</v>
      </c>
      <c r="Y79">
        <v>0.23683667182922399</v>
      </c>
      <c r="Z79">
        <v>0</v>
      </c>
      <c r="AA79">
        <v>0.8</v>
      </c>
      <c r="AB79">
        <v>1</v>
      </c>
      <c r="AC79">
        <v>0.88888888888888895</v>
      </c>
      <c r="AD79">
        <v>0.2</v>
      </c>
      <c r="AE79">
        <v>0.8</v>
      </c>
    </row>
    <row r="80" spans="1:31" s="7" customFormat="1" x14ac:dyDescent="0.15">
      <c r="A80" s="24">
        <v>616</v>
      </c>
      <c r="B80" s="7">
        <v>10</v>
      </c>
      <c r="C80" s="7">
        <v>10</v>
      </c>
      <c r="D80" s="7">
        <v>10</v>
      </c>
      <c r="E80" s="7">
        <v>10</v>
      </c>
      <c r="F80" s="7">
        <v>9</v>
      </c>
      <c r="G80" s="7">
        <v>1</v>
      </c>
      <c r="H80" s="7">
        <v>1</v>
      </c>
      <c r="I80" s="7">
        <v>9</v>
      </c>
      <c r="J80" s="7">
        <v>0.5</v>
      </c>
      <c r="K80" s="7">
        <v>5.5353126525878897</v>
      </c>
      <c r="L80" s="7">
        <v>5.1901493072509801</v>
      </c>
      <c r="M80" s="7">
        <v>8.9294223785400408</v>
      </c>
      <c r="N80" s="7">
        <v>7.6063919067382804</v>
      </c>
      <c r="O80" s="7">
        <v>0</v>
      </c>
      <c r="P80" s="7">
        <v>0</v>
      </c>
      <c r="Q80" s="7">
        <v>2</v>
      </c>
      <c r="R80" s="26">
        <v>0</v>
      </c>
      <c r="S80" s="26">
        <f t="shared" si="2"/>
        <v>0</v>
      </c>
      <c r="T80" s="7">
        <v>1.08841705322266</v>
      </c>
      <c r="U80" s="7">
        <v>1.1105251312255899</v>
      </c>
      <c r="V80" s="7">
        <v>0.920379638671875</v>
      </c>
      <c r="W80" s="7">
        <v>0.19014549255371099</v>
      </c>
      <c r="X80" s="7">
        <v>0.168037414550781</v>
      </c>
      <c r="Y80" s="7">
        <v>0.168037414550781</v>
      </c>
      <c r="Z80" s="7">
        <v>0</v>
      </c>
      <c r="AA80" s="7">
        <v>0.2</v>
      </c>
      <c r="AB80" s="7">
        <v>1</v>
      </c>
      <c r="AC80" s="7">
        <v>0.33333333333333298</v>
      </c>
      <c r="AD80" s="7">
        <v>0.8</v>
      </c>
      <c r="AE80" s="7">
        <v>0.2</v>
      </c>
    </row>
    <row r="81" spans="1:31" s="7" customFormat="1" x14ac:dyDescent="0.15">
      <c r="A81" s="24">
        <v>323</v>
      </c>
      <c r="B81" s="7">
        <v>10</v>
      </c>
      <c r="C81" s="7">
        <v>10</v>
      </c>
      <c r="D81" s="7">
        <v>10</v>
      </c>
      <c r="E81" s="7">
        <v>10</v>
      </c>
      <c r="F81" s="7">
        <v>9</v>
      </c>
      <c r="G81" s="7">
        <v>1</v>
      </c>
      <c r="H81" s="7">
        <v>1</v>
      </c>
      <c r="I81" s="7">
        <v>9</v>
      </c>
      <c r="J81" s="7">
        <v>0.5</v>
      </c>
      <c r="K81" s="7">
        <v>5.48470115661621</v>
      </c>
      <c r="L81" s="7">
        <v>5.3437862396240199</v>
      </c>
      <c r="M81" s="7">
        <v>9.8535671234130895</v>
      </c>
      <c r="N81" s="7">
        <v>6.4200363159179696</v>
      </c>
      <c r="O81" s="7">
        <v>0</v>
      </c>
      <c r="P81" s="7">
        <v>0</v>
      </c>
      <c r="Q81" s="7">
        <v>6</v>
      </c>
      <c r="R81" s="26">
        <v>0</v>
      </c>
      <c r="S81" s="26">
        <f t="shared" si="2"/>
        <v>0</v>
      </c>
      <c r="T81" s="7">
        <v>1.1613807678222701</v>
      </c>
      <c r="U81" s="7">
        <v>1.2126560211181601</v>
      </c>
      <c r="V81" s="7">
        <v>0.96215647459030196</v>
      </c>
      <c r="W81" s="7">
        <v>0.25049954652786199</v>
      </c>
      <c r="X81" s="7">
        <v>0.199224293231964</v>
      </c>
      <c r="Y81" s="7">
        <v>0.199224293231964</v>
      </c>
      <c r="Z81" s="7">
        <v>0</v>
      </c>
      <c r="AA81" s="7">
        <v>0.6</v>
      </c>
      <c r="AB81" s="7">
        <v>1</v>
      </c>
      <c r="AC81" s="7">
        <v>0.75</v>
      </c>
      <c r="AD81" s="7">
        <v>0.4</v>
      </c>
      <c r="AE81" s="7">
        <v>0.6</v>
      </c>
    </row>
    <row r="82" spans="1:31" x14ac:dyDescent="0.15">
      <c r="L82" s="8">
        <f>AVERAGE(L2:L81)</f>
        <v>4.3286313056945804</v>
      </c>
      <c r="W82" s="15">
        <f t="shared" ref="W82:AE82" si="3">AVERAGE(W2:W81)</f>
        <v>8.5485867410898198E-2</v>
      </c>
      <c r="Z82" s="9">
        <f t="shared" si="3"/>
        <v>6.3749999999999987E-2</v>
      </c>
      <c r="AA82" s="9">
        <f t="shared" si="3"/>
        <v>0.74499999999999966</v>
      </c>
      <c r="AB82" s="9">
        <f t="shared" si="3"/>
        <v>0.93340683621933584</v>
      </c>
      <c r="AC82" s="9">
        <f t="shared" si="3"/>
        <v>0.80720300500582953</v>
      </c>
      <c r="AD82" s="9">
        <f t="shared" si="3"/>
        <v>0.25500000000000006</v>
      </c>
      <c r="AE82" s="9">
        <f t="shared" si="3"/>
        <v>0.68125000000000002</v>
      </c>
    </row>
    <row r="83" spans="1:31" x14ac:dyDescent="0.15">
      <c r="L83" s="8">
        <f>MAX(L2:L81)</f>
        <v>5.3437862396240199</v>
      </c>
      <c r="W83" s="15">
        <f t="shared" ref="W83:AE83" si="4">MAX(W2:W81)</f>
        <v>0.25049954652786199</v>
      </c>
      <c r="Z83" s="9">
        <f t="shared" si="4"/>
        <v>0.2</v>
      </c>
      <c r="AA83" s="9">
        <f t="shared" si="4"/>
        <v>1</v>
      </c>
      <c r="AB83" s="9">
        <f t="shared" si="4"/>
        <v>1</v>
      </c>
      <c r="AC83" s="9">
        <f t="shared" si="4"/>
        <v>1</v>
      </c>
      <c r="AD83" s="9">
        <f t="shared" si="4"/>
        <v>0.9</v>
      </c>
      <c r="AE83" s="9">
        <f t="shared" si="4"/>
        <v>1</v>
      </c>
    </row>
    <row r="84" spans="1:31" x14ac:dyDescent="0.15">
      <c r="L84" s="8">
        <f>MIN(L2:L81)</f>
        <v>3.3774032592773402</v>
      </c>
      <c r="W84" s="15">
        <f t="shared" ref="W84:AE84" si="5">MIN(W2:W81)</f>
        <v>9.9527835845947309E-4</v>
      </c>
      <c r="Z84" s="9">
        <f t="shared" si="5"/>
        <v>0</v>
      </c>
      <c r="AA84" s="9">
        <f t="shared" si="5"/>
        <v>0.1</v>
      </c>
      <c r="AB84" s="9">
        <f t="shared" si="5"/>
        <v>0.8</v>
      </c>
      <c r="AC84" s="9">
        <f t="shared" si="5"/>
        <v>0.18181818181818199</v>
      </c>
      <c r="AD84" s="9">
        <f t="shared" si="5"/>
        <v>0</v>
      </c>
      <c r="AE84" s="9">
        <f t="shared" si="5"/>
        <v>0.1</v>
      </c>
    </row>
    <row r="85" spans="1:31" x14ac:dyDescent="0.15">
      <c r="L85" s="7"/>
      <c r="W85" s="13"/>
    </row>
    <row r="86" spans="1:31" x14ac:dyDescent="0.15">
      <c r="K86">
        <v>31</v>
      </c>
      <c r="L86" s="7"/>
      <c r="W86" s="13"/>
    </row>
    <row r="87" spans="1:31" x14ac:dyDescent="0.15">
      <c r="L87" s="7"/>
      <c r="W87" s="13"/>
    </row>
    <row r="88" spans="1:31" x14ac:dyDescent="0.15">
      <c r="K88">
        <v>0.161</v>
      </c>
      <c r="L88" s="7"/>
      <c r="W88" s="13"/>
    </row>
    <row r="89" spans="1:31" x14ac:dyDescent="0.15">
      <c r="L89" s="7"/>
      <c r="W89" s="13"/>
    </row>
    <row r="90" spans="1:31" x14ac:dyDescent="0.15">
      <c r="K90" s="9" t="s">
        <v>10</v>
      </c>
      <c r="L90" s="9" t="s">
        <v>33</v>
      </c>
      <c r="M90" s="9"/>
      <c r="N90" t="s">
        <v>66</v>
      </c>
      <c r="W90" s="13"/>
    </row>
    <row r="91" spans="1:31" x14ac:dyDescent="0.15">
      <c r="K91" s="9"/>
      <c r="L91" s="9"/>
      <c r="M91" s="9"/>
      <c r="N91" s="38">
        <v>0.2</v>
      </c>
      <c r="O91">
        <v>-400</v>
      </c>
      <c r="P91">
        <v>1600</v>
      </c>
      <c r="Q91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N92" s="38">
        <v>0.4</v>
      </c>
      <c r="O92">
        <v>-800</v>
      </c>
      <c r="P92">
        <v>1200</v>
      </c>
      <c r="Q92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N93" s="38">
        <v>0.45</v>
      </c>
      <c r="O93">
        <v>-900</v>
      </c>
      <c r="P93">
        <v>1100</v>
      </c>
      <c r="Q93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0</v>
      </c>
      <c r="M94" s="9"/>
      <c r="N94" s="38">
        <v>0.49</v>
      </c>
      <c r="O94">
        <v>-980</v>
      </c>
      <c r="P94">
        <v>1020</v>
      </c>
      <c r="Q94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/>
      <c r="W95" s="13"/>
    </row>
    <row r="96" spans="1:31" x14ac:dyDescent="0.15">
      <c r="K96" s="9" t="s">
        <v>38</v>
      </c>
      <c r="L96" s="9">
        <f>COUNTIF(L2:L81,"&lt;2.157")-COUNTIF(L2:L81,"&lt;1.996")</f>
        <v>0</v>
      </c>
      <c r="M96" s="9"/>
      <c r="W96" s="13"/>
    </row>
    <row r="97" spans="11:23" x14ac:dyDescent="0.15">
      <c r="K97" s="9" t="s">
        <v>39</v>
      </c>
      <c r="L97" s="9">
        <f>COUNTIF(L2:L81,"&lt;2.318")-COUNTIF(L2:L81,"&lt;2.157")</f>
        <v>0</v>
      </c>
      <c r="M97" s="9"/>
      <c r="W97" s="13"/>
    </row>
    <row r="98" spans="11:23" x14ac:dyDescent="0.15">
      <c r="K98" s="9" t="s">
        <v>40</v>
      </c>
      <c r="L98" s="9">
        <f>COUNTIF(L2:L81,"&lt;2.479")-COUNTIF(L2:L81,"&lt;2.318")</f>
        <v>0</v>
      </c>
      <c r="M98" s="9"/>
      <c r="W98" s="13"/>
    </row>
    <row r="99" spans="11:23" s="20" customFormat="1" x14ac:dyDescent="0.15">
      <c r="K99" s="9" t="s">
        <v>41</v>
      </c>
      <c r="L99" s="9">
        <f>COUNTIF(L2:L81,"&lt;2.64")-COUNTIF(L2:L81,"&lt;2.479")</f>
        <v>0</v>
      </c>
      <c r="M99" s="9"/>
      <c r="W99" s="13"/>
    </row>
    <row r="100" spans="11:23" x14ac:dyDescent="0.15">
      <c r="K100" s="9" t="s">
        <v>42</v>
      </c>
      <c r="L100" s="9">
        <f>COUNTIF(L2:L81,"&lt;2.801")-COUNTIF(L2:L81,"&lt;2.64")</f>
        <v>0</v>
      </c>
      <c r="M100" s="9"/>
      <c r="W100" s="13"/>
    </row>
    <row r="101" spans="11:23" x14ac:dyDescent="0.15">
      <c r="K101" s="9" t="s">
        <v>43</v>
      </c>
      <c r="L101" s="9">
        <f>COUNTIF(L2:L81,"&lt;2.962")-COUNTIF(L2:L81,"&lt;2.801")</f>
        <v>0</v>
      </c>
      <c r="M101" s="9"/>
      <c r="W101" s="13"/>
    </row>
    <row r="102" spans="11:23" x14ac:dyDescent="0.15">
      <c r="K102" s="9" t="s">
        <v>44</v>
      </c>
      <c r="L102" s="9">
        <f>COUNTIF(L2:L81,"&lt;3.123")-COUNTIF(L2:L81,"&lt;2.962")</f>
        <v>0</v>
      </c>
      <c r="M102" s="9"/>
      <c r="W102" s="13"/>
    </row>
    <row r="103" spans="11:23" s="31" customFormat="1" x14ac:dyDescent="0.15">
      <c r="K103" s="9" t="s">
        <v>45</v>
      </c>
      <c r="L103" s="9">
        <f>COUNTIF(L2:L81,"&lt;3.284")-COUNTIF(L2:L81,"&lt;3.123")</f>
        <v>0</v>
      </c>
      <c r="M103" s="9">
        <v>1</v>
      </c>
      <c r="N103" s="9"/>
      <c r="W103" s="13"/>
    </row>
    <row r="104" spans="11:23" x14ac:dyDescent="0.15">
      <c r="K104" s="9" t="s">
        <v>46</v>
      </c>
      <c r="L104" s="9">
        <f>COUNTIF(L2:L81,"&lt;3.445")-COUNTIF(L2:L81,"&lt;3.284")</f>
        <v>1</v>
      </c>
      <c r="M104" s="9">
        <v>2</v>
      </c>
      <c r="N104">
        <v>1</v>
      </c>
      <c r="W104" s="13"/>
    </row>
    <row r="105" spans="11:23" x14ac:dyDescent="0.15">
      <c r="K105" s="9" t="s">
        <v>47</v>
      </c>
      <c r="L105" s="9">
        <f>COUNTIF(L2:L81,"&lt;3.606")-COUNTIF(L2:L81,"&lt;3.445")</f>
        <v>2</v>
      </c>
      <c r="M105" s="9">
        <v>3</v>
      </c>
      <c r="N105">
        <v>2</v>
      </c>
      <c r="W105" s="13"/>
    </row>
    <row r="106" spans="11:23" x14ac:dyDescent="0.15">
      <c r="K106" s="9" t="s">
        <v>48</v>
      </c>
      <c r="L106" s="9">
        <f>COUNTIF(L2:L81,"&lt;3.767")-COUNTIF(L2:L81,"&lt;3.606")</f>
        <v>3</v>
      </c>
      <c r="M106" s="9">
        <v>4</v>
      </c>
      <c r="N106">
        <v>3</v>
      </c>
      <c r="W106" s="13"/>
    </row>
    <row r="107" spans="11:23" s="30" customFormat="1" x14ac:dyDescent="0.15">
      <c r="K107" s="9" t="s">
        <v>49</v>
      </c>
      <c r="L107" s="9">
        <f>COUNTIF(L2:L81,"&lt;3.928")-COUNTIF(L2:L81,"&lt;3.767")</f>
        <v>6</v>
      </c>
      <c r="M107" s="9">
        <v>7</v>
      </c>
      <c r="N107">
        <v>6</v>
      </c>
      <c r="W107" s="13"/>
    </row>
    <row r="108" spans="11:23" x14ac:dyDescent="0.15">
      <c r="K108" s="9" t="s">
        <v>50</v>
      </c>
      <c r="L108" s="9">
        <f>COUNTIF(L2:L81,"&lt;4.089")-COUNTIF(L2:L81,"&lt;3.928")</f>
        <v>9</v>
      </c>
      <c r="M108" s="9">
        <v>11</v>
      </c>
      <c r="N108">
        <v>9</v>
      </c>
      <c r="W108" s="13"/>
    </row>
    <row r="109" spans="11:23" x14ac:dyDescent="0.15">
      <c r="K109" s="9" t="s">
        <v>51</v>
      </c>
      <c r="L109" s="9">
        <f>COUNTIF(L2:L81,"&lt;4.25")-COUNTIF(L2:L81,"&lt;4.089")</f>
        <v>12</v>
      </c>
      <c r="M109" s="9">
        <v>14</v>
      </c>
      <c r="N109">
        <v>12</v>
      </c>
      <c r="W109" s="13"/>
    </row>
    <row r="110" spans="11:23" s="2" customFormat="1" x14ac:dyDescent="0.15">
      <c r="K110" s="16" t="s">
        <v>52</v>
      </c>
      <c r="L110" s="16">
        <f>COUNTIF(L2:L81,"&lt;4.411")-COUNTIF(L2:L81,"&lt;4.25")</f>
        <v>14</v>
      </c>
      <c r="M110" s="9">
        <v>16</v>
      </c>
      <c r="N110" s="2">
        <v>14</v>
      </c>
    </row>
    <row r="111" spans="11:23" s="31" customFormat="1" x14ac:dyDescent="0.15">
      <c r="K111" s="9" t="s">
        <v>53</v>
      </c>
      <c r="L111" s="9">
        <f>COUNTIF(L2:L81,"&lt;4.572")-COUNTIF(L2:L81,"&lt;4.411")</f>
        <v>12</v>
      </c>
      <c r="M111" s="9">
        <v>14</v>
      </c>
      <c r="N111">
        <v>12</v>
      </c>
      <c r="W111" s="13"/>
    </row>
    <row r="112" spans="11:23" x14ac:dyDescent="0.15">
      <c r="K112" s="9" t="s">
        <v>54</v>
      </c>
      <c r="L112" s="9">
        <f>COUNTIF(L2:L81,"&lt;4.733")-COUNTIF(L2:L81,"&lt;4.572")</f>
        <v>9</v>
      </c>
      <c r="M112" s="9">
        <v>11</v>
      </c>
      <c r="N112">
        <v>9</v>
      </c>
      <c r="W112" s="13"/>
    </row>
    <row r="113" spans="11:23" x14ac:dyDescent="0.15">
      <c r="K113" s="9" t="s">
        <v>55</v>
      </c>
      <c r="L113" s="9">
        <f>COUNTIF(L2:L81,"&lt;4.894")-COUNTIF(L2:L81,"&lt;4.733")</f>
        <v>6</v>
      </c>
      <c r="M113" s="9">
        <v>7</v>
      </c>
      <c r="N113">
        <v>6</v>
      </c>
      <c r="W113" s="13"/>
    </row>
    <row r="114" spans="11:23" x14ac:dyDescent="0.15">
      <c r="K114" s="9" t="s">
        <v>56</v>
      </c>
      <c r="L114" s="9">
        <f>COUNTIF(L2:L81,"&lt;5.055")-COUNTIF(L2:L81,"&lt;4.894")</f>
        <v>3</v>
      </c>
      <c r="M114" s="9">
        <v>4</v>
      </c>
      <c r="N114">
        <v>3</v>
      </c>
      <c r="W114" s="13"/>
    </row>
    <row r="115" spans="11:23" x14ac:dyDescent="0.15">
      <c r="K115" s="9" t="s">
        <v>57</v>
      </c>
      <c r="L115" s="9">
        <f>COUNTIF(L2:L81,"&lt;5.216")-COUNTIF(L2:L81,"&lt;5.055")</f>
        <v>2</v>
      </c>
      <c r="M115" s="9">
        <v>3</v>
      </c>
      <c r="N115">
        <v>2</v>
      </c>
      <c r="W115" s="13"/>
    </row>
    <row r="116" spans="11:23" x14ac:dyDescent="0.15">
      <c r="K116" s="9" t="s">
        <v>58</v>
      </c>
      <c r="L116" s="9">
        <f>COUNTIF(L2:L81,"&lt;5.377")-COUNTIF(L2:L81,"&lt;5.216")</f>
        <v>1</v>
      </c>
      <c r="M116" s="9">
        <v>2</v>
      </c>
      <c r="N116">
        <v>1</v>
      </c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>
        <v>1</v>
      </c>
      <c r="N117" s="9"/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  <row r="124" spans="11:23" x14ac:dyDescent="0.15">
      <c r="K124" s="40"/>
      <c r="L124" s="8"/>
      <c r="W124" s="13"/>
    </row>
    <row r="125" spans="11:23" x14ac:dyDescent="0.15">
      <c r="K125" s="40"/>
      <c r="L125" s="8"/>
      <c r="W125" s="13"/>
    </row>
    <row r="126" spans="11:23" x14ac:dyDescent="0.15">
      <c r="N126">
        <v>2.8929999999999998</v>
      </c>
      <c r="O126">
        <v>8.5000000000000006E-2</v>
      </c>
    </row>
    <row r="127" spans="11:23" x14ac:dyDescent="0.15">
      <c r="N127">
        <v>3.8130000000000002</v>
      </c>
      <c r="O127">
        <v>0.11899999999999999</v>
      </c>
    </row>
    <row r="128" spans="11:23" x14ac:dyDescent="0.15">
      <c r="N128">
        <v>4.3250000000000002</v>
      </c>
      <c r="O128">
        <v>0.157</v>
      </c>
    </row>
    <row r="129" spans="14:14" x14ac:dyDescent="0.15">
      <c r="N129">
        <v>3.1230000000000002</v>
      </c>
    </row>
    <row r="130" spans="14:14" x14ac:dyDescent="0.15">
      <c r="N130">
        <v>5.5380000000000003</v>
      </c>
    </row>
  </sheetData>
  <phoneticPr fontId="5" type="noConversion"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110"/>
  <sheetViews>
    <sheetView topLeftCell="L58" workbookViewId="0">
      <selection activeCell="O85" sqref="O85:O95"/>
    </sheetView>
  </sheetViews>
  <sheetFormatPr defaultColWidth="9" defaultRowHeight="13.5" x14ac:dyDescent="0.15"/>
  <cols>
    <col min="11" max="12" width="19.5" customWidth="1"/>
    <col min="13" max="14" width="12.625"/>
    <col min="20" max="22" width="12.625"/>
    <col min="23" max="23" width="22.37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815</v>
      </c>
      <c r="B2" s="1">
        <v>11</v>
      </c>
      <c r="C2" s="1">
        <v>9</v>
      </c>
      <c r="D2" s="1">
        <v>10</v>
      </c>
      <c r="E2" s="1">
        <v>10</v>
      </c>
      <c r="F2" s="1">
        <v>10</v>
      </c>
      <c r="G2" s="1">
        <v>0</v>
      </c>
      <c r="H2" s="1">
        <v>1</v>
      </c>
      <c r="I2" s="1">
        <v>9</v>
      </c>
      <c r="J2" s="1">
        <v>0.55000000000000004</v>
      </c>
      <c r="K2" s="1">
        <v>4.1563549041748002</v>
      </c>
      <c r="L2" s="1">
        <v>3.50982666015625</v>
      </c>
      <c r="M2" s="1">
        <v>5.4898319244384801</v>
      </c>
      <c r="N2" s="1">
        <v>8.6652622222900408</v>
      </c>
      <c r="O2" s="1">
        <v>0</v>
      </c>
      <c r="P2" s="1">
        <v>0</v>
      </c>
      <c r="Q2" s="1">
        <v>1</v>
      </c>
      <c r="R2" s="14">
        <v>0</v>
      </c>
      <c r="S2" s="14">
        <f t="shared" ref="S2:S26" si="0">O2/E2</f>
        <v>0</v>
      </c>
      <c r="T2" s="1">
        <v>1.1235179901123</v>
      </c>
      <c r="U2" s="1">
        <v>0.97376060485839799</v>
      </c>
      <c r="V2" s="1">
        <v>0.97085225582122803</v>
      </c>
      <c r="W2" s="1">
        <v>2.9083490371704102E-3</v>
      </c>
      <c r="X2" s="1">
        <v>0.15266573429107699</v>
      </c>
      <c r="Y2" s="1">
        <v>0.15266573429107699</v>
      </c>
      <c r="Z2" s="1">
        <v>0</v>
      </c>
      <c r="AA2" s="1">
        <v>0.1</v>
      </c>
      <c r="AB2" s="1">
        <v>1</v>
      </c>
      <c r="AC2" s="1">
        <v>0.18181818181818199</v>
      </c>
      <c r="AD2" s="1">
        <v>0.9</v>
      </c>
      <c r="AE2" s="1">
        <v>0.1</v>
      </c>
    </row>
    <row r="3" spans="1:31" x14ac:dyDescent="0.15">
      <c r="A3" s="4">
        <v>707</v>
      </c>
      <c r="B3">
        <v>9</v>
      </c>
      <c r="C3">
        <v>11</v>
      </c>
      <c r="D3">
        <v>10</v>
      </c>
      <c r="E3">
        <v>10</v>
      </c>
      <c r="F3">
        <v>8</v>
      </c>
      <c r="G3">
        <v>2</v>
      </c>
      <c r="H3">
        <v>1</v>
      </c>
      <c r="I3">
        <v>9</v>
      </c>
      <c r="J3">
        <v>0.45</v>
      </c>
      <c r="K3">
        <v>4.3270149230956996</v>
      </c>
      <c r="L3" s="7">
        <v>3.73388671875</v>
      </c>
      <c r="M3">
        <v>6.2665863037109402</v>
      </c>
      <c r="N3">
        <v>8.7453765869140607</v>
      </c>
      <c r="O3">
        <v>0</v>
      </c>
      <c r="P3">
        <v>0</v>
      </c>
      <c r="Q3">
        <v>5</v>
      </c>
      <c r="R3" s="12">
        <v>0</v>
      </c>
      <c r="S3" s="12">
        <f t="shared" si="0"/>
        <v>0</v>
      </c>
      <c r="T3">
        <v>0.89112091064453103</v>
      </c>
      <c r="U3">
        <v>0.80277824401855502</v>
      </c>
      <c r="V3">
        <v>0.80086404085159302</v>
      </c>
      <c r="W3" s="13">
        <v>1.9142031669616699E-3</v>
      </c>
      <c r="X3">
        <v>9.0256869792938205E-2</v>
      </c>
      <c r="Y3">
        <v>9.0256869792938205E-2</v>
      </c>
      <c r="Z3">
        <v>0</v>
      </c>
      <c r="AA3">
        <v>0.5</v>
      </c>
      <c r="AB3">
        <v>1</v>
      </c>
      <c r="AC3">
        <v>0.66666666666666696</v>
      </c>
      <c r="AD3">
        <v>0.5</v>
      </c>
      <c r="AE3">
        <v>0.5</v>
      </c>
    </row>
    <row r="4" spans="1:31" s="1" customFormat="1" x14ac:dyDescent="0.15">
      <c r="A4" s="5">
        <v>734</v>
      </c>
      <c r="B4" s="1">
        <v>11</v>
      </c>
      <c r="C4" s="1">
        <v>9</v>
      </c>
      <c r="D4" s="1">
        <v>10</v>
      </c>
      <c r="E4" s="1">
        <v>10</v>
      </c>
      <c r="F4" s="1">
        <v>8</v>
      </c>
      <c r="G4" s="1">
        <v>2</v>
      </c>
      <c r="H4" s="1">
        <v>3</v>
      </c>
      <c r="I4" s="1">
        <v>7</v>
      </c>
      <c r="J4" s="1">
        <v>0.55000000000000004</v>
      </c>
      <c r="K4" s="1">
        <v>6.0715999603271502</v>
      </c>
      <c r="L4" s="1">
        <v>3.69343185424805</v>
      </c>
      <c r="M4" s="1">
        <v>1.8959808349609399</v>
      </c>
      <c r="N4" s="1">
        <v>5.3594474792480504</v>
      </c>
      <c r="O4" s="1">
        <v>2</v>
      </c>
      <c r="P4" s="1">
        <v>2</v>
      </c>
      <c r="Q4" s="1">
        <v>10</v>
      </c>
      <c r="R4" s="14">
        <v>0.2</v>
      </c>
      <c r="S4" s="14">
        <f t="shared" si="0"/>
        <v>0.2</v>
      </c>
      <c r="T4" s="1">
        <v>1.5254936218261701</v>
      </c>
      <c r="U4" s="1">
        <v>1.3168016672134399</v>
      </c>
      <c r="V4" s="1">
        <v>1.3148458003997801</v>
      </c>
      <c r="W4" s="1">
        <v>1.9558668136596701E-3</v>
      </c>
      <c r="X4" s="1">
        <v>0.21064782142639199</v>
      </c>
      <c r="Y4" s="1">
        <v>0.21064782142639199</v>
      </c>
      <c r="Z4" s="1">
        <v>0.2</v>
      </c>
      <c r="AA4" s="1">
        <v>0.8</v>
      </c>
      <c r="AB4" s="1">
        <v>0.8</v>
      </c>
      <c r="AC4" s="1">
        <v>0.8</v>
      </c>
      <c r="AD4" s="1">
        <v>0.2</v>
      </c>
      <c r="AE4" s="1">
        <v>0.6</v>
      </c>
    </row>
    <row r="5" spans="1:31" x14ac:dyDescent="0.15">
      <c r="A5" s="4">
        <v>481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5.57338523864746</v>
      </c>
      <c r="L5" s="7">
        <v>3.84683036804199</v>
      </c>
      <c r="M5">
        <v>2.6131629943847701</v>
      </c>
      <c r="N5">
        <v>7.0906906127929696</v>
      </c>
      <c r="O5">
        <v>2</v>
      </c>
      <c r="P5">
        <v>2</v>
      </c>
      <c r="Q5">
        <v>12</v>
      </c>
      <c r="R5" s="12">
        <v>0.16669999999999999</v>
      </c>
      <c r="S5" s="12">
        <f t="shared" si="0"/>
        <v>0.2</v>
      </c>
      <c r="T5">
        <v>1.7116889953613299</v>
      </c>
      <c r="U5">
        <v>1.43662929534912</v>
      </c>
      <c r="V5">
        <v>1.4205834865570099</v>
      </c>
      <c r="W5" s="13">
        <v>1.6045808792114299E-2</v>
      </c>
      <c r="X5">
        <v>0.29110550880432101</v>
      </c>
      <c r="Y5">
        <v>0.29110550880432101</v>
      </c>
      <c r="Z5">
        <v>0.2</v>
      </c>
      <c r="AA5">
        <v>1</v>
      </c>
      <c r="AB5">
        <v>0.83333333333333304</v>
      </c>
      <c r="AC5">
        <v>0.90909090909090895</v>
      </c>
      <c r="AD5">
        <v>0</v>
      </c>
      <c r="AE5">
        <v>0.8</v>
      </c>
    </row>
    <row r="6" spans="1:31" x14ac:dyDescent="0.15">
      <c r="A6" s="4">
        <v>685</v>
      </c>
      <c r="B6">
        <v>11</v>
      </c>
      <c r="C6">
        <v>9</v>
      </c>
      <c r="D6">
        <v>10</v>
      </c>
      <c r="E6">
        <v>10</v>
      </c>
      <c r="F6">
        <v>9</v>
      </c>
      <c r="G6">
        <v>1</v>
      </c>
      <c r="H6">
        <v>2</v>
      </c>
      <c r="I6">
        <v>8</v>
      </c>
      <c r="J6">
        <v>0.55000000000000004</v>
      </c>
      <c r="K6">
        <v>5.6581230163574201</v>
      </c>
      <c r="L6" s="7">
        <v>3.8594169616699201</v>
      </c>
      <c r="M6">
        <v>2.1157989501953098</v>
      </c>
      <c r="N6">
        <v>6.8140106201171902</v>
      </c>
      <c r="O6">
        <v>2</v>
      </c>
      <c r="P6">
        <v>2</v>
      </c>
      <c r="Q6">
        <v>10</v>
      </c>
      <c r="R6" s="12">
        <v>0.2</v>
      </c>
      <c r="S6" s="12">
        <f t="shared" si="0"/>
        <v>0.2</v>
      </c>
      <c r="T6">
        <v>1.4550971984863299</v>
      </c>
      <c r="U6">
        <v>1.21012210845947</v>
      </c>
      <c r="V6">
        <v>1.2308931350707999</v>
      </c>
      <c r="W6" s="13">
        <v>2.0771026611328101E-2</v>
      </c>
      <c r="X6">
        <v>0.22420406341552701</v>
      </c>
      <c r="Y6">
        <v>0.22420406341552701</v>
      </c>
      <c r="Z6">
        <v>0.2</v>
      </c>
      <c r="AA6">
        <v>0.8</v>
      </c>
      <c r="AB6">
        <v>0.8</v>
      </c>
      <c r="AC6">
        <v>0.8</v>
      </c>
      <c r="AD6">
        <v>0.2</v>
      </c>
      <c r="AE6">
        <v>0.6</v>
      </c>
    </row>
    <row r="7" spans="1:31" x14ac:dyDescent="0.15">
      <c r="A7" s="4">
        <v>384</v>
      </c>
      <c r="B7">
        <v>11</v>
      </c>
      <c r="C7">
        <v>9</v>
      </c>
      <c r="D7">
        <v>10</v>
      </c>
      <c r="E7">
        <v>10</v>
      </c>
      <c r="F7">
        <v>10</v>
      </c>
      <c r="G7">
        <v>0</v>
      </c>
      <c r="H7">
        <v>1</v>
      </c>
      <c r="I7">
        <v>9</v>
      </c>
      <c r="J7">
        <v>0.55000000000000004</v>
      </c>
      <c r="K7">
        <v>4.5911006927490199</v>
      </c>
      <c r="L7" s="7">
        <v>3.8800086975097701</v>
      </c>
      <c r="M7">
        <v>5.2444934844970703</v>
      </c>
      <c r="N7">
        <v>8.6270236968994105</v>
      </c>
      <c r="O7">
        <v>0</v>
      </c>
      <c r="P7">
        <v>0</v>
      </c>
      <c r="Q7">
        <v>4</v>
      </c>
      <c r="R7" s="12">
        <v>0</v>
      </c>
      <c r="S7" s="12">
        <f t="shared" si="0"/>
        <v>0</v>
      </c>
      <c r="T7">
        <v>1.2782058715820299</v>
      </c>
      <c r="U7">
        <v>1.0991859436035201</v>
      </c>
      <c r="V7">
        <v>1.0689563751220701</v>
      </c>
      <c r="W7" s="13">
        <v>3.0229568481445299E-2</v>
      </c>
      <c r="X7">
        <v>0.20924949645996099</v>
      </c>
      <c r="Y7">
        <v>0.20924949645996099</v>
      </c>
      <c r="Z7">
        <v>0</v>
      </c>
      <c r="AA7">
        <v>0.4</v>
      </c>
      <c r="AB7">
        <v>1</v>
      </c>
      <c r="AC7">
        <v>0.57142857142857195</v>
      </c>
      <c r="AD7">
        <v>0.6</v>
      </c>
      <c r="AE7">
        <v>0.4</v>
      </c>
    </row>
    <row r="8" spans="1:31" s="1" customFormat="1" x14ac:dyDescent="0.15">
      <c r="A8" s="5">
        <v>278</v>
      </c>
      <c r="B8" s="1">
        <v>11</v>
      </c>
      <c r="C8" s="1">
        <v>9</v>
      </c>
      <c r="D8" s="1">
        <v>10</v>
      </c>
      <c r="E8" s="1">
        <v>10</v>
      </c>
      <c r="F8" s="1">
        <v>10</v>
      </c>
      <c r="G8" s="1">
        <v>0</v>
      </c>
      <c r="H8" s="1">
        <v>1</v>
      </c>
      <c r="I8" s="1">
        <v>9</v>
      </c>
      <c r="J8" s="1">
        <v>0.55000000000000004</v>
      </c>
      <c r="K8" s="1">
        <v>4.7435684204101598</v>
      </c>
      <c r="L8" s="1">
        <v>3.8879623413085902</v>
      </c>
      <c r="M8" s="1">
        <v>4.0030746459960902</v>
      </c>
      <c r="N8" s="1">
        <v>8.6839790344238299</v>
      </c>
      <c r="O8" s="1">
        <v>1</v>
      </c>
      <c r="P8" s="1">
        <v>1</v>
      </c>
      <c r="Q8" s="1">
        <v>9</v>
      </c>
      <c r="R8" s="14">
        <v>0.1111</v>
      </c>
      <c r="S8" s="14">
        <f t="shared" si="0"/>
        <v>0.1</v>
      </c>
      <c r="T8" s="1">
        <v>1.41017723083496</v>
      </c>
      <c r="U8" s="1">
        <v>1.1264400482177701</v>
      </c>
      <c r="V8" s="1">
        <v>1.1627676486969001</v>
      </c>
      <c r="W8" s="1">
        <v>3.6327600479125997E-2</v>
      </c>
      <c r="X8" s="1">
        <v>0.247409582138061</v>
      </c>
      <c r="Y8" s="1">
        <v>0.247409582138061</v>
      </c>
      <c r="Z8" s="1">
        <v>0.1</v>
      </c>
      <c r="AA8" s="1">
        <v>0.8</v>
      </c>
      <c r="AB8" s="1">
        <v>0.88888888888888895</v>
      </c>
      <c r="AC8" s="1">
        <v>0.84210526315789502</v>
      </c>
      <c r="AD8" s="1">
        <v>0.2</v>
      </c>
      <c r="AE8" s="1">
        <v>0.7</v>
      </c>
    </row>
    <row r="9" spans="1:31" x14ac:dyDescent="0.15">
      <c r="A9" s="4">
        <v>182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6.0341167449951199</v>
      </c>
      <c r="L9" s="7">
        <v>4.0505466461181596</v>
      </c>
      <c r="M9">
        <v>1.68008613586426</v>
      </c>
      <c r="N9">
        <v>6.9547863006591797</v>
      </c>
      <c r="O9">
        <v>2</v>
      </c>
      <c r="P9">
        <v>2</v>
      </c>
      <c r="Q9">
        <v>12</v>
      </c>
      <c r="R9" s="12">
        <v>0.16669999999999999</v>
      </c>
      <c r="S9" s="12">
        <f t="shared" si="0"/>
        <v>0.2</v>
      </c>
      <c r="T9">
        <v>1.6762676239013701</v>
      </c>
      <c r="U9">
        <v>1.4012088775634799</v>
      </c>
      <c r="V9">
        <v>1.38603723049164</v>
      </c>
      <c r="W9" s="13">
        <v>1.51716470718384E-2</v>
      </c>
      <c r="X9">
        <v>0.290230393409729</v>
      </c>
      <c r="Y9">
        <v>0.290230393409729</v>
      </c>
      <c r="Z9">
        <v>0.2</v>
      </c>
      <c r="AA9">
        <v>1</v>
      </c>
      <c r="AB9">
        <v>0.83333333333333304</v>
      </c>
      <c r="AC9">
        <v>0.90909090909090895</v>
      </c>
      <c r="AD9">
        <v>0</v>
      </c>
      <c r="AE9">
        <v>0.8</v>
      </c>
    </row>
    <row r="10" spans="1:31" x14ac:dyDescent="0.15">
      <c r="A10" s="4">
        <v>302</v>
      </c>
      <c r="B10">
        <v>10</v>
      </c>
      <c r="C10">
        <v>10</v>
      </c>
      <c r="D10">
        <v>10</v>
      </c>
      <c r="E10">
        <v>10</v>
      </c>
      <c r="F10">
        <v>9</v>
      </c>
      <c r="G10">
        <v>1</v>
      </c>
      <c r="H10">
        <v>1</v>
      </c>
      <c r="I10">
        <v>9</v>
      </c>
      <c r="J10">
        <v>0.5</v>
      </c>
      <c r="K10">
        <v>4.7890052795410201</v>
      </c>
      <c r="L10" s="7">
        <v>4.0009784698486301</v>
      </c>
      <c r="M10">
        <v>4.79604148864746</v>
      </c>
      <c r="N10">
        <v>8.7636318206787092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1.1680774688720701</v>
      </c>
      <c r="U10">
        <v>0.96880531311035201</v>
      </c>
      <c r="V10">
        <v>0.99573481082916304</v>
      </c>
      <c r="W10" s="13">
        <v>2.6929497718811E-2</v>
      </c>
      <c r="X10">
        <v>0.17234265804290799</v>
      </c>
      <c r="Y10">
        <v>0.17234265804290799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663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6.1944942474365199</v>
      </c>
      <c r="L11" s="7">
        <v>4.0158843994140598</v>
      </c>
      <c r="M11">
        <v>1.4050445556640601</v>
      </c>
      <c r="N11">
        <v>7.6294898986816397</v>
      </c>
      <c r="O11">
        <v>2</v>
      </c>
      <c r="P11">
        <v>2</v>
      </c>
      <c r="Q11">
        <v>11</v>
      </c>
      <c r="R11" s="12">
        <v>0.18179999999999999</v>
      </c>
      <c r="S11" s="12">
        <f t="shared" si="0"/>
        <v>0.2</v>
      </c>
      <c r="T11">
        <v>1.65445709228516</v>
      </c>
      <c r="U11">
        <v>1.3580245971679701</v>
      </c>
      <c r="V11">
        <v>1.38643527030945</v>
      </c>
      <c r="W11" s="13">
        <v>2.8410673141479499E-2</v>
      </c>
      <c r="X11">
        <v>0.26802182197570801</v>
      </c>
      <c r="Y11">
        <v>0.26802182197570801</v>
      </c>
      <c r="Z11">
        <v>0.2</v>
      </c>
      <c r="AA11">
        <v>0.9</v>
      </c>
      <c r="AB11">
        <v>0.81818181818181801</v>
      </c>
      <c r="AC11">
        <v>0.85714285714285698</v>
      </c>
      <c r="AD11">
        <v>0.1</v>
      </c>
      <c r="AE11">
        <v>0.7</v>
      </c>
    </row>
    <row r="12" spans="1:31" x14ac:dyDescent="0.15">
      <c r="A12" s="4">
        <v>335</v>
      </c>
      <c r="B12">
        <v>11</v>
      </c>
      <c r="C12">
        <v>9</v>
      </c>
      <c r="D12">
        <v>10</v>
      </c>
      <c r="E12">
        <v>10</v>
      </c>
      <c r="F12">
        <v>9</v>
      </c>
      <c r="G12">
        <v>1</v>
      </c>
      <c r="H12">
        <v>2</v>
      </c>
      <c r="I12">
        <v>8</v>
      </c>
      <c r="J12">
        <v>0.55000000000000004</v>
      </c>
      <c r="K12">
        <v>5.4272899627685502</v>
      </c>
      <c r="L12" s="7">
        <v>3.97402763366699</v>
      </c>
      <c r="M12">
        <v>2.95474433898926</v>
      </c>
      <c r="N12">
        <v>5.9921894073486301</v>
      </c>
      <c r="O12">
        <v>1</v>
      </c>
      <c r="P12">
        <v>1</v>
      </c>
      <c r="Q12">
        <v>8</v>
      </c>
      <c r="R12" s="12">
        <v>0.125</v>
      </c>
      <c r="S12" s="12">
        <f t="shared" si="0"/>
        <v>0.1</v>
      </c>
      <c r="T12">
        <v>1.39288330078125</v>
      </c>
      <c r="U12">
        <v>1.22688484191895</v>
      </c>
      <c r="V12">
        <v>1.1819324493408201</v>
      </c>
      <c r="W12" s="13">
        <v>4.4952392578125E-2</v>
      </c>
      <c r="X12">
        <v>0.21095085144042999</v>
      </c>
      <c r="Y12">
        <v>0.21095085144042999</v>
      </c>
      <c r="Z12">
        <v>0.1</v>
      </c>
      <c r="AA12">
        <v>0.7</v>
      </c>
      <c r="AB12">
        <v>0.875</v>
      </c>
      <c r="AC12">
        <v>0.77777777777777801</v>
      </c>
      <c r="AD12">
        <v>0.3</v>
      </c>
      <c r="AE12">
        <v>0.6</v>
      </c>
    </row>
    <row r="13" spans="1:31" x14ac:dyDescent="0.15">
      <c r="A13" s="4">
        <v>242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5.5060653686523402</v>
      </c>
      <c r="L13" s="7">
        <v>3.9470806121826199</v>
      </c>
      <c r="M13">
        <v>2.66303634643555</v>
      </c>
      <c r="N13">
        <v>6.1898708343505904</v>
      </c>
      <c r="O13">
        <v>1</v>
      </c>
      <c r="P13">
        <v>1</v>
      </c>
      <c r="Q13">
        <v>11</v>
      </c>
      <c r="R13" s="12">
        <v>9.0899999999999995E-2</v>
      </c>
      <c r="S13" s="12">
        <f t="shared" si="0"/>
        <v>0.1</v>
      </c>
      <c r="T13">
        <v>1.45224761962891</v>
      </c>
      <c r="U13">
        <v>1.2660484313964799</v>
      </c>
      <c r="V13">
        <v>1.2060248851776101</v>
      </c>
      <c r="W13" s="13">
        <v>6.0023546218872098E-2</v>
      </c>
      <c r="X13">
        <v>0.246222734451294</v>
      </c>
      <c r="Y13">
        <v>0.246222734451294</v>
      </c>
      <c r="Z13">
        <v>0.1</v>
      </c>
      <c r="AA13">
        <v>1</v>
      </c>
      <c r="AB13">
        <v>0.90909090909090895</v>
      </c>
      <c r="AC13">
        <v>0.952380952380952</v>
      </c>
      <c r="AD13">
        <v>0</v>
      </c>
      <c r="AE13">
        <v>0.9</v>
      </c>
    </row>
    <row r="14" spans="1:31" x14ac:dyDescent="0.15">
      <c r="A14" s="4">
        <v>672</v>
      </c>
      <c r="B14">
        <v>11</v>
      </c>
      <c r="C14">
        <v>9</v>
      </c>
      <c r="D14">
        <v>10</v>
      </c>
      <c r="E14">
        <v>10</v>
      </c>
      <c r="F14">
        <v>10</v>
      </c>
      <c r="G14">
        <v>0</v>
      </c>
      <c r="H14">
        <v>1</v>
      </c>
      <c r="I14">
        <v>9</v>
      </c>
      <c r="J14">
        <v>0.55000000000000004</v>
      </c>
      <c r="K14">
        <v>4.90431785583496</v>
      </c>
      <c r="L14" s="7">
        <v>3.9714603424072301</v>
      </c>
      <c r="M14">
        <v>3.4686317443847701</v>
      </c>
      <c r="N14">
        <v>8.7698516845703107</v>
      </c>
      <c r="O14">
        <v>1</v>
      </c>
      <c r="P14">
        <v>1</v>
      </c>
      <c r="Q14">
        <v>10</v>
      </c>
      <c r="R14" s="12">
        <v>0.1</v>
      </c>
      <c r="S14" s="12">
        <f t="shared" si="0"/>
        <v>0.1</v>
      </c>
      <c r="T14">
        <v>1.4625225067138701</v>
      </c>
      <c r="U14">
        <v>1.1540565490722701</v>
      </c>
      <c r="V14">
        <v>1.2141859531402599</v>
      </c>
      <c r="W14" s="13">
        <v>6.0129404067993199E-2</v>
      </c>
      <c r="X14">
        <v>0.24833655357360801</v>
      </c>
      <c r="Y14">
        <v>0.24833655357360801</v>
      </c>
      <c r="Z14">
        <v>0.1</v>
      </c>
      <c r="AA14">
        <v>0.9</v>
      </c>
      <c r="AB14">
        <v>0.9</v>
      </c>
      <c r="AC14">
        <v>0.9</v>
      </c>
      <c r="AD14">
        <v>0.1</v>
      </c>
      <c r="AE14">
        <v>0.8</v>
      </c>
    </row>
    <row r="15" spans="1:31" s="1" customFormat="1" x14ac:dyDescent="0.15">
      <c r="A15" s="5">
        <v>941</v>
      </c>
      <c r="B15" s="1">
        <v>9</v>
      </c>
      <c r="C15" s="1">
        <v>11</v>
      </c>
      <c r="D15" s="1">
        <v>10</v>
      </c>
      <c r="E15" s="1">
        <v>10</v>
      </c>
      <c r="F15" s="1">
        <v>8</v>
      </c>
      <c r="G15" s="1">
        <v>2</v>
      </c>
      <c r="H15" s="1">
        <v>1</v>
      </c>
      <c r="I15" s="1">
        <v>9</v>
      </c>
      <c r="J15" s="1">
        <v>0.45</v>
      </c>
      <c r="K15" s="1">
        <v>4.4096031188964799</v>
      </c>
      <c r="L15" s="1">
        <v>4.0071868896484402</v>
      </c>
      <c r="M15" s="1">
        <v>7.4551219940185502</v>
      </c>
      <c r="N15" s="1">
        <v>7.8552112579345703</v>
      </c>
      <c r="O15" s="1">
        <v>0</v>
      </c>
      <c r="P15" s="1">
        <v>0</v>
      </c>
      <c r="Q15" s="1">
        <v>2</v>
      </c>
      <c r="R15" s="14">
        <v>0</v>
      </c>
      <c r="S15" s="14">
        <f t="shared" si="0"/>
        <v>0</v>
      </c>
      <c r="T15" s="1">
        <v>0.89368820190429699</v>
      </c>
      <c r="U15" s="1">
        <v>0.85235214233398404</v>
      </c>
      <c r="V15" s="1">
        <v>0.789830982685089</v>
      </c>
      <c r="W15" s="1">
        <v>6.2521159648895305E-2</v>
      </c>
      <c r="X15" s="1">
        <v>0.103857219219208</v>
      </c>
      <c r="Y15" s="1">
        <v>0.103857219219208</v>
      </c>
      <c r="Z15" s="1">
        <v>0</v>
      </c>
      <c r="AA15" s="1">
        <v>0.2</v>
      </c>
      <c r="AB15" s="1">
        <v>1</v>
      </c>
      <c r="AC15" s="1">
        <v>0.33333333333333298</v>
      </c>
      <c r="AD15" s="1">
        <v>0.8</v>
      </c>
      <c r="AE15" s="1">
        <v>0.2</v>
      </c>
    </row>
    <row r="16" spans="1:31" x14ac:dyDescent="0.15">
      <c r="A16" s="4">
        <v>465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5.0138454437255904</v>
      </c>
      <c r="L16" s="7">
        <v>4.15462303161621</v>
      </c>
      <c r="M16">
        <v>4.3726902008056596</v>
      </c>
      <c r="N16">
        <v>8.8344821929931605</v>
      </c>
      <c r="O16">
        <v>1</v>
      </c>
      <c r="P16">
        <v>1</v>
      </c>
      <c r="Q16">
        <v>7</v>
      </c>
      <c r="R16" s="12">
        <v>0.1429</v>
      </c>
      <c r="S16" s="12">
        <f t="shared" si="0"/>
        <v>0.1</v>
      </c>
      <c r="T16">
        <v>1.4022903442382799</v>
      </c>
      <c r="U16">
        <v>1.14689064025879</v>
      </c>
      <c r="V16">
        <v>1.1600641012191799</v>
      </c>
      <c r="W16" s="13">
        <v>1.3173460960388199E-2</v>
      </c>
      <c r="X16">
        <v>0.242226243019104</v>
      </c>
      <c r="Y16">
        <v>0.242226243019104</v>
      </c>
      <c r="Z16">
        <v>0.1</v>
      </c>
      <c r="AA16">
        <v>0.6</v>
      </c>
      <c r="AB16">
        <v>0.85714285714285698</v>
      </c>
      <c r="AC16">
        <v>0.70588235294117596</v>
      </c>
      <c r="AD16">
        <v>0.4</v>
      </c>
      <c r="AE16">
        <v>0.5</v>
      </c>
    </row>
    <row r="17" spans="1:31" x14ac:dyDescent="0.15">
      <c r="A17" s="4">
        <v>478</v>
      </c>
      <c r="B17">
        <v>11</v>
      </c>
      <c r="C17">
        <v>9</v>
      </c>
      <c r="D17">
        <v>10</v>
      </c>
      <c r="E17">
        <v>10</v>
      </c>
      <c r="F17">
        <v>10</v>
      </c>
      <c r="G17">
        <v>0</v>
      </c>
      <c r="H17">
        <v>1</v>
      </c>
      <c r="I17">
        <v>9</v>
      </c>
      <c r="J17">
        <v>0.55000000000000004</v>
      </c>
      <c r="K17">
        <v>4.9943904876709002</v>
      </c>
      <c r="L17" s="7">
        <v>4.1260299682617196</v>
      </c>
      <c r="M17">
        <v>4.0594615936279297</v>
      </c>
      <c r="N17">
        <v>8.6095924377441406</v>
      </c>
      <c r="O17">
        <v>1</v>
      </c>
      <c r="P17">
        <v>1</v>
      </c>
      <c r="Q17">
        <v>10</v>
      </c>
      <c r="R17" s="12">
        <v>0.1</v>
      </c>
      <c r="S17" s="12">
        <f t="shared" si="0"/>
        <v>0.1</v>
      </c>
      <c r="T17">
        <v>1.5057888031005899</v>
      </c>
      <c r="U17">
        <v>1.2243556976318399</v>
      </c>
      <c r="V17">
        <v>1.2418905496597299</v>
      </c>
      <c r="W17" s="13">
        <v>1.7534852027893101E-2</v>
      </c>
      <c r="X17">
        <v>0.26389825344085699</v>
      </c>
      <c r="Y17">
        <v>0.26389825344085699</v>
      </c>
      <c r="Z17">
        <v>0.1</v>
      </c>
      <c r="AA17">
        <v>0.9</v>
      </c>
      <c r="AB17">
        <v>0.9</v>
      </c>
      <c r="AC17">
        <v>0.9</v>
      </c>
      <c r="AD17">
        <v>0.1</v>
      </c>
      <c r="AE17">
        <v>0.8</v>
      </c>
    </row>
    <row r="18" spans="1:31" x14ac:dyDescent="0.15">
      <c r="A18" s="4">
        <v>771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5.97141456604004</v>
      </c>
      <c r="L18" s="7">
        <v>4.1214008331298801</v>
      </c>
      <c r="M18">
        <v>2.4947872161865199</v>
      </c>
      <c r="N18">
        <v>7.2168121337890598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1.65915679931641</v>
      </c>
      <c r="U18">
        <v>1.4396772384643599</v>
      </c>
      <c r="V18">
        <v>1.40558934211731</v>
      </c>
      <c r="W18" s="13">
        <v>3.4087896347045898E-2</v>
      </c>
      <c r="X18">
        <v>0.25356745719909701</v>
      </c>
      <c r="Y18">
        <v>0.25356745719909701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670</v>
      </c>
      <c r="B19">
        <v>10</v>
      </c>
      <c r="C19">
        <v>10</v>
      </c>
      <c r="D19">
        <v>10</v>
      </c>
      <c r="E19">
        <v>10</v>
      </c>
      <c r="F19">
        <v>9</v>
      </c>
      <c r="G19">
        <v>1</v>
      </c>
      <c r="H19">
        <v>1</v>
      </c>
      <c r="I19">
        <v>9</v>
      </c>
      <c r="J19">
        <v>0.5</v>
      </c>
      <c r="K19">
        <v>4.8049163818359402</v>
      </c>
      <c r="L19" s="7">
        <v>4.16241455078125</v>
      </c>
      <c r="M19">
        <v>6.1471233367919904</v>
      </c>
      <c r="N19">
        <v>8.6302738189697301</v>
      </c>
      <c r="O19">
        <v>0</v>
      </c>
      <c r="P19">
        <v>0</v>
      </c>
      <c r="Q19">
        <v>7</v>
      </c>
      <c r="R19" s="12">
        <v>0</v>
      </c>
      <c r="S19" s="12">
        <f t="shared" si="0"/>
        <v>0</v>
      </c>
      <c r="T19">
        <v>1.1261234283447299</v>
      </c>
      <c r="U19">
        <v>0.99955749511718694</v>
      </c>
      <c r="V19">
        <v>0.961972415447235</v>
      </c>
      <c r="W19" s="13">
        <v>3.75850796699524E-2</v>
      </c>
      <c r="X19">
        <v>0.16415101289749201</v>
      </c>
      <c r="Y19">
        <v>0.16415101289749201</v>
      </c>
      <c r="Z19">
        <v>0</v>
      </c>
      <c r="AA19">
        <v>0.7</v>
      </c>
      <c r="AB19">
        <v>1</v>
      </c>
      <c r="AC19">
        <v>0.82352941176470595</v>
      </c>
      <c r="AD19">
        <v>0.3</v>
      </c>
      <c r="AE19">
        <v>0.7</v>
      </c>
    </row>
    <row r="20" spans="1:31" x14ac:dyDescent="0.15">
      <c r="A20" s="4">
        <v>798</v>
      </c>
      <c r="B20">
        <v>11</v>
      </c>
      <c r="C20">
        <v>9</v>
      </c>
      <c r="D20">
        <v>10</v>
      </c>
      <c r="E20">
        <v>10</v>
      </c>
      <c r="F20">
        <v>10</v>
      </c>
      <c r="G20">
        <v>0</v>
      </c>
      <c r="H20">
        <v>1</v>
      </c>
      <c r="I20">
        <v>9</v>
      </c>
      <c r="J20">
        <v>0.55000000000000004</v>
      </c>
      <c r="K20">
        <v>4.7407398223876998</v>
      </c>
      <c r="L20" s="7">
        <v>4.0986251831054696</v>
      </c>
      <c r="M20">
        <v>5.7578315734863299</v>
      </c>
      <c r="N20">
        <v>8.2646980285644496</v>
      </c>
      <c r="O20">
        <v>1</v>
      </c>
      <c r="P20">
        <v>1</v>
      </c>
      <c r="Q20">
        <v>11</v>
      </c>
      <c r="R20" s="12">
        <v>9.0899999999999995E-2</v>
      </c>
      <c r="S20" s="12">
        <f t="shared" si="0"/>
        <v>0.1</v>
      </c>
      <c r="T20">
        <v>1.2469062805175799</v>
      </c>
      <c r="U20">
        <v>1.0951004028320299</v>
      </c>
      <c r="V20">
        <v>1.0414686203002901</v>
      </c>
      <c r="W20" s="13">
        <v>5.3631782531738302E-2</v>
      </c>
      <c r="X20">
        <v>0.20543766021728499</v>
      </c>
      <c r="Y20">
        <v>0.20543766021728499</v>
      </c>
      <c r="Z20">
        <v>0.1</v>
      </c>
      <c r="AA20">
        <v>1</v>
      </c>
      <c r="AB20">
        <v>0.90909090909090895</v>
      </c>
      <c r="AC20">
        <v>0.952380952380952</v>
      </c>
      <c r="AD20">
        <v>0</v>
      </c>
      <c r="AE20">
        <v>0.9</v>
      </c>
    </row>
    <row r="21" spans="1:31" x14ac:dyDescent="0.15">
      <c r="A21" s="4">
        <v>167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5.9375839233398402</v>
      </c>
      <c r="L21" s="7">
        <v>4.1902160644531197</v>
      </c>
      <c r="M21">
        <v>2.4447174072265598</v>
      </c>
      <c r="N21">
        <v>6.5549507141113299</v>
      </c>
      <c r="O21">
        <v>1</v>
      </c>
      <c r="P21">
        <v>1</v>
      </c>
      <c r="Q21">
        <v>11</v>
      </c>
      <c r="R21" s="12">
        <v>9.0899999999999995E-2</v>
      </c>
      <c r="S21" s="12">
        <f t="shared" si="0"/>
        <v>0.1</v>
      </c>
      <c r="T21">
        <v>1.5630054473877</v>
      </c>
      <c r="U21">
        <v>1.3525543212890601</v>
      </c>
      <c r="V21">
        <v>1.29707360267639</v>
      </c>
      <c r="W21" s="13">
        <v>5.5480718612670898E-2</v>
      </c>
      <c r="X21">
        <v>0.26593184471130399</v>
      </c>
      <c r="Y21">
        <v>0.26593184471130399</v>
      </c>
      <c r="Z21">
        <v>0.1</v>
      </c>
      <c r="AA21">
        <v>1</v>
      </c>
      <c r="AB21">
        <v>0.90909090909090895</v>
      </c>
      <c r="AC21">
        <v>0.952380952380952</v>
      </c>
      <c r="AD21">
        <v>0</v>
      </c>
      <c r="AE21">
        <v>0.9</v>
      </c>
    </row>
    <row r="22" spans="1:31" x14ac:dyDescent="0.15">
      <c r="A22" s="4">
        <v>166</v>
      </c>
      <c r="B22">
        <v>9</v>
      </c>
      <c r="C22">
        <v>11</v>
      </c>
      <c r="D22">
        <v>10</v>
      </c>
      <c r="E22">
        <v>10</v>
      </c>
      <c r="F22">
        <v>8</v>
      </c>
      <c r="G22">
        <v>2</v>
      </c>
      <c r="H22">
        <v>1</v>
      </c>
      <c r="I22">
        <v>9</v>
      </c>
      <c r="J22">
        <v>0.45</v>
      </c>
      <c r="K22">
        <v>4.6205883026123002</v>
      </c>
      <c r="L22" s="7">
        <v>4.2118053436279297</v>
      </c>
      <c r="M22">
        <v>7.48451805114746</v>
      </c>
      <c r="N22">
        <v>7.7242012023925799</v>
      </c>
      <c r="O22">
        <v>0</v>
      </c>
      <c r="P22">
        <v>0</v>
      </c>
      <c r="Q22">
        <v>5</v>
      </c>
      <c r="R22" s="12">
        <v>0</v>
      </c>
      <c r="S22" s="12">
        <f t="shared" si="0"/>
        <v>0</v>
      </c>
      <c r="T22">
        <v>0.99028015136718694</v>
      </c>
      <c r="U22">
        <v>0.92626953125</v>
      </c>
      <c r="V22">
        <v>0.86308193206787098</v>
      </c>
      <c r="W22" s="13">
        <v>6.3187599182128906E-2</v>
      </c>
      <c r="X22">
        <v>0.12719821929931599</v>
      </c>
      <c r="Y22">
        <v>0.12719821929931599</v>
      </c>
      <c r="Z22">
        <v>0</v>
      </c>
      <c r="AA22">
        <v>0.5</v>
      </c>
      <c r="AB22">
        <v>1</v>
      </c>
      <c r="AC22">
        <v>0.66666666666666696</v>
      </c>
      <c r="AD22">
        <v>0.5</v>
      </c>
      <c r="AE22">
        <v>0.5</v>
      </c>
    </row>
    <row r="23" spans="1:31" x14ac:dyDescent="0.15">
      <c r="A23" s="4">
        <v>667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5.22127342224121</v>
      </c>
      <c r="L23" s="7">
        <v>4.2043266296386701</v>
      </c>
      <c r="M23">
        <v>3.2085266113281201</v>
      </c>
      <c r="N23">
        <v>9.0629806518554705</v>
      </c>
      <c r="O23">
        <v>1</v>
      </c>
      <c r="P23">
        <v>1</v>
      </c>
      <c r="Q23">
        <v>11</v>
      </c>
      <c r="R23" s="12">
        <v>9.0899999999999995E-2</v>
      </c>
      <c r="S23" s="12">
        <f t="shared" si="0"/>
        <v>0.1</v>
      </c>
      <c r="T23">
        <v>1.4602069854736299</v>
      </c>
      <c r="U23">
        <v>1.14205169677734</v>
      </c>
      <c r="V23">
        <v>1.21240901947022</v>
      </c>
      <c r="W23" s="13">
        <v>7.0357322692871094E-2</v>
      </c>
      <c r="X23">
        <v>0.247797966003418</v>
      </c>
      <c r="Y23">
        <v>0.247797966003418</v>
      </c>
      <c r="Z23">
        <v>0.1</v>
      </c>
      <c r="AA23">
        <v>1</v>
      </c>
      <c r="AB23">
        <v>0.90909090909090895</v>
      </c>
      <c r="AC23">
        <v>0.952380952380952</v>
      </c>
      <c r="AD23">
        <v>0</v>
      </c>
      <c r="AE23">
        <v>0.9</v>
      </c>
    </row>
    <row r="24" spans="1:31" x14ac:dyDescent="0.15">
      <c r="A24" s="4">
        <v>552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5.4597606658935502</v>
      </c>
      <c r="L24" s="7">
        <v>4.1161365509033203</v>
      </c>
      <c r="M24">
        <v>3.6948280334472701</v>
      </c>
      <c r="N24">
        <v>6.1914806365966797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1.7352313995361299</v>
      </c>
      <c r="U24">
        <v>1.54549789428711</v>
      </c>
      <c r="V24">
        <v>1.4335693120956401</v>
      </c>
      <c r="W24" s="13">
        <v>0.11192858219146699</v>
      </c>
      <c r="X24">
        <v>0.301662087440491</v>
      </c>
      <c r="Y24">
        <v>0.301662087440491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5">
        <v>431</v>
      </c>
      <c r="B25" s="1">
        <v>12</v>
      </c>
      <c r="C25" s="1">
        <v>8</v>
      </c>
      <c r="D25" s="1">
        <v>10</v>
      </c>
      <c r="E25" s="1">
        <v>10</v>
      </c>
      <c r="F25" s="1">
        <v>9</v>
      </c>
      <c r="G25" s="1">
        <v>1</v>
      </c>
      <c r="H25" s="1">
        <v>3</v>
      </c>
      <c r="I25" s="1">
        <v>7</v>
      </c>
      <c r="J25" s="1">
        <v>0.6</v>
      </c>
      <c r="K25" s="1">
        <v>6.3194389343261701</v>
      </c>
      <c r="L25" s="1">
        <v>4.2475662231445304</v>
      </c>
      <c r="M25" s="1">
        <v>2.3420829772949201</v>
      </c>
      <c r="N25" s="1">
        <v>4.1841163635253897</v>
      </c>
      <c r="O25" s="1">
        <v>1</v>
      </c>
      <c r="P25" s="1">
        <v>1</v>
      </c>
      <c r="Q25" s="1">
        <v>8</v>
      </c>
      <c r="R25" s="14">
        <v>0.125</v>
      </c>
      <c r="S25" s="14">
        <f t="shared" si="0"/>
        <v>0.1</v>
      </c>
      <c r="T25" s="1">
        <v>1.5878734588623</v>
      </c>
      <c r="U25" s="1">
        <v>1.4532947540283201</v>
      </c>
      <c r="V25" s="1">
        <v>1.32880854606628</v>
      </c>
      <c r="W25" s="1">
        <v>0.12448620796203599</v>
      </c>
      <c r="X25" s="1">
        <v>0.25906491279602101</v>
      </c>
      <c r="Y25" s="1">
        <v>0.25906491279602101</v>
      </c>
      <c r="Z25" s="1">
        <v>0.1</v>
      </c>
      <c r="AA25" s="1">
        <v>0.7</v>
      </c>
      <c r="AB25" s="1">
        <v>0.875</v>
      </c>
      <c r="AC25" s="1">
        <v>0.77777777777777801</v>
      </c>
      <c r="AD25" s="1">
        <v>0.3</v>
      </c>
      <c r="AE25" s="1">
        <v>0.6</v>
      </c>
    </row>
    <row r="26" spans="1:31" x14ac:dyDescent="0.15">
      <c r="A26" s="4">
        <v>824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5.1635837554931596</v>
      </c>
      <c r="L26" s="7">
        <v>4.3282947540283203</v>
      </c>
      <c r="M26">
        <v>4.6453266143798801</v>
      </c>
      <c r="N26">
        <v>8.7051639556884801</v>
      </c>
      <c r="O26">
        <v>1</v>
      </c>
      <c r="P26">
        <v>1</v>
      </c>
      <c r="Q26">
        <v>10</v>
      </c>
      <c r="R26" s="12">
        <v>0.1</v>
      </c>
      <c r="S26" s="12">
        <f t="shared" si="0"/>
        <v>0.1</v>
      </c>
      <c r="T26">
        <v>1.5068454742431601</v>
      </c>
      <c r="U26">
        <v>1.2630596160888701</v>
      </c>
      <c r="V26">
        <v>1.2353279590606701</v>
      </c>
      <c r="W26" s="13">
        <v>2.7731657028198201E-2</v>
      </c>
      <c r="X26">
        <v>0.27151751518249501</v>
      </c>
      <c r="Y26">
        <v>0.27151751518249501</v>
      </c>
      <c r="Z26">
        <v>0.1</v>
      </c>
      <c r="AA26">
        <v>0.9</v>
      </c>
      <c r="AB26">
        <v>0.9</v>
      </c>
      <c r="AC26">
        <v>0.9</v>
      </c>
      <c r="AD26">
        <v>0.1</v>
      </c>
      <c r="AE26">
        <v>0.8</v>
      </c>
    </row>
    <row r="27" spans="1:31" x14ac:dyDescent="0.15">
      <c r="A27" s="4">
        <v>810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4.8922367095947301</v>
      </c>
      <c r="L27" s="7">
        <v>4.3384208679199201</v>
      </c>
      <c r="M27">
        <v>6.7345428466796902</v>
      </c>
      <c r="N27">
        <v>8.2005157470703107</v>
      </c>
      <c r="O27">
        <v>0</v>
      </c>
      <c r="P27">
        <v>0</v>
      </c>
      <c r="Q27">
        <v>8</v>
      </c>
      <c r="R27" s="12">
        <v>0</v>
      </c>
      <c r="S27" s="12">
        <f t="shared" ref="S27:S57" si="1">O27/E27</f>
        <v>0</v>
      </c>
      <c r="T27">
        <v>1.2678184509277299</v>
      </c>
      <c r="U27">
        <v>1.1643428802490201</v>
      </c>
      <c r="V27">
        <v>1.0527038574218699</v>
      </c>
      <c r="W27" s="13">
        <v>0.11163902282714799</v>
      </c>
      <c r="X27">
        <v>0.21511459350585899</v>
      </c>
      <c r="Y27">
        <v>0.21511459350585899</v>
      </c>
      <c r="Z27">
        <v>0</v>
      </c>
      <c r="AA27">
        <v>0.8</v>
      </c>
      <c r="AB27">
        <v>1</v>
      </c>
      <c r="AC27">
        <v>0.88888888888888895</v>
      </c>
      <c r="AD27">
        <v>0.2</v>
      </c>
      <c r="AE27">
        <v>0.8</v>
      </c>
    </row>
    <row r="28" spans="1:31" x14ac:dyDescent="0.15">
      <c r="A28" s="4">
        <v>349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4.91693115234375</v>
      </c>
      <c r="L28" s="7">
        <v>4.3685417175293004</v>
      </c>
      <c r="M28">
        <v>6.8156318664550799</v>
      </c>
      <c r="N28">
        <v>8.2029056549072301</v>
      </c>
      <c r="O28">
        <v>0</v>
      </c>
      <c r="P28">
        <v>0</v>
      </c>
      <c r="Q28">
        <v>7</v>
      </c>
      <c r="R28" s="12">
        <v>0</v>
      </c>
      <c r="S28" s="12">
        <f t="shared" si="1"/>
        <v>0</v>
      </c>
      <c r="T28">
        <v>1.3518218994140601</v>
      </c>
      <c r="U28">
        <v>1.2499408721923799</v>
      </c>
      <c r="V28">
        <v>1.1307001113891599</v>
      </c>
      <c r="W28" s="13">
        <v>0.119240760803223</v>
      </c>
      <c r="X28">
        <v>0.22112178802490201</v>
      </c>
      <c r="Y28">
        <v>0.22112178802490201</v>
      </c>
      <c r="Z28">
        <v>0</v>
      </c>
      <c r="AA28">
        <v>0.7</v>
      </c>
      <c r="AB28">
        <v>1</v>
      </c>
      <c r="AC28">
        <v>0.82352941176470595</v>
      </c>
      <c r="AD28">
        <v>0.3</v>
      </c>
      <c r="AE28">
        <v>0.7</v>
      </c>
    </row>
    <row r="29" spans="1:31" x14ac:dyDescent="0.15">
      <c r="A29" s="4">
        <v>16</v>
      </c>
      <c r="B29">
        <v>11</v>
      </c>
      <c r="C29">
        <v>9</v>
      </c>
      <c r="D29">
        <v>10</v>
      </c>
      <c r="E29">
        <v>10</v>
      </c>
      <c r="F29">
        <v>9</v>
      </c>
      <c r="G29">
        <v>1</v>
      </c>
      <c r="H29">
        <v>2</v>
      </c>
      <c r="I29">
        <v>8</v>
      </c>
      <c r="J29">
        <v>0.55000000000000004</v>
      </c>
      <c r="K29">
        <v>5.1628284454345703</v>
      </c>
      <c r="L29" s="7">
        <v>4.2815456390380904</v>
      </c>
      <c r="M29">
        <v>4.6954097747802699</v>
      </c>
      <c r="N29">
        <v>4.9237403869628897</v>
      </c>
      <c r="O29">
        <v>0</v>
      </c>
      <c r="P29">
        <v>0</v>
      </c>
      <c r="Q29">
        <v>7</v>
      </c>
      <c r="R29" s="12">
        <v>0</v>
      </c>
      <c r="S29" s="12">
        <f t="shared" si="1"/>
        <v>0</v>
      </c>
      <c r="T29">
        <v>1.1375846862793</v>
      </c>
      <c r="U29">
        <v>1.09080791473389</v>
      </c>
      <c r="V29">
        <v>0.96219635009765603</v>
      </c>
      <c r="W29" s="13">
        <v>0.12861156463623</v>
      </c>
      <c r="X29">
        <v>0.17538833618164101</v>
      </c>
      <c r="Y29">
        <v>0.17538833618164101</v>
      </c>
      <c r="Z29">
        <v>0</v>
      </c>
      <c r="AA29">
        <v>0.7</v>
      </c>
      <c r="AB29">
        <v>1</v>
      </c>
      <c r="AC29">
        <v>0.82352941176470595</v>
      </c>
      <c r="AD29">
        <v>0.3</v>
      </c>
      <c r="AE29">
        <v>0.7</v>
      </c>
    </row>
    <row r="30" spans="1:31" x14ac:dyDescent="0.15">
      <c r="A30" s="4">
        <v>497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5.2678565979003897</v>
      </c>
      <c r="L30" s="7">
        <v>4.26422119140625</v>
      </c>
      <c r="M30">
        <v>5.6409072875976598</v>
      </c>
      <c r="N30">
        <v>6.7390251159668004</v>
      </c>
      <c r="O30">
        <v>0</v>
      </c>
      <c r="P30">
        <v>0</v>
      </c>
      <c r="Q30">
        <v>9</v>
      </c>
      <c r="R30" s="12">
        <v>0</v>
      </c>
      <c r="S30" s="12">
        <f t="shared" si="1"/>
        <v>0</v>
      </c>
      <c r="T30">
        <v>1.4800109863281199</v>
      </c>
      <c r="U30">
        <v>1.3582391738891599</v>
      </c>
      <c r="V30">
        <v>1.22838747501373</v>
      </c>
      <c r="W30" s="13">
        <v>0.129851698875427</v>
      </c>
      <c r="X30">
        <v>0.25162351131439198</v>
      </c>
      <c r="Y30">
        <v>0.25162351131439198</v>
      </c>
      <c r="Z30">
        <v>0</v>
      </c>
      <c r="AA30">
        <v>0.9</v>
      </c>
      <c r="AB30">
        <v>1</v>
      </c>
      <c r="AC30">
        <v>0.94736842105263197</v>
      </c>
      <c r="AD30">
        <v>0.1</v>
      </c>
      <c r="AE30">
        <v>0.9</v>
      </c>
    </row>
    <row r="31" spans="1:31" x14ac:dyDescent="0.15">
      <c r="A31" s="4">
        <v>722</v>
      </c>
      <c r="B31">
        <v>11</v>
      </c>
      <c r="C31">
        <v>9</v>
      </c>
      <c r="D31">
        <v>10</v>
      </c>
      <c r="E31">
        <v>10</v>
      </c>
      <c r="F31">
        <v>9</v>
      </c>
      <c r="G31">
        <v>1</v>
      </c>
      <c r="H31">
        <v>2</v>
      </c>
      <c r="I31">
        <v>8</v>
      </c>
      <c r="J31">
        <v>0.55000000000000004</v>
      </c>
      <c r="K31">
        <v>5.2429428100585902</v>
      </c>
      <c r="L31" s="7">
        <v>4.3295440673828098</v>
      </c>
      <c r="M31">
        <v>4.3462657928466797</v>
      </c>
      <c r="N31">
        <v>4.5878963470459002</v>
      </c>
      <c r="O31">
        <v>0</v>
      </c>
      <c r="P31">
        <v>0</v>
      </c>
      <c r="Q31">
        <v>7</v>
      </c>
      <c r="R31" s="12">
        <v>0</v>
      </c>
      <c r="S31" s="12">
        <f t="shared" si="1"/>
        <v>0</v>
      </c>
      <c r="T31">
        <v>1.10601234436035</v>
      </c>
      <c r="U31">
        <v>1.06958103179932</v>
      </c>
      <c r="V31">
        <v>0.93851566314697299</v>
      </c>
      <c r="W31" s="13">
        <v>0.131065368652344</v>
      </c>
      <c r="X31">
        <v>0.16749668121337899</v>
      </c>
      <c r="Y31">
        <v>0.16749668121337899</v>
      </c>
      <c r="Z31">
        <v>0</v>
      </c>
      <c r="AA31">
        <v>0.7</v>
      </c>
      <c r="AB31">
        <v>1</v>
      </c>
      <c r="AC31">
        <v>0.82352941176470595</v>
      </c>
      <c r="AD31">
        <v>0.3</v>
      </c>
      <c r="AE31">
        <v>0.7</v>
      </c>
    </row>
    <row r="32" spans="1:31" x14ac:dyDescent="0.15">
      <c r="A32" s="4">
        <v>336</v>
      </c>
      <c r="B32">
        <v>10</v>
      </c>
      <c r="C32">
        <v>10</v>
      </c>
      <c r="D32">
        <v>10</v>
      </c>
      <c r="E32">
        <v>10</v>
      </c>
      <c r="F32">
        <v>9</v>
      </c>
      <c r="G32">
        <v>1</v>
      </c>
      <c r="H32">
        <v>1</v>
      </c>
      <c r="I32">
        <v>9</v>
      </c>
      <c r="J32">
        <v>0.5</v>
      </c>
      <c r="K32">
        <v>4.5075740814209002</v>
      </c>
      <c r="L32" s="7">
        <v>4.27095603942871</v>
      </c>
      <c r="M32">
        <v>8.1672668457031197</v>
      </c>
      <c r="N32">
        <v>6.6954193115234402</v>
      </c>
      <c r="O32">
        <v>0</v>
      </c>
      <c r="P32">
        <v>0</v>
      </c>
      <c r="Q32">
        <v>7</v>
      </c>
      <c r="R32" s="12">
        <v>0</v>
      </c>
      <c r="S32" s="12">
        <f t="shared" si="1"/>
        <v>0</v>
      </c>
      <c r="T32">
        <v>0.92658424377441395</v>
      </c>
      <c r="U32">
        <v>0.93477821350097701</v>
      </c>
      <c r="V32">
        <v>0.79964578151702903</v>
      </c>
      <c r="W32" s="13">
        <v>0.135132431983948</v>
      </c>
      <c r="X32">
        <v>0.126938462257385</v>
      </c>
      <c r="Y32">
        <v>0.126938462257385</v>
      </c>
      <c r="Z32">
        <v>0</v>
      </c>
      <c r="AA32">
        <v>0.7</v>
      </c>
      <c r="AB32">
        <v>1</v>
      </c>
      <c r="AC32">
        <v>0.82352941176470595</v>
      </c>
      <c r="AD32">
        <v>0.3</v>
      </c>
      <c r="AE32">
        <v>0.7</v>
      </c>
    </row>
    <row r="33" spans="1:31" x14ac:dyDescent="0.15">
      <c r="A33" s="4">
        <v>165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5.5097579956054696</v>
      </c>
      <c r="L33" s="7">
        <v>4.3127384185790998</v>
      </c>
      <c r="M33">
        <v>2.9894371032714799</v>
      </c>
      <c r="N33">
        <v>4.3309688568115199</v>
      </c>
      <c r="O33">
        <v>1</v>
      </c>
      <c r="P33">
        <v>1</v>
      </c>
      <c r="Q33">
        <v>9</v>
      </c>
      <c r="R33" s="12">
        <v>0.1111</v>
      </c>
      <c r="S33" s="12">
        <f t="shared" si="1"/>
        <v>0.1</v>
      </c>
      <c r="T33">
        <v>1.4971160888671899</v>
      </c>
      <c r="U33">
        <v>1.3782424926757799</v>
      </c>
      <c r="V33">
        <v>1.2211551666259799</v>
      </c>
      <c r="W33" s="13">
        <v>0.15708732604980499</v>
      </c>
      <c r="X33">
        <v>0.27596092224121099</v>
      </c>
      <c r="Y33">
        <v>0.27596092224121099</v>
      </c>
      <c r="Z33">
        <v>0.1</v>
      </c>
      <c r="AA33">
        <v>0.8</v>
      </c>
      <c r="AB33">
        <v>0.88888888888888895</v>
      </c>
      <c r="AC33">
        <v>0.84210526315789502</v>
      </c>
      <c r="AD33">
        <v>0.2</v>
      </c>
      <c r="AE33">
        <v>0.7</v>
      </c>
    </row>
    <row r="34" spans="1:31" x14ac:dyDescent="0.15">
      <c r="A34" s="4">
        <v>26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5.2552204132080096</v>
      </c>
      <c r="L34" s="7">
        <v>4.3341083526611301</v>
      </c>
      <c r="M34">
        <v>4.9047622680664098</v>
      </c>
      <c r="N34">
        <v>5.3188915252685502</v>
      </c>
      <c r="O34">
        <v>0</v>
      </c>
      <c r="P34">
        <v>0</v>
      </c>
      <c r="Q34">
        <v>4</v>
      </c>
      <c r="R34" s="12">
        <v>0</v>
      </c>
      <c r="S34" s="12">
        <f t="shared" si="1"/>
        <v>0</v>
      </c>
      <c r="T34">
        <v>1.20943450927734</v>
      </c>
      <c r="U34">
        <v>1.1855440139770499</v>
      </c>
      <c r="V34">
        <v>1.0173877477645901</v>
      </c>
      <c r="W34" s="13">
        <v>0.16815626621246299</v>
      </c>
      <c r="X34">
        <v>0.19204676151275599</v>
      </c>
      <c r="Y34">
        <v>0.19204676151275599</v>
      </c>
      <c r="Z34">
        <v>0</v>
      </c>
      <c r="AA34">
        <v>0.4</v>
      </c>
      <c r="AB34">
        <v>1</v>
      </c>
      <c r="AC34">
        <v>0.57142857142857195</v>
      </c>
      <c r="AD34">
        <v>0.6</v>
      </c>
      <c r="AE34">
        <v>0.4</v>
      </c>
    </row>
    <row r="35" spans="1:31" x14ac:dyDescent="0.15">
      <c r="A35" s="4">
        <v>744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4.7209663391113299</v>
      </c>
      <c r="L35" s="7">
        <v>4.3212051391601598</v>
      </c>
      <c r="M35">
        <v>7.5858478546142596</v>
      </c>
      <c r="N35">
        <v>7.6249656677246103</v>
      </c>
      <c r="O35">
        <v>0</v>
      </c>
      <c r="P35">
        <v>0</v>
      </c>
      <c r="Q35">
        <v>5</v>
      </c>
      <c r="R35" s="12">
        <v>0</v>
      </c>
      <c r="S35" s="12">
        <f t="shared" si="1"/>
        <v>0</v>
      </c>
      <c r="T35">
        <v>1.2106895446777299</v>
      </c>
      <c r="U35">
        <v>1.1806106567382799</v>
      </c>
      <c r="V35">
        <v>1.0100742578506501</v>
      </c>
      <c r="W35" s="13">
        <v>0.170536398887634</v>
      </c>
      <c r="X35">
        <v>0.20061528682708701</v>
      </c>
      <c r="Y35">
        <v>0.20061528682708701</v>
      </c>
      <c r="Z35">
        <v>0</v>
      </c>
      <c r="AA35">
        <v>0.5</v>
      </c>
      <c r="AB35">
        <v>1</v>
      </c>
      <c r="AC35">
        <v>0.66666666666666696</v>
      </c>
      <c r="AD35">
        <v>0.5</v>
      </c>
      <c r="AE35">
        <v>0.5</v>
      </c>
    </row>
    <row r="36" spans="1:31" x14ac:dyDescent="0.15">
      <c r="A36" s="4">
        <v>820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4.7977256774902299</v>
      </c>
      <c r="L36" s="7">
        <v>4.3049468994140598</v>
      </c>
      <c r="M36">
        <v>5.6994037628173801</v>
      </c>
      <c r="N36">
        <v>4.2069530487060502</v>
      </c>
      <c r="O36">
        <v>0</v>
      </c>
      <c r="P36">
        <v>0</v>
      </c>
      <c r="Q36">
        <v>5</v>
      </c>
      <c r="R36" s="12">
        <v>0</v>
      </c>
      <c r="S36" s="12">
        <f t="shared" si="1"/>
        <v>0</v>
      </c>
      <c r="T36">
        <v>1.08317375183105</v>
      </c>
      <c r="U36">
        <v>1.09180355072022</v>
      </c>
      <c r="V36">
        <v>0.91722142696380604</v>
      </c>
      <c r="W36" s="13">
        <v>0.174582123756409</v>
      </c>
      <c r="X36">
        <v>0.16595232486724901</v>
      </c>
      <c r="Y36">
        <v>0.16595232486724901</v>
      </c>
      <c r="Z36">
        <v>0</v>
      </c>
      <c r="AA36">
        <v>0.5</v>
      </c>
      <c r="AB36">
        <v>1</v>
      </c>
      <c r="AC36">
        <v>0.66666666666666696</v>
      </c>
      <c r="AD36">
        <v>0.5</v>
      </c>
      <c r="AE36">
        <v>0.5</v>
      </c>
    </row>
    <row r="37" spans="1:31" s="7" customFormat="1" x14ac:dyDescent="0.15">
      <c r="A37" s="24">
        <v>758</v>
      </c>
      <c r="B37" s="7">
        <v>12</v>
      </c>
      <c r="C37" s="7">
        <v>8</v>
      </c>
      <c r="D37" s="7">
        <v>10</v>
      </c>
      <c r="E37" s="7">
        <v>10</v>
      </c>
      <c r="F37" s="7">
        <v>10</v>
      </c>
      <c r="G37" s="7">
        <v>0</v>
      </c>
      <c r="H37" s="7">
        <v>2</v>
      </c>
      <c r="I37" s="7">
        <v>8</v>
      </c>
      <c r="J37" s="7">
        <v>0.6</v>
      </c>
      <c r="K37" s="7">
        <v>5.5156497955322301</v>
      </c>
      <c r="L37" s="7">
        <v>4.3997669219970703</v>
      </c>
      <c r="M37" s="7">
        <v>3.8285789489746098</v>
      </c>
      <c r="N37" s="7">
        <v>4.8654232025146502</v>
      </c>
      <c r="O37" s="7">
        <v>0</v>
      </c>
      <c r="P37" s="7">
        <v>0</v>
      </c>
      <c r="Q37" s="7">
        <v>6</v>
      </c>
      <c r="R37" s="26">
        <v>0</v>
      </c>
      <c r="S37" s="26">
        <f t="shared" si="1"/>
        <v>0</v>
      </c>
      <c r="T37" s="7">
        <v>1.53579521179199</v>
      </c>
      <c r="U37" s="7">
        <v>1.4310121536254901</v>
      </c>
      <c r="V37" s="7">
        <v>1.2514591217041</v>
      </c>
      <c r="W37" s="7">
        <v>0.179553031921387</v>
      </c>
      <c r="X37" s="7">
        <v>0.28433609008789101</v>
      </c>
      <c r="Y37" s="7">
        <v>0.28433609008789101</v>
      </c>
      <c r="Z37" s="7">
        <v>0</v>
      </c>
      <c r="AA37" s="7">
        <v>0.6</v>
      </c>
      <c r="AB37" s="7">
        <v>1</v>
      </c>
      <c r="AC37" s="7">
        <v>0.75</v>
      </c>
      <c r="AD37" s="7">
        <v>0.4</v>
      </c>
      <c r="AE37" s="7">
        <v>0.6</v>
      </c>
    </row>
    <row r="38" spans="1:31" x14ac:dyDescent="0.15">
      <c r="A38" s="4">
        <v>284</v>
      </c>
      <c r="B38">
        <v>10</v>
      </c>
      <c r="C38">
        <v>10</v>
      </c>
      <c r="D38">
        <v>10</v>
      </c>
      <c r="E38">
        <v>10</v>
      </c>
      <c r="F38">
        <v>9</v>
      </c>
      <c r="G38">
        <v>1</v>
      </c>
      <c r="H38">
        <v>1</v>
      </c>
      <c r="I38">
        <v>9</v>
      </c>
      <c r="J38">
        <v>0.5</v>
      </c>
      <c r="K38">
        <v>5.2167873382568404</v>
      </c>
      <c r="L38" s="7">
        <v>4.4166011810302699</v>
      </c>
      <c r="M38">
        <v>5.1786956787109402</v>
      </c>
      <c r="N38">
        <v>8.8486213684081996</v>
      </c>
      <c r="O38">
        <v>1</v>
      </c>
      <c r="P38">
        <v>1</v>
      </c>
      <c r="Q38">
        <v>9</v>
      </c>
      <c r="R38" s="12">
        <v>0.1111</v>
      </c>
      <c r="S38" s="12">
        <f t="shared" si="1"/>
        <v>0.1</v>
      </c>
      <c r="T38">
        <v>1.0910396575927701</v>
      </c>
      <c r="U38">
        <v>0.92492294311523404</v>
      </c>
      <c r="V38">
        <v>0.93204516172409102</v>
      </c>
      <c r="W38" s="13">
        <v>7.1222186088562003E-3</v>
      </c>
      <c r="X38">
        <v>0.158994495868683</v>
      </c>
      <c r="Y38">
        <v>0.158994495868683</v>
      </c>
      <c r="Z38">
        <v>0.1</v>
      </c>
      <c r="AA38">
        <v>0.8</v>
      </c>
      <c r="AB38">
        <v>0.88888888888888895</v>
      </c>
      <c r="AC38">
        <v>0.84210526315789502</v>
      </c>
      <c r="AD38">
        <v>0.2</v>
      </c>
      <c r="AE38">
        <v>0.7</v>
      </c>
    </row>
    <row r="39" spans="1:31" x14ac:dyDescent="0.15">
      <c r="A39" s="4">
        <v>871</v>
      </c>
      <c r="B39">
        <v>10</v>
      </c>
      <c r="C39">
        <v>10</v>
      </c>
      <c r="D39">
        <v>10</v>
      </c>
      <c r="E39">
        <v>10</v>
      </c>
      <c r="F39">
        <v>9</v>
      </c>
      <c r="G39">
        <v>1</v>
      </c>
      <c r="H39">
        <v>1</v>
      </c>
      <c r="I39">
        <v>9</v>
      </c>
      <c r="J39">
        <v>0.5</v>
      </c>
      <c r="K39">
        <v>5.3317241668701199</v>
      </c>
      <c r="L39" s="7">
        <v>4.4379978179931596</v>
      </c>
      <c r="M39">
        <v>4.2536773681640598</v>
      </c>
      <c r="N39">
        <v>8.7324657440185494</v>
      </c>
      <c r="O39">
        <v>1</v>
      </c>
      <c r="P39">
        <v>1</v>
      </c>
      <c r="Q39">
        <v>9</v>
      </c>
      <c r="R39" s="12">
        <v>0.1111</v>
      </c>
      <c r="S39" s="12">
        <f t="shared" si="1"/>
        <v>0.1</v>
      </c>
      <c r="T39">
        <v>1.28287506103516</v>
      </c>
      <c r="U39">
        <v>1.03861808776855</v>
      </c>
      <c r="V39">
        <v>1.0701758861541799</v>
      </c>
      <c r="W39" s="13">
        <v>3.1557798385620103E-2</v>
      </c>
      <c r="X39">
        <v>0.212699174880981</v>
      </c>
      <c r="Y39">
        <v>0.212699174880981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151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5.6671257019043004</v>
      </c>
      <c r="L40" s="7">
        <v>4.5537357330322301</v>
      </c>
      <c r="M40">
        <v>3.1707382202148402</v>
      </c>
      <c r="N40">
        <v>9.5972442626953107</v>
      </c>
      <c r="O40">
        <v>1</v>
      </c>
      <c r="P40">
        <v>1</v>
      </c>
      <c r="Q40">
        <v>6</v>
      </c>
      <c r="R40" s="12">
        <v>0.16669999999999999</v>
      </c>
      <c r="S40" s="12">
        <f t="shared" si="1"/>
        <v>0.1</v>
      </c>
      <c r="T40">
        <v>1.4091281890869101</v>
      </c>
      <c r="U40">
        <v>1.10394859313965</v>
      </c>
      <c r="V40">
        <v>1.18171787261963</v>
      </c>
      <c r="W40" s="13">
        <v>7.7769279479980497E-2</v>
      </c>
      <c r="X40">
        <v>0.22741031646728499</v>
      </c>
      <c r="Y40">
        <v>0.22741031646728499</v>
      </c>
      <c r="Z40">
        <v>0.1</v>
      </c>
      <c r="AA40">
        <v>0.5</v>
      </c>
      <c r="AB40">
        <v>0.83333333333333304</v>
      </c>
      <c r="AC40">
        <v>0.625</v>
      </c>
      <c r="AD40">
        <v>0.5</v>
      </c>
      <c r="AE40">
        <v>0.4</v>
      </c>
    </row>
    <row r="41" spans="1:31" x14ac:dyDescent="0.15">
      <c r="A41" s="4">
        <v>904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5.2344322204589799</v>
      </c>
      <c r="L41" s="7">
        <v>4.5122661590576199</v>
      </c>
      <c r="M41">
        <v>5.8526840209960902</v>
      </c>
      <c r="N41">
        <v>8.7110691070556605</v>
      </c>
      <c r="O41">
        <v>0</v>
      </c>
      <c r="P41">
        <v>0</v>
      </c>
      <c r="Q41">
        <v>5</v>
      </c>
      <c r="R41" s="12">
        <v>0</v>
      </c>
      <c r="S41" s="12">
        <f t="shared" si="1"/>
        <v>0</v>
      </c>
      <c r="T41">
        <v>1.5087947845459</v>
      </c>
      <c r="U41">
        <v>1.3497829437255899</v>
      </c>
      <c r="V41">
        <v>1.27078056335449</v>
      </c>
      <c r="W41" s="13">
        <v>7.9002380371093694E-2</v>
      </c>
      <c r="X41">
        <v>0.238014221191406</v>
      </c>
      <c r="Y41">
        <v>0.238014221191406</v>
      </c>
      <c r="Z41">
        <v>0</v>
      </c>
      <c r="AA41">
        <v>0.5</v>
      </c>
      <c r="AB41">
        <v>1</v>
      </c>
      <c r="AC41">
        <v>0.66666666666666696</v>
      </c>
      <c r="AD41">
        <v>0.5</v>
      </c>
      <c r="AE41">
        <v>0.5</v>
      </c>
    </row>
    <row r="42" spans="1:31" x14ac:dyDescent="0.15">
      <c r="A42" s="4">
        <v>434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5.0128135681152299</v>
      </c>
      <c r="L42" s="7">
        <v>4.44022560119629</v>
      </c>
      <c r="M42">
        <v>6.7605972290039098</v>
      </c>
      <c r="N42">
        <v>8.3040599822997994</v>
      </c>
      <c r="O42">
        <v>0</v>
      </c>
      <c r="P42">
        <v>0</v>
      </c>
      <c r="Q42">
        <v>7</v>
      </c>
      <c r="R42" s="12">
        <v>0</v>
      </c>
      <c r="S42" s="12">
        <f t="shared" si="1"/>
        <v>0</v>
      </c>
      <c r="T42">
        <v>1.40859222412109</v>
      </c>
      <c r="U42">
        <v>1.2917652130127</v>
      </c>
      <c r="V42">
        <v>1.17002236843109</v>
      </c>
      <c r="W42" s="13">
        <v>0.121742844581604</v>
      </c>
      <c r="X42">
        <v>0.238569855690002</v>
      </c>
      <c r="Y42">
        <v>0.238569855690002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446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5.0481433868408203</v>
      </c>
      <c r="L43" s="7">
        <v>4.4759140014648402</v>
      </c>
      <c r="M43">
        <v>6.5769271850585902</v>
      </c>
      <c r="N43">
        <v>8.0567321777343697</v>
      </c>
      <c r="O43">
        <v>0</v>
      </c>
      <c r="P43">
        <v>0</v>
      </c>
      <c r="Q43">
        <v>10</v>
      </c>
      <c r="R43" s="12">
        <v>0</v>
      </c>
      <c r="S43" s="12">
        <f t="shared" si="1"/>
        <v>0</v>
      </c>
      <c r="T43">
        <v>1.5019569396972701</v>
      </c>
      <c r="U43">
        <v>1.3634510040283201</v>
      </c>
      <c r="V43">
        <v>1.2322540283203101</v>
      </c>
      <c r="W43" s="13">
        <v>0.13119697570800801</v>
      </c>
      <c r="X43">
        <v>0.26970291137695301</v>
      </c>
      <c r="Y43">
        <v>0.26970291137695301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1</v>
      </c>
    </row>
    <row r="44" spans="1:31" x14ac:dyDescent="0.15">
      <c r="A44" s="4">
        <v>450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5.0123348236084002</v>
      </c>
      <c r="L44" s="7">
        <v>4.4363651275634801</v>
      </c>
      <c r="M44">
        <v>6.9429817199706996</v>
      </c>
      <c r="N44">
        <v>8.5448532104492205</v>
      </c>
      <c r="O44">
        <v>0</v>
      </c>
      <c r="P44">
        <v>0</v>
      </c>
      <c r="Q44">
        <v>8</v>
      </c>
      <c r="R44" s="12">
        <v>0</v>
      </c>
      <c r="S44" s="12">
        <f t="shared" si="1"/>
        <v>0</v>
      </c>
      <c r="T44">
        <v>1.4040107727050799</v>
      </c>
      <c r="U44">
        <v>1.29850006103516</v>
      </c>
      <c r="V44">
        <v>1.16692471504211</v>
      </c>
      <c r="W44" s="13">
        <v>0.13157534599304199</v>
      </c>
      <c r="X44">
        <v>0.23708605766296401</v>
      </c>
      <c r="Y44">
        <v>0.23708605766296401</v>
      </c>
      <c r="Z44">
        <v>0</v>
      </c>
      <c r="AA44">
        <v>0.8</v>
      </c>
      <c r="AB44">
        <v>1</v>
      </c>
      <c r="AC44">
        <v>0.88888888888888895</v>
      </c>
      <c r="AD44">
        <v>0.2</v>
      </c>
      <c r="AE44">
        <v>0.8</v>
      </c>
    </row>
    <row r="45" spans="1:31" x14ac:dyDescent="0.15">
      <c r="A45" s="4">
        <v>694</v>
      </c>
      <c r="B45">
        <v>12</v>
      </c>
      <c r="C45">
        <v>8</v>
      </c>
      <c r="D45">
        <v>10</v>
      </c>
      <c r="E45">
        <v>10</v>
      </c>
      <c r="F45">
        <v>9</v>
      </c>
      <c r="G45">
        <v>1</v>
      </c>
      <c r="H45">
        <v>3</v>
      </c>
      <c r="I45">
        <v>7</v>
      </c>
      <c r="J45">
        <v>0.6</v>
      </c>
      <c r="K45">
        <v>5.8819007873535201</v>
      </c>
      <c r="L45" s="7">
        <v>4.4857006072998002</v>
      </c>
      <c r="M45">
        <v>4.7891464233398402</v>
      </c>
      <c r="N45">
        <v>5.0874977111816397</v>
      </c>
      <c r="O45">
        <v>0</v>
      </c>
      <c r="P45">
        <v>0</v>
      </c>
      <c r="Q45">
        <v>7</v>
      </c>
      <c r="R45" s="12">
        <v>0</v>
      </c>
      <c r="S45" s="12">
        <f t="shared" si="1"/>
        <v>0</v>
      </c>
      <c r="T45">
        <v>1.4380073547363299</v>
      </c>
      <c r="U45">
        <v>1.34921514987946</v>
      </c>
      <c r="V45">
        <v>1.2061914205551101</v>
      </c>
      <c r="W45" s="13">
        <v>0.14302372932434099</v>
      </c>
      <c r="X45">
        <v>0.23181593418121299</v>
      </c>
      <c r="Y45">
        <v>0.23181593418121299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735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4.91204833984375</v>
      </c>
      <c r="L46" s="7">
        <v>4.4436683654785201</v>
      </c>
      <c r="M46">
        <v>7.2861309051513699</v>
      </c>
      <c r="N46">
        <v>7.8421268463134801</v>
      </c>
      <c r="O46">
        <v>0</v>
      </c>
      <c r="P46">
        <v>0</v>
      </c>
      <c r="Q46">
        <v>6</v>
      </c>
      <c r="R46" s="12">
        <v>0</v>
      </c>
      <c r="S46" s="12">
        <f t="shared" si="1"/>
        <v>0</v>
      </c>
      <c r="T46">
        <v>1.3446903228759799</v>
      </c>
      <c r="U46">
        <v>1.2616481781005899</v>
      </c>
      <c r="V46">
        <v>1.1078414916992201</v>
      </c>
      <c r="W46" s="13">
        <v>0.15380668640136699</v>
      </c>
      <c r="X46">
        <v>0.23684883117675801</v>
      </c>
      <c r="Y46">
        <v>0.23684883117675801</v>
      </c>
      <c r="Z46">
        <v>0</v>
      </c>
      <c r="AA46">
        <v>0.6</v>
      </c>
      <c r="AB46">
        <v>1</v>
      </c>
      <c r="AC46">
        <v>0.75</v>
      </c>
      <c r="AD46">
        <v>0.4</v>
      </c>
      <c r="AE46">
        <v>0.6</v>
      </c>
    </row>
    <row r="47" spans="1:31" s="7" customFormat="1" x14ac:dyDescent="0.15">
      <c r="A47" s="24">
        <v>365</v>
      </c>
      <c r="B47" s="7">
        <v>12</v>
      </c>
      <c r="C47" s="7">
        <v>8</v>
      </c>
      <c r="D47" s="7">
        <v>10</v>
      </c>
      <c r="E47" s="7">
        <v>10</v>
      </c>
      <c r="F47" s="7">
        <v>10</v>
      </c>
      <c r="G47" s="7">
        <v>0</v>
      </c>
      <c r="H47" s="7">
        <v>2</v>
      </c>
      <c r="I47" s="7">
        <v>8</v>
      </c>
      <c r="J47" s="7">
        <v>0.6</v>
      </c>
      <c r="K47" s="7">
        <v>5.7360534667968697</v>
      </c>
      <c r="L47" s="7">
        <v>4.4469718933105504</v>
      </c>
      <c r="M47" s="7">
        <v>3.88339424133301</v>
      </c>
      <c r="N47" s="7">
        <v>5.74092674255371</v>
      </c>
      <c r="O47" s="7">
        <v>1</v>
      </c>
      <c r="P47" s="7">
        <v>1</v>
      </c>
      <c r="Q47" s="7">
        <v>10</v>
      </c>
      <c r="R47" s="26">
        <v>0.1</v>
      </c>
      <c r="S47" s="26">
        <f t="shared" si="1"/>
        <v>0.1</v>
      </c>
      <c r="T47" s="7">
        <v>1.4222602844238299</v>
      </c>
      <c r="U47" s="7">
        <v>1.32465076446533</v>
      </c>
      <c r="V47" s="7">
        <v>1.16810739040375</v>
      </c>
      <c r="W47" s="7">
        <v>0.156543374061585</v>
      </c>
      <c r="X47" s="7">
        <v>0.25415289402008101</v>
      </c>
      <c r="Y47" s="7">
        <v>0.25415289402008101</v>
      </c>
      <c r="Z47" s="7">
        <v>0.1</v>
      </c>
      <c r="AA47" s="7">
        <v>0.9</v>
      </c>
      <c r="AB47" s="7">
        <v>0.9</v>
      </c>
      <c r="AC47" s="7">
        <v>0.9</v>
      </c>
      <c r="AD47" s="7">
        <v>0.1</v>
      </c>
      <c r="AE47" s="7">
        <v>0.8</v>
      </c>
    </row>
    <row r="48" spans="1:31" x14ac:dyDescent="0.15">
      <c r="A48" s="4">
        <v>195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5.6812610626220703</v>
      </c>
      <c r="L48" s="7">
        <v>4.7090530395507804</v>
      </c>
      <c r="M48">
        <v>4.1505641937255904</v>
      </c>
      <c r="N48">
        <v>9.1015338897705096</v>
      </c>
      <c r="O48">
        <v>1</v>
      </c>
      <c r="P48">
        <v>1</v>
      </c>
      <c r="Q48">
        <v>9</v>
      </c>
      <c r="R48" s="12">
        <v>0.1111</v>
      </c>
      <c r="S48" s="12">
        <f t="shared" si="1"/>
        <v>0.1</v>
      </c>
      <c r="T48">
        <v>1.55792236328125</v>
      </c>
      <c r="U48">
        <v>1.2859477996826201</v>
      </c>
      <c r="V48">
        <v>1.2839777469635001</v>
      </c>
      <c r="W48" s="13">
        <v>1.9700527191162101E-3</v>
      </c>
      <c r="X48">
        <v>0.27394461631774902</v>
      </c>
      <c r="Y48">
        <v>0.27394461631774902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x14ac:dyDescent="0.15">
      <c r="A49" s="4">
        <v>116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5.7334957122802699</v>
      </c>
      <c r="L49" s="7">
        <v>4.6566104888915998</v>
      </c>
      <c r="M49">
        <v>3.2517738342285201</v>
      </c>
      <c r="N49">
        <v>9.2079181671142596</v>
      </c>
      <c r="O49">
        <v>1</v>
      </c>
      <c r="P49">
        <v>1</v>
      </c>
      <c r="Q49">
        <v>10</v>
      </c>
      <c r="R49" s="12">
        <v>0.1</v>
      </c>
      <c r="S49" s="12">
        <f t="shared" si="1"/>
        <v>0.1</v>
      </c>
      <c r="T49">
        <v>1.6278133392334</v>
      </c>
      <c r="U49">
        <v>1.3126811981201201</v>
      </c>
      <c r="V49">
        <v>1.35928666591644</v>
      </c>
      <c r="W49" s="13">
        <v>4.6605467796325697E-2</v>
      </c>
      <c r="X49">
        <v>0.26852667331695601</v>
      </c>
      <c r="Y49">
        <v>0.26852667331695601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353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5.7181262969970703</v>
      </c>
      <c r="L50" s="7">
        <v>4.64410400390625</v>
      </c>
      <c r="M50">
        <v>3.29713630676269</v>
      </c>
      <c r="N50">
        <v>9.2436008453369105</v>
      </c>
      <c r="O50">
        <v>1</v>
      </c>
      <c r="P50">
        <v>1</v>
      </c>
      <c r="Q50">
        <v>11</v>
      </c>
      <c r="R50" s="12">
        <v>9.0899999999999995E-2</v>
      </c>
      <c r="S50" s="12">
        <f t="shared" si="1"/>
        <v>0.1</v>
      </c>
      <c r="T50">
        <v>1.5096950531005899</v>
      </c>
      <c r="U50">
        <v>1.1918525695800799</v>
      </c>
      <c r="V50">
        <v>1.2419782876968399</v>
      </c>
      <c r="W50" s="13">
        <v>5.0125718116760198E-2</v>
      </c>
      <c r="X50">
        <v>0.267716765403748</v>
      </c>
      <c r="Y50">
        <v>0.267716765403748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4">
        <v>972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5.2602310180664098</v>
      </c>
      <c r="L51" s="7">
        <v>4.6755256652831996</v>
      </c>
      <c r="M51">
        <v>6.73954200744629</v>
      </c>
      <c r="N51">
        <v>8.1403903961181605</v>
      </c>
      <c r="O51">
        <v>0</v>
      </c>
      <c r="P51">
        <v>0</v>
      </c>
      <c r="Q51">
        <v>9</v>
      </c>
      <c r="R51" s="12">
        <v>0</v>
      </c>
      <c r="S51" s="12">
        <f t="shared" si="1"/>
        <v>0</v>
      </c>
      <c r="T51">
        <v>1.4900951385498</v>
      </c>
      <c r="U51">
        <v>1.35793304443359</v>
      </c>
      <c r="V51">
        <v>1.21432232856751</v>
      </c>
      <c r="W51" s="13">
        <v>0.14361071586608901</v>
      </c>
      <c r="X51">
        <v>0.27577280998230003</v>
      </c>
      <c r="Y51">
        <v>0.27577280998230003</v>
      </c>
      <c r="Z51">
        <v>0</v>
      </c>
      <c r="AA51">
        <v>0.9</v>
      </c>
      <c r="AB51">
        <v>1</v>
      </c>
      <c r="AC51">
        <v>0.94736842105263197</v>
      </c>
      <c r="AD51">
        <v>0.1</v>
      </c>
      <c r="AE51">
        <v>0.9</v>
      </c>
    </row>
    <row r="52" spans="1:31" x14ac:dyDescent="0.15">
      <c r="A52" s="4">
        <v>132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5.2323703765869096</v>
      </c>
      <c r="L52" s="7">
        <v>4.6913909912109402</v>
      </c>
      <c r="M52">
        <v>7.08925437927246</v>
      </c>
      <c r="N52">
        <v>8.0740566253662092</v>
      </c>
      <c r="O52">
        <v>0</v>
      </c>
      <c r="P52">
        <v>0</v>
      </c>
      <c r="Q52">
        <v>9</v>
      </c>
      <c r="R52" s="12">
        <v>0</v>
      </c>
      <c r="S52" s="12">
        <f t="shared" si="1"/>
        <v>0</v>
      </c>
      <c r="T52">
        <v>1.42068672180176</v>
      </c>
      <c r="U52">
        <v>1.32106781005859</v>
      </c>
      <c r="V52">
        <v>1.16471600532532</v>
      </c>
      <c r="W52" s="13">
        <v>0.15635180473327601</v>
      </c>
      <c r="X52">
        <v>0.25597071647643999</v>
      </c>
      <c r="Y52">
        <v>0.25597071647643999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110</v>
      </c>
      <c r="B53">
        <v>12</v>
      </c>
      <c r="C53">
        <v>8</v>
      </c>
      <c r="D53">
        <v>10</v>
      </c>
      <c r="E53">
        <v>10</v>
      </c>
      <c r="F53">
        <v>10</v>
      </c>
      <c r="G53">
        <v>0</v>
      </c>
      <c r="H53">
        <v>2</v>
      </c>
      <c r="I53">
        <v>8</v>
      </c>
      <c r="J53">
        <v>0.6</v>
      </c>
      <c r="K53">
        <v>5.8226127624511701</v>
      </c>
      <c r="L53" s="7">
        <v>4.58316993713379</v>
      </c>
      <c r="M53">
        <v>3.05906105041504</v>
      </c>
      <c r="N53">
        <v>4.2920875549316397</v>
      </c>
      <c r="O53">
        <v>1</v>
      </c>
      <c r="P53">
        <v>1</v>
      </c>
      <c r="Q53">
        <v>10</v>
      </c>
      <c r="R53" s="12">
        <v>0.1</v>
      </c>
      <c r="S53" s="12">
        <f t="shared" si="1"/>
        <v>0.1</v>
      </c>
      <c r="T53">
        <v>1.5724010467529299</v>
      </c>
      <c r="U53">
        <v>1.46011734008789</v>
      </c>
      <c r="V53">
        <v>1.2938163280487101</v>
      </c>
      <c r="W53" s="13">
        <v>0.16630101203918499</v>
      </c>
      <c r="X53">
        <v>0.27858471870422402</v>
      </c>
      <c r="Y53">
        <v>0.27858471870422402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s="7" customFormat="1" x14ac:dyDescent="0.15">
      <c r="A54" s="24">
        <v>808</v>
      </c>
      <c r="B54" s="7">
        <v>11</v>
      </c>
      <c r="C54" s="7">
        <v>9</v>
      </c>
      <c r="D54" s="7">
        <v>10</v>
      </c>
      <c r="E54" s="7">
        <v>10</v>
      </c>
      <c r="F54" s="7">
        <v>9</v>
      </c>
      <c r="G54" s="7">
        <v>1</v>
      </c>
      <c r="H54" s="7">
        <v>2</v>
      </c>
      <c r="I54" s="7">
        <v>8</v>
      </c>
      <c r="J54" s="7">
        <v>0.55000000000000004</v>
      </c>
      <c r="K54" s="7">
        <v>5.24959373474121</v>
      </c>
      <c r="L54" s="7">
        <v>4.6149578094482404</v>
      </c>
      <c r="M54" s="7">
        <v>5.8292007446289098</v>
      </c>
      <c r="N54" s="7">
        <v>4.6909656524658203</v>
      </c>
      <c r="O54" s="7">
        <v>0</v>
      </c>
      <c r="P54" s="7">
        <v>0</v>
      </c>
      <c r="Q54" s="7">
        <v>7</v>
      </c>
      <c r="R54" s="26">
        <v>0</v>
      </c>
      <c r="S54" s="26">
        <f t="shared" si="1"/>
        <v>0</v>
      </c>
      <c r="T54" s="7">
        <v>1.1644649505615201</v>
      </c>
      <c r="U54" s="7">
        <v>1.1498107910156199</v>
      </c>
      <c r="V54" s="7">
        <v>0.97379130125045799</v>
      </c>
      <c r="W54" s="7">
        <v>0.17601948976516699</v>
      </c>
      <c r="X54" s="7">
        <v>0.19067364931106601</v>
      </c>
      <c r="Y54" s="7">
        <v>0.19067364931106601</v>
      </c>
      <c r="Z54" s="7">
        <v>0</v>
      </c>
      <c r="AA54" s="7">
        <v>0.7</v>
      </c>
      <c r="AB54" s="7">
        <v>1</v>
      </c>
      <c r="AC54" s="7">
        <v>0.82352941176470595</v>
      </c>
      <c r="AD54" s="7">
        <v>0.3</v>
      </c>
      <c r="AE54" s="7">
        <v>0.7</v>
      </c>
    </row>
    <row r="55" spans="1:31" x14ac:dyDescent="0.15">
      <c r="A55" s="4">
        <v>274</v>
      </c>
      <c r="B55">
        <v>9</v>
      </c>
      <c r="C55">
        <v>11</v>
      </c>
      <c r="D55">
        <v>10</v>
      </c>
      <c r="E55">
        <v>10</v>
      </c>
      <c r="F55">
        <v>8</v>
      </c>
      <c r="G55">
        <v>2</v>
      </c>
      <c r="H55">
        <v>1</v>
      </c>
      <c r="I55">
        <v>9</v>
      </c>
      <c r="J55">
        <v>0.45</v>
      </c>
      <c r="K55">
        <v>5.8121471405029297</v>
      </c>
      <c r="L55" s="7">
        <v>4.8344993591308603</v>
      </c>
      <c r="M55">
        <v>4.4628067016601598</v>
      </c>
      <c r="N55">
        <v>9.3634872436523402</v>
      </c>
      <c r="O55">
        <v>1</v>
      </c>
      <c r="P55">
        <v>1</v>
      </c>
      <c r="Q55">
        <v>9</v>
      </c>
      <c r="R55" s="12">
        <v>0.1111</v>
      </c>
      <c r="S55" s="12">
        <f t="shared" si="1"/>
        <v>0.1</v>
      </c>
      <c r="T55">
        <v>1.1546516418457</v>
      </c>
      <c r="U55">
        <v>0.96746063232421897</v>
      </c>
      <c r="V55">
        <v>1.0175075531005899</v>
      </c>
      <c r="W55" s="13">
        <v>5.0046920776367201E-2</v>
      </c>
      <c r="X55">
        <v>0.13714408874511699</v>
      </c>
      <c r="Y55">
        <v>0.13714408874511699</v>
      </c>
      <c r="Z55">
        <v>0.1</v>
      </c>
      <c r="AA55">
        <v>0.8</v>
      </c>
      <c r="AB55">
        <v>0.88888888888888895</v>
      </c>
      <c r="AC55">
        <v>0.84210526315789502</v>
      </c>
      <c r="AD55">
        <v>0.2</v>
      </c>
      <c r="AE55">
        <v>0.7</v>
      </c>
    </row>
    <row r="56" spans="1:31" x14ac:dyDescent="0.15">
      <c r="A56" s="4">
        <v>607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5.6619815826415998</v>
      </c>
      <c r="L56" s="7">
        <v>4.8038883209228498</v>
      </c>
      <c r="M56">
        <v>4.7463493347168004</v>
      </c>
      <c r="N56">
        <v>8.5170135498046893</v>
      </c>
      <c r="O56">
        <v>1</v>
      </c>
      <c r="P56">
        <v>1</v>
      </c>
      <c r="Q56">
        <v>11</v>
      </c>
      <c r="R56" s="12">
        <v>9.0899999999999995E-2</v>
      </c>
      <c r="S56" s="12">
        <f t="shared" si="1"/>
        <v>0.1</v>
      </c>
      <c r="T56">
        <v>1.6791191101074201</v>
      </c>
      <c r="U56">
        <v>1.4201602935791</v>
      </c>
      <c r="V56">
        <v>1.3582627773284901</v>
      </c>
      <c r="W56" s="13">
        <v>6.18975162506104E-2</v>
      </c>
      <c r="X56">
        <v>0.320856332778931</v>
      </c>
      <c r="Y56">
        <v>0.320856332778931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A57" s="4">
        <v>926</v>
      </c>
      <c r="B57">
        <v>10</v>
      </c>
      <c r="C57">
        <v>10</v>
      </c>
      <c r="D57">
        <v>10</v>
      </c>
      <c r="E57">
        <v>10</v>
      </c>
      <c r="F57">
        <v>9</v>
      </c>
      <c r="G57">
        <v>1</v>
      </c>
      <c r="H57">
        <v>1</v>
      </c>
      <c r="I57">
        <v>9</v>
      </c>
      <c r="J57">
        <v>0.5</v>
      </c>
      <c r="K57">
        <v>6.0829372406005904</v>
      </c>
      <c r="L57" s="7">
        <v>4.8678150177001998</v>
      </c>
      <c r="M57">
        <v>2.1115188598632799</v>
      </c>
      <c r="N57">
        <v>9.0886802673339808</v>
      </c>
      <c r="O57">
        <v>1</v>
      </c>
      <c r="P57">
        <v>1</v>
      </c>
      <c r="Q57">
        <v>9</v>
      </c>
      <c r="R57" s="12">
        <v>0.1111</v>
      </c>
      <c r="S57" s="12">
        <f t="shared" si="1"/>
        <v>0.1</v>
      </c>
      <c r="T57">
        <v>1.5013618469238299</v>
      </c>
      <c r="U57">
        <v>1.1384696960449201</v>
      </c>
      <c r="V57">
        <v>1.2444823980331401</v>
      </c>
      <c r="W57" s="13">
        <v>0.10601270198822001</v>
      </c>
      <c r="X57">
        <v>0.25687944889068598</v>
      </c>
      <c r="Y57">
        <v>0.25687944889068598</v>
      </c>
      <c r="Z57">
        <v>0.1</v>
      </c>
      <c r="AA57">
        <v>0.8</v>
      </c>
      <c r="AB57">
        <v>0.88888888888888895</v>
      </c>
      <c r="AC57">
        <v>0.84210526315789502</v>
      </c>
      <c r="AD57">
        <v>0.2</v>
      </c>
      <c r="AE57">
        <v>0.7</v>
      </c>
    </row>
    <row r="58" spans="1:31" s="7" customFormat="1" x14ac:dyDescent="0.15">
      <c r="A58" s="24">
        <v>449</v>
      </c>
      <c r="B58" s="7">
        <v>11</v>
      </c>
      <c r="C58" s="7">
        <v>9</v>
      </c>
      <c r="D58" s="7">
        <v>10</v>
      </c>
      <c r="E58" s="7">
        <v>10</v>
      </c>
      <c r="F58" s="7">
        <v>10</v>
      </c>
      <c r="G58" s="7">
        <v>0</v>
      </c>
      <c r="H58" s="7">
        <v>1</v>
      </c>
      <c r="I58" s="7">
        <v>9</v>
      </c>
      <c r="J58" s="7">
        <v>0.55000000000000004</v>
      </c>
      <c r="K58" s="7">
        <v>5.3996410369873002</v>
      </c>
      <c r="L58" s="7">
        <v>4.8014621734619096</v>
      </c>
      <c r="M58" s="7">
        <v>7.0481109619140598</v>
      </c>
      <c r="N58" s="7">
        <v>8.4780426025390607</v>
      </c>
      <c r="O58" s="7">
        <v>0</v>
      </c>
      <c r="P58" s="7">
        <v>0</v>
      </c>
      <c r="Q58" s="7">
        <v>8</v>
      </c>
      <c r="R58" s="26">
        <v>0</v>
      </c>
      <c r="S58" s="26">
        <f t="shared" ref="S58:S61" si="2">O58/E58</f>
        <v>0</v>
      </c>
      <c r="T58" s="7">
        <v>1.25810050964355</v>
      </c>
      <c r="U58" s="7">
        <v>1.1673889160156199</v>
      </c>
      <c r="V58" s="7">
        <v>1.0252326726913401</v>
      </c>
      <c r="W58" s="7">
        <v>0.14215624332428001</v>
      </c>
      <c r="X58" s="7">
        <v>0.23286783695221</v>
      </c>
      <c r="Y58" s="7">
        <v>0.23286783695221</v>
      </c>
      <c r="Z58" s="7">
        <v>0</v>
      </c>
      <c r="AA58" s="7">
        <v>0.8</v>
      </c>
      <c r="AB58" s="7">
        <v>1</v>
      </c>
      <c r="AC58" s="7">
        <v>0.88888888888888895</v>
      </c>
      <c r="AD58" s="7">
        <v>0.2</v>
      </c>
      <c r="AE58" s="7">
        <v>0.8</v>
      </c>
    </row>
    <row r="59" spans="1:31" x14ac:dyDescent="0.15">
      <c r="A59" s="4">
        <v>138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6.1091136932373002</v>
      </c>
      <c r="L59" s="7">
        <v>4.9969577789306596</v>
      </c>
      <c r="M59">
        <v>3.6711006164550799</v>
      </c>
      <c r="N59">
        <v>9.6484050750732404</v>
      </c>
      <c r="O59">
        <v>1</v>
      </c>
      <c r="P59">
        <v>1</v>
      </c>
      <c r="Q59">
        <v>10</v>
      </c>
      <c r="R59" s="12">
        <v>0.1</v>
      </c>
      <c r="S59" s="12">
        <f t="shared" si="2"/>
        <v>0.1</v>
      </c>
      <c r="T59">
        <v>1.49333572387695</v>
      </c>
      <c r="U59">
        <v>1.20723152160645</v>
      </c>
      <c r="V59">
        <v>1.23794806003571</v>
      </c>
      <c r="W59" s="13">
        <v>3.0716538429260299E-2</v>
      </c>
      <c r="X59">
        <v>0.255387663841248</v>
      </c>
      <c r="Y59">
        <v>0.255387663841248</v>
      </c>
      <c r="Z59">
        <v>0.1</v>
      </c>
      <c r="AA59">
        <v>0.9</v>
      </c>
      <c r="AB59">
        <v>0.9</v>
      </c>
      <c r="AC59">
        <v>0.9</v>
      </c>
      <c r="AD59">
        <v>0.1</v>
      </c>
      <c r="AE59">
        <v>0.8</v>
      </c>
    </row>
    <row r="60" spans="1:31" s="7" customFormat="1" x14ac:dyDescent="0.15">
      <c r="A60" s="24">
        <v>621</v>
      </c>
      <c r="B60" s="7">
        <v>12</v>
      </c>
      <c r="C60" s="7">
        <v>8</v>
      </c>
      <c r="D60" s="7">
        <v>10</v>
      </c>
      <c r="E60" s="7">
        <v>10</v>
      </c>
      <c r="F60" s="7">
        <v>10</v>
      </c>
      <c r="G60" s="7">
        <v>0</v>
      </c>
      <c r="H60" s="7">
        <v>2</v>
      </c>
      <c r="I60" s="7">
        <v>8</v>
      </c>
      <c r="J60" s="7">
        <v>0.6</v>
      </c>
      <c r="K60" s="7">
        <v>6.8188171386718697</v>
      </c>
      <c r="L60" s="7">
        <v>5.0278301239013699</v>
      </c>
      <c r="M60" s="7">
        <v>3.6847496032714799</v>
      </c>
      <c r="N60" s="7">
        <v>7.2760715484619096</v>
      </c>
      <c r="O60" s="7">
        <v>2</v>
      </c>
      <c r="P60" s="7">
        <v>2</v>
      </c>
      <c r="Q60" s="7">
        <v>12</v>
      </c>
      <c r="R60" s="26">
        <v>0.16669999999999999</v>
      </c>
      <c r="S60" s="26">
        <f t="shared" si="2"/>
        <v>0.2</v>
      </c>
      <c r="T60" s="7">
        <v>1.9343681335449201</v>
      </c>
      <c r="U60" s="7">
        <v>1.7086610794067401</v>
      </c>
      <c r="V60" s="7">
        <v>1.57688641548157</v>
      </c>
      <c r="W60" s="7">
        <v>0.13177466392517101</v>
      </c>
      <c r="X60" s="7">
        <v>0.35748171806335399</v>
      </c>
      <c r="Y60" s="7">
        <v>0.35748171806335399</v>
      </c>
      <c r="Z60" s="7">
        <v>0.2</v>
      </c>
      <c r="AA60" s="7">
        <v>1</v>
      </c>
      <c r="AB60" s="7">
        <v>0.83333333333333304</v>
      </c>
      <c r="AC60" s="7">
        <v>0.90909090909090895</v>
      </c>
      <c r="AD60" s="7">
        <v>0</v>
      </c>
      <c r="AE60" s="7">
        <v>0.8</v>
      </c>
    </row>
    <row r="61" spans="1:31" s="7" customFormat="1" x14ac:dyDescent="0.15">
      <c r="A61" s="24">
        <v>616</v>
      </c>
      <c r="B61" s="7">
        <v>10</v>
      </c>
      <c r="C61" s="7">
        <v>10</v>
      </c>
      <c r="D61" s="7">
        <v>10</v>
      </c>
      <c r="E61" s="7">
        <v>10</v>
      </c>
      <c r="F61" s="7">
        <v>9</v>
      </c>
      <c r="G61" s="7">
        <v>1</v>
      </c>
      <c r="H61" s="7">
        <v>1</v>
      </c>
      <c r="I61" s="7">
        <v>9</v>
      </c>
      <c r="J61" s="7">
        <v>0.5</v>
      </c>
      <c r="K61" s="7">
        <v>5.5353126525878897</v>
      </c>
      <c r="L61" s="7">
        <v>5.1901493072509801</v>
      </c>
      <c r="M61" s="7">
        <v>8.9294223785400408</v>
      </c>
      <c r="N61" s="7">
        <v>7.6063919067382804</v>
      </c>
      <c r="O61" s="7">
        <v>0</v>
      </c>
      <c r="P61" s="7">
        <v>0</v>
      </c>
      <c r="Q61" s="7">
        <v>2</v>
      </c>
      <c r="R61" s="26">
        <v>0</v>
      </c>
      <c r="S61" s="26">
        <f t="shared" si="2"/>
        <v>0</v>
      </c>
      <c r="T61" s="7">
        <v>1.08841705322266</v>
      </c>
      <c r="U61" s="7">
        <v>1.1105251312255899</v>
      </c>
      <c r="V61" s="7">
        <v>0.920379638671875</v>
      </c>
      <c r="W61" s="7">
        <v>0.19014549255371099</v>
      </c>
      <c r="X61" s="7">
        <v>0.168037414550781</v>
      </c>
      <c r="Y61" s="7">
        <v>0.168037414550781</v>
      </c>
      <c r="Z61" s="7">
        <v>0</v>
      </c>
      <c r="AA61" s="7">
        <v>0.2</v>
      </c>
      <c r="AB61" s="7">
        <v>1</v>
      </c>
      <c r="AC61" s="7">
        <v>0.33333333333333298</v>
      </c>
      <c r="AD61" s="7">
        <v>0.8</v>
      </c>
      <c r="AE61" s="7">
        <v>0.2</v>
      </c>
    </row>
    <row r="62" spans="1:31" x14ac:dyDescent="0.15">
      <c r="L62" s="8">
        <f>AVERAGE(L2:L61)</f>
        <v>4.3268803914388023</v>
      </c>
      <c r="W62" s="15">
        <f t="shared" ref="W62:AE62" si="3">AVERAGE(W2:W61)</f>
        <v>8.5166781147321069E-2</v>
      </c>
      <c r="Z62" s="9">
        <f t="shared" si="3"/>
        <v>6.5000000000000044E-2</v>
      </c>
      <c r="AA62" s="9">
        <f t="shared" si="3"/>
        <v>0.74999999999999967</v>
      </c>
      <c r="AB62" s="9">
        <f t="shared" si="3"/>
        <v>0.93332190957190919</v>
      </c>
      <c r="AC62" s="9">
        <f t="shared" si="3"/>
        <v>0.80702402731427481</v>
      </c>
      <c r="AD62" s="9">
        <f t="shared" si="3"/>
        <v>0.24999999999999992</v>
      </c>
      <c r="AE62" s="9">
        <f t="shared" si="3"/>
        <v>0.68499999999999983</v>
      </c>
    </row>
    <row r="63" spans="1:31" x14ac:dyDescent="0.15">
      <c r="L63" s="8">
        <f>MAX(L2:L61)</f>
        <v>5.1901493072509801</v>
      </c>
      <c r="W63" s="15">
        <f t="shared" ref="W63:AE63" si="4">MAX(W2:W61)</f>
        <v>0.19014549255371099</v>
      </c>
      <c r="Z63" s="9">
        <f t="shared" si="4"/>
        <v>0.2</v>
      </c>
      <c r="AA63" s="9">
        <f t="shared" si="4"/>
        <v>1</v>
      </c>
      <c r="AB63" s="9">
        <f t="shared" si="4"/>
        <v>1</v>
      </c>
      <c r="AC63" s="9">
        <f t="shared" si="4"/>
        <v>1</v>
      </c>
      <c r="AD63" s="9">
        <f t="shared" si="4"/>
        <v>0.9</v>
      </c>
      <c r="AE63" s="9">
        <f t="shared" si="4"/>
        <v>1</v>
      </c>
    </row>
    <row r="64" spans="1:31" x14ac:dyDescent="0.15">
      <c r="L64" s="8">
        <f>MIN(L2:L61)</f>
        <v>3.50982666015625</v>
      </c>
      <c r="W64" s="15">
        <f t="shared" ref="W64:AE64" si="5">MIN(W2:W61)</f>
        <v>1.9142031669616699E-3</v>
      </c>
      <c r="Z64" s="9">
        <f t="shared" si="5"/>
        <v>0</v>
      </c>
      <c r="AA64" s="9">
        <f t="shared" si="5"/>
        <v>0.1</v>
      </c>
      <c r="AB64" s="9">
        <f t="shared" si="5"/>
        <v>0.8</v>
      </c>
      <c r="AC64" s="9">
        <f t="shared" si="5"/>
        <v>0.18181818181818199</v>
      </c>
      <c r="AD64" s="9">
        <f t="shared" si="5"/>
        <v>0</v>
      </c>
      <c r="AE64" s="9">
        <f t="shared" si="5"/>
        <v>0.1</v>
      </c>
    </row>
    <row r="65" spans="11:23" x14ac:dyDescent="0.15">
      <c r="L65" s="7"/>
      <c r="W65" s="13"/>
    </row>
    <row r="66" spans="11:23" x14ac:dyDescent="0.15">
      <c r="K66">
        <v>31</v>
      </c>
      <c r="L66" s="7"/>
      <c r="W66" s="13"/>
    </row>
    <row r="67" spans="11:23" x14ac:dyDescent="0.15">
      <c r="L67" s="7"/>
      <c r="W67" s="13"/>
    </row>
    <row r="68" spans="11:23" x14ac:dyDescent="0.15">
      <c r="K68">
        <v>0.161</v>
      </c>
      <c r="L68" s="7"/>
      <c r="W68" s="13"/>
    </row>
    <row r="69" spans="11:23" x14ac:dyDescent="0.15">
      <c r="L69" s="7"/>
      <c r="W69" s="13"/>
    </row>
    <row r="70" spans="11:23" x14ac:dyDescent="0.15">
      <c r="K70" s="9" t="s">
        <v>10</v>
      </c>
      <c r="L70" s="9" t="s">
        <v>33</v>
      </c>
      <c r="M70" s="9"/>
      <c r="N70" t="s">
        <v>66</v>
      </c>
      <c r="W70" s="13"/>
    </row>
    <row r="71" spans="11:23" x14ac:dyDescent="0.15">
      <c r="K71" s="9"/>
      <c r="L71" s="9"/>
      <c r="M71" s="9"/>
      <c r="N71" s="38">
        <v>0.2</v>
      </c>
      <c r="O71">
        <v>-400</v>
      </c>
      <c r="P71">
        <v>1600</v>
      </c>
      <c r="Q71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N72" s="38">
        <v>0.4</v>
      </c>
      <c r="O72">
        <v>-800</v>
      </c>
      <c r="P72">
        <v>1200</v>
      </c>
      <c r="Q72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N73" s="38">
        <v>0.45</v>
      </c>
      <c r="O73">
        <v>-900</v>
      </c>
      <c r="P73">
        <v>1100</v>
      </c>
      <c r="Q73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0</v>
      </c>
      <c r="M74" s="9"/>
      <c r="N74" s="38">
        <v>0.49</v>
      </c>
      <c r="O74">
        <v>-980</v>
      </c>
      <c r="P74">
        <v>1020</v>
      </c>
      <c r="Q74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13"/>
    </row>
    <row r="76" spans="11:23" x14ac:dyDescent="0.15">
      <c r="K76" s="9" t="s">
        <v>38</v>
      </c>
      <c r="L76" s="9">
        <f>COUNTIF(L2:L61,"&lt;2.157")-COUNTIF(L2:L61,"&lt;1.996")</f>
        <v>0</v>
      </c>
      <c r="M76" s="9"/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/>
      <c r="W77" s="13"/>
    </row>
    <row r="78" spans="11:23" x14ac:dyDescent="0.15">
      <c r="K78" s="9" t="s">
        <v>40</v>
      </c>
      <c r="L78" s="9">
        <f>COUNTIF(L2:L61,"&lt;2.479")-COUNTIF(L2:L61,"&lt;2.318")</f>
        <v>0</v>
      </c>
      <c r="M78" s="9"/>
      <c r="W78" s="13"/>
    </row>
    <row r="79" spans="11:23" s="20" customFormat="1" x14ac:dyDescent="0.15">
      <c r="K79" s="9" t="s">
        <v>41</v>
      </c>
      <c r="L79" s="9">
        <f>COUNTIF(L2:L61,"&lt;2.64")-COUNTIF(L2:L61,"&lt;2.479")</f>
        <v>0</v>
      </c>
      <c r="M79" s="9"/>
      <c r="W79" s="13"/>
    </row>
    <row r="80" spans="11:23" x14ac:dyDescent="0.15">
      <c r="K80" s="9" t="s">
        <v>42</v>
      </c>
      <c r="L80" s="9">
        <f>COUNTIF(L2:L61,"&lt;2.801")-COUNTIF(L2:L61,"&lt;2.64")</f>
        <v>0</v>
      </c>
      <c r="M80" s="9"/>
      <c r="W80" s="13"/>
    </row>
    <row r="81" spans="11:23" x14ac:dyDescent="0.15">
      <c r="K81" s="9" t="s">
        <v>43</v>
      </c>
      <c r="L81" s="9">
        <f>COUNTIF(L2:L61,"&lt;2.962")-COUNTIF(L2:L61,"&lt;2.801")</f>
        <v>0</v>
      </c>
      <c r="M81" s="9"/>
      <c r="W81" s="13"/>
    </row>
    <row r="82" spans="11:23" x14ac:dyDescent="0.15">
      <c r="K82" s="9" t="s">
        <v>44</v>
      </c>
      <c r="L82" s="9">
        <f>COUNTIF(L2:L61,"&lt;3.123")-COUNTIF(L2:L61,"&lt;2.962")</f>
        <v>0</v>
      </c>
      <c r="M82" s="9"/>
      <c r="W82" s="13"/>
    </row>
    <row r="83" spans="11:23" s="31" customFormat="1" x14ac:dyDescent="0.15">
      <c r="K83" s="9" t="s">
        <v>45</v>
      </c>
      <c r="L83" s="9">
        <f>COUNTIF(L2:L61,"&lt;3.284")-COUNTIF(L2:L61,"&lt;3.123")</f>
        <v>0</v>
      </c>
      <c r="M83" s="9">
        <v>1</v>
      </c>
      <c r="N83" s="9"/>
      <c r="W83" s="13"/>
    </row>
    <row r="84" spans="11:23" x14ac:dyDescent="0.15">
      <c r="K84" s="9" t="s">
        <v>46</v>
      </c>
      <c r="L84" s="9">
        <f>COUNTIF(L2:L61,"&lt;3.445")-COUNTIF(L2:L61,"&lt;3.284")</f>
        <v>0</v>
      </c>
      <c r="M84" s="9">
        <v>2</v>
      </c>
      <c r="N84">
        <v>1</v>
      </c>
      <c r="W84" s="13"/>
    </row>
    <row r="85" spans="11:23" x14ac:dyDescent="0.15">
      <c r="K85" s="9" t="s">
        <v>47</v>
      </c>
      <c r="L85" s="9">
        <f>COUNTIF(L2:L61,"&lt;3.606")-COUNTIF(L2:L61,"&lt;3.445")</f>
        <v>1</v>
      </c>
      <c r="M85" s="9">
        <v>3</v>
      </c>
      <c r="N85">
        <v>2</v>
      </c>
      <c r="O85">
        <v>1</v>
      </c>
      <c r="W85" s="13"/>
    </row>
    <row r="86" spans="11:23" x14ac:dyDescent="0.15">
      <c r="K86" s="9" t="s">
        <v>48</v>
      </c>
      <c r="L86" s="9">
        <f>COUNTIF(L2:L61,"&lt;3.767")-COUNTIF(L2:L61,"&lt;3.606")</f>
        <v>2</v>
      </c>
      <c r="M86" s="9">
        <v>4</v>
      </c>
      <c r="N86">
        <v>3</v>
      </c>
      <c r="O86">
        <v>2</v>
      </c>
      <c r="W86" s="13"/>
    </row>
    <row r="87" spans="11:23" s="30" customFormat="1" x14ac:dyDescent="0.15">
      <c r="K87" s="9" t="s">
        <v>49</v>
      </c>
      <c r="L87" s="9">
        <f>COUNTIF(L2:L61,"&lt;3.928")-COUNTIF(L2:L61,"&lt;3.767")</f>
        <v>4</v>
      </c>
      <c r="M87" s="9">
        <v>7</v>
      </c>
      <c r="N87">
        <v>6</v>
      </c>
      <c r="O87">
        <v>4</v>
      </c>
      <c r="W87" s="13"/>
    </row>
    <row r="88" spans="11:23" x14ac:dyDescent="0.15">
      <c r="K88" s="9" t="s">
        <v>50</v>
      </c>
      <c r="L88" s="9">
        <f>COUNTIF(L2:L61,"&lt;4.089")-COUNTIF(L2:L61,"&lt;3.928")</f>
        <v>7</v>
      </c>
      <c r="M88" s="9">
        <v>11</v>
      </c>
      <c r="N88">
        <v>9</v>
      </c>
      <c r="O88">
        <v>7</v>
      </c>
      <c r="W88" s="13"/>
    </row>
    <row r="89" spans="11:23" x14ac:dyDescent="0.15">
      <c r="K89" s="9" t="s">
        <v>51</v>
      </c>
      <c r="L89" s="9">
        <f>COUNTIF(L2:L61,"&lt;4.25")-COUNTIF(L2:L61,"&lt;4.089")</f>
        <v>10</v>
      </c>
      <c r="M89" s="9">
        <v>14</v>
      </c>
      <c r="N89">
        <v>12</v>
      </c>
      <c r="O89">
        <v>10</v>
      </c>
      <c r="W89" s="13"/>
    </row>
    <row r="90" spans="11:23" s="2" customFormat="1" x14ac:dyDescent="0.15">
      <c r="K90" s="16" t="s">
        <v>52</v>
      </c>
      <c r="L90" s="16">
        <f>COUNTIF(L2:L61,"&lt;4.411")-COUNTIF(L2:L61,"&lt;4.25")</f>
        <v>12</v>
      </c>
      <c r="M90" s="9">
        <v>16</v>
      </c>
      <c r="N90" s="2">
        <v>14</v>
      </c>
      <c r="O90" s="2">
        <v>12</v>
      </c>
    </row>
    <row r="91" spans="11:23" s="31" customFormat="1" x14ac:dyDescent="0.15">
      <c r="K91" s="9" t="s">
        <v>53</v>
      </c>
      <c r="L91" s="9">
        <f>COUNTIF(L2:L61,"&lt;4.572")-COUNTIF(L2:L61,"&lt;4.411")</f>
        <v>10</v>
      </c>
      <c r="M91" s="9">
        <v>14</v>
      </c>
      <c r="N91">
        <v>12</v>
      </c>
      <c r="O91">
        <v>10</v>
      </c>
      <c r="W91" s="13"/>
    </row>
    <row r="92" spans="11:23" x14ac:dyDescent="0.15">
      <c r="K92" s="9" t="s">
        <v>54</v>
      </c>
      <c r="L92" s="9">
        <f>COUNTIF(L2:L61,"&lt;4.733")-COUNTIF(L2:L61,"&lt;4.572")</f>
        <v>7</v>
      </c>
      <c r="M92" s="9">
        <v>11</v>
      </c>
      <c r="N92">
        <v>9</v>
      </c>
      <c r="O92">
        <v>7</v>
      </c>
      <c r="W92" s="13"/>
    </row>
    <row r="93" spans="11:23" x14ac:dyDescent="0.15">
      <c r="K93" s="9" t="s">
        <v>55</v>
      </c>
      <c r="L93" s="9">
        <f>COUNTIF(L2:L61,"&lt;4.894")-COUNTIF(L2:L61,"&lt;4.733")</f>
        <v>4</v>
      </c>
      <c r="M93" s="9">
        <v>7</v>
      </c>
      <c r="N93">
        <v>6</v>
      </c>
      <c r="O93">
        <v>4</v>
      </c>
      <c r="W93" s="13"/>
    </row>
    <row r="94" spans="11:23" x14ac:dyDescent="0.15">
      <c r="K94" s="9" t="s">
        <v>56</v>
      </c>
      <c r="L94" s="9">
        <f>COUNTIF(L2:L61,"&lt;5.055")-COUNTIF(L2:L61,"&lt;4.894")</f>
        <v>2</v>
      </c>
      <c r="M94" s="9">
        <v>4</v>
      </c>
      <c r="N94">
        <v>3</v>
      </c>
      <c r="O94">
        <v>2</v>
      </c>
      <c r="W94" s="13"/>
    </row>
    <row r="95" spans="11:23" x14ac:dyDescent="0.15">
      <c r="K95" s="9" t="s">
        <v>57</v>
      </c>
      <c r="L95" s="9">
        <f>COUNTIF(L2:L61,"&lt;5.216")-COUNTIF(L2:L61,"&lt;5.055")</f>
        <v>1</v>
      </c>
      <c r="M95" s="9">
        <v>3</v>
      </c>
      <c r="N95">
        <v>2</v>
      </c>
      <c r="O95">
        <v>1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>
        <v>2</v>
      </c>
      <c r="N96">
        <v>1</v>
      </c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>
        <v>1</v>
      </c>
      <c r="N97" s="9"/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  <row r="104" spans="11:23" x14ac:dyDescent="0.15">
      <c r="K104" s="40"/>
      <c r="L104" s="8"/>
      <c r="W104" s="13"/>
    </row>
    <row r="105" spans="11:23" x14ac:dyDescent="0.15">
      <c r="K105" s="40"/>
      <c r="L105" s="8"/>
      <c r="W105" s="13"/>
    </row>
    <row r="106" spans="11:23" x14ac:dyDescent="0.15">
      <c r="N106">
        <v>2.8929999999999998</v>
      </c>
      <c r="O106">
        <v>8.5000000000000006E-2</v>
      </c>
    </row>
    <row r="107" spans="11:23" x14ac:dyDescent="0.15">
      <c r="N107">
        <v>3.8130000000000002</v>
      </c>
      <c r="O107">
        <v>0.11899999999999999</v>
      </c>
    </row>
    <row r="108" spans="11:23" x14ac:dyDescent="0.15">
      <c r="N108">
        <v>4.3250000000000002</v>
      </c>
      <c r="O108">
        <v>0.157</v>
      </c>
    </row>
    <row r="109" spans="11:23" x14ac:dyDescent="0.15">
      <c r="N109">
        <v>3.1230000000000002</v>
      </c>
    </row>
    <row r="110" spans="11:23" x14ac:dyDescent="0.15">
      <c r="N110">
        <v>5.5380000000000003</v>
      </c>
    </row>
  </sheetData>
  <phoneticPr fontId="5" type="noConversion"/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105"/>
  <sheetViews>
    <sheetView topLeftCell="J70" workbookViewId="0">
      <selection activeCell="P80" sqref="P80:P90"/>
    </sheetView>
  </sheetViews>
  <sheetFormatPr defaultColWidth="9" defaultRowHeight="13.5" x14ac:dyDescent="0.15"/>
  <cols>
    <col min="11" max="12" width="17.375" customWidth="1"/>
    <col min="13" max="14" width="12.625"/>
    <col min="20" max="22" width="12.625"/>
    <col min="23" max="23" width="19.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815</v>
      </c>
      <c r="B2" s="1">
        <v>11</v>
      </c>
      <c r="C2" s="1">
        <v>9</v>
      </c>
      <c r="D2" s="1">
        <v>10</v>
      </c>
      <c r="E2" s="1">
        <v>10</v>
      </c>
      <c r="F2" s="1">
        <v>10</v>
      </c>
      <c r="G2" s="1">
        <v>0</v>
      </c>
      <c r="H2" s="1">
        <v>1</v>
      </c>
      <c r="I2" s="1">
        <v>9</v>
      </c>
      <c r="J2" s="1">
        <v>0.55000000000000004</v>
      </c>
      <c r="K2" s="1">
        <v>4.1563549041748002</v>
      </c>
      <c r="L2" s="1">
        <v>3.50982666015625</v>
      </c>
      <c r="M2" s="1">
        <v>5.4898319244384801</v>
      </c>
      <c r="N2" s="1">
        <v>8.6652622222900408</v>
      </c>
      <c r="O2" s="1">
        <v>0</v>
      </c>
      <c r="P2" s="1">
        <v>0</v>
      </c>
      <c r="Q2" s="1">
        <v>1</v>
      </c>
      <c r="R2" s="14">
        <v>0</v>
      </c>
      <c r="S2" s="14">
        <f t="shared" ref="S2:S24" si="0">O2/E2</f>
        <v>0</v>
      </c>
      <c r="T2" s="1">
        <v>1.1235179901123</v>
      </c>
      <c r="U2" s="1">
        <v>0.97376060485839799</v>
      </c>
      <c r="V2" s="1">
        <v>0.97085225582122803</v>
      </c>
      <c r="W2" s="1">
        <v>2.9083490371704102E-3</v>
      </c>
      <c r="X2" s="1">
        <v>0.15266573429107699</v>
      </c>
      <c r="Y2" s="1">
        <v>0.15266573429107699</v>
      </c>
      <c r="Z2" s="1">
        <v>0</v>
      </c>
      <c r="AA2" s="1">
        <v>0.1</v>
      </c>
      <c r="AB2" s="1">
        <v>1</v>
      </c>
      <c r="AC2" s="1">
        <v>0.18181818181818199</v>
      </c>
      <c r="AD2" s="1">
        <v>0.9</v>
      </c>
      <c r="AE2" s="1">
        <v>0.1</v>
      </c>
    </row>
    <row r="3" spans="1:31" x14ac:dyDescent="0.15">
      <c r="A3" s="4">
        <v>707</v>
      </c>
      <c r="B3">
        <v>9</v>
      </c>
      <c r="C3">
        <v>11</v>
      </c>
      <c r="D3">
        <v>10</v>
      </c>
      <c r="E3">
        <v>10</v>
      </c>
      <c r="F3">
        <v>8</v>
      </c>
      <c r="G3">
        <v>2</v>
      </c>
      <c r="H3">
        <v>1</v>
      </c>
      <c r="I3">
        <v>9</v>
      </c>
      <c r="J3">
        <v>0.45</v>
      </c>
      <c r="K3">
        <v>4.3270149230956996</v>
      </c>
      <c r="L3" s="7">
        <v>3.73388671875</v>
      </c>
      <c r="M3">
        <v>6.2665863037109402</v>
      </c>
      <c r="N3">
        <v>8.7453765869140607</v>
      </c>
      <c r="O3">
        <v>0</v>
      </c>
      <c r="P3">
        <v>0</v>
      </c>
      <c r="Q3">
        <v>5</v>
      </c>
      <c r="R3" s="12">
        <v>0</v>
      </c>
      <c r="S3" s="12">
        <f t="shared" si="0"/>
        <v>0</v>
      </c>
      <c r="T3">
        <v>0.89112091064453103</v>
      </c>
      <c r="U3">
        <v>0.80277824401855502</v>
      </c>
      <c r="V3">
        <v>0.80086404085159302</v>
      </c>
      <c r="W3" s="13">
        <v>1.9142031669616699E-3</v>
      </c>
      <c r="X3">
        <v>9.0256869792938205E-2</v>
      </c>
      <c r="Y3">
        <v>9.0256869792938205E-2</v>
      </c>
      <c r="Z3">
        <v>0</v>
      </c>
      <c r="AA3">
        <v>0.5</v>
      </c>
      <c r="AB3">
        <v>1</v>
      </c>
      <c r="AC3">
        <v>0.66666666666666696</v>
      </c>
      <c r="AD3">
        <v>0.5</v>
      </c>
      <c r="AE3">
        <v>0.5</v>
      </c>
    </row>
    <row r="4" spans="1:31" s="1" customFormat="1" x14ac:dyDescent="0.15">
      <c r="A4" s="5">
        <v>734</v>
      </c>
      <c r="B4" s="1">
        <v>11</v>
      </c>
      <c r="C4" s="1">
        <v>9</v>
      </c>
      <c r="D4" s="1">
        <v>10</v>
      </c>
      <c r="E4" s="1">
        <v>10</v>
      </c>
      <c r="F4" s="1">
        <v>8</v>
      </c>
      <c r="G4" s="1">
        <v>2</v>
      </c>
      <c r="H4" s="1">
        <v>3</v>
      </c>
      <c r="I4" s="1">
        <v>7</v>
      </c>
      <c r="J4" s="1">
        <v>0.55000000000000004</v>
      </c>
      <c r="K4" s="1">
        <v>6.0715999603271502</v>
      </c>
      <c r="L4" s="1">
        <v>3.69343185424805</v>
      </c>
      <c r="M4" s="1">
        <v>1.8959808349609399</v>
      </c>
      <c r="N4" s="1">
        <v>5.3594474792480504</v>
      </c>
      <c r="O4" s="1">
        <v>2</v>
      </c>
      <c r="P4" s="1">
        <v>2</v>
      </c>
      <c r="Q4" s="1">
        <v>10</v>
      </c>
      <c r="R4" s="14">
        <v>0.2</v>
      </c>
      <c r="S4" s="14">
        <f t="shared" si="0"/>
        <v>0.2</v>
      </c>
      <c r="T4" s="1">
        <v>1.5254936218261701</v>
      </c>
      <c r="U4" s="1">
        <v>1.3168016672134399</v>
      </c>
      <c r="V4" s="1">
        <v>1.3148458003997801</v>
      </c>
      <c r="W4" s="1">
        <v>1.9558668136596701E-3</v>
      </c>
      <c r="X4" s="1">
        <v>0.21064782142639199</v>
      </c>
      <c r="Y4" s="1">
        <v>0.21064782142639199</v>
      </c>
      <c r="Z4" s="1">
        <v>0.2</v>
      </c>
      <c r="AA4" s="1">
        <v>0.8</v>
      </c>
      <c r="AB4" s="1">
        <v>0.8</v>
      </c>
      <c r="AC4" s="1">
        <v>0.8</v>
      </c>
      <c r="AD4" s="1">
        <v>0.2</v>
      </c>
      <c r="AE4" s="1">
        <v>0.6</v>
      </c>
    </row>
    <row r="5" spans="1:31" x14ac:dyDescent="0.15">
      <c r="A5" s="4">
        <v>481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5.57338523864746</v>
      </c>
      <c r="L5" s="7">
        <v>3.84683036804199</v>
      </c>
      <c r="M5">
        <v>2.6131629943847701</v>
      </c>
      <c r="N5">
        <v>7.0906906127929696</v>
      </c>
      <c r="O5">
        <v>2</v>
      </c>
      <c r="P5">
        <v>2</v>
      </c>
      <c r="Q5">
        <v>12</v>
      </c>
      <c r="R5" s="12">
        <v>0.16669999999999999</v>
      </c>
      <c r="S5" s="12">
        <f t="shared" si="0"/>
        <v>0.2</v>
      </c>
      <c r="T5">
        <v>1.7116889953613299</v>
      </c>
      <c r="U5">
        <v>1.43662929534912</v>
      </c>
      <c r="V5">
        <v>1.4205834865570099</v>
      </c>
      <c r="W5" s="13">
        <v>1.6045808792114299E-2</v>
      </c>
      <c r="X5">
        <v>0.29110550880432101</v>
      </c>
      <c r="Y5">
        <v>0.29110550880432101</v>
      </c>
      <c r="Z5">
        <v>0.2</v>
      </c>
      <c r="AA5">
        <v>1</v>
      </c>
      <c r="AB5">
        <v>0.83333333333333304</v>
      </c>
      <c r="AC5">
        <v>0.90909090909090895</v>
      </c>
      <c r="AD5">
        <v>0</v>
      </c>
      <c r="AE5">
        <v>0.8</v>
      </c>
    </row>
    <row r="6" spans="1:31" x14ac:dyDescent="0.15">
      <c r="A6" s="4">
        <v>685</v>
      </c>
      <c r="B6">
        <v>11</v>
      </c>
      <c r="C6">
        <v>9</v>
      </c>
      <c r="D6">
        <v>10</v>
      </c>
      <c r="E6">
        <v>10</v>
      </c>
      <c r="F6">
        <v>9</v>
      </c>
      <c r="G6">
        <v>1</v>
      </c>
      <c r="H6">
        <v>2</v>
      </c>
      <c r="I6">
        <v>8</v>
      </c>
      <c r="J6">
        <v>0.55000000000000004</v>
      </c>
      <c r="K6">
        <v>5.6581230163574201</v>
      </c>
      <c r="L6" s="7">
        <v>3.8594169616699201</v>
      </c>
      <c r="M6">
        <v>2.1157989501953098</v>
      </c>
      <c r="N6">
        <v>6.8140106201171902</v>
      </c>
      <c r="O6">
        <v>2</v>
      </c>
      <c r="P6">
        <v>2</v>
      </c>
      <c r="Q6">
        <v>10</v>
      </c>
      <c r="R6" s="12">
        <v>0.2</v>
      </c>
      <c r="S6" s="12">
        <f t="shared" si="0"/>
        <v>0.2</v>
      </c>
      <c r="T6">
        <v>1.4550971984863299</v>
      </c>
      <c r="U6">
        <v>1.21012210845947</v>
      </c>
      <c r="V6">
        <v>1.2308931350707999</v>
      </c>
      <c r="W6" s="13">
        <v>2.0771026611328101E-2</v>
      </c>
      <c r="X6">
        <v>0.22420406341552701</v>
      </c>
      <c r="Y6">
        <v>0.22420406341552701</v>
      </c>
      <c r="Z6">
        <v>0.2</v>
      </c>
      <c r="AA6">
        <v>0.8</v>
      </c>
      <c r="AB6">
        <v>0.8</v>
      </c>
      <c r="AC6">
        <v>0.8</v>
      </c>
      <c r="AD6">
        <v>0.2</v>
      </c>
      <c r="AE6">
        <v>0.6</v>
      </c>
    </row>
    <row r="7" spans="1:31" x14ac:dyDescent="0.15">
      <c r="A7" s="4">
        <v>384</v>
      </c>
      <c r="B7">
        <v>11</v>
      </c>
      <c r="C7">
        <v>9</v>
      </c>
      <c r="D7">
        <v>10</v>
      </c>
      <c r="E7">
        <v>10</v>
      </c>
      <c r="F7">
        <v>10</v>
      </c>
      <c r="G7">
        <v>0</v>
      </c>
      <c r="H7">
        <v>1</v>
      </c>
      <c r="I7">
        <v>9</v>
      </c>
      <c r="J7">
        <v>0.55000000000000004</v>
      </c>
      <c r="K7">
        <v>4.5911006927490199</v>
      </c>
      <c r="L7" s="7">
        <v>3.8800086975097701</v>
      </c>
      <c r="M7">
        <v>5.2444934844970703</v>
      </c>
      <c r="N7">
        <v>8.6270236968994105</v>
      </c>
      <c r="O7">
        <v>0</v>
      </c>
      <c r="P7">
        <v>0</v>
      </c>
      <c r="Q7">
        <v>4</v>
      </c>
      <c r="R7" s="12">
        <v>0</v>
      </c>
      <c r="S7" s="12">
        <f t="shared" si="0"/>
        <v>0</v>
      </c>
      <c r="T7">
        <v>1.2782058715820299</v>
      </c>
      <c r="U7">
        <v>1.0991859436035201</v>
      </c>
      <c r="V7">
        <v>1.0689563751220701</v>
      </c>
      <c r="W7" s="13">
        <v>3.0229568481445299E-2</v>
      </c>
      <c r="X7">
        <v>0.20924949645996099</v>
      </c>
      <c r="Y7">
        <v>0.20924949645996099</v>
      </c>
      <c r="Z7">
        <v>0</v>
      </c>
      <c r="AA7">
        <v>0.4</v>
      </c>
      <c r="AB7">
        <v>1</v>
      </c>
      <c r="AC7">
        <v>0.57142857142857195</v>
      </c>
      <c r="AD7">
        <v>0.6</v>
      </c>
      <c r="AE7">
        <v>0.4</v>
      </c>
    </row>
    <row r="8" spans="1:31" s="1" customFormat="1" x14ac:dyDescent="0.15">
      <c r="A8" s="5">
        <v>278</v>
      </c>
      <c r="B8" s="1">
        <v>11</v>
      </c>
      <c r="C8" s="1">
        <v>9</v>
      </c>
      <c r="D8" s="1">
        <v>10</v>
      </c>
      <c r="E8" s="1">
        <v>10</v>
      </c>
      <c r="F8" s="1">
        <v>10</v>
      </c>
      <c r="G8" s="1">
        <v>0</v>
      </c>
      <c r="H8" s="1">
        <v>1</v>
      </c>
      <c r="I8" s="1">
        <v>9</v>
      </c>
      <c r="J8" s="1">
        <v>0.55000000000000004</v>
      </c>
      <c r="K8" s="1">
        <v>4.7435684204101598</v>
      </c>
      <c r="L8" s="1">
        <v>3.8879623413085902</v>
      </c>
      <c r="M8" s="1">
        <v>4.0030746459960902</v>
      </c>
      <c r="N8" s="1">
        <v>8.6839790344238299</v>
      </c>
      <c r="O8" s="1">
        <v>1</v>
      </c>
      <c r="P8" s="1">
        <v>1</v>
      </c>
      <c r="Q8" s="1">
        <v>9</v>
      </c>
      <c r="R8" s="14">
        <v>0.1111</v>
      </c>
      <c r="S8" s="14">
        <f t="shared" si="0"/>
        <v>0.1</v>
      </c>
      <c r="T8" s="1">
        <v>1.41017723083496</v>
      </c>
      <c r="U8" s="1">
        <v>1.1264400482177701</v>
      </c>
      <c r="V8" s="1">
        <v>1.1627676486969001</v>
      </c>
      <c r="W8" s="1">
        <v>3.6327600479125997E-2</v>
      </c>
      <c r="X8" s="1">
        <v>0.247409582138061</v>
      </c>
      <c r="Y8" s="1">
        <v>0.247409582138061</v>
      </c>
      <c r="Z8" s="1">
        <v>0.1</v>
      </c>
      <c r="AA8" s="1">
        <v>0.8</v>
      </c>
      <c r="AB8" s="1">
        <v>0.88888888888888895</v>
      </c>
      <c r="AC8" s="1">
        <v>0.84210526315789502</v>
      </c>
      <c r="AD8" s="1">
        <v>0.2</v>
      </c>
      <c r="AE8" s="1">
        <v>0.7</v>
      </c>
    </row>
    <row r="9" spans="1:31" x14ac:dyDescent="0.15">
      <c r="A9" s="4">
        <v>182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6.0341167449951199</v>
      </c>
      <c r="L9" s="7">
        <v>4.0505466461181596</v>
      </c>
      <c r="M9">
        <v>1.68008613586426</v>
      </c>
      <c r="N9">
        <v>6.9547863006591797</v>
      </c>
      <c r="O9">
        <v>2</v>
      </c>
      <c r="P9">
        <v>2</v>
      </c>
      <c r="Q9">
        <v>12</v>
      </c>
      <c r="R9" s="12">
        <v>0.16669999999999999</v>
      </c>
      <c r="S9" s="12">
        <f t="shared" si="0"/>
        <v>0.2</v>
      </c>
      <c r="T9">
        <v>1.6762676239013701</v>
      </c>
      <c r="U9">
        <v>1.4012088775634799</v>
      </c>
      <c r="V9">
        <v>1.38603723049164</v>
      </c>
      <c r="W9" s="13">
        <v>1.51716470718384E-2</v>
      </c>
      <c r="X9">
        <v>0.290230393409729</v>
      </c>
      <c r="Y9">
        <v>0.290230393409729</v>
      </c>
      <c r="Z9">
        <v>0.2</v>
      </c>
      <c r="AA9">
        <v>1</v>
      </c>
      <c r="AB9">
        <v>0.83333333333333304</v>
      </c>
      <c r="AC9">
        <v>0.90909090909090895</v>
      </c>
      <c r="AD9">
        <v>0</v>
      </c>
      <c r="AE9">
        <v>0.8</v>
      </c>
    </row>
    <row r="10" spans="1:31" x14ac:dyDescent="0.15">
      <c r="A10" s="4">
        <v>302</v>
      </c>
      <c r="B10">
        <v>10</v>
      </c>
      <c r="C10">
        <v>10</v>
      </c>
      <c r="D10">
        <v>10</v>
      </c>
      <c r="E10">
        <v>10</v>
      </c>
      <c r="F10">
        <v>9</v>
      </c>
      <c r="G10">
        <v>1</v>
      </c>
      <c r="H10">
        <v>1</v>
      </c>
      <c r="I10">
        <v>9</v>
      </c>
      <c r="J10">
        <v>0.5</v>
      </c>
      <c r="K10">
        <v>4.7890052795410201</v>
      </c>
      <c r="L10" s="7">
        <v>4.0009784698486301</v>
      </c>
      <c r="M10">
        <v>4.79604148864746</v>
      </c>
      <c r="N10">
        <v>8.7636318206787092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1.1680774688720701</v>
      </c>
      <c r="U10">
        <v>0.96880531311035201</v>
      </c>
      <c r="V10">
        <v>0.99573481082916304</v>
      </c>
      <c r="W10" s="13">
        <v>2.6929497718811E-2</v>
      </c>
      <c r="X10">
        <v>0.17234265804290799</v>
      </c>
      <c r="Y10">
        <v>0.17234265804290799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663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6.1944942474365199</v>
      </c>
      <c r="L11" s="7">
        <v>4.0158843994140598</v>
      </c>
      <c r="M11">
        <v>1.4050445556640601</v>
      </c>
      <c r="N11">
        <v>7.6294898986816397</v>
      </c>
      <c r="O11">
        <v>2</v>
      </c>
      <c r="P11">
        <v>2</v>
      </c>
      <c r="Q11">
        <v>11</v>
      </c>
      <c r="R11" s="12">
        <v>0.18179999999999999</v>
      </c>
      <c r="S11" s="12">
        <f t="shared" si="0"/>
        <v>0.2</v>
      </c>
      <c r="T11">
        <v>1.65445709228516</v>
      </c>
      <c r="U11">
        <v>1.3580245971679701</v>
      </c>
      <c r="V11">
        <v>1.38643527030945</v>
      </c>
      <c r="W11" s="13">
        <v>2.8410673141479499E-2</v>
      </c>
      <c r="X11">
        <v>0.26802182197570801</v>
      </c>
      <c r="Y11">
        <v>0.26802182197570801</v>
      </c>
      <c r="Z11">
        <v>0.2</v>
      </c>
      <c r="AA11">
        <v>0.9</v>
      </c>
      <c r="AB11">
        <v>0.81818181818181801</v>
      </c>
      <c r="AC11">
        <v>0.85714285714285698</v>
      </c>
      <c r="AD11">
        <v>0.1</v>
      </c>
      <c r="AE11">
        <v>0.7</v>
      </c>
    </row>
    <row r="12" spans="1:31" x14ac:dyDescent="0.15">
      <c r="A12" s="4">
        <v>242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5.5060653686523402</v>
      </c>
      <c r="L12" s="7">
        <v>3.9470806121826199</v>
      </c>
      <c r="M12">
        <v>2.66303634643555</v>
      </c>
      <c r="N12">
        <v>6.1898708343505904</v>
      </c>
      <c r="O12">
        <v>1</v>
      </c>
      <c r="P12">
        <v>1</v>
      </c>
      <c r="Q12">
        <v>11</v>
      </c>
      <c r="R12" s="12">
        <v>9.0899999999999995E-2</v>
      </c>
      <c r="S12" s="12">
        <f t="shared" si="0"/>
        <v>0.1</v>
      </c>
      <c r="T12">
        <v>1.45224761962891</v>
      </c>
      <c r="U12">
        <v>1.2660484313964799</v>
      </c>
      <c r="V12">
        <v>1.2060248851776101</v>
      </c>
      <c r="W12" s="13">
        <v>6.0023546218872098E-2</v>
      </c>
      <c r="X12">
        <v>0.246222734451294</v>
      </c>
      <c r="Y12">
        <v>0.246222734451294</v>
      </c>
      <c r="Z12">
        <v>0.1</v>
      </c>
      <c r="AA12">
        <v>1</v>
      </c>
      <c r="AB12">
        <v>0.90909090909090895</v>
      </c>
      <c r="AC12">
        <v>0.952380952380952</v>
      </c>
      <c r="AD12">
        <v>0</v>
      </c>
      <c r="AE12">
        <v>0.9</v>
      </c>
    </row>
    <row r="13" spans="1:31" x14ac:dyDescent="0.15">
      <c r="A13" s="4">
        <v>672</v>
      </c>
      <c r="B13">
        <v>11</v>
      </c>
      <c r="C13">
        <v>9</v>
      </c>
      <c r="D13">
        <v>10</v>
      </c>
      <c r="E13">
        <v>10</v>
      </c>
      <c r="F13">
        <v>10</v>
      </c>
      <c r="G13">
        <v>0</v>
      </c>
      <c r="H13">
        <v>1</v>
      </c>
      <c r="I13">
        <v>9</v>
      </c>
      <c r="J13">
        <v>0.55000000000000004</v>
      </c>
      <c r="K13">
        <v>4.90431785583496</v>
      </c>
      <c r="L13" s="7">
        <v>3.9714603424072301</v>
      </c>
      <c r="M13">
        <v>3.4686317443847701</v>
      </c>
      <c r="N13">
        <v>8.7698516845703107</v>
      </c>
      <c r="O13">
        <v>1</v>
      </c>
      <c r="P13">
        <v>1</v>
      </c>
      <c r="Q13">
        <v>10</v>
      </c>
      <c r="R13" s="12">
        <v>0.1</v>
      </c>
      <c r="S13" s="12">
        <f t="shared" si="0"/>
        <v>0.1</v>
      </c>
      <c r="T13">
        <v>1.4625225067138701</v>
      </c>
      <c r="U13">
        <v>1.1540565490722701</v>
      </c>
      <c r="V13">
        <v>1.2141859531402599</v>
      </c>
      <c r="W13" s="13">
        <v>6.0129404067993199E-2</v>
      </c>
      <c r="X13">
        <v>0.24833655357360801</v>
      </c>
      <c r="Y13">
        <v>0.24833655357360801</v>
      </c>
      <c r="Z13">
        <v>0.1</v>
      </c>
      <c r="AA13">
        <v>0.9</v>
      </c>
      <c r="AB13">
        <v>0.9</v>
      </c>
      <c r="AC13">
        <v>0.9</v>
      </c>
      <c r="AD13">
        <v>0.1</v>
      </c>
      <c r="AE13">
        <v>0.8</v>
      </c>
    </row>
    <row r="14" spans="1:31" s="1" customFormat="1" x14ac:dyDescent="0.15">
      <c r="A14" s="5">
        <v>941</v>
      </c>
      <c r="B14" s="1">
        <v>9</v>
      </c>
      <c r="C14" s="1">
        <v>11</v>
      </c>
      <c r="D14" s="1">
        <v>10</v>
      </c>
      <c r="E14" s="1">
        <v>10</v>
      </c>
      <c r="F14" s="1">
        <v>8</v>
      </c>
      <c r="G14" s="1">
        <v>2</v>
      </c>
      <c r="H14" s="1">
        <v>1</v>
      </c>
      <c r="I14" s="1">
        <v>9</v>
      </c>
      <c r="J14" s="1">
        <v>0.45</v>
      </c>
      <c r="K14" s="1">
        <v>4.4096031188964799</v>
      </c>
      <c r="L14" s="1">
        <v>4.0071868896484402</v>
      </c>
      <c r="M14" s="1">
        <v>7.4551219940185502</v>
      </c>
      <c r="N14" s="1">
        <v>7.8552112579345703</v>
      </c>
      <c r="O14" s="1">
        <v>0</v>
      </c>
      <c r="P14" s="1">
        <v>0</v>
      </c>
      <c r="Q14" s="1">
        <v>2</v>
      </c>
      <c r="R14" s="14">
        <v>0</v>
      </c>
      <c r="S14" s="14">
        <f t="shared" si="0"/>
        <v>0</v>
      </c>
      <c r="T14" s="1">
        <v>0.89368820190429699</v>
      </c>
      <c r="U14" s="1">
        <v>0.85235214233398404</v>
      </c>
      <c r="V14" s="1">
        <v>0.789830982685089</v>
      </c>
      <c r="W14" s="1">
        <v>6.2521159648895305E-2</v>
      </c>
      <c r="X14" s="1">
        <v>0.103857219219208</v>
      </c>
      <c r="Y14" s="1">
        <v>0.103857219219208</v>
      </c>
      <c r="Z14" s="1">
        <v>0</v>
      </c>
      <c r="AA14" s="1">
        <v>0.2</v>
      </c>
      <c r="AB14" s="1">
        <v>1</v>
      </c>
      <c r="AC14" s="1">
        <v>0.33333333333333298</v>
      </c>
      <c r="AD14" s="1">
        <v>0.8</v>
      </c>
      <c r="AE14" s="1">
        <v>0.2</v>
      </c>
    </row>
    <row r="15" spans="1:31" x14ac:dyDescent="0.15">
      <c r="A15" s="4">
        <v>465</v>
      </c>
      <c r="B15">
        <v>11</v>
      </c>
      <c r="C15">
        <v>9</v>
      </c>
      <c r="D15">
        <v>10</v>
      </c>
      <c r="E15">
        <v>10</v>
      </c>
      <c r="F15">
        <v>10</v>
      </c>
      <c r="G15">
        <v>0</v>
      </c>
      <c r="H15">
        <v>1</v>
      </c>
      <c r="I15">
        <v>9</v>
      </c>
      <c r="J15">
        <v>0.55000000000000004</v>
      </c>
      <c r="K15">
        <v>5.0138454437255904</v>
      </c>
      <c r="L15" s="7">
        <v>4.15462303161621</v>
      </c>
      <c r="M15">
        <v>4.3726902008056596</v>
      </c>
      <c r="N15">
        <v>8.8344821929931605</v>
      </c>
      <c r="O15">
        <v>1</v>
      </c>
      <c r="P15">
        <v>1</v>
      </c>
      <c r="Q15">
        <v>7</v>
      </c>
      <c r="R15" s="12">
        <v>0.1429</v>
      </c>
      <c r="S15" s="12">
        <f t="shared" si="0"/>
        <v>0.1</v>
      </c>
      <c r="T15">
        <v>1.4022903442382799</v>
      </c>
      <c r="U15">
        <v>1.14689064025879</v>
      </c>
      <c r="V15">
        <v>1.1600641012191799</v>
      </c>
      <c r="W15" s="13">
        <v>1.3173460960388199E-2</v>
      </c>
      <c r="X15">
        <v>0.242226243019104</v>
      </c>
      <c r="Y15">
        <v>0.242226243019104</v>
      </c>
      <c r="Z15">
        <v>0.1</v>
      </c>
      <c r="AA15">
        <v>0.6</v>
      </c>
      <c r="AB15">
        <v>0.85714285714285698</v>
      </c>
      <c r="AC15">
        <v>0.70588235294117596</v>
      </c>
      <c r="AD15">
        <v>0.4</v>
      </c>
      <c r="AE15">
        <v>0.5</v>
      </c>
    </row>
    <row r="16" spans="1:31" x14ac:dyDescent="0.15">
      <c r="A16" s="4">
        <v>478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4.9943904876709002</v>
      </c>
      <c r="L16" s="7">
        <v>4.1260299682617196</v>
      </c>
      <c r="M16">
        <v>4.0594615936279297</v>
      </c>
      <c r="N16">
        <v>8.6095924377441406</v>
      </c>
      <c r="O16">
        <v>1</v>
      </c>
      <c r="P16">
        <v>1</v>
      </c>
      <c r="Q16">
        <v>10</v>
      </c>
      <c r="R16" s="12">
        <v>0.1</v>
      </c>
      <c r="S16" s="12">
        <f t="shared" si="0"/>
        <v>0.1</v>
      </c>
      <c r="T16">
        <v>1.5057888031005899</v>
      </c>
      <c r="U16">
        <v>1.2243556976318399</v>
      </c>
      <c r="V16">
        <v>1.2418905496597299</v>
      </c>
      <c r="W16" s="13">
        <v>1.7534852027893101E-2</v>
      </c>
      <c r="X16">
        <v>0.26389825344085699</v>
      </c>
      <c r="Y16">
        <v>0.26389825344085699</v>
      </c>
      <c r="Z16">
        <v>0.1</v>
      </c>
      <c r="AA16">
        <v>0.9</v>
      </c>
      <c r="AB16">
        <v>0.9</v>
      </c>
      <c r="AC16">
        <v>0.9</v>
      </c>
      <c r="AD16">
        <v>0.1</v>
      </c>
      <c r="AE16">
        <v>0.8</v>
      </c>
    </row>
    <row r="17" spans="1:31" x14ac:dyDescent="0.15">
      <c r="A17" s="4">
        <v>771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5.97141456604004</v>
      </c>
      <c r="L17" s="7">
        <v>4.1214008331298801</v>
      </c>
      <c r="M17">
        <v>2.4947872161865199</v>
      </c>
      <c r="N17">
        <v>7.2168121337890598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1.65915679931641</v>
      </c>
      <c r="U17">
        <v>1.4396772384643599</v>
      </c>
      <c r="V17">
        <v>1.40558934211731</v>
      </c>
      <c r="W17" s="13">
        <v>3.4087896347045898E-2</v>
      </c>
      <c r="X17">
        <v>0.25356745719909701</v>
      </c>
      <c r="Y17">
        <v>0.25356745719909701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670</v>
      </c>
      <c r="B18">
        <v>10</v>
      </c>
      <c r="C18">
        <v>10</v>
      </c>
      <c r="D18">
        <v>10</v>
      </c>
      <c r="E18">
        <v>10</v>
      </c>
      <c r="F18">
        <v>9</v>
      </c>
      <c r="G18">
        <v>1</v>
      </c>
      <c r="H18">
        <v>1</v>
      </c>
      <c r="I18">
        <v>9</v>
      </c>
      <c r="J18">
        <v>0.5</v>
      </c>
      <c r="K18">
        <v>4.8049163818359402</v>
      </c>
      <c r="L18" s="7">
        <v>4.16241455078125</v>
      </c>
      <c r="M18">
        <v>6.1471233367919904</v>
      </c>
      <c r="N18">
        <v>8.6302738189697301</v>
      </c>
      <c r="O18">
        <v>0</v>
      </c>
      <c r="P18">
        <v>0</v>
      </c>
      <c r="Q18">
        <v>7</v>
      </c>
      <c r="R18" s="12">
        <v>0</v>
      </c>
      <c r="S18" s="12">
        <f t="shared" si="0"/>
        <v>0</v>
      </c>
      <c r="T18">
        <v>1.1261234283447299</v>
      </c>
      <c r="U18">
        <v>0.99955749511718694</v>
      </c>
      <c r="V18">
        <v>0.961972415447235</v>
      </c>
      <c r="W18" s="13">
        <v>3.75850796699524E-2</v>
      </c>
      <c r="X18">
        <v>0.16415101289749201</v>
      </c>
      <c r="Y18">
        <v>0.16415101289749201</v>
      </c>
      <c r="Z18">
        <v>0</v>
      </c>
      <c r="AA18">
        <v>0.7</v>
      </c>
      <c r="AB18">
        <v>1</v>
      </c>
      <c r="AC18">
        <v>0.82352941176470595</v>
      </c>
      <c r="AD18">
        <v>0.3</v>
      </c>
      <c r="AE18">
        <v>0.7</v>
      </c>
    </row>
    <row r="19" spans="1:31" x14ac:dyDescent="0.15">
      <c r="A19" s="4">
        <v>798</v>
      </c>
      <c r="B19">
        <v>11</v>
      </c>
      <c r="C19">
        <v>9</v>
      </c>
      <c r="D19">
        <v>10</v>
      </c>
      <c r="E19">
        <v>10</v>
      </c>
      <c r="F19">
        <v>10</v>
      </c>
      <c r="G19">
        <v>0</v>
      </c>
      <c r="H19">
        <v>1</v>
      </c>
      <c r="I19">
        <v>9</v>
      </c>
      <c r="J19">
        <v>0.55000000000000004</v>
      </c>
      <c r="K19">
        <v>4.7407398223876998</v>
      </c>
      <c r="L19" s="7">
        <v>4.0986251831054696</v>
      </c>
      <c r="M19">
        <v>5.7578315734863299</v>
      </c>
      <c r="N19">
        <v>8.2646980285644496</v>
      </c>
      <c r="O19">
        <v>1</v>
      </c>
      <c r="P19">
        <v>1</v>
      </c>
      <c r="Q19">
        <v>11</v>
      </c>
      <c r="R19" s="12">
        <v>9.0899999999999995E-2</v>
      </c>
      <c r="S19" s="12">
        <f t="shared" si="0"/>
        <v>0.1</v>
      </c>
      <c r="T19">
        <v>1.2469062805175799</v>
      </c>
      <c r="U19">
        <v>1.0951004028320299</v>
      </c>
      <c r="V19">
        <v>1.0414686203002901</v>
      </c>
      <c r="W19" s="13">
        <v>5.3631782531738302E-2</v>
      </c>
      <c r="X19">
        <v>0.20543766021728499</v>
      </c>
      <c r="Y19">
        <v>0.20543766021728499</v>
      </c>
      <c r="Z19">
        <v>0.1</v>
      </c>
      <c r="AA19">
        <v>1</v>
      </c>
      <c r="AB19">
        <v>0.90909090909090895</v>
      </c>
      <c r="AC19">
        <v>0.952380952380952</v>
      </c>
      <c r="AD19">
        <v>0</v>
      </c>
      <c r="AE19">
        <v>0.9</v>
      </c>
    </row>
    <row r="20" spans="1:31" x14ac:dyDescent="0.15">
      <c r="A20" s="4">
        <v>167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5.9375839233398402</v>
      </c>
      <c r="L20" s="7">
        <v>4.1902160644531197</v>
      </c>
      <c r="M20">
        <v>2.4447174072265598</v>
      </c>
      <c r="N20">
        <v>6.5549507141113299</v>
      </c>
      <c r="O20">
        <v>1</v>
      </c>
      <c r="P20">
        <v>1</v>
      </c>
      <c r="Q20">
        <v>11</v>
      </c>
      <c r="R20" s="12">
        <v>9.0899999999999995E-2</v>
      </c>
      <c r="S20" s="12">
        <f t="shared" si="0"/>
        <v>0.1</v>
      </c>
      <c r="T20">
        <v>1.5630054473877</v>
      </c>
      <c r="U20">
        <v>1.3525543212890601</v>
      </c>
      <c r="V20">
        <v>1.29707360267639</v>
      </c>
      <c r="W20" s="13">
        <v>5.5480718612670898E-2</v>
      </c>
      <c r="X20">
        <v>0.26593184471130399</v>
      </c>
      <c r="Y20">
        <v>0.26593184471130399</v>
      </c>
      <c r="Z20">
        <v>0.1</v>
      </c>
      <c r="AA20">
        <v>1</v>
      </c>
      <c r="AB20">
        <v>0.90909090909090895</v>
      </c>
      <c r="AC20">
        <v>0.952380952380952</v>
      </c>
      <c r="AD20">
        <v>0</v>
      </c>
      <c r="AE20">
        <v>0.9</v>
      </c>
    </row>
    <row r="21" spans="1:31" x14ac:dyDescent="0.15">
      <c r="A21" s="4">
        <v>166</v>
      </c>
      <c r="B21">
        <v>9</v>
      </c>
      <c r="C21">
        <v>11</v>
      </c>
      <c r="D21">
        <v>10</v>
      </c>
      <c r="E21">
        <v>10</v>
      </c>
      <c r="F21">
        <v>8</v>
      </c>
      <c r="G21">
        <v>2</v>
      </c>
      <c r="H21">
        <v>1</v>
      </c>
      <c r="I21">
        <v>9</v>
      </c>
      <c r="J21">
        <v>0.45</v>
      </c>
      <c r="K21">
        <v>4.6205883026123002</v>
      </c>
      <c r="L21" s="7">
        <v>4.2118053436279297</v>
      </c>
      <c r="M21">
        <v>7.48451805114746</v>
      </c>
      <c r="N21">
        <v>7.7242012023925799</v>
      </c>
      <c r="O21">
        <v>0</v>
      </c>
      <c r="P21">
        <v>0</v>
      </c>
      <c r="Q21">
        <v>5</v>
      </c>
      <c r="R21" s="12">
        <v>0</v>
      </c>
      <c r="S21" s="12">
        <f t="shared" si="0"/>
        <v>0</v>
      </c>
      <c r="T21">
        <v>0.99028015136718694</v>
      </c>
      <c r="U21">
        <v>0.92626953125</v>
      </c>
      <c r="V21">
        <v>0.86308193206787098</v>
      </c>
      <c r="W21" s="13">
        <v>6.3187599182128906E-2</v>
      </c>
      <c r="X21">
        <v>0.12719821929931599</v>
      </c>
      <c r="Y21">
        <v>0.12719821929931599</v>
      </c>
      <c r="Z21">
        <v>0</v>
      </c>
      <c r="AA21">
        <v>0.5</v>
      </c>
      <c r="AB21">
        <v>1</v>
      </c>
      <c r="AC21">
        <v>0.66666666666666696</v>
      </c>
      <c r="AD21">
        <v>0.5</v>
      </c>
      <c r="AE21">
        <v>0.5</v>
      </c>
    </row>
    <row r="22" spans="1:31" x14ac:dyDescent="0.15">
      <c r="A22" s="4">
        <v>552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5.4597606658935502</v>
      </c>
      <c r="L22" s="7">
        <v>4.1161365509033203</v>
      </c>
      <c r="M22">
        <v>3.6948280334472701</v>
      </c>
      <c r="N22">
        <v>6.1914806365966797</v>
      </c>
      <c r="O22">
        <v>1</v>
      </c>
      <c r="P22">
        <v>1</v>
      </c>
      <c r="Q22">
        <v>10</v>
      </c>
      <c r="R22" s="12">
        <v>0.1</v>
      </c>
      <c r="S22" s="12">
        <f t="shared" si="0"/>
        <v>0.1</v>
      </c>
      <c r="T22">
        <v>1.7352313995361299</v>
      </c>
      <c r="U22">
        <v>1.54549789428711</v>
      </c>
      <c r="V22">
        <v>1.4335693120956401</v>
      </c>
      <c r="W22" s="13">
        <v>0.11192858219146699</v>
      </c>
      <c r="X22">
        <v>0.301662087440491</v>
      </c>
      <c r="Y22">
        <v>0.301662087440491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x14ac:dyDescent="0.15">
      <c r="A23" s="5">
        <v>431</v>
      </c>
      <c r="B23" s="1">
        <v>12</v>
      </c>
      <c r="C23" s="1">
        <v>8</v>
      </c>
      <c r="D23" s="1">
        <v>10</v>
      </c>
      <c r="E23" s="1">
        <v>10</v>
      </c>
      <c r="F23" s="1">
        <v>9</v>
      </c>
      <c r="G23" s="1">
        <v>1</v>
      </c>
      <c r="H23" s="1">
        <v>3</v>
      </c>
      <c r="I23" s="1">
        <v>7</v>
      </c>
      <c r="J23" s="1">
        <v>0.6</v>
      </c>
      <c r="K23" s="1">
        <v>6.3194389343261701</v>
      </c>
      <c r="L23" s="1">
        <v>4.2475662231445304</v>
      </c>
      <c r="M23" s="1">
        <v>2.3420829772949201</v>
      </c>
      <c r="N23" s="1">
        <v>4.1841163635253897</v>
      </c>
      <c r="O23" s="1">
        <v>1</v>
      </c>
      <c r="P23" s="1">
        <v>1</v>
      </c>
      <c r="Q23" s="1">
        <v>8</v>
      </c>
      <c r="R23" s="14">
        <v>0.125</v>
      </c>
      <c r="S23" s="14">
        <f t="shared" si="0"/>
        <v>0.1</v>
      </c>
      <c r="T23" s="1">
        <v>1.5878734588623</v>
      </c>
      <c r="U23" s="1">
        <v>1.4532947540283201</v>
      </c>
      <c r="V23" s="1">
        <v>1.32880854606628</v>
      </c>
      <c r="W23" s="1">
        <v>0.12448620796203599</v>
      </c>
      <c r="X23" s="1">
        <v>0.25906491279602101</v>
      </c>
      <c r="Y23" s="1">
        <v>0.25906491279602101</v>
      </c>
      <c r="Z23" s="1">
        <v>0.1</v>
      </c>
      <c r="AA23" s="1">
        <v>0.7</v>
      </c>
      <c r="AB23" s="1">
        <v>0.875</v>
      </c>
      <c r="AC23" s="1">
        <v>0.77777777777777801</v>
      </c>
      <c r="AD23" s="1">
        <v>0.3</v>
      </c>
      <c r="AE23" s="1">
        <v>0.6</v>
      </c>
    </row>
    <row r="24" spans="1:31" x14ac:dyDescent="0.15">
      <c r="A24" s="4">
        <v>824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5.1635837554931596</v>
      </c>
      <c r="L24" s="7">
        <v>4.3282947540283203</v>
      </c>
      <c r="M24">
        <v>4.6453266143798801</v>
      </c>
      <c r="N24">
        <v>8.7051639556884801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1.5068454742431601</v>
      </c>
      <c r="U24">
        <v>1.2630596160888701</v>
      </c>
      <c r="V24">
        <v>1.2353279590606701</v>
      </c>
      <c r="W24" s="13">
        <v>2.7731657028198201E-2</v>
      </c>
      <c r="X24">
        <v>0.27151751518249501</v>
      </c>
      <c r="Y24">
        <v>0.27151751518249501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349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4.91693115234375</v>
      </c>
      <c r="L25" s="7">
        <v>4.3685417175293004</v>
      </c>
      <c r="M25">
        <v>6.8156318664550799</v>
      </c>
      <c r="N25">
        <v>8.2029056549072301</v>
      </c>
      <c r="O25">
        <v>0</v>
      </c>
      <c r="P25">
        <v>0</v>
      </c>
      <c r="Q25">
        <v>7</v>
      </c>
      <c r="R25" s="12">
        <v>0</v>
      </c>
      <c r="S25" s="12">
        <f t="shared" ref="S25:S56" si="1">O25/E25</f>
        <v>0</v>
      </c>
      <c r="T25">
        <v>1.3518218994140601</v>
      </c>
      <c r="U25">
        <v>1.2499408721923799</v>
      </c>
      <c r="V25">
        <v>1.1307001113891599</v>
      </c>
      <c r="W25" s="13">
        <v>0.119240760803223</v>
      </c>
      <c r="X25">
        <v>0.22112178802490201</v>
      </c>
      <c r="Y25">
        <v>0.22112178802490201</v>
      </c>
      <c r="Z25">
        <v>0</v>
      </c>
      <c r="AA25">
        <v>0.7</v>
      </c>
      <c r="AB25">
        <v>1</v>
      </c>
      <c r="AC25">
        <v>0.82352941176470595</v>
      </c>
      <c r="AD25">
        <v>0.3</v>
      </c>
      <c r="AE25">
        <v>0.7</v>
      </c>
    </row>
    <row r="26" spans="1:31" x14ac:dyDescent="0.15">
      <c r="A26" s="4">
        <v>16</v>
      </c>
      <c r="B26">
        <v>11</v>
      </c>
      <c r="C26">
        <v>9</v>
      </c>
      <c r="D26">
        <v>10</v>
      </c>
      <c r="E26">
        <v>10</v>
      </c>
      <c r="F26">
        <v>9</v>
      </c>
      <c r="G26">
        <v>1</v>
      </c>
      <c r="H26">
        <v>2</v>
      </c>
      <c r="I26">
        <v>8</v>
      </c>
      <c r="J26">
        <v>0.55000000000000004</v>
      </c>
      <c r="K26">
        <v>5.1628284454345703</v>
      </c>
      <c r="L26" s="7">
        <v>4.2815456390380904</v>
      </c>
      <c r="M26">
        <v>4.6954097747802699</v>
      </c>
      <c r="N26">
        <v>4.9237403869628897</v>
      </c>
      <c r="O26">
        <v>0</v>
      </c>
      <c r="P26">
        <v>0</v>
      </c>
      <c r="Q26">
        <v>7</v>
      </c>
      <c r="R26" s="12">
        <v>0</v>
      </c>
      <c r="S26" s="12">
        <f t="shared" si="1"/>
        <v>0</v>
      </c>
      <c r="T26">
        <v>1.1375846862793</v>
      </c>
      <c r="U26">
        <v>1.09080791473389</v>
      </c>
      <c r="V26">
        <v>0.96219635009765603</v>
      </c>
      <c r="W26" s="13">
        <v>0.12861156463623</v>
      </c>
      <c r="X26">
        <v>0.17538833618164101</v>
      </c>
      <c r="Y26">
        <v>0.17538833618164101</v>
      </c>
      <c r="Z26">
        <v>0</v>
      </c>
      <c r="AA26">
        <v>0.7</v>
      </c>
      <c r="AB26">
        <v>1</v>
      </c>
      <c r="AC26">
        <v>0.82352941176470595</v>
      </c>
      <c r="AD26">
        <v>0.3</v>
      </c>
      <c r="AE26">
        <v>0.7</v>
      </c>
    </row>
    <row r="27" spans="1:31" x14ac:dyDescent="0.15">
      <c r="A27" s="4">
        <v>497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5.2678565979003897</v>
      </c>
      <c r="L27" s="7">
        <v>4.26422119140625</v>
      </c>
      <c r="M27">
        <v>5.6409072875976598</v>
      </c>
      <c r="N27">
        <v>6.7390251159668004</v>
      </c>
      <c r="O27">
        <v>0</v>
      </c>
      <c r="P27">
        <v>0</v>
      </c>
      <c r="Q27">
        <v>9</v>
      </c>
      <c r="R27" s="12">
        <v>0</v>
      </c>
      <c r="S27" s="12">
        <f t="shared" si="1"/>
        <v>0</v>
      </c>
      <c r="T27">
        <v>1.4800109863281199</v>
      </c>
      <c r="U27">
        <v>1.3582391738891599</v>
      </c>
      <c r="V27">
        <v>1.22838747501373</v>
      </c>
      <c r="W27" s="13">
        <v>0.129851698875427</v>
      </c>
      <c r="X27">
        <v>0.25162351131439198</v>
      </c>
      <c r="Y27">
        <v>0.25162351131439198</v>
      </c>
      <c r="Z27">
        <v>0</v>
      </c>
      <c r="AA27">
        <v>0.9</v>
      </c>
      <c r="AB27">
        <v>1</v>
      </c>
      <c r="AC27">
        <v>0.94736842105263197</v>
      </c>
      <c r="AD27">
        <v>0.1</v>
      </c>
      <c r="AE27">
        <v>0.9</v>
      </c>
    </row>
    <row r="28" spans="1:31" x14ac:dyDescent="0.15">
      <c r="A28" s="4">
        <v>722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5.2429428100585902</v>
      </c>
      <c r="L28" s="7">
        <v>4.3295440673828098</v>
      </c>
      <c r="M28">
        <v>4.3462657928466797</v>
      </c>
      <c r="N28">
        <v>4.5878963470459002</v>
      </c>
      <c r="O28">
        <v>0</v>
      </c>
      <c r="P28">
        <v>0</v>
      </c>
      <c r="Q28">
        <v>7</v>
      </c>
      <c r="R28" s="12">
        <v>0</v>
      </c>
      <c r="S28" s="12">
        <f t="shared" si="1"/>
        <v>0</v>
      </c>
      <c r="T28">
        <v>1.10601234436035</v>
      </c>
      <c r="U28">
        <v>1.06958103179932</v>
      </c>
      <c r="V28">
        <v>0.93851566314697299</v>
      </c>
      <c r="W28" s="13">
        <v>0.131065368652344</v>
      </c>
      <c r="X28">
        <v>0.16749668121337899</v>
      </c>
      <c r="Y28">
        <v>0.16749668121337899</v>
      </c>
      <c r="Z28">
        <v>0</v>
      </c>
      <c r="AA28">
        <v>0.7</v>
      </c>
      <c r="AB28">
        <v>1</v>
      </c>
      <c r="AC28">
        <v>0.82352941176470595</v>
      </c>
      <c r="AD28">
        <v>0.3</v>
      </c>
      <c r="AE28">
        <v>0.7</v>
      </c>
    </row>
    <row r="29" spans="1:31" x14ac:dyDescent="0.15">
      <c r="A29" s="4">
        <v>336</v>
      </c>
      <c r="B29">
        <v>10</v>
      </c>
      <c r="C29">
        <v>10</v>
      </c>
      <c r="D29">
        <v>10</v>
      </c>
      <c r="E29">
        <v>10</v>
      </c>
      <c r="F29">
        <v>9</v>
      </c>
      <c r="G29">
        <v>1</v>
      </c>
      <c r="H29">
        <v>1</v>
      </c>
      <c r="I29">
        <v>9</v>
      </c>
      <c r="J29">
        <v>0.5</v>
      </c>
      <c r="K29">
        <v>4.5075740814209002</v>
      </c>
      <c r="L29" s="7">
        <v>4.27095603942871</v>
      </c>
      <c r="M29">
        <v>8.1672668457031197</v>
      </c>
      <c r="N29">
        <v>6.6954193115234402</v>
      </c>
      <c r="O29">
        <v>0</v>
      </c>
      <c r="P29">
        <v>0</v>
      </c>
      <c r="Q29">
        <v>7</v>
      </c>
      <c r="R29" s="12">
        <v>0</v>
      </c>
      <c r="S29" s="12">
        <f t="shared" si="1"/>
        <v>0</v>
      </c>
      <c r="T29">
        <v>0.92658424377441395</v>
      </c>
      <c r="U29">
        <v>0.93477821350097701</v>
      </c>
      <c r="V29">
        <v>0.79964578151702903</v>
      </c>
      <c r="W29" s="13">
        <v>0.135132431983948</v>
      </c>
      <c r="X29">
        <v>0.126938462257385</v>
      </c>
      <c r="Y29">
        <v>0.126938462257385</v>
      </c>
      <c r="Z29">
        <v>0</v>
      </c>
      <c r="AA29">
        <v>0.7</v>
      </c>
      <c r="AB29">
        <v>1</v>
      </c>
      <c r="AC29">
        <v>0.82352941176470595</v>
      </c>
      <c r="AD29">
        <v>0.3</v>
      </c>
      <c r="AE29">
        <v>0.7</v>
      </c>
    </row>
    <row r="30" spans="1:31" x14ac:dyDescent="0.15">
      <c r="A30" s="4">
        <v>165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5.5097579956054696</v>
      </c>
      <c r="L30" s="7">
        <v>4.3127384185790998</v>
      </c>
      <c r="M30">
        <v>2.9894371032714799</v>
      </c>
      <c r="N30">
        <v>4.3309688568115199</v>
      </c>
      <c r="O30">
        <v>1</v>
      </c>
      <c r="P30">
        <v>1</v>
      </c>
      <c r="Q30">
        <v>9</v>
      </c>
      <c r="R30" s="12">
        <v>0.1111</v>
      </c>
      <c r="S30" s="12">
        <f t="shared" si="1"/>
        <v>0.1</v>
      </c>
      <c r="T30">
        <v>1.4971160888671899</v>
      </c>
      <c r="U30">
        <v>1.3782424926757799</v>
      </c>
      <c r="V30">
        <v>1.2211551666259799</v>
      </c>
      <c r="W30" s="13">
        <v>0.15708732604980499</v>
      </c>
      <c r="X30">
        <v>0.27596092224121099</v>
      </c>
      <c r="Y30">
        <v>0.27596092224121099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26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5.2552204132080096</v>
      </c>
      <c r="L31" s="7">
        <v>4.3341083526611301</v>
      </c>
      <c r="M31">
        <v>4.9047622680664098</v>
      </c>
      <c r="N31">
        <v>5.3188915252685502</v>
      </c>
      <c r="O31">
        <v>0</v>
      </c>
      <c r="P31">
        <v>0</v>
      </c>
      <c r="Q31">
        <v>4</v>
      </c>
      <c r="R31" s="12">
        <v>0</v>
      </c>
      <c r="S31" s="12">
        <f t="shared" si="1"/>
        <v>0</v>
      </c>
      <c r="T31">
        <v>1.20943450927734</v>
      </c>
      <c r="U31">
        <v>1.1855440139770499</v>
      </c>
      <c r="V31">
        <v>1.0173877477645901</v>
      </c>
      <c r="W31" s="13">
        <v>0.16815626621246299</v>
      </c>
      <c r="X31">
        <v>0.19204676151275599</v>
      </c>
      <c r="Y31">
        <v>0.19204676151275599</v>
      </c>
      <c r="Z31">
        <v>0</v>
      </c>
      <c r="AA31">
        <v>0.4</v>
      </c>
      <c r="AB31">
        <v>1</v>
      </c>
      <c r="AC31">
        <v>0.57142857142857195</v>
      </c>
      <c r="AD31">
        <v>0.6</v>
      </c>
      <c r="AE31">
        <v>0.4</v>
      </c>
    </row>
    <row r="32" spans="1:31" x14ac:dyDescent="0.15">
      <c r="A32" s="4">
        <v>744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4.7209663391113299</v>
      </c>
      <c r="L32" s="7">
        <v>4.3212051391601598</v>
      </c>
      <c r="M32">
        <v>7.5858478546142596</v>
      </c>
      <c r="N32">
        <v>7.6249656677246103</v>
      </c>
      <c r="O32">
        <v>0</v>
      </c>
      <c r="P32">
        <v>0</v>
      </c>
      <c r="Q32">
        <v>5</v>
      </c>
      <c r="R32" s="12">
        <v>0</v>
      </c>
      <c r="S32" s="12">
        <f t="shared" si="1"/>
        <v>0</v>
      </c>
      <c r="T32">
        <v>1.2106895446777299</v>
      </c>
      <c r="U32">
        <v>1.1806106567382799</v>
      </c>
      <c r="V32">
        <v>1.0100742578506501</v>
      </c>
      <c r="W32" s="13">
        <v>0.170536398887634</v>
      </c>
      <c r="X32">
        <v>0.20061528682708701</v>
      </c>
      <c r="Y32">
        <v>0.20061528682708701</v>
      </c>
      <c r="Z32">
        <v>0</v>
      </c>
      <c r="AA32">
        <v>0.5</v>
      </c>
      <c r="AB32">
        <v>1</v>
      </c>
      <c r="AC32">
        <v>0.66666666666666696</v>
      </c>
      <c r="AD32">
        <v>0.5</v>
      </c>
      <c r="AE32">
        <v>0.5</v>
      </c>
    </row>
    <row r="33" spans="1:31" x14ac:dyDescent="0.15">
      <c r="A33" s="4">
        <v>820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4.7977256774902299</v>
      </c>
      <c r="L33" s="7">
        <v>4.3049468994140598</v>
      </c>
      <c r="M33">
        <v>5.6994037628173801</v>
      </c>
      <c r="N33">
        <v>4.2069530487060502</v>
      </c>
      <c r="O33">
        <v>0</v>
      </c>
      <c r="P33">
        <v>0</v>
      </c>
      <c r="Q33">
        <v>5</v>
      </c>
      <c r="R33" s="12">
        <v>0</v>
      </c>
      <c r="S33" s="12">
        <f t="shared" si="1"/>
        <v>0</v>
      </c>
      <c r="T33">
        <v>1.08317375183105</v>
      </c>
      <c r="U33">
        <v>1.09180355072022</v>
      </c>
      <c r="V33">
        <v>0.91722142696380604</v>
      </c>
      <c r="W33" s="13">
        <v>0.174582123756409</v>
      </c>
      <c r="X33">
        <v>0.16595232486724901</v>
      </c>
      <c r="Y33">
        <v>0.16595232486724901</v>
      </c>
      <c r="Z33">
        <v>0</v>
      </c>
      <c r="AA33">
        <v>0.5</v>
      </c>
      <c r="AB33">
        <v>1</v>
      </c>
      <c r="AC33">
        <v>0.66666666666666696</v>
      </c>
      <c r="AD33">
        <v>0.5</v>
      </c>
      <c r="AE33">
        <v>0.5</v>
      </c>
    </row>
    <row r="34" spans="1:31" s="7" customFormat="1" x14ac:dyDescent="0.15">
      <c r="A34" s="24">
        <v>758</v>
      </c>
      <c r="B34" s="7">
        <v>12</v>
      </c>
      <c r="C34" s="7">
        <v>8</v>
      </c>
      <c r="D34" s="7">
        <v>10</v>
      </c>
      <c r="E34" s="7">
        <v>10</v>
      </c>
      <c r="F34" s="7">
        <v>10</v>
      </c>
      <c r="G34" s="7">
        <v>0</v>
      </c>
      <c r="H34" s="7">
        <v>2</v>
      </c>
      <c r="I34" s="7">
        <v>8</v>
      </c>
      <c r="J34" s="7">
        <v>0.6</v>
      </c>
      <c r="K34" s="7">
        <v>5.5156497955322301</v>
      </c>
      <c r="L34" s="7">
        <v>4.3997669219970703</v>
      </c>
      <c r="M34" s="7">
        <v>3.8285789489746098</v>
      </c>
      <c r="N34" s="7">
        <v>4.8654232025146502</v>
      </c>
      <c r="O34" s="7">
        <v>0</v>
      </c>
      <c r="P34" s="7">
        <v>0</v>
      </c>
      <c r="Q34" s="7">
        <v>6</v>
      </c>
      <c r="R34" s="26">
        <v>0</v>
      </c>
      <c r="S34" s="26">
        <f t="shared" si="1"/>
        <v>0</v>
      </c>
      <c r="T34" s="7">
        <v>1.53579521179199</v>
      </c>
      <c r="U34" s="7">
        <v>1.4310121536254901</v>
      </c>
      <c r="V34" s="7">
        <v>1.2514591217041</v>
      </c>
      <c r="W34" s="7">
        <v>0.179553031921387</v>
      </c>
      <c r="X34" s="7">
        <v>0.28433609008789101</v>
      </c>
      <c r="Y34" s="7">
        <v>0.28433609008789101</v>
      </c>
      <c r="Z34" s="7">
        <v>0</v>
      </c>
      <c r="AA34" s="7">
        <v>0.6</v>
      </c>
      <c r="AB34" s="7">
        <v>1</v>
      </c>
      <c r="AC34" s="7">
        <v>0.75</v>
      </c>
      <c r="AD34" s="7">
        <v>0.4</v>
      </c>
      <c r="AE34" s="7">
        <v>0.6</v>
      </c>
    </row>
    <row r="35" spans="1:31" x14ac:dyDescent="0.15">
      <c r="A35" s="4">
        <v>284</v>
      </c>
      <c r="B35">
        <v>10</v>
      </c>
      <c r="C35">
        <v>10</v>
      </c>
      <c r="D35">
        <v>10</v>
      </c>
      <c r="E35">
        <v>10</v>
      </c>
      <c r="F35">
        <v>9</v>
      </c>
      <c r="G35">
        <v>1</v>
      </c>
      <c r="H35">
        <v>1</v>
      </c>
      <c r="I35">
        <v>9</v>
      </c>
      <c r="J35">
        <v>0.5</v>
      </c>
      <c r="K35">
        <v>5.2167873382568404</v>
      </c>
      <c r="L35" s="7">
        <v>4.4166011810302699</v>
      </c>
      <c r="M35">
        <v>5.1786956787109402</v>
      </c>
      <c r="N35">
        <v>8.8486213684081996</v>
      </c>
      <c r="O35">
        <v>1</v>
      </c>
      <c r="P35">
        <v>1</v>
      </c>
      <c r="Q35">
        <v>9</v>
      </c>
      <c r="R35" s="12">
        <v>0.1111</v>
      </c>
      <c r="S35" s="12">
        <f t="shared" si="1"/>
        <v>0.1</v>
      </c>
      <c r="T35">
        <v>1.0910396575927701</v>
      </c>
      <c r="U35">
        <v>0.92492294311523404</v>
      </c>
      <c r="V35">
        <v>0.93204516172409102</v>
      </c>
      <c r="W35" s="13">
        <v>7.1222186088562003E-3</v>
      </c>
      <c r="X35">
        <v>0.158994495868683</v>
      </c>
      <c r="Y35">
        <v>0.158994495868683</v>
      </c>
      <c r="Z35">
        <v>0.1</v>
      </c>
      <c r="AA35">
        <v>0.8</v>
      </c>
      <c r="AB35">
        <v>0.88888888888888895</v>
      </c>
      <c r="AC35">
        <v>0.84210526315789502</v>
      </c>
      <c r="AD35">
        <v>0.2</v>
      </c>
      <c r="AE35">
        <v>0.7</v>
      </c>
    </row>
    <row r="36" spans="1:31" x14ac:dyDescent="0.15">
      <c r="A36" s="4">
        <v>871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5.3317241668701199</v>
      </c>
      <c r="L36" s="7">
        <v>4.4379978179931596</v>
      </c>
      <c r="M36">
        <v>4.2536773681640598</v>
      </c>
      <c r="N36">
        <v>8.7324657440185494</v>
      </c>
      <c r="O36">
        <v>1</v>
      </c>
      <c r="P36">
        <v>1</v>
      </c>
      <c r="Q36">
        <v>9</v>
      </c>
      <c r="R36" s="12">
        <v>0.1111</v>
      </c>
      <c r="S36" s="12">
        <f t="shared" si="1"/>
        <v>0.1</v>
      </c>
      <c r="T36">
        <v>1.28287506103516</v>
      </c>
      <c r="U36">
        <v>1.03861808776855</v>
      </c>
      <c r="V36">
        <v>1.0701758861541799</v>
      </c>
      <c r="W36" s="13">
        <v>3.1557798385620103E-2</v>
      </c>
      <c r="X36">
        <v>0.212699174880981</v>
      </c>
      <c r="Y36">
        <v>0.212699174880981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151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5.6671257019043004</v>
      </c>
      <c r="L37" s="7">
        <v>4.5537357330322301</v>
      </c>
      <c r="M37">
        <v>3.1707382202148402</v>
      </c>
      <c r="N37">
        <v>9.5972442626953107</v>
      </c>
      <c r="O37">
        <v>1</v>
      </c>
      <c r="P37">
        <v>1</v>
      </c>
      <c r="Q37">
        <v>6</v>
      </c>
      <c r="R37" s="12">
        <v>0.16669999999999999</v>
      </c>
      <c r="S37" s="12">
        <f t="shared" si="1"/>
        <v>0.1</v>
      </c>
      <c r="T37">
        <v>1.4091281890869101</v>
      </c>
      <c r="U37">
        <v>1.10394859313965</v>
      </c>
      <c r="V37">
        <v>1.18171787261963</v>
      </c>
      <c r="W37" s="13">
        <v>7.7769279479980497E-2</v>
      </c>
      <c r="X37">
        <v>0.22741031646728499</v>
      </c>
      <c r="Y37">
        <v>0.22741031646728499</v>
      </c>
      <c r="Z37">
        <v>0.1</v>
      </c>
      <c r="AA37">
        <v>0.5</v>
      </c>
      <c r="AB37">
        <v>0.83333333333333304</v>
      </c>
      <c r="AC37">
        <v>0.625</v>
      </c>
      <c r="AD37">
        <v>0.5</v>
      </c>
      <c r="AE37">
        <v>0.4</v>
      </c>
    </row>
    <row r="38" spans="1:31" x14ac:dyDescent="0.15">
      <c r="A38" s="4">
        <v>434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5.0128135681152299</v>
      </c>
      <c r="L38" s="7">
        <v>4.44022560119629</v>
      </c>
      <c r="M38">
        <v>6.7605972290039098</v>
      </c>
      <c r="N38">
        <v>8.3040599822997994</v>
      </c>
      <c r="O38">
        <v>0</v>
      </c>
      <c r="P38">
        <v>0</v>
      </c>
      <c r="Q38">
        <v>7</v>
      </c>
      <c r="R38" s="12">
        <v>0</v>
      </c>
      <c r="S38" s="12">
        <f t="shared" si="1"/>
        <v>0</v>
      </c>
      <c r="T38">
        <v>1.40859222412109</v>
      </c>
      <c r="U38">
        <v>1.2917652130127</v>
      </c>
      <c r="V38">
        <v>1.17002236843109</v>
      </c>
      <c r="W38" s="13">
        <v>0.121742844581604</v>
      </c>
      <c r="X38">
        <v>0.238569855690002</v>
      </c>
      <c r="Y38">
        <v>0.238569855690002</v>
      </c>
      <c r="Z38">
        <v>0</v>
      </c>
      <c r="AA38">
        <v>0.7</v>
      </c>
      <c r="AB38">
        <v>1</v>
      </c>
      <c r="AC38">
        <v>0.82352941176470595</v>
      </c>
      <c r="AD38">
        <v>0.3</v>
      </c>
      <c r="AE38">
        <v>0.7</v>
      </c>
    </row>
    <row r="39" spans="1:31" x14ac:dyDescent="0.15">
      <c r="A39" s="4">
        <v>446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5.0481433868408203</v>
      </c>
      <c r="L39" s="7">
        <v>4.4759140014648402</v>
      </c>
      <c r="M39">
        <v>6.5769271850585902</v>
      </c>
      <c r="N39">
        <v>8.0567321777343697</v>
      </c>
      <c r="O39">
        <v>0</v>
      </c>
      <c r="P39">
        <v>0</v>
      </c>
      <c r="Q39">
        <v>10</v>
      </c>
      <c r="R39" s="12">
        <v>0</v>
      </c>
      <c r="S39" s="12">
        <f t="shared" si="1"/>
        <v>0</v>
      </c>
      <c r="T39">
        <v>1.5019569396972701</v>
      </c>
      <c r="U39">
        <v>1.3634510040283201</v>
      </c>
      <c r="V39">
        <v>1.2322540283203101</v>
      </c>
      <c r="W39" s="13">
        <v>0.13119697570800801</v>
      </c>
      <c r="X39">
        <v>0.26970291137695301</v>
      </c>
      <c r="Y39">
        <v>0.26970291137695301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1</v>
      </c>
    </row>
    <row r="40" spans="1:31" x14ac:dyDescent="0.15">
      <c r="A40" s="4">
        <v>450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5.0123348236084002</v>
      </c>
      <c r="L40" s="7">
        <v>4.4363651275634801</v>
      </c>
      <c r="M40">
        <v>6.9429817199706996</v>
      </c>
      <c r="N40">
        <v>8.5448532104492205</v>
      </c>
      <c r="O40">
        <v>0</v>
      </c>
      <c r="P40">
        <v>0</v>
      </c>
      <c r="Q40">
        <v>8</v>
      </c>
      <c r="R40" s="12">
        <v>0</v>
      </c>
      <c r="S40" s="12">
        <f t="shared" si="1"/>
        <v>0</v>
      </c>
      <c r="T40">
        <v>1.4040107727050799</v>
      </c>
      <c r="U40">
        <v>1.29850006103516</v>
      </c>
      <c r="V40">
        <v>1.16692471504211</v>
      </c>
      <c r="W40" s="13">
        <v>0.13157534599304199</v>
      </c>
      <c r="X40">
        <v>0.23708605766296401</v>
      </c>
      <c r="Y40">
        <v>0.23708605766296401</v>
      </c>
      <c r="Z40">
        <v>0</v>
      </c>
      <c r="AA40">
        <v>0.8</v>
      </c>
      <c r="AB40">
        <v>1</v>
      </c>
      <c r="AC40">
        <v>0.88888888888888895</v>
      </c>
      <c r="AD40">
        <v>0.2</v>
      </c>
      <c r="AE40">
        <v>0.8</v>
      </c>
    </row>
    <row r="41" spans="1:31" x14ac:dyDescent="0.15">
      <c r="A41" s="4">
        <v>694</v>
      </c>
      <c r="B41">
        <v>12</v>
      </c>
      <c r="C41">
        <v>8</v>
      </c>
      <c r="D41">
        <v>10</v>
      </c>
      <c r="E41">
        <v>10</v>
      </c>
      <c r="F41">
        <v>9</v>
      </c>
      <c r="G41">
        <v>1</v>
      </c>
      <c r="H41">
        <v>3</v>
      </c>
      <c r="I41">
        <v>7</v>
      </c>
      <c r="J41">
        <v>0.6</v>
      </c>
      <c r="K41">
        <v>5.8819007873535201</v>
      </c>
      <c r="L41" s="7">
        <v>4.4857006072998002</v>
      </c>
      <c r="M41">
        <v>4.7891464233398402</v>
      </c>
      <c r="N41">
        <v>5.0874977111816397</v>
      </c>
      <c r="O41">
        <v>0</v>
      </c>
      <c r="P41">
        <v>0</v>
      </c>
      <c r="Q41">
        <v>7</v>
      </c>
      <c r="R41" s="12">
        <v>0</v>
      </c>
      <c r="S41" s="12">
        <f t="shared" si="1"/>
        <v>0</v>
      </c>
      <c r="T41">
        <v>1.4380073547363299</v>
      </c>
      <c r="U41">
        <v>1.34921514987946</v>
      </c>
      <c r="V41">
        <v>1.2061914205551101</v>
      </c>
      <c r="W41" s="13">
        <v>0.14302372932434099</v>
      </c>
      <c r="X41">
        <v>0.23181593418121299</v>
      </c>
      <c r="Y41">
        <v>0.23181593418121299</v>
      </c>
      <c r="Z41">
        <v>0</v>
      </c>
      <c r="AA41">
        <v>0.7</v>
      </c>
      <c r="AB41">
        <v>1</v>
      </c>
      <c r="AC41">
        <v>0.82352941176470595</v>
      </c>
      <c r="AD41">
        <v>0.3</v>
      </c>
      <c r="AE41">
        <v>0.7</v>
      </c>
    </row>
    <row r="42" spans="1:31" x14ac:dyDescent="0.15">
      <c r="A42" s="4">
        <v>735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4.91204833984375</v>
      </c>
      <c r="L42" s="7">
        <v>4.4436683654785201</v>
      </c>
      <c r="M42">
        <v>7.2861309051513699</v>
      </c>
      <c r="N42">
        <v>7.8421268463134801</v>
      </c>
      <c r="O42">
        <v>0</v>
      </c>
      <c r="P42">
        <v>0</v>
      </c>
      <c r="Q42">
        <v>6</v>
      </c>
      <c r="R42" s="12">
        <v>0</v>
      </c>
      <c r="S42" s="12">
        <f t="shared" si="1"/>
        <v>0</v>
      </c>
      <c r="T42">
        <v>1.3446903228759799</v>
      </c>
      <c r="U42">
        <v>1.2616481781005899</v>
      </c>
      <c r="V42">
        <v>1.1078414916992201</v>
      </c>
      <c r="W42" s="13">
        <v>0.15380668640136699</v>
      </c>
      <c r="X42">
        <v>0.23684883117675801</v>
      </c>
      <c r="Y42">
        <v>0.23684883117675801</v>
      </c>
      <c r="Z42">
        <v>0</v>
      </c>
      <c r="AA42">
        <v>0.6</v>
      </c>
      <c r="AB42">
        <v>1</v>
      </c>
      <c r="AC42">
        <v>0.75</v>
      </c>
      <c r="AD42">
        <v>0.4</v>
      </c>
      <c r="AE42">
        <v>0.6</v>
      </c>
    </row>
    <row r="43" spans="1:31" s="7" customFormat="1" x14ac:dyDescent="0.15">
      <c r="A43" s="24">
        <v>365</v>
      </c>
      <c r="B43" s="7">
        <v>12</v>
      </c>
      <c r="C43" s="7">
        <v>8</v>
      </c>
      <c r="D43" s="7">
        <v>10</v>
      </c>
      <c r="E43" s="7">
        <v>10</v>
      </c>
      <c r="F43" s="7">
        <v>10</v>
      </c>
      <c r="G43" s="7">
        <v>0</v>
      </c>
      <c r="H43" s="7">
        <v>2</v>
      </c>
      <c r="I43" s="7">
        <v>8</v>
      </c>
      <c r="J43" s="7">
        <v>0.6</v>
      </c>
      <c r="K43" s="7">
        <v>5.7360534667968697</v>
      </c>
      <c r="L43" s="7">
        <v>4.4469718933105504</v>
      </c>
      <c r="M43" s="7">
        <v>3.88339424133301</v>
      </c>
      <c r="N43" s="7">
        <v>5.74092674255371</v>
      </c>
      <c r="O43" s="7">
        <v>1</v>
      </c>
      <c r="P43" s="7">
        <v>1</v>
      </c>
      <c r="Q43" s="7">
        <v>10</v>
      </c>
      <c r="R43" s="26">
        <v>0.1</v>
      </c>
      <c r="S43" s="26">
        <f t="shared" si="1"/>
        <v>0.1</v>
      </c>
      <c r="T43" s="7">
        <v>1.4222602844238299</v>
      </c>
      <c r="U43" s="7">
        <v>1.32465076446533</v>
      </c>
      <c r="V43" s="7">
        <v>1.16810739040375</v>
      </c>
      <c r="W43" s="7">
        <v>0.156543374061585</v>
      </c>
      <c r="X43" s="7">
        <v>0.25415289402008101</v>
      </c>
      <c r="Y43" s="7">
        <v>0.25415289402008101</v>
      </c>
      <c r="Z43" s="7">
        <v>0.1</v>
      </c>
      <c r="AA43" s="7">
        <v>0.9</v>
      </c>
      <c r="AB43" s="7">
        <v>0.9</v>
      </c>
      <c r="AC43" s="7">
        <v>0.9</v>
      </c>
      <c r="AD43" s="7">
        <v>0.1</v>
      </c>
      <c r="AE43" s="7">
        <v>0.8</v>
      </c>
    </row>
    <row r="44" spans="1:31" x14ac:dyDescent="0.15">
      <c r="A44" s="4">
        <v>195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5.6812610626220703</v>
      </c>
      <c r="L44" s="7">
        <v>4.7090530395507804</v>
      </c>
      <c r="M44">
        <v>4.1505641937255904</v>
      </c>
      <c r="N44">
        <v>9.1015338897705096</v>
      </c>
      <c r="O44">
        <v>1</v>
      </c>
      <c r="P44">
        <v>1</v>
      </c>
      <c r="Q44">
        <v>9</v>
      </c>
      <c r="R44" s="12">
        <v>0.1111</v>
      </c>
      <c r="S44" s="12">
        <f t="shared" si="1"/>
        <v>0.1</v>
      </c>
      <c r="T44">
        <v>1.55792236328125</v>
      </c>
      <c r="U44">
        <v>1.2859477996826201</v>
      </c>
      <c r="V44">
        <v>1.2839777469635001</v>
      </c>
      <c r="W44" s="13">
        <v>1.9700527191162101E-3</v>
      </c>
      <c r="X44">
        <v>0.27394461631774902</v>
      </c>
      <c r="Y44">
        <v>0.27394461631774902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116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5.7334957122802699</v>
      </c>
      <c r="L45" s="7">
        <v>4.6566104888915998</v>
      </c>
      <c r="M45">
        <v>3.2517738342285201</v>
      </c>
      <c r="N45">
        <v>9.2079181671142596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1.6278133392334</v>
      </c>
      <c r="U45">
        <v>1.3126811981201201</v>
      </c>
      <c r="V45">
        <v>1.35928666591644</v>
      </c>
      <c r="W45" s="13">
        <v>4.6605467796325697E-2</v>
      </c>
      <c r="X45">
        <v>0.26852667331695601</v>
      </c>
      <c r="Y45">
        <v>0.26852667331695601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4">
        <v>353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5.7181262969970703</v>
      </c>
      <c r="L46" s="7">
        <v>4.64410400390625</v>
      </c>
      <c r="M46">
        <v>3.29713630676269</v>
      </c>
      <c r="N46">
        <v>9.2436008453369105</v>
      </c>
      <c r="O46">
        <v>1</v>
      </c>
      <c r="P46">
        <v>1</v>
      </c>
      <c r="Q46">
        <v>11</v>
      </c>
      <c r="R46" s="12">
        <v>9.0899999999999995E-2</v>
      </c>
      <c r="S46" s="12">
        <f t="shared" si="1"/>
        <v>0.1</v>
      </c>
      <c r="T46">
        <v>1.5096950531005899</v>
      </c>
      <c r="U46">
        <v>1.1918525695800799</v>
      </c>
      <c r="V46">
        <v>1.2419782876968399</v>
      </c>
      <c r="W46" s="13">
        <v>5.0125718116760198E-2</v>
      </c>
      <c r="X46">
        <v>0.267716765403748</v>
      </c>
      <c r="Y46">
        <v>0.267716765403748</v>
      </c>
      <c r="Z46">
        <v>0.1</v>
      </c>
      <c r="AA46">
        <v>1</v>
      </c>
      <c r="AB46">
        <v>0.90909090909090895</v>
      </c>
      <c r="AC46">
        <v>0.952380952380952</v>
      </c>
      <c r="AD46">
        <v>0</v>
      </c>
      <c r="AE46">
        <v>0.9</v>
      </c>
    </row>
    <row r="47" spans="1:31" x14ac:dyDescent="0.15">
      <c r="A47" s="4">
        <v>132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5.2323703765869096</v>
      </c>
      <c r="L47" s="7">
        <v>4.6913909912109402</v>
      </c>
      <c r="M47">
        <v>7.08925437927246</v>
      </c>
      <c r="N47">
        <v>8.0740566253662092</v>
      </c>
      <c r="O47">
        <v>0</v>
      </c>
      <c r="P47">
        <v>0</v>
      </c>
      <c r="Q47">
        <v>9</v>
      </c>
      <c r="R47" s="12">
        <v>0</v>
      </c>
      <c r="S47" s="12">
        <f t="shared" si="1"/>
        <v>0</v>
      </c>
      <c r="T47">
        <v>1.42068672180176</v>
      </c>
      <c r="U47">
        <v>1.32106781005859</v>
      </c>
      <c r="V47">
        <v>1.16471600532532</v>
      </c>
      <c r="W47" s="13">
        <v>0.15635180473327601</v>
      </c>
      <c r="X47">
        <v>0.25597071647643999</v>
      </c>
      <c r="Y47">
        <v>0.25597071647643999</v>
      </c>
      <c r="Z47">
        <v>0</v>
      </c>
      <c r="AA47">
        <v>0.9</v>
      </c>
      <c r="AB47">
        <v>1</v>
      </c>
      <c r="AC47">
        <v>0.94736842105263197</v>
      </c>
      <c r="AD47">
        <v>0.1</v>
      </c>
      <c r="AE47">
        <v>0.9</v>
      </c>
    </row>
    <row r="48" spans="1:31" x14ac:dyDescent="0.15">
      <c r="A48" s="4">
        <v>110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5.8226127624511701</v>
      </c>
      <c r="L48" s="7">
        <v>4.58316993713379</v>
      </c>
      <c r="M48">
        <v>3.05906105041504</v>
      </c>
      <c r="N48">
        <v>4.2920875549316397</v>
      </c>
      <c r="O48">
        <v>1</v>
      </c>
      <c r="P48">
        <v>1</v>
      </c>
      <c r="Q48">
        <v>10</v>
      </c>
      <c r="R48" s="12">
        <v>0.1</v>
      </c>
      <c r="S48" s="12">
        <f t="shared" si="1"/>
        <v>0.1</v>
      </c>
      <c r="T48">
        <v>1.5724010467529299</v>
      </c>
      <c r="U48">
        <v>1.46011734008789</v>
      </c>
      <c r="V48">
        <v>1.2938163280487101</v>
      </c>
      <c r="W48" s="13">
        <v>0.16630101203918499</v>
      </c>
      <c r="X48">
        <v>0.27858471870422402</v>
      </c>
      <c r="Y48">
        <v>0.27858471870422402</v>
      </c>
      <c r="Z48">
        <v>0.1</v>
      </c>
      <c r="AA48">
        <v>0.9</v>
      </c>
      <c r="AB48">
        <v>0.9</v>
      </c>
      <c r="AC48">
        <v>0.9</v>
      </c>
      <c r="AD48">
        <v>0.1</v>
      </c>
      <c r="AE48">
        <v>0.8</v>
      </c>
    </row>
    <row r="49" spans="1:31" s="7" customFormat="1" x14ac:dyDescent="0.15">
      <c r="A49" s="24">
        <v>808</v>
      </c>
      <c r="B49" s="7">
        <v>11</v>
      </c>
      <c r="C49" s="7">
        <v>9</v>
      </c>
      <c r="D49" s="7">
        <v>10</v>
      </c>
      <c r="E49" s="7">
        <v>10</v>
      </c>
      <c r="F49" s="7">
        <v>9</v>
      </c>
      <c r="G49" s="7">
        <v>1</v>
      </c>
      <c r="H49" s="7">
        <v>2</v>
      </c>
      <c r="I49" s="7">
        <v>8</v>
      </c>
      <c r="J49" s="7">
        <v>0.55000000000000004</v>
      </c>
      <c r="K49" s="7">
        <v>5.24959373474121</v>
      </c>
      <c r="L49" s="7">
        <v>4.6149578094482404</v>
      </c>
      <c r="M49" s="7">
        <v>5.8292007446289098</v>
      </c>
      <c r="N49" s="7">
        <v>4.6909656524658203</v>
      </c>
      <c r="O49" s="7">
        <v>0</v>
      </c>
      <c r="P49" s="7">
        <v>0</v>
      </c>
      <c r="Q49" s="7">
        <v>7</v>
      </c>
      <c r="R49" s="26">
        <v>0</v>
      </c>
      <c r="S49" s="26">
        <f t="shared" si="1"/>
        <v>0</v>
      </c>
      <c r="T49" s="7">
        <v>1.1644649505615201</v>
      </c>
      <c r="U49" s="7">
        <v>1.1498107910156199</v>
      </c>
      <c r="V49" s="7">
        <v>0.97379130125045799</v>
      </c>
      <c r="W49" s="7">
        <v>0.17601948976516699</v>
      </c>
      <c r="X49" s="7">
        <v>0.19067364931106601</v>
      </c>
      <c r="Y49" s="7">
        <v>0.19067364931106601</v>
      </c>
      <c r="Z49" s="7">
        <v>0</v>
      </c>
      <c r="AA49" s="7">
        <v>0.7</v>
      </c>
      <c r="AB49" s="7">
        <v>1</v>
      </c>
      <c r="AC49" s="7">
        <v>0.82352941176470595</v>
      </c>
      <c r="AD49" s="7">
        <v>0.3</v>
      </c>
      <c r="AE49" s="7">
        <v>0.7</v>
      </c>
    </row>
    <row r="50" spans="1:31" x14ac:dyDescent="0.15">
      <c r="A50" s="4">
        <v>274</v>
      </c>
      <c r="B50">
        <v>9</v>
      </c>
      <c r="C50">
        <v>11</v>
      </c>
      <c r="D50">
        <v>10</v>
      </c>
      <c r="E50">
        <v>10</v>
      </c>
      <c r="F50">
        <v>8</v>
      </c>
      <c r="G50">
        <v>2</v>
      </c>
      <c r="H50">
        <v>1</v>
      </c>
      <c r="I50">
        <v>9</v>
      </c>
      <c r="J50">
        <v>0.45</v>
      </c>
      <c r="K50">
        <v>5.8121471405029297</v>
      </c>
      <c r="L50" s="7">
        <v>4.8344993591308603</v>
      </c>
      <c r="M50">
        <v>4.4628067016601598</v>
      </c>
      <c r="N50">
        <v>9.3634872436523402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1.1546516418457</v>
      </c>
      <c r="U50">
        <v>0.96746063232421897</v>
      </c>
      <c r="V50">
        <v>1.0175075531005899</v>
      </c>
      <c r="W50" s="13">
        <v>5.0046920776367201E-2</v>
      </c>
      <c r="X50">
        <v>0.13714408874511699</v>
      </c>
      <c r="Y50">
        <v>0.13714408874511699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607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5.6619815826415998</v>
      </c>
      <c r="L51" s="7">
        <v>4.8038883209228498</v>
      </c>
      <c r="M51">
        <v>4.7463493347168004</v>
      </c>
      <c r="N51">
        <v>8.5170135498046893</v>
      </c>
      <c r="O51">
        <v>1</v>
      </c>
      <c r="P51">
        <v>1</v>
      </c>
      <c r="Q51">
        <v>11</v>
      </c>
      <c r="R51" s="12">
        <v>9.0899999999999995E-2</v>
      </c>
      <c r="S51" s="12">
        <f t="shared" si="1"/>
        <v>0.1</v>
      </c>
      <c r="T51">
        <v>1.6791191101074201</v>
      </c>
      <c r="U51">
        <v>1.4201602935791</v>
      </c>
      <c r="V51">
        <v>1.3582627773284901</v>
      </c>
      <c r="W51" s="13">
        <v>6.18975162506104E-2</v>
      </c>
      <c r="X51">
        <v>0.320856332778931</v>
      </c>
      <c r="Y51">
        <v>0.320856332778931</v>
      </c>
      <c r="Z51">
        <v>0.1</v>
      </c>
      <c r="AA51">
        <v>1</v>
      </c>
      <c r="AB51">
        <v>0.90909090909090895</v>
      </c>
      <c r="AC51">
        <v>0.952380952380952</v>
      </c>
      <c r="AD51">
        <v>0</v>
      </c>
      <c r="AE51">
        <v>0.9</v>
      </c>
    </row>
    <row r="52" spans="1:31" x14ac:dyDescent="0.15">
      <c r="A52" s="4">
        <v>926</v>
      </c>
      <c r="B52">
        <v>10</v>
      </c>
      <c r="C52">
        <v>10</v>
      </c>
      <c r="D52">
        <v>10</v>
      </c>
      <c r="E52">
        <v>10</v>
      </c>
      <c r="F52">
        <v>9</v>
      </c>
      <c r="G52">
        <v>1</v>
      </c>
      <c r="H52">
        <v>1</v>
      </c>
      <c r="I52">
        <v>9</v>
      </c>
      <c r="J52">
        <v>0.5</v>
      </c>
      <c r="K52">
        <v>6.0829372406005904</v>
      </c>
      <c r="L52" s="7">
        <v>4.8678150177001998</v>
      </c>
      <c r="M52">
        <v>2.1115188598632799</v>
      </c>
      <c r="N52">
        <v>9.0886802673339808</v>
      </c>
      <c r="O52">
        <v>1</v>
      </c>
      <c r="P52">
        <v>1</v>
      </c>
      <c r="Q52">
        <v>9</v>
      </c>
      <c r="R52" s="12">
        <v>0.1111</v>
      </c>
      <c r="S52" s="12">
        <f t="shared" si="1"/>
        <v>0.1</v>
      </c>
      <c r="T52">
        <v>1.5013618469238299</v>
      </c>
      <c r="U52">
        <v>1.1384696960449201</v>
      </c>
      <c r="V52">
        <v>1.2444823980331401</v>
      </c>
      <c r="W52" s="13">
        <v>0.10601270198822001</v>
      </c>
      <c r="X52">
        <v>0.25687944889068598</v>
      </c>
      <c r="Y52">
        <v>0.25687944889068598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s="7" customFormat="1" x14ac:dyDescent="0.15">
      <c r="A53" s="24">
        <v>449</v>
      </c>
      <c r="B53" s="7">
        <v>11</v>
      </c>
      <c r="C53" s="7">
        <v>9</v>
      </c>
      <c r="D53" s="7">
        <v>10</v>
      </c>
      <c r="E53" s="7">
        <v>10</v>
      </c>
      <c r="F53" s="7">
        <v>10</v>
      </c>
      <c r="G53" s="7">
        <v>0</v>
      </c>
      <c r="H53" s="7">
        <v>1</v>
      </c>
      <c r="I53" s="7">
        <v>9</v>
      </c>
      <c r="J53" s="7">
        <v>0.55000000000000004</v>
      </c>
      <c r="K53" s="7">
        <v>5.3996410369873002</v>
      </c>
      <c r="L53" s="7">
        <v>4.8014621734619096</v>
      </c>
      <c r="M53" s="7">
        <v>7.0481109619140598</v>
      </c>
      <c r="N53" s="7">
        <v>8.4780426025390607</v>
      </c>
      <c r="O53" s="7">
        <v>0</v>
      </c>
      <c r="P53" s="7">
        <v>0</v>
      </c>
      <c r="Q53" s="7">
        <v>8</v>
      </c>
      <c r="R53" s="26">
        <v>0</v>
      </c>
      <c r="S53" s="26">
        <f t="shared" si="1"/>
        <v>0</v>
      </c>
      <c r="T53" s="7">
        <v>1.25810050964355</v>
      </c>
      <c r="U53" s="7">
        <v>1.1673889160156199</v>
      </c>
      <c r="V53" s="7">
        <v>1.0252326726913401</v>
      </c>
      <c r="W53" s="7">
        <v>0.14215624332428001</v>
      </c>
      <c r="X53" s="7">
        <v>0.23286783695221</v>
      </c>
      <c r="Y53" s="7">
        <v>0.23286783695221</v>
      </c>
      <c r="Z53" s="7">
        <v>0</v>
      </c>
      <c r="AA53" s="7">
        <v>0.8</v>
      </c>
      <c r="AB53" s="7">
        <v>1</v>
      </c>
      <c r="AC53" s="7">
        <v>0.88888888888888895</v>
      </c>
      <c r="AD53" s="7">
        <v>0.2</v>
      </c>
      <c r="AE53" s="7">
        <v>0.8</v>
      </c>
    </row>
    <row r="54" spans="1:31" x14ac:dyDescent="0.15">
      <c r="A54" s="4">
        <v>138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6.1091136932373002</v>
      </c>
      <c r="L54" s="7">
        <v>4.9969577789306596</v>
      </c>
      <c r="M54">
        <v>3.6711006164550799</v>
      </c>
      <c r="N54">
        <v>9.6484050750732404</v>
      </c>
      <c r="O54">
        <v>1</v>
      </c>
      <c r="P54">
        <v>1</v>
      </c>
      <c r="Q54">
        <v>10</v>
      </c>
      <c r="R54" s="12">
        <v>0.1</v>
      </c>
      <c r="S54" s="12">
        <f t="shared" si="1"/>
        <v>0.1</v>
      </c>
      <c r="T54">
        <v>1.49333572387695</v>
      </c>
      <c r="U54">
        <v>1.20723152160645</v>
      </c>
      <c r="V54">
        <v>1.23794806003571</v>
      </c>
      <c r="W54" s="13">
        <v>3.0716538429260299E-2</v>
      </c>
      <c r="X54">
        <v>0.255387663841248</v>
      </c>
      <c r="Y54">
        <v>0.255387663841248</v>
      </c>
      <c r="Z54">
        <v>0.1</v>
      </c>
      <c r="AA54">
        <v>0.9</v>
      </c>
      <c r="AB54">
        <v>0.9</v>
      </c>
      <c r="AC54">
        <v>0.9</v>
      </c>
      <c r="AD54">
        <v>0.1</v>
      </c>
      <c r="AE54">
        <v>0.8</v>
      </c>
    </row>
    <row r="55" spans="1:31" s="7" customFormat="1" x14ac:dyDescent="0.15">
      <c r="A55" s="24">
        <v>621</v>
      </c>
      <c r="B55" s="7">
        <v>12</v>
      </c>
      <c r="C55" s="7">
        <v>8</v>
      </c>
      <c r="D55" s="7">
        <v>10</v>
      </c>
      <c r="E55" s="7">
        <v>10</v>
      </c>
      <c r="F55" s="7">
        <v>10</v>
      </c>
      <c r="G55" s="7">
        <v>0</v>
      </c>
      <c r="H55" s="7">
        <v>2</v>
      </c>
      <c r="I55" s="7">
        <v>8</v>
      </c>
      <c r="J55" s="7">
        <v>0.6</v>
      </c>
      <c r="K55" s="7">
        <v>6.8188171386718697</v>
      </c>
      <c r="L55" s="7">
        <v>5.0278301239013699</v>
      </c>
      <c r="M55" s="7">
        <v>3.6847496032714799</v>
      </c>
      <c r="N55" s="7">
        <v>7.2760715484619096</v>
      </c>
      <c r="O55" s="7">
        <v>2</v>
      </c>
      <c r="P55" s="7">
        <v>2</v>
      </c>
      <c r="Q55" s="7">
        <v>12</v>
      </c>
      <c r="R55" s="26">
        <v>0.16669999999999999</v>
      </c>
      <c r="S55" s="26">
        <f t="shared" si="1"/>
        <v>0.2</v>
      </c>
      <c r="T55" s="7">
        <v>1.9343681335449201</v>
      </c>
      <c r="U55" s="7">
        <v>1.7086610794067401</v>
      </c>
      <c r="V55" s="7">
        <v>1.57688641548157</v>
      </c>
      <c r="W55" s="7">
        <v>0.13177466392517101</v>
      </c>
      <c r="X55" s="7">
        <v>0.35748171806335399</v>
      </c>
      <c r="Y55" s="7">
        <v>0.35748171806335399</v>
      </c>
      <c r="Z55" s="7">
        <v>0.2</v>
      </c>
      <c r="AA55" s="7">
        <v>1</v>
      </c>
      <c r="AB55" s="7">
        <v>0.83333333333333304</v>
      </c>
      <c r="AC55" s="7">
        <v>0.90909090909090895</v>
      </c>
      <c r="AD55" s="7">
        <v>0</v>
      </c>
      <c r="AE55" s="7">
        <v>0.8</v>
      </c>
    </row>
    <row r="56" spans="1:31" s="7" customFormat="1" x14ac:dyDescent="0.15">
      <c r="A56" s="24">
        <v>616</v>
      </c>
      <c r="B56" s="7">
        <v>10</v>
      </c>
      <c r="C56" s="7">
        <v>10</v>
      </c>
      <c r="D56" s="7">
        <v>10</v>
      </c>
      <c r="E56" s="7">
        <v>10</v>
      </c>
      <c r="F56" s="7">
        <v>9</v>
      </c>
      <c r="G56" s="7">
        <v>1</v>
      </c>
      <c r="H56" s="7">
        <v>1</v>
      </c>
      <c r="I56" s="7">
        <v>9</v>
      </c>
      <c r="J56" s="7">
        <v>0.5</v>
      </c>
      <c r="K56" s="7">
        <v>5.5353126525878897</v>
      </c>
      <c r="L56" s="7">
        <v>5.1901493072509801</v>
      </c>
      <c r="M56" s="7">
        <v>8.9294223785400408</v>
      </c>
      <c r="N56" s="7">
        <v>7.6063919067382804</v>
      </c>
      <c r="O56" s="7">
        <v>0</v>
      </c>
      <c r="P56" s="7">
        <v>0</v>
      </c>
      <c r="Q56" s="7">
        <v>2</v>
      </c>
      <c r="R56" s="26">
        <v>0</v>
      </c>
      <c r="S56" s="26">
        <f t="shared" si="1"/>
        <v>0</v>
      </c>
      <c r="T56" s="7">
        <v>1.08841705322266</v>
      </c>
      <c r="U56" s="7">
        <v>1.1105251312255899</v>
      </c>
      <c r="V56" s="7">
        <v>0.920379638671875</v>
      </c>
      <c r="W56" s="7">
        <v>0.19014549255371099</v>
      </c>
      <c r="X56" s="7">
        <v>0.168037414550781</v>
      </c>
      <c r="Y56" s="7">
        <v>0.168037414550781</v>
      </c>
      <c r="Z56" s="7">
        <v>0</v>
      </c>
      <c r="AA56" s="7">
        <v>0.2</v>
      </c>
      <c r="AB56" s="7">
        <v>1</v>
      </c>
      <c r="AC56" s="7">
        <v>0.33333333333333298</v>
      </c>
      <c r="AD56" s="7">
        <v>0.8</v>
      </c>
      <c r="AE56" s="7">
        <v>0.2</v>
      </c>
    </row>
    <row r="57" spans="1:31" x14ac:dyDescent="0.15">
      <c r="L57" s="8">
        <f>AVERAGE(L2:L56)</f>
        <v>4.3256046641956676</v>
      </c>
      <c r="W57" s="15">
        <f t="shared" ref="W57:AE57" si="2">AVERAGE(W2:W56)</f>
        <v>8.4735364263707952E-2</v>
      </c>
      <c r="Z57" s="9">
        <f t="shared" si="2"/>
        <v>6.7272727272727317E-2</v>
      </c>
      <c r="AA57" s="9">
        <f t="shared" si="2"/>
        <v>0.74727272727272709</v>
      </c>
      <c r="AB57" s="9">
        <f t="shared" si="2"/>
        <v>0.93118588482224818</v>
      </c>
      <c r="AC57" s="9">
        <f t="shared" si="2"/>
        <v>0.80342470785617415</v>
      </c>
      <c r="AD57" s="9">
        <f t="shared" si="2"/>
        <v>0.25272727272727263</v>
      </c>
      <c r="AE57" s="9">
        <f t="shared" si="2"/>
        <v>0.67999999999999983</v>
      </c>
    </row>
    <row r="58" spans="1:31" x14ac:dyDescent="0.15">
      <c r="L58" s="8">
        <f>MAX(L2:L56)</f>
        <v>5.1901493072509801</v>
      </c>
      <c r="W58" s="15">
        <f t="shared" ref="W58:AE58" si="3">MAX(W2:W56)</f>
        <v>0.19014549255371099</v>
      </c>
      <c r="Z58" s="9">
        <f t="shared" si="3"/>
        <v>0.2</v>
      </c>
      <c r="AA58" s="9">
        <f t="shared" si="3"/>
        <v>1</v>
      </c>
      <c r="AB58" s="9">
        <f t="shared" si="3"/>
        <v>1</v>
      </c>
      <c r="AC58" s="9">
        <f t="shared" si="3"/>
        <v>1</v>
      </c>
      <c r="AD58" s="9">
        <f t="shared" si="3"/>
        <v>0.9</v>
      </c>
      <c r="AE58" s="9">
        <f t="shared" si="3"/>
        <v>1</v>
      </c>
    </row>
    <row r="59" spans="1:31" x14ac:dyDescent="0.15">
      <c r="L59" s="8">
        <f>MIN(L2:L56)</f>
        <v>3.50982666015625</v>
      </c>
      <c r="W59" s="15">
        <f t="shared" ref="W59:AE59" si="4">MIN(W2:W56)</f>
        <v>1.9142031669616699E-3</v>
      </c>
      <c r="Z59" s="9">
        <f t="shared" si="4"/>
        <v>0</v>
      </c>
      <c r="AA59" s="9">
        <f t="shared" si="4"/>
        <v>0.1</v>
      </c>
      <c r="AB59" s="9">
        <f t="shared" si="4"/>
        <v>0.8</v>
      </c>
      <c r="AC59" s="9">
        <f t="shared" si="4"/>
        <v>0.18181818181818199</v>
      </c>
      <c r="AD59" s="9">
        <f t="shared" si="4"/>
        <v>0</v>
      </c>
      <c r="AE59" s="9">
        <f t="shared" si="4"/>
        <v>0.1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s="9"/>
      <c r="N65" t="s">
        <v>66</v>
      </c>
      <c r="W65" s="13"/>
    </row>
    <row r="66" spans="11:23" x14ac:dyDescent="0.15">
      <c r="K66" s="9"/>
      <c r="L66" s="9"/>
      <c r="M66" s="9"/>
      <c r="N66" s="38">
        <v>0.2</v>
      </c>
      <c r="O66">
        <v>-400</v>
      </c>
      <c r="P66">
        <v>1600</v>
      </c>
      <c r="Q66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/>
      <c r="N67" s="38">
        <v>0.4</v>
      </c>
      <c r="O67">
        <v>-800</v>
      </c>
      <c r="P67">
        <v>1200</v>
      </c>
      <c r="Q67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/>
      <c r="N68" s="38">
        <v>0.45</v>
      </c>
      <c r="O68">
        <v>-900</v>
      </c>
      <c r="P68">
        <v>1100</v>
      </c>
      <c r="Q68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M69" s="9"/>
      <c r="N69" s="38">
        <v>0.49</v>
      </c>
      <c r="O69">
        <v>-980</v>
      </c>
      <c r="P69">
        <v>1020</v>
      </c>
      <c r="Q6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/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M71" s="9"/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M72" s="9"/>
      <c r="W72" s="13"/>
    </row>
    <row r="73" spans="11:23" x14ac:dyDescent="0.15">
      <c r="K73" s="9" t="s">
        <v>40</v>
      </c>
      <c r="L73" s="9">
        <f>COUNTIF(L2:L56,"&lt;2.479")-COUNTIF(L2:L56,"&lt;2.318")</f>
        <v>0</v>
      </c>
      <c r="M73" s="9"/>
      <c r="W73" s="13"/>
    </row>
    <row r="74" spans="11:23" s="20" customFormat="1" x14ac:dyDescent="0.15">
      <c r="K74" s="9" t="s">
        <v>41</v>
      </c>
      <c r="L74" s="9">
        <f>COUNTIF(L2:L56,"&lt;2.64")-COUNTIF(L2:L56,"&lt;2.479")</f>
        <v>0</v>
      </c>
      <c r="M74" s="9"/>
      <c r="W74" s="13"/>
    </row>
    <row r="75" spans="11:23" x14ac:dyDescent="0.15">
      <c r="K75" s="9" t="s">
        <v>42</v>
      </c>
      <c r="L75" s="9">
        <f>COUNTIF(L2:L56,"&lt;2.801")-COUNTIF(L2:L56,"&lt;2.64")</f>
        <v>0</v>
      </c>
      <c r="M75" s="9"/>
      <c r="W75" s="13"/>
    </row>
    <row r="76" spans="11:23" x14ac:dyDescent="0.15">
      <c r="K76" s="9" t="s">
        <v>43</v>
      </c>
      <c r="L76" s="9">
        <f>COUNTIF(L2:L56,"&lt;2.962")-COUNTIF(L2:L56,"&lt;2.801")</f>
        <v>0</v>
      </c>
      <c r="M76" s="9"/>
      <c r="W76" s="13"/>
    </row>
    <row r="77" spans="11:23" x14ac:dyDescent="0.15">
      <c r="K77" s="9" t="s">
        <v>44</v>
      </c>
      <c r="L77" s="9">
        <f>COUNTIF(L2:L56,"&lt;3.123")-COUNTIF(L2:L56,"&lt;2.962")</f>
        <v>0</v>
      </c>
      <c r="M77" s="9"/>
      <c r="W77" s="13"/>
    </row>
    <row r="78" spans="11:23" s="31" customFormat="1" x14ac:dyDescent="0.15">
      <c r="K78" s="9" t="s">
        <v>45</v>
      </c>
      <c r="L78" s="9">
        <f>COUNTIF(L2:L56,"&lt;3.284")-COUNTIF(L2:L56,"&lt;3.123")</f>
        <v>0</v>
      </c>
      <c r="M78" s="9">
        <v>1</v>
      </c>
      <c r="N78" s="9"/>
      <c r="W78" s="13"/>
    </row>
    <row r="79" spans="11:23" x14ac:dyDescent="0.15">
      <c r="K79" s="9" t="s">
        <v>46</v>
      </c>
      <c r="L79" s="9">
        <f>COUNTIF(L2:L56,"&lt;3.445")-COUNTIF(L2:L56,"&lt;3.284")</f>
        <v>0</v>
      </c>
      <c r="M79" s="9">
        <v>2</v>
      </c>
      <c r="N79">
        <v>1</v>
      </c>
      <c r="W79" s="13"/>
    </row>
    <row r="80" spans="11:23" x14ac:dyDescent="0.15">
      <c r="K80" s="9" t="s">
        <v>47</v>
      </c>
      <c r="L80" s="9">
        <f>COUNTIF(L2:L56,"&lt;3.606")-COUNTIF(L2:L56,"&lt;3.445")</f>
        <v>1</v>
      </c>
      <c r="M80" s="9">
        <v>3</v>
      </c>
      <c r="N80">
        <v>2</v>
      </c>
      <c r="O80">
        <v>1</v>
      </c>
      <c r="P80">
        <v>1</v>
      </c>
      <c r="W80" s="13"/>
    </row>
    <row r="81" spans="11:23" x14ac:dyDescent="0.15">
      <c r="K81" s="9" t="s">
        <v>48</v>
      </c>
      <c r="L81" s="9">
        <f>COUNTIF(L2:L56,"&lt;3.767")-COUNTIF(L2:L56,"&lt;3.606")</f>
        <v>2</v>
      </c>
      <c r="M81" s="9">
        <v>4</v>
      </c>
      <c r="N81">
        <v>3</v>
      </c>
      <c r="O81">
        <v>2</v>
      </c>
      <c r="P81">
        <v>2</v>
      </c>
      <c r="W81" s="13"/>
    </row>
    <row r="82" spans="11:23" s="30" customFormat="1" x14ac:dyDescent="0.15">
      <c r="K82" s="9" t="s">
        <v>49</v>
      </c>
      <c r="L82" s="9">
        <f>COUNTIF(L2:L56,"&lt;3.928")-COUNTIF(L2:L56,"&lt;3.767")</f>
        <v>4</v>
      </c>
      <c r="M82" s="9">
        <v>7</v>
      </c>
      <c r="N82">
        <v>6</v>
      </c>
      <c r="O82">
        <v>4</v>
      </c>
      <c r="P82">
        <v>4</v>
      </c>
      <c r="W82" s="13"/>
    </row>
    <row r="83" spans="11:23" x14ac:dyDescent="0.15">
      <c r="K83" s="9" t="s">
        <v>50</v>
      </c>
      <c r="L83" s="9">
        <f>COUNTIF(L2:L56,"&lt;4.089")-COUNTIF(L2:L56,"&lt;3.928")</f>
        <v>6</v>
      </c>
      <c r="M83" s="9">
        <v>11</v>
      </c>
      <c r="N83">
        <v>9</v>
      </c>
      <c r="O83">
        <v>7</v>
      </c>
      <c r="P83">
        <v>6</v>
      </c>
      <c r="W83" s="13"/>
    </row>
    <row r="84" spans="11:23" x14ac:dyDescent="0.15">
      <c r="K84" s="9" t="s">
        <v>51</v>
      </c>
      <c r="L84" s="9">
        <f>COUNTIF(L2:L56,"&lt;4.25")-COUNTIF(L2:L56,"&lt;4.089")</f>
        <v>9</v>
      </c>
      <c r="M84" s="9">
        <v>14</v>
      </c>
      <c r="N84">
        <v>12</v>
      </c>
      <c r="O84">
        <v>10</v>
      </c>
      <c r="P84">
        <v>9</v>
      </c>
      <c r="W84" s="13"/>
    </row>
    <row r="85" spans="11:23" s="2" customFormat="1" x14ac:dyDescent="0.15">
      <c r="K85" s="16" t="s">
        <v>52</v>
      </c>
      <c r="L85" s="16">
        <f>COUNTIF(L2:L56,"&lt;4.411")-COUNTIF(L2:L56,"&lt;4.25")</f>
        <v>11</v>
      </c>
      <c r="M85" s="9">
        <v>16</v>
      </c>
      <c r="N85" s="2">
        <v>14</v>
      </c>
      <c r="O85" s="2">
        <v>12</v>
      </c>
      <c r="P85" s="2">
        <v>11</v>
      </c>
    </row>
    <row r="86" spans="11:23" s="31" customFormat="1" x14ac:dyDescent="0.15">
      <c r="K86" s="9" t="s">
        <v>53</v>
      </c>
      <c r="L86" s="9">
        <f>COUNTIF(L2:L56,"&lt;4.572")-COUNTIF(L2:L56,"&lt;4.411")</f>
        <v>9</v>
      </c>
      <c r="M86" s="9">
        <v>14</v>
      </c>
      <c r="N86">
        <v>12</v>
      </c>
      <c r="O86">
        <v>10</v>
      </c>
      <c r="P86">
        <v>9</v>
      </c>
      <c r="W86" s="13"/>
    </row>
    <row r="87" spans="11:23" x14ac:dyDescent="0.15">
      <c r="K87" s="9" t="s">
        <v>54</v>
      </c>
      <c r="L87" s="9">
        <f>COUNTIF(L2:L56,"&lt;4.733")-COUNTIF(L2:L56,"&lt;4.572")</f>
        <v>6</v>
      </c>
      <c r="M87" s="9">
        <v>11</v>
      </c>
      <c r="N87">
        <v>9</v>
      </c>
      <c r="O87">
        <v>7</v>
      </c>
      <c r="P87">
        <v>6</v>
      </c>
      <c r="W87" s="13"/>
    </row>
    <row r="88" spans="11:23" x14ac:dyDescent="0.15">
      <c r="K88" s="9" t="s">
        <v>55</v>
      </c>
      <c r="L88" s="9">
        <f>COUNTIF(L2:L56,"&lt;4.894")-COUNTIF(L2:L56,"&lt;4.733")</f>
        <v>4</v>
      </c>
      <c r="M88" s="9">
        <v>7</v>
      </c>
      <c r="N88">
        <v>6</v>
      </c>
      <c r="O88">
        <v>4</v>
      </c>
      <c r="P88">
        <v>4</v>
      </c>
      <c r="W88" s="13"/>
    </row>
    <row r="89" spans="11:23" x14ac:dyDescent="0.15">
      <c r="K89" s="9" t="s">
        <v>56</v>
      </c>
      <c r="L89" s="9">
        <f>COUNTIF(L2:L56,"&lt;5.055")-COUNTIF(L2:L56,"&lt;4.894")</f>
        <v>2</v>
      </c>
      <c r="M89" s="9">
        <v>4</v>
      </c>
      <c r="N89">
        <v>3</v>
      </c>
      <c r="O89">
        <v>2</v>
      </c>
      <c r="P89">
        <v>2</v>
      </c>
      <c r="W89" s="13"/>
    </row>
    <row r="90" spans="11:23" x14ac:dyDescent="0.15">
      <c r="K90" s="9" t="s">
        <v>57</v>
      </c>
      <c r="L90" s="9">
        <f>COUNTIF(L2:L56,"&lt;5.216")-COUNTIF(L2:L56,"&lt;5.055")</f>
        <v>1</v>
      </c>
      <c r="M90" s="9">
        <v>3</v>
      </c>
      <c r="N90">
        <v>2</v>
      </c>
      <c r="O90">
        <v>1</v>
      </c>
      <c r="P90">
        <v>1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>
        <v>2</v>
      </c>
      <c r="N91">
        <v>1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>
        <v>1</v>
      </c>
      <c r="N92" s="9"/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M93" s="9"/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  <row r="99" spans="11:23" x14ac:dyDescent="0.15">
      <c r="K99" s="40"/>
      <c r="L99" s="8"/>
      <c r="W99" s="13"/>
    </row>
    <row r="100" spans="11:23" x14ac:dyDescent="0.15">
      <c r="K100" s="40"/>
      <c r="L100" s="8"/>
      <c r="W100" s="13"/>
    </row>
    <row r="101" spans="11:23" x14ac:dyDescent="0.15">
      <c r="N101">
        <v>2.8929999999999998</v>
      </c>
      <c r="O101">
        <v>8.5000000000000006E-2</v>
      </c>
    </row>
    <row r="102" spans="11:23" x14ac:dyDescent="0.15">
      <c r="N102">
        <v>3.8130000000000002</v>
      </c>
      <c r="O102">
        <v>0.11899999999999999</v>
      </c>
    </row>
    <row r="103" spans="11:23" x14ac:dyDescent="0.15">
      <c r="N103">
        <v>4.3250000000000002</v>
      </c>
      <c r="O103">
        <v>0.157</v>
      </c>
    </row>
    <row r="104" spans="11:23" x14ac:dyDescent="0.15">
      <c r="N104">
        <v>3.1230000000000002</v>
      </c>
    </row>
    <row r="105" spans="11:23" x14ac:dyDescent="0.15">
      <c r="N105">
        <v>5.5380000000000003</v>
      </c>
    </row>
  </sheetData>
  <phoneticPr fontId="5" type="noConversion"/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101"/>
  <sheetViews>
    <sheetView topLeftCell="H58" workbookViewId="0">
      <selection activeCell="Q76" sqref="Q76:Q86"/>
    </sheetView>
  </sheetViews>
  <sheetFormatPr defaultColWidth="9" defaultRowHeight="13.5" x14ac:dyDescent="0.15"/>
  <cols>
    <col min="11" max="11" width="16.75" customWidth="1"/>
    <col min="12" max="12" width="18.25" customWidth="1"/>
    <col min="13" max="14" width="12.625"/>
    <col min="20" max="22" width="12.625"/>
    <col min="23" max="23" width="17.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815</v>
      </c>
      <c r="B2" s="1">
        <v>11</v>
      </c>
      <c r="C2" s="1">
        <v>9</v>
      </c>
      <c r="D2" s="1">
        <v>10</v>
      </c>
      <c r="E2" s="1">
        <v>10</v>
      </c>
      <c r="F2" s="1">
        <v>10</v>
      </c>
      <c r="G2" s="1">
        <v>0</v>
      </c>
      <c r="H2" s="1">
        <v>1</v>
      </c>
      <c r="I2" s="1">
        <v>9</v>
      </c>
      <c r="J2" s="1">
        <v>0.55000000000000004</v>
      </c>
      <c r="K2" s="1">
        <v>4.1563549041748002</v>
      </c>
      <c r="L2" s="1">
        <v>3.50982666015625</v>
      </c>
      <c r="M2" s="1">
        <v>5.4898319244384801</v>
      </c>
      <c r="N2" s="1">
        <v>8.6652622222900408</v>
      </c>
      <c r="O2" s="1">
        <v>0</v>
      </c>
      <c r="P2" s="1">
        <v>0</v>
      </c>
      <c r="Q2" s="1">
        <v>1</v>
      </c>
      <c r="R2" s="14">
        <v>0</v>
      </c>
      <c r="S2" s="14">
        <f t="shared" ref="S2:S10" si="0">O2/E2</f>
        <v>0</v>
      </c>
      <c r="T2" s="1">
        <v>1.1235179901123</v>
      </c>
      <c r="U2" s="1">
        <v>0.97376060485839799</v>
      </c>
      <c r="V2" s="1">
        <v>0.97085225582122803</v>
      </c>
      <c r="W2" s="1">
        <v>2.9083490371704102E-3</v>
      </c>
      <c r="X2" s="1">
        <v>0.15266573429107699</v>
      </c>
      <c r="Y2" s="1">
        <v>0.15266573429107699</v>
      </c>
      <c r="Z2" s="1">
        <v>0</v>
      </c>
      <c r="AA2" s="1">
        <v>0.1</v>
      </c>
      <c r="AB2" s="1">
        <v>1</v>
      </c>
      <c r="AC2" s="1">
        <v>0.18181818181818199</v>
      </c>
      <c r="AD2" s="1">
        <v>0.9</v>
      </c>
      <c r="AE2" s="1">
        <v>0.1</v>
      </c>
    </row>
    <row r="3" spans="1:31" x14ac:dyDescent="0.15">
      <c r="A3" s="4">
        <v>707</v>
      </c>
      <c r="B3">
        <v>9</v>
      </c>
      <c r="C3">
        <v>11</v>
      </c>
      <c r="D3">
        <v>10</v>
      </c>
      <c r="E3">
        <v>10</v>
      </c>
      <c r="F3">
        <v>8</v>
      </c>
      <c r="G3">
        <v>2</v>
      </c>
      <c r="H3">
        <v>1</v>
      </c>
      <c r="I3">
        <v>9</v>
      </c>
      <c r="J3">
        <v>0.45</v>
      </c>
      <c r="K3">
        <v>4.3270149230956996</v>
      </c>
      <c r="L3" s="7">
        <v>3.73388671875</v>
      </c>
      <c r="M3">
        <v>6.2665863037109402</v>
      </c>
      <c r="N3">
        <v>8.7453765869140607</v>
      </c>
      <c r="O3">
        <v>0</v>
      </c>
      <c r="P3">
        <v>0</v>
      </c>
      <c r="Q3">
        <v>5</v>
      </c>
      <c r="R3" s="12">
        <v>0</v>
      </c>
      <c r="S3" s="12">
        <f t="shared" si="0"/>
        <v>0</v>
      </c>
      <c r="T3">
        <v>0.89112091064453103</v>
      </c>
      <c r="U3">
        <v>0.80277824401855502</v>
      </c>
      <c r="V3">
        <v>0.80086404085159302</v>
      </c>
      <c r="W3" s="13">
        <v>1.9142031669616699E-3</v>
      </c>
      <c r="X3">
        <v>9.0256869792938205E-2</v>
      </c>
      <c r="Y3">
        <v>9.0256869792938205E-2</v>
      </c>
      <c r="Z3">
        <v>0</v>
      </c>
      <c r="AA3">
        <v>0.5</v>
      </c>
      <c r="AB3">
        <v>1</v>
      </c>
      <c r="AC3">
        <v>0.66666666666666696</v>
      </c>
      <c r="AD3">
        <v>0.5</v>
      </c>
      <c r="AE3">
        <v>0.5</v>
      </c>
    </row>
    <row r="4" spans="1:31" s="1" customFormat="1" x14ac:dyDescent="0.15">
      <c r="A4" s="5">
        <v>734</v>
      </c>
      <c r="B4" s="1">
        <v>11</v>
      </c>
      <c r="C4" s="1">
        <v>9</v>
      </c>
      <c r="D4" s="1">
        <v>10</v>
      </c>
      <c r="E4" s="1">
        <v>10</v>
      </c>
      <c r="F4" s="1">
        <v>8</v>
      </c>
      <c r="G4" s="1">
        <v>2</v>
      </c>
      <c r="H4" s="1">
        <v>3</v>
      </c>
      <c r="I4" s="1">
        <v>7</v>
      </c>
      <c r="J4" s="1">
        <v>0.55000000000000004</v>
      </c>
      <c r="K4" s="1">
        <v>6.0715999603271502</v>
      </c>
      <c r="L4" s="1">
        <v>3.69343185424805</v>
      </c>
      <c r="M4" s="1">
        <v>1.8959808349609399</v>
      </c>
      <c r="N4" s="1">
        <v>5.3594474792480504</v>
      </c>
      <c r="O4" s="1">
        <v>2</v>
      </c>
      <c r="P4" s="1">
        <v>2</v>
      </c>
      <c r="Q4" s="1">
        <v>10</v>
      </c>
      <c r="R4" s="14">
        <v>0.2</v>
      </c>
      <c r="S4" s="14">
        <f t="shared" si="0"/>
        <v>0.2</v>
      </c>
      <c r="T4" s="1">
        <v>1.5254936218261701</v>
      </c>
      <c r="U4" s="1">
        <v>1.3168016672134399</v>
      </c>
      <c r="V4" s="1">
        <v>1.3148458003997801</v>
      </c>
      <c r="W4" s="1">
        <v>1.9558668136596701E-3</v>
      </c>
      <c r="X4" s="1">
        <v>0.21064782142639199</v>
      </c>
      <c r="Y4" s="1">
        <v>0.21064782142639199</v>
      </c>
      <c r="Z4" s="1">
        <v>0.2</v>
      </c>
      <c r="AA4" s="1">
        <v>0.8</v>
      </c>
      <c r="AB4" s="1">
        <v>0.8</v>
      </c>
      <c r="AC4" s="1">
        <v>0.8</v>
      </c>
      <c r="AD4" s="1">
        <v>0.2</v>
      </c>
      <c r="AE4" s="1">
        <v>0.6</v>
      </c>
    </row>
    <row r="5" spans="1:31" x14ac:dyDescent="0.15">
      <c r="A5" s="4">
        <v>481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5.57338523864746</v>
      </c>
      <c r="L5" s="7">
        <v>3.84683036804199</v>
      </c>
      <c r="M5">
        <v>2.6131629943847701</v>
      </c>
      <c r="N5">
        <v>7.0906906127929696</v>
      </c>
      <c r="O5">
        <v>2</v>
      </c>
      <c r="P5">
        <v>2</v>
      </c>
      <c r="Q5">
        <v>12</v>
      </c>
      <c r="R5" s="12">
        <v>0.16669999999999999</v>
      </c>
      <c r="S5" s="12">
        <f t="shared" si="0"/>
        <v>0.2</v>
      </c>
      <c r="T5">
        <v>1.7116889953613299</v>
      </c>
      <c r="U5">
        <v>1.43662929534912</v>
      </c>
      <c r="V5">
        <v>1.4205834865570099</v>
      </c>
      <c r="W5" s="13">
        <v>1.6045808792114299E-2</v>
      </c>
      <c r="X5">
        <v>0.29110550880432101</v>
      </c>
      <c r="Y5">
        <v>0.29110550880432101</v>
      </c>
      <c r="Z5">
        <v>0.2</v>
      </c>
      <c r="AA5">
        <v>1</v>
      </c>
      <c r="AB5">
        <v>0.83333333333333304</v>
      </c>
      <c r="AC5">
        <v>0.90909090909090895</v>
      </c>
      <c r="AD5">
        <v>0</v>
      </c>
      <c r="AE5">
        <v>0.8</v>
      </c>
    </row>
    <row r="6" spans="1:31" x14ac:dyDescent="0.15">
      <c r="A6" s="4">
        <v>685</v>
      </c>
      <c r="B6">
        <v>11</v>
      </c>
      <c r="C6">
        <v>9</v>
      </c>
      <c r="D6">
        <v>10</v>
      </c>
      <c r="E6">
        <v>10</v>
      </c>
      <c r="F6">
        <v>9</v>
      </c>
      <c r="G6">
        <v>1</v>
      </c>
      <c r="H6">
        <v>2</v>
      </c>
      <c r="I6">
        <v>8</v>
      </c>
      <c r="J6">
        <v>0.55000000000000004</v>
      </c>
      <c r="K6">
        <v>5.6581230163574201</v>
      </c>
      <c r="L6" s="7">
        <v>3.8594169616699201</v>
      </c>
      <c r="M6">
        <v>2.1157989501953098</v>
      </c>
      <c r="N6">
        <v>6.8140106201171902</v>
      </c>
      <c r="O6">
        <v>2</v>
      </c>
      <c r="P6">
        <v>2</v>
      </c>
      <c r="Q6">
        <v>10</v>
      </c>
      <c r="R6" s="12">
        <v>0.2</v>
      </c>
      <c r="S6" s="12">
        <f t="shared" si="0"/>
        <v>0.2</v>
      </c>
      <c r="T6">
        <v>1.4550971984863299</v>
      </c>
      <c r="U6">
        <v>1.21012210845947</v>
      </c>
      <c r="V6">
        <v>1.2308931350707999</v>
      </c>
      <c r="W6" s="13">
        <v>2.0771026611328101E-2</v>
      </c>
      <c r="X6">
        <v>0.22420406341552701</v>
      </c>
      <c r="Y6">
        <v>0.22420406341552701</v>
      </c>
      <c r="Z6">
        <v>0.2</v>
      </c>
      <c r="AA6">
        <v>0.8</v>
      </c>
      <c r="AB6">
        <v>0.8</v>
      </c>
      <c r="AC6">
        <v>0.8</v>
      </c>
      <c r="AD6">
        <v>0.2</v>
      </c>
      <c r="AE6">
        <v>0.6</v>
      </c>
    </row>
    <row r="7" spans="1:31" s="1" customFormat="1" x14ac:dyDescent="0.15">
      <c r="A7" s="5">
        <v>278</v>
      </c>
      <c r="B7" s="1">
        <v>11</v>
      </c>
      <c r="C7" s="1">
        <v>9</v>
      </c>
      <c r="D7" s="1">
        <v>10</v>
      </c>
      <c r="E7" s="1">
        <v>10</v>
      </c>
      <c r="F7" s="1">
        <v>10</v>
      </c>
      <c r="G7" s="1">
        <v>0</v>
      </c>
      <c r="H7" s="1">
        <v>1</v>
      </c>
      <c r="I7" s="1">
        <v>9</v>
      </c>
      <c r="J7" s="1">
        <v>0.55000000000000004</v>
      </c>
      <c r="K7" s="1">
        <v>4.7435684204101598</v>
      </c>
      <c r="L7" s="1">
        <v>3.8879623413085902</v>
      </c>
      <c r="M7" s="1">
        <v>4.0030746459960902</v>
      </c>
      <c r="N7" s="1">
        <v>8.6839790344238299</v>
      </c>
      <c r="O7" s="1">
        <v>1</v>
      </c>
      <c r="P7" s="1">
        <v>1</v>
      </c>
      <c r="Q7" s="1">
        <v>9</v>
      </c>
      <c r="R7" s="14">
        <v>0.1111</v>
      </c>
      <c r="S7" s="14">
        <f t="shared" si="0"/>
        <v>0.1</v>
      </c>
      <c r="T7" s="1">
        <v>1.41017723083496</v>
      </c>
      <c r="U7" s="1">
        <v>1.1264400482177701</v>
      </c>
      <c r="V7" s="1">
        <v>1.1627676486969001</v>
      </c>
      <c r="W7" s="1">
        <v>3.6327600479125997E-2</v>
      </c>
      <c r="X7" s="1">
        <v>0.247409582138061</v>
      </c>
      <c r="Y7" s="1">
        <v>0.247409582138061</v>
      </c>
      <c r="Z7" s="1">
        <v>0.1</v>
      </c>
      <c r="AA7" s="1">
        <v>0.8</v>
      </c>
      <c r="AB7" s="1">
        <v>0.88888888888888895</v>
      </c>
      <c r="AC7" s="1">
        <v>0.84210526315789502</v>
      </c>
      <c r="AD7" s="1">
        <v>0.2</v>
      </c>
      <c r="AE7" s="1">
        <v>0.7</v>
      </c>
    </row>
    <row r="8" spans="1:31" x14ac:dyDescent="0.15">
      <c r="A8" s="4">
        <v>182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6.0341167449951199</v>
      </c>
      <c r="L8" s="7">
        <v>4.0505466461181596</v>
      </c>
      <c r="M8">
        <v>1.68008613586426</v>
      </c>
      <c r="N8">
        <v>6.9547863006591797</v>
      </c>
      <c r="O8">
        <v>2</v>
      </c>
      <c r="P8">
        <v>2</v>
      </c>
      <c r="Q8">
        <v>12</v>
      </c>
      <c r="R8" s="12">
        <v>0.16669999999999999</v>
      </c>
      <c r="S8" s="12">
        <f t="shared" si="0"/>
        <v>0.2</v>
      </c>
      <c r="T8">
        <v>1.6762676239013701</v>
      </c>
      <c r="U8">
        <v>1.4012088775634799</v>
      </c>
      <c r="V8">
        <v>1.38603723049164</v>
      </c>
      <c r="W8" s="13">
        <v>1.51716470718384E-2</v>
      </c>
      <c r="X8">
        <v>0.290230393409729</v>
      </c>
      <c r="Y8">
        <v>0.290230393409729</v>
      </c>
      <c r="Z8">
        <v>0.2</v>
      </c>
      <c r="AA8">
        <v>1</v>
      </c>
      <c r="AB8">
        <v>0.83333333333333304</v>
      </c>
      <c r="AC8">
        <v>0.90909090909090895</v>
      </c>
      <c r="AD8">
        <v>0</v>
      </c>
      <c r="AE8">
        <v>0.8</v>
      </c>
    </row>
    <row r="9" spans="1:31" x14ac:dyDescent="0.15">
      <c r="A9" s="4">
        <v>302</v>
      </c>
      <c r="B9">
        <v>10</v>
      </c>
      <c r="C9">
        <v>10</v>
      </c>
      <c r="D9">
        <v>10</v>
      </c>
      <c r="E9">
        <v>10</v>
      </c>
      <c r="F9">
        <v>9</v>
      </c>
      <c r="G9">
        <v>1</v>
      </c>
      <c r="H9">
        <v>1</v>
      </c>
      <c r="I9">
        <v>9</v>
      </c>
      <c r="J9">
        <v>0.5</v>
      </c>
      <c r="K9">
        <v>4.7890052795410201</v>
      </c>
      <c r="L9" s="7">
        <v>4.0009784698486301</v>
      </c>
      <c r="M9">
        <v>4.79604148864746</v>
      </c>
      <c r="N9">
        <v>8.7636318206787092</v>
      </c>
      <c r="O9">
        <v>1</v>
      </c>
      <c r="P9">
        <v>1</v>
      </c>
      <c r="Q9">
        <v>8</v>
      </c>
      <c r="R9" s="12">
        <v>0.125</v>
      </c>
      <c r="S9" s="12">
        <f t="shared" si="0"/>
        <v>0.1</v>
      </c>
      <c r="T9">
        <v>1.1680774688720701</v>
      </c>
      <c r="U9">
        <v>0.96880531311035201</v>
      </c>
      <c r="V9">
        <v>0.99573481082916304</v>
      </c>
      <c r="W9" s="13">
        <v>2.6929497718811E-2</v>
      </c>
      <c r="X9">
        <v>0.17234265804290799</v>
      </c>
      <c r="Y9">
        <v>0.17234265804290799</v>
      </c>
      <c r="Z9">
        <v>0.1</v>
      </c>
      <c r="AA9">
        <v>0.7</v>
      </c>
      <c r="AB9">
        <v>0.875</v>
      </c>
      <c r="AC9">
        <v>0.77777777777777801</v>
      </c>
      <c r="AD9">
        <v>0.3</v>
      </c>
      <c r="AE9">
        <v>0.6</v>
      </c>
    </row>
    <row r="10" spans="1:31" x14ac:dyDescent="0.15">
      <c r="A10" s="4">
        <v>663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6.1944942474365199</v>
      </c>
      <c r="L10" s="7">
        <v>4.0158843994140598</v>
      </c>
      <c r="M10">
        <v>1.4050445556640601</v>
      </c>
      <c r="N10">
        <v>7.6294898986816397</v>
      </c>
      <c r="O10">
        <v>2</v>
      </c>
      <c r="P10">
        <v>2</v>
      </c>
      <c r="Q10">
        <v>11</v>
      </c>
      <c r="R10" s="12">
        <v>0.18179999999999999</v>
      </c>
      <c r="S10" s="12">
        <f t="shared" si="0"/>
        <v>0.2</v>
      </c>
      <c r="T10">
        <v>1.65445709228516</v>
      </c>
      <c r="U10">
        <v>1.3580245971679701</v>
      </c>
      <c r="V10">
        <v>1.38643527030945</v>
      </c>
      <c r="W10" s="13">
        <v>2.8410673141479499E-2</v>
      </c>
      <c r="X10">
        <v>0.26802182197570801</v>
      </c>
      <c r="Y10">
        <v>0.26802182197570801</v>
      </c>
      <c r="Z10">
        <v>0.2</v>
      </c>
      <c r="AA10">
        <v>0.9</v>
      </c>
      <c r="AB10">
        <v>0.81818181818181801</v>
      </c>
      <c r="AC10">
        <v>0.85714285714285698</v>
      </c>
      <c r="AD10">
        <v>0.1</v>
      </c>
      <c r="AE10">
        <v>0.7</v>
      </c>
    </row>
    <row r="11" spans="1:31" x14ac:dyDescent="0.15">
      <c r="A11" s="4">
        <v>672</v>
      </c>
      <c r="B11">
        <v>11</v>
      </c>
      <c r="C11">
        <v>9</v>
      </c>
      <c r="D11">
        <v>10</v>
      </c>
      <c r="E11">
        <v>10</v>
      </c>
      <c r="F11">
        <v>10</v>
      </c>
      <c r="G11">
        <v>0</v>
      </c>
      <c r="H11">
        <v>1</v>
      </c>
      <c r="I11">
        <v>9</v>
      </c>
      <c r="J11">
        <v>0.55000000000000004</v>
      </c>
      <c r="K11">
        <v>4.90431785583496</v>
      </c>
      <c r="L11" s="7">
        <v>3.9714603424072301</v>
      </c>
      <c r="M11">
        <v>3.4686317443847701</v>
      </c>
      <c r="N11">
        <v>8.7698516845703107</v>
      </c>
      <c r="O11">
        <v>1</v>
      </c>
      <c r="P11">
        <v>1</v>
      </c>
      <c r="Q11">
        <v>10</v>
      </c>
      <c r="R11" s="12">
        <v>0.1</v>
      </c>
      <c r="S11" s="12">
        <f t="shared" ref="S11:S52" si="1">O11/E11</f>
        <v>0.1</v>
      </c>
      <c r="T11">
        <v>1.4625225067138701</v>
      </c>
      <c r="U11">
        <v>1.1540565490722701</v>
      </c>
      <c r="V11">
        <v>1.2141859531402599</v>
      </c>
      <c r="W11" s="13">
        <v>6.0129404067993199E-2</v>
      </c>
      <c r="X11">
        <v>0.24833655357360801</v>
      </c>
      <c r="Y11">
        <v>0.24833655357360801</v>
      </c>
      <c r="Z11">
        <v>0.1</v>
      </c>
      <c r="AA11">
        <v>0.9</v>
      </c>
      <c r="AB11">
        <v>0.9</v>
      </c>
      <c r="AC11">
        <v>0.9</v>
      </c>
      <c r="AD11">
        <v>0.1</v>
      </c>
      <c r="AE11">
        <v>0.8</v>
      </c>
    </row>
    <row r="12" spans="1:31" s="1" customFormat="1" x14ac:dyDescent="0.15">
      <c r="A12" s="5">
        <v>941</v>
      </c>
      <c r="B12" s="1">
        <v>9</v>
      </c>
      <c r="C12" s="1">
        <v>11</v>
      </c>
      <c r="D12" s="1">
        <v>10</v>
      </c>
      <c r="E12" s="1">
        <v>10</v>
      </c>
      <c r="F12" s="1">
        <v>8</v>
      </c>
      <c r="G12" s="1">
        <v>2</v>
      </c>
      <c r="H12" s="1">
        <v>1</v>
      </c>
      <c r="I12" s="1">
        <v>9</v>
      </c>
      <c r="J12" s="1">
        <v>0.45</v>
      </c>
      <c r="K12" s="1">
        <v>4.4096031188964799</v>
      </c>
      <c r="L12" s="1">
        <v>4.0071868896484402</v>
      </c>
      <c r="M12" s="1">
        <v>7.4551219940185502</v>
      </c>
      <c r="N12" s="1">
        <v>7.8552112579345703</v>
      </c>
      <c r="O12" s="1">
        <v>0</v>
      </c>
      <c r="P12" s="1">
        <v>0</v>
      </c>
      <c r="Q12" s="1">
        <v>2</v>
      </c>
      <c r="R12" s="14">
        <v>0</v>
      </c>
      <c r="S12" s="14">
        <f t="shared" si="1"/>
        <v>0</v>
      </c>
      <c r="T12" s="1">
        <v>0.89368820190429699</v>
      </c>
      <c r="U12" s="1">
        <v>0.85235214233398404</v>
      </c>
      <c r="V12" s="1">
        <v>0.789830982685089</v>
      </c>
      <c r="W12" s="1">
        <v>6.2521159648895305E-2</v>
      </c>
      <c r="X12" s="1">
        <v>0.103857219219208</v>
      </c>
      <c r="Y12" s="1">
        <v>0.103857219219208</v>
      </c>
      <c r="Z12" s="1">
        <v>0</v>
      </c>
      <c r="AA12" s="1">
        <v>0.2</v>
      </c>
      <c r="AB12" s="1">
        <v>1</v>
      </c>
      <c r="AC12" s="1">
        <v>0.33333333333333298</v>
      </c>
      <c r="AD12" s="1">
        <v>0.8</v>
      </c>
      <c r="AE12" s="1">
        <v>0.2</v>
      </c>
    </row>
    <row r="13" spans="1:31" x14ac:dyDescent="0.15">
      <c r="A13" s="4">
        <v>465</v>
      </c>
      <c r="B13">
        <v>11</v>
      </c>
      <c r="C13">
        <v>9</v>
      </c>
      <c r="D13">
        <v>10</v>
      </c>
      <c r="E13">
        <v>10</v>
      </c>
      <c r="F13">
        <v>10</v>
      </c>
      <c r="G13">
        <v>0</v>
      </c>
      <c r="H13">
        <v>1</v>
      </c>
      <c r="I13">
        <v>9</v>
      </c>
      <c r="J13">
        <v>0.55000000000000004</v>
      </c>
      <c r="K13">
        <v>5.0138454437255904</v>
      </c>
      <c r="L13" s="7">
        <v>4.15462303161621</v>
      </c>
      <c r="M13">
        <v>4.3726902008056596</v>
      </c>
      <c r="N13">
        <v>8.8344821929931605</v>
      </c>
      <c r="O13">
        <v>1</v>
      </c>
      <c r="P13">
        <v>1</v>
      </c>
      <c r="Q13">
        <v>7</v>
      </c>
      <c r="R13" s="12">
        <v>0.1429</v>
      </c>
      <c r="S13" s="12">
        <f t="shared" si="1"/>
        <v>0.1</v>
      </c>
      <c r="T13">
        <v>1.4022903442382799</v>
      </c>
      <c r="U13">
        <v>1.14689064025879</v>
      </c>
      <c r="V13">
        <v>1.1600641012191799</v>
      </c>
      <c r="W13" s="13">
        <v>1.3173460960388199E-2</v>
      </c>
      <c r="X13">
        <v>0.242226243019104</v>
      </c>
      <c r="Y13">
        <v>0.242226243019104</v>
      </c>
      <c r="Z13">
        <v>0.1</v>
      </c>
      <c r="AA13">
        <v>0.6</v>
      </c>
      <c r="AB13">
        <v>0.85714285714285698</v>
      </c>
      <c r="AC13">
        <v>0.70588235294117596</v>
      </c>
      <c r="AD13">
        <v>0.4</v>
      </c>
      <c r="AE13">
        <v>0.5</v>
      </c>
    </row>
    <row r="14" spans="1:31" x14ac:dyDescent="0.15">
      <c r="A14" s="4">
        <v>478</v>
      </c>
      <c r="B14">
        <v>11</v>
      </c>
      <c r="C14">
        <v>9</v>
      </c>
      <c r="D14">
        <v>10</v>
      </c>
      <c r="E14">
        <v>10</v>
      </c>
      <c r="F14">
        <v>10</v>
      </c>
      <c r="G14">
        <v>0</v>
      </c>
      <c r="H14">
        <v>1</v>
      </c>
      <c r="I14">
        <v>9</v>
      </c>
      <c r="J14">
        <v>0.55000000000000004</v>
      </c>
      <c r="K14">
        <v>4.9943904876709002</v>
      </c>
      <c r="L14" s="7">
        <v>4.1260299682617196</v>
      </c>
      <c r="M14">
        <v>4.0594615936279297</v>
      </c>
      <c r="N14">
        <v>8.6095924377441406</v>
      </c>
      <c r="O14">
        <v>1</v>
      </c>
      <c r="P14">
        <v>1</v>
      </c>
      <c r="Q14">
        <v>10</v>
      </c>
      <c r="R14" s="12">
        <v>0.1</v>
      </c>
      <c r="S14" s="12">
        <f t="shared" si="1"/>
        <v>0.1</v>
      </c>
      <c r="T14">
        <v>1.5057888031005899</v>
      </c>
      <c r="U14">
        <v>1.2243556976318399</v>
      </c>
      <c r="V14">
        <v>1.2418905496597299</v>
      </c>
      <c r="W14" s="13">
        <v>1.7534852027893101E-2</v>
      </c>
      <c r="X14">
        <v>0.26389825344085699</v>
      </c>
      <c r="Y14">
        <v>0.26389825344085699</v>
      </c>
      <c r="Z14">
        <v>0.1</v>
      </c>
      <c r="AA14">
        <v>0.9</v>
      </c>
      <c r="AB14">
        <v>0.9</v>
      </c>
      <c r="AC14">
        <v>0.9</v>
      </c>
      <c r="AD14">
        <v>0.1</v>
      </c>
      <c r="AE14">
        <v>0.8</v>
      </c>
    </row>
    <row r="15" spans="1:31" x14ac:dyDescent="0.15">
      <c r="A15" s="4">
        <v>771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5.97141456604004</v>
      </c>
      <c r="L15" s="7">
        <v>4.1214008331298801</v>
      </c>
      <c r="M15">
        <v>2.4947872161865199</v>
      </c>
      <c r="N15">
        <v>7.2168121337890598</v>
      </c>
      <c r="O15">
        <v>1</v>
      </c>
      <c r="P15">
        <v>1</v>
      </c>
      <c r="Q15">
        <v>9</v>
      </c>
      <c r="R15" s="12">
        <v>0.1111</v>
      </c>
      <c r="S15" s="12">
        <f t="shared" si="1"/>
        <v>0.1</v>
      </c>
      <c r="T15">
        <v>1.65915679931641</v>
      </c>
      <c r="U15">
        <v>1.4396772384643599</v>
      </c>
      <c r="V15">
        <v>1.40558934211731</v>
      </c>
      <c r="W15" s="13">
        <v>3.4087896347045898E-2</v>
      </c>
      <c r="X15">
        <v>0.25356745719909701</v>
      </c>
      <c r="Y15">
        <v>0.25356745719909701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670</v>
      </c>
      <c r="B16">
        <v>10</v>
      </c>
      <c r="C16">
        <v>10</v>
      </c>
      <c r="D16">
        <v>10</v>
      </c>
      <c r="E16">
        <v>10</v>
      </c>
      <c r="F16">
        <v>9</v>
      </c>
      <c r="G16">
        <v>1</v>
      </c>
      <c r="H16">
        <v>1</v>
      </c>
      <c r="I16">
        <v>9</v>
      </c>
      <c r="J16">
        <v>0.5</v>
      </c>
      <c r="K16">
        <v>4.8049163818359402</v>
      </c>
      <c r="L16" s="7">
        <v>4.16241455078125</v>
      </c>
      <c r="M16">
        <v>6.1471233367919904</v>
      </c>
      <c r="N16">
        <v>8.6302738189697301</v>
      </c>
      <c r="O16">
        <v>0</v>
      </c>
      <c r="P16">
        <v>0</v>
      </c>
      <c r="Q16">
        <v>7</v>
      </c>
      <c r="R16" s="12">
        <v>0</v>
      </c>
      <c r="S16" s="12">
        <f t="shared" si="1"/>
        <v>0</v>
      </c>
      <c r="T16">
        <v>1.1261234283447299</v>
      </c>
      <c r="U16">
        <v>0.99955749511718694</v>
      </c>
      <c r="V16">
        <v>0.961972415447235</v>
      </c>
      <c r="W16" s="13">
        <v>3.75850796699524E-2</v>
      </c>
      <c r="X16">
        <v>0.16415101289749201</v>
      </c>
      <c r="Y16">
        <v>0.16415101289749201</v>
      </c>
      <c r="Z16">
        <v>0</v>
      </c>
      <c r="AA16">
        <v>0.7</v>
      </c>
      <c r="AB16">
        <v>1</v>
      </c>
      <c r="AC16">
        <v>0.82352941176470595</v>
      </c>
      <c r="AD16">
        <v>0.3</v>
      </c>
      <c r="AE16">
        <v>0.7</v>
      </c>
    </row>
    <row r="17" spans="1:31" x14ac:dyDescent="0.15">
      <c r="A17" s="4">
        <v>798</v>
      </c>
      <c r="B17">
        <v>11</v>
      </c>
      <c r="C17">
        <v>9</v>
      </c>
      <c r="D17">
        <v>10</v>
      </c>
      <c r="E17">
        <v>10</v>
      </c>
      <c r="F17">
        <v>10</v>
      </c>
      <c r="G17">
        <v>0</v>
      </c>
      <c r="H17">
        <v>1</v>
      </c>
      <c r="I17">
        <v>9</v>
      </c>
      <c r="J17">
        <v>0.55000000000000004</v>
      </c>
      <c r="K17">
        <v>4.7407398223876998</v>
      </c>
      <c r="L17" s="7">
        <v>4.0986251831054696</v>
      </c>
      <c r="M17">
        <v>5.7578315734863299</v>
      </c>
      <c r="N17">
        <v>8.2646980285644496</v>
      </c>
      <c r="O17">
        <v>1</v>
      </c>
      <c r="P17">
        <v>1</v>
      </c>
      <c r="Q17">
        <v>11</v>
      </c>
      <c r="R17" s="12">
        <v>9.0899999999999995E-2</v>
      </c>
      <c r="S17" s="12">
        <f t="shared" si="1"/>
        <v>0.1</v>
      </c>
      <c r="T17">
        <v>1.2469062805175799</v>
      </c>
      <c r="U17">
        <v>1.0951004028320299</v>
      </c>
      <c r="V17">
        <v>1.0414686203002901</v>
      </c>
      <c r="W17" s="13">
        <v>5.3631782531738302E-2</v>
      </c>
      <c r="X17">
        <v>0.20543766021728499</v>
      </c>
      <c r="Y17">
        <v>0.20543766021728499</v>
      </c>
      <c r="Z17">
        <v>0.1</v>
      </c>
      <c r="AA17">
        <v>1</v>
      </c>
      <c r="AB17">
        <v>0.90909090909090895</v>
      </c>
      <c r="AC17">
        <v>0.952380952380952</v>
      </c>
      <c r="AD17">
        <v>0</v>
      </c>
      <c r="AE17">
        <v>0.9</v>
      </c>
    </row>
    <row r="18" spans="1:31" x14ac:dyDescent="0.15">
      <c r="A18" s="4">
        <v>167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5.9375839233398402</v>
      </c>
      <c r="L18" s="7">
        <v>4.1902160644531197</v>
      </c>
      <c r="M18">
        <v>2.4447174072265598</v>
      </c>
      <c r="N18">
        <v>6.5549507141113299</v>
      </c>
      <c r="O18">
        <v>1</v>
      </c>
      <c r="P18">
        <v>1</v>
      </c>
      <c r="Q18">
        <v>11</v>
      </c>
      <c r="R18" s="12">
        <v>9.0899999999999995E-2</v>
      </c>
      <c r="S18" s="12">
        <f t="shared" si="1"/>
        <v>0.1</v>
      </c>
      <c r="T18">
        <v>1.5630054473877</v>
      </c>
      <c r="U18">
        <v>1.3525543212890601</v>
      </c>
      <c r="V18">
        <v>1.29707360267639</v>
      </c>
      <c r="W18" s="13">
        <v>5.5480718612670898E-2</v>
      </c>
      <c r="X18">
        <v>0.26593184471130399</v>
      </c>
      <c r="Y18">
        <v>0.26593184471130399</v>
      </c>
      <c r="Z18">
        <v>0.1</v>
      </c>
      <c r="AA18">
        <v>1</v>
      </c>
      <c r="AB18">
        <v>0.90909090909090895</v>
      </c>
      <c r="AC18">
        <v>0.952380952380952</v>
      </c>
      <c r="AD18">
        <v>0</v>
      </c>
      <c r="AE18">
        <v>0.9</v>
      </c>
    </row>
    <row r="19" spans="1:31" x14ac:dyDescent="0.15">
      <c r="A19" s="4">
        <v>166</v>
      </c>
      <c r="B19">
        <v>9</v>
      </c>
      <c r="C19">
        <v>11</v>
      </c>
      <c r="D19">
        <v>10</v>
      </c>
      <c r="E19">
        <v>10</v>
      </c>
      <c r="F19">
        <v>8</v>
      </c>
      <c r="G19">
        <v>2</v>
      </c>
      <c r="H19">
        <v>1</v>
      </c>
      <c r="I19">
        <v>9</v>
      </c>
      <c r="J19">
        <v>0.45</v>
      </c>
      <c r="K19">
        <v>4.6205883026123002</v>
      </c>
      <c r="L19" s="7">
        <v>4.2118053436279297</v>
      </c>
      <c r="M19">
        <v>7.48451805114746</v>
      </c>
      <c r="N19">
        <v>7.7242012023925799</v>
      </c>
      <c r="O19">
        <v>0</v>
      </c>
      <c r="P19">
        <v>0</v>
      </c>
      <c r="Q19">
        <v>5</v>
      </c>
      <c r="R19" s="12">
        <v>0</v>
      </c>
      <c r="S19" s="12">
        <f t="shared" si="1"/>
        <v>0</v>
      </c>
      <c r="T19">
        <v>0.99028015136718694</v>
      </c>
      <c r="U19">
        <v>0.92626953125</v>
      </c>
      <c r="V19">
        <v>0.86308193206787098</v>
      </c>
      <c r="W19" s="13">
        <v>6.3187599182128906E-2</v>
      </c>
      <c r="X19">
        <v>0.12719821929931599</v>
      </c>
      <c r="Y19">
        <v>0.12719821929931599</v>
      </c>
      <c r="Z19">
        <v>0</v>
      </c>
      <c r="AA19">
        <v>0.5</v>
      </c>
      <c r="AB19">
        <v>1</v>
      </c>
      <c r="AC19">
        <v>0.66666666666666696</v>
      </c>
      <c r="AD19">
        <v>0.5</v>
      </c>
      <c r="AE19">
        <v>0.5</v>
      </c>
    </row>
    <row r="20" spans="1:31" x14ac:dyDescent="0.15">
      <c r="A20" s="4">
        <v>552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5.4597606658935502</v>
      </c>
      <c r="L20" s="7">
        <v>4.1161365509033203</v>
      </c>
      <c r="M20">
        <v>3.6948280334472701</v>
      </c>
      <c r="N20">
        <v>6.1914806365966797</v>
      </c>
      <c r="O20">
        <v>1</v>
      </c>
      <c r="P20">
        <v>1</v>
      </c>
      <c r="Q20">
        <v>10</v>
      </c>
      <c r="R20" s="12">
        <v>0.1</v>
      </c>
      <c r="S20" s="12">
        <f t="shared" si="1"/>
        <v>0.1</v>
      </c>
      <c r="T20">
        <v>1.7352313995361299</v>
      </c>
      <c r="U20">
        <v>1.54549789428711</v>
      </c>
      <c r="V20">
        <v>1.4335693120956401</v>
      </c>
      <c r="W20" s="13">
        <v>0.11192858219146699</v>
      </c>
      <c r="X20">
        <v>0.301662087440491</v>
      </c>
      <c r="Y20">
        <v>0.301662087440491</v>
      </c>
      <c r="Z20">
        <v>0.1</v>
      </c>
      <c r="AA20">
        <v>0.9</v>
      </c>
      <c r="AB20">
        <v>0.9</v>
      </c>
      <c r="AC20">
        <v>0.9</v>
      </c>
      <c r="AD20">
        <v>0.1</v>
      </c>
      <c r="AE20">
        <v>0.8</v>
      </c>
    </row>
    <row r="21" spans="1:31" x14ac:dyDescent="0.15">
      <c r="A21" s="5">
        <v>431</v>
      </c>
      <c r="B21" s="1">
        <v>12</v>
      </c>
      <c r="C21" s="1">
        <v>8</v>
      </c>
      <c r="D21" s="1">
        <v>10</v>
      </c>
      <c r="E21" s="1">
        <v>10</v>
      </c>
      <c r="F21" s="1">
        <v>9</v>
      </c>
      <c r="G21" s="1">
        <v>1</v>
      </c>
      <c r="H21" s="1">
        <v>3</v>
      </c>
      <c r="I21" s="1">
        <v>7</v>
      </c>
      <c r="J21" s="1">
        <v>0.6</v>
      </c>
      <c r="K21" s="1">
        <v>6.3194389343261701</v>
      </c>
      <c r="L21" s="1">
        <v>4.2475662231445304</v>
      </c>
      <c r="M21" s="1">
        <v>2.3420829772949201</v>
      </c>
      <c r="N21" s="1">
        <v>4.1841163635253897</v>
      </c>
      <c r="O21" s="1">
        <v>1</v>
      </c>
      <c r="P21" s="1">
        <v>1</v>
      </c>
      <c r="Q21" s="1">
        <v>8</v>
      </c>
      <c r="R21" s="14">
        <v>0.125</v>
      </c>
      <c r="S21" s="14">
        <f t="shared" si="1"/>
        <v>0.1</v>
      </c>
      <c r="T21" s="1">
        <v>1.5878734588623</v>
      </c>
      <c r="U21" s="1">
        <v>1.4532947540283201</v>
      </c>
      <c r="V21" s="1">
        <v>1.32880854606628</v>
      </c>
      <c r="W21" s="1">
        <v>0.12448620796203599</v>
      </c>
      <c r="X21" s="1">
        <v>0.25906491279602101</v>
      </c>
      <c r="Y21" s="1">
        <v>0.25906491279602101</v>
      </c>
      <c r="Z21" s="1">
        <v>0.1</v>
      </c>
      <c r="AA21" s="1">
        <v>0.7</v>
      </c>
      <c r="AB21" s="1">
        <v>0.875</v>
      </c>
      <c r="AC21" s="1">
        <v>0.77777777777777801</v>
      </c>
      <c r="AD21" s="1">
        <v>0.3</v>
      </c>
      <c r="AE21" s="1">
        <v>0.6</v>
      </c>
    </row>
    <row r="22" spans="1:31" x14ac:dyDescent="0.15">
      <c r="A22" s="4">
        <v>824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5.1635837554931596</v>
      </c>
      <c r="L22" s="7">
        <v>4.3282947540283203</v>
      </c>
      <c r="M22">
        <v>4.6453266143798801</v>
      </c>
      <c r="N22">
        <v>8.7051639556884801</v>
      </c>
      <c r="O22">
        <v>1</v>
      </c>
      <c r="P22">
        <v>1</v>
      </c>
      <c r="Q22">
        <v>10</v>
      </c>
      <c r="R22" s="12">
        <v>0.1</v>
      </c>
      <c r="S22" s="12">
        <f t="shared" si="1"/>
        <v>0.1</v>
      </c>
      <c r="T22">
        <v>1.5068454742431601</v>
      </c>
      <c r="U22">
        <v>1.2630596160888701</v>
      </c>
      <c r="V22">
        <v>1.2353279590606701</v>
      </c>
      <c r="W22" s="13">
        <v>2.7731657028198201E-2</v>
      </c>
      <c r="X22">
        <v>0.27151751518249501</v>
      </c>
      <c r="Y22">
        <v>0.27151751518249501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x14ac:dyDescent="0.15">
      <c r="A23" s="4">
        <v>349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4.91693115234375</v>
      </c>
      <c r="L23" s="7">
        <v>4.3685417175293004</v>
      </c>
      <c r="M23">
        <v>6.8156318664550799</v>
      </c>
      <c r="N23">
        <v>8.2029056549072301</v>
      </c>
      <c r="O23">
        <v>0</v>
      </c>
      <c r="P23">
        <v>0</v>
      </c>
      <c r="Q23">
        <v>7</v>
      </c>
      <c r="R23" s="12">
        <v>0</v>
      </c>
      <c r="S23" s="12">
        <f t="shared" si="1"/>
        <v>0</v>
      </c>
      <c r="T23">
        <v>1.3518218994140601</v>
      </c>
      <c r="U23">
        <v>1.2499408721923799</v>
      </c>
      <c r="V23">
        <v>1.1307001113891599</v>
      </c>
      <c r="W23" s="13">
        <v>0.119240760803223</v>
      </c>
      <c r="X23">
        <v>0.22112178802490201</v>
      </c>
      <c r="Y23">
        <v>0.22112178802490201</v>
      </c>
      <c r="Z23">
        <v>0</v>
      </c>
      <c r="AA23">
        <v>0.7</v>
      </c>
      <c r="AB23">
        <v>1</v>
      </c>
      <c r="AC23">
        <v>0.82352941176470595</v>
      </c>
      <c r="AD23">
        <v>0.3</v>
      </c>
      <c r="AE23">
        <v>0.7</v>
      </c>
    </row>
    <row r="24" spans="1:31" x14ac:dyDescent="0.15">
      <c r="A24" s="4">
        <v>16</v>
      </c>
      <c r="B24">
        <v>11</v>
      </c>
      <c r="C24">
        <v>9</v>
      </c>
      <c r="D24">
        <v>10</v>
      </c>
      <c r="E24">
        <v>10</v>
      </c>
      <c r="F24">
        <v>9</v>
      </c>
      <c r="G24">
        <v>1</v>
      </c>
      <c r="H24">
        <v>2</v>
      </c>
      <c r="I24">
        <v>8</v>
      </c>
      <c r="J24">
        <v>0.55000000000000004</v>
      </c>
      <c r="K24">
        <v>5.1628284454345703</v>
      </c>
      <c r="L24" s="7">
        <v>4.2815456390380904</v>
      </c>
      <c r="M24">
        <v>4.6954097747802699</v>
      </c>
      <c r="N24">
        <v>4.9237403869628897</v>
      </c>
      <c r="O24">
        <v>0</v>
      </c>
      <c r="P24">
        <v>0</v>
      </c>
      <c r="Q24">
        <v>7</v>
      </c>
      <c r="R24" s="12">
        <v>0</v>
      </c>
      <c r="S24" s="12">
        <f t="shared" si="1"/>
        <v>0</v>
      </c>
      <c r="T24">
        <v>1.1375846862793</v>
      </c>
      <c r="U24">
        <v>1.09080791473389</v>
      </c>
      <c r="V24">
        <v>0.96219635009765603</v>
      </c>
      <c r="W24" s="13">
        <v>0.12861156463623</v>
      </c>
      <c r="X24">
        <v>0.17538833618164101</v>
      </c>
      <c r="Y24">
        <v>0.17538833618164101</v>
      </c>
      <c r="Z24">
        <v>0</v>
      </c>
      <c r="AA24">
        <v>0.7</v>
      </c>
      <c r="AB24">
        <v>1</v>
      </c>
      <c r="AC24">
        <v>0.82352941176470595</v>
      </c>
      <c r="AD24">
        <v>0.3</v>
      </c>
      <c r="AE24">
        <v>0.7</v>
      </c>
    </row>
    <row r="25" spans="1:31" x14ac:dyDescent="0.15">
      <c r="A25" s="4">
        <v>497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5.2678565979003897</v>
      </c>
      <c r="L25" s="7">
        <v>4.26422119140625</v>
      </c>
      <c r="M25">
        <v>5.6409072875976598</v>
      </c>
      <c r="N25">
        <v>6.7390251159668004</v>
      </c>
      <c r="O25">
        <v>0</v>
      </c>
      <c r="P25">
        <v>0</v>
      </c>
      <c r="Q25">
        <v>9</v>
      </c>
      <c r="R25" s="12">
        <v>0</v>
      </c>
      <c r="S25" s="12">
        <f t="shared" si="1"/>
        <v>0</v>
      </c>
      <c r="T25">
        <v>1.4800109863281199</v>
      </c>
      <c r="U25">
        <v>1.3582391738891599</v>
      </c>
      <c r="V25">
        <v>1.22838747501373</v>
      </c>
      <c r="W25" s="13">
        <v>0.129851698875427</v>
      </c>
      <c r="X25">
        <v>0.25162351131439198</v>
      </c>
      <c r="Y25">
        <v>0.25162351131439198</v>
      </c>
      <c r="Z25">
        <v>0</v>
      </c>
      <c r="AA25">
        <v>0.9</v>
      </c>
      <c r="AB25">
        <v>1</v>
      </c>
      <c r="AC25">
        <v>0.94736842105263197</v>
      </c>
      <c r="AD25">
        <v>0.1</v>
      </c>
      <c r="AE25">
        <v>0.9</v>
      </c>
    </row>
    <row r="26" spans="1:31" x14ac:dyDescent="0.15">
      <c r="A26" s="4">
        <v>722</v>
      </c>
      <c r="B26">
        <v>11</v>
      </c>
      <c r="C26">
        <v>9</v>
      </c>
      <c r="D26">
        <v>10</v>
      </c>
      <c r="E26">
        <v>10</v>
      </c>
      <c r="F26">
        <v>9</v>
      </c>
      <c r="G26">
        <v>1</v>
      </c>
      <c r="H26">
        <v>2</v>
      </c>
      <c r="I26">
        <v>8</v>
      </c>
      <c r="J26">
        <v>0.55000000000000004</v>
      </c>
      <c r="K26">
        <v>5.2429428100585902</v>
      </c>
      <c r="L26" s="7">
        <v>4.3295440673828098</v>
      </c>
      <c r="M26">
        <v>4.3462657928466797</v>
      </c>
      <c r="N26">
        <v>4.5878963470459002</v>
      </c>
      <c r="O26">
        <v>0</v>
      </c>
      <c r="P26">
        <v>0</v>
      </c>
      <c r="Q26">
        <v>7</v>
      </c>
      <c r="R26" s="12">
        <v>0</v>
      </c>
      <c r="S26" s="12">
        <f t="shared" si="1"/>
        <v>0</v>
      </c>
      <c r="T26">
        <v>1.10601234436035</v>
      </c>
      <c r="U26">
        <v>1.06958103179932</v>
      </c>
      <c r="V26">
        <v>0.93851566314697299</v>
      </c>
      <c r="W26" s="13">
        <v>0.131065368652344</v>
      </c>
      <c r="X26">
        <v>0.16749668121337899</v>
      </c>
      <c r="Y26">
        <v>0.16749668121337899</v>
      </c>
      <c r="Z26">
        <v>0</v>
      </c>
      <c r="AA26">
        <v>0.7</v>
      </c>
      <c r="AB26">
        <v>1</v>
      </c>
      <c r="AC26">
        <v>0.82352941176470595</v>
      </c>
      <c r="AD26">
        <v>0.3</v>
      </c>
      <c r="AE26">
        <v>0.7</v>
      </c>
    </row>
    <row r="27" spans="1:31" x14ac:dyDescent="0.15">
      <c r="A27" s="4">
        <v>336</v>
      </c>
      <c r="B27">
        <v>10</v>
      </c>
      <c r="C27">
        <v>10</v>
      </c>
      <c r="D27">
        <v>10</v>
      </c>
      <c r="E27">
        <v>10</v>
      </c>
      <c r="F27">
        <v>9</v>
      </c>
      <c r="G27">
        <v>1</v>
      </c>
      <c r="H27">
        <v>1</v>
      </c>
      <c r="I27">
        <v>9</v>
      </c>
      <c r="J27">
        <v>0.5</v>
      </c>
      <c r="K27">
        <v>4.5075740814209002</v>
      </c>
      <c r="L27" s="7">
        <v>4.27095603942871</v>
      </c>
      <c r="M27">
        <v>8.1672668457031197</v>
      </c>
      <c r="N27">
        <v>6.6954193115234402</v>
      </c>
      <c r="O27">
        <v>0</v>
      </c>
      <c r="P27">
        <v>0</v>
      </c>
      <c r="Q27">
        <v>7</v>
      </c>
      <c r="R27" s="12">
        <v>0</v>
      </c>
      <c r="S27" s="12">
        <f t="shared" si="1"/>
        <v>0</v>
      </c>
      <c r="T27">
        <v>0.92658424377441395</v>
      </c>
      <c r="U27">
        <v>0.93477821350097701</v>
      </c>
      <c r="V27">
        <v>0.79964578151702903</v>
      </c>
      <c r="W27" s="13">
        <v>0.135132431983948</v>
      </c>
      <c r="X27">
        <v>0.126938462257385</v>
      </c>
      <c r="Y27">
        <v>0.126938462257385</v>
      </c>
      <c r="Z27">
        <v>0</v>
      </c>
      <c r="AA27">
        <v>0.7</v>
      </c>
      <c r="AB27">
        <v>1</v>
      </c>
      <c r="AC27">
        <v>0.82352941176470595</v>
      </c>
      <c r="AD27">
        <v>0.3</v>
      </c>
      <c r="AE27">
        <v>0.7</v>
      </c>
    </row>
    <row r="28" spans="1:31" x14ac:dyDescent="0.15">
      <c r="A28" s="4">
        <v>165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5.5097579956054696</v>
      </c>
      <c r="L28" s="7">
        <v>4.3127384185790998</v>
      </c>
      <c r="M28">
        <v>2.9894371032714799</v>
      </c>
      <c r="N28">
        <v>4.3309688568115199</v>
      </c>
      <c r="O28">
        <v>1</v>
      </c>
      <c r="P28">
        <v>1</v>
      </c>
      <c r="Q28">
        <v>9</v>
      </c>
      <c r="R28" s="12">
        <v>0.1111</v>
      </c>
      <c r="S28" s="12">
        <f t="shared" si="1"/>
        <v>0.1</v>
      </c>
      <c r="T28">
        <v>1.4971160888671899</v>
      </c>
      <c r="U28">
        <v>1.3782424926757799</v>
      </c>
      <c r="V28">
        <v>1.2211551666259799</v>
      </c>
      <c r="W28" s="13">
        <v>0.15708732604980499</v>
      </c>
      <c r="X28">
        <v>0.27596092224121099</v>
      </c>
      <c r="Y28">
        <v>0.27596092224121099</v>
      </c>
      <c r="Z28">
        <v>0.1</v>
      </c>
      <c r="AA28">
        <v>0.8</v>
      </c>
      <c r="AB28">
        <v>0.88888888888888895</v>
      </c>
      <c r="AC28">
        <v>0.84210526315789502</v>
      </c>
      <c r="AD28">
        <v>0.2</v>
      </c>
      <c r="AE28">
        <v>0.7</v>
      </c>
    </row>
    <row r="29" spans="1:31" x14ac:dyDescent="0.15">
      <c r="A29" s="4">
        <v>26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5.2552204132080096</v>
      </c>
      <c r="L29" s="7">
        <v>4.3341083526611301</v>
      </c>
      <c r="M29">
        <v>4.9047622680664098</v>
      </c>
      <c r="N29">
        <v>5.3188915252685502</v>
      </c>
      <c r="O29">
        <v>0</v>
      </c>
      <c r="P29">
        <v>0</v>
      </c>
      <c r="Q29">
        <v>4</v>
      </c>
      <c r="R29" s="12">
        <v>0</v>
      </c>
      <c r="S29" s="12">
        <f t="shared" si="1"/>
        <v>0</v>
      </c>
      <c r="T29">
        <v>1.20943450927734</v>
      </c>
      <c r="U29">
        <v>1.1855440139770499</v>
      </c>
      <c r="V29">
        <v>1.0173877477645901</v>
      </c>
      <c r="W29" s="13">
        <v>0.16815626621246299</v>
      </c>
      <c r="X29">
        <v>0.19204676151275599</v>
      </c>
      <c r="Y29">
        <v>0.19204676151275599</v>
      </c>
      <c r="Z29">
        <v>0</v>
      </c>
      <c r="AA29">
        <v>0.4</v>
      </c>
      <c r="AB29">
        <v>1</v>
      </c>
      <c r="AC29">
        <v>0.57142857142857195</v>
      </c>
      <c r="AD29">
        <v>0.6</v>
      </c>
      <c r="AE29">
        <v>0.4</v>
      </c>
    </row>
    <row r="30" spans="1:31" x14ac:dyDescent="0.15">
      <c r="A30" s="4">
        <v>744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4.7209663391113299</v>
      </c>
      <c r="L30" s="7">
        <v>4.3212051391601598</v>
      </c>
      <c r="M30">
        <v>7.5858478546142596</v>
      </c>
      <c r="N30">
        <v>7.6249656677246103</v>
      </c>
      <c r="O30">
        <v>0</v>
      </c>
      <c r="P30">
        <v>0</v>
      </c>
      <c r="Q30">
        <v>5</v>
      </c>
      <c r="R30" s="12">
        <v>0</v>
      </c>
      <c r="S30" s="12">
        <f t="shared" si="1"/>
        <v>0</v>
      </c>
      <c r="T30">
        <v>1.2106895446777299</v>
      </c>
      <c r="U30">
        <v>1.1806106567382799</v>
      </c>
      <c r="V30">
        <v>1.0100742578506501</v>
      </c>
      <c r="W30" s="13">
        <v>0.170536398887634</v>
      </c>
      <c r="X30">
        <v>0.20061528682708701</v>
      </c>
      <c r="Y30">
        <v>0.20061528682708701</v>
      </c>
      <c r="Z30">
        <v>0</v>
      </c>
      <c r="AA30">
        <v>0.5</v>
      </c>
      <c r="AB30">
        <v>1</v>
      </c>
      <c r="AC30">
        <v>0.66666666666666696</v>
      </c>
      <c r="AD30">
        <v>0.5</v>
      </c>
      <c r="AE30">
        <v>0.5</v>
      </c>
    </row>
    <row r="31" spans="1:31" x14ac:dyDescent="0.15">
      <c r="A31" s="4">
        <v>820</v>
      </c>
      <c r="B31">
        <v>11</v>
      </c>
      <c r="C31">
        <v>9</v>
      </c>
      <c r="D31">
        <v>10</v>
      </c>
      <c r="E31">
        <v>10</v>
      </c>
      <c r="F31">
        <v>9</v>
      </c>
      <c r="G31">
        <v>1</v>
      </c>
      <c r="H31">
        <v>2</v>
      </c>
      <c r="I31">
        <v>8</v>
      </c>
      <c r="J31">
        <v>0.55000000000000004</v>
      </c>
      <c r="K31">
        <v>4.7977256774902299</v>
      </c>
      <c r="L31" s="7">
        <v>4.3049468994140598</v>
      </c>
      <c r="M31">
        <v>5.6994037628173801</v>
      </c>
      <c r="N31">
        <v>4.2069530487060502</v>
      </c>
      <c r="O31">
        <v>0</v>
      </c>
      <c r="P31">
        <v>0</v>
      </c>
      <c r="Q31">
        <v>5</v>
      </c>
      <c r="R31" s="12">
        <v>0</v>
      </c>
      <c r="S31" s="12">
        <f t="shared" si="1"/>
        <v>0</v>
      </c>
      <c r="T31">
        <v>1.08317375183105</v>
      </c>
      <c r="U31">
        <v>1.09180355072022</v>
      </c>
      <c r="V31">
        <v>0.91722142696380604</v>
      </c>
      <c r="W31" s="13">
        <v>0.174582123756409</v>
      </c>
      <c r="X31">
        <v>0.16595232486724901</v>
      </c>
      <c r="Y31">
        <v>0.16595232486724901</v>
      </c>
      <c r="Z31">
        <v>0</v>
      </c>
      <c r="AA31">
        <v>0.5</v>
      </c>
      <c r="AB31">
        <v>1</v>
      </c>
      <c r="AC31">
        <v>0.66666666666666696</v>
      </c>
      <c r="AD31">
        <v>0.5</v>
      </c>
      <c r="AE31">
        <v>0.5</v>
      </c>
    </row>
    <row r="32" spans="1:31" s="7" customFormat="1" x14ac:dyDescent="0.15">
      <c r="A32" s="24">
        <v>758</v>
      </c>
      <c r="B32" s="7">
        <v>12</v>
      </c>
      <c r="C32" s="7">
        <v>8</v>
      </c>
      <c r="D32" s="7">
        <v>10</v>
      </c>
      <c r="E32" s="7">
        <v>10</v>
      </c>
      <c r="F32" s="7">
        <v>10</v>
      </c>
      <c r="G32" s="7">
        <v>0</v>
      </c>
      <c r="H32" s="7">
        <v>2</v>
      </c>
      <c r="I32" s="7">
        <v>8</v>
      </c>
      <c r="J32" s="7">
        <v>0.6</v>
      </c>
      <c r="K32" s="7">
        <v>5.5156497955322301</v>
      </c>
      <c r="L32" s="7">
        <v>4.3997669219970703</v>
      </c>
      <c r="M32" s="7">
        <v>3.8285789489746098</v>
      </c>
      <c r="N32" s="7">
        <v>4.8654232025146502</v>
      </c>
      <c r="O32" s="7">
        <v>0</v>
      </c>
      <c r="P32" s="7">
        <v>0</v>
      </c>
      <c r="Q32" s="7">
        <v>6</v>
      </c>
      <c r="R32" s="26">
        <v>0</v>
      </c>
      <c r="S32" s="26">
        <f t="shared" si="1"/>
        <v>0</v>
      </c>
      <c r="T32" s="7">
        <v>1.53579521179199</v>
      </c>
      <c r="U32" s="7">
        <v>1.4310121536254901</v>
      </c>
      <c r="V32" s="7">
        <v>1.2514591217041</v>
      </c>
      <c r="W32" s="7">
        <v>0.179553031921387</v>
      </c>
      <c r="X32" s="7">
        <v>0.28433609008789101</v>
      </c>
      <c r="Y32" s="7">
        <v>0.28433609008789101</v>
      </c>
      <c r="Z32" s="7">
        <v>0</v>
      </c>
      <c r="AA32" s="7">
        <v>0.6</v>
      </c>
      <c r="AB32" s="7">
        <v>1</v>
      </c>
      <c r="AC32" s="7">
        <v>0.75</v>
      </c>
      <c r="AD32" s="7">
        <v>0.4</v>
      </c>
      <c r="AE32" s="7">
        <v>0.6</v>
      </c>
    </row>
    <row r="33" spans="1:31" x14ac:dyDescent="0.15">
      <c r="A33" s="4">
        <v>284</v>
      </c>
      <c r="B33">
        <v>10</v>
      </c>
      <c r="C33">
        <v>10</v>
      </c>
      <c r="D33">
        <v>10</v>
      </c>
      <c r="E33">
        <v>10</v>
      </c>
      <c r="F33">
        <v>9</v>
      </c>
      <c r="G33">
        <v>1</v>
      </c>
      <c r="H33">
        <v>1</v>
      </c>
      <c r="I33">
        <v>9</v>
      </c>
      <c r="J33">
        <v>0.5</v>
      </c>
      <c r="K33">
        <v>5.2167873382568404</v>
      </c>
      <c r="L33" s="7">
        <v>4.4166011810302699</v>
      </c>
      <c r="M33">
        <v>5.1786956787109402</v>
      </c>
      <c r="N33">
        <v>8.8486213684081996</v>
      </c>
      <c r="O33">
        <v>1</v>
      </c>
      <c r="P33">
        <v>1</v>
      </c>
      <c r="Q33">
        <v>9</v>
      </c>
      <c r="R33" s="12">
        <v>0.1111</v>
      </c>
      <c r="S33" s="12">
        <f t="shared" si="1"/>
        <v>0.1</v>
      </c>
      <c r="T33">
        <v>1.0910396575927701</v>
      </c>
      <c r="U33">
        <v>0.92492294311523404</v>
      </c>
      <c r="V33">
        <v>0.93204516172409102</v>
      </c>
      <c r="W33" s="13">
        <v>7.1222186088562003E-3</v>
      </c>
      <c r="X33">
        <v>0.158994495868683</v>
      </c>
      <c r="Y33">
        <v>0.158994495868683</v>
      </c>
      <c r="Z33">
        <v>0.1</v>
      </c>
      <c r="AA33">
        <v>0.8</v>
      </c>
      <c r="AB33">
        <v>0.88888888888888895</v>
      </c>
      <c r="AC33">
        <v>0.84210526315789502</v>
      </c>
      <c r="AD33">
        <v>0.2</v>
      </c>
      <c r="AE33">
        <v>0.7</v>
      </c>
    </row>
    <row r="34" spans="1:31" x14ac:dyDescent="0.15">
      <c r="A34" s="4">
        <v>871</v>
      </c>
      <c r="B34">
        <v>10</v>
      </c>
      <c r="C34">
        <v>10</v>
      </c>
      <c r="D34">
        <v>10</v>
      </c>
      <c r="E34">
        <v>10</v>
      </c>
      <c r="F34">
        <v>9</v>
      </c>
      <c r="G34">
        <v>1</v>
      </c>
      <c r="H34">
        <v>1</v>
      </c>
      <c r="I34">
        <v>9</v>
      </c>
      <c r="J34">
        <v>0.5</v>
      </c>
      <c r="K34">
        <v>5.3317241668701199</v>
      </c>
      <c r="L34" s="7">
        <v>4.4379978179931596</v>
      </c>
      <c r="M34">
        <v>4.2536773681640598</v>
      </c>
      <c r="N34">
        <v>8.7324657440185494</v>
      </c>
      <c r="O34">
        <v>1</v>
      </c>
      <c r="P34">
        <v>1</v>
      </c>
      <c r="Q34">
        <v>9</v>
      </c>
      <c r="R34" s="12">
        <v>0.1111</v>
      </c>
      <c r="S34" s="12">
        <f t="shared" si="1"/>
        <v>0.1</v>
      </c>
      <c r="T34">
        <v>1.28287506103516</v>
      </c>
      <c r="U34">
        <v>1.03861808776855</v>
      </c>
      <c r="V34">
        <v>1.0701758861541799</v>
      </c>
      <c r="W34" s="13">
        <v>3.1557798385620103E-2</v>
      </c>
      <c r="X34">
        <v>0.212699174880981</v>
      </c>
      <c r="Y34">
        <v>0.212699174880981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151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5.6671257019043004</v>
      </c>
      <c r="L35" s="7">
        <v>4.5537357330322301</v>
      </c>
      <c r="M35">
        <v>3.1707382202148402</v>
      </c>
      <c r="N35">
        <v>9.5972442626953107</v>
      </c>
      <c r="O35">
        <v>1</v>
      </c>
      <c r="P35">
        <v>1</v>
      </c>
      <c r="Q35">
        <v>6</v>
      </c>
      <c r="R35" s="12">
        <v>0.16669999999999999</v>
      </c>
      <c r="S35" s="12">
        <f t="shared" si="1"/>
        <v>0.1</v>
      </c>
      <c r="T35">
        <v>1.4091281890869101</v>
      </c>
      <c r="U35">
        <v>1.10394859313965</v>
      </c>
      <c r="V35">
        <v>1.18171787261963</v>
      </c>
      <c r="W35" s="13">
        <v>7.7769279479980497E-2</v>
      </c>
      <c r="X35">
        <v>0.22741031646728499</v>
      </c>
      <c r="Y35">
        <v>0.22741031646728499</v>
      </c>
      <c r="Z35">
        <v>0.1</v>
      </c>
      <c r="AA35">
        <v>0.5</v>
      </c>
      <c r="AB35">
        <v>0.83333333333333304</v>
      </c>
      <c r="AC35">
        <v>0.625</v>
      </c>
      <c r="AD35">
        <v>0.5</v>
      </c>
      <c r="AE35">
        <v>0.4</v>
      </c>
    </row>
    <row r="36" spans="1:31" x14ac:dyDescent="0.15">
      <c r="A36" s="4">
        <v>434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5.0128135681152299</v>
      </c>
      <c r="L36" s="7">
        <v>4.44022560119629</v>
      </c>
      <c r="M36">
        <v>6.7605972290039098</v>
      </c>
      <c r="N36">
        <v>8.3040599822997994</v>
      </c>
      <c r="O36">
        <v>0</v>
      </c>
      <c r="P36">
        <v>0</v>
      </c>
      <c r="Q36">
        <v>7</v>
      </c>
      <c r="R36" s="12">
        <v>0</v>
      </c>
      <c r="S36" s="12">
        <f t="shared" si="1"/>
        <v>0</v>
      </c>
      <c r="T36">
        <v>1.40859222412109</v>
      </c>
      <c r="U36">
        <v>1.2917652130127</v>
      </c>
      <c r="V36">
        <v>1.17002236843109</v>
      </c>
      <c r="W36" s="13">
        <v>0.121742844581604</v>
      </c>
      <c r="X36">
        <v>0.238569855690002</v>
      </c>
      <c r="Y36">
        <v>0.238569855690002</v>
      </c>
      <c r="Z36">
        <v>0</v>
      </c>
      <c r="AA36">
        <v>0.7</v>
      </c>
      <c r="AB36">
        <v>1</v>
      </c>
      <c r="AC36">
        <v>0.82352941176470595</v>
      </c>
      <c r="AD36">
        <v>0.3</v>
      </c>
      <c r="AE36">
        <v>0.7</v>
      </c>
    </row>
    <row r="37" spans="1:31" x14ac:dyDescent="0.15">
      <c r="A37" s="4">
        <v>446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5.0481433868408203</v>
      </c>
      <c r="L37" s="7">
        <v>4.4759140014648402</v>
      </c>
      <c r="M37">
        <v>6.5769271850585902</v>
      </c>
      <c r="N37">
        <v>8.0567321777343697</v>
      </c>
      <c r="O37">
        <v>0</v>
      </c>
      <c r="P37">
        <v>0</v>
      </c>
      <c r="Q37">
        <v>10</v>
      </c>
      <c r="R37" s="12">
        <v>0</v>
      </c>
      <c r="S37" s="12">
        <f t="shared" si="1"/>
        <v>0</v>
      </c>
      <c r="T37">
        <v>1.5019569396972701</v>
      </c>
      <c r="U37">
        <v>1.3634510040283201</v>
      </c>
      <c r="V37">
        <v>1.2322540283203101</v>
      </c>
      <c r="W37" s="13">
        <v>0.13119697570800801</v>
      </c>
      <c r="X37">
        <v>0.26970291137695301</v>
      </c>
      <c r="Y37">
        <v>0.26970291137695301</v>
      </c>
      <c r="Z37">
        <v>0</v>
      </c>
      <c r="AA37">
        <v>1</v>
      </c>
      <c r="AB37">
        <v>1</v>
      </c>
      <c r="AC37">
        <v>1</v>
      </c>
      <c r="AD37">
        <v>0</v>
      </c>
      <c r="AE37">
        <v>1</v>
      </c>
    </row>
    <row r="38" spans="1:31" x14ac:dyDescent="0.15">
      <c r="A38" s="4">
        <v>450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5.0123348236084002</v>
      </c>
      <c r="L38" s="7">
        <v>4.4363651275634801</v>
      </c>
      <c r="M38">
        <v>6.9429817199706996</v>
      </c>
      <c r="N38">
        <v>8.5448532104492205</v>
      </c>
      <c r="O38">
        <v>0</v>
      </c>
      <c r="P38">
        <v>0</v>
      </c>
      <c r="Q38">
        <v>8</v>
      </c>
      <c r="R38" s="12">
        <v>0</v>
      </c>
      <c r="S38" s="12">
        <f t="shared" si="1"/>
        <v>0</v>
      </c>
      <c r="T38">
        <v>1.4040107727050799</v>
      </c>
      <c r="U38">
        <v>1.29850006103516</v>
      </c>
      <c r="V38">
        <v>1.16692471504211</v>
      </c>
      <c r="W38" s="13">
        <v>0.13157534599304199</v>
      </c>
      <c r="X38">
        <v>0.23708605766296401</v>
      </c>
      <c r="Y38">
        <v>0.23708605766296401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694</v>
      </c>
      <c r="B39">
        <v>12</v>
      </c>
      <c r="C39">
        <v>8</v>
      </c>
      <c r="D39">
        <v>10</v>
      </c>
      <c r="E39">
        <v>10</v>
      </c>
      <c r="F39">
        <v>9</v>
      </c>
      <c r="G39">
        <v>1</v>
      </c>
      <c r="H39">
        <v>3</v>
      </c>
      <c r="I39">
        <v>7</v>
      </c>
      <c r="J39">
        <v>0.6</v>
      </c>
      <c r="K39">
        <v>5.8819007873535201</v>
      </c>
      <c r="L39" s="7">
        <v>4.4857006072998002</v>
      </c>
      <c r="M39">
        <v>4.7891464233398402</v>
      </c>
      <c r="N39">
        <v>5.0874977111816397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1.4380073547363299</v>
      </c>
      <c r="U39">
        <v>1.34921514987946</v>
      </c>
      <c r="V39">
        <v>1.2061914205551101</v>
      </c>
      <c r="W39" s="13">
        <v>0.14302372932434099</v>
      </c>
      <c r="X39">
        <v>0.23181593418121299</v>
      </c>
      <c r="Y39">
        <v>0.23181593418121299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735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4.91204833984375</v>
      </c>
      <c r="L40" s="7">
        <v>4.4436683654785201</v>
      </c>
      <c r="M40">
        <v>7.2861309051513699</v>
      </c>
      <c r="N40">
        <v>7.8421268463134801</v>
      </c>
      <c r="O40">
        <v>0</v>
      </c>
      <c r="P40">
        <v>0</v>
      </c>
      <c r="Q40">
        <v>6</v>
      </c>
      <c r="R40" s="12">
        <v>0</v>
      </c>
      <c r="S40" s="12">
        <f t="shared" si="1"/>
        <v>0</v>
      </c>
      <c r="T40">
        <v>1.3446903228759799</v>
      </c>
      <c r="U40">
        <v>1.2616481781005899</v>
      </c>
      <c r="V40">
        <v>1.1078414916992201</v>
      </c>
      <c r="W40" s="13">
        <v>0.15380668640136699</v>
      </c>
      <c r="X40">
        <v>0.23684883117675801</v>
      </c>
      <c r="Y40">
        <v>0.23684883117675801</v>
      </c>
      <c r="Z40">
        <v>0</v>
      </c>
      <c r="AA40">
        <v>0.6</v>
      </c>
      <c r="AB40">
        <v>1</v>
      </c>
      <c r="AC40">
        <v>0.75</v>
      </c>
      <c r="AD40">
        <v>0.4</v>
      </c>
      <c r="AE40">
        <v>0.6</v>
      </c>
    </row>
    <row r="41" spans="1:31" s="7" customFormat="1" x14ac:dyDescent="0.15">
      <c r="A41" s="24">
        <v>365</v>
      </c>
      <c r="B41" s="7">
        <v>12</v>
      </c>
      <c r="C41" s="7">
        <v>8</v>
      </c>
      <c r="D41" s="7">
        <v>10</v>
      </c>
      <c r="E41" s="7">
        <v>10</v>
      </c>
      <c r="F41" s="7">
        <v>10</v>
      </c>
      <c r="G41" s="7">
        <v>0</v>
      </c>
      <c r="H41" s="7">
        <v>2</v>
      </c>
      <c r="I41" s="7">
        <v>8</v>
      </c>
      <c r="J41" s="7">
        <v>0.6</v>
      </c>
      <c r="K41" s="7">
        <v>5.7360534667968697</v>
      </c>
      <c r="L41" s="7">
        <v>4.4469718933105504</v>
      </c>
      <c r="M41" s="7">
        <v>3.88339424133301</v>
      </c>
      <c r="N41" s="7">
        <v>5.74092674255371</v>
      </c>
      <c r="O41" s="7">
        <v>1</v>
      </c>
      <c r="P41" s="7">
        <v>1</v>
      </c>
      <c r="Q41" s="7">
        <v>10</v>
      </c>
      <c r="R41" s="26">
        <v>0.1</v>
      </c>
      <c r="S41" s="26">
        <f t="shared" si="1"/>
        <v>0.1</v>
      </c>
      <c r="T41" s="7">
        <v>1.4222602844238299</v>
      </c>
      <c r="U41" s="7">
        <v>1.32465076446533</v>
      </c>
      <c r="V41" s="7">
        <v>1.16810739040375</v>
      </c>
      <c r="W41" s="7">
        <v>0.156543374061585</v>
      </c>
      <c r="X41" s="7">
        <v>0.25415289402008101</v>
      </c>
      <c r="Y41" s="7">
        <v>0.25415289402008101</v>
      </c>
      <c r="Z41" s="7">
        <v>0.1</v>
      </c>
      <c r="AA41" s="7">
        <v>0.9</v>
      </c>
      <c r="AB41" s="7">
        <v>0.9</v>
      </c>
      <c r="AC41" s="7">
        <v>0.9</v>
      </c>
      <c r="AD41" s="7">
        <v>0.1</v>
      </c>
      <c r="AE41" s="7">
        <v>0.8</v>
      </c>
    </row>
    <row r="42" spans="1:31" x14ac:dyDescent="0.15">
      <c r="A42" s="4">
        <v>195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5.6812610626220703</v>
      </c>
      <c r="L42" s="7">
        <v>4.7090530395507804</v>
      </c>
      <c r="M42">
        <v>4.1505641937255904</v>
      </c>
      <c r="N42">
        <v>9.1015338897705096</v>
      </c>
      <c r="O42">
        <v>1</v>
      </c>
      <c r="P42">
        <v>1</v>
      </c>
      <c r="Q42">
        <v>9</v>
      </c>
      <c r="R42" s="12">
        <v>0.1111</v>
      </c>
      <c r="S42" s="12">
        <f t="shared" si="1"/>
        <v>0.1</v>
      </c>
      <c r="T42">
        <v>1.55792236328125</v>
      </c>
      <c r="U42">
        <v>1.2859477996826201</v>
      </c>
      <c r="V42">
        <v>1.2839777469635001</v>
      </c>
      <c r="W42" s="13">
        <v>1.9700527191162101E-3</v>
      </c>
      <c r="X42">
        <v>0.27394461631774902</v>
      </c>
      <c r="Y42">
        <v>0.27394461631774902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116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5.7334957122802699</v>
      </c>
      <c r="L43" s="7">
        <v>4.6566104888915998</v>
      </c>
      <c r="M43">
        <v>3.2517738342285201</v>
      </c>
      <c r="N43">
        <v>9.2079181671142596</v>
      </c>
      <c r="O43">
        <v>1</v>
      </c>
      <c r="P43">
        <v>1</v>
      </c>
      <c r="Q43">
        <v>10</v>
      </c>
      <c r="R43" s="12">
        <v>0.1</v>
      </c>
      <c r="S43" s="12">
        <f t="shared" si="1"/>
        <v>0.1</v>
      </c>
      <c r="T43">
        <v>1.6278133392334</v>
      </c>
      <c r="U43">
        <v>1.3126811981201201</v>
      </c>
      <c r="V43">
        <v>1.35928666591644</v>
      </c>
      <c r="W43" s="13">
        <v>4.6605467796325697E-2</v>
      </c>
      <c r="X43">
        <v>0.26852667331695601</v>
      </c>
      <c r="Y43">
        <v>0.26852667331695601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353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5.7181262969970703</v>
      </c>
      <c r="L44" s="7">
        <v>4.64410400390625</v>
      </c>
      <c r="M44">
        <v>3.29713630676269</v>
      </c>
      <c r="N44">
        <v>9.2436008453369105</v>
      </c>
      <c r="O44">
        <v>1</v>
      </c>
      <c r="P44">
        <v>1</v>
      </c>
      <c r="Q44">
        <v>11</v>
      </c>
      <c r="R44" s="12">
        <v>9.0899999999999995E-2</v>
      </c>
      <c r="S44" s="12">
        <f t="shared" si="1"/>
        <v>0.1</v>
      </c>
      <c r="T44">
        <v>1.5096950531005899</v>
      </c>
      <c r="U44">
        <v>1.1918525695800799</v>
      </c>
      <c r="V44">
        <v>1.2419782876968399</v>
      </c>
      <c r="W44" s="13">
        <v>5.0125718116760198E-2</v>
      </c>
      <c r="X44">
        <v>0.267716765403748</v>
      </c>
      <c r="Y44">
        <v>0.267716765403748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4">
        <v>110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5.8226127624511701</v>
      </c>
      <c r="L45" s="7">
        <v>4.58316993713379</v>
      </c>
      <c r="M45">
        <v>3.05906105041504</v>
      </c>
      <c r="N45">
        <v>4.2920875549316397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1.5724010467529299</v>
      </c>
      <c r="U45">
        <v>1.46011734008789</v>
      </c>
      <c r="V45">
        <v>1.2938163280487101</v>
      </c>
      <c r="W45" s="13">
        <v>0.16630101203918499</v>
      </c>
      <c r="X45">
        <v>0.27858471870422402</v>
      </c>
      <c r="Y45">
        <v>0.27858471870422402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s="7" customFormat="1" x14ac:dyDescent="0.15">
      <c r="A46" s="24">
        <v>808</v>
      </c>
      <c r="B46" s="7">
        <v>11</v>
      </c>
      <c r="C46" s="7">
        <v>9</v>
      </c>
      <c r="D46" s="7">
        <v>10</v>
      </c>
      <c r="E46" s="7">
        <v>10</v>
      </c>
      <c r="F46" s="7">
        <v>9</v>
      </c>
      <c r="G46" s="7">
        <v>1</v>
      </c>
      <c r="H46" s="7">
        <v>2</v>
      </c>
      <c r="I46" s="7">
        <v>8</v>
      </c>
      <c r="J46" s="7">
        <v>0.55000000000000004</v>
      </c>
      <c r="K46" s="7">
        <v>5.24959373474121</v>
      </c>
      <c r="L46" s="7">
        <v>4.6149578094482404</v>
      </c>
      <c r="M46" s="7">
        <v>5.8292007446289098</v>
      </c>
      <c r="N46" s="7">
        <v>4.6909656524658203</v>
      </c>
      <c r="O46" s="7">
        <v>0</v>
      </c>
      <c r="P46" s="7">
        <v>0</v>
      </c>
      <c r="Q46" s="7">
        <v>7</v>
      </c>
      <c r="R46" s="26">
        <v>0</v>
      </c>
      <c r="S46" s="26">
        <f t="shared" si="1"/>
        <v>0</v>
      </c>
      <c r="T46" s="7">
        <v>1.1644649505615201</v>
      </c>
      <c r="U46" s="7">
        <v>1.1498107910156199</v>
      </c>
      <c r="V46" s="7">
        <v>0.97379130125045799</v>
      </c>
      <c r="W46" s="7">
        <v>0.17601948976516699</v>
      </c>
      <c r="X46" s="7">
        <v>0.19067364931106601</v>
      </c>
      <c r="Y46" s="7">
        <v>0.19067364931106601</v>
      </c>
      <c r="Z46" s="7">
        <v>0</v>
      </c>
      <c r="AA46" s="7">
        <v>0.7</v>
      </c>
      <c r="AB46" s="7">
        <v>1</v>
      </c>
      <c r="AC46" s="7">
        <v>0.82352941176470595</v>
      </c>
      <c r="AD46" s="7">
        <v>0.3</v>
      </c>
      <c r="AE46" s="7">
        <v>0.7</v>
      </c>
    </row>
    <row r="47" spans="1:31" x14ac:dyDescent="0.15">
      <c r="A47" s="4">
        <v>274</v>
      </c>
      <c r="B47">
        <v>9</v>
      </c>
      <c r="C47">
        <v>11</v>
      </c>
      <c r="D47">
        <v>10</v>
      </c>
      <c r="E47">
        <v>10</v>
      </c>
      <c r="F47">
        <v>8</v>
      </c>
      <c r="G47">
        <v>2</v>
      </c>
      <c r="H47">
        <v>1</v>
      </c>
      <c r="I47">
        <v>9</v>
      </c>
      <c r="J47">
        <v>0.45</v>
      </c>
      <c r="K47">
        <v>5.8121471405029297</v>
      </c>
      <c r="L47" s="7">
        <v>4.8344993591308603</v>
      </c>
      <c r="M47">
        <v>4.4628067016601598</v>
      </c>
      <c r="N47">
        <v>9.3634872436523402</v>
      </c>
      <c r="O47">
        <v>1</v>
      </c>
      <c r="P47">
        <v>1</v>
      </c>
      <c r="Q47">
        <v>9</v>
      </c>
      <c r="R47" s="12">
        <v>0.1111</v>
      </c>
      <c r="S47" s="12">
        <f t="shared" si="1"/>
        <v>0.1</v>
      </c>
      <c r="T47">
        <v>1.1546516418457</v>
      </c>
      <c r="U47">
        <v>0.96746063232421897</v>
      </c>
      <c r="V47">
        <v>1.0175075531005899</v>
      </c>
      <c r="W47" s="13">
        <v>5.0046920776367201E-2</v>
      </c>
      <c r="X47">
        <v>0.13714408874511699</v>
      </c>
      <c r="Y47">
        <v>0.13714408874511699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926</v>
      </c>
      <c r="B48">
        <v>10</v>
      </c>
      <c r="C48">
        <v>10</v>
      </c>
      <c r="D48">
        <v>10</v>
      </c>
      <c r="E48">
        <v>10</v>
      </c>
      <c r="F48">
        <v>9</v>
      </c>
      <c r="G48">
        <v>1</v>
      </c>
      <c r="H48">
        <v>1</v>
      </c>
      <c r="I48">
        <v>9</v>
      </c>
      <c r="J48">
        <v>0.5</v>
      </c>
      <c r="K48">
        <v>6.0829372406005904</v>
      </c>
      <c r="L48" s="7">
        <v>4.8678150177001998</v>
      </c>
      <c r="M48">
        <v>2.1115188598632799</v>
      </c>
      <c r="N48">
        <v>9.0886802673339808</v>
      </c>
      <c r="O48">
        <v>1</v>
      </c>
      <c r="P48">
        <v>1</v>
      </c>
      <c r="Q48">
        <v>9</v>
      </c>
      <c r="R48" s="12">
        <v>0.1111</v>
      </c>
      <c r="S48" s="12">
        <f t="shared" si="1"/>
        <v>0.1</v>
      </c>
      <c r="T48">
        <v>1.5013618469238299</v>
      </c>
      <c r="U48">
        <v>1.1384696960449201</v>
      </c>
      <c r="V48">
        <v>1.2444823980331401</v>
      </c>
      <c r="W48" s="13">
        <v>0.10601270198822001</v>
      </c>
      <c r="X48">
        <v>0.25687944889068598</v>
      </c>
      <c r="Y48">
        <v>0.25687944889068598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s="7" customFormat="1" x14ac:dyDescent="0.15">
      <c r="A49" s="24">
        <v>449</v>
      </c>
      <c r="B49" s="7">
        <v>11</v>
      </c>
      <c r="C49" s="7">
        <v>9</v>
      </c>
      <c r="D49" s="7">
        <v>10</v>
      </c>
      <c r="E49" s="7">
        <v>10</v>
      </c>
      <c r="F49" s="7">
        <v>10</v>
      </c>
      <c r="G49" s="7">
        <v>0</v>
      </c>
      <c r="H49" s="7">
        <v>1</v>
      </c>
      <c r="I49" s="7">
        <v>9</v>
      </c>
      <c r="J49" s="7">
        <v>0.55000000000000004</v>
      </c>
      <c r="K49" s="7">
        <v>5.3996410369873002</v>
      </c>
      <c r="L49" s="7">
        <v>4.8014621734619096</v>
      </c>
      <c r="M49" s="7">
        <v>7.0481109619140598</v>
      </c>
      <c r="N49" s="7">
        <v>8.4780426025390607</v>
      </c>
      <c r="O49" s="7">
        <v>0</v>
      </c>
      <c r="P49" s="7">
        <v>0</v>
      </c>
      <c r="Q49" s="7">
        <v>8</v>
      </c>
      <c r="R49" s="26">
        <v>0</v>
      </c>
      <c r="S49" s="26">
        <f t="shared" si="1"/>
        <v>0</v>
      </c>
      <c r="T49" s="7">
        <v>1.25810050964355</v>
      </c>
      <c r="U49" s="7">
        <v>1.1673889160156199</v>
      </c>
      <c r="V49" s="7">
        <v>1.0252326726913401</v>
      </c>
      <c r="W49" s="7">
        <v>0.14215624332428001</v>
      </c>
      <c r="X49" s="7">
        <v>0.23286783695221</v>
      </c>
      <c r="Y49" s="7">
        <v>0.23286783695221</v>
      </c>
      <c r="Z49" s="7">
        <v>0</v>
      </c>
      <c r="AA49" s="7">
        <v>0.8</v>
      </c>
      <c r="AB49" s="7">
        <v>1</v>
      </c>
      <c r="AC49" s="7">
        <v>0.88888888888888895</v>
      </c>
      <c r="AD49" s="7">
        <v>0.2</v>
      </c>
      <c r="AE49" s="7">
        <v>0.8</v>
      </c>
    </row>
    <row r="50" spans="1:31" x14ac:dyDescent="0.15">
      <c r="A50" s="4">
        <v>138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6.1091136932373002</v>
      </c>
      <c r="L50" s="7">
        <v>4.9969577789306596</v>
      </c>
      <c r="M50">
        <v>3.6711006164550799</v>
      </c>
      <c r="N50">
        <v>9.6484050750732404</v>
      </c>
      <c r="O50">
        <v>1</v>
      </c>
      <c r="P50">
        <v>1</v>
      </c>
      <c r="Q50">
        <v>10</v>
      </c>
      <c r="R50" s="12">
        <v>0.1</v>
      </c>
      <c r="S50" s="12">
        <f t="shared" si="1"/>
        <v>0.1</v>
      </c>
      <c r="T50">
        <v>1.49333572387695</v>
      </c>
      <c r="U50">
        <v>1.20723152160645</v>
      </c>
      <c r="V50">
        <v>1.23794806003571</v>
      </c>
      <c r="W50" s="13">
        <v>3.0716538429260299E-2</v>
      </c>
      <c r="X50">
        <v>0.255387663841248</v>
      </c>
      <c r="Y50">
        <v>0.255387663841248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s="7" customFormat="1" x14ac:dyDescent="0.15">
      <c r="A51" s="24">
        <v>621</v>
      </c>
      <c r="B51" s="7">
        <v>12</v>
      </c>
      <c r="C51" s="7">
        <v>8</v>
      </c>
      <c r="D51" s="7">
        <v>10</v>
      </c>
      <c r="E51" s="7">
        <v>10</v>
      </c>
      <c r="F51" s="7">
        <v>10</v>
      </c>
      <c r="G51" s="7">
        <v>0</v>
      </c>
      <c r="H51" s="7">
        <v>2</v>
      </c>
      <c r="I51" s="7">
        <v>8</v>
      </c>
      <c r="J51" s="7">
        <v>0.6</v>
      </c>
      <c r="K51" s="7">
        <v>6.8188171386718697</v>
      </c>
      <c r="L51" s="7">
        <v>5.0278301239013699</v>
      </c>
      <c r="M51" s="7">
        <v>3.6847496032714799</v>
      </c>
      <c r="N51" s="7">
        <v>7.2760715484619096</v>
      </c>
      <c r="O51" s="7">
        <v>2</v>
      </c>
      <c r="P51" s="7">
        <v>2</v>
      </c>
      <c r="Q51" s="7">
        <v>12</v>
      </c>
      <c r="R51" s="26">
        <v>0.16669999999999999</v>
      </c>
      <c r="S51" s="26">
        <f t="shared" si="1"/>
        <v>0.2</v>
      </c>
      <c r="T51" s="7">
        <v>1.9343681335449201</v>
      </c>
      <c r="U51" s="7">
        <v>1.7086610794067401</v>
      </c>
      <c r="V51" s="7">
        <v>1.57688641548157</v>
      </c>
      <c r="W51" s="7">
        <v>0.13177466392517101</v>
      </c>
      <c r="X51" s="7">
        <v>0.35748171806335399</v>
      </c>
      <c r="Y51" s="7">
        <v>0.35748171806335399</v>
      </c>
      <c r="Z51" s="7">
        <v>0.2</v>
      </c>
      <c r="AA51" s="7">
        <v>1</v>
      </c>
      <c r="AB51" s="7">
        <v>0.83333333333333304</v>
      </c>
      <c r="AC51" s="7">
        <v>0.90909090909090895</v>
      </c>
      <c r="AD51" s="7">
        <v>0</v>
      </c>
      <c r="AE51" s="7">
        <v>0.8</v>
      </c>
    </row>
    <row r="52" spans="1:31" s="7" customFormat="1" x14ac:dyDescent="0.15">
      <c r="A52" s="24">
        <v>616</v>
      </c>
      <c r="B52" s="7">
        <v>10</v>
      </c>
      <c r="C52" s="7">
        <v>10</v>
      </c>
      <c r="D52" s="7">
        <v>10</v>
      </c>
      <c r="E52" s="7">
        <v>10</v>
      </c>
      <c r="F52" s="7">
        <v>9</v>
      </c>
      <c r="G52" s="7">
        <v>1</v>
      </c>
      <c r="H52" s="7">
        <v>1</v>
      </c>
      <c r="I52" s="7">
        <v>9</v>
      </c>
      <c r="J52" s="7">
        <v>0.5</v>
      </c>
      <c r="K52" s="7">
        <v>5.5353126525878897</v>
      </c>
      <c r="L52" s="7">
        <v>5.1901493072509801</v>
      </c>
      <c r="M52" s="7">
        <v>8.9294223785400408</v>
      </c>
      <c r="N52" s="7">
        <v>7.6063919067382804</v>
      </c>
      <c r="O52" s="7">
        <v>0</v>
      </c>
      <c r="P52" s="7">
        <v>0</v>
      </c>
      <c r="Q52" s="7">
        <v>2</v>
      </c>
      <c r="R52" s="26">
        <v>0</v>
      </c>
      <c r="S52" s="26">
        <f t="shared" si="1"/>
        <v>0</v>
      </c>
      <c r="T52" s="7">
        <v>1.08841705322266</v>
      </c>
      <c r="U52" s="7">
        <v>1.1105251312255899</v>
      </c>
      <c r="V52" s="7">
        <v>0.920379638671875</v>
      </c>
      <c r="W52" s="7">
        <v>0.19014549255371099</v>
      </c>
      <c r="X52" s="7">
        <v>0.168037414550781</v>
      </c>
      <c r="Y52" s="7">
        <v>0.168037414550781</v>
      </c>
      <c r="Z52" s="7">
        <v>0</v>
      </c>
      <c r="AA52" s="7">
        <v>0.2</v>
      </c>
      <c r="AB52" s="7">
        <v>1</v>
      </c>
      <c r="AC52" s="7">
        <v>0.33333333333333298</v>
      </c>
      <c r="AD52" s="7">
        <v>0.8</v>
      </c>
      <c r="AE52" s="7">
        <v>0.2</v>
      </c>
    </row>
    <row r="53" spans="1:31" x14ac:dyDescent="0.15">
      <c r="L53" s="8">
        <f>AVERAGE(L2:L52)</f>
        <v>4.3252134884105002</v>
      </c>
      <c r="W53" s="15">
        <f t="shared" ref="W53:AE53" si="2">AVERAGE(W2:W52)</f>
        <v>8.5332207819994774E-2</v>
      </c>
      <c r="Z53" s="9">
        <f t="shared" si="2"/>
        <v>6.8627450980392204E-2</v>
      </c>
      <c r="AA53" s="9">
        <f t="shared" si="2"/>
        <v>0.74117647058823521</v>
      </c>
      <c r="AB53" s="9">
        <f t="shared" si="2"/>
        <v>0.92935376170670247</v>
      </c>
      <c r="AC53" s="9">
        <f t="shared" si="2"/>
        <v>0.79930980460483281</v>
      </c>
      <c r="AD53" s="9">
        <f t="shared" si="2"/>
        <v>0.25882352941176462</v>
      </c>
      <c r="AE53" s="9">
        <f t="shared" si="2"/>
        <v>0.67254901960784297</v>
      </c>
    </row>
    <row r="54" spans="1:31" x14ac:dyDescent="0.15">
      <c r="L54" s="8">
        <f>MAX(L2:L52)</f>
        <v>5.1901493072509801</v>
      </c>
      <c r="W54" s="15">
        <f t="shared" ref="W54:AE54" si="3">MAX(W2:W52)</f>
        <v>0.19014549255371099</v>
      </c>
      <c r="Z54" s="9">
        <f t="shared" si="3"/>
        <v>0.2</v>
      </c>
      <c r="AA54" s="9">
        <f t="shared" si="3"/>
        <v>1</v>
      </c>
      <c r="AB54" s="9">
        <f t="shared" si="3"/>
        <v>1</v>
      </c>
      <c r="AC54" s="9">
        <f t="shared" si="3"/>
        <v>1</v>
      </c>
      <c r="AD54" s="9">
        <f t="shared" si="3"/>
        <v>0.9</v>
      </c>
      <c r="AE54" s="9">
        <f t="shared" si="3"/>
        <v>1</v>
      </c>
    </row>
    <row r="55" spans="1:31" x14ac:dyDescent="0.15">
      <c r="L55" s="8">
        <f>MIN(L2:L52)</f>
        <v>3.50982666015625</v>
      </c>
      <c r="W55" s="15">
        <f t="shared" ref="W55:AE55" si="4">MIN(W2:W52)</f>
        <v>1.9142031669616699E-3</v>
      </c>
      <c r="Z55" s="9">
        <f t="shared" si="4"/>
        <v>0</v>
      </c>
      <c r="AA55" s="9">
        <f t="shared" si="4"/>
        <v>0.1</v>
      </c>
      <c r="AB55" s="9">
        <f t="shared" si="4"/>
        <v>0.8</v>
      </c>
      <c r="AC55" s="9">
        <f t="shared" si="4"/>
        <v>0.18181818181818199</v>
      </c>
      <c r="AD55" s="9">
        <f t="shared" si="4"/>
        <v>0</v>
      </c>
      <c r="AE55" s="9">
        <f t="shared" si="4"/>
        <v>0.1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9" t="s">
        <v>10</v>
      </c>
      <c r="L61" s="9" t="s">
        <v>33</v>
      </c>
      <c r="M61" s="9"/>
      <c r="N61" t="s">
        <v>66</v>
      </c>
      <c r="W61" s="13"/>
    </row>
    <row r="62" spans="1:31" x14ac:dyDescent="0.15">
      <c r="K62" s="9"/>
      <c r="L62" s="9"/>
      <c r="M62" s="9"/>
      <c r="N62" s="38">
        <v>0.2</v>
      </c>
      <c r="O62">
        <v>-400</v>
      </c>
      <c r="P62">
        <v>1600</v>
      </c>
      <c r="Q62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N63" s="38">
        <v>0.4</v>
      </c>
      <c r="O63">
        <v>-800</v>
      </c>
      <c r="P63">
        <v>1200</v>
      </c>
      <c r="Q63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N64" s="38">
        <v>0.45</v>
      </c>
      <c r="O64">
        <v>-900</v>
      </c>
      <c r="P64">
        <v>1100</v>
      </c>
      <c r="Q64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9"/>
      <c r="N65" s="38">
        <v>0.49</v>
      </c>
      <c r="O65">
        <v>-980</v>
      </c>
      <c r="P65">
        <v>1020</v>
      </c>
      <c r="Q65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/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M67" s="9"/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M68" s="9"/>
      <c r="W68" s="13"/>
    </row>
    <row r="69" spans="11:23" x14ac:dyDescent="0.15">
      <c r="K69" s="9" t="s">
        <v>40</v>
      </c>
      <c r="L69" s="9">
        <f>COUNTIF(L2:L52,"&lt;2.479")-COUNTIF(L2:L52,"&lt;2.318")</f>
        <v>0</v>
      </c>
      <c r="M69" s="9"/>
      <c r="W69" s="13"/>
    </row>
    <row r="70" spans="11:23" s="20" customFormat="1" x14ac:dyDescent="0.15">
      <c r="K70" s="9" t="s">
        <v>41</v>
      </c>
      <c r="L70" s="9">
        <f>COUNTIF(L2:L52,"&lt;2.64")-COUNTIF(L2:L52,"&lt;2.479")</f>
        <v>0</v>
      </c>
      <c r="M70" s="9"/>
      <c r="W70" s="13"/>
    </row>
    <row r="71" spans="11:23" x14ac:dyDescent="0.15">
      <c r="K71" s="9" t="s">
        <v>42</v>
      </c>
      <c r="L71" s="9">
        <f>COUNTIF(L2:L52,"&lt;2.801")-COUNTIF(L2:L52,"&lt;2.64")</f>
        <v>0</v>
      </c>
      <c r="M71" s="9"/>
      <c r="W71" s="13"/>
    </row>
    <row r="72" spans="11:23" x14ac:dyDescent="0.15">
      <c r="K72" s="9" t="s">
        <v>43</v>
      </c>
      <c r="L72" s="9">
        <f>COUNTIF(L2:L52,"&lt;2.962")-COUNTIF(L2:L52,"&lt;2.801")</f>
        <v>0</v>
      </c>
      <c r="M72" s="9"/>
      <c r="W72" s="13"/>
    </row>
    <row r="73" spans="11:23" x14ac:dyDescent="0.15">
      <c r="K73" s="9" t="s">
        <v>44</v>
      </c>
      <c r="L73" s="9">
        <f>COUNTIF(L2:L52,"&lt;3.123")-COUNTIF(L2:L52,"&lt;2.962")</f>
        <v>0</v>
      </c>
      <c r="M73" s="9"/>
      <c r="W73" s="13"/>
    </row>
    <row r="74" spans="11:23" s="31" customFormat="1" x14ac:dyDescent="0.15">
      <c r="K74" s="9" t="s">
        <v>45</v>
      </c>
      <c r="L74" s="9">
        <f>COUNTIF(L2:L52,"&lt;3.284")-COUNTIF(L2:L52,"&lt;3.123")</f>
        <v>0</v>
      </c>
      <c r="M74" s="9">
        <v>1</v>
      </c>
      <c r="N74" s="9"/>
      <c r="W74" s="13"/>
    </row>
    <row r="75" spans="11:23" x14ac:dyDescent="0.15">
      <c r="K75" s="9" t="s">
        <v>46</v>
      </c>
      <c r="L75" s="9">
        <f>COUNTIF(L2:L52,"&lt;3.445")-COUNTIF(L2:L52,"&lt;3.284")</f>
        <v>0</v>
      </c>
      <c r="M75" s="9">
        <v>2</v>
      </c>
      <c r="N75">
        <v>1</v>
      </c>
      <c r="W75" s="13"/>
    </row>
    <row r="76" spans="11:23" x14ac:dyDescent="0.15">
      <c r="K76" s="9" t="s">
        <v>47</v>
      </c>
      <c r="L76" s="9">
        <f>COUNTIF(L2:L52,"&lt;3.606")-COUNTIF(L2:L52,"&lt;3.445")</f>
        <v>1</v>
      </c>
      <c r="M76" s="9">
        <v>3</v>
      </c>
      <c r="N76">
        <v>2</v>
      </c>
      <c r="O76">
        <v>1</v>
      </c>
      <c r="P76">
        <v>1</v>
      </c>
      <c r="Q76">
        <v>1</v>
      </c>
      <c r="W76" s="13"/>
    </row>
    <row r="77" spans="11:23" x14ac:dyDescent="0.15">
      <c r="K77" s="9" t="s">
        <v>48</v>
      </c>
      <c r="L77" s="9">
        <f>COUNTIF(L2:L52,"&lt;3.767")-COUNTIF(L2:L52,"&lt;3.606")</f>
        <v>2</v>
      </c>
      <c r="M77" s="9">
        <v>4</v>
      </c>
      <c r="N77">
        <v>3</v>
      </c>
      <c r="O77">
        <v>2</v>
      </c>
      <c r="P77">
        <v>2</v>
      </c>
      <c r="Q77">
        <v>2</v>
      </c>
      <c r="W77" s="13"/>
    </row>
    <row r="78" spans="11:23" s="30" customFormat="1" x14ac:dyDescent="0.15">
      <c r="K78" s="9" t="s">
        <v>49</v>
      </c>
      <c r="L78" s="9">
        <f>COUNTIF(L2:L52,"&lt;3.928")-COUNTIF(L2:L52,"&lt;3.767")</f>
        <v>3</v>
      </c>
      <c r="M78" s="9">
        <v>7</v>
      </c>
      <c r="N78">
        <v>6</v>
      </c>
      <c r="O78">
        <v>4</v>
      </c>
      <c r="P78">
        <v>4</v>
      </c>
      <c r="Q78">
        <v>3</v>
      </c>
      <c r="W78" s="13"/>
    </row>
    <row r="79" spans="11:23" x14ac:dyDescent="0.15">
      <c r="K79" s="9" t="s">
        <v>50</v>
      </c>
      <c r="L79" s="9">
        <f>COUNTIF(L2:L52,"&lt;4.089")-COUNTIF(L2:L52,"&lt;3.928")</f>
        <v>5</v>
      </c>
      <c r="M79" s="9">
        <v>11</v>
      </c>
      <c r="N79">
        <v>9</v>
      </c>
      <c r="O79">
        <v>7</v>
      </c>
      <c r="P79">
        <v>6</v>
      </c>
      <c r="Q79">
        <v>5</v>
      </c>
      <c r="W79" s="13"/>
    </row>
    <row r="80" spans="11:23" x14ac:dyDescent="0.15">
      <c r="K80" s="9" t="s">
        <v>51</v>
      </c>
      <c r="L80" s="9">
        <f>COUNTIF(L2:L52,"&lt;4.25")-COUNTIF(L2:L52,"&lt;4.089")</f>
        <v>9</v>
      </c>
      <c r="M80" s="9">
        <v>14</v>
      </c>
      <c r="N80">
        <v>12</v>
      </c>
      <c r="O80">
        <v>10</v>
      </c>
      <c r="P80">
        <v>9</v>
      </c>
      <c r="Q80">
        <v>9</v>
      </c>
      <c r="W80" s="13"/>
    </row>
    <row r="81" spans="11:23" s="2" customFormat="1" x14ac:dyDescent="0.15">
      <c r="K81" s="16" t="s">
        <v>52</v>
      </c>
      <c r="L81" s="16">
        <f>COUNTIF(L2:L52,"&lt;4.411")-COUNTIF(L2:L52,"&lt;4.25")</f>
        <v>11</v>
      </c>
      <c r="M81" s="9">
        <v>16</v>
      </c>
      <c r="N81" s="2">
        <v>14</v>
      </c>
      <c r="O81" s="2">
        <v>12</v>
      </c>
      <c r="P81" s="2">
        <v>11</v>
      </c>
      <c r="Q81" s="2">
        <v>11</v>
      </c>
    </row>
    <row r="82" spans="11:23" s="31" customFormat="1" x14ac:dyDescent="0.15">
      <c r="K82" s="9" t="s">
        <v>53</v>
      </c>
      <c r="L82" s="9">
        <f>COUNTIF(L2:L52,"&lt;4.572")-COUNTIF(L2:L52,"&lt;4.411")</f>
        <v>9</v>
      </c>
      <c r="M82" s="9">
        <v>14</v>
      </c>
      <c r="N82">
        <v>12</v>
      </c>
      <c r="O82">
        <v>10</v>
      </c>
      <c r="P82">
        <v>9</v>
      </c>
      <c r="Q82">
        <v>9</v>
      </c>
      <c r="W82" s="13"/>
    </row>
    <row r="83" spans="11:23" x14ac:dyDescent="0.15">
      <c r="K83" s="9" t="s">
        <v>54</v>
      </c>
      <c r="L83" s="9">
        <f>COUNTIF(L2:L52,"&lt;4.733")-COUNTIF(L2:L52,"&lt;4.572")</f>
        <v>5</v>
      </c>
      <c r="M83" s="9">
        <v>11</v>
      </c>
      <c r="N83">
        <v>9</v>
      </c>
      <c r="O83">
        <v>7</v>
      </c>
      <c r="P83">
        <v>6</v>
      </c>
      <c r="Q83">
        <v>5</v>
      </c>
      <c r="W83" s="13"/>
    </row>
    <row r="84" spans="11:23" x14ac:dyDescent="0.15">
      <c r="K84" s="9" t="s">
        <v>55</v>
      </c>
      <c r="L84" s="9">
        <f>COUNTIF(L2:L52,"&lt;4.894")-COUNTIF(L2:L52,"&lt;4.733")</f>
        <v>3</v>
      </c>
      <c r="M84" s="9">
        <v>7</v>
      </c>
      <c r="N84">
        <v>6</v>
      </c>
      <c r="O84">
        <v>4</v>
      </c>
      <c r="P84">
        <v>4</v>
      </c>
      <c r="Q84">
        <v>3</v>
      </c>
      <c r="W84" s="13"/>
    </row>
    <row r="85" spans="11:23" x14ac:dyDescent="0.15">
      <c r="K85" s="9" t="s">
        <v>56</v>
      </c>
      <c r="L85" s="9">
        <f>COUNTIF(L2:L52,"&lt;5.055")-COUNTIF(L2:L52,"&lt;4.894")</f>
        <v>2</v>
      </c>
      <c r="M85" s="9">
        <v>4</v>
      </c>
      <c r="N85">
        <v>3</v>
      </c>
      <c r="O85">
        <v>2</v>
      </c>
      <c r="P85">
        <v>2</v>
      </c>
      <c r="Q85">
        <v>2</v>
      </c>
      <c r="W85" s="13"/>
    </row>
    <row r="86" spans="11:23" x14ac:dyDescent="0.15">
      <c r="K86" s="9" t="s">
        <v>57</v>
      </c>
      <c r="L86" s="9">
        <f>COUNTIF(L2:L52,"&lt;5.216")-COUNTIF(L2:L52,"&lt;5.055")</f>
        <v>1</v>
      </c>
      <c r="M86" s="9">
        <v>3</v>
      </c>
      <c r="N86">
        <v>2</v>
      </c>
      <c r="O86">
        <v>1</v>
      </c>
      <c r="P86">
        <v>1</v>
      </c>
      <c r="Q86">
        <v>1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>
        <v>2</v>
      </c>
      <c r="N87">
        <v>1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>
        <v>1</v>
      </c>
      <c r="N88" s="9"/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  <row r="95" spans="11:23" x14ac:dyDescent="0.15">
      <c r="K95" s="40"/>
      <c r="L95" s="8"/>
      <c r="W95" s="13"/>
    </row>
    <row r="96" spans="11:23" x14ac:dyDescent="0.15">
      <c r="K96" s="40"/>
      <c r="L96" s="8"/>
      <c r="W96" s="13"/>
    </row>
    <row r="97" spans="14:15" x14ac:dyDescent="0.15">
      <c r="N97">
        <v>2.8929999999999998</v>
      </c>
      <c r="O97">
        <v>8.5000000000000006E-2</v>
      </c>
    </row>
    <row r="98" spans="14:15" x14ac:dyDescent="0.15">
      <c r="N98">
        <v>3.8130000000000002</v>
      </c>
      <c r="O98">
        <v>0.11899999999999999</v>
      </c>
    </row>
    <row r="99" spans="14:15" x14ac:dyDescent="0.15">
      <c r="N99">
        <v>4.3250000000000002</v>
      </c>
      <c r="O99">
        <v>0.157</v>
      </c>
    </row>
    <row r="100" spans="14:15" x14ac:dyDescent="0.15">
      <c r="N100">
        <v>3.1230000000000002</v>
      </c>
    </row>
    <row r="101" spans="14:15" x14ac:dyDescent="0.15">
      <c r="N101">
        <v>5.5380000000000003</v>
      </c>
    </row>
  </sheetData>
  <phoneticPr fontId="5" type="noConversion"/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131"/>
  <sheetViews>
    <sheetView topLeftCell="G100" workbookViewId="0">
      <selection activeCell="G1" sqref="A1:XFD132"/>
    </sheetView>
  </sheetViews>
  <sheetFormatPr defaultColWidth="9" defaultRowHeight="13.5" x14ac:dyDescent="0.15"/>
  <cols>
    <col min="11" max="12" width="20.125" customWidth="1"/>
    <col min="13" max="14" width="12.625"/>
    <col min="20" max="22" width="12.625"/>
    <col min="23" max="23" width="19.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30" customFormat="1" x14ac:dyDescent="0.15">
      <c r="A2" s="33">
        <v>342</v>
      </c>
      <c r="B2" s="30">
        <v>10</v>
      </c>
      <c r="C2" s="30">
        <v>10</v>
      </c>
      <c r="D2" s="30">
        <v>10</v>
      </c>
      <c r="E2" s="30">
        <v>10</v>
      </c>
      <c r="F2" s="30">
        <v>9</v>
      </c>
      <c r="G2" s="30">
        <v>1</v>
      </c>
      <c r="H2" s="30">
        <v>1</v>
      </c>
      <c r="I2" s="30">
        <v>9</v>
      </c>
      <c r="J2" s="30">
        <v>0.5</v>
      </c>
      <c r="K2" s="30">
        <v>3.9689807891845699</v>
      </c>
      <c r="L2" s="30">
        <v>3.3774032592773402</v>
      </c>
      <c r="M2" s="30">
        <v>5.6953468322753897</v>
      </c>
      <c r="N2" s="30">
        <v>8.4912815093994105</v>
      </c>
      <c r="O2" s="30">
        <v>0</v>
      </c>
      <c r="P2" s="30">
        <v>0</v>
      </c>
      <c r="Q2" s="30">
        <v>6</v>
      </c>
      <c r="R2" s="35">
        <v>0</v>
      </c>
      <c r="S2" s="35">
        <f t="shared" ref="S2:S40" si="0">O2/E2</f>
        <v>0</v>
      </c>
      <c r="T2" s="30">
        <v>1.0138454437255899</v>
      </c>
      <c r="U2" s="30">
        <v>0.87673568725585904</v>
      </c>
      <c r="V2" s="30">
        <v>0.87574040889740001</v>
      </c>
      <c r="W2" s="30">
        <v>9.9527835845947309E-4</v>
      </c>
      <c r="X2" s="30">
        <v>0.13810503482818601</v>
      </c>
      <c r="Y2" s="30">
        <v>0.13810503482818601</v>
      </c>
      <c r="Z2" s="30">
        <v>0</v>
      </c>
      <c r="AA2" s="30">
        <v>0.6</v>
      </c>
      <c r="AB2" s="30">
        <v>1</v>
      </c>
      <c r="AC2" s="30">
        <v>0.75</v>
      </c>
      <c r="AD2" s="30">
        <v>0.4</v>
      </c>
      <c r="AE2" s="30">
        <v>0.6</v>
      </c>
    </row>
    <row r="3" spans="1:31" x14ac:dyDescent="0.15">
      <c r="A3" s="4">
        <v>815</v>
      </c>
      <c r="B3">
        <v>11</v>
      </c>
      <c r="C3">
        <v>9</v>
      </c>
      <c r="D3">
        <v>10</v>
      </c>
      <c r="E3">
        <v>10</v>
      </c>
      <c r="F3">
        <v>10</v>
      </c>
      <c r="G3">
        <v>0</v>
      </c>
      <c r="H3">
        <v>1</v>
      </c>
      <c r="I3">
        <v>9</v>
      </c>
      <c r="J3">
        <v>0.55000000000000004</v>
      </c>
      <c r="K3">
        <v>4.1563549041748002</v>
      </c>
      <c r="L3" s="7">
        <v>3.50982666015625</v>
      </c>
      <c r="M3">
        <v>5.4898319244384801</v>
      </c>
      <c r="N3">
        <v>8.6652622222900408</v>
      </c>
      <c r="O3">
        <v>0</v>
      </c>
      <c r="P3">
        <v>0</v>
      </c>
      <c r="Q3">
        <v>1</v>
      </c>
      <c r="R3" s="12">
        <v>0</v>
      </c>
      <c r="S3" s="12">
        <f t="shared" si="0"/>
        <v>0</v>
      </c>
      <c r="T3">
        <v>1.1235179901123</v>
      </c>
      <c r="U3">
        <v>0.97376060485839799</v>
      </c>
      <c r="V3">
        <v>0.97085225582122803</v>
      </c>
      <c r="W3" s="13">
        <v>2.9083490371704102E-3</v>
      </c>
      <c r="X3">
        <v>0.15266573429107699</v>
      </c>
      <c r="Y3">
        <v>0.15266573429107699</v>
      </c>
      <c r="Z3">
        <v>0</v>
      </c>
      <c r="AA3">
        <v>0.1</v>
      </c>
      <c r="AB3">
        <v>1</v>
      </c>
      <c r="AC3">
        <v>0.18181818181818199</v>
      </c>
      <c r="AD3">
        <v>0.9</v>
      </c>
      <c r="AE3">
        <v>0.1</v>
      </c>
    </row>
    <row r="4" spans="1:31" s="7" customFormat="1" x14ac:dyDescent="0.15">
      <c r="A4" s="24">
        <v>917</v>
      </c>
      <c r="B4" s="7">
        <v>12</v>
      </c>
      <c r="C4" s="7">
        <v>8</v>
      </c>
      <c r="D4" s="7">
        <v>10</v>
      </c>
      <c r="E4" s="7">
        <v>10</v>
      </c>
      <c r="F4" s="7">
        <v>10</v>
      </c>
      <c r="G4" s="7">
        <v>0</v>
      </c>
      <c r="H4" s="7">
        <v>2</v>
      </c>
      <c r="I4" s="7">
        <v>8</v>
      </c>
      <c r="J4" s="7">
        <v>0.6</v>
      </c>
      <c r="K4" s="7">
        <v>5.2269439697265598</v>
      </c>
      <c r="L4" s="7">
        <v>3.5851688385009801</v>
      </c>
      <c r="M4" s="7">
        <v>2.25950050354004</v>
      </c>
      <c r="N4" s="7">
        <v>6.5517826080322301</v>
      </c>
      <c r="O4" s="7">
        <v>2</v>
      </c>
      <c r="P4" s="7">
        <v>2</v>
      </c>
      <c r="Q4" s="7">
        <v>11</v>
      </c>
      <c r="R4" s="26">
        <v>0.18179999999999999</v>
      </c>
      <c r="S4" s="26">
        <f t="shared" si="0"/>
        <v>0.2</v>
      </c>
      <c r="T4" s="7">
        <v>1.72409820556641</v>
      </c>
      <c r="U4" s="7">
        <v>1.4496040344238299</v>
      </c>
      <c r="V4" s="7">
        <v>1.43392682075501</v>
      </c>
      <c r="W4" s="7">
        <v>1.5677213668823201E-2</v>
      </c>
      <c r="X4" s="7">
        <v>0.29017138481140098</v>
      </c>
      <c r="Y4" s="7">
        <v>0.29017138481140098</v>
      </c>
      <c r="Z4" s="7">
        <v>0.2</v>
      </c>
      <c r="AA4" s="7">
        <v>0.9</v>
      </c>
      <c r="AB4" s="7">
        <v>0.81818181818181801</v>
      </c>
      <c r="AC4" s="7">
        <v>0.85714285714285698</v>
      </c>
      <c r="AD4" s="7">
        <v>0.1</v>
      </c>
      <c r="AE4" s="7">
        <v>0.7</v>
      </c>
    </row>
    <row r="5" spans="1:31" x14ac:dyDescent="0.15">
      <c r="A5" s="4">
        <v>707</v>
      </c>
      <c r="B5">
        <v>9</v>
      </c>
      <c r="C5">
        <v>11</v>
      </c>
      <c r="D5">
        <v>10</v>
      </c>
      <c r="E5">
        <v>10</v>
      </c>
      <c r="F5">
        <v>8</v>
      </c>
      <c r="G5">
        <v>2</v>
      </c>
      <c r="H5">
        <v>1</v>
      </c>
      <c r="I5">
        <v>9</v>
      </c>
      <c r="J5">
        <v>0.45</v>
      </c>
      <c r="K5">
        <v>4.3270149230956996</v>
      </c>
      <c r="L5" s="7">
        <v>3.73388671875</v>
      </c>
      <c r="M5">
        <v>6.2665863037109402</v>
      </c>
      <c r="N5">
        <v>8.7453765869140607</v>
      </c>
      <c r="O5">
        <v>0</v>
      </c>
      <c r="P5">
        <v>0</v>
      </c>
      <c r="Q5">
        <v>5</v>
      </c>
      <c r="R5" s="12">
        <v>0</v>
      </c>
      <c r="S5" s="12">
        <f t="shared" si="0"/>
        <v>0</v>
      </c>
      <c r="T5">
        <v>0.89112091064453103</v>
      </c>
      <c r="U5">
        <v>0.80277824401855502</v>
      </c>
      <c r="V5">
        <v>0.80086404085159302</v>
      </c>
      <c r="W5" s="13">
        <v>1.9142031669616699E-3</v>
      </c>
      <c r="X5">
        <v>9.0256869792938205E-2</v>
      </c>
      <c r="Y5">
        <v>9.0256869792938205E-2</v>
      </c>
      <c r="Z5">
        <v>0</v>
      </c>
      <c r="AA5">
        <v>0.5</v>
      </c>
      <c r="AB5">
        <v>1</v>
      </c>
      <c r="AC5">
        <v>0.66666666666666696</v>
      </c>
      <c r="AD5">
        <v>0.5</v>
      </c>
      <c r="AE5">
        <v>0.5</v>
      </c>
    </row>
    <row r="6" spans="1:31" x14ac:dyDescent="0.15">
      <c r="A6" s="4">
        <v>149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4.4821224212646502</v>
      </c>
      <c r="L6" s="7">
        <v>3.75569725036621</v>
      </c>
      <c r="M6">
        <v>4.8786315917968697</v>
      </c>
      <c r="N6">
        <v>8.511962890625</v>
      </c>
      <c r="O6">
        <v>1</v>
      </c>
      <c r="P6">
        <v>1</v>
      </c>
      <c r="Q6">
        <v>10</v>
      </c>
      <c r="R6" s="12">
        <v>0.1</v>
      </c>
      <c r="S6" s="12">
        <f t="shared" si="0"/>
        <v>0.1</v>
      </c>
      <c r="T6">
        <v>1.2563419342041</v>
      </c>
      <c r="U6">
        <v>1.05661201477051</v>
      </c>
      <c r="V6">
        <v>1.0494639873504601</v>
      </c>
      <c r="W6" s="13">
        <v>7.1480274200439496E-3</v>
      </c>
      <c r="X6">
        <v>0.206877946853638</v>
      </c>
      <c r="Y6">
        <v>0.206877946853638</v>
      </c>
      <c r="Z6">
        <v>0.1</v>
      </c>
      <c r="AA6">
        <v>0.9</v>
      </c>
      <c r="AB6">
        <v>0.9</v>
      </c>
      <c r="AC6">
        <v>0.9</v>
      </c>
      <c r="AD6">
        <v>0.1</v>
      </c>
      <c r="AE6">
        <v>0.8</v>
      </c>
    </row>
    <row r="7" spans="1:31" s="7" customFormat="1" x14ac:dyDescent="0.15">
      <c r="A7" s="24">
        <v>64</v>
      </c>
      <c r="B7" s="7">
        <v>12</v>
      </c>
      <c r="C7" s="7">
        <v>8</v>
      </c>
      <c r="D7" s="7">
        <v>10</v>
      </c>
      <c r="E7" s="7">
        <v>10</v>
      </c>
      <c r="F7" s="7">
        <v>10</v>
      </c>
      <c r="G7" s="7">
        <v>0</v>
      </c>
      <c r="H7" s="7">
        <v>2</v>
      </c>
      <c r="I7" s="7">
        <v>8</v>
      </c>
      <c r="J7" s="7">
        <v>0.6</v>
      </c>
      <c r="K7" s="7">
        <v>5.4627857208251998</v>
      </c>
      <c r="L7" s="7">
        <v>3.6959381103515598</v>
      </c>
      <c r="M7" s="7">
        <v>1.8881301879882799</v>
      </c>
      <c r="N7" s="7">
        <v>6.5744819641113299</v>
      </c>
      <c r="O7" s="7">
        <v>2</v>
      </c>
      <c r="P7" s="7">
        <v>2</v>
      </c>
      <c r="Q7" s="7">
        <v>11</v>
      </c>
      <c r="R7" s="26">
        <v>0.18179999999999999</v>
      </c>
      <c r="S7" s="26">
        <f t="shared" si="0"/>
        <v>0.2</v>
      </c>
      <c r="T7" s="7">
        <v>1.57517433166504</v>
      </c>
      <c r="U7" s="7">
        <v>1.32281017303467</v>
      </c>
      <c r="V7" s="7">
        <v>1.3146400451660201</v>
      </c>
      <c r="W7" s="7">
        <v>8.1701278686523403E-3</v>
      </c>
      <c r="X7" s="7">
        <v>0.26053428649902299</v>
      </c>
      <c r="Y7" s="7">
        <v>0.26053428649902299</v>
      </c>
      <c r="Z7" s="7">
        <v>0.2</v>
      </c>
      <c r="AA7" s="7">
        <v>0.9</v>
      </c>
      <c r="AB7" s="7">
        <v>0.81818181818181801</v>
      </c>
      <c r="AC7" s="7">
        <v>0.85714285714285698</v>
      </c>
      <c r="AD7" s="7">
        <v>0.1</v>
      </c>
      <c r="AE7" s="7">
        <v>0.7</v>
      </c>
    </row>
    <row r="8" spans="1:31" x14ac:dyDescent="0.15">
      <c r="A8" s="4">
        <v>685</v>
      </c>
      <c r="B8">
        <v>11</v>
      </c>
      <c r="C8">
        <v>9</v>
      </c>
      <c r="D8">
        <v>10</v>
      </c>
      <c r="E8">
        <v>10</v>
      </c>
      <c r="F8">
        <v>9</v>
      </c>
      <c r="G8">
        <v>1</v>
      </c>
      <c r="H8">
        <v>2</v>
      </c>
      <c r="I8">
        <v>8</v>
      </c>
      <c r="J8">
        <v>0.55000000000000004</v>
      </c>
      <c r="K8">
        <v>5.6581230163574201</v>
      </c>
      <c r="L8" s="7">
        <v>3.8594169616699201</v>
      </c>
      <c r="M8">
        <v>2.1157989501953098</v>
      </c>
      <c r="N8">
        <v>6.8140106201171902</v>
      </c>
      <c r="O8">
        <v>2</v>
      </c>
      <c r="P8">
        <v>2</v>
      </c>
      <c r="Q8">
        <v>10</v>
      </c>
      <c r="R8" s="12">
        <v>0.2</v>
      </c>
      <c r="S8" s="12">
        <f t="shared" si="0"/>
        <v>0.2</v>
      </c>
      <c r="T8">
        <v>1.4550971984863299</v>
      </c>
      <c r="U8">
        <v>1.21012210845947</v>
      </c>
      <c r="V8">
        <v>1.2308931350707999</v>
      </c>
      <c r="W8" s="13">
        <v>2.0771026611328101E-2</v>
      </c>
      <c r="X8">
        <v>0.22420406341552701</v>
      </c>
      <c r="Y8">
        <v>0.22420406341552701</v>
      </c>
      <c r="Z8">
        <v>0.2</v>
      </c>
      <c r="AA8">
        <v>0.8</v>
      </c>
      <c r="AB8">
        <v>0.8</v>
      </c>
      <c r="AC8">
        <v>0.8</v>
      </c>
      <c r="AD8">
        <v>0.2</v>
      </c>
      <c r="AE8">
        <v>0.6</v>
      </c>
    </row>
    <row r="9" spans="1:31" x14ac:dyDescent="0.15">
      <c r="A9" s="4">
        <v>384</v>
      </c>
      <c r="B9">
        <v>11</v>
      </c>
      <c r="C9">
        <v>9</v>
      </c>
      <c r="D9">
        <v>10</v>
      </c>
      <c r="E9">
        <v>10</v>
      </c>
      <c r="F9">
        <v>10</v>
      </c>
      <c r="G9">
        <v>0</v>
      </c>
      <c r="H9">
        <v>1</v>
      </c>
      <c r="I9">
        <v>9</v>
      </c>
      <c r="J9">
        <v>0.55000000000000004</v>
      </c>
      <c r="K9">
        <v>4.5911006927490199</v>
      </c>
      <c r="L9" s="7">
        <v>3.8800086975097701</v>
      </c>
      <c r="M9">
        <v>5.2444934844970703</v>
      </c>
      <c r="N9">
        <v>8.6270236968994105</v>
      </c>
      <c r="O9">
        <v>0</v>
      </c>
      <c r="P9">
        <v>0</v>
      </c>
      <c r="Q9">
        <v>4</v>
      </c>
      <c r="R9" s="12">
        <v>0</v>
      </c>
      <c r="S9" s="12">
        <f t="shared" si="0"/>
        <v>0</v>
      </c>
      <c r="T9">
        <v>1.2782058715820299</v>
      </c>
      <c r="U9">
        <v>1.0991859436035201</v>
      </c>
      <c r="V9">
        <v>1.0689563751220701</v>
      </c>
      <c r="W9" s="13">
        <v>3.0229568481445299E-2</v>
      </c>
      <c r="X9">
        <v>0.20924949645996099</v>
      </c>
      <c r="Y9">
        <v>0.20924949645996099</v>
      </c>
      <c r="Z9">
        <v>0</v>
      </c>
      <c r="AA9">
        <v>0.4</v>
      </c>
      <c r="AB9">
        <v>1</v>
      </c>
      <c r="AC9">
        <v>0.57142857142857195</v>
      </c>
      <c r="AD9">
        <v>0.6</v>
      </c>
      <c r="AE9">
        <v>0.4</v>
      </c>
    </row>
    <row r="10" spans="1:31" x14ac:dyDescent="0.15">
      <c r="A10" s="4">
        <v>278</v>
      </c>
      <c r="B10">
        <v>11</v>
      </c>
      <c r="C10">
        <v>9</v>
      </c>
      <c r="D10">
        <v>10</v>
      </c>
      <c r="E10">
        <v>10</v>
      </c>
      <c r="F10">
        <v>10</v>
      </c>
      <c r="G10">
        <v>0</v>
      </c>
      <c r="H10">
        <v>1</v>
      </c>
      <c r="I10">
        <v>9</v>
      </c>
      <c r="J10">
        <v>0.55000000000000004</v>
      </c>
      <c r="K10">
        <v>4.7435684204101598</v>
      </c>
      <c r="L10" s="7">
        <v>3.8879623413085902</v>
      </c>
      <c r="M10">
        <v>4.0030746459960902</v>
      </c>
      <c r="N10">
        <v>8.6839790344238299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1.41017723083496</v>
      </c>
      <c r="U10">
        <v>1.1264400482177701</v>
      </c>
      <c r="V10">
        <v>1.1627676486969001</v>
      </c>
      <c r="W10" s="13">
        <v>3.6327600479125997E-2</v>
      </c>
      <c r="X10">
        <v>0.247409582138061</v>
      </c>
      <c r="Y10">
        <v>0.247409582138061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x14ac:dyDescent="0.15">
      <c r="A11" s="4">
        <v>901</v>
      </c>
      <c r="B11">
        <v>11</v>
      </c>
      <c r="C11">
        <v>9</v>
      </c>
      <c r="D11">
        <v>10</v>
      </c>
      <c r="E11">
        <v>10</v>
      </c>
      <c r="F11">
        <v>9</v>
      </c>
      <c r="G11">
        <v>1</v>
      </c>
      <c r="H11">
        <v>2</v>
      </c>
      <c r="I11">
        <v>8</v>
      </c>
      <c r="J11">
        <v>0.55000000000000004</v>
      </c>
      <c r="K11">
        <v>4.8135433197021502</v>
      </c>
      <c r="L11" s="7">
        <v>3.7840099334716801</v>
      </c>
      <c r="M11">
        <v>2.9343147277832</v>
      </c>
      <c r="N11">
        <v>4.0855464935302699</v>
      </c>
      <c r="O11">
        <v>1</v>
      </c>
      <c r="P11">
        <v>1</v>
      </c>
      <c r="Q11">
        <v>5</v>
      </c>
      <c r="R11" s="12">
        <v>0.2</v>
      </c>
      <c r="S11" s="12">
        <f t="shared" si="0"/>
        <v>0.1</v>
      </c>
      <c r="T11">
        <v>1.16604423522949</v>
      </c>
      <c r="U11">
        <v>1.0641937255859399</v>
      </c>
      <c r="V11">
        <v>1.01794397830963</v>
      </c>
      <c r="W11" s="13">
        <v>4.6249747276306201E-2</v>
      </c>
      <c r="X11">
        <v>0.14810025691986101</v>
      </c>
      <c r="Y11">
        <v>0.14810025691986101</v>
      </c>
      <c r="Z11">
        <v>0.1</v>
      </c>
      <c r="AA11">
        <v>0.4</v>
      </c>
      <c r="AB11">
        <v>0.8</v>
      </c>
      <c r="AC11">
        <v>0.53333333333333299</v>
      </c>
      <c r="AD11">
        <v>0.6</v>
      </c>
      <c r="AE11">
        <v>0.3</v>
      </c>
    </row>
    <row r="12" spans="1:31" x14ac:dyDescent="0.15">
      <c r="A12" s="4">
        <v>372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5.2530250549316397</v>
      </c>
      <c r="L12" s="7">
        <v>3.77020263671875</v>
      </c>
      <c r="M12">
        <v>2.6948833465576199</v>
      </c>
      <c r="N12">
        <v>6.0699577331543004</v>
      </c>
      <c r="O12">
        <v>1</v>
      </c>
      <c r="P12">
        <v>1</v>
      </c>
      <c r="Q12">
        <v>10</v>
      </c>
      <c r="R12" s="12">
        <v>0.1</v>
      </c>
      <c r="S12" s="12">
        <f t="shared" si="0"/>
        <v>0.1</v>
      </c>
      <c r="T12">
        <v>1.53898429870605</v>
      </c>
      <c r="U12">
        <v>1.3301429748535201</v>
      </c>
      <c r="V12">
        <v>1.27590692043304</v>
      </c>
      <c r="W12" s="13">
        <v>5.4236054420471198E-2</v>
      </c>
      <c r="X12">
        <v>0.26307737827300998</v>
      </c>
      <c r="Y12">
        <v>0.26307737827300998</v>
      </c>
      <c r="Z12">
        <v>0.1</v>
      </c>
      <c r="AA12">
        <v>0.9</v>
      </c>
      <c r="AB12">
        <v>0.9</v>
      </c>
      <c r="AC12">
        <v>0.9</v>
      </c>
      <c r="AD12">
        <v>0.1</v>
      </c>
      <c r="AE12">
        <v>0.8</v>
      </c>
    </row>
    <row r="13" spans="1:31" s="7" customFormat="1" x14ac:dyDescent="0.15">
      <c r="A13" s="24">
        <v>532</v>
      </c>
      <c r="B13" s="7">
        <v>12</v>
      </c>
      <c r="C13" s="7">
        <v>8</v>
      </c>
      <c r="D13" s="7">
        <v>10</v>
      </c>
      <c r="E13" s="7">
        <v>10</v>
      </c>
      <c r="F13" s="7">
        <v>10</v>
      </c>
      <c r="G13" s="7">
        <v>0</v>
      </c>
      <c r="H13" s="7">
        <v>2</v>
      </c>
      <c r="I13" s="7">
        <v>8</v>
      </c>
      <c r="J13" s="7">
        <v>0.6</v>
      </c>
      <c r="K13" s="7">
        <v>5.4135665893554696</v>
      </c>
      <c r="L13" s="7">
        <v>3.8754539489746098</v>
      </c>
      <c r="M13" s="7">
        <v>2.9377136230468701</v>
      </c>
      <c r="N13" s="7">
        <v>6.5183868408203098</v>
      </c>
      <c r="O13" s="7">
        <v>1</v>
      </c>
      <c r="P13" s="7">
        <v>1</v>
      </c>
      <c r="Q13" s="7">
        <v>9</v>
      </c>
      <c r="R13" s="26">
        <v>0.1111</v>
      </c>
      <c r="S13" s="26">
        <f t="shared" si="0"/>
        <v>0.1</v>
      </c>
      <c r="T13" s="7">
        <v>1.5019493103027299</v>
      </c>
      <c r="U13" s="7">
        <v>1.3061285018920901</v>
      </c>
      <c r="V13" s="7">
        <v>1.2510839700698899</v>
      </c>
      <c r="W13" s="7">
        <v>5.5044531822204597E-2</v>
      </c>
      <c r="X13" s="7">
        <v>0.25086534023284901</v>
      </c>
      <c r="Y13" s="7">
        <v>0.25086534023284901</v>
      </c>
      <c r="Z13" s="7">
        <v>0.1</v>
      </c>
      <c r="AA13" s="7">
        <v>0.8</v>
      </c>
      <c r="AB13" s="7">
        <v>0.88888888888888895</v>
      </c>
      <c r="AC13" s="7">
        <v>0.84210526315789502</v>
      </c>
      <c r="AD13" s="7">
        <v>0.2</v>
      </c>
      <c r="AE13" s="7">
        <v>0.7</v>
      </c>
    </row>
    <row r="14" spans="1:31" x14ac:dyDescent="0.15">
      <c r="A14" s="4">
        <v>182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6.0341167449951199</v>
      </c>
      <c r="L14" s="7">
        <v>4.0505466461181596</v>
      </c>
      <c r="M14">
        <v>1.68008613586426</v>
      </c>
      <c r="N14">
        <v>6.9547863006591797</v>
      </c>
      <c r="O14">
        <v>2</v>
      </c>
      <c r="P14">
        <v>2</v>
      </c>
      <c r="Q14">
        <v>12</v>
      </c>
      <c r="R14" s="12">
        <v>0.16669999999999999</v>
      </c>
      <c r="S14" s="12">
        <f t="shared" si="0"/>
        <v>0.2</v>
      </c>
      <c r="T14">
        <v>1.6762676239013701</v>
      </c>
      <c r="U14">
        <v>1.4012088775634799</v>
      </c>
      <c r="V14">
        <v>1.38603723049164</v>
      </c>
      <c r="W14" s="13">
        <v>1.51716470718384E-2</v>
      </c>
      <c r="X14">
        <v>0.290230393409729</v>
      </c>
      <c r="Y14">
        <v>0.290230393409729</v>
      </c>
      <c r="Z14">
        <v>0.2</v>
      </c>
      <c r="AA14">
        <v>1</v>
      </c>
      <c r="AB14">
        <v>0.83333333333333304</v>
      </c>
      <c r="AC14">
        <v>0.90909090909090895</v>
      </c>
      <c r="AD14">
        <v>0</v>
      </c>
      <c r="AE14">
        <v>0.8</v>
      </c>
    </row>
    <row r="15" spans="1:31" x14ac:dyDescent="0.15">
      <c r="A15" s="4">
        <v>335</v>
      </c>
      <c r="B15">
        <v>11</v>
      </c>
      <c r="C15">
        <v>9</v>
      </c>
      <c r="D15">
        <v>10</v>
      </c>
      <c r="E15">
        <v>10</v>
      </c>
      <c r="F15">
        <v>9</v>
      </c>
      <c r="G15">
        <v>1</v>
      </c>
      <c r="H15">
        <v>2</v>
      </c>
      <c r="I15">
        <v>8</v>
      </c>
      <c r="J15">
        <v>0.55000000000000004</v>
      </c>
      <c r="K15">
        <v>5.4272899627685502</v>
      </c>
      <c r="L15" s="7">
        <v>3.97402763366699</v>
      </c>
      <c r="M15">
        <v>2.95474433898926</v>
      </c>
      <c r="N15">
        <v>5.9921894073486301</v>
      </c>
      <c r="O15">
        <v>1</v>
      </c>
      <c r="P15">
        <v>1</v>
      </c>
      <c r="Q15">
        <v>8</v>
      </c>
      <c r="R15" s="12">
        <v>0.125</v>
      </c>
      <c r="S15" s="12">
        <f t="shared" si="0"/>
        <v>0.1</v>
      </c>
      <c r="T15">
        <v>1.39288330078125</v>
      </c>
      <c r="U15">
        <v>1.22688484191895</v>
      </c>
      <c r="V15">
        <v>1.1819324493408201</v>
      </c>
      <c r="W15" s="13">
        <v>4.4952392578125E-2</v>
      </c>
      <c r="X15">
        <v>0.21095085144042999</v>
      </c>
      <c r="Y15">
        <v>0.21095085144042999</v>
      </c>
      <c r="Z15">
        <v>0.1</v>
      </c>
      <c r="AA15">
        <v>0.7</v>
      </c>
      <c r="AB15">
        <v>0.875</v>
      </c>
      <c r="AC15">
        <v>0.77777777777777801</v>
      </c>
      <c r="AD15">
        <v>0.3</v>
      </c>
      <c r="AE15">
        <v>0.6</v>
      </c>
    </row>
    <row r="16" spans="1:31" x14ac:dyDescent="0.15">
      <c r="A16" s="4">
        <v>242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5.5060653686523402</v>
      </c>
      <c r="L16" s="7">
        <v>3.9470806121826199</v>
      </c>
      <c r="M16">
        <v>2.66303634643555</v>
      </c>
      <c r="N16">
        <v>6.1898708343505904</v>
      </c>
      <c r="O16">
        <v>1</v>
      </c>
      <c r="P16">
        <v>1</v>
      </c>
      <c r="Q16">
        <v>11</v>
      </c>
      <c r="R16" s="12">
        <v>9.0899999999999995E-2</v>
      </c>
      <c r="S16" s="12">
        <f t="shared" si="0"/>
        <v>0.1</v>
      </c>
      <c r="T16">
        <v>1.45224761962891</v>
      </c>
      <c r="U16">
        <v>1.2660484313964799</v>
      </c>
      <c r="V16">
        <v>1.2060248851776101</v>
      </c>
      <c r="W16" s="13">
        <v>6.0023546218872098E-2</v>
      </c>
      <c r="X16">
        <v>0.246222734451294</v>
      </c>
      <c r="Y16">
        <v>0.246222734451294</v>
      </c>
      <c r="Z16">
        <v>0.1</v>
      </c>
      <c r="AA16">
        <v>1</v>
      </c>
      <c r="AB16">
        <v>0.90909090909090895</v>
      </c>
      <c r="AC16">
        <v>0.952380952380952</v>
      </c>
      <c r="AD16">
        <v>0</v>
      </c>
      <c r="AE16">
        <v>0.9</v>
      </c>
    </row>
    <row r="17" spans="1:31" x14ac:dyDescent="0.15">
      <c r="A17" s="4">
        <v>672</v>
      </c>
      <c r="B17">
        <v>11</v>
      </c>
      <c r="C17">
        <v>9</v>
      </c>
      <c r="D17">
        <v>10</v>
      </c>
      <c r="E17">
        <v>10</v>
      </c>
      <c r="F17">
        <v>10</v>
      </c>
      <c r="G17">
        <v>0</v>
      </c>
      <c r="H17">
        <v>1</v>
      </c>
      <c r="I17">
        <v>9</v>
      </c>
      <c r="J17">
        <v>0.55000000000000004</v>
      </c>
      <c r="K17">
        <v>4.90431785583496</v>
      </c>
      <c r="L17" s="7">
        <v>3.9714603424072301</v>
      </c>
      <c r="M17">
        <v>3.4686317443847701</v>
      </c>
      <c r="N17">
        <v>8.7698516845703107</v>
      </c>
      <c r="O17">
        <v>1</v>
      </c>
      <c r="P17">
        <v>1</v>
      </c>
      <c r="Q17">
        <v>10</v>
      </c>
      <c r="R17" s="12">
        <v>0.1</v>
      </c>
      <c r="S17" s="12">
        <f t="shared" si="0"/>
        <v>0.1</v>
      </c>
      <c r="T17">
        <v>1.4625225067138701</v>
      </c>
      <c r="U17">
        <v>1.1540565490722701</v>
      </c>
      <c r="V17">
        <v>1.2141859531402599</v>
      </c>
      <c r="W17" s="13">
        <v>6.0129404067993199E-2</v>
      </c>
      <c r="X17">
        <v>0.24833655357360801</v>
      </c>
      <c r="Y17">
        <v>0.24833655357360801</v>
      </c>
      <c r="Z17">
        <v>0.1</v>
      </c>
      <c r="AA17">
        <v>0.9</v>
      </c>
      <c r="AB17">
        <v>0.9</v>
      </c>
      <c r="AC17">
        <v>0.9</v>
      </c>
      <c r="AD17">
        <v>0.1</v>
      </c>
      <c r="AE17">
        <v>0.8</v>
      </c>
    </row>
    <row r="18" spans="1:31" x14ac:dyDescent="0.15">
      <c r="A18" s="4">
        <v>941</v>
      </c>
      <c r="B18">
        <v>9</v>
      </c>
      <c r="C18">
        <v>11</v>
      </c>
      <c r="D18">
        <v>10</v>
      </c>
      <c r="E18">
        <v>10</v>
      </c>
      <c r="F18">
        <v>8</v>
      </c>
      <c r="G18">
        <v>2</v>
      </c>
      <c r="H18">
        <v>1</v>
      </c>
      <c r="I18">
        <v>9</v>
      </c>
      <c r="J18">
        <v>0.45</v>
      </c>
      <c r="K18">
        <v>4.4096031188964799</v>
      </c>
      <c r="L18" s="7">
        <v>4.0071868896484402</v>
      </c>
      <c r="M18">
        <v>7.4551219940185502</v>
      </c>
      <c r="N18">
        <v>7.8552112579345703</v>
      </c>
      <c r="O18">
        <v>0</v>
      </c>
      <c r="P18">
        <v>0</v>
      </c>
      <c r="Q18">
        <v>2</v>
      </c>
      <c r="R18" s="12">
        <v>0</v>
      </c>
      <c r="S18" s="12">
        <f t="shared" si="0"/>
        <v>0</v>
      </c>
      <c r="T18">
        <v>0.89368820190429699</v>
      </c>
      <c r="U18">
        <v>0.85235214233398404</v>
      </c>
      <c r="V18">
        <v>0.789830982685089</v>
      </c>
      <c r="W18" s="13">
        <v>6.2521159648895305E-2</v>
      </c>
      <c r="X18">
        <v>0.103857219219208</v>
      </c>
      <c r="Y18">
        <v>0.103857219219208</v>
      </c>
      <c r="Z18">
        <v>0</v>
      </c>
      <c r="AA18">
        <v>0.2</v>
      </c>
      <c r="AB18">
        <v>1</v>
      </c>
      <c r="AC18">
        <v>0.33333333333333298</v>
      </c>
      <c r="AD18">
        <v>0.8</v>
      </c>
      <c r="AE18">
        <v>0.2</v>
      </c>
    </row>
    <row r="19" spans="1:31" x14ac:dyDescent="0.15">
      <c r="A19" s="4">
        <v>95</v>
      </c>
      <c r="B19">
        <v>11</v>
      </c>
      <c r="C19">
        <v>9</v>
      </c>
      <c r="D19">
        <v>10</v>
      </c>
      <c r="E19">
        <v>10</v>
      </c>
      <c r="F19">
        <v>10</v>
      </c>
      <c r="G19">
        <v>0</v>
      </c>
      <c r="H19">
        <v>1</v>
      </c>
      <c r="I19">
        <v>9</v>
      </c>
      <c r="J19">
        <v>0.55000000000000004</v>
      </c>
      <c r="K19">
        <v>4.5232810974121103</v>
      </c>
      <c r="L19" s="7">
        <v>3.9380798339843701</v>
      </c>
      <c r="M19">
        <v>6.0712623596191397</v>
      </c>
      <c r="N19">
        <v>8.2221889495849592</v>
      </c>
      <c r="O19">
        <v>0</v>
      </c>
      <c r="P19">
        <v>0</v>
      </c>
      <c r="Q19">
        <v>7</v>
      </c>
      <c r="R19" s="12">
        <v>0</v>
      </c>
      <c r="S19" s="12">
        <f t="shared" si="0"/>
        <v>0</v>
      </c>
      <c r="T19">
        <v>1.2241744995117201</v>
      </c>
      <c r="U19">
        <v>1.08559799194336</v>
      </c>
      <c r="V19">
        <v>1.02067494392395</v>
      </c>
      <c r="W19" s="13">
        <v>6.4923048019409194E-2</v>
      </c>
      <c r="X19">
        <v>0.203499555587769</v>
      </c>
      <c r="Y19">
        <v>0.203499555587769</v>
      </c>
      <c r="Z19">
        <v>0</v>
      </c>
      <c r="AA19">
        <v>0.7</v>
      </c>
      <c r="AB19">
        <v>1</v>
      </c>
      <c r="AC19">
        <v>0.82352941176470595</v>
      </c>
      <c r="AD19">
        <v>0.3</v>
      </c>
      <c r="AE19">
        <v>0.7</v>
      </c>
    </row>
    <row r="20" spans="1:31" x14ac:dyDescent="0.15">
      <c r="A20" s="4">
        <v>690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5.5918083190918004</v>
      </c>
      <c r="L20" s="7">
        <v>4.0251750946044904</v>
      </c>
      <c r="M20">
        <v>3.1742305755615199</v>
      </c>
      <c r="N20">
        <v>6.7694835662841797</v>
      </c>
      <c r="O20">
        <v>1</v>
      </c>
      <c r="P20">
        <v>1</v>
      </c>
      <c r="Q20">
        <v>10</v>
      </c>
      <c r="R20" s="12">
        <v>0.1</v>
      </c>
      <c r="S20" s="12">
        <f t="shared" si="0"/>
        <v>0.1</v>
      </c>
      <c r="T20">
        <v>1.51364517211914</v>
      </c>
      <c r="U20">
        <v>1.3372325897216799</v>
      </c>
      <c r="V20">
        <v>1.2664613723754901</v>
      </c>
      <c r="W20" s="13">
        <v>7.0771217346191406E-2</v>
      </c>
      <c r="X20">
        <v>0.24718379974365201</v>
      </c>
      <c r="Y20">
        <v>0.24718379974365201</v>
      </c>
      <c r="Z20">
        <v>0.1</v>
      </c>
      <c r="AA20">
        <v>0.9</v>
      </c>
      <c r="AB20">
        <v>0.9</v>
      </c>
      <c r="AC20">
        <v>0.9</v>
      </c>
      <c r="AD20">
        <v>0.1</v>
      </c>
      <c r="AE20">
        <v>0.8</v>
      </c>
    </row>
    <row r="21" spans="1:31" x14ac:dyDescent="0.15">
      <c r="A21" s="4">
        <v>233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5.2728767395019496</v>
      </c>
      <c r="L21" s="7">
        <v>3.9398574829101598</v>
      </c>
      <c r="M21">
        <v>3.7976055145263699</v>
      </c>
      <c r="N21">
        <v>6.48728370666504</v>
      </c>
      <c r="O21">
        <v>0</v>
      </c>
      <c r="P21">
        <v>0</v>
      </c>
      <c r="Q21">
        <v>7</v>
      </c>
      <c r="R21" s="12">
        <v>0</v>
      </c>
      <c r="S21" s="12">
        <f t="shared" si="0"/>
        <v>0</v>
      </c>
      <c r="T21">
        <v>1.3574104309082</v>
      </c>
      <c r="U21">
        <v>1.2056035995483401</v>
      </c>
      <c r="V21">
        <v>1.1285890340805</v>
      </c>
      <c r="W21" s="13">
        <v>7.70145654678345E-2</v>
      </c>
      <c r="X21">
        <v>0.228821396827698</v>
      </c>
      <c r="Y21">
        <v>0.228821396827698</v>
      </c>
      <c r="Z21">
        <v>0</v>
      </c>
      <c r="AA21">
        <v>0.7</v>
      </c>
      <c r="AB21">
        <v>1</v>
      </c>
      <c r="AC21">
        <v>0.82352941176470595</v>
      </c>
      <c r="AD21">
        <v>0.3</v>
      </c>
      <c r="AE21">
        <v>0.7</v>
      </c>
    </row>
    <row r="22" spans="1:31" s="7" customFormat="1" x14ac:dyDescent="0.15">
      <c r="A22" s="24">
        <v>45</v>
      </c>
      <c r="B22" s="7">
        <v>11</v>
      </c>
      <c r="C22" s="7">
        <v>9</v>
      </c>
      <c r="D22" s="7">
        <v>10</v>
      </c>
      <c r="E22" s="7">
        <v>10</v>
      </c>
      <c r="F22" s="7">
        <v>8</v>
      </c>
      <c r="G22" s="7">
        <v>2</v>
      </c>
      <c r="H22" s="7">
        <v>3</v>
      </c>
      <c r="I22" s="7">
        <v>7</v>
      </c>
      <c r="J22" s="7">
        <v>0.55000000000000004</v>
      </c>
      <c r="K22" s="7">
        <v>5.3309612274169904</v>
      </c>
      <c r="L22" s="7">
        <v>4.0510063171386701</v>
      </c>
      <c r="M22" s="7">
        <v>3.8715572357177699</v>
      </c>
      <c r="N22" s="7">
        <v>4.0101757049560502</v>
      </c>
      <c r="O22" s="7">
        <v>0</v>
      </c>
      <c r="P22" s="7">
        <v>0</v>
      </c>
      <c r="Q22" s="7">
        <v>7</v>
      </c>
      <c r="R22" s="26">
        <v>0</v>
      </c>
      <c r="S22" s="26">
        <f t="shared" si="0"/>
        <v>0</v>
      </c>
      <c r="T22" s="7">
        <v>1.1314105987548799</v>
      </c>
      <c r="U22" s="7">
        <v>1.0633016824722299</v>
      </c>
      <c r="V22" s="7">
        <v>0.977758228778839</v>
      </c>
      <c r="W22" s="7">
        <v>8.5543453693389906E-2</v>
      </c>
      <c r="X22" s="7">
        <v>0.15365236997604401</v>
      </c>
      <c r="Y22" s="7">
        <v>0.15365236997604401</v>
      </c>
      <c r="Z22" s="7">
        <v>0</v>
      </c>
      <c r="AA22" s="7">
        <v>0.7</v>
      </c>
      <c r="AB22" s="7">
        <v>1</v>
      </c>
      <c r="AC22" s="7">
        <v>0.82352941176470595</v>
      </c>
      <c r="AD22" s="7">
        <v>0.3</v>
      </c>
      <c r="AE22" s="7">
        <v>0.7</v>
      </c>
    </row>
    <row r="23" spans="1:31" x14ac:dyDescent="0.15">
      <c r="A23" s="4">
        <v>465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5.0138454437255904</v>
      </c>
      <c r="L23" s="7">
        <v>4.15462303161621</v>
      </c>
      <c r="M23">
        <v>4.3726902008056596</v>
      </c>
      <c r="N23">
        <v>8.8344821929931605</v>
      </c>
      <c r="O23">
        <v>1</v>
      </c>
      <c r="P23">
        <v>1</v>
      </c>
      <c r="Q23">
        <v>7</v>
      </c>
      <c r="R23" s="12">
        <v>0.1429</v>
      </c>
      <c r="S23" s="12">
        <f t="shared" si="0"/>
        <v>0.1</v>
      </c>
      <c r="T23">
        <v>1.4022903442382799</v>
      </c>
      <c r="U23">
        <v>1.14689064025879</v>
      </c>
      <c r="V23">
        <v>1.1600641012191799</v>
      </c>
      <c r="W23" s="13">
        <v>1.3173460960388199E-2</v>
      </c>
      <c r="X23">
        <v>0.242226243019104</v>
      </c>
      <c r="Y23">
        <v>0.242226243019104</v>
      </c>
      <c r="Z23">
        <v>0.1</v>
      </c>
      <c r="AA23">
        <v>0.6</v>
      </c>
      <c r="AB23">
        <v>0.85714285714285698</v>
      </c>
      <c r="AC23">
        <v>0.70588235294117596</v>
      </c>
      <c r="AD23">
        <v>0.4</v>
      </c>
      <c r="AE23">
        <v>0.5</v>
      </c>
    </row>
    <row r="24" spans="1:31" x14ac:dyDescent="0.15">
      <c r="A24" s="4">
        <v>478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4.9943904876709002</v>
      </c>
      <c r="L24" s="7">
        <v>4.1260299682617196</v>
      </c>
      <c r="M24">
        <v>4.0594615936279297</v>
      </c>
      <c r="N24">
        <v>8.6095924377441406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1.5057888031005899</v>
      </c>
      <c r="U24">
        <v>1.2243556976318399</v>
      </c>
      <c r="V24">
        <v>1.2418905496597299</v>
      </c>
      <c r="W24" s="13">
        <v>1.7534852027893101E-2</v>
      </c>
      <c r="X24">
        <v>0.26389825344085699</v>
      </c>
      <c r="Y24">
        <v>0.26389825344085699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771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5.97141456604004</v>
      </c>
      <c r="L25" s="7">
        <v>4.1214008331298801</v>
      </c>
      <c r="M25">
        <v>2.4947872161865199</v>
      </c>
      <c r="N25">
        <v>7.2168121337890598</v>
      </c>
      <c r="O25">
        <v>1</v>
      </c>
      <c r="P25">
        <v>1</v>
      </c>
      <c r="Q25">
        <v>9</v>
      </c>
      <c r="R25" s="12">
        <v>0.1111</v>
      </c>
      <c r="S25" s="12">
        <f t="shared" si="0"/>
        <v>0.1</v>
      </c>
      <c r="T25">
        <v>1.65915679931641</v>
      </c>
      <c r="U25">
        <v>1.4396772384643599</v>
      </c>
      <c r="V25">
        <v>1.40558934211731</v>
      </c>
      <c r="W25" s="13">
        <v>3.4087896347045898E-2</v>
      </c>
      <c r="X25">
        <v>0.25356745719909701</v>
      </c>
      <c r="Y25">
        <v>0.25356745719909701</v>
      </c>
      <c r="Z25">
        <v>0.1</v>
      </c>
      <c r="AA25">
        <v>0.8</v>
      </c>
      <c r="AB25">
        <v>0.88888888888888895</v>
      </c>
      <c r="AC25">
        <v>0.84210526315789502</v>
      </c>
      <c r="AD25">
        <v>0.2</v>
      </c>
      <c r="AE25">
        <v>0.7</v>
      </c>
    </row>
    <row r="26" spans="1:31" x14ac:dyDescent="0.15">
      <c r="A26" s="4">
        <v>670</v>
      </c>
      <c r="B26">
        <v>10</v>
      </c>
      <c r="C26">
        <v>10</v>
      </c>
      <c r="D26">
        <v>10</v>
      </c>
      <c r="E26">
        <v>10</v>
      </c>
      <c r="F26">
        <v>9</v>
      </c>
      <c r="G26">
        <v>1</v>
      </c>
      <c r="H26">
        <v>1</v>
      </c>
      <c r="I26">
        <v>9</v>
      </c>
      <c r="J26">
        <v>0.5</v>
      </c>
      <c r="K26">
        <v>4.8049163818359402</v>
      </c>
      <c r="L26" s="7">
        <v>4.16241455078125</v>
      </c>
      <c r="M26">
        <v>6.1471233367919904</v>
      </c>
      <c r="N26">
        <v>8.6302738189697301</v>
      </c>
      <c r="O26">
        <v>0</v>
      </c>
      <c r="P26">
        <v>0</v>
      </c>
      <c r="Q26">
        <v>7</v>
      </c>
      <c r="R26" s="12">
        <v>0</v>
      </c>
      <c r="S26" s="12">
        <f t="shared" si="0"/>
        <v>0</v>
      </c>
      <c r="T26">
        <v>1.1261234283447299</v>
      </c>
      <c r="U26">
        <v>0.99955749511718694</v>
      </c>
      <c r="V26">
        <v>0.961972415447235</v>
      </c>
      <c r="W26" s="13">
        <v>3.75850796699524E-2</v>
      </c>
      <c r="X26">
        <v>0.16415101289749201</v>
      </c>
      <c r="Y26">
        <v>0.16415101289749201</v>
      </c>
      <c r="Z26">
        <v>0</v>
      </c>
      <c r="AA26">
        <v>0.7</v>
      </c>
      <c r="AB26">
        <v>1</v>
      </c>
      <c r="AC26">
        <v>0.82352941176470595</v>
      </c>
      <c r="AD26">
        <v>0.3</v>
      </c>
      <c r="AE26">
        <v>0.7</v>
      </c>
    </row>
    <row r="27" spans="1:31" x14ac:dyDescent="0.15">
      <c r="A27" s="4">
        <v>798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4.7407398223876998</v>
      </c>
      <c r="L27" s="7">
        <v>4.0986251831054696</v>
      </c>
      <c r="M27">
        <v>5.7578315734863299</v>
      </c>
      <c r="N27">
        <v>8.2646980285644496</v>
      </c>
      <c r="O27">
        <v>1</v>
      </c>
      <c r="P27">
        <v>1</v>
      </c>
      <c r="Q27">
        <v>11</v>
      </c>
      <c r="R27" s="12">
        <v>9.0899999999999995E-2</v>
      </c>
      <c r="S27" s="12">
        <f t="shared" si="0"/>
        <v>0.1</v>
      </c>
      <c r="T27">
        <v>1.2469062805175799</v>
      </c>
      <c r="U27">
        <v>1.0951004028320299</v>
      </c>
      <c r="V27">
        <v>1.0414686203002901</v>
      </c>
      <c r="W27" s="13">
        <v>5.3631782531738302E-2</v>
      </c>
      <c r="X27">
        <v>0.20543766021728499</v>
      </c>
      <c r="Y27">
        <v>0.20543766021728499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167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5.9375839233398402</v>
      </c>
      <c r="L28" s="7">
        <v>4.1902160644531197</v>
      </c>
      <c r="M28">
        <v>2.4447174072265598</v>
      </c>
      <c r="N28">
        <v>6.5549507141113299</v>
      </c>
      <c r="O28">
        <v>1</v>
      </c>
      <c r="P28">
        <v>1</v>
      </c>
      <c r="Q28">
        <v>11</v>
      </c>
      <c r="R28" s="12">
        <v>9.0899999999999995E-2</v>
      </c>
      <c r="S28" s="12">
        <f t="shared" si="0"/>
        <v>0.1</v>
      </c>
      <c r="T28">
        <v>1.5630054473877</v>
      </c>
      <c r="U28">
        <v>1.3525543212890601</v>
      </c>
      <c r="V28">
        <v>1.29707360267639</v>
      </c>
      <c r="W28" s="13">
        <v>5.5480718612670898E-2</v>
      </c>
      <c r="X28">
        <v>0.26593184471130399</v>
      </c>
      <c r="Y28">
        <v>0.26593184471130399</v>
      </c>
      <c r="Z28">
        <v>0.1</v>
      </c>
      <c r="AA28">
        <v>1</v>
      </c>
      <c r="AB28">
        <v>0.90909090909090895</v>
      </c>
      <c r="AC28">
        <v>0.952380952380952</v>
      </c>
      <c r="AD28">
        <v>0</v>
      </c>
      <c r="AE28">
        <v>0.9</v>
      </c>
    </row>
    <row r="29" spans="1:31" x14ac:dyDescent="0.15">
      <c r="A29" s="4">
        <v>166</v>
      </c>
      <c r="B29">
        <v>9</v>
      </c>
      <c r="C29">
        <v>11</v>
      </c>
      <c r="D29">
        <v>10</v>
      </c>
      <c r="E29">
        <v>10</v>
      </c>
      <c r="F29">
        <v>8</v>
      </c>
      <c r="G29">
        <v>2</v>
      </c>
      <c r="H29">
        <v>1</v>
      </c>
      <c r="I29">
        <v>9</v>
      </c>
      <c r="J29">
        <v>0.45</v>
      </c>
      <c r="K29">
        <v>4.6205883026123002</v>
      </c>
      <c r="L29" s="7">
        <v>4.2118053436279297</v>
      </c>
      <c r="M29">
        <v>7.48451805114746</v>
      </c>
      <c r="N29">
        <v>7.7242012023925799</v>
      </c>
      <c r="O29">
        <v>0</v>
      </c>
      <c r="P29">
        <v>0</v>
      </c>
      <c r="Q29">
        <v>5</v>
      </c>
      <c r="R29" s="12">
        <v>0</v>
      </c>
      <c r="S29" s="12">
        <f t="shared" si="0"/>
        <v>0</v>
      </c>
      <c r="T29">
        <v>0.99028015136718694</v>
      </c>
      <c r="U29">
        <v>0.92626953125</v>
      </c>
      <c r="V29">
        <v>0.86308193206787098</v>
      </c>
      <c r="W29" s="13">
        <v>6.3187599182128906E-2</v>
      </c>
      <c r="X29">
        <v>0.12719821929931599</v>
      </c>
      <c r="Y29">
        <v>0.12719821929931599</v>
      </c>
      <c r="Z29">
        <v>0</v>
      </c>
      <c r="AA29">
        <v>0.5</v>
      </c>
      <c r="AB29">
        <v>1</v>
      </c>
      <c r="AC29">
        <v>0.66666666666666696</v>
      </c>
      <c r="AD29">
        <v>0.5</v>
      </c>
      <c r="AE29">
        <v>0.5</v>
      </c>
    </row>
    <row r="30" spans="1:31" x14ac:dyDescent="0.15">
      <c r="A30" s="4">
        <v>667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5.22127342224121</v>
      </c>
      <c r="L30" s="7">
        <v>4.2043266296386701</v>
      </c>
      <c r="M30">
        <v>3.2085266113281201</v>
      </c>
      <c r="N30">
        <v>9.0629806518554705</v>
      </c>
      <c r="O30">
        <v>1</v>
      </c>
      <c r="P30">
        <v>1</v>
      </c>
      <c r="Q30">
        <v>11</v>
      </c>
      <c r="R30" s="12">
        <v>9.0899999999999995E-2</v>
      </c>
      <c r="S30" s="12">
        <f t="shared" si="0"/>
        <v>0.1</v>
      </c>
      <c r="T30">
        <v>1.4602069854736299</v>
      </c>
      <c r="U30">
        <v>1.14205169677734</v>
      </c>
      <c r="V30">
        <v>1.21240901947022</v>
      </c>
      <c r="W30" s="13">
        <v>7.0357322692871094E-2</v>
      </c>
      <c r="X30">
        <v>0.247797966003418</v>
      </c>
      <c r="Y30">
        <v>0.247797966003418</v>
      </c>
      <c r="Z30">
        <v>0.1</v>
      </c>
      <c r="AA30">
        <v>1</v>
      </c>
      <c r="AB30">
        <v>0.90909090909090895</v>
      </c>
      <c r="AC30">
        <v>0.952380952380952</v>
      </c>
      <c r="AD30">
        <v>0</v>
      </c>
      <c r="AE30">
        <v>0.9</v>
      </c>
    </row>
    <row r="31" spans="1:31" x14ac:dyDescent="0.15">
      <c r="A31" s="4">
        <v>716</v>
      </c>
      <c r="B31">
        <v>11</v>
      </c>
      <c r="C31">
        <v>9</v>
      </c>
      <c r="D31">
        <v>10</v>
      </c>
      <c r="E31">
        <v>10</v>
      </c>
      <c r="F31">
        <v>8</v>
      </c>
      <c r="G31">
        <v>2</v>
      </c>
      <c r="H31">
        <v>3</v>
      </c>
      <c r="I31">
        <v>7</v>
      </c>
      <c r="J31">
        <v>0.55000000000000004</v>
      </c>
      <c r="K31">
        <v>5.7577877044677699</v>
      </c>
      <c r="L31" s="7">
        <v>4.1859664916992196</v>
      </c>
      <c r="M31">
        <v>3.7794876098632799</v>
      </c>
      <c r="N31">
        <v>4.65871238708496</v>
      </c>
      <c r="O31">
        <v>0</v>
      </c>
      <c r="P31">
        <v>0</v>
      </c>
      <c r="Q31">
        <v>6</v>
      </c>
      <c r="R31" s="12">
        <v>0</v>
      </c>
      <c r="S31" s="12">
        <f t="shared" si="0"/>
        <v>0</v>
      </c>
      <c r="T31">
        <v>1.03940773010254</v>
      </c>
      <c r="U31">
        <v>0.98574954271316495</v>
      </c>
      <c r="V31">
        <v>0.90863531827926602</v>
      </c>
      <c r="W31" s="13">
        <v>7.7114224433898898E-2</v>
      </c>
      <c r="X31">
        <v>0.13077241182327301</v>
      </c>
      <c r="Y31">
        <v>0.13077241182327301</v>
      </c>
      <c r="Z31">
        <v>0</v>
      </c>
      <c r="AA31">
        <v>0.6</v>
      </c>
      <c r="AB31">
        <v>1</v>
      </c>
      <c r="AC31">
        <v>0.75</v>
      </c>
      <c r="AD31">
        <v>0.4</v>
      </c>
      <c r="AE31">
        <v>0.6</v>
      </c>
    </row>
    <row r="32" spans="1:31" x14ac:dyDescent="0.15">
      <c r="A32" s="4">
        <v>550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5.7206592559814498</v>
      </c>
      <c r="L32" s="7">
        <v>4.1710739135742196</v>
      </c>
      <c r="M32">
        <v>2.8305854797363299</v>
      </c>
      <c r="N32">
        <v>6.07232666015625</v>
      </c>
      <c r="O32">
        <v>1</v>
      </c>
      <c r="P32">
        <v>1</v>
      </c>
      <c r="Q32">
        <v>9</v>
      </c>
      <c r="R32" s="12">
        <v>0.1111</v>
      </c>
      <c r="S32" s="12">
        <f t="shared" si="0"/>
        <v>0.1</v>
      </c>
      <c r="T32">
        <v>1.6066799163818399</v>
      </c>
      <c r="U32">
        <v>1.4330310821533201</v>
      </c>
      <c r="V32">
        <v>1.3381874561309799</v>
      </c>
      <c r="W32" s="13">
        <v>9.4843626022338895E-2</v>
      </c>
      <c r="X32">
        <v>0.26849246025085399</v>
      </c>
      <c r="Y32">
        <v>0.26849246025085399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552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5.4597606658935502</v>
      </c>
      <c r="L33" s="7">
        <v>4.1161365509033203</v>
      </c>
      <c r="M33">
        <v>3.6948280334472701</v>
      </c>
      <c r="N33">
        <v>6.1914806365966797</v>
      </c>
      <c r="O33">
        <v>1</v>
      </c>
      <c r="P33">
        <v>1</v>
      </c>
      <c r="Q33">
        <v>10</v>
      </c>
      <c r="R33" s="12">
        <v>0.1</v>
      </c>
      <c r="S33" s="12">
        <f t="shared" si="0"/>
        <v>0.1</v>
      </c>
      <c r="T33">
        <v>1.7352313995361299</v>
      </c>
      <c r="U33">
        <v>1.54549789428711</v>
      </c>
      <c r="V33">
        <v>1.4335693120956401</v>
      </c>
      <c r="W33" s="13">
        <v>0.11192858219146699</v>
      </c>
      <c r="X33">
        <v>0.301662087440491</v>
      </c>
      <c r="Y33">
        <v>0.301662087440491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5">
        <v>431</v>
      </c>
      <c r="B34" s="1">
        <v>12</v>
      </c>
      <c r="C34" s="1">
        <v>8</v>
      </c>
      <c r="D34" s="1">
        <v>10</v>
      </c>
      <c r="E34" s="1">
        <v>10</v>
      </c>
      <c r="F34" s="1">
        <v>9</v>
      </c>
      <c r="G34" s="1">
        <v>1</v>
      </c>
      <c r="H34" s="1">
        <v>3</v>
      </c>
      <c r="I34" s="1">
        <v>7</v>
      </c>
      <c r="J34" s="1">
        <v>0.6</v>
      </c>
      <c r="K34" s="1">
        <v>6.3194389343261701</v>
      </c>
      <c r="L34" s="1">
        <v>4.2475662231445304</v>
      </c>
      <c r="M34" s="1">
        <v>2.3420829772949201</v>
      </c>
      <c r="N34" s="1">
        <v>4.1841163635253897</v>
      </c>
      <c r="O34" s="1">
        <v>1</v>
      </c>
      <c r="P34" s="1">
        <v>1</v>
      </c>
      <c r="Q34" s="1">
        <v>8</v>
      </c>
      <c r="R34" s="14">
        <v>0.125</v>
      </c>
      <c r="S34" s="14">
        <f t="shared" si="0"/>
        <v>0.1</v>
      </c>
      <c r="T34" s="1">
        <v>1.5878734588623</v>
      </c>
      <c r="U34" s="1">
        <v>1.4532947540283201</v>
      </c>
      <c r="V34" s="1">
        <v>1.32880854606628</v>
      </c>
      <c r="W34" s="1">
        <v>0.12448620796203599</v>
      </c>
      <c r="X34" s="1">
        <v>0.25906491279602101</v>
      </c>
      <c r="Y34" s="1">
        <v>0.25906491279602101</v>
      </c>
      <c r="Z34" s="1">
        <v>0.1</v>
      </c>
      <c r="AA34" s="1">
        <v>0.7</v>
      </c>
      <c r="AB34" s="1">
        <v>0.875</v>
      </c>
      <c r="AC34" s="1">
        <v>0.77777777777777801</v>
      </c>
      <c r="AD34" s="1">
        <v>0.3</v>
      </c>
      <c r="AE34" s="1">
        <v>0.6</v>
      </c>
    </row>
    <row r="35" spans="1:31" x14ac:dyDescent="0.15">
      <c r="A35" s="4">
        <v>824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5.1635837554931596</v>
      </c>
      <c r="L35" s="7">
        <v>4.3282947540283203</v>
      </c>
      <c r="M35">
        <v>4.6453266143798801</v>
      </c>
      <c r="N35">
        <v>8.7051639556884801</v>
      </c>
      <c r="O35">
        <v>1</v>
      </c>
      <c r="P35">
        <v>1</v>
      </c>
      <c r="Q35">
        <v>10</v>
      </c>
      <c r="R35" s="12">
        <v>0.1</v>
      </c>
      <c r="S35" s="12">
        <f t="shared" si="0"/>
        <v>0.1</v>
      </c>
      <c r="T35">
        <v>1.5068454742431601</v>
      </c>
      <c r="U35">
        <v>1.2630596160888701</v>
      </c>
      <c r="V35">
        <v>1.2353279590606701</v>
      </c>
      <c r="W35" s="13">
        <v>2.7731657028198201E-2</v>
      </c>
      <c r="X35">
        <v>0.27151751518249501</v>
      </c>
      <c r="Y35">
        <v>0.27151751518249501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266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5.3855972290039098</v>
      </c>
      <c r="L36" s="7">
        <v>4.3087959289550799</v>
      </c>
      <c r="M36">
        <v>2.75130271911621</v>
      </c>
      <c r="N36">
        <v>9.0374183654785192</v>
      </c>
      <c r="O36">
        <v>1</v>
      </c>
      <c r="P36">
        <v>1</v>
      </c>
      <c r="Q36">
        <v>10</v>
      </c>
      <c r="R36" s="12">
        <v>0.1</v>
      </c>
      <c r="S36" s="12">
        <f t="shared" si="0"/>
        <v>0.1</v>
      </c>
      <c r="T36">
        <v>1.4614105224609399</v>
      </c>
      <c r="U36">
        <v>1.1153564453125</v>
      </c>
      <c r="V36">
        <v>1.1962985992431601</v>
      </c>
      <c r="W36" s="13">
        <v>8.0942153930664104E-2</v>
      </c>
      <c r="X36">
        <v>0.26511192321777299</v>
      </c>
      <c r="Y36">
        <v>0.26511192321777299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755</v>
      </c>
      <c r="B37">
        <v>11</v>
      </c>
      <c r="C37">
        <v>9</v>
      </c>
      <c r="D37">
        <v>10</v>
      </c>
      <c r="E37">
        <v>10</v>
      </c>
      <c r="F37">
        <v>9</v>
      </c>
      <c r="G37">
        <v>1</v>
      </c>
      <c r="H37">
        <v>2</v>
      </c>
      <c r="I37">
        <v>8</v>
      </c>
      <c r="J37">
        <v>0.55000000000000004</v>
      </c>
      <c r="K37">
        <v>5.5064716339111301</v>
      </c>
      <c r="L37" s="7">
        <v>4.3005237579345703</v>
      </c>
      <c r="M37">
        <v>3.3774375915527299</v>
      </c>
      <c r="N37">
        <v>4.87587547302246</v>
      </c>
      <c r="O37">
        <v>1</v>
      </c>
      <c r="P37">
        <v>1</v>
      </c>
      <c r="Q37">
        <v>7</v>
      </c>
      <c r="R37" s="12">
        <v>0.1429</v>
      </c>
      <c r="S37" s="12">
        <f t="shared" si="0"/>
        <v>0.1</v>
      </c>
      <c r="T37">
        <v>1.2076950073242201</v>
      </c>
      <c r="U37">
        <v>1.1268558502197299</v>
      </c>
      <c r="V37">
        <v>1.0312740802764899</v>
      </c>
      <c r="W37" s="13">
        <v>9.5581769943237305E-2</v>
      </c>
      <c r="X37">
        <v>0.17642092704772899</v>
      </c>
      <c r="Y37">
        <v>0.17642092704772899</v>
      </c>
      <c r="Z37">
        <v>0.1</v>
      </c>
      <c r="AA37">
        <v>0.6</v>
      </c>
      <c r="AB37">
        <v>0.85714285714285698</v>
      </c>
      <c r="AC37">
        <v>0.70588235294117596</v>
      </c>
      <c r="AD37">
        <v>0.4</v>
      </c>
      <c r="AE37">
        <v>0.5</v>
      </c>
    </row>
    <row r="38" spans="1:31" x14ac:dyDescent="0.15">
      <c r="A38" s="4">
        <v>440</v>
      </c>
      <c r="B38">
        <v>10</v>
      </c>
      <c r="C38">
        <v>10</v>
      </c>
      <c r="D38">
        <v>10</v>
      </c>
      <c r="E38">
        <v>10</v>
      </c>
      <c r="F38">
        <v>9</v>
      </c>
      <c r="G38">
        <v>1</v>
      </c>
      <c r="H38">
        <v>1</v>
      </c>
      <c r="I38">
        <v>9</v>
      </c>
      <c r="J38">
        <v>0.5</v>
      </c>
      <c r="K38">
        <v>4.8218250274658203</v>
      </c>
      <c r="L38" s="7">
        <v>4.3742256164550799</v>
      </c>
      <c r="M38">
        <v>7.4493465423584002</v>
      </c>
      <c r="N38">
        <v>7.8928146362304696</v>
      </c>
      <c r="O38">
        <v>0</v>
      </c>
      <c r="P38">
        <v>0</v>
      </c>
      <c r="Q38">
        <v>5</v>
      </c>
      <c r="R38" s="12">
        <v>0</v>
      </c>
      <c r="S38" s="12">
        <f t="shared" si="0"/>
        <v>0</v>
      </c>
      <c r="T38">
        <v>1.10649490356445</v>
      </c>
      <c r="U38">
        <v>1.0352840423584</v>
      </c>
      <c r="V38">
        <v>0.92397421598434404</v>
      </c>
      <c r="W38" s="13">
        <v>0.111309826374054</v>
      </c>
      <c r="X38">
        <v>0.182520687580109</v>
      </c>
      <c r="Y38">
        <v>0.182520687580109</v>
      </c>
      <c r="Z38">
        <v>0</v>
      </c>
      <c r="AA38">
        <v>0.5</v>
      </c>
      <c r="AB38">
        <v>1</v>
      </c>
      <c r="AC38">
        <v>0.66666666666666696</v>
      </c>
      <c r="AD38">
        <v>0.5</v>
      </c>
      <c r="AE38">
        <v>0.5</v>
      </c>
    </row>
    <row r="39" spans="1:31" x14ac:dyDescent="0.15">
      <c r="A39" s="4">
        <v>877</v>
      </c>
      <c r="B39">
        <v>11</v>
      </c>
      <c r="C39">
        <v>9</v>
      </c>
      <c r="D39">
        <v>10</v>
      </c>
      <c r="E39">
        <v>10</v>
      </c>
      <c r="F39">
        <v>9</v>
      </c>
      <c r="G39">
        <v>1</v>
      </c>
      <c r="H39">
        <v>2</v>
      </c>
      <c r="I39">
        <v>8</v>
      </c>
      <c r="J39">
        <v>0.55000000000000004</v>
      </c>
      <c r="K39">
        <v>5.5393753051757804</v>
      </c>
      <c r="L39" s="7">
        <v>4.3622283935546902</v>
      </c>
      <c r="M39">
        <v>3.3782615661621098</v>
      </c>
      <c r="N39">
        <v>4.6557807922363299</v>
      </c>
      <c r="O39">
        <v>1</v>
      </c>
      <c r="P39">
        <v>1</v>
      </c>
      <c r="Q39">
        <v>8</v>
      </c>
      <c r="R39" s="12">
        <v>0.125</v>
      </c>
      <c r="S39" s="12">
        <f t="shared" si="0"/>
        <v>0.1</v>
      </c>
      <c r="T39">
        <v>1.30365562438965</v>
      </c>
      <c r="U39">
        <v>1.19980239868164</v>
      </c>
      <c r="V39">
        <v>1.0883977413177499</v>
      </c>
      <c r="W39" s="13">
        <v>0.111404657363892</v>
      </c>
      <c r="X39">
        <v>0.215257883071899</v>
      </c>
      <c r="Y39">
        <v>0.215257883071899</v>
      </c>
      <c r="Z39">
        <v>0.1</v>
      </c>
      <c r="AA39">
        <v>0.7</v>
      </c>
      <c r="AB39">
        <v>0.875</v>
      </c>
      <c r="AC39">
        <v>0.77777777777777801</v>
      </c>
      <c r="AD39">
        <v>0.3</v>
      </c>
      <c r="AE39">
        <v>0.6</v>
      </c>
    </row>
    <row r="40" spans="1:31" x14ac:dyDescent="0.15">
      <c r="A40" s="4">
        <v>810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4.8922367095947301</v>
      </c>
      <c r="L40" s="7">
        <v>4.3384208679199201</v>
      </c>
      <c r="M40">
        <v>6.7345428466796902</v>
      </c>
      <c r="N40">
        <v>8.2005157470703107</v>
      </c>
      <c r="O40">
        <v>0</v>
      </c>
      <c r="P40">
        <v>0</v>
      </c>
      <c r="Q40">
        <v>8</v>
      </c>
      <c r="R40" s="12">
        <v>0</v>
      </c>
      <c r="S40" s="12">
        <f t="shared" si="0"/>
        <v>0</v>
      </c>
      <c r="T40">
        <v>1.2678184509277299</v>
      </c>
      <c r="U40">
        <v>1.1643428802490201</v>
      </c>
      <c r="V40">
        <v>1.0527038574218699</v>
      </c>
      <c r="W40" s="13">
        <v>0.11163902282714799</v>
      </c>
      <c r="X40">
        <v>0.21511459350585899</v>
      </c>
      <c r="Y40">
        <v>0.21511459350585899</v>
      </c>
      <c r="Z40">
        <v>0</v>
      </c>
      <c r="AA40">
        <v>0.8</v>
      </c>
      <c r="AB40">
        <v>1</v>
      </c>
      <c r="AC40">
        <v>0.88888888888888895</v>
      </c>
      <c r="AD40">
        <v>0.2</v>
      </c>
      <c r="AE40">
        <v>0.8</v>
      </c>
    </row>
    <row r="41" spans="1:31" x14ac:dyDescent="0.15">
      <c r="A41" s="4">
        <v>497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5.2678565979003897</v>
      </c>
      <c r="L41" s="7">
        <v>4.26422119140625</v>
      </c>
      <c r="M41">
        <v>5.6409072875976598</v>
      </c>
      <c r="N41">
        <v>6.7390251159668004</v>
      </c>
      <c r="O41">
        <v>0</v>
      </c>
      <c r="P41">
        <v>0</v>
      </c>
      <c r="Q41">
        <v>9</v>
      </c>
      <c r="R41" s="12">
        <v>0</v>
      </c>
      <c r="S41" s="12">
        <f t="shared" ref="S41:S62" si="1">O41/E41</f>
        <v>0</v>
      </c>
      <c r="T41">
        <v>1.4800109863281199</v>
      </c>
      <c r="U41">
        <v>1.3582391738891599</v>
      </c>
      <c r="V41">
        <v>1.22838747501373</v>
      </c>
      <c r="W41" s="13">
        <v>0.129851698875427</v>
      </c>
      <c r="X41">
        <v>0.25162351131439198</v>
      </c>
      <c r="Y41">
        <v>0.25162351131439198</v>
      </c>
      <c r="Z41">
        <v>0</v>
      </c>
      <c r="AA41">
        <v>0.9</v>
      </c>
      <c r="AB41">
        <v>1</v>
      </c>
      <c r="AC41">
        <v>0.94736842105263197</v>
      </c>
      <c r="AD41">
        <v>0.1</v>
      </c>
      <c r="AE41">
        <v>0.9</v>
      </c>
    </row>
    <row r="42" spans="1:31" x14ac:dyDescent="0.15">
      <c r="A42" s="4">
        <v>722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5.2429428100585902</v>
      </c>
      <c r="L42" s="7">
        <v>4.3295440673828098</v>
      </c>
      <c r="M42">
        <v>4.3462657928466797</v>
      </c>
      <c r="N42">
        <v>4.5878963470459002</v>
      </c>
      <c r="O42">
        <v>0</v>
      </c>
      <c r="P42">
        <v>0</v>
      </c>
      <c r="Q42">
        <v>7</v>
      </c>
      <c r="R42" s="12">
        <v>0</v>
      </c>
      <c r="S42" s="12">
        <f t="shared" si="1"/>
        <v>0</v>
      </c>
      <c r="T42">
        <v>1.10601234436035</v>
      </c>
      <c r="U42">
        <v>1.06958103179932</v>
      </c>
      <c r="V42">
        <v>0.93851566314697299</v>
      </c>
      <c r="W42" s="13">
        <v>0.131065368652344</v>
      </c>
      <c r="X42">
        <v>0.16749668121337899</v>
      </c>
      <c r="Y42">
        <v>0.16749668121337899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336</v>
      </c>
      <c r="B43">
        <v>10</v>
      </c>
      <c r="C43">
        <v>10</v>
      </c>
      <c r="D43">
        <v>10</v>
      </c>
      <c r="E43">
        <v>10</v>
      </c>
      <c r="F43">
        <v>9</v>
      </c>
      <c r="G43">
        <v>1</v>
      </c>
      <c r="H43">
        <v>1</v>
      </c>
      <c r="I43">
        <v>9</v>
      </c>
      <c r="J43">
        <v>0.5</v>
      </c>
      <c r="K43">
        <v>4.5075740814209002</v>
      </c>
      <c r="L43" s="7">
        <v>4.27095603942871</v>
      </c>
      <c r="M43">
        <v>8.1672668457031197</v>
      </c>
      <c r="N43">
        <v>6.6954193115234402</v>
      </c>
      <c r="O43">
        <v>0</v>
      </c>
      <c r="P43">
        <v>0</v>
      </c>
      <c r="Q43">
        <v>7</v>
      </c>
      <c r="R43" s="12">
        <v>0</v>
      </c>
      <c r="S43" s="12">
        <f t="shared" si="1"/>
        <v>0</v>
      </c>
      <c r="T43">
        <v>0.92658424377441395</v>
      </c>
      <c r="U43">
        <v>0.93477821350097701</v>
      </c>
      <c r="V43">
        <v>0.79964578151702903</v>
      </c>
      <c r="W43" s="13">
        <v>0.135132431983948</v>
      </c>
      <c r="X43">
        <v>0.126938462257385</v>
      </c>
      <c r="Y43">
        <v>0.126938462257385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165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5.5097579956054696</v>
      </c>
      <c r="L44" s="7">
        <v>4.3127384185790998</v>
      </c>
      <c r="M44">
        <v>2.9894371032714799</v>
      </c>
      <c r="N44">
        <v>4.3309688568115199</v>
      </c>
      <c r="O44">
        <v>1</v>
      </c>
      <c r="P44">
        <v>1</v>
      </c>
      <c r="Q44">
        <v>9</v>
      </c>
      <c r="R44" s="12">
        <v>0.1111</v>
      </c>
      <c r="S44" s="12">
        <f t="shared" si="1"/>
        <v>0.1</v>
      </c>
      <c r="T44">
        <v>1.4971160888671899</v>
      </c>
      <c r="U44">
        <v>1.3782424926757799</v>
      </c>
      <c r="V44">
        <v>1.2211551666259799</v>
      </c>
      <c r="W44" s="13">
        <v>0.15708732604980499</v>
      </c>
      <c r="X44">
        <v>0.27596092224121099</v>
      </c>
      <c r="Y44">
        <v>0.27596092224121099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26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5.2552204132080096</v>
      </c>
      <c r="L45" s="7">
        <v>4.3341083526611301</v>
      </c>
      <c r="M45">
        <v>4.9047622680664098</v>
      </c>
      <c r="N45">
        <v>5.3188915252685502</v>
      </c>
      <c r="O45">
        <v>0</v>
      </c>
      <c r="P45">
        <v>0</v>
      </c>
      <c r="Q45">
        <v>4</v>
      </c>
      <c r="R45" s="12">
        <v>0</v>
      </c>
      <c r="S45" s="12">
        <f t="shared" si="1"/>
        <v>0</v>
      </c>
      <c r="T45">
        <v>1.20943450927734</v>
      </c>
      <c r="U45">
        <v>1.1855440139770499</v>
      </c>
      <c r="V45">
        <v>1.0173877477645901</v>
      </c>
      <c r="W45" s="13">
        <v>0.16815626621246299</v>
      </c>
      <c r="X45">
        <v>0.19204676151275599</v>
      </c>
      <c r="Y45">
        <v>0.19204676151275599</v>
      </c>
      <c r="Z45">
        <v>0</v>
      </c>
      <c r="AA45">
        <v>0.4</v>
      </c>
      <c r="AB45">
        <v>1</v>
      </c>
      <c r="AC45">
        <v>0.57142857142857195</v>
      </c>
      <c r="AD45">
        <v>0.6</v>
      </c>
      <c r="AE45">
        <v>0.4</v>
      </c>
    </row>
    <row r="46" spans="1:31" x14ac:dyDescent="0.15">
      <c r="A46" s="4">
        <v>744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4.7209663391113299</v>
      </c>
      <c r="L46" s="7">
        <v>4.3212051391601598</v>
      </c>
      <c r="M46">
        <v>7.5858478546142596</v>
      </c>
      <c r="N46">
        <v>7.6249656677246103</v>
      </c>
      <c r="O46">
        <v>0</v>
      </c>
      <c r="P46">
        <v>0</v>
      </c>
      <c r="Q46">
        <v>5</v>
      </c>
      <c r="R46" s="12">
        <v>0</v>
      </c>
      <c r="S46" s="12">
        <f t="shared" si="1"/>
        <v>0</v>
      </c>
      <c r="T46">
        <v>1.2106895446777299</v>
      </c>
      <c r="U46">
        <v>1.1806106567382799</v>
      </c>
      <c r="V46">
        <v>1.0100742578506501</v>
      </c>
      <c r="W46" s="13">
        <v>0.170536398887634</v>
      </c>
      <c r="X46">
        <v>0.20061528682708701</v>
      </c>
      <c r="Y46">
        <v>0.20061528682708701</v>
      </c>
      <c r="Z46">
        <v>0</v>
      </c>
      <c r="AA46">
        <v>0.5</v>
      </c>
      <c r="AB46">
        <v>1</v>
      </c>
      <c r="AC46">
        <v>0.66666666666666696</v>
      </c>
      <c r="AD46">
        <v>0.5</v>
      </c>
      <c r="AE46">
        <v>0.5</v>
      </c>
    </row>
    <row r="47" spans="1:31" x14ac:dyDescent="0.15">
      <c r="A47" s="4">
        <v>820</v>
      </c>
      <c r="B47">
        <v>11</v>
      </c>
      <c r="C47">
        <v>9</v>
      </c>
      <c r="D47">
        <v>10</v>
      </c>
      <c r="E47">
        <v>10</v>
      </c>
      <c r="F47">
        <v>9</v>
      </c>
      <c r="G47">
        <v>1</v>
      </c>
      <c r="H47">
        <v>2</v>
      </c>
      <c r="I47">
        <v>8</v>
      </c>
      <c r="J47">
        <v>0.55000000000000004</v>
      </c>
      <c r="K47">
        <v>4.7977256774902299</v>
      </c>
      <c r="L47" s="7">
        <v>4.3049468994140598</v>
      </c>
      <c r="M47">
        <v>5.6994037628173801</v>
      </c>
      <c r="N47">
        <v>4.2069530487060502</v>
      </c>
      <c r="O47">
        <v>0</v>
      </c>
      <c r="P47">
        <v>0</v>
      </c>
      <c r="Q47">
        <v>5</v>
      </c>
      <c r="R47" s="12">
        <v>0</v>
      </c>
      <c r="S47" s="12">
        <f t="shared" si="1"/>
        <v>0</v>
      </c>
      <c r="T47">
        <v>1.08317375183105</v>
      </c>
      <c r="U47">
        <v>1.09180355072022</v>
      </c>
      <c r="V47">
        <v>0.91722142696380604</v>
      </c>
      <c r="W47" s="13">
        <v>0.174582123756409</v>
      </c>
      <c r="X47">
        <v>0.16595232486724901</v>
      </c>
      <c r="Y47">
        <v>0.16595232486724901</v>
      </c>
      <c r="Z47">
        <v>0</v>
      </c>
      <c r="AA47">
        <v>0.5</v>
      </c>
      <c r="AB47">
        <v>1</v>
      </c>
      <c r="AC47">
        <v>0.66666666666666696</v>
      </c>
      <c r="AD47">
        <v>0.5</v>
      </c>
      <c r="AE47">
        <v>0.5</v>
      </c>
    </row>
    <row r="48" spans="1:31" s="7" customFormat="1" x14ac:dyDescent="0.15">
      <c r="A48" s="24">
        <v>758</v>
      </c>
      <c r="B48" s="7">
        <v>12</v>
      </c>
      <c r="C48" s="7">
        <v>8</v>
      </c>
      <c r="D48" s="7">
        <v>10</v>
      </c>
      <c r="E48" s="7">
        <v>10</v>
      </c>
      <c r="F48" s="7">
        <v>10</v>
      </c>
      <c r="G48" s="7">
        <v>0</v>
      </c>
      <c r="H48" s="7">
        <v>2</v>
      </c>
      <c r="I48" s="7">
        <v>8</v>
      </c>
      <c r="J48" s="7">
        <v>0.6</v>
      </c>
      <c r="K48" s="7">
        <v>5.5156497955322301</v>
      </c>
      <c r="L48" s="7">
        <v>4.3997669219970703</v>
      </c>
      <c r="M48" s="7">
        <v>3.8285789489746098</v>
      </c>
      <c r="N48" s="7">
        <v>4.8654232025146502</v>
      </c>
      <c r="O48" s="7">
        <v>0</v>
      </c>
      <c r="P48" s="7">
        <v>0</v>
      </c>
      <c r="Q48" s="7">
        <v>6</v>
      </c>
      <c r="R48" s="26">
        <v>0</v>
      </c>
      <c r="S48" s="26">
        <f t="shared" si="1"/>
        <v>0</v>
      </c>
      <c r="T48" s="7">
        <v>1.53579521179199</v>
      </c>
      <c r="U48" s="7">
        <v>1.4310121536254901</v>
      </c>
      <c r="V48" s="7">
        <v>1.2514591217041</v>
      </c>
      <c r="W48" s="7">
        <v>0.179553031921387</v>
      </c>
      <c r="X48" s="7">
        <v>0.28433609008789101</v>
      </c>
      <c r="Y48" s="7">
        <v>0.28433609008789101</v>
      </c>
      <c r="Z48" s="7">
        <v>0</v>
      </c>
      <c r="AA48" s="7">
        <v>0.6</v>
      </c>
      <c r="AB48" s="7">
        <v>1</v>
      </c>
      <c r="AC48" s="7">
        <v>0.75</v>
      </c>
      <c r="AD48" s="7">
        <v>0.4</v>
      </c>
      <c r="AE48" s="7">
        <v>0.6</v>
      </c>
    </row>
    <row r="49" spans="1:31" x14ac:dyDescent="0.15">
      <c r="A49" s="4">
        <v>284</v>
      </c>
      <c r="B49">
        <v>10</v>
      </c>
      <c r="C49">
        <v>10</v>
      </c>
      <c r="D49">
        <v>10</v>
      </c>
      <c r="E49">
        <v>10</v>
      </c>
      <c r="F49">
        <v>9</v>
      </c>
      <c r="G49">
        <v>1</v>
      </c>
      <c r="H49">
        <v>1</v>
      </c>
      <c r="I49">
        <v>9</v>
      </c>
      <c r="J49">
        <v>0.5</v>
      </c>
      <c r="K49">
        <v>5.2167873382568404</v>
      </c>
      <c r="L49" s="7">
        <v>4.4166011810302699</v>
      </c>
      <c r="M49">
        <v>5.1786956787109402</v>
      </c>
      <c r="N49">
        <v>8.8486213684081996</v>
      </c>
      <c r="O49">
        <v>1</v>
      </c>
      <c r="P49">
        <v>1</v>
      </c>
      <c r="Q49">
        <v>9</v>
      </c>
      <c r="R49" s="12">
        <v>0.1111</v>
      </c>
      <c r="S49" s="12">
        <f t="shared" si="1"/>
        <v>0.1</v>
      </c>
      <c r="T49">
        <v>1.0910396575927701</v>
      </c>
      <c r="U49">
        <v>0.92492294311523404</v>
      </c>
      <c r="V49">
        <v>0.93204516172409102</v>
      </c>
      <c r="W49" s="13">
        <v>7.1222186088562003E-3</v>
      </c>
      <c r="X49">
        <v>0.158994495868683</v>
      </c>
      <c r="Y49">
        <v>0.158994495868683</v>
      </c>
      <c r="Z49">
        <v>0.1</v>
      </c>
      <c r="AA49">
        <v>0.8</v>
      </c>
      <c r="AB49">
        <v>0.88888888888888895</v>
      </c>
      <c r="AC49">
        <v>0.84210526315789502</v>
      </c>
      <c r="AD49">
        <v>0.2</v>
      </c>
      <c r="AE49">
        <v>0.7</v>
      </c>
    </row>
    <row r="50" spans="1:31" x14ac:dyDescent="0.15">
      <c r="A50" s="4">
        <v>871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5.3317241668701199</v>
      </c>
      <c r="L50" s="7">
        <v>4.4379978179931596</v>
      </c>
      <c r="M50">
        <v>4.2536773681640598</v>
      </c>
      <c r="N50">
        <v>8.7324657440185494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1.28287506103516</v>
      </c>
      <c r="U50">
        <v>1.03861808776855</v>
      </c>
      <c r="V50">
        <v>1.0701758861541799</v>
      </c>
      <c r="W50" s="13">
        <v>3.1557798385620103E-2</v>
      </c>
      <c r="X50">
        <v>0.212699174880981</v>
      </c>
      <c r="Y50">
        <v>0.212699174880981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151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5.6671257019043004</v>
      </c>
      <c r="L51" s="7">
        <v>4.5537357330322301</v>
      </c>
      <c r="M51">
        <v>3.1707382202148402</v>
      </c>
      <c r="N51">
        <v>9.5972442626953107</v>
      </c>
      <c r="O51">
        <v>1</v>
      </c>
      <c r="P51">
        <v>1</v>
      </c>
      <c r="Q51">
        <v>6</v>
      </c>
      <c r="R51" s="12">
        <v>0.16669999999999999</v>
      </c>
      <c r="S51" s="12">
        <f t="shared" si="1"/>
        <v>0.1</v>
      </c>
      <c r="T51">
        <v>1.4091281890869101</v>
      </c>
      <c r="U51">
        <v>1.10394859313965</v>
      </c>
      <c r="V51">
        <v>1.18171787261963</v>
      </c>
      <c r="W51" s="13">
        <v>7.7769279479980497E-2</v>
      </c>
      <c r="X51">
        <v>0.22741031646728499</v>
      </c>
      <c r="Y51">
        <v>0.22741031646728499</v>
      </c>
      <c r="Z51">
        <v>0.1</v>
      </c>
      <c r="AA51">
        <v>0.5</v>
      </c>
      <c r="AB51">
        <v>0.83333333333333304</v>
      </c>
      <c r="AC51">
        <v>0.625</v>
      </c>
      <c r="AD51">
        <v>0.5</v>
      </c>
      <c r="AE51">
        <v>0.4</v>
      </c>
    </row>
    <row r="52" spans="1:31" x14ac:dyDescent="0.15">
      <c r="A52" s="4">
        <v>904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5.2344322204589799</v>
      </c>
      <c r="L52" s="7">
        <v>4.5122661590576199</v>
      </c>
      <c r="M52">
        <v>5.8526840209960902</v>
      </c>
      <c r="N52">
        <v>8.7110691070556605</v>
      </c>
      <c r="O52">
        <v>0</v>
      </c>
      <c r="P52">
        <v>0</v>
      </c>
      <c r="Q52">
        <v>5</v>
      </c>
      <c r="R52" s="12">
        <v>0</v>
      </c>
      <c r="S52" s="12">
        <f t="shared" si="1"/>
        <v>0</v>
      </c>
      <c r="T52">
        <v>1.5087947845459</v>
      </c>
      <c r="U52">
        <v>1.3497829437255899</v>
      </c>
      <c r="V52">
        <v>1.27078056335449</v>
      </c>
      <c r="W52" s="13">
        <v>7.9002380371093694E-2</v>
      </c>
      <c r="X52">
        <v>0.238014221191406</v>
      </c>
      <c r="Y52">
        <v>0.238014221191406</v>
      </c>
      <c r="Z52">
        <v>0</v>
      </c>
      <c r="AA52">
        <v>0.5</v>
      </c>
      <c r="AB52">
        <v>1</v>
      </c>
      <c r="AC52">
        <v>0.66666666666666696</v>
      </c>
      <c r="AD52">
        <v>0.5</v>
      </c>
      <c r="AE52">
        <v>0.5</v>
      </c>
    </row>
    <row r="53" spans="1:31" x14ac:dyDescent="0.15">
      <c r="A53" s="4">
        <v>738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5.1780776977539098</v>
      </c>
      <c r="L53" s="7">
        <v>4.5140037536621103</v>
      </c>
      <c r="M53">
        <v>6.2413272857665998</v>
      </c>
      <c r="N53">
        <v>8.5599708557128906</v>
      </c>
      <c r="O53">
        <v>1</v>
      </c>
      <c r="P53">
        <v>1</v>
      </c>
      <c r="Q53">
        <v>11</v>
      </c>
      <c r="R53" s="12">
        <v>9.0899999999999995E-2</v>
      </c>
      <c r="S53" s="12">
        <f t="shared" si="1"/>
        <v>0.1</v>
      </c>
      <c r="T53">
        <v>1.26169586181641</v>
      </c>
      <c r="U53">
        <v>1.1312885284423799</v>
      </c>
      <c r="V53">
        <v>1.04321956634522</v>
      </c>
      <c r="W53" s="13">
        <v>8.8068962097167997E-2</v>
      </c>
      <c r="X53">
        <v>0.21847629547119099</v>
      </c>
      <c r="Y53">
        <v>0.21847629547119099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x14ac:dyDescent="0.15">
      <c r="A54" s="4">
        <v>991</v>
      </c>
      <c r="B54">
        <v>11</v>
      </c>
      <c r="C54">
        <v>9</v>
      </c>
      <c r="D54">
        <v>10</v>
      </c>
      <c r="E54">
        <v>10</v>
      </c>
      <c r="F54">
        <v>9</v>
      </c>
      <c r="G54">
        <v>1</v>
      </c>
      <c r="H54">
        <v>2</v>
      </c>
      <c r="I54">
        <v>8</v>
      </c>
      <c r="J54">
        <v>0.55000000000000004</v>
      </c>
      <c r="K54">
        <v>5.6602592468261701</v>
      </c>
      <c r="L54" s="7">
        <v>4.5221080780029297</v>
      </c>
      <c r="M54">
        <v>4.9742984771728498</v>
      </c>
      <c r="N54">
        <v>6.2559947967529297</v>
      </c>
      <c r="O54">
        <v>0</v>
      </c>
      <c r="P54">
        <v>0</v>
      </c>
      <c r="Q54">
        <v>8</v>
      </c>
      <c r="R54" s="12">
        <v>0</v>
      </c>
      <c r="S54" s="12">
        <f t="shared" si="1"/>
        <v>0</v>
      </c>
      <c r="T54">
        <v>1.3704128265380899</v>
      </c>
      <c r="U54">
        <v>1.2706298828125</v>
      </c>
      <c r="V54">
        <v>1.15573859214783</v>
      </c>
      <c r="W54" s="13">
        <v>0.114891290664673</v>
      </c>
      <c r="X54">
        <v>0.21467423439025901</v>
      </c>
      <c r="Y54">
        <v>0.21467423439025901</v>
      </c>
      <c r="Z54">
        <v>0</v>
      </c>
      <c r="AA54">
        <v>0.8</v>
      </c>
      <c r="AB54">
        <v>1</v>
      </c>
      <c r="AC54">
        <v>0.88888888888888895</v>
      </c>
      <c r="AD54">
        <v>0.2</v>
      </c>
      <c r="AE54">
        <v>0.8</v>
      </c>
    </row>
    <row r="55" spans="1:31" x14ac:dyDescent="0.15">
      <c r="A55" s="4">
        <v>434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5.0128135681152299</v>
      </c>
      <c r="L55" s="7">
        <v>4.44022560119629</v>
      </c>
      <c r="M55">
        <v>6.7605972290039098</v>
      </c>
      <c r="N55">
        <v>8.3040599822997994</v>
      </c>
      <c r="O55">
        <v>0</v>
      </c>
      <c r="P55">
        <v>0</v>
      </c>
      <c r="Q55">
        <v>7</v>
      </c>
      <c r="R55" s="12">
        <v>0</v>
      </c>
      <c r="S55" s="12">
        <f t="shared" si="1"/>
        <v>0</v>
      </c>
      <c r="T55">
        <v>1.40859222412109</v>
      </c>
      <c r="U55">
        <v>1.2917652130127</v>
      </c>
      <c r="V55">
        <v>1.17002236843109</v>
      </c>
      <c r="W55" s="13">
        <v>0.121742844581604</v>
      </c>
      <c r="X55">
        <v>0.238569855690002</v>
      </c>
      <c r="Y55">
        <v>0.238569855690002</v>
      </c>
      <c r="Z55">
        <v>0</v>
      </c>
      <c r="AA55">
        <v>0.7</v>
      </c>
      <c r="AB55">
        <v>1</v>
      </c>
      <c r="AC55">
        <v>0.82352941176470595</v>
      </c>
      <c r="AD55">
        <v>0.3</v>
      </c>
      <c r="AE55">
        <v>0.7</v>
      </c>
    </row>
    <row r="56" spans="1:31" x14ac:dyDescent="0.15">
      <c r="A56" s="4">
        <v>446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5.0481433868408203</v>
      </c>
      <c r="L56" s="7">
        <v>4.4759140014648402</v>
      </c>
      <c r="M56">
        <v>6.5769271850585902</v>
      </c>
      <c r="N56">
        <v>8.0567321777343697</v>
      </c>
      <c r="O56">
        <v>0</v>
      </c>
      <c r="P56">
        <v>0</v>
      </c>
      <c r="Q56">
        <v>10</v>
      </c>
      <c r="R56" s="12">
        <v>0</v>
      </c>
      <c r="S56" s="12">
        <f t="shared" si="1"/>
        <v>0</v>
      </c>
      <c r="T56">
        <v>1.5019569396972701</v>
      </c>
      <c r="U56">
        <v>1.3634510040283201</v>
      </c>
      <c r="V56">
        <v>1.2322540283203101</v>
      </c>
      <c r="W56" s="13">
        <v>0.13119697570800801</v>
      </c>
      <c r="X56">
        <v>0.26970291137695301</v>
      </c>
      <c r="Y56">
        <v>0.26970291137695301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1</v>
      </c>
    </row>
    <row r="57" spans="1:31" x14ac:dyDescent="0.15">
      <c r="A57" s="4">
        <v>450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5.0123348236084002</v>
      </c>
      <c r="L57" s="7">
        <v>4.4363651275634801</v>
      </c>
      <c r="M57">
        <v>6.9429817199706996</v>
      </c>
      <c r="N57">
        <v>8.5448532104492205</v>
      </c>
      <c r="O57">
        <v>0</v>
      </c>
      <c r="P57">
        <v>0</v>
      </c>
      <c r="Q57">
        <v>8</v>
      </c>
      <c r="R57" s="12">
        <v>0</v>
      </c>
      <c r="S57" s="12">
        <f t="shared" si="1"/>
        <v>0</v>
      </c>
      <c r="T57">
        <v>1.4040107727050799</v>
      </c>
      <c r="U57">
        <v>1.29850006103516</v>
      </c>
      <c r="V57">
        <v>1.16692471504211</v>
      </c>
      <c r="W57" s="13">
        <v>0.13157534599304199</v>
      </c>
      <c r="X57">
        <v>0.23708605766296401</v>
      </c>
      <c r="Y57">
        <v>0.23708605766296401</v>
      </c>
      <c r="Z57">
        <v>0</v>
      </c>
      <c r="AA57">
        <v>0.8</v>
      </c>
      <c r="AB57">
        <v>1</v>
      </c>
      <c r="AC57">
        <v>0.88888888888888895</v>
      </c>
      <c r="AD57">
        <v>0.2</v>
      </c>
      <c r="AE57">
        <v>0.8</v>
      </c>
    </row>
    <row r="58" spans="1:31" x14ac:dyDescent="0.15">
      <c r="A58" s="4">
        <v>694</v>
      </c>
      <c r="B58">
        <v>12</v>
      </c>
      <c r="C58">
        <v>8</v>
      </c>
      <c r="D58">
        <v>10</v>
      </c>
      <c r="E58">
        <v>10</v>
      </c>
      <c r="F58">
        <v>9</v>
      </c>
      <c r="G58">
        <v>1</v>
      </c>
      <c r="H58">
        <v>3</v>
      </c>
      <c r="I58">
        <v>7</v>
      </c>
      <c r="J58">
        <v>0.6</v>
      </c>
      <c r="K58">
        <v>5.8819007873535201</v>
      </c>
      <c r="L58" s="7">
        <v>4.4857006072998002</v>
      </c>
      <c r="M58">
        <v>4.7891464233398402</v>
      </c>
      <c r="N58">
        <v>5.0874977111816397</v>
      </c>
      <c r="O58">
        <v>0</v>
      </c>
      <c r="P58">
        <v>0</v>
      </c>
      <c r="Q58">
        <v>7</v>
      </c>
      <c r="R58" s="12">
        <v>0</v>
      </c>
      <c r="S58" s="12">
        <f t="shared" si="1"/>
        <v>0</v>
      </c>
      <c r="T58">
        <v>1.4380073547363299</v>
      </c>
      <c r="U58">
        <v>1.34921514987946</v>
      </c>
      <c r="V58">
        <v>1.2061914205551101</v>
      </c>
      <c r="W58" s="13">
        <v>0.14302372932434099</v>
      </c>
      <c r="X58">
        <v>0.23181593418121299</v>
      </c>
      <c r="Y58">
        <v>0.23181593418121299</v>
      </c>
      <c r="Z58">
        <v>0</v>
      </c>
      <c r="AA58">
        <v>0.7</v>
      </c>
      <c r="AB58">
        <v>1</v>
      </c>
      <c r="AC58">
        <v>0.82352941176470595</v>
      </c>
      <c r="AD58">
        <v>0.3</v>
      </c>
      <c r="AE58">
        <v>0.7</v>
      </c>
    </row>
    <row r="59" spans="1:31" x14ac:dyDescent="0.15">
      <c r="A59" s="4">
        <v>735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4.91204833984375</v>
      </c>
      <c r="L59" s="7">
        <v>4.4436683654785201</v>
      </c>
      <c r="M59">
        <v>7.2861309051513699</v>
      </c>
      <c r="N59">
        <v>7.8421268463134801</v>
      </c>
      <c r="O59">
        <v>0</v>
      </c>
      <c r="P59">
        <v>0</v>
      </c>
      <c r="Q59">
        <v>6</v>
      </c>
      <c r="R59" s="12">
        <v>0</v>
      </c>
      <c r="S59" s="12">
        <f t="shared" si="1"/>
        <v>0</v>
      </c>
      <c r="T59">
        <v>1.3446903228759799</v>
      </c>
      <c r="U59">
        <v>1.2616481781005899</v>
      </c>
      <c r="V59">
        <v>1.1078414916992201</v>
      </c>
      <c r="W59" s="13">
        <v>0.15380668640136699</v>
      </c>
      <c r="X59">
        <v>0.23684883117675801</v>
      </c>
      <c r="Y59">
        <v>0.23684883117675801</v>
      </c>
      <c r="Z59">
        <v>0</v>
      </c>
      <c r="AA59">
        <v>0.6</v>
      </c>
      <c r="AB59">
        <v>1</v>
      </c>
      <c r="AC59">
        <v>0.75</v>
      </c>
      <c r="AD59">
        <v>0.4</v>
      </c>
      <c r="AE59">
        <v>0.6</v>
      </c>
    </row>
    <row r="60" spans="1:31" s="7" customFormat="1" x14ac:dyDescent="0.15">
      <c r="A60" s="24">
        <v>365</v>
      </c>
      <c r="B60" s="7">
        <v>12</v>
      </c>
      <c r="C60" s="7">
        <v>8</v>
      </c>
      <c r="D60" s="7">
        <v>10</v>
      </c>
      <c r="E60" s="7">
        <v>10</v>
      </c>
      <c r="F60" s="7">
        <v>10</v>
      </c>
      <c r="G60" s="7">
        <v>0</v>
      </c>
      <c r="H60" s="7">
        <v>2</v>
      </c>
      <c r="I60" s="7">
        <v>8</v>
      </c>
      <c r="J60" s="7">
        <v>0.6</v>
      </c>
      <c r="K60" s="7">
        <v>5.7360534667968697</v>
      </c>
      <c r="L60" s="7">
        <v>4.4469718933105504</v>
      </c>
      <c r="M60" s="7">
        <v>3.88339424133301</v>
      </c>
      <c r="N60" s="7">
        <v>5.74092674255371</v>
      </c>
      <c r="O60" s="7">
        <v>1</v>
      </c>
      <c r="P60" s="7">
        <v>1</v>
      </c>
      <c r="Q60" s="7">
        <v>10</v>
      </c>
      <c r="R60" s="26">
        <v>0.1</v>
      </c>
      <c r="S60" s="26">
        <f t="shared" si="1"/>
        <v>0.1</v>
      </c>
      <c r="T60" s="7">
        <v>1.4222602844238299</v>
      </c>
      <c r="U60" s="7">
        <v>1.32465076446533</v>
      </c>
      <c r="V60" s="7">
        <v>1.16810739040375</v>
      </c>
      <c r="W60" s="7">
        <v>0.156543374061585</v>
      </c>
      <c r="X60" s="7">
        <v>0.25415289402008101</v>
      </c>
      <c r="Y60" s="7">
        <v>0.25415289402008101</v>
      </c>
      <c r="Z60" s="7">
        <v>0.1</v>
      </c>
      <c r="AA60" s="7">
        <v>0.9</v>
      </c>
      <c r="AB60" s="7">
        <v>0.9</v>
      </c>
      <c r="AC60" s="7">
        <v>0.9</v>
      </c>
      <c r="AD60" s="7">
        <v>0.1</v>
      </c>
      <c r="AE60" s="7">
        <v>0.8</v>
      </c>
    </row>
    <row r="61" spans="1:31" x14ac:dyDescent="0.15">
      <c r="A61" s="4">
        <v>195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5.6812610626220703</v>
      </c>
      <c r="L61" s="7">
        <v>4.7090530395507804</v>
      </c>
      <c r="M61">
        <v>4.1505641937255904</v>
      </c>
      <c r="N61">
        <v>9.1015338897705096</v>
      </c>
      <c r="O61">
        <v>1</v>
      </c>
      <c r="P61">
        <v>1</v>
      </c>
      <c r="Q61">
        <v>9</v>
      </c>
      <c r="R61" s="12">
        <v>0.1111</v>
      </c>
      <c r="S61" s="12">
        <f t="shared" si="1"/>
        <v>0.1</v>
      </c>
      <c r="T61">
        <v>1.55792236328125</v>
      </c>
      <c r="U61">
        <v>1.2859477996826201</v>
      </c>
      <c r="V61">
        <v>1.2839777469635001</v>
      </c>
      <c r="W61" s="13">
        <v>1.9700527191162101E-3</v>
      </c>
      <c r="X61">
        <v>0.27394461631774902</v>
      </c>
      <c r="Y61">
        <v>0.27394461631774902</v>
      </c>
      <c r="Z61">
        <v>0.1</v>
      </c>
      <c r="AA61">
        <v>0.8</v>
      </c>
      <c r="AB61">
        <v>0.88888888888888895</v>
      </c>
      <c r="AC61">
        <v>0.84210526315789502</v>
      </c>
      <c r="AD61">
        <v>0.2</v>
      </c>
      <c r="AE61">
        <v>0.7</v>
      </c>
    </row>
    <row r="62" spans="1:31" x14ac:dyDescent="0.15">
      <c r="A62" s="4">
        <v>116</v>
      </c>
      <c r="B62">
        <v>11</v>
      </c>
      <c r="C62">
        <v>9</v>
      </c>
      <c r="D62">
        <v>10</v>
      </c>
      <c r="E62">
        <v>10</v>
      </c>
      <c r="F62">
        <v>10</v>
      </c>
      <c r="G62">
        <v>0</v>
      </c>
      <c r="H62">
        <v>1</v>
      </c>
      <c r="I62">
        <v>9</v>
      </c>
      <c r="J62">
        <v>0.55000000000000004</v>
      </c>
      <c r="K62">
        <v>5.7334957122802699</v>
      </c>
      <c r="L62" s="7">
        <v>4.6566104888915998</v>
      </c>
      <c r="M62">
        <v>3.2517738342285201</v>
      </c>
      <c r="N62">
        <v>9.2079181671142596</v>
      </c>
      <c r="O62">
        <v>1</v>
      </c>
      <c r="P62">
        <v>1</v>
      </c>
      <c r="Q62">
        <v>10</v>
      </c>
      <c r="R62" s="12">
        <v>0.1</v>
      </c>
      <c r="S62" s="12">
        <f t="shared" si="1"/>
        <v>0.1</v>
      </c>
      <c r="T62">
        <v>1.6278133392334</v>
      </c>
      <c r="U62">
        <v>1.3126811981201201</v>
      </c>
      <c r="V62">
        <v>1.35928666591644</v>
      </c>
      <c r="W62" s="13">
        <v>4.6605467796325697E-2</v>
      </c>
      <c r="X62">
        <v>0.26852667331695601</v>
      </c>
      <c r="Y62">
        <v>0.26852667331695601</v>
      </c>
      <c r="Z62">
        <v>0.1</v>
      </c>
      <c r="AA62">
        <v>0.9</v>
      </c>
      <c r="AB62">
        <v>0.9</v>
      </c>
      <c r="AC62">
        <v>0.9</v>
      </c>
      <c r="AD62">
        <v>0.1</v>
      </c>
      <c r="AE62">
        <v>0.8</v>
      </c>
    </row>
    <row r="63" spans="1:31" x14ac:dyDescent="0.15">
      <c r="A63" s="4">
        <v>698</v>
      </c>
      <c r="B63">
        <v>10</v>
      </c>
      <c r="C63">
        <v>10</v>
      </c>
      <c r="D63">
        <v>10</v>
      </c>
      <c r="E63">
        <v>10</v>
      </c>
      <c r="F63">
        <v>9</v>
      </c>
      <c r="G63">
        <v>1</v>
      </c>
      <c r="H63">
        <v>1</v>
      </c>
      <c r="I63">
        <v>9</v>
      </c>
      <c r="J63">
        <v>0.5</v>
      </c>
      <c r="K63">
        <v>5.2375583648681596</v>
      </c>
      <c r="L63" s="7">
        <v>4.7269954681396502</v>
      </c>
      <c r="M63">
        <v>7.5803375244140598</v>
      </c>
      <c r="N63">
        <v>8.2760295867919904</v>
      </c>
      <c r="O63">
        <v>0</v>
      </c>
      <c r="P63">
        <v>0</v>
      </c>
      <c r="Q63">
        <v>7</v>
      </c>
      <c r="R63" s="12">
        <v>0</v>
      </c>
      <c r="S63" s="12">
        <f t="shared" ref="S63:S81" si="2">O63/E63</f>
        <v>0</v>
      </c>
      <c r="T63">
        <v>1.1105251312255899</v>
      </c>
      <c r="U63">
        <v>1.0638675689697299</v>
      </c>
      <c r="V63">
        <v>0.94494706392288197</v>
      </c>
      <c r="W63" s="13">
        <v>0.118920505046844</v>
      </c>
      <c r="X63">
        <v>0.165578067302704</v>
      </c>
      <c r="Y63">
        <v>0.165578067302704</v>
      </c>
      <c r="Z63">
        <v>0</v>
      </c>
      <c r="AA63">
        <v>0.7</v>
      </c>
      <c r="AB63">
        <v>1</v>
      </c>
      <c r="AC63">
        <v>0.82352941176470595</v>
      </c>
      <c r="AD63">
        <v>0.3</v>
      </c>
      <c r="AE63">
        <v>0.7</v>
      </c>
    </row>
    <row r="64" spans="1:31" x14ac:dyDescent="0.15">
      <c r="A64" s="4">
        <v>41</v>
      </c>
      <c r="B64">
        <v>11</v>
      </c>
      <c r="C64">
        <v>9</v>
      </c>
      <c r="D64">
        <v>10</v>
      </c>
      <c r="E64">
        <v>10</v>
      </c>
      <c r="F64">
        <v>10</v>
      </c>
      <c r="G64">
        <v>0</v>
      </c>
      <c r="H64">
        <v>1</v>
      </c>
      <c r="I64">
        <v>9</v>
      </c>
      <c r="J64">
        <v>0.55000000000000004</v>
      </c>
      <c r="K64">
        <v>5.3602142333984402</v>
      </c>
      <c r="L64" s="7">
        <v>4.7271423339843697</v>
      </c>
      <c r="M64">
        <v>6.8746147155761701</v>
      </c>
      <c r="N64">
        <v>8.7168292999267596</v>
      </c>
      <c r="O64">
        <v>0</v>
      </c>
      <c r="P64">
        <v>0</v>
      </c>
      <c r="Q64">
        <v>7</v>
      </c>
      <c r="R64" s="12">
        <v>0</v>
      </c>
      <c r="S64" s="12">
        <f t="shared" si="2"/>
        <v>0</v>
      </c>
      <c r="T64">
        <v>1.3085193634033201</v>
      </c>
      <c r="U64">
        <v>1.2106952667236299</v>
      </c>
      <c r="V64">
        <v>1.0796823501586901</v>
      </c>
      <c r="W64" s="13">
        <v>0.13101291656494099</v>
      </c>
      <c r="X64">
        <v>0.22883701324462899</v>
      </c>
      <c r="Y64">
        <v>0.22883701324462899</v>
      </c>
      <c r="Z64">
        <v>0</v>
      </c>
      <c r="AA64">
        <v>0.7</v>
      </c>
      <c r="AB64">
        <v>1</v>
      </c>
      <c r="AC64">
        <v>0.82352941176470595</v>
      </c>
      <c r="AD64">
        <v>0.3</v>
      </c>
      <c r="AE64">
        <v>0.7</v>
      </c>
    </row>
    <row r="65" spans="1:31" x14ac:dyDescent="0.15">
      <c r="A65" s="4">
        <v>360</v>
      </c>
      <c r="B65">
        <v>11</v>
      </c>
      <c r="C65">
        <v>9</v>
      </c>
      <c r="D65">
        <v>10</v>
      </c>
      <c r="E65">
        <v>10</v>
      </c>
      <c r="F65">
        <v>9</v>
      </c>
      <c r="G65">
        <v>1</v>
      </c>
      <c r="H65">
        <v>2</v>
      </c>
      <c r="I65">
        <v>8</v>
      </c>
      <c r="J65">
        <v>0.55000000000000004</v>
      </c>
      <c r="K65">
        <v>5.3443012237548801</v>
      </c>
      <c r="L65" s="7">
        <v>4.5982418060302699</v>
      </c>
      <c r="M65">
        <v>6.4494686126709002</v>
      </c>
      <c r="N65">
        <v>6.0443191528320304</v>
      </c>
      <c r="O65">
        <v>0</v>
      </c>
      <c r="P65">
        <v>0</v>
      </c>
      <c r="Q65">
        <v>7</v>
      </c>
      <c r="R65" s="12">
        <v>0</v>
      </c>
      <c r="S65" s="12">
        <f t="shared" si="2"/>
        <v>0</v>
      </c>
      <c r="T65">
        <v>1.17680740356445</v>
      </c>
      <c r="U65">
        <v>1.1521081924438501</v>
      </c>
      <c r="V65">
        <v>1.0103794336319001</v>
      </c>
      <c r="W65" s="13">
        <v>0.14172875881195099</v>
      </c>
      <c r="X65">
        <v>0.16642796993255601</v>
      </c>
      <c r="Y65">
        <v>0.16642796993255601</v>
      </c>
      <c r="Z65">
        <v>0</v>
      </c>
      <c r="AA65">
        <v>0.7</v>
      </c>
      <c r="AB65">
        <v>1</v>
      </c>
      <c r="AC65">
        <v>0.82352941176470595</v>
      </c>
      <c r="AD65">
        <v>0.3</v>
      </c>
      <c r="AE65">
        <v>0.7</v>
      </c>
    </row>
    <row r="66" spans="1:31" x14ac:dyDescent="0.15">
      <c r="A66" s="4">
        <v>972</v>
      </c>
      <c r="B66">
        <v>11</v>
      </c>
      <c r="C66">
        <v>9</v>
      </c>
      <c r="D66">
        <v>10</v>
      </c>
      <c r="E66">
        <v>10</v>
      </c>
      <c r="F66">
        <v>10</v>
      </c>
      <c r="G66">
        <v>0</v>
      </c>
      <c r="H66">
        <v>1</v>
      </c>
      <c r="I66">
        <v>9</v>
      </c>
      <c r="J66">
        <v>0.55000000000000004</v>
      </c>
      <c r="K66">
        <v>5.2602310180664098</v>
      </c>
      <c r="L66" s="7">
        <v>4.6755256652831996</v>
      </c>
      <c r="M66">
        <v>6.73954200744629</v>
      </c>
      <c r="N66">
        <v>8.1403903961181605</v>
      </c>
      <c r="O66">
        <v>0</v>
      </c>
      <c r="P66">
        <v>0</v>
      </c>
      <c r="Q66">
        <v>9</v>
      </c>
      <c r="R66" s="12">
        <v>0</v>
      </c>
      <c r="S66" s="12">
        <f t="shared" si="2"/>
        <v>0</v>
      </c>
      <c r="T66">
        <v>1.4900951385498</v>
      </c>
      <c r="U66">
        <v>1.35793304443359</v>
      </c>
      <c r="V66">
        <v>1.21432232856751</v>
      </c>
      <c r="W66" s="13">
        <v>0.14361071586608901</v>
      </c>
      <c r="X66">
        <v>0.27577280998230003</v>
      </c>
      <c r="Y66">
        <v>0.27577280998230003</v>
      </c>
      <c r="Z66">
        <v>0</v>
      </c>
      <c r="AA66">
        <v>0.9</v>
      </c>
      <c r="AB66">
        <v>1</v>
      </c>
      <c r="AC66">
        <v>0.94736842105263197</v>
      </c>
      <c r="AD66">
        <v>0.1</v>
      </c>
      <c r="AE66">
        <v>0.9</v>
      </c>
    </row>
    <row r="67" spans="1:31" x14ac:dyDescent="0.15">
      <c r="A67" s="4">
        <v>132</v>
      </c>
      <c r="B67">
        <v>11</v>
      </c>
      <c r="C67">
        <v>9</v>
      </c>
      <c r="D67">
        <v>10</v>
      </c>
      <c r="E67">
        <v>10</v>
      </c>
      <c r="F67">
        <v>10</v>
      </c>
      <c r="G67">
        <v>0</v>
      </c>
      <c r="H67">
        <v>1</v>
      </c>
      <c r="I67">
        <v>9</v>
      </c>
      <c r="J67">
        <v>0.55000000000000004</v>
      </c>
      <c r="K67">
        <v>5.2323703765869096</v>
      </c>
      <c r="L67" s="7">
        <v>4.6913909912109402</v>
      </c>
      <c r="M67">
        <v>7.08925437927246</v>
      </c>
      <c r="N67">
        <v>8.0740566253662092</v>
      </c>
      <c r="O67">
        <v>0</v>
      </c>
      <c r="P67">
        <v>0</v>
      </c>
      <c r="Q67">
        <v>9</v>
      </c>
      <c r="R67" s="12">
        <v>0</v>
      </c>
      <c r="S67" s="12">
        <f t="shared" si="2"/>
        <v>0</v>
      </c>
      <c r="T67">
        <v>1.42068672180176</v>
      </c>
      <c r="U67">
        <v>1.32106781005859</v>
      </c>
      <c r="V67">
        <v>1.16471600532532</v>
      </c>
      <c r="W67" s="13">
        <v>0.15635180473327601</v>
      </c>
      <c r="X67">
        <v>0.25597071647643999</v>
      </c>
      <c r="Y67">
        <v>0.25597071647643999</v>
      </c>
      <c r="Z67">
        <v>0</v>
      </c>
      <c r="AA67">
        <v>0.9</v>
      </c>
      <c r="AB67">
        <v>1</v>
      </c>
      <c r="AC67">
        <v>0.94736842105263197</v>
      </c>
      <c r="AD67">
        <v>0.1</v>
      </c>
      <c r="AE67">
        <v>0.9</v>
      </c>
    </row>
    <row r="68" spans="1:31" x14ac:dyDescent="0.15">
      <c r="A68" s="4">
        <v>110</v>
      </c>
      <c r="B68">
        <v>12</v>
      </c>
      <c r="C68">
        <v>8</v>
      </c>
      <c r="D68">
        <v>10</v>
      </c>
      <c r="E68">
        <v>10</v>
      </c>
      <c r="F68">
        <v>10</v>
      </c>
      <c r="G68">
        <v>0</v>
      </c>
      <c r="H68">
        <v>2</v>
      </c>
      <c r="I68">
        <v>8</v>
      </c>
      <c r="J68">
        <v>0.6</v>
      </c>
      <c r="K68">
        <v>5.8226127624511701</v>
      </c>
      <c r="L68" s="7">
        <v>4.58316993713379</v>
      </c>
      <c r="M68">
        <v>3.05906105041504</v>
      </c>
      <c r="N68">
        <v>4.2920875549316397</v>
      </c>
      <c r="O68">
        <v>1</v>
      </c>
      <c r="P68">
        <v>1</v>
      </c>
      <c r="Q68">
        <v>10</v>
      </c>
      <c r="R68" s="12">
        <v>0.1</v>
      </c>
      <c r="S68" s="12">
        <f t="shared" si="2"/>
        <v>0.1</v>
      </c>
      <c r="T68">
        <v>1.5724010467529299</v>
      </c>
      <c r="U68">
        <v>1.46011734008789</v>
      </c>
      <c r="V68">
        <v>1.2938163280487101</v>
      </c>
      <c r="W68" s="13">
        <v>0.16630101203918499</v>
      </c>
      <c r="X68">
        <v>0.27858471870422402</v>
      </c>
      <c r="Y68">
        <v>0.27858471870422402</v>
      </c>
      <c r="Z68">
        <v>0.1</v>
      </c>
      <c r="AA68">
        <v>0.9</v>
      </c>
      <c r="AB68">
        <v>0.9</v>
      </c>
      <c r="AC68">
        <v>0.9</v>
      </c>
      <c r="AD68">
        <v>0.1</v>
      </c>
      <c r="AE68">
        <v>0.8</v>
      </c>
    </row>
    <row r="69" spans="1:31" s="7" customFormat="1" x14ac:dyDescent="0.15">
      <c r="A69" s="24">
        <v>808</v>
      </c>
      <c r="B69" s="7">
        <v>11</v>
      </c>
      <c r="C69" s="7">
        <v>9</v>
      </c>
      <c r="D69" s="7">
        <v>10</v>
      </c>
      <c r="E69" s="7">
        <v>10</v>
      </c>
      <c r="F69" s="7">
        <v>9</v>
      </c>
      <c r="G69" s="7">
        <v>1</v>
      </c>
      <c r="H69" s="7">
        <v>2</v>
      </c>
      <c r="I69" s="7">
        <v>8</v>
      </c>
      <c r="J69" s="7">
        <v>0.55000000000000004</v>
      </c>
      <c r="K69" s="7">
        <v>5.24959373474121</v>
      </c>
      <c r="L69" s="7">
        <v>4.6149578094482404</v>
      </c>
      <c r="M69" s="7">
        <v>5.8292007446289098</v>
      </c>
      <c r="N69" s="7">
        <v>4.6909656524658203</v>
      </c>
      <c r="O69" s="7">
        <v>0</v>
      </c>
      <c r="P69" s="7">
        <v>0</v>
      </c>
      <c r="Q69" s="7">
        <v>7</v>
      </c>
      <c r="R69" s="26">
        <v>0</v>
      </c>
      <c r="S69" s="26">
        <f t="shared" si="2"/>
        <v>0</v>
      </c>
      <c r="T69" s="7">
        <v>1.1644649505615201</v>
      </c>
      <c r="U69" s="7">
        <v>1.1498107910156199</v>
      </c>
      <c r="V69" s="7">
        <v>0.97379130125045799</v>
      </c>
      <c r="W69" s="7">
        <v>0.17601948976516699</v>
      </c>
      <c r="X69" s="7">
        <v>0.19067364931106601</v>
      </c>
      <c r="Y69" s="7">
        <v>0.19067364931106601</v>
      </c>
      <c r="Z69" s="7">
        <v>0</v>
      </c>
      <c r="AA69" s="7">
        <v>0.7</v>
      </c>
      <c r="AB69" s="7">
        <v>1</v>
      </c>
      <c r="AC69" s="7">
        <v>0.82352941176470595</v>
      </c>
      <c r="AD69" s="7">
        <v>0.3</v>
      </c>
      <c r="AE69" s="7">
        <v>0.7</v>
      </c>
    </row>
    <row r="70" spans="1:31" x14ac:dyDescent="0.15">
      <c r="A70" s="4">
        <v>988</v>
      </c>
      <c r="B70">
        <v>11</v>
      </c>
      <c r="C70">
        <v>9</v>
      </c>
      <c r="D70">
        <v>10</v>
      </c>
      <c r="E70">
        <v>10</v>
      </c>
      <c r="F70">
        <v>10</v>
      </c>
      <c r="G70">
        <v>0</v>
      </c>
      <c r="H70">
        <v>1</v>
      </c>
      <c r="I70">
        <v>9</v>
      </c>
      <c r="J70">
        <v>0.55000000000000004</v>
      </c>
      <c r="K70">
        <v>4.9277324676513699</v>
      </c>
      <c r="L70" s="7">
        <v>4.8331794738769496</v>
      </c>
      <c r="M70">
        <v>9.5303974151611293</v>
      </c>
      <c r="N70">
        <v>6.1646537780761701</v>
      </c>
      <c r="O70">
        <v>0</v>
      </c>
      <c r="P70">
        <v>0</v>
      </c>
      <c r="Q70">
        <v>8</v>
      </c>
      <c r="R70" s="12">
        <v>0</v>
      </c>
      <c r="S70" s="12">
        <f t="shared" si="2"/>
        <v>0</v>
      </c>
      <c r="T70">
        <v>1.3172740936279299</v>
      </c>
      <c r="U70">
        <v>1.3853302001953101</v>
      </c>
      <c r="V70">
        <v>1.06588900089264</v>
      </c>
      <c r="W70" s="13">
        <v>0.31944119930267301</v>
      </c>
      <c r="X70">
        <v>0.25138509273529103</v>
      </c>
      <c r="Y70">
        <v>0.25138509273529103</v>
      </c>
      <c r="Z70">
        <v>0</v>
      </c>
      <c r="AA70">
        <v>0.8</v>
      </c>
      <c r="AB70">
        <v>1</v>
      </c>
      <c r="AC70">
        <v>0.88888888888888895</v>
      </c>
      <c r="AD70">
        <v>0.2</v>
      </c>
      <c r="AE70">
        <v>0.8</v>
      </c>
    </row>
    <row r="71" spans="1:31" x14ac:dyDescent="0.15">
      <c r="A71" s="4">
        <v>576</v>
      </c>
      <c r="B71">
        <v>11</v>
      </c>
      <c r="C71">
        <v>9</v>
      </c>
      <c r="D71">
        <v>10</v>
      </c>
      <c r="E71">
        <v>10</v>
      </c>
      <c r="F71">
        <v>10</v>
      </c>
      <c r="G71">
        <v>0</v>
      </c>
      <c r="H71">
        <v>1</v>
      </c>
      <c r="I71">
        <v>9</v>
      </c>
      <c r="J71">
        <v>0.55000000000000004</v>
      </c>
      <c r="K71">
        <v>4.7839946746826199</v>
      </c>
      <c r="L71" s="7">
        <v>4.7330017089843697</v>
      </c>
      <c r="M71">
        <v>9.5716934204101598</v>
      </c>
      <c r="N71">
        <v>5.8862762451171902</v>
      </c>
      <c r="O71">
        <v>0</v>
      </c>
      <c r="P71">
        <v>0</v>
      </c>
      <c r="Q71">
        <v>5</v>
      </c>
      <c r="R71" s="12">
        <v>0</v>
      </c>
      <c r="S71" s="12">
        <f t="shared" si="2"/>
        <v>0</v>
      </c>
      <c r="T71">
        <v>1.25807952880859</v>
      </c>
      <c r="U71">
        <v>1.34701919555664</v>
      </c>
      <c r="V71">
        <v>1.0432751178741499</v>
      </c>
      <c r="W71" s="13">
        <v>0.30374407768249501</v>
      </c>
      <c r="X71">
        <v>0.21480441093444799</v>
      </c>
      <c r="Y71">
        <v>0.21480441093444799</v>
      </c>
      <c r="Z71">
        <v>0</v>
      </c>
      <c r="AA71">
        <v>0.5</v>
      </c>
      <c r="AB71">
        <v>1</v>
      </c>
      <c r="AC71">
        <v>0.66666666666666696</v>
      </c>
      <c r="AD71">
        <v>0.5</v>
      </c>
      <c r="AE71">
        <v>0.5</v>
      </c>
    </row>
    <row r="72" spans="1:31" x14ac:dyDescent="0.15">
      <c r="A72" s="4">
        <v>160</v>
      </c>
      <c r="B72">
        <v>12</v>
      </c>
      <c r="C72">
        <v>8</v>
      </c>
      <c r="D72">
        <v>10</v>
      </c>
      <c r="E72">
        <v>10</v>
      </c>
      <c r="F72">
        <v>10</v>
      </c>
      <c r="G72">
        <v>0</v>
      </c>
      <c r="H72">
        <v>2</v>
      </c>
      <c r="I72">
        <v>8</v>
      </c>
      <c r="J72">
        <v>0.6</v>
      </c>
      <c r="K72">
        <v>5.2444000244140598</v>
      </c>
      <c r="L72" s="7">
        <v>4.8585510253906197</v>
      </c>
      <c r="M72">
        <v>6.5633850097656197</v>
      </c>
      <c r="N72">
        <v>4.0602970123290998</v>
      </c>
      <c r="O72">
        <v>0</v>
      </c>
      <c r="P72">
        <v>0</v>
      </c>
      <c r="Q72">
        <v>8</v>
      </c>
      <c r="R72" s="12">
        <v>0</v>
      </c>
      <c r="S72" s="12">
        <f t="shared" si="2"/>
        <v>0</v>
      </c>
      <c r="T72">
        <v>1.3119144439697299</v>
      </c>
      <c r="U72">
        <v>1.3666067123413099</v>
      </c>
      <c r="V72">
        <v>1.0758860111236599</v>
      </c>
      <c r="W72" s="13">
        <v>0.29072070121765098</v>
      </c>
      <c r="X72">
        <v>0.236028432846069</v>
      </c>
      <c r="Y72">
        <v>0.236028432846069</v>
      </c>
      <c r="Z72">
        <v>0</v>
      </c>
      <c r="AA72">
        <v>0.8</v>
      </c>
      <c r="AB72">
        <v>1</v>
      </c>
      <c r="AC72">
        <v>0.88888888888888895</v>
      </c>
      <c r="AD72">
        <v>0.2</v>
      </c>
      <c r="AE72">
        <v>0.8</v>
      </c>
    </row>
    <row r="73" spans="1:31" x14ac:dyDescent="0.15">
      <c r="A73" s="4">
        <v>24</v>
      </c>
      <c r="B73">
        <v>13</v>
      </c>
      <c r="C73">
        <v>7</v>
      </c>
      <c r="D73">
        <v>10</v>
      </c>
      <c r="E73">
        <v>10</v>
      </c>
      <c r="F73">
        <v>10</v>
      </c>
      <c r="G73">
        <v>0</v>
      </c>
      <c r="H73">
        <v>3</v>
      </c>
      <c r="I73">
        <v>7</v>
      </c>
      <c r="J73">
        <v>0.65</v>
      </c>
      <c r="K73">
        <v>5.8043346405029297</v>
      </c>
      <c r="L73" s="7">
        <v>4.8445816040039098</v>
      </c>
      <c r="M73">
        <v>5.0663127899169904</v>
      </c>
      <c r="N73">
        <v>3.5159339904785201</v>
      </c>
      <c r="O73">
        <v>0</v>
      </c>
      <c r="P73">
        <v>0</v>
      </c>
      <c r="Q73">
        <v>8</v>
      </c>
      <c r="R73" s="12">
        <v>0</v>
      </c>
      <c r="S73" s="12">
        <f t="shared" si="2"/>
        <v>0</v>
      </c>
      <c r="T73">
        <v>1.61051368713379</v>
      </c>
      <c r="U73">
        <v>1.6023508310318</v>
      </c>
      <c r="V73">
        <v>1.31271135807037</v>
      </c>
      <c r="W73" s="13">
        <v>0.289639472961426</v>
      </c>
      <c r="X73">
        <v>0.29780232906341603</v>
      </c>
      <c r="Y73">
        <v>0.29780232906341603</v>
      </c>
      <c r="Z73">
        <v>0</v>
      </c>
      <c r="AA73">
        <v>0.8</v>
      </c>
      <c r="AB73">
        <v>1</v>
      </c>
      <c r="AC73">
        <v>0.88888888888888895</v>
      </c>
      <c r="AD73">
        <v>0.2</v>
      </c>
      <c r="AE73">
        <v>0.8</v>
      </c>
    </row>
    <row r="74" spans="1:31" x14ac:dyDescent="0.15">
      <c r="A74" s="4">
        <v>829</v>
      </c>
      <c r="B74">
        <v>12</v>
      </c>
      <c r="C74">
        <v>8</v>
      </c>
      <c r="D74">
        <v>10</v>
      </c>
      <c r="E74">
        <v>10</v>
      </c>
      <c r="F74">
        <v>10</v>
      </c>
      <c r="G74">
        <v>0</v>
      </c>
      <c r="H74">
        <v>2</v>
      </c>
      <c r="I74">
        <v>8</v>
      </c>
      <c r="J74">
        <v>0.6</v>
      </c>
      <c r="K74">
        <v>5.1654891967773402</v>
      </c>
      <c r="L74" s="7">
        <v>4.8482112884521502</v>
      </c>
      <c r="M74">
        <v>6.8591175079345703</v>
      </c>
      <c r="N74">
        <v>4.1000404357910201</v>
      </c>
      <c r="O74">
        <v>0</v>
      </c>
      <c r="P74">
        <v>0</v>
      </c>
      <c r="Q74">
        <v>7</v>
      </c>
      <c r="R74" s="12">
        <v>0</v>
      </c>
      <c r="S74" s="12">
        <f t="shared" si="2"/>
        <v>0</v>
      </c>
      <c r="T74">
        <v>1.2302303314209</v>
      </c>
      <c r="U74">
        <v>1.2920684814453101</v>
      </c>
      <c r="V74">
        <v>1.00746178627014</v>
      </c>
      <c r="W74" s="13">
        <v>0.28460669517517101</v>
      </c>
      <c r="X74">
        <v>0.222768545150757</v>
      </c>
      <c r="Y74">
        <v>0.222768545150757</v>
      </c>
      <c r="Z74">
        <v>0</v>
      </c>
      <c r="AA74">
        <v>0.7</v>
      </c>
      <c r="AB74">
        <v>1</v>
      </c>
      <c r="AC74">
        <v>0.82352941176470595</v>
      </c>
      <c r="AD74">
        <v>0.3</v>
      </c>
      <c r="AE74">
        <v>0.7</v>
      </c>
    </row>
    <row r="75" spans="1:31" s="7" customFormat="1" x14ac:dyDescent="0.15">
      <c r="A75" s="24">
        <v>69</v>
      </c>
      <c r="B75" s="7">
        <v>13</v>
      </c>
      <c r="C75" s="7">
        <v>7</v>
      </c>
      <c r="D75" s="7">
        <v>10</v>
      </c>
      <c r="E75" s="7">
        <v>10</v>
      </c>
      <c r="F75" s="7">
        <v>10</v>
      </c>
      <c r="G75" s="7">
        <v>0</v>
      </c>
      <c r="H75" s="7">
        <v>3</v>
      </c>
      <c r="I75" s="7">
        <v>7</v>
      </c>
      <c r="J75" s="7">
        <v>0.65</v>
      </c>
      <c r="K75" s="7">
        <v>5.52435302734375</v>
      </c>
      <c r="L75" s="7">
        <v>4.7937297821044904</v>
      </c>
      <c r="M75" s="7">
        <v>5.3135871887206996</v>
      </c>
      <c r="N75" s="7">
        <v>3.17806053161621</v>
      </c>
      <c r="O75" s="7">
        <v>0</v>
      </c>
      <c r="P75" s="7">
        <v>0</v>
      </c>
      <c r="Q75" s="7">
        <v>9</v>
      </c>
      <c r="R75" s="26">
        <v>0</v>
      </c>
      <c r="S75" s="26">
        <f t="shared" si="2"/>
        <v>0</v>
      </c>
      <c r="T75" s="7">
        <v>1.52419853210449</v>
      </c>
      <c r="U75" s="7">
        <v>1.5414785146713299</v>
      </c>
      <c r="V75" s="7">
        <v>1.25931715965271</v>
      </c>
      <c r="W75" s="7">
        <v>0.282161355018616</v>
      </c>
      <c r="X75" s="7">
        <v>0.264881372451782</v>
      </c>
      <c r="Y75" s="7">
        <v>0.264881372451782</v>
      </c>
      <c r="Z75" s="7">
        <v>0</v>
      </c>
      <c r="AA75" s="7">
        <v>0.9</v>
      </c>
      <c r="AB75" s="7">
        <v>1</v>
      </c>
      <c r="AC75" s="7">
        <v>0.94736842105263197</v>
      </c>
      <c r="AD75" s="7">
        <v>0.1</v>
      </c>
      <c r="AE75" s="7">
        <v>0.9</v>
      </c>
    </row>
    <row r="76" spans="1:31" x14ac:dyDescent="0.15">
      <c r="A76" s="4">
        <v>891</v>
      </c>
      <c r="B76">
        <v>14</v>
      </c>
      <c r="C76">
        <v>6</v>
      </c>
      <c r="D76">
        <v>10</v>
      </c>
      <c r="E76">
        <v>10</v>
      </c>
      <c r="F76">
        <v>10</v>
      </c>
      <c r="G76">
        <v>0</v>
      </c>
      <c r="H76">
        <v>4</v>
      </c>
      <c r="I76">
        <v>6</v>
      </c>
      <c r="J76">
        <v>0.7</v>
      </c>
      <c r="K76">
        <v>6.64742088317871</v>
      </c>
      <c r="L76">
        <v>4.8996353149414098</v>
      </c>
      <c r="M76">
        <v>4.2502155303955096</v>
      </c>
      <c r="N76">
        <v>3.2870922088622998</v>
      </c>
      <c r="O76">
        <v>1</v>
      </c>
      <c r="P76">
        <v>1</v>
      </c>
      <c r="Q76">
        <v>11</v>
      </c>
      <c r="R76" s="12">
        <v>9.0899999999999995E-2</v>
      </c>
      <c r="S76" s="12">
        <f t="shared" si="2"/>
        <v>0.1</v>
      </c>
      <c r="T76">
        <v>1.8484134674072299</v>
      </c>
      <c r="U76">
        <v>1.83244752883911</v>
      </c>
      <c r="V76">
        <v>1.4993149042129501</v>
      </c>
      <c r="W76">
        <v>0.33313262462616</v>
      </c>
      <c r="X76">
        <v>0.34909856319427501</v>
      </c>
      <c r="Y76">
        <v>0.34909856319427501</v>
      </c>
      <c r="Z76">
        <v>0.1</v>
      </c>
      <c r="AA76">
        <v>1</v>
      </c>
      <c r="AB76">
        <v>0.90909090909090895</v>
      </c>
      <c r="AC76">
        <v>0.952380952380952</v>
      </c>
      <c r="AD76">
        <v>0</v>
      </c>
      <c r="AE76">
        <v>0.9</v>
      </c>
    </row>
    <row r="77" spans="1:31" x14ac:dyDescent="0.15">
      <c r="A77" s="4">
        <v>416</v>
      </c>
      <c r="B77">
        <v>14</v>
      </c>
      <c r="C77">
        <v>6</v>
      </c>
      <c r="D77">
        <v>10</v>
      </c>
      <c r="E77">
        <v>10</v>
      </c>
      <c r="F77">
        <v>10</v>
      </c>
      <c r="G77">
        <v>0</v>
      </c>
      <c r="H77">
        <v>4</v>
      </c>
      <c r="I77">
        <v>6</v>
      </c>
      <c r="J77">
        <v>0.7</v>
      </c>
      <c r="K77">
        <v>6.0920944213867196</v>
      </c>
      <c r="L77" s="7">
        <v>5.0119075775146502</v>
      </c>
      <c r="M77">
        <v>5.1597900390625</v>
      </c>
      <c r="N77">
        <v>2.9469242095947301</v>
      </c>
      <c r="O77">
        <v>0</v>
      </c>
      <c r="P77">
        <v>0</v>
      </c>
      <c r="Q77">
        <v>10</v>
      </c>
      <c r="R77" s="12">
        <v>0</v>
      </c>
      <c r="S77" s="12">
        <f t="shared" si="2"/>
        <v>0</v>
      </c>
      <c r="T77">
        <v>1.71599769592285</v>
      </c>
      <c r="U77">
        <v>1.7574977874755899</v>
      </c>
      <c r="V77">
        <v>1.3883422613143901</v>
      </c>
      <c r="W77" s="13">
        <v>0.36915552616119401</v>
      </c>
      <c r="X77">
        <v>0.32765543460845897</v>
      </c>
      <c r="Y77">
        <v>0.32765543460845897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1</v>
      </c>
    </row>
    <row r="78" spans="1:31" s="7" customFormat="1" x14ac:dyDescent="0.15">
      <c r="A78" s="24">
        <v>731</v>
      </c>
      <c r="B78" s="7">
        <v>13</v>
      </c>
      <c r="C78" s="7">
        <v>7</v>
      </c>
      <c r="D78" s="7">
        <v>10</v>
      </c>
      <c r="E78" s="7">
        <v>10</v>
      </c>
      <c r="F78" s="7">
        <v>10</v>
      </c>
      <c r="G78" s="7">
        <v>0</v>
      </c>
      <c r="H78" s="7">
        <v>3</v>
      </c>
      <c r="I78" s="7">
        <v>7</v>
      </c>
      <c r="J78" s="7">
        <v>0.65</v>
      </c>
      <c r="K78" s="7">
        <v>5.7295246124267596</v>
      </c>
      <c r="L78" s="7">
        <v>4.9803886413574201</v>
      </c>
      <c r="M78" s="7">
        <v>5.5307235717773402</v>
      </c>
      <c r="N78" s="7">
        <v>3.2833023071289098</v>
      </c>
      <c r="O78" s="7">
        <v>0</v>
      </c>
      <c r="P78" s="7">
        <v>0</v>
      </c>
      <c r="Q78" s="7">
        <v>9</v>
      </c>
      <c r="R78" s="26">
        <v>0</v>
      </c>
      <c r="S78" s="26">
        <f t="shared" si="2"/>
        <v>0</v>
      </c>
      <c r="T78" s="7">
        <v>1.5401592254638701</v>
      </c>
      <c r="U78" s="7">
        <v>1.57339727878571</v>
      </c>
      <c r="V78" s="7">
        <v>1.2429828643798799</v>
      </c>
      <c r="W78" s="7">
        <v>0.33041441440582298</v>
      </c>
      <c r="X78" s="7">
        <v>0.29717636108398399</v>
      </c>
      <c r="Y78" s="7">
        <v>0.29717636108398399</v>
      </c>
      <c r="Z78" s="7">
        <v>0</v>
      </c>
      <c r="AA78" s="7">
        <v>0.9</v>
      </c>
      <c r="AB78" s="7">
        <v>1</v>
      </c>
      <c r="AC78" s="7">
        <v>0.94736842105263197</v>
      </c>
      <c r="AD78" s="7">
        <v>0.1</v>
      </c>
      <c r="AE78" s="7">
        <v>0.9</v>
      </c>
    </row>
    <row r="79" spans="1:31" x14ac:dyDescent="0.15">
      <c r="A79" s="4">
        <v>620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>
        <v>5.7607326507568404</v>
      </c>
      <c r="L79" s="7">
        <v>5.1416378021240199</v>
      </c>
      <c r="M79">
        <v>6.0454769134521502</v>
      </c>
      <c r="N79">
        <v>3.3548583984375</v>
      </c>
      <c r="O79">
        <v>0</v>
      </c>
      <c r="P79">
        <v>0</v>
      </c>
      <c r="Q79">
        <v>10</v>
      </c>
      <c r="R79" s="12">
        <v>0</v>
      </c>
      <c r="S79" s="12">
        <f t="shared" si="2"/>
        <v>0</v>
      </c>
      <c r="T79">
        <v>1.5001983642578101</v>
      </c>
      <c r="U79">
        <v>1.57603323459625</v>
      </c>
      <c r="V79">
        <v>1.21830487251282</v>
      </c>
      <c r="W79" s="13">
        <v>0.357728362083435</v>
      </c>
      <c r="X79">
        <v>0.28189349174499501</v>
      </c>
      <c r="Y79">
        <v>0.28189349174499501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1</v>
      </c>
    </row>
    <row r="80" spans="1:31" s="7" customFormat="1" x14ac:dyDescent="0.15">
      <c r="A80" s="24">
        <v>675</v>
      </c>
      <c r="B80" s="7">
        <v>12</v>
      </c>
      <c r="C80" s="7">
        <v>8</v>
      </c>
      <c r="D80" s="7">
        <v>10</v>
      </c>
      <c r="E80" s="7">
        <v>10</v>
      </c>
      <c r="F80" s="7">
        <v>10</v>
      </c>
      <c r="G80" s="7">
        <v>0</v>
      </c>
      <c r="H80" s="7">
        <v>2</v>
      </c>
      <c r="I80" s="7">
        <v>8</v>
      </c>
      <c r="J80" s="7">
        <v>0.6</v>
      </c>
      <c r="K80" s="7">
        <v>5.8476486206054696</v>
      </c>
      <c r="L80" s="7">
        <v>5.2151012420654297</v>
      </c>
      <c r="M80" s="7">
        <v>6.4946517944335902</v>
      </c>
      <c r="N80" s="7">
        <v>4.7621726989746103</v>
      </c>
      <c r="O80" s="7">
        <v>0</v>
      </c>
      <c r="P80" s="7">
        <v>0</v>
      </c>
      <c r="Q80" s="7">
        <v>9</v>
      </c>
      <c r="R80" s="26">
        <v>0</v>
      </c>
      <c r="S80" s="26">
        <f t="shared" si="2"/>
        <v>0</v>
      </c>
      <c r="T80" s="7">
        <v>1.6339855194091799</v>
      </c>
      <c r="U80" s="7">
        <v>1.6486959457397501</v>
      </c>
      <c r="V80" s="7">
        <v>1.31693303585052</v>
      </c>
      <c r="W80" s="7">
        <v>0.33176290988922102</v>
      </c>
      <c r="X80" s="7">
        <v>0.31705248355865501</v>
      </c>
      <c r="Y80" s="7">
        <v>0.31705248355865501</v>
      </c>
      <c r="Z80" s="7">
        <v>0</v>
      </c>
      <c r="AA80" s="7">
        <v>0.9</v>
      </c>
      <c r="AB80" s="7">
        <v>1</v>
      </c>
      <c r="AC80" s="7">
        <v>0.94736842105263197</v>
      </c>
      <c r="AD80" s="7">
        <v>0.1</v>
      </c>
      <c r="AE80" s="7">
        <v>0.9</v>
      </c>
    </row>
    <row r="81" spans="1:31" s="7" customFormat="1" x14ac:dyDescent="0.15">
      <c r="A81" s="24">
        <v>842</v>
      </c>
      <c r="B81" s="7">
        <v>11</v>
      </c>
      <c r="C81" s="7">
        <v>9</v>
      </c>
      <c r="D81" s="7">
        <v>10</v>
      </c>
      <c r="E81" s="7">
        <v>10</v>
      </c>
      <c r="F81" s="7">
        <v>10</v>
      </c>
      <c r="G81" s="7">
        <v>0</v>
      </c>
      <c r="H81" s="7">
        <v>1</v>
      </c>
      <c r="I81" s="7">
        <v>9</v>
      </c>
      <c r="J81" s="7">
        <v>0.55000000000000004</v>
      </c>
      <c r="K81" s="7">
        <v>5.5420837402343697</v>
      </c>
      <c r="L81" s="7">
        <v>5.3306293487548801</v>
      </c>
      <c r="M81" s="7">
        <v>9.6503753662109393</v>
      </c>
      <c r="N81" s="7">
        <v>6.9142570495605504</v>
      </c>
      <c r="O81" s="7">
        <v>0</v>
      </c>
      <c r="P81" s="7">
        <v>0</v>
      </c>
      <c r="Q81" s="7">
        <v>10</v>
      </c>
      <c r="R81" s="26">
        <v>0</v>
      </c>
      <c r="S81" s="26">
        <f t="shared" si="2"/>
        <v>0</v>
      </c>
      <c r="T81" s="7">
        <v>1.42629051208496</v>
      </c>
      <c r="U81" s="7">
        <v>1.49562835693359</v>
      </c>
      <c r="V81" s="7">
        <v>1.1470355987548799</v>
      </c>
      <c r="W81" s="7">
        <v>0.34859275817871099</v>
      </c>
      <c r="X81" s="7">
        <v>0.27925491333007801</v>
      </c>
      <c r="Y81" s="7">
        <v>0.27925491333007801</v>
      </c>
      <c r="Z81" s="7">
        <v>0</v>
      </c>
      <c r="AA81" s="7">
        <v>1</v>
      </c>
      <c r="AB81" s="7">
        <v>1</v>
      </c>
      <c r="AC81" s="7">
        <v>1</v>
      </c>
      <c r="AD81" s="7">
        <v>0</v>
      </c>
      <c r="AE81" s="7">
        <v>1</v>
      </c>
    </row>
    <row r="82" spans="1:31" x14ac:dyDescent="0.15">
      <c r="L82" s="8">
        <f>AVERAGE(L2:L81)</f>
        <v>4.3289844751358029</v>
      </c>
      <c r="W82" s="15">
        <f t="shared" ref="W82:AE82" si="3">AVERAGE(W2:W81)</f>
        <v>0.11898286193609239</v>
      </c>
      <c r="Z82" s="9">
        <f t="shared" si="3"/>
        <v>5.0000000000000024E-2</v>
      </c>
      <c r="AA82" s="9">
        <f t="shared" si="3"/>
        <v>0.75499999999999978</v>
      </c>
      <c r="AB82" s="9">
        <f t="shared" si="3"/>
        <v>0.94634965728715703</v>
      </c>
      <c r="AC82" s="9">
        <f t="shared" si="3"/>
        <v>0.82157546690925121</v>
      </c>
      <c r="AD82" s="9">
        <f t="shared" si="3"/>
        <v>0.24500000000000011</v>
      </c>
      <c r="AE82" s="9">
        <f t="shared" si="3"/>
        <v>0.70499999999999985</v>
      </c>
    </row>
    <row r="83" spans="1:31" x14ac:dyDescent="0.15">
      <c r="L83" s="8">
        <f>MAX(L2:L81)</f>
        <v>5.3306293487548801</v>
      </c>
      <c r="W83" s="15">
        <f t="shared" ref="W83:AE83" si="4">MAX(W2:W81)</f>
        <v>0.36915552616119401</v>
      </c>
      <c r="Z83" s="9">
        <f t="shared" si="4"/>
        <v>0.2</v>
      </c>
      <c r="AA83" s="9">
        <f t="shared" si="4"/>
        <v>1</v>
      </c>
      <c r="AB83" s="9">
        <f t="shared" si="4"/>
        <v>1</v>
      </c>
      <c r="AC83" s="9">
        <f t="shared" si="4"/>
        <v>1</v>
      </c>
      <c r="AD83" s="9">
        <f t="shared" si="4"/>
        <v>0.9</v>
      </c>
      <c r="AE83" s="9">
        <f t="shared" si="4"/>
        <v>1</v>
      </c>
    </row>
    <row r="84" spans="1:31" x14ac:dyDescent="0.15">
      <c r="L84" s="8">
        <f>MIN(L2:L81)</f>
        <v>3.3774032592773402</v>
      </c>
      <c r="W84" s="15">
        <f t="shared" ref="W84:AE84" si="5">MIN(W2:W81)</f>
        <v>9.9527835845947309E-4</v>
      </c>
      <c r="Z84" s="9">
        <f t="shared" si="5"/>
        <v>0</v>
      </c>
      <c r="AA84" s="9">
        <f t="shared" si="5"/>
        <v>0.1</v>
      </c>
      <c r="AB84" s="9">
        <f t="shared" si="5"/>
        <v>0.8</v>
      </c>
      <c r="AC84" s="9">
        <f t="shared" si="5"/>
        <v>0.18181818181818199</v>
      </c>
      <c r="AD84" s="9">
        <f t="shared" si="5"/>
        <v>0</v>
      </c>
      <c r="AE84" s="9">
        <f t="shared" si="5"/>
        <v>0.1</v>
      </c>
    </row>
    <row r="85" spans="1:31" x14ac:dyDescent="0.15">
      <c r="L85" s="7"/>
      <c r="W85" s="13"/>
    </row>
    <row r="86" spans="1:31" x14ac:dyDescent="0.15">
      <c r="K86">
        <v>31</v>
      </c>
      <c r="L86" s="7"/>
      <c r="W86" s="13"/>
    </row>
    <row r="87" spans="1:31" x14ac:dyDescent="0.15">
      <c r="L87" s="7"/>
      <c r="W87" s="13"/>
    </row>
    <row r="88" spans="1:31" x14ac:dyDescent="0.15">
      <c r="K88">
        <v>0.161</v>
      </c>
      <c r="L88" s="7"/>
      <c r="W88" s="13"/>
    </row>
    <row r="89" spans="1:31" x14ac:dyDescent="0.15">
      <c r="L89" s="7"/>
      <c r="W89" s="13"/>
    </row>
    <row r="90" spans="1:31" x14ac:dyDescent="0.15">
      <c r="K90" s="9" t="s">
        <v>10</v>
      </c>
      <c r="L90" s="9" t="s">
        <v>33</v>
      </c>
      <c r="M90" s="9"/>
      <c r="N90" t="s">
        <v>66</v>
      </c>
      <c r="W90" s="13"/>
    </row>
    <row r="91" spans="1:31" x14ac:dyDescent="0.15">
      <c r="K91" s="9"/>
      <c r="L91" s="9"/>
      <c r="M91" s="9"/>
      <c r="N91" s="38">
        <v>0.2</v>
      </c>
      <c r="O91">
        <v>-400</v>
      </c>
      <c r="P91">
        <v>1600</v>
      </c>
      <c r="Q91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N92" s="38">
        <v>0.4</v>
      </c>
      <c r="O92">
        <v>-800</v>
      </c>
      <c r="P92">
        <v>1200</v>
      </c>
      <c r="Q92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N93" s="38">
        <v>0.45</v>
      </c>
      <c r="O93">
        <v>-900</v>
      </c>
      <c r="P93">
        <v>1100</v>
      </c>
      <c r="Q93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0</v>
      </c>
      <c r="M94" s="9"/>
      <c r="N94" s="38">
        <v>0.49</v>
      </c>
      <c r="O94">
        <v>-980</v>
      </c>
      <c r="P94">
        <v>1020</v>
      </c>
      <c r="Q94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/>
      <c r="W95" s="13"/>
    </row>
    <row r="96" spans="1:31" x14ac:dyDescent="0.15">
      <c r="K96" s="9" t="s">
        <v>38</v>
      </c>
      <c r="L96" s="9">
        <f>COUNTIF(L2:L81,"&lt;2.157")-COUNTIF(L2:L81,"&lt;1.996")</f>
        <v>0</v>
      </c>
      <c r="M96" s="9"/>
      <c r="W96" s="13"/>
    </row>
    <row r="97" spans="11:23" x14ac:dyDescent="0.15">
      <c r="K97" s="9" t="s">
        <v>39</v>
      </c>
      <c r="L97" s="9">
        <f>COUNTIF(L2:L81,"&lt;2.318")-COUNTIF(L2:L81,"&lt;2.157")</f>
        <v>0</v>
      </c>
      <c r="M97" s="9"/>
      <c r="W97" s="13"/>
    </row>
    <row r="98" spans="11:23" x14ac:dyDescent="0.15">
      <c r="K98" s="9" t="s">
        <v>40</v>
      </c>
      <c r="L98" s="9">
        <f>COUNTIF(L2:L81,"&lt;2.479")-COUNTIF(L2:L81,"&lt;2.318")</f>
        <v>0</v>
      </c>
      <c r="M98" s="9"/>
      <c r="W98" s="13"/>
    </row>
    <row r="99" spans="11:23" s="20" customFormat="1" x14ac:dyDescent="0.15">
      <c r="K99" s="9" t="s">
        <v>41</v>
      </c>
      <c r="L99" s="9">
        <f>COUNTIF(L2:L81,"&lt;2.64")-COUNTIF(L2:L81,"&lt;2.479")</f>
        <v>0</v>
      </c>
      <c r="M99" s="9"/>
      <c r="W99" s="13"/>
    </row>
    <row r="100" spans="11:23" x14ac:dyDescent="0.15">
      <c r="K100" s="9" t="s">
        <v>42</v>
      </c>
      <c r="L100" s="9">
        <f>COUNTIF(L2:L81,"&lt;2.801")-COUNTIF(L2:L81,"&lt;2.64")</f>
        <v>0</v>
      </c>
      <c r="M100" s="9"/>
      <c r="W100" s="13"/>
    </row>
    <row r="101" spans="11:23" x14ac:dyDescent="0.15">
      <c r="K101" s="9" t="s">
        <v>43</v>
      </c>
      <c r="L101" s="9">
        <f>COUNTIF(L2:L81,"&lt;2.962")-COUNTIF(L2:L81,"&lt;2.801")</f>
        <v>0</v>
      </c>
      <c r="M101" s="9"/>
      <c r="W101" s="13"/>
    </row>
    <row r="102" spans="11:23" x14ac:dyDescent="0.15">
      <c r="K102" s="9" t="s">
        <v>44</v>
      </c>
      <c r="L102" s="9">
        <f>COUNTIF(L2:L81,"&lt;3.123")-COUNTIF(L2:L81,"&lt;2.962")</f>
        <v>0</v>
      </c>
      <c r="M102" s="9"/>
      <c r="W102" s="13"/>
    </row>
    <row r="103" spans="11:23" s="31" customFormat="1" x14ac:dyDescent="0.15">
      <c r="K103" s="9" t="s">
        <v>45</v>
      </c>
      <c r="L103" s="9">
        <f>COUNTIF(L2:L81,"&lt;3.284")-COUNTIF(L2:L81,"&lt;3.123")</f>
        <v>0</v>
      </c>
      <c r="M103" s="9">
        <v>1</v>
      </c>
      <c r="N103" s="9"/>
      <c r="W103" s="13"/>
    </row>
    <row r="104" spans="11:23" x14ac:dyDescent="0.15">
      <c r="K104" s="9" t="s">
        <v>46</v>
      </c>
      <c r="L104" s="9">
        <f>COUNTIF(L2:L81,"&lt;3.445")-COUNTIF(L2:L81,"&lt;3.284")</f>
        <v>1</v>
      </c>
      <c r="M104" s="9">
        <v>2</v>
      </c>
      <c r="N104">
        <v>1</v>
      </c>
      <c r="W104" s="13"/>
    </row>
    <row r="105" spans="11:23" x14ac:dyDescent="0.15">
      <c r="K105" s="9" t="s">
        <v>47</v>
      </c>
      <c r="L105" s="9">
        <f>COUNTIF(L2:L81,"&lt;3.606")-COUNTIF(L2:L81,"&lt;3.445")</f>
        <v>2</v>
      </c>
      <c r="M105" s="9">
        <v>3</v>
      </c>
      <c r="N105">
        <v>2</v>
      </c>
      <c r="W105" s="13"/>
    </row>
    <row r="106" spans="11:23" x14ac:dyDescent="0.15">
      <c r="K106" s="9" t="s">
        <v>48</v>
      </c>
      <c r="L106" s="9">
        <f>COUNTIF(L2:L81,"&lt;3.767")-COUNTIF(L2:L81,"&lt;3.606")</f>
        <v>3</v>
      </c>
      <c r="M106" s="9">
        <v>4</v>
      </c>
      <c r="N106">
        <v>3</v>
      </c>
      <c r="W106" s="13"/>
    </row>
    <row r="107" spans="11:23" s="30" customFormat="1" x14ac:dyDescent="0.15">
      <c r="K107" s="9" t="s">
        <v>49</v>
      </c>
      <c r="L107" s="9">
        <f>COUNTIF(L2:L81,"&lt;3.928")-COUNTIF(L2:L81,"&lt;3.767")</f>
        <v>6</v>
      </c>
      <c r="M107" s="9">
        <v>7</v>
      </c>
      <c r="N107">
        <v>6</v>
      </c>
      <c r="W107" s="13"/>
    </row>
    <row r="108" spans="11:23" x14ac:dyDescent="0.15">
      <c r="K108" s="9" t="s">
        <v>50</v>
      </c>
      <c r="L108" s="9">
        <f>COUNTIF(L2:L81,"&lt;4.089")-COUNTIF(L2:L81,"&lt;3.928")</f>
        <v>9</v>
      </c>
      <c r="M108" s="9">
        <v>11</v>
      </c>
      <c r="N108">
        <v>9</v>
      </c>
      <c r="W108" s="13"/>
    </row>
    <row r="109" spans="11:23" x14ac:dyDescent="0.15">
      <c r="K109" s="9" t="s">
        <v>51</v>
      </c>
      <c r="L109" s="9">
        <f>COUNTIF(L2:L81,"&lt;4.25")-COUNTIF(L2:L81,"&lt;4.089")</f>
        <v>12</v>
      </c>
      <c r="M109" s="9">
        <v>14</v>
      </c>
      <c r="N109">
        <v>12</v>
      </c>
      <c r="W109" s="13"/>
    </row>
    <row r="110" spans="11:23" s="2" customFormat="1" x14ac:dyDescent="0.15">
      <c r="K110" s="16" t="s">
        <v>52</v>
      </c>
      <c r="L110" s="16">
        <f>COUNTIF(L2:L81,"&lt;4.411")-COUNTIF(L2:L81,"&lt;4.25")</f>
        <v>14</v>
      </c>
      <c r="M110" s="9">
        <v>16</v>
      </c>
      <c r="N110" s="2">
        <v>14</v>
      </c>
    </row>
    <row r="111" spans="11:23" s="31" customFormat="1" x14ac:dyDescent="0.15">
      <c r="K111" s="9" t="s">
        <v>53</v>
      </c>
      <c r="L111" s="9">
        <f>COUNTIF(L2:L81,"&lt;4.572")-COUNTIF(L2:L81,"&lt;4.411")</f>
        <v>12</v>
      </c>
      <c r="M111" s="9">
        <v>14</v>
      </c>
      <c r="N111">
        <v>12</v>
      </c>
      <c r="W111" s="13"/>
    </row>
    <row r="112" spans="11:23" x14ac:dyDescent="0.15">
      <c r="K112" s="9" t="s">
        <v>54</v>
      </c>
      <c r="L112" s="9">
        <f>COUNTIF(L2:L81,"&lt;4.733")-COUNTIF(L2:L81,"&lt;4.572")</f>
        <v>9</v>
      </c>
      <c r="M112" s="9">
        <v>11</v>
      </c>
      <c r="N112">
        <v>9</v>
      </c>
      <c r="W112" s="13"/>
    </row>
    <row r="113" spans="11:23" x14ac:dyDescent="0.15">
      <c r="K113" s="9" t="s">
        <v>55</v>
      </c>
      <c r="L113" s="9">
        <f>COUNTIF(L2:L81,"&lt;4.894")-COUNTIF(L2:L81,"&lt;4.733")</f>
        <v>6</v>
      </c>
      <c r="M113" s="9">
        <v>7</v>
      </c>
      <c r="N113">
        <v>6</v>
      </c>
      <c r="W113" s="13"/>
    </row>
    <row r="114" spans="11:23" x14ac:dyDescent="0.15">
      <c r="K114" s="9" t="s">
        <v>56</v>
      </c>
      <c r="L114" s="9">
        <f>COUNTIF(L2:L81,"&lt;5.055")-COUNTIF(L2:L81,"&lt;4.894")</f>
        <v>3</v>
      </c>
      <c r="M114" s="9">
        <v>4</v>
      </c>
      <c r="N114">
        <v>3</v>
      </c>
      <c r="W114" s="13"/>
    </row>
    <row r="115" spans="11:23" x14ac:dyDescent="0.15">
      <c r="K115" s="9" t="s">
        <v>57</v>
      </c>
      <c r="L115" s="9">
        <f>COUNTIF(L2:L81,"&lt;5.216")-COUNTIF(L2:L81,"&lt;5.055")</f>
        <v>2</v>
      </c>
      <c r="M115" s="9">
        <v>3</v>
      </c>
      <c r="N115">
        <v>2</v>
      </c>
      <c r="W115" s="13"/>
    </row>
    <row r="116" spans="11:23" x14ac:dyDescent="0.15">
      <c r="K116" s="9" t="s">
        <v>58</v>
      </c>
      <c r="L116" s="9">
        <f>COUNTIF(L2:L81,"&lt;5.377")-COUNTIF(L2:L81,"&lt;5.216")</f>
        <v>1</v>
      </c>
      <c r="M116" s="9">
        <v>2</v>
      </c>
      <c r="N116">
        <v>1</v>
      </c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>
        <v>1</v>
      </c>
      <c r="N117" s="9"/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  <row r="129" spans="14:15" x14ac:dyDescent="0.15">
      <c r="N129">
        <v>2.8929999999999998</v>
      </c>
      <c r="O129">
        <v>8.5000000000000006E-2</v>
      </c>
    </row>
    <row r="130" spans="14:15" x14ac:dyDescent="0.15">
      <c r="N130">
        <v>3.8130000000000002</v>
      </c>
      <c r="O130">
        <v>0.11899999999999999</v>
      </c>
    </row>
    <row r="131" spans="14:15" x14ac:dyDescent="0.15">
      <c r="N131">
        <v>4.3250000000000002</v>
      </c>
      <c r="O131">
        <v>0.157</v>
      </c>
    </row>
  </sheetData>
  <phoneticPr fontId="5" type="noConversion"/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111"/>
  <sheetViews>
    <sheetView topLeftCell="E73" workbookViewId="0">
      <selection activeCell="O85" sqref="O85:O95"/>
    </sheetView>
  </sheetViews>
  <sheetFormatPr defaultColWidth="9" defaultRowHeight="13.5" x14ac:dyDescent="0.15"/>
  <cols>
    <col min="11" max="12" width="18.75" customWidth="1"/>
    <col min="13" max="14" width="12.625"/>
    <col min="20" max="22" width="12.625"/>
    <col min="23" max="23" width="17.6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30" customFormat="1" x14ac:dyDescent="0.15">
      <c r="A2" s="33">
        <v>815</v>
      </c>
      <c r="B2" s="30">
        <v>11</v>
      </c>
      <c r="C2" s="30">
        <v>9</v>
      </c>
      <c r="D2" s="30">
        <v>10</v>
      </c>
      <c r="E2" s="30">
        <v>10</v>
      </c>
      <c r="F2" s="30">
        <v>10</v>
      </c>
      <c r="G2" s="30">
        <v>0</v>
      </c>
      <c r="H2" s="30">
        <v>1</v>
      </c>
      <c r="I2" s="30">
        <v>9</v>
      </c>
      <c r="J2" s="30">
        <v>0.55000000000000004</v>
      </c>
      <c r="K2" s="30">
        <v>4.1563549041748002</v>
      </c>
      <c r="L2" s="30">
        <v>3.50982666015625</v>
      </c>
      <c r="M2" s="30">
        <v>5.4898319244384801</v>
      </c>
      <c r="N2" s="30">
        <v>8.6652622222900408</v>
      </c>
      <c r="O2" s="30">
        <v>0</v>
      </c>
      <c r="P2" s="30">
        <v>0</v>
      </c>
      <c r="Q2" s="30">
        <v>1</v>
      </c>
      <c r="R2" s="35">
        <v>0</v>
      </c>
      <c r="S2" s="35">
        <f t="shared" ref="S2:S37" si="0">O2/E2</f>
        <v>0</v>
      </c>
      <c r="T2" s="30">
        <v>1.1235179901123</v>
      </c>
      <c r="U2" s="30">
        <v>0.97376060485839799</v>
      </c>
      <c r="V2" s="30">
        <v>0.97085225582122803</v>
      </c>
      <c r="W2" s="30">
        <v>2.9083490371704102E-3</v>
      </c>
      <c r="X2" s="30">
        <v>0.15266573429107699</v>
      </c>
      <c r="Y2" s="30">
        <v>0.15266573429107699</v>
      </c>
      <c r="Z2" s="30">
        <v>0</v>
      </c>
      <c r="AA2" s="30">
        <v>0.1</v>
      </c>
      <c r="AB2" s="30">
        <v>1</v>
      </c>
      <c r="AC2" s="30">
        <v>0.18181818181818199</v>
      </c>
      <c r="AD2" s="30">
        <v>0.9</v>
      </c>
      <c r="AE2" s="30">
        <v>0.1</v>
      </c>
    </row>
    <row r="3" spans="1:31" x14ac:dyDescent="0.15">
      <c r="A3" s="4">
        <v>707</v>
      </c>
      <c r="B3">
        <v>9</v>
      </c>
      <c r="C3">
        <v>11</v>
      </c>
      <c r="D3">
        <v>10</v>
      </c>
      <c r="E3">
        <v>10</v>
      </c>
      <c r="F3">
        <v>8</v>
      </c>
      <c r="G3">
        <v>2</v>
      </c>
      <c r="H3">
        <v>1</v>
      </c>
      <c r="I3">
        <v>9</v>
      </c>
      <c r="J3">
        <v>0.45</v>
      </c>
      <c r="K3">
        <v>4.3270149230956996</v>
      </c>
      <c r="L3" s="7">
        <v>3.73388671875</v>
      </c>
      <c r="M3">
        <v>6.2665863037109402</v>
      </c>
      <c r="N3">
        <v>8.7453765869140607</v>
      </c>
      <c r="O3">
        <v>0</v>
      </c>
      <c r="P3">
        <v>0</v>
      </c>
      <c r="Q3">
        <v>5</v>
      </c>
      <c r="R3" s="12">
        <v>0</v>
      </c>
      <c r="S3" s="12">
        <f t="shared" si="0"/>
        <v>0</v>
      </c>
      <c r="T3">
        <v>0.89112091064453103</v>
      </c>
      <c r="U3">
        <v>0.80277824401855502</v>
      </c>
      <c r="V3">
        <v>0.80086404085159302</v>
      </c>
      <c r="W3" s="13">
        <v>1.9142031669616699E-3</v>
      </c>
      <c r="X3">
        <v>9.0256869792938205E-2</v>
      </c>
      <c r="Y3">
        <v>9.0256869792938205E-2</v>
      </c>
      <c r="Z3">
        <v>0</v>
      </c>
      <c r="AA3">
        <v>0.5</v>
      </c>
      <c r="AB3">
        <v>1</v>
      </c>
      <c r="AC3">
        <v>0.66666666666666696</v>
      </c>
      <c r="AD3">
        <v>0.5</v>
      </c>
      <c r="AE3">
        <v>0.5</v>
      </c>
    </row>
    <row r="4" spans="1:31" s="30" customFormat="1" x14ac:dyDescent="0.15">
      <c r="A4" s="33">
        <v>149</v>
      </c>
      <c r="B4" s="30">
        <v>11</v>
      </c>
      <c r="C4" s="30">
        <v>9</v>
      </c>
      <c r="D4" s="30">
        <v>10</v>
      </c>
      <c r="E4" s="30">
        <v>10</v>
      </c>
      <c r="F4" s="30">
        <v>10</v>
      </c>
      <c r="G4" s="30">
        <v>0</v>
      </c>
      <c r="H4" s="30">
        <v>1</v>
      </c>
      <c r="I4" s="30">
        <v>9</v>
      </c>
      <c r="J4" s="30">
        <v>0.55000000000000004</v>
      </c>
      <c r="K4" s="30">
        <v>4.4821224212646502</v>
      </c>
      <c r="L4" s="30">
        <v>3.75569725036621</v>
      </c>
      <c r="M4" s="30">
        <v>4.8786315917968697</v>
      </c>
      <c r="N4" s="30">
        <v>8.511962890625</v>
      </c>
      <c r="O4" s="30">
        <v>1</v>
      </c>
      <c r="P4" s="30">
        <v>1</v>
      </c>
      <c r="Q4" s="30">
        <v>10</v>
      </c>
      <c r="R4" s="35">
        <v>0.1</v>
      </c>
      <c r="S4" s="35">
        <f t="shared" si="0"/>
        <v>0.1</v>
      </c>
      <c r="T4" s="30">
        <v>1.2563419342041</v>
      </c>
      <c r="U4" s="30">
        <v>1.05661201477051</v>
      </c>
      <c r="V4" s="30">
        <v>1.0494639873504601</v>
      </c>
      <c r="W4" s="30">
        <v>7.1480274200439496E-3</v>
      </c>
      <c r="X4" s="30">
        <v>0.206877946853638</v>
      </c>
      <c r="Y4" s="30">
        <v>0.206877946853638</v>
      </c>
      <c r="Z4" s="30">
        <v>0.1</v>
      </c>
      <c r="AA4" s="30">
        <v>0.9</v>
      </c>
      <c r="AB4" s="30">
        <v>0.9</v>
      </c>
      <c r="AC4" s="30">
        <v>0.9</v>
      </c>
      <c r="AD4" s="30">
        <v>0.1</v>
      </c>
      <c r="AE4" s="30">
        <v>0.8</v>
      </c>
    </row>
    <row r="5" spans="1:31" x14ac:dyDescent="0.15">
      <c r="A5" s="4">
        <v>278</v>
      </c>
      <c r="B5">
        <v>11</v>
      </c>
      <c r="C5">
        <v>9</v>
      </c>
      <c r="D5">
        <v>10</v>
      </c>
      <c r="E5">
        <v>10</v>
      </c>
      <c r="F5">
        <v>10</v>
      </c>
      <c r="G5">
        <v>0</v>
      </c>
      <c r="H5">
        <v>1</v>
      </c>
      <c r="I5">
        <v>9</v>
      </c>
      <c r="J5">
        <v>0.55000000000000004</v>
      </c>
      <c r="K5">
        <v>4.7435684204101598</v>
      </c>
      <c r="L5" s="7">
        <v>3.8879623413085902</v>
      </c>
      <c r="M5">
        <v>4.0030746459960902</v>
      </c>
      <c r="N5">
        <v>8.6839790344238299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1.41017723083496</v>
      </c>
      <c r="U5">
        <v>1.1264400482177701</v>
      </c>
      <c r="V5">
        <v>1.1627676486969001</v>
      </c>
      <c r="W5" s="13">
        <v>3.6327600479125997E-2</v>
      </c>
      <c r="X5">
        <v>0.247409582138061</v>
      </c>
      <c r="Y5">
        <v>0.247409582138061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901</v>
      </c>
      <c r="B6">
        <v>11</v>
      </c>
      <c r="C6">
        <v>9</v>
      </c>
      <c r="D6">
        <v>10</v>
      </c>
      <c r="E6">
        <v>10</v>
      </c>
      <c r="F6">
        <v>9</v>
      </c>
      <c r="G6">
        <v>1</v>
      </c>
      <c r="H6">
        <v>2</v>
      </c>
      <c r="I6">
        <v>8</v>
      </c>
      <c r="J6">
        <v>0.55000000000000004</v>
      </c>
      <c r="K6">
        <v>4.8135433197021502</v>
      </c>
      <c r="L6" s="7">
        <v>3.7840099334716801</v>
      </c>
      <c r="M6">
        <v>2.9343147277832</v>
      </c>
      <c r="N6">
        <v>4.0855464935302699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1.16604423522949</v>
      </c>
      <c r="U6">
        <v>1.0641937255859399</v>
      </c>
      <c r="V6">
        <v>1.01794397830963</v>
      </c>
      <c r="W6" s="13">
        <v>4.6249747276306201E-2</v>
      </c>
      <c r="X6">
        <v>0.14810025691986101</v>
      </c>
      <c r="Y6">
        <v>0.14810025691986101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x14ac:dyDescent="0.15">
      <c r="A7" s="4">
        <v>372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5.2530250549316397</v>
      </c>
      <c r="L7" s="7">
        <v>3.77020263671875</v>
      </c>
      <c r="M7">
        <v>2.6948833465576199</v>
      </c>
      <c r="N7">
        <v>6.0699577331543004</v>
      </c>
      <c r="O7">
        <v>1</v>
      </c>
      <c r="P7">
        <v>1</v>
      </c>
      <c r="Q7">
        <v>10</v>
      </c>
      <c r="R7" s="12">
        <v>0.1</v>
      </c>
      <c r="S7" s="12">
        <f t="shared" si="0"/>
        <v>0.1</v>
      </c>
      <c r="T7">
        <v>1.53898429870605</v>
      </c>
      <c r="U7">
        <v>1.3301429748535201</v>
      </c>
      <c r="V7">
        <v>1.27590692043304</v>
      </c>
      <c r="W7" s="13">
        <v>5.4236054420471198E-2</v>
      </c>
      <c r="X7">
        <v>0.26307737827300998</v>
      </c>
      <c r="Y7">
        <v>0.26307737827300998</v>
      </c>
      <c r="Z7">
        <v>0.1</v>
      </c>
      <c r="AA7">
        <v>0.9</v>
      </c>
      <c r="AB7">
        <v>0.9</v>
      </c>
      <c r="AC7">
        <v>0.9</v>
      </c>
      <c r="AD7">
        <v>0.1</v>
      </c>
      <c r="AE7">
        <v>0.8</v>
      </c>
    </row>
    <row r="8" spans="1:31" s="7" customFormat="1" x14ac:dyDescent="0.15">
      <c r="A8" s="24">
        <v>532</v>
      </c>
      <c r="B8" s="7">
        <v>12</v>
      </c>
      <c r="C8" s="7">
        <v>8</v>
      </c>
      <c r="D8" s="7">
        <v>10</v>
      </c>
      <c r="E8" s="7">
        <v>10</v>
      </c>
      <c r="F8" s="7">
        <v>10</v>
      </c>
      <c r="G8" s="7">
        <v>0</v>
      </c>
      <c r="H8" s="7">
        <v>2</v>
      </c>
      <c r="I8" s="7">
        <v>8</v>
      </c>
      <c r="J8" s="7">
        <v>0.6</v>
      </c>
      <c r="K8" s="7">
        <v>5.4135665893554696</v>
      </c>
      <c r="L8" s="7">
        <v>3.8754539489746098</v>
      </c>
      <c r="M8" s="7">
        <v>2.9377136230468701</v>
      </c>
      <c r="N8" s="7">
        <v>6.5183868408203098</v>
      </c>
      <c r="O8" s="7">
        <v>1</v>
      </c>
      <c r="P8" s="7">
        <v>1</v>
      </c>
      <c r="Q8" s="7">
        <v>9</v>
      </c>
      <c r="R8" s="26">
        <v>0.1111</v>
      </c>
      <c r="S8" s="26">
        <f t="shared" si="0"/>
        <v>0.1</v>
      </c>
      <c r="T8" s="7">
        <v>1.5019493103027299</v>
      </c>
      <c r="U8" s="7">
        <v>1.3061285018920901</v>
      </c>
      <c r="V8" s="7">
        <v>1.2510839700698899</v>
      </c>
      <c r="W8" s="7">
        <v>5.5044531822204597E-2</v>
      </c>
      <c r="X8" s="7">
        <v>0.25086534023284901</v>
      </c>
      <c r="Y8" s="7">
        <v>0.25086534023284901</v>
      </c>
      <c r="Z8" s="7">
        <v>0.1</v>
      </c>
      <c r="AA8" s="7">
        <v>0.8</v>
      </c>
      <c r="AB8" s="7">
        <v>0.88888888888888895</v>
      </c>
      <c r="AC8" s="7">
        <v>0.84210526315789502</v>
      </c>
      <c r="AD8" s="7">
        <v>0.2</v>
      </c>
      <c r="AE8" s="7">
        <v>0.7</v>
      </c>
    </row>
    <row r="9" spans="1:31" x14ac:dyDescent="0.15">
      <c r="A9" s="4">
        <v>242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5.5060653686523402</v>
      </c>
      <c r="L9" s="7">
        <v>3.9470806121826199</v>
      </c>
      <c r="M9">
        <v>2.66303634643555</v>
      </c>
      <c r="N9">
        <v>6.1898708343505904</v>
      </c>
      <c r="O9">
        <v>1</v>
      </c>
      <c r="P9">
        <v>1</v>
      </c>
      <c r="Q9">
        <v>11</v>
      </c>
      <c r="R9" s="12">
        <v>9.0899999999999995E-2</v>
      </c>
      <c r="S9" s="12">
        <f t="shared" si="0"/>
        <v>0.1</v>
      </c>
      <c r="T9">
        <v>1.45224761962891</v>
      </c>
      <c r="U9">
        <v>1.2660484313964799</v>
      </c>
      <c r="V9">
        <v>1.2060248851776101</v>
      </c>
      <c r="W9" s="13">
        <v>6.0023546218872098E-2</v>
      </c>
      <c r="X9">
        <v>0.246222734451294</v>
      </c>
      <c r="Y9">
        <v>0.246222734451294</v>
      </c>
      <c r="Z9">
        <v>0.1</v>
      </c>
      <c r="AA9">
        <v>1</v>
      </c>
      <c r="AB9">
        <v>0.90909090909090895</v>
      </c>
      <c r="AC9">
        <v>0.952380952380952</v>
      </c>
      <c r="AD9">
        <v>0</v>
      </c>
      <c r="AE9">
        <v>0.9</v>
      </c>
    </row>
    <row r="10" spans="1:31" x14ac:dyDescent="0.15">
      <c r="A10" s="4">
        <v>672</v>
      </c>
      <c r="B10">
        <v>11</v>
      </c>
      <c r="C10">
        <v>9</v>
      </c>
      <c r="D10">
        <v>10</v>
      </c>
      <c r="E10">
        <v>10</v>
      </c>
      <c r="F10">
        <v>10</v>
      </c>
      <c r="G10">
        <v>0</v>
      </c>
      <c r="H10">
        <v>1</v>
      </c>
      <c r="I10">
        <v>9</v>
      </c>
      <c r="J10">
        <v>0.55000000000000004</v>
      </c>
      <c r="K10">
        <v>4.90431785583496</v>
      </c>
      <c r="L10" s="7">
        <v>3.9714603424072301</v>
      </c>
      <c r="M10">
        <v>3.4686317443847701</v>
      </c>
      <c r="N10">
        <v>8.7698516845703107</v>
      </c>
      <c r="O10">
        <v>1</v>
      </c>
      <c r="P10">
        <v>1</v>
      </c>
      <c r="Q10">
        <v>10</v>
      </c>
      <c r="R10" s="12">
        <v>0.1</v>
      </c>
      <c r="S10" s="12">
        <f t="shared" si="0"/>
        <v>0.1</v>
      </c>
      <c r="T10">
        <v>1.4625225067138701</v>
      </c>
      <c r="U10">
        <v>1.1540565490722701</v>
      </c>
      <c r="V10">
        <v>1.2141859531402599</v>
      </c>
      <c r="W10" s="13">
        <v>6.0129404067993199E-2</v>
      </c>
      <c r="X10">
        <v>0.24833655357360801</v>
      </c>
      <c r="Y10">
        <v>0.24833655357360801</v>
      </c>
      <c r="Z10">
        <v>0.1</v>
      </c>
      <c r="AA10">
        <v>0.9</v>
      </c>
      <c r="AB10">
        <v>0.9</v>
      </c>
      <c r="AC10">
        <v>0.9</v>
      </c>
      <c r="AD10">
        <v>0.1</v>
      </c>
      <c r="AE10">
        <v>0.8</v>
      </c>
    </row>
    <row r="11" spans="1:31" x14ac:dyDescent="0.15">
      <c r="A11" s="4">
        <v>941</v>
      </c>
      <c r="B11">
        <v>9</v>
      </c>
      <c r="C11">
        <v>11</v>
      </c>
      <c r="D11">
        <v>10</v>
      </c>
      <c r="E11">
        <v>10</v>
      </c>
      <c r="F11">
        <v>8</v>
      </c>
      <c r="G11">
        <v>2</v>
      </c>
      <c r="H11">
        <v>1</v>
      </c>
      <c r="I11">
        <v>9</v>
      </c>
      <c r="J11">
        <v>0.45</v>
      </c>
      <c r="K11">
        <v>4.4096031188964799</v>
      </c>
      <c r="L11" s="7">
        <v>4.0071868896484402</v>
      </c>
      <c r="M11">
        <v>7.4551219940185502</v>
      </c>
      <c r="N11">
        <v>7.8552112579345703</v>
      </c>
      <c r="O11">
        <v>0</v>
      </c>
      <c r="P11">
        <v>0</v>
      </c>
      <c r="Q11">
        <v>2</v>
      </c>
      <c r="R11" s="12">
        <v>0</v>
      </c>
      <c r="S11" s="12">
        <f t="shared" si="0"/>
        <v>0</v>
      </c>
      <c r="T11">
        <v>0.89368820190429699</v>
      </c>
      <c r="U11">
        <v>0.85235214233398404</v>
      </c>
      <c r="V11">
        <v>0.789830982685089</v>
      </c>
      <c r="W11" s="13">
        <v>6.2521159648895305E-2</v>
      </c>
      <c r="X11">
        <v>0.103857219219208</v>
      </c>
      <c r="Y11">
        <v>0.103857219219208</v>
      </c>
      <c r="Z11">
        <v>0</v>
      </c>
      <c r="AA11">
        <v>0.2</v>
      </c>
      <c r="AB11">
        <v>1</v>
      </c>
      <c r="AC11">
        <v>0.33333333333333298</v>
      </c>
      <c r="AD11">
        <v>0.8</v>
      </c>
      <c r="AE11">
        <v>0.2</v>
      </c>
    </row>
    <row r="12" spans="1:31" x14ac:dyDescent="0.15">
      <c r="A12" s="4">
        <v>95</v>
      </c>
      <c r="B12">
        <v>11</v>
      </c>
      <c r="C12">
        <v>9</v>
      </c>
      <c r="D12">
        <v>10</v>
      </c>
      <c r="E12">
        <v>10</v>
      </c>
      <c r="F12">
        <v>10</v>
      </c>
      <c r="G12">
        <v>0</v>
      </c>
      <c r="H12">
        <v>1</v>
      </c>
      <c r="I12">
        <v>9</v>
      </c>
      <c r="J12">
        <v>0.55000000000000004</v>
      </c>
      <c r="K12">
        <v>4.5232810974121103</v>
      </c>
      <c r="L12" s="7">
        <v>3.9380798339843701</v>
      </c>
      <c r="M12">
        <v>6.0712623596191397</v>
      </c>
      <c r="N12">
        <v>8.2221889495849592</v>
      </c>
      <c r="O12">
        <v>0</v>
      </c>
      <c r="P12">
        <v>0</v>
      </c>
      <c r="Q12">
        <v>7</v>
      </c>
      <c r="R12" s="12">
        <v>0</v>
      </c>
      <c r="S12" s="12">
        <f t="shared" si="0"/>
        <v>0</v>
      </c>
      <c r="T12">
        <v>1.2241744995117201</v>
      </c>
      <c r="U12">
        <v>1.08559799194336</v>
      </c>
      <c r="V12">
        <v>1.02067494392395</v>
      </c>
      <c r="W12" s="13">
        <v>6.4923048019409194E-2</v>
      </c>
      <c r="X12">
        <v>0.203499555587769</v>
      </c>
      <c r="Y12">
        <v>0.203499555587769</v>
      </c>
      <c r="Z12">
        <v>0</v>
      </c>
      <c r="AA12">
        <v>0.7</v>
      </c>
      <c r="AB12">
        <v>1</v>
      </c>
      <c r="AC12">
        <v>0.82352941176470595</v>
      </c>
      <c r="AD12">
        <v>0.3</v>
      </c>
      <c r="AE12">
        <v>0.7</v>
      </c>
    </row>
    <row r="13" spans="1:31" x14ac:dyDescent="0.15">
      <c r="A13" s="4">
        <v>690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5.5918083190918004</v>
      </c>
      <c r="L13" s="7">
        <v>4.0251750946044904</v>
      </c>
      <c r="M13">
        <v>3.1742305755615199</v>
      </c>
      <c r="N13">
        <v>6.7694835662841797</v>
      </c>
      <c r="O13">
        <v>1</v>
      </c>
      <c r="P13">
        <v>1</v>
      </c>
      <c r="Q13">
        <v>10</v>
      </c>
      <c r="R13" s="12">
        <v>0.1</v>
      </c>
      <c r="S13" s="12">
        <f t="shared" si="0"/>
        <v>0.1</v>
      </c>
      <c r="T13">
        <v>1.51364517211914</v>
      </c>
      <c r="U13">
        <v>1.3372325897216799</v>
      </c>
      <c r="V13">
        <v>1.2664613723754901</v>
      </c>
      <c r="W13" s="13">
        <v>7.0771217346191406E-2</v>
      </c>
      <c r="X13">
        <v>0.24718379974365201</v>
      </c>
      <c r="Y13">
        <v>0.24718379974365201</v>
      </c>
      <c r="Z13">
        <v>0.1</v>
      </c>
      <c r="AA13">
        <v>0.9</v>
      </c>
      <c r="AB13">
        <v>0.9</v>
      </c>
      <c r="AC13">
        <v>0.9</v>
      </c>
      <c r="AD13">
        <v>0.1</v>
      </c>
      <c r="AE13">
        <v>0.8</v>
      </c>
    </row>
    <row r="14" spans="1:31" x14ac:dyDescent="0.15">
      <c r="A14" s="4">
        <v>233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5.2728767395019496</v>
      </c>
      <c r="L14" s="7">
        <v>3.9398574829101598</v>
      </c>
      <c r="M14">
        <v>3.7976055145263699</v>
      </c>
      <c r="N14">
        <v>6.48728370666504</v>
      </c>
      <c r="O14">
        <v>0</v>
      </c>
      <c r="P14">
        <v>0</v>
      </c>
      <c r="Q14">
        <v>7</v>
      </c>
      <c r="R14" s="12">
        <v>0</v>
      </c>
      <c r="S14" s="12">
        <f t="shared" si="0"/>
        <v>0</v>
      </c>
      <c r="T14">
        <v>1.3574104309082</v>
      </c>
      <c r="U14">
        <v>1.2056035995483401</v>
      </c>
      <c r="V14">
        <v>1.1285890340805</v>
      </c>
      <c r="W14" s="13">
        <v>7.70145654678345E-2</v>
      </c>
      <c r="X14">
        <v>0.228821396827698</v>
      </c>
      <c r="Y14">
        <v>0.228821396827698</v>
      </c>
      <c r="Z14">
        <v>0</v>
      </c>
      <c r="AA14">
        <v>0.7</v>
      </c>
      <c r="AB14">
        <v>1</v>
      </c>
      <c r="AC14">
        <v>0.82352941176470595</v>
      </c>
      <c r="AD14">
        <v>0.3</v>
      </c>
      <c r="AE14">
        <v>0.7</v>
      </c>
    </row>
    <row r="15" spans="1:31" s="7" customFormat="1" x14ac:dyDescent="0.15">
      <c r="A15" s="24">
        <v>45</v>
      </c>
      <c r="B15" s="7">
        <v>11</v>
      </c>
      <c r="C15" s="7">
        <v>9</v>
      </c>
      <c r="D15" s="7">
        <v>10</v>
      </c>
      <c r="E15" s="7">
        <v>10</v>
      </c>
      <c r="F15" s="7">
        <v>8</v>
      </c>
      <c r="G15" s="7">
        <v>2</v>
      </c>
      <c r="H15" s="7">
        <v>3</v>
      </c>
      <c r="I15" s="7">
        <v>7</v>
      </c>
      <c r="J15" s="7">
        <v>0.55000000000000004</v>
      </c>
      <c r="K15" s="7">
        <v>5.3309612274169904</v>
      </c>
      <c r="L15" s="7">
        <v>4.0510063171386701</v>
      </c>
      <c r="M15" s="7">
        <v>3.8715572357177699</v>
      </c>
      <c r="N15" s="7">
        <v>4.0101757049560502</v>
      </c>
      <c r="O15" s="7">
        <v>0</v>
      </c>
      <c r="P15" s="7">
        <v>0</v>
      </c>
      <c r="Q15" s="7">
        <v>7</v>
      </c>
      <c r="R15" s="26">
        <v>0</v>
      </c>
      <c r="S15" s="26">
        <f t="shared" si="0"/>
        <v>0</v>
      </c>
      <c r="T15" s="7">
        <v>1.1314105987548799</v>
      </c>
      <c r="U15" s="7">
        <v>1.0633016824722299</v>
      </c>
      <c r="V15" s="7">
        <v>0.977758228778839</v>
      </c>
      <c r="W15" s="7">
        <v>8.5543453693389906E-2</v>
      </c>
      <c r="X15" s="7">
        <v>0.15365236997604401</v>
      </c>
      <c r="Y15" s="7">
        <v>0.15365236997604401</v>
      </c>
      <c r="Z15" s="7">
        <v>0</v>
      </c>
      <c r="AA15" s="7">
        <v>0.7</v>
      </c>
      <c r="AB15" s="7">
        <v>1</v>
      </c>
      <c r="AC15" s="7">
        <v>0.82352941176470595</v>
      </c>
      <c r="AD15" s="7">
        <v>0.3</v>
      </c>
      <c r="AE15" s="7">
        <v>0.7</v>
      </c>
    </row>
    <row r="16" spans="1:31" x14ac:dyDescent="0.15">
      <c r="A16" s="4">
        <v>465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5.0138454437255904</v>
      </c>
      <c r="L16" s="7">
        <v>4.15462303161621</v>
      </c>
      <c r="M16">
        <v>4.3726902008056596</v>
      </c>
      <c r="N16">
        <v>8.8344821929931605</v>
      </c>
      <c r="O16">
        <v>1</v>
      </c>
      <c r="P16">
        <v>1</v>
      </c>
      <c r="Q16">
        <v>7</v>
      </c>
      <c r="R16" s="12">
        <v>0.1429</v>
      </c>
      <c r="S16" s="12">
        <f t="shared" si="0"/>
        <v>0.1</v>
      </c>
      <c r="T16">
        <v>1.4022903442382799</v>
      </c>
      <c r="U16">
        <v>1.14689064025879</v>
      </c>
      <c r="V16">
        <v>1.1600641012191799</v>
      </c>
      <c r="W16" s="13">
        <v>1.3173460960388199E-2</v>
      </c>
      <c r="X16">
        <v>0.242226243019104</v>
      </c>
      <c r="Y16">
        <v>0.242226243019104</v>
      </c>
      <c r="Z16">
        <v>0.1</v>
      </c>
      <c r="AA16">
        <v>0.6</v>
      </c>
      <c r="AB16">
        <v>0.85714285714285698</v>
      </c>
      <c r="AC16">
        <v>0.70588235294117596</v>
      </c>
      <c r="AD16">
        <v>0.4</v>
      </c>
      <c r="AE16">
        <v>0.5</v>
      </c>
    </row>
    <row r="17" spans="1:31" x14ac:dyDescent="0.15">
      <c r="A17" s="4">
        <v>478</v>
      </c>
      <c r="B17">
        <v>11</v>
      </c>
      <c r="C17">
        <v>9</v>
      </c>
      <c r="D17">
        <v>10</v>
      </c>
      <c r="E17">
        <v>10</v>
      </c>
      <c r="F17">
        <v>10</v>
      </c>
      <c r="G17">
        <v>0</v>
      </c>
      <c r="H17">
        <v>1</v>
      </c>
      <c r="I17">
        <v>9</v>
      </c>
      <c r="J17">
        <v>0.55000000000000004</v>
      </c>
      <c r="K17">
        <v>4.9943904876709002</v>
      </c>
      <c r="L17" s="7">
        <v>4.1260299682617196</v>
      </c>
      <c r="M17">
        <v>4.0594615936279297</v>
      </c>
      <c r="N17">
        <v>8.6095924377441406</v>
      </c>
      <c r="O17">
        <v>1</v>
      </c>
      <c r="P17">
        <v>1</v>
      </c>
      <c r="Q17">
        <v>10</v>
      </c>
      <c r="R17" s="12">
        <v>0.1</v>
      </c>
      <c r="S17" s="12">
        <f t="shared" si="0"/>
        <v>0.1</v>
      </c>
      <c r="T17">
        <v>1.5057888031005899</v>
      </c>
      <c r="U17">
        <v>1.2243556976318399</v>
      </c>
      <c r="V17">
        <v>1.2418905496597299</v>
      </c>
      <c r="W17" s="13">
        <v>1.7534852027893101E-2</v>
      </c>
      <c r="X17">
        <v>0.26389825344085699</v>
      </c>
      <c r="Y17">
        <v>0.26389825344085699</v>
      </c>
      <c r="Z17">
        <v>0.1</v>
      </c>
      <c r="AA17">
        <v>0.9</v>
      </c>
      <c r="AB17">
        <v>0.9</v>
      </c>
      <c r="AC17">
        <v>0.9</v>
      </c>
      <c r="AD17">
        <v>0.1</v>
      </c>
      <c r="AE17">
        <v>0.8</v>
      </c>
    </row>
    <row r="18" spans="1:31" x14ac:dyDescent="0.15">
      <c r="A18" s="4">
        <v>771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5.97141456604004</v>
      </c>
      <c r="L18" s="7">
        <v>4.1214008331298801</v>
      </c>
      <c r="M18">
        <v>2.4947872161865199</v>
      </c>
      <c r="N18">
        <v>7.2168121337890598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1.65915679931641</v>
      </c>
      <c r="U18">
        <v>1.4396772384643599</v>
      </c>
      <c r="V18">
        <v>1.40558934211731</v>
      </c>
      <c r="W18" s="13">
        <v>3.4087896347045898E-2</v>
      </c>
      <c r="X18">
        <v>0.25356745719909701</v>
      </c>
      <c r="Y18">
        <v>0.25356745719909701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167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5.9375839233398402</v>
      </c>
      <c r="L19" s="7">
        <v>4.1902160644531197</v>
      </c>
      <c r="M19">
        <v>2.4447174072265598</v>
      </c>
      <c r="N19">
        <v>6.5549507141113299</v>
      </c>
      <c r="O19">
        <v>1</v>
      </c>
      <c r="P19">
        <v>1</v>
      </c>
      <c r="Q19">
        <v>11</v>
      </c>
      <c r="R19" s="12">
        <v>9.0899999999999995E-2</v>
      </c>
      <c r="S19" s="12">
        <f t="shared" si="0"/>
        <v>0.1</v>
      </c>
      <c r="T19">
        <v>1.5630054473877</v>
      </c>
      <c r="U19">
        <v>1.3525543212890601</v>
      </c>
      <c r="V19">
        <v>1.29707360267639</v>
      </c>
      <c r="W19" s="13">
        <v>5.5480718612670898E-2</v>
      </c>
      <c r="X19">
        <v>0.26593184471130399</v>
      </c>
      <c r="Y19">
        <v>0.26593184471130399</v>
      </c>
      <c r="Z19">
        <v>0.1</v>
      </c>
      <c r="AA19">
        <v>1</v>
      </c>
      <c r="AB19">
        <v>0.90909090909090895</v>
      </c>
      <c r="AC19">
        <v>0.952380952380952</v>
      </c>
      <c r="AD19">
        <v>0</v>
      </c>
      <c r="AE19">
        <v>0.9</v>
      </c>
    </row>
    <row r="20" spans="1:31" x14ac:dyDescent="0.15">
      <c r="A20" s="4">
        <v>166</v>
      </c>
      <c r="B20">
        <v>9</v>
      </c>
      <c r="C20">
        <v>11</v>
      </c>
      <c r="D20">
        <v>10</v>
      </c>
      <c r="E20">
        <v>10</v>
      </c>
      <c r="F20">
        <v>8</v>
      </c>
      <c r="G20">
        <v>2</v>
      </c>
      <c r="H20">
        <v>1</v>
      </c>
      <c r="I20">
        <v>9</v>
      </c>
      <c r="J20">
        <v>0.45</v>
      </c>
      <c r="K20">
        <v>4.6205883026123002</v>
      </c>
      <c r="L20" s="7">
        <v>4.2118053436279297</v>
      </c>
      <c r="M20">
        <v>7.48451805114746</v>
      </c>
      <c r="N20">
        <v>7.7242012023925799</v>
      </c>
      <c r="O20">
        <v>0</v>
      </c>
      <c r="P20">
        <v>0</v>
      </c>
      <c r="Q20">
        <v>5</v>
      </c>
      <c r="R20" s="12">
        <v>0</v>
      </c>
      <c r="S20" s="12">
        <f t="shared" si="0"/>
        <v>0</v>
      </c>
      <c r="T20">
        <v>0.99028015136718694</v>
      </c>
      <c r="U20">
        <v>0.92626953125</v>
      </c>
      <c r="V20">
        <v>0.86308193206787098</v>
      </c>
      <c r="W20" s="13">
        <v>6.3187599182128906E-2</v>
      </c>
      <c r="X20">
        <v>0.12719821929931599</v>
      </c>
      <c r="Y20">
        <v>0.12719821929931599</v>
      </c>
      <c r="Z20">
        <v>0</v>
      </c>
      <c r="AA20">
        <v>0.5</v>
      </c>
      <c r="AB20">
        <v>1</v>
      </c>
      <c r="AC20">
        <v>0.66666666666666696</v>
      </c>
      <c r="AD20">
        <v>0.5</v>
      </c>
      <c r="AE20">
        <v>0.5</v>
      </c>
    </row>
    <row r="21" spans="1:31" x14ac:dyDescent="0.15">
      <c r="A21" s="4">
        <v>667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5.22127342224121</v>
      </c>
      <c r="L21" s="7">
        <v>4.2043266296386701</v>
      </c>
      <c r="M21">
        <v>3.2085266113281201</v>
      </c>
      <c r="N21">
        <v>9.0629806518554705</v>
      </c>
      <c r="O21">
        <v>1</v>
      </c>
      <c r="P21">
        <v>1</v>
      </c>
      <c r="Q21">
        <v>11</v>
      </c>
      <c r="R21" s="12">
        <v>9.0899999999999995E-2</v>
      </c>
      <c r="S21" s="12">
        <f t="shared" si="0"/>
        <v>0.1</v>
      </c>
      <c r="T21">
        <v>1.4602069854736299</v>
      </c>
      <c r="U21">
        <v>1.14205169677734</v>
      </c>
      <c r="V21">
        <v>1.21240901947022</v>
      </c>
      <c r="W21" s="13">
        <v>7.0357322692871094E-2</v>
      </c>
      <c r="X21">
        <v>0.247797966003418</v>
      </c>
      <c r="Y21">
        <v>0.247797966003418</v>
      </c>
      <c r="Z21">
        <v>0.1</v>
      </c>
      <c r="AA21">
        <v>1</v>
      </c>
      <c r="AB21">
        <v>0.90909090909090895</v>
      </c>
      <c r="AC21">
        <v>0.952380952380952</v>
      </c>
      <c r="AD21">
        <v>0</v>
      </c>
      <c r="AE21">
        <v>0.9</v>
      </c>
    </row>
    <row r="22" spans="1:31" x14ac:dyDescent="0.15">
      <c r="A22" s="4">
        <v>716</v>
      </c>
      <c r="B22">
        <v>11</v>
      </c>
      <c r="C22">
        <v>9</v>
      </c>
      <c r="D22">
        <v>10</v>
      </c>
      <c r="E22">
        <v>10</v>
      </c>
      <c r="F22">
        <v>8</v>
      </c>
      <c r="G22">
        <v>2</v>
      </c>
      <c r="H22">
        <v>3</v>
      </c>
      <c r="I22">
        <v>7</v>
      </c>
      <c r="J22">
        <v>0.55000000000000004</v>
      </c>
      <c r="K22">
        <v>5.7577877044677699</v>
      </c>
      <c r="L22" s="7">
        <v>4.1859664916992196</v>
      </c>
      <c r="M22">
        <v>3.7794876098632799</v>
      </c>
      <c r="N22">
        <v>4.65871238708496</v>
      </c>
      <c r="O22">
        <v>0</v>
      </c>
      <c r="P22">
        <v>0</v>
      </c>
      <c r="Q22">
        <v>6</v>
      </c>
      <c r="R22" s="12">
        <v>0</v>
      </c>
      <c r="S22" s="12">
        <f t="shared" si="0"/>
        <v>0</v>
      </c>
      <c r="T22">
        <v>1.03940773010254</v>
      </c>
      <c r="U22">
        <v>0.98574954271316495</v>
      </c>
      <c r="V22">
        <v>0.90863531827926602</v>
      </c>
      <c r="W22" s="13">
        <v>7.7114224433898898E-2</v>
      </c>
      <c r="X22">
        <v>0.13077241182327301</v>
      </c>
      <c r="Y22">
        <v>0.13077241182327301</v>
      </c>
      <c r="Z22">
        <v>0</v>
      </c>
      <c r="AA22">
        <v>0.6</v>
      </c>
      <c r="AB22">
        <v>1</v>
      </c>
      <c r="AC22">
        <v>0.75</v>
      </c>
      <c r="AD22">
        <v>0.4</v>
      </c>
      <c r="AE22">
        <v>0.6</v>
      </c>
    </row>
    <row r="23" spans="1:31" x14ac:dyDescent="0.15">
      <c r="A23" s="4">
        <v>550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5.7206592559814498</v>
      </c>
      <c r="L23" s="7">
        <v>4.1710739135742196</v>
      </c>
      <c r="M23">
        <v>2.8305854797363299</v>
      </c>
      <c r="N23">
        <v>6.07232666015625</v>
      </c>
      <c r="O23">
        <v>1</v>
      </c>
      <c r="P23">
        <v>1</v>
      </c>
      <c r="Q23">
        <v>9</v>
      </c>
      <c r="R23" s="12">
        <v>0.1111</v>
      </c>
      <c r="S23" s="12">
        <f t="shared" si="0"/>
        <v>0.1</v>
      </c>
      <c r="T23">
        <v>1.6066799163818399</v>
      </c>
      <c r="U23">
        <v>1.4330310821533201</v>
      </c>
      <c r="V23">
        <v>1.3381874561309799</v>
      </c>
      <c r="W23" s="13">
        <v>9.4843626022338895E-2</v>
      </c>
      <c r="X23">
        <v>0.26849246025085399</v>
      </c>
      <c r="Y23">
        <v>0.26849246025085399</v>
      </c>
      <c r="Z23">
        <v>0.1</v>
      </c>
      <c r="AA23">
        <v>0.8</v>
      </c>
      <c r="AB23">
        <v>0.88888888888888895</v>
      </c>
      <c r="AC23">
        <v>0.84210526315789502</v>
      </c>
      <c r="AD23">
        <v>0.2</v>
      </c>
      <c r="AE23">
        <v>0.7</v>
      </c>
    </row>
    <row r="24" spans="1:31" x14ac:dyDescent="0.15">
      <c r="A24" s="4">
        <v>552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5.4597606658935502</v>
      </c>
      <c r="L24" s="7">
        <v>4.1161365509033203</v>
      </c>
      <c r="M24">
        <v>3.6948280334472701</v>
      </c>
      <c r="N24">
        <v>6.1914806365966797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1.7352313995361299</v>
      </c>
      <c r="U24">
        <v>1.54549789428711</v>
      </c>
      <c r="V24">
        <v>1.4335693120956401</v>
      </c>
      <c r="W24" s="13">
        <v>0.11192858219146699</v>
      </c>
      <c r="X24">
        <v>0.301662087440491</v>
      </c>
      <c r="Y24">
        <v>0.301662087440491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5">
        <v>431</v>
      </c>
      <c r="B25" s="1">
        <v>12</v>
      </c>
      <c r="C25" s="1">
        <v>8</v>
      </c>
      <c r="D25" s="1">
        <v>10</v>
      </c>
      <c r="E25" s="1">
        <v>10</v>
      </c>
      <c r="F25" s="1">
        <v>9</v>
      </c>
      <c r="G25" s="1">
        <v>1</v>
      </c>
      <c r="H25" s="1">
        <v>3</v>
      </c>
      <c r="I25" s="1">
        <v>7</v>
      </c>
      <c r="J25" s="1">
        <v>0.6</v>
      </c>
      <c r="K25" s="1">
        <v>6.3194389343261701</v>
      </c>
      <c r="L25" s="1">
        <v>4.2475662231445304</v>
      </c>
      <c r="M25" s="1">
        <v>2.3420829772949201</v>
      </c>
      <c r="N25" s="1">
        <v>4.1841163635253897</v>
      </c>
      <c r="O25" s="1">
        <v>1</v>
      </c>
      <c r="P25" s="1">
        <v>1</v>
      </c>
      <c r="Q25" s="1">
        <v>8</v>
      </c>
      <c r="R25" s="14">
        <v>0.125</v>
      </c>
      <c r="S25" s="14">
        <f t="shared" si="0"/>
        <v>0.1</v>
      </c>
      <c r="T25" s="1">
        <v>1.5878734588623</v>
      </c>
      <c r="U25" s="1">
        <v>1.4532947540283201</v>
      </c>
      <c r="V25" s="1">
        <v>1.32880854606628</v>
      </c>
      <c r="W25" s="1">
        <v>0.12448620796203599</v>
      </c>
      <c r="X25" s="1">
        <v>0.25906491279602101</v>
      </c>
      <c r="Y25" s="1">
        <v>0.25906491279602101</v>
      </c>
      <c r="Z25" s="1">
        <v>0.1</v>
      </c>
      <c r="AA25" s="1">
        <v>0.7</v>
      </c>
      <c r="AB25" s="1">
        <v>0.875</v>
      </c>
      <c r="AC25" s="1">
        <v>0.77777777777777801</v>
      </c>
      <c r="AD25" s="1">
        <v>0.3</v>
      </c>
      <c r="AE25" s="1">
        <v>0.6</v>
      </c>
    </row>
    <row r="26" spans="1:31" x14ac:dyDescent="0.15">
      <c r="A26" s="4">
        <v>824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5.1635837554931596</v>
      </c>
      <c r="L26" s="7">
        <v>4.3282947540283203</v>
      </c>
      <c r="M26">
        <v>4.6453266143798801</v>
      </c>
      <c r="N26">
        <v>8.7051639556884801</v>
      </c>
      <c r="O26">
        <v>1</v>
      </c>
      <c r="P26">
        <v>1</v>
      </c>
      <c r="Q26">
        <v>10</v>
      </c>
      <c r="R26" s="12">
        <v>0.1</v>
      </c>
      <c r="S26" s="12">
        <f t="shared" si="0"/>
        <v>0.1</v>
      </c>
      <c r="T26">
        <v>1.5068454742431601</v>
      </c>
      <c r="U26">
        <v>1.2630596160888701</v>
      </c>
      <c r="V26">
        <v>1.2353279590606701</v>
      </c>
      <c r="W26" s="13">
        <v>2.7731657028198201E-2</v>
      </c>
      <c r="X26">
        <v>0.27151751518249501</v>
      </c>
      <c r="Y26">
        <v>0.27151751518249501</v>
      </c>
      <c r="Z26">
        <v>0.1</v>
      </c>
      <c r="AA26">
        <v>0.9</v>
      </c>
      <c r="AB26">
        <v>0.9</v>
      </c>
      <c r="AC26">
        <v>0.9</v>
      </c>
      <c r="AD26">
        <v>0.1</v>
      </c>
      <c r="AE26">
        <v>0.8</v>
      </c>
    </row>
    <row r="27" spans="1:31" x14ac:dyDescent="0.15">
      <c r="A27" s="4">
        <v>266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5.3855972290039098</v>
      </c>
      <c r="L27" s="7">
        <v>4.3087959289550799</v>
      </c>
      <c r="M27">
        <v>2.75130271911621</v>
      </c>
      <c r="N27">
        <v>9.0374183654785192</v>
      </c>
      <c r="O27">
        <v>1</v>
      </c>
      <c r="P27">
        <v>1</v>
      </c>
      <c r="Q27">
        <v>10</v>
      </c>
      <c r="R27" s="12">
        <v>0.1</v>
      </c>
      <c r="S27" s="12">
        <f t="shared" si="0"/>
        <v>0.1</v>
      </c>
      <c r="T27">
        <v>1.4614105224609399</v>
      </c>
      <c r="U27">
        <v>1.1153564453125</v>
      </c>
      <c r="V27">
        <v>1.1962985992431601</v>
      </c>
      <c r="W27" s="13">
        <v>8.0942153930664104E-2</v>
      </c>
      <c r="X27">
        <v>0.26511192321777299</v>
      </c>
      <c r="Y27">
        <v>0.26511192321777299</v>
      </c>
      <c r="Z27">
        <v>0.1</v>
      </c>
      <c r="AA27">
        <v>0.9</v>
      </c>
      <c r="AB27">
        <v>0.9</v>
      </c>
      <c r="AC27">
        <v>0.9</v>
      </c>
      <c r="AD27">
        <v>0.1</v>
      </c>
      <c r="AE27">
        <v>0.8</v>
      </c>
    </row>
    <row r="28" spans="1:31" x14ac:dyDescent="0.15">
      <c r="A28" s="4">
        <v>755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5.5064716339111301</v>
      </c>
      <c r="L28" s="7">
        <v>4.3005237579345703</v>
      </c>
      <c r="M28">
        <v>3.3774375915527299</v>
      </c>
      <c r="N28">
        <v>4.87587547302246</v>
      </c>
      <c r="O28">
        <v>1</v>
      </c>
      <c r="P28">
        <v>1</v>
      </c>
      <c r="Q28">
        <v>7</v>
      </c>
      <c r="R28" s="12">
        <v>0.1429</v>
      </c>
      <c r="S28" s="12">
        <f t="shared" si="0"/>
        <v>0.1</v>
      </c>
      <c r="T28">
        <v>1.2076950073242201</v>
      </c>
      <c r="U28">
        <v>1.1268558502197299</v>
      </c>
      <c r="V28">
        <v>1.0312740802764899</v>
      </c>
      <c r="W28" s="13">
        <v>9.5581769943237305E-2</v>
      </c>
      <c r="X28">
        <v>0.17642092704772899</v>
      </c>
      <c r="Y28">
        <v>0.17642092704772899</v>
      </c>
      <c r="Z28">
        <v>0.1</v>
      </c>
      <c r="AA28">
        <v>0.6</v>
      </c>
      <c r="AB28">
        <v>0.85714285714285698</v>
      </c>
      <c r="AC28">
        <v>0.70588235294117596</v>
      </c>
      <c r="AD28">
        <v>0.4</v>
      </c>
      <c r="AE28">
        <v>0.5</v>
      </c>
    </row>
    <row r="29" spans="1:31" x14ac:dyDescent="0.15">
      <c r="A29" s="4">
        <v>440</v>
      </c>
      <c r="B29">
        <v>10</v>
      </c>
      <c r="C29">
        <v>10</v>
      </c>
      <c r="D29">
        <v>10</v>
      </c>
      <c r="E29">
        <v>10</v>
      </c>
      <c r="F29">
        <v>9</v>
      </c>
      <c r="G29">
        <v>1</v>
      </c>
      <c r="H29">
        <v>1</v>
      </c>
      <c r="I29">
        <v>9</v>
      </c>
      <c r="J29">
        <v>0.5</v>
      </c>
      <c r="K29">
        <v>4.8218250274658203</v>
      </c>
      <c r="L29" s="7">
        <v>4.3742256164550799</v>
      </c>
      <c r="M29">
        <v>7.4493465423584002</v>
      </c>
      <c r="N29">
        <v>7.8928146362304696</v>
      </c>
      <c r="O29">
        <v>0</v>
      </c>
      <c r="P29">
        <v>0</v>
      </c>
      <c r="Q29">
        <v>5</v>
      </c>
      <c r="R29" s="12">
        <v>0</v>
      </c>
      <c r="S29" s="12">
        <f t="shared" si="0"/>
        <v>0</v>
      </c>
      <c r="T29">
        <v>1.10649490356445</v>
      </c>
      <c r="U29">
        <v>1.0352840423584</v>
      </c>
      <c r="V29">
        <v>0.92397421598434404</v>
      </c>
      <c r="W29" s="13">
        <v>0.111309826374054</v>
      </c>
      <c r="X29">
        <v>0.182520687580109</v>
      </c>
      <c r="Y29">
        <v>0.182520687580109</v>
      </c>
      <c r="Z29">
        <v>0</v>
      </c>
      <c r="AA29">
        <v>0.5</v>
      </c>
      <c r="AB29">
        <v>1</v>
      </c>
      <c r="AC29">
        <v>0.66666666666666696</v>
      </c>
      <c r="AD29">
        <v>0.5</v>
      </c>
      <c r="AE29">
        <v>0.5</v>
      </c>
    </row>
    <row r="30" spans="1:31" x14ac:dyDescent="0.15">
      <c r="A30" s="4">
        <v>877</v>
      </c>
      <c r="B30">
        <v>11</v>
      </c>
      <c r="C30">
        <v>9</v>
      </c>
      <c r="D30">
        <v>10</v>
      </c>
      <c r="E30">
        <v>10</v>
      </c>
      <c r="F30">
        <v>9</v>
      </c>
      <c r="G30">
        <v>1</v>
      </c>
      <c r="H30">
        <v>2</v>
      </c>
      <c r="I30">
        <v>8</v>
      </c>
      <c r="J30">
        <v>0.55000000000000004</v>
      </c>
      <c r="K30">
        <v>5.5393753051757804</v>
      </c>
      <c r="L30" s="7">
        <v>4.3622283935546902</v>
      </c>
      <c r="M30">
        <v>3.3782615661621098</v>
      </c>
      <c r="N30">
        <v>4.6557807922363299</v>
      </c>
      <c r="O30">
        <v>1</v>
      </c>
      <c r="P30">
        <v>1</v>
      </c>
      <c r="Q30">
        <v>8</v>
      </c>
      <c r="R30" s="12">
        <v>0.125</v>
      </c>
      <c r="S30" s="12">
        <f t="shared" si="0"/>
        <v>0.1</v>
      </c>
      <c r="T30">
        <v>1.30365562438965</v>
      </c>
      <c r="U30">
        <v>1.19980239868164</v>
      </c>
      <c r="V30">
        <v>1.0883977413177499</v>
      </c>
      <c r="W30" s="13">
        <v>0.111404657363892</v>
      </c>
      <c r="X30">
        <v>0.215257883071899</v>
      </c>
      <c r="Y30">
        <v>0.215257883071899</v>
      </c>
      <c r="Z30">
        <v>0.1</v>
      </c>
      <c r="AA30">
        <v>0.7</v>
      </c>
      <c r="AB30">
        <v>0.875</v>
      </c>
      <c r="AC30">
        <v>0.77777777777777801</v>
      </c>
      <c r="AD30">
        <v>0.3</v>
      </c>
      <c r="AE30">
        <v>0.6</v>
      </c>
    </row>
    <row r="31" spans="1:31" x14ac:dyDescent="0.15">
      <c r="A31" s="4">
        <v>810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4.8922367095947301</v>
      </c>
      <c r="L31" s="7">
        <v>4.3384208679199201</v>
      </c>
      <c r="M31">
        <v>6.7345428466796902</v>
      </c>
      <c r="N31">
        <v>8.2005157470703107</v>
      </c>
      <c r="O31">
        <v>0</v>
      </c>
      <c r="P31">
        <v>0</v>
      </c>
      <c r="Q31">
        <v>8</v>
      </c>
      <c r="R31" s="12">
        <v>0</v>
      </c>
      <c r="S31" s="12">
        <f t="shared" si="0"/>
        <v>0</v>
      </c>
      <c r="T31">
        <v>1.2678184509277299</v>
      </c>
      <c r="U31">
        <v>1.1643428802490201</v>
      </c>
      <c r="V31">
        <v>1.0527038574218699</v>
      </c>
      <c r="W31" s="13">
        <v>0.11163902282714799</v>
      </c>
      <c r="X31">
        <v>0.21511459350585899</v>
      </c>
      <c r="Y31">
        <v>0.21511459350585899</v>
      </c>
      <c r="Z31">
        <v>0</v>
      </c>
      <c r="AA31">
        <v>0.8</v>
      </c>
      <c r="AB31">
        <v>1</v>
      </c>
      <c r="AC31">
        <v>0.88888888888888895</v>
      </c>
      <c r="AD31">
        <v>0.2</v>
      </c>
      <c r="AE31">
        <v>0.8</v>
      </c>
    </row>
    <row r="32" spans="1:31" x14ac:dyDescent="0.15">
      <c r="A32" s="4">
        <v>497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5.2678565979003897</v>
      </c>
      <c r="L32" s="7">
        <v>4.26422119140625</v>
      </c>
      <c r="M32">
        <v>5.6409072875976598</v>
      </c>
      <c r="N32">
        <v>6.7390251159668004</v>
      </c>
      <c r="O32">
        <v>0</v>
      </c>
      <c r="P32">
        <v>0</v>
      </c>
      <c r="Q32">
        <v>9</v>
      </c>
      <c r="R32" s="12">
        <v>0</v>
      </c>
      <c r="S32" s="12">
        <f t="shared" si="0"/>
        <v>0</v>
      </c>
      <c r="T32">
        <v>1.4800109863281199</v>
      </c>
      <c r="U32">
        <v>1.3582391738891599</v>
      </c>
      <c r="V32">
        <v>1.22838747501373</v>
      </c>
      <c r="W32" s="13">
        <v>0.129851698875427</v>
      </c>
      <c r="X32">
        <v>0.25162351131439198</v>
      </c>
      <c r="Y32">
        <v>0.25162351131439198</v>
      </c>
      <c r="Z32">
        <v>0</v>
      </c>
      <c r="AA32">
        <v>0.9</v>
      </c>
      <c r="AB32">
        <v>1</v>
      </c>
      <c r="AC32">
        <v>0.94736842105263197</v>
      </c>
      <c r="AD32">
        <v>0.1</v>
      </c>
      <c r="AE32">
        <v>0.9</v>
      </c>
    </row>
    <row r="33" spans="1:31" x14ac:dyDescent="0.15">
      <c r="A33" s="4">
        <v>722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5.2429428100585902</v>
      </c>
      <c r="L33" s="7">
        <v>4.3295440673828098</v>
      </c>
      <c r="M33">
        <v>4.3462657928466797</v>
      </c>
      <c r="N33">
        <v>4.5878963470459002</v>
      </c>
      <c r="O33">
        <v>0</v>
      </c>
      <c r="P33">
        <v>0</v>
      </c>
      <c r="Q33">
        <v>7</v>
      </c>
      <c r="R33" s="12">
        <v>0</v>
      </c>
      <c r="S33" s="12">
        <f t="shared" si="0"/>
        <v>0</v>
      </c>
      <c r="T33">
        <v>1.10601234436035</v>
      </c>
      <c r="U33">
        <v>1.06958103179932</v>
      </c>
      <c r="V33">
        <v>0.93851566314697299</v>
      </c>
      <c r="W33" s="13">
        <v>0.131065368652344</v>
      </c>
      <c r="X33">
        <v>0.16749668121337899</v>
      </c>
      <c r="Y33">
        <v>0.16749668121337899</v>
      </c>
      <c r="Z33">
        <v>0</v>
      </c>
      <c r="AA33">
        <v>0.7</v>
      </c>
      <c r="AB33">
        <v>1</v>
      </c>
      <c r="AC33">
        <v>0.82352941176470595</v>
      </c>
      <c r="AD33">
        <v>0.3</v>
      </c>
      <c r="AE33">
        <v>0.7</v>
      </c>
    </row>
    <row r="34" spans="1:31" x14ac:dyDescent="0.15">
      <c r="A34" s="4">
        <v>165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5.5097579956054696</v>
      </c>
      <c r="L34" s="7">
        <v>4.3127384185790998</v>
      </c>
      <c r="M34">
        <v>2.9894371032714799</v>
      </c>
      <c r="N34">
        <v>4.3309688568115199</v>
      </c>
      <c r="O34">
        <v>1</v>
      </c>
      <c r="P34">
        <v>1</v>
      </c>
      <c r="Q34">
        <v>9</v>
      </c>
      <c r="R34" s="12">
        <v>0.1111</v>
      </c>
      <c r="S34" s="12">
        <f t="shared" si="0"/>
        <v>0.1</v>
      </c>
      <c r="T34">
        <v>1.4971160888671899</v>
      </c>
      <c r="U34">
        <v>1.3782424926757799</v>
      </c>
      <c r="V34">
        <v>1.2211551666259799</v>
      </c>
      <c r="W34" s="13">
        <v>0.15708732604980499</v>
      </c>
      <c r="X34">
        <v>0.27596092224121099</v>
      </c>
      <c r="Y34">
        <v>0.27596092224121099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26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5.2552204132080096</v>
      </c>
      <c r="L35" s="7">
        <v>4.3341083526611301</v>
      </c>
      <c r="M35">
        <v>4.9047622680664098</v>
      </c>
      <c r="N35">
        <v>5.3188915252685502</v>
      </c>
      <c r="O35">
        <v>0</v>
      </c>
      <c r="P35">
        <v>0</v>
      </c>
      <c r="Q35">
        <v>4</v>
      </c>
      <c r="R35" s="12">
        <v>0</v>
      </c>
      <c r="S35" s="12">
        <f t="shared" si="0"/>
        <v>0</v>
      </c>
      <c r="T35">
        <v>1.20943450927734</v>
      </c>
      <c r="U35">
        <v>1.1855440139770499</v>
      </c>
      <c r="V35">
        <v>1.0173877477645901</v>
      </c>
      <c r="W35" s="13">
        <v>0.16815626621246299</v>
      </c>
      <c r="X35">
        <v>0.19204676151275599</v>
      </c>
      <c r="Y35">
        <v>0.19204676151275599</v>
      </c>
      <c r="Z35">
        <v>0</v>
      </c>
      <c r="AA35">
        <v>0.4</v>
      </c>
      <c r="AB35">
        <v>1</v>
      </c>
      <c r="AC35">
        <v>0.57142857142857195</v>
      </c>
      <c r="AD35">
        <v>0.6</v>
      </c>
      <c r="AE35">
        <v>0.4</v>
      </c>
    </row>
    <row r="36" spans="1:31" x14ac:dyDescent="0.15">
      <c r="A36" s="4">
        <v>744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4.7209663391113299</v>
      </c>
      <c r="L36" s="7">
        <v>4.3212051391601598</v>
      </c>
      <c r="M36">
        <v>7.5858478546142596</v>
      </c>
      <c r="N36">
        <v>7.6249656677246103</v>
      </c>
      <c r="O36">
        <v>0</v>
      </c>
      <c r="P36">
        <v>0</v>
      </c>
      <c r="Q36">
        <v>5</v>
      </c>
      <c r="R36" s="12">
        <v>0</v>
      </c>
      <c r="S36" s="12">
        <f t="shared" si="0"/>
        <v>0</v>
      </c>
      <c r="T36">
        <v>1.2106895446777299</v>
      </c>
      <c r="U36">
        <v>1.1806106567382799</v>
      </c>
      <c r="V36">
        <v>1.0100742578506501</v>
      </c>
      <c r="W36" s="13">
        <v>0.170536398887634</v>
      </c>
      <c r="X36">
        <v>0.20061528682708701</v>
      </c>
      <c r="Y36">
        <v>0.20061528682708701</v>
      </c>
      <c r="Z36">
        <v>0</v>
      </c>
      <c r="AA36">
        <v>0.5</v>
      </c>
      <c r="AB36">
        <v>1</v>
      </c>
      <c r="AC36">
        <v>0.66666666666666696</v>
      </c>
      <c r="AD36">
        <v>0.5</v>
      </c>
      <c r="AE36">
        <v>0.5</v>
      </c>
    </row>
    <row r="37" spans="1:31" x14ac:dyDescent="0.15">
      <c r="A37" s="4">
        <v>820</v>
      </c>
      <c r="B37">
        <v>11</v>
      </c>
      <c r="C37">
        <v>9</v>
      </c>
      <c r="D37">
        <v>10</v>
      </c>
      <c r="E37">
        <v>10</v>
      </c>
      <c r="F37">
        <v>9</v>
      </c>
      <c r="G37">
        <v>1</v>
      </c>
      <c r="H37">
        <v>2</v>
      </c>
      <c r="I37">
        <v>8</v>
      </c>
      <c r="J37">
        <v>0.55000000000000004</v>
      </c>
      <c r="K37">
        <v>4.7977256774902299</v>
      </c>
      <c r="L37" s="7">
        <v>4.3049468994140598</v>
      </c>
      <c r="M37">
        <v>5.6994037628173801</v>
      </c>
      <c r="N37">
        <v>4.2069530487060502</v>
      </c>
      <c r="O37">
        <v>0</v>
      </c>
      <c r="P37">
        <v>0</v>
      </c>
      <c r="Q37">
        <v>5</v>
      </c>
      <c r="R37" s="12">
        <v>0</v>
      </c>
      <c r="S37" s="12">
        <f t="shared" si="0"/>
        <v>0</v>
      </c>
      <c r="T37">
        <v>1.08317375183105</v>
      </c>
      <c r="U37">
        <v>1.09180355072022</v>
      </c>
      <c r="V37">
        <v>0.91722142696380604</v>
      </c>
      <c r="W37" s="13">
        <v>0.174582123756409</v>
      </c>
      <c r="X37">
        <v>0.16595232486724901</v>
      </c>
      <c r="Y37">
        <v>0.16595232486724901</v>
      </c>
      <c r="Z37">
        <v>0</v>
      </c>
      <c r="AA37">
        <v>0.5</v>
      </c>
      <c r="AB37">
        <v>1</v>
      </c>
      <c r="AC37">
        <v>0.66666666666666696</v>
      </c>
      <c r="AD37">
        <v>0.5</v>
      </c>
      <c r="AE37">
        <v>0.5</v>
      </c>
    </row>
    <row r="38" spans="1:31" s="30" customFormat="1" x14ac:dyDescent="0.15">
      <c r="A38" s="33">
        <v>284</v>
      </c>
      <c r="B38" s="30">
        <v>10</v>
      </c>
      <c r="C38" s="30">
        <v>10</v>
      </c>
      <c r="D38" s="30">
        <v>10</v>
      </c>
      <c r="E38" s="30">
        <v>10</v>
      </c>
      <c r="F38" s="30">
        <v>9</v>
      </c>
      <c r="G38" s="30">
        <v>1</v>
      </c>
      <c r="H38" s="30">
        <v>1</v>
      </c>
      <c r="I38" s="30">
        <v>9</v>
      </c>
      <c r="J38" s="30">
        <v>0.5</v>
      </c>
      <c r="K38" s="30">
        <v>5.2167873382568404</v>
      </c>
      <c r="L38" s="30">
        <v>4.4166011810302699</v>
      </c>
      <c r="M38" s="30">
        <v>5.1786956787109402</v>
      </c>
      <c r="N38" s="30">
        <v>8.8486213684081996</v>
      </c>
      <c r="O38" s="30">
        <v>1</v>
      </c>
      <c r="P38" s="30">
        <v>1</v>
      </c>
      <c r="Q38" s="30">
        <v>9</v>
      </c>
      <c r="R38" s="35">
        <v>0.1111</v>
      </c>
      <c r="S38" s="35">
        <f t="shared" ref="S38:S50" si="1">O38/E38</f>
        <v>0.1</v>
      </c>
      <c r="T38" s="30">
        <v>1.0910396575927701</v>
      </c>
      <c r="U38" s="30">
        <v>0.92492294311523404</v>
      </c>
      <c r="V38" s="30">
        <v>0.93204516172409102</v>
      </c>
      <c r="W38" s="30">
        <v>7.1222186088562003E-3</v>
      </c>
      <c r="X38" s="30">
        <v>0.158994495868683</v>
      </c>
      <c r="Y38" s="30">
        <v>0.158994495868683</v>
      </c>
      <c r="Z38" s="30">
        <v>0.1</v>
      </c>
      <c r="AA38" s="30">
        <v>0.8</v>
      </c>
      <c r="AB38" s="30">
        <v>0.88888888888888895</v>
      </c>
      <c r="AC38" s="30">
        <v>0.84210526315789502</v>
      </c>
      <c r="AD38" s="30">
        <v>0.2</v>
      </c>
      <c r="AE38" s="30">
        <v>0.7</v>
      </c>
    </row>
    <row r="39" spans="1:31" x14ac:dyDescent="0.15">
      <c r="A39" s="4">
        <v>871</v>
      </c>
      <c r="B39">
        <v>10</v>
      </c>
      <c r="C39">
        <v>10</v>
      </c>
      <c r="D39">
        <v>10</v>
      </c>
      <c r="E39">
        <v>10</v>
      </c>
      <c r="F39">
        <v>9</v>
      </c>
      <c r="G39">
        <v>1</v>
      </c>
      <c r="H39">
        <v>1</v>
      </c>
      <c r="I39">
        <v>9</v>
      </c>
      <c r="J39">
        <v>0.5</v>
      </c>
      <c r="K39">
        <v>5.3317241668701199</v>
      </c>
      <c r="L39" s="7">
        <v>4.4379978179931596</v>
      </c>
      <c r="M39">
        <v>4.2536773681640598</v>
      </c>
      <c r="N39">
        <v>8.7324657440185494</v>
      </c>
      <c r="O39">
        <v>1</v>
      </c>
      <c r="P39">
        <v>1</v>
      </c>
      <c r="Q39">
        <v>9</v>
      </c>
      <c r="R39" s="12">
        <v>0.1111</v>
      </c>
      <c r="S39" s="12">
        <f t="shared" si="1"/>
        <v>0.1</v>
      </c>
      <c r="T39">
        <v>1.28287506103516</v>
      </c>
      <c r="U39">
        <v>1.03861808776855</v>
      </c>
      <c r="V39">
        <v>1.0701758861541799</v>
      </c>
      <c r="W39" s="13">
        <v>3.1557798385620103E-2</v>
      </c>
      <c r="X39">
        <v>0.212699174880981</v>
      </c>
      <c r="Y39">
        <v>0.212699174880981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151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5.6671257019043004</v>
      </c>
      <c r="L40" s="7">
        <v>4.5537357330322301</v>
      </c>
      <c r="M40">
        <v>3.1707382202148402</v>
      </c>
      <c r="N40">
        <v>9.5972442626953107</v>
      </c>
      <c r="O40">
        <v>1</v>
      </c>
      <c r="P40">
        <v>1</v>
      </c>
      <c r="Q40">
        <v>6</v>
      </c>
      <c r="R40" s="12">
        <v>0.16669999999999999</v>
      </c>
      <c r="S40" s="12">
        <f t="shared" si="1"/>
        <v>0.1</v>
      </c>
      <c r="T40">
        <v>1.4091281890869101</v>
      </c>
      <c r="U40">
        <v>1.10394859313965</v>
      </c>
      <c r="V40">
        <v>1.18171787261963</v>
      </c>
      <c r="W40" s="13">
        <v>7.7769279479980497E-2</v>
      </c>
      <c r="X40">
        <v>0.22741031646728499</v>
      </c>
      <c r="Y40">
        <v>0.22741031646728499</v>
      </c>
      <c r="Z40">
        <v>0.1</v>
      </c>
      <c r="AA40">
        <v>0.5</v>
      </c>
      <c r="AB40">
        <v>0.83333333333333304</v>
      </c>
      <c r="AC40">
        <v>0.625</v>
      </c>
      <c r="AD40">
        <v>0.5</v>
      </c>
      <c r="AE40">
        <v>0.4</v>
      </c>
    </row>
    <row r="41" spans="1:31" x14ac:dyDescent="0.15">
      <c r="A41" s="4">
        <v>991</v>
      </c>
      <c r="B41">
        <v>11</v>
      </c>
      <c r="C41">
        <v>9</v>
      </c>
      <c r="D41">
        <v>10</v>
      </c>
      <c r="E41">
        <v>10</v>
      </c>
      <c r="F41">
        <v>9</v>
      </c>
      <c r="G41">
        <v>1</v>
      </c>
      <c r="H41">
        <v>2</v>
      </c>
      <c r="I41">
        <v>8</v>
      </c>
      <c r="J41">
        <v>0.55000000000000004</v>
      </c>
      <c r="K41">
        <v>5.6602592468261701</v>
      </c>
      <c r="L41" s="7">
        <v>4.5221080780029297</v>
      </c>
      <c r="M41">
        <v>4.9742984771728498</v>
      </c>
      <c r="N41">
        <v>6.2559947967529297</v>
      </c>
      <c r="O41">
        <v>0</v>
      </c>
      <c r="P41">
        <v>0</v>
      </c>
      <c r="Q41">
        <v>8</v>
      </c>
      <c r="R41" s="12">
        <v>0</v>
      </c>
      <c r="S41" s="12">
        <f t="shared" si="1"/>
        <v>0</v>
      </c>
      <c r="T41">
        <v>1.3704128265380899</v>
      </c>
      <c r="U41">
        <v>1.2706298828125</v>
      </c>
      <c r="V41">
        <v>1.15573859214783</v>
      </c>
      <c r="W41" s="13">
        <v>0.114891290664673</v>
      </c>
      <c r="X41">
        <v>0.21467423439025901</v>
      </c>
      <c r="Y41">
        <v>0.21467423439025901</v>
      </c>
      <c r="Z41">
        <v>0</v>
      </c>
      <c r="AA41">
        <v>0.8</v>
      </c>
      <c r="AB41">
        <v>1</v>
      </c>
      <c r="AC41">
        <v>0.88888888888888895</v>
      </c>
      <c r="AD41">
        <v>0.2</v>
      </c>
      <c r="AE41">
        <v>0.8</v>
      </c>
    </row>
    <row r="42" spans="1:31" x14ac:dyDescent="0.15">
      <c r="A42" s="4">
        <v>434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5.0128135681152299</v>
      </c>
      <c r="L42" s="7">
        <v>4.44022560119629</v>
      </c>
      <c r="M42">
        <v>6.7605972290039098</v>
      </c>
      <c r="N42">
        <v>8.3040599822997994</v>
      </c>
      <c r="O42">
        <v>0</v>
      </c>
      <c r="P42">
        <v>0</v>
      </c>
      <c r="Q42">
        <v>7</v>
      </c>
      <c r="R42" s="12">
        <v>0</v>
      </c>
      <c r="S42" s="12">
        <f t="shared" si="1"/>
        <v>0</v>
      </c>
      <c r="T42">
        <v>1.40859222412109</v>
      </c>
      <c r="U42">
        <v>1.2917652130127</v>
      </c>
      <c r="V42">
        <v>1.17002236843109</v>
      </c>
      <c r="W42" s="13">
        <v>0.121742844581604</v>
      </c>
      <c r="X42">
        <v>0.238569855690002</v>
      </c>
      <c r="Y42">
        <v>0.238569855690002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446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5.0481433868408203</v>
      </c>
      <c r="L43" s="7">
        <v>4.4759140014648402</v>
      </c>
      <c r="M43">
        <v>6.5769271850585902</v>
      </c>
      <c r="N43">
        <v>8.0567321777343697</v>
      </c>
      <c r="O43">
        <v>0</v>
      </c>
      <c r="P43">
        <v>0</v>
      </c>
      <c r="Q43">
        <v>10</v>
      </c>
      <c r="R43" s="12">
        <v>0</v>
      </c>
      <c r="S43" s="12">
        <f t="shared" si="1"/>
        <v>0</v>
      </c>
      <c r="T43">
        <v>1.5019569396972701</v>
      </c>
      <c r="U43">
        <v>1.3634510040283201</v>
      </c>
      <c r="V43">
        <v>1.2322540283203101</v>
      </c>
      <c r="W43" s="13">
        <v>0.13119697570800801</v>
      </c>
      <c r="X43">
        <v>0.26970291137695301</v>
      </c>
      <c r="Y43">
        <v>0.26970291137695301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1</v>
      </c>
    </row>
    <row r="44" spans="1:31" x14ac:dyDescent="0.15">
      <c r="A44" s="4">
        <v>450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5.0123348236084002</v>
      </c>
      <c r="L44" s="7">
        <v>4.4363651275634801</v>
      </c>
      <c r="M44">
        <v>6.9429817199706996</v>
      </c>
      <c r="N44">
        <v>8.5448532104492205</v>
      </c>
      <c r="O44">
        <v>0</v>
      </c>
      <c r="P44">
        <v>0</v>
      </c>
      <c r="Q44">
        <v>8</v>
      </c>
      <c r="R44" s="12">
        <v>0</v>
      </c>
      <c r="S44" s="12">
        <f t="shared" si="1"/>
        <v>0</v>
      </c>
      <c r="T44">
        <v>1.4040107727050799</v>
      </c>
      <c r="U44">
        <v>1.29850006103516</v>
      </c>
      <c r="V44">
        <v>1.16692471504211</v>
      </c>
      <c r="W44" s="13">
        <v>0.13157534599304199</v>
      </c>
      <c r="X44">
        <v>0.23708605766296401</v>
      </c>
      <c r="Y44">
        <v>0.23708605766296401</v>
      </c>
      <c r="Z44">
        <v>0</v>
      </c>
      <c r="AA44">
        <v>0.8</v>
      </c>
      <c r="AB44">
        <v>1</v>
      </c>
      <c r="AC44">
        <v>0.88888888888888895</v>
      </c>
      <c r="AD44">
        <v>0.2</v>
      </c>
      <c r="AE44">
        <v>0.8</v>
      </c>
    </row>
    <row r="45" spans="1:31" x14ac:dyDescent="0.15">
      <c r="A45" s="4">
        <v>694</v>
      </c>
      <c r="B45">
        <v>12</v>
      </c>
      <c r="C45">
        <v>8</v>
      </c>
      <c r="D45">
        <v>10</v>
      </c>
      <c r="E45">
        <v>10</v>
      </c>
      <c r="F45">
        <v>9</v>
      </c>
      <c r="G45">
        <v>1</v>
      </c>
      <c r="H45">
        <v>3</v>
      </c>
      <c r="I45">
        <v>7</v>
      </c>
      <c r="J45">
        <v>0.6</v>
      </c>
      <c r="K45">
        <v>5.8819007873535201</v>
      </c>
      <c r="L45" s="7">
        <v>4.4857006072998002</v>
      </c>
      <c r="M45">
        <v>4.7891464233398402</v>
      </c>
      <c r="N45">
        <v>5.0874977111816397</v>
      </c>
      <c r="O45">
        <v>0</v>
      </c>
      <c r="P45">
        <v>0</v>
      </c>
      <c r="Q45">
        <v>7</v>
      </c>
      <c r="R45" s="12">
        <v>0</v>
      </c>
      <c r="S45" s="12">
        <f t="shared" si="1"/>
        <v>0</v>
      </c>
      <c r="T45">
        <v>1.4380073547363299</v>
      </c>
      <c r="U45">
        <v>1.34921514987946</v>
      </c>
      <c r="V45">
        <v>1.2061914205551101</v>
      </c>
      <c r="W45" s="13">
        <v>0.14302372932434099</v>
      </c>
      <c r="X45">
        <v>0.23181593418121299</v>
      </c>
      <c r="Y45">
        <v>0.23181593418121299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735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4.91204833984375</v>
      </c>
      <c r="L46" s="7">
        <v>4.4436683654785201</v>
      </c>
      <c r="M46">
        <v>7.2861309051513699</v>
      </c>
      <c r="N46">
        <v>7.8421268463134801</v>
      </c>
      <c r="O46">
        <v>0</v>
      </c>
      <c r="P46">
        <v>0</v>
      </c>
      <c r="Q46">
        <v>6</v>
      </c>
      <c r="R46" s="12">
        <v>0</v>
      </c>
      <c r="S46" s="12">
        <f t="shared" si="1"/>
        <v>0</v>
      </c>
      <c r="T46">
        <v>1.3446903228759799</v>
      </c>
      <c r="U46">
        <v>1.2616481781005899</v>
      </c>
      <c r="V46">
        <v>1.1078414916992201</v>
      </c>
      <c r="W46" s="13">
        <v>0.15380668640136699</v>
      </c>
      <c r="X46">
        <v>0.23684883117675801</v>
      </c>
      <c r="Y46">
        <v>0.23684883117675801</v>
      </c>
      <c r="Z46">
        <v>0</v>
      </c>
      <c r="AA46">
        <v>0.6</v>
      </c>
      <c r="AB46">
        <v>1</v>
      </c>
      <c r="AC46">
        <v>0.75</v>
      </c>
      <c r="AD46">
        <v>0.4</v>
      </c>
      <c r="AE46">
        <v>0.6</v>
      </c>
    </row>
    <row r="47" spans="1:31" s="7" customFormat="1" x14ac:dyDescent="0.15">
      <c r="A47" s="24">
        <v>365</v>
      </c>
      <c r="B47" s="7">
        <v>12</v>
      </c>
      <c r="C47" s="7">
        <v>8</v>
      </c>
      <c r="D47" s="7">
        <v>10</v>
      </c>
      <c r="E47" s="7">
        <v>10</v>
      </c>
      <c r="F47" s="7">
        <v>10</v>
      </c>
      <c r="G47" s="7">
        <v>0</v>
      </c>
      <c r="H47" s="7">
        <v>2</v>
      </c>
      <c r="I47" s="7">
        <v>8</v>
      </c>
      <c r="J47" s="7">
        <v>0.6</v>
      </c>
      <c r="K47" s="7">
        <v>5.7360534667968697</v>
      </c>
      <c r="L47" s="7">
        <v>4.4469718933105504</v>
      </c>
      <c r="M47" s="7">
        <v>3.88339424133301</v>
      </c>
      <c r="N47" s="7">
        <v>5.74092674255371</v>
      </c>
      <c r="O47" s="7">
        <v>1</v>
      </c>
      <c r="P47" s="7">
        <v>1</v>
      </c>
      <c r="Q47" s="7">
        <v>10</v>
      </c>
      <c r="R47" s="26">
        <v>0.1</v>
      </c>
      <c r="S47" s="26">
        <f t="shared" si="1"/>
        <v>0.1</v>
      </c>
      <c r="T47" s="7">
        <v>1.4222602844238299</v>
      </c>
      <c r="U47" s="7">
        <v>1.32465076446533</v>
      </c>
      <c r="V47" s="7">
        <v>1.16810739040375</v>
      </c>
      <c r="W47" s="7">
        <v>0.156543374061585</v>
      </c>
      <c r="X47" s="7">
        <v>0.25415289402008101</v>
      </c>
      <c r="Y47" s="7">
        <v>0.25415289402008101</v>
      </c>
      <c r="Z47" s="7">
        <v>0.1</v>
      </c>
      <c r="AA47" s="7">
        <v>0.9</v>
      </c>
      <c r="AB47" s="7">
        <v>0.9</v>
      </c>
      <c r="AC47" s="7">
        <v>0.9</v>
      </c>
      <c r="AD47" s="7">
        <v>0.1</v>
      </c>
      <c r="AE47" s="7">
        <v>0.8</v>
      </c>
    </row>
    <row r="48" spans="1:31" x14ac:dyDescent="0.15">
      <c r="A48" s="4">
        <v>698</v>
      </c>
      <c r="B48">
        <v>10</v>
      </c>
      <c r="C48">
        <v>10</v>
      </c>
      <c r="D48">
        <v>10</v>
      </c>
      <c r="E48">
        <v>10</v>
      </c>
      <c r="F48">
        <v>9</v>
      </c>
      <c r="G48">
        <v>1</v>
      </c>
      <c r="H48">
        <v>1</v>
      </c>
      <c r="I48">
        <v>9</v>
      </c>
      <c r="J48">
        <v>0.5</v>
      </c>
      <c r="K48">
        <v>5.2375583648681596</v>
      </c>
      <c r="L48" s="7">
        <v>4.7269954681396502</v>
      </c>
      <c r="M48">
        <v>7.5803375244140598</v>
      </c>
      <c r="N48">
        <v>8.2760295867919904</v>
      </c>
      <c r="O48">
        <v>0</v>
      </c>
      <c r="P48">
        <v>0</v>
      </c>
      <c r="Q48">
        <v>7</v>
      </c>
      <c r="R48" s="12">
        <v>0</v>
      </c>
      <c r="S48" s="12">
        <f t="shared" si="1"/>
        <v>0</v>
      </c>
      <c r="T48">
        <v>1.1105251312255899</v>
      </c>
      <c r="U48">
        <v>1.0638675689697299</v>
      </c>
      <c r="V48">
        <v>0.94494706392288197</v>
      </c>
      <c r="W48" s="13">
        <v>0.118920505046844</v>
      </c>
      <c r="X48">
        <v>0.165578067302704</v>
      </c>
      <c r="Y48">
        <v>0.165578067302704</v>
      </c>
      <c r="Z48">
        <v>0</v>
      </c>
      <c r="AA48">
        <v>0.7</v>
      </c>
      <c r="AB48">
        <v>1</v>
      </c>
      <c r="AC48">
        <v>0.82352941176470595</v>
      </c>
      <c r="AD48">
        <v>0.3</v>
      </c>
      <c r="AE48">
        <v>0.7</v>
      </c>
    </row>
    <row r="49" spans="1:31" x14ac:dyDescent="0.15">
      <c r="A49" s="4">
        <v>41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5.3602142333984402</v>
      </c>
      <c r="L49" s="7">
        <v>4.7271423339843697</v>
      </c>
      <c r="M49">
        <v>6.8746147155761701</v>
      </c>
      <c r="N49">
        <v>8.7168292999267596</v>
      </c>
      <c r="O49">
        <v>0</v>
      </c>
      <c r="P49">
        <v>0</v>
      </c>
      <c r="Q49">
        <v>7</v>
      </c>
      <c r="R49" s="12">
        <v>0</v>
      </c>
      <c r="S49" s="12">
        <f t="shared" si="1"/>
        <v>0</v>
      </c>
      <c r="T49">
        <v>1.3085193634033201</v>
      </c>
      <c r="U49">
        <v>1.2106952667236299</v>
      </c>
      <c r="V49">
        <v>1.0796823501586901</v>
      </c>
      <c r="W49" s="13">
        <v>0.13101291656494099</v>
      </c>
      <c r="X49">
        <v>0.22883701324462899</v>
      </c>
      <c r="Y49">
        <v>0.22883701324462899</v>
      </c>
      <c r="Z49">
        <v>0</v>
      </c>
      <c r="AA49">
        <v>0.7</v>
      </c>
      <c r="AB49">
        <v>1</v>
      </c>
      <c r="AC49">
        <v>0.82352941176470595</v>
      </c>
      <c r="AD49">
        <v>0.3</v>
      </c>
      <c r="AE49">
        <v>0.7</v>
      </c>
    </row>
    <row r="50" spans="1:31" x14ac:dyDescent="0.15">
      <c r="A50" s="4">
        <v>360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5.3443012237548801</v>
      </c>
      <c r="L50" s="7">
        <v>4.5982418060302699</v>
      </c>
      <c r="M50">
        <v>6.4494686126709002</v>
      </c>
      <c r="N50">
        <v>6.0443191528320304</v>
      </c>
      <c r="O50">
        <v>0</v>
      </c>
      <c r="P50">
        <v>0</v>
      </c>
      <c r="Q50">
        <v>7</v>
      </c>
      <c r="R50" s="12">
        <v>0</v>
      </c>
      <c r="S50" s="12">
        <f t="shared" si="1"/>
        <v>0</v>
      </c>
      <c r="T50">
        <v>1.17680740356445</v>
      </c>
      <c r="U50">
        <v>1.1521081924438501</v>
      </c>
      <c r="V50">
        <v>1.0103794336319001</v>
      </c>
      <c r="W50" s="13">
        <v>0.14172875881195099</v>
      </c>
      <c r="X50">
        <v>0.16642796993255601</v>
      </c>
      <c r="Y50">
        <v>0.16642796993255601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972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5.2602310180664098</v>
      </c>
      <c r="L51" s="7">
        <v>4.6755256652831996</v>
      </c>
      <c r="M51">
        <v>6.73954200744629</v>
      </c>
      <c r="N51">
        <v>8.1403903961181605</v>
      </c>
      <c r="O51">
        <v>0</v>
      </c>
      <c r="P51">
        <v>0</v>
      </c>
      <c r="Q51">
        <v>9</v>
      </c>
      <c r="R51" s="12">
        <v>0</v>
      </c>
      <c r="S51" s="12">
        <f t="shared" ref="S51:S61" si="2">O51/E51</f>
        <v>0</v>
      </c>
      <c r="T51">
        <v>1.4900951385498</v>
      </c>
      <c r="U51">
        <v>1.35793304443359</v>
      </c>
      <c r="V51">
        <v>1.21432232856751</v>
      </c>
      <c r="W51" s="13">
        <v>0.14361071586608901</v>
      </c>
      <c r="X51">
        <v>0.27577280998230003</v>
      </c>
      <c r="Y51">
        <v>0.27577280998230003</v>
      </c>
      <c r="Z51">
        <v>0</v>
      </c>
      <c r="AA51">
        <v>0.9</v>
      </c>
      <c r="AB51">
        <v>1</v>
      </c>
      <c r="AC51">
        <v>0.94736842105263197</v>
      </c>
      <c r="AD51">
        <v>0.1</v>
      </c>
      <c r="AE51">
        <v>0.9</v>
      </c>
    </row>
    <row r="52" spans="1:31" x14ac:dyDescent="0.15">
      <c r="A52" s="4">
        <v>132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5.2323703765869096</v>
      </c>
      <c r="L52" s="7">
        <v>4.6913909912109402</v>
      </c>
      <c r="M52">
        <v>7.08925437927246</v>
      </c>
      <c r="N52">
        <v>8.0740566253662092</v>
      </c>
      <c r="O52">
        <v>0</v>
      </c>
      <c r="P52">
        <v>0</v>
      </c>
      <c r="Q52">
        <v>9</v>
      </c>
      <c r="R52" s="12">
        <v>0</v>
      </c>
      <c r="S52" s="12">
        <f t="shared" si="2"/>
        <v>0</v>
      </c>
      <c r="T52">
        <v>1.42068672180176</v>
      </c>
      <c r="U52">
        <v>1.32106781005859</v>
      </c>
      <c r="V52">
        <v>1.16471600532532</v>
      </c>
      <c r="W52" s="13">
        <v>0.15635180473327601</v>
      </c>
      <c r="X52">
        <v>0.25597071647643999</v>
      </c>
      <c r="Y52">
        <v>0.25597071647643999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110</v>
      </c>
      <c r="B53">
        <v>12</v>
      </c>
      <c r="C53">
        <v>8</v>
      </c>
      <c r="D53">
        <v>10</v>
      </c>
      <c r="E53">
        <v>10</v>
      </c>
      <c r="F53">
        <v>10</v>
      </c>
      <c r="G53">
        <v>0</v>
      </c>
      <c r="H53">
        <v>2</v>
      </c>
      <c r="I53">
        <v>8</v>
      </c>
      <c r="J53">
        <v>0.6</v>
      </c>
      <c r="K53">
        <v>5.8226127624511701</v>
      </c>
      <c r="L53" s="7">
        <v>4.58316993713379</v>
      </c>
      <c r="M53">
        <v>3.05906105041504</v>
      </c>
      <c r="N53">
        <v>4.2920875549316397</v>
      </c>
      <c r="O53">
        <v>1</v>
      </c>
      <c r="P53">
        <v>1</v>
      </c>
      <c r="Q53">
        <v>10</v>
      </c>
      <c r="R53" s="12">
        <v>0.1</v>
      </c>
      <c r="S53" s="12">
        <f t="shared" si="2"/>
        <v>0.1</v>
      </c>
      <c r="T53">
        <v>1.5724010467529299</v>
      </c>
      <c r="U53">
        <v>1.46011734008789</v>
      </c>
      <c r="V53">
        <v>1.2938163280487101</v>
      </c>
      <c r="W53" s="13">
        <v>0.16630101203918499</v>
      </c>
      <c r="X53">
        <v>0.27858471870422402</v>
      </c>
      <c r="Y53">
        <v>0.27858471870422402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s="7" customFormat="1" x14ac:dyDescent="0.15">
      <c r="A54" s="24">
        <v>808</v>
      </c>
      <c r="B54" s="7">
        <v>11</v>
      </c>
      <c r="C54" s="7">
        <v>9</v>
      </c>
      <c r="D54" s="7">
        <v>10</v>
      </c>
      <c r="E54" s="7">
        <v>10</v>
      </c>
      <c r="F54" s="7">
        <v>9</v>
      </c>
      <c r="G54" s="7">
        <v>1</v>
      </c>
      <c r="H54" s="7">
        <v>2</v>
      </c>
      <c r="I54" s="7">
        <v>8</v>
      </c>
      <c r="J54" s="7">
        <v>0.55000000000000004</v>
      </c>
      <c r="K54" s="7">
        <v>5.24959373474121</v>
      </c>
      <c r="L54" s="7">
        <v>4.6149578094482404</v>
      </c>
      <c r="M54" s="7">
        <v>5.8292007446289098</v>
      </c>
      <c r="N54" s="7">
        <v>4.6909656524658203</v>
      </c>
      <c r="O54" s="7">
        <v>0</v>
      </c>
      <c r="P54" s="7">
        <v>0</v>
      </c>
      <c r="Q54" s="7">
        <v>7</v>
      </c>
      <c r="R54" s="26">
        <v>0</v>
      </c>
      <c r="S54" s="26">
        <f t="shared" si="2"/>
        <v>0</v>
      </c>
      <c r="T54" s="7">
        <v>1.1644649505615201</v>
      </c>
      <c r="U54" s="7">
        <v>1.1498107910156199</v>
      </c>
      <c r="V54" s="7">
        <v>0.97379130125045799</v>
      </c>
      <c r="W54" s="7">
        <v>0.17601948976516699</v>
      </c>
      <c r="X54" s="7">
        <v>0.19067364931106601</v>
      </c>
      <c r="Y54" s="7">
        <v>0.19067364931106601</v>
      </c>
      <c r="Z54" s="7">
        <v>0</v>
      </c>
      <c r="AA54" s="7">
        <v>0.7</v>
      </c>
      <c r="AB54" s="7">
        <v>1</v>
      </c>
      <c r="AC54" s="7">
        <v>0.82352941176470595</v>
      </c>
      <c r="AD54" s="7">
        <v>0.3</v>
      </c>
      <c r="AE54" s="7">
        <v>0.7</v>
      </c>
    </row>
    <row r="55" spans="1:31" x14ac:dyDescent="0.15">
      <c r="A55" s="4">
        <v>988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4.9277324676513699</v>
      </c>
      <c r="L55" s="7">
        <v>4.8331794738769496</v>
      </c>
      <c r="M55">
        <v>9.5303974151611293</v>
      </c>
      <c r="N55">
        <v>6.1646537780761701</v>
      </c>
      <c r="O55">
        <v>0</v>
      </c>
      <c r="P55">
        <v>0</v>
      </c>
      <c r="Q55">
        <v>8</v>
      </c>
      <c r="R55" s="12">
        <v>0</v>
      </c>
      <c r="S55" s="12">
        <f t="shared" si="2"/>
        <v>0</v>
      </c>
      <c r="T55">
        <v>1.3172740936279299</v>
      </c>
      <c r="U55">
        <v>1.3853302001953101</v>
      </c>
      <c r="V55">
        <v>1.06588900089264</v>
      </c>
      <c r="W55" s="13">
        <v>0.31944119930267301</v>
      </c>
      <c r="X55">
        <v>0.25138509273529103</v>
      </c>
      <c r="Y55">
        <v>0.25138509273529103</v>
      </c>
      <c r="Z55">
        <v>0</v>
      </c>
      <c r="AA55">
        <v>0.8</v>
      </c>
      <c r="AB55">
        <v>1</v>
      </c>
      <c r="AC55">
        <v>0.88888888888888895</v>
      </c>
      <c r="AD55">
        <v>0.2</v>
      </c>
      <c r="AE55">
        <v>0.8</v>
      </c>
    </row>
    <row r="56" spans="1:31" x14ac:dyDescent="0.15">
      <c r="A56" s="4">
        <v>576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4.7839946746826199</v>
      </c>
      <c r="L56" s="7">
        <v>4.7330017089843697</v>
      </c>
      <c r="M56">
        <v>9.5716934204101598</v>
      </c>
      <c r="N56">
        <v>5.8862762451171902</v>
      </c>
      <c r="O56">
        <v>0</v>
      </c>
      <c r="P56">
        <v>0</v>
      </c>
      <c r="Q56">
        <v>5</v>
      </c>
      <c r="R56" s="12">
        <v>0</v>
      </c>
      <c r="S56" s="12">
        <f t="shared" si="2"/>
        <v>0</v>
      </c>
      <c r="T56">
        <v>1.25807952880859</v>
      </c>
      <c r="U56">
        <v>1.34701919555664</v>
      </c>
      <c r="V56">
        <v>1.0432751178741499</v>
      </c>
      <c r="W56" s="13">
        <v>0.30374407768249501</v>
      </c>
      <c r="X56">
        <v>0.21480441093444799</v>
      </c>
      <c r="Y56">
        <v>0.21480441093444799</v>
      </c>
      <c r="Z56">
        <v>0</v>
      </c>
      <c r="AA56">
        <v>0.5</v>
      </c>
      <c r="AB56">
        <v>1</v>
      </c>
      <c r="AC56">
        <v>0.66666666666666696</v>
      </c>
      <c r="AD56">
        <v>0.5</v>
      </c>
      <c r="AE56">
        <v>0.5</v>
      </c>
    </row>
    <row r="57" spans="1:31" x14ac:dyDescent="0.15">
      <c r="A57" s="4">
        <v>160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5.2444000244140598</v>
      </c>
      <c r="L57" s="7">
        <v>4.8585510253906197</v>
      </c>
      <c r="M57">
        <v>6.5633850097656197</v>
      </c>
      <c r="N57">
        <v>4.0602970123290998</v>
      </c>
      <c r="O57">
        <v>0</v>
      </c>
      <c r="P57">
        <v>0</v>
      </c>
      <c r="Q57">
        <v>8</v>
      </c>
      <c r="R57" s="12">
        <v>0</v>
      </c>
      <c r="S57" s="12">
        <f t="shared" si="2"/>
        <v>0</v>
      </c>
      <c r="T57">
        <v>1.3119144439697299</v>
      </c>
      <c r="U57">
        <v>1.3666067123413099</v>
      </c>
      <c r="V57">
        <v>1.0758860111236599</v>
      </c>
      <c r="W57" s="13">
        <v>0.29072070121765098</v>
      </c>
      <c r="X57">
        <v>0.236028432846069</v>
      </c>
      <c r="Y57">
        <v>0.236028432846069</v>
      </c>
      <c r="Z57">
        <v>0</v>
      </c>
      <c r="AA57">
        <v>0.8</v>
      </c>
      <c r="AB57">
        <v>1</v>
      </c>
      <c r="AC57">
        <v>0.88888888888888895</v>
      </c>
      <c r="AD57">
        <v>0.2</v>
      </c>
      <c r="AE57">
        <v>0.8</v>
      </c>
    </row>
    <row r="58" spans="1:31" s="30" customFormat="1" x14ac:dyDescent="0.15">
      <c r="A58" s="33">
        <v>24</v>
      </c>
      <c r="B58" s="30">
        <v>13</v>
      </c>
      <c r="C58" s="30">
        <v>7</v>
      </c>
      <c r="D58" s="30">
        <v>10</v>
      </c>
      <c r="E58" s="30">
        <v>10</v>
      </c>
      <c r="F58" s="30">
        <v>10</v>
      </c>
      <c r="G58" s="30">
        <v>0</v>
      </c>
      <c r="H58" s="30">
        <v>3</v>
      </c>
      <c r="I58" s="30">
        <v>7</v>
      </c>
      <c r="J58" s="30">
        <v>0.65</v>
      </c>
      <c r="K58" s="30">
        <v>5.8043346405029297</v>
      </c>
      <c r="L58" s="30">
        <v>4.8445816040039098</v>
      </c>
      <c r="M58" s="30">
        <v>5.0663127899169904</v>
      </c>
      <c r="N58" s="30">
        <v>3.5159339904785201</v>
      </c>
      <c r="O58" s="30">
        <v>0</v>
      </c>
      <c r="P58" s="30">
        <v>0</v>
      </c>
      <c r="Q58" s="30">
        <v>8</v>
      </c>
      <c r="R58" s="35">
        <v>0</v>
      </c>
      <c r="S58" s="35">
        <f t="shared" si="2"/>
        <v>0</v>
      </c>
      <c r="T58" s="30">
        <v>1.61051368713379</v>
      </c>
      <c r="U58" s="30">
        <v>1.6023508310318</v>
      </c>
      <c r="V58" s="30">
        <v>1.31271135807037</v>
      </c>
      <c r="W58" s="30">
        <v>0.289639472961426</v>
      </c>
      <c r="X58" s="30">
        <v>0.29780232906341603</v>
      </c>
      <c r="Y58" s="30">
        <v>0.29780232906341603</v>
      </c>
      <c r="Z58" s="30">
        <v>0</v>
      </c>
      <c r="AA58" s="30">
        <v>0.8</v>
      </c>
      <c r="AB58" s="30">
        <v>1</v>
      </c>
      <c r="AC58" s="30">
        <v>0.88888888888888895</v>
      </c>
      <c r="AD58" s="30">
        <v>0.2</v>
      </c>
      <c r="AE58" s="30">
        <v>0.8</v>
      </c>
    </row>
    <row r="59" spans="1:31" x14ac:dyDescent="0.15">
      <c r="A59" s="4">
        <v>891</v>
      </c>
      <c r="B59">
        <v>14</v>
      </c>
      <c r="C59">
        <v>6</v>
      </c>
      <c r="D59">
        <v>10</v>
      </c>
      <c r="E59">
        <v>10</v>
      </c>
      <c r="F59">
        <v>10</v>
      </c>
      <c r="G59">
        <v>0</v>
      </c>
      <c r="H59">
        <v>4</v>
      </c>
      <c r="I59">
        <v>6</v>
      </c>
      <c r="J59">
        <v>0.7</v>
      </c>
      <c r="K59">
        <v>6.64742088317871</v>
      </c>
      <c r="L59">
        <v>4.8996353149414098</v>
      </c>
      <c r="M59">
        <v>4.2502155303955096</v>
      </c>
      <c r="N59">
        <v>3.2870922088622998</v>
      </c>
      <c r="O59">
        <v>1</v>
      </c>
      <c r="P59">
        <v>1</v>
      </c>
      <c r="Q59">
        <v>11</v>
      </c>
      <c r="R59" s="12">
        <v>9.0899999999999995E-2</v>
      </c>
      <c r="S59" s="12">
        <f t="shared" si="2"/>
        <v>0.1</v>
      </c>
      <c r="T59">
        <v>1.8484134674072299</v>
      </c>
      <c r="U59">
        <v>1.83244752883911</v>
      </c>
      <c r="V59">
        <v>1.4993149042129501</v>
      </c>
      <c r="W59">
        <v>0.33313262462616</v>
      </c>
      <c r="X59">
        <v>0.34909856319427501</v>
      </c>
      <c r="Y59">
        <v>0.34909856319427501</v>
      </c>
      <c r="Z59">
        <v>0.1</v>
      </c>
      <c r="AA59">
        <v>1</v>
      </c>
      <c r="AB59">
        <v>0.90909090909090895</v>
      </c>
      <c r="AC59">
        <v>0.952380952380952</v>
      </c>
      <c r="AD59">
        <v>0</v>
      </c>
      <c r="AE59">
        <v>0.9</v>
      </c>
    </row>
    <row r="60" spans="1:31" s="30" customFormat="1" x14ac:dyDescent="0.15">
      <c r="A60" s="33">
        <v>416</v>
      </c>
      <c r="B60" s="30">
        <v>14</v>
      </c>
      <c r="C60" s="30">
        <v>6</v>
      </c>
      <c r="D60" s="30">
        <v>10</v>
      </c>
      <c r="E60" s="30">
        <v>10</v>
      </c>
      <c r="F60" s="30">
        <v>10</v>
      </c>
      <c r="G60" s="30">
        <v>0</v>
      </c>
      <c r="H60" s="30">
        <v>4</v>
      </c>
      <c r="I60" s="30">
        <v>6</v>
      </c>
      <c r="J60" s="30">
        <v>0.7</v>
      </c>
      <c r="K60" s="30">
        <v>6.0920944213867196</v>
      </c>
      <c r="L60" s="30">
        <v>5.0119075775146502</v>
      </c>
      <c r="M60" s="30">
        <v>5.1597900390625</v>
      </c>
      <c r="N60" s="30">
        <v>2.9469242095947301</v>
      </c>
      <c r="O60" s="30">
        <v>0</v>
      </c>
      <c r="P60" s="30">
        <v>0</v>
      </c>
      <c r="Q60" s="30">
        <v>10</v>
      </c>
      <c r="R60" s="35">
        <v>0</v>
      </c>
      <c r="S60" s="35">
        <f t="shared" si="2"/>
        <v>0</v>
      </c>
      <c r="T60" s="30">
        <v>1.71599769592285</v>
      </c>
      <c r="U60" s="30">
        <v>1.7574977874755899</v>
      </c>
      <c r="V60" s="30">
        <v>1.3883422613143901</v>
      </c>
      <c r="W60" s="30">
        <v>0.36915552616119401</v>
      </c>
      <c r="X60" s="30">
        <v>0.32765543460845897</v>
      </c>
      <c r="Y60" s="30">
        <v>0.32765543460845897</v>
      </c>
      <c r="Z60" s="30">
        <v>0</v>
      </c>
      <c r="AA60" s="30">
        <v>1</v>
      </c>
      <c r="AB60" s="30">
        <v>1</v>
      </c>
      <c r="AC60" s="30">
        <v>1</v>
      </c>
      <c r="AD60" s="30">
        <v>0</v>
      </c>
      <c r="AE60" s="30">
        <v>1</v>
      </c>
    </row>
    <row r="61" spans="1:31" x14ac:dyDescent="0.15">
      <c r="A61" s="4">
        <v>620</v>
      </c>
      <c r="B61">
        <v>13</v>
      </c>
      <c r="C61">
        <v>7</v>
      </c>
      <c r="D61">
        <v>10</v>
      </c>
      <c r="E61">
        <v>10</v>
      </c>
      <c r="F61">
        <v>10</v>
      </c>
      <c r="G61">
        <v>0</v>
      </c>
      <c r="H61">
        <v>3</v>
      </c>
      <c r="I61">
        <v>7</v>
      </c>
      <c r="J61">
        <v>0.65</v>
      </c>
      <c r="K61">
        <v>5.7607326507568404</v>
      </c>
      <c r="L61" s="7">
        <v>5.1416378021240199</v>
      </c>
      <c r="M61">
        <v>6.0454769134521502</v>
      </c>
      <c r="N61">
        <v>3.3548583984375</v>
      </c>
      <c r="O61">
        <v>0</v>
      </c>
      <c r="P61">
        <v>0</v>
      </c>
      <c r="Q61">
        <v>10</v>
      </c>
      <c r="R61" s="12">
        <v>0</v>
      </c>
      <c r="S61" s="12">
        <f t="shared" si="2"/>
        <v>0</v>
      </c>
      <c r="T61">
        <v>1.5001983642578101</v>
      </c>
      <c r="U61">
        <v>1.57603323459625</v>
      </c>
      <c r="V61">
        <v>1.21830487251282</v>
      </c>
      <c r="W61" s="13">
        <v>0.357728362083435</v>
      </c>
      <c r="X61">
        <v>0.28189349174499501</v>
      </c>
      <c r="Y61">
        <v>0.28189349174499501</v>
      </c>
      <c r="Z61">
        <v>0</v>
      </c>
      <c r="AA61">
        <v>1</v>
      </c>
      <c r="AB61">
        <v>1</v>
      </c>
      <c r="AC61">
        <v>1</v>
      </c>
      <c r="AD61">
        <v>0</v>
      </c>
      <c r="AE61">
        <v>1</v>
      </c>
    </row>
    <row r="62" spans="1:31" x14ac:dyDescent="0.15">
      <c r="L62" s="8">
        <f>AVERAGE(L2:L61)</f>
        <v>4.3234081904093422</v>
      </c>
      <c r="W62" s="15">
        <f t="shared" ref="W62:AE62" si="3">AVERAGE(W2:W61)</f>
        <v>0.11972623964150747</v>
      </c>
      <c r="Z62" s="9">
        <f t="shared" si="3"/>
        <v>4.5000000000000019E-2</v>
      </c>
      <c r="AA62" s="9">
        <f t="shared" si="3"/>
        <v>0.74166666666666659</v>
      </c>
      <c r="AB62" s="9">
        <f t="shared" si="3"/>
        <v>0.94927008177008154</v>
      </c>
      <c r="AC62" s="9">
        <f t="shared" si="3"/>
        <v>0.81378711745197763</v>
      </c>
      <c r="AD62" s="9">
        <f t="shared" si="3"/>
        <v>0.25833333333333325</v>
      </c>
      <c r="AE62" s="9">
        <f t="shared" si="3"/>
        <v>0.69666666666666643</v>
      </c>
    </row>
    <row r="63" spans="1:31" x14ac:dyDescent="0.15">
      <c r="L63" s="8">
        <f>MAX(L2:L61)</f>
        <v>5.1416378021240199</v>
      </c>
      <c r="W63" s="15">
        <f t="shared" ref="W63:AE63" si="4">MAX(W2:W61)</f>
        <v>0.36915552616119401</v>
      </c>
      <c r="Z63" s="9">
        <f t="shared" si="4"/>
        <v>0.1</v>
      </c>
      <c r="AA63" s="9">
        <f t="shared" si="4"/>
        <v>1</v>
      </c>
      <c r="AB63" s="9">
        <f t="shared" si="4"/>
        <v>1</v>
      </c>
      <c r="AC63" s="9">
        <f t="shared" si="4"/>
        <v>1</v>
      </c>
      <c r="AD63" s="9">
        <f t="shared" si="4"/>
        <v>0.9</v>
      </c>
      <c r="AE63" s="9">
        <f t="shared" si="4"/>
        <v>1</v>
      </c>
    </row>
    <row r="64" spans="1:31" x14ac:dyDescent="0.15">
      <c r="L64" s="8">
        <f>MIN(L2:L61)</f>
        <v>3.50982666015625</v>
      </c>
      <c r="W64" s="15">
        <f t="shared" ref="W64:AE64" si="5">MIN(W2:W61)</f>
        <v>1.9142031669616699E-3</v>
      </c>
      <c r="Z64" s="9">
        <f t="shared" si="5"/>
        <v>0</v>
      </c>
      <c r="AA64" s="9">
        <f t="shared" si="5"/>
        <v>0.1</v>
      </c>
      <c r="AB64" s="9">
        <f t="shared" si="5"/>
        <v>0.8</v>
      </c>
      <c r="AC64" s="9">
        <f t="shared" si="5"/>
        <v>0.18181818181818199</v>
      </c>
      <c r="AD64" s="9">
        <f t="shared" si="5"/>
        <v>0</v>
      </c>
      <c r="AE64" s="9">
        <f t="shared" si="5"/>
        <v>0.1</v>
      </c>
    </row>
    <row r="65" spans="11:23" x14ac:dyDescent="0.15">
      <c r="L65" s="7"/>
      <c r="W65" s="13"/>
    </row>
    <row r="66" spans="11:23" x14ac:dyDescent="0.15">
      <c r="K66">
        <v>31</v>
      </c>
      <c r="L66" s="7"/>
      <c r="W66" s="13"/>
    </row>
    <row r="67" spans="11:23" x14ac:dyDescent="0.15">
      <c r="L67" s="7"/>
      <c r="W67" s="13"/>
    </row>
    <row r="68" spans="11:23" x14ac:dyDescent="0.15">
      <c r="K68">
        <v>0.161</v>
      </c>
      <c r="L68" s="7"/>
      <c r="W68" s="13"/>
    </row>
    <row r="69" spans="11:23" x14ac:dyDescent="0.15">
      <c r="L69" s="7"/>
      <c r="W69" s="13"/>
    </row>
    <row r="70" spans="11:23" x14ac:dyDescent="0.15">
      <c r="K70" s="9" t="s">
        <v>10</v>
      </c>
      <c r="L70" s="9" t="s">
        <v>33</v>
      </c>
      <c r="M70" s="9"/>
      <c r="N70" t="s">
        <v>66</v>
      </c>
      <c r="W70" s="13"/>
    </row>
    <row r="71" spans="11:23" x14ac:dyDescent="0.15">
      <c r="K71" s="9"/>
      <c r="L71" s="9"/>
      <c r="M71" s="9"/>
      <c r="N71" s="38">
        <v>0.2</v>
      </c>
      <c r="O71">
        <v>-400</v>
      </c>
      <c r="P71">
        <v>1600</v>
      </c>
      <c r="Q71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N72" s="38">
        <v>0.4</v>
      </c>
      <c r="O72">
        <v>-800</v>
      </c>
      <c r="P72">
        <v>1200</v>
      </c>
      <c r="Q72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N73" s="38">
        <v>0.45</v>
      </c>
      <c r="O73">
        <v>-900</v>
      </c>
      <c r="P73">
        <v>1100</v>
      </c>
      <c r="Q73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0</v>
      </c>
      <c r="M74" s="9"/>
      <c r="N74" s="38">
        <v>0.49</v>
      </c>
      <c r="O74">
        <v>-980</v>
      </c>
      <c r="P74">
        <v>1020</v>
      </c>
      <c r="Q74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13"/>
    </row>
    <row r="76" spans="11:23" x14ac:dyDescent="0.15">
      <c r="K76" s="9" t="s">
        <v>38</v>
      </c>
      <c r="L76" s="9">
        <f>COUNTIF(L2:L61,"&lt;2.157")-COUNTIF(L2:L61,"&lt;1.996")</f>
        <v>0</v>
      </c>
      <c r="M76" s="9"/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/>
      <c r="W77" s="13"/>
    </row>
    <row r="78" spans="11:23" x14ac:dyDescent="0.15">
      <c r="K78" s="9" t="s">
        <v>40</v>
      </c>
      <c r="L78" s="9">
        <f>COUNTIF(L2:L61,"&lt;2.479")-COUNTIF(L2:L61,"&lt;2.318")</f>
        <v>0</v>
      </c>
      <c r="M78" s="9"/>
      <c r="W78" s="13"/>
    </row>
    <row r="79" spans="11:23" s="20" customFormat="1" x14ac:dyDescent="0.15">
      <c r="K79" s="9" t="s">
        <v>41</v>
      </c>
      <c r="L79" s="9">
        <f>COUNTIF(L2:L61,"&lt;2.64")-COUNTIF(L2:L61,"&lt;2.479")</f>
        <v>0</v>
      </c>
      <c r="M79" s="9"/>
      <c r="W79" s="13"/>
    </row>
    <row r="80" spans="11:23" x14ac:dyDescent="0.15">
      <c r="K80" s="9" t="s">
        <v>42</v>
      </c>
      <c r="L80" s="9">
        <f>COUNTIF(L2:L61,"&lt;2.801")-COUNTIF(L2:L61,"&lt;2.64")</f>
        <v>0</v>
      </c>
      <c r="M80" s="9"/>
      <c r="W80" s="13"/>
    </row>
    <row r="81" spans="11:23" x14ac:dyDescent="0.15">
      <c r="K81" s="9" t="s">
        <v>43</v>
      </c>
      <c r="L81" s="9">
        <f>COUNTIF(L2:L61,"&lt;2.962")-COUNTIF(L2:L61,"&lt;2.801")</f>
        <v>0</v>
      </c>
      <c r="M81" s="9"/>
      <c r="W81" s="13"/>
    </row>
    <row r="82" spans="11:23" x14ac:dyDescent="0.15">
      <c r="K82" s="9" t="s">
        <v>44</v>
      </c>
      <c r="L82" s="9">
        <f>COUNTIF(L2:L61,"&lt;3.123")-COUNTIF(L2:L61,"&lt;2.962")</f>
        <v>0</v>
      </c>
      <c r="M82" s="9"/>
      <c r="W82" s="13"/>
    </row>
    <row r="83" spans="11:23" s="31" customFormat="1" x14ac:dyDescent="0.15">
      <c r="K83" s="9" t="s">
        <v>45</v>
      </c>
      <c r="L83" s="9">
        <f>COUNTIF(L2:L61,"&lt;3.284")-COUNTIF(L2:L61,"&lt;3.123")</f>
        <v>0</v>
      </c>
      <c r="M83" s="9">
        <v>1</v>
      </c>
      <c r="N83" s="9"/>
      <c r="W83" s="13"/>
    </row>
    <row r="84" spans="11:23" x14ac:dyDescent="0.15">
      <c r="K84" s="9" t="s">
        <v>46</v>
      </c>
      <c r="L84" s="9">
        <f>COUNTIF(L2:L61,"&lt;3.445")-COUNTIF(L2:L61,"&lt;3.284")</f>
        <v>0</v>
      </c>
      <c r="M84" s="9">
        <v>2</v>
      </c>
      <c r="N84">
        <v>1</v>
      </c>
      <c r="W84" s="13"/>
    </row>
    <row r="85" spans="11:23" x14ac:dyDescent="0.15">
      <c r="K85" s="9" t="s">
        <v>47</v>
      </c>
      <c r="L85" s="9">
        <f>COUNTIF(L2:L61,"&lt;3.606")-COUNTIF(L2:L61,"&lt;3.445")</f>
        <v>1</v>
      </c>
      <c r="M85" s="9">
        <v>3</v>
      </c>
      <c r="N85">
        <v>2</v>
      </c>
      <c r="O85">
        <v>1</v>
      </c>
      <c r="W85" s="13"/>
    </row>
    <row r="86" spans="11:23" x14ac:dyDescent="0.15">
      <c r="K86" s="9" t="s">
        <v>48</v>
      </c>
      <c r="L86" s="9">
        <f>COUNTIF(L2:L61,"&lt;3.767")-COUNTIF(L2:L61,"&lt;3.606")</f>
        <v>2</v>
      </c>
      <c r="M86" s="9">
        <v>4</v>
      </c>
      <c r="N86">
        <v>3</v>
      </c>
      <c r="O86">
        <v>2</v>
      </c>
      <c r="W86" s="13"/>
    </row>
    <row r="87" spans="11:23" s="30" customFormat="1" x14ac:dyDescent="0.15">
      <c r="K87" s="9" t="s">
        <v>49</v>
      </c>
      <c r="L87" s="9">
        <f>COUNTIF(L2:L61,"&lt;3.928")-COUNTIF(L2:L61,"&lt;3.767")</f>
        <v>4</v>
      </c>
      <c r="M87" s="9">
        <v>7</v>
      </c>
      <c r="N87">
        <v>6</v>
      </c>
      <c r="O87">
        <v>4</v>
      </c>
      <c r="W87" s="13"/>
    </row>
    <row r="88" spans="11:23" x14ac:dyDescent="0.15">
      <c r="K88" s="9" t="s">
        <v>50</v>
      </c>
      <c r="L88" s="9">
        <f>COUNTIF(L2:L61,"&lt;4.089")-COUNTIF(L2:L61,"&lt;3.928")</f>
        <v>7</v>
      </c>
      <c r="M88" s="9">
        <v>11</v>
      </c>
      <c r="N88">
        <v>9</v>
      </c>
      <c r="O88">
        <v>7</v>
      </c>
      <c r="W88" s="13"/>
    </row>
    <row r="89" spans="11:23" x14ac:dyDescent="0.15">
      <c r="K89" s="9" t="s">
        <v>51</v>
      </c>
      <c r="L89" s="9">
        <f>COUNTIF(L2:L61,"&lt;4.25")-COUNTIF(L2:L61,"&lt;4.089")</f>
        <v>10</v>
      </c>
      <c r="M89" s="9">
        <v>14</v>
      </c>
      <c r="N89">
        <v>12</v>
      </c>
      <c r="O89">
        <v>10</v>
      </c>
      <c r="W89" s="13"/>
    </row>
    <row r="90" spans="11:23" s="2" customFormat="1" x14ac:dyDescent="0.15">
      <c r="K90" s="16" t="s">
        <v>52</v>
      </c>
      <c r="L90" s="16">
        <f>COUNTIF(L2:L61,"&lt;4.411")-COUNTIF(L2:L61,"&lt;4.25")</f>
        <v>12</v>
      </c>
      <c r="M90" s="9">
        <v>16</v>
      </c>
      <c r="N90" s="2">
        <v>14</v>
      </c>
      <c r="O90" s="2">
        <v>12</v>
      </c>
    </row>
    <row r="91" spans="11:23" s="31" customFormat="1" x14ac:dyDescent="0.15">
      <c r="K91" s="9" t="s">
        <v>53</v>
      </c>
      <c r="L91" s="9">
        <f>COUNTIF(L2:L61,"&lt;4.572")-COUNTIF(L2:L61,"&lt;4.411")</f>
        <v>10</v>
      </c>
      <c r="M91" s="9">
        <v>14</v>
      </c>
      <c r="N91">
        <v>12</v>
      </c>
      <c r="O91">
        <v>10</v>
      </c>
      <c r="W91" s="13"/>
    </row>
    <row r="92" spans="11:23" x14ac:dyDescent="0.15">
      <c r="K92" s="9" t="s">
        <v>54</v>
      </c>
      <c r="L92" s="9">
        <f>COUNTIF(L2:L61,"&lt;4.733")-COUNTIF(L2:L61,"&lt;4.572")</f>
        <v>7</v>
      </c>
      <c r="M92" s="9">
        <v>11</v>
      </c>
      <c r="N92">
        <v>9</v>
      </c>
      <c r="O92">
        <v>7</v>
      </c>
      <c r="W92" s="13"/>
    </row>
    <row r="93" spans="11:23" x14ac:dyDescent="0.15">
      <c r="K93" s="9" t="s">
        <v>55</v>
      </c>
      <c r="L93" s="9">
        <f>COUNTIF(L2:L61,"&lt;4.894")-COUNTIF(L2:L61,"&lt;4.733")</f>
        <v>4</v>
      </c>
      <c r="M93" s="9">
        <v>7</v>
      </c>
      <c r="N93">
        <v>6</v>
      </c>
      <c r="O93">
        <v>4</v>
      </c>
      <c r="W93" s="13"/>
    </row>
    <row r="94" spans="11:23" x14ac:dyDescent="0.15">
      <c r="K94" s="9" t="s">
        <v>56</v>
      </c>
      <c r="L94" s="9">
        <f>COUNTIF(L2:L61,"&lt;5.055")-COUNTIF(L2:L61,"&lt;4.894")</f>
        <v>2</v>
      </c>
      <c r="M94" s="9">
        <v>4</v>
      </c>
      <c r="N94">
        <v>3</v>
      </c>
      <c r="O94">
        <v>2</v>
      </c>
      <c r="W94" s="13"/>
    </row>
    <row r="95" spans="11:23" x14ac:dyDescent="0.15">
      <c r="K95" s="9" t="s">
        <v>57</v>
      </c>
      <c r="L95" s="9">
        <f>COUNTIF(L2:L61,"&lt;5.216")-COUNTIF(L2:L61,"&lt;5.055")</f>
        <v>1</v>
      </c>
      <c r="M95" s="9">
        <v>3</v>
      </c>
      <c r="N95">
        <v>2</v>
      </c>
      <c r="O95">
        <v>1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>
        <v>2</v>
      </c>
      <c r="N96">
        <v>1</v>
      </c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>
        <v>1</v>
      </c>
      <c r="N97" s="9"/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  <row r="109" spans="11:23" x14ac:dyDescent="0.15">
      <c r="N109">
        <v>2.8929999999999998</v>
      </c>
      <c r="O109">
        <v>8.5000000000000006E-2</v>
      </c>
    </row>
    <row r="110" spans="11:23" x14ac:dyDescent="0.15">
      <c r="N110">
        <v>3.8130000000000002</v>
      </c>
      <c r="O110">
        <v>0.11899999999999999</v>
      </c>
    </row>
    <row r="111" spans="11:23" x14ac:dyDescent="0.15">
      <c r="N111">
        <v>4.3250000000000002</v>
      </c>
      <c r="O111">
        <v>0.157</v>
      </c>
    </row>
  </sheetData>
  <phoneticPr fontId="5" type="noConversion"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E106"/>
  <sheetViews>
    <sheetView topLeftCell="E76" workbookViewId="0">
      <selection activeCell="P80" sqref="P80:P90"/>
    </sheetView>
  </sheetViews>
  <sheetFormatPr defaultColWidth="9" defaultRowHeight="13.5" x14ac:dyDescent="0.15"/>
  <cols>
    <col min="11" max="12" width="19.375" customWidth="1"/>
    <col min="13" max="14" width="12.625"/>
    <col min="20" max="22" width="12.625"/>
    <col min="23" max="23" width="19.8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30" customFormat="1" x14ac:dyDescent="0.15">
      <c r="A2" s="33">
        <v>815</v>
      </c>
      <c r="B2" s="30">
        <v>11</v>
      </c>
      <c r="C2" s="30">
        <v>9</v>
      </c>
      <c r="D2" s="30">
        <v>10</v>
      </c>
      <c r="E2" s="30">
        <v>10</v>
      </c>
      <c r="F2" s="30">
        <v>10</v>
      </c>
      <c r="G2" s="30">
        <v>0</v>
      </c>
      <c r="H2" s="30">
        <v>1</v>
      </c>
      <c r="I2" s="30">
        <v>9</v>
      </c>
      <c r="J2" s="30">
        <v>0.55000000000000004</v>
      </c>
      <c r="K2" s="30">
        <v>4.1563549041748002</v>
      </c>
      <c r="L2" s="30">
        <v>3.50982666015625</v>
      </c>
      <c r="M2" s="30">
        <v>5.4898319244384801</v>
      </c>
      <c r="N2" s="30">
        <v>8.6652622222900408</v>
      </c>
      <c r="O2" s="30">
        <v>0</v>
      </c>
      <c r="P2" s="30">
        <v>0</v>
      </c>
      <c r="Q2" s="30">
        <v>1</v>
      </c>
      <c r="R2" s="35">
        <v>0</v>
      </c>
      <c r="S2" s="35">
        <f t="shared" ref="S2:S33" si="0">O2/E2</f>
        <v>0</v>
      </c>
      <c r="T2" s="30">
        <v>1.1235179901123</v>
      </c>
      <c r="U2" s="30">
        <v>0.97376060485839799</v>
      </c>
      <c r="V2" s="30">
        <v>0.97085225582122803</v>
      </c>
      <c r="W2" s="30">
        <v>2.9083490371704102E-3</v>
      </c>
      <c r="X2" s="30">
        <v>0.15266573429107699</v>
      </c>
      <c r="Y2" s="30">
        <v>0.15266573429107699</v>
      </c>
      <c r="Z2" s="30">
        <v>0</v>
      </c>
      <c r="AA2" s="30">
        <v>0.1</v>
      </c>
      <c r="AB2" s="30">
        <v>1</v>
      </c>
      <c r="AC2" s="30">
        <v>0.18181818181818199</v>
      </c>
      <c r="AD2" s="30">
        <v>0.9</v>
      </c>
      <c r="AE2" s="30">
        <v>0.1</v>
      </c>
    </row>
    <row r="3" spans="1:31" x14ac:dyDescent="0.15">
      <c r="A3" s="4">
        <v>707</v>
      </c>
      <c r="B3">
        <v>9</v>
      </c>
      <c r="C3">
        <v>11</v>
      </c>
      <c r="D3">
        <v>10</v>
      </c>
      <c r="E3">
        <v>10</v>
      </c>
      <c r="F3">
        <v>8</v>
      </c>
      <c r="G3">
        <v>2</v>
      </c>
      <c r="H3">
        <v>1</v>
      </c>
      <c r="I3">
        <v>9</v>
      </c>
      <c r="J3">
        <v>0.45</v>
      </c>
      <c r="K3">
        <v>4.3270149230956996</v>
      </c>
      <c r="L3" s="7">
        <v>3.73388671875</v>
      </c>
      <c r="M3">
        <v>6.2665863037109402</v>
      </c>
      <c r="N3">
        <v>8.7453765869140607</v>
      </c>
      <c r="O3">
        <v>0</v>
      </c>
      <c r="P3">
        <v>0</v>
      </c>
      <c r="Q3">
        <v>5</v>
      </c>
      <c r="R3" s="12">
        <v>0</v>
      </c>
      <c r="S3" s="12">
        <f t="shared" si="0"/>
        <v>0</v>
      </c>
      <c r="T3">
        <v>0.89112091064453103</v>
      </c>
      <c r="U3">
        <v>0.80277824401855502</v>
      </c>
      <c r="V3">
        <v>0.80086404085159302</v>
      </c>
      <c r="W3" s="13">
        <v>1.9142031669616699E-3</v>
      </c>
      <c r="X3">
        <v>9.0256869792938205E-2</v>
      </c>
      <c r="Y3">
        <v>9.0256869792938205E-2</v>
      </c>
      <c r="Z3">
        <v>0</v>
      </c>
      <c r="AA3">
        <v>0.5</v>
      </c>
      <c r="AB3">
        <v>1</v>
      </c>
      <c r="AC3">
        <v>0.66666666666666696</v>
      </c>
      <c r="AD3">
        <v>0.5</v>
      </c>
      <c r="AE3">
        <v>0.5</v>
      </c>
    </row>
    <row r="4" spans="1:31" s="30" customFormat="1" x14ac:dyDescent="0.15">
      <c r="A4" s="33">
        <v>149</v>
      </c>
      <c r="B4" s="30">
        <v>11</v>
      </c>
      <c r="C4" s="30">
        <v>9</v>
      </c>
      <c r="D4" s="30">
        <v>10</v>
      </c>
      <c r="E4" s="30">
        <v>10</v>
      </c>
      <c r="F4" s="30">
        <v>10</v>
      </c>
      <c r="G4" s="30">
        <v>0</v>
      </c>
      <c r="H4" s="30">
        <v>1</v>
      </c>
      <c r="I4" s="30">
        <v>9</v>
      </c>
      <c r="J4" s="30">
        <v>0.55000000000000004</v>
      </c>
      <c r="K4" s="30">
        <v>4.4821224212646502</v>
      </c>
      <c r="L4" s="30">
        <v>3.75569725036621</v>
      </c>
      <c r="M4" s="30">
        <v>4.8786315917968697</v>
      </c>
      <c r="N4" s="30">
        <v>8.511962890625</v>
      </c>
      <c r="O4" s="30">
        <v>1</v>
      </c>
      <c r="P4" s="30">
        <v>1</v>
      </c>
      <c r="Q4" s="30">
        <v>10</v>
      </c>
      <c r="R4" s="35">
        <v>0.1</v>
      </c>
      <c r="S4" s="35">
        <f t="shared" si="0"/>
        <v>0.1</v>
      </c>
      <c r="T4" s="30">
        <v>1.2563419342041</v>
      </c>
      <c r="U4" s="30">
        <v>1.05661201477051</v>
      </c>
      <c r="V4" s="30">
        <v>1.0494639873504601</v>
      </c>
      <c r="W4" s="30">
        <v>7.1480274200439496E-3</v>
      </c>
      <c r="X4" s="30">
        <v>0.206877946853638</v>
      </c>
      <c r="Y4" s="30">
        <v>0.206877946853638</v>
      </c>
      <c r="Z4" s="30">
        <v>0.1</v>
      </c>
      <c r="AA4" s="30">
        <v>0.9</v>
      </c>
      <c r="AB4" s="30">
        <v>0.9</v>
      </c>
      <c r="AC4" s="30">
        <v>0.9</v>
      </c>
      <c r="AD4" s="30">
        <v>0.1</v>
      </c>
      <c r="AE4" s="30">
        <v>0.8</v>
      </c>
    </row>
    <row r="5" spans="1:31" x14ac:dyDescent="0.15">
      <c r="A5" s="4">
        <v>278</v>
      </c>
      <c r="B5">
        <v>11</v>
      </c>
      <c r="C5">
        <v>9</v>
      </c>
      <c r="D5">
        <v>10</v>
      </c>
      <c r="E5">
        <v>10</v>
      </c>
      <c r="F5">
        <v>10</v>
      </c>
      <c r="G5">
        <v>0</v>
      </c>
      <c r="H5">
        <v>1</v>
      </c>
      <c r="I5">
        <v>9</v>
      </c>
      <c r="J5">
        <v>0.55000000000000004</v>
      </c>
      <c r="K5">
        <v>4.7435684204101598</v>
      </c>
      <c r="L5" s="7">
        <v>3.8879623413085902</v>
      </c>
      <c r="M5">
        <v>4.0030746459960902</v>
      </c>
      <c r="N5">
        <v>8.6839790344238299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1.41017723083496</v>
      </c>
      <c r="U5">
        <v>1.1264400482177701</v>
      </c>
      <c r="V5">
        <v>1.1627676486969001</v>
      </c>
      <c r="W5" s="13">
        <v>3.6327600479125997E-2</v>
      </c>
      <c r="X5">
        <v>0.247409582138061</v>
      </c>
      <c r="Y5">
        <v>0.247409582138061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901</v>
      </c>
      <c r="B6">
        <v>11</v>
      </c>
      <c r="C6">
        <v>9</v>
      </c>
      <c r="D6">
        <v>10</v>
      </c>
      <c r="E6">
        <v>10</v>
      </c>
      <c r="F6">
        <v>9</v>
      </c>
      <c r="G6">
        <v>1</v>
      </c>
      <c r="H6">
        <v>2</v>
      </c>
      <c r="I6">
        <v>8</v>
      </c>
      <c r="J6">
        <v>0.55000000000000004</v>
      </c>
      <c r="K6">
        <v>4.8135433197021502</v>
      </c>
      <c r="L6" s="7">
        <v>3.7840099334716801</v>
      </c>
      <c r="M6">
        <v>2.9343147277832</v>
      </c>
      <c r="N6">
        <v>4.0855464935302699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1.16604423522949</v>
      </c>
      <c r="U6">
        <v>1.0641937255859399</v>
      </c>
      <c r="V6">
        <v>1.01794397830963</v>
      </c>
      <c r="W6" s="13">
        <v>4.6249747276306201E-2</v>
      </c>
      <c r="X6">
        <v>0.14810025691986101</v>
      </c>
      <c r="Y6">
        <v>0.14810025691986101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x14ac:dyDescent="0.15">
      <c r="A7" s="4">
        <v>372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5.2530250549316397</v>
      </c>
      <c r="L7" s="7">
        <v>3.77020263671875</v>
      </c>
      <c r="M7">
        <v>2.6948833465576199</v>
      </c>
      <c r="N7">
        <v>6.0699577331543004</v>
      </c>
      <c r="O7">
        <v>1</v>
      </c>
      <c r="P7">
        <v>1</v>
      </c>
      <c r="Q7">
        <v>10</v>
      </c>
      <c r="R7" s="12">
        <v>0.1</v>
      </c>
      <c r="S7" s="12">
        <f t="shared" si="0"/>
        <v>0.1</v>
      </c>
      <c r="T7">
        <v>1.53898429870605</v>
      </c>
      <c r="U7">
        <v>1.3301429748535201</v>
      </c>
      <c r="V7">
        <v>1.27590692043304</v>
      </c>
      <c r="W7" s="13">
        <v>5.4236054420471198E-2</v>
      </c>
      <c r="X7">
        <v>0.26307737827300998</v>
      </c>
      <c r="Y7">
        <v>0.26307737827300998</v>
      </c>
      <c r="Z7">
        <v>0.1</v>
      </c>
      <c r="AA7">
        <v>0.9</v>
      </c>
      <c r="AB7">
        <v>0.9</v>
      </c>
      <c r="AC7">
        <v>0.9</v>
      </c>
      <c r="AD7">
        <v>0.1</v>
      </c>
      <c r="AE7">
        <v>0.8</v>
      </c>
    </row>
    <row r="8" spans="1:31" s="7" customFormat="1" x14ac:dyDescent="0.15">
      <c r="A8" s="24">
        <v>532</v>
      </c>
      <c r="B8" s="7">
        <v>12</v>
      </c>
      <c r="C8" s="7">
        <v>8</v>
      </c>
      <c r="D8" s="7">
        <v>10</v>
      </c>
      <c r="E8" s="7">
        <v>10</v>
      </c>
      <c r="F8" s="7">
        <v>10</v>
      </c>
      <c r="G8" s="7">
        <v>0</v>
      </c>
      <c r="H8" s="7">
        <v>2</v>
      </c>
      <c r="I8" s="7">
        <v>8</v>
      </c>
      <c r="J8" s="7">
        <v>0.6</v>
      </c>
      <c r="K8" s="7">
        <v>5.4135665893554696</v>
      </c>
      <c r="L8" s="7">
        <v>3.8754539489746098</v>
      </c>
      <c r="M8" s="7">
        <v>2.9377136230468701</v>
      </c>
      <c r="N8" s="7">
        <v>6.5183868408203098</v>
      </c>
      <c r="O8" s="7">
        <v>1</v>
      </c>
      <c r="P8" s="7">
        <v>1</v>
      </c>
      <c r="Q8" s="7">
        <v>9</v>
      </c>
      <c r="R8" s="26">
        <v>0.1111</v>
      </c>
      <c r="S8" s="26">
        <f t="shared" si="0"/>
        <v>0.1</v>
      </c>
      <c r="T8" s="7">
        <v>1.5019493103027299</v>
      </c>
      <c r="U8" s="7">
        <v>1.3061285018920901</v>
      </c>
      <c r="V8" s="7">
        <v>1.2510839700698899</v>
      </c>
      <c r="W8" s="7">
        <v>5.5044531822204597E-2</v>
      </c>
      <c r="X8" s="7">
        <v>0.25086534023284901</v>
      </c>
      <c r="Y8" s="7">
        <v>0.25086534023284901</v>
      </c>
      <c r="Z8" s="7">
        <v>0.1</v>
      </c>
      <c r="AA8" s="7">
        <v>0.8</v>
      </c>
      <c r="AB8" s="7">
        <v>0.88888888888888895</v>
      </c>
      <c r="AC8" s="7">
        <v>0.84210526315789502</v>
      </c>
      <c r="AD8" s="7">
        <v>0.2</v>
      </c>
      <c r="AE8" s="7">
        <v>0.7</v>
      </c>
    </row>
    <row r="9" spans="1:31" x14ac:dyDescent="0.15">
      <c r="A9" s="4">
        <v>242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5.5060653686523402</v>
      </c>
      <c r="L9" s="7">
        <v>3.9470806121826199</v>
      </c>
      <c r="M9">
        <v>2.66303634643555</v>
      </c>
      <c r="N9">
        <v>6.1898708343505904</v>
      </c>
      <c r="O9">
        <v>1</v>
      </c>
      <c r="P9">
        <v>1</v>
      </c>
      <c r="Q9">
        <v>11</v>
      </c>
      <c r="R9" s="12">
        <v>9.0899999999999995E-2</v>
      </c>
      <c r="S9" s="12">
        <f t="shared" si="0"/>
        <v>0.1</v>
      </c>
      <c r="T9">
        <v>1.45224761962891</v>
      </c>
      <c r="U9">
        <v>1.2660484313964799</v>
      </c>
      <c r="V9">
        <v>1.2060248851776101</v>
      </c>
      <c r="W9" s="13">
        <v>6.0023546218872098E-2</v>
      </c>
      <c r="X9">
        <v>0.246222734451294</v>
      </c>
      <c r="Y9">
        <v>0.246222734451294</v>
      </c>
      <c r="Z9">
        <v>0.1</v>
      </c>
      <c r="AA9">
        <v>1</v>
      </c>
      <c r="AB9">
        <v>0.90909090909090895</v>
      </c>
      <c r="AC9">
        <v>0.952380952380952</v>
      </c>
      <c r="AD9">
        <v>0</v>
      </c>
      <c r="AE9">
        <v>0.9</v>
      </c>
    </row>
    <row r="10" spans="1:31" x14ac:dyDescent="0.15">
      <c r="A10" s="4">
        <v>672</v>
      </c>
      <c r="B10">
        <v>11</v>
      </c>
      <c r="C10">
        <v>9</v>
      </c>
      <c r="D10">
        <v>10</v>
      </c>
      <c r="E10">
        <v>10</v>
      </c>
      <c r="F10">
        <v>10</v>
      </c>
      <c r="G10">
        <v>0</v>
      </c>
      <c r="H10">
        <v>1</v>
      </c>
      <c r="I10">
        <v>9</v>
      </c>
      <c r="J10">
        <v>0.55000000000000004</v>
      </c>
      <c r="K10">
        <v>4.90431785583496</v>
      </c>
      <c r="L10" s="7">
        <v>3.9714603424072301</v>
      </c>
      <c r="M10">
        <v>3.4686317443847701</v>
      </c>
      <c r="N10">
        <v>8.7698516845703107</v>
      </c>
      <c r="O10">
        <v>1</v>
      </c>
      <c r="P10">
        <v>1</v>
      </c>
      <c r="Q10">
        <v>10</v>
      </c>
      <c r="R10" s="12">
        <v>0.1</v>
      </c>
      <c r="S10" s="12">
        <f t="shared" si="0"/>
        <v>0.1</v>
      </c>
      <c r="T10">
        <v>1.4625225067138701</v>
      </c>
      <c r="U10">
        <v>1.1540565490722701</v>
      </c>
      <c r="V10">
        <v>1.2141859531402599</v>
      </c>
      <c r="W10" s="13">
        <v>6.0129404067993199E-2</v>
      </c>
      <c r="X10">
        <v>0.24833655357360801</v>
      </c>
      <c r="Y10">
        <v>0.24833655357360801</v>
      </c>
      <c r="Z10">
        <v>0.1</v>
      </c>
      <c r="AA10">
        <v>0.9</v>
      </c>
      <c r="AB10">
        <v>0.9</v>
      </c>
      <c r="AC10">
        <v>0.9</v>
      </c>
      <c r="AD10">
        <v>0.1</v>
      </c>
      <c r="AE10">
        <v>0.8</v>
      </c>
    </row>
    <row r="11" spans="1:31" x14ac:dyDescent="0.15">
      <c r="A11" s="4">
        <v>941</v>
      </c>
      <c r="B11">
        <v>9</v>
      </c>
      <c r="C11">
        <v>11</v>
      </c>
      <c r="D11">
        <v>10</v>
      </c>
      <c r="E11">
        <v>10</v>
      </c>
      <c r="F11">
        <v>8</v>
      </c>
      <c r="G11">
        <v>2</v>
      </c>
      <c r="H11">
        <v>1</v>
      </c>
      <c r="I11">
        <v>9</v>
      </c>
      <c r="J11">
        <v>0.45</v>
      </c>
      <c r="K11">
        <v>4.4096031188964799</v>
      </c>
      <c r="L11" s="7">
        <v>4.0071868896484402</v>
      </c>
      <c r="M11">
        <v>7.4551219940185502</v>
      </c>
      <c r="N11">
        <v>7.8552112579345703</v>
      </c>
      <c r="O11">
        <v>0</v>
      </c>
      <c r="P11">
        <v>0</v>
      </c>
      <c r="Q11">
        <v>2</v>
      </c>
      <c r="R11" s="12">
        <v>0</v>
      </c>
      <c r="S11" s="12">
        <f t="shared" si="0"/>
        <v>0</v>
      </c>
      <c r="T11">
        <v>0.89368820190429699</v>
      </c>
      <c r="U11">
        <v>0.85235214233398404</v>
      </c>
      <c r="V11">
        <v>0.789830982685089</v>
      </c>
      <c r="W11" s="13">
        <v>6.2521159648895305E-2</v>
      </c>
      <c r="X11">
        <v>0.103857219219208</v>
      </c>
      <c r="Y11">
        <v>0.103857219219208</v>
      </c>
      <c r="Z11">
        <v>0</v>
      </c>
      <c r="AA11">
        <v>0.2</v>
      </c>
      <c r="AB11">
        <v>1</v>
      </c>
      <c r="AC11">
        <v>0.33333333333333298</v>
      </c>
      <c r="AD11">
        <v>0.8</v>
      </c>
      <c r="AE11">
        <v>0.2</v>
      </c>
    </row>
    <row r="12" spans="1:31" x14ac:dyDescent="0.15">
      <c r="A12" s="4">
        <v>95</v>
      </c>
      <c r="B12">
        <v>11</v>
      </c>
      <c r="C12">
        <v>9</v>
      </c>
      <c r="D12">
        <v>10</v>
      </c>
      <c r="E12">
        <v>10</v>
      </c>
      <c r="F12">
        <v>10</v>
      </c>
      <c r="G12">
        <v>0</v>
      </c>
      <c r="H12">
        <v>1</v>
      </c>
      <c r="I12">
        <v>9</v>
      </c>
      <c r="J12">
        <v>0.55000000000000004</v>
      </c>
      <c r="K12">
        <v>4.5232810974121103</v>
      </c>
      <c r="L12" s="7">
        <v>3.9380798339843701</v>
      </c>
      <c r="M12">
        <v>6.0712623596191397</v>
      </c>
      <c r="N12">
        <v>8.2221889495849592</v>
      </c>
      <c r="O12">
        <v>0</v>
      </c>
      <c r="P12">
        <v>0</v>
      </c>
      <c r="Q12">
        <v>7</v>
      </c>
      <c r="R12" s="12">
        <v>0</v>
      </c>
      <c r="S12" s="12">
        <f t="shared" si="0"/>
        <v>0</v>
      </c>
      <c r="T12">
        <v>1.2241744995117201</v>
      </c>
      <c r="U12">
        <v>1.08559799194336</v>
      </c>
      <c r="V12">
        <v>1.02067494392395</v>
      </c>
      <c r="W12" s="13">
        <v>6.4923048019409194E-2</v>
      </c>
      <c r="X12">
        <v>0.203499555587769</v>
      </c>
      <c r="Y12">
        <v>0.203499555587769</v>
      </c>
      <c r="Z12">
        <v>0</v>
      </c>
      <c r="AA12">
        <v>0.7</v>
      </c>
      <c r="AB12">
        <v>1</v>
      </c>
      <c r="AC12">
        <v>0.82352941176470595</v>
      </c>
      <c r="AD12">
        <v>0.3</v>
      </c>
      <c r="AE12">
        <v>0.7</v>
      </c>
    </row>
    <row r="13" spans="1:31" x14ac:dyDescent="0.15">
      <c r="A13" s="4">
        <v>233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5.2728767395019496</v>
      </c>
      <c r="L13" s="7">
        <v>3.9398574829101598</v>
      </c>
      <c r="M13">
        <v>3.7976055145263699</v>
      </c>
      <c r="N13">
        <v>6.48728370666504</v>
      </c>
      <c r="O13">
        <v>0</v>
      </c>
      <c r="P13">
        <v>0</v>
      </c>
      <c r="Q13">
        <v>7</v>
      </c>
      <c r="R13" s="12">
        <v>0</v>
      </c>
      <c r="S13" s="12">
        <f t="shared" si="0"/>
        <v>0</v>
      </c>
      <c r="T13">
        <v>1.3574104309082</v>
      </c>
      <c r="U13">
        <v>1.2056035995483401</v>
      </c>
      <c r="V13">
        <v>1.1285890340805</v>
      </c>
      <c r="W13" s="13">
        <v>7.70145654678345E-2</v>
      </c>
      <c r="X13">
        <v>0.228821396827698</v>
      </c>
      <c r="Y13">
        <v>0.228821396827698</v>
      </c>
      <c r="Z13">
        <v>0</v>
      </c>
      <c r="AA13">
        <v>0.7</v>
      </c>
      <c r="AB13">
        <v>1</v>
      </c>
      <c r="AC13">
        <v>0.82352941176470595</v>
      </c>
      <c r="AD13">
        <v>0.3</v>
      </c>
      <c r="AE13">
        <v>0.7</v>
      </c>
    </row>
    <row r="14" spans="1:31" s="7" customFormat="1" x14ac:dyDescent="0.15">
      <c r="A14" s="24">
        <v>45</v>
      </c>
      <c r="B14" s="7">
        <v>11</v>
      </c>
      <c r="C14" s="7">
        <v>9</v>
      </c>
      <c r="D14" s="7">
        <v>10</v>
      </c>
      <c r="E14" s="7">
        <v>10</v>
      </c>
      <c r="F14" s="7">
        <v>8</v>
      </c>
      <c r="G14" s="7">
        <v>2</v>
      </c>
      <c r="H14" s="7">
        <v>3</v>
      </c>
      <c r="I14" s="7">
        <v>7</v>
      </c>
      <c r="J14" s="7">
        <v>0.55000000000000004</v>
      </c>
      <c r="K14" s="7">
        <v>5.3309612274169904</v>
      </c>
      <c r="L14" s="7">
        <v>4.0510063171386701</v>
      </c>
      <c r="M14" s="7">
        <v>3.8715572357177699</v>
      </c>
      <c r="N14" s="7">
        <v>4.0101757049560502</v>
      </c>
      <c r="O14" s="7">
        <v>0</v>
      </c>
      <c r="P14" s="7">
        <v>0</v>
      </c>
      <c r="Q14" s="7">
        <v>7</v>
      </c>
      <c r="R14" s="26">
        <v>0</v>
      </c>
      <c r="S14" s="26">
        <f t="shared" si="0"/>
        <v>0</v>
      </c>
      <c r="T14" s="7">
        <v>1.1314105987548799</v>
      </c>
      <c r="U14" s="7">
        <v>1.0633016824722299</v>
      </c>
      <c r="V14" s="7">
        <v>0.977758228778839</v>
      </c>
      <c r="W14" s="7">
        <v>8.5543453693389906E-2</v>
      </c>
      <c r="X14" s="7">
        <v>0.15365236997604401</v>
      </c>
      <c r="Y14" s="7">
        <v>0.15365236997604401</v>
      </c>
      <c r="Z14" s="7">
        <v>0</v>
      </c>
      <c r="AA14" s="7">
        <v>0.7</v>
      </c>
      <c r="AB14" s="7">
        <v>1</v>
      </c>
      <c r="AC14" s="7">
        <v>0.82352941176470595</v>
      </c>
      <c r="AD14" s="7">
        <v>0.3</v>
      </c>
      <c r="AE14" s="7">
        <v>0.7</v>
      </c>
    </row>
    <row r="15" spans="1:31" x14ac:dyDescent="0.15">
      <c r="A15" s="4">
        <v>465</v>
      </c>
      <c r="B15">
        <v>11</v>
      </c>
      <c r="C15">
        <v>9</v>
      </c>
      <c r="D15">
        <v>10</v>
      </c>
      <c r="E15">
        <v>10</v>
      </c>
      <c r="F15">
        <v>10</v>
      </c>
      <c r="G15">
        <v>0</v>
      </c>
      <c r="H15">
        <v>1</v>
      </c>
      <c r="I15">
        <v>9</v>
      </c>
      <c r="J15">
        <v>0.55000000000000004</v>
      </c>
      <c r="K15">
        <v>5.0138454437255904</v>
      </c>
      <c r="L15" s="7">
        <v>4.15462303161621</v>
      </c>
      <c r="M15">
        <v>4.3726902008056596</v>
      </c>
      <c r="N15">
        <v>8.8344821929931605</v>
      </c>
      <c r="O15">
        <v>1</v>
      </c>
      <c r="P15">
        <v>1</v>
      </c>
      <c r="Q15">
        <v>7</v>
      </c>
      <c r="R15" s="12">
        <v>0.1429</v>
      </c>
      <c r="S15" s="12">
        <f t="shared" si="0"/>
        <v>0.1</v>
      </c>
      <c r="T15">
        <v>1.4022903442382799</v>
      </c>
      <c r="U15">
        <v>1.14689064025879</v>
      </c>
      <c r="V15">
        <v>1.1600641012191799</v>
      </c>
      <c r="W15" s="13">
        <v>1.3173460960388199E-2</v>
      </c>
      <c r="X15">
        <v>0.242226243019104</v>
      </c>
      <c r="Y15">
        <v>0.242226243019104</v>
      </c>
      <c r="Z15">
        <v>0.1</v>
      </c>
      <c r="AA15">
        <v>0.6</v>
      </c>
      <c r="AB15">
        <v>0.85714285714285698</v>
      </c>
      <c r="AC15">
        <v>0.70588235294117596</v>
      </c>
      <c r="AD15">
        <v>0.4</v>
      </c>
      <c r="AE15">
        <v>0.5</v>
      </c>
    </row>
    <row r="16" spans="1:31" x14ac:dyDescent="0.15">
      <c r="A16" s="4">
        <v>478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4.9943904876709002</v>
      </c>
      <c r="L16" s="7">
        <v>4.1260299682617196</v>
      </c>
      <c r="M16">
        <v>4.0594615936279297</v>
      </c>
      <c r="N16">
        <v>8.6095924377441406</v>
      </c>
      <c r="O16">
        <v>1</v>
      </c>
      <c r="P16">
        <v>1</v>
      </c>
      <c r="Q16">
        <v>10</v>
      </c>
      <c r="R16" s="12">
        <v>0.1</v>
      </c>
      <c r="S16" s="12">
        <f t="shared" si="0"/>
        <v>0.1</v>
      </c>
      <c r="T16">
        <v>1.5057888031005899</v>
      </c>
      <c r="U16">
        <v>1.2243556976318399</v>
      </c>
      <c r="V16">
        <v>1.2418905496597299</v>
      </c>
      <c r="W16" s="13">
        <v>1.7534852027893101E-2</v>
      </c>
      <c r="X16">
        <v>0.26389825344085699</v>
      </c>
      <c r="Y16">
        <v>0.26389825344085699</v>
      </c>
      <c r="Z16">
        <v>0.1</v>
      </c>
      <c r="AA16">
        <v>0.9</v>
      </c>
      <c r="AB16">
        <v>0.9</v>
      </c>
      <c r="AC16">
        <v>0.9</v>
      </c>
      <c r="AD16">
        <v>0.1</v>
      </c>
      <c r="AE16">
        <v>0.8</v>
      </c>
    </row>
    <row r="17" spans="1:31" x14ac:dyDescent="0.15">
      <c r="A17" s="4">
        <v>771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5.97141456604004</v>
      </c>
      <c r="L17" s="7">
        <v>4.1214008331298801</v>
      </c>
      <c r="M17">
        <v>2.4947872161865199</v>
      </c>
      <c r="N17">
        <v>7.2168121337890598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1.65915679931641</v>
      </c>
      <c r="U17">
        <v>1.4396772384643599</v>
      </c>
      <c r="V17">
        <v>1.40558934211731</v>
      </c>
      <c r="W17" s="13">
        <v>3.4087896347045898E-2</v>
      </c>
      <c r="X17">
        <v>0.25356745719909701</v>
      </c>
      <c r="Y17">
        <v>0.25356745719909701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167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5.9375839233398402</v>
      </c>
      <c r="L18" s="7">
        <v>4.1902160644531197</v>
      </c>
      <c r="M18">
        <v>2.4447174072265598</v>
      </c>
      <c r="N18">
        <v>6.5549507141113299</v>
      </c>
      <c r="O18">
        <v>1</v>
      </c>
      <c r="P18">
        <v>1</v>
      </c>
      <c r="Q18">
        <v>11</v>
      </c>
      <c r="R18" s="12">
        <v>9.0899999999999995E-2</v>
      </c>
      <c r="S18" s="12">
        <f t="shared" si="0"/>
        <v>0.1</v>
      </c>
      <c r="T18">
        <v>1.5630054473877</v>
      </c>
      <c r="U18">
        <v>1.3525543212890601</v>
      </c>
      <c r="V18">
        <v>1.29707360267639</v>
      </c>
      <c r="W18" s="13">
        <v>5.5480718612670898E-2</v>
      </c>
      <c r="X18">
        <v>0.26593184471130399</v>
      </c>
      <c r="Y18">
        <v>0.26593184471130399</v>
      </c>
      <c r="Z18">
        <v>0.1</v>
      </c>
      <c r="AA18">
        <v>1</v>
      </c>
      <c r="AB18">
        <v>0.90909090909090895</v>
      </c>
      <c r="AC18">
        <v>0.952380952380952</v>
      </c>
      <c r="AD18">
        <v>0</v>
      </c>
      <c r="AE18">
        <v>0.9</v>
      </c>
    </row>
    <row r="19" spans="1:31" x14ac:dyDescent="0.15">
      <c r="A19" s="4">
        <v>166</v>
      </c>
      <c r="B19">
        <v>9</v>
      </c>
      <c r="C19">
        <v>11</v>
      </c>
      <c r="D19">
        <v>10</v>
      </c>
      <c r="E19">
        <v>10</v>
      </c>
      <c r="F19">
        <v>8</v>
      </c>
      <c r="G19">
        <v>2</v>
      </c>
      <c r="H19">
        <v>1</v>
      </c>
      <c r="I19">
        <v>9</v>
      </c>
      <c r="J19">
        <v>0.45</v>
      </c>
      <c r="K19">
        <v>4.6205883026123002</v>
      </c>
      <c r="L19" s="7">
        <v>4.2118053436279297</v>
      </c>
      <c r="M19">
        <v>7.48451805114746</v>
      </c>
      <c r="N19">
        <v>7.7242012023925799</v>
      </c>
      <c r="O19">
        <v>0</v>
      </c>
      <c r="P19">
        <v>0</v>
      </c>
      <c r="Q19">
        <v>5</v>
      </c>
      <c r="R19" s="12">
        <v>0</v>
      </c>
      <c r="S19" s="12">
        <f t="shared" si="0"/>
        <v>0</v>
      </c>
      <c r="T19">
        <v>0.99028015136718694</v>
      </c>
      <c r="U19">
        <v>0.92626953125</v>
      </c>
      <c r="V19">
        <v>0.86308193206787098</v>
      </c>
      <c r="W19" s="13">
        <v>6.3187599182128906E-2</v>
      </c>
      <c r="X19">
        <v>0.12719821929931599</v>
      </c>
      <c r="Y19">
        <v>0.12719821929931599</v>
      </c>
      <c r="Z19">
        <v>0</v>
      </c>
      <c r="AA19">
        <v>0.5</v>
      </c>
      <c r="AB19">
        <v>1</v>
      </c>
      <c r="AC19">
        <v>0.66666666666666696</v>
      </c>
      <c r="AD19">
        <v>0.5</v>
      </c>
      <c r="AE19">
        <v>0.5</v>
      </c>
    </row>
    <row r="20" spans="1:31" x14ac:dyDescent="0.15">
      <c r="A20" s="4">
        <v>667</v>
      </c>
      <c r="B20">
        <v>11</v>
      </c>
      <c r="C20">
        <v>9</v>
      </c>
      <c r="D20">
        <v>10</v>
      </c>
      <c r="E20">
        <v>10</v>
      </c>
      <c r="F20">
        <v>10</v>
      </c>
      <c r="G20">
        <v>0</v>
      </c>
      <c r="H20">
        <v>1</v>
      </c>
      <c r="I20">
        <v>9</v>
      </c>
      <c r="J20">
        <v>0.55000000000000004</v>
      </c>
      <c r="K20">
        <v>5.22127342224121</v>
      </c>
      <c r="L20" s="7">
        <v>4.2043266296386701</v>
      </c>
      <c r="M20">
        <v>3.2085266113281201</v>
      </c>
      <c r="N20">
        <v>9.0629806518554705</v>
      </c>
      <c r="O20">
        <v>1</v>
      </c>
      <c r="P20">
        <v>1</v>
      </c>
      <c r="Q20">
        <v>11</v>
      </c>
      <c r="R20" s="12">
        <v>9.0899999999999995E-2</v>
      </c>
      <c r="S20" s="12">
        <f t="shared" si="0"/>
        <v>0.1</v>
      </c>
      <c r="T20">
        <v>1.4602069854736299</v>
      </c>
      <c r="U20">
        <v>1.14205169677734</v>
      </c>
      <c r="V20">
        <v>1.21240901947022</v>
      </c>
      <c r="W20" s="13">
        <v>7.0357322692871094E-2</v>
      </c>
      <c r="X20">
        <v>0.247797966003418</v>
      </c>
      <c r="Y20">
        <v>0.247797966003418</v>
      </c>
      <c r="Z20">
        <v>0.1</v>
      </c>
      <c r="AA20">
        <v>1</v>
      </c>
      <c r="AB20">
        <v>0.90909090909090895</v>
      </c>
      <c r="AC20">
        <v>0.952380952380952</v>
      </c>
      <c r="AD20">
        <v>0</v>
      </c>
      <c r="AE20">
        <v>0.9</v>
      </c>
    </row>
    <row r="21" spans="1:31" x14ac:dyDescent="0.15">
      <c r="A21" s="4">
        <v>716</v>
      </c>
      <c r="B21">
        <v>11</v>
      </c>
      <c r="C21">
        <v>9</v>
      </c>
      <c r="D21">
        <v>10</v>
      </c>
      <c r="E21">
        <v>10</v>
      </c>
      <c r="F21">
        <v>8</v>
      </c>
      <c r="G21">
        <v>2</v>
      </c>
      <c r="H21">
        <v>3</v>
      </c>
      <c r="I21">
        <v>7</v>
      </c>
      <c r="J21">
        <v>0.55000000000000004</v>
      </c>
      <c r="K21">
        <v>5.7577877044677699</v>
      </c>
      <c r="L21" s="7">
        <v>4.1859664916992196</v>
      </c>
      <c r="M21">
        <v>3.7794876098632799</v>
      </c>
      <c r="N21">
        <v>4.65871238708496</v>
      </c>
      <c r="O21">
        <v>0</v>
      </c>
      <c r="P21">
        <v>0</v>
      </c>
      <c r="Q21">
        <v>6</v>
      </c>
      <c r="R21" s="12">
        <v>0</v>
      </c>
      <c r="S21" s="12">
        <f t="shared" si="0"/>
        <v>0</v>
      </c>
      <c r="T21">
        <v>1.03940773010254</v>
      </c>
      <c r="U21">
        <v>0.98574954271316495</v>
      </c>
      <c r="V21">
        <v>0.90863531827926602</v>
      </c>
      <c r="W21" s="13">
        <v>7.7114224433898898E-2</v>
      </c>
      <c r="X21">
        <v>0.13077241182327301</v>
      </c>
      <c r="Y21">
        <v>0.13077241182327301</v>
      </c>
      <c r="Z21">
        <v>0</v>
      </c>
      <c r="AA21">
        <v>0.6</v>
      </c>
      <c r="AB21">
        <v>1</v>
      </c>
      <c r="AC21">
        <v>0.75</v>
      </c>
      <c r="AD21">
        <v>0.4</v>
      </c>
      <c r="AE21">
        <v>0.6</v>
      </c>
    </row>
    <row r="22" spans="1:31" x14ac:dyDescent="0.15">
      <c r="A22" s="4">
        <v>550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5.7206592559814498</v>
      </c>
      <c r="L22" s="7">
        <v>4.1710739135742196</v>
      </c>
      <c r="M22">
        <v>2.8305854797363299</v>
      </c>
      <c r="N22">
        <v>6.07232666015625</v>
      </c>
      <c r="O22">
        <v>1</v>
      </c>
      <c r="P22">
        <v>1</v>
      </c>
      <c r="Q22">
        <v>9</v>
      </c>
      <c r="R22" s="12">
        <v>0.1111</v>
      </c>
      <c r="S22" s="12">
        <f t="shared" si="0"/>
        <v>0.1</v>
      </c>
      <c r="T22">
        <v>1.6066799163818399</v>
      </c>
      <c r="U22">
        <v>1.4330310821533201</v>
      </c>
      <c r="V22">
        <v>1.3381874561309799</v>
      </c>
      <c r="W22" s="13">
        <v>9.4843626022338895E-2</v>
      </c>
      <c r="X22">
        <v>0.26849246025085399</v>
      </c>
      <c r="Y22">
        <v>0.26849246025085399</v>
      </c>
      <c r="Z22">
        <v>0.1</v>
      </c>
      <c r="AA22">
        <v>0.8</v>
      </c>
      <c r="AB22">
        <v>0.88888888888888895</v>
      </c>
      <c r="AC22">
        <v>0.84210526315789502</v>
      </c>
      <c r="AD22">
        <v>0.2</v>
      </c>
      <c r="AE22">
        <v>0.7</v>
      </c>
    </row>
    <row r="23" spans="1:31" x14ac:dyDescent="0.15">
      <c r="A23" s="5">
        <v>431</v>
      </c>
      <c r="B23" s="1">
        <v>12</v>
      </c>
      <c r="C23" s="1">
        <v>8</v>
      </c>
      <c r="D23" s="1">
        <v>10</v>
      </c>
      <c r="E23" s="1">
        <v>10</v>
      </c>
      <c r="F23" s="1">
        <v>9</v>
      </c>
      <c r="G23" s="1">
        <v>1</v>
      </c>
      <c r="H23" s="1">
        <v>3</v>
      </c>
      <c r="I23" s="1">
        <v>7</v>
      </c>
      <c r="J23" s="1">
        <v>0.6</v>
      </c>
      <c r="K23" s="1">
        <v>6.3194389343261701</v>
      </c>
      <c r="L23" s="1">
        <v>4.2475662231445304</v>
      </c>
      <c r="M23" s="1">
        <v>2.3420829772949201</v>
      </c>
      <c r="N23" s="1">
        <v>4.1841163635253897</v>
      </c>
      <c r="O23" s="1">
        <v>1</v>
      </c>
      <c r="P23" s="1">
        <v>1</v>
      </c>
      <c r="Q23" s="1">
        <v>8</v>
      </c>
      <c r="R23" s="14">
        <v>0.125</v>
      </c>
      <c r="S23" s="14">
        <f t="shared" si="0"/>
        <v>0.1</v>
      </c>
      <c r="T23" s="1">
        <v>1.5878734588623</v>
      </c>
      <c r="U23" s="1">
        <v>1.4532947540283201</v>
      </c>
      <c r="V23" s="1">
        <v>1.32880854606628</v>
      </c>
      <c r="W23" s="1">
        <v>0.12448620796203599</v>
      </c>
      <c r="X23" s="1">
        <v>0.25906491279602101</v>
      </c>
      <c r="Y23" s="1">
        <v>0.25906491279602101</v>
      </c>
      <c r="Z23" s="1">
        <v>0.1</v>
      </c>
      <c r="AA23" s="1">
        <v>0.7</v>
      </c>
      <c r="AB23" s="1">
        <v>0.875</v>
      </c>
      <c r="AC23" s="1">
        <v>0.77777777777777801</v>
      </c>
      <c r="AD23" s="1">
        <v>0.3</v>
      </c>
      <c r="AE23" s="1">
        <v>0.6</v>
      </c>
    </row>
    <row r="24" spans="1:31" x14ac:dyDescent="0.15">
      <c r="A24" s="4">
        <v>824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5.1635837554931596</v>
      </c>
      <c r="L24" s="7">
        <v>4.3282947540283203</v>
      </c>
      <c r="M24">
        <v>4.6453266143798801</v>
      </c>
      <c r="N24">
        <v>8.7051639556884801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1.5068454742431601</v>
      </c>
      <c r="U24">
        <v>1.2630596160888701</v>
      </c>
      <c r="V24">
        <v>1.2353279590606701</v>
      </c>
      <c r="W24" s="13">
        <v>2.7731657028198201E-2</v>
      </c>
      <c r="X24">
        <v>0.27151751518249501</v>
      </c>
      <c r="Y24">
        <v>0.27151751518249501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266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5.3855972290039098</v>
      </c>
      <c r="L25" s="7">
        <v>4.3087959289550799</v>
      </c>
      <c r="M25">
        <v>2.75130271911621</v>
      </c>
      <c r="N25">
        <v>9.0374183654785192</v>
      </c>
      <c r="O25">
        <v>1</v>
      </c>
      <c r="P25">
        <v>1</v>
      </c>
      <c r="Q25">
        <v>10</v>
      </c>
      <c r="R25" s="12">
        <v>0.1</v>
      </c>
      <c r="S25" s="12">
        <f t="shared" si="0"/>
        <v>0.1</v>
      </c>
      <c r="T25">
        <v>1.4614105224609399</v>
      </c>
      <c r="U25">
        <v>1.1153564453125</v>
      </c>
      <c r="V25">
        <v>1.1962985992431601</v>
      </c>
      <c r="W25" s="13">
        <v>8.0942153930664104E-2</v>
      </c>
      <c r="X25">
        <v>0.26511192321777299</v>
      </c>
      <c r="Y25">
        <v>0.26511192321777299</v>
      </c>
      <c r="Z25">
        <v>0.1</v>
      </c>
      <c r="AA25">
        <v>0.9</v>
      </c>
      <c r="AB25">
        <v>0.9</v>
      </c>
      <c r="AC25">
        <v>0.9</v>
      </c>
      <c r="AD25">
        <v>0.1</v>
      </c>
      <c r="AE25">
        <v>0.8</v>
      </c>
    </row>
    <row r="26" spans="1:31" x14ac:dyDescent="0.15">
      <c r="A26" s="4">
        <v>755</v>
      </c>
      <c r="B26">
        <v>11</v>
      </c>
      <c r="C26">
        <v>9</v>
      </c>
      <c r="D26">
        <v>10</v>
      </c>
      <c r="E26">
        <v>10</v>
      </c>
      <c r="F26">
        <v>9</v>
      </c>
      <c r="G26">
        <v>1</v>
      </c>
      <c r="H26">
        <v>2</v>
      </c>
      <c r="I26">
        <v>8</v>
      </c>
      <c r="J26">
        <v>0.55000000000000004</v>
      </c>
      <c r="K26">
        <v>5.5064716339111301</v>
      </c>
      <c r="L26" s="7">
        <v>4.3005237579345703</v>
      </c>
      <c r="M26">
        <v>3.3774375915527299</v>
      </c>
      <c r="N26">
        <v>4.87587547302246</v>
      </c>
      <c r="O26">
        <v>1</v>
      </c>
      <c r="P26">
        <v>1</v>
      </c>
      <c r="Q26">
        <v>7</v>
      </c>
      <c r="R26" s="12">
        <v>0.1429</v>
      </c>
      <c r="S26" s="12">
        <f t="shared" si="0"/>
        <v>0.1</v>
      </c>
      <c r="T26">
        <v>1.2076950073242201</v>
      </c>
      <c r="U26">
        <v>1.1268558502197299</v>
      </c>
      <c r="V26">
        <v>1.0312740802764899</v>
      </c>
      <c r="W26" s="13">
        <v>9.5581769943237305E-2</v>
      </c>
      <c r="X26">
        <v>0.17642092704772899</v>
      </c>
      <c r="Y26">
        <v>0.17642092704772899</v>
      </c>
      <c r="Z26">
        <v>0.1</v>
      </c>
      <c r="AA26">
        <v>0.6</v>
      </c>
      <c r="AB26">
        <v>0.85714285714285698</v>
      </c>
      <c r="AC26">
        <v>0.70588235294117596</v>
      </c>
      <c r="AD26">
        <v>0.4</v>
      </c>
      <c r="AE26">
        <v>0.5</v>
      </c>
    </row>
    <row r="27" spans="1:31" x14ac:dyDescent="0.15">
      <c r="A27" s="4">
        <v>440</v>
      </c>
      <c r="B27">
        <v>10</v>
      </c>
      <c r="C27">
        <v>10</v>
      </c>
      <c r="D27">
        <v>10</v>
      </c>
      <c r="E27">
        <v>10</v>
      </c>
      <c r="F27">
        <v>9</v>
      </c>
      <c r="G27">
        <v>1</v>
      </c>
      <c r="H27">
        <v>1</v>
      </c>
      <c r="I27">
        <v>9</v>
      </c>
      <c r="J27">
        <v>0.5</v>
      </c>
      <c r="K27">
        <v>4.8218250274658203</v>
      </c>
      <c r="L27" s="7">
        <v>4.3742256164550799</v>
      </c>
      <c r="M27">
        <v>7.4493465423584002</v>
      </c>
      <c r="N27">
        <v>7.8928146362304696</v>
      </c>
      <c r="O27">
        <v>0</v>
      </c>
      <c r="P27">
        <v>0</v>
      </c>
      <c r="Q27">
        <v>5</v>
      </c>
      <c r="R27" s="12">
        <v>0</v>
      </c>
      <c r="S27" s="12">
        <f t="shared" si="0"/>
        <v>0</v>
      </c>
      <c r="T27">
        <v>1.10649490356445</v>
      </c>
      <c r="U27">
        <v>1.0352840423584</v>
      </c>
      <c r="V27">
        <v>0.92397421598434404</v>
      </c>
      <c r="W27" s="13">
        <v>0.111309826374054</v>
      </c>
      <c r="X27">
        <v>0.182520687580109</v>
      </c>
      <c r="Y27">
        <v>0.182520687580109</v>
      </c>
      <c r="Z27">
        <v>0</v>
      </c>
      <c r="AA27">
        <v>0.5</v>
      </c>
      <c r="AB27">
        <v>1</v>
      </c>
      <c r="AC27">
        <v>0.66666666666666696</v>
      </c>
      <c r="AD27">
        <v>0.5</v>
      </c>
      <c r="AE27">
        <v>0.5</v>
      </c>
    </row>
    <row r="28" spans="1:31" x14ac:dyDescent="0.15">
      <c r="A28" s="4">
        <v>877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5.5393753051757804</v>
      </c>
      <c r="L28" s="7">
        <v>4.3622283935546902</v>
      </c>
      <c r="M28">
        <v>3.3782615661621098</v>
      </c>
      <c r="N28">
        <v>4.6557807922363299</v>
      </c>
      <c r="O28">
        <v>1</v>
      </c>
      <c r="P28">
        <v>1</v>
      </c>
      <c r="Q28">
        <v>8</v>
      </c>
      <c r="R28" s="12">
        <v>0.125</v>
      </c>
      <c r="S28" s="12">
        <f t="shared" si="0"/>
        <v>0.1</v>
      </c>
      <c r="T28">
        <v>1.30365562438965</v>
      </c>
      <c r="U28">
        <v>1.19980239868164</v>
      </c>
      <c r="V28">
        <v>1.0883977413177499</v>
      </c>
      <c r="W28" s="13">
        <v>0.111404657363892</v>
      </c>
      <c r="X28">
        <v>0.215257883071899</v>
      </c>
      <c r="Y28">
        <v>0.215257883071899</v>
      </c>
      <c r="Z28">
        <v>0.1</v>
      </c>
      <c r="AA28">
        <v>0.7</v>
      </c>
      <c r="AB28">
        <v>0.875</v>
      </c>
      <c r="AC28">
        <v>0.77777777777777801</v>
      </c>
      <c r="AD28">
        <v>0.3</v>
      </c>
      <c r="AE28">
        <v>0.6</v>
      </c>
    </row>
    <row r="29" spans="1:31" x14ac:dyDescent="0.15">
      <c r="A29" s="4">
        <v>810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4.8922367095947301</v>
      </c>
      <c r="L29" s="7">
        <v>4.3384208679199201</v>
      </c>
      <c r="M29">
        <v>6.7345428466796902</v>
      </c>
      <c r="N29">
        <v>8.2005157470703107</v>
      </c>
      <c r="O29">
        <v>0</v>
      </c>
      <c r="P29">
        <v>0</v>
      </c>
      <c r="Q29">
        <v>8</v>
      </c>
      <c r="R29" s="12">
        <v>0</v>
      </c>
      <c r="S29" s="12">
        <f t="shared" si="0"/>
        <v>0</v>
      </c>
      <c r="T29">
        <v>1.2678184509277299</v>
      </c>
      <c r="U29">
        <v>1.1643428802490201</v>
      </c>
      <c r="V29">
        <v>1.0527038574218699</v>
      </c>
      <c r="W29" s="13">
        <v>0.11163902282714799</v>
      </c>
      <c r="X29">
        <v>0.21511459350585899</v>
      </c>
      <c r="Y29">
        <v>0.21511459350585899</v>
      </c>
      <c r="Z29">
        <v>0</v>
      </c>
      <c r="AA29">
        <v>0.8</v>
      </c>
      <c r="AB29">
        <v>1</v>
      </c>
      <c r="AC29">
        <v>0.88888888888888895</v>
      </c>
      <c r="AD29">
        <v>0.2</v>
      </c>
      <c r="AE29">
        <v>0.8</v>
      </c>
    </row>
    <row r="30" spans="1:31" x14ac:dyDescent="0.15">
      <c r="A30" s="4">
        <v>497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5.2678565979003897</v>
      </c>
      <c r="L30" s="7">
        <v>4.26422119140625</v>
      </c>
      <c r="M30">
        <v>5.6409072875976598</v>
      </c>
      <c r="N30">
        <v>6.7390251159668004</v>
      </c>
      <c r="O30">
        <v>0</v>
      </c>
      <c r="P30">
        <v>0</v>
      </c>
      <c r="Q30">
        <v>9</v>
      </c>
      <c r="R30" s="12">
        <v>0</v>
      </c>
      <c r="S30" s="12">
        <f t="shared" si="0"/>
        <v>0</v>
      </c>
      <c r="T30">
        <v>1.4800109863281199</v>
      </c>
      <c r="U30">
        <v>1.3582391738891599</v>
      </c>
      <c r="V30">
        <v>1.22838747501373</v>
      </c>
      <c r="W30" s="13">
        <v>0.129851698875427</v>
      </c>
      <c r="X30">
        <v>0.25162351131439198</v>
      </c>
      <c r="Y30">
        <v>0.25162351131439198</v>
      </c>
      <c r="Z30">
        <v>0</v>
      </c>
      <c r="AA30">
        <v>0.9</v>
      </c>
      <c r="AB30">
        <v>1</v>
      </c>
      <c r="AC30">
        <v>0.94736842105263197</v>
      </c>
      <c r="AD30">
        <v>0.1</v>
      </c>
      <c r="AE30">
        <v>0.9</v>
      </c>
    </row>
    <row r="31" spans="1:31" x14ac:dyDescent="0.15">
      <c r="A31" s="4">
        <v>722</v>
      </c>
      <c r="B31">
        <v>11</v>
      </c>
      <c r="C31">
        <v>9</v>
      </c>
      <c r="D31">
        <v>10</v>
      </c>
      <c r="E31">
        <v>10</v>
      </c>
      <c r="F31">
        <v>9</v>
      </c>
      <c r="G31">
        <v>1</v>
      </c>
      <c r="H31">
        <v>2</v>
      </c>
      <c r="I31">
        <v>8</v>
      </c>
      <c r="J31">
        <v>0.55000000000000004</v>
      </c>
      <c r="K31">
        <v>5.2429428100585902</v>
      </c>
      <c r="L31" s="7">
        <v>4.3295440673828098</v>
      </c>
      <c r="M31">
        <v>4.3462657928466797</v>
      </c>
      <c r="N31">
        <v>4.5878963470459002</v>
      </c>
      <c r="O31">
        <v>0</v>
      </c>
      <c r="P31">
        <v>0</v>
      </c>
      <c r="Q31">
        <v>7</v>
      </c>
      <c r="R31" s="12">
        <v>0</v>
      </c>
      <c r="S31" s="12">
        <f t="shared" si="0"/>
        <v>0</v>
      </c>
      <c r="T31">
        <v>1.10601234436035</v>
      </c>
      <c r="U31">
        <v>1.06958103179932</v>
      </c>
      <c r="V31">
        <v>0.93851566314697299</v>
      </c>
      <c r="W31" s="13">
        <v>0.131065368652344</v>
      </c>
      <c r="X31">
        <v>0.16749668121337899</v>
      </c>
      <c r="Y31">
        <v>0.16749668121337899</v>
      </c>
      <c r="Z31">
        <v>0</v>
      </c>
      <c r="AA31">
        <v>0.7</v>
      </c>
      <c r="AB31">
        <v>1</v>
      </c>
      <c r="AC31">
        <v>0.82352941176470595</v>
      </c>
      <c r="AD31">
        <v>0.3</v>
      </c>
      <c r="AE31">
        <v>0.7</v>
      </c>
    </row>
    <row r="32" spans="1:31" x14ac:dyDescent="0.15">
      <c r="A32" s="4">
        <v>165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5.5097579956054696</v>
      </c>
      <c r="L32" s="7">
        <v>4.3127384185790998</v>
      </c>
      <c r="M32">
        <v>2.9894371032714799</v>
      </c>
      <c r="N32">
        <v>4.3309688568115199</v>
      </c>
      <c r="O32">
        <v>1</v>
      </c>
      <c r="P32">
        <v>1</v>
      </c>
      <c r="Q32">
        <v>9</v>
      </c>
      <c r="R32" s="12">
        <v>0.1111</v>
      </c>
      <c r="S32" s="12">
        <f t="shared" si="0"/>
        <v>0.1</v>
      </c>
      <c r="T32">
        <v>1.4971160888671899</v>
      </c>
      <c r="U32">
        <v>1.3782424926757799</v>
      </c>
      <c r="V32">
        <v>1.2211551666259799</v>
      </c>
      <c r="W32" s="13">
        <v>0.15708732604980499</v>
      </c>
      <c r="X32">
        <v>0.27596092224121099</v>
      </c>
      <c r="Y32">
        <v>0.27596092224121099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26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5.2552204132080096</v>
      </c>
      <c r="L33" s="7">
        <v>4.3341083526611301</v>
      </c>
      <c r="M33">
        <v>4.9047622680664098</v>
      </c>
      <c r="N33">
        <v>5.3188915252685502</v>
      </c>
      <c r="O33">
        <v>0</v>
      </c>
      <c r="P33">
        <v>0</v>
      </c>
      <c r="Q33">
        <v>4</v>
      </c>
      <c r="R33" s="12">
        <v>0</v>
      </c>
      <c r="S33" s="12">
        <f t="shared" si="0"/>
        <v>0</v>
      </c>
      <c r="T33">
        <v>1.20943450927734</v>
      </c>
      <c r="U33">
        <v>1.1855440139770499</v>
      </c>
      <c r="V33">
        <v>1.0173877477645901</v>
      </c>
      <c r="W33" s="13">
        <v>0.16815626621246299</v>
      </c>
      <c r="X33">
        <v>0.19204676151275599</v>
      </c>
      <c r="Y33">
        <v>0.19204676151275599</v>
      </c>
      <c r="Z33">
        <v>0</v>
      </c>
      <c r="AA33">
        <v>0.4</v>
      </c>
      <c r="AB33">
        <v>1</v>
      </c>
      <c r="AC33">
        <v>0.57142857142857195</v>
      </c>
      <c r="AD33">
        <v>0.6</v>
      </c>
      <c r="AE33">
        <v>0.4</v>
      </c>
    </row>
    <row r="34" spans="1:31" x14ac:dyDescent="0.15">
      <c r="A34" s="4">
        <v>820</v>
      </c>
      <c r="B34">
        <v>11</v>
      </c>
      <c r="C34">
        <v>9</v>
      </c>
      <c r="D34">
        <v>10</v>
      </c>
      <c r="E34">
        <v>10</v>
      </c>
      <c r="F34">
        <v>9</v>
      </c>
      <c r="G34">
        <v>1</v>
      </c>
      <c r="H34">
        <v>2</v>
      </c>
      <c r="I34">
        <v>8</v>
      </c>
      <c r="J34">
        <v>0.55000000000000004</v>
      </c>
      <c r="K34">
        <v>4.7977256774902299</v>
      </c>
      <c r="L34" s="7">
        <v>4.3049468994140598</v>
      </c>
      <c r="M34">
        <v>5.6994037628173801</v>
      </c>
      <c r="N34">
        <v>4.2069530487060502</v>
      </c>
      <c r="O34">
        <v>0</v>
      </c>
      <c r="P34">
        <v>0</v>
      </c>
      <c r="Q34">
        <v>5</v>
      </c>
      <c r="R34" s="12">
        <v>0</v>
      </c>
      <c r="S34" s="12">
        <f t="shared" ref="S34:S56" si="1">O34/E34</f>
        <v>0</v>
      </c>
      <c r="T34">
        <v>1.08317375183105</v>
      </c>
      <c r="U34">
        <v>1.09180355072022</v>
      </c>
      <c r="V34">
        <v>0.91722142696380604</v>
      </c>
      <c r="W34" s="13">
        <v>0.174582123756409</v>
      </c>
      <c r="X34">
        <v>0.16595232486724901</v>
      </c>
      <c r="Y34">
        <v>0.16595232486724901</v>
      </c>
      <c r="Z34">
        <v>0</v>
      </c>
      <c r="AA34">
        <v>0.5</v>
      </c>
      <c r="AB34">
        <v>1</v>
      </c>
      <c r="AC34">
        <v>0.66666666666666696</v>
      </c>
      <c r="AD34">
        <v>0.5</v>
      </c>
      <c r="AE34">
        <v>0.5</v>
      </c>
    </row>
    <row r="35" spans="1:31" s="30" customFormat="1" x14ac:dyDescent="0.15">
      <c r="A35" s="33">
        <v>284</v>
      </c>
      <c r="B35" s="30">
        <v>10</v>
      </c>
      <c r="C35" s="30">
        <v>10</v>
      </c>
      <c r="D35" s="30">
        <v>10</v>
      </c>
      <c r="E35" s="30">
        <v>10</v>
      </c>
      <c r="F35" s="30">
        <v>9</v>
      </c>
      <c r="G35" s="30">
        <v>1</v>
      </c>
      <c r="H35" s="30">
        <v>1</v>
      </c>
      <c r="I35" s="30">
        <v>9</v>
      </c>
      <c r="J35" s="30">
        <v>0.5</v>
      </c>
      <c r="K35" s="30">
        <v>5.2167873382568404</v>
      </c>
      <c r="L35" s="30">
        <v>4.4166011810302699</v>
      </c>
      <c r="M35" s="30">
        <v>5.1786956787109402</v>
      </c>
      <c r="N35" s="30">
        <v>8.8486213684081996</v>
      </c>
      <c r="O35" s="30">
        <v>1</v>
      </c>
      <c r="P35" s="30">
        <v>1</v>
      </c>
      <c r="Q35" s="30">
        <v>9</v>
      </c>
      <c r="R35" s="35">
        <v>0.1111</v>
      </c>
      <c r="S35" s="35">
        <f t="shared" si="1"/>
        <v>0.1</v>
      </c>
      <c r="T35" s="30">
        <v>1.0910396575927701</v>
      </c>
      <c r="U35" s="30">
        <v>0.92492294311523404</v>
      </c>
      <c r="V35" s="30">
        <v>0.93204516172409102</v>
      </c>
      <c r="W35" s="30">
        <v>7.1222186088562003E-3</v>
      </c>
      <c r="X35" s="30">
        <v>0.158994495868683</v>
      </c>
      <c r="Y35" s="30">
        <v>0.158994495868683</v>
      </c>
      <c r="Z35" s="30">
        <v>0.1</v>
      </c>
      <c r="AA35" s="30">
        <v>0.8</v>
      </c>
      <c r="AB35" s="30">
        <v>0.88888888888888895</v>
      </c>
      <c r="AC35" s="30">
        <v>0.84210526315789502</v>
      </c>
      <c r="AD35" s="30">
        <v>0.2</v>
      </c>
      <c r="AE35" s="30">
        <v>0.7</v>
      </c>
    </row>
    <row r="36" spans="1:31" x14ac:dyDescent="0.15">
      <c r="A36" s="4">
        <v>871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5.3317241668701199</v>
      </c>
      <c r="L36" s="7">
        <v>4.4379978179931596</v>
      </c>
      <c r="M36">
        <v>4.2536773681640598</v>
      </c>
      <c r="N36">
        <v>8.7324657440185494</v>
      </c>
      <c r="O36">
        <v>1</v>
      </c>
      <c r="P36">
        <v>1</v>
      </c>
      <c r="Q36">
        <v>9</v>
      </c>
      <c r="R36" s="12">
        <v>0.1111</v>
      </c>
      <c r="S36" s="12">
        <f t="shared" si="1"/>
        <v>0.1</v>
      </c>
      <c r="T36">
        <v>1.28287506103516</v>
      </c>
      <c r="U36">
        <v>1.03861808776855</v>
      </c>
      <c r="V36">
        <v>1.0701758861541799</v>
      </c>
      <c r="W36" s="13">
        <v>3.1557798385620103E-2</v>
      </c>
      <c r="X36">
        <v>0.212699174880981</v>
      </c>
      <c r="Y36">
        <v>0.212699174880981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151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5.6671257019043004</v>
      </c>
      <c r="L37" s="7">
        <v>4.5537357330322301</v>
      </c>
      <c r="M37">
        <v>3.1707382202148402</v>
      </c>
      <c r="N37">
        <v>9.5972442626953107</v>
      </c>
      <c r="O37">
        <v>1</v>
      </c>
      <c r="P37">
        <v>1</v>
      </c>
      <c r="Q37">
        <v>6</v>
      </c>
      <c r="R37" s="12">
        <v>0.16669999999999999</v>
      </c>
      <c r="S37" s="12">
        <f t="shared" si="1"/>
        <v>0.1</v>
      </c>
      <c r="T37">
        <v>1.4091281890869101</v>
      </c>
      <c r="U37">
        <v>1.10394859313965</v>
      </c>
      <c r="V37">
        <v>1.18171787261963</v>
      </c>
      <c r="W37" s="13">
        <v>7.7769279479980497E-2</v>
      </c>
      <c r="X37">
        <v>0.22741031646728499</v>
      </c>
      <c r="Y37">
        <v>0.22741031646728499</v>
      </c>
      <c r="Z37">
        <v>0.1</v>
      </c>
      <c r="AA37">
        <v>0.5</v>
      </c>
      <c r="AB37">
        <v>0.83333333333333304</v>
      </c>
      <c r="AC37">
        <v>0.625</v>
      </c>
      <c r="AD37">
        <v>0.5</v>
      </c>
      <c r="AE37">
        <v>0.4</v>
      </c>
    </row>
    <row r="38" spans="1:31" x14ac:dyDescent="0.15">
      <c r="A38" s="4">
        <v>991</v>
      </c>
      <c r="B38">
        <v>11</v>
      </c>
      <c r="C38">
        <v>9</v>
      </c>
      <c r="D38">
        <v>10</v>
      </c>
      <c r="E38">
        <v>10</v>
      </c>
      <c r="F38">
        <v>9</v>
      </c>
      <c r="G38">
        <v>1</v>
      </c>
      <c r="H38">
        <v>2</v>
      </c>
      <c r="I38">
        <v>8</v>
      </c>
      <c r="J38">
        <v>0.55000000000000004</v>
      </c>
      <c r="K38">
        <v>5.6602592468261701</v>
      </c>
      <c r="L38" s="7">
        <v>4.5221080780029297</v>
      </c>
      <c r="M38">
        <v>4.9742984771728498</v>
      </c>
      <c r="N38">
        <v>6.2559947967529297</v>
      </c>
      <c r="O38">
        <v>0</v>
      </c>
      <c r="P38">
        <v>0</v>
      </c>
      <c r="Q38">
        <v>8</v>
      </c>
      <c r="R38" s="12">
        <v>0</v>
      </c>
      <c r="S38" s="12">
        <f t="shared" si="1"/>
        <v>0</v>
      </c>
      <c r="T38">
        <v>1.3704128265380899</v>
      </c>
      <c r="U38">
        <v>1.2706298828125</v>
      </c>
      <c r="V38">
        <v>1.15573859214783</v>
      </c>
      <c r="W38" s="13">
        <v>0.114891290664673</v>
      </c>
      <c r="X38">
        <v>0.21467423439025901</v>
      </c>
      <c r="Y38">
        <v>0.21467423439025901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446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5.0481433868408203</v>
      </c>
      <c r="L39" s="7">
        <v>4.4759140014648402</v>
      </c>
      <c r="M39">
        <v>6.5769271850585902</v>
      </c>
      <c r="N39">
        <v>8.0567321777343697</v>
      </c>
      <c r="O39">
        <v>0</v>
      </c>
      <c r="P39">
        <v>0</v>
      </c>
      <c r="Q39">
        <v>10</v>
      </c>
      <c r="R39" s="12">
        <v>0</v>
      </c>
      <c r="S39" s="12">
        <f t="shared" si="1"/>
        <v>0</v>
      </c>
      <c r="T39">
        <v>1.5019569396972701</v>
      </c>
      <c r="U39">
        <v>1.3634510040283201</v>
      </c>
      <c r="V39">
        <v>1.2322540283203101</v>
      </c>
      <c r="W39" s="13">
        <v>0.13119697570800801</v>
      </c>
      <c r="X39">
        <v>0.26970291137695301</v>
      </c>
      <c r="Y39">
        <v>0.26970291137695301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1</v>
      </c>
    </row>
    <row r="40" spans="1:31" x14ac:dyDescent="0.15">
      <c r="A40" s="4">
        <v>450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5.0123348236084002</v>
      </c>
      <c r="L40" s="7">
        <v>4.4363651275634801</v>
      </c>
      <c r="M40">
        <v>6.9429817199706996</v>
      </c>
      <c r="N40">
        <v>8.5448532104492205</v>
      </c>
      <c r="O40">
        <v>0</v>
      </c>
      <c r="P40">
        <v>0</v>
      </c>
      <c r="Q40">
        <v>8</v>
      </c>
      <c r="R40" s="12">
        <v>0</v>
      </c>
      <c r="S40" s="12">
        <f t="shared" si="1"/>
        <v>0</v>
      </c>
      <c r="T40">
        <v>1.4040107727050799</v>
      </c>
      <c r="U40">
        <v>1.29850006103516</v>
      </c>
      <c r="V40">
        <v>1.16692471504211</v>
      </c>
      <c r="W40" s="13">
        <v>0.13157534599304199</v>
      </c>
      <c r="X40">
        <v>0.23708605766296401</v>
      </c>
      <c r="Y40">
        <v>0.23708605766296401</v>
      </c>
      <c r="Z40">
        <v>0</v>
      </c>
      <c r="AA40">
        <v>0.8</v>
      </c>
      <c r="AB40">
        <v>1</v>
      </c>
      <c r="AC40">
        <v>0.88888888888888895</v>
      </c>
      <c r="AD40">
        <v>0.2</v>
      </c>
      <c r="AE40">
        <v>0.8</v>
      </c>
    </row>
    <row r="41" spans="1:31" x14ac:dyDescent="0.15">
      <c r="A41" s="4">
        <v>694</v>
      </c>
      <c r="B41">
        <v>12</v>
      </c>
      <c r="C41">
        <v>8</v>
      </c>
      <c r="D41">
        <v>10</v>
      </c>
      <c r="E41">
        <v>10</v>
      </c>
      <c r="F41">
        <v>9</v>
      </c>
      <c r="G41">
        <v>1</v>
      </c>
      <c r="H41">
        <v>3</v>
      </c>
      <c r="I41">
        <v>7</v>
      </c>
      <c r="J41">
        <v>0.6</v>
      </c>
      <c r="K41">
        <v>5.8819007873535201</v>
      </c>
      <c r="L41" s="7">
        <v>4.4857006072998002</v>
      </c>
      <c r="M41">
        <v>4.7891464233398402</v>
      </c>
      <c r="N41">
        <v>5.0874977111816397</v>
      </c>
      <c r="O41">
        <v>0</v>
      </c>
      <c r="P41">
        <v>0</v>
      </c>
      <c r="Q41">
        <v>7</v>
      </c>
      <c r="R41" s="12">
        <v>0</v>
      </c>
      <c r="S41" s="12">
        <f t="shared" si="1"/>
        <v>0</v>
      </c>
      <c r="T41">
        <v>1.4380073547363299</v>
      </c>
      <c r="U41">
        <v>1.34921514987946</v>
      </c>
      <c r="V41">
        <v>1.2061914205551101</v>
      </c>
      <c r="W41" s="13">
        <v>0.14302372932434099</v>
      </c>
      <c r="X41">
        <v>0.23181593418121299</v>
      </c>
      <c r="Y41">
        <v>0.23181593418121299</v>
      </c>
      <c r="Z41">
        <v>0</v>
      </c>
      <c r="AA41">
        <v>0.7</v>
      </c>
      <c r="AB41">
        <v>1</v>
      </c>
      <c r="AC41">
        <v>0.82352941176470595</v>
      </c>
      <c r="AD41">
        <v>0.3</v>
      </c>
      <c r="AE41">
        <v>0.7</v>
      </c>
    </row>
    <row r="42" spans="1:31" x14ac:dyDescent="0.15">
      <c r="A42" s="4">
        <v>735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4.91204833984375</v>
      </c>
      <c r="L42" s="7">
        <v>4.4436683654785201</v>
      </c>
      <c r="M42">
        <v>7.2861309051513699</v>
      </c>
      <c r="N42">
        <v>7.8421268463134801</v>
      </c>
      <c r="O42">
        <v>0</v>
      </c>
      <c r="P42">
        <v>0</v>
      </c>
      <c r="Q42">
        <v>6</v>
      </c>
      <c r="R42" s="12">
        <v>0</v>
      </c>
      <c r="S42" s="12">
        <f t="shared" si="1"/>
        <v>0</v>
      </c>
      <c r="T42">
        <v>1.3446903228759799</v>
      </c>
      <c r="U42">
        <v>1.2616481781005899</v>
      </c>
      <c r="V42">
        <v>1.1078414916992201</v>
      </c>
      <c r="W42" s="13">
        <v>0.15380668640136699</v>
      </c>
      <c r="X42">
        <v>0.23684883117675801</v>
      </c>
      <c r="Y42">
        <v>0.23684883117675801</v>
      </c>
      <c r="Z42">
        <v>0</v>
      </c>
      <c r="AA42">
        <v>0.6</v>
      </c>
      <c r="AB42">
        <v>1</v>
      </c>
      <c r="AC42">
        <v>0.75</v>
      </c>
      <c r="AD42">
        <v>0.4</v>
      </c>
      <c r="AE42">
        <v>0.6</v>
      </c>
    </row>
    <row r="43" spans="1:31" s="7" customFormat="1" x14ac:dyDescent="0.15">
      <c r="A43" s="24">
        <v>365</v>
      </c>
      <c r="B43" s="7">
        <v>12</v>
      </c>
      <c r="C43" s="7">
        <v>8</v>
      </c>
      <c r="D43" s="7">
        <v>10</v>
      </c>
      <c r="E43" s="7">
        <v>10</v>
      </c>
      <c r="F43" s="7">
        <v>10</v>
      </c>
      <c r="G43" s="7">
        <v>0</v>
      </c>
      <c r="H43" s="7">
        <v>2</v>
      </c>
      <c r="I43" s="7">
        <v>8</v>
      </c>
      <c r="J43" s="7">
        <v>0.6</v>
      </c>
      <c r="K43" s="7">
        <v>5.7360534667968697</v>
      </c>
      <c r="L43" s="7">
        <v>4.4469718933105504</v>
      </c>
      <c r="M43" s="7">
        <v>3.88339424133301</v>
      </c>
      <c r="N43" s="7">
        <v>5.74092674255371</v>
      </c>
      <c r="O43" s="7">
        <v>1</v>
      </c>
      <c r="P43" s="7">
        <v>1</v>
      </c>
      <c r="Q43" s="7">
        <v>10</v>
      </c>
      <c r="R43" s="26">
        <v>0.1</v>
      </c>
      <c r="S43" s="26">
        <f t="shared" si="1"/>
        <v>0.1</v>
      </c>
      <c r="T43" s="7">
        <v>1.4222602844238299</v>
      </c>
      <c r="U43" s="7">
        <v>1.32465076446533</v>
      </c>
      <c r="V43" s="7">
        <v>1.16810739040375</v>
      </c>
      <c r="W43" s="7">
        <v>0.156543374061585</v>
      </c>
      <c r="X43" s="7">
        <v>0.25415289402008101</v>
      </c>
      <c r="Y43" s="7">
        <v>0.25415289402008101</v>
      </c>
      <c r="Z43" s="7">
        <v>0.1</v>
      </c>
      <c r="AA43" s="7">
        <v>0.9</v>
      </c>
      <c r="AB43" s="7">
        <v>0.9</v>
      </c>
      <c r="AC43" s="7">
        <v>0.9</v>
      </c>
      <c r="AD43" s="7">
        <v>0.1</v>
      </c>
      <c r="AE43" s="7">
        <v>0.8</v>
      </c>
    </row>
    <row r="44" spans="1:31" x14ac:dyDescent="0.15">
      <c r="A44" s="4">
        <v>41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5.3602142333984402</v>
      </c>
      <c r="L44" s="7">
        <v>4.7271423339843697</v>
      </c>
      <c r="M44">
        <v>6.8746147155761701</v>
      </c>
      <c r="N44">
        <v>8.7168292999267596</v>
      </c>
      <c r="O44">
        <v>0</v>
      </c>
      <c r="P44">
        <v>0</v>
      </c>
      <c r="Q44">
        <v>7</v>
      </c>
      <c r="R44" s="12">
        <v>0</v>
      </c>
      <c r="S44" s="12">
        <f t="shared" si="1"/>
        <v>0</v>
      </c>
      <c r="T44">
        <v>1.3085193634033201</v>
      </c>
      <c r="U44">
        <v>1.2106952667236299</v>
      </c>
      <c r="V44">
        <v>1.0796823501586901</v>
      </c>
      <c r="W44" s="13">
        <v>0.13101291656494099</v>
      </c>
      <c r="X44">
        <v>0.22883701324462899</v>
      </c>
      <c r="Y44">
        <v>0.22883701324462899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360</v>
      </c>
      <c r="B45">
        <v>11</v>
      </c>
      <c r="C45">
        <v>9</v>
      </c>
      <c r="D45">
        <v>10</v>
      </c>
      <c r="E45">
        <v>10</v>
      </c>
      <c r="F45">
        <v>9</v>
      </c>
      <c r="G45">
        <v>1</v>
      </c>
      <c r="H45">
        <v>2</v>
      </c>
      <c r="I45">
        <v>8</v>
      </c>
      <c r="J45">
        <v>0.55000000000000004</v>
      </c>
      <c r="K45">
        <v>5.3443012237548801</v>
      </c>
      <c r="L45" s="7">
        <v>4.5982418060302699</v>
      </c>
      <c r="M45">
        <v>6.4494686126709002</v>
      </c>
      <c r="N45">
        <v>6.0443191528320304</v>
      </c>
      <c r="O45">
        <v>0</v>
      </c>
      <c r="P45">
        <v>0</v>
      </c>
      <c r="Q45">
        <v>7</v>
      </c>
      <c r="R45" s="12">
        <v>0</v>
      </c>
      <c r="S45" s="12">
        <f t="shared" si="1"/>
        <v>0</v>
      </c>
      <c r="T45">
        <v>1.17680740356445</v>
      </c>
      <c r="U45">
        <v>1.1521081924438501</v>
      </c>
      <c r="V45">
        <v>1.0103794336319001</v>
      </c>
      <c r="W45" s="13">
        <v>0.14172875881195099</v>
      </c>
      <c r="X45">
        <v>0.16642796993255601</v>
      </c>
      <c r="Y45">
        <v>0.16642796993255601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972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5.2602310180664098</v>
      </c>
      <c r="L46" s="7">
        <v>4.6755256652831996</v>
      </c>
      <c r="M46">
        <v>6.73954200744629</v>
      </c>
      <c r="N46">
        <v>8.1403903961181605</v>
      </c>
      <c r="O46">
        <v>0</v>
      </c>
      <c r="P46">
        <v>0</v>
      </c>
      <c r="Q46">
        <v>9</v>
      </c>
      <c r="R46" s="12">
        <v>0</v>
      </c>
      <c r="S46" s="12">
        <f t="shared" si="1"/>
        <v>0</v>
      </c>
      <c r="T46">
        <v>1.4900951385498</v>
      </c>
      <c r="U46">
        <v>1.35793304443359</v>
      </c>
      <c r="V46">
        <v>1.21432232856751</v>
      </c>
      <c r="W46" s="13">
        <v>0.14361071586608901</v>
      </c>
      <c r="X46">
        <v>0.27577280998230003</v>
      </c>
      <c r="Y46">
        <v>0.27577280998230003</v>
      </c>
      <c r="Z46">
        <v>0</v>
      </c>
      <c r="AA46">
        <v>0.9</v>
      </c>
      <c r="AB46">
        <v>1</v>
      </c>
      <c r="AC46">
        <v>0.94736842105263197</v>
      </c>
      <c r="AD46">
        <v>0.1</v>
      </c>
      <c r="AE46">
        <v>0.9</v>
      </c>
    </row>
    <row r="47" spans="1:31" x14ac:dyDescent="0.15">
      <c r="A47" s="4">
        <v>132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5.2323703765869096</v>
      </c>
      <c r="L47" s="7">
        <v>4.6913909912109402</v>
      </c>
      <c r="M47">
        <v>7.08925437927246</v>
      </c>
      <c r="N47">
        <v>8.0740566253662092</v>
      </c>
      <c r="O47">
        <v>0</v>
      </c>
      <c r="P47">
        <v>0</v>
      </c>
      <c r="Q47">
        <v>9</v>
      </c>
      <c r="R47" s="12">
        <v>0</v>
      </c>
      <c r="S47" s="12">
        <f t="shared" si="1"/>
        <v>0</v>
      </c>
      <c r="T47">
        <v>1.42068672180176</v>
      </c>
      <c r="U47">
        <v>1.32106781005859</v>
      </c>
      <c r="V47">
        <v>1.16471600532532</v>
      </c>
      <c r="W47" s="13">
        <v>0.15635180473327601</v>
      </c>
      <c r="X47">
        <v>0.25597071647643999</v>
      </c>
      <c r="Y47">
        <v>0.25597071647643999</v>
      </c>
      <c r="Z47">
        <v>0</v>
      </c>
      <c r="AA47">
        <v>0.9</v>
      </c>
      <c r="AB47">
        <v>1</v>
      </c>
      <c r="AC47">
        <v>0.94736842105263197</v>
      </c>
      <c r="AD47">
        <v>0.1</v>
      </c>
      <c r="AE47">
        <v>0.9</v>
      </c>
    </row>
    <row r="48" spans="1:31" x14ac:dyDescent="0.15">
      <c r="A48" s="4">
        <v>110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5.8226127624511701</v>
      </c>
      <c r="L48" s="7">
        <v>4.58316993713379</v>
      </c>
      <c r="M48">
        <v>3.05906105041504</v>
      </c>
      <c r="N48">
        <v>4.2920875549316397</v>
      </c>
      <c r="O48">
        <v>1</v>
      </c>
      <c r="P48">
        <v>1</v>
      </c>
      <c r="Q48">
        <v>10</v>
      </c>
      <c r="R48" s="12">
        <v>0.1</v>
      </c>
      <c r="S48" s="12">
        <f t="shared" si="1"/>
        <v>0.1</v>
      </c>
      <c r="T48">
        <v>1.5724010467529299</v>
      </c>
      <c r="U48">
        <v>1.46011734008789</v>
      </c>
      <c r="V48">
        <v>1.2938163280487101</v>
      </c>
      <c r="W48" s="13">
        <v>0.16630101203918499</v>
      </c>
      <c r="X48">
        <v>0.27858471870422402</v>
      </c>
      <c r="Y48">
        <v>0.27858471870422402</v>
      </c>
      <c r="Z48">
        <v>0.1</v>
      </c>
      <c r="AA48">
        <v>0.9</v>
      </c>
      <c r="AB48">
        <v>0.9</v>
      </c>
      <c r="AC48">
        <v>0.9</v>
      </c>
      <c r="AD48">
        <v>0.1</v>
      </c>
      <c r="AE48">
        <v>0.8</v>
      </c>
    </row>
    <row r="49" spans="1:31" s="7" customFormat="1" x14ac:dyDescent="0.15">
      <c r="A49" s="24">
        <v>808</v>
      </c>
      <c r="B49" s="7">
        <v>11</v>
      </c>
      <c r="C49" s="7">
        <v>9</v>
      </c>
      <c r="D49" s="7">
        <v>10</v>
      </c>
      <c r="E49" s="7">
        <v>10</v>
      </c>
      <c r="F49" s="7">
        <v>9</v>
      </c>
      <c r="G49" s="7">
        <v>1</v>
      </c>
      <c r="H49" s="7">
        <v>2</v>
      </c>
      <c r="I49" s="7">
        <v>8</v>
      </c>
      <c r="J49" s="7">
        <v>0.55000000000000004</v>
      </c>
      <c r="K49" s="7">
        <v>5.24959373474121</v>
      </c>
      <c r="L49" s="7">
        <v>4.6149578094482404</v>
      </c>
      <c r="M49" s="7">
        <v>5.8292007446289098</v>
      </c>
      <c r="N49" s="7">
        <v>4.6909656524658203</v>
      </c>
      <c r="O49" s="7">
        <v>0</v>
      </c>
      <c r="P49" s="7">
        <v>0</v>
      </c>
      <c r="Q49" s="7">
        <v>7</v>
      </c>
      <c r="R49" s="26">
        <v>0</v>
      </c>
      <c r="S49" s="26">
        <f t="shared" si="1"/>
        <v>0</v>
      </c>
      <c r="T49" s="7">
        <v>1.1644649505615201</v>
      </c>
      <c r="U49" s="7">
        <v>1.1498107910156199</v>
      </c>
      <c r="V49" s="7">
        <v>0.97379130125045799</v>
      </c>
      <c r="W49" s="7">
        <v>0.17601948976516699</v>
      </c>
      <c r="X49" s="7">
        <v>0.19067364931106601</v>
      </c>
      <c r="Y49" s="7">
        <v>0.19067364931106601</v>
      </c>
      <c r="Z49" s="7">
        <v>0</v>
      </c>
      <c r="AA49" s="7">
        <v>0.7</v>
      </c>
      <c r="AB49" s="7">
        <v>1</v>
      </c>
      <c r="AC49" s="7">
        <v>0.82352941176470595</v>
      </c>
      <c r="AD49" s="7">
        <v>0.3</v>
      </c>
      <c r="AE49" s="7">
        <v>0.7</v>
      </c>
    </row>
    <row r="50" spans="1:31" x14ac:dyDescent="0.15">
      <c r="A50" s="4">
        <v>988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4.9277324676513699</v>
      </c>
      <c r="L50" s="7">
        <v>4.8331794738769496</v>
      </c>
      <c r="M50">
        <v>9.5303974151611293</v>
      </c>
      <c r="N50">
        <v>6.1646537780761701</v>
      </c>
      <c r="O50">
        <v>0</v>
      </c>
      <c r="P50">
        <v>0</v>
      </c>
      <c r="Q50">
        <v>8</v>
      </c>
      <c r="R50" s="12">
        <v>0</v>
      </c>
      <c r="S50" s="12">
        <f t="shared" si="1"/>
        <v>0</v>
      </c>
      <c r="T50">
        <v>1.3172740936279299</v>
      </c>
      <c r="U50">
        <v>1.3853302001953101</v>
      </c>
      <c r="V50">
        <v>1.06588900089264</v>
      </c>
      <c r="W50" s="13">
        <v>0.31944119930267301</v>
      </c>
      <c r="X50">
        <v>0.25138509273529103</v>
      </c>
      <c r="Y50">
        <v>0.25138509273529103</v>
      </c>
      <c r="Z50">
        <v>0</v>
      </c>
      <c r="AA50">
        <v>0.8</v>
      </c>
      <c r="AB50">
        <v>1</v>
      </c>
      <c r="AC50">
        <v>0.88888888888888895</v>
      </c>
      <c r="AD50">
        <v>0.2</v>
      </c>
      <c r="AE50">
        <v>0.8</v>
      </c>
    </row>
    <row r="51" spans="1:31" x14ac:dyDescent="0.15">
      <c r="A51" s="4">
        <v>576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4.7839946746826199</v>
      </c>
      <c r="L51" s="7">
        <v>4.7330017089843697</v>
      </c>
      <c r="M51">
        <v>9.5716934204101598</v>
      </c>
      <c r="N51">
        <v>5.8862762451171902</v>
      </c>
      <c r="O51">
        <v>0</v>
      </c>
      <c r="P51">
        <v>0</v>
      </c>
      <c r="Q51">
        <v>5</v>
      </c>
      <c r="R51" s="12">
        <v>0</v>
      </c>
      <c r="S51" s="12">
        <f t="shared" si="1"/>
        <v>0</v>
      </c>
      <c r="T51">
        <v>1.25807952880859</v>
      </c>
      <c r="U51">
        <v>1.34701919555664</v>
      </c>
      <c r="V51">
        <v>1.0432751178741499</v>
      </c>
      <c r="W51" s="13">
        <v>0.30374407768249501</v>
      </c>
      <c r="X51">
        <v>0.21480441093444799</v>
      </c>
      <c r="Y51">
        <v>0.21480441093444799</v>
      </c>
      <c r="Z51">
        <v>0</v>
      </c>
      <c r="AA51">
        <v>0.5</v>
      </c>
      <c r="AB51">
        <v>1</v>
      </c>
      <c r="AC51">
        <v>0.66666666666666696</v>
      </c>
      <c r="AD51">
        <v>0.5</v>
      </c>
      <c r="AE51">
        <v>0.5</v>
      </c>
    </row>
    <row r="52" spans="1:31" x14ac:dyDescent="0.15">
      <c r="A52" s="4">
        <v>160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5.2444000244140598</v>
      </c>
      <c r="L52" s="7">
        <v>4.8585510253906197</v>
      </c>
      <c r="M52">
        <v>6.5633850097656197</v>
      </c>
      <c r="N52">
        <v>4.0602970123290998</v>
      </c>
      <c r="O52">
        <v>0</v>
      </c>
      <c r="P52">
        <v>0</v>
      </c>
      <c r="Q52">
        <v>8</v>
      </c>
      <c r="R52" s="12">
        <v>0</v>
      </c>
      <c r="S52" s="12">
        <f t="shared" si="1"/>
        <v>0</v>
      </c>
      <c r="T52">
        <v>1.3119144439697299</v>
      </c>
      <c r="U52">
        <v>1.3666067123413099</v>
      </c>
      <c r="V52">
        <v>1.0758860111236599</v>
      </c>
      <c r="W52" s="13">
        <v>0.29072070121765098</v>
      </c>
      <c r="X52">
        <v>0.236028432846069</v>
      </c>
      <c r="Y52">
        <v>0.236028432846069</v>
      </c>
      <c r="Z52">
        <v>0</v>
      </c>
      <c r="AA52">
        <v>0.8</v>
      </c>
      <c r="AB52">
        <v>1</v>
      </c>
      <c r="AC52">
        <v>0.88888888888888895</v>
      </c>
      <c r="AD52">
        <v>0.2</v>
      </c>
      <c r="AE52">
        <v>0.8</v>
      </c>
    </row>
    <row r="53" spans="1:31" s="30" customFormat="1" x14ac:dyDescent="0.15">
      <c r="A53" s="33">
        <v>24</v>
      </c>
      <c r="B53" s="30">
        <v>13</v>
      </c>
      <c r="C53" s="30">
        <v>7</v>
      </c>
      <c r="D53" s="30">
        <v>10</v>
      </c>
      <c r="E53" s="30">
        <v>10</v>
      </c>
      <c r="F53" s="30">
        <v>10</v>
      </c>
      <c r="G53" s="30">
        <v>0</v>
      </c>
      <c r="H53" s="30">
        <v>3</v>
      </c>
      <c r="I53" s="30">
        <v>7</v>
      </c>
      <c r="J53" s="30">
        <v>0.65</v>
      </c>
      <c r="K53" s="30">
        <v>5.8043346405029297</v>
      </c>
      <c r="L53" s="30">
        <v>4.8445816040039098</v>
      </c>
      <c r="M53" s="30">
        <v>5.0663127899169904</v>
      </c>
      <c r="N53" s="30">
        <v>3.5159339904785201</v>
      </c>
      <c r="O53" s="30">
        <v>0</v>
      </c>
      <c r="P53" s="30">
        <v>0</v>
      </c>
      <c r="Q53" s="30">
        <v>8</v>
      </c>
      <c r="R53" s="35">
        <v>0</v>
      </c>
      <c r="S53" s="35">
        <f t="shared" si="1"/>
        <v>0</v>
      </c>
      <c r="T53" s="30">
        <v>1.61051368713379</v>
      </c>
      <c r="U53" s="30">
        <v>1.6023508310318</v>
      </c>
      <c r="V53" s="30">
        <v>1.31271135807037</v>
      </c>
      <c r="W53" s="30">
        <v>0.289639472961426</v>
      </c>
      <c r="X53" s="30">
        <v>0.29780232906341603</v>
      </c>
      <c r="Y53" s="30">
        <v>0.29780232906341603</v>
      </c>
      <c r="Z53" s="30">
        <v>0</v>
      </c>
      <c r="AA53" s="30">
        <v>0.8</v>
      </c>
      <c r="AB53" s="30">
        <v>1</v>
      </c>
      <c r="AC53" s="30">
        <v>0.88888888888888895</v>
      </c>
      <c r="AD53" s="30">
        <v>0.2</v>
      </c>
      <c r="AE53" s="30">
        <v>0.8</v>
      </c>
    </row>
    <row r="54" spans="1:31" x14ac:dyDescent="0.15">
      <c r="A54" s="4">
        <v>891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>
        <v>6.64742088317871</v>
      </c>
      <c r="L54">
        <v>4.8996353149414098</v>
      </c>
      <c r="M54">
        <v>4.2502155303955096</v>
      </c>
      <c r="N54">
        <v>3.2870922088622998</v>
      </c>
      <c r="O54">
        <v>1</v>
      </c>
      <c r="P54">
        <v>1</v>
      </c>
      <c r="Q54">
        <v>11</v>
      </c>
      <c r="R54" s="12">
        <v>9.0899999999999995E-2</v>
      </c>
      <c r="S54" s="12">
        <f t="shared" si="1"/>
        <v>0.1</v>
      </c>
      <c r="T54">
        <v>1.8484134674072299</v>
      </c>
      <c r="U54">
        <v>1.83244752883911</v>
      </c>
      <c r="V54">
        <v>1.4993149042129501</v>
      </c>
      <c r="W54">
        <v>0.33313262462616</v>
      </c>
      <c r="X54">
        <v>0.34909856319427501</v>
      </c>
      <c r="Y54">
        <v>0.34909856319427501</v>
      </c>
      <c r="Z54">
        <v>0.1</v>
      </c>
      <c r="AA54">
        <v>1</v>
      </c>
      <c r="AB54">
        <v>0.90909090909090895</v>
      </c>
      <c r="AC54">
        <v>0.952380952380952</v>
      </c>
      <c r="AD54">
        <v>0</v>
      </c>
      <c r="AE54">
        <v>0.9</v>
      </c>
    </row>
    <row r="55" spans="1:31" s="30" customFormat="1" x14ac:dyDescent="0.15">
      <c r="A55" s="33">
        <v>416</v>
      </c>
      <c r="B55" s="30">
        <v>14</v>
      </c>
      <c r="C55" s="30">
        <v>6</v>
      </c>
      <c r="D55" s="30">
        <v>10</v>
      </c>
      <c r="E55" s="30">
        <v>10</v>
      </c>
      <c r="F55" s="30">
        <v>10</v>
      </c>
      <c r="G55" s="30">
        <v>0</v>
      </c>
      <c r="H55" s="30">
        <v>4</v>
      </c>
      <c r="I55" s="30">
        <v>6</v>
      </c>
      <c r="J55" s="30">
        <v>0.7</v>
      </c>
      <c r="K55" s="30">
        <v>6.0920944213867196</v>
      </c>
      <c r="L55" s="30">
        <v>5.0119075775146502</v>
      </c>
      <c r="M55" s="30">
        <v>5.1597900390625</v>
      </c>
      <c r="N55" s="30">
        <v>2.9469242095947301</v>
      </c>
      <c r="O55" s="30">
        <v>0</v>
      </c>
      <c r="P55" s="30">
        <v>0</v>
      </c>
      <c r="Q55" s="30">
        <v>10</v>
      </c>
      <c r="R55" s="35">
        <v>0</v>
      </c>
      <c r="S55" s="35">
        <f t="shared" si="1"/>
        <v>0</v>
      </c>
      <c r="T55" s="30">
        <v>1.71599769592285</v>
      </c>
      <c r="U55" s="30">
        <v>1.7574977874755899</v>
      </c>
      <c r="V55" s="30">
        <v>1.3883422613143901</v>
      </c>
      <c r="W55" s="30">
        <v>0.36915552616119401</v>
      </c>
      <c r="X55" s="30">
        <v>0.32765543460845897</v>
      </c>
      <c r="Y55" s="30">
        <v>0.32765543460845897</v>
      </c>
      <c r="Z55" s="30">
        <v>0</v>
      </c>
      <c r="AA55" s="30">
        <v>1</v>
      </c>
      <c r="AB55" s="30">
        <v>1</v>
      </c>
      <c r="AC55" s="30">
        <v>1</v>
      </c>
      <c r="AD55" s="30">
        <v>0</v>
      </c>
      <c r="AE55" s="30">
        <v>1</v>
      </c>
    </row>
    <row r="56" spans="1:31" x14ac:dyDescent="0.15">
      <c r="A56" s="4">
        <v>620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>
        <v>5.7607326507568404</v>
      </c>
      <c r="L56" s="7">
        <v>5.1416378021240199</v>
      </c>
      <c r="M56">
        <v>6.0454769134521502</v>
      </c>
      <c r="N56">
        <v>3.3548583984375</v>
      </c>
      <c r="O56">
        <v>0</v>
      </c>
      <c r="P56">
        <v>0</v>
      </c>
      <c r="Q56">
        <v>10</v>
      </c>
      <c r="R56" s="12">
        <v>0</v>
      </c>
      <c r="S56" s="12">
        <f t="shared" si="1"/>
        <v>0</v>
      </c>
      <c r="T56">
        <v>1.5001983642578101</v>
      </c>
      <c r="U56">
        <v>1.57603323459625</v>
      </c>
      <c r="V56">
        <v>1.21830487251282</v>
      </c>
      <c r="W56" s="13">
        <v>0.357728362083435</v>
      </c>
      <c r="X56">
        <v>0.28189349174499501</v>
      </c>
      <c r="Y56">
        <v>0.28189349174499501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1</v>
      </c>
    </row>
    <row r="57" spans="1:31" x14ac:dyDescent="0.15">
      <c r="L57" s="8">
        <f>AVERAGE(L2:L56)</f>
        <v>4.3231773376464844</v>
      </c>
      <c r="W57" s="15">
        <f t="shared" ref="W57:AE57" si="2">AVERAGE(W2:W56)</f>
        <v>0.11981226964430378</v>
      </c>
      <c r="Z57" s="9">
        <f t="shared" si="2"/>
        <v>4.545454545454547E-2</v>
      </c>
      <c r="AA57" s="9">
        <f t="shared" si="2"/>
        <v>0.7418181818181816</v>
      </c>
      <c r="AB57" s="9">
        <f t="shared" si="2"/>
        <v>0.94829463465827102</v>
      </c>
      <c r="AC57" s="9">
        <f t="shared" si="2"/>
        <v>0.81297275558041071</v>
      </c>
      <c r="AD57" s="9">
        <f t="shared" si="2"/>
        <v>0.25818181818181812</v>
      </c>
      <c r="AE57" s="9">
        <f t="shared" si="2"/>
        <v>0.69636363636363618</v>
      </c>
    </row>
    <row r="58" spans="1:31" x14ac:dyDescent="0.15">
      <c r="L58" s="8">
        <f>MAX(L2:L56)</f>
        <v>5.1416378021240199</v>
      </c>
      <c r="W58" s="15">
        <f t="shared" ref="W58:AE58" si="3">MAX(W2:W56)</f>
        <v>0.36915552616119401</v>
      </c>
      <c r="Z58" s="9">
        <f t="shared" si="3"/>
        <v>0.1</v>
      </c>
      <c r="AA58" s="9">
        <f t="shared" si="3"/>
        <v>1</v>
      </c>
      <c r="AB58" s="9">
        <f t="shared" si="3"/>
        <v>1</v>
      </c>
      <c r="AC58" s="9">
        <f t="shared" si="3"/>
        <v>1</v>
      </c>
      <c r="AD58" s="9">
        <f t="shared" si="3"/>
        <v>0.9</v>
      </c>
      <c r="AE58" s="9">
        <f t="shared" si="3"/>
        <v>1</v>
      </c>
    </row>
    <row r="59" spans="1:31" x14ac:dyDescent="0.15">
      <c r="L59" s="8">
        <f>MIN(L2:L56)</f>
        <v>3.50982666015625</v>
      </c>
      <c r="W59" s="15">
        <f t="shared" ref="W59:AE59" si="4">MIN(W2:W56)</f>
        <v>1.9142031669616699E-3</v>
      </c>
      <c r="Z59" s="9">
        <f t="shared" si="4"/>
        <v>0</v>
      </c>
      <c r="AA59" s="9">
        <f t="shared" si="4"/>
        <v>0.1</v>
      </c>
      <c r="AB59" s="9">
        <f t="shared" si="4"/>
        <v>0.8</v>
      </c>
      <c r="AC59" s="9">
        <f t="shared" si="4"/>
        <v>0.18181818181818199</v>
      </c>
      <c r="AD59" s="9">
        <f t="shared" si="4"/>
        <v>0</v>
      </c>
      <c r="AE59" s="9">
        <f t="shared" si="4"/>
        <v>0.1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s="9"/>
      <c r="N65" t="s">
        <v>66</v>
      </c>
      <c r="W65" s="13"/>
    </row>
    <row r="66" spans="11:23" x14ac:dyDescent="0.15">
      <c r="K66" s="9"/>
      <c r="L66" s="9"/>
      <c r="M66" s="9"/>
      <c r="N66" s="38">
        <v>0.2</v>
      </c>
      <c r="O66">
        <v>-400</v>
      </c>
      <c r="P66">
        <v>1600</v>
      </c>
      <c r="Q66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/>
      <c r="N67" s="38">
        <v>0.4</v>
      </c>
      <c r="O67">
        <v>-800</v>
      </c>
      <c r="P67">
        <v>1200</v>
      </c>
      <c r="Q67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/>
      <c r="N68" s="38">
        <v>0.45</v>
      </c>
      <c r="O68">
        <v>-900</v>
      </c>
      <c r="P68">
        <v>1100</v>
      </c>
      <c r="Q68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M69" s="9"/>
      <c r="N69" s="38">
        <v>0.49</v>
      </c>
      <c r="O69">
        <v>-980</v>
      </c>
      <c r="P69">
        <v>1020</v>
      </c>
      <c r="Q6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/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M71" s="9"/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M72" s="9"/>
      <c r="W72" s="13"/>
    </row>
    <row r="73" spans="11:23" x14ac:dyDescent="0.15">
      <c r="K73" s="9" t="s">
        <v>40</v>
      </c>
      <c r="L73" s="9">
        <f>COUNTIF(L2:L56,"&lt;2.479")-COUNTIF(L2:L56,"&lt;2.318")</f>
        <v>0</v>
      </c>
      <c r="M73" s="9"/>
      <c r="W73" s="13"/>
    </row>
    <row r="74" spans="11:23" s="20" customFormat="1" x14ac:dyDescent="0.15">
      <c r="K74" s="9" t="s">
        <v>41</v>
      </c>
      <c r="L74" s="9">
        <f>COUNTIF(L2:L56,"&lt;2.64")-COUNTIF(L2:L56,"&lt;2.479")</f>
        <v>0</v>
      </c>
      <c r="M74" s="9"/>
      <c r="W74" s="13"/>
    </row>
    <row r="75" spans="11:23" x14ac:dyDescent="0.15">
      <c r="K75" s="9" t="s">
        <v>42</v>
      </c>
      <c r="L75" s="9">
        <f>COUNTIF(L2:L56,"&lt;2.801")-COUNTIF(L2:L56,"&lt;2.64")</f>
        <v>0</v>
      </c>
      <c r="M75" s="9"/>
      <c r="W75" s="13"/>
    </row>
    <row r="76" spans="11:23" x14ac:dyDescent="0.15">
      <c r="K76" s="9" t="s">
        <v>43</v>
      </c>
      <c r="L76" s="9">
        <f>COUNTIF(L2:L56,"&lt;2.962")-COUNTIF(L2:L56,"&lt;2.801")</f>
        <v>0</v>
      </c>
      <c r="M76" s="9"/>
      <c r="W76" s="13"/>
    </row>
    <row r="77" spans="11:23" x14ac:dyDescent="0.15">
      <c r="K77" s="9" t="s">
        <v>44</v>
      </c>
      <c r="L77" s="9">
        <f>COUNTIF(L2:L56,"&lt;3.123")-COUNTIF(L2:L56,"&lt;2.962")</f>
        <v>0</v>
      </c>
      <c r="M77" s="9"/>
      <c r="W77" s="13"/>
    </row>
    <row r="78" spans="11:23" s="31" customFormat="1" x14ac:dyDescent="0.15">
      <c r="K78" s="9" t="s">
        <v>45</v>
      </c>
      <c r="L78" s="9">
        <f>COUNTIF(L2:L56,"&lt;3.284")-COUNTIF(L2:L56,"&lt;3.123")</f>
        <v>0</v>
      </c>
      <c r="M78" s="9">
        <v>1</v>
      </c>
      <c r="N78" s="9"/>
      <c r="W78" s="13"/>
    </row>
    <row r="79" spans="11:23" x14ac:dyDescent="0.15">
      <c r="K79" s="9" t="s">
        <v>46</v>
      </c>
      <c r="L79" s="9">
        <f>COUNTIF(L2:L56,"&lt;3.445")-COUNTIF(L2:L56,"&lt;3.284")</f>
        <v>0</v>
      </c>
      <c r="M79" s="9">
        <v>2</v>
      </c>
      <c r="N79">
        <v>1</v>
      </c>
      <c r="W79" s="13"/>
    </row>
    <row r="80" spans="11:23" x14ac:dyDescent="0.15">
      <c r="K80" s="9" t="s">
        <v>47</v>
      </c>
      <c r="L80" s="9">
        <f>COUNTIF(L2:L56,"&lt;3.606")-COUNTIF(L2:L56,"&lt;3.445")</f>
        <v>1</v>
      </c>
      <c r="M80" s="9">
        <v>3</v>
      </c>
      <c r="N80">
        <v>2</v>
      </c>
      <c r="O80">
        <v>1</v>
      </c>
      <c r="P80">
        <v>1</v>
      </c>
      <c r="W80" s="13"/>
    </row>
    <row r="81" spans="11:23" x14ac:dyDescent="0.15">
      <c r="K81" s="9" t="s">
        <v>48</v>
      </c>
      <c r="L81" s="9">
        <f>COUNTIF(L2:L56,"&lt;3.767")-COUNTIF(L2:L56,"&lt;3.606")</f>
        <v>2</v>
      </c>
      <c r="M81" s="9">
        <v>4</v>
      </c>
      <c r="N81">
        <v>3</v>
      </c>
      <c r="O81">
        <v>2</v>
      </c>
      <c r="P81">
        <v>2</v>
      </c>
      <c r="W81" s="13"/>
    </row>
    <row r="82" spans="11:23" s="30" customFormat="1" x14ac:dyDescent="0.15">
      <c r="K82" s="9" t="s">
        <v>49</v>
      </c>
      <c r="L82" s="9">
        <f>COUNTIF(L2:L56,"&lt;3.928")-COUNTIF(L2:L56,"&lt;3.767")</f>
        <v>4</v>
      </c>
      <c r="M82" s="9">
        <v>7</v>
      </c>
      <c r="N82">
        <v>6</v>
      </c>
      <c r="O82">
        <v>4</v>
      </c>
      <c r="P82">
        <v>4</v>
      </c>
      <c r="W82" s="13"/>
    </row>
    <row r="83" spans="11:23" x14ac:dyDescent="0.15">
      <c r="K83" s="9" t="s">
        <v>50</v>
      </c>
      <c r="L83" s="9">
        <f>COUNTIF(L2:L56,"&lt;4.089")-COUNTIF(L2:L56,"&lt;3.928")</f>
        <v>6</v>
      </c>
      <c r="M83" s="9">
        <v>11</v>
      </c>
      <c r="N83">
        <v>9</v>
      </c>
      <c r="O83">
        <v>7</v>
      </c>
      <c r="P83">
        <v>6</v>
      </c>
      <c r="W83" s="13"/>
    </row>
    <row r="84" spans="11:23" x14ac:dyDescent="0.15">
      <c r="K84" s="9" t="s">
        <v>51</v>
      </c>
      <c r="L84" s="9">
        <f>COUNTIF(L2:L56,"&lt;4.25")-COUNTIF(L2:L56,"&lt;4.089")</f>
        <v>9</v>
      </c>
      <c r="M84" s="9">
        <v>14</v>
      </c>
      <c r="N84">
        <v>12</v>
      </c>
      <c r="O84">
        <v>10</v>
      </c>
      <c r="P84">
        <v>9</v>
      </c>
      <c r="W84" s="13"/>
    </row>
    <row r="85" spans="11:23" s="2" customFormat="1" x14ac:dyDescent="0.15">
      <c r="K85" s="16" t="s">
        <v>52</v>
      </c>
      <c r="L85" s="16">
        <f>COUNTIF(L2:L56,"&lt;4.411")-COUNTIF(L2:L56,"&lt;4.25")</f>
        <v>11</v>
      </c>
      <c r="M85" s="9">
        <v>16</v>
      </c>
      <c r="N85" s="2">
        <v>14</v>
      </c>
      <c r="O85" s="2">
        <v>12</v>
      </c>
      <c r="P85" s="2">
        <v>11</v>
      </c>
    </row>
    <row r="86" spans="11:23" s="31" customFormat="1" x14ac:dyDescent="0.15">
      <c r="K86" s="9" t="s">
        <v>53</v>
      </c>
      <c r="L86" s="9">
        <f>COUNTIF(L2:L56,"&lt;4.572")-COUNTIF(L2:L56,"&lt;4.411")</f>
        <v>9</v>
      </c>
      <c r="M86" s="9">
        <v>14</v>
      </c>
      <c r="N86">
        <v>12</v>
      </c>
      <c r="O86">
        <v>10</v>
      </c>
      <c r="P86">
        <v>9</v>
      </c>
      <c r="W86" s="13"/>
    </row>
    <row r="87" spans="11:23" x14ac:dyDescent="0.15">
      <c r="K87" s="9" t="s">
        <v>54</v>
      </c>
      <c r="L87" s="9">
        <f>COUNTIF(L2:L56,"&lt;4.733")-COUNTIF(L2:L56,"&lt;4.572")</f>
        <v>6</v>
      </c>
      <c r="M87" s="9">
        <v>11</v>
      </c>
      <c r="N87">
        <v>9</v>
      </c>
      <c r="O87">
        <v>7</v>
      </c>
      <c r="P87">
        <v>6</v>
      </c>
      <c r="W87" s="13"/>
    </row>
    <row r="88" spans="11:23" x14ac:dyDescent="0.15">
      <c r="K88" s="9" t="s">
        <v>55</v>
      </c>
      <c r="L88" s="9">
        <f>COUNTIF(L2:L56,"&lt;4.894")-COUNTIF(L2:L56,"&lt;4.733")</f>
        <v>4</v>
      </c>
      <c r="M88" s="9">
        <v>7</v>
      </c>
      <c r="N88">
        <v>6</v>
      </c>
      <c r="O88">
        <v>4</v>
      </c>
      <c r="P88">
        <v>4</v>
      </c>
      <c r="W88" s="13"/>
    </row>
    <row r="89" spans="11:23" x14ac:dyDescent="0.15">
      <c r="K89" s="9" t="s">
        <v>56</v>
      </c>
      <c r="L89" s="9">
        <f>COUNTIF(L2:L56,"&lt;5.055")-COUNTIF(L2:L56,"&lt;4.894")</f>
        <v>2</v>
      </c>
      <c r="M89" s="9">
        <v>4</v>
      </c>
      <c r="N89">
        <v>3</v>
      </c>
      <c r="O89">
        <v>2</v>
      </c>
      <c r="P89">
        <v>2</v>
      </c>
      <c r="W89" s="13"/>
    </row>
    <row r="90" spans="11:23" x14ac:dyDescent="0.15">
      <c r="K90" s="9" t="s">
        <v>57</v>
      </c>
      <c r="L90" s="9">
        <f>COUNTIF(L2:L56,"&lt;5.216")-COUNTIF(L2:L56,"&lt;5.055")</f>
        <v>1</v>
      </c>
      <c r="M90" s="9">
        <v>3</v>
      </c>
      <c r="N90">
        <v>2</v>
      </c>
      <c r="O90">
        <v>1</v>
      </c>
      <c r="P90">
        <v>1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>
        <v>2</v>
      </c>
      <c r="N91">
        <v>1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>
        <v>1</v>
      </c>
      <c r="N92" s="9"/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M93" s="9"/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  <row r="104" spans="11:23" x14ac:dyDescent="0.15">
      <c r="N104">
        <v>2.8929999999999998</v>
      </c>
      <c r="O104">
        <v>8.5000000000000006E-2</v>
      </c>
    </row>
    <row r="105" spans="11:23" x14ac:dyDescent="0.15">
      <c r="N105">
        <v>3.8130000000000002</v>
      </c>
      <c r="O105">
        <v>0.11899999999999999</v>
      </c>
    </row>
    <row r="106" spans="11:23" x14ac:dyDescent="0.15">
      <c r="N106">
        <v>4.3250000000000002</v>
      </c>
      <c r="O106">
        <v>0.157</v>
      </c>
    </row>
  </sheetData>
  <phoneticPr fontId="5" type="noConversion"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E102"/>
  <sheetViews>
    <sheetView topLeftCell="G49" workbookViewId="0">
      <selection activeCell="Q76" sqref="Q76:Q86"/>
    </sheetView>
  </sheetViews>
  <sheetFormatPr defaultColWidth="9" defaultRowHeight="13.5" x14ac:dyDescent="0.15"/>
  <cols>
    <col min="11" max="12" width="18.375" customWidth="1"/>
    <col min="13" max="14" width="12.625"/>
    <col min="20" max="22" width="12.625"/>
    <col min="23" max="23" width="20.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30" customFormat="1" x14ac:dyDescent="0.15">
      <c r="A2" s="33">
        <v>815</v>
      </c>
      <c r="B2" s="30">
        <v>11</v>
      </c>
      <c r="C2" s="30">
        <v>9</v>
      </c>
      <c r="D2" s="30">
        <v>10</v>
      </c>
      <c r="E2" s="30">
        <v>10</v>
      </c>
      <c r="F2" s="30">
        <v>10</v>
      </c>
      <c r="G2" s="30">
        <v>0</v>
      </c>
      <c r="H2" s="30">
        <v>1</v>
      </c>
      <c r="I2" s="30">
        <v>9</v>
      </c>
      <c r="J2" s="30">
        <v>0.55000000000000004</v>
      </c>
      <c r="K2" s="30">
        <v>4.1563549041748002</v>
      </c>
      <c r="L2" s="30">
        <v>3.50982666015625</v>
      </c>
      <c r="M2" s="30">
        <v>5.4898319244384801</v>
      </c>
      <c r="N2" s="30">
        <v>8.6652622222900408</v>
      </c>
      <c r="O2" s="30">
        <v>0</v>
      </c>
      <c r="P2" s="30">
        <v>0</v>
      </c>
      <c r="Q2" s="30">
        <v>1</v>
      </c>
      <c r="R2" s="35">
        <v>0</v>
      </c>
      <c r="S2" s="35">
        <f t="shared" ref="S2:S10" si="0">O2/E2</f>
        <v>0</v>
      </c>
      <c r="T2" s="30">
        <v>1.1235179901123</v>
      </c>
      <c r="U2" s="30">
        <v>0.97376060485839799</v>
      </c>
      <c r="V2" s="30">
        <v>0.97085225582122803</v>
      </c>
      <c r="W2" s="30">
        <v>2.9083490371704102E-3</v>
      </c>
      <c r="X2" s="30">
        <v>0.15266573429107699</v>
      </c>
      <c r="Y2" s="30">
        <v>0.15266573429107699</v>
      </c>
      <c r="Z2" s="30">
        <v>0</v>
      </c>
      <c r="AA2" s="30">
        <v>0.1</v>
      </c>
      <c r="AB2" s="30">
        <v>1</v>
      </c>
      <c r="AC2" s="30">
        <v>0.18181818181818199</v>
      </c>
      <c r="AD2" s="30">
        <v>0.9</v>
      </c>
      <c r="AE2" s="30">
        <v>0.1</v>
      </c>
    </row>
    <row r="3" spans="1:31" x14ac:dyDescent="0.15">
      <c r="A3" s="4">
        <v>707</v>
      </c>
      <c r="B3">
        <v>9</v>
      </c>
      <c r="C3">
        <v>11</v>
      </c>
      <c r="D3">
        <v>10</v>
      </c>
      <c r="E3">
        <v>10</v>
      </c>
      <c r="F3">
        <v>8</v>
      </c>
      <c r="G3">
        <v>2</v>
      </c>
      <c r="H3">
        <v>1</v>
      </c>
      <c r="I3">
        <v>9</v>
      </c>
      <c r="J3">
        <v>0.45</v>
      </c>
      <c r="K3">
        <v>4.3270149230956996</v>
      </c>
      <c r="L3" s="7">
        <v>3.73388671875</v>
      </c>
      <c r="M3">
        <v>6.2665863037109402</v>
      </c>
      <c r="N3">
        <v>8.7453765869140607</v>
      </c>
      <c r="O3">
        <v>0</v>
      </c>
      <c r="P3">
        <v>0</v>
      </c>
      <c r="Q3">
        <v>5</v>
      </c>
      <c r="R3" s="12">
        <v>0</v>
      </c>
      <c r="S3" s="12">
        <f t="shared" si="0"/>
        <v>0</v>
      </c>
      <c r="T3">
        <v>0.89112091064453103</v>
      </c>
      <c r="U3">
        <v>0.80277824401855502</v>
      </c>
      <c r="V3">
        <v>0.80086404085159302</v>
      </c>
      <c r="W3" s="13">
        <v>1.9142031669616699E-3</v>
      </c>
      <c r="X3">
        <v>9.0256869792938205E-2</v>
      </c>
      <c r="Y3">
        <v>9.0256869792938205E-2</v>
      </c>
      <c r="Z3">
        <v>0</v>
      </c>
      <c r="AA3">
        <v>0.5</v>
      </c>
      <c r="AB3">
        <v>1</v>
      </c>
      <c r="AC3">
        <v>0.66666666666666696</v>
      </c>
      <c r="AD3">
        <v>0.5</v>
      </c>
      <c r="AE3">
        <v>0.5</v>
      </c>
    </row>
    <row r="4" spans="1:31" s="30" customFormat="1" x14ac:dyDescent="0.15">
      <c r="A4" s="33">
        <v>149</v>
      </c>
      <c r="B4" s="30">
        <v>11</v>
      </c>
      <c r="C4" s="30">
        <v>9</v>
      </c>
      <c r="D4" s="30">
        <v>10</v>
      </c>
      <c r="E4" s="30">
        <v>10</v>
      </c>
      <c r="F4" s="30">
        <v>10</v>
      </c>
      <c r="G4" s="30">
        <v>0</v>
      </c>
      <c r="H4" s="30">
        <v>1</v>
      </c>
      <c r="I4" s="30">
        <v>9</v>
      </c>
      <c r="J4" s="30">
        <v>0.55000000000000004</v>
      </c>
      <c r="K4" s="30">
        <v>4.4821224212646502</v>
      </c>
      <c r="L4" s="30">
        <v>3.75569725036621</v>
      </c>
      <c r="M4" s="30">
        <v>4.8786315917968697</v>
      </c>
      <c r="N4" s="30">
        <v>8.511962890625</v>
      </c>
      <c r="O4" s="30">
        <v>1</v>
      </c>
      <c r="P4" s="30">
        <v>1</v>
      </c>
      <c r="Q4" s="30">
        <v>10</v>
      </c>
      <c r="R4" s="35">
        <v>0.1</v>
      </c>
      <c r="S4" s="35">
        <f t="shared" si="0"/>
        <v>0.1</v>
      </c>
      <c r="T4" s="30">
        <v>1.2563419342041</v>
      </c>
      <c r="U4" s="30">
        <v>1.05661201477051</v>
      </c>
      <c r="V4" s="30">
        <v>1.0494639873504601</v>
      </c>
      <c r="W4" s="30">
        <v>7.1480274200439496E-3</v>
      </c>
      <c r="X4" s="30">
        <v>0.206877946853638</v>
      </c>
      <c r="Y4" s="30">
        <v>0.206877946853638</v>
      </c>
      <c r="Z4" s="30">
        <v>0.1</v>
      </c>
      <c r="AA4" s="30">
        <v>0.9</v>
      </c>
      <c r="AB4" s="30">
        <v>0.9</v>
      </c>
      <c r="AC4" s="30">
        <v>0.9</v>
      </c>
      <c r="AD4" s="30">
        <v>0.1</v>
      </c>
      <c r="AE4" s="30">
        <v>0.8</v>
      </c>
    </row>
    <row r="5" spans="1:31" x14ac:dyDescent="0.15">
      <c r="A5" s="4">
        <v>278</v>
      </c>
      <c r="B5">
        <v>11</v>
      </c>
      <c r="C5">
        <v>9</v>
      </c>
      <c r="D5">
        <v>10</v>
      </c>
      <c r="E5">
        <v>10</v>
      </c>
      <c r="F5">
        <v>10</v>
      </c>
      <c r="G5">
        <v>0</v>
      </c>
      <c r="H5">
        <v>1</v>
      </c>
      <c r="I5">
        <v>9</v>
      </c>
      <c r="J5">
        <v>0.55000000000000004</v>
      </c>
      <c r="K5">
        <v>4.7435684204101598</v>
      </c>
      <c r="L5" s="7">
        <v>3.8879623413085902</v>
      </c>
      <c r="M5">
        <v>4.0030746459960902</v>
      </c>
      <c r="N5">
        <v>8.6839790344238299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1.41017723083496</v>
      </c>
      <c r="U5">
        <v>1.1264400482177701</v>
      </c>
      <c r="V5">
        <v>1.1627676486969001</v>
      </c>
      <c r="W5" s="13">
        <v>3.6327600479125997E-2</v>
      </c>
      <c r="X5">
        <v>0.247409582138061</v>
      </c>
      <c r="Y5">
        <v>0.247409582138061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372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5.2530250549316397</v>
      </c>
      <c r="L6" s="7">
        <v>3.77020263671875</v>
      </c>
      <c r="M6">
        <v>2.6948833465576199</v>
      </c>
      <c r="N6">
        <v>6.0699577331543004</v>
      </c>
      <c r="O6">
        <v>1</v>
      </c>
      <c r="P6">
        <v>1</v>
      </c>
      <c r="Q6">
        <v>10</v>
      </c>
      <c r="R6" s="12">
        <v>0.1</v>
      </c>
      <c r="S6" s="12">
        <f t="shared" si="0"/>
        <v>0.1</v>
      </c>
      <c r="T6">
        <v>1.53898429870605</v>
      </c>
      <c r="U6">
        <v>1.3301429748535201</v>
      </c>
      <c r="V6">
        <v>1.27590692043304</v>
      </c>
      <c r="W6" s="13">
        <v>5.4236054420471198E-2</v>
      </c>
      <c r="X6">
        <v>0.26307737827300998</v>
      </c>
      <c r="Y6">
        <v>0.26307737827300998</v>
      </c>
      <c r="Z6">
        <v>0.1</v>
      </c>
      <c r="AA6">
        <v>0.9</v>
      </c>
      <c r="AB6">
        <v>0.9</v>
      </c>
      <c r="AC6">
        <v>0.9</v>
      </c>
      <c r="AD6">
        <v>0.1</v>
      </c>
      <c r="AE6">
        <v>0.8</v>
      </c>
    </row>
    <row r="7" spans="1:31" s="7" customFormat="1" x14ac:dyDescent="0.15">
      <c r="A7" s="24">
        <v>532</v>
      </c>
      <c r="B7" s="7">
        <v>12</v>
      </c>
      <c r="C7" s="7">
        <v>8</v>
      </c>
      <c r="D7" s="7">
        <v>10</v>
      </c>
      <c r="E7" s="7">
        <v>10</v>
      </c>
      <c r="F7" s="7">
        <v>10</v>
      </c>
      <c r="G7" s="7">
        <v>0</v>
      </c>
      <c r="H7" s="7">
        <v>2</v>
      </c>
      <c r="I7" s="7">
        <v>8</v>
      </c>
      <c r="J7" s="7">
        <v>0.6</v>
      </c>
      <c r="K7" s="7">
        <v>5.4135665893554696</v>
      </c>
      <c r="L7" s="7">
        <v>3.8754539489746098</v>
      </c>
      <c r="M7" s="7">
        <v>2.9377136230468701</v>
      </c>
      <c r="N7" s="7">
        <v>6.5183868408203098</v>
      </c>
      <c r="O7" s="7">
        <v>1</v>
      </c>
      <c r="P7" s="7">
        <v>1</v>
      </c>
      <c r="Q7" s="7">
        <v>9</v>
      </c>
      <c r="R7" s="26">
        <v>0.1111</v>
      </c>
      <c r="S7" s="26">
        <f t="shared" si="0"/>
        <v>0.1</v>
      </c>
      <c r="T7" s="7">
        <v>1.5019493103027299</v>
      </c>
      <c r="U7" s="7">
        <v>1.3061285018920901</v>
      </c>
      <c r="V7" s="7">
        <v>1.2510839700698899</v>
      </c>
      <c r="W7" s="7">
        <v>5.5044531822204597E-2</v>
      </c>
      <c r="X7" s="7">
        <v>0.25086534023284901</v>
      </c>
      <c r="Y7" s="7">
        <v>0.25086534023284901</v>
      </c>
      <c r="Z7" s="7">
        <v>0.1</v>
      </c>
      <c r="AA7" s="7">
        <v>0.8</v>
      </c>
      <c r="AB7" s="7">
        <v>0.88888888888888895</v>
      </c>
      <c r="AC7" s="7">
        <v>0.84210526315789502</v>
      </c>
      <c r="AD7" s="7">
        <v>0.2</v>
      </c>
      <c r="AE7" s="7">
        <v>0.7</v>
      </c>
    </row>
    <row r="8" spans="1:31" x14ac:dyDescent="0.15">
      <c r="A8" s="4">
        <v>242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5.5060653686523402</v>
      </c>
      <c r="L8" s="7">
        <v>3.9470806121826199</v>
      </c>
      <c r="M8">
        <v>2.66303634643555</v>
      </c>
      <c r="N8">
        <v>6.1898708343505904</v>
      </c>
      <c r="O8">
        <v>1</v>
      </c>
      <c r="P8">
        <v>1</v>
      </c>
      <c r="Q8">
        <v>11</v>
      </c>
      <c r="R8" s="12">
        <v>9.0899999999999995E-2</v>
      </c>
      <c r="S8" s="12">
        <f t="shared" si="0"/>
        <v>0.1</v>
      </c>
      <c r="T8">
        <v>1.45224761962891</v>
      </c>
      <c r="U8">
        <v>1.2660484313964799</v>
      </c>
      <c r="V8">
        <v>1.2060248851776101</v>
      </c>
      <c r="W8" s="13">
        <v>6.0023546218872098E-2</v>
      </c>
      <c r="X8">
        <v>0.246222734451294</v>
      </c>
      <c r="Y8">
        <v>0.246222734451294</v>
      </c>
      <c r="Z8">
        <v>0.1</v>
      </c>
      <c r="AA8">
        <v>1</v>
      </c>
      <c r="AB8">
        <v>0.90909090909090895</v>
      </c>
      <c r="AC8">
        <v>0.952380952380952</v>
      </c>
      <c r="AD8">
        <v>0</v>
      </c>
      <c r="AE8">
        <v>0.9</v>
      </c>
    </row>
    <row r="9" spans="1:31" x14ac:dyDescent="0.15">
      <c r="A9" s="4">
        <v>672</v>
      </c>
      <c r="B9">
        <v>11</v>
      </c>
      <c r="C9">
        <v>9</v>
      </c>
      <c r="D9">
        <v>10</v>
      </c>
      <c r="E9">
        <v>10</v>
      </c>
      <c r="F9">
        <v>10</v>
      </c>
      <c r="G9">
        <v>0</v>
      </c>
      <c r="H9">
        <v>1</v>
      </c>
      <c r="I9">
        <v>9</v>
      </c>
      <c r="J9">
        <v>0.55000000000000004</v>
      </c>
      <c r="K9">
        <v>4.90431785583496</v>
      </c>
      <c r="L9" s="7">
        <v>3.9714603424072301</v>
      </c>
      <c r="M9">
        <v>3.4686317443847701</v>
      </c>
      <c r="N9">
        <v>8.7698516845703107</v>
      </c>
      <c r="O9">
        <v>1</v>
      </c>
      <c r="P9">
        <v>1</v>
      </c>
      <c r="Q9">
        <v>10</v>
      </c>
      <c r="R9" s="12">
        <v>0.1</v>
      </c>
      <c r="S9" s="12">
        <f t="shared" si="0"/>
        <v>0.1</v>
      </c>
      <c r="T9">
        <v>1.4625225067138701</v>
      </c>
      <c r="U9">
        <v>1.1540565490722701</v>
      </c>
      <c r="V9">
        <v>1.2141859531402599</v>
      </c>
      <c r="W9" s="13">
        <v>6.0129404067993199E-2</v>
      </c>
      <c r="X9">
        <v>0.24833655357360801</v>
      </c>
      <c r="Y9">
        <v>0.24833655357360801</v>
      </c>
      <c r="Z9">
        <v>0.1</v>
      </c>
      <c r="AA9">
        <v>0.9</v>
      </c>
      <c r="AB9">
        <v>0.9</v>
      </c>
      <c r="AC9">
        <v>0.9</v>
      </c>
      <c r="AD9">
        <v>0.1</v>
      </c>
      <c r="AE9">
        <v>0.8</v>
      </c>
    </row>
    <row r="10" spans="1:31" x14ac:dyDescent="0.15">
      <c r="A10" s="4">
        <v>941</v>
      </c>
      <c r="B10">
        <v>9</v>
      </c>
      <c r="C10">
        <v>11</v>
      </c>
      <c r="D10">
        <v>10</v>
      </c>
      <c r="E10">
        <v>10</v>
      </c>
      <c r="F10">
        <v>8</v>
      </c>
      <c r="G10">
        <v>2</v>
      </c>
      <c r="H10">
        <v>1</v>
      </c>
      <c r="I10">
        <v>9</v>
      </c>
      <c r="J10">
        <v>0.45</v>
      </c>
      <c r="K10">
        <v>4.4096031188964799</v>
      </c>
      <c r="L10" s="7">
        <v>4.0071868896484402</v>
      </c>
      <c r="M10">
        <v>7.4551219940185502</v>
      </c>
      <c r="N10">
        <v>7.8552112579345703</v>
      </c>
      <c r="O10">
        <v>0</v>
      </c>
      <c r="P10">
        <v>0</v>
      </c>
      <c r="Q10">
        <v>2</v>
      </c>
      <c r="R10" s="12">
        <v>0</v>
      </c>
      <c r="S10" s="12">
        <f t="shared" si="0"/>
        <v>0</v>
      </c>
      <c r="T10">
        <v>0.89368820190429699</v>
      </c>
      <c r="U10">
        <v>0.85235214233398404</v>
      </c>
      <c r="V10">
        <v>0.789830982685089</v>
      </c>
      <c r="W10" s="13">
        <v>6.2521159648895305E-2</v>
      </c>
      <c r="X10">
        <v>0.103857219219208</v>
      </c>
      <c r="Y10">
        <v>0.103857219219208</v>
      </c>
      <c r="Z10">
        <v>0</v>
      </c>
      <c r="AA10">
        <v>0.2</v>
      </c>
      <c r="AB10">
        <v>1</v>
      </c>
      <c r="AC10">
        <v>0.33333333333333298</v>
      </c>
      <c r="AD10">
        <v>0.8</v>
      </c>
      <c r="AE10">
        <v>0.2</v>
      </c>
    </row>
    <row r="11" spans="1:31" x14ac:dyDescent="0.15">
      <c r="A11" s="4">
        <v>233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5.2728767395019496</v>
      </c>
      <c r="L11" s="7">
        <v>3.9398574829101598</v>
      </c>
      <c r="M11">
        <v>3.7976055145263699</v>
      </c>
      <c r="N11">
        <v>6.48728370666504</v>
      </c>
      <c r="O11">
        <v>0</v>
      </c>
      <c r="P11">
        <v>0</v>
      </c>
      <c r="Q11">
        <v>7</v>
      </c>
      <c r="R11" s="12">
        <v>0</v>
      </c>
      <c r="S11" s="12">
        <f t="shared" ref="S11:S52" si="1">O11/E11</f>
        <v>0</v>
      </c>
      <c r="T11">
        <v>1.3574104309082</v>
      </c>
      <c r="U11">
        <v>1.2056035995483401</v>
      </c>
      <c r="V11">
        <v>1.1285890340805</v>
      </c>
      <c r="W11" s="13">
        <v>7.70145654678345E-2</v>
      </c>
      <c r="X11">
        <v>0.228821396827698</v>
      </c>
      <c r="Y11">
        <v>0.228821396827698</v>
      </c>
      <c r="Z11">
        <v>0</v>
      </c>
      <c r="AA11">
        <v>0.7</v>
      </c>
      <c r="AB11">
        <v>1</v>
      </c>
      <c r="AC11">
        <v>0.82352941176470595</v>
      </c>
      <c r="AD11">
        <v>0.3</v>
      </c>
      <c r="AE11">
        <v>0.7</v>
      </c>
    </row>
    <row r="12" spans="1:31" s="7" customFormat="1" x14ac:dyDescent="0.15">
      <c r="A12" s="24">
        <v>45</v>
      </c>
      <c r="B12" s="7">
        <v>11</v>
      </c>
      <c r="C12" s="7">
        <v>9</v>
      </c>
      <c r="D12" s="7">
        <v>10</v>
      </c>
      <c r="E12" s="7">
        <v>10</v>
      </c>
      <c r="F12" s="7">
        <v>8</v>
      </c>
      <c r="G12" s="7">
        <v>2</v>
      </c>
      <c r="H12" s="7">
        <v>3</v>
      </c>
      <c r="I12" s="7">
        <v>7</v>
      </c>
      <c r="J12" s="7">
        <v>0.55000000000000004</v>
      </c>
      <c r="K12" s="7">
        <v>5.3309612274169904</v>
      </c>
      <c r="L12" s="7">
        <v>4.0510063171386701</v>
      </c>
      <c r="M12" s="7">
        <v>3.8715572357177699</v>
      </c>
      <c r="N12" s="7">
        <v>4.0101757049560502</v>
      </c>
      <c r="O12" s="7">
        <v>0</v>
      </c>
      <c r="P12" s="7">
        <v>0</v>
      </c>
      <c r="Q12" s="7">
        <v>7</v>
      </c>
      <c r="R12" s="26">
        <v>0</v>
      </c>
      <c r="S12" s="26">
        <f t="shared" si="1"/>
        <v>0</v>
      </c>
      <c r="T12" s="7">
        <v>1.1314105987548799</v>
      </c>
      <c r="U12" s="7">
        <v>1.0633016824722299</v>
      </c>
      <c r="V12" s="7">
        <v>0.977758228778839</v>
      </c>
      <c r="W12" s="7">
        <v>8.5543453693389906E-2</v>
      </c>
      <c r="X12" s="7">
        <v>0.15365236997604401</v>
      </c>
      <c r="Y12" s="7">
        <v>0.15365236997604401</v>
      </c>
      <c r="Z12" s="7">
        <v>0</v>
      </c>
      <c r="AA12" s="7">
        <v>0.7</v>
      </c>
      <c r="AB12" s="7">
        <v>1</v>
      </c>
      <c r="AC12" s="7">
        <v>0.82352941176470595</v>
      </c>
      <c r="AD12" s="7">
        <v>0.3</v>
      </c>
      <c r="AE12" s="7">
        <v>0.7</v>
      </c>
    </row>
    <row r="13" spans="1:31" x14ac:dyDescent="0.15">
      <c r="A13" s="4">
        <v>465</v>
      </c>
      <c r="B13">
        <v>11</v>
      </c>
      <c r="C13">
        <v>9</v>
      </c>
      <c r="D13">
        <v>10</v>
      </c>
      <c r="E13">
        <v>10</v>
      </c>
      <c r="F13">
        <v>10</v>
      </c>
      <c r="G13">
        <v>0</v>
      </c>
      <c r="H13">
        <v>1</v>
      </c>
      <c r="I13">
        <v>9</v>
      </c>
      <c r="J13">
        <v>0.55000000000000004</v>
      </c>
      <c r="K13">
        <v>5.0138454437255904</v>
      </c>
      <c r="L13" s="7">
        <v>4.15462303161621</v>
      </c>
      <c r="M13">
        <v>4.3726902008056596</v>
      </c>
      <c r="N13">
        <v>8.8344821929931605</v>
      </c>
      <c r="O13">
        <v>1</v>
      </c>
      <c r="P13">
        <v>1</v>
      </c>
      <c r="Q13">
        <v>7</v>
      </c>
      <c r="R13" s="12">
        <v>0.1429</v>
      </c>
      <c r="S13" s="12">
        <f t="shared" si="1"/>
        <v>0.1</v>
      </c>
      <c r="T13">
        <v>1.4022903442382799</v>
      </c>
      <c r="U13">
        <v>1.14689064025879</v>
      </c>
      <c r="V13">
        <v>1.1600641012191799</v>
      </c>
      <c r="W13" s="13">
        <v>1.3173460960388199E-2</v>
      </c>
      <c r="X13">
        <v>0.242226243019104</v>
      </c>
      <c r="Y13">
        <v>0.242226243019104</v>
      </c>
      <c r="Z13">
        <v>0.1</v>
      </c>
      <c r="AA13">
        <v>0.6</v>
      </c>
      <c r="AB13">
        <v>0.85714285714285698</v>
      </c>
      <c r="AC13">
        <v>0.70588235294117596</v>
      </c>
      <c r="AD13">
        <v>0.4</v>
      </c>
      <c r="AE13">
        <v>0.5</v>
      </c>
    </row>
    <row r="14" spans="1:31" x14ac:dyDescent="0.15">
      <c r="A14" s="4">
        <v>478</v>
      </c>
      <c r="B14">
        <v>11</v>
      </c>
      <c r="C14">
        <v>9</v>
      </c>
      <c r="D14">
        <v>10</v>
      </c>
      <c r="E14">
        <v>10</v>
      </c>
      <c r="F14">
        <v>10</v>
      </c>
      <c r="G14">
        <v>0</v>
      </c>
      <c r="H14">
        <v>1</v>
      </c>
      <c r="I14">
        <v>9</v>
      </c>
      <c r="J14">
        <v>0.55000000000000004</v>
      </c>
      <c r="K14">
        <v>4.9943904876709002</v>
      </c>
      <c r="L14" s="7">
        <v>4.1260299682617196</v>
      </c>
      <c r="M14">
        <v>4.0594615936279297</v>
      </c>
      <c r="N14">
        <v>8.6095924377441406</v>
      </c>
      <c r="O14">
        <v>1</v>
      </c>
      <c r="P14">
        <v>1</v>
      </c>
      <c r="Q14">
        <v>10</v>
      </c>
      <c r="R14" s="12">
        <v>0.1</v>
      </c>
      <c r="S14" s="12">
        <f t="shared" si="1"/>
        <v>0.1</v>
      </c>
      <c r="T14">
        <v>1.5057888031005899</v>
      </c>
      <c r="U14">
        <v>1.2243556976318399</v>
      </c>
      <c r="V14">
        <v>1.2418905496597299</v>
      </c>
      <c r="W14" s="13">
        <v>1.7534852027893101E-2</v>
      </c>
      <c r="X14">
        <v>0.26389825344085699</v>
      </c>
      <c r="Y14">
        <v>0.26389825344085699</v>
      </c>
      <c r="Z14">
        <v>0.1</v>
      </c>
      <c r="AA14">
        <v>0.9</v>
      </c>
      <c r="AB14">
        <v>0.9</v>
      </c>
      <c r="AC14">
        <v>0.9</v>
      </c>
      <c r="AD14">
        <v>0.1</v>
      </c>
      <c r="AE14">
        <v>0.8</v>
      </c>
    </row>
    <row r="15" spans="1:31" x14ac:dyDescent="0.15">
      <c r="A15" s="4">
        <v>771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5.97141456604004</v>
      </c>
      <c r="L15" s="7">
        <v>4.1214008331298801</v>
      </c>
      <c r="M15">
        <v>2.4947872161865199</v>
      </c>
      <c r="N15">
        <v>7.2168121337890598</v>
      </c>
      <c r="O15">
        <v>1</v>
      </c>
      <c r="P15">
        <v>1</v>
      </c>
      <c r="Q15">
        <v>9</v>
      </c>
      <c r="R15" s="12">
        <v>0.1111</v>
      </c>
      <c r="S15" s="12">
        <f t="shared" si="1"/>
        <v>0.1</v>
      </c>
      <c r="T15">
        <v>1.65915679931641</v>
      </c>
      <c r="U15">
        <v>1.4396772384643599</v>
      </c>
      <c r="V15">
        <v>1.40558934211731</v>
      </c>
      <c r="W15" s="13">
        <v>3.4087896347045898E-2</v>
      </c>
      <c r="X15">
        <v>0.25356745719909701</v>
      </c>
      <c r="Y15">
        <v>0.25356745719909701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167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5.9375839233398402</v>
      </c>
      <c r="L16" s="7">
        <v>4.1902160644531197</v>
      </c>
      <c r="M16">
        <v>2.4447174072265598</v>
      </c>
      <c r="N16">
        <v>6.5549507141113299</v>
      </c>
      <c r="O16">
        <v>1</v>
      </c>
      <c r="P16">
        <v>1</v>
      </c>
      <c r="Q16">
        <v>11</v>
      </c>
      <c r="R16" s="12">
        <v>9.0899999999999995E-2</v>
      </c>
      <c r="S16" s="12">
        <f t="shared" si="1"/>
        <v>0.1</v>
      </c>
      <c r="T16">
        <v>1.5630054473877</v>
      </c>
      <c r="U16">
        <v>1.3525543212890601</v>
      </c>
      <c r="V16">
        <v>1.29707360267639</v>
      </c>
      <c r="W16" s="13">
        <v>5.5480718612670898E-2</v>
      </c>
      <c r="X16">
        <v>0.26593184471130399</v>
      </c>
      <c r="Y16">
        <v>0.26593184471130399</v>
      </c>
      <c r="Z16">
        <v>0.1</v>
      </c>
      <c r="AA16">
        <v>1</v>
      </c>
      <c r="AB16">
        <v>0.90909090909090895</v>
      </c>
      <c r="AC16">
        <v>0.952380952380952</v>
      </c>
      <c r="AD16">
        <v>0</v>
      </c>
      <c r="AE16">
        <v>0.9</v>
      </c>
    </row>
    <row r="17" spans="1:31" x14ac:dyDescent="0.15">
      <c r="A17" s="4">
        <v>166</v>
      </c>
      <c r="B17">
        <v>9</v>
      </c>
      <c r="C17">
        <v>11</v>
      </c>
      <c r="D17">
        <v>10</v>
      </c>
      <c r="E17">
        <v>10</v>
      </c>
      <c r="F17">
        <v>8</v>
      </c>
      <c r="G17">
        <v>2</v>
      </c>
      <c r="H17">
        <v>1</v>
      </c>
      <c r="I17">
        <v>9</v>
      </c>
      <c r="J17">
        <v>0.45</v>
      </c>
      <c r="K17">
        <v>4.6205883026123002</v>
      </c>
      <c r="L17" s="7">
        <v>4.2118053436279297</v>
      </c>
      <c r="M17">
        <v>7.48451805114746</v>
      </c>
      <c r="N17">
        <v>7.7242012023925799</v>
      </c>
      <c r="O17">
        <v>0</v>
      </c>
      <c r="P17">
        <v>0</v>
      </c>
      <c r="Q17">
        <v>5</v>
      </c>
      <c r="R17" s="12">
        <v>0</v>
      </c>
      <c r="S17" s="12">
        <f t="shared" si="1"/>
        <v>0</v>
      </c>
      <c r="T17">
        <v>0.99028015136718694</v>
      </c>
      <c r="U17">
        <v>0.92626953125</v>
      </c>
      <c r="V17">
        <v>0.86308193206787098</v>
      </c>
      <c r="W17" s="13">
        <v>6.3187599182128906E-2</v>
      </c>
      <c r="X17">
        <v>0.12719821929931599</v>
      </c>
      <c r="Y17">
        <v>0.12719821929931599</v>
      </c>
      <c r="Z17">
        <v>0</v>
      </c>
      <c r="AA17">
        <v>0.5</v>
      </c>
      <c r="AB17">
        <v>1</v>
      </c>
      <c r="AC17">
        <v>0.66666666666666696</v>
      </c>
      <c r="AD17">
        <v>0.5</v>
      </c>
      <c r="AE17">
        <v>0.5</v>
      </c>
    </row>
    <row r="18" spans="1:31" x14ac:dyDescent="0.15">
      <c r="A18" s="4">
        <v>667</v>
      </c>
      <c r="B18">
        <v>11</v>
      </c>
      <c r="C18">
        <v>9</v>
      </c>
      <c r="D18">
        <v>10</v>
      </c>
      <c r="E18">
        <v>10</v>
      </c>
      <c r="F18">
        <v>10</v>
      </c>
      <c r="G18">
        <v>0</v>
      </c>
      <c r="H18">
        <v>1</v>
      </c>
      <c r="I18">
        <v>9</v>
      </c>
      <c r="J18">
        <v>0.55000000000000004</v>
      </c>
      <c r="K18">
        <v>5.22127342224121</v>
      </c>
      <c r="L18" s="7">
        <v>4.2043266296386701</v>
      </c>
      <c r="M18">
        <v>3.2085266113281201</v>
      </c>
      <c r="N18">
        <v>9.0629806518554705</v>
      </c>
      <c r="O18">
        <v>1</v>
      </c>
      <c r="P18">
        <v>1</v>
      </c>
      <c r="Q18">
        <v>11</v>
      </c>
      <c r="R18" s="12">
        <v>9.0899999999999995E-2</v>
      </c>
      <c r="S18" s="12">
        <f t="shared" si="1"/>
        <v>0.1</v>
      </c>
      <c r="T18">
        <v>1.4602069854736299</v>
      </c>
      <c r="U18">
        <v>1.14205169677734</v>
      </c>
      <c r="V18">
        <v>1.21240901947022</v>
      </c>
      <c r="W18" s="13">
        <v>7.0357322692871094E-2</v>
      </c>
      <c r="X18">
        <v>0.247797966003418</v>
      </c>
      <c r="Y18">
        <v>0.247797966003418</v>
      </c>
      <c r="Z18">
        <v>0.1</v>
      </c>
      <c r="AA18">
        <v>1</v>
      </c>
      <c r="AB18">
        <v>0.90909090909090895</v>
      </c>
      <c r="AC18">
        <v>0.952380952380952</v>
      </c>
      <c r="AD18">
        <v>0</v>
      </c>
      <c r="AE18">
        <v>0.9</v>
      </c>
    </row>
    <row r="19" spans="1:31" x14ac:dyDescent="0.15">
      <c r="A19" s="4">
        <v>716</v>
      </c>
      <c r="B19">
        <v>11</v>
      </c>
      <c r="C19">
        <v>9</v>
      </c>
      <c r="D19">
        <v>10</v>
      </c>
      <c r="E19">
        <v>10</v>
      </c>
      <c r="F19">
        <v>8</v>
      </c>
      <c r="G19">
        <v>2</v>
      </c>
      <c r="H19">
        <v>3</v>
      </c>
      <c r="I19">
        <v>7</v>
      </c>
      <c r="J19">
        <v>0.55000000000000004</v>
      </c>
      <c r="K19">
        <v>5.7577877044677699</v>
      </c>
      <c r="L19" s="7">
        <v>4.1859664916992196</v>
      </c>
      <c r="M19">
        <v>3.7794876098632799</v>
      </c>
      <c r="N19">
        <v>4.65871238708496</v>
      </c>
      <c r="O19">
        <v>0</v>
      </c>
      <c r="P19">
        <v>0</v>
      </c>
      <c r="Q19">
        <v>6</v>
      </c>
      <c r="R19" s="12">
        <v>0</v>
      </c>
      <c r="S19" s="12">
        <f t="shared" si="1"/>
        <v>0</v>
      </c>
      <c r="T19">
        <v>1.03940773010254</v>
      </c>
      <c r="U19">
        <v>0.98574954271316495</v>
      </c>
      <c r="V19">
        <v>0.90863531827926602</v>
      </c>
      <c r="W19" s="13">
        <v>7.7114224433898898E-2</v>
      </c>
      <c r="X19">
        <v>0.13077241182327301</v>
      </c>
      <c r="Y19">
        <v>0.13077241182327301</v>
      </c>
      <c r="Z19">
        <v>0</v>
      </c>
      <c r="AA19">
        <v>0.6</v>
      </c>
      <c r="AB19">
        <v>1</v>
      </c>
      <c r="AC19">
        <v>0.75</v>
      </c>
      <c r="AD19">
        <v>0.4</v>
      </c>
      <c r="AE19">
        <v>0.6</v>
      </c>
    </row>
    <row r="20" spans="1:31" x14ac:dyDescent="0.15">
      <c r="A20" s="4">
        <v>550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5.7206592559814498</v>
      </c>
      <c r="L20" s="7">
        <v>4.1710739135742196</v>
      </c>
      <c r="M20">
        <v>2.8305854797363299</v>
      </c>
      <c r="N20">
        <v>6.07232666015625</v>
      </c>
      <c r="O20">
        <v>1</v>
      </c>
      <c r="P20">
        <v>1</v>
      </c>
      <c r="Q20">
        <v>9</v>
      </c>
      <c r="R20" s="12">
        <v>0.1111</v>
      </c>
      <c r="S20" s="12">
        <f t="shared" si="1"/>
        <v>0.1</v>
      </c>
      <c r="T20">
        <v>1.6066799163818399</v>
      </c>
      <c r="U20">
        <v>1.4330310821533201</v>
      </c>
      <c r="V20">
        <v>1.3381874561309799</v>
      </c>
      <c r="W20" s="13">
        <v>9.4843626022338895E-2</v>
      </c>
      <c r="X20">
        <v>0.26849246025085399</v>
      </c>
      <c r="Y20">
        <v>0.26849246025085399</v>
      </c>
      <c r="Z20">
        <v>0.1</v>
      </c>
      <c r="AA20">
        <v>0.8</v>
      </c>
      <c r="AB20">
        <v>0.88888888888888895</v>
      </c>
      <c r="AC20">
        <v>0.84210526315789502</v>
      </c>
      <c r="AD20">
        <v>0.2</v>
      </c>
      <c r="AE20">
        <v>0.7</v>
      </c>
    </row>
    <row r="21" spans="1:31" x14ac:dyDescent="0.15">
      <c r="A21" s="5">
        <v>431</v>
      </c>
      <c r="B21" s="1">
        <v>12</v>
      </c>
      <c r="C21" s="1">
        <v>8</v>
      </c>
      <c r="D21" s="1">
        <v>10</v>
      </c>
      <c r="E21" s="1">
        <v>10</v>
      </c>
      <c r="F21" s="1">
        <v>9</v>
      </c>
      <c r="G21" s="1">
        <v>1</v>
      </c>
      <c r="H21" s="1">
        <v>3</v>
      </c>
      <c r="I21" s="1">
        <v>7</v>
      </c>
      <c r="J21" s="1">
        <v>0.6</v>
      </c>
      <c r="K21" s="1">
        <v>6.3194389343261701</v>
      </c>
      <c r="L21" s="1">
        <v>4.2475662231445304</v>
      </c>
      <c r="M21" s="1">
        <v>2.3420829772949201</v>
      </c>
      <c r="N21" s="1">
        <v>4.1841163635253897</v>
      </c>
      <c r="O21" s="1">
        <v>1</v>
      </c>
      <c r="P21" s="1">
        <v>1</v>
      </c>
      <c r="Q21" s="1">
        <v>8</v>
      </c>
      <c r="R21" s="14">
        <v>0.125</v>
      </c>
      <c r="S21" s="14">
        <f t="shared" si="1"/>
        <v>0.1</v>
      </c>
      <c r="T21" s="1">
        <v>1.5878734588623</v>
      </c>
      <c r="U21" s="1">
        <v>1.4532947540283201</v>
      </c>
      <c r="V21" s="1">
        <v>1.32880854606628</v>
      </c>
      <c r="W21" s="1">
        <v>0.12448620796203599</v>
      </c>
      <c r="X21" s="1">
        <v>0.25906491279602101</v>
      </c>
      <c r="Y21" s="1">
        <v>0.25906491279602101</v>
      </c>
      <c r="Z21" s="1">
        <v>0.1</v>
      </c>
      <c r="AA21" s="1">
        <v>0.7</v>
      </c>
      <c r="AB21" s="1">
        <v>0.875</v>
      </c>
      <c r="AC21" s="1">
        <v>0.77777777777777801</v>
      </c>
      <c r="AD21" s="1">
        <v>0.3</v>
      </c>
      <c r="AE21" s="1">
        <v>0.6</v>
      </c>
    </row>
    <row r="22" spans="1:31" x14ac:dyDescent="0.15">
      <c r="A22" s="4">
        <v>824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5.1635837554931596</v>
      </c>
      <c r="L22" s="7">
        <v>4.3282947540283203</v>
      </c>
      <c r="M22">
        <v>4.6453266143798801</v>
      </c>
      <c r="N22">
        <v>8.7051639556884801</v>
      </c>
      <c r="O22">
        <v>1</v>
      </c>
      <c r="P22">
        <v>1</v>
      </c>
      <c r="Q22">
        <v>10</v>
      </c>
      <c r="R22" s="12">
        <v>0.1</v>
      </c>
      <c r="S22" s="12">
        <f t="shared" si="1"/>
        <v>0.1</v>
      </c>
      <c r="T22">
        <v>1.5068454742431601</v>
      </c>
      <c r="U22">
        <v>1.2630596160888701</v>
      </c>
      <c r="V22">
        <v>1.2353279590606701</v>
      </c>
      <c r="W22" s="13">
        <v>2.7731657028198201E-2</v>
      </c>
      <c r="X22">
        <v>0.27151751518249501</v>
      </c>
      <c r="Y22">
        <v>0.27151751518249501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x14ac:dyDescent="0.15">
      <c r="A23" s="4">
        <v>266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5.3855972290039098</v>
      </c>
      <c r="L23" s="7">
        <v>4.3087959289550799</v>
      </c>
      <c r="M23">
        <v>2.75130271911621</v>
      </c>
      <c r="N23">
        <v>9.0374183654785192</v>
      </c>
      <c r="O23">
        <v>1</v>
      </c>
      <c r="P23">
        <v>1</v>
      </c>
      <c r="Q23">
        <v>10</v>
      </c>
      <c r="R23" s="12">
        <v>0.1</v>
      </c>
      <c r="S23" s="12">
        <f t="shared" si="1"/>
        <v>0.1</v>
      </c>
      <c r="T23">
        <v>1.4614105224609399</v>
      </c>
      <c r="U23">
        <v>1.1153564453125</v>
      </c>
      <c r="V23">
        <v>1.1962985992431601</v>
      </c>
      <c r="W23" s="13">
        <v>8.0942153930664104E-2</v>
      </c>
      <c r="X23">
        <v>0.26511192321777299</v>
      </c>
      <c r="Y23">
        <v>0.26511192321777299</v>
      </c>
      <c r="Z23">
        <v>0.1</v>
      </c>
      <c r="AA23">
        <v>0.9</v>
      </c>
      <c r="AB23">
        <v>0.9</v>
      </c>
      <c r="AC23">
        <v>0.9</v>
      </c>
      <c r="AD23">
        <v>0.1</v>
      </c>
      <c r="AE23">
        <v>0.8</v>
      </c>
    </row>
    <row r="24" spans="1:31" x14ac:dyDescent="0.15">
      <c r="A24" s="4">
        <v>755</v>
      </c>
      <c r="B24">
        <v>11</v>
      </c>
      <c r="C24">
        <v>9</v>
      </c>
      <c r="D24">
        <v>10</v>
      </c>
      <c r="E24">
        <v>10</v>
      </c>
      <c r="F24">
        <v>9</v>
      </c>
      <c r="G24">
        <v>1</v>
      </c>
      <c r="H24">
        <v>2</v>
      </c>
      <c r="I24">
        <v>8</v>
      </c>
      <c r="J24">
        <v>0.55000000000000004</v>
      </c>
      <c r="K24">
        <v>5.5064716339111301</v>
      </c>
      <c r="L24" s="7">
        <v>4.3005237579345703</v>
      </c>
      <c r="M24">
        <v>3.3774375915527299</v>
      </c>
      <c r="N24">
        <v>4.87587547302246</v>
      </c>
      <c r="O24">
        <v>1</v>
      </c>
      <c r="P24">
        <v>1</v>
      </c>
      <c r="Q24">
        <v>7</v>
      </c>
      <c r="R24" s="12">
        <v>0.1429</v>
      </c>
      <c r="S24" s="12">
        <f t="shared" si="1"/>
        <v>0.1</v>
      </c>
      <c r="T24">
        <v>1.2076950073242201</v>
      </c>
      <c r="U24">
        <v>1.1268558502197299</v>
      </c>
      <c r="V24">
        <v>1.0312740802764899</v>
      </c>
      <c r="W24" s="13">
        <v>9.5581769943237305E-2</v>
      </c>
      <c r="X24">
        <v>0.17642092704772899</v>
      </c>
      <c r="Y24">
        <v>0.17642092704772899</v>
      </c>
      <c r="Z24">
        <v>0.1</v>
      </c>
      <c r="AA24">
        <v>0.6</v>
      </c>
      <c r="AB24">
        <v>0.85714285714285698</v>
      </c>
      <c r="AC24">
        <v>0.70588235294117596</v>
      </c>
      <c r="AD24">
        <v>0.4</v>
      </c>
      <c r="AE24">
        <v>0.5</v>
      </c>
    </row>
    <row r="25" spans="1:31" x14ac:dyDescent="0.15">
      <c r="A25" s="4">
        <v>440</v>
      </c>
      <c r="B25">
        <v>10</v>
      </c>
      <c r="C25">
        <v>10</v>
      </c>
      <c r="D25">
        <v>10</v>
      </c>
      <c r="E25">
        <v>10</v>
      </c>
      <c r="F25">
        <v>9</v>
      </c>
      <c r="G25">
        <v>1</v>
      </c>
      <c r="H25">
        <v>1</v>
      </c>
      <c r="I25">
        <v>9</v>
      </c>
      <c r="J25">
        <v>0.5</v>
      </c>
      <c r="K25">
        <v>4.8218250274658203</v>
      </c>
      <c r="L25" s="7">
        <v>4.3742256164550799</v>
      </c>
      <c r="M25">
        <v>7.4493465423584002</v>
      </c>
      <c r="N25">
        <v>7.8928146362304696</v>
      </c>
      <c r="O25">
        <v>0</v>
      </c>
      <c r="P25">
        <v>0</v>
      </c>
      <c r="Q25">
        <v>5</v>
      </c>
      <c r="R25" s="12">
        <v>0</v>
      </c>
      <c r="S25" s="12">
        <f t="shared" si="1"/>
        <v>0</v>
      </c>
      <c r="T25">
        <v>1.10649490356445</v>
      </c>
      <c r="U25">
        <v>1.0352840423584</v>
      </c>
      <c r="V25">
        <v>0.92397421598434404</v>
      </c>
      <c r="W25" s="13">
        <v>0.111309826374054</v>
      </c>
      <c r="X25">
        <v>0.182520687580109</v>
      </c>
      <c r="Y25">
        <v>0.182520687580109</v>
      </c>
      <c r="Z25">
        <v>0</v>
      </c>
      <c r="AA25">
        <v>0.5</v>
      </c>
      <c r="AB25">
        <v>1</v>
      </c>
      <c r="AC25">
        <v>0.66666666666666696</v>
      </c>
      <c r="AD25">
        <v>0.5</v>
      </c>
      <c r="AE25">
        <v>0.5</v>
      </c>
    </row>
    <row r="26" spans="1:31" x14ac:dyDescent="0.15">
      <c r="A26" s="4">
        <v>877</v>
      </c>
      <c r="B26">
        <v>11</v>
      </c>
      <c r="C26">
        <v>9</v>
      </c>
      <c r="D26">
        <v>10</v>
      </c>
      <c r="E26">
        <v>10</v>
      </c>
      <c r="F26">
        <v>9</v>
      </c>
      <c r="G26">
        <v>1</v>
      </c>
      <c r="H26">
        <v>2</v>
      </c>
      <c r="I26">
        <v>8</v>
      </c>
      <c r="J26">
        <v>0.55000000000000004</v>
      </c>
      <c r="K26">
        <v>5.5393753051757804</v>
      </c>
      <c r="L26" s="7">
        <v>4.3622283935546902</v>
      </c>
      <c r="M26">
        <v>3.3782615661621098</v>
      </c>
      <c r="N26">
        <v>4.6557807922363299</v>
      </c>
      <c r="O26">
        <v>1</v>
      </c>
      <c r="P26">
        <v>1</v>
      </c>
      <c r="Q26">
        <v>8</v>
      </c>
      <c r="R26" s="12">
        <v>0.125</v>
      </c>
      <c r="S26" s="12">
        <f t="shared" si="1"/>
        <v>0.1</v>
      </c>
      <c r="T26">
        <v>1.30365562438965</v>
      </c>
      <c r="U26">
        <v>1.19980239868164</v>
      </c>
      <c r="V26">
        <v>1.0883977413177499</v>
      </c>
      <c r="W26" s="13">
        <v>0.111404657363892</v>
      </c>
      <c r="X26">
        <v>0.215257883071899</v>
      </c>
      <c r="Y26">
        <v>0.215257883071899</v>
      </c>
      <c r="Z26">
        <v>0.1</v>
      </c>
      <c r="AA26">
        <v>0.7</v>
      </c>
      <c r="AB26">
        <v>0.875</v>
      </c>
      <c r="AC26">
        <v>0.77777777777777801</v>
      </c>
      <c r="AD26">
        <v>0.3</v>
      </c>
      <c r="AE26">
        <v>0.6</v>
      </c>
    </row>
    <row r="27" spans="1:31" x14ac:dyDescent="0.15">
      <c r="A27" s="4">
        <v>810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4.8922367095947301</v>
      </c>
      <c r="L27" s="7">
        <v>4.3384208679199201</v>
      </c>
      <c r="M27">
        <v>6.7345428466796902</v>
      </c>
      <c r="N27">
        <v>8.2005157470703107</v>
      </c>
      <c r="O27">
        <v>0</v>
      </c>
      <c r="P27">
        <v>0</v>
      </c>
      <c r="Q27">
        <v>8</v>
      </c>
      <c r="R27" s="12">
        <v>0</v>
      </c>
      <c r="S27" s="12">
        <f t="shared" si="1"/>
        <v>0</v>
      </c>
      <c r="T27">
        <v>1.2678184509277299</v>
      </c>
      <c r="U27">
        <v>1.1643428802490201</v>
      </c>
      <c r="V27">
        <v>1.0527038574218699</v>
      </c>
      <c r="W27" s="13">
        <v>0.11163902282714799</v>
      </c>
      <c r="X27">
        <v>0.21511459350585899</v>
      </c>
      <c r="Y27">
        <v>0.21511459350585899</v>
      </c>
      <c r="Z27">
        <v>0</v>
      </c>
      <c r="AA27">
        <v>0.8</v>
      </c>
      <c r="AB27">
        <v>1</v>
      </c>
      <c r="AC27">
        <v>0.88888888888888895</v>
      </c>
      <c r="AD27">
        <v>0.2</v>
      </c>
      <c r="AE27">
        <v>0.8</v>
      </c>
    </row>
    <row r="28" spans="1:31" x14ac:dyDescent="0.15">
      <c r="A28" s="4">
        <v>497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5.2678565979003897</v>
      </c>
      <c r="L28" s="7">
        <v>4.26422119140625</v>
      </c>
      <c r="M28">
        <v>5.6409072875976598</v>
      </c>
      <c r="N28">
        <v>6.7390251159668004</v>
      </c>
      <c r="O28">
        <v>0</v>
      </c>
      <c r="P28">
        <v>0</v>
      </c>
      <c r="Q28">
        <v>9</v>
      </c>
      <c r="R28" s="12">
        <v>0</v>
      </c>
      <c r="S28" s="12">
        <f t="shared" si="1"/>
        <v>0</v>
      </c>
      <c r="T28">
        <v>1.4800109863281199</v>
      </c>
      <c r="U28">
        <v>1.3582391738891599</v>
      </c>
      <c r="V28">
        <v>1.22838747501373</v>
      </c>
      <c r="W28" s="13">
        <v>0.129851698875427</v>
      </c>
      <c r="X28">
        <v>0.25162351131439198</v>
      </c>
      <c r="Y28">
        <v>0.25162351131439198</v>
      </c>
      <c r="Z28">
        <v>0</v>
      </c>
      <c r="AA28">
        <v>0.9</v>
      </c>
      <c r="AB28">
        <v>1</v>
      </c>
      <c r="AC28">
        <v>0.94736842105263197</v>
      </c>
      <c r="AD28">
        <v>0.1</v>
      </c>
      <c r="AE28">
        <v>0.9</v>
      </c>
    </row>
    <row r="29" spans="1:31" x14ac:dyDescent="0.15">
      <c r="A29" s="4">
        <v>722</v>
      </c>
      <c r="B29">
        <v>11</v>
      </c>
      <c r="C29">
        <v>9</v>
      </c>
      <c r="D29">
        <v>10</v>
      </c>
      <c r="E29">
        <v>10</v>
      </c>
      <c r="F29">
        <v>9</v>
      </c>
      <c r="G29">
        <v>1</v>
      </c>
      <c r="H29">
        <v>2</v>
      </c>
      <c r="I29">
        <v>8</v>
      </c>
      <c r="J29">
        <v>0.55000000000000004</v>
      </c>
      <c r="K29">
        <v>5.2429428100585902</v>
      </c>
      <c r="L29" s="7">
        <v>4.3295440673828098</v>
      </c>
      <c r="M29">
        <v>4.3462657928466797</v>
      </c>
      <c r="N29">
        <v>4.5878963470459002</v>
      </c>
      <c r="O29">
        <v>0</v>
      </c>
      <c r="P29">
        <v>0</v>
      </c>
      <c r="Q29">
        <v>7</v>
      </c>
      <c r="R29" s="12">
        <v>0</v>
      </c>
      <c r="S29" s="12">
        <f t="shared" si="1"/>
        <v>0</v>
      </c>
      <c r="T29">
        <v>1.10601234436035</v>
      </c>
      <c r="U29">
        <v>1.06958103179932</v>
      </c>
      <c r="V29">
        <v>0.93851566314697299</v>
      </c>
      <c r="W29" s="13">
        <v>0.131065368652344</v>
      </c>
      <c r="X29">
        <v>0.16749668121337899</v>
      </c>
      <c r="Y29">
        <v>0.16749668121337899</v>
      </c>
      <c r="Z29">
        <v>0</v>
      </c>
      <c r="AA29">
        <v>0.7</v>
      </c>
      <c r="AB29">
        <v>1</v>
      </c>
      <c r="AC29">
        <v>0.82352941176470595</v>
      </c>
      <c r="AD29">
        <v>0.3</v>
      </c>
      <c r="AE29">
        <v>0.7</v>
      </c>
    </row>
    <row r="30" spans="1:31" x14ac:dyDescent="0.15">
      <c r="A30" s="4">
        <v>165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5.5097579956054696</v>
      </c>
      <c r="L30" s="7">
        <v>4.3127384185790998</v>
      </c>
      <c r="M30">
        <v>2.9894371032714799</v>
      </c>
      <c r="N30">
        <v>4.3309688568115199</v>
      </c>
      <c r="O30">
        <v>1</v>
      </c>
      <c r="P30">
        <v>1</v>
      </c>
      <c r="Q30">
        <v>9</v>
      </c>
      <c r="R30" s="12">
        <v>0.1111</v>
      </c>
      <c r="S30" s="12">
        <f t="shared" si="1"/>
        <v>0.1</v>
      </c>
      <c r="T30">
        <v>1.4971160888671899</v>
      </c>
      <c r="U30">
        <v>1.3782424926757799</v>
      </c>
      <c r="V30">
        <v>1.2211551666259799</v>
      </c>
      <c r="W30" s="13">
        <v>0.15708732604980499</v>
      </c>
      <c r="X30">
        <v>0.27596092224121099</v>
      </c>
      <c r="Y30">
        <v>0.27596092224121099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26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5.2552204132080096</v>
      </c>
      <c r="L31" s="7">
        <v>4.3341083526611301</v>
      </c>
      <c r="M31">
        <v>4.9047622680664098</v>
      </c>
      <c r="N31">
        <v>5.3188915252685502</v>
      </c>
      <c r="O31">
        <v>0</v>
      </c>
      <c r="P31">
        <v>0</v>
      </c>
      <c r="Q31">
        <v>4</v>
      </c>
      <c r="R31" s="12">
        <v>0</v>
      </c>
      <c r="S31" s="12">
        <f t="shared" si="1"/>
        <v>0</v>
      </c>
      <c r="T31">
        <v>1.20943450927734</v>
      </c>
      <c r="U31">
        <v>1.1855440139770499</v>
      </c>
      <c r="V31">
        <v>1.0173877477645901</v>
      </c>
      <c r="W31" s="13">
        <v>0.16815626621246299</v>
      </c>
      <c r="X31">
        <v>0.19204676151275599</v>
      </c>
      <c r="Y31">
        <v>0.19204676151275599</v>
      </c>
      <c r="Z31">
        <v>0</v>
      </c>
      <c r="AA31">
        <v>0.4</v>
      </c>
      <c r="AB31">
        <v>1</v>
      </c>
      <c r="AC31">
        <v>0.57142857142857195</v>
      </c>
      <c r="AD31">
        <v>0.6</v>
      </c>
      <c r="AE31">
        <v>0.4</v>
      </c>
    </row>
    <row r="32" spans="1:31" x14ac:dyDescent="0.15">
      <c r="A32" s="4">
        <v>820</v>
      </c>
      <c r="B32">
        <v>11</v>
      </c>
      <c r="C32">
        <v>9</v>
      </c>
      <c r="D32">
        <v>10</v>
      </c>
      <c r="E32">
        <v>10</v>
      </c>
      <c r="F32">
        <v>9</v>
      </c>
      <c r="G32">
        <v>1</v>
      </c>
      <c r="H32">
        <v>2</v>
      </c>
      <c r="I32">
        <v>8</v>
      </c>
      <c r="J32">
        <v>0.55000000000000004</v>
      </c>
      <c r="K32">
        <v>4.7977256774902299</v>
      </c>
      <c r="L32" s="7">
        <v>4.3049468994140598</v>
      </c>
      <c r="M32">
        <v>5.6994037628173801</v>
      </c>
      <c r="N32">
        <v>4.2069530487060502</v>
      </c>
      <c r="O32">
        <v>0</v>
      </c>
      <c r="P32">
        <v>0</v>
      </c>
      <c r="Q32">
        <v>5</v>
      </c>
      <c r="R32" s="12">
        <v>0</v>
      </c>
      <c r="S32" s="12">
        <f t="shared" si="1"/>
        <v>0</v>
      </c>
      <c r="T32">
        <v>1.08317375183105</v>
      </c>
      <c r="U32">
        <v>1.09180355072022</v>
      </c>
      <c r="V32">
        <v>0.91722142696380604</v>
      </c>
      <c r="W32" s="13">
        <v>0.174582123756409</v>
      </c>
      <c r="X32">
        <v>0.16595232486724901</v>
      </c>
      <c r="Y32">
        <v>0.16595232486724901</v>
      </c>
      <c r="Z32">
        <v>0</v>
      </c>
      <c r="AA32">
        <v>0.5</v>
      </c>
      <c r="AB32">
        <v>1</v>
      </c>
      <c r="AC32">
        <v>0.66666666666666696</v>
      </c>
      <c r="AD32">
        <v>0.5</v>
      </c>
      <c r="AE32">
        <v>0.5</v>
      </c>
    </row>
    <row r="33" spans="1:31" s="30" customFormat="1" x14ac:dyDescent="0.15">
      <c r="A33" s="33">
        <v>284</v>
      </c>
      <c r="B33" s="30">
        <v>10</v>
      </c>
      <c r="C33" s="30">
        <v>10</v>
      </c>
      <c r="D33" s="30">
        <v>10</v>
      </c>
      <c r="E33" s="30">
        <v>10</v>
      </c>
      <c r="F33" s="30">
        <v>9</v>
      </c>
      <c r="G33" s="30">
        <v>1</v>
      </c>
      <c r="H33" s="30">
        <v>1</v>
      </c>
      <c r="I33" s="30">
        <v>9</v>
      </c>
      <c r="J33" s="30">
        <v>0.5</v>
      </c>
      <c r="K33" s="30">
        <v>5.2167873382568404</v>
      </c>
      <c r="L33" s="30">
        <v>4.4166011810302699</v>
      </c>
      <c r="M33" s="30">
        <v>5.1786956787109402</v>
      </c>
      <c r="N33" s="30">
        <v>8.8486213684081996</v>
      </c>
      <c r="O33" s="30">
        <v>1</v>
      </c>
      <c r="P33" s="30">
        <v>1</v>
      </c>
      <c r="Q33" s="30">
        <v>9</v>
      </c>
      <c r="R33" s="35">
        <v>0.1111</v>
      </c>
      <c r="S33" s="35">
        <f t="shared" si="1"/>
        <v>0.1</v>
      </c>
      <c r="T33" s="30">
        <v>1.0910396575927701</v>
      </c>
      <c r="U33" s="30">
        <v>0.92492294311523404</v>
      </c>
      <c r="V33" s="30">
        <v>0.93204516172409102</v>
      </c>
      <c r="W33" s="30">
        <v>7.1222186088562003E-3</v>
      </c>
      <c r="X33" s="30">
        <v>0.158994495868683</v>
      </c>
      <c r="Y33" s="30">
        <v>0.158994495868683</v>
      </c>
      <c r="Z33" s="30">
        <v>0.1</v>
      </c>
      <c r="AA33" s="30">
        <v>0.8</v>
      </c>
      <c r="AB33" s="30">
        <v>0.88888888888888895</v>
      </c>
      <c r="AC33" s="30">
        <v>0.84210526315789502</v>
      </c>
      <c r="AD33" s="30">
        <v>0.2</v>
      </c>
      <c r="AE33" s="30">
        <v>0.7</v>
      </c>
    </row>
    <row r="34" spans="1:31" x14ac:dyDescent="0.15">
      <c r="A34" s="4">
        <v>871</v>
      </c>
      <c r="B34">
        <v>10</v>
      </c>
      <c r="C34">
        <v>10</v>
      </c>
      <c r="D34">
        <v>10</v>
      </c>
      <c r="E34">
        <v>10</v>
      </c>
      <c r="F34">
        <v>9</v>
      </c>
      <c r="G34">
        <v>1</v>
      </c>
      <c r="H34">
        <v>1</v>
      </c>
      <c r="I34">
        <v>9</v>
      </c>
      <c r="J34">
        <v>0.5</v>
      </c>
      <c r="K34">
        <v>5.3317241668701199</v>
      </c>
      <c r="L34" s="7">
        <v>4.4379978179931596</v>
      </c>
      <c r="M34">
        <v>4.2536773681640598</v>
      </c>
      <c r="N34">
        <v>8.7324657440185494</v>
      </c>
      <c r="O34">
        <v>1</v>
      </c>
      <c r="P34">
        <v>1</v>
      </c>
      <c r="Q34">
        <v>9</v>
      </c>
      <c r="R34" s="12">
        <v>0.1111</v>
      </c>
      <c r="S34" s="12">
        <f t="shared" si="1"/>
        <v>0.1</v>
      </c>
      <c r="T34">
        <v>1.28287506103516</v>
      </c>
      <c r="U34">
        <v>1.03861808776855</v>
      </c>
      <c r="V34">
        <v>1.0701758861541799</v>
      </c>
      <c r="W34" s="13">
        <v>3.1557798385620103E-2</v>
      </c>
      <c r="X34">
        <v>0.212699174880981</v>
      </c>
      <c r="Y34">
        <v>0.212699174880981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151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5.6671257019043004</v>
      </c>
      <c r="L35" s="7">
        <v>4.5537357330322301</v>
      </c>
      <c r="M35">
        <v>3.1707382202148402</v>
      </c>
      <c r="N35">
        <v>9.5972442626953107</v>
      </c>
      <c r="O35">
        <v>1</v>
      </c>
      <c r="P35">
        <v>1</v>
      </c>
      <c r="Q35">
        <v>6</v>
      </c>
      <c r="R35" s="12">
        <v>0.16669999999999999</v>
      </c>
      <c r="S35" s="12">
        <f t="shared" si="1"/>
        <v>0.1</v>
      </c>
      <c r="T35">
        <v>1.4091281890869101</v>
      </c>
      <c r="U35">
        <v>1.10394859313965</v>
      </c>
      <c r="V35">
        <v>1.18171787261963</v>
      </c>
      <c r="W35" s="13">
        <v>7.7769279479980497E-2</v>
      </c>
      <c r="X35">
        <v>0.22741031646728499</v>
      </c>
      <c r="Y35">
        <v>0.22741031646728499</v>
      </c>
      <c r="Z35">
        <v>0.1</v>
      </c>
      <c r="AA35">
        <v>0.5</v>
      </c>
      <c r="AB35">
        <v>0.83333333333333304</v>
      </c>
      <c r="AC35">
        <v>0.625</v>
      </c>
      <c r="AD35">
        <v>0.5</v>
      </c>
      <c r="AE35">
        <v>0.4</v>
      </c>
    </row>
    <row r="36" spans="1:31" x14ac:dyDescent="0.15">
      <c r="A36" s="4">
        <v>991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5.6602592468261701</v>
      </c>
      <c r="L36" s="7">
        <v>4.5221080780029297</v>
      </c>
      <c r="M36">
        <v>4.9742984771728498</v>
      </c>
      <c r="N36">
        <v>6.2559947967529297</v>
      </c>
      <c r="O36">
        <v>0</v>
      </c>
      <c r="P36">
        <v>0</v>
      </c>
      <c r="Q36">
        <v>8</v>
      </c>
      <c r="R36" s="12">
        <v>0</v>
      </c>
      <c r="S36" s="12">
        <f t="shared" si="1"/>
        <v>0</v>
      </c>
      <c r="T36">
        <v>1.3704128265380899</v>
      </c>
      <c r="U36">
        <v>1.2706298828125</v>
      </c>
      <c r="V36">
        <v>1.15573859214783</v>
      </c>
      <c r="W36" s="13">
        <v>0.114891290664673</v>
      </c>
      <c r="X36">
        <v>0.21467423439025901</v>
      </c>
      <c r="Y36">
        <v>0.21467423439025901</v>
      </c>
      <c r="Z36">
        <v>0</v>
      </c>
      <c r="AA36">
        <v>0.8</v>
      </c>
      <c r="AB36">
        <v>1</v>
      </c>
      <c r="AC36">
        <v>0.88888888888888895</v>
      </c>
      <c r="AD36">
        <v>0.2</v>
      </c>
      <c r="AE36">
        <v>0.8</v>
      </c>
    </row>
    <row r="37" spans="1:31" x14ac:dyDescent="0.15">
      <c r="A37" s="4">
        <v>446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5.0481433868408203</v>
      </c>
      <c r="L37" s="7">
        <v>4.4759140014648402</v>
      </c>
      <c r="M37">
        <v>6.5769271850585902</v>
      </c>
      <c r="N37">
        <v>8.0567321777343697</v>
      </c>
      <c r="O37">
        <v>0</v>
      </c>
      <c r="P37">
        <v>0</v>
      </c>
      <c r="Q37">
        <v>10</v>
      </c>
      <c r="R37" s="12">
        <v>0</v>
      </c>
      <c r="S37" s="12">
        <f t="shared" si="1"/>
        <v>0</v>
      </c>
      <c r="T37">
        <v>1.5019569396972701</v>
      </c>
      <c r="U37">
        <v>1.3634510040283201</v>
      </c>
      <c r="V37">
        <v>1.2322540283203101</v>
      </c>
      <c r="W37" s="13">
        <v>0.13119697570800801</v>
      </c>
      <c r="X37">
        <v>0.26970291137695301</v>
      </c>
      <c r="Y37">
        <v>0.26970291137695301</v>
      </c>
      <c r="Z37">
        <v>0</v>
      </c>
      <c r="AA37">
        <v>1</v>
      </c>
      <c r="AB37">
        <v>1</v>
      </c>
      <c r="AC37">
        <v>1</v>
      </c>
      <c r="AD37">
        <v>0</v>
      </c>
      <c r="AE37">
        <v>1</v>
      </c>
    </row>
    <row r="38" spans="1:31" x14ac:dyDescent="0.15">
      <c r="A38" s="4">
        <v>450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5.0123348236084002</v>
      </c>
      <c r="L38" s="7">
        <v>4.4363651275634801</v>
      </c>
      <c r="M38">
        <v>6.9429817199706996</v>
      </c>
      <c r="N38">
        <v>8.5448532104492205</v>
      </c>
      <c r="O38">
        <v>0</v>
      </c>
      <c r="P38">
        <v>0</v>
      </c>
      <c r="Q38">
        <v>8</v>
      </c>
      <c r="R38" s="12">
        <v>0</v>
      </c>
      <c r="S38" s="12">
        <f t="shared" si="1"/>
        <v>0</v>
      </c>
      <c r="T38">
        <v>1.4040107727050799</v>
      </c>
      <c r="U38">
        <v>1.29850006103516</v>
      </c>
      <c r="V38">
        <v>1.16692471504211</v>
      </c>
      <c r="W38" s="13">
        <v>0.13157534599304199</v>
      </c>
      <c r="X38">
        <v>0.23708605766296401</v>
      </c>
      <c r="Y38">
        <v>0.23708605766296401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694</v>
      </c>
      <c r="B39">
        <v>12</v>
      </c>
      <c r="C39">
        <v>8</v>
      </c>
      <c r="D39">
        <v>10</v>
      </c>
      <c r="E39">
        <v>10</v>
      </c>
      <c r="F39">
        <v>9</v>
      </c>
      <c r="G39">
        <v>1</v>
      </c>
      <c r="H39">
        <v>3</v>
      </c>
      <c r="I39">
        <v>7</v>
      </c>
      <c r="J39">
        <v>0.6</v>
      </c>
      <c r="K39">
        <v>5.8819007873535201</v>
      </c>
      <c r="L39" s="7">
        <v>4.4857006072998002</v>
      </c>
      <c r="M39">
        <v>4.7891464233398402</v>
      </c>
      <c r="N39">
        <v>5.0874977111816397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1.4380073547363299</v>
      </c>
      <c r="U39">
        <v>1.34921514987946</v>
      </c>
      <c r="V39">
        <v>1.2061914205551101</v>
      </c>
      <c r="W39" s="13">
        <v>0.14302372932434099</v>
      </c>
      <c r="X39">
        <v>0.23181593418121299</v>
      </c>
      <c r="Y39">
        <v>0.23181593418121299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735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4.91204833984375</v>
      </c>
      <c r="L40" s="7">
        <v>4.4436683654785201</v>
      </c>
      <c r="M40">
        <v>7.2861309051513699</v>
      </c>
      <c r="N40">
        <v>7.8421268463134801</v>
      </c>
      <c r="O40">
        <v>0</v>
      </c>
      <c r="P40">
        <v>0</v>
      </c>
      <c r="Q40">
        <v>6</v>
      </c>
      <c r="R40" s="12">
        <v>0</v>
      </c>
      <c r="S40" s="12">
        <f t="shared" si="1"/>
        <v>0</v>
      </c>
      <c r="T40">
        <v>1.3446903228759799</v>
      </c>
      <c r="U40">
        <v>1.2616481781005899</v>
      </c>
      <c r="V40">
        <v>1.1078414916992201</v>
      </c>
      <c r="W40" s="13">
        <v>0.15380668640136699</v>
      </c>
      <c r="X40">
        <v>0.23684883117675801</v>
      </c>
      <c r="Y40">
        <v>0.23684883117675801</v>
      </c>
      <c r="Z40">
        <v>0</v>
      </c>
      <c r="AA40">
        <v>0.6</v>
      </c>
      <c r="AB40">
        <v>1</v>
      </c>
      <c r="AC40">
        <v>0.75</v>
      </c>
      <c r="AD40">
        <v>0.4</v>
      </c>
      <c r="AE40">
        <v>0.6</v>
      </c>
    </row>
    <row r="41" spans="1:31" s="7" customFormat="1" x14ac:dyDescent="0.15">
      <c r="A41" s="24">
        <v>365</v>
      </c>
      <c r="B41" s="7">
        <v>12</v>
      </c>
      <c r="C41" s="7">
        <v>8</v>
      </c>
      <c r="D41" s="7">
        <v>10</v>
      </c>
      <c r="E41" s="7">
        <v>10</v>
      </c>
      <c r="F41" s="7">
        <v>10</v>
      </c>
      <c r="G41" s="7">
        <v>0</v>
      </c>
      <c r="H41" s="7">
        <v>2</v>
      </c>
      <c r="I41" s="7">
        <v>8</v>
      </c>
      <c r="J41" s="7">
        <v>0.6</v>
      </c>
      <c r="K41" s="7">
        <v>5.7360534667968697</v>
      </c>
      <c r="L41" s="7">
        <v>4.4469718933105504</v>
      </c>
      <c r="M41" s="7">
        <v>3.88339424133301</v>
      </c>
      <c r="N41" s="7">
        <v>5.74092674255371</v>
      </c>
      <c r="O41" s="7">
        <v>1</v>
      </c>
      <c r="P41" s="7">
        <v>1</v>
      </c>
      <c r="Q41" s="7">
        <v>10</v>
      </c>
      <c r="R41" s="26">
        <v>0.1</v>
      </c>
      <c r="S41" s="26">
        <f t="shared" si="1"/>
        <v>0.1</v>
      </c>
      <c r="T41" s="7">
        <v>1.4222602844238299</v>
      </c>
      <c r="U41" s="7">
        <v>1.32465076446533</v>
      </c>
      <c r="V41" s="7">
        <v>1.16810739040375</v>
      </c>
      <c r="W41" s="7">
        <v>0.156543374061585</v>
      </c>
      <c r="X41" s="7">
        <v>0.25415289402008101</v>
      </c>
      <c r="Y41" s="7">
        <v>0.25415289402008101</v>
      </c>
      <c r="Z41" s="7">
        <v>0.1</v>
      </c>
      <c r="AA41" s="7">
        <v>0.9</v>
      </c>
      <c r="AB41" s="7">
        <v>0.9</v>
      </c>
      <c r="AC41" s="7">
        <v>0.9</v>
      </c>
      <c r="AD41" s="7">
        <v>0.1</v>
      </c>
      <c r="AE41" s="7">
        <v>0.8</v>
      </c>
    </row>
    <row r="42" spans="1:31" x14ac:dyDescent="0.15">
      <c r="A42" s="4">
        <v>360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5.3443012237548801</v>
      </c>
      <c r="L42" s="7">
        <v>4.5982418060302699</v>
      </c>
      <c r="M42">
        <v>6.4494686126709002</v>
      </c>
      <c r="N42">
        <v>6.0443191528320304</v>
      </c>
      <c r="O42">
        <v>0</v>
      </c>
      <c r="P42">
        <v>0</v>
      </c>
      <c r="Q42">
        <v>7</v>
      </c>
      <c r="R42" s="12">
        <v>0</v>
      </c>
      <c r="S42" s="12">
        <f t="shared" si="1"/>
        <v>0</v>
      </c>
      <c r="T42">
        <v>1.17680740356445</v>
      </c>
      <c r="U42">
        <v>1.1521081924438501</v>
      </c>
      <c r="V42">
        <v>1.0103794336319001</v>
      </c>
      <c r="W42" s="13">
        <v>0.14172875881195099</v>
      </c>
      <c r="X42">
        <v>0.16642796993255601</v>
      </c>
      <c r="Y42">
        <v>0.16642796993255601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972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5.2602310180664098</v>
      </c>
      <c r="L43" s="7">
        <v>4.6755256652831996</v>
      </c>
      <c r="M43">
        <v>6.73954200744629</v>
      </c>
      <c r="N43">
        <v>8.1403903961181605</v>
      </c>
      <c r="O43">
        <v>0</v>
      </c>
      <c r="P43">
        <v>0</v>
      </c>
      <c r="Q43">
        <v>9</v>
      </c>
      <c r="R43" s="12">
        <v>0</v>
      </c>
      <c r="S43" s="12">
        <f t="shared" si="1"/>
        <v>0</v>
      </c>
      <c r="T43">
        <v>1.4900951385498</v>
      </c>
      <c r="U43">
        <v>1.35793304443359</v>
      </c>
      <c r="V43">
        <v>1.21432232856751</v>
      </c>
      <c r="W43" s="13">
        <v>0.14361071586608901</v>
      </c>
      <c r="X43">
        <v>0.27577280998230003</v>
      </c>
      <c r="Y43">
        <v>0.27577280998230003</v>
      </c>
      <c r="Z43">
        <v>0</v>
      </c>
      <c r="AA43">
        <v>0.9</v>
      </c>
      <c r="AB43">
        <v>1</v>
      </c>
      <c r="AC43">
        <v>0.94736842105263197</v>
      </c>
      <c r="AD43">
        <v>0.1</v>
      </c>
      <c r="AE43">
        <v>0.9</v>
      </c>
    </row>
    <row r="44" spans="1:31" x14ac:dyDescent="0.15">
      <c r="A44" s="4">
        <v>132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5.2323703765869096</v>
      </c>
      <c r="L44" s="7">
        <v>4.6913909912109402</v>
      </c>
      <c r="M44">
        <v>7.08925437927246</v>
      </c>
      <c r="N44">
        <v>8.0740566253662092</v>
      </c>
      <c r="O44">
        <v>0</v>
      </c>
      <c r="P44">
        <v>0</v>
      </c>
      <c r="Q44">
        <v>9</v>
      </c>
      <c r="R44" s="12">
        <v>0</v>
      </c>
      <c r="S44" s="12">
        <f t="shared" si="1"/>
        <v>0</v>
      </c>
      <c r="T44">
        <v>1.42068672180176</v>
      </c>
      <c r="U44">
        <v>1.32106781005859</v>
      </c>
      <c r="V44">
        <v>1.16471600532532</v>
      </c>
      <c r="W44" s="13">
        <v>0.15635180473327601</v>
      </c>
      <c r="X44">
        <v>0.25597071647643999</v>
      </c>
      <c r="Y44">
        <v>0.25597071647643999</v>
      </c>
      <c r="Z44">
        <v>0</v>
      </c>
      <c r="AA44">
        <v>0.9</v>
      </c>
      <c r="AB44">
        <v>1</v>
      </c>
      <c r="AC44">
        <v>0.94736842105263197</v>
      </c>
      <c r="AD44">
        <v>0.1</v>
      </c>
      <c r="AE44">
        <v>0.9</v>
      </c>
    </row>
    <row r="45" spans="1:31" x14ac:dyDescent="0.15">
      <c r="A45" s="4">
        <v>110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5.8226127624511701</v>
      </c>
      <c r="L45" s="7">
        <v>4.58316993713379</v>
      </c>
      <c r="M45">
        <v>3.05906105041504</v>
      </c>
      <c r="N45">
        <v>4.2920875549316397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1.5724010467529299</v>
      </c>
      <c r="U45">
        <v>1.46011734008789</v>
      </c>
      <c r="V45">
        <v>1.2938163280487101</v>
      </c>
      <c r="W45" s="13">
        <v>0.16630101203918499</v>
      </c>
      <c r="X45">
        <v>0.27858471870422402</v>
      </c>
      <c r="Y45">
        <v>0.27858471870422402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s="7" customFormat="1" x14ac:dyDescent="0.15">
      <c r="A46" s="24">
        <v>808</v>
      </c>
      <c r="B46" s="7">
        <v>11</v>
      </c>
      <c r="C46" s="7">
        <v>9</v>
      </c>
      <c r="D46" s="7">
        <v>10</v>
      </c>
      <c r="E46" s="7">
        <v>10</v>
      </c>
      <c r="F46" s="7">
        <v>9</v>
      </c>
      <c r="G46" s="7">
        <v>1</v>
      </c>
      <c r="H46" s="7">
        <v>2</v>
      </c>
      <c r="I46" s="7">
        <v>8</v>
      </c>
      <c r="J46" s="7">
        <v>0.55000000000000004</v>
      </c>
      <c r="K46" s="7">
        <v>5.24959373474121</v>
      </c>
      <c r="L46" s="7">
        <v>4.6149578094482404</v>
      </c>
      <c r="M46" s="7">
        <v>5.8292007446289098</v>
      </c>
      <c r="N46" s="7">
        <v>4.6909656524658203</v>
      </c>
      <c r="O46" s="7">
        <v>0</v>
      </c>
      <c r="P46" s="7">
        <v>0</v>
      </c>
      <c r="Q46" s="7">
        <v>7</v>
      </c>
      <c r="R46" s="26">
        <v>0</v>
      </c>
      <c r="S46" s="26">
        <f t="shared" si="1"/>
        <v>0</v>
      </c>
      <c r="T46" s="7">
        <v>1.1644649505615201</v>
      </c>
      <c r="U46" s="7">
        <v>1.1498107910156199</v>
      </c>
      <c r="V46" s="7">
        <v>0.97379130125045799</v>
      </c>
      <c r="W46" s="7">
        <v>0.17601948976516699</v>
      </c>
      <c r="X46" s="7">
        <v>0.19067364931106601</v>
      </c>
      <c r="Y46" s="7">
        <v>0.19067364931106601</v>
      </c>
      <c r="Z46" s="7">
        <v>0</v>
      </c>
      <c r="AA46" s="7">
        <v>0.7</v>
      </c>
      <c r="AB46" s="7">
        <v>1</v>
      </c>
      <c r="AC46" s="7">
        <v>0.82352941176470595</v>
      </c>
      <c r="AD46" s="7">
        <v>0.3</v>
      </c>
      <c r="AE46" s="7">
        <v>0.7</v>
      </c>
    </row>
    <row r="47" spans="1:31" x14ac:dyDescent="0.15">
      <c r="A47" s="4">
        <v>988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4.9277324676513699</v>
      </c>
      <c r="L47" s="7">
        <v>4.8331794738769496</v>
      </c>
      <c r="M47">
        <v>9.5303974151611293</v>
      </c>
      <c r="N47">
        <v>6.1646537780761701</v>
      </c>
      <c r="O47">
        <v>0</v>
      </c>
      <c r="P47">
        <v>0</v>
      </c>
      <c r="Q47">
        <v>8</v>
      </c>
      <c r="R47" s="12">
        <v>0</v>
      </c>
      <c r="S47" s="12">
        <f t="shared" si="1"/>
        <v>0</v>
      </c>
      <c r="T47">
        <v>1.3172740936279299</v>
      </c>
      <c r="U47">
        <v>1.3853302001953101</v>
      </c>
      <c r="V47">
        <v>1.06588900089264</v>
      </c>
      <c r="W47" s="13">
        <v>0.31944119930267301</v>
      </c>
      <c r="X47">
        <v>0.25138509273529103</v>
      </c>
      <c r="Y47">
        <v>0.25138509273529103</v>
      </c>
      <c r="Z47">
        <v>0</v>
      </c>
      <c r="AA47">
        <v>0.8</v>
      </c>
      <c r="AB47">
        <v>1</v>
      </c>
      <c r="AC47">
        <v>0.88888888888888895</v>
      </c>
      <c r="AD47">
        <v>0.2</v>
      </c>
      <c r="AE47">
        <v>0.8</v>
      </c>
    </row>
    <row r="48" spans="1:31" x14ac:dyDescent="0.15">
      <c r="A48" s="4">
        <v>576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4.7839946746826199</v>
      </c>
      <c r="L48" s="7">
        <v>4.7330017089843697</v>
      </c>
      <c r="M48">
        <v>9.5716934204101598</v>
      </c>
      <c r="N48">
        <v>5.8862762451171902</v>
      </c>
      <c r="O48">
        <v>0</v>
      </c>
      <c r="P48">
        <v>0</v>
      </c>
      <c r="Q48">
        <v>5</v>
      </c>
      <c r="R48" s="12">
        <v>0</v>
      </c>
      <c r="S48" s="12">
        <f t="shared" si="1"/>
        <v>0</v>
      </c>
      <c r="T48">
        <v>1.25807952880859</v>
      </c>
      <c r="U48">
        <v>1.34701919555664</v>
      </c>
      <c r="V48">
        <v>1.0432751178741499</v>
      </c>
      <c r="W48" s="13">
        <v>0.30374407768249501</v>
      </c>
      <c r="X48">
        <v>0.21480441093444799</v>
      </c>
      <c r="Y48">
        <v>0.21480441093444799</v>
      </c>
      <c r="Z48">
        <v>0</v>
      </c>
      <c r="AA48">
        <v>0.5</v>
      </c>
      <c r="AB48">
        <v>1</v>
      </c>
      <c r="AC48">
        <v>0.66666666666666696</v>
      </c>
      <c r="AD48">
        <v>0.5</v>
      </c>
      <c r="AE48">
        <v>0.5</v>
      </c>
    </row>
    <row r="49" spans="1:31" s="30" customFormat="1" x14ac:dyDescent="0.15">
      <c r="A49" s="33">
        <v>24</v>
      </c>
      <c r="B49" s="30">
        <v>13</v>
      </c>
      <c r="C49" s="30">
        <v>7</v>
      </c>
      <c r="D49" s="30">
        <v>10</v>
      </c>
      <c r="E49" s="30">
        <v>10</v>
      </c>
      <c r="F49" s="30">
        <v>10</v>
      </c>
      <c r="G49" s="30">
        <v>0</v>
      </c>
      <c r="H49" s="30">
        <v>3</v>
      </c>
      <c r="I49" s="30">
        <v>7</v>
      </c>
      <c r="J49" s="30">
        <v>0.65</v>
      </c>
      <c r="K49" s="30">
        <v>5.8043346405029297</v>
      </c>
      <c r="L49" s="30">
        <v>4.8445816040039098</v>
      </c>
      <c r="M49" s="30">
        <v>5.0663127899169904</v>
      </c>
      <c r="N49" s="30">
        <v>3.5159339904785201</v>
      </c>
      <c r="O49" s="30">
        <v>0</v>
      </c>
      <c r="P49" s="30">
        <v>0</v>
      </c>
      <c r="Q49" s="30">
        <v>8</v>
      </c>
      <c r="R49" s="35">
        <v>0</v>
      </c>
      <c r="S49" s="35">
        <f t="shared" si="1"/>
        <v>0</v>
      </c>
      <c r="T49" s="30">
        <v>1.61051368713379</v>
      </c>
      <c r="U49" s="30">
        <v>1.6023508310318</v>
      </c>
      <c r="V49" s="30">
        <v>1.31271135807037</v>
      </c>
      <c r="W49" s="30">
        <v>0.289639472961426</v>
      </c>
      <c r="X49" s="30">
        <v>0.29780232906341603</v>
      </c>
      <c r="Y49" s="30">
        <v>0.29780232906341603</v>
      </c>
      <c r="Z49" s="30">
        <v>0</v>
      </c>
      <c r="AA49" s="30">
        <v>0.8</v>
      </c>
      <c r="AB49" s="30">
        <v>1</v>
      </c>
      <c r="AC49" s="30">
        <v>0.88888888888888895</v>
      </c>
      <c r="AD49" s="30">
        <v>0.2</v>
      </c>
      <c r="AE49" s="30">
        <v>0.8</v>
      </c>
    </row>
    <row r="50" spans="1:31" x14ac:dyDescent="0.15">
      <c r="A50" s="4">
        <v>891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6.64742088317871</v>
      </c>
      <c r="L50">
        <v>4.8996353149414098</v>
      </c>
      <c r="M50">
        <v>4.2502155303955096</v>
      </c>
      <c r="N50">
        <v>3.2870922088622998</v>
      </c>
      <c r="O50">
        <v>1</v>
      </c>
      <c r="P50">
        <v>1</v>
      </c>
      <c r="Q50">
        <v>11</v>
      </c>
      <c r="R50" s="12">
        <v>9.0899999999999995E-2</v>
      </c>
      <c r="S50" s="12">
        <f t="shared" si="1"/>
        <v>0.1</v>
      </c>
      <c r="T50">
        <v>1.8484134674072299</v>
      </c>
      <c r="U50">
        <v>1.83244752883911</v>
      </c>
      <c r="V50">
        <v>1.4993149042129501</v>
      </c>
      <c r="W50">
        <v>0.33313262462616</v>
      </c>
      <c r="X50">
        <v>0.34909856319427501</v>
      </c>
      <c r="Y50">
        <v>0.34909856319427501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s="30" customFormat="1" x14ac:dyDescent="0.15">
      <c r="A51" s="33">
        <v>416</v>
      </c>
      <c r="B51" s="30">
        <v>14</v>
      </c>
      <c r="C51" s="30">
        <v>6</v>
      </c>
      <c r="D51" s="30">
        <v>10</v>
      </c>
      <c r="E51" s="30">
        <v>10</v>
      </c>
      <c r="F51" s="30">
        <v>10</v>
      </c>
      <c r="G51" s="30">
        <v>0</v>
      </c>
      <c r="H51" s="30">
        <v>4</v>
      </c>
      <c r="I51" s="30">
        <v>6</v>
      </c>
      <c r="J51" s="30">
        <v>0.7</v>
      </c>
      <c r="K51" s="30">
        <v>6.0920944213867196</v>
      </c>
      <c r="L51" s="30">
        <v>5.0119075775146502</v>
      </c>
      <c r="M51" s="30">
        <v>5.1597900390625</v>
      </c>
      <c r="N51" s="30">
        <v>2.9469242095947301</v>
      </c>
      <c r="O51" s="30">
        <v>0</v>
      </c>
      <c r="P51" s="30">
        <v>0</v>
      </c>
      <c r="Q51" s="30">
        <v>10</v>
      </c>
      <c r="R51" s="35">
        <v>0</v>
      </c>
      <c r="S51" s="35">
        <f t="shared" si="1"/>
        <v>0</v>
      </c>
      <c r="T51" s="30">
        <v>1.71599769592285</v>
      </c>
      <c r="U51" s="30">
        <v>1.7574977874755899</v>
      </c>
      <c r="V51" s="30">
        <v>1.3883422613143901</v>
      </c>
      <c r="W51" s="30">
        <v>0.36915552616119401</v>
      </c>
      <c r="X51" s="30">
        <v>0.32765543460845897</v>
      </c>
      <c r="Y51" s="30">
        <v>0.32765543460845897</v>
      </c>
      <c r="Z51" s="30">
        <v>0</v>
      </c>
      <c r="AA51" s="30">
        <v>1</v>
      </c>
      <c r="AB51" s="30">
        <v>1</v>
      </c>
      <c r="AC51" s="30">
        <v>1</v>
      </c>
      <c r="AD51" s="30">
        <v>0</v>
      </c>
      <c r="AE51" s="30">
        <v>1</v>
      </c>
    </row>
    <row r="52" spans="1:31" x14ac:dyDescent="0.15">
      <c r="A52" s="4">
        <v>620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5.7607326507568404</v>
      </c>
      <c r="L52" s="7">
        <v>5.1416378021240199</v>
      </c>
      <c r="M52">
        <v>6.0454769134521502</v>
      </c>
      <c r="N52">
        <v>3.3548583984375</v>
      </c>
      <c r="O52">
        <v>0</v>
      </c>
      <c r="P52">
        <v>0</v>
      </c>
      <c r="Q52">
        <v>10</v>
      </c>
      <c r="R52" s="12">
        <v>0</v>
      </c>
      <c r="S52" s="12">
        <f t="shared" si="1"/>
        <v>0</v>
      </c>
      <c r="T52">
        <v>1.5001983642578101</v>
      </c>
      <c r="U52">
        <v>1.57603323459625</v>
      </c>
      <c r="V52">
        <v>1.21830487251282</v>
      </c>
      <c r="W52" s="13">
        <v>0.357728362083435</v>
      </c>
      <c r="X52">
        <v>0.28189349174499501</v>
      </c>
      <c r="Y52">
        <v>0.28189349174499501</v>
      </c>
      <c r="Z52">
        <v>0</v>
      </c>
      <c r="AA52">
        <v>1</v>
      </c>
      <c r="AB52">
        <v>1</v>
      </c>
      <c r="AC52">
        <v>1</v>
      </c>
      <c r="AD52">
        <v>0</v>
      </c>
      <c r="AE52">
        <v>1</v>
      </c>
    </row>
    <row r="53" spans="1:31" x14ac:dyDescent="0.15">
      <c r="L53" s="8">
        <f>AVERAGE(L2:L52)</f>
        <v>4.322881773406384</v>
      </c>
      <c r="W53" s="15">
        <f t="shared" ref="W53:AE53" si="2">AVERAGE(W2:W52)</f>
        <v>0.11876016504624312</v>
      </c>
      <c r="Z53" s="9">
        <f t="shared" si="2"/>
        <v>4.7058823529411778E-2</v>
      </c>
      <c r="AA53" s="9">
        <f t="shared" si="2"/>
        <v>0.74901960784313715</v>
      </c>
      <c r="AB53" s="9">
        <f t="shared" si="2"/>
        <v>0.94816088051382164</v>
      </c>
      <c r="AC53" s="9">
        <f t="shared" si="2"/>
        <v>0.81655334335629337</v>
      </c>
      <c r="AD53" s="9">
        <f t="shared" si="2"/>
        <v>0.25098039215686269</v>
      </c>
      <c r="AE53" s="9">
        <f t="shared" si="2"/>
        <v>0.70196078431372533</v>
      </c>
    </row>
    <row r="54" spans="1:31" x14ac:dyDescent="0.15">
      <c r="L54" s="8">
        <f>MAX(L2:L52)</f>
        <v>5.1416378021240199</v>
      </c>
      <c r="W54" s="15">
        <f t="shared" ref="W54:AE54" si="3">MAX(W2:W52)</f>
        <v>0.36915552616119401</v>
      </c>
      <c r="Z54" s="9">
        <f t="shared" si="3"/>
        <v>0.1</v>
      </c>
      <c r="AA54" s="9">
        <f t="shared" si="3"/>
        <v>1</v>
      </c>
      <c r="AB54" s="9">
        <f t="shared" si="3"/>
        <v>1</v>
      </c>
      <c r="AC54" s="9">
        <f t="shared" si="3"/>
        <v>1</v>
      </c>
      <c r="AD54" s="9">
        <f t="shared" si="3"/>
        <v>0.9</v>
      </c>
      <c r="AE54" s="9">
        <f t="shared" si="3"/>
        <v>1</v>
      </c>
    </row>
    <row r="55" spans="1:31" x14ac:dyDescent="0.15">
      <c r="L55" s="8">
        <f>MIN(L2:L52)</f>
        <v>3.50982666015625</v>
      </c>
      <c r="W55" s="15">
        <f t="shared" ref="W55:AE55" si="4">MIN(W2:W52)</f>
        <v>1.9142031669616699E-3</v>
      </c>
      <c r="Z55" s="9">
        <f t="shared" si="4"/>
        <v>0</v>
      </c>
      <c r="AA55" s="9">
        <f t="shared" si="4"/>
        <v>0.1</v>
      </c>
      <c r="AB55" s="9">
        <f t="shared" si="4"/>
        <v>0.83333333333333304</v>
      </c>
      <c r="AC55" s="9">
        <f t="shared" si="4"/>
        <v>0.18181818181818199</v>
      </c>
      <c r="AD55" s="9">
        <f t="shared" si="4"/>
        <v>0</v>
      </c>
      <c r="AE55" s="9">
        <f t="shared" si="4"/>
        <v>0.1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9" t="s">
        <v>10</v>
      </c>
      <c r="L61" s="9" t="s">
        <v>33</v>
      </c>
      <c r="M61" s="9"/>
      <c r="N61" t="s">
        <v>66</v>
      </c>
      <c r="W61" s="13"/>
    </row>
    <row r="62" spans="1:31" x14ac:dyDescent="0.15">
      <c r="K62" s="9"/>
      <c r="L62" s="9"/>
      <c r="M62" s="9"/>
      <c r="N62" s="38">
        <v>0.2</v>
      </c>
      <c r="O62">
        <v>-400</v>
      </c>
      <c r="P62">
        <v>1600</v>
      </c>
      <c r="Q62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N63" s="38">
        <v>0.4</v>
      </c>
      <c r="O63">
        <v>-800</v>
      </c>
      <c r="P63">
        <v>1200</v>
      </c>
      <c r="Q63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N64" s="38">
        <v>0.45</v>
      </c>
      <c r="O64">
        <v>-900</v>
      </c>
      <c r="P64">
        <v>1100</v>
      </c>
      <c r="Q64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9"/>
      <c r="N65" s="38">
        <v>0.49</v>
      </c>
      <c r="O65">
        <v>-980</v>
      </c>
      <c r="P65">
        <v>1020</v>
      </c>
      <c r="Q65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/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M67" s="9"/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M68" s="9"/>
      <c r="W68" s="13"/>
    </row>
    <row r="69" spans="11:23" x14ac:dyDescent="0.15">
      <c r="K69" s="9" t="s">
        <v>40</v>
      </c>
      <c r="L69" s="9">
        <f>COUNTIF(L2:L52,"&lt;2.479")-COUNTIF(L2:L52,"&lt;2.318")</f>
        <v>0</v>
      </c>
      <c r="M69" s="9"/>
      <c r="W69" s="13"/>
    </row>
    <row r="70" spans="11:23" s="20" customFormat="1" x14ac:dyDescent="0.15">
      <c r="K70" s="9" t="s">
        <v>41</v>
      </c>
      <c r="L70" s="9">
        <f>COUNTIF(L2:L52,"&lt;2.64")-COUNTIF(L2:L52,"&lt;2.479")</f>
        <v>0</v>
      </c>
      <c r="M70" s="9"/>
      <c r="W70" s="13"/>
    </row>
    <row r="71" spans="11:23" x14ac:dyDescent="0.15">
      <c r="K71" s="9" t="s">
        <v>42</v>
      </c>
      <c r="L71" s="9">
        <f>COUNTIF(L2:L52,"&lt;2.801")-COUNTIF(L2:L52,"&lt;2.64")</f>
        <v>0</v>
      </c>
      <c r="M71" s="9"/>
      <c r="W71" s="13"/>
    </row>
    <row r="72" spans="11:23" x14ac:dyDescent="0.15">
      <c r="K72" s="9" t="s">
        <v>43</v>
      </c>
      <c r="L72" s="9">
        <f>COUNTIF(L2:L52,"&lt;2.962")-COUNTIF(L2:L52,"&lt;2.801")</f>
        <v>0</v>
      </c>
      <c r="M72" s="9"/>
      <c r="W72" s="13"/>
    </row>
    <row r="73" spans="11:23" x14ac:dyDescent="0.15">
      <c r="K73" s="9" t="s">
        <v>44</v>
      </c>
      <c r="L73" s="9">
        <f>COUNTIF(L2:L52,"&lt;3.123")-COUNTIF(L2:L52,"&lt;2.962")</f>
        <v>0</v>
      </c>
      <c r="M73" s="9"/>
      <c r="W73" s="13"/>
    </row>
    <row r="74" spans="11:23" s="31" customFormat="1" x14ac:dyDescent="0.15">
      <c r="K74" s="9" t="s">
        <v>45</v>
      </c>
      <c r="L74" s="9">
        <f>COUNTIF(L2:L52,"&lt;3.284")-COUNTIF(L2:L52,"&lt;3.123")</f>
        <v>0</v>
      </c>
      <c r="M74" s="9">
        <v>1</v>
      </c>
      <c r="N74" s="9"/>
      <c r="W74" s="13"/>
    </row>
    <row r="75" spans="11:23" x14ac:dyDescent="0.15">
      <c r="K75" s="9" t="s">
        <v>46</v>
      </c>
      <c r="L75" s="9">
        <f>COUNTIF(L2:L52,"&lt;3.445")-COUNTIF(L2:L52,"&lt;3.284")</f>
        <v>0</v>
      </c>
      <c r="M75" s="9">
        <v>2</v>
      </c>
      <c r="N75">
        <v>1</v>
      </c>
      <c r="W75" s="13"/>
    </row>
    <row r="76" spans="11:23" x14ac:dyDescent="0.15">
      <c r="K76" s="9" t="s">
        <v>47</v>
      </c>
      <c r="L76" s="9">
        <f>COUNTIF(L2:L52,"&lt;3.606")-COUNTIF(L2:L52,"&lt;3.445")</f>
        <v>1</v>
      </c>
      <c r="M76" s="9">
        <v>3</v>
      </c>
      <c r="N76">
        <v>2</v>
      </c>
      <c r="O76">
        <v>1</v>
      </c>
      <c r="P76">
        <v>1</v>
      </c>
      <c r="Q76">
        <v>1</v>
      </c>
      <c r="W76" s="13"/>
    </row>
    <row r="77" spans="11:23" x14ac:dyDescent="0.15">
      <c r="K77" s="9" t="s">
        <v>48</v>
      </c>
      <c r="L77" s="9">
        <f>COUNTIF(L2:L52,"&lt;3.767")-COUNTIF(L2:L52,"&lt;3.606")</f>
        <v>2</v>
      </c>
      <c r="M77" s="9">
        <v>4</v>
      </c>
      <c r="N77">
        <v>3</v>
      </c>
      <c r="O77">
        <v>2</v>
      </c>
      <c r="P77">
        <v>2</v>
      </c>
      <c r="Q77">
        <v>2</v>
      </c>
      <c r="W77" s="13"/>
    </row>
    <row r="78" spans="11:23" s="30" customFormat="1" x14ac:dyDescent="0.15">
      <c r="K78" s="9" t="s">
        <v>49</v>
      </c>
      <c r="L78" s="9">
        <f>COUNTIF(L2:L52,"&lt;3.928")-COUNTIF(L2:L52,"&lt;3.767")</f>
        <v>3</v>
      </c>
      <c r="M78" s="9">
        <v>7</v>
      </c>
      <c r="N78">
        <v>6</v>
      </c>
      <c r="O78">
        <v>4</v>
      </c>
      <c r="P78">
        <v>4</v>
      </c>
      <c r="Q78">
        <v>3</v>
      </c>
      <c r="W78" s="13"/>
    </row>
    <row r="79" spans="11:23" x14ac:dyDescent="0.15">
      <c r="K79" s="9" t="s">
        <v>50</v>
      </c>
      <c r="L79" s="9">
        <f>COUNTIF(L2:L52,"&lt;4.089")-COUNTIF(L2:L52,"&lt;3.928")</f>
        <v>5</v>
      </c>
      <c r="M79" s="9">
        <v>11</v>
      </c>
      <c r="N79">
        <v>9</v>
      </c>
      <c r="O79">
        <v>7</v>
      </c>
      <c r="P79">
        <v>6</v>
      </c>
      <c r="Q79">
        <v>5</v>
      </c>
      <c r="W79" s="13"/>
    </row>
    <row r="80" spans="11:23" x14ac:dyDescent="0.15">
      <c r="K80" s="9" t="s">
        <v>51</v>
      </c>
      <c r="L80" s="9">
        <f>COUNTIF(L2:L52,"&lt;4.25")-COUNTIF(L2:L52,"&lt;4.089")</f>
        <v>9</v>
      </c>
      <c r="M80" s="9">
        <v>14</v>
      </c>
      <c r="N80">
        <v>12</v>
      </c>
      <c r="O80">
        <v>10</v>
      </c>
      <c r="P80">
        <v>9</v>
      </c>
      <c r="Q80">
        <v>9</v>
      </c>
      <c r="W80" s="13"/>
    </row>
    <row r="81" spans="11:23" s="2" customFormat="1" x14ac:dyDescent="0.15">
      <c r="K81" s="16" t="s">
        <v>52</v>
      </c>
      <c r="L81" s="16">
        <f>COUNTIF(L2:L52,"&lt;4.411")-COUNTIF(L2:L52,"&lt;4.25")</f>
        <v>11</v>
      </c>
      <c r="M81" s="9">
        <v>16</v>
      </c>
      <c r="N81" s="2">
        <v>14</v>
      </c>
      <c r="O81" s="2">
        <v>12</v>
      </c>
      <c r="P81" s="2">
        <v>11</v>
      </c>
      <c r="Q81" s="2">
        <v>11</v>
      </c>
    </row>
    <row r="82" spans="11:23" s="31" customFormat="1" x14ac:dyDescent="0.15">
      <c r="K82" s="9" t="s">
        <v>53</v>
      </c>
      <c r="L82" s="9">
        <f>COUNTIF(L2:L52,"&lt;4.572")-COUNTIF(L2:L52,"&lt;4.411")</f>
        <v>9</v>
      </c>
      <c r="M82" s="9">
        <v>14</v>
      </c>
      <c r="N82">
        <v>12</v>
      </c>
      <c r="O82">
        <v>10</v>
      </c>
      <c r="P82">
        <v>9</v>
      </c>
      <c r="Q82">
        <v>9</v>
      </c>
      <c r="W82" s="13"/>
    </row>
    <row r="83" spans="11:23" x14ac:dyDescent="0.15">
      <c r="K83" s="9" t="s">
        <v>54</v>
      </c>
      <c r="L83" s="9">
        <f>COUNTIF(L2:L52,"&lt;4.733")-COUNTIF(L2:L52,"&lt;4.572")</f>
        <v>5</v>
      </c>
      <c r="M83" s="9">
        <v>11</v>
      </c>
      <c r="N83">
        <v>9</v>
      </c>
      <c r="O83">
        <v>7</v>
      </c>
      <c r="P83">
        <v>6</v>
      </c>
      <c r="Q83">
        <v>5</v>
      </c>
      <c r="W83" s="13"/>
    </row>
    <row r="84" spans="11:23" x14ac:dyDescent="0.15">
      <c r="K84" s="9" t="s">
        <v>55</v>
      </c>
      <c r="L84" s="9">
        <f>COUNTIF(L2:L52,"&lt;4.894")-COUNTIF(L2:L52,"&lt;4.733")</f>
        <v>3</v>
      </c>
      <c r="M84" s="9">
        <v>7</v>
      </c>
      <c r="N84">
        <v>6</v>
      </c>
      <c r="O84">
        <v>4</v>
      </c>
      <c r="P84">
        <v>4</v>
      </c>
      <c r="Q84">
        <v>3</v>
      </c>
      <c r="W84" s="13"/>
    </row>
    <row r="85" spans="11:23" x14ac:dyDescent="0.15">
      <c r="K85" s="9" t="s">
        <v>56</v>
      </c>
      <c r="L85" s="9">
        <f>COUNTIF(L2:L52,"&lt;5.055")-COUNTIF(L2:L52,"&lt;4.894")</f>
        <v>2</v>
      </c>
      <c r="M85" s="9">
        <v>4</v>
      </c>
      <c r="N85">
        <v>3</v>
      </c>
      <c r="O85">
        <v>2</v>
      </c>
      <c r="P85">
        <v>2</v>
      </c>
      <c r="Q85">
        <v>2</v>
      </c>
      <c r="W85" s="13"/>
    </row>
    <row r="86" spans="11:23" x14ac:dyDescent="0.15">
      <c r="K86" s="9" t="s">
        <v>57</v>
      </c>
      <c r="L86" s="9">
        <f>COUNTIF(L2:L52,"&lt;5.216")-COUNTIF(L2:L52,"&lt;5.055")</f>
        <v>1</v>
      </c>
      <c r="M86" s="9">
        <v>3</v>
      </c>
      <c r="N86">
        <v>2</v>
      </c>
      <c r="O86">
        <v>1</v>
      </c>
      <c r="P86">
        <v>1</v>
      </c>
      <c r="Q86">
        <v>1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>
        <v>2</v>
      </c>
      <c r="N87">
        <v>1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>
        <v>1</v>
      </c>
      <c r="N88" s="9"/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  <row r="100" spans="14:15" x14ac:dyDescent="0.15">
      <c r="N100">
        <v>2.8929999999999998</v>
      </c>
      <c r="O100">
        <v>8.5000000000000006E-2</v>
      </c>
    </row>
    <row r="101" spans="14:15" x14ac:dyDescent="0.15">
      <c r="N101">
        <v>3.8130000000000002</v>
      </c>
      <c r="O101">
        <v>0.11899999999999999</v>
      </c>
    </row>
    <row r="102" spans="14:15" x14ac:dyDescent="0.15">
      <c r="N102">
        <v>4.3250000000000002</v>
      </c>
      <c r="O102">
        <v>0.157</v>
      </c>
    </row>
  </sheetData>
  <phoneticPr fontId="5" type="noConversion"/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E131"/>
  <sheetViews>
    <sheetView topLeftCell="E88" workbookViewId="0">
      <selection activeCell="N104" sqref="N104:N116"/>
    </sheetView>
  </sheetViews>
  <sheetFormatPr defaultColWidth="9" defaultRowHeight="13.5" x14ac:dyDescent="0.15"/>
  <cols>
    <col min="11" max="12" width="21" customWidth="1"/>
    <col min="13" max="14" width="12.625"/>
    <col min="20" max="22" width="12.625"/>
    <col min="23" max="23" width="21.6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7" customFormat="1" x14ac:dyDescent="0.15">
      <c r="A2" s="24">
        <v>130</v>
      </c>
      <c r="B2" s="7">
        <v>12</v>
      </c>
      <c r="C2" s="7">
        <v>8</v>
      </c>
      <c r="D2" s="7">
        <v>10</v>
      </c>
      <c r="E2" s="7">
        <v>10</v>
      </c>
      <c r="F2" s="7">
        <v>10</v>
      </c>
      <c r="G2" s="7">
        <v>0</v>
      </c>
      <c r="H2" s="7">
        <v>2</v>
      </c>
      <c r="I2" s="7">
        <v>8</v>
      </c>
      <c r="J2" s="7">
        <v>0.6</v>
      </c>
      <c r="K2" s="7">
        <v>4.8587741851806596</v>
      </c>
      <c r="L2" s="7">
        <v>3.3001441955566402</v>
      </c>
      <c r="M2" s="7">
        <v>1.8033924102783201</v>
      </c>
      <c r="N2" s="7">
        <v>5.9222087860107404</v>
      </c>
      <c r="O2" s="7">
        <v>2</v>
      </c>
      <c r="P2" s="7">
        <v>2</v>
      </c>
      <c r="Q2" s="7">
        <v>12</v>
      </c>
      <c r="R2" s="26">
        <v>0.16669999999999999</v>
      </c>
      <c r="S2" s="26">
        <f t="shared" ref="S2:S33" si="0">O2/E2</f>
        <v>0.2</v>
      </c>
      <c r="T2" s="7">
        <v>1.5961437225341799</v>
      </c>
      <c r="U2" s="7">
        <v>1.3392248153686499</v>
      </c>
      <c r="V2" s="7">
        <v>1.33207058906555</v>
      </c>
      <c r="W2" s="7">
        <v>7.1542263031005903E-3</v>
      </c>
      <c r="X2" s="7">
        <v>0.26407313346862799</v>
      </c>
      <c r="Y2" s="7">
        <v>0.26407313346862799</v>
      </c>
      <c r="Z2" s="7">
        <v>0.2</v>
      </c>
      <c r="AA2" s="7">
        <v>1</v>
      </c>
      <c r="AB2" s="7">
        <v>0.83333333333333304</v>
      </c>
      <c r="AC2" s="7">
        <v>0.90909090909090895</v>
      </c>
      <c r="AD2" s="7">
        <v>0</v>
      </c>
      <c r="AE2" s="7">
        <v>0.8</v>
      </c>
    </row>
    <row r="3" spans="1:31" x14ac:dyDescent="0.15">
      <c r="A3" s="4">
        <v>815</v>
      </c>
      <c r="B3">
        <v>11</v>
      </c>
      <c r="C3">
        <v>9</v>
      </c>
      <c r="D3">
        <v>10</v>
      </c>
      <c r="E3">
        <v>10</v>
      </c>
      <c r="F3">
        <v>10</v>
      </c>
      <c r="G3">
        <v>0</v>
      </c>
      <c r="H3">
        <v>1</v>
      </c>
      <c r="I3">
        <v>9</v>
      </c>
      <c r="J3">
        <v>0.55000000000000004</v>
      </c>
      <c r="K3">
        <v>4.1563549041748002</v>
      </c>
      <c r="L3" s="7">
        <v>3.50982666015625</v>
      </c>
      <c r="M3">
        <v>5.4898319244384801</v>
      </c>
      <c r="N3">
        <v>8.6652622222900408</v>
      </c>
      <c r="O3">
        <v>0</v>
      </c>
      <c r="P3">
        <v>0</v>
      </c>
      <c r="Q3">
        <v>1</v>
      </c>
      <c r="R3" s="12">
        <v>0</v>
      </c>
      <c r="S3" s="12">
        <f t="shared" si="0"/>
        <v>0</v>
      </c>
      <c r="T3">
        <v>1.1235179901123</v>
      </c>
      <c r="U3">
        <v>0.97376060485839799</v>
      </c>
      <c r="V3">
        <v>0.97085225582122803</v>
      </c>
      <c r="W3" s="13">
        <v>2.9083490371704102E-3</v>
      </c>
      <c r="X3">
        <v>0.15266573429107699</v>
      </c>
      <c r="Y3">
        <v>0.15266573429107699</v>
      </c>
      <c r="Z3">
        <v>0</v>
      </c>
      <c r="AA3">
        <v>0.1</v>
      </c>
      <c r="AB3">
        <v>1</v>
      </c>
      <c r="AC3">
        <v>0.18181818181818199</v>
      </c>
      <c r="AD3">
        <v>0.9</v>
      </c>
      <c r="AE3">
        <v>0.1</v>
      </c>
    </row>
    <row r="4" spans="1:31" s="7" customFormat="1" x14ac:dyDescent="0.15">
      <c r="A4" s="24">
        <v>917</v>
      </c>
      <c r="B4" s="7">
        <v>12</v>
      </c>
      <c r="C4" s="7">
        <v>8</v>
      </c>
      <c r="D4" s="7">
        <v>10</v>
      </c>
      <c r="E4" s="7">
        <v>10</v>
      </c>
      <c r="F4" s="7">
        <v>10</v>
      </c>
      <c r="G4" s="7">
        <v>0</v>
      </c>
      <c r="H4" s="7">
        <v>2</v>
      </c>
      <c r="I4" s="7">
        <v>8</v>
      </c>
      <c r="J4" s="7">
        <v>0.6</v>
      </c>
      <c r="K4" s="7">
        <v>5.2269439697265598</v>
      </c>
      <c r="L4" s="7">
        <v>3.5851688385009801</v>
      </c>
      <c r="M4" s="7">
        <v>2.25950050354004</v>
      </c>
      <c r="N4" s="7">
        <v>6.5517826080322301</v>
      </c>
      <c r="O4" s="7">
        <v>2</v>
      </c>
      <c r="P4" s="7">
        <v>2</v>
      </c>
      <c r="Q4" s="7">
        <v>11</v>
      </c>
      <c r="R4" s="26">
        <v>0.18179999999999999</v>
      </c>
      <c r="S4" s="26">
        <f t="shared" si="0"/>
        <v>0.2</v>
      </c>
      <c r="T4" s="7">
        <v>1.72409820556641</v>
      </c>
      <c r="U4" s="7">
        <v>1.4496040344238299</v>
      </c>
      <c r="V4" s="7">
        <v>1.43392682075501</v>
      </c>
      <c r="W4" s="7">
        <v>1.5677213668823201E-2</v>
      </c>
      <c r="X4" s="7">
        <v>0.29017138481140098</v>
      </c>
      <c r="Y4" s="7">
        <v>0.29017138481140098</v>
      </c>
      <c r="Z4" s="7">
        <v>0.2</v>
      </c>
      <c r="AA4" s="7">
        <v>0.9</v>
      </c>
      <c r="AB4" s="7">
        <v>0.81818181818181801</v>
      </c>
      <c r="AC4" s="7">
        <v>0.85714285714285698</v>
      </c>
      <c r="AD4" s="7">
        <v>0.1</v>
      </c>
      <c r="AE4" s="7">
        <v>0.7</v>
      </c>
    </row>
    <row r="5" spans="1:31" x14ac:dyDescent="0.15">
      <c r="A5" s="4">
        <v>707</v>
      </c>
      <c r="B5">
        <v>9</v>
      </c>
      <c r="C5">
        <v>11</v>
      </c>
      <c r="D5">
        <v>10</v>
      </c>
      <c r="E5">
        <v>10</v>
      </c>
      <c r="F5">
        <v>8</v>
      </c>
      <c r="G5">
        <v>2</v>
      </c>
      <c r="H5">
        <v>1</v>
      </c>
      <c r="I5">
        <v>9</v>
      </c>
      <c r="J5">
        <v>0.45</v>
      </c>
      <c r="K5">
        <v>4.3270149230956996</v>
      </c>
      <c r="L5" s="7">
        <v>3.73388671875</v>
      </c>
      <c r="M5">
        <v>6.2665863037109402</v>
      </c>
      <c r="N5">
        <v>8.7453765869140607</v>
      </c>
      <c r="O5">
        <v>0</v>
      </c>
      <c r="P5">
        <v>0</v>
      </c>
      <c r="Q5">
        <v>5</v>
      </c>
      <c r="R5" s="12">
        <v>0</v>
      </c>
      <c r="S5" s="12">
        <f t="shared" si="0"/>
        <v>0</v>
      </c>
      <c r="T5">
        <v>0.89112091064453103</v>
      </c>
      <c r="U5">
        <v>0.80277824401855502</v>
      </c>
      <c r="V5">
        <v>0.80086404085159302</v>
      </c>
      <c r="W5" s="13">
        <v>1.9142031669616699E-3</v>
      </c>
      <c r="X5">
        <v>9.0256869792938205E-2</v>
      </c>
      <c r="Y5">
        <v>9.0256869792938205E-2</v>
      </c>
      <c r="Z5">
        <v>0</v>
      </c>
      <c r="AA5">
        <v>0.5</v>
      </c>
      <c r="AB5">
        <v>1</v>
      </c>
      <c r="AC5">
        <v>0.66666666666666696</v>
      </c>
      <c r="AD5">
        <v>0.5</v>
      </c>
      <c r="AE5">
        <v>0.5</v>
      </c>
    </row>
    <row r="6" spans="1:31" x14ac:dyDescent="0.15">
      <c r="A6" s="4">
        <v>734</v>
      </c>
      <c r="B6">
        <v>11</v>
      </c>
      <c r="C6">
        <v>9</v>
      </c>
      <c r="D6">
        <v>10</v>
      </c>
      <c r="E6">
        <v>10</v>
      </c>
      <c r="F6">
        <v>8</v>
      </c>
      <c r="G6">
        <v>2</v>
      </c>
      <c r="H6">
        <v>3</v>
      </c>
      <c r="I6">
        <v>7</v>
      </c>
      <c r="J6">
        <v>0.55000000000000004</v>
      </c>
      <c r="K6">
        <v>6.0715999603271502</v>
      </c>
      <c r="L6" s="7">
        <v>3.69343185424805</v>
      </c>
      <c r="M6">
        <v>1.8959808349609399</v>
      </c>
      <c r="N6">
        <v>5.3594474792480504</v>
      </c>
      <c r="O6">
        <v>2</v>
      </c>
      <c r="P6">
        <v>2</v>
      </c>
      <c r="Q6">
        <v>10</v>
      </c>
      <c r="R6" s="12">
        <v>0.2</v>
      </c>
      <c r="S6" s="12">
        <f t="shared" si="0"/>
        <v>0.2</v>
      </c>
      <c r="T6">
        <v>1.5254936218261701</v>
      </c>
      <c r="U6">
        <v>1.3168016672134399</v>
      </c>
      <c r="V6">
        <v>1.3148458003997801</v>
      </c>
      <c r="W6" s="13">
        <v>1.9558668136596701E-3</v>
      </c>
      <c r="X6">
        <v>0.21064782142639199</v>
      </c>
      <c r="Y6">
        <v>0.21064782142639199</v>
      </c>
      <c r="Z6">
        <v>0.2</v>
      </c>
      <c r="AA6">
        <v>0.8</v>
      </c>
      <c r="AB6">
        <v>0.8</v>
      </c>
      <c r="AC6">
        <v>0.8</v>
      </c>
      <c r="AD6">
        <v>0.2</v>
      </c>
      <c r="AE6">
        <v>0.6</v>
      </c>
    </row>
    <row r="7" spans="1:31" s="7" customFormat="1" x14ac:dyDescent="0.15">
      <c r="A7" s="24">
        <v>64</v>
      </c>
      <c r="B7" s="7">
        <v>12</v>
      </c>
      <c r="C7" s="7">
        <v>8</v>
      </c>
      <c r="D7" s="7">
        <v>10</v>
      </c>
      <c r="E7" s="7">
        <v>10</v>
      </c>
      <c r="F7" s="7">
        <v>10</v>
      </c>
      <c r="G7" s="7">
        <v>0</v>
      </c>
      <c r="H7" s="7">
        <v>2</v>
      </c>
      <c r="I7" s="7">
        <v>8</v>
      </c>
      <c r="J7" s="7">
        <v>0.6</v>
      </c>
      <c r="K7" s="7">
        <v>5.4627857208251998</v>
      </c>
      <c r="L7" s="7">
        <v>3.6959381103515598</v>
      </c>
      <c r="M7" s="7">
        <v>1.8881301879882799</v>
      </c>
      <c r="N7" s="7">
        <v>6.5744819641113299</v>
      </c>
      <c r="O7" s="7">
        <v>2</v>
      </c>
      <c r="P7" s="7">
        <v>2</v>
      </c>
      <c r="Q7" s="7">
        <v>11</v>
      </c>
      <c r="R7" s="26">
        <v>0.18179999999999999</v>
      </c>
      <c r="S7" s="26">
        <f t="shared" si="0"/>
        <v>0.2</v>
      </c>
      <c r="T7" s="7">
        <v>1.57517433166504</v>
      </c>
      <c r="U7" s="7">
        <v>1.32281017303467</v>
      </c>
      <c r="V7" s="7">
        <v>1.3146400451660201</v>
      </c>
      <c r="W7" s="7">
        <v>8.1701278686523403E-3</v>
      </c>
      <c r="X7" s="7">
        <v>0.26053428649902299</v>
      </c>
      <c r="Y7" s="7">
        <v>0.26053428649902299</v>
      </c>
      <c r="Z7" s="7">
        <v>0.2</v>
      </c>
      <c r="AA7" s="7">
        <v>0.9</v>
      </c>
      <c r="AB7" s="7">
        <v>0.81818181818181801</v>
      </c>
      <c r="AC7" s="7">
        <v>0.85714285714285698</v>
      </c>
      <c r="AD7" s="7">
        <v>0.1</v>
      </c>
      <c r="AE7" s="7">
        <v>0.7</v>
      </c>
    </row>
    <row r="8" spans="1:31" x14ac:dyDescent="0.15">
      <c r="A8" s="4">
        <v>481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5.57338523864746</v>
      </c>
      <c r="L8" s="7">
        <v>3.84683036804199</v>
      </c>
      <c r="M8">
        <v>2.6131629943847701</v>
      </c>
      <c r="N8">
        <v>7.0906906127929696</v>
      </c>
      <c r="O8">
        <v>2</v>
      </c>
      <c r="P8">
        <v>2</v>
      </c>
      <c r="Q8">
        <v>12</v>
      </c>
      <c r="R8" s="12">
        <v>0.16669999999999999</v>
      </c>
      <c r="S8" s="12">
        <f t="shared" si="0"/>
        <v>0.2</v>
      </c>
      <c r="T8">
        <v>1.7116889953613299</v>
      </c>
      <c r="U8">
        <v>1.43662929534912</v>
      </c>
      <c r="V8">
        <v>1.4205834865570099</v>
      </c>
      <c r="W8" s="13">
        <v>1.6045808792114299E-2</v>
      </c>
      <c r="X8">
        <v>0.29110550880432101</v>
      </c>
      <c r="Y8">
        <v>0.29110550880432101</v>
      </c>
      <c r="Z8">
        <v>0.2</v>
      </c>
      <c r="AA8">
        <v>1</v>
      </c>
      <c r="AB8">
        <v>0.83333333333333304</v>
      </c>
      <c r="AC8">
        <v>0.90909090909090895</v>
      </c>
      <c r="AD8">
        <v>0</v>
      </c>
      <c r="AE8">
        <v>0.8</v>
      </c>
    </row>
    <row r="9" spans="1:31" x14ac:dyDescent="0.15">
      <c r="A9" s="4">
        <v>685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5.6581230163574201</v>
      </c>
      <c r="L9" s="7">
        <v>3.8594169616699201</v>
      </c>
      <c r="M9">
        <v>2.1157989501953098</v>
      </c>
      <c r="N9">
        <v>6.8140106201171902</v>
      </c>
      <c r="O9">
        <v>2</v>
      </c>
      <c r="P9">
        <v>2</v>
      </c>
      <c r="Q9">
        <v>10</v>
      </c>
      <c r="R9" s="12">
        <v>0.2</v>
      </c>
      <c r="S9" s="12">
        <f t="shared" si="0"/>
        <v>0.2</v>
      </c>
      <c r="T9">
        <v>1.4550971984863299</v>
      </c>
      <c r="U9">
        <v>1.21012210845947</v>
      </c>
      <c r="V9">
        <v>1.2308931350707999</v>
      </c>
      <c r="W9" s="13">
        <v>2.0771026611328101E-2</v>
      </c>
      <c r="X9">
        <v>0.22420406341552701</v>
      </c>
      <c r="Y9">
        <v>0.22420406341552701</v>
      </c>
      <c r="Z9">
        <v>0.2</v>
      </c>
      <c r="AA9">
        <v>0.8</v>
      </c>
      <c r="AB9">
        <v>0.8</v>
      </c>
      <c r="AC9">
        <v>0.8</v>
      </c>
      <c r="AD9">
        <v>0.2</v>
      </c>
      <c r="AE9">
        <v>0.6</v>
      </c>
    </row>
    <row r="10" spans="1:31" x14ac:dyDescent="0.15">
      <c r="A10" s="4">
        <v>384</v>
      </c>
      <c r="B10">
        <v>11</v>
      </c>
      <c r="C10">
        <v>9</v>
      </c>
      <c r="D10">
        <v>10</v>
      </c>
      <c r="E10">
        <v>10</v>
      </c>
      <c r="F10">
        <v>10</v>
      </c>
      <c r="G10">
        <v>0</v>
      </c>
      <c r="H10">
        <v>1</v>
      </c>
      <c r="I10">
        <v>9</v>
      </c>
      <c r="J10">
        <v>0.55000000000000004</v>
      </c>
      <c r="K10">
        <v>4.5911006927490199</v>
      </c>
      <c r="L10" s="7">
        <v>3.8800086975097701</v>
      </c>
      <c r="M10">
        <v>5.2444934844970703</v>
      </c>
      <c r="N10">
        <v>8.6270236968994105</v>
      </c>
      <c r="O10">
        <v>0</v>
      </c>
      <c r="P10">
        <v>0</v>
      </c>
      <c r="Q10">
        <v>4</v>
      </c>
      <c r="R10" s="12">
        <v>0</v>
      </c>
      <c r="S10" s="12">
        <f t="shared" si="0"/>
        <v>0</v>
      </c>
      <c r="T10">
        <v>1.2782058715820299</v>
      </c>
      <c r="U10">
        <v>1.0991859436035201</v>
      </c>
      <c r="V10">
        <v>1.0689563751220701</v>
      </c>
      <c r="W10" s="13">
        <v>3.0229568481445299E-2</v>
      </c>
      <c r="X10">
        <v>0.20924949645996099</v>
      </c>
      <c r="Y10">
        <v>0.20924949645996099</v>
      </c>
      <c r="Z10">
        <v>0</v>
      </c>
      <c r="AA10">
        <v>0.4</v>
      </c>
      <c r="AB10">
        <v>1</v>
      </c>
      <c r="AC10">
        <v>0.57142857142857195</v>
      </c>
      <c r="AD10">
        <v>0.6</v>
      </c>
      <c r="AE10">
        <v>0.4</v>
      </c>
    </row>
    <row r="11" spans="1:31" x14ac:dyDescent="0.15">
      <c r="A11" s="4">
        <v>278</v>
      </c>
      <c r="B11">
        <v>11</v>
      </c>
      <c r="C11">
        <v>9</v>
      </c>
      <c r="D11">
        <v>10</v>
      </c>
      <c r="E11">
        <v>10</v>
      </c>
      <c r="F11">
        <v>10</v>
      </c>
      <c r="G11">
        <v>0</v>
      </c>
      <c r="H11">
        <v>1</v>
      </c>
      <c r="I11">
        <v>9</v>
      </c>
      <c r="J11">
        <v>0.55000000000000004</v>
      </c>
      <c r="K11">
        <v>4.7435684204101598</v>
      </c>
      <c r="L11" s="7">
        <v>3.8879623413085902</v>
      </c>
      <c r="M11">
        <v>4.0030746459960902</v>
      </c>
      <c r="N11">
        <v>8.6839790344238299</v>
      </c>
      <c r="O11">
        <v>1</v>
      </c>
      <c r="P11">
        <v>1</v>
      </c>
      <c r="Q11">
        <v>9</v>
      </c>
      <c r="R11" s="12">
        <v>0.1111</v>
      </c>
      <c r="S11" s="12">
        <f t="shared" si="0"/>
        <v>0.1</v>
      </c>
      <c r="T11">
        <v>1.41017723083496</v>
      </c>
      <c r="U11">
        <v>1.1264400482177701</v>
      </c>
      <c r="V11">
        <v>1.1627676486969001</v>
      </c>
      <c r="W11" s="13">
        <v>3.6327600479125997E-2</v>
      </c>
      <c r="X11">
        <v>0.247409582138061</v>
      </c>
      <c r="Y11">
        <v>0.247409582138061</v>
      </c>
      <c r="Z11">
        <v>0.1</v>
      </c>
      <c r="AA11">
        <v>0.8</v>
      </c>
      <c r="AB11">
        <v>0.88888888888888895</v>
      </c>
      <c r="AC11">
        <v>0.84210526315789502</v>
      </c>
      <c r="AD11">
        <v>0.2</v>
      </c>
      <c r="AE11">
        <v>0.7</v>
      </c>
    </row>
    <row r="12" spans="1:31" x14ac:dyDescent="0.15">
      <c r="A12" s="4">
        <v>901</v>
      </c>
      <c r="B12">
        <v>11</v>
      </c>
      <c r="C12">
        <v>9</v>
      </c>
      <c r="D12">
        <v>10</v>
      </c>
      <c r="E12">
        <v>10</v>
      </c>
      <c r="F12">
        <v>9</v>
      </c>
      <c r="G12">
        <v>1</v>
      </c>
      <c r="H12">
        <v>2</v>
      </c>
      <c r="I12">
        <v>8</v>
      </c>
      <c r="J12">
        <v>0.55000000000000004</v>
      </c>
      <c r="K12">
        <v>4.8135433197021502</v>
      </c>
      <c r="L12" s="7">
        <v>3.7840099334716801</v>
      </c>
      <c r="M12">
        <v>2.9343147277832</v>
      </c>
      <c r="N12">
        <v>4.0855464935302699</v>
      </c>
      <c r="O12">
        <v>1</v>
      </c>
      <c r="P12">
        <v>1</v>
      </c>
      <c r="Q12">
        <v>5</v>
      </c>
      <c r="R12" s="12">
        <v>0.2</v>
      </c>
      <c r="S12" s="12">
        <f t="shared" si="0"/>
        <v>0.1</v>
      </c>
      <c r="T12">
        <v>1.16604423522949</v>
      </c>
      <c r="U12">
        <v>1.0641937255859399</v>
      </c>
      <c r="V12">
        <v>1.01794397830963</v>
      </c>
      <c r="W12" s="13">
        <v>4.6249747276306201E-2</v>
      </c>
      <c r="X12">
        <v>0.14810025691986101</v>
      </c>
      <c r="Y12">
        <v>0.14810025691986101</v>
      </c>
      <c r="Z12">
        <v>0.1</v>
      </c>
      <c r="AA12">
        <v>0.4</v>
      </c>
      <c r="AB12">
        <v>0.8</v>
      </c>
      <c r="AC12">
        <v>0.53333333333333299</v>
      </c>
      <c r="AD12">
        <v>0.6</v>
      </c>
      <c r="AE12">
        <v>0.3</v>
      </c>
    </row>
    <row r="13" spans="1:31" s="7" customFormat="1" x14ac:dyDescent="0.15">
      <c r="A13" s="24">
        <v>532</v>
      </c>
      <c r="B13" s="7">
        <v>12</v>
      </c>
      <c r="C13" s="7">
        <v>8</v>
      </c>
      <c r="D13" s="7">
        <v>10</v>
      </c>
      <c r="E13" s="7">
        <v>10</v>
      </c>
      <c r="F13" s="7">
        <v>10</v>
      </c>
      <c r="G13" s="7">
        <v>0</v>
      </c>
      <c r="H13" s="7">
        <v>2</v>
      </c>
      <c r="I13" s="7">
        <v>8</v>
      </c>
      <c r="J13" s="7">
        <v>0.6</v>
      </c>
      <c r="K13" s="7">
        <v>5.4135665893554696</v>
      </c>
      <c r="L13" s="7">
        <v>3.8754539489746098</v>
      </c>
      <c r="M13" s="7">
        <v>2.9377136230468701</v>
      </c>
      <c r="N13" s="7">
        <v>6.5183868408203098</v>
      </c>
      <c r="O13" s="7">
        <v>1</v>
      </c>
      <c r="P13" s="7">
        <v>1</v>
      </c>
      <c r="Q13" s="7">
        <v>9</v>
      </c>
      <c r="R13" s="26">
        <v>0.1111</v>
      </c>
      <c r="S13" s="26">
        <f t="shared" si="0"/>
        <v>0.1</v>
      </c>
      <c r="T13" s="7">
        <v>1.5019493103027299</v>
      </c>
      <c r="U13" s="7">
        <v>1.3061285018920901</v>
      </c>
      <c r="V13" s="7">
        <v>1.2510839700698899</v>
      </c>
      <c r="W13" s="7">
        <v>5.5044531822204597E-2</v>
      </c>
      <c r="X13" s="7">
        <v>0.25086534023284901</v>
      </c>
      <c r="Y13" s="7">
        <v>0.25086534023284901</v>
      </c>
      <c r="Z13" s="7">
        <v>0.1</v>
      </c>
      <c r="AA13" s="7">
        <v>0.8</v>
      </c>
      <c r="AB13" s="7">
        <v>0.88888888888888895</v>
      </c>
      <c r="AC13" s="7">
        <v>0.84210526315789502</v>
      </c>
      <c r="AD13" s="7">
        <v>0.2</v>
      </c>
      <c r="AE13" s="7">
        <v>0.7</v>
      </c>
    </row>
    <row r="14" spans="1:31" x14ac:dyDescent="0.15">
      <c r="A14" s="4">
        <v>182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6.0341167449951199</v>
      </c>
      <c r="L14" s="7">
        <v>4.0505466461181596</v>
      </c>
      <c r="M14">
        <v>1.68008613586426</v>
      </c>
      <c r="N14">
        <v>6.9547863006591797</v>
      </c>
      <c r="O14">
        <v>2</v>
      </c>
      <c r="P14">
        <v>2</v>
      </c>
      <c r="Q14">
        <v>12</v>
      </c>
      <c r="R14" s="12">
        <v>0.16669999999999999</v>
      </c>
      <c r="S14" s="12">
        <f t="shared" si="0"/>
        <v>0.2</v>
      </c>
      <c r="T14">
        <v>1.6762676239013701</v>
      </c>
      <c r="U14">
        <v>1.4012088775634799</v>
      </c>
      <c r="V14">
        <v>1.38603723049164</v>
      </c>
      <c r="W14" s="13">
        <v>1.51716470718384E-2</v>
      </c>
      <c r="X14">
        <v>0.290230393409729</v>
      </c>
      <c r="Y14">
        <v>0.290230393409729</v>
      </c>
      <c r="Z14">
        <v>0.2</v>
      </c>
      <c r="AA14">
        <v>1</v>
      </c>
      <c r="AB14">
        <v>0.83333333333333304</v>
      </c>
      <c r="AC14">
        <v>0.90909090909090895</v>
      </c>
      <c r="AD14">
        <v>0</v>
      </c>
      <c r="AE14">
        <v>0.8</v>
      </c>
    </row>
    <row r="15" spans="1:31" x14ac:dyDescent="0.15">
      <c r="A15" s="4">
        <v>302</v>
      </c>
      <c r="B15">
        <v>10</v>
      </c>
      <c r="C15">
        <v>10</v>
      </c>
      <c r="D15">
        <v>10</v>
      </c>
      <c r="E15">
        <v>10</v>
      </c>
      <c r="F15">
        <v>9</v>
      </c>
      <c r="G15">
        <v>1</v>
      </c>
      <c r="H15">
        <v>1</v>
      </c>
      <c r="I15">
        <v>9</v>
      </c>
      <c r="J15">
        <v>0.5</v>
      </c>
      <c r="K15">
        <v>4.7890052795410201</v>
      </c>
      <c r="L15" s="7">
        <v>4.0009784698486301</v>
      </c>
      <c r="M15">
        <v>4.79604148864746</v>
      </c>
      <c r="N15">
        <v>8.7636318206787092</v>
      </c>
      <c r="O15">
        <v>1</v>
      </c>
      <c r="P15">
        <v>1</v>
      </c>
      <c r="Q15">
        <v>8</v>
      </c>
      <c r="R15" s="12">
        <v>0.125</v>
      </c>
      <c r="S15" s="12">
        <f t="shared" si="0"/>
        <v>0.1</v>
      </c>
      <c r="T15">
        <v>1.1680774688720701</v>
      </c>
      <c r="U15">
        <v>0.96880531311035201</v>
      </c>
      <c r="V15">
        <v>0.99573481082916304</v>
      </c>
      <c r="W15" s="13">
        <v>2.6929497718811E-2</v>
      </c>
      <c r="X15">
        <v>0.17234265804290799</v>
      </c>
      <c r="Y15">
        <v>0.17234265804290799</v>
      </c>
      <c r="Z15">
        <v>0.1</v>
      </c>
      <c r="AA15">
        <v>0.7</v>
      </c>
      <c r="AB15">
        <v>0.875</v>
      </c>
      <c r="AC15">
        <v>0.77777777777777801</v>
      </c>
      <c r="AD15">
        <v>0.3</v>
      </c>
      <c r="AE15">
        <v>0.6</v>
      </c>
    </row>
    <row r="16" spans="1:31" x14ac:dyDescent="0.15">
      <c r="A16" s="4">
        <v>663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6.1944942474365199</v>
      </c>
      <c r="L16" s="7">
        <v>4.0158843994140598</v>
      </c>
      <c r="M16">
        <v>1.4050445556640601</v>
      </c>
      <c r="N16">
        <v>7.6294898986816397</v>
      </c>
      <c r="O16">
        <v>2</v>
      </c>
      <c r="P16">
        <v>2</v>
      </c>
      <c r="Q16">
        <v>11</v>
      </c>
      <c r="R16" s="12">
        <v>0.18179999999999999</v>
      </c>
      <c r="S16" s="12">
        <f t="shared" si="0"/>
        <v>0.2</v>
      </c>
      <c r="T16">
        <v>1.65445709228516</v>
      </c>
      <c r="U16">
        <v>1.3580245971679701</v>
      </c>
      <c r="V16">
        <v>1.38643527030945</v>
      </c>
      <c r="W16" s="13">
        <v>2.8410673141479499E-2</v>
      </c>
      <c r="X16">
        <v>0.26802182197570801</v>
      </c>
      <c r="Y16">
        <v>0.26802182197570801</v>
      </c>
      <c r="Z16">
        <v>0.2</v>
      </c>
      <c r="AA16">
        <v>0.9</v>
      </c>
      <c r="AB16">
        <v>0.81818181818181801</v>
      </c>
      <c r="AC16">
        <v>0.85714285714285698</v>
      </c>
      <c r="AD16">
        <v>0.1</v>
      </c>
      <c r="AE16">
        <v>0.7</v>
      </c>
    </row>
    <row r="17" spans="1:31" x14ac:dyDescent="0.15">
      <c r="A17" s="4">
        <v>335</v>
      </c>
      <c r="B17">
        <v>11</v>
      </c>
      <c r="C17">
        <v>9</v>
      </c>
      <c r="D17">
        <v>10</v>
      </c>
      <c r="E17">
        <v>10</v>
      </c>
      <c r="F17">
        <v>9</v>
      </c>
      <c r="G17">
        <v>1</v>
      </c>
      <c r="H17">
        <v>2</v>
      </c>
      <c r="I17">
        <v>8</v>
      </c>
      <c r="J17">
        <v>0.55000000000000004</v>
      </c>
      <c r="K17">
        <v>5.4272899627685502</v>
      </c>
      <c r="L17" s="7">
        <v>3.97402763366699</v>
      </c>
      <c r="M17">
        <v>2.95474433898926</v>
      </c>
      <c r="N17">
        <v>5.9921894073486301</v>
      </c>
      <c r="O17">
        <v>1</v>
      </c>
      <c r="P17">
        <v>1</v>
      </c>
      <c r="Q17">
        <v>8</v>
      </c>
      <c r="R17" s="12">
        <v>0.125</v>
      </c>
      <c r="S17" s="12">
        <f t="shared" si="0"/>
        <v>0.1</v>
      </c>
      <c r="T17">
        <v>1.39288330078125</v>
      </c>
      <c r="U17">
        <v>1.22688484191895</v>
      </c>
      <c r="V17">
        <v>1.1819324493408201</v>
      </c>
      <c r="W17" s="13">
        <v>4.4952392578125E-2</v>
      </c>
      <c r="X17">
        <v>0.21095085144042999</v>
      </c>
      <c r="Y17">
        <v>0.21095085144042999</v>
      </c>
      <c r="Z17">
        <v>0.1</v>
      </c>
      <c r="AA17">
        <v>0.7</v>
      </c>
      <c r="AB17">
        <v>0.875</v>
      </c>
      <c r="AC17">
        <v>0.77777777777777801</v>
      </c>
      <c r="AD17">
        <v>0.3</v>
      </c>
      <c r="AE17">
        <v>0.6</v>
      </c>
    </row>
    <row r="18" spans="1:31" x14ac:dyDescent="0.15">
      <c r="A18" s="4">
        <v>941</v>
      </c>
      <c r="B18">
        <v>9</v>
      </c>
      <c r="C18">
        <v>11</v>
      </c>
      <c r="D18">
        <v>10</v>
      </c>
      <c r="E18">
        <v>10</v>
      </c>
      <c r="F18">
        <v>8</v>
      </c>
      <c r="G18">
        <v>2</v>
      </c>
      <c r="H18">
        <v>1</v>
      </c>
      <c r="I18">
        <v>9</v>
      </c>
      <c r="J18">
        <v>0.45</v>
      </c>
      <c r="K18">
        <v>4.4096031188964799</v>
      </c>
      <c r="L18" s="7">
        <v>4.0071868896484402</v>
      </c>
      <c r="M18">
        <v>7.4551219940185502</v>
      </c>
      <c r="N18">
        <v>7.8552112579345703</v>
      </c>
      <c r="O18">
        <v>0</v>
      </c>
      <c r="P18">
        <v>0</v>
      </c>
      <c r="Q18">
        <v>2</v>
      </c>
      <c r="R18" s="12">
        <v>0</v>
      </c>
      <c r="S18" s="12">
        <f t="shared" si="0"/>
        <v>0</v>
      </c>
      <c r="T18">
        <v>0.89368820190429699</v>
      </c>
      <c r="U18">
        <v>0.85235214233398404</v>
      </c>
      <c r="V18">
        <v>0.789830982685089</v>
      </c>
      <c r="W18" s="13">
        <v>6.2521159648895305E-2</v>
      </c>
      <c r="X18">
        <v>0.103857219219208</v>
      </c>
      <c r="Y18">
        <v>0.103857219219208</v>
      </c>
      <c r="Z18">
        <v>0</v>
      </c>
      <c r="AA18">
        <v>0.2</v>
      </c>
      <c r="AB18">
        <v>1</v>
      </c>
      <c r="AC18">
        <v>0.33333333333333298</v>
      </c>
      <c r="AD18">
        <v>0.8</v>
      </c>
      <c r="AE18">
        <v>0.2</v>
      </c>
    </row>
    <row r="19" spans="1:31" x14ac:dyDescent="0.15">
      <c r="A19" s="4">
        <v>95</v>
      </c>
      <c r="B19">
        <v>11</v>
      </c>
      <c r="C19">
        <v>9</v>
      </c>
      <c r="D19">
        <v>10</v>
      </c>
      <c r="E19">
        <v>10</v>
      </c>
      <c r="F19">
        <v>10</v>
      </c>
      <c r="G19">
        <v>0</v>
      </c>
      <c r="H19">
        <v>1</v>
      </c>
      <c r="I19">
        <v>9</v>
      </c>
      <c r="J19">
        <v>0.55000000000000004</v>
      </c>
      <c r="K19">
        <v>4.5232810974121103</v>
      </c>
      <c r="L19" s="7">
        <v>3.9380798339843701</v>
      </c>
      <c r="M19">
        <v>6.0712623596191397</v>
      </c>
      <c r="N19">
        <v>8.2221889495849592</v>
      </c>
      <c r="O19">
        <v>0</v>
      </c>
      <c r="P19">
        <v>0</v>
      </c>
      <c r="Q19">
        <v>7</v>
      </c>
      <c r="R19" s="12">
        <v>0</v>
      </c>
      <c r="S19" s="12">
        <f t="shared" si="0"/>
        <v>0</v>
      </c>
      <c r="T19">
        <v>1.2241744995117201</v>
      </c>
      <c r="U19">
        <v>1.08559799194336</v>
      </c>
      <c r="V19">
        <v>1.02067494392395</v>
      </c>
      <c r="W19" s="13">
        <v>6.4923048019409194E-2</v>
      </c>
      <c r="X19">
        <v>0.203499555587769</v>
      </c>
      <c r="Y19">
        <v>0.203499555587769</v>
      </c>
      <c r="Z19">
        <v>0</v>
      </c>
      <c r="AA19">
        <v>0.7</v>
      </c>
      <c r="AB19">
        <v>1</v>
      </c>
      <c r="AC19">
        <v>0.82352941176470595</v>
      </c>
      <c r="AD19">
        <v>0.3</v>
      </c>
      <c r="AE19">
        <v>0.7</v>
      </c>
    </row>
    <row r="20" spans="1:31" x14ac:dyDescent="0.15">
      <c r="A20" s="4">
        <v>690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5.5918083190918004</v>
      </c>
      <c r="L20" s="7">
        <v>4.0251750946044904</v>
      </c>
      <c r="M20">
        <v>3.1742305755615199</v>
      </c>
      <c r="N20">
        <v>6.7694835662841797</v>
      </c>
      <c r="O20">
        <v>1</v>
      </c>
      <c r="P20">
        <v>1</v>
      </c>
      <c r="Q20">
        <v>10</v>
      </c>
      <c r="R20" s="12">
        <v>0.1</v>
      </c>
      <c r="S20" s="12">
        <f t="shared" si="0"/>
        <v>0.1</v>
      </c>
      <c r="T20">
        <v>1.51364517211914</v>
      </c>
      <c r="U20">
        <v>1.3372325897216799</v>
      </c>
      <c r="V20">
        <v>1.2664613723754901</v>
      </c>
      <c r="W20" s="13">
        <v>7.0771217346191406E-2</v>
      </c>
      <c r="X20">
        <v>0.24718379974365201</v>
      </c>
      <c r="Y20">
        <v>0.24718379974365201</v>
      </c>
      <c r="Z20">
        <v>0.1</v>
      </c>
      <c r="AA20">
        <v>0.9</v>
      </c>
      <c r="AB20">
        <v>0.9</v>
      </c>
      <c r="AC20">
        <v>0.9</v>
      </c>
      <c r="AD20">
        <v>0.1</v>
      </c>
      <c r="AE20">
        <v>0.8</v>
      </c>
    </row>
    <row r="21" spans="1:31" x14ac:dyDescent="0.15">
      <c r="A21" s="4">
        <v>233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5.2728767395019496</v>
      </c>
      <c r="L21" s="7">
        <v>3.9398574829101598</v>
      </c>
      <c r="M21">
        <v>3.7976055145263699</v>
      </c>
      <c r="N21">
        <v>6.48728370666504</v>
      </c>
      <c r="O21">
        <v>0</v>
      </c>
      <c r="P21">
        <v>0</v>
      </c>
      <c r="Q21">
        <v>7</v>
      </c>
      <c r="R21" s="12">
        <v>0</v>
      </c>
      <c r="S21" s="12">
        <f t="shared" si="0"/>
        <v>0</v>
      </c>
      <c r="T21">
        <v>1.3574104309082</v>
      </c>
      <c r="U21">
        <v>1.2056035995483401</v>
      </c>
      <c r="V21">
        <v>1.1285890340805</v>
      </c>
      <c r="W21" s="13">
        <v>7.70145654678345E-2</v>
      </c>
      <c r="X21">
        <v>0.228821396827698</v>
      </c>
      <c r="Y21">
        <v>0.228821396827698</v>
      </c>
      <c r="Z21">
        <v>0</v>
      </c>
      <c r="AA21">
        <v>0.7</v>
      </c>
      <c r="AB21">
        <v>1</v>
      </c>
      <c r="AC21">
        <v>0.82352941176470595</v>
      </c>
      <c r="AD21">
        <v>0.3</v>
      </c>
      <c r="AE21">
        <v>0.7</v>
      </c>
    </row>
    <row r="22" spans="1:31" s="7" customFormat="1" x14ac:dyDescent="0.15">
      <c r="A22" s="24">
        <v>45</v>
      </c>
      <c r="B22" s="7">
        <v>11</v>
      </c>
      <c r="C22" s="7">
        <v>9</v>
      </c>
      <c r="D22" s="7">
        <v>10</v>
      </c>
      <c r="E22" s="7">
        <v>10</v>
      </c>
      <c r="F22" s="7">
        <v>8</v>
      </c>
      <c r="G22" s="7">
        <v>2</v>
      </c>
      <c r="H22" s="7">
        <v>3</v>
      </c>
      <c r="I22" s="7">
        <v>7</v>
      </c>
      <c r="J22" s="7">
        <v>0.55000000000000004</v>
      </c>
      <c r="K22" s="7">
        <v>5.3309612274169904</v>
      </c>
      <c r="L22" s="7">
        <v>4.0510063171386701</v>
      </c>
      <c r="M22" s="7">
        <v>3.8715572357177699</v>
      </c>
      <c r="N22" s="7">
        <v>4.0101757049560502</v>
      </c>
      <c r="O22" s="7">
        <v>0</v>
      </c>
      <c r="P22" s="7">
        <v>0</v>
      </c>
      <c r="Q22" s="7">
        <v>7</v>
      </c>
      <c r="R22" s="26">
        <v>0</v>
      </c>
      <c r="S22" s="26">
        <f t="shared" si="0"/>
        <v>0</v>
      </c>
      <c r="T22" s="7">
        <v>1.1314105987548799</v>
      </c>
      <c r="U22" s="7">
        <v>1.0633016824722299</v>
      </c>
      <c r="V22" s="7">
        <v>0.977758228778839</v>
      </c>
      <c r="W22" s="7">
        <v>8.5543453693389906E-2</v>
      </c>
      <c r="X22" s="7">
        <v>0.15365236997604401</v>
      </c>
      <c r="Y22" s="7">
        <v>0.15365236997604401</v>
      </c>
      <c r="Z22" s="7">
        <v>0</v>
      </c>
      <c r="AA22" s="7">
        <v>0.7</v>
      </c>
      <c r="AB22" s="7">
        <v>1</v>
      </c>
      <c r="AC22" s="7">
        <v>0.82352941176470595</v>
      </c>
      <c r="AD22" s="7">
        <v>0.3</v>
      </c>
      <c r="AE22" s="7">
        <v>0.7</v>
      </c>
    </row>
    <row r="23" spans="1:31" x14ac:dyDescent="0.15">
      <c r="A23" s="4">
        <v>465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5.0138454437255904</v>
      </c>
      <c r="L23" s="7">
        <v>4.15462303161621</v>
      </c>
      <c r="M23">
        <v>4.3726902008056596</v>
      </c>
      <c r="N23">
        <v>8.8344821929931605</v>
      </c>
      <c r="O23">
        <v>1</v>
      </c>
      <c r="P23">
        <v>1</v>
      </c>
      <c r="Q23">
        <v>7</v>
      </c>
      <c r="R23" s="12">
        <v>0.1429</v>
      </c>
      <c r="S23" s="12">
        <f t="shared" si="0"/>
        <v>0.1</v>
      </c>
      <c r="T23">
        <v>1.4022903442382799</v>
      </c>
      <c r="U23">
        <v>1.14689064025879</v>
      </c>
      <c r="V23">
        <v>1.1600641012191799</v>
      </c>
      <c r="W23" s="13">
        <v>1.3173460960388199E-2</v>
      </c>
      <c r="X23">
        <v>0.242226243019104</v>
      </c>
      <c r="Y23">
        <v>0.242226243019104</v>
      </c>
      <c r="Z23">
        <v>0.1</v>
      </c>
      <c r="AA23">
        <v>0.6</v>
      </c>
      <c r="AB23">
        <v>0.85714285714285698</v>
      </c>
      <c r="AC23">
        <v>0.70588235294117596</v>
      </c>
      <c r="AD23">
        <v>0.4</v>
      </c>
      <c r="AE23">
        <v>0.5</v>
      </c>
    </row>
    <row r="24" spans="1:31" x14ac:dyDescent="0.15">
      <c r="A24" s="4">
        <v>478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4.9943904876709002</v>
      </c>
      <c r="L24" s="7">
        <v>4.1260299682617196</v>
      </c>
      <c r="M24">
        <v>4.0594615936279297</v>
      </c>
      <c r="N24">
        <v>8.6095924377441406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1.5057888031005899</v>
      </c>
      <c r="U24">
        <v>1.2243556976318399</v>
      </c>
      <c r="V24">
        <v>1.2418905496597299</v>
      </c>
      <c r="W24" s="13">
        <v>1.7534852027893101E-2</v>
      </c>
      <c r="X24">
        <v>0.26389825344085699</v>
      </c>
      <c r="Y24">
        <v>0.26389825344085699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771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5.97141456604004</v>
      </c>
      <c r="L25" s="7">
        <v>4.1214008331298801</v>
      </c>
      <c r="M25">
        <v>2.4947872161865199</v>
      </c>
      <c r="N25">
        <v>7.2168121337890598</v>
      </c>
      <c r="O25">
        <v>1</v>
      </c>
      <c r="P25">
        <v>1</v>
      </c>
      <c r="Q25">
        <v>9</v>
      </c>
      <c r="R25" s="12">
        <v>0.1111</v>
      </c>
      <c r="S25" s="12">
        <f t="shared" si="0"/>
        <v>0.1</v>
      </c>
      <c r="T25">
        <v>1.65915679931641</v>
      </c>
      <c r="U25">
        <v>1.4396772384643599</v>
      </c>
      <c r="V25">
        <v>1.40558934211731</v>
      </c>
      <c r="W25" s="13">
        <v>3.4087896347045898E-2</v>
      </c>
      <c r="X25">
        <v>0.25356745719909701</v>
      </c>
      <c r="Y25">
        <v>0.25356745719909701</v>
      </c>
      <c r="Z25">
        <v>0.1</v>
      </c>
      <c r="AA25">
        <v>0.8</v>
      </c>
      <c r="AB25">
        <v>0.88888888888888895</v>
      </c>
      <c r="AC25">
        <v>0.84210526315789502</v>
      </c>
      <c r="AD25">
        <v>0.2</v>
      </c>
      <c r="AE25">
        <v>0.7</v>
      </c>
    </row>
    <row r="26" spans="1:31" x14ac:dyDescent="0.15">
      <c r="A26" s="4">
        <v>670</v>
      </c>
      <c r="B26">
        <v>10</v>
      </c>
      <c r="C26">
        <v>10</v>
      </c>
      <c r="D26">
        <v>10</v>
      </c>
      <c r="E26">
        <v>10</v>
      </c>
      <c r="F26">
        <v>9</v>
      </c>
      <c r="G26">
        <v>1</v>
      </c>
      <c r="H26">
        <v>1</v>
      </c>
      <c r="I26">
        <v>9</v>
      </c>
      <c r="J26">
        <v>0.5</v>
      </c>
      <c r="K26">
        <v>4.8049163818359402</v>
      </c>
      <c r="L26" s="7">
        <v>4.16241455078125</v>
      </c>
      <c r="M26">
        <v>6.1471233367919904</v>
      </c>
      <c r="N26">
        <v>8.6302738189697301</v>
      </c>
      <c r="O26">
        <v>0</v>
      </c>
      <c r="P26">
        <v>0</v>
      </c>
      <c r="Q26">
        <v>7</v>
      </c>
      <c r="R26" s="12">
        <v>0</v>
      </c>
      <c r="S26" s="12">
        <f t="shared" si="0"/>
        <v>0</v>
      </c>
      <c r="T26">
        <v>1.1261234283447299</v>
      </c>
      <c r="U26">
        <v>0.99955749511718694</v>
      </c>
      <c r="V26">
        <v>0.961972415447235</v>
      </c>
      <c r="W26" s="13">
        <v>3.75850796699524E-2</v>
      </c>
      <c r="X26">
        <v>0.16415101289749201</v>
      </c>
      <c r="Y26">
        <v>0.16415101289749201</v>
      </c>
      <c r="Z26">
        <v>0</v>
      </c>
      <c r="AA26">
        <v>0.7</v>
      </c>
      <c r="AB26">
        <v>1</v>
      </c>
      <c r="AC26">
        <v>0.82352941176470595</v>
      </c>
      <c r="AD26">
        <v>0.3</v>
      </c>
      <c r="AE26">
        <v>0.7</v>
      </c>
    </row>
    <row r="27" spans="1:31" x14ac:dyDescent="0.15">
      <c r="A27" s="4">
        <v>798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4.7407398223876998</v>
      </c>
      <c r="L27" s="7">
        <v>4.0986251831054696</v>
      </c>
      <c r="M27">
        <v>5.7578315734863299</v>
      </c>
      <c r="N27">
        <v>8.2646980285644496</v>
      </c>
      <c r="O27">
        <v>1</v>
      </c>
      <c r="P27">
        <v>1</v>
      </c>
      <c r="Q27">
        <v>11</v>
      </c>
      <c r="R27" s="12">
        <v>9.0899999999999995E-2</v>
      </c>
      <c r="S27" s="12">
        <f t="shared" si="0"/>
        <v>0.1</v>
      </c>
      <c r="T27">
        <v>1.2469062805175799</v>
      </c>
      <c r="U27">
        <v>1.0951004028320299</v>
      </c>
      <c r="V27">
        <v>1.0414686203002901</v>
      </c>
      <c r="W27" s="13">
        <v>5.3631782531738302E-2</v>
      </c>
      <c r="X27">
        <v>0.20543766021728499</v>
      </c>
      <c r="Y27">
        <v>0.20543766021728499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167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5.9375839233398402</v>
      </c>
      <c r="L28" s="7">
        <v>4.1902160644531197</v>
      </c>
      <c r="M28">
        <v>2.4447174072265598</v>
      </c>
      <c r="N28">
        <v>6.5549507141113299</v>
      </c>
      <c r="O28">
        <v>1</v>
      </c>
      <c r="P28">
        <v>1</v>
      </c>
      <c r="Q28">
        <v>11</v>
      </c>
      <c r="R28" s="12">
        <v>9.0899999999999995E-2</v>
      </c>
      <c r="S28" s="12">
        <f t="shared" si="0"/>
        <v>0.1</v>
      </c>
      <c r="T28">
        <v>1.5630054473877</v>
      </c>
      <c r="U28">
        <v>1.3525543212890601</v>
      </c>
      <c r="V28">
        <v>1.29707360267639</v>
      </c>
      <c r="W28" s="13">
        <v>5.5480718612670898E-2</v>
      </c>
      <c r="X28">
        <v>0.26593184471130399</v>
      </c>
      <c r="Y28">
        <v>0.26593184471130399</v>
      </c>
      <c r="Z28">
        <v>0.1</v>
      </c>
      <c r="AA28">
        <v>1</v>
      </c>
      <c r="AB28">
        <v>0.90909090909090895</v>
      </c>
      <c r="AC28">
        <v>0.952380952380952</v>
      </c>
      <c r="AD28">
        <v>0</v>
      </c>
      <c r="AE28">
        <v>0.9</v>
      </c>
    </row>
    <row r="29" spans="1:31" x14ac:dyDescent="0.15">
      <c r="A29" s="4">
        <v>166</v>
      </c>
      <c r="B29">
        <v>9</v>
      </c>
      <c r="C29">
        <v>11</v>
      </c>
      <c r="D29">
        <v>10</v>
      </c>
      <c r="E29">
        <v>10</v>
      </c>
      <c r="F29">
        <v>8</v>
      </c>
      <c r="G29">
        <v>2</v>
      </c>
      <c r="H29">
        <v>1</v>
      </c>
      <c r="I29">
        <v>9</v>
      </c>
      <c r="J29">
        <v>0.45</v>
      </c>
      <c r="K29">
        <v>4.6205883026123002</v>
      </c>
      <c r="L29" s="7">
        <v>4.2118053436279297</v>
      </c>
      <c r="M29">
        <v>7.48451805114746</v>
      </c>
      <c r="N29">
        <v>7.7242012023925799</v>
      </c>
      <c r="O29">
        <v>0</v>
      </c>
      <c r="P29">
        <v>0</v>
      </c>
      <c r="Q29">
        <v>5</v>
      </c>
      <c r="R29" s="12">
        <v>0</v>
      </c>
      <c r="S29" s="12">
        <f t="shared" si="0"/>
        <v>0</v>
      </c>
      <c r="T29">
        <v>0.99028015136718694</v>
      </c>
      <c r="U29">
        <v>0.92626953125</v>
      </c>
      <c r="V29">
        <v>0.86308193206787098</v>
      </c>
      <c r="W29" s="13">
        <v>6.3187599182128906E-2</v>
      </c>
      <c r="X29">
        <v>0.12719821929931599</v>
      </c>
      <c r="Y29">
        <v>0.12719821929931599</v>
      </c>
      <c r="Z29">
        <v>0</v>
      </c>
      <c r="AA29">
        <v>0.5</v>
      </c>
      <c r="AB29">
        <v>1</v>
      </c>
      <c r="AC29">
        <v>0.66666666666666696</v>
      </c>
      <c r="AD29">
        <v>0.5</v>
      </c>
      <c r="AE29">
        <v>0.5</v>
      </c>
    </row>
    <row r="30" spans="1:31" x14ac:dyDescent="0.15">
      <c r="A30" s="4">
        <v>667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5.22127342224121</v>
      </c>
      <c r="L30" s="7">
        <v>4.2043266296386701</v>
      </c>
      <c r="M30">
        <v>3.2085266113281201</v>
      </c>
      <c r="N30">
        <v>9.0629806518554705</v>
      </c>
      <c r="O30">
        <v>1</v>
      </c>
      <c r="P30">
        <v>1</v>
      </c>
      <c r="Q30">
        <v>11</v>
      </c>
      <c r="R30" s="12">
        <v>9.0899999999999995E-2</v>
      </c>
      <c r="S30" s="12">
        <f t="shared" si="0"/>
        <v>0.1</v>
      </c>
      <c r="T30">
        <v>1.4602069854736299</v>
      </c>
      <c r="U30">
        <v>1.14205169677734</v>
      </c>
      <c r="V30">
        <v>1.21240901947022</v>
      </c>
      <c r="W30" s="13">
        <v>7.0357322692871094E-2</v>
      </c>
      <c r="X30">
        <v>0.247797966003418</v>
      </c>
      <c r="Y30">
        <v>0.247797966003418</v>
      </c>
      <c r="Z30">
        <v>0.1</v>
      </c>
      <c r="AA30">
        <v>1</v>
      </c>
      <c r="AB30">
        <v>0.90909090909090895</v>
      </c>
      <c r="AC30">
        <v>0.952380952380952</v>
      </c>
      <c r="AD30">
        <v>0</v>
      </c>
      <c r="AE30">
        <v>0.9</v>
      </c>
    </row>
    <row r="31" spans="1:31" x14ac:dyDescent="0.15">
      <c r="A31" s="4">
        <v>716</v>
      </c>
      <c r="B31">
        <v>11</v>
      </c>
      <c r="C31">
        <v>9</v>
      </c>
      <c r="D31">
        <v>10</v>
      </c>
      <c r="E31">
        <v>10</v>
      </c>
      <c r="F31">
        <v>8</v>
      </c>
      <c r="G31">
        <v>2</v>
      </c>
      <c r="H31">
        <v>3</v>
      </c>
      <c r="I31">
        <v>7</v>
      </c>
      <c r="J31">
        <v>0.55000000000000004</v>
      </c>
      <c r="K31">
        <v>5.7577877044677699</v>
      </c>
      <c r="L31" s="7">
        <v>4.1859664916992196</v>
      </c>
      <c r="M31">
        <v>3.7794876098632799</v>
      </c>
      <c r="N31">
        <v>4.65871238708496</v>
      </c>
      <c r="O31">
        <v>0</v>
      </c>
      <c r="P31">
        <v>0</v>
      </c>
      <c r="Q31">
        <v>6</v>
      </c>
      <c r="R31" s="12">
        <v>0</v>
      </c>
      <c r="S31" s="12">
        <f t="shared" si="0"/>
        <v>0</v>
      </c>
      <c r="T31">
        <v>1.03940773010254</v>
      </c>
      <c r="U31">
        <v>0.98574954271316495</v>
      </c>
      <c r="V31">
        <v>0.90863531827926602</v>
      </c>
      <c r="W31" s="13">
        <v>7.7114224433898898E-2</v>
      </c>
      <c r="X31">
        <v>0.13077241182327301</v>
      </c>
      <c r="Y31">
        <v>0.13077241182327301</v>
      </c>
      <c r="Z31">
        <v>0</v>
      </c>
      <c r="AA31">
        <v>0.6</v>
      </c>
      <c r="AB31">
        <v>1</v>
      </c>
      <c r="AC31">
        <v>0.75</v>
      </c>
      <c r="AD31">
        <v>0.4</v>
      </c>
      <c r="AE31">
        <v>0.6</v>
      </c>
    </row>
    <row r="32" spans="1:31" x14ac:dyDescent="0.15">
      <c r="A32" s="4">
        <v>861</v>
      </c>
      <c r="B32">
        <v>11</v>
      </c>
      <c r="C32">
        <v>9</v>
      </c>
      <c r="D32">
        <v>10</v>
      </c>
      <c r="E32">
        <v>10</v>
      </c>
      <c r="F32">
        <v>9</v>
      </c>
      <c r="G32">
        <v>1</v>
      </c>
      <c r="H32">
        <v>2</v>
      </c>
      <c r="I32">
        <v>8</v>
      </c>
      <c r="J32">
        <v>0.55000000000000004</v>
      </c>
      <c r="K32">
        <v>5.45505714416504</v>
      </c>
      <c r="L32" s="7">
        <v>4.1585845947265598</v>
      </c>
      <c r="M32">
        <v>2.7973060607910201</v>
      </c>
      <c r="N32">
        <v>4.7807655334472701</v>
      </c>
      <c r="O32">
        <v>1</v>
      </c>
      <c r="P32">
        <v>1</v>
      </c>
      <c r="Q32">
        <v>8</v>
      </c>
      <c r="R32" s="12">
        <v>0.125</v>
      </c>
      <c r="S32" s="12">
        <f t="shared" si="0"/>
        <v>0.1</v>
      </c>
      <c r="T32">
        <v>1.3169422149658201</v>
      </c>
      <c r="U32">
        <v>1.17997074127197</v>
      </c>
      <c r="V32">
        <v>1.0999685525894201</v>
      </c>
      <c r="W32" s="13">
        <v>8.0002188682556194E-2</v>
      </c>
      <c r="X32">
        <v>0.216973662376404</v>
      </c>
      <c r="Y32">
        <v>0.216973662376404</v>
      </c>
      <c r="Z32">
        <v>0.1</v>
      </c>
      <c r="AA32">
        <v>0.7</v>
      </c>
      <c r="AB32">
        <v>0.875</v>
      </c>
      <c r="AC32">
        <v>0.77777777777777801</v>
      </c>
      <c r="AD32">
        <v>0.3</v>
      </c>
      <c r="AE32">
        <v>0.6</v>
      </c>
    </row>
    <row r="33" spans="1:31" x14ac:dyDescent="0.15">
      <c r="A33" s="4">
        <v>175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4.7946834564209002</v>
      </c>
      <c r="L33" s="7">
        <v>4.19866943359375</v>
      </c>
      <c r="M33">
        <v>6.4215850830078098</v>
      </c>
      <c r="N33">
        <v>8.4300422668456996</v>
      </c>
      <c r="O33">
        <v>0</v>
      </c>
      <c r="P33">
        <v>0</v>
      </c>
      <c r="Q33">
        <v>8</v>
      </c>
      <c r="R33" s="12">
        <v>0</v>
      </c>
      <c r="S33" s="12">
        <f t="shared" si="0"/>
        <v>0</v>
      </c>
      <c r="T33">
        <v>1.27755546569824</v>
      </c>
      <c r="U33">
        <v>1.1576099395752</v>
      </c>
      <c r="V33">
        <v>1.06946814060211</v>
      </c>
      <c r="W33" s="13">
        <v>8.8141798973083496E-2</v>
      </c>
      <c r="X33">
        <v>0.20808732509613001</v>
      </c>
      <c r="Y33">
        <v>0.20808732509613001</v>
      </c>
      <c r="Z33">
        <v>0</v>
      </c>
      <c r="AA33">
        <v>0.8</v>
      </c>
      <c r="AB33">
        <v>1</v>
      </c>
      <c r="AC33">
        <v>0.88888888888888895</v>
      </c>
      <c r="AD33">
        <v>0.2</v>
      </c>
      <c r="AE33">
        <v>0.8</v>
      </c>
    </row>
    <row r="34" spans="1:31" x14ac:dyDescent="0.15">
      <c r="A34" s="5">
        <v>431</v>
      </c>
      <c r="B34" s="1">
        <v>12</v>
      </c>
      <c r="C34" s="1">
        <v>8</v>
      </c>
      <c r="D34" s="1">
        <v>10</v>
      </c>
      <c r="E34" s="1">
        <v>10</v>
      </c>
      <c r="F34" s="1">
        <v>9</v>
      </c>
      <c r="G34" s="1">
        <v>1</v>
      </c>
      <c r="H34" s="1">
        <v>3</v>
      </c>
      <c r="I34" s="1">
        <v>7</v>
      </c>
      <c r="J34" s="1">
        <v>0.6</v>
      </c>
      <c r="K34" s="1">
        <v>6.3194389343261701</v>
      </c>
      <c r="L34" s="1">
        <v>4.2475662231445304</v>
      </c>
      <c r="M34" s="1">
        <v>2.3420829772949201</v>
      </c>
      <c r="N34" s="1">
        <v>4.1841163635253897</v>
      </c>
      <c r="O34" s="1">
        <v>1</v>
      </c>
      <c r="P34" s="1">
        <v>1</v>
      </c>
      <c r="Q34" s="1">
        <v>8</v>
      </c>
      <c r="R34" s="14">
        <v>0.125</v>
      </c>
      <c r="S34" s="14">
        <f t="shared" ref="S34:S68" si="1">O34/E34</f>
        <v>0.1</v>
      </c>
      <c r="T34" s="1">
        <v>1.5878734588623</v>
      </c>
      <c r="U34" s="1">
        <v>1.4532947540283201</v>
      </c>
      <c r="V34" s="1">
        <v>1.32880854606628</v>
      </c>
      <c r="W34" s="1">
        <v>0.12448620796203599</v>
      </c>
      <c r="X34" s="1">
        <v>0.25906491279602101</v>
      </c>
      <c r="Y34" s="1">
        <v>0.25906491279602101</v>
      </c>
      <c r="Z34" s="1">
        <v>0.1</v>
      </c>
      <c r="AA34" s="1">
        <v>0.7</v>
      </c>
      <c r="AB34" s="1">
        <v>0.875</v>
      </c>
      <c r="AC34" s="1">
        <v>0.77777777777777801</v>
      </c>
      <c r="AD34" s="1">
        <v>0.3</v>
      </c>
      <c r="AE34" s="1">
        <v>0.6</v>
      </c>
    </row>
    <row r="35" spans="1:31" x14ac:dyDescent="0.15">
      <c r="A35" s="4">
        <v>824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5.1635837554931596</v>
      </c>
      <c r="L35" s="7">
        <v>4.3282947540283203</v>
      </c>
      <c r="M35">
        <v>4.6453266143798801</v>
      </c>
      <c r="N35">
        <v>8.7051639556884801</v>
      </c>
      <c r="O35">
        <v>1</v>
      </c>
      <c r="P35">
        <v>1</v>
      </c>
      <c r="Q35">
        <v>10</v>
      </c>
      <c r="R35" s="12">
        <v>0.1</v>
      </c>
      <c r="S35" s="12">
        <f t="shared" si="1"/>
        <v>0.1</v>
      </c>
      <c r="T35">
        <v>1.5068454742431601</v>
      </c>
      <c r="U35">
        <v>1.2630596160888701</v>
      </c>
      <c r="V35">
        <v>1.2353279590606701</v>
      </c>
      <c r="W35" s="13">
        <v>2.7731657028198201E-2</v>
      </c>
      <c r="X35">
        <v>0.27151751518249501</v>
      </c>
      <c r="Y35">
        <v>0.27151751518249501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266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5.3855972290039098</v>
      </c>
      <c r="L36" s="7">
        <v>4.3087959289550799</v>
      </c>
      <c r="M36">
        <v>2.75130271911621</v>
      </c>
      <c r="N36">
        <v>9.0374183654785192</v>
      </c>
      <c r="O36">
        <v>1</v>
      </c>
      <c r="P36">
        <v>1</v>
      </c>
      <c r="Q36">
        <v>10</v>
      </c>
      <c r="R36" s="12">
        <v>0.1</v>
      </c>
      <c r="S36" s="12">
        <f t="shared" si="1"/>
        <v>0.1</v>
      </c>
      <c r="T36">
        <v>1.4614105224609399</v>
      </c>
      <c r="U36">
        <v>1.1153564453125</v>
      </c>
      <c r="V36">
        <v>1.1962985992431601</v>
      </c>
      <c r="W36" s="13">
        <v>8.0942153930664104E-2</v>
      </c>
      <c r="X36">
        <v>0.26511192321777299</v>
      </c>
      <c r="Y36">
        <v>0.26511192321777299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755</v>
      </c>
      <c r="B37">
        <v>11</v>
      </c>
      <c r="C37">
        <v>9</v>
      </c>
      <c r="D37">
        <v>10</v>
      </c>
      <c r="E37">
        <v>10</v>
      </c>
      <c r="F37">
        <v>9</v>
      </c>
      <c r="G37">
        <v>1</v>
      </c>
      <c r="H37">
        <v>2</v>
      </c>
      <c r="I37">
        <v>8</v>
      </c>
      <c r="J37">
        <v>0.55000000000000004</v>
      </c>
      <c r="K37">
        <v>5.5064716339111301</v>
      </c>
      <c r="L37" s="7">
        <v>4.3005237579345703</v>
      </c>
      <c r="M37">
        <v>3.3774375915527299</v>
      </c>
      <c r="N37">
        <v>4.87587547302246</v>
      </c>
      <c r="O37">
        <v>1</v>
      </c>
      <c r="P37">
        <v>1</v>
      </c>
      <c r="Q37">
        <v>7</v>
      </c>
      <c r="R37" s="12">
        <v>0.1429</v>
      </c>
      <c r="S37" s="12">
        <f t="shared" si="1"/>
        <v>0.1</v>
      </c>
      <c r="T37">
        <v>1.2076950073242201</v>
      </c>
      <c r="U37">
        <v>1.1268558502197299</v>
      </c>
      <c r="V37">
        <v>1.0312740802764899</v>
      </c>
      <c r="W37" s="13">
        <v>9.5581769943237305E-2</v>
      </c>
      <c r="X37">
        <v>0.17642092704772899</v>
      </c>
      <c r="Y37">
        <v>0.17642092704772899</v>
      </c>
      <c r="Z37">
        <v>0.1</v>
      </c>
      <c r="AA37">
        <v>0.6</v>
      </c>
      <c r="AB37">
        <v>0.85714285714285698</v>
      </c>
      <c r="AC37">
        <v>0.70588235294117596</v>
      </c>
      <c r="AD37">
        <v>0.4</v>
      </c>
      <c r="AE37">
        <v>0.5</v>
      </c>
    </row>
    <row r="38" spans="1:31" x14ac:dyDescent="0.15">
      <c r="A38" s="4">
        <v>440</v>
      </c>
      <c r="B38">
        <v>10</v>
      </c>
      <c r="C38">
        <v>10</v>
      </c>
      <c r="D38">
        <v>10</v>
      </c>
      <c r="E38">
        <v>10</v>
      </c>
      <c r="F38">
        <v>9</v>
      </c>
      <c r="G38">
        <v>1</v>
      </c>
      <c r="H38">
        <v>1</v>
      </c>
      <c r="I38">
        <v>9</v>
      </c>
      <c r="J38">
        <v>0.5</v>
      </c>
      <c r="K38">
        <v>4.8218250274658203</v>
      </c>
      <c r="L38" s="7">
        <v>4.3742256164550799</v>
      </c>
      <c r="M38">
        <v>7.4493465423584002</v>
      </c>
      <c r="N38">
        <v>7.8928146362304696</v>
      </c>
      <c r="O38">
        <v>0</v>
      </c>
      <c r="P38">
        <v>0</v>
      </c>
      <c r="Q38">
        <v>5</v>
      </c>
      <c r="R38" s="12">
        <v>0</v>
      </c>
      <c r="S38" s="12">
        <f t="shared" si="1"/>
        <v>0</v>
      </c>
      <c r="T38">
        <v>1.10649490356445</v>
      </c>
      <c r="U38">
        <v>1.0352840423584</v>
      </c>
      <c r="V38">
        <v>0.92397421598434404</v>
      </c>
      <c r="W38" s="13">
        <v>0.111309826374054</v>
      </c>
      <c r="X38">
        <v>0.182520687580109</v>
      </c>
      <c r="Y38">
        <v>0.182520687580109</v>
      </c>
      <c r="Z38">
        <v>0</v>
      </c>
      <c r="AA38">
        <v>0.5</v>
      </c>
      <c r="AB38">
        <v>1</v>
      </c>
      <c r="AC38">
        <v>0.66666666666666696</v>
      </c>
      <c r="AD38">
        <v>0.5</v>
      </c>
      <c r="AE38">
        <v>0.5</v>
      </c>
    </row>
    <row r="39" spans="1:31" x14ac:dyDescent="0.15">
      <c r="A39" s="4">
        <v>877</v>
      </c>
      <c r="B39">
        <v>11</v>
      </c>
      <c r="C39">
        <v>9</v>
      </c>
      <c r="D39">
        <v>10</v>
      </c>
      <c r="E39">
        <v>10</v>
      </c>
      <c r="F39">
        <v>9</v>
      </c>
      <c r="G39">
        <v>1</v>
      </c>
      <c r="H39">
        <v>2</v>
      </c>
      <c r="I39">
        <v>8</v>
      </c>
      <c r="J39">
        <v>0.55000000000000004</v>
      </c>
      <c r="K39">
        <v>5.5393753051757804</v>
      </c>
      <c r="L39" s="7">
        <v>4.3622283935546902</v>
      </c>
      <c r="M39">
        <v>3.3782615661621098</v>
      </c>
      <c r="N39">
        <v>4.6557807922363299</v>
      </c>
      <c r="O39">
        <v>1</v>
      </c>
      <c r="P39">
        <v>1</v>
      </c>
      <c r="Q39">
        <v>8</v>
      </c>
      <c r="R39" s="12">
        <v>0.125</v>
      </c>
      <c r="S39" s="12">
        <f t="shared" si="1"/>
        <v>0.1</v>
      </c>
      <c r="T39">
        <v>1.30365562438965</v>
      </c>
      <c r="U39">
        <v>1.19980239868164</v>
      </c>
      <c r="V39">
        <v>1.0883977413177499</v>
      </c>
      <c r="W39" s="13">
        <v>0.111404657363892</v>
      </c>
      <c r="X39">
        <v>0.215257883071899</v>
      </c>
      <c r="Y39">
        <v>0.215257883071899</v>
      </c>
      <c r="Z39">
        <v>0.1</v>
      </c>
      <c r="AA39">
        <v>0.7</v>
      </c>
      <c r="AB39">
        <v>0.875</v>
      </c>
      <c r="AC39">
        <v>0.77777777777777801</v>
      </c>
      <c r="AD39">
        <v>0.3</v>
      </c>
      <c r="AE39">
        <v>0.6</v>
      </c>
    </row>
    <row r="40" spans="1:31" x14ac:dyDescent="0.15">
      <c r="A40" s="4">
        <v>810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4.8922367095947301</v>
      </c>
      <c r="L40" s="7">
        <v>4.3384208679199201</v>
      </c>
      <c r="M40">
        <v>6.7345428466796902</v>
      </c>
      <c r="N40">
        <v>8.2005157470703107</v>
      </c>
      <c r="O40">
        <v>0</v>
      </c>
      <c r="P40">
        <v>0</v>
      </c>
      <c r="Q40">
        <v>8</v>
      </c>
      <c r="R40" s="12">
        <v>0</v>
      </c>
      <c r="S40" s="12">
        <f t="shared" si="1"/>
        <v>0</v>
      </c>
      <c r="T40">
        <v>1.2678184509277299</v>
      </c>
      <c r="U40">
        <v>1.1643428802490201</v>
      </c>
      <c r="V40">
        <v>1.0527038574218699</v>
      </c>
      <c r="W40" s="13">
        <v>0.11163902282714799</v>
      </c>
      <c r="X40">
        <v>0.21511459350585899</v>
      </c>
      <c r="Y40">
        <v>0.21511459350585899</v>
      </c>
      <c r="Z40">
        <v>0</v>
      </c>
      <c r="AA40">
        <v>0.8</v>
      </c>
      <c r="AB40">
        <v>1</v>
      </c>
      <c r="AC40">
        <v>0.88888888888888895</v>
      </c>
      <c r="AD40">
        <v>0.2</v>
      </c>
      <c r="AE40">
        <v>0.8</v>
      </c>
    </row>
    <row r="41" spans="1:31" x14ac:dyDescent="0.15">
      <c r="A41" s="4">
        <v>349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4.91693115234375</v>
      </c>
      <c r="L41" s="7">
        <v>4.3685417175293004</v>
      </c>
      <c r="M41">
        <v>6.8156318664550799</v>
      </c>
      <c r="N41">
        <v>8.2029056549072301</v>
      </c>
      <c r="O41">
        <v>0</v>
      </c>
      <c r="P41">
        <v>0</v>
      </c>
      <c r="Q41">
        <v>7</v>
      </c>
      <c r="R41" s="12">
        <v>0</v>
      </c>
      <c r="S41" s="12">
        <f t="shared" si="1"/>
        <v>0</v>
      </c>
      <c r="T41">
        <v>1.3518218994140601</v>
      </c>
      <c r="U41">
        <v>1.2499408721923799</v>
      </c>
      <c r="V41">
        <v>1.1307001113891599</v>
      </c>
      <c r="W41" s="13">
        <v>0.119240760803223</v>
      </c>
      <c r="X41">
        <v>0.22112178802490201</v>
      </c>
      <c r="Y41">
        <v>0.22112178802490201</v>
      </c>
      <c r="Z41">
        <v>0</v>
      </c>
      <c r="AA41">
        <v>0.7</v>
      </c>
      <c r="AB41">
        <v>1</v>
      </c>
      <c r="AC41">
        <v>0.82352941176470595</v>
      </c>
      <c r="AD41">
        <v>0.3</v>
      </c>
      <c r="AE41">
        <v>0.7</v>
      </c>
    </row>
    <row r="42" spans="1:31" x14ac:dyDescent="0.15">
      <c r="A42" s="4">
        <v>16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5.1628284454345703</v>
      </c>
      <c r="L42" s="7">
        <v>4.2815456390380904</v>
      </c>
      <c r="M42">
        <v>4.6954097747802699</v>
      </c>
      <c r="N42">
        <v>4.9237403869628897</v>
      </c>
      <c r="O42">
        <v>0</v>
      </c>
      <c r="P42">
        <v>0</v>
      </c>
      <c r="Q42">
        <v>7</v>
      </c>
      <c r="R42" s="12">
        <v>0</v>
      </c>
      <c r="S42" s="12">
        <f t="shared" si="1"/>
        <v>0</v>
      </c>
      <c r="T42">
        <v>1.1375846862793</v>
      </c>
      <c r="U42">
        <v>1.09080791473389</v>
      </c>
      <c r="V42">
        <v>0.96219635009765603</v>
      </c>
      <c r="W42" s="13">
        <v>0.12861156463623</v>
      </c>
      <c r="X42">
        <v>0.17538833618164101</v>
      </c>
      <c r="Y42">
        <v>0.17538833618164101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497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5.2678565979003897</v>
      </c>
      <c r="L43" s="7">
        <v>4.26422119140625</v>
      </c>
      <c r="M43">
        <v>5.6409072875976598</v>
      </c>
      <c r="N43">
        <v>6.7390251159668004</v>
      </c>
      <c r="O43">
        <v>0</v>
      </c>
      <c r="P43">
        <v>0</v>
      </c>
      <c r="Q43">
        <v>9</v>
      </c>
      <c r="R43" s="12">
        <v>0</v>
      </c>
      <c r="S43" s="12">
        <f t="shared" si="1"/>
        <v>0</v>
      </c>
      <c r="T43">
        <v>1.4800109863281199</v>
      </c>
      <c r="U43">
        <v>1.3582391738891599</v>
      </c>
      <c r="V43">
        <v>1.22838747501373</v>
      </c>
      <c r="W43" s="13">
        <v>0.129851698875427</v>
      </c>
      <c r="X43">
        <v>0.25162351131439198</v>
      </c>
      <c r="Y43">
        <v>0.25162351131439198</v>
      </c>
      <c r="Z43">
        <v>0</v>
      </c>
      <c r="AA43">
        <v>0.9</v>
      </c>
      <c r="AB43">
        <v>1</v>
      </c>
      <c r="AC43">
        <v>0.94736842105263197</v>
      </c>
      <c r="AD43">
        <v>0.1</v>
      </c>
      <c r="AE43">
        <v>0.9</v>
      </c>
    </row>
    <row r="44" spans="1:31" x14ac:dyDescent="0.15">
      <c r="A44" s="4">
        <v>722</v>
      </c>
      <c r="B44">
        <v>11</v>
      </c>
      <c r="C44">
        <v>9</v>
      </c>
      <c r="D44">
        <v>10</v>
      </c>
      <c r="E44">
        <v>10</v>
      </c>
      <c r="F44">
        <v>9</v>
      </c>
      <c r="G44">
        <v>1</v>
      </c>
      <c r="H44">
        <v>2</v>
      </c>
      <c r="I44">
        <v>8</v>
      </c>
      <c r="J44">
        <v>0.55000000000000004</v>
      </c>
      <c r="K44">
        <v>5.2429428100585902</v>
      </c>
      <c r="L44" s="7">
        <v>4.3295440673828098</v>
      </c>
      <c r="M44">
        <v>4.3462657928466797</v>
      </c>
      <c r="N44">
        <v>4.5878963470459002</v>
      </c>
      <c r="O44">
        <v>0</v>
      </c>
      <c r="P44">
        <v>0</v>
      </c>
      <c r="Q44">
        <v>7</v>
      </c>
      <c r="R44" s="12">
        <v>0</v>
      </c>
      <c r="S44" s="12">
        <f t="shared" si="1"/>
        <v>0</v>
      </c>
      <c r="T44">
        <v>1.10601234436035</v>
      </c>
      <c r="U44">
        <v>1.06958103179932</v>
      </c>
      <c r="V44">
        <v>0.93851566314697299</v>
      </c>
      <c r="W44" s="13">
        <v>0.131065368652344</v>
      </c>
      <c r="X44">
        <v>0.16749668121337899</v>
      </c>
      <c r="Y44">
        <v>0.16749668121337899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26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5.2552204132080096</v>
      </c>
      <c r="L45" s="7">
        <v>4.3341083526611301</v>
      </c>
      <c r="M45">
        <v>4.9047622680664098</v>
      </c>
      <c r="N45">
        <v>5.3188915252685502</v>
      </c>
      <c r="O45">
        <v>0</v>
      </c>
      <c r="P45">
        <v>0</v>
      </c>
      <c r="Q45">
        <v>4</v>
      </c>
      <c r="R45" s="12">
        <v>0</v>
      </c>
      <c r="S45" s="12">
        <f t="shared" si="1"/>
        <v>0</v>
      </c>
      <c r="T45">
        <v>1.20943450927734</v>
      </c>
      <c r="U45">
        <v>1.1855440139770499</v>
      </c>
      <c r="V45">
        <v>1.0173877477645901</v>
      </c>
      <c r="W45" s="13">
        <v>0.16815626621246299</v>
      </c>
      <c r="X45">
        <v>0.19204676151275599</v>
      </c>
      <c r="Y45">
        <v>0.19204676151275599</v>
      </c>
      <c r="Z45">
        <v>0</v>
      </c>
      <c r="AA45">
        <v>0.4</v>
      </c>
      <c r="AB45">
        <v>1</v>
      </c>
      <c r="AC45">
        <v>0.57142857142857195</v>
      </c>
      <c r="AD45">
        <v>0.6</v>
      </c>
      <c r="AE45">
        <v>0.4</v>
      </c>
    </row>
    <row r="46" spans="1:31" x14ac:dyDescent="0.15">
      <c r="A46" s="4">
        <v>744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4.7209663391113299</v>
      </c>
      <c r="L46" s="7">
        <v>4.3212051391601598</v>
      </c>
      <c r="M46">
        <v>7.5858478546142596</v>
      </c>
      <c r="N46">
        <v>7.6249656677246103</v>
      </c>
      <c r="O46">
        <v>0</v>
      </c>
      <c r="P46">
        <v>0</v>
      </c>
      <c r="Q46">
        <v>5</v>
      </c>
      <c r="R46" s="12">
        <v>0</v>
      </c>
      <c r="S46" s="12">
        <f t="shared" si="1"/>
        <v>0</v>
      </c>
      <c r="T46">
        <v>1.2106895446777299</v>
      </c>
      <c r="U46">
        <v>1.1806106567382799</v>
      </c>
      <c r="V46">
        <v>1.0100742578506501</v>
      </c>
      <c r="W46" s="13">
        <v>0.170536398887634</v>
      </c>
      <c r="X46">
        <v>0.20061528682708701</v>
      </c>
      <c r="Y46">
        <v>0.20061528682708701</v>
      </c>
      <c r="Z46">
        <v>0</v>
      </c>
      <c r="AA46">
        <v>0.5</v>
      </c>
      <c r="AB46">
        <v>1</v>
      </c>
      <c r="AC46">
        <v>0.66666666666666696</v>
      </c>
      <c r="AD46">
        <v>0.5</v>
      </c>
      <c r="AE46">
        <v>0.5</v>
      </c>
    </row>
    <row r="47" spans="1:31" x14ac:dyDescent="0.15">
      <c r="A47" s="4">
        <v>820</v>
      </c>
      <c r="B47">
        <v>11</v>
      </c>
      <c r="C47">
        <v>9</v>
      </c>
      <c r="D47">
        <v>10</v>
      </c>
      <c r="E47">
        <v>10</v>
      </c>
      <c r="F47">
        <v>9</v>
      </c>
      <c r="G47">
        <v>1</v>
      </c>
      <c r="H47">
        <v>2</v>
      </c>
      <c r="I47">
        <v>8</v>
      </c>
      <c r="J47">
        <v>0.55000000000000004</v>
      </c>
      <c r="K47">
        <v>4.7977256774902299</v>
      </c>
      <c r="L47" s="7">
        <v>4.3049468994140598</v>
      </c>
      <c r="M47">
        <v>5.6994037628173801</v>
      </c>
      <c r="N47">
        <v>4.2069530487060502</v>
      </c>
      <c r="O47">
        <v>0</v>
      </c>
      <c r="P47">
        <v>0</v>
      </c>
      <c r="Q47">
        <v>5</v>
      </c>
      <c r="R47" s="12">
        <v>0</v>
      </c>
      <c r="S47" s="12">
        <f t="shared" si="1"/>
        <v>0</v>
      </c>
      <c r="T47">
        <v>1.08317375183105</v>
      </c>
      <c r="U47">
        <v>1.09180355072022</v>
      </c>
      <c r="V47">
        <v>0.91722142696380604</v>
      </c>
      <c r="W47" s="13">
        <v>0.174582123756409</v>
      </c>
      <c r="X47">
        <v>0.16595232486724901</v>
      </c>
      <c r="Y47">
        <v>0.16595232486724901</v>
      </c>
      <c r="Z47">
        <v>0</v>
      </c>
      <c r="AA47">
        <v>0.5</v>
      </c>
      <c r="AB47">
        <v>1</v>
      </c>
      <c r="AC47">
        <v>0.66666666666666696</v>
      </c>
      <c r="AD47">
        <v>0.5</v>
      </c>
      <c r="AE47">
        <v>0.5</v>
      </c>
    </row>
    <row r="48" spans="1:31" s="7" customFormat="1" x14ac:dyDescent="0.15">
      <c r="A48" s="24">
        <v>758</v>
      </c>
      <c r="B48" s="7">
        <v>12</v>
      </c>
      <c r="C48" s="7">
        <v>8</v>
      </c>
      <c r="D48" s="7">
        <v>10</v>
      </c>
      <c r="E48" s="7">
        <v>10</v>
      </c>
      <c r="F48" s="7">
        <v>10</v>
      </c>
      <c r="G48" s="7">
        <v>0</v>
      </c>
      <c r="H48" s="7">
        <v>2</v>
      </c>
      <c r="I48" s="7">
        <v>8</v>
      </c>
      <c r="J48" s="7">
        <v>0.6</v>
      </c>
      <c r="K48" s="7">
        <v>5.5156497955322301</v>
      </c>
      <c r="L48" s="7">
        <v>4.3997669219970703</v>
      </c>
      <c r="M48" s="7">
        <v>3.8285789489746098</v>
      </c>
      <c r="N48" s="7">
        <v>4.8654232025146502</v>
      </c>
      <c r="O48" s="7">
        <v>0</v>
      </c>
      <c r="P48" s="7">
        <v>0</v>
      </c>
      <c r="Q48" s="7">
        <v>6</v>
      </c>
      <c r="R48" s="26">
        <v>0</v>
      </c>
      <c r="S48" s="26">
        <f t="shared" si="1"/>
        <v>0</v>
      </c>
      <c r="T48" s="7">
        <v>1.53579521179199</v>
      </c>
      <c r="U48" s="7">
        <v>1.4310121536254901</v>
      </c>
      <c r="V48" s="7">
        <v>1.2514591217041</v>
      </c>
      <c r="W48" s="7">
        <v>0.179553031921387</v>
      </c>
      <c r="X48" s="7">
        <v>0.28433609008789101</v>
      </c>
      <c r="Y48" s="7">
        <v>0.28433609008789101</v>
      </c>
      <c r="Z48" s="7">
        <v>0</v>
      </c>
      <c r="AA48" s="7">
        <v>0.6</v>
      </c>
      <c r="AB48" s="7">
        <v>1</v>
      </c>
      <c r="AC48" s="7">
        <v>0.75</v>
      </c>
      <c r="AD48" s="7">
        <v>0.4</v>
      </c>
      <c r="AE48" s="7">
        <v>0.6</v>
      </c>
    </row>
    <row r="49" spans="1:31" x14ac:dyDescent="0.15">
      <c r="A49" s="4">
        <v>265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>
        <v>5.4144515991210902</v>
      </c>
      <c r="L49" s="7">
        <v>4.5586509704589799</v>
      </c>
      <c r="M49">
        <v>5.1254997253418004</v>
      </c>
      <c r="N49">
        <v>3.6624374389648402</v>
      </c>
      <c r="O49">
        <v>0</v>
      </c>
      <c r="P49">
        <v>0</v>
      </c>
      <c r="Q49">
        <v>8</v>
      </c>
      <c r="R49" s="12">
        <v>0</v>
      </c>
      <c r="S49" s="12">
        <f t="shared" si="1"/>
        <v>0</v>
      </c>
      <c r="T49">
        <v>1.4804992675781199</v>
      </c>
      <c r="U49">
        <v>1.485884308815</v>
      </c>
      <c r="V49">
        <v>1.21010041236877</v>
      </c>
      <c r="W49" s="13">
        <v>0.27578389644622803</v>
      </c>
      <c r="X49">
        <v>0.27039885520935097</v>
      </c>
      <c r="Y49">
        <v>0.27039885520935097</v>
      </c>
      <c r="Z49">
        <v>0</v>
      </c>
      <c r="AA49">
        <v>0.8</v>
      </c>
      <c r="AB49">
        <v>1</v>
      </c>
      <c r="AC49">
        <v>0.88888888888888895</v>
      </c>
      <c r="AD49">
        <v>0.2</v>
      </c>
      <c r="AE49">
        <v>0.8</v>
      </c>
    </row>
    <row r="50" spans="1:31" x14ac:dyDescent="0.15">
      <c r="A50" s="4">
        <v>733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5.4770545959472701</v>
      </c>
      <c r="L50" s="7">
        <v>4.4980621337890598</v>
      </c>
      <c r="M50">
        <v>5.1467266082763699</v>
      </c>
      <c r="N50">
        <v>3.5285873413085902</v>
      </c>
      <c r="O50">
        <v>0</v>
      </c>
      <c r="P50">
        <v>0</v>
      </c>
      <c r="Q50">
        <v>8</v>
      </c>
      <c r="R50" s="12">
        <v>0</v>
      </c>
      <c r="S50" s="12">
        <f t="shared" si="1"/>
        <v>0</v>
      </c>
      <c r="T50">
        <v>1.58513832092285</v>
      </c>
      <c r="U50">
        <v>1.5829997062683101</v>
      </c>
      <c r="V50">
        <v>1.3118650913238501</v>
      </c>
      <c r="W50" s="13">
        <v>0.27113461494445801</v>
      </c>
      <c r="X50">
        <v>0.27327322959899902</v>
      </c>
      <c r="Y50">
        <v>0.27327322959899902</v>
      </c>
      <c r="Z50">
        <v>0</v>
      </c>
      <c r="AA50">
        <v>0.8</v>
      </c>
      <c r="AB50">
        <v>1</v>
      </c>
      <c r="AC50">
        <v>0.88888888888888895</v>
      </c>
      <c r="AD50">
        <v>0.2</v>
      </c>
      <c r="AE50">
        <v>0.8</v>
      </c>
    </row>
    <row r="51" spans="1:31" x14ac:dyDescent="0.15">
      <c r="A51" s="4">
        <v>255</v>
      </c>
      <c r="B51">
        <v>12</v>
      </c>
      <c r="C51">
        <v>8</v>
      </c>
      <c r="D51">
        <v>10</v>
      </c>
      <c r="E51">
        <v>10</v>
      </c>
      <c r="F51">
        <v>10</v>
      </c>
      <c r="G51">
        <v>0</v>
      </c>
      <c r="H51">
        <v>2</v>
      </c>
      <c r="I51">
        <v>8</v>
      </c>
      <c r="J51">
        <v>0.6</v>
      </c>
      <c r="K51">
        <v>4.6680870056152299</v>
      </c>
      <c r="L51" s="7">
        <v>4.5083789825439498</v>
      </c>
      <c r="M51">
        <v>6.98712158203125</v>
      </c>
      <c r="N51">
        <v>3.8969612121582</v>
      </c>
      <c r="O51">
        <v>0</v>
      </c>
      <c r="P51">
        <v>0</v>
      </c>
      <c r="Q51">
        <v>8</v>
      </c>
      <c r="R51" s="12">
        <v>0</v>
      </c>
      <c r="S51" s="12">
        <f t="shared" si="1"/>
        <v>0</v>
      </c>
      <c r="T51">
        <v>1.1928195953369101</v>
      </c>
      <c r="U51">
        <v>1.2534761428832999</v>
      </c>
      <c r="V51">
        <v>0.99118578433990501</v>
      </c>
      <c r="W51" s="13">
        <v>0.262290358543396</v>
      </c>
      <c r="X51">
        <v>0.201633810997009</v>
      </c>
      <c r="Y51">
        <v>0.201633810997009</v>
      </c>
      <c r="Z51">
        <v>0</v>
      </c>
      <c r="AA51">
        <v>0.8</v>
      </c>
      <c r="AB51">
        <v>1</v>
      </c>
      <c r="AC51">
        <v>0.88888888888888895</v>
      </c>
      <c r="AD51">
        <v>0.2</v>
      </c>
      <c r="AE51">
        <v>0.8</v>
      </c>
    </row>
    <row r="52" spans="1:31" x14ac:dyDescent="0.15">
      <c r="A52" s="4">
        <v>270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5.3071403503418004</v>
      </c>
      <c r="L52" s="7">
        <v>4.4227523803710902</v>
      </c>
      <c r="M52">
        <v>5.2439403533935502</v>
      </c>
      <c r="N52">
        <v>3.5796089172363299</v>
      </c>
      <c r="O52">
        <v>0</v>
      </c>
      <c r="P52">
        <v>0</v>
      </c>
      <c r="Q52">
        <v>7</v>
      </c>
      <c r="R52" s="12">
        <v>0</v>
      </c>
      <c r="S52" s="12">
        <f t="shared" si="1"/>
        <v>0</v>
      </c>
      <c r="T52">
        <v>1.6881046295166</v>
      </c>
      <c r="U52">
        <v>1.66382884979248</v>
      </c>
      <c r="V52">
        <v>1.4027459621429399</v>
      </c>
      <c r="W52" s="13">
        <v>0.26108288764953602</v>
      </c>
      <c r="X52">
        <v>0.285358667373657</v>
      </c>
      <c r="Y52">
        <v>0.285358667373657</v>
      </c>
      <c r="Z52">
        <v>0</v>
      </c>
      <c r="AA52">
        <v>0.7</v>
      </c>
      <c r="AB52">
        <v>1</v>
      </c>
      <c r="AC52">
        <v>0.82352941176470595</v>
      </c>
      <c r="AD52">
        <v>0.3</v>
      </c>
      <c r="AE52">
        <v>0.7</v>
      </c>
    </row>
    <row r="53" spans="1:31" x14ac:dyDescent="0.15">
      <c r="A53" s="4">
        <v>753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4.6002426147460902</v>
      </c>
      <c r="L53" s="7">
        <v>4.4343643188476598</v>
      </c>
      <c r="M53">
        <v>8.8359603881835902</v>
      </c>
      <c r="N53">
        <v>6.54945945739746</v>
      </c>
      <c r="O53">
        <v>0</v>
      </c>
      <c r="P53">
        <v>0</v>
      </c>
      <c r="Q53">
        <v>7</v>
      </c>
      <c r="R53" s="12">
        <v>0</v>
      </c>
      <c r="S53" s="12">
        <f t="shared" si="1"/>
        <v>0</v>
      </c>
      <c r="T53">
        <v>1.4386138916015601</v>
      </c>
      <c r="U53">
        <v>1.44889640808105</v>
      </c>
      <c r="V53">
        <v>1.1899449825286901</v>
      </c>
      <c r="W53" s="13">
        <v>0.258951425552368</v>
      </c>
      <c r="X53">
        <v>0.248668909072876</v>
      </c>
      <c r="Y53">
        <v>0.248668909072876</v>
      </c>
      <c r="Z53">
        <v>0</v>
      </c>
      <c r="AA53">
        <v>0.7</v>
      </c>
      <c r="AB53">
        <v>1</v>
      </c>
      <c r="AC53">
        <v>0.82352941176470595</v>
      </c>
      <c r="AD53">
        <v>0.3</v>
      </c>
      <c r="AE53">
        <v>0.7</v>
      </c>
    </row>
    <row r="54" spans="1:31" x14ac:dyDescent="0.15">
      <c r="A54" s="4">
        <v>916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>
        <v>5.6958065032959002</v>
      </c>
      <c r="L54" s="7">
        <v>4.4151344299316397</v>
      </c>
      <c r="M54">
        <v>4.5910301208496103</v>
      </c>
      <c r="N54">
        <v>3.4948368072509801</v>
      </c>
      <c r="O54">
        <v>0</v>
      </c>
      <c r="P54">
        <v>0</v>
      </c>
      <c r="Q54">
        <v>9</v>
      </c>
      <c r="R54" s="12">
        <v>0</v>
      </c>
      <c r="S54" s="12">
        <f t="shared" si="1"/>
        <v>0</v>
      </c>
      <c r="T54">
        <v>1.57187080383301</v>
      </c>
      <c r="U54">
        <v>1.5592746734619101</v>
      </c>
      <c r="V54">
        <v>1.30600810050964</v>
      </c>
      <c r="W54" s="13">
        <v>0.25326657295227101</v>
      </c>
      <c r="X54">
        <v>0.26586270332336398</v>
      </c>
      <c r="Y54">
        <v>0.26586270332336398</v>
      </c>
      <c r="Z54">
        <v>0</v>
      </c>
      <c r="AA54">
        <v>0.9</v>
      </c>
      <c r="AB54">
        <v>1</v>
      </c>
      <c r="AC54">
        <v>0.94736842105263197</v>
      </c>
      <c r="AD54">
        <v>0.1</v>
      </c>
      <c r="AE54">
        <v>0.9</v>
      </c>
    </row>
    <row r="55" spans="1:31" x14ac:dyDescent="0.15">
      <c r="A55" s="4">
        <v>408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5.0235729217529297</v>
      </c>
      <c r="L55" s="7">
        <v>4.4408836364746103</v>
      </c>
      <c r="M55">
        <v>5.6201953887939498</v>
      </c>
      <c r="N55">
        <v>4.3876037597656197</v>
      </c>
      <c r="O55">
        <v>0</v>
      </c>
      <c r="P55">
        <v>0</v>
      </c>
      <c r="Q55">
        <v>7</v>
      </c>
      <c r="R55" s="12">
        <v>0</v>
      </c>
      <c r="S55" s="12">
        <f t="shared" si="1"/>
        <v>0</v>
      </c>
      <c r="T55">
        <v>1.29855728149414</v>
      </c>
      <c r="U55">
        <v>1.30599689483643</v>
      </c>
      <c r="V55">
        <v>1.0538291931152299</v>
      </c>
      <c r="W55" s="13">
        <v>0.25216770172119102</v>
      </c>
      <c r="X55">
        <v>0.244728088378906</v>
      </c>
      <c r="Y55">
        <v>0.244728088378906</v>
      </c>
      <c r="Z55">
        <v>0</v>
      </c>
      <c r="AA55">
        <v>0.7</v>
      </c>
      <c r="AB55">
        <v>1</v>
      </c>
      <c r="AC55">
        <v>0.82352941176470595</v>
      </c>
      <c r="AD55">
        <v>0.3</v>
      </c>
      <c r="AE55">
        <v>0.7</v>
      </c>
    </row>
    <row r="56" spans="1:31" x14ac:dyDescent="0.15">
      <c r="A56" s="4">
        <v>354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>
        <v>6.1514644622802699</v>
      </c>
      <c r="L56" s="7">
        <v>4.4619216918945304</v>
      </c>
      <c r="M56">
        <v>3.1328125</v>
      </c>
      <c r="N56">
        <v>3.7330913543701199</v>
      </c>
      <c r="O56">
        <v>1</v>
      </c>
      <c r="P56">
        <v>1</v>
      </c>
      <c r="Q56">
        <v>11</v>
      </c>
      <c r="R56" s="12">
        <v>9.0899999999999995E-2</v>
      </c>
      <c r="S56" s="12">
        <f t="shared" si="1"/>
        <v>0.1</v>
      </c>
      <c r="T56">
        <v>1.8145065307617201</v>
      </c>
      <c r="U56">
        <v>1.72559678554535</v>
      </c>
      <c r="V56">
        <v>1.47981953620911</v>
      </c>
      <c r="W56" s="13">
        <v>0.24577724933624301</v>
      </c>
      <c r="X56">
        <v>0.33468699455261203</v>
      </c>
      <c r="Y56">
        <v>0.33468699455261203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A57" s="4">
        <v>990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5.1670417785644496</v>
      </c>
      <c r="L57" s="7">
        <v>4.53196144104004</v>
      </c>
      <c r="M57">
        <v>5.5954170227050799</v>
      </c>
      <c r="N57">
        <v>4.5047264099121103</v>
      </c>
      <c r="O57">
        <v>0</v>
      </c>
      <c r="P57">
        <v>0</v>
      </c>
      <c r="Q57">
        <v>7</v>
      </c>
      <c r="R57" s="12">
        <v>0</v>
      </c>
      <c r="S57" s="12">
        <f t="shared" si="1"/>
        <v>0</v>
      </c>
      <c r="T57">
        <v>1.3214130401611299</v>
      </c>
      <c r="U57">
        <v>1.32422924041748</v>
      </c>
      <c r="V57">
        <v>1.0876985788345299</v>
      </c>
      <c r="W57" s="13">
        <v>0.236530661582947</v>
      </c>
      <c r="X57">
        <v>0.23371446132659901</v>
      </c>
      <c r="Y57">
        <v>0.23371446132659901</v>
      </c>
      <c r="Z57">
        <v>0</v>
      </c>
      <c r="AA57">
        <v>0.7</v>
      </c>
      <c r="AB57">
        <v>1</v>
      </c>
      <c r="AC57">
        <v>0.82352941176470595</v>
      </c>
      <c r="AD57">
        <v>0.3</v>
      </c>
      <c r="AE57">
        <v>0.7</v>
      </c>
    </row>
    <row r="58" spans="1:31" x14ac:dyDescent="0.15">
      <c r="A58" s="4">
        <v>991</v>
      </c>
      <c r="B58">
        <v>11</v>
      </c>
      <c r="C58">
        <v>9</v>
      </c>
      <c r="D58">
        <v>10</v>
      </c>
      <c r="E58">
        <v>10</v>
      </c>
      <c r="F58">
        <v>9</v>
      </c>
      <c r="G58">
        <v>1</v>
      </c>
      <c r="H58">
        <v>2</v>
      </c>
      <c r="I58">
        <v>8</v>
      </c>
      <c r="J58">
        <v>0.55000000000000004</v>
      </c>
      <c r="K58">
        <v>5.6602592468261701</v>
      </c>
      <c r="L58" s="7">
        <v>4.5221080780029297</v>
      </c>
      <c r="M58">
        <v>4.9742984771728498</v>
      </c>
      <c r="N58">
        <v>6.2559947967529297</v>
      </c>
      <c r="O58">
        <v>0</v>
      </c>
      <c r="P58">
        <v>0</v>
      </c>
      <c r="Q58">
        <v>8</v>
      </c>
      <c r="R58" s="12">
        <v>0</v>
      </c>
      <c r="S58" s="12">
        <f t="shared" si="1"/>
        <v>0</v>
      </c>
      <c r="T58">
        <v>1.3704128265380899</v>
      </c>
      <c r="U58">
        <v>1.2706298828125</v>
      </c>
      <c r="V58">
        <v>1.15573859214783</v>
      </c>
      <c r="W58" s="13">
        <v>0.114891290664673</v>
      </c>
      <c r="X58">
        <v>0.21467423439025901</v>
      </c>
      <c r="Y58">
        <v>0.21467423439025901</v>
      </c>
      <c r="Z58">
        <v>0</v>
      </c>
      <c r="AA58">
        <v>0.8</v>
      </c>
      <c r="AB58">
        <v>1</v>
      </c>
      <c r="AC58">
        <v>0.88888888888888895</v>
      </c>
      <c r="AD58">
        <v>0.2</v>
      </c>
      <c r="AE58">
        <v>0.8</v>
      </c>
    </row>
    <row r="59" spans="1:31" x14ac:dyDescent="0.15">
      <c r="A59" s="4">
        <v>788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4.7853221893310502</v>
      </c>
      <c r="L59" s="7">
        <v>4.5200691223144496</v>
      </c>
      <c r="M59">
        <v>8.4706230163574201</v>
      </c>
      <c r="N59">
        <v>7.04203224182129</v>
      </c>
      <c r="O59">
        <v>0</v>
      </c>
      <c r="P59">
        <v>0</v>
      </c>
      <c r="Q59">
        <v>10</v>
      </c>
      <c r="R59" s="12">
        <v>0</v>
      </c>
      <c r="S59" s="12">
        <f t="shared" si="1"/>
        <v>0</v>
      </c>
      <c r="T59">
        <v>1.1846828460693399</v>
      </c>
      <c r="U59">
        <v>1.2090702056884799</v>
      </c>
      <c r="V59">
        <v>0.97364175319671598</v>
      </c>
      <c r="W59" s="13">
        <v>0.23542845249176</v>
      </c>
      <c r="X59">
        <v>0.21104109287261999</v>
      </c>
      <c r="Y59">
        <v>0.21104109287261999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1</v>
      </c>
    </row>
    <row r="60" spans="1:31" s="7" customFormat="1" x14ac:dyDescent="0.15">
      <c r="A60" s="24">
        <v>220</v>
      </c>
      <c r="B60" s="7">
        <v>13</v>
      </c>
      <c r="C60" s="7">
        <v>7</v>
      </c>
      <c r="D60" s="7">
        <v>10</v>
      </c>
      <c r="E60" s="7">
        <v>10</v>
      </c>
      <c r="F60" s="7">
        <v>10</v>
      </c>
      <c r="G60" s="7">
        <v>0</v>
      </c>
      <c r="H60" s="7">
        <v>3</v>
      </c>
      <c r="I60" s="7">
        <v>7</v>
      </c>
      <c r="J60" s="7">
        <v>0.65</v>
      </c>
      <c r="K60" s="7">
        <v>6.3880538940429696</v>
      </c>
      <c r="L60" s="7">
        <v>4.5579910278320304</v>
      </c>
      <c r="M60" s="7">
        <v>3.40110206604004</v>
      </c>
      <c r="N60" s="7">
        <v>4.4475116729736301</v>
      </c>
      <c r="O60" s="7">
        <v>1</v>
      </c>
      <c r="P60" s="7">
        <v>1</v>
      </c>
      <c r="Q60" s="7">
        <v>10</v>
      </c>
      <c r="R60" s="26">
        <v>0.1</v>
      </c>
      <c r="S60" s="26">
        <f t="shared" si="1"/>
        <v>0.1</v>
      </c>
      <c r="T60" s="7">
        <v>1.7205638885498</v>
      </c>
      <c r="U60" s="7">
        <v>1.63151299953461</v>
      </c>
      <c r="V60" s="7">
        <v>1.3985300064086901</v>
      </c>
      <c r="W60" s="7">
        <v>0.232982993125915</v>
      </c>
      <c r="X60" s="7">
        <v>0.322033882141113</v>
      </c>
      <c r="Y60" s="7">
        <v>0.322033882141113</v>
      </c>
      <c r="Z60" s="7">
        <v>0.1</v>
      </c>
      <c r="AA60" s="7">
        <v>0.9</v>
      </c>
      <c r="AB60" s="7">
        <v>0.9</v>
      </c>
      <c r="AC60" s="7">
        <v>0.9</v>
      </c>
      <c r="AD60" s="7">
        <v>0.1</v>
      </c>
      <c r="AE60" s="7">
        <v>0.8</v>
      </c>
    </row>
    <row r="61" spans="1:31" x14ac:dyDescent="0.15">
      <c r="A61" s="4">
        <v>142</v>
      </c>
      <c r="B61">
        <v>15</v>
      </c>
      <c r="C61">
        <v>5</v>
      </c>
      <c r="D61">
        <v>10</v>
      </c>
      <c r="E61">
        <v>10</v>
      </c>
      <c r="F61">
        <v>10</v>
      </c>
      <c r="G61">
        <v>0</v>
      </c>
      <c r="H61">
        <v>5</v>
      </c>
      <c r="I61">
        <v>5</v>
      </c>
      <c r="J61">
        <v>0.75</v>
      </c>
      <c r="K61">
        <v>6.5101566314697301</v>
      </c>
      <c r="L61" s="7">
        <v>4.6475811004638699</v>
      </c>
      <c r="M61">
        <v>4.3628635406494096</v>
      </c>
      <c r="N61">
        <v>3.1557235717773402</v>
      </c>
      <c r="O61">
        <v>0</v>
      </c>
      <c r="P61">
        <v>0</v>
      </c>
      <c r="Q61">
        <v>8</v>
      </c>
      <c r="R61" s="12">
        <v>0</v>
      </c>
      <c r="S61" s="12">
        <f t="shared" si="1"/>
        <v>0</v>
      </c>
      <c r="T61">
        <v>1.8197593688964799</v>
      </c>
      <c r="U61">
        <v>1.8226444721221899</v>
      </c>
      <c r="V61">
        <v>1.49274325370789</v>
      </c>
      <c r="W61" s="13">
        <v>0.32990121841430697</v>
      </c>
      <c r="X61">
        <v>0.32701611518859902</v>
      </c>
      <c r="Y61">
        <v>0.32701611518859902</v>
      </c>
      <c r="Z61">
        <v>0</v>
      </c>
      <c r="AA61">
        <v>0.8</v>
      </c>
      <c r="AB61">
        <v>1</v>
      </c>
      <c r="AC61">
        <v>0.88888888888888895</v>
      </c>
      <c r="AD61">
        <v>0.2</v>
      </c>
      <c r="AE61">
        <v>0.8</v>
      </c>
    </row>
    <row r="62" spans="1:31" x14ac:dyDescent="0.15">
      <c r="A62" s="4">
        <v>893</v>
      </c>
      <c r="B62">
        <v>11</v>
      </c>
      <c r="C62">
        <v>9</v>
      </c>
      <c r="D62">
        <v>10</v>
      </c>
      <c r="E62">
        <v>10</v>
      </c>
      <c r="F62">
        <v>10</v>
      </c>
      <c r="G62">
        <v>0</v>
      </c>
      <c r="H62">
        <v>1</v>
      </c>
      <c r="I62">
        <v>9</v>
      </c>
      <c r="J62">
        <v>0.55000000000000004</v>
      </c>
      <c r="K62">
        <v>4.8524932861328098</v>
      </c>
      <c r="L62" s="7">
        <v>4.6660957336425799</v>
      </c>
      <c r="M62">
        <v>9.1862926483154297</v>
      </c>
      <c r="N62">
        <v>6.8863906860351598</v>
      </c>
      <c r="O62">
        <v>0</v>
      </c>
      <c r="P62">
        <v>0</v>
      </c>
      <c r="Q62">
        <v>7</v>
      </c>
      <c r="R62" s="12">
        <v>0</v>
      </c>
      <c r="S62" s="12">
        <f t="shared" si="1"/>
        <v>0</v>
      </c>
      <c r="T62">
        <v>1.45563888549805</v>
      </c>
      <c r="U62">
        <v>1.5271415710449201</v>
      </c>
      <c r="V62">
        <v>1.2090265750885001</v>
      </c>
      <c r="W62" s="13">
        <v>0.31811499595642101</v>
      </c>
      <c r="X62">
        <v>0.24661231040954601</v>
      </c>
      <c r="Y62">
        <v>0.24661231040954601</v>
      </c>
      <c r="Z62">
        <v>0</v>
      </c>
      <c r="AA62">
        <v>0.7</v>
      </c>
      <c r="AB62">
        <v>1</v>
      </c>
      <c r="AC62">
        <v>0.82352941176470595</v>
      </c>
      <c r="AD62">
        <v>0.3</v>
      </c>
      <c r="AE62">
        <v>0.7</v>
      </c>
    </row>
    <row r="63" spans="1:31" x14ac:dyDescent="0.15">
      <c r="A63" s="4">
        <v>736</v>
      </c>
      <c r="B63">
        <v>12</v>
      </c>
      <c r="C63">
        <v>8</v>
      </c>
      <c r="D63">
        <v>10</v>
      </c>
      <c r="E63">
        <v>10</v>
      </c>
      <c r="F63">
        <v>10</v>
      </c>
      <c r="G63">
        <v>0</v>
      </c>
      <c r="H63">
        <v>2</v>
      </c>
      <c r="I63">
        <v>8</v>
      </c>
      <c r="J63">
        <v>0.6</v>
      </c>
      <c r="K63">
        <v>4.8375892639160201</v>
      </c>
      <c r="L63" s="7">
        <v>4.5923881530761701</v>
      </c>
      <c r="M63">
        <v>6.6709861755371103</v>
      </c>
      <c r="N63">
        <v>3.8242454528808598</v>
      </c>
      <c r="O63">
        <v>0</v>
      </c>
      <c r="P63">
        <v>0</v>
      </c>
      <c r="Q63">
        <v>7</v>
      </c>
      <c r="R63" s="12">
        <v>0</v>
      </c>
      <c r="S63" s="12">
        <f t="shared" si="1"/>
        <v>0</v>
      </c>
      <c r="T63">
        <v>1.3169803619384799</v>
      </c>
      <c r="U63">
        <v>1.3929300308227499</v>
      </c>
      <c r="V63">
        <v>1.08349549770355</v>
      </c>
      <c r="W63" s="13">
        <v>0.30943453311920199</v>
      </c>
      <c r="X63">
        <v>0.23348486423492401</v>
      </c>
      <c r="Y63">
        <v>0.23348486423492401</v>
      </c>
      <c r="Z63">
        <v>0</v>
      </c>
      <c r="AA63">
        <v>0.7</v>
      </c>
      <c r="AB63">
        <v>1</v>
      </c>
      <c r="AC63">
        <v>0.82352941176470595</v>
      </c>
      <c r="AD63">
        <v>0.3</v>
      </c>
      <c r="AE63">
        <v>0.7</v>
      </c>
    </row>
    <row r="64" spans="1:31" x14ac:dyDescent="0.15">
      <c r="A64" s="4">
        <v>28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>
        <v>6.1116256713867196</v>
      </c>
      <c r="L64" s="7">
        <v>4.5885772705078098</v>
      </c>
      <c r="M64">
        <v>4.2203941345214799</v>
      </c>
      <c r="N64">
        <v>3.1939716339111301</v>
      </c>
      <c r="O64">
        <v>1</v>
      </c>
      <c r="P64">
        <v>1</v>
      </c>
      <c r="Q64">
        <v>11</v>
      </c>
      <c r="R64" s="12">
        <v>9.0899999999999995E-2</v>
      </c>
      <c r="S64" s="12">
        <f t="shared" si="1"/>
        <v>0.1</v>
      </c>
      <c r="T64">
        <v>1.6890106201171899</v>
      </c>
      <c r="U64">
        <v>1.6837115287780799</v>
      </c>
      <c r="V64">
        <v>1.3901789188385001</v>
      </c>
      <c r="W64" s="13">
        <v>0.29353260993957497</v>
      </c>
      <c r="X64">
        <v>0.29883170127868702</v>
      </c>
      <c r="Y64">
        <v>0.29883170127868702</v>
      </c>
      <c r="Z64">
        <v>0.1</v>
      </c>
      <c r="AA64">
        <v>1</v>
      </c>
      <c r="AB64">
        <v>0.90909090909090895</v>
      </c>
      <c r="AC64">
        <v>0.952380952380952</v>
      </c>
      <c r="AD64">
        <v>0</v>
      </c>
      <c r="AE64">
        <v>0.9</v>
      </c>
    </row>
    <row r="65" spans="1:31" x14ac:dyDescent="0.15">
      <c r="A65" s="4">
        <v>919</v>
      </c>
      <c r="B65">
        <v>13</v>
      </c>
      <c r="C65">
        <v>7</v>
      </c>
      <c r="D65">
        <v>10</v>
      </c>
      <c r="E65">
        <v>10</v>
      </c>
      <c r="F65">
        <v>10</v>
      </c>
      <c r="G65">
        <v>0</v>
      </c>
      <c r="H65">
        <v>3</v>
      </c>
      <c r="I65">
        <v>7</v>
      </c>
      <c r="J65">
        <v>0.65</v>
      </c>
      <c r="K65">
        <v>5.1572856903076199</v>
      </c>
      <c r="L65" s="7">
        <v>4.60166358947754</v>
      </c>
      <c r="M65">
        <v>5.5354804992675799</v>
      </c>
      <c r="N65">
        <v>3.1860828399658199</v>
      </c>
      <c r="O65">
        <v>0</v>
      </c>
      <c r="P65">
        <v>0</v>
      </c>
      <c r="Q65">
        <v>9</v>
      </c>
      <c r="R65" s="12">
        <v>0</v>
      </c>
      <c r="S65" s="12">
        <f t="shared" si="1"/>
        <v>0</v>
      </c>
      <c r="T65">
        <v>1.35525321960449</v>
      </c>
      <c r="U65">
        <v>1.3927377462387101</v>
      </c>
      <c r="V65">
        <v>1.1109470129013099</v>
      </c>
      <c r="W65" s="13">
        <v>0.28179073333740201</v>
      </c>
      <c r="X65">
        <v>0.24430620670318601</v>
      </c>
      <c r="Y65">
        <v>0.24430620670318601</v>
      </c>
      <c r="Z65">
        <v>0</v>
      </c>
      <c r="AA65">
        <v>0.9</v>
      </c>
      <c r="AB65">
        <v>1</v>
      </c>
      <c r="AC65">
        <v>0.94736842105263197</v>
      </c>
      <c r="AD65">
        <v>0.1</v>
      </c>
      <c r="AE65">
        <v>0.9</v>
      </c>
    </row>
    <row r="66" spans="1:31" x14ac:dyDescent="0.15">
      <c r="A66" s="4">
        <v>869</v>
      </c>
      <c r="B66">
        <v>12</v>
      </c>
      <c r="C66">
        <v>8</v>
      </c>
      <c r="D66">
        <v>10</v>
      </c>
      <c r="E66">
        <v>10</v>
      </c>
      <c r="F66">
        <v>10</v>
      </c>
      <c r="G66">
        <v>0</v>
      </c>
      <c r="H66">
        <v>2</v>
      </c>
      <c r="I66">
        <v>8</v>
      </c>
      <c r="J66">
        <v>0.6</v>
      </c>
      <c r="K66">
        <v>4.8372898101806596</v>
      </c>
      <c r="L66" s="7">
        <v>4.6377372741699201</v>
      </c>
      <c r="M66">
        <v>6.5717449188232404</v>
      </c>
      <c r="N66">
        <v>3.41525459289551</v>
      </c>
      <c r="O66">
        <v>0</v>
      </c>
      <c r="P66">
        <v>0</v>
      </c>
      <c r="Q66">
        <v>8</v>
      </c>
      <c r="R66" s="12">
        <v>0</v>
      </c>
      <c r="S66" s="12">
        <f t="shared" si="1"/>
        <v>0</v>
      </c>
      <c r="T66">
        <v>1.2750091552734399</v>
      </c>
      <c r="U66">
        <v>1.33116436004639</v>
      </c>
      <c r="V66">
        <v>1.04989910125732</v>
      </c>
      <c r="W66" s="13">
        <v>0.281265258789062</v>
      </c>
      <c r="X66">
        <v>0.225110054016113</v>
      </c>
      <c r="Y66">
        <v>0.225110054016113</v>
      </c>
      <c r="Z66">
        <v>0</v>
      </c>
      <c r="AA66">
        <v>0.8</v>
      </c>
      <c r="AB66">
        <v>1</v>
      </c>
      <c r="AC66">
        <v>0.88888888888888895</v>
      </c>
      <c r="AD66">
        <v>0.2</v>
      </c>
      <c r="AE66">
        <v>0.8</v>
      </c>
    </row>
    <row r="67" spans="1:31" x14ac:dyDescent="0.15">
      <c r="A67" s="4">
        <v>190</v>
      </c>
      <c r="B67">
        <v>14</v>
      </c>
      <c r="C67">
        <v>6</v>
      </c>
      <c r="D67">
        <v>10</v>
      </c>
      <c r="E67">
        <v>10</v>
      </c>
      <c r="F67">
        <v>10</v>
      </c>
      <c r="G67">
        <v>0</v>
      </c>
      <c r="H67">
        <v>4</v>
      </c>
      <c r="I67">
        <v>6</v>
      </c>
      <c r="J67">
        <v>0.7</v>
      </c>
      <c r="K67">
        <v>6.30613136291504</v>
      </c>
      <c r="L67" s="7">
        <v>4.6264877319335902</v>
      </c>
      <c r="M67">
        <v>4.19069480895996</v>
      </c>
      <c r="N67">
        <v>3.4727973937988299</v>
      </c>
      <c r="O67">
        <v>1</v>
      </c>
      <c r="P67">
        <v>1</v>
      </c>
      <c r="Q67">
        <v>10</v>
      </c>
      <c r="R67" s="12">
        <v>0.1</v>
      </c>
      <c r="S67" s="12">
        <f t="shared" si="1"/>
        <v>0.1</v>
      </c>
      <c r="T67">
        <v>1.56789398193359</v>
      </c>
      <c r="U67">
        <v>1.56656265258789</v>
      </c>
      <c r="V67">
        <v>1.29334700107575</v>
      </c>
      <c r="W67" s="13">
        <v>0.273215651512146</v>
      </c>
      <c r="X67">
        <v>0.27454698085784901</v>
      </c>
      <c r="Y67">
        <v>0.27454698085784901</v>
      </c>
      <c r="Z67">
        <v>0.1</v>
      </c>
      <c r="AA67">
        <v>0.9</v>
      </c>
      <c r="AB67">
        <v>0.9</v>
      </c>
      <c r="AC67">
        <v>0.9</v>
      </c>
      <c r="AD67">
        <v>0.1</v>
      </c>
      <c r="AE67">
        <v>0.8</v>
      </c>
    </row>
    <row r="68" spans="1:31" x14ac:dyDescent="0.15">
      <c r="A68" s="4">
        <v>571</v>
      </c>
      <c r="B68">
        <v>11</v>
      </c>
      <c r="C68">
        <v>9</v>
      </c>
      <c r="D68">
        <v>10</v>
      </c>
      <c r="E68">
        <v>10</v>
      </c>
      <c r="F68">
        <v>10</v>
      </c>
      <c r="G68">
        <v>0</v>
      </c>
      <c r="H68">
        <v>1</v>
      </c>
      <c r="I68">
        <v>9</v>
      </c>
      <c r="J68">
        <v>0.55000000000000004</v>
      </c>
      <c r="K68">
        <v>4.82706642150879</v>
      </c>
      <c r="L68" s="7">
        <v>4.6880455017089799</v>
      </c>
      <c r="M68">
        <v>9.1792182922363299</v>
      </c>
      <c r="N68">
        <v>6.38037109375</v>
      </c>
      <c r="O68">
        <v>0</v>
      </c>
      <c r="P68">
        <v>0</v>
      </c>
      <c r="Q68">
        <v>8</v>
      </c>
      <c r="R68" s="12">
        <v>0</v>
      </c>
      <c r="S68" s="12">
        <f t="shared" si="1"/>
        <v>0</v>
      </c>
      <c r="T68">
        <v>1.1630878448486299</v>
      </c>
      <c r="U68">
        <v>1.2220096588134799</v>
      </c>
      <c r="V68">
        <v>0.95087683200836204</v>
      </c>
      <c r="W68" s="13">
        <v>0.27113282680511502</v>
      </c>
      <c r="X68">
        <v>0.212211012840271</v>
      </c>
      <c r="Y68">
        <v>0.212211012840271</v>
      </c>
      <c r="Z68">
        <v>0</v>
      </c>
      <c r="AA68">
        <v>0.8</v>
      </c>
      <c r="AB68">
        <v>1</v>
      </c>
      <c r="AC68">
        <v>0.88888888888888895</v>
      </c>
      <c r="AD68">
        <v>0.2</v>
      </c>
      <c r="AE68">
        <v>0.8</v>
      </c>
    </row>
    <row r="69" spans="1:31" x14ac:dyDescent="0.15">
      <c r="A69" s="5">
        <v>318</v>
      </c>
      <c r="B69" s="1">
        <v>13</v>
      </c>
      <c r="C69" s="1">
        <v>7</v>
      </c>
      <c r="D69" s="1">
        <v>10</v>
      </c>
      <c r="E69" s="1">
        <v>10</v>
      </c>
      <c r="F69" s="1">
        <v>10</v>
      </c>
      <c r="G69" s="1">
        <v>0</v>
      </c>
      <c r="H69" s="1">
        <v>3</v>
      </c>
      <c r="I69" s="1">
        <v>7</v>
      </c>
      <c r="J69" s="1">
        <v>0.65</v>
      </c>
      <c r="K69" s="1">
        <v>5.8857421875</v>
      </c>
      <c r="L69" s="1">
        <v>4.7321643829345703</v>
      </c>
      <c r="M69" s="1">
        <v>5.0312671661376998</v>
      </c>
      <c r="N69" s="1">
        <v>4.2725582122802699</v>
      </c>
      <c r="O69" s="1">
        <v>1</v>
      </c>
      <c r="P69" s="1">
        <v>1</v>
      </c>
      <c r="Q69" s="1">
        <v>10</v>
      </c>
      <c r="R69" s="14">
        <v>0.1</v>
      </c>
      <c r="S69" s="14">
        <f t="shared" ref="S69:S81" si="2">O69/E69</f>
        <v>0.1</v>
      </c>
      <c r="T69" s="1">
        <v>1.58650970458984</v>
      </c>
      <c r="U69" s="1">
        <v>1.55374336242676</v>
      </c>
      <c r="V69" s="1">
        <v>1.29248714447022</v>
      </c>
      <c r="W69" s="1">
        <v>0.26125621795654302</v>
      </c>
      <c r="X69" s="1">
        <v>0.29402256011962902</v>
      </c>
      <c r="Y69" s="1">
        <v>0.29402256011962902</v>
      </c>
      <c r="Z69" s="1">
        <v>0.1</v>
      </c>
      <c r="AA69" s="1">
        <v>0.9</v>
      </c>
      <c r="AB69" s="1">
        <v>0.9</v>
      </c>
      <c r="AC69" s="1">
        <v>0.9</v>
      </c>
      <c r="AD69" s="1">
        <v>0.1</v>
      </c>
      <c r="AE69" s="1">
        <v>0.8</v>
      </c>
    </row>
    <row r="70" spans="1:31" x14ac:dyDescent="0.15">
      <c r="A70" s="4">
        <v>988</v>
      </c>
      <c r="B70">
        <v>11</v>
      </c>
      <c r="C70">
        <v>9</v>
      </c>
      <c r="D70">
        <v>10</v>
      </c>
      <c r="E70">
        <v>10</v>
      </c>
      <c r="F70">
        <v>10</v>
      </c>
      <c r="G70">
        <v>0</v>
      </c>
      <c r="H70">
        <v>1</v>
      </c>
      <c r="I70">
        <v>9</v>
      </c>
      <c r="J70">
        <v>0.55000000000000004</v>
      </c>
      <c r="K70">
        <v>4.9277324676513699</v>
      </c>
      <c r="L70" s="7">
        <v>4.8331794738769496</v>
      </c>
      <c r="M70">
        <v>9.5303974151611293</v>
      </c>
      <c r="N70">
        <v>6.1646537780761701</v>
      </c>
      <c r="O70">
        <v>0</v>
      </c>
      <c r="P70">
        <v>0</v>
      </c>
      <c r="Q70">
        <v>8</v>
      </c>
      <c r="R70" s="12">
        <v>0</v>
      </c>
      <c r="S70" s="12">
        <f t="shared" si="2"/>
        <v>0</v>
      </c>
      <c r="T70">
        <v>1.3172740936279299</v>
      </c>
      <c r="U70">
        <v>1.3853302001953101</v>
      </c>
      <c r="V70">
        <v>1.06588900089264</v>
      </c>
      <c r="W70" s="13">
        <v>0.31944119930267301</v>
      </c>
      <c r="X70">
        <v>0.25138509273529103</v>
      </c>
      <c r="Y70">
        <v>0.25138509273529103</v>
      </c>
      <c r="Z70">
        <v>0</v>
      </c>
      <c r="AA70">
        <v>0.8</v>
      </c>
      <c r="AB70">
        <v>1</v>
      </c>
      <c r="AC70">
        <v>0.88888888888888895</v>
      </c>
      <c r="AD70">
        <v>0.2</v>
      </c>
      <c r="AE70">
        <v>0.8</v>
      </c>
    </row>
    <row r="71" spans="1:31" x14ac:dyDescent="0.15">
      <c r="A71" s="4">
        <v>576</v>
      </c>
      <c r="B71">
        <v>11</v>
      </c>
      <c r="C71">
        <v>9</v>
      </c>
      <c r="D71">
        <v>10</v>
      </c>
      <c r="E71">
        <v>10</v>
      </c>
      <c r="F71">
        <v>10</v>
      </c>
      <c r="G71">
        <v>0</v>
      </c>
      <c r="H71">
        <v>1</v>
      </c>
      <c r="I71">
        <v>9</v>
      </c>
      <c r="J71">
        <v>0.55000000000000004</v>
      </c>
      <c r="K71">
        <v>4.7839946746826199</v>
      </c>
      <c r="L71" s="7">
        <v>4.7330017089843697</v>
      </c>
      <c r="M71">
        <v>9.5716934204101598</v>
      </c>
      <c r="N71">
        <v>5.8862762451171902</v>
      </c>
      <c r="O71">
        <v>0</v>
      </c>
      <c r="P71">
        <v>0</v>
      </c>
      <c r="Q71">
        <v>5</v>
      </c>
      <c r="R71" s="12">
        <v>0</v>
      </c>
      <c r="S71" s="12">
        <f t="shared" si="2"/>
        <v>0</v>
      </c>
      <c r="T71">
        <v>1.25807952880859</v>
      </c>
      <c r="U71">
        <v>1.34701919555664</v>
      </c>
      <c r="V71">
        <v>1.0432751178741499</v>
      </c>
      <c r="W71" s="13">
        <v>0.30374407768249501</v>
      </c>
      <c r="X71">
        <v>0.21480441093444799</v>
      </c>
      <c r="Y71">
        <v>0.21480441093444799</v>
      </c>
      <c r="Z71">
        <v>0</v>
      </c>
      <c r="AA71">
        <v>0.5</v>
      </c>
      <c r="AB71">
        <v>1</v>
      </c>
      <c r="AC71">
        <v>0.66666666666666696</v>
      </c>
      <c r="AD71">
        <v>0.5</v>
      </c>
      <c r="AE71">
        <v>0.5</v>
      </c>
    </row>
    <row r="72" spans="1:31" x14ac:dyDescent="0.15">
      <c r="A72" s="4">
        <v>160</v>
      </c>
      <c r="B72">
        <v>12</v>
      </c>
      <c r="C72">
        <v>8</v>
      </c>
      <c r="D72">
        <v>10</v>
      </c>
      <c r="E72">
        <v>10</v>
      </c>
      <c r="F72">
        <v>10</v>
      </c>
      <c r="G72">
        <v>0</v>
      </c>
      <c r="H72">
        <v>2</v>
      </c>
      <c r="I72">
        <v>8</v>
      </c>
      <c r="J72">
        <v>0.6</v>
      </c>
      <c r="K72">
        <v>5.2444000244140598</v>
      </c>
      <c r="L72" s="7">
        <v>4.8585510253906197</v>
      </c>
      <c r="M72">
        <v>6.5633850097656197</v>
      </c>
      <c r="N72">
        <v>4.0602970123290998</v>
      </c>
      <c r="O72">
        <v>0</v>
      </c>
      <c r="P72">
        <v>0</v>
      </c>
      <c r="Q72">
        <v>8</v>
      </c>
      <c r="R72" s="12">
        <v>0</v>
      </c>
      <c r="S72" s="12">
        <f t="shared" si="2"/>
        <v>0</v>
      </c>
      <c r="T72">
        <v>1.3119144439697299</v>
      </c>
      <c r="U72">
        <v>1.3666067123413099</v>
      </c>
      <c r="V72">
        <v>1.0758860111236599</v>
      </c>
      <c r="W72" s="13">
        <v>0.29072070121765098</v>
      </c>
      <c r="X72">
        <v>0.236028432846069</v>
      </c>
      <c r="Y72">
        <v>0.236028432846069</v>
      </c>
      <c r="Z72">
        <v>0</v>
      </c>
      <c r="AA72">
        <v>0.8</v>
      </c>
      <c r="AB72">
        <v>1</v>
      </c>
      <c r="AC72">
        <v>0.88888888888888895</v>
      </c>
      <c r="AD72">
        <v>0.2</v>
      </c>
      <c r="AE72">
        <v>0.8</v>
      </c>
    </row>
    <row r="73" spans="1:31" x14ac:dyDescent="0.15">
      <c r="A73" s="4">
        <v>24</v>
      </c>
      <c r="B73">
        <v>13</v>
      </c>
      <c r="C73">
        <v>7</v>
      </c>
      <c r="D73">
        <v>10</v>
      </c>
      <c r="E73">
        <v>10</v>
      </c>
      <c r="F73">
        <v>10</v>
      </c>
      <c r="G73">
        <v>0</v>
      </c>
      <c r="H73">
        <v>3</v>
      </c>
      <c r="I73">
        <v>7</v>
      </c>
      <c r="J73">
        <v>0.65</v>
      </c>
      <c r="K73">
        <v>5.8043346405029297</v>
      </c>
      <c r="L73" s="7">
        <v>4.8445816040039098</v>
      </c>
      <c r="M73">
        <v>5.0663127899169904</v>
      </c>
      <c r="N73">
        <v>3.5159339904785201</v>
      </c>
      <c r="O73">
        <v>0</v>
      </c>
      <c r="P73">
        <v>0</v>
      </c>
      <c r="Q73">
        <v>8</v>
      </c>
      <c r="R73" s="12">
        <v>0</v>
      </c>
      <c r="S73" s="12">
        <f t="shared" si="2"/>
        <v>0</v>
      </c>
      <c r="T73">
        <v>1.61051368713379</v>
      </c>
      <c r="U73">
        <v>1.6023508310318</v>
      </c>
      <c r="V73">
        <v>1.31271135807037</v>
      </c>
      <c r="W73" s="13">
        <v>0.289639472961426</v>
      </c>
      <c r="X73">
        <v>0.29780232906341603</v>
      </c>
      <c r="Y73">
        <v>0.29780232906341603</v>
      </c>
      <c r="Z73">
        <v>0</v>
      </c>
      <c r="AA73">
        <v>0.8</v>
      </c>
      <c r="AB73">
        <v>1</v>
      </c>
      <c r="AC73">
        <v>0.88888888888888895</v>
      </c>
      <c r="AD73">
        <v>0.2</v>
      </c>
      <c r="AE73">
        <v>0.8</v>
      </c>
    </row>
    <row r="74" spans="1:31" x14ac:dyDescent="0.15">
      <c r="A74" s="4">
        <v>829</v>
      </c>
      <c r="B74">
        <v>12</v>
      </c>
      <c r="C74">
        <v>8</v>
      </c>
      <c r="D74">
        <v>10</v>
      </c>
      <c r="E74">
        <v>10</v>
      </c>
      <c r="F74">
        <v>10</v>
      </c>
      <c r="G74">
        <v>0</v>
      </c>
      <c r="H74">
        <v>2</v>
      </c>
      <c r="I74">
        <v>8</v>
      </c>
      <c r="J74">
        <v>0.6</v>
      </c>
      <c r="K74">
        <v>5.1654891967773402</v>
      </c>
      <c r="L74" s="7">
        <v>4.8482112884521502</v>
      </c>
      <c r="M74">
        <v>6.8591175079345703</v>
      </c>
      <c r="N74">
        <v>4.1000404357910201</v>
      </c>
      <c r="O74">
        <v>0</v>
      </c>
      <c r="P74">
        <v>0</v>
      </c>
      <c r="Q74">
        <v>7</v>
      </c>
      <c r="R74" s="12">
        <v>0</v>
      </c>
      <c r="S74" s="12">
        <f t="shared" si="2"/>
        <v>0</v>
      </c>
      <c r="T74">
        <v>1.2302303314209</v>
      </c>
      <c r="U74">
        <v>1.2920684814453101</v>
      </c>
      <c r="V74">
        <v>1.00746178627014</v>
      </c>
      <c r="W74" s="13">
        <v>0.28460669517517101</v>
      </c>
      <c r="X74">
        <v>0.222768545150757</v>
      </c>
      <c r="Y74">
        <v>0.222768545150757</v>
      </c>
      <c r="Z74">
        <v>0</v>
      </c>
      <c r="AA74">
        <v>0.7</v>
      </c>
      <c r="AB74">
        <v>1</v>
      </c>
      <c r="AC74">
        <v>0.82352941176470595</v>
      </c>
      <c r="AD74">
        <v>0.3</v>
      </c>
      <c r="AE74">
        <v>0.7</v>
      </c>
    </row>
    <row r="75" spans="1:31" s="7" customFormat="1" x14ac:dyDescent="0.15">
      <c r="A75" s="24">
        <v>69</v>
      </c>
      <c r="B75" s="7">
        <v>13</v>
      </c>
      <c r="C75" s="7">
        <v>7</v>
      </c>
      <c r="D75" s="7">
        <v>10</v>
      </c>
      <c r="E75" s="7">
        <v>10</v>
      </c>
      <c r="F75" s="7">
        <v>10</v>
      </c>
      <c r="G75" s="7">
        <v>0</v>
      </c>
      <c r="H75" s="7">
        <v>3</v>
      </c>
      <c r="I75" s="7">
        <v>7</v>
      </c>
      <c r="J75" s="7">
        <v>0.65</v>
      </c>
      <c r="K75" s="7">
        <v>5.52435302734375</v>
      </c>
      <c r="L75" s="7">
        <v>4.7937297821044904</v>
      </c>
      <c r="M75" s="7">
        <v>5.3135871887206996</v>
      </c>
      <c r="N75" s="7">
        <v>3.17806053161621</v>
      </c>
      <c r="O75" s="7">
        <v>0</v>
      </c>
      <c r="P75" s="7">
        <v>0</v>
      </c>
      <c r="Q75" s="7">
        <v>9</v>
      </c>
      <c r="R75" s="26">
        <v>0</v>
      </c>
      <c r="S75" s="26">
        <f t="shared" si="2"/>
        <v>0</v>
      </c>
      <c r="T75" s="7">
        <v>1.52419853210449</v>
      </c>
      <c r="U75" s="7">
        <v>1.5414785146713299</v>
      </c>
      <c r="V75" s="7">
        <v>1.25931715965271</v>
      </c>
      <c r="W75" s="7">
        <v>0.282161355018616</v>
      </c>
      <c r="X75" s="7">
        <v>0.264881372451782</v>
      </c>
      <c r="Y75" s="7">
        <v>0.264881372451782</v>
      </c>
      <c r="Z75" s="7">
        <v>0</v>
      </c>
      <c r="AA75" s="7">
        <v>0.9</v>
      </c>
      <c r="AB75" s="7">
        <v>1</v>
      </c>
      <c r="AC75" s="7">
        <v>0.94736842105263197</v>
      </c>
      <c r="AD75" s="7">
        <v>0.1</v>
      </c>
      <c r="AE75" s="7">
        <v>0.9</v>
      </c>
    </row>
    <row r="76" spans="1:31" x14ac:dyDescent="0.15">
      <c r="A76" s="4">
        <v>416</v>
      </c>
      <c r="B76">
        <v>14</v>
      </c>
      <c r="C76">
        <v>6</v>
      </c>
      <c r="D76">
        <v>10</v>
      </c>
      <c r="E76">
        <v>10</v>
      </c>
      <c r="F76">
        <v>10</v>
      </c>
      <c r="G76">
        <v>0</v>
      </c>
      <c r="H76">
        <v>4</v>
      </c>
      <c r="I76">
        <v>6</v>
      </c>
      <c r="J76">
        <v>0.7</v>
      </c>
      <c r="K76">
        <v>6.0920944213867196</v>
      </c>
      <c r="L76" s="7">
        <v>5.0119075775146502</v>
      </c>
      <c r="M76">
        <v>5.1597900390625</v>
      </c>
      <c r="N76">
        <v>2.9469242095947301</v>
      </c>
      <c r="O76">
        <v>0</v>
      </c>
      <c r="P76">
        <v>0</v>
      </c>
      <c r="Q76">
        <v>10</v>
      </c>
      <c r="R76" s="12">
        <v>0</v>
      </c>
      <c r="S76" s="12">
        <f t="shared" si="2"/>
        <v>0</v>
      </c>
      <c r="T76">
        <v>1.71599769592285</v>
      </c>
      <c r="U76">
        <v>1.7574977874755899</v>
      </c>
      <c r="V76">
        <v>1.3883422613143901</v>
      </c>
      <c r="W76" s="13">
        <v>0.36915552616119401</v>
      </c>
      <c r="X76">
        <v>0.32765543460845897</v>
      </c>
      <c r="Y76">
        <v>0.32765543460845897</v>
      </c>
      <c r="Z76">
        <v>0</v>
      </c>
      <c r="AA76">
        <v>1</v>
      </c>
      <c r="AB76">
        <v>1</v>
      </c>
      <c r="AC76">
        <v>1</v>
      </c>
      <c r="AD76">
        <v>0</v>
      </c>
      <c r="AE76">
        <v>1</v>
      </c>
    </row>
    <row r="77" spans="1:31" x14ac:dyDescent="0.15">
      <c r="A77" s="4">
        <v>248</v>
      </c>
      <c r="B77">
        <v>14</v>
      </c>
      <c r="C77">
        <v>6</v>
      </c>
      <c r="D77">
        <v>10</v>
      </c>
      <c r="E77">
        <v>10</v>
      </c>
      <c r="F77">
        <v>10</v>
      </c>
      <c r="G77">
        <v>0</v>
      </c>
      <c r="H77">
        <v>4</v>
      </c>
      <c r="I77">
        <v>6</v>
      </c>
      <c r="J77">
        <v>0.7</v>
      </c>
      <c r="K77">
        <v>6.66872215270996</v>
      </c>
      <c r="L77" s="7">
        <v>5.0450248718261701</v>
      </c>
      <c r="M77">
        <v>4.5838146209716797</v>
      </c>
      <c r="N77">
        <v>3.2905521392822301</v>
      </c>
      <c r="O77">
        <v>1</v>
      </c>
      <c r="P77">
        <v>1</v>
      </c>
      <c r="Q77">
        <v>11</v>
      </c>
      <c r="R77" s="12">
        <v>9.0899999999999995E-2</v>
      </c>
      <c r="S77" s="12">
        <f t="shared" si="2"/>
        <v>0.1</v>
      </c>
      <c r="T77">
        <v>1.89004325866699</v>
      </c>
      <c r="U77">
        <v>1.8871259689331099</v>
      </c>
      <c r="V77">
        <v>1.5404533147811901</v>
      </c>
      <c r="W77" s="13">
        <v>0.346672654151917</v>
      </c>
      <c r="X77">
        <v>0.349589943885803</v>
      </c>
      <c r="Y77">
        <v>0.349589943885803</v>
      </c>
      <c r="Z77">
        <v>0.1</v>
      </c>
      <c r="AA77">
        <v>1</v>
      </c>
      <c r="AB77">
        <v>0.90909090909090895</v>
      </c>
      <c r="AC77">
        <v>0.952380952380952</v>
      </c>
      <c r="AD77">
        <v>0</v>
      </c>
      <c r="AE77">
        <v>0.9</v>
      </c>
    </row>
    <row r="78" spans="1:31" s="7" customFormat="1" x14ac:dyDescent="0.15">
      <c r="A78" s="24">
        <v>731</v>
      </c>
      <c r="B78" s="7">
        <v>13</v>
      </c>
      <c r="C78" s="7">
        <v>7</v>
      </c>
      <c r="D78" s="7">
        <v>10</v>
      </c>
      <c r="E78" s="7">
        <v>10</v>
      </c>
      <c r="F78" s="7">
        <v>10</v>
      </c>
      <c r="G78" s="7">
        <v>0</v>
      </c>
      <c r="H78" s="7">
        <v>3</v>
      </c>
      <c r="I78" s="7">
        <v>7</v>
      </c>
      <c r="J78" s="7">
        <v>0.65</v>
      </c>
      <c r="K78" s="7">
        <v>5.7295246124267596</v>
      </c>
      <c r="L78" s="7">
        <v>4.9803886413574201</v>
      </c>
      <c r="M78" s="7">
        <v>5.5307235717773402</v>
      </c>
      <c r="N78" s="7">
        <v>3.2833023071289098</v>
      </c>
      <c r="O78" s="7">
        <v>0</v>
      </c>
      <c r="P78" s="7">
        <v>0</v>
      </c>
      <c r="Q78" s="7">
        <v>9</v>
      </c>
      <c r="R78" s="26">
        <v>0</v>
      </c>
      <c r="S78" s="26">
        <f t="shared" si="2"/>
        <v>0</v>
      </c>
      <c r="T78" s="7">
        <v>1.5401592254638701</v>
      </c>
      <c r="U78" s="7">
        <v>1.57339727878571</v>
      </c>
      <c r="V78" s="7">
        <v>1.2429828643798799</v>
      </c>
      <c r="W78" s="7">
        <v>0.33041441440582298</v>
      </c>
      <c r="X78" s="7">
        <v>0.29717636108398399</v>
      </c>
      <c r="Y78" s="7">
        <v>0.29717636108398399</v>
      </c>
      <c r="Z78" s="7">
        <v>0</v>
      </c>
      <c r="AA78" s="7">
        <v>0.9</v>
      </c>
      <c r="AB78" s="7">
        <v>1</v>
      </c>
      <c r="AC78" s="7">
        <v>0.94736842105263197</v>
      </c>
      <c r="AD78" s="7">
        <v>0.1</v>
      </c>
      <c r="AE78" s="7">
        <v>0.9</v>
      </c>
    </row>
    <row r="79" spans="1:31" x14ac:dyDescent="0.15">
      <c r="A79" s="4">
        <v>620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>
        <v>5.7607326507568404</v>
      </c>
      <c r="L79" s="7">
        <v>5.1416378021240199</v>
      </c>
      <c r="M79">
        <v>6.0454769134521502</v>
      </c>
      <c r="N79">
        <v>3.3548583984375</v>
      </c>
      <c r="O79">
        <v>0</v>
      </c>
      <c r="P79">
        <v>0</v>
      </c>
      <c r="Q79">
        <v>10</v>
      </c>
      <c r="R79" s="12">
        <v>0</v>
      </c>
      <c r="S79" s="12">
        <f t="shared" si="2"/>
        <v>0</v>
      </c>
      <c r="T79">
        <v>1.5001983642578101</v>
      </c>
      <c r="U79">
        <v>1.57603323459625</v>
      </c>
      <c r="V79">
        <v>1.21830487251282</v>
      </c>
      <c r="W79" s="13">
        <v>0.357728362083435</v>
      </c>
      <c r="X79">
        <v>0.28189349174499501</v>
      </c>
      <c r="Y79">
        <v>0.28189349174499501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1</v>
      </c>
    </row>
    <row r="80" spans="1:31" s="30" customFormat="1" x14ac:dyDescent="0.15">
      <c r="A80" s="33">
        <v>388</v>
      </c>
      <c r="B80" s="30">
        <v>13</v>
      </c>
      <c r="C80" s="30">
        <v>7</v>
      </c>
      <c r="D80" s="30">
        <v>10</v>
      </c>
      <c r="E80" s="30">
        <v>10</v>
      </c>
      <c r="F80" s="30">
        <v>10</v>
      </c>
      <c r="G80" s="30">
        <v>0</v>
      </c>
      <c r="H80" s="30">
        <v>3</v>
      </c>
      <c r="I80" s="30">
        <v>7</v>
      </c>
      <c r="J80" s="30">
        <v>0.65</v>
      </c>
      <c r="K80" s="30">
        <v>5.91567039489746</v>
      </c>
      <c r="L80" s="30">
        <v>5.1902275085449201</v>
      </c>
      <c r="M80" s="30">
        <v>6.0671730041503897</v>
      </c>
      <c r="N80" s="30">
        <v>3.6709289550781201</v>
      </c>
      <c r="O80" s="30">
        <v>0</v>
      </c>
      <c r="P80" s="30">
        <v>0</v>
      </c>
      <c r="Q80" s="30">
        <v>8</v>
      </c>
      <c r="R80" s="35">
        <v>0</v>
      </c>
      <c r="S80" s="35">
        <f t="shared" si="2"/>
        <v>0</v>
      </c>
      <c r="T80" s="30">
        <v>1.58334541320801</v>
      </c>
      <c r="U80" s="30">
        <v>1.61948907375336</v>
      </c>
      <c r="V80" s="30">
        <v>1.2749506235122701</v>
      </c>
      <c r="W80" s="30">
        <v>0.34453845024108898</v>
      </c>
      <c r="X80" s="30">
        <v>0.30839478969574002</v>
      </c>
      <c r="Y80" s="30">
        <v>0.30839478969574002</v>
      </c>
      <c r="Z80" s="30">
        <v>0</v>
      </c>
      <c r="AA80" s="30">
        <v>0.8</v>
      </c>
      <c r="AB80" s="30">
        <v>1</v>
      </c>
      <c r="AC80" s="30">
        <v>0.88888888888888895</v>
      </c>
      <c r="AD80" s="30">
        <v>0.2</v>
      </c>
      <c r="AE80" s="30">
        <v>0.8</v>
      </c>
    </row>
    <row r="81" spans="1:31" s="7" customFormat="1" x14ac:dyDescent="0.15">
      <c r="A81" s="24">
        <v>842</v>
      </c>
      <c r="B81" s="7">
        <v>11</v>
      </c>
      <c r="C81" s="7">
        <v>9</v>
      </c>
      <c r="D81" s="7">
        <v>10</v>
      </c>
      <c r="E81" s="7">
        <v>10</v>
      </c>
      <c r="F81" s="7">
        <v>10</v>
      </c>
      <c r="G81" s="7">
        <v>0</v>
      </c>
      <c r="H81" s="7">
        <v>1</v>
      </c>
      <c r="I81" s="7">
        <v>9</v>
      </c>
      <c r="J81" s="7">
        <v>0.55000000000000004</v>
      </c>
      <c r="K81" s="7">
        <v>5.5420837402343697</v>
      </c>
      <c r="L81" s="7">
        <v>5.3306293487548801</v>
      </c>
      <c r="M81" s="7">
        <v>9.6503753662109393</v>
      </c>
      <c r="N81" s="7">
        <v>6.9142570495605504</v>
      </c>
      <c r="O81" s="7">
        <v>0</v>
      </c>
      <c r="P81" s="7">
        <v>0</v>
      </c>
      <c r="Q81" s="7">
        <v>10</v>
      </c>
      <c r="R81" s="26">
        <v>0</v>
      </c>
      <c r="S81" s="26">
        <f t="shared" si="2"/>
        <v>0</v>
      </c>
      <c r="T81" s="7">
        <v>1.42629051208496</v>
      </c>
      <c r="U81" s="7">
        <v>1.49562835693359</v>
      </c>
      <c r="V81" s="7">
        <v>1.1470355987548799</v>
      </c>
      <c r="W81" s="7">
        <v>0.34859275817871099</v>
      </c>
      <c r="X81" s="7">
        <v>0.27925491333007801</v>
      </c>
      <c r="Y81" s="7">
        <v>0.27925491333007801</v>
      </c>
      <c r="Z81" s="7">
        <v>0</v>
      </c>
      <c r="AA81" s="7">
        <v>1</v>
      </c>
      <c r="AB81" s="7">
        <v>1</v>
      </c>
      <c r="AC81" s="7">
        <v>1</v>
      </c>
      <c r="AD81" s="7">
        <v>0</v>
      </c>
      <c r="AE81" s="7">
        <v>1</v>
      </c>
    </row>
    <row r="82" spans="1:31" x14ac:dyDescent="0.15">
      <c r="L82" s="8">
        <f>AVERAGE(L2:L81)</f>
        <v>4.3324438571929935</v>
      </c>
      <c r="W82" s="15">
        <f t="shared" ref="W82:AE82" si="3">AVERAGE(W2:W81)</f>
        <v>0.15701278969645499</v>
      </c>
      <c r="Z82" s="9">
        <f t="shared" si="3"/>
        <v>5.0000000000000024E-2</v>
      </c>
      <c r="AA82" s="9">
        <f t="shared" si="3"/>
        <v>0.7637499999999996</v>
      </c>
      <c r="AB82" s="9">
        <f t="shared" si="3"/>
        <v>0.94831304112554093</v>
      </c>
      <c r="AC82" s="9">
        <f t="shared" si="3"/>
        <v>0.82816384767623052</v>
      </c>
      <c r="AD82" s="9">
        <f t="shared" si="3"/>
        <v>0.23625000000000002</v>
      </c>
      <c r="AE82" s="9">
        <f t="shared" si="3"/>
        <v>0.71374999999999977</v>
      </c>
    </row>
    <row r="83" spans="1:31" x14ac:dyDescent="0.15">
      <c r="L83" s="8">
        <f>MAX(L2:L81)</f>
        <v>5.3306293487548801</v>
      </c>
      <c r="W83" s="15">
        <f t="shared" ref="W83:AE83" si="4">MAX(W2:W81)</f>
        <v>0.36915552616119401</v>
      </c>
      <c r="Z83" s="9">
        <f t="shared" si="4"/>
        <v>0.2</v>
      </c>
      <c r="AA83" s="9">
        <f t="shared" si="4"/>
        <v>1</v>
      </c>
      <c r="AB83" s="9">
        <f t="shared" si="4"/>
        <v>1</v>
      </c>
      <c r="AC83" s="9">
        <f t="shared" si="4"/>
        <v>1</v>
      </c>
      <c r="AD83" s="9">
        <f t="shared" si="4"/>
        <v>0.9</v>
      </c>
      <c r="AE83" s="9">
        <f t="shared" si="4"/>
        <v>1</v>
      </c>
    </row>
    <row r="84" spans="1:31" x14ac:dyDescent="0.15">
      <c r="L84" s="8">
        <f>MIN(L2:L81)</f>
        <v>3.3001441955566402</v>
      </c>
      <c r="W84" s="15">
        <f t="shared" ref="W84:AE84" si="5">MIN(W2:W81)</f>
        <v>1.9142031669616699E-3</v>
      </c>
      <c r="Z84" s="9">
        <f t="shared" si="5"/>
        <v>0</v>
      </c>
      <c r="AA84" s="9">
        <f t="shared" si="5"/>
        <v>0.1</v>
      </c>
      <c r="AB84" s="9">
        <f t="shared" si="5"/>
        <v>0.8</v>
      </c>
      <c r="AC84" s="9">
        <f t="shared" si="5"/>
        <v>0.18181818181818199</v>
      </c>
      <c r="AD84" s="9">
        <f t="shared" si="5"/>
        <v>0</v>
      </c>
      <c r="AE84" s="9">
        <f t="shared" si="5"/>
        <v>0.1</v>
      </c>
    </row>
    <row r="85" spans="1:31" x14ac:dyDescent="0.15">
      <c r="L85" s="7"/>
      <c r="W85" s="13"/>
    </row>
    <row r="86" spans="1:31" x14ac:dyDescent="0.15">
      <c r="K86">
        <v>31</v>
      </c>
      <c r="L86" s="7"/>
      <c r="W86" s="13"/>
    </row>
    <row r="87" spans="1:31" x14ac:dyDescent="0.15">
      <c r="L87" s="7"/>
      <c r="W87" s="13"/>
    </row>
    <row r="88" spans="1:31" x14ac:dyDescent="0.15">
      <c r="K88">
        <v>0.161</v>
      </c>
      <c r="L88" s="7"/>
      <c r="W88" s="13"/>
    </row>
    <row r="89" spans="1:31" x14ac:dyDescent="0.15">
      <c r="L89" s="7"/>
      <c r="W89" s="13"/>
    </row>
    <row r="90" spans="1:31" x14ac:dyDescent="0.15">
      <c r="K90" s="9" t="s">
        <v>10</v>
      </c>
      <c r="L90" s="9" t="s">
        <v>33</v>
      </c>
      <c r="M90" t="s">
        <v>66</v>
      </c>
      <c r="W90" s="13"/>
    </row>
    <row r="91" spans="1:31" x14ac:dyDescent="0.15">
      <c r="K91" s="9"/>
      <c r="L91" s="9"/>
      <c r="M91" s="38">
        <v>0.2</v>
      </c>
      <c r="N91">
        <v>-400</v>
      </c>
      <c r="O91">
        <v>1600</v>
      </c>
      <c r="P91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38">
        <v>0.4</v>
      </c>
      <c r="N92">
        <v>-800</v>
      </c>
      <c r="O92">
        <v>1200</v>
      </c>
      <c r="P92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38">
        <v>0.45</v>
      </c>
      <c r="N93">
        <v>-900</v>
      </c>
      <c r="O93">
        <v>1100</v>
      </c>
      <c r="P93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0</v>
      </c>
      <c r="M94" s="38">
        <v>0.49</v>
      </c>
      <c r="N94">
        <v>-980</v>
      </c>
      <c r="O94">
        <v>1020</v>
      </c>
      <c r="P94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/>
      <c r="W95" s="13"/>
    </row>
    <row r="96" spans="1:31" x14ac:dyDescent="0.15">
      <c r="K96" s="9" t="s">
        <v>38</v>
      </c>
      <c r="L96" s="9">
        <f>COUNTIF(L2:L81,"&lt;2.157")-COUNTIF(L2:L81,"&lt;1.996")</f>
        <v>0</v>
      </c>
      <c r="M96" s="9"/>
      <c r="W96" s="13"/>
    </row>
    <row r="97" spans="11:23" x14ac:dyDescent="0.15">
      <c r="K97" s="9" t="s">
        <v>39</v>
      </c>
      <c r="L97" s="9">
        <f>COUNTIF(L2:L81,"&lt;2.318")-COUNTIF(L2:L81,"&lt;2.157")</f>
        <v>0</v>
      </c>
      <c r="M97" s="9"/>
      <c r="W97" s="13"/>
    </row>
    <row r="98" spans="11:23" x14ac:dyDescent="0.15">
      <c r="K98" s="9" t="s">
        <v>40</v>
      </c>
      <c r="L98" s="9">
        <f>COUNTIF(L2:L81,"&lt;2.479")-COUNTIF(L2:L81,"&lt;2.318")</f>
        <v>0</v>
      </c>
      <c r="M98" s="9"/>
      <c r="W98" s="13"/>
    </row>
    <row r="99" spans="11:23" s="20" customFormat="1" x14ac:dyDescent="0.15">
      <c r="K99" s="9" t="s">
        <v>41</v>
      </c>
      <c r="L99" s="9">
        <f>COUNTIF(L2:L81,"&lt;2.64")-COUNTIF(L2:L81,"&lt;2.479")</f>
        <v>0</v>
      </c>
      <c r="M99" s="9"/>
      <c r="W99" s="13"/>
    </row>
    <row r="100" spans="11:23" x14ac:dyDescent="0.15">
      <c r="K100" s="9" t="s">
        <v>42</v>
      </c>
      <c r="L100" s="9">
        <f>COUNTIF(L2:L81,"&lt;2.801")-COUNTIF(L2:L81,"&lt;2.64")</f>
        <v>0</v>
      </c>
      <c r="M100" s="9"/>
      <c r="W100" s="13"/>
    </row>
    <row r="101" spans="11:23" x14ac:dyDescent="0.15">
      <c r="K101" s="9" t="s">
        <v>43</v>
      </c>
      <c r="L101" s="9">
        <f>COUNTIF(L2:L81,"&lt;2.962")-COUNTIF(L2:L81,"&lt;2.801")</f>
        <v>0</v>
      </c>
      <c r="M101" s="9"/>
      <c r="W101" s="13"/>
    </row>
    <row r="102" spans="11:23" x14ac:dyDescent="0.15">
      <c r="K102" s="9" t="s">
        <v>44</v>
      </c>
      <c r="L102" s="9">
        <f>COUNTIF(L2:L81,"&lt;3.123")-COUNTIF(L2:L81,"&lt;2.962")</f>
        <v>0</v>
      </c>
      <c r="M102" s="9"/>
      <c r="W102" s="13"/>
    </row>
    <row r="103" spans="11:23" s="31" customFormat="1" x14ac:dyDescent="0.15">
      <c r="K103" s="9" t="s">
        <v>45</v>
      </c>
      <c r="L103" s="9">
        <f>COUNTIF(L2:L81,"&lt;3.284")-COUNTIF(L2:L81,"&lt;3.123")</f>
        <v>0</v>
      </c>
      <c r="M103" s="9">
        <v>1</v>
      </c>
      <c r="N103" s="9"/>
      <c r="W103" s="13"/>
    </row>
    <row r="104" spans="11:23" x14ac:dyDescent="0.15">
      <c r="K104" s="9" t="s">
        <v>46</v>
      </c>
      <c r="L104" s="9">
        <f>COUNTIF(L2:L81,"&lt;3.445")-COUNTIF(L2:L81,"&lt;3.284")</f>
        <v>1</v>
      </c>
      <c r="M104" s="9">
        <v>2</v>
      </c>
      <c r="N104">
        <v>1</v>
      </c>
      <c r="W104" s="13"/>
    </row>
    <row r="105" spans="11:23" x14ac:dyDescent="0.15">
      <c r="K105" s="9" t="s">
        <v>47</v>
      </c>
      <c r="L105" s="9">
        <f>COUNTIF(L2:L81,"&lt;3.606")-COUNTIF(L2:L81,"&lt;3.445")</f>
        <v>2</v>
      </c>
      <c r="M105" s="9">
        <v>3</v>
      </c>
      <c r="N105">
        <v>2</v>
      </c>
      <c r="W105" s="13"/>
    </row>
    <row r="106" spans="11:23" x14ac:dyDescent="0.15">
      <c r="K106" s="9" t="s">
        <v>48</v>
      </c>
      <c r="L106" s="9">
        <f>COUNTIF(L2:L81,"&lt;3.767")-COUNTIF(L2:L81,"&lt;3.606")</f>
        <v>3</v>
      </c>
      <c r="M106" s="9">
        <v>4</v>
      </c>
      <c r="N106">
        <v>3</v>
      </c>
      <c r="W106" s="13"/>
    </row>
    <row r="107" spans="11:23" s="30" customFormat="1" x14ac:dyDescent="0.15">
      <c r="K107" s="9" t="s">
        <v>49</v>
      </c>
      <c r="L107" s="9">
        <f>COUNTIF(L2:L81,"&lt;3.928")-COUNTIF(L2:L81,"&lt;3.767")</f>
        <v>6</v>
      </c>
      <c r="M107" s="9">
        <v>7</v>
      </c>
      <c r="N107">
        <v>6</v>
      </c>
      <c r="W107" s="13"/>
    </row>
    <row r="108" spans="11:23" x14ac:dyDescent="0.15">
      <c r="K108" s="9" t="s">
        <v>50</v>
      </c>
      <c r="L108" s="9">
        <f>COUNTIF(L2:L81,"&lt;4.089")-COUNTIF(L2:L81,"&lt;3.928")</f>
        <v>9</v>
      </c>
      <c r="M108" s="9">
        <v>11</v>
      </c>
      <c r="N108">
        <v>9</v>
      </c>
      <c r="W108" s="13"/>
    </row>
    <row r="109" spans="11:23" x14ac:dyDescent="0.15">
      <c r="K109" s="9" t="s">
        <v>51</v>
      </c>
      <c r="L109" s="9">
        <f>COUNTIF(L2:L81,"&lt;4.25")-COUNTIF(L2:L81,"&lt;4.089")</f>
        <v>12</v>
      </c>
      <c r="M109" s="9">
        <v>14</v>
      </c>
      <c r="N109">
        <v>12</v>
      </c>
      <c r="W109" s="13"/>
    </row>
    <row r="110" spans="11:23" s="2" customFormat="1" x14ac:dyDescent="0.15">
      <c r="K110" s="16" t="s">
        <v>52</v>
      </c>
      <c r="L110" s="16">
        <f>COUNTIF(L2:L81,"&lt;4.411")-COUNTIF(L2:L81,"&lt;4.25")</f>
        <v>14</v>
      </c>
      <c r="M110" s="9">
        <v>16</v>
      </c>
      <c r="N110" s="2">
        <v>14</v>
      </c>
    </row>
    <row r="111" spans="11:23" s="31" customFormat="1" x14ac:dyDescent="0.15">
      <c r="K111" s="9" t="s">
        <v>53</v>
      </c>
      <c r="L111" s="9">
        <f>COUNTIF(L2:L81,"&lt;4.572")-COUNTIF(L2:L81,"&lt;4.411")</f>
        <v>12</v>
      </c>
      <c r="M111" s="9">
        <v>14</v>
      </c>
      <c r="N111">
        <v>12</v>
      </c>
      <c r="W111" s="13"/>
    </row>
    <row r="112" spans="11:23" x14ac:dyDescent="0.15">
      <c r="K112" s="9" t="s">
        <v>54</v>
      </c>
      <c r="L112" s="9">
        <f>COUNTIF(L2:L81,"&lt;4.733")-COUNTIF(L2:L81,"&lt;4.572")</f>
        <v>9</v>
      </c>
      <c r="M112" s="9">
        <v>11</v>
      </c>
      <c r="N112">
        <v>9</v>
      </c>
      <c r="W112" s="13"/>
    </row>
    <row r="113" spans="11:23" x14ac:dyDescent="0.15">
      <c r="K113" s="9" t="s">
        <v>55</v>
      </c>
      <c r="L113" s="9">
        <f>COUNTIF(L2:L81,"&lt;4.894")-COUNTIF(L2:L81,"&lt;4.733")</f>
        <v>6</v>
      </c>
      <c r="M113" s="9">
        <v>7</v>
      </c>
      <c r="N113">
        <v>6</v>
      </c>
      <c r="W113" s="13"/>
    </row>
    <row r="114" spans="11:23" x14ac:dyDescent="0.15">
      <c r="K114" s="9" t="s">
        <v>56</v>
      </c>
      <c r="L114" s="9">
        <f>COUNTIF(L2:L81,"&lt;5.055")-COUNTIF(L2:L81,"&lt;4.894")</f>
        <v>3</v>
      </c>
      <c r="M114" s="9">
        <v>4</v>
      </c>
      <c r="N114">
        <v>3</v>
      </c>
      <c r="W114" s="13"/>
    </row>
    <row r="115" spans="11:23" x14ac:dyDescent="0.15">
      <c r="K115" s="9" t="s">
        <v>57</v>
      </c>
      <c r="L115" s="9">
        <f>COUNTIF(L2:L81,"&lt;5.216")-COUNTIF(L2:L81,"&lt;5.055")</f>
        <v>2</v>
      </c>
      <c r="M115" s="9">
        <v>3</v>
      </c>
      <c r="N115">
        <v>2</v>
      </c>
      <c r="W115" s="13"/>
    </row>
    <row r="116" spans="11:23" x14ac:dyDescent="0.15">
      <c r="K116" s="9" t="s">
        <v>58</v>
      </c>
      <c r="L116" s="9">
        <f>COUNTIF(L2:L81,"&lt;5.377")-COUNTIF(L2:L81,"&lt;5.216")</f>
        <v>1</v>
      </c>
      <c r="M116" s="9">
        <v>2</v>
      </c>
      <c r="N116">
        <v>1</v>
      </c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>
        <v>1</v>
      </c>
      <c r="N117" s="9"/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  <row r="129" spans="14:15" x14ac:dyDescent="0.15">
      <c r="N129">
        <v>2.8929999999999998</v>
      </c>
      <c r="O129">
        <v>8.5000000000000006E-2</v>
      </c>
    </row>
    <row r="130" spans="14:15" x14ac:dyDescent="0.15">
      <c r="N130">
        <v>3.8130000000000002</v>
      </c>
      <c r="O130">
        <v>0.11899999999999999</v>
      </c>
    </row>
    <row r="131" spans="14:15" x14ac:dyDescent="0.15">
      <c r="N131">
        <v>4.3250000000000002</v>
      </c>
      <c r="O131">
        <v>0.157</v>
      </c>
    </row>
  </sheetData>
  <phoneticPr fontId="5" type="noConversion"/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E111"/>
  <sheetViews>
    <sheetView topLeftCell="G79" workbookViewId="0">
      <selection activeCell="O85" sqref="O85:O95"/>
    </sheetView>
  </sheetViews>
  <sheetFormatPr defaultColWidth="9" defaultRowHeight="13.5" x14ac:dyDescent="0.15"/>
  <cols>
    <col min="11" max="12" width="18.125" customWidth="1"/>
    <col min="13" max="14" width="12.625"/>
    <col min="20" max="22" width="12.625"/>
    <col min="23" max="23" width="20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30" customFormat="1" x14ac:dyDescent="0.15">
      <c r="A2" s="33">
        <v>815</v>
      </c>
      <c r="B2" s="30">
        <v>11</v>
      </c>
      <c r="C2" s="30">
        <v>9</v>
      </c>
      <c r="D2" s="30">
        <v>10</v>
      </c>
      <c r="E2" s="30">
        <v>10</v>
      </c>
      <c r="F2" s="30">
        <v>10</v>
      </c>
      <c r="G2" s="30">
        <v>0</v>
      </c>
      <c r="H2" s="30">
        <v>1</v>
      </c>
      <c r="I2" s="30">
        <v>9</v>
      </c>
      <c r="J2" s="30">
        <v>0.55000000000000004</v>
      </c>
      <c r="K2" s="30">
        <v>4.1563549041748002</v>
      </c>
      <c r="L2" s="30">
        <v>3.50982666015625</v>
      </c>
      <c r="M2" s="30">
        <v>5.4898319244384801</v>
      </c>
      <c r="N2" s="30">
        <v>8.6652622222900408</v>
      </c>
      <c r="O2" s="30">
        <v>0</v>
      </c>
      <c r="P2" s="30">
        <v>0</v>
      </c>
      <c r="Q2" s="30">
        <v>1</v>
      </c>
      <c r="R2" s="35">
        <v>0</v>
      </c>
      <c r="S2" s="35">
        <f t="shared" ref="S2:S36" si="0">O2/E2</f>
        <v>0</v>
      </c>
      <c r="T2" s="30">
        <v>1.1235179901123</v>
      </c>
      <c r="U2" s="30">
        <v>0.97376060485839799</v>
      </c>
      <c r="V2" s="30">
        <v>0.97085225582122803</v>
      </c>
      <c r="W2" s="30">
        <v>2.9083490371704102E-3</v>
      </c>
      <c r="X2" s="30">
        <v>0.15266573429107699</v>
      </c>
      <c r="Y2" s="30">
        <v>0.15266573429107699</v>
      </c>
      <c r="Z2" s="30">
        <v>0</v>
      </c>
      <c r="AA2" s="30">
        <v>0.1</v>
      </c>
      <c r="AB2" s="30">
        <v>1</v>
      </c>
      <c r="AC2" s="30">
        <v>0.18181818181818199</v>
      </c>
      <c r="AD2" s="30">
        <v>0.9</v>
      </c>
      <c r="AE2" s="30">
        <v>0.1</v>
      </c>
    </row>
    <row r="3" spans="1:31" x14ac:dyDescent="0.15">
      <c r="A3" s="4">
        <v>734</v>
      </c>
      <c r="B3">
        <v>11</v>
      </c>
      <c r="C3">
        <v>9</v>
      </c>
      <c r="D3">
        <v>10</v>
      </c>
      <c r="E3">
        <v>10</v>
      </c>
      <c r="F3">
        <v>8</v>
      </c>
      <c r="G3">
        <v>2</v>
      </c>
      <c r="H3">
        <v>3</v>
      </c>
      <c r="I3">
        <v>7</v>
      </c>
      <c r="J3">
        <v>0.55000000000000004</v>
      </c>
      <c r="K3">
        <v>6.0715999603271502</v>
      </c>
      <c r="L3" s="7">
        <v>3.69343185424805</v>
      </c>
      <c r="M3">
        <v>1.8959808349609399</v>
      </c>
      <c r="N3">
        <v>5.3594474792480504</v>
      </c>
      <c r="O3">
        <v>2</v>
      </c>
      <c r="P3">
        <v>2</v>
      </c>
      <c r="Q3">
        <v>10</v>
      </c>
      <c r="R3" s="12">
        <v>0.2</v>
      </c>
      <c r="S3" s="12">
        <f t="shared" si="0"/>
        <v>0.2</v>
      </c>
      <c r="T3">
        <v>1.5254936218261701</v>
      </c>
      <c r="U3">
        <v>1.3168016672134399</v>
      </c>
      <c r="V3">
        <v>1.3148458003997801</v>
      </c>
      <c r="W3" s="13">
        <v>1.9558668136596701E-3</v>
      </c>
      <c r="X3">
        <v>0.21064782142639199</v>
      </c>
      <c r="Y3">
        <v>0.21064782142639199</v>
      </c>
      <c r="Z3">
        <v>0.2</v>
      </c>
      <c r="AA3">
        <v>0.8</v>
      </c>
      <c r="AB3">
        <v>0.8</v>
      </c>
      <c r="AC3">
        <v>0.8</v>
      </c>
      <c r="AD3">
        <v>0.2</v>
      </c>
      <c r="AE3">
        <v>0.6</v>
      </c>
    </row>
    <row r="4" spans="1:31" s="7" customFormat="1" x14ac:dyDescent="0.15">
      <c r="A4" s="24">
        <v>64</v>
      </c>
      <c r="B4" s="7">
        <v>12</v>
      </c>
      <c r="C4" s="7">
        <v>8</v>
      </c>
      <c r="D4" s="7">
        <v>10</v>
      </c>
      <c r="E4" s="7">
        <v>10</v>
      </c>
      <c r="F4" s="7">
        <v>10</v>
      </c>
      <c r="G4" s="7">
        <v>0</v>
      </c>
      <c r="H4" s="7">
        <v>2</v>
      </c>
      <c r="I4" s="7">
        <v>8</v>
      </c>
      <c r="J4" s="7">
        <v>0.6</v>
      </c>
      <c r="K4" s="7">
        <v>5.4627857208251998</v>
      </c>
      <c r="L4" s="7">
        <v>3.6959381103515598</v>
      </c>
      <c r="M4" s="7">
        <v>1.8881301879882799</v>
      </c>
      <c r="N4" s="7">
        <v>6.5744819641113299</v>
      </c>
      <c r="O4" s="7">
        <v>2</v>
      </c>
      <c r="P4" s="7">
        <v>2</v>
      </c>
      <c r="Q4" s="7">
        <v>11</v>
      </c>
      <c r="R4" s="26">
        <v>0.18179999999999999</v>
      </c>
      <c r="S4" s="26">
        <f t="shared" si="0"/>
        <v>0.2</v>
      </c>
      <c r="T4" s="7">
        <v>1.57517433166504</v>
      </c>
      <c r="U4" s="7">
        <v>1.32281017303467</v>
      </c>
      <c r="V4" s="7">
        <v>1.3146400451660201</v>
      </c>
      <c r="W4" s="7">
        <v>8.1701278686523403E-3</v>
      </c>
      <c r="X4" s="7">
        <v>0.26053428649902299</v>
      </c>
      <c r="Y4" s="7">
        <v>0.26053428649902299</v>
      </c>
      <c r="Z4" s="7">
        <v>0.2</v>
      </c>
      <c r="AA4" s="7">
        <v>0.9</v>
      </c>
      <c r="AB4" s="7">
        <v>0.81818181818181801</v>
      </c>
      <c r="AC4" s="7">
        <v>0.85714285714285698</v>
      </c>
      <c r="AD4" s="7">
        <v>0.1</v>
      </c>
      <c r="AE4" s="7">
        <v>0.7</v>
      </c>
    </row>
    <row r="5" spans="1:31" x14ac:dyDescent="0.15">
      <c r="A5" s="4">
        <v>481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5.57338523864746</v>
      </c>
      <c r="L5" s="7">
        <v>3.84683036804199</v>
      </c>
      <c r="M5">
        <v>2.6131629943847701</v>
      </c>
      <c r="N5">
        <v>7.0906906127929696</v>
      </c>
      <c r="O5">
        <v>2</v>
      </c>
      <c r="P5">
        <v>2</v>
      </c>
      <c r="Q5">
        <v>12</v>
      </c>
      <c r="R5" s="12">
        <v>0.16669999999999999</v>
      </c>
      <c r="S5" s="12">
        <f t="shared" si="0"/>
        <v>0.2</v>
      </c>
      <c r="T5">
        <v>1.7116889953613299</v>
      </c>
      <c r="U5">
        <v>1.43662929534912</v>
      </c>
      <c r="V5">
        <v>1.4205834865570099</v>
      </c>
      <c r="W5" s="13">
        <v>1.6045808792114299E-2</v>
      </c>
      <c r="X5">
        <v>0.29110550880432101</v>
      </c>
      <c r="Y5">
        <v>0.29110550880432101</v>
      </c>
      <c r="Z5">
        <v>0.2</v>
      </c>
      <c r="AA5">
        <v>1</v>
      </c>
      <c r="AB5">
        <v>0.83333333333333304</v>
      </c>
      <c r="AC5">
        <v>0.90909090909090895</v>
      </c>
      <c r="AD5">
        <v>0</v>
      </c>
      <c r="AE5">
        <v>0.8</v>
      </c>
    </row>
    <row r="6" spans="1:31" x14ac:dyDescent="0.15">
      <c r="A6" s="4">
        <v>278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4.7435684204101598</v>
      </c>
      <c r="L6" s="7">
        <v>3.8879623413085902</v>
      </c>
      <c r="M6">
        <v>4.0030746459960902</v>
      </c>
      <c r="N6">
        <v>8.6839790344238299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1.41017723083496</v>
      </c>
      <c r="U6">
        <v>1.1264400482177701</v>
      </c>
      <c r="V6">
        <v>1.1627676486969001</v>
      </c>
      <c r="W6" s="13">
        <v>3.6327600479125997E-2</v>
      </c>
      <c r="X6">
        <v>0.247409582138061</v>
      </c>
      <c r="Y6">
        <v>0.247409582138061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x14ac:dyDescent="0.15">
      <c r="A7" s="4">
        <v>901</v>
      </c>
      <c r="B7">
        <v>11</v>
      </c>
      <c r="C7">
        <v>9</v>
      </c>
      <c r="D7">
        <v>10</v>
      </c>
      <c r="E7">
        <v>10</v>
      </c>
      <c r="F7">
        <v>9</v>
      </c>
      <c r="G7">
        <v>1</v>
      </c>
      <c r="H7">
        <v>2</v>
      </c>
      <c r="I7">
        <v>8</v>
      </c>
      <c r="J7">
        <v>0.55000000000000004</v>
      </c>
      <c r="K7">
        <v>4.8135433197021502</v>
      </c>
      <c r="L7" s="7">
        <v>3.7840099334716801</v>
      </c>
      <c r="M7">
        <v>2.9343147277832</v>
      </c>
      <c r="N7">
        <v>4.0855464935302699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1.16604423522949</v>
      </c>
      <c r="U7">
        <v>1.0641937255859399</v>
      </c>
      <c r="V7">
        <v>1.01794397830963</v>
      </c>
      <c r="W7" s="13">
        <v>4.6249747276306201E-2</v>
      </c>
      <c r="X7">
        <v>0.14810025691986101</v>
      </c>
      <c r="Y7">
        <v>0.14810025691986101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s="7" customFormat="1" x14ac:dyDescent="0.15">
      <c r="A8" s="24">
        <v>532</v>
      </c>
      <c r="B8" s="7">
        <v>12</v>
      </c>
      <c r="C8" s="7">
        <v>8</v>
      </c>
      <c r="D8" s="7">
        <v>10</v>
      </c>
      <c r="E8" s="7">
        <v>10</v>
      </c>
      <c r="F8" s="7">
        <v>10</v>
      </c>
      <c r="G8" s="7">
        <v>0</v>
      </c>
      <c r="H8" s="7">
        <v>2</v>
      </c>
      <c r="I8" s="7">
        <v>8</v>
      </c>
      <c r="J8" s="7">
        <v>0.6</v>
      </c>
      <c r="K8" s="7">
        <v>5.4135665893554696</v>
      </c>
      <c r="L8" s="7">
        <v>3.8754539489746098</v>
      </c>
      <c r="M8" s="7">
        <v>2.9377136230468701</v>
      </c>
      <c r="N8" s="7">
        <v>6.5183868408203098</v>
      </c>
      <c r="O8" s="7">
        <v>1</v>
      </c>
      <c r="P8" s="7">
        <v>1</v>
      </c>
      <c r="Q8" s="7">
        <v>9</v>
      </c>
      <c r="R8" s="26">
        <v>0.1111</v>
      </c>
      <c r="S8" s="26">
        <f t="shared" si="0"/>
        <v>0.1</v>
      </c>
      <c r="T8" s="7">
        <v>1.5019493103027299</v>
      </c>
      <c r="U8" s="7">
        <v>1.3061285018920901</v>
      </c>
      <c r="V8" s="7">
        <v>1.2510839700698899</v>
      </c>
      <c r="W8" s="7">
        <v>5.5044531822204597E-2</v>
      </c>
      <c r="X8" s="7">
        <v>0.25086534023284901</v>
      </c>
      <c r="Y8" s="7">
        <v>0.25086534023284901</v>
      </c>
      <c r="Z8" s="7">
        <v>0.1</v>
      </c>
      <c r="AA8" s="7">
        <v>0.8</v>
      </c>
      <c r="AB8" s="7">
        <v>0.88888888888888895</v>
      </c>
      <c r="AC8" s="7">
        <v>0.84210526315789502</v>
      </c>
      <c r="AD8" s="7">
        <v>0.2</v>
      </c>
      <c r="AE8" s="7">
        <v>0.7</v>
      </c>
    </row>
    <row r="9" spans="1:31" x14ac:dyDescent="0.15">
      <c r="A9" s="4">
        <v>663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6.1944942474365199</v>
      </c>
      <c r="L9" s="7">
        <v>4.0158843994140598</v>
      </c>
      <c r="M9">
        <v>1.4050445556640601</v>
      </c>
      <c r="N9">
        <v>7.6294898986816397</v>
      </c>
      <c r="O9">
        <v>2</v>
      </c>
      <c r="P9">
        <v>2</v>
      </c>
      <c r="Q9">
        <v>11</v>
      </c>
      <c r="R9" s="12">
        <v>0.18179999999999999</v>
      </c>
      <c r="S9" s="12">
        <f t="shared" si="0"/>
        <v>0.2</v>
      </c>
      <c r="T9">
        <v>1.65445709228516</v>
      </c>
      <c r="U9">
        <v>1.3580245971679701</v>
      </c>
      <c r="V9">
        <v>1.38643527030945</v>
      </c>
      <c r="W9" s="13">
        <v>2.8410673141479499E-2</v>
      </c>
      <c r="X9">
        <v>0.26802182197570801</v>
      </c>
      <c r="Y9">
        <v>0.26802182197570801</v>
      </c>
      <c r="Z9">
        <v>0.2</v>
      </c>
      <c r="AA9">
        <v>0.9</v>
      </c>
      <c r="AB9">
        <v>0.81818181818181801</v>
      </c>
      <c r="AC9">
        <v>0.85714285714285698</v>
      </c>
      <c r="AD9">
        <v>0.1</v>
      </c>
      <c r="AE9">
        <v>0.7</v>
      </c>
    </row>
    <row r="10" spans="1:31" x14ac:dyDescent="0.15">
      <c r="A10" s="4">
        <v>335</v>
      </c>
      <c r="B10">
        <v>11</v>
      </c>
      <c r="C10">
        <v>9</v>
      </c>
      <c r="D10">
        <v>10</v>
      </c>
      <c r="E10">
        <v>10</v>
      </c>
      <c r="F10">
        <v>9</v>
      </c>
      <c r="G10">
        <v>1</v>
      </c>
      <c r="H10">
        <v>2</v>
      </c>
      <c r="I10">
        <v>8</v>
      </c>
      <c r="J10">
        <v>0.55000000000000004</v>
      </c>
      <c r="K10">
        <v>5.4272899627685502</v>
      </c>
      <c r="L10" s="7">
        <v>3.97402763366699</v>
      </c>
      <c r="M10">
        <v>2.95474433898926</v>
      </c>
      <c r="N10">
        <v>5.9921894073486301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1.39288330078125</v>
      </c>
      <c r="U10">
        <v>1.22688484191895</v>
      </c>
      <c r="V10">
        <v>1.1819324493408201</v>
      </c>
      <c r="W10" s="13">
        <v>4.4952392578125E-2</v>
      </c>
      <c r="X10">
        <v>0.21095085144042999</v>
      </c>
      <c r="Y10">
        <v>0.21095085144042999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941</v>
      </c>
      <c r="B11">
        <v>9</v>
      </c>
      <c r="C11">
        <v>11</v>
      </c>
      <c r="D11">
        <v>10</v>
      </c>
      <c r="E11">
        <v>10</v>
      </c>
      <c r="F11">
        <v>8</v>
      </c>
      <c r="G11">
        <v>2</v>
      </c>
      <c r="H11">
        <v>1</v>
      </c>
      <c r="I11">
        <v>9</v>
      </c>
      <c r="J11">
        <v>0.45</v>
      </c>
      <c r="K11">
        <v>4.4096031188964799</v>
      </c>
      <c r="L11" s="7">
        <v>4.0071868896484402</v>
      </c>
      <c r="M11">
        <v>7.4551219940185502</v>
      </c>
      <c r="N11">
        <v>7.8552112579345703</v>
      </c>
      <c r="O11">
        <v>0</v>
      </c>
      <c r="P11">
        <v>0</v>
      </c>
      <c r="Q11">
        <v>2</v>
      </c>
      <c r="R11" s="12">
        <v>0</v>
      </c>
      <c r="S11" s="12">
        <f t="shared" si="0"/>
        <v>0</v>
      </c>
      <c r="T11">
        <v>0.89368820190429699</v>
      </c>
      <c r="U11">
        <v>0.85235214233398404</v>
      </c>
      <c r="V11">
        <v>0.789830982685089</v>
      </c>
      <c r="W11" s="13">
        <v>6.2521159648895305E-2</v>
      </c>
      <c r="X11">
        <v>0.103857219219208</v>
      </c>
      <c r="Y11">
        <v>0.103857219219208</v>
      </c>
      <c r="Z11">
        <v>0</v>
      </c>
      <c r="AA11">
        <v>0.2</v>
      </c>
      <c r="AB11">
        <v>1</v>
      </c>
      <c r="AC11">
        <v>0.33333333333333298</v>
      </c>
      <c r="AD11">
        <v>0.8</v>
      </c>
      <c r="AE11">
        <v>0.2</v>
      </c>
    </row>
    <row r="12" spans="1:31" x14ac:dyDescent="0.15">
      <c r="A12" s="4">
        <v>95</v>
      </c>
      <c r="B12">
        <v>11</v>
      </c>
      <c r="C12">
        <v>9</v>
      </c>
      <c r="D12">
        <v>10</v>
      </c>
      <c r="E12">
        <v>10</v>
      </c>
      <c r="F12">
        <v>10</v>
      </c>
      <c r="G12">
        <v>0</v>
      </c>
      <c r="H12">
        <v>1</v>
      </c>
      <c r="I12">
        <v>9</v>
      </c>
      <c r="J12">
        <v>0.55000000000000004</v>
      </c>
      <c r="K12">
        <v>4.5232810974121103</v>
      </c>
      <c r="L12" s="7">
        <v>3.9380798339843701</v>
      </c>
      <c r="M12">
        <v>6.0712623596191397</v>
      </c>
      <c r="N12">
        <v>8.2221889495849592</v>
      </c>
      <c r="O12">
        <v>0</v>
      </c>
      <c r="P12">
        <v>0</v>
      </c>
      <c r="Q12">
        <v>7</v>
      </c>
      <c r="R12" s="12">
        <v>0</v>
      </c>
      <c r="S12" s="12">
        <f t="shared" si="0"/>
        <v>0</v>
      </c>
      <c r="T12">
        <v>1.2241744995117201</v>
      </c>
      <c r="U12">
        <v>1.08559799194336</v>
      </c>
      <c r="V12">
        <v>1.02067494392395</v>
      </c>
      <c r="W12" s="13">
        <v>6.4923048019409194E-2</v>
      </c>
      <c r="X12">
        <v>0.203499555587769</v>
      </c>
      <c r="Y12">
        <v>0.203499555587769</v>
      </c>
      <c r="Z12">
        <v>0</v>
      </c>
      <c r="AA12">
        <v>0.7</v>
      </c>
      <c r="AB12">
        <v>1</v>
      </c>
      <c r="AC12">
        <v>0.82352941176470595</v>
      </c>
      <c r="AD12">
        <v>0.3</v>
      </c>
      <c r="AE12">
        <v>0.7</v>
      </c>
    </row>
    <row r="13" spans="1:31" x14ac:dyDescent="0.15">
      <c r="A13" s="4">
        <v>690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5.5918083190918004</v>
      </c>
      <c r="L13" s="7">
        <v>4.0251750946044904</v>
      </c>
      <c r="M13">
        <v>3.1742305755615199</v>
      </c>
      <c r="N13">
        <v>6.7694835662841797</v>
      </c>
      <c r="O13">
        <v>1</v>
      </c>
      <c r="P13">
        <v>1</v>
      </c>
      <c r="Q13">
        <v>10</v>
      </c>
      <c r="R13" s="12">
        <v>0.1</v>
      </c>
      <c r="S13" s="12">
        <f t="shared" si="0"/>
        <v>0.1</v>
      </c>
      <c r="T13">
        <v>1.51364517211914</v>
      </c>
      <c r="U13">
        <v>1.3372325897216799</v>
      </c>
      <c r="V13">
        <v>1.2664613723754901</v>
      </c>
      <c r="W13" s="13">
        <v>7.0771217346191406E-2</v>
      </c>
      <c r="X13">
        <v>0.24718379974365201</v>
      </c>
      <c r="Y13">
        <v>0.24718379974365201</v>
      </c>
      <c r="Z13">
        <v>0.1</v>
      </c>
      <c r="AA13">
        <v>0.9</v>
      </c>
      <c r="AB13">
        <v>0.9</v>
      </c>
      <c r="AC13">
        <v>0.9</v>
      </c>
      <c r="AD13">
        <v>0.1</v>
      </c>
      <c r="AE13">
        <v>0.8</v>
      </c>
    </row>
    <row r="14" spans="1:31" x14ac:dyDescent="0.15">
      <c r="A14" s="4">
        <v>233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5.2728767395019496</v>
      </c>
      <c r="L14" s="7">
        <v>3.9398574829101598</v>
      </c>
      <c r="M14">
        <v>3.7976055145263699</v>
      </c>
      <c r="N14">
        <v>6.48728370666504</v>
      </c>
      <c r="O14">
        <v>0</v>
      </c>
      <c r="P14">
        <v>0</v>
      </c>
      <c r="Q14">
        <v>7</v>
      </c>
      <c r="R14" s="12">
        <v>0</v>
      </c>
      <c r="S14" s="12">
        <f t="shared" si="0"/>
        <v>0</v>
      </c>
      <c r="T14">
        <v>1.3574104309082</v>
      </c>
      <c r="U14">
        <v>1.2056035995483401</v>
      </c>
      <c r="V14">
        <v>1.1285890340805</v>
      </c>
      <c r="W14" s="13">
        <v>7.70145654678345E-2</v>
      </c>
      <c r="X14">
        <v>0.228821396827698</v>
      </c>
      <c r="Y14">
        <v>0.228821396827698</v>
      </c>
      <c r="Z14">
        <v>0</v>
      </c>
      <c r="AA14">
        <v>0.7</v>
      </c>
      <c r="AB14">
        <v>1</v>
      </c>
      <c r="AC14">
        <v>0.82352941176470595</v>
      </c>
      <c r="AD14">
        <v>0.3</v>
      </c>
      <c r="AE14">
        <v>0.7</v>
      </c>
    </row>
    <row r="15" spans="1:31" s="7" customFormat="1" x14ac:dyDescent="0.15">
      <c r="A15" s="24">
        <v>45</v>
      </c>
      <c r="B15" s="7">
        <v>11</v>
      </c>
      <c r="C15" s="7">
        <v>9</v>
      </c>
      <c r="D15" s="7">
        <v>10</v>
      </c>
      <c r="E15" s="7">
        <v>10</v>
      </c>
      <c r="F15" s="7">
        <v>8</v>
      </c>
      <c r="G15" s="7">
        <v>2</v>
      </c>
      <c r="H15" s="7">
        <v>3</v>
      </c>
      <c r="I15" s="7">
        <v>7</v>
      </c>
      <c r="J15" s="7">
        <v>0.55000000000000004</v>
      </c>
      <c r="K15" s="7">
        <v>5.3309612274169904</v>
      </c>
      <c r="L15" s="7">
        <v>4.0510063171386701</v>
      </c>
      <c r="M15" s="7">
        <v>3.8715572357177699</v>
      </c>
      <c r="N15" s="7">
        <v>4.0101757049560502</v>
      </c>
      <c r="O15" s="7">
        <v>0</v>
      </c>
      <c r="P15" s="7">
        <v>0</v>
      </c>
      <c r="Q15" s="7">
        <v>7</v>
      </c>
      <c r="R15" s="26">
        <v>0</v>
      </c>
      <c r="S15" s="26">
        <f t="shared" si="0"/>
        <v>0</v>
      </c>
      <c r="T15" s="7">
        <v>1.1314105987548799</v>
      </c>
      <c r="U15" s="7">
        <v>1.0633016824722299</v>
      </c>
      <c r="V15" s="7">
        <v>0.977758228778839</v>
      </c>
      <c r="W15" s="7">
        <v>8.5543453693389906E-2</v>
      </c>
      <c r="X15" s="7">
        <v>0.15365236997604401</v>
      </c>
      <c r="Y15" s="7">
        <v>0.15365236997604401</v>
      </c>
      <c r="Z15" s="7">
        <v>0</v>
      </c>
      <c r="AA15" s="7">
        <v>0.7</v>
      </c>
      <c r="AB15" s="7">
        <v>1</v>
      </c>
      <c r="AC15" s="7">
        <v>0.82352941176470595</v>
      </c>
      <c r="AD15" s="7">
        <v>0.3</v>
      </c>
      <c r="AE15" s="7">
        <v>0.7</v>
      </c>
    </row>
    <row r="16" spans="1:31" x14ac:dyDescent="0.15">
      <c r="A16" s="4">
        <v>465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5.0138454437255904</v>
      </c>
      <c r="L16" s="7">
        <v>4.15462303161621</v>
      </c>
      <c r="M16">
        <v>4.3726902008056596</v>
      </c>
      <c r="N16">
        <v>8.8344821929931605</v>
      </c>
      <c r="O16">
        <v>1</v>
      </c>
      <c r="P16">
        <v>1</v>
      </c>
      <c r="Q16">
        <v>7</v>
      </c>
      <c r="R16" s="12">
        <v>0.1429</v>
      </c>
      <c r="S16" s="12">
        <f t="shared" si="0"/>
        <v>0.1</v>
      </c>
      <c r="T16">
        <v>1.4022903442382799</v>
      </c>
      <c r="U16">
        <v>1.14689064025879</v>
      </c>
      <c r="V16">
        <v>1.1600641012191799</v>
      </c>
      <c r="W16" s="13">
        <v>1.3173460960388199E-2</v>
      </c>
      <c r="X16">
        <v>0.242226243019104</v>
      </c>
      <c r="Y16">
        <v>0.242226243019104</v>
      </c>
      <c r="Z16">
        <v>0.1</v>
      </c>
      <c r="AA16">
        <v>0.6</v>
      </c>
      <c r="AB16">
        <v>0.85714285714285698</v>
      </c>
      <c r="AC16">
        <v>0.70588235294117596</v>
      </c>
      <c r="AD16">
        <v>0.4</v>
      </c>
      <c r="AE16">
        <v>0.5</v>
      </c>
    </row>
    <row r="17" spans="1:31" x14ac:dyDescent="0.15">
      <c r="A17" s="4">
        <v>478</v>
      </c>
      <c r="B17">
        <v>11</v>
      </c>
      <c r="C17">
        <v>9</v>
      </c>
      <c r="D17">
        <v>10</v>
      </c>
      <c r="E17">
        <v>10</v>
      </c>
      <c r="F17">
        <v>10</v>
      </c>
      <c r="G17">
        <v>0</v>
      </c>
      <c r="H17">
        <v>1</v>
      </c>
      <c r="I17">
        <v>9</v>
      </c>
      <c r="J17">
        <v>0.55000000000000004</v>
      </c>
      <c r="K17">
        <v>4.9943904876709002</v>
      </c>
      <c r="L17" s="7">
        <v>4.1260299682617196</v>
      </c>
      <c r="M17">
        <v>4.0594615936279297</v>
      </c>
      <c r="N17">
        <v>8.6095924377441406</v>
      </c>
      <c r="O17">
        <v>1</v>
      </c>
      <c r="P17">
        <v>1</v>
      </c>
      <c r="Q17">
        <v>10</v>
      </c>
      <c r="R17" s="12">
        <v>0.1</v>
      </c>
      <c r="S17" s="12">
        <f t="shared" si="0"/>
        <v>0.1</v>
      </c>
      <c r="T17">
        <v>1.5057888031005899</v>
      </c>
      <c r="U17">
        <v>1.2243556976318399</v>
      </c>
      <c r="V17">
        <v>1.2418905496597299</v>
      </c>
      <c r="W17" s="13">
        <v>1.7534852027893101E-2</v>
      </c>
      <c r="X17">
        <v>0.26389825344085699</v>
      </c>
      <c r="Y17">
        <v>0.26389825344085699</v>
      </c>
      <c r="Z17">
        <v>0.1</v>
      </c>
      <c r="AA17">
        <v>0.9</v>
      </c>
      <c r="AB17">
        <v>0.9</v>
      </c>
      <c r="AC17">
        <v>0.9</v>
      </c>
      <c r="AD17">
        <v>0.1</v>
      </c>
      <c r="AE17">
        <v>0.8</v>
      </c>
    </row>
    <row r="18" spans="1:31" x14ac:dyDescent="0.15">
      <c r="A18" s="4">
        <v>771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5.97141456604004</v>
      </c>
      <c r="L18" s="7">
        <v>4.1214008331298801</v>
      </c>
      <c r="M18">
        <v>2.4947872161865199</v>
      </c>
      <c r="N18">
        <v>7.2168121337890598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1.65915679931641</v>
      </c>
      <c r="U18">
        <v>1.4396772384643599</v>
      </c>
      <c r="V18">
        <v>1.40558934211731</v>
      </c>
      <c r="W18" s="13">
        <v>3.4087896347045898E-2</v>
      </c>
      <c r="X18">
        <v>0.25356745719909701</v>
      </c>
      <c r="Y18">
        <v>0.25356745719909701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670</v>
      </c>
      <c r="B19">
        <v>10</v>
      </c>
      <c r="C19">
        <v>10</v>
      </c>
      <c r="D19">
        <v>10</v>
      </c>
      <c r="E19">
        <v>10</v>
      </c>
      <c r="F19">
        <v>9</v>
      </c>
      <c r="G19">
        <v>1</v>
      </c>
      <c r="H19">
        <v>1</v>
      </c>
      <c r="I19">
        <v>9</v>
      </c>
      <c r="J19">
        <v>0.5</v>
      </c>
      <c r="K19">
        <v>4.8049163818359402</v>
      </c>
      <c r="L19" s="7">
        <v>4.16241455078125</v>
      </c>
      <c r="M19">
        <v>6.1471233367919904</v>
      </c>
      <c r="N19">
        <v>8.6302738189697301</v>
      </c>
      <c r="O19">
        <v>0</v>
      </c>
      <c r="P19">
        <v>0</v>
      </c>
      <c r="Q19">
        <v>7</v>
      </c>
      <c r="R19" s="12">
        <v>0</v>
      </c>
      <c r="S19" s="12">
        <f t="shared" si="0"/>
        <v>0</v>
      </c>
      <c r="T19">
        <v>1.1261234283447299</v>
      </c>
      <c r="U19">
        <v>0.99955749511718694</v>
      </c>
      <c r="V19">
        <v>0.961972415447235</v>
      </c>
      <c r="W19" s="13">
        <v>3.75850796699524E-2</v>
      </c>
      <c r="X19">
        <v>0.16415101289749201</v>
      </c>
      <c r="Y19">
        <v>0.16415101289749201</v>
      </c>
      <c r="Z19">
        <v>0</v>
      </c>
      <c r="AA19">
        <v>0.7</v>
      </c>
      <c r="AB19">
        <v>1</v>
      </c>
      <c r="AC19">
        <v>0.82352941176470595</v>
      </c>
      <c r="AD19">
        <v>0.3</v>
      </c>
      <c r="AE19">
        <v>0.7</v>
      </c>
    </row>
    <row r="20" spans="1:31" x14ac:dyDescent="0.15">
      <c r="A20" s="4">
        <v>798</v>
      </c>
      <c r="B20">
        <v>11</v>
      </c>
      <c r="C20">
        <v>9</v>
      </c>
      <c r="D20">
        <v>10</v>
      </c>
      <c r="E20">
        <v>10</v>
      </c>
      <c r="F20">
        <v>10</v>
      </c>
      <c r="G20">
        <v>0</v>
      </c>
      <c r="H20">
        <v>1</v>
      </c>
      <c r="I20">
        <v>9</v>
      </c>
      <c r="J20">
        <v>0.55000000000000004</v>
      </c>
      <c r="K20">
        <v>4.7407398223876998</v>
      </c>
      <c r="L20" s="7">
        <v>4.0986251831054696</v>
      </c>
      <c r="M20">
        <v>5.7578315734863299</v>
      </c>
      <c r="N20">
        <v>8.2646980285644496</v>
      </c>
      <c r="O20">
        <v>1</v>
      </c>
      <c r="P20">
        <v>1</v>
      </c>
      <c r="Q20">
        <v>11</v>
      </c>
      <c r="R20" s="12">
        <v>9.0899999999999995E-2</v>
      </c>
      <c r="S20" s="12">
        <f t="shared" si="0"/>
        <v>0.1</v>
      </c>
      <c r="T20">
        <v>1.2469062805175799</v>
      </c>
      <c r="U20">
        <v>1.0951004028320299</v>
      </c>
      <c r="V20">
        <v>1.0414686203002901</v>
      </c>
      <c r="W20" s="13">
        <v>5.3631782531738302E-2</v>
      </c>
      <c r="X20">
        <v>0.20543766021728499</v>
      </c>
      <c r="Y20">
        <v>0.20543766021728499</v>
      </c>
      <c r="Z20">
        <v>0.1</v>
      </c>
      <c r="AA20">
        <v>1</v>
      </c>
      <c r="AB20">
        <v>0.90909090909090895</v>
      </c>
      <c r="AC20">
        <v>0.952380952380952</v>
      </c>
      <c r="AD20">
        <v>0</v>
      </c>
      <c r="AE20">
        <v>0.9</v>
      </c>
    </row>
    <row r="21" spans="1:31" x14ac:dyDescent="0.15">
      <c r="A21" s="4">
        <v>167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5.9375839233398402</v>
      </c>
      <c r="L21" s="7">
        <v>4.1902160644531197</v>
      </c>
      <c r="M21">
        <v>2.4447174072265598</v>
      </c>
      <c r="N21">
        <v>6.5549507141113299</v>
      </c>
      <c r="O21">
        <v>1</v>
      </c>
      <c r="P21">
        <v>1</v>
      </c>
      <c r="Q21">
        <v>11</v>
      </c>
      <c r="R21" s="12">
        <v>9.0899999999999995E-2</v>
      </c>
      <c r="S21" s="12">
        <f t="shared" si="0"/>
        <v>0.1</v>
      </c>
      <c r="T21">
        <v>1.5630054473877</v>
      </c>
      <c r="U21">
        <v>1.3525543212890601</v>
      </c>
      <c r="V21">
        <v>1.29707360267639</v>
      </c>
      <c r="W21" s="13">
        <v>5.5480718612670898E-2</v>
      </c>
      <c r="X21">
        <v>0.26593184471130399</v>
      </c>
      <c r="Y21">
        <v>0.26593184471130399</v>
      </c>
      <c r="Z21">
        <v>0.1</v>
      </c>
      <c r="AA21">
        <v>1</v>
      </c>
      <c r="AB21">
        <v>0.90909090909090895</v>
      </c>
      <c r="AC21">
        <v>0.952380952380952</v>
      </c>
      <c r="AD21">
        <v>0</v>
      </c>
      <c r="AE21">
        <v>0.9</v>
      </c>
    </row>
    <row r="22" spans="1:31" x14ac:dyDescent="0.15">
      <c r="A22" s="4">
        <v>166</v>
      </c>
      <c r="B22">
        <v>9</v>
      </c>
      <c r="C22">
        <v>11</v>
      </c>
      <c r="D22">
        <v>10</v>
      </c>
      <c r="E22">
        <v>10</v>
      </c>
      <c r="F22">
        <v>8</v>
      </c>
      <c r="G22">
        <v>2</v>
      </c>
      <c r="H22">
        <v>1</v>
      </c>
      <c r="I22">
        <v>9</v>
      </c>
      <c r="J22">
        <v>0.45</v>
      </c>
      <c r="K22">
        <v>4.6205883026123002</v>
      </c>
      <c r="L22" s="7">
        <v>4.2118053436279297</v>
      </c>
      <c r="M22">
        <v>7.48451805114746</v>
      </c>
      <c r="N22">
        <v>7.7242012023925799</v>
      </c>
      <c r="O22">
        <v>0</v>
      </c>
      <c r="P22">
        <v>0</v>
      </c>
      <c r="Q22">
        <v>5</v>
      </c>
      <c r="R22" s="12">
        <v>0</v>
      </c>
      <c r="S22" s="12">
        <f t="shared" si="0"/>
        <v>0</v>
      </c>
      <c r="T22">
        <v>0.99028015136718694</v>
      </c>
      <c r="U22">
        <v>0.92626953125</v>
      </c>
      <c r="V22">
        <v>0.86308193206787098</v>
      </c>
      <c r="W22" s="13">
        <v>6.3187599182128906E-2</v>
      </c>
      <c r="X22">
        <v>0.12719821929931599</v>
      </c>
      <c r="Y22">
        <v>0.12719821929931599</v>
      </c>
      <c r="Z22">
        <v>0</v>
      </c>
      <c r="AA22">
        <v>0.5</v>
      </c>
      <c r="AB22">
        <v>1</v>
      </c>
      <c r="AC22">
        <v>0.66666666666666696</v>
      </c>
      <c r="AD22">
        <v>0.5</v>
      </c>
      <c r="AE22">
        <v>0.5</v>
      </c>
    </row>
    <row r="23" spans="1:31" x14ac:dyDescent="0.15">
      <c r="A23" s="4">
        <v>667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5.22127342224121</v>
      </c>
      <c r="L23" s="7">
        <v>4.2043266296386701</v>
      </c>
      <c r="M23">
        <v>3.2085266113281201</v>
      </c>
      <c r="N23">
        <v>9.0629806518554705</v>
      </c>
      <c r="O23">
        <v>1</v>
      </c>
      <c r="P23">
        <v>1</v>
      </c>
      <c r="Q23">
        <v>11</v>
      </c>
      <c r="R23" s="12">
        <v>9.0899999999999995E-2</v>
      </c>
      <c r="S23" s="12">
        <f t="shared" si="0"/>
        <v>0.1</v>
      </c>
      <c r="T23">
        <v>1.4602069854736299</v>
      </c>
      <c r="U23">
        <v>1.14205169677734</v>
      </c>
      <c r="V23">
        <v>1.21240901947022</v>
      </c>
      <c r="W23" s="13">
        <v>7.0357322692871094E-2</v>
      </c>
      <c r="X23">
        <v>0.247797966003418</v>
      </c>
      <c r="Y23">
        <v>0.247797966003418</v>
      </c>
      <c r="Z23">
        <v>0.1</v>
      </c>
      <c r="AA23">
        <v>1</v>
      </c>
      <c r="AB23">
        <v>0.90909090909090895</v>
      </c>
      <c r="AC23">
        <v>0.952380952380952</v>
      </c>
      <c r="AD23">
        <v>0</v>
      </c>
      <c r="AE23">
        <v>0.9</v>
      </c>
    </row>
    <row r="24" spans="1:31" x14ac:dyDescent="0.15">
      <c r="A24" s="4">
        <v>716</v>
      </c>
      <c r="B24">
        <v>11</v>
      </c>
      <c r="C24">
        <v>9</v>
      </c>
      <c r="D24">
        <v>10</v>
      </c>
      <c r="E24">
        <v>10</v>
      </c>
      <c r="F24">
        <v>8</v>
      </c>
      <c r="G24">
        <v>2</v>
      </c>
      <c r="H24">
        <v>3</v>
      </c>
      <c r="I24">
        <v>7</v>
      </c>
      <c r="J24">
        <v>0.55000000000000004</v>
      </c>
      <c r="K24">
        <v>5.7577877044677699</v>
      </c>
      <c r="L24" s="7">
        <v>4.1859664916992196</v>
      </c>
      <c r="M24">
        <v>3.7794876098632799</v>
      </c>
      <c r="N24">
        <v>4.65871238708496</v>
      </c>
      <c r="O24">
        <v>0</v>
      </c>
      <c r="P24">
        <v>0</v>
      </c>
      <c r="Q24">
        <v>6</v>
      </c>
      <c r="R24" s="12">
        <v>0</v>
      </c>
      <c r="S24" s="12">
        <f t="shared" si="0"/>
        <v>0</v>
      </c>
      <c r="T24">
        <v>1.03940773010254</v>
      </c>
      <c r="U24">
        <v>0.98574954271316495</v>
      </c>
      <c r="V24">
        <v>0.90863531827926602</v>
      </c>
      <c r="W24" s="13">
        <v>7.7114224433898898E-2</v>
      </c>
      <c r="X24">
        <v>0.13077241182327301</v>
      </c>
      <c r="Y24">
        <v>0.13077241182327301</v>
      </c>
      <c r="Z24">
        <v>0</v>
      </c>
      <c r="AA24">
        <v>0.6</v>
      </c>
      <c r="AB24">
        <v>1</v>
      </c>
      <c r="AC24">
        <v>0.75</v>
      </c>
      <c r="AD24">
        <v>0.4</v>
      </c>
      <c r="AE24">
        <v>0.6</v>
      </c>
    </row>
    <row r="25" spans="1:31" x14ac:dyDescent="0.15">
      <c r="A25" s="5">
        <v>431</v>
      </c>
      <c r="B25" s="1">
        <v>12</v>
      </c>
      <c r="C25" s="1">
        <v>8</v>
      </c>
      <c r="D25" s="1">
        <v>10</v>
      </c>
      <c r="E25" s="1">
        <v>10</v>
      </c>
      <c r="F25" s="1">
        <v>9</v>
      </c>
      <c r="G25" s="1">
        <v>1</v>
      </c>
      <c r="H25" s="1">
        <v>3</v>
      </c>
      <c r="I25" s="1">
        <v>7</v>
      </c>
      <c r="J25" s="1">
        <v>0.6</v>
      </c>
      <c r="K25" s="1">
        <v>6.3194389343261701</v>
      </c>
      <c r="L25" s="1">
        <v>4.2475662231445304</v>
      </c>
      <c r="M25" s="1">
        <v>2.3420829772949201</v>
      </c>
      <c r="N25" s="1">
        <v>4.1841163635253897</v>
      </c>
      <c r="O25" s="1">
        <v>1</v>
      </c>
      <c r="P25" s="1">
        <v>1</v>
      </c>
      <c r="Q25" s="1">
        <v>8</v>
      </c>
      <c r="R25" s="14">
        <v>0.125</v>
      </c>
      <c r="S25" s="14">
        <f t="shared" si="0"/>
        <v>0.1</v>
      </c>
      <c r="T25" s="1">
        <v>1.5878734588623</v>
      </c>
      <c r="U25" s="1">
        <v>1.4532947540283201</v>
      </c>
      <c r="V25" s="1">
        <v>1.32880854606628</v>
      </c>
      <c r="W25" s="1">
        <v>0.12448620796203599</v>
      </c>
      <c r="X25" s="1">
        <v>0.25906491279602101</v>
      </c>
      <c r="Y25" s="1">
        <v>0.25906491279602101</v>
      </c>
      <c r="Z25" s="1">
        <v>0.1</v>
      </c>
      <c r="AA25" s="1">
        <v>0.7</v>
      </c>
      <c r="AB25" s="1">
        <v>0.875</v>
      </c>
      <c r="AC25" s="1">
        <v>0.77777777777777801</v>
      </c>
      <c r="AD25" s="1">
        <v>0.3</v>
      </c>
      <c r="AE25" s="1">
        <v>0.6</v>
      </c>
    </row>
    <row r="26" spans="1:31" x14ac:dyDescent="0.15">
      <c r="A26" s="4">
        <v>824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5.1635837554931596</v>
      </c>
      <c r="L26" s="7">
        <v>4.3282947540283203</v>
      </c>
      <c r="M26">
        <v>4.6453266143798801</v>
      </c>
      <c r="N26">
        <v>8.7051639556884801</v>
      </c>
      <c r="O26">
        <v>1</v>
      </c>
      <c r="P26">
        <v>1</v>
      </c>
      <c r="Q26">
        <v>10</v>
      </c>
      <c r="R26" s="12">
        <v>0.1</v>
      </c>
      <c r="S26" s="12">
        <f t="shared" si="0"/>
        <v>0.1</v>
      </c>
      <c r="T26">
        <v>1.5068454742431601</v>
      </c>
      <c r="U26">
        <v>1.2630596160888701</v>
      </c>
      <c r="V26">
        <v>1.2353279590606701</v>
      </c>
      <c r="W26" s="13">
        <v>2.7731657028198201E-2</v>
      </c>
      <c r="X26">
        <v>0.27151751518249501</v>
      </c>
      <c r="Y26">
        <v>0.27151751518249501</v>
      </c>
      <c r="Z26">
        <v>0.1</v>
      </c>
      <c r="AA26">
        <v>0.9</v>
      </c>
      <c r="AB26">
        <v>0.9</v>
      </c>
      <c r="AC26">
        <v>0.9</v>
      </c>
      <c r="AD26">
        <v>0.1</v>
      </c>
      <c r="AE26">
        <v>0.8</v>
      </c>
    </row>
    <row r="27" spans="1:31" x14ac:dyDescent="0.15">
      <c r="A27" s="4">
        <v>266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5.3855972290039098</v>
      </c>
      <c r="L27" s="7">
        <v>4.3087959289550799</v>
      </c>
      <c r="M27">
        <v>2.75130271911621</v>
      </c>
      <c r="N27">
        <v>9.0374183654785192</v>
      </c>
      <c r="O27">
        <v>1</v>
      </c>
      <c r="P27">
        <v>1</v>
      </c>
      <c r="Q27">
        <v>10</v>
      </c>
      <c r="R27" s="12">
        <v>0.1</v>
      </c>
      <c r="S27" s="12">
        <f t="shared" si="0"/>
        <v>0.1</v>
      </c>
      <c r="T27">
        <v>1.4614105224609399</v>
      </c>
      <c r="U27">
        <v>1.1153564453125</v>
      </c>
      <c r="V27">
        <v>1.1962985992431601</v>
      </c>
      <c r="W27" s="13">
        <v>8.0942153930664104E-2</v>
      </c>
      <c r="X27">
        <v>0.26511192321777299</v>
      </c>
      <c r="Y27">
        <v>0.26511192321777299</v>
      </c>
      <c r="Z27">
        <v>0.1</v>
      </c>
      <c r="AA27">
        <v>0.9</v>
      </c>
      <c r="AB27">
        <v>0.9</v>
      </c>
      <c r="AC27">
        <v>0.9</v>
      </c>
      <c r="AD27">
        <v>0.1</v>
      </c>
      <c r="AE27">
        <v>0.8</v>
      </c>
    </row>
    <row r="28" spans="1:31" x14ac:dyDescent="0.15">
      <c r="A28" s="4">
        <v>755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5.5064716339111301</v>
      </c>
      <c r="L28" s="7">
        <v>4.3005237579345703</v>
      </c>
      <c r="M28">
        <v>3.3774375915527299</v>
      </c>
      <c r="N28">
        <v>4.87587547302246</v>
      </c>
      <c r="O28">
        <v>1</v>
      </c>
      <c r="P28">
        <v>1</v>
      </c>
      <c r="Q28">
        <v>7</v>
      </c>
      <c r="R28" s="12">
        <v>0.1429</v>
      </c>
      <c r="S28" s="12">
        <f t="shared" si="0"/>
        <v>0.1</v>
      </c>
      <c r="T28">
        <v>1.2076950073242201</v>
      </c>
      <c r="U28">
        <v>1.1268558502197299</v>
      </c>
      <c r="V28">
        <v>1.0312740802764899</v>
      </c>
      <c r="W28" s="13">
        <v>9.5581769943237305E-2</v>
      </c>
      <c r="X28">
        <v>0.17642092704772899</v>
      </c>
      <c r="Y28">
        <v>0.17642092704772899</v>
      </c>
      <c r="Z28">
        <v>0.1</v>
      </c>
      <c r="AA28">
        <v>0.6</v>
      </c>
      <c r="AB28">
        <v>0.85714285714285698</v>
      </c>
      <c r="AC28">
        <v>0.70588235294117596</v>
      </c>
      <c r="AD28">
        <v>0.4</v>
      </c>
      <c r="AE28">
        <v>0.5</v>
      </c>
    </row>
    <row r="29" spans="1:31" x14ac:dyDescent="0.15">
      <c r="A29" s="4">
        <v>440</v>
      </c>
      <c r="B29">
        <v>10</v>
      </c>
      <c r="C29">
        <v>10</v>
      </c>
      <c r="D29">
        <v>10</v>
      </c>
      <c r="E29">
        <v>10</v>
      </c>
      <c r="F29">
        <v>9</v>
      </c>
      <c r="G29">
        <v>1</v>
      </c>
      <c r="H29">
        <v>1</v>
      </c>
      <c r="I29">
        <v>9</v>
      </c>
      <c r="J29">
        <v>0.5</v>
      </c>
      <c r="K29">
        <v>4.8218250274658203</v>
      </c>
      <c r="L29" s="7">
        <v>4.3742256164550799</v>
      </c>
      <c r="M29">
        <v>7.4493465423584002</v>
      </c>
      <c r="N29">
        <v>7.8928146362304696</v>
      </c>
      <c r="O29">
        <v>0</v>
      </c>
      <c r="P29">
        <v>0</v>
      </c>
      <c r="Q29">
        <v>5</v>
      </c>
      <c r="R29" s="12">
        <v>0</v>
      </c>
      <c r="S29" s="12">
        <f t="shared" si="0"/>
        <v>0</v>
      </c>
      <c r="T29">
        <v>1.10649490356445</v>
      </c>
      <c r="U29">
        <v>1.0352840423584</v>
      </c>
      <c r="V29">
        <v>0.92397421598434404</v>
      </c>
      <c r="W29" s="13">
        <v>0.111309826374054</v>
      </c>
      <c r="X29">
        <v>0.182520687580109</v>
      </c>
      <c r="Y29">
        <v>0.182520687580109</v>
      </c>
      <c r="Z29">
        <v>0</v>
      </c>
      <c r="AA29">
        <v>0.5</v>
      </c>
      <c r="AB29">
        <v>1</v>
      </c>
      <c r="AC29">
        <v>0.66666666666666696</v>
      </c>
      <c r="AD29">
        <v>0.5</v>
      </c>
      <c r="AE29">
        <v>0.5</v>
      </c>
    </row>
    <row r="30" spans="1:31" x14ac:dyDescent="0.15">
      <c r="A30" s="4">
        <v>877</v>
      </c>
      <c r="B30">
        <v>11</v>
      </c>
      <c r="C30">
        <v>9</v>
      </c>
      <c r="D30">
        <v>10</v>
      </c>
      <c r="E30">
        <v>10</v>
      </c>
      <c r="F30">
        <v>9</v>
      </c>
      <c r="G30">
        <v>1</v>
      </c>
      <c r="H30">
        <v>2</v>
      </c>
      <c r="I30">
        <v>8</v>
      </c>
      <c r="J30">
        <v>0.55000000000000004</v>
      </c>
      <c r="K30">
        <v>5.5393753051757804</v>
      </c>
      <c r="L30" s="7">
        <v>4.3622283935546902</v>
      </c>
      <c r="M30">
        <v>3.3782615661621098</v>
      </c>
      <c r="N30">
        <v>4.6557807922363299</v>
      </c>
      <c r="O30">
        <v>1</v>
      </c>
      <c r="P30">
        <v>1</v>
      </c>
      <c r="Q30">
        <v>8</v>
      </c>
      <c r="R30" s="12">
        <v>0.125</v>
      </c>
      <c r="S30" s="12">
        <f t="shared" si="0"/>
        <v>0.1</v>
      </c>
      <c r="T30">
        <v>1.30365562438965</v>
      </c>
      <c r="U30">
        <v>1.19980239868164</v>
      </c>
      <c r="V30">
        <v>1.0883977413177499</v>
      </c>
      <c r="W30" s="13">
        <v>0.111404657363892</v>
      </c>
      <c r="X30">
        <v>0.215257883071899</v>
      </c>
      <c r="Y30">
        <v>0.215257883071899</v>
      </c>
      <c r="Z30">
        <v>0.1</v>
      </c>
      <c r="AA30">
        <v>0.7</v>
      </c>
      <c r="AB30">
        <v>0.875</v>
      </c>
      <c r="AC30">
        <v>0.77777777777777801</v>
      </c>
      <c r="AD30">
        <v>0.3</v>
      </c>
      <c r="AE30">
        <v>0.6</v>
      </c>
    </row>
    <row r="31" spans="1:31" x14ac:dyDescent="0.15">
      <c r="A31" s="4">
        <v>810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4.8922367095947301</v>
      </c>
      <c r="L31" s="7">
        <v>4.3384208679199201</v>
      </c>
      <c r="M31">
        <v>6.7345428466796902</v>
      </c>
      <c r="N31">
        <v>8.2005157470703107</v>
      </c>
      <c r="O31">
        <v>0</v>
      </c>
      <c r="P31">
        <v>0</v>
      </c>
      <c r="Q31">
        <v>8</v>
      </c>
      <c r="R31" s="12">
        <v>0</v>
      </c>
      <c r="S31" s="12">
        <f t="shared" si="0"/>
        <v>0</v>
      </c>
      <c r="T31">
        <v>1.2678184509277299</v>
      </c>
      <c r="U31">
        <v>1.1643428802490201</v>
      </c>
      <c r="V31">
        <v>1.0527038574218699</v>
      </c>
      <c r="W31" s="13">
        <v>0.11163902282714799</v>
      </c>
      <c r="X31">
        <v>0.21511459350585899</v>
      </c>
      <c r="Y31">
        <v>0.21511459350585899</v>
      </c>
      <c r="Z31">
        <v>0</v>
      </c>
      <c r="AA31">
        <v>0.8</v>
      </c>
      <c r="AB31">
        <v>1</v>
      </c>
      <c r="AC31">
        <v>0.88888888888888895</v>
      </c>
      <c r="AD31">
        <v>0.2</v>
      </c>
      <c r="AE31">
        <v>0.8</v>
      </c>
    </row>
    <row r="32" spans="1:31" x14ac:dyDescent="0.15">
      <c r="A32" s="4">
        <v>349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4.91693115234375</v>
      </c>
      <c r="L32" s="7">
        <v>4.3685417175293004</v>
      </c>
      <c r="M32">
        <v>6.8156318664550799</v>
      </c>
      <c r="N32">
        <v>8.2029056549072301</v>
      </c>
      <c r="O32">
        <v>0</v>
      </c>
      <c r="P32">
        <v>0</v>
      </c>
      <c r="Q32">
        <v>7</v>
      </c>
      <c r="R32" s="12">
        <v>0</v>
      </c>
      <c r="S32" s="12">
        <f t="shared" si="0"/>
        <v>0</v>
      </c>
      <c r="T32">
        <v>1.3518218994140601</v>
      </c>
      <c r="U32">
        <v>1.2499408721923799</v>
      </c>
      <c r="V32">
        <v>1.1307001113891599</v>
      </c>
      <c r="W32" s="13">
        <v>0.119240760803223</v>
      </c>
      <c r="X32">
        <v>0.22112178802490201</v>
      </c>
      <c r="Y32">
        <v>0.22112178802490201</v>
      </c>
      <c r="Z32">
        <v>0</v>
      </c>
      <c r="AA32">
        <v>0.7</v>
      </c>
      <c r="AB32">
        <v>1</v>
      </c>
      <c r="AC32">
        <v>0.82352941176470595</v>
      </c>
      <c r="AD32">
        <v>0.3</v>
      </c>
      <c r="AE32">
        <v>0.7</v>
      </c>
    </row>
    <row r="33" spans="1:31" x14ac:dyDescent="0.15">
      <c r="A33" s="4">
        <v>16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5.1628284454345703</v>
      </c>
      <c r="L33" s="7">
        <v>4.2815456390380904</v>
      </c>
      <c r="M33">
        <v>4.6954097747802699</v>
      </c>
      <c r="N33">
        <v>4.9237403869628897</v>
      </c>
      <c r="O33">
        <v>0</v>
      </c>
      <c r="P33">
        <v>0</v>
      </c>
      <c r="Q33">
        <v>7</v>
      </c>
      <c r="R33" s="12">
        <v>0</v>
      </c>
      <c r="S33" s="12">
        <f t="shared" si="0"/>
        <v>0</v>
      </c>
      <c r="T33">
        <v>1.1375846862793</v>
      </c>
      <c r="U33">
        <v>1.09080791473389</v>
      </c>
      <c r="V33">
        <v>0.96219635009765603</v>
      </c>
      <c r="W33" s="13">
        <v>0.12861156463623</v>
      </c>
      <c r="X33">
        <v>0.17538833618164101</v>
      </c>
      <c r="Y33">
        <v>0.17538833618164101</v>
      </c>
      <c r="Z33">
        <v>0</v>
      </c>
      <c r="AA33">
        <v>0.7</v>
      </c>
      <c r="AB33">
        <v>1</v>
      </c>
      <c r="AC33">
        <v>0.82352941176470595</v>
      </c>
      <c r="AD33">
        <v>0.3</v>
      </c>
      <c r="AE33">
        <v>0.7</v>
      </c>
    </row>
    <row r="34" spans="1:31" x14ac:dyDescent="0.15">
      <c r="A34" s="4">
        <v>497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5.2678565979003897</v>
      </c>
      <c r="L34" s="7">
        <v>4.26422119140625</v>
      </c>
      <c r="M34">
        <v>5.6409072875976598</v>
      </c>
      <c r="N34">
        <v>6.7390251159668004</v>
      </c>
      <c r="O34">
        <v>0</v>
      </c>
      <c r="P34">
        <v>0</v>
      </c>
      <c r="Q34">
        <v>9</v>
      </c>
      <c r="R34" s="12">
        <v>0</v>
      </c>
      <c r="S34" s="12">
        <f t="shared" si="0"/>
        <v>0</v>
      </c>
      <c r="T34">
        <v>1.4800109863281199</v>
      </c>
      <c r="U34">
        <v>1.3582391738891599</v>
      </c>
      <c r="V34">
        <v>1.22838747501373</v>
      </c>
      <c r="W34" s="13">
        <v>0.129851698875427</v>
      </c>
      <c r="X34">
        <v>0.25162351131439198</v>
      </c>
      <c r="Y34">
        <v>0.25162351131439198</v>
      </c>
      <c r="Z34">
        <v>0</v>
      </c>
      <c r="AA34">
        <v>0.9</v>
      </c>
      <c r="AB34">
        <v>1</v>
      </c>
      <c r="AC34">
        <v>0.94736842105263197</v>
      </c>
      <c r="AD34">
        <v>0.1</v>
      </c>
      <c r="AE34">
        <v>0.9</v>
      </c>
    </row>
    <row r="35" spans="1:31" x14ac:dyDescent="0.15">
      <c r="A35" s="4">
        <v>722</v>
      </c>
      <c r="B35">
        <v>11</v>
      </c>
      <c r="C35">
        <v>9</v>
      </c>
      <c r="D35">
        <v>10</v>
      </c>
      <c r="E35">
        <v>10</v>
      </c>
      <c r="F35">
        <v>9</v>
      </c>
      <c r="G35">
        <v>1</v>
      </c>
      <c r="H35">
        <v>2</v>
      </c>
      <c r="I35">
        <v>8</v>
      </c>
      <c r="J35">
        <v>0.55000000000000004</v>
      </c>
      <c r="K35">
        <v>5.2429428100585902</v>
      </c>
      <c r="L35" s="7">
        <v>4.3295440673828098</v>
      </c>
      <c r="M35">
        <v>4.3462657928466797</v>
      </c>
      <c r="N35">
        <v>4.5878963470459002</v>
      </c>
      <c r="O35">
        <v>0</v>
      </c>
      <c r="P35">
        <v>0</v>
      </c>
      <c r="Q35">
        <v>7</v>
      </c>
      <c r="R35" s="12">
        <v>0</v>
      </c>
      <c r="S35" s="12">
        <f t="shared" si="0"/>
        <v>0</v>
      </c>
      <c r="T35">
        <v>1.10601234436035</v>
      </c>
      <c r="U35">
        <v>1.06958103179932</v>
      </c>
      <c r="V35">
        <v>0.93851566314697299</v>
      </c>
      <c r="W35" s="13">
        <v>0.131065368652344</v>
      </c>
      <c r="X35">
        <v>0.16749668121337899</v>
      </c>
      <c r="Y35">
        <v>0.16749668121337899</v>
      </c>
      <c r="Z35">
        <v>0</v>
      </c>
      <c r="AA35">
        <v>0.7</v>
      </c>
      <c r="AB35">
        <v>1</v>
      </c>
      <c r="AC35">
        <v>0.82352941176470595</v>
      </c>
      <c r="AD35">
        <v>0.3</v>
      </c>
      <c r="AE35">
        <v>0.7</v>
      </c>
    </row>
    <row r="36" spans="1:31" x14ac:dyDescent="0.15">
      <c r="A36" s="4">
        <v>744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4.7209663391113299</v>
      </c>
      <c r="L36" s="7">
        <v>4.3212051391601598</v>
      </c>
      <c r="M36">
        <v>7.5858478546142596</v>
      </c>
      <c r="N36">
        <v>7.6249656677246103</v>
      </c>
      <c r="O36">
        <v>0</v>
      </c>
      <c r="P36">
        <v>0</v>
      </c>
      <c r="Q36">
        <v>5</v>
      </c>
      <c r="R36" s="12">
        <v>0</v>
      </c>
      <c r="S36" s="12">
        <f t="shared" si="0"/>
        <v>0</v>
      </c>
      <c r="T36">
        <v>1.2106895446777299</v>
      </c>
      <c r="U36">
        <v>1.1806106567382799</v>
      </c>
      <c r="V36">
        <v>1.0100742578506501</v>
      </c>
      <c r="W36" s="13">
        <v>0.170536398887634</v>
      </c>
      <c r="X36">
        <v>0.20061528682708701</v>
      </c>
      <c r="Y36">
        <v>0.20061528682708701</v>
      </c>
      <c r="Z36">
        <v>0</v>
      </c>
      <c r="AA36">
        <v>0.5</v>
      </c>
      <c r="AB36">
        <v>1</v>
      </c>
      <c r="AC36">
        <v>0.66666666666666696</v>
      </c>
      <c r="AD36">
        <v>0.5</v>
      </c>
      <c r="AE36">
        <v>0.5</v>
      </c>
    </row>
    <row r="37" spans="1:31" s="7" customFormat="1" x14ac:dyDescent="0.15">
      <c r="A37" s="24">
        <v>758</v>
      </c>
      <c r="B37" s="7">
        <v>12</v>
      </c>
      <c r="C37" s="7">
        <v>8</v>
      </c>
      <c r="D37" s="7">
        <v>10</v>
      </c>
      <c r="E37" s="7">
        <v>10</v>
      </c>
      <c r="F37" s="7">
        <v>10</v>
      </c>
      <c r="G37" s="7">
        <v>0</v>
      </c>
      <c r="H37" s="7">
        <v>2</v>
      </c>
      <c r="I37" s="7">
        <v>8</v>
      </c>
      <c r="J37" s="7">
        <v>0.6</v>
      </c>
      <c r="K37" s="7">
        <v>5.5156497955322301</v>
      </c>
      <c r="L37" s="7">
        <v>4.3997669219970703</v>
      </c>
      <c r="M37" s="7">
        <v>3.8285789489746098</v>
      </c>
      <c r="N37" s="7">
        <v>4.8654232025146502</v>
      </c>
      <c r="O37" s="7">
        <v>0</v>
      </c>
      <c r="P37" s="7">
        <v>0</v>
      </c>
      <c r="Q37" s="7">
        <v>6</v>
      </c>
      <c r="R37" s="26">
        <v>0</v>
      </c>
      <c r="S37" s="26">
        <f t="shared" ref="S37:S56" si="1">O37/E37</f>
        <v>0</v>
      </c>
      <c r="T37" s="7">
        <v>1.53579521179199</v>
      </c>
      <c r="U37" s="7">
        <v>1.4310121536254901</v>
      </c>
      <c r="V37" s="7">
        <v>1.2514591217041</v>
      </c>
      <c r="W37" s="7">
        <v>0.179553031921387</v>
      </c>
      <c r="X37" s="7">
        <v>0.28433609008789101</v>
      </c>
      <c r="Y37" s="7">
        <v>0.28433609008789101</v>
      </c>
      <c r="Z37" s="7">
        <v>0</v>
      </c>
      <c r="AA37" s="7">
        <v>0.6</v>
      </c>
      <c r="AB37" s="7">
        <v>1</v>
      </c>
      <c r="AC37" s="7">
        <v>0.75</v>
      </c>
      <c r="AD37" s="7">
        <v>0.4</v>
      </c>
      <c r="AE37" s="7">
        <v>0.6</v>
      </c>
    </row>
    <row r="38" spans="1:31" x14ac:dyDescent="0.15">
      <c r="A38" s="4">
        <v>265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5.4144515991210902</v>
      </c>
      <c r="L38" s="7">
        <v>4.5586509704589799</v>
      </c>
      <c r="M38">
        <v>5.1254997253418004</v>
      </c>
      <c r="N38">
        <v>3.6624374389648402</v>
      </c>
      <c r="O38">
        <v>0</v>
      </c>
      <c r="P38">
        <v>0</v>
      </c>
      <c r="Q38">
        <v>8</v>
      </c>
      <c r="R38" s="12">
        <v>0</v>
      </c>
      <c r="S38" s="12">
        <f t="shared" si="1"/>
        <v>0</v>
      </c>
      <c r="T38">
        <v>1.4804992675781199</v>
      </c>
      <c r="U38">
        <v>1.485884308815</v>
      </c>
      <c r="V38">
        <v>1.21010041236877</v>
      </c>
      <c r="W38" s="13">
        <v>0.27578389644622803</v>
      </c>
      <c r="X38">
        <v>0.27039885520935097</v>
      </c>
      <c r="Y38">
        <v>0.27039885520935097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733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5.4770545959472701</v>
      </c>
      <c r="L39" s="7">
        <v>4.4980621337890598</v>
      </c>
      <c r="M39">
        <v>5.1467266082763699</v>
      </c>
      <c r="N39">
        <v>3.5285873413085902</v>
      </c>
      <c r="O39">
        <v>0</v>
      </c>
      <c r="P39">
        <v>0</v>
      </c>
      <c r="Q39">
        <v>8</v>
      </c>
      <c r="R39" s="12">
        <v>0</v>
      </c>
      <c r="S39" s="12">
        <f t="shared" si="1"/>
        <v>0</v>
      </c>
      <c r="T39">
        <v>1.58513832092285</v>
      </c>
      <c r="U39">
        <v>1.5829997062683101</v>
      </c>
      <c r="V39">
        <v>1.3118650913238501</v>
      </c>
      <c r="W39" s="13">
        <v>0.27113461494445801</v>
      </c>
      <c r="X39">
        <v>0.27327322959899902</v>
      </c>
      <c r="Y39">
        <v>0.27327322959899902</v>
      </c>
      <c r="Z39">
        <v>0</v>
      </c>
      <c r="AA39">
        <v>0.8</v>
      </c>
      <c r="AB39">
        <v>1</v>
      </c>
      <c r="AC39">
        <v>0.88888888888888895</v>
      </c>
      <c r="AD39">
        <v>0.2</v>
      </c>
      <c r="AE39">
        <v>0.8</v>
      </c>
    </row>
    <row r="40" spans="1:31" x14ac:dyDescent="0.15">
      <c r="A40" s="4">
        <v>255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4.6680870056152299</v>
      </c>
      <c r="L40" s="7">
        <v>4.5083789825439498</v>
      </c>
      <c r="M40">
        <v>6.98712158203125</v>
      </c>
      <c r="N40">
        <v>3.8969612121582</v>
      </c>
      <c r="O40">
        <v>0</v>
      </c>
      <c r="P40">
        <v>0</v>
      </c>
      <c r="Q40">
        <v>8</v>
      </c>
      <c r="R40" s="12">
        <v>0</v>
      </c>
      <c r="S40" s="12">
        <f t="shared" si="1"/>
        <v>0</v>
      </c>
      <c r="T40">
        <v>1.1928195953369101</v>
      </c>
      <c r="U40">
        <v>1.2534761428832999</v>
      </c>
      <c r="V40">
        <v>0.99118578433990501</v>
      </c>
      <c r="W40" s="13">
        <v>0.262290358543396</v>
      </c>
      <c r="X40">
        <v>0.201633810997009</v>
      </c>
      <c r="Y40">
        <v>0.201633810997009</v>
      </c>
      <c r="Z40">
        <v>0</v>
      </c>
      <c r="AA40">
        <v>0.8</v>
      </c>
      <c r="AB40">
        <v>1</v>
      </c>
      <c r="AC40">
        <v>0.88888888888888895</v>
      </c>
      <c r="AD40">
        <v>0.2</v>
      </c>
      <c r="AE40">
        <v>0.8</v>
      </c>
    </row>
    <row r="41" spans="1:31" x14ac:dyDescent="0.15">
      <c r="A41" s="4">
        <v>270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5.3071403503418004</v>
      </c>
      <c r="L41" s="7">
        <v>4.4227523803710902</v>
      </c>
      <c r="M41">
        <v>5.2439403533935502</v>
      </c>
      <c r="N41">
        <v>3.5796089172363299</v>
      </c>
      <c r="O41">
        <v>0</v>
      </c>
      <c r="P41">
        <v>0</v>
      </c>
      <c r="Q41">
        <v>7</v>
      </c>
      <c r="R41" s="12">
        <v>0</v>
      </c>
      <c r="S41" s="12">
        <f t="shared" si="1"/>
        <v>0</v>
      </c>
      <c r="T41">
        <v>1.6881046295166</v>
      </c>
      <c r="U41">
        <v>1.66382884979248</v>
      </c>
      <c r="V41">
        <v>1.4027459621429399</v>
      </c>
      <c r="W41" s="13">
        <v>0.26108288764953602</v>
      </c>
      <c r="X41">
        <v>0.285358667373657</v>
      </c>
      <c r="Y41">
        <v>0.285358667373657</v>
      </c>
      <c r="Z41">
        <v>0</v>
      </c>
      <c r="AA41">
        <v>0.7</v>
      </c>
      <c r="AB41">
        <v>1</v>
      </c>
      <c r="AC41">
        <v>0.82352941176470595</v>
      </c>
      <c r="AD41">
        <v>0.3</v>
      </c>
      <c r="AE41">
        <v>0.7</v>
      </c>
    </row>
    <row r="42" spans="1:31" x14ac:dyDescent="0.15">
      <c r="A42" s="4">
        <v>753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4.6002426147460902</v>
      </c>
      <c r="L42" s="7">
        <v>4.4343643188476598</v>
      </c>
      <c r="M42">
        <v>8.8359603881835902</v>
      </c>
      <c r="N42">
        <v>6.54945945739746</v>
      </c>
      <c r="O42">
        <v>0</v>
      </c>
      <c r="P42">
        <v>0</v>
      </c>
      <c r="Q42">
        <v>7</v>
      </c>
      <c r="R42" s="12">
        <v>0</v>
      </c>
      <c r="S42" s="12">
        <f t="shared" si="1"/>
        <v>0</v>
      </c>
      <c r="T42">
        <v>1.4386138916015601</v>
      </c>
      <c r="U42">
        <v>1.44889640808105</v>
      </c>
      <c r="V42">
        <v>1.1899449825286901</v>
      </c>
      <c r="W42" s="13">
        <v>0.258951425552368</v>
      </c>
      <c r="X42">
        <v>0.248668909072876</v>
      </c>
      <c r="Y42">
        <v>0.248668909072876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916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>
        <v>5.6958065032959002</v>
      </c>
      <c r="L43" s="7">
        <v>4.4151344299316397</v>
      </c>
      <c r="M43">
        <v>4.5910301208496103</v>
      </c>
      <c r="N43">
        <v>3.4948368072509801</v>
      </c>
      <c r="O43">
        <v>0</v>
      </c>
      <c r="P43">
        <v>0</v>
      </c>
      <c r="Q43">
        <v>9</v>
      </c>
      <c r="R43" s="12">
        <v>0</v>
      </c>
      <c r="S43" s="12">
        <f t="shared" si="1"/>
        <v>0</v>
      </c>
      <c r="T43">
        <v>1.57187080383301</v>
      </c>
      <c r="U43">
        <v>1.5592746734619101</v>
      </c>
      <c r="V43">
        <v>1.30600810050964</v>
      </c>
      <c r="W43" s="13">
        <v>0.25326657295227101</v>
      </c>
      <c r="X43">
        <v>0.26586270332336398</v>
      </c>
      <c r="Y43">
        <v>0.26586270332336398</v>
      </c>
      <c r="Z43">
        <v>0</v>
      </c>
      <c r="AA43">
        <v>0.9</v>
      </c>
      <c r="AB43">
        <v>1</v>
      </c>
      <c r="AC43">
        <v>0.94736842105263197</v>
      </c>
      <c r="AD43">
        <v>0.1</v>
      </c>
      <c r="AE43">
        <v>0.9</v>
      </c>
    </row>
    <row r="44" spans="1:31" x14ac:dyDescent="0.15">
      <c r="A44" s="4">
        <v>408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5.0235729217529297</v>
      </c>
      <c r="L44" s="7">
        <v>4.4408836364746103</v>
      </c>
      <c r="M44">
        <v>5.6201953887939498</v>
      </c>
      <c r="N44">
        <v>4.3876037597656197</v>
      </c>
      <c r="O44">
        <v>0</v>
      </c>
      <c r="P44">
        <v>0</v>
      </c>
      <c r="Q44">
        <v>7</v>
      </c>
      <c r="R44" s="12">
        <v>0</v>
      </c>
      <c r="S44" s="12">
        <f t="shared" si="1"/>
        <v>0</v>
      </c>
      <c r="T44">
        <v>1.29855728149414</v>
      </c>
      <c r="U44">
        <v>1.30599689483643</v>
      </c>
      <c r="V44">
        <v>1.0538291931152299</v>
      </c>
      <c r="W44" s="13">
        <v>0.25216770172119102</v>
      </c>
      <c r="X44">
        <v>0.244728088378906</v>
      </c>
      <c r="Y44">
        <v>0.244728088378906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354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6.1514644622802699</v>
      </c>
      <c r="L45" s="7">
        <v>4.4619216918945304</v>
      </c>
      <c r="M45">
        <v>3.1328125</v>
      </c>
      <c r="N45">
        <v>3.7330913543701199</v>
      </c>
      <c r="O45">
        <v>1</v>
      </c>
      <c r="P45">
        <v>1</v>
      </c>
      <c r="Q45">
        <v>11</v>
      </c>
      <c r="R45" s="12">
        <v>9.0899999999999995E-2</v>
      </c>
      <c r="S45" s="12">
        <f t="shared" si="1"/>
        <v>0.1</v>
      </c>
      <c r="T45">
        <v>1.8145065307617201</v>
      </c>
      <c r="U45">
        <v>1.72559678554535</v>
      </c>
      <c r="V45">
        <v>1.47981953620911</v>
      </c>
      <c r="W45" s="13">
        <v>0.24577724933624301</v>
      </c>
      <c r="X45">
        <v>0.33468699455261203</v>
      </c>
      <c r="Y45">
        <v>0.33468699455261203</v>
      </c>
      <c r="Z45">
        <v>0.1</v>
      </c>
      <c r="AA45">
        <v>1</v>
      </c>
      <c r="AB45">
        <v>0.90909090909090895</v>
      </c>
      <c r="AC45">
        <v>0.952380952380952</v>
      </c>
      <c r="AD45">
        <v>0</v>
      </c>
      <c r="AE45">
        <v>0.9</v>
      </c>
    </row>
    <row r="46" spans="1:31" x14ac:dyDescent="0.15">
      <c r="A46" s="4">
        <v>788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4.7853221893310502</v>
      </c>
      <c r="L46" s="7">
        <v>4.5200691223144496</v>
      </c>
      <c r="M46">
        <v>8.4706230163574201</v>
      </c>
      <c r="N46">
        <v>7.04203224182129</v>
      </c>
      <c r="O46">
        <v>0</v>
      </c>
      <c r="P46">
        <v>0</v>
      </c>
      <c r="Q46">
        <v>10</v>
      </c>
      <c r="R46" s="12">
        <v>0</v>
      </c>
      <c r="S46" s="12">
        <f t="shared" si="1"/>
        <v>0</v>
      </c>
      <c r="T46">
        <v>1.1846828460693399</v>
      </c>
      <c r="U46">
        <v>1.2090702056884799</v>
      </c>
      <c r="V46">
        <v>0.97364175319671598</v>
      </c>
      <c r="W46" s="13">
        <v>0.23542845249176</v>
      </c>
      <c r="X46">
        <v>0.21104109287261999</v>
      </c>
      <c r="Y46">
        <v>0.21104109287261999</v>
      </c>
      <c r="Z46">
        <v>0</v>
      </c>
      <c r="AA46">
        <v>1</v>
      </c>
      <c r="AB46">
        <v>1</v>
      </c>
      <c r="AC46">
        <v>1</v>
      </c>
      <c r="AD46">
        <v>0</v>
      </c>
      <c r="AE46">
        <v>1</v>
      </c>
    </row>
    <row r="47" spans="1:31" s="7" customFormat="1" x14ac:dyDescent="0.15">
      <c r="A47" s="24">
        <v>220</v>
      </c>
      <c r="B47" s="7">
        <v>13</v>
      </c>
      <c r="C47" s="7">
        <v>7</v>
      </c>
      <c r="D47" s="7">
        <v>10</v>
      </c>
      <c r="E47" s="7">
        <v>10</v>
      </c>
      <c r="F47" s="7">
        <v>10</v>
      </c>
      <c r="G47" s="7">
        <v>0</v>
      </c>
      <c r="H47" s="7">
        <v>3</v>
      </c>
      <c r="I47" s="7">
        <v>7</v>
      </c>
      <c r="J47" s="7">
        <v>0.65</v>
      </c>
      <c r="K47" s="7">
        <v>6.3880538940429696</v>
      </c>
      <c r="L47" s="7">
        <v>4.5579910278320304</v>
      </c>
      <c r="M47" s="7">
        <v>3.40110206604004</v>
      </c>
      <c r="N47" s="7">
        <v>4.4475116729736301</v>
      </c>
      <c r="O47" s="7">
        <v>1</v>
      </c>
      <c r="P47" s="7">
        <v>1</v>
      </c>
      <c r="Q47" s="7">
        <v>10</v>
      </c>
      <c r="R47" s="26">
        <v>0.1</v>
      </c>
      <c r="S47" s="26">
        <f t="shared" si="1"/>
        <v>0.1</v>
      </c>
      <c r="T47" s="7">
        <v>1.7205638885498</v>
      </c>
      <c r="U47" s="7">
        <v>1.63151299953461</v>
      </c>
      <c r="V47" s="7">
        <v>1.3985300064086901</v>
      </c>
      <c r="W47" s="7">
        <v>0.232982993125915</v>
      </c>
      <c r="X47" s="7">
        <v>0.322033882141113</v>
      </c>
      <c r="Y47" s="7">
        <v>0.322033882141113</v>
      </c>
      <c r="Z47" s="7">
        <v>0.1</v>
      </c>
      <c r="AA47" s="7">
        <v>0.9</v>
      </c>
      <c r="AB47" s="7">
        <v>0.9</v>
      </c>
      <c r="AC47" s="7">
        <v>0.9</v>
      </c>
      <c r="AD47" s="7">
        <v>0.1</v>
      </c>
      <c r="AE47" s="7">
        <v>0.8</v>
      </c>
    </row>
    <row r="48" spans="1:31" x14ac:dyDescent="0.15">
      <c r="A48" s="4">
        <v>142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6.5101566314697301</v>
      </c>
      <c r="L48" s="7">
        <v>4.6475811004638699</v>
      </c>
      <c r="M48">
        <v>4.3628635406494096</v>
      </c>
      <c r="N48">
        <v>3.1557235717773402</v>
      </c>
      <c r="O48">
        <v>0</v>
      </c>
      <c r="P48">
        <v>0</v>
      </c>
      <c r="Q48">
        <v>8</v>
      </c>
      <c r="R48" s="12">
        <v>0</v>
      </c>
      <c r="S48" s="12">
        <f t="shared" si="1"/>
        <v>0</v>
      </c>
      <c r="T48">
        <v>1.8197593688964799</v>
      </c>
      <c r="U48">
        <v>1.8226444721221899</v>
      </c>
      <c r="V48">
        <v>1.49274325370789</v>
      </c>
      <c r="W48" s="13">
        <v>0.32990121841430697</v>
      </c>
      <c r="X48">
        <v>0.32701611518859902</v>
      </c>
      <c r="Y48">
        <v>0.32701611518859902</v>
      </c>
      <c r="Z48">
        <v>0</v>
      </c>
      <c r="AA48">
        <v>0.8</v>
      </c>
      <c r="AB48">
        <v>1</v>
      </c>
      <c r="AC48">
        <v>0.88888888888888895</v>
      </c>
      <c r="AD48">
        <v>0.2</v>
      </c>
      <c r="AE48">
        <v>0.8</v>
      </c>
    </row>
    <row r="49" spans="1:31" x14ac:dyDescent="0.15">
      <c r="A49" s="4">
        <v>893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4.8524932861328098</v>
      </c>
      <c r="L49" s="7">
        <v>4.6660957336425799</v>
      </c>
      <c r="M49">
        <v>9.1862926483154297</v>
      </c>
      <c r="N49">
        <v>6.8863906860351598</v>
      </c>
      <c r="O49">
        <v>0</v>
      </c>
      <c r="P49">
        <v>0</v>
      </c>
      <c r="Q49">
        <v>7</v>
      </c>
      <c r="R49" s="12">
        <v>0</v>
      </c>
      <c r="S49" s="12">
        <f t="shared" si="1"/>
        <v>0</v>
      </c>
      <c r="T49">
        <v>1.45563888549805</v>
      </c>
      <c r="U49">
        <v>1.5271415710449201</v>
      </c>
      <c r="V49">
        <v>1.2090265750885001</v>
      </c>
      <c r="W49" s="13">
        <v>0.31811499595642101</v>
      </c>
      <c r="X49">
        <v>0.24661231040954601</v>
      </c>
      <c r="Y49">
        <v>0.24661231040954601</v>
      </c>
      <c r="Z49">
        <v>0</v>
      </c>
      <c r="AA49">
        <v>0.7</v>
      </c>
      <c r="AB49">
        <v>1</v>
      </c>
      <c r="AC49">
        <v>0.82352941176470595</v>
      </c>
      <c r="AD49">
        <v>0.3</v>
      </c>
      <c r="AE49">
        <v>0.7</v>
      </c>
    </row>
    <row r="50" spans="1:31" x14ac:dyDescent="0.15">
      <c r="A50" s="4">
        <v>736</v>
      </c>
      <c r="B50">
        <v>12</v>
      </c>
      <c r="C50">
        <v>8</v>
      </c>
      <c r="D50">
        <v>10</v>
      </c>
      <c r="E50">
        <v>10</v>
      </c>
      <c r="F50">
        <v>10</v>
      </c>
      <c r="G50">
        <v>0</v>
      </c>
      <c r="H50">
        <v>2</v>
      </c>
      <c r="I50">
        <v>8</v>
      </c>
      <c r="J50">
        <v>0.6</v>
      </c>
      <c r="K50">
        <v>4.8375892639160201</v>
      </c>
      <c r="L50" s="7">
        <v>4.5923881530761701</v>
      </c>
      <c r="M50">
        <v>6.6709861755371103</v>
      </c>
      <c r="N50">
        <v>3.8242454528808598</v>
      </c>
      <c r="O50">
        <v>0</v>
      </c>
      <c r="P50">
        <v>0</v>
      </c>
      <c r="Q50">
        <v>7</v>
      </c>
      <c r="R50" s="12">
        <v>0</v>
      </c>
      <c r="S50" s="12">
        <f t="shared" si="1"/>
        <v>0</v>
      </c>
      <c r="T50">
        <v>1.3169803619384799</v>
      </c>
      <c r="U50">
        <v>1.3929300308227499</v>
      </c>
      <c r="V50">
        <v>1.08349549770355</v>
      </c>
      <c r="W50" s="13">
        <v>0.30943453311920199</v>
      </c>
      <c r="X50">
        <v>0.23348486423492401</v>
      </c>
      <c r="Y50">
        <v>0.23348486423492401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28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6.1116256713867196</v>
      </c>
      <c r="L51" s="7">
        <v>4.5885772705078098</v>
      </c>
      <c r="M51">
        <v>4.2203941345214799</v>
      </c>
      <c r="N51">
        <v>3.1939716339111301</v>
      </c>
      <c r="O51">
        <v>1</v>
      </c>
      <c r="P51">
        <v>1</v>
      </c>
      <c r="Q51">
        <v>11</v>
      </c>
      <c r="R51" s="12">
        <v>9.0899999999999995E-2</v>
      </c>
      <c r="S51" s="12">
        <f t="shared" si="1"/>
        <v>0.1</v>
      </c>
      <c r="T51">
        <v>1.6890106201171899</v>
      </c>
      <c r="U51">
        <v>1.6837115287780799</v>
      </c>
      <c r="V51">
        <v>1.3901789188385001</v>
      </c>
      <c r="W51" s="13">
        <v>0.29353260993957497</v>
      </c>
      <c r="X51">
        <v>0.29883170127868702</v>
      </c>
      <c r="Y51">
        <v>0.29883170127868702</v>
      </c>
      <c r="Z51">
        <v>0.1</v>
      </c>
      <c r="AA51">
        <v>1</v>
      </c>
      <c r="AB51">
        <v>0.90909090909090895</v>
      </c>
      <c r="AC51">
        <v>0.952380952380952</v>
      </c>
      <c r="AD51">
        <v>0</v>
      </c>
      <c r="AE51">
        <v>0.9</v>
      </c>
    </row>
    <row r="52" spans="1:31" x14ac:dyDescent="0.15">
      <c r="A52" s="4">
        <v>919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5.1572856903076199</v>
      </c>
      <c r="L52" s="7">
        <v>4.60166358947754</v>
      </c>
      <c r="M52">
        <v>5.5354804992675799</v>
      </c>
      <c r="N52">
        <v>3.1860828399658199</v>
      </c>
      <c r="O52">
        <v>0</v>
      </c>
      <c r="P52">
        <v>0</v>
      </c>
      <c r="Q52">
        <v>9</v>
      </c>
      <c r="R52" s="12">
        <v>0</v>
      </c>
      <c r="S52" s="12">
        <f t="shared" si="1"/>
        <v>0</v>
      </c>
      <c r="T52">
        <v>1.35525321960449</v>
      </c>
      <c r="U52">
        <v>1.3927377462387101</v>
      </c>
      <c r="V52">
        <v>1.1109470129013099</v>
      </c>
      <c r="W52" s="13">
        <v>0.28179073333740201</v>
      </c>
      <c r="X52">
        <v>0.24430620670318601</v>
      </c>
      <c r="Y52">
        <v>0.24430620670318601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869</v>
      </c>
      <c r="B53">
        <v>12</v>
      </c>
      <c r="C53">
        <v>8</v>
      </c>
      <c r="D53">
        <v>10</v>
      </c>
      <c r="E53">
        <v>10</v>
      </c>
      <c r="F53">
        <v>10</v>
      </c>
      <c r="G53">
        <v>0</v>
      </c>
      <c r="H53">
        <v>2</v>
      </c>
      <c r="I53">
        <v>8</v>
      </c>
      <c r="J53">
        <v>0.6</v>
      </c>
      <c r="K53">
        <v>4.8372898101806596</v>
      </c>
      <c r="L53" s="7">
        <v>4.6377372741699201</v>
      </c>
      <c r="M53">
        <v>6.5717449188232404</v>
      </c>
      <c r="N53">
        <v>3.41525459289551</v>
      </c>
      <c r="O53">
        <v>0</v>
      </c>
      <c r="P53">
        <v>0</v>
      </c>
      <c r="Q53">
        <v>8</v>
      </c>
      <c r="R53" s="12">
        <v>0</v>
      </c>
      <c r="S53" s="12">
        <f t="shared" si="1"/>
        <v>0</v>
      </c>
      <c r="T53">
        <v>1.2750091552734399</v>
      </c>
      <c r="U53">
        <v>1.33116436004639</v>
      </c>
      <c r="V53">
        <v>1.04989910125732</v>
      </c>
      <c r="W53" s="13">
        <v>0.281265258789062</v>
      </c>
      <c r="X53">
        <v>0.225110054016113</v>
      </c>
      <c r="Y53">
        <v>0.225110054016113</v>
      </c>
      <c r="Z53">
        <v>0</v>
      </c>
      <c r="AA53">
        <v>0.8</v>
      </c>
      <c r="AB53">
        <v>1</v>
      </c>
      <c r="AC53">
        <v>0.88888888888888895</v>
      </c>
      <c r="AD53">
        <v>0.2</v>
      </c>
      <c r="AE53">
        <v>0.8</v>
      </c>
    </row>
    <row r="54" spans="1:31" s="30" customFormat="1" x14ac:dyDescent="0.15">
      <c r="A54" s="33">
        <v>190</v>
      </c>
      <c r="B54" s="30">
        <v>14</v>
      </c>
      <c r="C54" s="30">
        <v>6</v>
      </c>
      <c r="D54" s="30">
        <v>10</v>
      </c>
      <c r="E54" s="30">
        <v>10</v>
      </c>
      <c r="F54" s="30">
        <v>10</v>
      </c>
      <c r="G54" s="30">
        <v>0</v>
      </c>
      <c r="H54" s="30">
        <v>4</v>
      </c>
      <c r="I54" s="30">
        <v>6</v>
      </c>
      <c r="J54" s="30">
        <v>0.7</v>
      </c>
      <c r="K54" s="30">
        <v>6.30613136291504</v>
      </c>
      <c r="L54" s="30">
        <v>4.6264877319335902</v>
      </c>
      <c r="M54" s="30">
        <v>4.19069480895996</v>
      </c>
      <c r="N54" s="30">
        <v>3.4727973937988299</v>
      </c>
      <c r="O54" s="30">
        <v>1</v>
      </c>
      <c r="P54" s="30">
        <v>1</v>
      </c>
      <c r="Q54" s="30">
        <v>10</v>
      </c>
      <c r="R54" s="35">
        <v>0.1</v>
      </c>
      <c r="S54" s="35">
        <f t="shared" si="1"/>
        <v>0.1</v>
      </c>
      <c r="T54" s="30">
        <v>1.56789398193359</v>
      </c>
      <c r="U54" s="30">
        <v>1.56656265258789</v>
      </c>
      <c r="V54" s="30">
        <v>1.29334700107575</v>
      </c>
      <c r="W54" s="30">
        <v>0.273215651512146</v>
      </c>
      <c r="X54" s="30">
        <v>0.27454698085784901</v>
      </c>
      <c r="Y54" s="30">
        <v>0.27454698085784901</v>
      </c>
      <c r="Z54" s="30">
        <v>0.1</v>
      </c>
      <c r="AA54" s="30">
        <v>0.9</v>
      </c>
      <c r="AB54" s="30">
        <v>0.9</v>
      </c>
      <c r="AC54" s="30">
        <v>0.9</v>
      </c>
      <c r="AD54" s="30">
        <v>0.1</v>
      </c>
      <c r="AE54" s="30">
        <v>0.8</v>
      </c>
    </row>
    <row r="55" spans="1:31" x14ac:dyDescent="0.15">
      <c r="A55" s="4">
        <v>988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4.9277324676513699</v>
      </c>
      <c r="L55" s="7">
        <v>4.8331794738769496</v>
      </c>
      <c r="M55">
        <v>9.5303974151611293</v>
      </c>
      <c r="N55">
        <v>6.1646537780761701</v>
      </c>
      <c r="O55">
        <v>0</v>
      </c>
      <c r="P55">
        <v>0</v>
      </c>
      <c r="Q55">
        <v>8</v>
      </c>
      <c r="R55" s="12">
        <v>0</v>
      </c>
      <c r="S55" s="12">
        <f t="shared" si="1"/>
        <v>0</v>
      </c>
      <c r="T55">
        <v>1.3172740936279299</v>
      </c>
      <c r="U55">
        <v>1.3853302001953101</v>
      </c>
      <c r="V55">
        <v>1.06588900089264</v>
      </c>
      <c r="W55" s="13">
        <v>0.31944119930267301</v>
      </c>
      <c r="X55">
        <v>0.25138509273529103</v>
      </c>
      <c r="Y55">
        <v>0.25138509273529103</v>
      </c>
      <c r="Z55">
        <v>0</v>
      </c>
      <c r="AA55">
        <v>0.8</v>
      </c>
      <c r="AB55">
        <v>1</v>
      </c>
      <c r="AC55">
        <v>0.88888888888888895</v>
      </c>
      <c r="AD55">
        <v>0.2</v>
      </c>
      <c r="AE55">
        <v>0.8</v>
      </c>
    </row>
    <row r="56" spans="1:31" x14ac:dyDescent="0.15">
      <c r="A56" s="4">
        <v>576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4.7839946746826199</v>
      </c>
      <c r="L56" s="7">
        <v>4.7330017089843697</v>
      </c>
      <c r="M56">
        <v>9.5716934204101598</v>
      </c>
      <c r="N56">
        <v>5.8862762451171902</v>
      </c>
      <c r="O56">
        <v>0</v>
      </c>
      <c r="P56">
        <v>0</v>
      </c>
      <c r="Q56">
        <v>5</v>
      </c>
      <c r="R56" s="12">
        <v>0</v>
      </c>
      <c r="S56" s="12">
        <f t="shared" si="1"/>
        <v>0</v>
      </c>
      <c r="T56">
        <v>1.25807952880859</v>
      </c>
      <c r="U56">
        <v>1.34701919555664</v>
      </c>
      <c r="V56">
        <v>1.0432751178741499</v>
      </c>
      <c r="W56" s="13">
        <v>0.30374407768249501</v>
      </c>
      <c r="X56">
        <v>0.21480441093444799</v>
      </c>
      <c r="Y56">
        <v>0.21480441093444799</v>
      </c>
      <c r="Z56">
        <v>0</v>
      </c>
      <c r="AA56">
        <v>0.5</v>
      </c>
      <c r="AB56">
        <v>1</v>
      </c>
      <c r="AC56">
        <v>0.66666666666666696</v>
      </c>
      <c r="AD56">
        <v>0.5</v>
      </c>
      <c r="AE56">
        <v>0.5</v>
      </c>
    </row>
    <row r="57" spans="1:31" x14ac:dyDescent="0.15">
      <c r="A57" s="4">
        <v>829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5.1654891967773402</v>
      </c>
      <c r="L57" s="7">
        <v>4.8482112884521502</v>
      </c>
      <c r="M57">
        <v>6.8591175079345703</v>
      </c>
      <c r="N57">
        <v>4.1000404357910201</v>
      </c>
      <c r="O57">
        <v>0</v>
      </c>
      <c r="P57">
        <v>0</v>
      </c>
      <c r="Q57">
        <v>7</v>
      </c>
      <c r="R57" s="12">
        <v>0</v>
      </c>
      <c r="S57" s="12">
        <f t="shared" ref="S57:S61" si="2">O57/E57</f>
        <v>0</v>
      </c>
      <c r="T57">
        <v>1.2302303314209</v>
      </c>
      <c r="U57">
        <v>1.2920684814453101</v>
      </c>
      <c r="V57">
        <v>1.00746178627014</v>
      </c>
      <c r="W57" s="13">
        <v>0.28460669517517101</v>
      </c>
      <c r="X57">
        <v>0.222768545150757</v>
      </c>
      <c r="Y57">
        <v>0.222768545150757</v>
      </c>
      <c r="Z57">
        <v>0</v>
      </c>
      <c r="AA57">
        <v>0.7</v>
      </c>
      <c r="AB57">
        <v>1</v>
      </c>
      <c r="AC57">
        <v>0.82352941176470595</v>
      </c>
      <c r="AD57">
        <v>0.3</v>
      </c>
      <c r="AE57">
        <v>0.7</v>
      </c>
    </row>
    <row r="58" spans="1:31" s="7" customFormat="1" x14ac:dyDescent="0.15">
      <c r="A58" s="24">
        <v>69</v>
      </c>
      <c r="B58" s="7">
        <v>13</v>
      </c>
      <c r="C58" s="7">
        <v>7</v>
      </c>
      <c r="D58" s="7">
        <v>10</v>
      </c>
      <c r="E58" s="7">
        <v>10</v>
      </c>
      <c r="F58" s="7">
        <v>10</v>
      </c>
      <c r="G58" s="7">
        <v>0</v>
      </c>
      <c r="H58" s="7">
        <v>3</v>
      </c>
      <c r="I58" s="7">
        <v>7</v>
      </c>
      <c r="J58" s="7">
        <v>0.65</v>
      </c>
      <c r="K58" s="7">
        <v>5.52435302734375</v>
      </c>
      <c r="L58" s="7">
        <v>4.7937297821044904</v>
      </c>
      <c r="M58" s="7">
        <v>5.3135871887206996</v>
      </c>
      <c r="N58" s="7">
        <v>3.17806053161621</v>
      </c>
      <c r="O58" s="7">
        <v>0</v>
      </c>
      <c r="P58" s="7">
        <v>0</v>
      </c>
      <c r="Q58" s="7">
        <v>9</v>
      </c>
      <c r="R58" s="26">
        <v>0</v>
      </c>
      <c r="S58" s="26">
        <f t="shared" si="2"/>
        <v>0</v>
      </c>
      <c r="T58" s="7">
        <v>1.52419853210449</v>
      </c>
      <c r="U58" s="7">
        <v>1.5414785146713299</v>
      </c>
      <c r="V58" s="7">
        <v>1.25931715965271</v>
      </c>
      <c r="W58" s="7">
        <v>0.282161355018616</v>
      </c>
      <c r="X58" s="7">
        <v>0.264881372451782</v>
      </c>
      <c r="Y58" s="7">
        <v>0.264881372451782</v>
      </c>
      <c r="Z58" s="7">
        <v>0</v>
      </c>
      <c r="AA58" s="7">
        <v>0.9</v>
      </c>
      <c r="AB58" s="7">
        <v>1</v>
      </c>
      <c r="AC58" s="7">
        <v>0.94736842105263197</v>
      </c>
      <c r="AD58" s="7">
        <v>0.1</v>
      </c>
      <c r="AE58" s="7">
        <v>0.9</v>
      </c>
    </row>
    <row r="59" spans="1:31" x14ac:dyDescent="0.15">
      <c r="A59" s="4">
        <v>416</v>
      </c>
      <c r="B59">
        <v>14</v>
      </c>
      <c r="C59">
        <v>6</v>
      </c>
      <c r="D59">
        <v>10</v>
      </c>
      <c r="E59">
        <v>10</v>
      </c>
      <c r="F59">
        <v>10</v>
      </c>
      <c r="G59">
        <v>0</v>
      </c>
      <c r="H59">
        <v>4</v>
      </c>
      <c r="I59">
        <v>6</v>
      </c>
      <c r="J59">
        <v>0.7</v>
      </c>
      <c r="K59">
        <v>6.0920944213867196</v>
      </c>
      <c r="L59" s="7">
        <v>5.0119075775146502</v>
      </c>
      <c r="M59">
        <v>5.1597900390625</v>
      </c>
      <c r="N59">
        <v>2.9469242095947301</v>
      </c>
      <c r="O59">
        <v>0</v>
      </c>
      <c r="P59">
        <v>0</v>
      </c>
      <c r="Q59">
        <v>10</v>
      </c>
      <c r="R59" s="12">
        <v>0</v>
      </c>
      <c r="S59" s="12">
        <f t="shared" si="2"/>
        <v>0</v>
      </c>
      <c r="T59">
        <v>1.71599769592285</v>
      </c>
      <c r="U59">
        <v>1.7574977874755899</v>
      </c>
      <c r="V59">
        <v>1.3883422613143901</v>
      </c>
      <c r="W59" s="13">
        <v>0.36915552616119401</v>
      </c>
      <c r="X59">
        <v>0.32765543460845897</v>
      </c>
      <c r="Y59">
        <v>0.32765543460845897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1</v>
      </c>
    </row>
    <row r="60" spans="1:31" s="7" customFormat="1" x14ac:dyDescent="0.15">
      <c r="A60" s="24">
        <v>731</v>
      </c>
      <c r="B60" s="7">
        <v>13</v>
      </c>
      <c r="C60" s="7">
        <v>7</v>
      </c>
      <c r="D60" s="7">
        <v>10</v>
      </c>
      <c r="E60" s="7">
        <v>10</v>
      </c>
      <c r="F60" s="7">
        <v>10</v>
      </c>
      <c r="G60" s="7">
        <v>0</v>
      </c>
      <c r="H60" s="7">
        <v>3</v>
      </c>
      <c r="I60" s="7">
        <v>7</v>
      </c>
      <c r="J60" s="7">
        <v>0.65</v>
      </c>
      <c r="K60" s="7">
        <v>5.7295246124267596</v>
      </c>
      <c r="L60" s="7">
        <v>4.9803886413574201</v>
      </c>
      <c r="M60" s="7">
        <v>5.5307235717773402</v>
      </c>
      <c r="N60" s="7">
        <v>3.2833023071289098</v>
      </c>
      <c r="O60" s="7">
        <v>0</v>
      </c>
      <c r="P60" s="7">
        <v>0</v>
      </c>
      <c r="Q60" s="7">
        <v>9</v>
      </c>
      <c r="R60" s="26">
        <v>0</v>
      </c>
      <c r="S60" s="26">
        <f t="shared" si="2"/>
        <v>0</v>
      </c>
      <c r="T60" s="7">
        <v>1.5401592254638701</v>
      </c>
      <c r="U60" s="7">
        <v>1.57339727878571</v>
      </c>
      <c r="V60" s="7">
        <v>1.2429828643798799</v>
      </c>
      <c r="W60" s="7">
        <v>0.33041441440582298</v>
      </c>
      <c r="X60" s="7">
        <v>0.29717636108398399</v>
      </c>
      <c r="Y60" s="7">
        <v>0.29717636108398399</v>
      </c>
      <c r="Z60" s="7">
        <v>0</v>
      </c>
      <c r="AA60" s="7">
        <v>0.9</v>
      </c>
      <c r="AB60" s="7">
        <v>1</v>
      </c>
      <c r="AC60" s="7">
        <v>0.94736842105263197</v>
      </c>
      <c r="AD60" s="7">
        <v>0.1</v>
      </c>
      <c r="AE60" s="7">
        <v>0.9</v>
      </c>
    </row>
    <row r="61" spans="1:31" x14ac:dyDescent="0.15">
      <c r="A61" s="4">
        <v>620</v>
      </c>
      <c r="B61">
        <v>13</v>
      </c>
      <c r="C61">
        <v>7</v>
      </c>
      <c r="D61">
        <v>10</v>
      </c>
      <c r="E61">
        <v>10</v>
      </c>
      <c r="F61">
        <v>10</v>
      </c>
      <c r="G61">
        <v>0</v>
      </c>
      <c r="H61">
        <v>3</v>
      </c>
      <c r="I61">
        <v>7</v>
      </c>
      <c r="J61">
        <v>0.65</v>
      </c>
      <c r="K61">
        <v>5.7607326507568404</v>
      </c>
      <c r="L61" s="7">
        <v>5.1416378021240199</v>
      </c>
      <c r="M61">
        <v>6.0454769134521502</v>
      </c>
      <c r="N61">
        <v>3.3548583984375</v>
      </c>
      <c r="O61">
        <v>0</v>
      </c>
      <c r="P61">
        <v>0</v>
      </c>
      <c r="Q61">
        <v>10</v>
      </c>
      <c r="R61" s="12">
        <v>0</v>
      </c>
      <c r="S61" s="12">
        <f t="shared" si="2"/>
        <v>0</v>
      </c>
      <c r="T61">
        <v>1.5001983642578101</v>
      </c>
      <c r="U61">
        <v>1.57603323459625</v>
      </c>
      <c r="V61">
        <v>1.21830487251282</v>
      </c>
      <c r="W61" s="13">
        <v>0.357728362083435</v>
      </c>
      <c r="X61">
        <v>0.28189349174499501</v>
      </c>
      <c r="Y61">
        <v>0.28189349174499501</v>
      </c>
      <c r="Z61">
        <v>0</v>
      </c>
      <c r="AA61">
        <v>1</v>
      </c>
      <c r="AB61">
        <v>1</v>
      </c>
      <c r="AC61">
        <v>1</v>
      </c>
      <c r="AD61">
        <v>0</v>
      </c>
      <c r="AE61">
        <v>1</v>
      </c>
    </row>
    <row r="62" spans="1:31" x14ac:dyDescent="0.15">
      <c r="L62" s="8">
        <f>AVERAGE(L2:L61)</f>
        <v>4.3240959167480471</v>
      </c>
      <c r="W62" s="15">
        <f t="shared" ref="W62:AE62" si="3">AVERAGE(W2:W61)</f>
        <v>0.15713863968849182</v>
      </c>
      <c r="Z62" s="9">
        <f t="shared" si="3"/>
        <v>4.6666666666666697E-2</v>
      </c>
      <c r="AA62" s="9">
        <f t="shared" si="3"/>
        <v>0.7633333333333332</v>
      </c>
      <c r="AB62" s="9">
        <f t="shared" si="3"/>
        <v>0.95035173160173159</v>
      </c>
      <c r="AC62" s="9">
        <f t="shared" si="3"/>
        <v>0.82894655682581331</v>
      </c>
      <c r="AD62" s="9">
        <f t="shared" si="3"/>
        <v>0.23666666666666666</v>
      </c>
      <c r="AE62" s="9">
        <f t="shared" si="3"/>
        <v>0.71666666666666656</v>
      </c>
    </row>
    <row r="63" spans="1:31" x14ac:dyDescent="0.15">
      <c r="L63" s="8">
        <f>MAX(L2:L61)</f>
        <v>5.1416378021240199</v>
      </c>
      <c r="W63" s="15">
        <f t="shared" ref="W63:AE63" si="4">MAX(W2:W61)</f>
        <v>0.36915552616119401</v>
      </c>
      <c r="Z63" s="9">
        <f t="shared" si="4"/>
        <v>0.2</v>
      </c>
      <c r="AA63" s="9">
        <f t="shared" si="4"/>
        <v>1</v>
      </c>
      <c r="AB63" s="9">
        <f t="shared" si="4"/>
        <v>1</v>
      </c>
      <c r="AC63" s="9">
        <f t="shared" si="4"/>
        <v>1</v>
      </c>
      <c r="AD63" s="9">
        <f t="shared" si="4"/>
        <v>0.9</v>
      </c>
      <c r="AE63" s="9">
        <f t="shared" si="4"/>
        <v>1</v>
      </c>
    </row>
    <row r="64" spans="1:31" x14ac:dyDescent="0.15">
      <c r="L64" s="8">
        <f>MIN(L2:L61)</f>
        <v>3.50982666015625</v>
      </c>
      <c r="W64" s="15">
        <f t="shared" ref="W64:AE64" si="5">MIN(W2:W61)</f>
        <v>1.9558668136596701E-3</v>
      </c>
      <c r="Z64" s="9">
        <f t="shared" si="5"/>
        <v>0</v>
      </c>
      <c r="AA64" s="9">
        <f t="shared" si="5"/>
        <v>0.1</v>
      </c>
      <c r="AB64" s="9">
        <f t="shared" si="5"/>
        <v>0.8</v>
      </c>
      <c r="AC64" s="9">
        <f t="shared" si="5"/>
        <v>0.18181818181818199</v>
      </c>
      <c r="AD64" s="9">
        <f t="shared" si="5"/>
        <v>0</v>
      </c>
      <c r="AE64" s="9">
        <f t="shared" si="5"/>
        <v>0.1</v>
      </c>
    </row>
    <row r="65" spans="11:23" x14ac:dyDescent="0.15">
      <c r="L65" s="7"/>
      <c r="W65" s="13"/>
    </row>
    <row r="66" spans="11:23" x14ac:dyDescent="0.15">
      <c r="K66">
        <v>31</v>
      </c>
      <c r="L66" s="7"/>
      <c r="W66" s="13"/>
    </row>
    <row r="67" spans="11:23" x14ac:dyDescent="0.15">
      <c r="L67" s="7"/>
      <c r="W67" s="13"/>
    </row>
    <row r="68" spans="11:23" x14ac:dyDescent="0.15">
      <c r="K68">
        <v>0.161</v>
      </c>
      <c r="L68" s="7"/>
      <c r="W68" s="13"/>
    </row>
    <row r="69" spans="11:23" x14ac:dyDescent="0.15">
      <c r="L69" s="7"/>
      <c r="W69" s="13"/>
    </row>
    <row r="70" spans="11:23" x14ac:dyDescent="0.15">
      <c r="K70" s="9" t="s">
        <v>10</v>
      </c>
      <c r="L70" s="9" t="s">
        <v>33</v>
      </c>
      <c r="M70" t="s">
        <v>66</v>
      </c>
      <c r="W70" s="13"/>
    </row>
    <row r="71" spans="11:23" x14ac:dyDescent="0.15">
      <c r="K71" s="9"/>
      <c r="L71" s="9"/>
      <c r="M71" s="38">
        <v>0.2</v>
      </c>
      <c r="N71">
        <v>-400</v>
      </c>
      <c r="O71">
        <v>1600</v>
      </c>
      <c r="P71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38">
        <v>0.4</v>
      </c>
      <c r="N72">
        <v>-800</v>
      </c>
      <c r="O72">
        <v>1200</v>
      </c>
      <c r="P72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38">
        <v>0.45</v>
      </c>
      <c r="N73">
        <v>-900</v>
      </c>
      <c r="O73">
        <v>1100</v>
      </c>
      <c r="P73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0</v>
      </c>
      <c r="M74" s="38">
        <v>0.49</v>
      </c>
      <c r="N74">
        <v>-980</v>
      </c>
      <c r="O74">
        <v>1020</v>
      </c>
      <c r="P74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13"/>
    </row>
    <row r="76" spans="11:23" x14ac:dyDescent="0.15">
      <c r="K76" s="9" t="s">
        <v>38</v>
      </c>
      <c r="L76" s="9">
        <f>COUNTIF(L2:L61,"&lt;2.157")-COUNTIF(L2:L61,"&lt;1.996")</f>
        <v>0</v>
      </c>
      <c r="M76" s="9"/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/>
      <c r="W77" s="13"/>
    </row>
    <row r="78" spans="11:23" x14ac:dyDescent="0.15">
      <c r="K78" s="9" t="s">
        <v>40</v>
      </c>
      <c r="L78" s="9">
        <f>COUNTIF(L2:L61,"&lt;2.479")-COUNTIF(L2:L61,"&lt;2.318")</f>
        <v>0</v>
      </c>
      <c r="M78" s="9"/>
      <c r="W78" s="13"/>
    </row>
    <row r="79" spans="11:23" s="20" customFormat="1" x14ac:dyDescent="0.15">
      <c r="K79" s="9" t="s">
        <v>41</v>
      </c>
      <c r="L79" s="9">
        <f>COUNTIF(L2:L61,"&lt;2.64")-COUNTIF(L2:L61,"&lt;2.479")</f>
        <v>0</v>
      </c>
      <c r="M79" s="9"/>
      <c r="W79" s="13"/>
    </row>
    <row r="80" spans="11:23" x14ac:dyDescent="0.15">
      <c r="K80" s="9" t="s">
        <v>42</v>
      </c>
      <c r="L80" s="9">
        <f>COUNTIF(L2:L61,"&lt;2.801")-COUNTIF(L2:L61,"&lt;2.64")</f>
        <v>0</v>
      </c>
      <c r="M80" s="9"/>
      <c r="W80" s="13"/>
    </row>
    <row r="81" spans="11:23" x14ac:dyDescent="0.15">
      <c r="K81" s="9" t="s">
        <v>43</v>
      </c>
      <c r="L81" s="9">
        <f>COUNTIF(L2:L61,"&lt;2.962")-COUNTIF(L2:L61,"&lt;2.801")</f>
        <v>0</v>
      </c>
      <c r="M81" s="9"/>
      <c r="W81" s="13"/>
    </row>
    <row r="82" spans="11:23" x14ac:dyDescent="0.15">
      <c r="K82" s="9" t="s">
        <v>44</v>
      </c>
      <c r="L82" s="9">
        <f>COUNTIF(L2:L61,"&lt;3.123")-COUNTIF(L2:L61,"&lt;2.962")</f>
        <v>0</v>
      </c>
      <c r="M82" s="9"/>
      <c r="W82" s="13"/>
    </row>
    <row r="83" spans="11:23" s="31" customFormat="1" x14ac:dyDescent="0.15">
      <c r="K83" s="9" t="s">
        <v>45</v>
      </c>
      <c r="L83" s="9">
        <f>COUNTIF(L2:L61,"&lt;3.284")-COUNTIF(L2:L61,"&lt;3.123")</f>
        <v>0</v>
      </c>
      <c r="M83" s="9">
        <v>1</v>
      </c>
      <c r="N83" s="9"/>
      <c r="W83" s="13"/>
    </row>
    <row r="84" spans="11:23" x14ac:dyDescent="0.15">
      <c r="K84" s="9" t="s">
        <v>46</v>
      </c>
      <c r="L84" s="9">
        <f>COUNTIF(L2:L61,"&lt;3.445")-COUNTIF(L2:L61,"&lt;3.284")</f>
        <v>0</v>
      </c>
      <c r="M84" s="9">
        <v>2</v>
      </c>
      <c r="N84">
        <v>1</v>
      </c>
      <c r="W84" s="13"/>
    </row>
    <row r="85" spans="11:23" x14ac:dyDescent="0.15">
      <c r="K85" s="9" t="s">
        <v>47</v>
      </c>
      <c r="L85" s="9">
        <f>COUNTIF(L2:L61,"&lt;3.606")-COUNTIF(L2:L61,"&lt;3.445")</f>
        <v>1</v>
      </c>
      <c r="M85" s="9">
        <v>3</v>
      </c>
      <c r="N85">
        <v>2</v>
      </c>
      <c r="O85">
        <v>1</v>
      </c>
      <c r="W85" s="13"/>
    </row>
    <row r="86" spans="11:23" x14ac:dyDescent="0.15">
      <c r="K86" s="9" t="s">
        <v>48</v>
      </c>
      <c r="L86" s="9">
        <f>COUNTIF(L2:L61,"&lt;3.767")-COUNTIF(L2:L61,"&lt;3.606")</f>
        <v>2</v>
      </c>
      <c r="M86" s="9">
        <v>4</v>
      </c>
      <c r="N86">
        <v>3</v>
      </c>
      <c r="O86">
        <v>2</v>
      </c>
      <c r="W86" s="13"/>
    </row>
    <row r="87" spans="11:23" s="30" customFormat="1" x14ac:dyDescent="0.15">
      <c r="K87" s="9" t="s">
        <v>49</v>
      </c>
      <c r="L87" s="9">
        <f>COUNTIF(L2:L61,"&lt;3.928")-COUNTIF(L2:L61,"&lt;3.767")</f>
        <v>4</v>
      </c>
      <c r="M87" s="9">
        <v>7</v>
      </c>
      <c r="N87">
        <v>6</v>
      </c>
      <c r="O87">
        <v>4</v>
      </c>
      <c r="W87" s="13"/>
    </row>
    <row r="88" spans="11:23" x14ac:dyDescent="0.15">
      <c r="K88" s="9" t="s">
        <v>50</v>
      </c>
      <c r="L88" s="9">
        <f>COUNTIF(L2:L61,"&lt;4.089")-COUNTIF(L2:L61,"&lt;3.928")</f>
        <v>7</v>
      </c>
      <c r="M88" s="9">
        <v>11</v>
      </c>
      <c r="N88">
        <v>9</v>
      </c>
      <c r="O88">
        <v>7</v>
      </c>
      <c r="W88" s="13"/>
    </row>
    <row r="89" spans="11:23" x14ac:dyDescent="0.15">
      <c r="K89" s="9" t="s">
        <v>51</v>
      </c>
      <c r="L89" s="9">
        <f>COUNTIF(L2:L61,"&lt;4.25")-COUNTIF(L2:L61,"&lt;4.089")</f>
        <v>10</v>
      </c>
      <c r="M89" s="9">
        <v>14</v>
      </c>
      <c r="N89">
        <v>12</v>
      </c>
      <c r="O89">
        <v>10</v>
      </c>
      <c r="W89" s="13"/>
    </row>
    <row r="90" spans="11:23" s="2" customFormat="1" x14ac:dyDescent="0.15">
      <c r="K90" s="16" t="s">
        <v>52</v>
      </c>
      <c r="L90" s="16">
        <f>COUNTIF(L2:L61,"&lt;4.411")-COUNTIF(L2:L61,"&lt;4.25")</f>
        <v>12</v>
      </c>
      <c r="M90" s="9">
        <v>16</v>
      </c>
      <c r="N90" s="2">
        <v>14</v>
      </c>
      <c r="O90" s="2">
        <v>12</v>
      </c>
    </row>
    <row r="91" spans="11:23" s="31" customFormat="1" x14ac:dyDescent="0.15">
      <c r="K91" s="9" t="s">
        <v>53</v>
      </c>
      <c r="L91" s="9">
        <f>COUNTIF(L2:L61,"&lt;4.572")-COUNTIF(L2:L61,"&lt;4.411")</f>
        <v>10</v>
      </c>
      <c r="M91" s="9">
        <v>14</v>
      </c>
      <c r="N91">
        <v>12</v>
      </c>
      <c r="O91">
        <v>10</v>
      </c>
      <c r="W91" s="13"/>
    </row>
    <row r="92" spans="11:23" x14ac:dyDescent="0.15">
      <c r="K92" s="9" t="s">
        <v>54</v>
      </c>
      <c r="L92" s="9">
        <f>COUNTIF(L2:L61,"&lt;4.733")-COUNTIF(L2:L61,"&lt;4.572")</f>
        <v>7</v>
      </c>
      <c r="M92" s="9">
        <v>11</v>
      </c>
      <c r="N92">
        <v>9</v>
      </c>
      <c r="O92">
        <v>7</v>
      </c>
      <c r="W92" s="13"/>
    </row>
    <row r="93" spans="11:23" x14ac:dyDescent="0.15">
      <c r="K93" s="9" t="s">
        <v>55</v>
      </c>
      <c r="L93" s="9">
        <f>COUNTIF(L2:L61,"&lt;4.894")-COUNTIF(L2:L61,"&lt;4.733")</f>
        <v>4</v>
      </c>
      <c r="M93" s="9">
        <v>7</v>
      </c>
      <c r="N93">
        <v>6</v>
      </c>
      <c r="O93">
        <v>4</v>
      </c>
      <c r="W93" s="13"/>
    </row>
    <row r="94" spans="11:23" x14ac:dyDescent="0.15">
      <c r="K94" s="9" t="s">
        <v>56</v>
      </c>
      <c r="L94" s="9">
        <f>COUNTIF(L2:L61,"&lt;5.055")-COUNTIF(L2:L61,"&lt;4.894")</f>
        <v>2</v>
      </c>
      <c r="M94" s="9">
        <v>4</v>
      </c>
      <c r="N94">
        <v>3</v>
      </c>
      <c r="O94">
        <v>2</v>
      </c>
      <c r="W94" s="13"/>
    </row>
    <row r="95" spans="11:23" x14ac:dyDescent="0.15">
      <c r="K95" s="9" t="s">
        <v>57</v>
      </c>
      <c r="L95" s="9">
        <f>COUNTIF(L2:L61,"&lt;5.216")-COUNTIF(L2:L61,"&lt;5.055")</f>
        <v>1</v>
      </c>
      <c r="M95" s="9">
        <v>3</v>
      </c>
      <c r="N95">
        <v>2</v>
      </c>
      <c r="O95">
        <v>1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>
        <v>2</v>
      </c>
      <c r="N96">
        <v>1</v>
      </c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>
        <v>1</v>
      </c>
      <c r="N97" s="9"/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  <row r="109" spans="11:23" x14ac:dyDescent="0.15">
      <c r="N109">
        <v>2.8929999999999998</v>
      </c>
      <c r="O109">
        <v>8.5000000000000006E-2</v>
      </c>
    </row>
    <row r="110" spans="11:23" x14ac:dyDescent="0.15">
      <c r="N110">
        <v>3.8130000000000002</v>
      </c>
      <c r="O110">
        <v>0.11899999999999999</v>
      </c>
    </row>
    <row r="111" spans="11:23" x14ac:dyDescent="0.15">
      <c r="N111">
        <v>4.3250000000000002</v>
      </c>
      <c r="O111">
        <v>0.157</v>
      </c>
    </row>
  </sheetData>
  <phoneticPr fontId="5" type="noConversion"/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E106"/>
  <sheetViews>
    <sheetView topLeftCell="F76" workbookViewId="0">
      <selection activeCell="P80" sqref="P80:P90"/>
    </sheetView>
  </sheetViews>
  <sheetFormatPr defaultColWidth="9" defaultRowHeight="13.5" x14ac:dyDescent="0.15"/>
  <cols>
    <col min="11" max="12" width="19.25" customWidth="1"/>
    <col min="13" max="14" width="12.625"/>
    <col min="20" max="22" width="12.625"/>
    <col min="23" max="23" width="20.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30" customFormat="1" x14ac:dyDescent="0.15">
      <c r="A2" s="33">
        <v>815</v>
      </c>
      <c r="B2" s="30">
        <v>11</v>
      </c>
      <c r="C2" s="30">
        <v>9</v>
      </c>
      <c r="D2" s="30">
        <v>10</v>
      </c>
      <c r="E2" s="30">
        <v>10</v>
      </c>
      <c r="F2" s="30">
        <v>10</v>
      </c>
      <c r="G2" s="30">
        <v>0</v>
      </c>
      <c r="H2" s="30">
        <v>1</v>
      </c>
      <c r="I2" s="30">
        <v>9</v>
      </c>
      <c r="J2" s="30">
        <v>0.55000000000000004</v>
      </c>
      <c r="K2" s="30">
        <v>4.1563549041748002</v>
      </c>
      <c r="L2" s="30">
        <v>3.50982666015625</v>
      </c>
      <c r="M2" s="30">
        <v>5.4898319244384801</v>
      </c>
      <c r="N2" s="30">
        <v>8.6652622222900408</v>
      </c>
      <c r="O2" s="30">
        <v>0</v>
      </c>
      <c r="P2" s="30">
        <v>0</v>
      </c>
      <c r="Q2" s="30">
        <v>1</v>
      </c>
      <c r="R2" s="35">
        <v>0</v>
      </c>
      <c r="S2" s="35">
        <f t="shared" ref="S2:S33" si="0">O2/E2</f>
        <v>0</v>
      </c>
      <c r="T2" s="30">
        <v>1.1235179901123</v>
      </c>
      <c r="U2" s="30">
        <v>0.97376060485839799</v>
      </c>
      <c r="V2" s="30">
        <v>0.97085225582122803</v>
      </c>
      <c r="W2" s="30">
        <v>2.9083490371704102E-3</v>
      </c>
      <c r="X2" s="30">
        <v>0.15266573429107699</v>
      </c>
      <c r="Y2" s="30">
        <v>0.15266573429107699</v>
      </c>
      <c r="Z2" s="30">
        <v>0</v>
      </c>
      <c r="AA2" s="30">
        <v>0.1</v>
      </c>
      <c r="AB2" s="30">
        <v>1</v>
      </c>
      <c r="AC2" s="30">
        <v>0.18181818181818199</v>
      </c>
      <c r="AD2" s="30">
        <v>0.9</v>
      </c>
      <c r="AE2" s="30">
        <v>0.1</v>
      </c>
    </row>
    <row r="3" spans="1:31" x14ac:dyDescent="0.15">
      <c r="A3" s="4">
        <v>734</v>
      </c>
      <c r="B3">
        <v>11</v>
      </c>
      <c r="C3">
        <v>9</v>
      </c>
      <c r="D3">
        <v>10</v>
      </c>
      <c r="E3">
        <v>10</v>
      </c>
      <c r="F3">
        <v>8</v>
      </c>
      <c r="G3">
        <v>2</v>
      </c>
      <c r="H3">
        <v>3</v>
      </c>
      <c r="I3">
        <v>7</v>
      </c>
      <c r="J3">
        <v>0.55000000000000004</v>
      </c>
      <c r="K3">
        <v>6.0715999603271502</v>
      </c>
      <c r="L3" s="7">
        <v>3.69343185424805</v>
      </c>
      <c r="M3">
        <v>1.8959808349609399</v>
      </c>
      <c r="N3">
        <v>5.3594474792480504</v>
      </c>
      <c r="O3">
        <v>2</v>
      </c>
      <c r="P3">
        <v>2</v>
      </c>
      <c r="Q3">
        <v>10</v>
      </c>
      <c r="R3" s="12">
        <v>0.2</v>
      </c>
      <c r="S3" s="12">
        <f t="shared" si="0"/>
        <v>0.2</v>
      </c>
      <c r="T3">
        <v>1.5254936218261701</v>
      </c>
      <c r="U3">
        <v>1.3168016672134399</v>
      </c>
      <c r="V3">
        <v>1.3148458003997801</v>
      </c>
      <c r="W3" s="13">
        <v>1.9558668136596701E-3</v>
      </c>
      <c r="X3">
        <v>0.21064782142639199</v>
      </c>
      <c r="Y3">
        <v>0.21064782142639199</v>
      </c>
      <c r="Z3">
        <v>0.2</v>
      </c>
      <c r="AA3">
        <v>0.8</v>
      </c>
      <c r="AB3">
        <v>0.8</v>
      </c>
      <c r="AC3">
        <v>0.8</v>
      </c>
      <c r="AD3">
        <v>0.2</v>
      </c>
      <c r="AE3">
        <v>0.6</v>
      </c>
    </row>
    <row r="4" spans="1:31" s="7" customFormat="1" x14ac:dyDescent="0.15">
      <c r="A4" s="24">
        <v>64</v>
      </c>
      <c r="B4" s="7">
        <v>12</v>
      </c>
      <c r="C4" s="7">
        <v>8</v>
      </c>
      <c r="D4" s="7">
        <v>10</v>
      </c>
      <c r="E4" s="7">
        <v>10</v>
      </c>
      <c r="F4" s="7">
        <v>10</v>
      </c>
      <c r="G4" s="7">
        <v>0</v>
      </c>
      <c r="H4" s="7">
        <v>2</v>
      </c>
      <c r="I4" s="7">
        <v>8</v>
      </c>
      <c r="J4" s="7">
        <v>0.6</v>
      </c>
      <c r="K4" s="7">
        <v>5.4627857208251998</v>
      </c>
      <c r="L4" s="7">
        <v>3.6959381103515598</v>
      </c>
      <c r="M4" s="7">
        <v>1.8881301879882799</v>
      </c>
      <c r="N4" s="7">
        <v>6.5744819641113299</v>
      </c>
      <c r="O4" s="7">
        <v>2</v>
      </c>
      <c r="P4" s="7">
        <v>2</v>
      </c>
      <c r="Q4" s="7">
        <v>11</v>
      </c>
      <c r="R4" s="26">
        <v>0.18179999999999999</v>
      </c>
      <c r="S4" s="26">
        <f t="shared" si="0"/>
        <v>0.2</v>
      </c>
      <c r="T4" s="7">
        <v>1.57517433166504</v>
      </c>
      <c r="U4" s="7">
        <v>1.32281017303467</v>
      </c>
      <c r="V4" s="7">
        <v>1.3146400451660201</v>
      </c>
      <c r="W4" s="7">
        <v>8.1701278686523403E-3</v>
      </c>
      <c r="X4" s="7">
        <v>0.26053428649902299</v>
      </c>
      <c r="Y4" s="7">
        <v>0.26053428649902299</v>
      </c>
      <c r="Z4" s="7">
        <v>0.2</v>
      </c>
      <c r="AA4" s="7">
        <v>0.9</v>
      </c>
      <c r="AB4" s="7">
        <v>0.81818181818181801</v>
      </c>
      <c r="AC4" s="7">
        <v>0.85714285714285698</v>
      </c>
      <c r="AD4" s="7">
        <v>0.1</v>
      </c>
      <c r="AE4" s="7">
        <v>0.7</v>
      </c>
    </row>
    <row r="5" spans="1:31" x14ac:dyDescent="0.15">
      <c r="A5" s="4">
        <v>481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5.57338523864746</v>
      </c>
      <c r="L5" s="7">
        <v>3.84683036804199</v>
      </c>
      <c r="M5">
        <v>2.6131629943847701</v>
      </c>
      <c r="N5">
        <v>7.0906906127929696</v>
      </c>
      <c r="O5">
        <v>2</v>
      </c>
      <c r="P5">
        <v>2</v>
      </c>
      <c r="Q5">
        <v>12</v>
      </c>
      <c r="R5" s="12">
        <v>0.16669999999999999</v>
      </c>
      <c r="S5" s="12">
        <f t="shared" si="0"/>
        <v>0.2</v>
      </c>
      <c r="T5">
        <v>1.7116889953613299</v>
      </c>
      <c r="U5">
        <v>1.43662929534912</v>
      </c>
      <c r="V5">
        <v>1.4205834865570099</v>
      </c>
      <c r="W5" s="13">
        <v>1.6045808792114299E-2</v>
      </c>
      <c r="X5">
        <v>0.29110550880432101</v>
      </c>
      <c r="Y5">
        <v>0.29110550880432101</v>
      </c>
      <c r="Z5">
        <v>0.2</v>
      </c>
      <c r="AA5">
        <v>1</v>
      </c>
      <c r="AB5">
        <v>0.83333333333333304</v>
      </c>
      <c r="AC5">
        <v>0.90909090909090895</v>
      </c>
      <c r="AD5">
        <v>0</v>
      </c>
      <c r="AE5">
        <v>0.8</v>
      </c>
    </row>
    <row r="6" spans="1:31" x14ac:dyDescent="0.15">
      <c r="A6" s="4">
        <v>278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4.7435684204101598</v>
      </c>
      <c r="L6" s="7">
        <v>3.8879623413085902</v>
      </c>
      <c r="M6">
        <v>4.0030746459960902</v>
      </c>
      <c r="N6">
        <v>8.6839790344238299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1.41017723083496</v>
      </c>
      <c r="U6">
        <v>1.1264400482177701</v>
      </c>
      <c r="V6">
        <v>1.1627676486969001</v>
      </c>
      <c r="W6" s="13">
        <v>3.6327600479125997E-2</v>
      </c>
      <c r="X6">
        <v>0.247409582138061</v>
      </c>
      <c r="Y6">
        <v>0.247409582138061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x14ac:dyDescent="0.15">
      <c r="A7" s="4">
        <v>901</v>
      </c>
      <c r="B7">
        <v>11</v>
      </c>
      <c r="C7">
        <v>9</v>
      </c>
      <c r="D7">
        <v>10</v>
      </c>
      <c r="E7">
        <v>10</v>
      </c>
      <c r="F7">
        <v>9</v>
      </c>
      <c r="G7">
        <v>1</v>
      </c>
      <c r="H7">
        <v>2</v>
      </c>
      <c r="I7">
        <v>8</v>
      </c>
      <c r="J7">
        <v>0.55000000000000004</v>
      </c>
      <c r="K7">
        <v>4.8135433197021502</v>
      </c>
      <c r="L7" s="7">
        <v>3.7840099334716801</v>
      </c>
      <c r="M7">
        <v>2.9343147277832</v>
      </c>
      <c r="N7">
        <v>4.0855464935302699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1.16604423522949</v>
      </c>
      <c r="U7">
        <v>1.0641937255859399</v>
      </c>
      <c r="V7">
        <v>1.01794397830963</v>
      </c>
      <c r="W7" s="13">
        <v>4.6249747276306201E-2</v>
      </c>
      <c r="X7">
        <v>0.14810025691986101</v>
      </c>
      <c r="Y7">
        <v>0.14810025691986101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s="7" customFormat="1" x14ac:dyDescent="0.15">
      <c r="A8" s="24">
        <v>532</v>
      </c>
      <c r="B8" s="7">
        <v>12</v>
      </c>
      <c r="C8" s="7">
        <v>8</v>
      </c>
      <c r="D8" s="7">
        <v>10</v>
      </c>
      <c r="E8" s="7">
        <v>10</v>
      </c>
      <c r="F8" s="7">
        <v>10</v>
      </c>
      <c r="G8" s="7">
        <v>0</v>
      </c>
      <c r="H8" s="7">
        <v>2</v>
      </c>
      <c r="I8" s="7">
        <v>8</v>
      </c>
      <c r="J8" s="7">
        <v>0.6</v>
      </c>
      <c r="K8" s="7">
        <v>5.4135665893554696</v>
      </c>
      <c r="L8" s="7">
        <v>3.8754539489746098</v>
      </c>
      <c r="M8" s="7">
        <v>2.9377136230468701</v>
      </c>
      <c r="N8" s="7">
        <v>6.5183868408203098</v>
      </c>
      <c r="O8" s="7">
        <v>1</v>
      </c>
      <c r="P8" s="7">
        <v>1</v>
      </c>
      <c r="Q8" s="7">
        <v>9</v>
      </c>
      <c r="R8" s="26">
        <v>0.1111</v>
      </c>
      <c r="S8" s="26">
        <f t="shared" si="0"/>
        <v>0.1</v>
      </c>
      <c r="T8" s="7">
        <v>1.5019493103027299</v>
      </c>
      <c r="U8" s="7">
        <v>1.3061285018920901</v>
      </c>
      <c r="V8" s="7">
        <v>1.2510839700698899</v>
      </c>
      <c r="W8" s="7">
        <v>5.5044531822204597E-2</v>
      </c>
      <c r="X8" s="7">
        <v>0.25086534023284901</v>
      </c>
      <c r="Y8" s="7">
        <v>0.25086534023284901</v>
      </c>
      <c r="Z8" s="7">
        <v>0.1</v>
      </c>
      <c r="AA8" s="7">
        <v>0.8</v>
      </c>
      <c r="AB8" s="7">
        <v>0.88888888888888895</v>
      </c>
      <c r="AC8" s="7">
        <v>0.84210526315789502</v>
      </c>
      <c r="AD8" s="7">
        <v>0.2</v>
      </c>
      <c r="AE8" s="7">
        <v>0.7</v>
      </c>
    </row>
    <row r="9" spans="1:31" x14ac:dyDescent="0.15">
      <c r="A9" s="4">
        <v>663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6.1944942474365199</v>
      </c>
      <c r="L9" s="7">
        <v>4.0158843994140598</v>
      </c>
      <c r="M9">
        <v>1.4050445556640601</v>
      </c>
      <c r="N9">
        <v>7.6294898986816397</v>
      </c>
      <c r="O9">
        <v>2</v>
      </c>
      <c r="P9">
        <v>2</v>
      </c>
      <c r="Q9">
        <v>11</v>
      </c>
      <c r="R9" s="12">
        <v>0.18179999999999999</v>
      </c>
      <c r="S9" s="12">
        <f t="shared" si="0"/>
        <v>0.2</v>
      </c>
      <c r="T9">
        <v>1.65445709228516</v>
      </c>
      <c r="U9">
        <v>1.3580245971679701</v>
      </c>
      <c r="V9">
        <v>1.38643527030945</v>
      </c>
      <c r="W9" s="13">
        <v>2.8410673141479499E-2</v>
      </c>
      <c r="X9">
        <v>0.26802182197570801</v>
      </c>
      <c r="Y9">
        <v>0.26802182197570801</v>
      </c>
      <c r="Z9">
        <v>0.2</v>
      </c>
      <c r="AA9">
        <v>0.9</v>
      </c>
      <c r="AB9">
        <v>0.81818181818181801</v>
      </c>
      <c r="AC9">
        <v>0.85714285714285698</v>
      </c>
      <c r="AD9">
        <v>0.1</v>
      </c>
      <c r="AE9">
        <v>0.7</v>
      </c>
    </row>
    <row r="10" spans="1:31" x14ac:dyDescent="0.15">
      <c r="A10" s="4">
        <v>335</v>
      </c>
      <c r="B10">
        <v>11</v>
      </c>
      <c r="C10">
        <v>9</v>
      </c>
      <c r="D10">
        <v>10</v>
      </c>
      <c r="E10">
        <v>10</v>
      </c>
      <c r="F10">
        <v>9</v>
      </c>
      <c r="G10">
        <v>1</v>
      </c>
      <c r="H10">
        <v>2</v>
      </c>
      <c r="I10">
        <v>8</v>
      </c>
      <c r="J10">
        <v>0.55000000000000004</v>
      </c>
      <c r="K10">
        <v>5.4272899627685502</v>
      </c>
      <c r="L10" s="7">
        <v>3.97402763366699</v>
      </c>
      <c r="M10">
        <v>2.95474433898926</v>
      </c>
      <c r="N10">
        <v>5.9921894073486301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1.39288330078125</v>
      </c>
      <c r="U10">
        <v>1.22688484191895</v>
      </c>
      <c r="V10">
        <v>1.1819324493408201</v>
      </c>
      <c r="W10" s="13">
        <v>4.4952392578125E-2</v>
      </c>
      <c r="X10">
        <v>0.21095085144042999</v>
      </c>
      <c r="Y10">
        <v>0.21095085144042999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941</v>
      </c>
      <c r="B11">
        <v>9</v>
      </c>
      <c r="C11">
        <v>11</v>
      </c>
      <c r="D11">
        <v>10</v>
      </c>
      <c r="E11">
        <v>10</v>
      </c>
      <c r="F11">
        <v>8</v>
      </c>
      <c r="G11">
        <v>2</v>
      </c>
      <c r="H11">
        <v>1</v>
      </c>
      <c r="I11">
        <v>9</v>
      </c>
      <c r="J11">
        <v>0.45</v>
      </c>
      <c r="K11">
        <v>4.4096031188964799</v>
      </c>
      <c r="L11" s="7">
        <v>4.0071868896484402</v>
      </c>
      <c r="M11">
        <v>7.4551219940185502</v>
      </c>
      <c r="N11">
        <v>7.8552112579345703</v>
      </c>
      <c r="O11">
        <v>0</v>
      </c>
      <c r="P11">
        <v>0</v>
      </c>
      <c r="Q11">
        <v>2</v>
      </c>
      <c r="R11" s="12">
        <v>0</v>
      </c>
      <c r="S11" s="12">
        <f t="shared" si="0"/>
        <v>0</v>
      </c>
      <c r="T11">
        <v>0.89368820190429699</v>
      </c>
      <c r="U11">
        <v>0.85235214233398404</v>
      </c>
      <c r="V11">
        <v>0.789830982685089</v>
      </c>
      <c r="W11" s="13">
        <v>6.2521159648895305E-2</v>
      </c>
      <c r="X11">
        <v>0.103857219219208</v>
      </c>
      <c r="Y11">
        <v>0.103857219219208</v>
      </c>
      <c r="Z11">
        <v>0</v>
      </c>
      <c r="AA11">
        <v>0.2</v>
      </c>
      <c r="AB11">
        <v>1</v>
      </c>
      <c r="AC11">
        <v>0.33333333333333298</v>
      </c>
      <c r="AD11">
        <v>0.8</v>
      </c>
      <c r="AE11">
        <v>0.2</v>
      </c>
    </row>
    <row r="12" spans="1:31" x14ac:dyDescent="0.15">
      <c r="A12" s="4">
        <v>95</v>
      </c>
      <c r="B12">
        <v>11</v>
      </c>
      <c r="C12">
        <v>9</v>
      </c>
      <c r="D12">
        <v>10</v>
      </c>
      <c r="E12">
        <v>10</v>
      </c>
      <c r="F12">
        <v>10</v>
      </c>
      <c r="G12">
        <v>0</v>
      </c>
      <c r="H12">
        <v>1</v>
      </c>
      <c r="I12">
        <v>9</v>
      </c>
      <c r="J12">
        <v>0.55000000000000004</v>
      </c>
      <c r="K12">
        <v>4.5232810974121103</v>
      </c>
      <c r="L12" s="7">
        <v>3.9380798339843701</v>
      </c>
      <c r="M12">
        <v>6.0712623596191397</v>
      </c>
      <c r="N12">
        <v>8.2221889495849592</v>
      </c>
      <c r="O12">
        <v>0</v>
      </c>
      <c r="P12">
        <v>0</v>
      </c>
      <c r="Q12">
        <v>7</v>
      </c>
      <c r="R12" s="12">
        <v>0</v>
      </c>
      <c r="S12" s="12">
        <f t="shared" si="0"/>
        <v>0</v>
      </c>
      <c r="T12">
        <v>1.2241744995117201</v>
      </c>
      <c r="U12">
        <v>1.08559799194336</v>
      </c>
      <c r="V12">
        <v>1.02067494392395</v>
      </c>
      <c r="W12" s="13">
        <v>6.4923048019409194E-2</v>
      </c>
      <c r="X12">
        <v>0.203499555587769</v>
      </c>
      <c r="Y12">
        <v>0.203499555587769</v>
      </c>
      <c r="Z12">
        <v>0</v>
      </c>
      <c r="AA12">
        <v>0.7</v>
      </c>
      <c r="AB12">
        <v>1</v>
      </c>
      <c r="AC12">
        <v>0.82352941176470595</v>
      </c>
      <c r="AD12">
        <v>0.3</v>
      </c>
      <c r="AE12">
        <v>0.7</v>
      </c>
    </row>
    <row r="13" spans="1:31" x14ac:dyDescent="0.15">
      <c r="A13" s="4">
        <v>233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5.2728767395019496</v>
      </c>
      <c r="L13" s="7">
        <v>3.9398574829101598</v>
      </c>
      <c r="M13">
        <v>3.7976055145263699</v>
      </c>
      <c r="N13">
        <v>6.48728370666504</v>
      </c>
      <c r="O13">
        <v>0</v>
      </c>
      <c r="P13">
        <v>0</v>
      </c>
      <c r="Q13">
        <v>7</v>
      </c>
      <c r="R13" s="12">
        <v>0</v>
      </c>
      <c r="S13" s="12">
        <f t="shared" si="0"/>
        <v>0</v>
      </c>
      <c r="T13">
        <v>1.3574104309082</v>
      </c>
      <c r="U13">
        <v>1.2056035995483401</v>
      </c>
      <c r="V13">
        <v>1.1285890340805</v>
      </c>
      <c r="W13" s="13">
        <v>7.70145654678345E-2</v>
      </c>
      <c r="X13">
        <v>0.228821396827698</v>
      </c>
      <c r="Y13">
        <v>0.228821396827698</v>
      </c>
      <c r="Z13">
        <v>0</v>
      </c>
      <c r="AA13">
        <v>0.7</v>
      </c>
      <c r="AB13">
        <v>1</v>
      </c>
      <c r="AC13">
        <v>0.82352941176470595</v>
      </c>
      <c r="AD13">
        <v>0.3</v>
      </c>
      <c r="AE13">
        <v>0.7</v>
      </c>
    </row>
    <row r="14" spans="1:31" s="7" customFormat="1" x14ac:dyDescent="0.15">
      <c r="A14" s="24">
        <v>45</v>
      </c>
      <c r="B14" s="7">
        <v>11</v>
      </c>
      <c r="C14" s="7">
        <v>9</v>
      </c>
      <c r="D14" s="7">
        <v>10</v>
      </c>
      <c r="E14" s="7">
        <v>10</v>
      </c>
      <c r="F14" s="7">
        <v>8</v>
      </c>
      <c r="G14" s="7">
        <v>2</v>
      </c>
      <c r="H14" s="7">
        <v>3</v>
      </c>
      <c r="I14" s="7">
        <v>7</v>
      </c>
      <c r="J14" s="7">
        <v>0.55000000000000004</v>
      </c>
      <c r="K14" s="7">
        <v>5.3309612274169904</v>
      </c>
      <c r="L14" s="7">
        <v>4.0510063171386701</v>
      </c>
      <c r="M14" s="7">
        <v>3.8715572357177699</v>
      </c>
      <c r="N14" s="7">
        <v>4.0101757049560502</v>
      </c>
      <c r="O14" s="7">
        <v>0</v>
      </c>
      <c r="P14" s="7">
        <v>0</v>
      </c>
      <c r="Q14" s="7">
        <v>7</v>
      </c>
      <c r="R14" s="26">
        <v>0</v>
      </c>
      <c r="S14" s="26">
        <f t="shared" si="0"/>
        <v>0</v>
      </c>
      <c r="T14" s="7">
        <v>1.1314105987548799</v>
      </c>
      <c r="U14" s="7">
        <v>1.0633016824722299</v>
      </c>
      <c r="V14" s="7">
        <v>0.977758228778839</v>
      </c>
      <c r="W14" s="7">
        <v>8.5543453693389906E-2</v>
      </c>
      <c r="X14" s="7">
        <v>0.15365236997604401</v>
      </c>
      <c r="Y14" s="7">
        <v>0.15365236997604401</v>
      </c>
      <c r="Z14" s="7">
        <v>0</v>
      </c>
      <c r="AA14" s="7">
        <v>0.7</v>
      </c>
      <c r="AB14" s="7">
        <v>1</v>
      </c>
      <c r="AC14" s="7">
        <v>0.82352941176470595</v>
      </c>
      <c r="AD14" s="7">
        <v>0.3</v>
      </c>
      <c r="AE14" s="7">
        <v>0.7</v>
      </c>
    </row>
    <row r="15" spans="1:31" x14ac:dyDescent="0.15">
      <c r="A15" s="4">
        <v>465</v>
      </c>
      <c r="B15">
        <v>11</v>
      </c>
      <c r="C15">
        <v>9</v>
      </c>
      <c r="D15">
        <v>10</v>
      </c>
      <c r="E15">
        <v>10</v>
      </c>
      <c r="F15">
        <v>10</v>
      </c>
      <c r="G15">
        <v>0</v>
      </c>
      <c r="H15">
        <v>1</v>
      </c>
      <c r="I15">
        <v>9</v>
      </c>
      <c r="J15">
        <v>0.55000000000000004</v>
      </c>
      <c r="K15">
        <v>5.0138454437255904</v>
      </c>
      <c r="L15" s="7">
        <v>4.15462303161621</v>
      </c>
      <c r="M15">
        <v>4.3726902008056596</v>
      </c>
      <c r="N15">
        <v>8.8344821929931605</v>
      </c>
      <c r="O15">
        <v>1</v>
      </c>
      <c r="P15">
        <v>1</v>
      </c>
      <c r="Q15">
        <v>7</v>
      </c>
      <c r="R15" s="12">
        <v>0.1429</v>
      </c>
      <c r="S15" s="12">
        <f t="shared" si="0"/>
        <v>0.1</v>
      </c>
      <c r="T15">
        <v>1.4022903442382799</v>
      </c>
      <c r="U15">
        <v>1.14689064025879</v>
      </c>
      <c r="V15">
        <v>1.1600641012191799</v>
      </c>
      <c r="W15" s="13">
        <v>1.3173460960388199E-2</v>
      </c>
      <c r="X15">
        <v>0.242226243019104</v>
      </c>
      <c r="Y15">
        <v>0.242226243019104</v>
      </c>
      <c r="Z15">
        <v>0.1</v>
      </c>
      <c r="AA15">
        <v>0.6</v>
      </c>
      <c r="AB15">
        <v>0.85714285714285698</v>
      </c>
      <c r="AC15">
        <v>0.70588235294117596</v>
      </c>
      <c r="AD15">
        <v>0.4</v>
      </c>
      <c r="AE15">
        <v>0.5</v>
      </c>
    </row>
    <row r="16" spans="1:31" x14ac:dyDescent="0.15">
      <c r="A16" s="4">
        <v>478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4.9943904876709002</v>
      </c>
      <c r="L16" s="7">
        <v>4.1260299682617196</v>
      </c>
      <c r="M16">
        <v>4.0594615936279297</v>
      </c>
      <c r="N16">
        <v>8.6095924377441406</v>
      </c>
      <c r="O16">
        <v>1</v>
      </c>
      <c r="P16">
        <v>1</v>
      </c>
      <c r="Q16">
        <v>10</v>
      </c>
      <c r="R16" s="12">
        <v>0.1</v>
      </c>
      <c r="S16" s="12">
        <f t="shared" si="0"/>
        <v>0.1</v>
      </c>
      <c r="T16">
        <v>1.5057888031005899</v>
      </c>
      <c r="U16">
        <v>1.2243556976318399</v>
      </c>
      <c r="V16">
        <v>1.2418905496597299</v>
      </c>
      <c r="W16" s="13">
        <v>1.7534852027893101E-2</v>
      </c>
      <c r="X16">
        <v>0.26389825344085699</v>
      </c>
      <c r="Y16">
        <v>0.26389825344085699</v>
      </c>
      <c r="Z16">
        <v>0.1</v>
      </c>
      <c r="AA16">
        <v>0.9</v>
      </c>
      <c r="AB16">
        <v>0.9</v>
      </c>
      <c r="AC16">
        <v>0.9</v>
      </c>
      <c r="AD16">
        <v>0.1</v>
      </c>
      <c r="AE16">
        <v>0.8</v>
      </c>
    </row>
    <row r="17" spans="1:31" x14ac:dyDescent="0.15">
      <c r="A17" s="4">
        <v>771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5.97141456604004</v>
      </c>
      <c r="L17" s="7">
        <v>4.1214008331298801</v>
      </c>
      <c r="M17">
        <v>2.4947872161865199</v>
      </c>
      <c r="N17">
        <v>7.2168121337890598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1.65915679931641</v>
      </c>
      <c r="U17">
        <v>1.4396772384643599</v>
      </c>
      <c r="V17">
        <v>1.40558934211731</v>
      </c>
      <c r="W17" s="13">
        <v>3.4087896347045898E-2</v>
      </c>
      <c r="X17">
        <v>0.25356745719909701</v>
      </c>
      <c r="Y17">
        <v>0.25356745719909701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798</v>
      </c>
      <c r="B18">
        <v>11</v>
      </c>
      <c r="C18">
        <v>9</v>
      </c>
      <c r="D18">
        <v>10</v>
      </c>
      <c r="E18">
        <v>10</v>
      </c>
      <c r="F18">
        <v>10</v>
      </c>
      <c r="G18">
        <v>0</v>
      </c>
      <c r="H18">
        <v>1</v>
      </c>
      <c r="I18">
        <v>9</v>
      </c>
      <c r="J18">
        <v>0.55000000000000004</v>
      </c>
      <c r="K18">
        <v>4.7407398223876998</v>
      </c>
      <c r="L18" s="7">
        <v>4.0986251831054696</v>
      </c>
      <c r="M18">
        <v>5.7578315734863299</v>
      </c>
      <c r="N18">
        <v>8.2646980285644496</v>
      </c>
      <c r="O18">
        <v>1</v>
      </c>
      <c r="P18">
        <v>1</v>
      </c>
      <c r="Q18">
        <v>11</v>
      </c>
      <c r="R18" s="12">
        <v>9.0899999999999995E-2</v>
      </c>
      <c r="S18" s="12">
        <f t="shared" si="0"/>
        <v>0.1</v>
      </c>
      <c r="T18">
        <v>1.2469062805175799</v>
      </c>
      <c r="U18">
        <v>1.0951004028320299</v>
      </c>
      <c r="V18">
        <v>1.0414686203002901</v>
      </c>
      <c r="W18" s="13">
        <v>5.3631782531738302E-2</v>
      </c>
      <c r="X18">
        <v>0.20543766021728499</v>
      </c>
      <c r="Y18">
        <v>0.20543766021728499</v>
      </c>
      <c r="Z18">
        <v>0.1</v>
      </c>
      <c r="AA18">
        <v>1</v>
      </c>
      <c r="AB18">
        <v>0.90909090909090895</v>
      </c>
      <c r="AC18">
        <v>0.952380952380952</v>
      </c>
      <c r="AD18">
        <v>0</v>
      </c>
      <c r="AE18">
        <v>0.9</v>
      </c>
    </row>
    <row r="19" spans="1:31" x14ac:dyDescent="0.15">
      <c r="A19" s="4">
        <v>167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5.9375839233398402</v>
      </c>
      <c r="L19" s="7">
        <v>4.1902160644531197</v>
      </c>
      <c r="M19">
        <v>2.4447174072265598</v>
      </c>
      <c r="N19">
        <v>6.5549507141113299</v>
      </c>
      <c r="O19">
        <v>1</v>
      </c>
      <c r="P19">
        <v>1</v>
      </c>
      <c r="Q19">
        <v>11</v>
      </c>
      <c r="R19" s="12">
        <v>9.0899999999999995E-2</v>
      </c>
      <c r="S19" s="12">
        <f t="shared" si="0"/>
        <v>0.1</v>
      </c>
      <c r="T19">
        <v>1.5630054473877</v>
      </c>
      <c r="U19">
        <v>1.3525543212890601</v>
      </c>
      <c r="V19">
        <v>1.29707360267639</v>
      </c>
      <c r="W19" s="13">
        <v>5.5480718612670898E-2</v>
      </c>
      <c r="X19">
        <v>0.26593184471130399</v>
      </c>
      <c r="Y19">
        <v>0.26593184471130399</v>
      </c>
      <c r="Z19">
        <v>0.1</v>
      </c>
      <c r="AA19">
        <v>1</v>
      </c>
      <c r="AB19">
        <v>0.90909090909090895</v>
      </c>
      <c r="AC19">
        <v>0.952380952380952</v>
      </c>
      <c r="AD19">
        <v>0</v>
      </c>
      <c r="AE19">
        <v>0.9</v>
      </c>
    </row>
    <row r="20" spans="1:31" x14ac:dyDescent="0.15">
      <c r="A20" s="4">
        <v>166</v>
      </c>
      <c r="B20">
        <v>9</v>
      </c>
      <c r="C20">
        <v>11</v>
      </c>
      <c r="D20">
        <v>10</v>
      </c>
      <c r="E20">
        <v>10</v>
      </c>
      <c r="F20">
        <v>8</v>
      </c>
      <c r="G20">
        <v>2</v>
      </c>
      <c r="H20">
        <v>1</v>
      </c>
      <c r="I20">
        <v>9</v>
      </c>
      <c r="J20">
        <v>0.45</v>
      </c>
      <c r="K20">
        <v>4.6205883026123002</v>
      </c>
      <c r="L20" s="7">
        <v>4.2118053436279297</v>
      </c>
      <c r="M20">
        <v>7.48451805114746</v>
      </c>
      <c r="N20">
        <v>7.7242012023925799</v>
      </c>
      <c r="O20">
        <v>0</v>
      </c>
      <c r="P20">
        <v>0</v>
      </c>
      <c r="Q20">
        <v>5</v>
      </c>
      <c r="R20" s="12">
        <v>0</v>
      </c>
      <c r="S20" s="12">
        <f t="shared" si="0"/>
        <v>0</v>
      </c>
      <c r="T20">
        <v>0.99028015136718694</v>
      </c>
      <c r="U20">
        <v>0.92626953125</v>
      </c>
      <c r="V20">
        <v>0.86308193206787098</v>
      </c>
      <c r="W20" s="13">
        <v>6.3187599182128906E-2</v>
      </c>
      <c r="X20">
        <v>0.12719821929931599</v>
      </c>
      <c r="Y20">
        <v>0.12719821929931599</v>
      </c>
      <c r="Z20">
        <v>0</v>
      </c>
      <c r="AA20">
        <v>0.5</v>
      </c>
      <c r="AB20">
        <v>1</v>
      </c>
      <c r="AC20">
        <v>0.66666666666666696</v>
      </c>
      <c r="AD20">
        <v>0.5</v>
      </c>
      <c r="AE20">
        <v>0.5</v>
      </c>
    </row>
    <row r="21" spans="1:31" x14ac:dyDescent="0.15">
      <c r="A21" s="4">
        <v>667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5.22127342224121</v>
      </c>
      <c r="L21" s="7">
        <v>4.2043266296386701</v>
      </c>
      <c r="M21">
        <v>3.2085266113281201</v>
      </c>
      <c r="N21">
        <v>9.0629806518554705</v>
      </c>
      <c r="O21">
        <v>1</v>
      </c>
      <c r="P21">
        <v>1</v>
      </c>
      <c r="Q21">
        <v>11</v>
      </c>
      <c r="R21" s="12">
        <v>9.0899999999999995E-2</v>
      </c>
      <c r="S21" s="12">
        <f t="shared" si="0"/>
        <v>0.1</v>
      </c>
      <c r="T21">
        <v>1.4602069854736299</v>
      </c>
      <c r="U21">
        <v>1.14205169677734</v>
      </c>
      <c r="V21">
        <v>1.21240901947022</v>
      </c>
      <c r="W21" s="13">
        <v>7.0357322692871094E-2</v>
      </c>
      <c r="X21">
        <v>0.247797966003418</v>
      </c>
      <c r="Y21">
        <v>0.247797966003418</v>
      </c>
      <c r="Z21">
        <v>0.1</v>
      </c>
      <c r="AA21">
        <v>1</v>
      </c>
      <c r="AB21">
        <v>0.90909090909090895</v>
      </c>
      <c r="AC21">
        <v>0.952380952380952</v>
      </c>
      <c r="AD21">
        <v>0</v>
      </c>
      <c r="AE21">
        <v>0.9</v>
      </c>
    </row>
    <row r="22" spans="1:31" x14ac:dyDescent="0.15">
      <c r="A22" s="4">
        <v>716</v>
      </c>
      <c r="B22">
        <v>11</v>
      </c>
      <c r="C22">
        <v>9</v>
      </c>
      <c r="D22">
        <v>10</v>
      </c>
      <c r="E22">
        <v>10</v>
      </c>
      <c r="F22">
        <v>8</v>
      </c>
      <c r="G22">
        <v>2</v>
      </c>
      <c r="H22">
        <v>3</v>
      </c>
      <c r="I22">
        <v>7</v>
      </c>
      <c r="J22">
        <v>0.55000000000000004</v>
      </c>
      <c r="K22">
        <v>5.7577877044677699</v>
      </c>
      <c r="L22" s="7">
        <v>4.1859664916992196</v>
      </c>
      <c r="M22">
        <v>3.7794876098632799</v>
      </c>
      <c r="N22">
        <v>4.65871238708496</v>
      </c>
      <c r="O22">
        <v>0</v>
      </c>
      <c r="P22">
        <v>0</v>
      </c>
      <c r="Q22">
        <v>6</v>
      </c>
      <c r="R22" s="12">
        <v>0</v>
      </c>
      <c r="S22" s="12">
        <f t="shared" si="0"/>
        <v>0</v>
      </c>
      <c r="T22">
        <v>1.03940773010254</v>
      </c>
      <c r="U22">
        <v>0.98574954271316495</v>
      </c>
      <c r="V22">
        <v>0.90863531827926602</v>
      </c>
      <c r="W22" s="13">
        <v>7.7114224433898898E-2</v>
      </c>
      <c r="X22">
        <v>0.13077241182327301</v>
      </c>
      <c r="Y22">
        <v>0.13077241182327301</v>
      </c>
      <c r="Z22">
        <v>0</v>
      </c>
      <c r="AA22">
        <v>0.6</v>
      </c>
      <c r="AB22">
        <v>1</v>
      </c>
      <c r="AC22">
        <v>0.75</v>
      </c>
      <c r="AD22">
        <v>0.4</v>
      </c>
      <c r="AE22">
        <v>0.6</v>
      </c>
    </row>
    <row r="23" spans="1:31" x14ac:dyDescent="0.15">
      <c r="A23" s="5">
        <v>431</v>
      </c>
      <c r="B23" s="1">
        <v>12</v>
      </c>
      <c r="C23" s="1">
        <v>8</v>
      </c>
      <c r="D23" s="1">
        <v>10</v>
      </c>
      <c r="E23" s="1">
        <v>10</v>
      </c>
      <c r="F23" s="1">
        <v>9</v>
      </c>
      <c r="G23" s="1">
        <v>1</v>
      </c>
      <c r="H23" s="1">
        <v>3</v>
      </c>
      <c r="I23" s="1">
        <v>7</v>
      </c>
      <c r="J23" s="1">
        <v>0.6</v>
      </c>
      <c r="K23" s="1">
        <v>6.3194389343261701</v>
      </c>
      <c r="L23" s="1">
        <v>4.2475662231445304</v>
      </c>
      <c r="M23" s="1">
        <v>2.3420829772949201</v>
      </c>
      <c r="N23" s="1">
        <v>4.1841163635253897</v>
      </c>
      <c r="O23" s="1">
        <v>1</v>
      </c>
      <c r="P23" s="1">
        <v>1</v>
      </c>
      <c r="Q23" s="1">
        <v>8</v>
      </c>
      <c r="R23" s="14">
        <v>0.125</v>
      </c>
      <c r="S23" s="14">
        <f t="shared" si="0"/>
        <v>0.1</v>
      </c>
      <c r="T23" s="1">
        <v>1.5878734588623</v>
      </c>
      <c r="U23" s="1">
        <v>1.4532947540283201</v>
      </c>
      <c r="V23" s="1">
        <v>1.32880854606628</v>
      </c>
      <c r="W23" s="1">
        <v>0.12448620796203599</v>
      </c>
      <c r="X23" s="1">
        <v>0.25906491279602101</v>
      </c>
      <c r="Y23" s="1">
        <v>0.25906491279602101</v>
      </c>
      <c r="Z23" s="1">
        <v>0.1</v>
      </c>
      <c r="AA23" s="1">
        <v>0.7</v>
      </c>
      <c r="AB23" s="1">
        <v>0.875</v>
      </c>
      <c r="AC23" s="1">
        <v>0.77777777777777801</v>
      </c>
      <c r="AD23" s="1">
        <v>0.3</v>
      </c>
      <c r="AE23" s="1">
        <v>0.6</v>
      </c>
    </row>
    <row r="24" spans="1:31" x14ac:dyDescent="0.15">
      <c r="A24" s="4">
        <v>824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5.1635837554931596</v>
      </c>
      <c r="L24" s="7">
        <v>4.3282947540283203</v>
      </c>
      <c r="M24">
        <v>4.6453266143798801</v>
      </c>
      <c r="N24">
        <v>8.7051639556884801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1.5068454742431601</v>
      </c>
      <c r="U24">
        <v>1.2630596160888701</v>
      </c>
      <c r="V24">
        <v>1.2353279590606701</v>
      </c>
      <c r="W24" s="13">
        <v>2.7731657028198201E-2</v>
      </c>
      <c r="X24">
        <v>0.27151751518249501</v>
      </c>
      <c r="Y24">
        <v>0.27151751518249501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266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5.3855972290039098</v>
      </c>
      <c r="L25" s="7">
        <v>4.3087959289550799</v>
      </c>
      <c r="M25">
        <v>2.75130271911621</v>
      </c>
      <c r="N25">
        <v>9.0374183654785192</v>
      </c>
      <c r="O25">
        <v>1</v>
      </c>
      <c r="P25">
        <v>1</v>
      </c>
      <c r="Q25">
        <v>10</v>
      </c>
      <c r="R25" s="12">
        <v>0.1</v>
      </c>
      <c r="S25" s="12">
        <f t="shared" si="0"/>
        <v>0.1</v>
      </c>
      <c r="T25">
        <v>1.4614105224609399</v>
      </c>
      <c r="U25">
        <v>1.1153564453125</v>
      </c>
      <c r="V25">
        <v>1.1962985992431601</v>
      </c>
      <c r="W25" s="13">
        <v>8.0942153930664104E-2</v>
      </c>
      <c r="X25">
        <v>0.26511192321777299</v>
      </c>
      <c r="Y25">
        <v>0.26511192321777299</v>
      </c>
      <c r="Z25">
        <v>0.1</v>
      </c>
      <c r="AA25">
        <v>0.9</v>
      </c>
      <c r="AB25">
        <v>0.9</v>
      </c>
      <c r="AC25">
        <v>0.9</v>
      </c>
      <c r="AD25">
        <v>0.1</v>
      </c>
      <c r="AE25">
        <v>0.8</v>
      </c>
    </row>
    <row r="26" spans="1:31" x14ac:dyDescent="0.15">
      <c r="A26" s="4">
        <v>755</v>
      </c>
      <c r="B26">
        <v>11</v>
      </c>
      <c r="C26">
        <v>9</v>
      </c>
      <c r="D26">
        <v>10</v>
      </c>
      <c r="E26">
        <v>10</v>
      </c>
      <c r="F26">
        <v>9</v>
      </c>
      <c r="G26">
        <v>1</v>
      </c>
      <c r="H26">
        <v>2</v>
      </c>
      <c r="I26">
        <v>8</v>
      </c>
      <c r="J26">
        <v>0.55000000000000004</v>
      </c>
      <c r="K26">
        <v>5.5064716339111301</v>
      </c>
      <c r="L26" s="7">
        <v>4.3005237579345703</v>
      </c>
      <c r="M26">
        <v>3.3774375915527299</v>
      </c>
      <c r="N26">
        <v>4.87587547302246</v>
      </c>
      <c r="O26">
        <v>1</v>
      </c>
      <c r="P26">
        <v>1</v>
      </c>
      <c r="Q26">
        <v>7</v>
      </c>
      <c r="R26" s="12">
        <v>0.1429</v>
      </c>
      <c r="S26" s="12">
        <f t="shared" si="0"/>
        <v>0.1</v>
      </c>
      <c r="T26">
        <v>1.2076950073242201</v>
      </c>
      <c r="U26">
        <v>1.1268558502197299</v>
      </c>
      <c r="V26">
        <v>1.0312740802764899</v>
      </c>
      <c r="W26" s="13">
        <v>9.5581769943237305E-2</v>
      </c>
      <c r="X26">
        <v>0.17642092704772899</v>
      </c>
      <c r="Y26">
        <v>0.17642092704772899</v>
      </c>
      <c r="Z26">
        <v>0.1</v>
      </c>
      <c r="AA26">
        <v>0.6</v>
      </c>
      <c r="AB26">
        <v>0.85714285714285698</v>
      </c>
      <c r="AC26">
        <v>0.70588235294117596</v>
      </c>
      <c r="AD26">
        <v>0.4</v>
      </c>
      <c r="AE26">
        <v>0.5</v>
      </c>
    </row>
    <row r="27" spans="1:31" x14ac:dyDescent="0.15">
      <c r="A27" s="4">
        <v>440</v>
      </c>
      <c r="B27">
        <v>10</v>
      </c>
      <c r="C27">
        <v>10</v>
      </c>
      <c r="D27">
        <v>10</v>
      </c>
      <c r="E27">
        <v>10</v>
      </c>
      <c r="F27">
        <v>9</v>
      </c>
      <c r="G27">
        <v>1</v>
      </c>
      <c r="H27">
        <v>1</v>
      </c>
      <c r="I27">
        <v>9</v>
      </c>
      <c r="J27">
        <v>0.5</v>
      </c>
      <c r="K27">
        <v>4.8218250274658203</v>
      </c>
      <c r="L27" s="7">
        <v>4.3742256164550799</v>
      </c>
      <c r="M27">
        <v>7.4493465423584002</v>
      </c>
      <c r="N27">
        <v>7.8928146362304696</v>
      </c>
      <c r="O27">
        <v>0</v>
      </c>
      <c r="P27">
        <v>0</v>
      </c>
      <c r="Q27">
        <v>5</v>
      </c>
      <c r="R27" s="12">
        <v>0</v>
      </c>
      <c r="S27" s="12">
        <f t="shared" si="0"/>
        <v>0</v>
      </c>
      <c r="T27">
        <v>1.10649490356445</v>
      </c>
      <c r="U27">
        <v>1.0352840423584</v>
      </c>
      <c r="V27">
        <v>0.92397421598434404</v>
      </c>
      <c r="W27" s="13">
        <v>0.111309826374054</v>
      </c>
      <c r="X27">
        <v>0.182520687580109</v>
      </c>
      <c r="Y27">
        <v>0.182520687580109</v>
      </c>
      <c r="Z27">
        <v>0</v>
      </c>
      <c r="AA27">
        <v>0.5</v>
      </c>
      <c r="AB27">
        <v>1</v>
      </c>
      <c r="AC27">
        <v>0.66666666666666696</v>
      </c>
      <c r="AD27">
        <v>0.5</v>
      </c>
      <c r="AE27">
        <v>0.5</v>
      </c>
    </row>
    <row r="28" spans="1:31" x14ac:dyDescent="0.15">
      <c r="A28" s="4">
        <v>877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5.5393753051757804</v>
      </c>
      <c r="L28" s="7">
        <v>4.3622283935546902</v>
      </c>
      <c r="M28">
        <v>3.3782615661621098</v>
      </c>
      <c r="N28">
        <v>4.6557807922363299</v>
      </c>
      <c r="O28">
        <v>1</v>
      </c>
      <c r="P28">
        <v>1</v>
      </c>
      <c r="Q28">
        <v>8</v>
      </c>
      <c r="R28" s="12">
        <v>0.125</v>
      </c>
      <c r="S28" s="12">
        <f t="shared" si="0"/>
        <v>0.1</v>
      </c>
      <c r="T28">
        <v>1.30365562438965</v>
      </c>
      <c r="U28">
        <v>1.19980239868164</v>
      </c>
      <c r="V28">
        <v>1.0883977413177499</v>
      </c>
      <c r="W28" s="13">
        <v>0.111404657363892</v>
      </c>
      <c r="X28">
        <v>0.215257883071899</v>
      </c>
      <c r="Y28">
        <v>0.215257883071899</v>
      </c>
      <c r="Z28">
        <v>0.1</v>
      </c>
      <c r="AA28">
        <v>0.7</v>
      </c>
      <c r="AB28">
        <v>0.875</v>
      </c>
      <c r="AC28">
        <v>0.77777777777777801</v>
      </c>
      <c r="AD28">
        <v>0.3</v>
      </c>
      <c r="AE28">
        <v>0.6</v>
      </c>
    </row>
    <row r="29" spans="1:31" x14ac:dyDescent="0.15">
      <c r="A29" s="4">
        <v>810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4.8922367095947301</v>
      </c>
      <c r="L29" s="7">
        <v>4.3384208679199201</v>
      </c>
      <c r="M29">
        <v>6.7345428466796902</v>
      </c>
      <c r="N29">
        <v>8.2005157470703107</v>
      </c>
      <c r="O29">
        <v>0</v>
      </c>
      <c r="P29">
        <v>0</v>
      </c>
      <c r="Q29">
        <v>8</v>
      </c>
      <c r="R29" s="12">
        <v>0</v>
      </c>
      <c r="S29" s="12">
        <f t="shared" si="0"/>
        <v>0</v>
      </c>
      <c r="T29">
        <v>1.2678184509277299</v>
      </c>
      <c r="U29">
        <v>1.1643428802490201</v>
      </c>
      <c r="V29">
        <v>1.0527038574218699</v>
      </c>
      <c r="W29" s="13">
        <v>0.11163902282714799</v>
      </c>
      <c r="X29">
        <v>0.21511459350585899</v>
      </c>
      <c r="Y29">
        <v>0.21511459350585899</v>
      </c>
      <c r="Z29">
        <v>0</v>
      </c>
      <c r="AA29">
        <v>0.8</v>
      </c>
      <c r="AB29">
        <v>1</v>
      </c>
      <c r="AC29">
        <v>0.88888888888888895</v>
      </c>
      <c r="AD29">
        <v>0.2</v>
      </c>
      <c r="AE29">
        <v>0.8</v>
      </c>
    </row>
    <row r="30" spans="1:31" x14ac:dyDescent="0.15">
      <c r="A30" s="4">
        <v>349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4.91693115234375</v>
      </c>
      <c r="L30" s="7">
        <v>4.3685417175293004</v>
      </c>
      <c r="M30">
        <v>6.8156318664550799</v>
      </c>
      <c r="N30">
        <v>8.2029056549072301</v>
      </c>
      <c r="O30">
        <v>0</v>
      </c>
      <c r="P30">
        <v>0</v>
      </c>
      <c r="Q30">
        <v>7</v>
      </c>
      <c r="R30" s="12">
        <v>0</v>
      </c>
      <c r="S30" s="12">
        <f t="shared" si="0"/>
        <v>0</v>
      </c>
      <c r="T30">
        <v>1.3518218994140601</v>
      </c>
      <c r="U30">
        <v>1.2499408721923799</v>
      </c>
      <c r="V30">
        <v>1.1307001113891599</v>
      </c>
      <c r="W30" s="13">
        <v>0.119240760803223</v>
      </c>
      <c r="X30">
        <v>0.22112178802490201</v>
      </c>
      <c r="Y30">
        <v>0.22112178802490201</v>
      </c>
      <c r="Z30">
        <v>0</v>
      </c>
      <c r="AA30">
        <v>0.7</v>
      </c>
      <c r="AB30">
        <v>1</v>
      </c>
      <c r="AC30">
        <v>0.82352941176470595</v>
      </c>
      <c r="AD30">
        <v>0.3</v>
      </c>
      <c r="AE30">
        <v>0.7</v>
      </c>
    </row>
    <row r="31" spans="1:31" x14ac:dyDescent="0.15">
      <c r="A31" s="4">
        <v>16</v>
      </c>
      <c r="B31">
        <v>11</v>
      </c>
      <c r="C31">
        <v>9</v>
      </c>
      <c r="D31">
        <v>10</v>
      </c>
      <c r="E31">
        <v>10</v>
      </c>
      <c r="F31">
        <v>9</v>
      </c>
      <c r="G31">
        <v>1</v>
      </c>
      <c r="H31">
        <v>2</v>
      </c>
      <c r="I31">
        <v>8</v>
      </c>
      <c r="J31">
        <v>0.55000000000000004</v>
      </c>
      <c r="K31">
        <v>5.1628284454345703</v>
      </c>
      <c r="L31" s="7">
        <v>4.2815456390380904</v>
      </c>
      <c r="M31">
        <v>4.6954097747802699</v>
      </c>
      <c r="N31">
        <v>4.9237403869628897</v>
      </c>
      <c r="O31">
        <v>0</v>
      </c>
      <c r="P31">
        <v>0</v>
      </c>
      <c r="Q31">
        <v>7</v>
      </c>
      <c r="R31" s="12">
        <v>0</v>
      </c>
      <c r="S31" s="12">
        <f t="shared" si="0"/>
        <v>0</v>
      </c>
      <c r="T31">
        <v>1.1375846862793</v>
      </c>
      <c r="U31">
        <v>1.09080791473389</v>
      </c>
      <c r="V31">
        <v>0.96219635009765603</v>
      </c>
      <c r="W31" s="13">
        <v>0.12861156463623</v>
      </c>
      <c r="X31">
        <v>0.17538833618164101</v>
      </c>
      <c r="Y31">
        <v>0.17538833618164101</v>
      </c>
      <c r="Z31">
        <v>0</v>
      </c>
      <c r="AA31">
        <v>0.7</v>
      </c>
      <c r="AB31">
        <v>1</v>
      </c>
      <c r="AC31">
        <v>0.82352941176470595</v>
      </c>
      <c r="AD31">
        <v>0.3</v>
      </c>
      <c r="AE31">
        <v>0.7</v>
      </c>
    </row>
    <row r="32" spans="1:31" x14ac:dyDescent="0.15">
      <c r="A32" s="4">
        <v>497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5.2678565979003897</v>
      </c>
      <c r="L32" s="7">
        <v>4.26422119140625</v>
      </c>
      <c r="M32">
        <v>5.6409072875976598</v>
      </c>
      <c r="N32">
        <v>6.7390251159668004</v>
      </c>
      <c r="O32">
        <v>0</v>
      </c>
      <c r="P32">
        <v>0</v>
      </c>
      <c r="Q32">
        <v>9</v>
      </c>
      <c r="R32" s="12">
        <v>0</v>
      </c>
      <c r="S32" s="12">
        <f t="shared" si="0"/>
        <v>0</v>
      </c>
      <c r="T32">
        <v>1.4800109863281199</v>
      </c>
      <c r="U32">
        <v>1.3582391738891599</v>
      </c>
      <c r="V32">
        <v>1.22838747501373</v>
      </c>
      <c r="W32" s="13">
        <v>0.129851698875427</v>
      </c>
      <c r="X32">
        <v>0.25162351131439198</v>
      </c>
      <c r="Y32">
        <v>0.25162351131439198</v>
      </c>
      <c r="Z32">
        <v>0</v>
      </c>
      <c r="AA32">
        <v>0.9</v>
      </c>
      <c r="AB32">
        <v>1</v>
      </c>
      <c r="AC32">
        <v>0.94736842105263197</v>
      </c>
      <c r="AD32">
        <v>0.1</v>
      </c>
      <c r="AE32">
        <v>0.9</v>
      </c>
    </row>
    <row r="33" spans="1:31" x14ac:dyDescent="0.15">
      <c r="A33" s="4">
        <v>722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5.2429428100585902</v>
      </c>
      <c r="L33" s="7">
        <v>4.3295440673828098</v>
      </c>
      <c r="M33">
        <v>4.3462657928466797</v>
      </c>
      <c r="N33">
        <v>4.5878963470459002</v>
      </c>
      <c r="O33">
        <v>0</v>
      </c>
      <c r="P33">
        <v>0</v>
      </c>
      <c r="Q33">
        <v>7</v>
      </c>
      <c r="R33" s="12">
        <v>0</v>
      </c>
      <c r="S33" s="12">
        <f t="shared" si="0"/>
        <v>0</v>
      </c>
      <c r="T33">
        <v>1.10601234436035</v>
      </c>
      <c r="U33">
        <v>1.06958103179932</v>
      </c>
      <c r="V33">
        <v>0.93851566314697299</v>
      </c>
      <c r="W33" s="13">
        <v>0.131065368652344</v>
      </c>
      <c r="X33">
        <v>0.16749668121337899</v>
      </c>
      <c r="Y33">
        <v>0.16749668121337899</v>
      </c>
      <c r="Z33">
        <v>0</v>
      </c>
      <c r="AA33">
        <v>0.7</v>
      </c>
      <c r="AB33">
        <v>1</v>
      </c>
      <c r="AC33">
        <v>0.82352941176470595</v>
      </c>
      <c r="AD33">
        <v>0.3</v>
      </c>
      <c r="AE33">
        <v>0.7</v>
      </c>
    </row>
    <row r="34" spans="1:31" s="7" customFormat="1" x14ac:dyDescent="0.15">
      <c r="A34" s="24">
        <v>758</v>
      </c>
      <c r="B34" s="7">
        <v>12</v>
      </c>
      <c r="C34" s="7">
        <v>8</v>
      </c>
      <c r="D34" s="7">
        <v>10</v>
      </c>
      <c r="E34" s="7">
        <v>10</v>
      </c>
      <c r="F34" s="7">
        <v>10</v>
      </c>
      <c r="G34" s="7">
        <v>0</v>
      </c>
      <c r="H34" s="7">
        <v>2</v>
      </c>
      <c r="I34" s="7">
        <v>8</v>
      </c>
      <c r="J34" s="7">
        <v>0.6</v>
      </c>
      <c r="K34" s="7">
        <v>5.5156497955322301</v>
      </c>
      <c r="L34" s="7">
        <v>4.3997669219970703</v>
      </c>
      <c r="M34" s="7">
        <v>3.8285789489746098</v>
      </c>
      <c r="N34" s="7">
        <v>4.8654232025146502</v>
      </c>
      <c r="O34" s="7">
        <v>0</v>
      </c>
      <c r="P34" s="7">
        <v>0</v>
      </c>
      <c r="Q34" s="7">
        <v>6</v>
      </c>
      <c r="R34" s="26">
        <v>0</v>
      </c>
      <c r="S34" s="26">
        <f t="shared" ref="S34:S56" si="1">O34/E34</f>
        <v>0</v>
      </c>
      <c r="T34" s="7">
        <v>1.53579521179199</v>
      </c>
      <c r="U34" s="7">
        <v>1.4310121536254901</v>
      </c>
      <c r="V34" s="7">
        <v>1.2514591217041</v>
      </c>
      <c r="W34" s="7">
        <v>0.179553031921387</v>
      </c>
      <c r="X34" s="7">
        <v>0.28433609008789101</v>
      </c>
      <c r="Y34" s="7">
        <v>0.28433609008789101</v>
      </c>
      <c r="Z34" s="7">
        <v>0</v>
      </c>
      <c r="AA34" s="7">
        <v>0.6</v>
      </c>
      <c r="AB34" s="7">
        <v>1</v>
      </c>
      <c r="AC34" s="7">
        <v>0.75</v>
      </c>
      <c r="AD34" s="7">
        <v>0.4</v>
      </c>
      <c r="AE34" s="7">
        <v>0.6</v>
      </c>
    </row>
    <row r="35" spans="1:31" x14ac:dyDescent="0.15">
      <c r="A35" s="4">
        <v>265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5.4144515991210902</v>
      </c>
      <c r="L35" s="7">
        <v>4.5586509704589799</v>
      </c>
      <c r="M35">
        <v>5.1254997253418004</v>
      </c>
      <c r="N35">
        <v>3.6624374389648402</v>
      </c>
      <c r="O35">
        <v>0</v>
      </c>
      <c r="P35">
        <v>0</v>
      </c>
      <c r="Q35">
        <v>8</v>
      </c>
      <c r="R35" s="12">
        <v>0</v>
      </c>
      <c r="S35" s="12">
        <f t="shared" si="1"/>
        <v>0</v>
      </c>
      <c r="T35">
        <v>1.4804992675781199</v>
      </c>
      <c r="U35">
        <v>1.485884308815</v>
      </c>
      <c r="V35">
        <v>1.21010041236877</v>
      </c>
      <c r="W35" s="13">
        <v>0.27578389644622803</v>
      </c>
      <c r="X35">
        <v>0.27039885520935097</v>
      </c>
      <c r="Y35">
        <v>0.27039885520935097</v>
      </c>
      <c r="Z35">
        <v>0</v>
      </c>
      <c r="AA35">
        <v>0.8</v>
      </c>
      <c r="AB35">
        <v>1</v>
      </c>
      <c r="AC35">
        <v>0.88888888888888895</v>
      </c>
      <c r="AD35">
        <v>0.2</v>
      </c>
      <c r="AE35">
        <v>0.8</v>
      </c>
    </row>
    <row r="36" spans="1:31" x14ac:dyDescent="0.15">
      <c r="A36" s="4">
        <v>733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>
        <v>5.4770545959472701</v>
      </c>
      <c r="L36" s="7">
        <v>4.4980621337890598</v>
      </c>
      <c r="M36">
        <v>5.1467266082763699</v>
      </c>
      <c r="N36">
        <v>3.5285873413085902</v>
      </c>
      <c r="O36">
        <v>0</v>
      </c>
      <c r="P36">
        <v>0</v>
      </c>
      <c r="Q36">
        <v>8</v>
      </c>
      <c r="R36" s="12">
        <v>0</v>
      </c>
      <c r="S36" s="12">
        <f t="shared" si="1"/>
        <v>0</v>
      </c>
      <c r="T36">
        <v>1.58513832092285</v>
      </c>
      <c r="U36">
        <v>1.5829997062683101</v>
      </c>
      <c r="V36">
        <v>1.3118650913238501</v>
      </c>
      <c r="W36" s="13">
        <v>0.27113461494445801</v>
      </c>
      <c r="X36">
        <v>0.27327322959899902</v>
      </c>
      <c r="Y36">
        <v>0.27327322959899902</v>
      </c>
      <c r="Z36">
        <v>0</v>
      </c>
      <c r="AA36">
        <v>0.8</v>
      </c>
      <c r="AB36">
        <v>1</v>
      </c>
      <c r="AC36">
        <v>0.88888888888888895</v>
      </c>
      <c r="AD36">
        <v>0.2</v>
      </c>
      <c r="AE36">
        <v>0.8</v>
      </c>
    </row>
    <row r="37" spans="1:31" x14ac:dyDescent="0.15">
      <c r="A37" s="4">
        <v>255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4.6680870056152299</v>
      </c>
      <c r="L37" s="7">
        <v>4.5083789825439498</v>
      </c>
      <c r="M37">
        <v>6.98712158203125</v>
      </c>
      <c r="N37">
        <v>3.8969612121582</v>
      </c>
      <c r="O37">
        <v>0</v>
      </c>
      <c r="P37">
        <v>0</v>
      </c>
      <c r="Q37">
        <v>8</v>
      </c>
      <c r="R37" s="12">
        <v>0</v>
      </c>
      <c r="S37" s="12">
        <f t="shared" si="1"/>
        <v>0</v>
      </c>
      <c r="T37">
        <v>1.1928195953369101</v>
      </c>
      <c r="U37">
        <v>1.2534761428832999</v>
      </c>
      <c r="V37">
        <v>0.99118578433990501</v>
      </c>
      <c r="W37" s="13">
        <v>0.262290358543396</v>
      </c>
      <c r="X37">
        <v>0.201633810997009</v>
      </c>
      <c r="Y37">
        <v>0.201633810997009</v>
      </c>
      <c r="Z37">
        <v>0</v>
      </c>
      <c r="AA37">
        <v>0.8</v>
      </c>
      <c r="AB37">
        <v>1</v>
      </c>
      <c r="AC37">
        <v>0.88888888888888895</v>
      </c>
      <c r="AD37">
        <v>0.2</v>
      </c>
      <c r="AE37">
        <v>0.8</v>
      </c>
    </row>
    <row r="38" spans="1:31" x14ac:dyDescent="0.15">
      <c r="A38" s="4">
        <v>270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>
        <v>5.3071403503418004</v>
      </c>
      <c r="L38" s="7">
        <v>4.4227523803710902</v>
      </c>
      <c r="M38">
        <v>5.2439403533935502</v>
      </c>
      <c r="N38">
        <v>3.5796089172363299</v>
      </c>
      <c r="O38">
        <v>0</v>
      </c>
      <c r="P38">
        <v>0</v>
      </c>
      <c r="Q38">
        <v>7</v>
      </c>
      <c r="R38" s="12">
        <v>0</v>
      </c>
      <c r="S38" s="12">
        <f t="shared" si="1"/>
        <v>0</v>
      </c>
      <c r="T38">
        <v>1.6881046295166</v>
      </c>
      <c r="U38">
        <v>1.66382884979248</v>
      </c>
      <c r="V38">
        <v>1.4027459621429399</v>
      </c>
      <c r="W38" s="13">
        <v>0.26108288764953602</v>
      </c>
      <c r="X38">
        <v>0.285358667373657</v>
      </c>
      <c r="Y38">
        <v>0.285358667373657</v>
      </c>
      <c r="Z38">
        <v>0</v>
      </c>
      <c r="AA38">
        <v>0.7</v>
      </c>
      <c r="AB38">
        <v>1</v>
      </c>
      <c r="AC38">
        <v>0.82352941176470595</v>
      </c>
      <c r="AD38">
        <v>0.3</v>
      </c>
      <c r="AE38">
        <v>0.7</v>
      </c>
    </row>
    <row r="39" spans="1:31" x14ac:dyDescent="0.15">
      <c r="A39" s="4">
        <v>753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4.6002426147460902</v>
      </c>
      <c r="L39" s="7">
        <v>4.4343643188476598</v>
      </c>
      <c r="M39">
        <v>8.8359603881835902</v>
      </c>
      <c r="N39">
        <v>6.54945945739746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1.4386138916015601</v>
      </c>
      <c r="U39">
        <v>1.44889640808105</v>
      </c>
      <c r="V39">
        <v>1.1899449825286901</v>
      </c>
      <c r="W39" s="13">
        <v>0.258951425552368</v>
      </c>
      <c r="X39">
        <v>0.248668909072876</v>
      </c>
      <c r="Y39">
        <v>0.248668909072876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916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5.6958065032959002</v>
      </c>
      <c r="L40" s="7">
        <v>4.4151344299316397</v>
      </c>
      <c r="M40">
        <v>4.5910301208496103</v>
      </c>
      <c r="N40">
        <v>3.4948368072509801</v>
      </c>
      <c r="O40">
        <v>0</v>
      </c>
      <c r="P40">
        <v>0</v>
      </c>
      <c r="Q40">
        <v>9</v>
      </c>
      <c r="R40" s="12">
        <v>0</v>
      </c>
      <c r="S40" s="12">
        <f t="shared" si="1"/>
        <v>0</v>
      </c>
      <c r="T40">
        <v>1.57187080383301</v>
      </c>
      <c r="U40">
        <v>1.5592746734619101</v>
      </c>
      <c r="V40">
        <v>1.30600810050964</v>
      </c>
      <c r="W40" s="13">
        <v>0.25326657295227101</v>
      </c>
      <c r="X40">
        <v>0.26586270332336398</v>
      </c>
      <c r="Y40">
        <v>0.26586270332336398</v>
      </c>
      <c r="Z40">
        <v>0</v>
      </c>
      <c r="AA40">
        <v>0.9</v>
      </c>
      <c r="AB40">
        <v>1</v>
      </c>
      <c r="AC40">
        <v>0.94736842105263197</v>
      </c>
      <c r="AD40">
        <v>0.1</v>
      </c>
      <c r="AE40">
        <v>0.9</v>
      </c>
    </row>
    <row r="41" spans="1:31" x14ac:dyDescent="0.15">
      <c r="A41" s="4">
        <v>408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5.0235729217529297</v>
      </c>
      <c r="L41" s="7">
        <v>4.4408836364746103</v>
      </c>
      <c r="M41">
        <v>5.6201953887939498</v>
      </c>
      <c r="N41">
        <v>4.3876037597656197</v>
      </c>
      <c r="O41">
        <v>0</v>
      </c>
      <c r="P41">
        <v>0</v>
      </c>
      <c r="Q41">
        <v>7</v>
      </c>
      <c r="R41" s="12">
        <v>0</v>
      </c>
      <c r="S41" s="12">
        <f t="shared" si="1"/>
        <v>0</v>
      </c>
      <c r="T41">
        <v>1.29855728149414</v>
      </c>
      <c r="U41">
        <v>1.30599689483643</v>
      </c>
      <c r="V41">
        <v>1.0538291931152299</v>
      </c>
      <c r="W41" s="13">
        <v>0.25216770172119102</v>
      </c>
      <c r="X41">
        <v>0.244728088378906</v>
      </c>
      <c r="Y41">
        <v>0.244728088378906</v>
      </c>
      <c r="Z41">
        <v>0</v>
      </c>
      <c r="AA41">
        <v>0.7</v>
      </c>
      <c r="AB41">
        <v>1</v>
      </c>
      <c r="AC41">
        <v>0.82352941176470595</v>
      </c>
      <c r="AD41">
        <v>0.3</v>
      </c>
      <c r="AE41">
        <v>0.7</v>
      </c>
    </row>
    <row r="42" spans="1:31" x14ac:dyDescent="0.15">
      <c r="A42" s="4">
        <v>354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6.1514644622802699</v>
      </c>
      <c r="L42" s="7">
        <v>4.4619216918945304</v>
      </c>
      <c r="M42">
        <v>3.1328125</v>
      </c>
      <c r="N42">
        <v>3.7330913543701199</v>
      </c>
      <c r="O42">
        <v>1</v>
      </c>
      <c r="P42">
        <v>1</v>
      </c>
      <c r="Q42">
        <v>11</v>
      </c>
      <c r="R42" s="12">
        <v>9.0899999999999995E-2</v>
      </c>
      <c r="S42" s="12">
        <f t="shared" si="1"/>
        <v>0.1</v>
      </c>
      <c r="T42">
        <v>1.8145065307617201</v>
      </c>
      <c r="U42">
        <v>1.72559678554535</v>
      </c>
      <c r="V42">
        <v>1.47981953620911</v>
      </c>
      <c r="W42" s="13">
        <v>0.24577724933624301</v>
      </c>
      <c r="X42">
        <v>0.33468699455261203</v>
      </c>
      <c r="Y42">
        <v>0.33468699455261203</v>
      </c>
      <c r="Z42">
        <v>0.1</v>
      </c>
      <c r="AA42">
        <v>1</v>
      </c>
      <c r="AB42">
        <v>0.90909090909090895</v>
      </c>
      <c r="AC42">
        <v>0.952380952380952</v>
      </c>
      <c r="AD42">
        <v>0</v>
      </c>
      <c r="AE42">
        <v>0.9</v>
      </c>
    </row>
    <row r="43" spans="1:31" s="7" customFormat="1" x14ac:dyDescent="0.15">
      <c r="A43" s="24">
        <v>220</v>
      </c>
      <c r="B43" s="7">
        <v>13</v>
      </c>
      <c r="C43" s="7">
        <v>7</v>
      </c>
      <c r="D43" s="7">
        <v>10</v>
      </c>
      <c r="E43" s="7">
        <v>10</v>
      </c>
      <c r="F43" s="7">
        <v>10</v>
      </c>
      <c r="G43" s="7">
        <v>0</v>
      </c>
      <c r="H43" s="7">
        <v>3</v>
      </c>
      <c r="I43" s="7">
        <v>7</v>
      </c>
      <c r="J43" s="7">
        <v>0.65</v>
      </c>
      <c r="K43" s="7">
        <v>6.3880538940429696</v>
      </c>
      <c r="L43" s="7">
        <v>4.5579910278320304</v>
      </c>
      <c r="M43" s="7">
        <v>3.40110206604004</v>
      </c>
      <c r="N43" s="7">
        <v>4.4475116729736301</v>
      </c>
      <c r="O43" s="7">
        <v>1</v>
      </c>
      <c r="P43" s="7">
        <v>1</v>
      </c>
      <c r="Q43" s="7">
        <v>10</v>
      </c>
      <c r="R43" s="26">
        <v>0.1</v>
      </c>
      <c r="S43" s="26">
        <f t="shared" si="1"/>
        <v>0.1</v>
      </c>
      <c r="T43" s="7">
        <v>1.7205638885498</v>
      </c>
      <c r="U43" s="7">
        <v>1.63151299953461</v>
      </c>
      <c r="V43" s="7">
        <v>1.3985300064086901</v>
      </c>
      <c r="W43" s="7">
        <v>0.232982993125915</v>
      </c>
      <c r="X43" s="7">
        <v>0.322033882141113</v>
      </c>
      <c r="Y43" s="7">
        <v>0.322033882141113</v>
      </c>
      <c r="Z43" s="7">
        <v>0.1</v>
      </c>
      <c r="AA43" s="7">
        <v>0.9</v>
      </c>
      <c r="AB43" s="7">
        <v>0.9</v>
      </c>
      <c r="AC43" s="7">
        <v>0.9</v>
      </c>
      <c r="AD43" s="7">
        <v>0.1</v>
      </c>
      <c r="AE43" s="7">
        <v>0.8</v>
      </c>
    </row>
    <row r="44" spans="1:31" x14ac:dyDescent="0.15">
      <c r="A44" s="4">
        <v>142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>
        <v>6.5101566314697301</v>
      </c>
      <c r="L44" s="7">
        <v>4.6475811004638699</v>
      </c>
      <c r="M44">
        <v>4.3628635406494096</v>
      </c>
      <c r="N44">
        <v>3.1557235717773402</v>
      </c>
      <c r="O44">
        <v>0</v>
      </c>
      <c r="P44">
        <v>0</v>
      </c>
      <c r="Q44">
        <v>8</v>
      </c>
      <c r="R44" s="12">
        <v>0</v>
      </c>
      <c r="S44" s="12">
        <f t="shared" si="1"/>
        <v>0</v>
      </c>
      <c r="T44">
        <v>1.8197593688964799</v>
      </c>
      <c r="U44">
        <v>1.8226444721221899</v>
      </c>
      <c r="V44">
        <v>1.49274325370789</v>
      </c>
      <c r="W44" s="13">
        <v>0.32990121841430697</v>
      </c>
      <c r="X44">
        <v>0.32701611518859902</v>
      </c>
      <c r="Y44">
        <v>0.32701611518859902</v>
      </c>
      <c r="Z44">
        <v>0</v>
      </c>
      <c r="AA44">
        <v>0.8</v>
      </c>
      <c r="AB44">
        <v>1</v>
      </c>
      <c r="AC44">
        <v>0.88888888888888895</v>
      </c>
      <c r="AD44">
        <v>0.2</v>
      </c>
      <c r="AE44">
        <v>0.8</v>
      </c>
    </row>
    <row r="45" spans="1:31" x14ac:dyDescent="0.15">
      <c r="A45" s="4">
        <v>893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4.8524932861328098</v>
      </c>
      <c r="L45" s="7">
        <v>4.6660957336425799</v>
      </c>
      <c r="M45">
        <v>9.1862926483154297</v>
      </c>
      <c r="N45">
        <v>6.8863906860351598</v>
      </c>
      <c r="O45">
        <v>0</v>
      </c>
      <c r="P45">
        <v>0</v>
      </c>
      <c r="Q45">
        <v>7</v>
      </c>
      <c r="R45" s="12">
        <v>0</v>
      </c>
      <c r="S45" s="12">
        <f t="shared" si="1"/>
        <v>0</v>
      </c>
      <c r="T45">
        <v>1.45563888549805</v>
      </c>
      <c r="U45">
        <v>1.5271415710449201</v>
      </c>
      <c r="V45">
        <v>1.2090265750885001</v>
      </c>
      <c r="W45" s="13">
        <v>0.31811499595642101</v>
      </c>
      <c r="X45">
        <v>0.24661231040954601</v>
      </c>
      <c r="Y45">
        <v>0.24661231040954601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736</v>
      </c>
      <c r="B46">
        <v>12</v>
      </c>
      <c r="C46">
        <v>8</v>
      </c>
      <c r="D46">
        <v>10</v>
      </c>
      <c r="E46">
        <v>10</v>
      </c>
      <c r="F46">
        <v>10</v>
      </c>
      <c r="G46">
        <v>0</v>
      </c>
      <c r="H46">
        <v>2</v>
      </c>
      <c r="I46">
        <v>8</v>
      </c>
      <c r="J46">
        <v>0.6</v>
      </c>
      <c r="K46">
        <v>4.8375892639160201</v>
      </c>
      <c r="L46" s="7">
        <v>4.5923881530761701</v>
      </c>
      <c r="M46">
        <v>6.6709861755371103</v>
      </c>
      <c r="N46">
        <v>3.8242454528808598</v>
      </c>
      <c r="O46">
        <v>0</v>
      </c>
      <c r="P46">
        <v>0</v>
      </c>
      <c r="Q46">
        <v>7</v>
      </c>
      <c r="R46" s="12">
        <v>0</v>
      </c>
      <c r="S46" s="12">
        <f t="shared" si="1"/>
        <v>0</v>
      </c>
      <c r="T46">
        <v>1.3169803619384799</v>
      </c>
      <c r="U46">
        <v>1.3929300308227499</v>
      </c>
      <c r="V46">
        <v>1.08349549770355</v>
      </c>
      <c r="W46" s="13">
        <v>0.30943453311920199</v>
      </c>
      <c r="X46">
        <v>0.23348486423492401</v>
      </c>
      <c r="Y46">
        <v>0.23348486423492401</v>
      </c>
      <c r="Z46">
        <v>0</v>
      </c>
      <c r="AA46">
        <v>0.7</v>
      </c>
      <c r="AB46">
        <v>1</v>
      </c>
      <c r="AC46">
        <v>0.82352941176470595</v>
      </c>
      <c r="AD46">
        <v>0.3</v>
      </c>
      <c r="AE46">
        <v>0.7</v>
      </c>
    </row>
    <row r="47" spans="1:31" x14ac:dyDescent="0.15">
      <c r="A47" s="4">
        <v>28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>
        <v>6.1116256713867196</v>
      </c>
      <c r="L47" s="7">
        <v>4.5885772705078098</v>
      </c>
      <c r="M47">
        <v>4.2203941345214799</v>
      </c>
      <c r="N47">
        <v>3.1939716339111301</v>
      </c>
      <c r="O47">
        <v>1</v>
      </c>
      <c r="P47">
        <v>1</v>
      </c>
      <c r="Q47">
        <v>11</v>
      </c>
      <c r="R47" s="12">
        <v>9.0899999999999995E-2</v>
      </c>
      <c r="S47" s="12">
        <f t="shared" si="1"/>
        <v>0.1</v>
      </c>
      <c r="T47">
        <v>1.6890106201171899</v>
      </c>
      <c r="U47">
        <v>1.6837115287780799</v>
      </c>
      <c r="V47">
        <v>1.3901789188385001</v>
      </c>
      <c r="W47" s="13">
        <v>0.29353260993957497</v>
      </c>
      <c r="X47">
        <v>0.29883170127868702</v>
      </c>
      <c r="Y47">
        <v>0.29883170127868702</v>
      </c>
      <c r="Z47">
        <v>0.1</v>
      </c>
      <c r="AA47">
        <v>1</v>
      </c>
      <c r="AB47">
        <v>0.90909090909090895</v>
      </c>
      <c r="AC47">
        <v>0.952380952380952</v>
      </c>
      <c r="AD47">
        <v>0</v>
      </c>
      <c r="AE47">
        <v>0.9</v>
      </c>
    </row>
    <row r="48" spans="1:31" x14ac:dyDescent="0.15">
      <c r="A48" s="4">
        <v>869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4.8372898101806596</v>
      </c>
      <c r="L48" s="7">
        <v>4.6377372741699201</v>
      </c>
      <c r="M48">
        <v>6.5717449188232404</v>
      </c>
      <c r="N48">
        <v>3.41525459289551</v>
      </c>
      <c r="O48">
        <v>0</v>
      </c>
      <c r="P48">
        <v>0</v>
      </c>
      <c r="Q48">
        <v>8</v>
      </c>
      <c r="R48" s="12">
        <v>0</v>
      </c>
      <c r="S48" s="12">
        <f t="shared" si="1"/>
        <v>0</v>
      </c>
      <c r="T48">
        <v>1.2750091552734399</v>
      </c>
      <c r="U48">
        <v>1.33116436004639</v>
      </c>
      <c r="V48">
        <v>1.04989910125732</v>
      </c>
      <c r="W48" s="13">
        <v>0.281265258789062</v>
      </c>
      <c r="X48">
        <v>0.225110054016113</v>
      </c>
      <c r="Y48">
        <v>0.225110054016113</v>
      </c>
      <c r="Z48">
        <v>0</v>
      </c>
      <c r="AA48">
        <v>0.8</v>
      </c>
      <c r="AB48">
        <v>1</v>
      </c>
      <c r="AC48">
        <v>0.88888888888888895</v>
      </c>
      <c r="AD48">
        <v>0.2</v>
      </c>
      <c r="AE48">
        <v>0.8</v>
      </c>
    </row>
    <row r="49" spans="1:31" s="30" customFormat="1" x14ac:dyDescent="0.15">
      <c r="A49" s="33">
        <v>190</v>
      </c>
      <c r="B49" s="30">
        <v>14</v>
      </c>
      <c r="C49" s="30">
        <v>6</v>
      </c>
      <c r="D49" s="30">
        <v>10</v>
      </c>
      <c r="E49" s="30">
        <v>10</v>
      </c>
      <c r="F49" s="30">
        <v>10</v>
      </c>
      <c r="G49" s="30">
        <v>0</v>
      </c>
      <c r="H49" s="30">
        <v>4</v>
      </c>
      <c r="I49" s="30">
        <v>6</v>
      </c>
      <c r="J49" s="30">
        <v>0.7</v>
      </c>
      <c r="K49" s="30">
        <v>6.30613136291504</v>
      </c>
      <c r="L49" s="30">
        <v>4.6264877319335902</v>
      </c>
      <c r="M49" s="30">
        <v>4.19069480895996</v>
      </c>
      <c r="N49" s="30">
        <v>3.4727973937988299</v>
      </c>
      <c r="O49" s="30">
        <v>1</v>
      </c>
      <c r="P49" s="30">
        <v>1</v>
      </c>
      <c r="Q49" s="30">
        <v>10</v>
      </c>
      <c r="R49" s="35">
        <v>0.1</v>
      </c>
      <c r="S49" s="35">
        <f t="shared" si="1"/>
        <v>0.1</v>
      </c>
      <c r="T49" s="30">
        <v>1.56789398193359</v>
      </c>
      <c r="U49" s="30">
        <v>1.56656265258789</v>
      </c>
      <c r="V49" s="30">
        <v>1.29334700107575</v>
      </c>
      <c r="W49" s="30">
        <v>0.273215651512146</v>
      </c>
      <c r="X49" s="30">
        <v>0.27454698085784901</v>
      </c>
      <c r="Y49" s="30">
        <v>0.27454698085784901</v>
      </c>
      <c r="Z49" s="30">
        <v>0.1</v>
      </c>
      <c r="AA49" s="30">
        <v>0.9</v>
      </c>
      <c r="AB49" s="30">
        <v>0.9</v>
      </c>
      <c r="AC49" s="30">
        <v>0.9</v>
      </c>
      <c r="AD49" s="30">
        <v>0.1</v>
      </c>
      <c r="AE49" s="30">
        <v>0.8</v>
      </c>
    </row>
    <row r="50" spans="1:31" x14ac:dyDescent="0.15">
      <c r="A50" s="4">
        <v>988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4.9277324676513699</v>
      </c>
      <c r="L50" s="7">
        <v>4.8331794738769496</v>
      </c>
      <c r="M50">
        <v>9.5303974151611293</v>
      </c>
      <c r="N50">
        <v>6.1646537780761701</v>
      </c>
      <c r="O50">
        <v>0</v>
      </c>
      <c r="P50">
        <v>0</v>
      </c>
      <c r="Q50">
        <v>8</v>
      </c>
      <c r="R50" s="12">
        <v>0</v>
      </c>
      <c r="S50" s="12">
        <f t="shared" si="1"/>
        <v>0</v>
      </c>
      <c r="T50">
        <v>1.3172740936279299</v>
      </c>
      <c r="U50">
        <v>1.3853302001953101</v>
      </c>
      <c r="V50">
        <v>1.06588900089264</v>
      </c>
      <c r="W50" s="13">
        <v>0.31944119930267301</v>
      </c>
      <c r="X50">
        <v>0.25138509273529103</v>
      </c>
      <c r="Y50">
        <v>0.25138509273529103</v>
      </c>
      <c r="Z50">
        <v>0</v>
      </c>
      <c r="AA50">
        <v>0.8</v>
      </c>
      <c r="AB50">
        <v>1</v>
      </c>
      <c r="AC50">
        <v>0.88888888888888895</v>
      </c>
      <c r="AD50">
        <v>0.2</v>
      </c>
      <c r="AE50">
        <v>0.8</v>
      </c>
    </row>
    <row r="51" spans="1:31" x14ac:dyDescent="0.15">
      <c r="A51" s="4">
        <v>576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4.7839946746826199</v>
      </c>
      <c r="L51" s="7">
        <v>4.7330017089843697</v>
      </c>
      <c r="M51">
        <v>9.5716934204101598</v>
      </c>
      <c r="N51">
        <v>5.8862762451171902</v>
      </c>
      <c r="O51">
        <v>0</v>
      </c>
      <c r="P51">
        <v>0</v>
      </c>
      <c r="Q51">
        <v>5</v>
      </c>
      <c r="R51" s="12">
        <v>0</v>
      </c>
      <c r="S51" s="12">
        <f t="shared" si="1"/>
        <v>0</v>
      </c>
      <c r="T51">
        <v>1.25807952880859</v>
      </c>
      <c r="U51">
        <v>1.34701919555664</v>
      </c>
      <c r="V51">
        <v>1.0432751178741499</v>
      </c>
      <c r="W51" s="13">
        <v>0.30374407768249501</v>
      </c>
      <c r="X51">
        <v>0.21480441093444799</v>
      </c>
      <c r="Y51">
        <v>0.21480441093444799</v>
      </c>
      <c r="Z51">
        <v>0</v>
      </c>
      <c r="AA51">
        <v>0.5</v>
      </c>
      <c r="AB51">
        <v>1</v>
      </c>
      <c r="AC51">
        <v>0.66666666666666696</v>
      </c>
      <c r="AD51">
        <v>0.5</v>
      </c>
      <c r="AE51">
        <v>0.5</v>
      </c>
    </row>
    <row r="52" spans="1:31" x14ac:dyDescent="0.15">
      <c r="A52" s="4">
        <v>829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5.1654891967773402</v>
      </c>
      <c r="L52" s="7">
        <v>4.8482112884521502</v>
      </c>
      <c r="M52">
        <v>6.8591175079345703</v>
      </c>
      <c r="N52">
        <v>4.1000404357910201</v>
      </c>
      <c r="O52">
        <v>0</v>
      </c>
      <c r="P52">
        <v>0</v>
      </c>
      <c r="Q52">
        <v>7</v>
      </c>
      <c r="R52" s="12">
        <v>0</v>
      </c>
      <c r="S52" s="12">
        <f t="shared" si="1"/>
        <v>0</v>
      </c>
      <c r="T52">
        <v>1.2302303314209</v>
      </c>
      <c r="U52">
        <v>1.2920684814453101</v>
      </c>
      <c r="V52">
        <v>1.00746178627014</v>
      </c>
      <c r="W52" s="13">
        <v>0.28460669517517101</v>
      </c>
      <c r="X52">
        <v>0.222768545150757</v>
      </c>
      <c r="Y52">
        <v>0.222768545150757</v>
      </c>
      <c r="Z52">
        <v>0</v>
      </c>
      <c r="AA52">
        <v>0.7</v>
      </c>
      <c r="AB52">
        <v>1</v>
      </c>
      <c r="AC52">
        <v>0.82352941176470595</v>
      </c>
      <c r="AD52">
        <v>0.3</v>
      </c>
      <c r="AE52">
        <v>0.7</v>
      </c>
    </row>
    <row r="53" spans="1:31" s="7" customFormat="1" x14ac:dyDescent="0.15">
      <c r="A53" s="24">
        <v>69</v>
      </c>
      <c r="B53" s="7">
        <v>13</v>
      </c>
      <c r="C53" s="7">
        <v>7</v>
      </c>
      <c r="D53" s="7">
        <v>10</v>
      </c>
      <c r="E53" s="7">
        <v>10</v>
      </c>
      <c r="F53" s="7">
        <v>10</v>
      </c>
      <c r="G53" s="7">
        <v>0</v>
      </c>
      <c r="H53" s="7">
        <v>3</v>
      </c>
      <c r="I53" s="7">
        <v>7</v>
      </c>
      <c r="J53" s="7">
        <v>0.65</v>
      </c>
      <c r="K53" s="7">
        <v>5.52435302734375</v>
      </c>
      <c r="L53" s="7">
        <v>4.7937297821044904</v>
      </c>
      <c r="M53" s="7">
        <v>5.3135871887206996</v>
      </c>
      <c r="N53" s="7">
        <v>3.17806053161621</v>
      </c>
      <c r="O53" s="7">
        <v>0</v>
      </c>
      <c r="P53" s="7">
        <v>0</v>
      </c>
      <c r="Q53" s="7">
        <v>9</v>
      </c>
      <c r="R53" s="26">
        <v>0</v>
      </c>
      <c r="S53" s="26">
        <f t="shared" si="1"/>
        <v>0</v>
      </c>
      <c r="T53" s="7">
        <v>1.52419853210449</v>
      </c>
      <c r="U53" s="7">
        <v>1.5414785146713299</v>
      </c>
      <c r="V53" s="7">
        <v>1.25931715965271</v>
      </c>
      <c r="W53" s="7">
        <v>0.282161355018616</v>
      </c>
      <c r="X53" s="7">
        <v>0.264881372451782</v>
      </c>
      <c r="Y53" s="7">
        <v>0.264881372451782</v>
      </c>
      <c r="Z53" s="7">
        <v>0</v>
      </c>
      <c r="AA53" s="7">
        <v>0.9</v>
      </c>
      <c r="AB53" s="7">
        <v>1</v>
      </c>
      <c r="AC53" s="7">
        <v>0.94736842105263197</v>
      </c>
      <c r="AD53" s="7">
        <v>0.1</v>
      </c>
      <c r="AE53" s="7">
        <v>0.9</v>
      </c>
    </row>
    <row r="54" spans="1:31" x14ac:dyDescent="0.15">
      <c r="A54" s="4">
        <v>416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>
        <v>6.0920944213867196</v>
      </c>
      <c r="L54" s="7">
        <v>5.0119075775146502</v>
      </c>
      <c r="M54">
        <v>5.1597900390625</v>
      </c>
      <c r="N54">
        <v>2.9469242095947301</v>
      </c>
      <c r="O54">
        <v>0</v>
      </c>
      <c r="P54">
        <v>0</v>
      </c>
      <c r="Q54">
        <v>10</v>
      </c>
      <c r="R54" s="12">
        <v>0</v>
      </c>
      <c r="S54" s="12">
        <f t="shared" si="1"/>
        <v>0</v>
      </c>
      <c r="T54">
        <v>1.71599769592285</v>
      </c>
      <c r="U54">
        <v>1.7574977874755899</v>
      </c>
      <c r="V54">
        <v>1.3883422613143901</v>
      </c>
      <c r="W54" s="13">
        <v>0.36915552616119401</v>
      </c>
      <c r="X54">
        <v>0.32765543460845897</v>
      </c>
      <c r="Y54">
        <v>0.32765543460845897</v>
      </c>
      <c r="Z54">
        <v>0</v>
      </c>
      <c r="AA54">
        <v>1</v>
      </c>
      <c r="AB54">
        <v>1</v>
      </c>
      <c r="AC54">
        <v>1</v>
      </c>
      <c r="AD54">
        <v>0</v>
      </c>
      <c r="AE54">
        <v>1</v>
      </c>
    </row>
    <row r="55" spans="1:31" s="7" customFormat="1" x14ac:dyDescent="0.15">
      <c r="A55" s="24">
        <v>731</v>
      </c>
      <c r="B55" s="7">
        <v>13</v>
      </c>
      <c r="C55" s="7">
        <v>7</v>
      </c>
      <c r="D55" s="7">
        <v>10</v>
      </c>
      <c r="E55" s="7">
        <v>10</v>
      </c>
      <c r="F55" s="7">
        <v>10</v>
      </c>
      <c r="G55" s="7">
        <v>0</v>
      </c>
      <c r="H55" s="7">
        <v>3</v>
      </c>
      <c r="I55" s="7">
        <v>7</v>
      </c>
      <c r="J55" s="7">
        <v>0.65</v>
      </c>
      <c r="K55" s="7">
        <v>5.7295246124267596</v>
      </c>
      <c r="L55" s="7">
        <v>4.9803886413574201</v>
      </c>
      <c r="M55" s="7">
        <v>5.5307235717773402</v>
      </c>
      <c r="N55" s="7">
        <v>3.2833023071289098</v>
      </c>
      <c r="O55" s="7">
        <v>0</v>
      </c>
      <c r="P55" s="7">
        <v>0</v>
      </c>
      <c r="Q55" s="7">
        <v>9</v>
      </c>
      <c r="R55" s="26">
        <v>0</v>
      </c>
      <c r="S55" s="26">
        <f t="shared" si="1"/>
        <v>0</v>
      </c>
      <c r="T55" s="7">
        <v>1.5401592254638701</v>
      </c>
      <c r="U55" s="7">
        <v>1.57339727878571</v>
      </c>
      <c r="V55" s="7">
        <v>1.2429828643798799</v>
      </c>
      <c r="W55" s="7">
        <v>0.33041441440582298</v>
      </c>
      <c r="X55" s="7">
        <v>0.29717636108398399</v>
      </c>
      <c r="Y55" s="7">
        <v>0.29717636108398399</v>
      </c>
      <c r="Z55" s="7">
        <v>0</v>
      </c>
      <c r="AA55" s="7">
        <v>0.9</v>
      </c>
      <c r="AB55" s="7">
        <v>1</v>
      </c>
      <c r="AC55" s="7">
        <v>0.94736842105263197</v>
      </c>
      <c r="AD55" s="7">
        <v>0.1</v>
      </c>
      <c r="AE55" s="7">
        <v>0.9</v>
      </c>
    </row>
    <row r="56" spans="1:31" x14ac:dyDescent="0.15">
      <c r="A56" s="4">
        <v>620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>
        <v>5.7607326507568404</v>
      </c>
      <c r="L56" s="7">
        <v>5.1416378021240199</v>
      </c>
      <c r="M56">
        <v>6.0454769134521502</v>
      </c>
      <c r="N56">
        <v>3.3548583984375</v>
      </c>
      <c r="O56">
        <v>0</v>
      </c>
      <c r="P56">
        <v>0</v>
      </c>
      <c r="Q56">
        <v>10</v>
      </c>
      <c r="R56" s="12">
        <v>0</v>
      </c>
      <c r="S56" s="12">
        <f t="shared" si="1"/>
        <v>0</v>
      </c>
      <c r="T56">
        <v>1.5001983642578101</v>
      </c>
      <c r="U56">
        <v>1.57603323459625</v>
      </c>
      <c r="V56">
        <v>1.21830487251282</v>
      </c>
      <c r="W56" s="13">
        <v>0.357728362083435</v>
      </c>
      <c r="X56">
        <v>0.28189349174499501</v>
      </c>
      <c r="Y56">
        <v>0.28189349174499501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1</v>
      </c>
    </row>
    <row r="57" spans="1:31" x14ac:dyDescent="0.15">
      <c r="L57" s="8">
        <f>AVERAGE(L2:L56)</f>
        <v>4.3239132274280889</v>
      </c>
      <c r="W57" s="15">
        <f t="shared" ref="W57:AE57" si="2">AVERAGE(W2:W56)</f>
        <v>0.15694920908321033</v>
      </c>
      <c r="Z57" s="9">
        <f t="shared" si="2"/>
        <v>4.9090909090909116E-2</v>
      </c>
      <c r="AA57" s="9">
        <f t="shared" si="2"/>
        <v>0.75999999999999979</v>
      </c>
      <c r="AB57" s="9">
        <f t="shared" si="2"/>
        <v>0.94765643447461623</v>
      </c>
      <c r="AC57" s="9">
        <f t="shared" si="2"/>
        <v>0.82544052563754189</v>
      </c>
      <c r="AD57" s="9">
        <f t="shared" si="2"/>
        <v>0.24</v>
      </c>
      <c r="AE57" s="9">
        <f t="shared" si="2"/>
        <v>0.71090909090909071</v>
      </c>
    </row>
    <row r="58" spans="1:31" x14ac:dyDescent="0.15">
      <c r="L58" s="8">
        <f>MAX(L2:L56)</f>
        <v>5.1416378021240199</v>
      </c>
      <c r="W58" s="15">
        <f t="shared" ref="W58:AE58" si="3">MAX(W2:W56)</f>
        <v>0.36915552616119401</v>
      </c>
      <c r="Z58" s="9">
        <f t="shared" si="3"/>
        <v>0.2</v>
      </c>
      <c r="AA58" s="9">
        <f t="shared" si="3"/>
        <v>1</v>
      </c>
      <c r="AB58" s="9">
        <f t="shared" si="3"/>
        <v>1</v>
      </c>
      <c r="AC58" s="9">
        <f t="shared" si="3"/>
        <v>1</v>
      </c>
      <c r="AD58" s="9">
        <f t="shared" si="3"/>
        <v>0.9</v>
      </c>
      <c r="AE58" s="9">
        <f t="shared" si="3"/>
        <v>1</v>
      </c>
    </row>
    <row r="59" spans="1:31" x14ac:dyDescent="0.15">
      <c r="L59" s="8">
        <f>MIN(L2:L56)</f>
        <v>3.50982666015625</v>
      </c>
      <c r="W59" s="15">
        <f t="shared" ref="W59:AE59" si="4">MIN(W2:W56)</f>
        <v>1.9558668136596701E-3</v>
      </c>
      <c r="Z59" s="9">
        <f t="shared" si="4"/>
        <v>0</v>
      </c>
      <c r="AA59" s="9">
        <f t="shared" si="4"/>
        <v>0.1</v>
      </c>
      <c r="AB59" s="9">
        <f t="shared" si="4"/>
        <v>0.8</v>
      </c>
      <c r="AC59" s="9">
        <f t="shared" si="4"/>
        <v>0.18181818181818199</v>
      </c>
      <c r="AD59" s="9">
        <f t="shared" si="4"/>
        <v>0</v>
      </c>
      <c r="AE59" s="9">
        <f t="shared" si="4"/>
        <v>0.1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t="s">
        <v>66</v>
      </c>
      <c r="W65" s="13"/>
    </row>
    <row r="66" spans="11:23" x14ac:dyDescent="0.15">
      <c r="K66" s="9"/>
      <c r="L66" s="9"/>
      <c r="M66" s="38">
        <v>0.2</v>
      </c>
      <c r="N66">
        <v>-400</v>
      </c>
      <c r="O66">
        <v>1600</v>
      </c>
      <c r="P66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38">
        <v>0.4</v>
      </c>
      <c r="N67">
        <v>-800</v>
      </c>
      <c r="O67">
        <v>1200</v>
      </c>
      <c r="P67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38">
        <v>0.45</v>
      </c>
      <c r="N68">
        <v>-900</v>
      </c>
      <c r="O68">
        <v>1100</v>
      </c>
      <c r="P68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M69" s="38">
        <v>0.49</v>
      </c>
      <c r="N69">
        <v>-980</v>
      </c>
      <c r="O69">
        <v>1020</v>
      </c>
      <c r="P6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/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M71" s="9"/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M72" s="9"/>
      <c r="W72" s="13"/>
    </row>
    <row r="73" spans="11:23" x14ac:dyDescent="0.15">
      <c r="K73" s="9" t="s">
        <v>40</v>
      </c>
      <c r="L73" s="9">
        <f>COUNTIF(L2:L56,"&lt;2.479")-COUNTIF(L2:L56,"&lt;2.318")</f>
        <v>0</v>
      </c>
      <c r="M73" s="9"/>
      <c r="W73" s="13"/>
    </row>
    <row r="74" spans="11:23" s="20" customFormat="1" x14ac:dyDescent="0.15">
      <c r="K74" s="9" t="s">
        <v>41</v>
      </c>
      <c r="L74" s="9">
        <f>COUNTIF(L2:L56,"&lt;2.64")-COUNTIF(L2:L56,"&lt;2.479")</f>
        <v>0</v>
      </c>
      <c r="M74" s="9"/>
      <c r="W74" s="13"/>
    </row>
    <row r="75" spans="11:23" x14ac:dyDescent="0.15">
      <c r="K75" s="9" t="s">
        <v>42</v>
      </c>
      <c r="L75" s="9">
        <f>COUNTIF(L2:L56,"&lt;2.801")-COUNTIF(L2:L56,"&lt;2.64")</f>
        <v>0</v>
      </c>
      <c r="M75" s="9"/>
      <c r="W75" s="13"/>
    </row>
    <row r="76" spans="11:23" x14ac:dyDescent="0.15">
      <c r="K76" s="9" t="s">
        <v>43</v>
      </c>
      <c r="L76" s="9">
        <f>COUNTIF(L2:L56,"&lt;2.962")-COUNTIF(L2:L56,"&lt;2.801")</f>
        <v>0</v>
      </c>
      <c r="M76" s="9"/>
      <c r="W76" s="13"/>
    </row>
    <row r="77" spans="11:23" x14ac:dyDescent="0.15">
      <c r="K77" s="9" t="s">
        <v>44</v>
      </c>
      <c r="L77" s="9">
        <f>COUNTIF(L2:L56,"&lt;3.123")-COUNTIF(L2:L56,"&lt;2.962")</f>
        <v>0</v>
      </c>
      <c r="M77" s="9"/>
      <c r="W77" s="13"/>
    </row>
    <row r="78" spans="11:23" s="31" customFormat="1" x14ac:dyDescent="0.15">
      <c r="K78" s="9" t="s">
        <v>45</v>
      </c>
      <c r="L78" s="9">
        <f>COUNTIF(L2:L56,"&lt;3.284")-COUNTIF(L2:L56,"&lt;3.123")</f>
        <v>0</v>
      </c>
      <c r="M78" s="9">
        <v>1</v>
      </c>
      <c r="N78" s="9"/>
      <c r="W78" s="13"/>
    </row>
    <row r="79" spans="11:23" x14ac:dyDescent="0.15">
      <c r="K79" s="9" t="s">
        <v>46</v>
      </c>
      <c r="L79" s="9">
        <f>COUNTIF(L2:L56,"&lt;3.445")-COUNTIF(L2:L56,"&lt;3.284")</f>
        <v>0</v>
      </c>
      <c r="M79" s="9">
        <v>2</v>
      </c>
      <c r="N79">
        <v>1</v>
      </c>
      <c r="W79" s="13"/>
    </row>
    <row r="80" spans="11:23" x14ac:dyDescent="0.15">
      <c r="K80" s="9" t="s">
        <v>47</v>
      </c>
      <c r="L80" s="9">
        <f>COUNTIF(L2:L56,"&lt;3.606")-COUNTIF(L2:L56,"&lt;3.445")</f>
        <v>1</v>
      </c>
      <c r="M80" s="9">
        <v>3</v>
      </c>
      <c r="N80">
        <v>2</v>
      </c>
      <c r="O80">
        <v>1</v>
      </c>
      <c r="P80">
        <v>1</v>
      </c>
      <c r="W80" s="13"/>
    </row>
    <row r="81" spans="11:23" x14ac:dyDescent="0.15">
      <c r="K81" s="9" t="s">
        <v>48</v>
      </c>
      <c r="L81" s="9">
        <f>COUNTIF(L2:L56,"&lt;3.767")-COUNTIF(L2:L56,"&lt;3.606")</f>
        <v>2</v>
      </c>
      <c r="M81" s="9">
        <v>4</v>
      </c>
      <c r="N81">
        <v>3</v>
      </c>
      <c r="O81">
        <v>2</v>
      </c>
      <c r="P81">
        <v>2</v>
      </c>
      <c r="W81" s="13"/>
    </row>
    <row r="82" spans="11:23" s="30" customFormat="1" x14ac:dyDescent="0.15">
      <c r="K82" s="9" t="s">
        <v>49</v>
      </c>
      <c r="L82" s="9">
        <f>COUNTIF(L2:L56,"&lt;3.928")-COUNTIF(L2:L56,"&lt;3.767")</f>
        <v>4</v>
      </c>
      <c r="M82" s="9">
        <v>7</v>
      </c>
      <c r="N82">
        <v>6</v>
      </c>
      <c r="O82">
        <v>4</v>
      </c>
      <c r="P82">
        <v>4</v>
      </c>
      <c r="W82" s="13"/>
    </row>
    <row r="83" spans="11:23" x14ac:dyDescent="0.15">
      <c r="K83" s="9" t="s">
        <v>50</v>
      </c>
      <c r="L83" s="9">
        <f>COUNTIF(L2:L56,"&lt;4.089")-COUNTIF(L2:L56,"&lt;3.928")</f>
        <v>6</v>
      </c>
      <c r="M83" s="9">
        <v>11</v>
      </c>
      <c r="N83">
        <v>9</v>
      </c>
      <c r="O83">
        <v>7</v>
      </c>
      <c r="P83">
        <v>6</v>
      </c>
      <c r="W83" s="13"/>
    </row>
    <row r="84" spans="11:23" x14ac:dyDescent="0.15">
      <c r="K84" s="9" t="s">
        <v>51</v>
      </c>
      <c r="L84" s="9">
        <f>COUNTIF(L2:L56,"&lt;4.25")-COUNTIF(L2:L56,"&lt;4.089")</f>
        <v>9</v>
      </c>
      <c r="M84" s="9">
        <v>14</v>
      </c>
      <c r="N84">
        <v>12</v>
      </c>
      <c r="O84">
        <v>10</v>
      </c>
      <c r="P84">
        <v>9</v>
      </c>
      <c r="W84" s="13"/>
    </row>
    <row r="85" spans="11:23" s="2" customFormat="1" x14ac:dyDescent="0.15">
      <c r="K85" s="16" t="s">
        <v>52</v>
      </c>
      <c r="L85" s="16">
        <f>COUNTIF(L2:L56,"&lt;4.411")-COUNTIF(L2:L56,"&lt;4.25")</f>
        <v>11</v>
      </c>
      <c r="M85" s="9">
        <v>16</v>
      </c>
      <c r="N85" s="2">
        <v>14</v>
      </c>
      <c r="O85" s="2">
        <v>12</v>
      </c>
      <c r="P85" s="2">
        <v>11</v>
      </c>
    </row>
    <row r="86" spans="11:23" s="31" customFormat="1" x14ac:dyDescent="0.15">
      <c r="K86" s="9" t="s">
        <v>53</v>
      </c>
      <c r="L86" s="9">
        <f>COUNTIF(L2:L56,"&lt;4.572")-COUNTIF(L2:L56,"&lt;4.411")</f>
        <v>9</v>
      </c>
      <c r="M86" s="9">
        <v>14</v>
      </c>
      <c r="N86">
        <v>12</v>
      </c>
      <c r="O86">
        <v>10</v>
      </c>
      <c r="P86">
        <v>9</v>
      </c>
      <c r="W86" s="13"/>
    </row>
    <row r="87" spans="11:23" x14ac:dyDescent="0.15">
      <c r="K87" s="9" t="s">
        <v>54</v>
      </c>
      <c r="L87" s="9">
        <f>COUNTIF(L2:L56,"&lt;4.733")-COUNTIF(L2:L56,"&lt;4.572")</f>
        <v>6</v>
      </c>
      <c r="M87" s="9">
        <v>11</v>
      </c>
      <c r="N87">
        <v>9</v>
      </c>
      <c r="O87">
        <v>7</v>
      </c>
      <c r="P87">
        <v>6</v>
      </c>
      <c r="W87" s="13"/>
    </row>
    <row r="88" spans="11:23" x14ac:dyDescent="0.15">
      <c r="K88" s="9" t="s">
        <v>55</v>
      </c>
      <c r="L88" s="9">
        <f>COUNTIF(L2:L56,"&lt;4.894")-COUNTIF(L2:L56,"&lt;4.733")</f>
        <v>4</v>
      </c>
      <c r="M88" s="9">
        <v>7</v>
      </c>
      <c r="N88">
        <v>6</v>
      </c>
      <c r="O88">
        <v>4</v>
      </c>
      <c r="P88">
        <v>4</v>
      </c>
      <c r="W88" s="13"/>
    </row>
    <row r="89" spans="11:23" x14ac:dyDescent="0.15">
      <c r="K89" s="9" t="s">
        <v>56</v>
      </c>
      <c r="L89" s="9">
        <f>COUNTIF(L2:L56,"&lt;5.055")-COUNTIF(L2:L56,"&lt;4.894")</f>
        <v>2</v>
      </c>
      <c r="M89" s="9">
        <v>4</v>
      </c>
      <c r="N89">
        <v>3</v>
      </c>
      <c r="O89">
        <v>2</v>
      </c>
      <c r="P89">
        <v>2</v>
      </c>
      <c r="W89" s="13"/>
    </row>
    <row r="90" spans="11:23" x14ac:dyDescent="0.15">
      <c r="K90" s="9" t="s">
        <v>57</v>
      </c>
      <c r="L90" s="9">
        <f>COUNTIF(L2:L56,"&lt;5.216")-COUNTIF(L2:L56,"&lt;5.055")</f>
        <v>1</v>
      </c>
      <c r="M90" s="9">
        <v>3</v>
      </c>
      <c r="N90">
        <v>2</v>
      </c>
      <c r="O90">
        <v>1</v>
      </c>
      <c r="P90">
        <v>1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>
        <v>2</v>
      </c>
      <c r="N91">
        <v>1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>
        <v>1</v>
      </c>
      <c r="N92" s="9"/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M93" s="9"/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  <row r="104" spans="11:23" x14ac:dyDescent="0.15">
      <c r="N104">
        <v>2.8929999999999998</v>
      </c>
      <c r="O104">
        <v>8.5000000000000006E-2</v>
      </c>
    </row>
    <row r="105" spans="11:23" x14ac:dyDescent="0.15">
      <c r="N105">
        <v>3.8130000000000002</v>
      </c>
      <c r="O105">
        <v>0.11899999999999999</v>
      </c>
    </row>
    <row r="106" spans="11:23" x14ac:dyDescent="0.15">
      <c r="N106">
        <v>4.3250000000000002</v>
      </c>
      <c r="O106">
        <v>0.157</v>
      </c>
    </row>
  </sheetData>
  <phoneticPr fontId="5" type="noConversion"/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E102"/>
  <sheetViews>
    <sheetView topLeftCell="I64" workbookViewId="0">
      <selection activeCell="Q76" sqref="Q76:Q86"/>
    </sheetView>
  </sheetViews>
  <sheetFormatPr defaultColWidth="9" defaultRowHeight="13.5" x14ac:dyDescent="0.15"/>
  <cols>
    <col min="11" max="12" width="20.125" customWidth="1"/>
    <col min="13" max="14" width="12.625"/>
    <col min="20" max="22" width="12.625"/>
    <col min="23" max="23" width="20.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30" customFormat="1" x14ac:dyDescent="0.15">
      <c r="A2" s="33">
        <v>815</v>
      </c>
      <c r="B2" s="30">
        <v>11</v>
      </c>
      <c r="C2" s="30">
        <v>9</v>
      </c>
      <c r="D2" s="30">
        <v>10</v>
      </c>
      <c r="E2" s="30">
        <v>10</v>
      </c>
      <c r="F2" s="30">
        <v>10</v>
      </c>
      <c r="G2" s="30">
        <v>0</v>
      </c>
      <c r="H2" s="30">
        <v>1</v>
      </c>
      <c r="I2" s="30">
        <v>9</v>
      </c>
      <c r="J2" s="30">
        <v>0.55000000000000004</v>
      </c>
      <c r="K2" s="30">
        <v>4.1563549041748002</v>
      </c>
      <c r="L2" s="30">
        <v>3.50982666015625</v>
      </c>
      <c r="M2" s="30">
        <v>5.4898319244384801</v>
      </c>
      <c r="N2" s="30">
        <v>8.6652622222900408</v>
      </c>
      <c r="O2" s="30">
        <v>0</v>
      </c>
      <c r="P2" s="30">
        <v>0</v>
      </c>
      <c r="Q2" s="30">
        <v>1</v>
      </c>
      <c r="R2" s="35">
        <v>0</v>
      </c>
      <c r="S2" s="35">
        <f t="shared" ref="S2:S9" si="0">O2/E2</f>
        <v>0</v>
      </c>
      <c r="T2" s="30">
        <v>1.1235179901123</v>
      </c>
      <c r="U2" s="30">
        <v>0.97376060485839799</v>
      </c>
      <c r="V2" s="30">
        <v>0.97085225582122803</v>
      </c>
      <c r="W2" s="30">
        <v>2.9083490371704102E-3</v>
      </c>
      <c r="X2" s="30">
        <v>0.15266573429107699</v>
      </c>
      <c r="Y2" s="30">
        <v>0.15266573429107699</v>
      </c>
      <c r="Z2" s="30">
        <v>0</v>
      </c>
      <c r="AA2" s="30">
        <v>0.1</v>
      </c>
      <c r="AB2" s="30">
        <v>1</v>
      </c>
      <c r="AC2" s="30">
        <v>0.18181818181818199</v>
      </c>
      <c r="AD2" s="30">
        <v>0.9</v>
      </c>
      <c r="AE2" s="30">
        <v>0.1</v>
      </c>
    </row>
    <row r="3" spans="1:31" x14ac:dyDescent="0.15">
      <c r="A3" s="4">
        <v>734</v>
      </c>
      <c r="B3">
        <v>11</v>
      </c>
      <c r="C3">
        <v>9</v>
      </c>
      <c r="D3">
        <v>10</v>
      </c>
      <c r="E3">
        <v>10</v>
      </c>
      <c r="F3">
        <v>8</v>
      </c>
      <c r="G3">
        <v>2</v>
      </c>
      <c r="H3">
        <v>3</v>
      </c>
      <c r="I3">
        <v>7</v>
      </c>
      <c r="J3">
        <v>0.55000000000000004</v>
      </c>
      <c r="K3">
        <v>6.0715999603271502</v>
      </c>
      <c r="L3" s="7">
        <v>3.69343185424805</v>
      </c>
      <c r="M3">
        <v>1.8959808349609399</v>
      </c>
      <c r="N3">
        <v>5.3594474792480504</v>
      </c>
      <c r="O3">
        <v>2</v>
      </c>
      <c r="P3">
        <v>2</v>
      </c>
      <c r="Q3">
        <v>10</v>
      </c>
      <c r="R3" s="12">
        <v>0.2</v>
      </c>
      <c r="S3" s="12">
        <f t="shared" si="0"/>
        <v>0.2</v>
      </c>
      <c r="T3">
        <v>1.5254936218261701</v>
      </c>
      <c r="U3">
        <v>1.3168016672134399</v>
      </c>
      <c r="V3">
        <v>1.3148458003997801</v>
      </c>
      <c r="W3" s="13">
        <v>1.9558668136596701E-3</v>
      </c>
      <c r="X3">
        <v>0.21064782142639199</v>
      </c>
      <c r="Y3">
        <v>0.21064782142639199</v>
      </c>
      <c r="Z3">
        <v>0.2</v>
      </c>
      <c r="AA3">
        <v>0.8</v>
      </c>
      <c r="AB3">
        <v>0.8</v>
      </c>
      <c r="AC3">
        <v>0.8</v>
      </c>
      <c r="AD3">
        <v>0.2</v>
      </c>
      <c r="AE3">
        <v>0.6</v>
      </c>
    </row>
    <row r="4" spans="1:31" s="7" customFormat="1" x14ac:dyDescent="0.15">
      <c r="A4" s="24">
        <v>64</v>
      </c>
      <c r="B4" s="7">
        <v>12</v>
      </c>
      <c r="C4" s="7">
        <v>8</v>
      </c>
      <c r="D4" s="7">
        <v>10</v>
      </c>
      <c r="E4" s="7">
        <v>10</v>
      </c>
      <c r="F4" s="7">
        <v>10</v>
      </c>
      <c r="G4" s="7">
        <v>0</v>
      </c>
      <c r="H4" s="7">
        <v>2</v>
      </c>
      <c r="I4" s="7">
        <v>8</v>
      </c>
      <c r="J4" s="7">
        <v>0.6</v>
      </c>
      <c r="K4" s="7">
        <v>5.4627857208251998</v>
      </c>
      <c r="L4" s="7">
        <v>3.6959381103515598</v>
      </c>
      <c r="M4" s="7">
        <v>1.8881301879882799</v>
      </c>
      <c r="N4" s="7">
        <v>6.5744819641113299</v>
      </c>
      <c r="O4" s="7">
        <v>2</v>
      </c>
      <c r="P4" s="7">
        <v>2</v>
      </c>
      <c r="Q4" s="7">
        <v>11</v>
      </c>
      <c r="R4" s="26">
        <v>0.18179999999999999</v>
      </c>
      <c r="S4" s="26">
        <f t="shared" si="0"/>
        <v>0.2</v>
      </c>
      <c r="T4" s="7">
        <v>1.57517433166504</v>
      </c>
      <c r="U4" s="7">
        <v>1.32281017303467</v>
      </c>
      <c r="V4" s="7">
        <v>1.3146400451660201</v>
      </c>
      <c r="W4" s="7">
        <v>8.1701278686523403E-3</v>
      </c>
      <c r="X4" s="7">
        <v>0.26053428649902299</v>
      </c>
      <c r="Y4" s="7">
        <v>0.26053428649902299</v>
      </c>
      <c r="Z4" s="7">
        <v>0.2</v>
      </c>
      <c r="AA4" s="7">
        <v>0.9</v>
      </c>
      <c r="AB4" s="7">
        <v>0.81818181818181801</v>
      </c>
      <c r="AC4" s="7">
        <v>0.85714285714285698</v>
      </c>
      <c r="AD4" s="7">
        <v>0.1</v>
      </c>
      <c r="AE4" s="7">
        <v>0.7</v>
      </c>
    </row>
    <row r="5" spans="1:31" x14ac:dyDescent="0.15">
      <c r="A5" s="4">
        <v>481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5.57338523864746</v>
      </c>
      <c r="L5" s="7">
        <v>3.84683036804199</v>
      </c>
      <c r="M5">
        <v>2.6131629943847701</v>
      </c>
      <c r="N5">
        <v>7.0906906127929696</v>
      </c>
      <c r="O5">
        <v>2</v>
      </c>
      <c r="P5">
        <v>2</v>
      </c>
      <c r="Q5">
        <v>12</v>
      </c>
      <c r="R5" s="12">
        <v>0.16669999999999999</v>
      </c>
      <c r="S5" s="12">
        <f t="shared" si="0"/>
        <v>0.2</v>
      </c>
      <c r="T5">
        <v>1.7116889953613299</v>
      </c>
      <c r="U5">
        <v>1.43662929534912</v>
      </c>
      <c r="V5">
        <v>1.4205834865570099</v>
      </c>
      <c r="W5" s="13">
        <v>1.6045808792114299E-2</v>
      </c>
      <c r="X5">
        <v>0.29110550880432101</v>
      </c>
      <c r="Y5">
        <v>0.29110550880432101</v>
      </c>
      <c r="Z5">
        <v>0.2</v>
      </c>
      <c r="AA5">
        <v>1</v>
      </c>
      <c r="AB5">
        <v>0.83333333333333304</v>
      </c>
      <c r="AC5">
        <v>0.90909090909090895</v>
      </c>
      <c r="AD5">
        <v>0</v>
      </c>
      <c r="AE5">
        <v>0.8</v>
      </c>
    </row>
    <row r="6" spans="1:31" x14ac:dyDescent="0.15">
      <c r="A6" s="4">
        <v>278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4.7435684204101598</v>
      </c>
      <c r="L6" s="7">
        <v>3.8879623413085902</v>
      </c>
      <c r="M6">
        <v>4.0030746459960902</v>
      </c>
      <c r="N6">
        <v>8.6839790344238299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1.41017723083496</v>
      </c>
      <c r="U6">
        <v>1.1264400482177701</v>
      </c>
      <c r="V6">
        <v>1.1627676486969001</v>
      </c>
      <c r="W6" s="13">
        <v>3.6327600479125997E-2</v>
      </c>
      <c r="X6">
        <v>0.247409582138061</v>
      </c>
      <c r="Y6">
        <v>0.247409582138061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s="7" customFormat="1" x14ac:dyDescent="0.15">
      <c r="A7" s="24">
        <v>532</v>
      </c>
      <c r="B7" s="7">
        <v>12</v>
      </c>
      <c r="C7" s="7">
        <v>8</v>
      </c>
      <c r="D7" s="7">
        <v>10</v>
      </c>
      <c r="E7" s="7">
        <v>10</v>
      </c>
      <c r="F7" s="7">
        <v>10</v>
      </c>
      <c r="G7" s="7">
        <v>0</v>
      </c>
      <c r="H7" s="7">
        <v>2</v>
      </c>
      <c r="I7" s="7">
        <v>8</v>
      </c>
      <c r="J7" s="7">
        <v>0.6</v>
      </c>
      <c r="K7" s="7">
        <v>5.4135665893554696</v>
      </c>
      <c r="L7" s="7">
        <v>3.8754539489746098</v>
      </c>
      <c r="M7" s="7">
        <v>2.9377136230468701</v>
      </c>
      <c r="N7" s="7">
        <v>6.5183868408203098</v>
      </c>
      <c r="O7" s="7">
        <v>1</v>
      </c>
      <c r="P7" s="7">
        <v>1</v>
      </c>
      <c r="Q7" s="7">
        <v>9</v>
      </c>
      <c r="R7" s="26">
        <v>0.1111</v>
      </c>
      <c r="S7" s="26">
        <f t="shared" si="0"/>
        <v>0.1</v>
      </c>
      <c r="T7" s="7">
        <v>1.5019493103027299</v>
      </c>
      <c r="U7" s="7">
        <v>1.3061285018920901</v>
      </c>
      <c r="V7" s="7">
        <v>1.2510839700698899</v>
      </c>
      <c r="W7" s="7">
        <v>5.5044531822204597E-2</v>
      </c>
      <c r="X7" s="7">
        <v>0.25086534023284901</v>
      </c>
      <c r="Y7" s="7">
        <v>0.25086534023284901</v>
      </c>
      <c r="Z7" s="7">
        <v>0.1</v>
      </c>
      <c r="AA7" s="7">
        <v>0.8</v>
      </c>
      <c r="AB7" s="7">
        <v>0.88888888888888895</v>
      </c>
      <c r="AC7" s="7">
        <v>0.84210526315789502</v>
      </c>
      <c r="AD7" s="7">
        <v>0.2</v>
      </c>
      <c r="AE7" s="7">
        <v>0.7</v>
      </c>
    </row>
    <row r="8" spans="1:31" x14ac:dyDescent="0.15">
      <c r="A8" s="4">
        <v>663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6.1944942474365199</v>
      </c>
      <c r="L8" s="7">
        <v>4.0158843994140598</v>
      </c>
      <c r="M8">
        <v>1.4050445556640601</v>
      </c>
      <c r="N8">
        <v>7.6294898986816397</v>
      </c>
      <c r="O8">
        <v>2</v>
      </c>
      <c r="P8">
        <v>2</v>
      </c>
      <c r="Q8">
        <v>11</v>
      </c>
      <c r="R8" s="12">
        <v>0.18179999999999999</v>
      </c>
      <c r="S8" s="12">
        <f t="shared" si="0"/>
        <v>0.2</v>
      </c>
      <c r="T8">
        <v>1.65445709228516</v>
      </c>
      <c r="U8">
        <v>1.3580245971679701</v>
      </c>
      <c r="V8">
        <v>1.38643527030945</v>
      </c>
      <c r="W8" s="13">
        <v>2.8410673141479499E-2</v>
      </c>
      <c r="X8">
        <v>0.26802182197570801</v>
      </c>
      <c r="Y8">
        <v>0.26802182197570801</v>
      </c>
      <c r="Z8">
        <v>0.2</v>
      </c>
      <c r="AA8">
        <v>0.9</v>
      </c>
      <c r="AB8">
        <v>0.81818181818181801</v>
      </c>
      <c r="AC8">
        <v>0.85714285714285698</v>
      </c>
      <c r="AD8">
        <v>0.1</v>
      </c>
      <c r="AE8">
        <v>0.7</v>
      </c>
    </row>
    <row r="9" spans="1:31" x14ac:dyDescent="0.15">
      <c r="A9" s="4">
        <v>335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5.4272899627685502</v>
      </c>
      <c r="L9" s="7">
        <v>3.97402763366699</v>
      </c>
      <c r="M9">
        <v>2.95474433898926</v>
      </c>
      <c r="N9">
        <v>5.9921894073486301</v>
      </c>
      <c r="O9">
        <v>1</v>
      </c>
      <c r="P9">
        <v>1</v>
      </c>
      <c r="Q9">
        <v>8</v>
      </c>
      <c r="R9" s="12">
        <v>0.125</v>
      </c>
      <c r="S9" s="12">
        <f t="shared" si="0"/>
        <v>0.1</v>
      </c>
      <c r="T9">
        <v>1.39288330078125</v>
      </c>
      <c r="U9">
        <v>1.22688484191895</v>
      </c>
      <c r="V9">
        <v>1.1819324493408201</v>
      </c>
      <c r="W9" s="13">
        <v>4.4952392578125E-2</v>
      </c>
      <c r="X9">
        <v>0.21095085144042999</v>
      </c>
      <c r="Y9">
        <v>0.21095085144042999</v>
      </c>
      <c r="Z9">
        <v>0.1</v>
      </c>
      <c r="AA9">
        <v>0.7</v>
      </c>
      <c r="AB9">
        <v>0.875</v>
      </c>
      <c r="AC9">
        <v>0.77777777777777801</v>
      </c>
      <c r="AD9">
        <v>0.3</v>
      </c>
      <c r="AE9">
        <v>0.6</v>
      </c>
    </row>
    <row r="10" spans="1:31" x14ac:dyDescent="0.15">
      <c r="A10" s="4">
        <v>95</v>
      </c>
      <c r="B10">
        <v>11</v>
      </c>
      <c r="C10">
        <v>9</v>
      </c>
      <c r="D10">
        <v>10</v>
      </c>
      <c r="E10">
        <v>10</v>
      </c>
      <c r="F10">
        <v>10</v>
      </c>
      <c r="G10">
        <v>0</v>
      </c>
      <c r="H10">
        <v>1</v>
      </c>
      <c r="I10">
        <v>9</v>
      </c>
      <c r="J10">
        <v>0.55000000000000004</v>
      </c>
      <c r="K10">
        <v>4.5232810974121103</v>
      </c>
      <c r="L10" s="7">
        <v>3.9380798339843701</v>
      </c>
      <c r="M10">
        <v>6.0712623596191397</v>
      </c>
      <c r="N10">
        <v>8.2221889495849592</v>
      </c>
      <c r="O10">
        <v>0</v>
      </c>
      <c r="P10">
        <v>0</v>
      </c>
      <c r="Q10">
        <v>7</v>
      </c>
      <c r="R10" s="12">
        <v>0</v>
      </c>
      <c r="S10" s="12">
        <f t="shared" ref="S10:S52" si="1">O10/E10</f>
        <v>0</v>
      </c>
      <c r="T10">
        <v>1.2241744995117201</v>
      </c>
      <c r="U10">
        <v>1.08559799194336</v>
      </c>
      <c r="V10">
        <v>1.02067494392395</v>
      </c>
      <c r="W10" s="13">
        <v>6.4923048019409194E-2</v>
      </c>
      <c r="X10">
        <v>0.203499555587769</v>
      </c>
      <c r="Y10">
        <v>0.203499555587769</v>
      </c>
      <c r="Z10">
        <v>0</v>
      </c>
      <c r="AA10">
        <v>0.7</v>
      </c>
      <c r="AB10">
        <v>1</v>
      </c>
      <c r="AC10">
        <v>0.82352941176470595</v>
      </c>
      <c r="AD10">
        <v>0.3</v>
      </c>
      <c r="AE10">
        <v>0.7</v>
      </c>
    </row>
    <row r="11" spans="1:31" x14ac:dyDescent="0.15">
      <c r="A11" s="4">
        <v>233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5.2728767395019496</v>
      </c>
      <c r="L11" s="7">
        <v>3.9398574829101598</v>
      </c>
      <c r="M11">
        <v>3.7976055145263699</v>
      </c>
      <c r="N11">
        <v>6.48728370666504</v>
      </c>
      <c r="O11">
        <v>0</v>
      </c>
      <c r="P11">
        <v>0</v>
      </c>
      <c r="Q11">
        <v>7</v>
      </c>
      <c r="R11" s="12">
        <v>0</v>
      </c>
      <c r="S11" s="12">
        <f t="shared" si="1"/>
        <v>0</v>
      </c>
      <c r="T11">
        <v>1.3574104309082</v>
      </c>
      <c r="U11">
        <v>1.2056035995483401</v>
      </c>
      <c r="V11">
        <v>1.1285890340805</v>
      </c>
      <c r="W11" s="13">
        <v>7.70145654678345E-2</v>
      </c>
      <c r="X11">
        <v>0.228821396827698</v>
      </c>
      <c r="Y11">
        <v>0.228821396827698</v>
      </c>
      <c r="Z11">
        <v>0</v>
      </c>
      <c r="AA11">
        <v>0.7</v>
      </c>
      <c r="AB11">
        <v>1</v>
      </c>
      <c r="AC11">
        <v>0.82352941176470595</v>
      </c>
      <c r="AD11">
        <v>0.3</v>
      </c>
      <c r="AE11">
        <v>0.7</v>
      </c>
    </row>
    <row r="12" spans="1:31" s="7" customFormat="1" x14ac:dyDescent="0.15">
      <c r="A12" s="24">
        <v>45</v>
      </c>
      <c r="B12" s="7">
        <v>11</v>
      </c>
      <c r="C12" s="7">
        <v>9</v>
      </c>
      <c r="D12" s="7">
        <v>10</v>
      </c>
      <c r="E12" s="7">
        <v>10</v>
      </c>
      <c r="F12" s="7">
        <v>8</v>
      </c>
      <c r="G12" s="7">
        <v>2</v>
      </c>
      <c r="H12" s="7">
        <v>3</v>
      </c>
      <c r="I12" s="7">
        <v>7</v>
      </c>
      <c r="J12" s="7">
        <v>0.55000000000000004</v>
      </c>
      <c r="K12" s="7">
        <v>5.3309612274169904</v>
      </c>
      <c r="L12" s="7">
        <v>4.0510063171386701</v>
      </c>
      <c r="M12" s="7">
        <v>3.8715572357177699</v>
      </c>
      <c r="N12" s="7">
        <v>4.0101757049560502</v>
      </c>
      <c r="O12" s="7">
        <v>0</v>
      </c>
      <c r="P12" s="7">
        <v>0</v>
      </c>
      <c r="Q12" s="7">
        <v>7</v>
      </c>
      <c r="R12" s="26">
        <v>0</v>
      </c>
      <c r="S12" s="26">
        <f t="shared" si="1"/>
        <v>0</v>
      </c>
      <c r="T12" s="7">
        <v>1.1314105987548799</v>
      </c>
      <c r="U12" s="7">
        <v>1.0633016824722299</v>
      </c>
      <c r="V12" s="7">
        <v>0.977758228778839</v>
      </c>
      <c r="W12" s="7">
        <v>8.5543453693389906E-2</v>
      </c>
      <c r="X12" s="7">
        <v>0.15365236997604401</v>
      </c>
      <c r="Y12" s="7">
        <v>0.15365236997604401</v>
      </c>
      <c r="Z12" s="7">
        <v>0</v>
      </c>
      <c r="AA12" s="7">
        <v>0.7</v>
      </c>
      <c r="AB12" s="7">
        <v>1</v>
      </c>
      <c r="AC12" s="7">
        <v>0.82352941176470595</v>
      </c>
      <c r="AD12" s="7">
        <v>0.3</v>
      </c>
      <c r="AE12" s="7">
        <v>0.7</v>
      </c>
    </row>
    <row r="13" spans="1:31" x14ac:dyDescent="0.15">
      <c r="A13" s="4">
        <v>465</v>
      </c>
      <c r="B13">
        <v>11</v>
      </c>
      <c r="C13">
        <v>9</v>
      </c>
      <c r="D13">
        <v>10</v>
      </c>
      <c r="E13">
        <v>10</v>
      </c>
      <c r="F13">
        <v>10</v>
      </c>
      <c r="G13">
        <v>0</v>
      </c>
      <c r="H13">
        <v>1</v>
      </c>
      <c r="I13">
        <v>9</v>
      </c>
      <c r="J13">
        <v>0.55000000000000004</v>
      </c>
      <c r="K13">
        <v>5.0138454437255904</v>
      </c>
      <c r="L13" s="7">
        <v>4.15462303161621</v>
      </c>
      <c r="M13">
        <v>4.3726902008056596</v>
      </c>
      <c r="N13">
        <v>8.8344821929931605</v>
      </c>
      <c r="O13">
        <v>1</v>
      </c>
      <c r="P13">
        <v>1</v>
      </c>
      <c r="Q13">
        <v>7</v>
      </c>
      <c r="R13" s="12">
        <v>0.1429</v>
      </c>
      <c r="S13" s="12">
        <f t="shared" si="1"/>
        <v>0.1</v>
      </c>
      <c r="T13">
        <v>1.4022903442382799</v>
      </c>
      <c r="U13">
        <v>1.14689064025879</v>
      </c>
      <c r="V13">
        <v>1.1600641012191799</v>
      </c>
      <c r="W13" s="13">
        <v>1.3173460960388199E-2</v>
      </c>
      <c r="X13">
        <v>0.242226243019104</v>
      </c>
      <c r="Y13">
        <v>0.242226243019104</v>
      </c>
      <c r="Z13">
        <v>0.1</v>
      </c>
      <c r="AA13">
        <v>0.6</v>
      </c>
      <c r="AB13">
        <v>0.85714285714285698</v>
      </c>
      <c r="AC13">
        <v>0.70588235294117596</v>
      </c>
      <c r="AD13">
        <v>0.4</v>
      </c>
      <c r="AE13">
        <v>0.5</v>
      </c>
    </row>
    <row r="14" spans="1:31" x14ac:dyDescent="0.15">
      <c r="A14" s="4">
        <v>478</v>
      </c>
      <c r="B14">
        <v>11</v>
      </c>
      <c r="C14">
        <v>9</v>
      </c>
      <c r="D14">
        <v>10</v>
      </c>
      <c r="E14">
        <v>10</v>
      </c>
      <c r="F14">
        <v>10</v>
      </c>
      <c r="G14">
        <v>0</v>
      </c>
      <c r="H14">
        <v>1</v>
      </c>
      <c r="I14">
        <v>9</v>
      </c>
      <c r="J14">
        <v>0.55000000000000004</v>
      </c>
      <c r="K14">
        <v>4.9943904876709002</v>
      </c>
      <c r="L14" s="7">
        <v>4.1260299682617196</v>
      </c>
      <c r="M14">
        <v>4.0594615936279297</v>
      </c>
      <c r="N14">
        <v>8.6095924377441406</v>
      </c>
      <c r="O14">
        <v>1</v>
      </c>
      <c r="P14">
        <v>1</v>
      </c>
      <c r="Q14">
        <v>10</v>
      </c>
      <c r="R14" s="12">
        <v>0.1</v>
      </c>
      <c r="S14" s="12">
        <f t="shared" si="1"/>
        <v>0.1</v>
      </c>
      <c r="T14">
        <v>1.5057888031005899</v>
      </c>
      <c r="U14">
        <v>1.2243556976318399</v>
      </c>
      <c r="V14">
        <v>1.2418905496597299</v>
      </c>
      <c r="W14" s="13">
        <v>1.7534852027893101E-2</v>
      </c>
      <c r="X14">
        <v>0.26389825344085699</v>
      </c>
      <c r="Y14">
        <v>0.26389825344085699</v>
      </c>
      <c r="Z14">
        <v>0.1</v>
      </c>
      <c r="AA14">
        <v>0.9</v>
      </c>
      <c r="AB14">
        <v>0.9</v>
      </c>
      <c r="AC14">
        <v>0.9</v>
      </c>
      <c r="AD14">
        <v>0.1</v>
      </c>
      <c r="AE14">
        <v>0.8</v>
      </c>
    </row>
    <row r="15" spans="1:31" x14ac:dyDescent="0.15">
      <c r="A15" s="4">
        <v>771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5.97141456604004</v>
      </c>
      <c r="L15" s="7">
        <v>4.1214008331298801</v>
      </c>
      <c r="M15">
        <v>2.4947872161865199</v>
      </c>
      <c r="N15">
        <v>7.2168121337890598</v>
      </c>
      <c r="O15">
        <v>1</v>
      </c>
      <c r="P15">
        <v>1</v>
      </c>
      <c r="Q15">
        <v>9</v>
      </c>
      <c r="R15" s="12">
        <v>0.1111</v>
      </c>
      <c r="S15" s="12">
        <f t="shared" si="1"/>
        <v>0.1</v>
      </c>
      <c r="T15">
        <v>1.65915679931641</v>
      </c>
      <c r="U15">
        <v>1.4396772384643599</v>
      </c>
      <c r="V15">
        <v>1.40558934211731</v>
      </c>
      <c r="W15" s="13">
        <v>3.4087896347045898E-2</v>
      </c>
      <c r="X15">
        <v>0.25356745719909701</v>
      </c>
      <c r="Y15">
        <v>0.25356745719909701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798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4.7407398223876998</v>
      </c>
      <c r="L16" s="7">
        <v>4.0986251831054696</v>
      </c>
      <c r="M16">
        <v>5.7578315734863299</v>
      </c>
      <c r="N16">
        <v>8.2646980285644496</v>
      </c>
      <c r="O16">
        <v>1</v>
      </c>
      <c r="P16">
        <v>1</v>
      </c>
      <c r="Q16">
        <v>11</v>
      </c>
      <c r="R16" s="12">
        <v>9.0899999999999995E-2</v>
      </c>
      <c r="S16" s="12">
        <f t="shared" si="1"/>
        <v>0.1</v>
      </c>
      <c r="T16">
        <v>1.2469062805175799</v>
      </c>
      <c r="U16">
        <v>1.0951004028320299</v>
      </c>
      <c r="V16">
        <v>1.0414686203002901</v>
      </c>
      <c r="W16" s="13">
        <v>5.3631782531738302E-2</v>
      </c>
      <c r="X16">
        <v>0.20543766021728499</v>
      </c>
      <c r="Y16">
        <v>0.20543766021728499</v>
      </c>
      <c r="Z16">
        <v>0.1</v>
      </c>
      <c r="AA16">
        <v>1</v>
      </c>
      <c r="AB16">
        <v>0.90909090909090895</v>
      </c>
      <c r="AC16">
        <v>0.952380952380952</v>
      </c>
      <c r="AD16">
        <v>0</v>
      </c>
      <c r="AE16">
        <v>0.9</v>
      </c>
    </row>
    <row r="17" spans="1:31" x14ac:dyDescent="0.15">
      <c r="A17" s="4">
        <v>167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5.9375839233398402</v>
      </c>
      <c r="L17" s="7">
        <v>4.1902160644531197</v>
      </c>
      <c r="M17">
        <v>2.4447174072265598</v>
      </c>
      <c r="N17">
        <v>6.5549507141113299</v>
      </c>
      <c r="O17">
        <v>1</v>
      </c>
      <c r="P17">
        <v>1</v>
      </c>
      <c r="Q17">
        <v>11</v>
      </c>
      <c r="R17" s="12">
        <v>9.0899999999999995E-2</v>
      </c>
      <c r="S17" s="12">
        <f t="shared" si="1"/>
        <v>0.1</v>
      </c>
      <c r="T17">
        <v>1.5630054473877</v>
      </c>
      <c r="U17">
        <v>1.3525543212890601</v>
      </c>
      <c r="V17">
        <v>1.29707360267639</v>
      </c>
      <c r="W17" s="13">
        <v>5.5480718612670898E-2</v>
      </c>
      <c r="X17">
        <v>0.26593184471130399</v>
      </c>
      <c r="Y17">
        <v>0.26593184471130399</v>
      </c>
      <c r="Z17">
        <v>0.1</v>
      </c>
      <c r="AA17">
        <v>1</v>
      </c>
      <c r="AB17">
        <v>0.90909090909090895</v>
      </c>
      <c r="AC17">
        <v>0.952380952380952</v>
      </c>
      <c r="AD17">
        <v>0</v>
      </c>
      <c r="AE17">
        <v>0.9</v>
      </c>
    </row>
    <row r="18" spans="1:31" x14ac:dyDescent="0.15">
      <c r="A18" s="4">
        <v>166</v>
      </c>
      <c r="B18">
        <v>9</v>
      </c>
      <c r="C18">
        <v>11</v>
      </c>
      <c r="D18">
        <v>10</v>
      </c>
      <c r="E18">
        <v>10</v>
      </c>
      <c r="F18">
        <v>8</v>
      </c>
      <c r="G18">
        <v>2</v>
      </c>
      <c r="H18">
        <v>1</v>
      </c>
      <c r="I18">
        <v>9</v>
      </c>
      <c r="J18">
        <v>0.45</v>
      </c>
      <c r="K18">
        <v>4.6205883026123002</v>
      </c>
      <c r="L18" s="7">
        <v>4.2118053436279297</v>
      </c>
      <c r="M18">
        <v>7.48451805114746</v>
      </c>
      <c r="N18">
        <v>7.7242012023925799</v>
      </c>
      <c r="O18">
        <v>0</v>
      </c>
      <c r="P18">
        <v>0</v>
      </c>
      <c r="Q18">
        <v>5</v>
      </c>
      <c r="R18" s="12">
        <v>0</v>
      </c>
      <c r="S18" s="12">
        <f t="shared" si="1"/>
        <v>0</v>
      </c>
      <c r="T18">
        <v>0.99028015136718694</v>
      </c>
      <c r="U18">
        <v>0.92626953125</v>
      </c>
      <c r="V18">
        <v>0.86308193206787098</v>
      </c>
      <c r="W18" s="13">
        <v>6.3187599182128906E-2</v>
      </c>
      <c r="X18">
        <v>0.12719821929931599</v>
      </c>
      <c r="Y18">
        <v>0.12719821929931599</v>
      </c>
      <c r="Z18">
        <v>0</v>
      </c>
      <c r="AA18">
        <v>0.5</v>
      </c>
      <c r="AB18">
        <v>1</v>
      </c>
      <c r="AC18">
        <v>0.66666666666666696</v>
      </c>
      <c r="AD18">
        <v>0.5</v>
      </c>
      <c r="AE18">
        <v>0.5</v>
      </c>
    </row>
    <row r="19" spans="1:31" x14ac:dyDescent="0.15">
      <c r="A19" s="4">
        <v>667</v>
      </c>
      <c r="B19">
        <v>11</v>
      </c>
      <c r="C19">
        <v>9</v>
      </c>
      <c r="D19">
        <v>10</v>
      </c>
      <c r="E19">
        <v>10</v>
      </c>
      <c r="F19">
        <v>10</v>
      </c>
      <c r="G19">
        <v>0</v>
      </c>
      <c r="H19">
        <v>1</v>
      </c>
      <c r="I19">
        <v>9</v>
      </c>
      <c r="J19">
        <v>0.55000000000000004</v>
      </c>
      <c r="K19">
        <v>5.22127342224121</v>
      </c>
      <c r="L19" s="7">
        <v>4.2043266296386701</v>
      </c>
      <c r="M19">
        <v>3.2085266113281201</v>
      </c>
      <c r="N19">
        <v>9.0629806518554705</v>
      </c>
      <c r="O19">
        <v>1</v>
      </c>
      <c r="P19">
        <v>1</v>
      </c>
      <c r="Q19">
        <v>11</v>
      </c>
      <c r="R19" s="12">
        <v>9.0899999999999995E-2</v>
      </c>
      <c r="S19" s="12">
        <f t="shared" si="1"/>
        <v>0.1</v>
      </c>
      <c r="T19">
        <v>1.4602069854736299</v>
      </c>
      <c r="U19">
        <v>1.14205169677734</v>
      </c>
      <c r="V19">
        <v>1.21240901947022</v>
      </c>
      <c r="W19" s="13">
        <v>7.0357322692871094E-2</v>
      </c>
      <c r="X19">
        <v>0.247797966003418</v>
      </c>
      <c r="Y19">
        <v>0.247797966003418</v>
      </c>
      <c r="Z19">
        <v>0.1</v>
      </c>
      <c r="AA19">
        <v>1</v>
      </c>
      <c r="AB19">
        <v>0.90909090909090895</v>
      </c>
      <c r="AC19">
        <v>0.952380952380952</v>
      </c>
      <c r="AD19">
        <v>0</v>
      </c>
      <c r="AE19">
        <v>0.9</v>
      </c>
    </row>
    <row r="20" spans="1:31" x14ac:dyDescent="0.15">
      <c r="A20" s="4">
        <v>716</v>
      </c>
      <c r="B20">
        <v>11</v>
      </c>
      <c r="C20">
        <v>9</v>
      </c>
      <c r="D20">
        <v>10</v>
      </c>
      <c r="E20">
        <v>10</v>
      </c>
      <c r="F20">
        <v>8</v>
      </c>
      <c r="G20">
        <v>2</v>
      </c>
      <c r="H20">
        <v>3</v>
      </c>
      <c r="I20">
        <v>7</v>
      </c>
      <c r="J20">
        <v>0.55000000000000004</v>
      </c>
      <c r="K20">
        <v>5.7577877044677699</v>
      </c>
      <c r="L20" s="7">
        <v>4.1859664916992196</v>
      </c>
      <c r="M20">
        <v>3.7794876098632799</v>
      </c>
      <c r="N20">
        <v>4.65871238708496</v>
      </c>
      <c r="O20">
        <v>0</v>
      </c>
      <c r="P20">
        <v>0</v>
      </c>
      <c r="Q20">
        <v>6</v>
      </c>
      <c r="R20" s="12">
        <v>0</v>
      </c>
      <c r="S20" s="12">
        <f t="shared" si="1"/>
        <v>0</v>
      </c>
      <c r="T20">
        <v>1.03940773010254</v>
      </c>
      <c r="U20">
        <v>0.98574954271316495</v>
      </c>
      <c r="V20">
        <v>0.90863531827926602</v>
      </c>
      <c r="W20" s="13">
        <v>7.7114224433898898E-2</v>
      </c>
      <c r="X20">
        <v>0.13077241182327301</v>
      </c>
      <c r="Y20">
        <v>0.13077241182327301</v>
      </c>
      <c r="Z20">
        <v>0</v>
      </c>
      <c r="AA20">
        <v>0.6</v>
      </c>
      <c r="AB20">
        <v>1</v>
      </c>
      <c r="AC20">
        <v>0.75</v>
      </c>
      <c r="AD20">
        <v>0.4</v>
      </c>
      <c r="AE20">
        <v>0.6</v>
      </c>
    </row>
    <row r="21" spans="1:31" x14ac:dyDescent="0.15">
      <c r="A21" s="5">
        <v>431</v>
      </c>
      <c r="B21" s="1">
        <v>12</v>
      </c>
      <c r="C21" s="1">
        <v>8</v>
      </c>
      <c r="D21" s="1">
        <v>10</v>
      </c>
      <c r="E21" s="1">
        <v>10</v>
      </c>
      <c r="F21" s="1">
        <v>9</v>
      </c>
      <c r="G21" s="1">
        <v>1</v>
      </c>
      <c r="H21" s="1">
        <v>3</v>
      </c>
      <c r="I21" s="1">
        <v>7</v>
      </c>
      <c r="J21" s="1">
        <v>0.6</v>
      </c>
      <c r="K21" s="1">
        <v>6.3194389343261701</v>
      </c>
      <c r="L21" s="1">
        <v>4.2475662231445304</v>
      </c>
      <c r="M21" s="1">
        <v>2.3420829772949201</v>
      </c>
      <c r="N21" s="1">
        <v>4.1841163635253897</v>
      </c>
      <c r="O21" s="1">
        <v>1</v>
      </c>
      <c r="P21" s="1">
        <v>1</v>
      </c>
      <c r="Q21" s="1">
        <v>8</v>
      </c>
      <c r="R21" s="14">
        <v>0.125</v>
      </c>
      <c r="S21" s="14">
        <f t="shared" si="1"/>
        <v>0.1</v>
      </c>
      <c r="T21" s="1">
        <v>1.5878734588623</v>
      </c>
      <c r="U21" s="1">
        <v>1.4532947540283201</v>
      </c>
      <c r="V21" s="1">
        <v>1.32880854606628</v>
      </c>
      <c r="W21" s="1">
        <v>0.12448620796203599</v>
      </c>
      <c r="X21" s="1">
        <v>0.25906491279602101</v>
      </c>
      <c r="Y21" s="1">
        <v>0.25906491279602101</v>
      </c>
      <c r="Z21" s="1">
        <v>0.1</v>
      </c>
      <c r="AA21" s="1">
        <v>0.7</v>
      </c>
      <c r="AB21" s="1">
        <v>0.875</v>
      </c>
      <c r="AC21" s="1">
        <v>0.77777777777777801</v>
      </c>
      <c r="AD21" s="1">
        <v>0.3</v>
      </c>
      <c r="AE21" s="1">
        <v>0.6</v>
      </c>
    </row>
    <row r="22" spans="1:31" x14ac:dyDescent="0.15">
      <c r="A22" s="4">
        <v>824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5.1635837554931596</v>
      </c>
      <c r="L22" s="7">
        <v>4.3282947540283203</v>
      </c>
      <c r="M22">
        <v>4.6453266143798801</v>
      </c>
      <c r="N22">
        <v>8.7051639556884801</v>
      </c>
      <c r="O22">
        <v>1</v>
      </c>
      <c r="P22">
        <v>1</v>
      </c>
      <c r="Q22">
        <v>10</v>
      </c>
      <c r="R22" s="12">
        <v>0.1</v>
      </c>
      <c r="S22" s="12">
        <f t="shared" si="1"/>
        <v>0.1</v>
      </c>
      <c r="T22">
        <v>1.5068454742431601</v>
      </c>
      <c r="U22">
        <v>1.2630596160888701</v>
      </c>
      <c r="V22">
        <v>1.2353279590606701</v>
      </c>
      <c r="W22" s="13">
        <v>2.7731657028198201E-2</v>
      </c>
      <c r="X22">
        <v>0.27151751518249501</v>
      </c>
      <c r="Y22">
        <v>0.27151751518249501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x14ac:dyDescent="0.15">
      <c r="A23" s="4">
        <v>266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5.3855972290039098</v>
      </c>
      <c r="L23" s="7">
        <v>4.3087959289550799</v>
      </c>
      <c r="M23">
        <v>2.75130271911621</v>
      </c>
      <c r="N23">
        <v>9.0374183654785192</v>
      </c>
      <c r="O23">
        <v>1</v>
      </c>
      <c r="P23">
        <v>1</v>
      </c>
      <c r="Q23">
        <v>10</v>
      </c>
      <c r="R23" s="12">
        <v>0.1</v>
      </c>
      <c r="S23" s="12">
        <f t="shared" si="1"/>
        <v>0.1</v>
      </c>
      <c r="T23">
        <v>1.4614105224609399</v>
      </c>
      <c r="U23">
        <v>1.1153564453125</v>
      </c>
      <c r="V23">
        <v>1.1962985992431601</v>
      </c>
      <c r="W23" s="13">
        <v>8.0942153930664104E-2</v>
      </c>
      <c r="X23">
        <v>0.26511192321777299</v>
      </c>
      <c r="Y23">
        <v>0.26511192321777299</v>
      </c>
      <c r="Z23">
        <v>0.1</v>
      </c>
      <c r="AA23">
        <v>0.9</v>
      </c>
      <c r="AB23">
        <v>0.9</v>
      </c>
      <c r="AC23">
        <v>0.9</v>
      </c>
      <c r="AD23">
        <v>0.1</v>
      </c>
      <c r="AE23">
        <v>0.8</v>
      </c>
    </row>
    <row r="24" spans="1:31" x14ac:dyDescent="0.15">
      <c r="A24" s="4">
        <v>755</v>
      </c>
      <c r="B24">
        <v>11</v>
      </c>
      <c r="C24">
        <v>9</v>
      </c>
      <c r="D24">
        <v>10</v>
      </c>
      <c r="E24">
        <v>10</v>
      </c>
      <c r="F24">
        <v>9</v>
      </c>
      <c r="G24">
        <v>1</v>
      </c>
      <c r="H24">
        <v>2</v>
      </c>
      <c r="I24">
        <v>8</v>
      </c>
      <c r="J24">
        <v>0.55000000000000004</v>
      </c>
      <c r="K24">
        <v>5.5064716339111301</v>
      </c>
      <c r="L24" s="7">
        <v>4.3005237579345703</v>
      </c>
      <c r="M24">
        <v>3.3774375915527299</v>
      </c>
      <c r="N24">
        <v>4.87587547302246</v>
      </c>
      <c r="O24">
        <v>1</v>
      </c>
      <c r="P24">
        <v>1</v>
      </c>
      <c r="Q24">
        <v>7</v>
      </c>
      <c r="R24" s="12">
        <v>0.1429</v>
      </c>
      <c r="S24" s="12">
        <f t="shared" si="1"/>
        <v>0.1</v>
      </c>
      <c r="T24">
        <v>1.2076950073242201</v>
      </c>
      <c r="U24">
        <v>1.1268558502197299</v>
      </c>
      <c r="V24">
        <v>1.0312740802764899</v>
      </c>
      <c r="W24" s="13">
        <v>9.5581769943237305E-2</v>
      </c>
      <c r="X24">
        <v>0.17642092704772899</v>
      </c>
      <c r="Y24">
        <v>0.17642092704772899</v>
      </c>
      <c r="Z24">
        <v>0.1</v>
      </c>
      <c r="AA24">
        <v>0.6</v>
      </c>
      <c r="AB24">
        <v>0.85714285714285698</v>
      </c>
      <c r="AC24">
        <v>0.70588235294117596</v>
      </c>
      <c r="AD24">
        <v>0.4</v>
      </c>
      <c r="AE24">
        <v>0.5</v>
      </c>
    </row>
    <row r="25" spans="1:31" x14ac:dyDescent="0.15">
      <c r="A25" s="4">
        <v>440</v>
      </c>
      <c r="B25">
        <v>10</v>
      </c>
      <c r="C25">
        <v>10</v>
      </c>
      <c r="D25">
        <v>10</v>
      </c>
      <c r="E25">
        <v>10</v>
      </c>
      <c r="F25">
        <v>9</v>
      </c>
      <c r="G25">
        <v>1</v>
      </c>
      <c r="H25">
        <v>1</v>
      </c>
      <c r="I25">
        <v>9</v>
      </c>
      <c r="J25">
        <v>0.5</v>
      </c>
      <c r="K25">
        <v>4.8218250274658203</v>
      </c>
      <c r="L25" s="7">
        <v>4.3742256164550799</v>
      </c>
      <c r="M25">
        <v>7.4493465423584002</v>
      </c>
      <c r="N25">
        <v>7.8928146362304696</v>
      </c>
      <c r="O25">
        <v>0</v>
      </c>
      <c r="P25">
        <v>0</v>
      </c>
      <c r="Q25">
        <v>5</v>
      </c>
      <c r="R25" s="12">
        <v>0</v>
      </c>
      <c r="S25" s="12">
        <f t="shared" si="1"/>
        <v>0</v>
      </c>
      <c r="T25">
        <v>1.10649490356445</v>
      </c>
      <c r="U25">
        <v>1.0352840423584</v>
      </c>
      <c r="V25">
        <v>0.92397421598434404</v>
      </c>
      <c r="W25" s="13">
        <v>0.111309826374054</v>
      </c>
      <c r="X25">
        <v>0.182520687580109</v>
      </c>
      <c r="Y25">
        <v>0.182520687580109</v>
      </c>
      <c r="Z25">
        <v>0</v>
      </c>
      <c r="AA25">
        <v>0.5</v>
      </c>
      <c r="AB25">
        <v>1</v>
      </c>
      <c r="AC25">
        <v>0.66666666666666696</v>
      </c>
      <c r="AD25">
        <v>0.5</v>
      </c>
      <c r="AE25">
        <v>0.5</v>
      </c>
    </row>
    <row r="26" spans="1:31" x14ac:dyDescent="0.15">
      <c r="A26" s="4">
        <v>877</v>
      </c>
      <c r="B26">
        <v>11</v>
      </c>
      <c r="C26">
        <v>9</v>
      </c>
      <c r="D26">
        <v>10</v>
      </c>
      <c r="E26">
        <v>10</v>
      </c>
      <c r="F26">
        <v>9</v>
      </c>
      <c r="G26">
        <v>1</v>
      </c>
      <c r="H26">
        <v>2</v>
      </c>
      <c r="I26">
        <v>8</v>
      </c>
      <c r="J26">
        <v>0.55000000000000004</v>
      </c>
      <c r="K26">
        <v>5.5393753051757804</v>
      </c>
      <c r="L26" s="7">
        <v>4.3622283935546902</v>
      </c>
      <c r="M26">
        <v>3.3782615661621098</v>
      </c>
      <c r="N26">
        <v>4.6557807922363299</v>
      </c>
      <c r="O26">
        <v>1</v>
      </c>
      <c r="P26">
        <v>1</v>
      </c>
      <c r="Q26">
        <v>8</v>
      </c>
      <c r="R26" s="12">
        <v>0.125</v>
      </c>
      <c r="S26" s="12">
        <f t="shared" si="1"/>
        <v>0.1</v>
      </c>
      <c r="T26">
        <v>1.30365562438965</v>
      </c>
      <c r="U26">
        <v>1.19980239868164</v>
      </c>
      <c r="V26">
        <v>1.0883977413177499</v>
      </c>
      <c r="W26" s="13">
        <v>0.111404657363892</v>
      </c>
      <c r="X26">
        <v>0.215257883071899</v>
      </c>
      <c r="Y26">
        <v>0.215257883071899</v>
      </c>
      <c r="Z26">
        <v>0.1</v>
      </c>
      <c r="AA26">
        <v>0.7</v>
      </c>
      <c r="AB26">
        <v>0.875</v>
      </c>
      <c r="AC26">
        <v>0.77777777777777801</v>
      </c>
      <c r="AD26">
        <v>0.3</v>
      </c>
      <c r="AE26">
        <v>0.6</v>
      </c>
    </row>
    <row r="27" spans="1:31" x14ac:dyDescent="0.15">
      <c r="A27" s="4">
        <v>810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4.8922367095947301</v>
      </c>
      <c r="L27" s="7">
        <v>4.3384208679199201</v>
      </c>
      <c r="M27">
        <v>6.7345428466796902</v>
      </c>
      <c r="N27">
        <v>8.2005157470703107</v>
      </c>
      <c r="O27">
        <v>0</v>
      </c>
      <c r="P27">
        <v>0</v>
      </c>
      <c r="Q27">
        <v>8</v>
      </c>
      <c r="R27" s="12">
        <v>0</v>
      </c>
      <c r="S27" s="12">
        <f t="shared" si="1"/>
        <v>0</v>
      </c>
      <c r="T27">
        <v>1.2678184509277299</v>
      </c>
      <c r="U27">
        <v>1.1643428802490201</v>
      </c>
      <c r="V27">
        <v>1.0527038574218699</v>
      </c>
      <c r="W27" s="13">
        <v>0.11163902282714799</v>
      </c>
      <c r="X27">
        <v>0.21511459350585899</v>
      </c>
      <c r="Y27">
        <v>0.21511459350585899</v>
      </c>
      <c r="Z27">
        <v>0</v>
      </c>
      <c r="AA27">
        <v>0.8</v>
      </c>
      <c r="AB27">
        <v>1</v>
      </c>
      <c r="AC27">
        <v>0.88888888888888895</v>
      </c>
      <c r="AD27">
        <v>0.2</v>
      </c>
      <c r="AE27">
        <v>0.8</v>
      </c>
    </row>
    <row r="28" spans="1:31" x14ac:dyDescent="0.15">
      <c r="A28" s="4">
        <v>349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4.91693115234375</v>
      </c>
      <c r="L28" s="7">
        <v>4.3685417175293004</v>
      </c>
      <c r="M28">
        <v>6.8156318664550799</v>
      </c>
      <c r="N28">
        <v>8.2029056549072301</v>
      </c>
      <c r="O28">
        <v>0</v>
      </c>
      <c r="P28">
        <v>0</v>
      </c>
      <c r="Q28">
        <v>7</v>
      </c>
      <c r="R28" s="12">
        <v>0</v>
      </c>
      <c r="S28" s="12">
        <f t="shared" si="1"/>
        <v>0</v>
      </c>
      <c r="T28">
        <v>1.3518218994140601</v>
      </c>
      <c r="U28">
        <v>1.2499408721923799</v>
      </c>
      <c r="V28">
        <v>1.1307001113891599</v>
      </c>
      <c r="W28" s="13">
        <v>0.119240760803223</v>
      </c>
      <c r="X28">
        <v>0.22112178802490201</v>
      </c>
      <c r="Y28">
        <v>0.22112178802490201</v>
      </c>
      <c r="Z28">
        <v>0</v>
      </c>
      <c r="AA28">
        <v>0.7</v>
      </c>
      <c r="AB28">
        <v>1</v>
      </c>
      <c r="AC28">
        <v>0.82352941176470595</v>
      </c>
      <c r="AD28">
        <v>0.3</v>
      </c>
      <c r="AE28">
        <v>0.7</v>
      </c>
    </row>
    <row r="29" spans="1:31" x14ac:dyDescent="0.15">
      <c r="A29" s="4">
        <v>16</v>
      </c>
      <c r="B29">
        <v>11</v>
      </c>
      <c r="C29">
        <v>9</v>
      </c>
      <c r="D29">
        <v>10</v>
      </c>
      <c r="E29">
        <v>10</v>
      </c>
      <c r="F29">
        <v>9</v>
      </c>
      <c r="G29">
        <v>1</v>
      </c>
      <c r="H29">
        <v>2</v>
      </c>
      <c r="I29">
        <v>8</v>
      </c>
      <c r="J29">
        <v>0.55000000000000004</v>
      </c>
      <c r="K29">
        <v>5.1628284454345703</v>
      </c>
      <c r="L29" s="7">
        <v>4.2815456390380904</v>
      </c>
      <c r="M29">
        <v>4.6954097747802699</v>
      </c>
      <c r="N29">
        <v>4.9237403869628897</v>
      </c>
      <c r="O29">
        <v>0</v>
      </c>
      <c r="P29">
        <v>0</v>
      </c>
      <c r="Q29">
        <v>7</v>
      </c>
      <c r="R29" s="12">
        <v>0</v>
      </c>
      <c r="S29" s="12">
        <f t="shared" si="1"/>
        <v>0</v>
      </c>
      <c r="T29">
        <v>1.1375846862793</v>
      </c>
      <c r="U29">
        <v>1.09080791473389</v>
      </c>
      <c r="V29">
        <v>0.96219635009765603</v>
      </c>
      <c r="W29" s="13">
        <v>0.12861156463623</v>
      </c>
      <c r="X29">
        <v>0.17538833618164101</v>
      </c>
      <c r="Y29">
        <v>0.17538833618164101</v>
      </c>
      <c r="Z29">
        <v>0</v>
      </c>
      <c r="AA29">
        <v>0.7</v>
      </c>
      <c r="AB29">
        <v>1</v>
      </c>
      <c r="AC29">
        <v>0.82352941176470595</v>
      </c>
      <c r="AD29">
        <v>0.3</v>
      </c>
      <c r="AE29">
        <v>0.7</v>
      </c>
    </row>
    <row r="30" spans="1:31" x14ac:dyDescent="0.15">
      <c r="A30" s="4">
        <v>497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5.2678565979003897</v>
      </c>
      <c r="L30" s="7">
        <v>4.26422119140625</v>
      </c>
      <c r="M30">
        <v>5.6409072875976598</v>
      </c>
      <c r="N30">
        <v>6.7390251159668004</v>
      </c>
      <c r="O30">
        <v>0</v>
      </c>
      <c r="P30">
        <v>0</v>
      </c>
      <c r="Q30">
        <v>9</v>
      </c>
      <c r="R30" s="12">
        <v>0</v>
      </c>
      <c r="S30" s="12">
        <f t="shared" si="1"/>
        <v>0</v>
      </c>
      <c r="T30">
        <v>1.4800109863281199</v>
      </c>
      <c r="U30">
        <v>1.3582391738891599</v>
      </c>
      <c r="V30">
        <v>1.22838747501373</v>
      </c>
      <c r="W30" s="13">
        <v>0.129851698875427</v>
      </c>
      <c r="X30">
        <v>0.25162351131439198</v>
      </c>
      <c r="Y30">
        <v>0.25162351131439198</v>
      </c>
      <c r="Z30">
        <v>0</v>
      </c>
      <c r="AA30">
        <v>0.9</v>
      </c>
      <c r="AB30">
        <v>1</v>
      </c>
      <c r="AC30">
        <v>0.94736842105263197</v>
      </c>
      <c r="AD30">
        <v>0.1</v>
      </c>
      <c r="AE30">
        <v>0.9</v>
      </c>
    </row>
    <row r="31" spans="1:31" x14ac:dyDescent="0.15">
      <c r="A31" s="4">
        <v>722</v>
      </c>
      <c r="B31">
        <v>11</v>
      </c>
      <c r="C31">
        <v>9</v>
      </c>
      <c r="D31">
        <v>10</v>
      </c>
      <c r="E31">
        <v>10</v>
      </c>
      <c r="F31">
        <v>9</v>
      </c>
      <c r="G31">
        <v>1</v>
      </c>
      <c r="H31">
        <v>2</v>
      </c>
      <c r="I31">
        <v>8</v>
      </c>
      <c r="J31">
        <v>0.55000000000000004</v>
      </c>
      <c r="K31">
        <v>5.2429428100585902</v>
      </c>
      <c r="L31" s="7">
        <v>4.3295440673828098</v>
      </c>
      <c r="M31">
        <v>4.3462657928466797</v>
      </c>
      <c r="N31">
        <v>4.5878963470459002</v>
      </c>
      <c r="O31">
        <v>0</v>
      </c>
      <c r="P31">
        <v>0</v>
      </c>
      <c r="Q31">
        <v>7</v>
      </c>
      <c r="R31" s="12">
        <v>0</v>
      </c>
      <c r="S31" s="12">
        <f t="shared" si="1"/>
        <v>0</v>
      </c>
      <c r="T31">
        <v>1.10601234436035</v>
      </c>
      <c r="U31">
        <v>1.06958103179932</v>
      </c>
      <c r="V31">
        <v>0.93851566314697299</v>
      </c>
      <c r="W31" s="13">
        <v>0.131065368652344</v>
      </c>
      <c r="X31">
        <v>0.16749668121337899</v>
      </c>
      <c r="Y31">
        <v>0.16749668121337899</v>
      </c>
      <c r="Z31">
        <v>0</v>
      </c>
      <c r="AA31">
        <v>0.7</v>
      </c>
      <c r="AB31">
        <v>1</v>
      </c>
      <c r="AC31">
        <v>0.82352941176470595</v>
      </c>
      <c r="AD31">
        <v>0.3</v>
      </c>
      <c r="AE31">
        <v>0.7</v>
      </c>
    </row>
    <row r="32" spans="1:31" s="7" customFormat="1" x14ac:dyDescent="0.15">
      <c r="A32" s="24">
        <v>758</v>
      </c>
      <c r="B32" s="7">
        <v>12</v>
      </c>
      <c r="C32" s="7">
        <v>8</v>
      </c>
      <c r="D32" s="7">
        <v>10</v>
      </c>
      <c r="E32" s="7">
        <v>10</v>
      </c>
      <c r="F32" s="7">
        <v>10</v>
      </c>
      <c r="G32" s="7">
        <v>0</v>
      </c>
      <c r="H32" s="7">
        <v>2</v>
      </c>
      <c r="I32" s="7">
        <v>8</v>
      </c>
      <c r="J32" s="7">
        <v>0.6</v>
      </c>
      <c r="K32" s="7">
        <v>5.5156497955322301</v>
      </c>
      <c r="L32" s="7">
        <v>4.3997669219970703</v>
      </c>
      <c r="M32" s="7">
        <v>3.8285789489746098</v>
      </c>
      <c r="N32" s="7">
        <v>4.8654232025146502</v>
      </c>
      <c r="O32" s="7">
        <v>0</v>
      </c>
      <c r="P32" s="7">
        <v>0</v>
      </c>
      <c r="Q32" s="7">
        <v>6</v>
      </c>
      <c r="R32" s="26">
        <v>0</v>
      </c>
      <c r="S32" s="26">
        <f t="shared" si="1"/>
        <v>0</v>
      </c>
      <c r="T32" s="7">
        <v>1.53579521179199</v>
      </c>
      <c r="U32" s="7">
        <v>1.4310121536254901</v>
      </c>
      <c r="V32" s="7">
        <v>1.2514591217041</v>
      </c>
      <c r="W32" s="7">
        <v>0.179553031921387</v>
      </c>
      <c r="X32" s="7">
        <v>0.28433609008789101</v>
      </c>
      <c r="Y32" s="7">
        <v>0.28433609008789101</v>
      </c>
      <c r="Z32" s="7">
        <v>0</v>
      </c>
      <c r="AA32" s="7">
        <v>0.6</v>
      </c>
      <c r="AB32" s="7">
        <v>1</v>
      </c>
      <c r="AC32" s="7">
        <v>0.75</v>
      </c>
      <c r="AD32" s="7">
        <v>0.4</v>
      </c>
      <c r="AE32" s="7">
        <v>0.6</v>
      </c>
    </row>
    <row r="33" spans="1:31" x14ac:dyDescent="0.15">
      <c r="A33" s="4">
        <v>265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>
        <v>5.4144515991210902</v>
      </c>
      <c r="L33" s="7">
        <v>4.5586509704589799</v>
      </c>
      <c r="M33">
        <v>5.1254997253418004</v>
      </c>
      <c r="N33">
        <v>3.6624374389648402</v>
      </c>
      <c r="O33">
        <v>0</v>
      </c>
      <c r="P33">
        <v>0</v>
      </c>
      <c r="Q33">
        <v>8</v>
      </c>
      <c r="R33" s="12">
        <v>0</v>
      </c>
      <c r="S33" s="12">
        <f t="shared" si="1"/>
        <v>0</v>
      </c>
      <c r="T33">
        <v>1.4804992675781199</v>
      </c>
      <c r="U33">
        <v>1.485884308815</v>
      </c>
      <c r="V33">
        <v>1.21010041236877</v>
      </c>
      <c r="W33" s="13">
        <v>0.27578389644622803</v>
      </c>
      <c r="X33">
        <v>0.27039885520935097</v>
      </c>
      <c r="Y33">
        <v>0.27039885520935097</v>
      </c>
      <c r="Z33">
        <v>0</v>
      </c>
      <c r="AA33">
        <v>0.8</v>
      </c>
      <c r="AB33">
        <v>1</v>
      </c>
      <c r="AC33">
        <v>0.88888888888888895</v>
      </c>
      <c r="AD33">
        <v>0.2</v>
      </c>
      <c r="AE33">
        <v>0.8</v>
      </c>
    </row>
    <row r="34" spans="1:31" x14ac:dyDescent="0.15">
      <c r="A34" s="4">
        <v>733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5.4770545959472701</v>
      </c>
      <c r="L34" s="7">
        <v>4.4980621337890598</v>
      </c>
      <c r="M34">
        <v>5.1467266082763699</v>
      </c>
      <c r="N34">
        <v>3.5285873413085902</v>
      </c>
      <c r="O34">
        <v>0</v>
      </c>
      <c r="P34">
        <v>0</v>
      </c>
      <c r="Q34">
        <v>8</v>
      </c>
      <c r="R34" s="12">
        <v>0</v>
      </c>
      <c r="S34" s="12">
        <f t="shared" si="1"/>
        <v>0</v>
      </c>
      <c r="T34">
        <v>1.58513832092285</v>
      </c>
      <c r="U34">
        <v>1.5829997062683101</v>
      </c>
      <c r="V34">
        <v>1.3118650913238501</v>
      </c>
      <c r="W34" s="13">
        <v>0.27113461494445801</v>
      </c>
      <c r="X34">
        <v>0.27327322959899902</v>
      </c>
      <c r="Y34">
        <v>0.27327322959899902</v>
      </c>
      <c r="Z34">
        <v>0</v>
      </c>
      <c r="AA34">
        <v>0.8</v>
      </c>
      <c r="AB34">
        <v>1</v>
      </c>
      <c r="AC34">
        <v>0.88888888888888895</v>
      </c>
      <c r="AD34">
        <v>0.2</v>
      </c>
      <c r="AE34">
        <v>0.8</v>
      </c>
    </row>
    <row r="35" spans="1:31" x14ac:dyDescent="0.15">
      <c r="A35" s="4">
        <v>255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4.6680870056152299</v>
      </c>
      <c r="L35" s="7">
        <v>4.5083789825439498</v>
      </c>
      <c r="M35">
        <v>6.98712158203125</v>
      </c>
      <c r="N35">
        <v>3.8969612121582</v>
      </c>
      <c r="O35">
        <v>0</v>
      </c>
      <c r="P35">
        <v>0</v>
      </c>
      <c r="Q35">
        <v>8</v>
      </c>
      <c r="R35" s="12">
        <v>0</v>
      </c>
      <c r="S35" s="12">
        <f t="shared" si="1"/>
        <v>0</v>
      </c>
      <c r="T35">
        <v>1.1928195953369101</v>
      </c>
      <c r="U35">
        <v>1.2534761428832999</v>
      </c>
      <c r="V35">
        <v>0.99118578433990501</v>
      </c>
      <c r="W35" s="13">
        <v>0.262290358543396</v>
      </c>
      <c r="X35">
        <v>0.201633810997009</v>
      </c>
      <c r="Y35">
        <v>0.201633810997009</v>
      </c>
      <c r="Z35">
        <v>0</v>
      </c>
      <c r="AA35">
        <v>0.8</v>
      </c>
      <c r="AB35">
        <v>1</v>
      </c>
      <c r="AC35">
        <v>0.88888888888888895</v>
      </c>
      <c r="AD35">
        <v>0.2</v>
      </c>
      <c r="AE35">
        <v>0.8</v>
      </c>
    </row>
    <row r="36" spans="1:31" x14ac:dyDescent="0.15">
      <c r="A36" s="4">
        <v>270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>
        <v>5.3071403503418004</v>
      </c>
      <c r="L36" s="7">
        <v>4.4227523803710902</v>
      </c>
      <c r="M36">
        <v>5.2439403533935502</v>
      </c>
      <c r="N36">
        <v>3.5796089172363299</v>
      </c>
      <c r="O36">
        <v>0</v>
      </c>
      <c r="P36">
        <v>0</v>
      </c>
      <c r="Q36">
        <v>7</v>
      </c>
      <c r="R36" s="12">
        <v>0</v>
      </c>
      <c r="S36" s="12">
        <f t="shared" si="1"/>
        <v>0</v>
      </c>
      <c r="T36">
        <v>1.6881046295166</v>
      </c>
      <c r="U36">
        <v>1.66382884979248</v>
      </c>
      <c r="V36">
        <v>1.4027459621429399</v>
      </c>
      <c r="W36" s="13">
        <v>0.26108288764953602</v>
      </c>
      <c r="X36">
        <v>0.285358667373657</v>
      </c>
      <c r="Y36">
        <v>0.285358667373657</v>
      </c>
      <c r="Z36">
        <v>0</v>
      </c>
      <c r="AA36">
        <v>0.7</v>
      </c>
      <c r="AB36">
        <v>1</v>
      </c>
      <c r="AC36">
        <v>0.82352941176470595</v>
      </c>
      <c r="AD36">
        <v>0.3</v>
      </c>
      <c r="AE36">
        <v>0.7</v>
      </c>
    </row>
    <row r="37" spans="1:31" x14ac:dyDescent="0.15">
      <c r="A37" s="4">
        <v>753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4.6002426147460902</v>
      </c>
      <c r="L37" s="7">
        <v>4.4343643188476598</v>
      </c>
      <c r="M37">
        <v>8.8359603881835902</v>
      </c>
      <c r="N37">
        <v>6.54945945739746</v>
      </c>
      <c r="O37">
        <v>0</v>
      </c>
      <c r="P37">
        <v>0</v>
      </c>
      <c r="Q37">
        <v>7</v>
      </c>
      <c r="R37" s="12">
        <v>0</v>
      </c>
      <c r="S37" s="12">
        <f t="shared" si="1"/>
        <v>0</v>
      </c>
      <c r="T37">
        <v>1.4386138916015601</v>
      </c>
      <c r="U37">
        <v>1.44889640808105</v>
      </c>
      <c r="V37">
        <v>1.1899449825286901</v>
      </c>
      <c r="W37" s="13">
        <v>0.258951425552368</v>
      </c>
      <c r="X37">
        <v>0.248668909072876</v>
      </c>
      <c r="Y37">
        <v>0.248668909072876</v>
      </c>
      <c r="Z37">
        <v>0</v>
      </c>
      <c r="AA37">
        <v>0.7</v>
      </c>
      <c r="AB37">
        <v>1</v>
      </c>
      <c r="AC37">
        <v>0.82352941176470595</v>
      </c>
      <c r="AD37">
        <v>0.3</v>
      </c>
      <c r="AE37">
        <v>0.7</v>
      </c>
    </row>
    <row r="38" spans="1:31" x14ac:dyDescent="0.15">
      <c r="A38" s="4">
        <v>916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>
        <v>5.6958065032959002</v>
      </c>
      <c r="L38" s="7">
        <v>4.4151344299316397</v>
      </c>
      <c r="M38">
        <v>4.5910301208496103</v>
      </c>
      <c r="N38">
        <v>3.4948368072509801</v>
      </c>
      <c r="O38">
        <v>0</v>
      </c>
      <c r="P38">
        <v>0</v>
      </c>
      <c r="Q38">
        <v>9</v>
      </c>
      <c r="R38" s="12">
        <v>0</v>
      </c>
      <c r="S38" s="12">
        <f t="shared" si="1"/>
        <v>0</v>
      </c>
      <c r="T38">
        <v>1.57187080383301</v>
      </c>
      <c r="U38">
        <v>1.5592746734619101</v>
      </c>
      <c r="V38">
        <v>1.30600810050964</v>
      </c>
      <c r="W38" s="13">
        <v>0.25326657295227101</v>
      </c>
      <c r="X38">
        <v>0.26586270332336398</v>
      </c>
      <c r="Y38">
        <v>0.26586270332336398</v>
      </c>
      <c r="Z38">
        <v>0</v>
      </c>
      <c r="AA38">
        <v>0.9</v>
      </c>
      <c r="AB38">
        <v>1</v>
      </c>
      <c r="AC38">
        <v>0.94736842105263197</v>
      </c>
      <c r="AD38">
        <v>0.1</v>
      </c>
      <c r="AE38">
        <v>0.9</v>
      </c>
    </row>
    <row r="39" spans="1:31" x14ac:dyDescent="0.15">
      <c r="A39" s="4">
        <v>408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5.0235729217529297</v>
      </c>
      <c r="L39" s="7">
        <v>4.4408836364746103</v>
      </c>
      <c r="M39">
        <v>5.6201953887939498</v>
      </c>
      <c r="N39">
        <v>4.3876037597656197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1.29855728149414</v>
      </c>
      <c r="U39">
        <v>1.30599689483643</v>
      </c>
      <c r="V39">
        <v>1.0538291931152299</v>
      </c>
      <c r="W39" s="13">
        <v>0.25216770172119102</v>
      </c>
      <c r="X39">
        <v>0.244728088378906</v>
      </c>
      <c r="Y39">
        <v>0.244728088378906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354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6.1514644622802699</v>
      </c>
      <c r="L40" s="7">
        <v>4.4619216918945304</v>
      </c>
      <c r="M40">
        <v>3.1328125</v>
      </c>
      <c r="N40">
        <v>3.7330913543701199</v>
      </c>
      <c r="O40">
        <v>1</v>
      </c>
      <c r="P40">
        <v>1</v>
      </c>
      <c r="Q40">
        <v>11</v>
      </c>
      <c r="R40" s="12">
        <v>9.0899999999999995E-2</v>
      </c>
      <c r="S40" s="12">
        <f t="shared" si="1"/>
        <v>0.1</v>
      </c>
      <c r="T40">
        <v>1.8145065307617201</v>
      </c>
      <c r="U40">
        <v>1.72559678554535</v>
      </c>
      <c r="V40">
        <v>1.47981953620911</v>
      </c>
      <c r="W40" s="13">
        <v>0.24577724933624301</v>
      </c>
      <c r="X40">
        <v>0.33468699455261203</v>
      </c>
      <c r="Y40">
        <v>0.33468699455261203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s="7" customFormat="1" x14ac:dyDescent="0.15">
      <c r="A41" s="24">
        <v>220</v>
      </c>
      <c r="B41" s="7">
        <v>13</v>
      </c>
      <c r="C41" s="7">
        <v>7</v>
      </c>
      <c r="D41" s="7">
        <v>10</v>
      </c>
      <c r="E41" s="7">
        <v>10</v>
      </c>
      <c r="F41" s="7">
        <v>10</v>
      </c>
      <c r="G41" s="7">
        <v>0</v>
      </c>
      <c r="H41" s="7">
        <v>3</v>
      </c>
      <c r="I41" s="7">
        <v>7</v>
      </c>
      <c r="J41" s="7">
        <v>0.65</v>
      </c>
      <c r="K41" s="7">
        <v>6.3880538940429696</v>
      </c>
      <c r="L41" s="7">
        <v>4.5579910278320304</v>
      </c>
      <c r="M41" s="7">
        <v>3.40110206604004</v>
      </c>
      <c r="N41" s="7">
        <v>4.4475116729736301</v>
      </c>
      <c r="O41" s="7">
        <v>1</v>
      </c>
      <c r="P41" s="7">
        <v>1</v>
      </c>
      <c r="Q41" s="7">
        <v>10</v>
      </c>
      <c r="R41" s="26">
        <v>0.1</v>
      </c>
      <c r="S41" s="26">
        <f t="shared" si="1"/>
        <v>0.1</v>
      </c>
      <c r="T41" s="7">
        <v>1.7205638885498</v>
      </c>
      <c r="U41" s="7">
        <v>1.63151299953461</v>
      </c>
      <c r="V41" s="7">
        <v>1.3985300064086901</v>
      </c>
      <c r="W41" s="7">
        <v>0.232982993125915</v>
      </c>
      <c r="X41" s="7">
        <v>0.322033882141113</v>
      </c>
      <c r="Y41" s="7">
        <v>0.322033882141113</v>
      </c>
      <c r="Z41" s="7">
        <v>0.1</v>
      </c>
      <c r="AA41" s="7">
        <v>0.9</v>
      </c>
      <c r="AB41" s="7">
        <v>0.9</v>
      </c>
      <c r="AC41" s="7">
        <v>0.9</v>
      </c>
      <c r="AD41" s="7">
        <v>0.1</v>
      </c>
      <c r="AE41" s="7">
        <v>0.8</v>
      </c>
    </row>
    <row r="42" spans="1:31" x14ac:dyDescent="0.15">
      <c r="A42" s="4">
        <v>142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6.5101566314697301</v>
      </c>
      <c r="L42" s="7">
        <v>4.6475811004638699</v>
      </c>
      <c r="M42">
        <v>4.3628635406494096</v>
      </c>
      <c r="N42">
        <v>3.1557235717773402</v>
      </c>
      <c r="O42">
        <v>0</v>
      </c>
      <c r="P42">
        <v>0</v>
      </c>
      <c r="Q42">
        <v>8</v>
      </c>
      <c r="R42" s="12">
        <v>0</v>
      </c>
      <c r="S42" s="12">
        <f t="shared" si="1"/>
        <v>0</v>
      </c>
      <c r="T42">
        <v>1.8197593688964799</v>
      </c>
      <c r="U42">
        <v>1.8226444721221899</v>
      </c>
      <c r="V42">
        <v>1.49274325370789</v>
      </c>
      <c r="W42" s="13">
        <v>0.32990121841430697</v>
      </c>
      <c r="X42">
        <v>0.32701611518859902</v>
      </c>
      <c r="Y42">
        <v>0.32701611518859902</v>
      </c>
      <c r="Z42">
        <v>0</v>
      </c>
      <c r="AA42">
        <v>0.8</v>
      </c>
      <c r="AB42">
        <v>1</v>
      </c>
      <c r="AC42">
        <v>0.88888888888888895</v>
      </c>
      <c r="AD42">
        <v>0.2</v>
      </c>
      <c r="AE42">
        <v>0.8</v>
      </c>
    </row>
    <row r="43" spans="1:31" x14ac:dyDescent="0.15">
      <c r="A43" s="4">
        <v>893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4.8524932861328098</v>
      </c>
      <c r="L43" s="7">
        <v>4.6660957336425799</v>
      </c>
      <c r="M43">
        <v>9.1862926483154297</v>
      </c>
      <c r="N43">
        <v>6.8863906860351598</v>
      </c>
      <c r="O43">
        <v>0</v>
      </c>
      <c r="P43">
        <v>0</v>
      </c>
      <c r="Q43">
        <v>7</v>
      </c>
      <c r="R43" s="12">
        <v>0</v>
      </c>
      <c r="S43" s="12">
        <f t="shared" si="1"/>
        <v>0</v>
      </c>
      <c r="T43">
        <v>1.45563888549805</v>
      </c>
      <c r="U43">
        <v>1.5271415710449201</v>
      </c>
      <c r="V43">
        <v>1.2090265750885001</v>
      </c>
      <c r="W43" s="13">
        <v>0.31811499595642101</v>
      </c>
      <c r="X43">
        <v>0.24661231040954601</v>
      </c>
      <c r="Y43">
        <v>0.24661231040954601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736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4.8375892639160201</v>
      </c>
      <c r="L44" s="7">
        <v>4.5923881530761701</v>
      </c>
      <c r="M44">
        <v>6.6709861755371103</v>
      </c>
      <c r="N44">
        <v>3.8242454528808598</v>
      </c>
      <c r="O44">
        <v>0</v>
      </c>
      <c r="P44">
        <v>0</v>
      </c>
      <c r="Q44">
        <v>7</v>
      </c>
      <c r="R44" s="12">
        <v>0</v>
      </c>
      <c r="S44" s="12">
        <f t="shared" si="1"/>
        <v>0</v>
      </c>
      <c r="T44">
        <v>1.3169803619384799</v>
      </c>
      <c r="U44">
        <v>1.3929300308227499</v>
      </c>
      <c r="V44">
        <v>1.08349549770355</v>
      </c>
      <c r="W44" s="13">
        <v>0.30943453311920199</v>
      </c>
      <c r="X44">
        <v>0.23348486423492401</v>
      </c>
      <c r="Y44">
        <v>0.23348486423492401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28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6.1116256713867196</v>
      </c>
      <c r="L45" s="7">
        <v>4.5885772705078098</v>
      </c>
      <c r="M45">
        <v>4.2203941345214799</v>
      </c>
      <c r="N45">
        <v>3.1939716339111301</v>
      </c>
      <c r="O45">
        <v>1</v>
      </c>
      <c r="P45">
        <v>1</v>
      </c>
      <c r="Q45">
        <v>11</v>
      </c>
      <c r="R45" s="12">
        <v>9.0899999999999995E-2</v>
      </c>
      <c r="S45" s="12">
        <f t="shared" si="1"/>
        <v>0.1</v>
      </c>
      <c r="T45">
        <v>1.6890106201171899</v>
      </c>
      <c r="U45">
        <v>1.6837115287780799</v>
      </c>
      <c r="V45">
        <v>1.3901789188385001</v>
      </c>
      <c r="W45" s="13">
        <v>0.29353260993957497</v>
      </c>
      <c r="X45">
        <v>0.29883170127868702</v>
      </c>
      <c r="Y45">
        <v>0.29883170127868702</v>
      </c>
      <c r="Z45">
        <v>0.1</v>
      </c>
      <c r="AA45">
        <v>1</v>
      </c>
      <c r="AB45">
        <v>0.90909090909090895</v>
      </c>
      <c r="AC45">
        <v>0.952380952380952</v>
      </c>
      <c r="AD45">
        <v>0</v>
      </c>
      <c r="AE45">
        <v>0.9</v>
      </c>
    </row>
    <row r="46" spans="1:31" s="30" customFormat="1" x14ac:dyDescent="0.15">
      <c r="A46" s="33">
        <v>190</v>
      </c>
      <c r="B46" s="30">
        <v>14</v>
      </c>
      <c r="C46" s="30">
        <v>6</v>
      </c>
      <c r="D46" s="30">
        <v>10</v>
      </c>
      <c r="E46" s="30">
        <v>10</v>
      </c>
      <c r="F46" s="30">
        <v>10</v>
      </c>
      <c r="G46" s="30">
        <v>0</v>
      </c>
      <c r="H46" s="30">
        <v>4</v>
      </c>
      <c r="I46" s="30">
        <v>6</v>
      </c>
      <c r="J46" s="30">
        <v>0.7</v>
      </c>
      <c r="K46" s="30">
        <v>6.30613136291504</v>
      </c>
      <c r="L46" s="30">
        <v>4.6264877319335902</v>
      </c>
      <c r="M46" s="30">
        <v>4.19069480895996</v>
      </c>
      <c r="N46" s="30">
        <v>3.4727973937988299</v>
      </c>
      <c r="O46" s="30">
        <v>1</v>
      </c>
      <c r="P46" s="30">
        <v>1</v>
      </c>
      <c r="Q46" s="30">
        <v>10</v>
      </c>
      <c r="R46" s="35">
        <v>0.1</v>
      </c>
      <c r="S46" s="35">
        <f t="shared" si="1"/>
        <v>0.1</v>
      </c>
      <c r="T46" s="30">
        <v>1.56789398193359</v>
      </c>
      <c r="U46" s="30">
        <v>1.56656265258789</v>
      </c>
      <c r="V46" s="30">
        <v>1.29334700107575</v>
      </c>
      <c r="W46" s="30">
        <v>0.273215651512146</v>
      </c>
      <c r="X46" s="30">
        <v>0.27454698085784901</v>
      </c>
      <c r="Y46" s="30">
        <v>0.27454698085784901</v>
      </c>
      <c r="Z46" s="30">
        <v>0.1</v>
      </c>
      <c r="AA46" s="30">
        <v>0.9</v>
      </c>
      <c r="AB46" s="30">
        <v>0.9</v>
      </c>
      <c r="AC46" s="30">
        <v>0.9</v>
      </c>
      <c r="AD46" s="30">
        <v>0.1</v>
      </c>
      <c r="AE46" s="30">
        <v>0.8</v>
      </c>
    </row>
    <row r="47" spans="1:31" x14ac:dyDescent="0.15">
      <c r="A47" s="4">
        <v>988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4.9277324676513699</v>
      </c>
      <c r="L47" s="7">
        <v>4.8331794738769496</v>
      </c>
      <c r="M47">
        <v>9.5303974151611293</v>
      </c>
      <c r="N47">
        <v>6.1646537780761701</v>
      </c>
      <c r="O47">
        <v>0</v>
      </c>
      <c r="P47">
        <v>0</v>
      </c>
      <c r="Q47">
        <v>8</v>
      </c>
      <c r="R47" s="12">
        <v>0</v>
      </c>
      <c r="S47" s="12">
        <f t="shared" si="1"/>
        <v>0</v>
      </c>
      <c r="T47">
        <v>1.3172740936279299</v>
      </c>
      <c r="U47">
        <v>1.3853302001953101</v>
      </c>
      <c r="V47">
        <v>1.06588900089264</v>
      </c>
      <c r="W47" s="13">
        <v>0.31944119930267301</v>
      </c>
      <c r="X47">
        <v>0.25138509273529103</v>
      </c>
      <c r="Y47">
        <v>0.25138509273529103</v>
      </c>
      <c r="Z47">
        <v>0</v>
      </c>
      <c r="AA47">
        <v>0.8</v>
      </c>
      <c r="AB47">
        <v>1</v>
      </c>
      <c r="AC47">
        <v>0.88888888888888895</v>
      </c>
      <c r="AD47">
        <v>0.2</v>
      </c>
      <c r="AE47">
        <v>0.8</v>
      </c>
    </row>
    <row r="48" spans="1:31" x14ac:dyDescent="0.15">
      <c r="A48" s="4">
        <v>576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4.7839946746826199</v>
      </c>
      <c r="L48" s="7">
        <v>4.7330017089843697</v>
      </c>
      <c r="M48">
        <v>9.5716934204101598</v>
      </c>
      <c r="N48">
        <v>5.8862762451171902</v>
      </c>
      <c r="O48">
        <v>0</v>
      </c>
      <c r="P48">
        <v>0</v>
      </c>
      <c r="Q48">
        <v>5</v>
      </c>
      <c r="R48" s="12">
        <v>0</v>
      </c>
      <c r="S48" s="12">
        <f t="shared" si="1"/>
        <v>0</v>
      </c>
      <c r="T48">
        <v>1.25807952880859</v>
      </c>
      <c r="U48">
        <v>1.34701919555664</v>
      </c>
      <c r="V48">
        <v>1.0432751178741499</v>
      </c>
      <c r="W48" s="13">
        <v>0.30374407768249501</v>
      </c>
      <c r="X48">
        <v>0.21480441093444799</v>
      </c>
      <c r="Y48">
        <v>0.21480441093444799</v>
      </c>
      <c r="Z48">
        <v>0</v>
      </c>
      <c r="AA48">
        <v>0.5</v>
      </c>
      <c r="AB48">
        <v>1</v>
      </c>
      <c r="AC48">
        <v>0.66666666666666696</v>
      </c>
      <c r="AD48">
        <v>0.5</v>
      </c>
      <c r="AE48">
        <v>0.5</v>
      </c>
    </row>
    <row r="49" spans="1:31" s="7" customFormat="1" x14ac:dyDescent="0.15">
      <c r="A49" s="24">
        <v>69</v>
      </c>
      <c r="B49" s="7">
        <v>13</v>
      </c>
      <c r="C49" s="7">
        <v>7</v>
      </c>
      <c r="D49" s="7">
        <v>10</v>
      </c>
      <c r="E49" s="7">
        <v>10</v>
      </c>
      <c r="F49" s="7">
        <v>10</v>
      </c>
      <c r="G49" s="7">
        <v>0</v>
      </c>
      <c r="H49" s="7">
        <v>3</v>
      </c>
      <c r="I49" s="7">
        <v>7</v>
      </c>
      <c r="J49" s="7">
        <v>0.65</v>
      </c>
      <c r="K49" s="7">
        <v>5.52435302734375</v>
      </c>
      <c r="L49" s="7">
        <v>4.7937297821044904</v>
      </c>
      <c r="M49" s="7">
        <v>5.3135871887206996</v>
      </c>
      <c r="N49" s="7">
        <v>3.17806053161621</v>
      </c>
      <c r="O49" s="7">
        <v>0</v>
      </c>
      <c r="P49" s="7">
        <v>0</v>
      </c>
      <c r="Q49" s="7">
        <v>9</v>
      </c>
      <c r="R49" s="26">
        <v>0</v>
      </c>
      <c r="S49" s="26">
        <f t="shared" si="1"/>
        <v>0</v>
      </c>
      <c r="T49" s="7">
        <v>1.52419853210449</v>
      </c>
      <c r="U49" s="7">
        <v>1.5414785146713299</v>
      </c>
      <c r="V49" s="7">
        <v>1.25931715965271</v>
      </c>
      <c r="W49" s="7">
        <v>0.282161355018616</v>
      </c>
      <c r="X49" s="7">
        <v>0.264881372451782</v>
      </c>
      <c r="Y49" s="7">
        <v>0.264881372451782</v>
      </c>
      <c r="Z49" s="7">
        <v>0</v>
      </c>
      <c r="AA49" s="7">
        <v>0.9</v>
      </c>
      <c r="AB49" s="7">
        <v>1</v>
      </c>
      <c r="AC49" s="7">
        <v>0.94736842105263197</v>
      </c>
      <c r="AD49" s="7">
        <v>0.1</v>
      </c>
      <c r="AE49" s="7">
        <v>0.9</v>
      </c>
    </row>
    <row r="50" spans="1:31" x14ac:dyDescent="0.15">
      <c r="A50" s="4">
        <v>416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6.0920944213867196</v>
      </c>
      <c r="L50" s="7">
        <v>5.0119075775146502</v>
      </c>
      <c r="M50">
        <v>5.1597900390625</v>
      </c>
      <c r="N50">
        <v>2.9469242095947301</v>
      </c>
      <c r="O50">
        <v>0</v>
      </c>
      <c r="P50">
        <v>0</v>
      </c>
      <c r="Q50">
        <v>10</v>
      </c>
      <c r="R50" s="12">
        <v>0</v>
      </c>
      <c r="S50" s="12">
        <f t="shared" si="1"/>
        <v>0</v>
      </c>
      <c r="T50">
        <v>1.71599769592285</v>
      </c>
      <c r="U50">
        <v>1.7574977874755899</v>
      </c>
      <c r="V50">
        <v>1.3883422613143901</v>
      </c>
      <c r="W50" s="13">
        <v>0.36915552616119401</v>
      </c>
      <c r="X50">
        <v>0.32765543460845897</v>
      </c>
      <c r="Y50">
        <v>0.32765543460845897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1</v>
      </c>
    </row>
    <row r="51" spans="1:31" s="7" customFormat="1" x14ac:dyDescent="0.15">
      <c r="A51" s="24">
        <v>731</v>
      </c>
      <c r="B51" s="7">
        <v>13</v>
      </c>
      <c r="C51" s="7">
        <v>7</v>
      </c>
      <c r="D51" s="7">
        <v>10</v>
      </c>
      <c r="E51" s="7">
        <v>10</v>
      </c>
      <c r="F51" s="7">
        <v>10</v>
      </c>
      <c r="G51" s="7">
        <v>0</v>
      </c>
      <c r="H51" s="7">
        <v>3</v>
      </c>
      <c r="I51" s="7">
        <v>7</v>
      </c>
      <c r="J51" s="7">
        <v>0.65</v>
      </c>
      <c r="K51" s="7">
        <v>5.7295246124267596</v>
      </c>
      <c r="L51" s="7">
        <v>4.9803886413574201</v>
      </c>
      <c r="M51" s="7">
        <v>5.5307235717773402</v>
      </c>
      <c r="N51" s="7">
        <v>3.2833023071289098</v>
      </c>
      <c r="O51" s="7">
        <v>0</v>
      </c>
      <c r="P51" s="7">
        <v>0</v>
      </c>
      <c r="Q51" s="7">
        <v>9</v>
      </c>
      <c r="R51" s="26">
        <v>0</v>
      </c>
      <c r="S51" s="26">
        <f t="shared" si="1"/>
        <v>0</v>
      </c>
      <c r="T51" s="7">
        <v>1.5401592254638701</v>
      </c>
      <c r="U51" s="7">
        <v>1.57339727878571</v>
      </c>
      <c r="V51" s="7">
        <v>1.2429828643798799</v>
      </c>
      <c r="W51" s="7">
        <v>0.33041441440582298</v>
      </c>
      <c r="X51" s="7">
        <v>0.29717636108398399</v>
      </c>
      <c r="Y51" s="7">
        <v>0.29717636108398399</v>
      </c>
      <c r="Z51" s="7">
        <v>0</v>
      </c>
      <c r="AA51" s="7">
        <v>0.9</v>
      </c>
      <c r="AB51" s="7">
        <v>1</v>
      </c>
      <c r="AC51" s="7">
        <v>0.94736842105263197</v>
      </c>
      <c r="AD51" s="7">
        <v>0.1</v>
      </c>
      <c r="AE51" s="7">
        <v>0.9</v>
      </c>
    </row>
    <row r="52" spans="1:31" x14ac:dyDescent="0.15">
      <c r="A52" s="4">
        <v>620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5.7607326507568404</v>
      </c>
      <c r="L52" s="7">
        <v>5.1416378021240199</v>
      </c>
      <c r="M52">
        <v>6.0454769134521502</v>
      </c>
      <c r="N52">
        <v>3.3548583984375</v>
      </c>
      <c r="O52">
        <v>0</v>
      </c>
      <c r="P52">
        <v>0</v>
      </c>
      <c r="Q52">
        <v>10</v>
      </c>
      <c r="R52" s="12">
        <v>0</v>
      </c>
      <c r="S52" s="12">
        <f t="shared" si="1"/>
        <v>0</v>
      </c>
      <c r="T52">
        <v>1.5001983642578101</v>
      </c>
      <c r="U52">
        <v>1.57603323459625</v>
      </c>
      <c r="V52">
        <v>1.21830487251282</v>
      </c>
      <c r="W52" s="13">
        <v>0.357728362083435</v>
      </c>
      <c r="X52">
        <v>0.28189349174499501</v>
      </c>
      <c r="Y52">
        <v>0.28189349174499501</v>
      </c>
      <c r="Z52">
        <v>0</v>
      </c>
      <c r="AA52">
        <v>1</v>
      </c>
      <c r="AB52">
        <v>1</v>
      </c>
      <c r="AC52">
        <v>1</v>
      </c>
      <c r="AD52">
        <v>0</v>
      </c>
      <c r="AE52">
        <v>1</v>
      </c>
    </row>
    <row r="53" spans="1:31" x14ac:dyDescent="0.15">
      <c r="L53" s="8">
        <f>AVERAGE(L2:L52)</f>
        <v>4.3242761200549547</v>
      </c>
      <c r="W53" s="15">
        <f t="shared" ref="W53:AE53" si="2">AVERAGE(W2:W52)</f>
        <v>0.15603065958210066</v>
      </c>
      <c r="Z53" s="9">
        <f t="shared" si="2"/>
        <v>5.0980392156862772E-2</v>
      </c>
      <c r="AA53" s="9">
        <f t="shared" si="2"/>
        <v>0.7784313725490194</v>
      </c>
      <c r="AB53" s="9">
        <f t="shared" si="2"/>
        <v>0.94747262541380162</v>
      </c>
      <c r="AC53" s="9">
        <f t="shared" si="2"/>
        <v>0.83961066554401076</v>
      </c>
      <c r="AD53" s="9">
        <f t="shared" si="2"/>
        <v>0.22156862745098038</v>
      </c>
      <c r="AE53" s="9">
        <f t="shared" si="2"/>
        <v>0.72745098039215672</v>
      </c>
    </row>
    <row r="54" spans="1:31" x14ac:dyDescent="0.15">
      <c r="L54" s="8">
        <f>MAX(L2:L52)</f>
        <v>5.1416378021240199</v>
      </c>
      <c r="W54" s="15">
        <f t="shared" ref="W54:AE54" si="3">MAX(W2:W52)</f>
        <v>0.36915552616119401</v>
      </c>
      <c r="Z54" s="9">
        <f t="shared" si="3"/>
        <v>0.2</v>
      </c>
      <c r="AA54" s="9">
        <f t="shared" si="3"/>
        <v>1</v>
      </c>
      <c r="AB54" s="9">
        <f t="shared" si="3"/>
        <v>1</v>
      </c>
      <c r="AC54" s="9">
        <f t="shared" si="3"/>
        <v>1</v>
      </c>
      <c r="AD54" s="9">
        <f t="shared" si="3"/>
        <v>0.9</v>
      </c>
      <c r="AE54" s="9">
        <f t="shared" si="3"/>
        <v>1</v>
      </c>
    </row>
    <row r="55" spans="1:31" x14ac:dyDescent="0.15">
      <c r="L55" s="8">
        <f>MIN(L2:L52)</f>
        <v>3.50982666015625</v>
      </c>
      <c r="W55" s="15">
        <f t="shared" ref="W55:AE55" si="4">MIN(W2:W52)</f>
        <v>1.9558668136596701E-3</v>
      </c>
      <c r="Z55" s="9">
        <f t="shared" si="4"/>
        <v>0</v>
      </c>
      <c r="AA55" s="9">
        <f t="shared" si="4"/>
        <v>0.1</v>
      </c>
      <c r="AB55" s="9">
        <f t="shared" si="4"/>
        <v>0.8</v>
      </c>
      <c r="AC55" s="9">
        <f t="shared" si="4"/>
        <v>0.18181818181818199</v>
      </c>
      <c r="AD55" s="9">
        <f t="shared" si="4"/>
        <v>0</v>
      </c>
      <c r="AE55" s="9">
        <f t="shared" si="4"/>
        <v>0.1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9" t="s">
        <v>10</v>
      </c>
      <c r="L61" s="9" t="s">
        <v>33</v>
      </c>
      <c r="M61" t="s">
        <v>66</v>
      </c>
      <c r="W61" s="13"/>
    </row>
    <row r="62" spans="1:31" x14ac:dyDescent="0.15">
      <c r="K62" s="9"/>
      <c r="L62" s="9"/>
      <c r="M62" s="38">
        <v>0.2</v>
      </c>
      <c r="N62">
        <v>-400</v>
      </c>
      <c r="O62">
        <v>1600</v>
      </c>
      <c r="P62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38">
        <v>0.4</v>
      </c>
      <c r="N63">
        <v>-800</v>
      </c>
      <c r="O63">
        <v>1200</v>
      </c>
      <c r="P63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38">
        <v>0.45</v>
      </c>
      <c r="N64">
        <v>-900</v>
      </c>
      <c r="O64">
        <v>1100</v>
      </c>
      <c r="P64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38">
        <v>0.49</v>
      </c>
      <c r="N65">
        <v>-980</v>
      </c>
      <c r="O65">
        <v>1020</v>
      </c>
      <c r="P65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/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M67" s="9"/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M68" s="9"/>
      <c r="W68" s="13"/>
    </row>
    <row r="69" spans="11:23" x14ac:dyDescent="0.15">
      <c r="K69" s="9" t="s">
        <v>40</v>
      </c>
      <c r="L69" s="9">
        <f>COUNTIF(L2:L52,"&lt;2.479")-COUNTIF(L2:L52,"&lt;2.318")</f>
        <v>0</v>
      </c>
      <c r="M69" s="9"/>
      <c r="W69" s="13"/>
    </row>
    <row r="70" spans="11:23" s="20" customFormat="1" x14ac:dyDescent="0.15">
      <c r="K70" s="9" t="s">
        <v>41</v>
      </c>
      <c r="L70" s="9">
        <f>COUNTIF(L2:L52,"&lt;2.64")-COUNTIF(L2:L52,"&lt;2.479")</f>
        <v>0</v>
      </c>
      <c r="M70" s="9"/>
      <c r="W70" s="13"/>
    </row>
    <row r="71" spans="11:23" x14ac:dyDescent="0.15">
      <c r="K71" s="9" t="s">
        <v>42</v>
      </c>
      <c r="L71" s="9">
        <f>COUNTIF(L2:L52,"&lt;2.801")-COUNTIF(L2:L52,"&lt;2.64")</f>
        <v>0</v>
      </c>
      <c r="M71" s="9"/>
      <c r="W71" s="13"/>
    </row>
    <row r="72" spans="11:23" x14ac:dyDescent="0.15">
      <c r="K72" s="9" t="s">
        <v>43</v>
      </c>
      <c r="L72" s="9">
        <f>COUNTIF(L2:L52,"&lt;2.962")-COUNTIF(L2:L52,"&lt;2.801")</f>
        <v>0</v>
      </c>
      <c r="M72" s="9"/>
      <c r="W72" s="13"/>
    </row>
    <row r="73" spans="11:23" x14ac:dyDescent="0.15">
      <c r="K73" s="9" t="s">
        <v>44</v>
      </c>
      <c r="L73" s="9">
        <f>COUNTIF(L2:L52,"&lt;3.123")-COUNTIF(L2:L52,"&lt;2.962")</f>
        <v>0</v>
      </c>
      <c r="M73" s="9"/>
      <c r="W73" s="13"/>
    </row>
    <row r="74" spans="11:23" s="31" customFormat="1" x14ac:dyDescent="0.15">
      <c r="K74" s="9" t="s">
        <v>45</v>
      </c>
      <c r="L74" s="9">
        <f>COUNTIF(L2:L52,"&lt;3.284")-COUNTIF(L2:L52,"&lt;3.123")</f>
        <v>0</v>
      </c>
      <c r="M74" s="9">
        <v>1</v>
      </c>
      <c r="N74" s="9"/>
      <c r="W74" s="13"/>
    </row>
    <row r="75" spans="11:23" x14ac:dyDescent="0.15">
      <c r="K75" s="9" t="s">
        <v>46</v>
      </c>
      <c r="L75" s="9">
        <f>COUNTIF(L2:L52,"&lt;3.445")-COUNTIF(L2:L52,"&lt;3.284")</f>
        <v>0</v>
      </c>
      <c r="M75" s="9">
        <v>2</v>
      </c>
      <c r="N75">
        <v>1</v>
      </c>
      <c r="W75" s="13"/>
    </row>
    <row r="76" spans="11:23" x14ac:dyDescent="0.15">
      <c r="K76" s="9" t="s">
        <v>47</v>
      </c>
      <c r="L76" s="9">
        <f>COUNTIF(L2:L52,"&lt;3.606")-COUNTIF(L2:L52,"&lt;3.445")</f>
        <v>1</v>
      </c>
      <c r="M76" s="9">
        <v>3</v>
      </c>
      <c r="N76">
        <v>2</v>
      </c>
      <c r="O76">
        <v>1</v>
      </c>
      <c r="P76">
        <v>1</v>
      </c>
      <c r="Q76">
        <v>1</v>
      </c>
      <c r="W76" s="13"/>
    </row>
    <row r="77" spans="11:23" x14ac:dyDescent="0.15">
      <c r="K77" s="9" t="s">
        <v>48</v>
      </c>
      <c r="L77" s="9">
        <f>COUNTIF(L2:L52,"&lt;3.767")-COUNTIF(L2:L52,"&lt;3.606")</f>
        <v>2</v>
      </c>
      <c r="M77" s="9">
        <v>4</v>
      </c>
      <c r="N77">
        <v>3</v>
      </c>
      <c r="O77">
        <v>2</v>
      </c>
      <c r="P77">
        <v>2</v>
      </c>
      <c r="Q77">
        <v>2</v>
      </c>
      <c r="W77" s="13"/>
    </row>
    <row r="78" spans="11:23" s="30" customFormat="1" x14ac:dyDescent="0.15">
      <c r="K78" s="9" t="s">
        <v>49</v>
      </c>
      <c r="L78" s="9">
        <f>COUNTIF(L2:L52,"&lt;3.928")-COUNTIF(L2:L52,"&lt;3.767")</f>
        <v>3</v>
      </c>
      <c r="M78" s="9">
        <v>7</v>
      </c>
      <c r="N78">
        <v>6</v>
      </c>
      <c r="O78">
        <v>4</v>
      </c>
      <c r="P78">
        <v>4</v>
      </c>
      <c r="Q78">
        <v>3</v>
      </c>
      <c r="W78" s="13"/>
    </row>
    <row r="79" spans="11:23" x14ac:dyDescent="0.15">
      <c r="K79" s="9" t="s">
        <v>50</v>
      </c>
      <c r="L79" s="9">
        <f>COUNTIF(L2:L52,"&lt;4.089")-COUNTIF(L2:L52,"&lt;3.928")</f>
        <v>5</v>
      </c>
      <c r="M79" s="9">
        <v>11</v>
      </c>
      <c r="N79">
        <v>9</v>
      </c>
      <c r="O79">
        <v>7</v>
      </c>
      <c r="P79">
        <v>6</v>
      </c>
      <c r="Q79">
        <v>5</v>
      </c>
      <c r="W79" s="13"/>
    </row>
    <row r="80" spans="11:23" x14ac:dyDescent="0.15">
      <c r="K80" s="9" t="s">
        <v>51</v>
      </c>
      <c r="L80" s="9">
        <f>COUNTIF(L2:L52,"&lt;4.25")-COUNTIF(L2:L52,"&lt;4.089")</f>
        <v>9</v>
      </c>
      <c r="M80" s="9">
        <v>14</v>
      </c>
      <c r="N80">
        <v>12</v>
      </c>
      <c r="O80">
        <v>10</v>
      </c>
      <c r="P80">
        <v>9</v>
      </c>
      <c r="Q80">
        <v>9</v>
      </c>
      <c r="W80" s="13"/>
    </row>
    <row r="81" spans="11:23" s="2" customFormat="1" x14ac:dyDescent="0.15">
      <c r="K81" s="16" t="s">
        <v>52</v>
      </c>
      <c r="L81" s="16">
        <f>COUNTIF(L2:L52,"&lt;4.411")-COUNTIF(L2:L52,"&lt;4.25")</f>
        <v>11</v>
      </c>
      <c r="M81" s="9">
        <v>16</v>
      </c>
      <c r="N81" s="2">
        <v>14</v>
      </c>
      <c r="O81" s="2">
        <v>12</v>
      </c>
      <c r="P81" s="2">
        <v>11</v>
      </c>
      <c r="Q81" s="2">
        <v>11</v>
      </c>
    </row>
    <row r="82" spans="11:23" s="31" customFormat="1" x14ac:dyDescent="0.15">
      <c r="K82" s="9" t="s">
        <v>53</v>
      </c>
      <c r="L82" s="9">
        <f>COUNTIF(L2:L52,"&lt;4.572")-COUNTIF(L2:L52,"&lt;4.411")</f>
        <v>9</v>
      </c>
      <c r="M82" s="9">
        <v>14</v>
      </c>
      <c r="N82">
        <v>12</v>
      </c>
      <c r="O82">
        <v>10</v>
      </c>
      <c r="P82">
        <v>9</v>
      </c>
      <c r="Q82">
        <v>9</v>
      </c>
      <c r="W82" s="13"/>
    </row>
    <row r="83" spans="11:23" x14ac:dyDescent="0.15">
      <c r="K83" s="9" t="s">
        <v>54</v>
      </c>
      <c r="L83" s="9">
        <f>COUNTIF(L2:L52,"&lt;4.733")-COUNTIF(L2:L52,"&lt;4.572")</f>
        <v>5</v>
      </c>
      <c r="M83" s="9">
        <v>11</v>
      </c>
      <c r="N83">
        <v>9</v>
      </c>
      <c r="O83">
        <v>7</v>
      </c>
      <c r="P83">
        <v>6</v>
      </c>
      <c r="Q83">
        <v>5</v>
      </c>
      <c r="W83" s="13"/>
    </row>
    <row r="84" spans="11:23" x14ac:dyDescent="0.15">
      <c r="K84" s="9" t="s">
        <v>55</v>
      </c>
      <c r="L84" s="9">
        <f>COUNTIF(L2:L52,"&lt;4.894")-COUNTIF(L2:L52,"&lt;4.733")</f>
        <v>3</v>
      </c>
      <c r="M84" s="9">
        <v>7</v>
      </c>
      <c r="N84">
        <v>6</v>
      </c>
      <c r="O84">
        <v>4</v>
      </c>
      <c r="P84">
        <v>4</v>
      </c>
      <c r="Q84">
        <v>3</v>
      </c>
      <c r="W84" s="13"/>
    </row>
    <row r="85" spans="11:23" x14ac:dyDescent="0.15">
      <c r="K85" s="9" t="s">
        <v>56</v>
      </c>
      <c r="L85" s="9">
        <f>COUNTIF(L2:L52,"&lt;5.055")-COUNTIF(L2:L52,"&lt;4.894")</f>
        <v>2</v>
      </c>
      <c r="M85" s="9">
        <v>4</v>
      </c>
      <c r="N85">
        <v>3</v>
      </c>
      <c r="O85">
        <v>2</v>
      </c>
      <c r="P85">
        <v>2</v>
      </c>
      <c r="Q85">
        <v>2</v>
      </c>
      <c r="W85" s="13"/>
    </row>
    <row r="86" spans="11:23" x14ac:dyDescent="0.15">
      <c r="K86" s="9" t="s">
        <v>57</v>
      </c>
      <c r="L86" s="9">
        <f>COUNTIF(L2:L52,"&lt;5.216")-COUNTIF(L2:L52,"&lt;5.055")</f>
        <v>1</v>
      </c>
      <c r="M86" s="9">
        <v>3</v>
      </c>
      <c r="N86">
        <v>2</v>
      </c>
      <c r="O86">
        <v>1</v>
      </c>
      <c r="P86">
        <v>1</v>
      </c>
      <c r="Q86">
        <v>1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>
        <v>2</v>
      </c>
      <c r="N87">
        <v>1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>
        <v>1</v>
      </c>
      <c r="N88" s="9"/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  <row r="100" spans="14:15" x14ac:dyDescent="0.15">
      <c r="N100">
        <v>2.8929999999999998</v>
      </c>
      <c r="O100">
        <v>8.5000000000000006E-2</v>
      </c>
    </row>
    <row r="101" spans="14:15" x14ac:dyDescent="0.15">
      <c r="N101">
        <v>3.8130000000000002</v>
      </c>
      <c r="O101">
        <v>0.11899999999999999</v>
      </c>
    </row>
    <row r="102" spans="14:15" x14ac:dyDescent="0.15">
      <c r="N102">
        <v>4.3250000000000002</v>
      </c>
      <c r="O102">
        <v>0.157</v>
      </c>
    </row>
  </sheetData>
  <phoneticPr fontId="5" type="noConversion"/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E123"/>
  <sheetViews>
    <sheetView topLeftCell="F67" workbookViewId="0">
      <selection activeCell="N95" sqref="N95:N107"/>
    </sheetView>
  </sheetViews>
  <sheetFormatPr defaultColWidth="9" defaultRowHeight="13.5" x14ac:dyDescent="0.15"/>
  <cols>
    <col min="11" max="12" width="18.125" customWidth="1"/>
    <col min="13" max="14" width="12.625"/>
    <col min="20" max="22" width="12.625"/>
    <col min="23" max="23" width="22.1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97</v>
      </c>
      <c r="B2" s="1">
        <v>15</v>
      </c>
      <c r="C2" s="1">
        <v>5</v>
      </c>
      <c r="D2" s="1">
        <v>10</v>
      </c>
      <c r="E2" s="1">
        <v>10</v>
      </c>
      <c r="F2" s="1">
        <v>9</v>
      </c>
      <c r="G2" s="1">
        <v>1</v>
      </c>
      <c r="H2" s="1">
        <v>6</v>
      </c>
      <c r="I2" s="1">
        <v>4</v>
      </c>
      <c r="J2" s="1">
        <v>0.75</v>
      </c>
      <c r="K2" s="1">
        <v>5.8483963012695304</v>
      </c>
      <c r="L2" s="1">
        <v>1.98880767822266</v>
      </c>
      <c r="M2" s="1">
        <v>1.29316329956055</v>
      </c>
      <c r="N2" s="1">
        <v>4.6935329437255904</v>
      </c>
      <c r="O2" s="1">
        <v>3</v>
      </c>
      <c r="P2" s="1">
        <v>3</v>
      </c>
      <c r="Q2" s="1">
        <v>11</v>
      </c>
      <c r="R2" s="14">
        <v>0.2727</v>
      </c>
      <c r="S2" s="14">
        <f t="shared" ref="S2:S46" si="0">O2/E2</f>
        <v>0.3</v>
      </c>
      <c r="T2" s="1">
        <v>1.9264335632324201</v>
      </c>
      <c r="U2" s="1">
        <v>1.74689257144928</v>
      </c>
      <c r="V2" s="1">
        <v>1.6928304433822601</v>
      </c>
      <c r="W2" s="1">
        <v>5.4062128067016602E-2</v>
      </c>
      <c r="X2" s="1">
        <v>0.233603119850159</v>
      </c>
      <c r="Y2" s="1">
        <v>0.233603119850159</v>
      </c>
      <c r="Z2" s="1">
        <v>0.3</v>
      </c>
      <c r="AA2" s="1">
        <v>0.8</v>
      </c>
      <c r="AB2" s="1">
        <v>0.72727272727272696</v>
      </c>
      <c r="AC2" s="1">
        <v>0.76190476190476197</v>
      </c>
      <c r="AD2" s="1">
        <v>0.2</v>
      </c>
      <c r="AE2" s="1">
        <v>0.5</v>
      </c>
    </row>
    <row r="3" spans="1:31" x14ac:dyDescent="0.15">
      <c r="A3" s="4">
        <v>872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5.3238983154296902</v>
      </c>
      <c r="L3" s="7">
        <v>2.03757667541504</v>
      </c>
      <c r="M3">
        <v>1.3505783081054701</v>
      </c>
      <c r="N3">
        <v>3.7597122192382799</v>
      </c>
      <c r="O3">
        <v>3</v>
      </c>
      <c r="P3">
        <v>3</v>
      </c>
      <c r="Q3">
        <v>11</v>
      </c>
      <c r="R3" s="12">
        <v>0.2727</v>
      </c>
      <c r="S3" s="12">
        <f t="shared" si="0"/>
        <v>0.3</v>
      </c>
      <c r="T3">
        <v>2.0535583496093701</v>
      </c>
      <c r="U3">
        <v>1.9050794839859</v>
      </c>
      <c r="V3">
        <v>1.78297066688538</v>
      </c>
      <c r="W3" s="13">
        <v>0.122108817100525</v>
      </c>
      <c r="X3">
        <v>0.27058768272399902</v>
      </c>
      <c r="Y3">
        <v>0.27058768272399902</v>
      </c>
      <c r="Z3">
        <v>0.3</v>
      </c>
      <c r="AA3">
        <v>0.8</v>
      </c>
      <c r="AB3">
        <v>0.72727272727272696</v>
      </c>
      <c r="AC3">
        <v>0.76190476190476197</v>
      </c>
      <c r="AD3">
        <v>0.2</v>
      </c>
      <c r="AE3">
        <v>0.5</v>
      </c>
    </row>
    <row r="4" spans="1:31" s="1" customFormat="1" x14ac:dyDescent="0.15">
      <c r="A4" s="5">
        <v>946</v>
      </c>
      <c r="B4" s="1">
        <v>12</v>
      </c>
      <c r="C4" s="1">
        <v>8</v>
      </c>
      <c r="D4" s="1">
        <v>10</v>
      </c>
      <c r="E4" s="1">
        <v>10</v>
      </c>
      <c r="F4" s="1">
        <v>10</v>
      </c>
      <c r="G4" s="1">
        <v>0</v>
      </c>
      <c r="H4" s="1">
        <v>2</v>
      </c>
      <c r="I4" s="1">
        <v>8</v>
      </c>
      <c r="J4" s="1">
        <v>0.6</v>
      </c>
      <c r="K4" s="1">
        <v>3.3250389099121098</v>
      </c>
      <c r="L4" s="1">
        <v>2.0880012512207</v>
      </c>
      <c r="M4" s="1">
        <v>2.8667697906494101</v>
      </c>
      <c r="N4" s="1">
        <v>7.1586685180664098</v>
      </c>
      <c r="O4" s="1">
        <v>1</v>
      </c>
      <c r="P4" s="1">
        <v>1</v>
      </c>
      <c r="Q4" s="1">
        <v>4</v>
      </c>
      <c r="R4" s="14">
        <v>0.25</v>
      </c>
      <c r="S4" s="14">
        <f t="shared" si="0"/>
        <v>0.1</v>
      </c>
      <c r="T4" s="1">
        <v>1.11629867553711</v>
      </c>
      <c r="U4" s="1">
        <v>0.89506816864013705</v>
      </c>
      <c r="V4" s="1">
        <v>0.99337136745452903</v>
      </c>
      <c r="W4" s="1">
        <v>9.8303198814392104E-2</v>
      </c>
      <c r="X4" s="1">
        <v>0.122927308082581</v>
      </c>
      <c r="Y4" s="1">
        <v>0.122927308082581</v>
      </c>
      <c r="Z4" s="1">
        <v>0.1</v>
      </c>
      <c r="AA4" s="1">
        <v>0.3</v>
      </c>
      <c r="AB4" s="1">
        <v>0.75</v>
      </c>
      <c r="AC4" s="1">
        <v>0.42857142857142799</v>
      </c>
      <c r="AD4" s="1">
        <v>0.7</v>
      </c>
      <c r="AE4" s="1">
        <v>0.2</v>
      </c>
    </row>
    <row r="5" spans="1:31" x14ac:dyDescent="0.15">
      <c r="A5" s="4">
        <v>243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>
        <v>7.0155200958251998</v>
      </c>
      <c r="L5" s="7">
        <v>2.2603340148925799</v>
      </c>
      <c r="M5">
        <v>1.61123275756836</v>
      </c>
      <c r="N5">
        <v>4.6294460296630904</v>
      </c>
      <c r="O5">
        <v>4</v>
      </c>
      <c r="P5">
        <v>4</v>
      </c>
      <c r="Q5">
        <v>13</v>
      </c>
      <c r="R5" s="12">
        <v>0.30769999999999997</v>
      </c>
      <c r="S5" s="12">
        <f t="shared" si="0"/>
        <v>0.4</v>
      </c>
      <c r="T5">
        <v>2.15481376647949</v>
      </c>
      <c r="U5">
        <v>2.0434997081756601</v>
      </c>
      <c r="V5">
        <v>1.8577797412872299</v>
      </c>
      <c r="W5" s="13">
        <v>0.18571996688842801</v>
      </c>
      <c r="X5">
        <v>0.29703402519226102</v>
      </c>
      <c r="Y5">
        <v>0.29703402519226102</v>
      </c>
      <c r="Z5">
        <v>0.4</v>
      </c>
      <c r="AA5">
        <v>0.9</v>
      </c>
      <c r="AB5">
        <v>0.69230769230769196</v>
      </c>
      <c r="AC5">
        <v>0.78260869565217395</v>
      </c>
      <c r="AD5">
        <v>0.1</v>
      </c>
      <c r="AE5">
        <v>0.5</v>
      </c>
    </row>
    <row r="6" spans="1:31" x14ac:dyDescent="0.15">
      <c r="A6" s="4">
        <v>964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4.8089675903320304</v>
      </c>
      <c r="L6">
        <v>2.3160915374755899</v>
      </c>
      <c r="M6">
        <v>1.9291191101074201</v>
      </c>
      <c r="N6">
        <v>3.18735694885254</v>
      </c>
      <c r="O6">
        <v>2</v>
      </c>
      <c r="P6">
        <v>2</v>
      </c>
      <c r="Q6">
        <v>9</v>
      </c>
      <c r="R6" s="12">
        <v>0.22220000000000001</v>
      </c>
      <c r="S6" s="12">
        <f t="shared" si="0"/>
        <v>0.2</v>
      </c>
      <c r="T6">
        <v>1.62002754211426</v>
      </c>
      <c r="U6">
        <v>1.55934906005859</v>
      </c>
      <c r="V6">
        <v>1.40135169029236</v>
      </c>
      <c r="W6">
        <v>0.15799736976623499</v>
      </c>
      <c r="X6">
        <v>0.218675851821899</v>
      </c>
      <c r="Y6">
        <v>0.218675851821899</v>
      </c>
      <c r="Z6">
        <v>0.2</v>
      </c>
      <c r="AA6">
        <v>0.7</v>
      </c>
      <c r="AB6">
        <v>0.77777777777777801</v>
      </c>
      <c r="AC6">
        <v>0.73684210526315796</v>
      </c>
      <c r="AD6">
        <v>0.3</v>
      </c>
      <c r="AE6">
        <v>0.5</v>
      </c>
    </row>
    <row r="7" spans="1:31" s="7" customFormat="1" x14ac:dyDescent="0.15">
      <c r="A7" s="24">
        <v>774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4.5879154205322301</v>
      </c>
      <c r="L7" s="7">
        <v>2.3017005920410201</v>
      </c>
      <c r="M7" s="7">
        <v>1.68941307067871</v>
      </c>
      <c r="N7" s="7">
        <v>3.34785652160644</v>
      </c>
      <c r="O7" s="7">
        <v>2</v>
      </c>
      <c r="P7" s="7">
        <v>2</v>
      </c>
      <c r="Q7" s="7">
        <v>9</v>
      </c>
      <c r="R7" s="26">
        <v>0.22220000000000001</v>
      </c>
      <c r="S7" s="26">
        <f t="shared" si="0"/>
        <v>0.2</v>
      </c>
      <c r="T7" s="7">
        <v>1.59369468688965</v>
      </c>
      <c r="U7" s="7">
        <v>1.4986766576767001</v>
      </c>
      <c r="V7" s="7">
        <v>1.38804054260254</v>
      </c>
      <c r="W7" s="7">
        <v>0.11063611507415801</v>
      </c>
      <c r="X7" s="7">
        <v>0.20565414428710899</v>
      </c>
      <c r="Y7" s="7">
        <v>0.20565414428710899</v>
      </c>
      <c r="Z7" s="7">
        <v>0.2</v>
      </c>
      <c r="AA7" s="7">
        <v>0.7</v>
      </c>
      <c r="AB7" s="7">
        <v>0.77777777777777801</v>
      </c>
      <c r="AC7" s="7">
        <v>0.73684210526315796</v>
      </c>
      <c r="AD7" s="7">
        <v>0.3</v>
      </c>
      <c r="AE7" s="7">
        <v>0.5</v>
      </c>
    </row>
    <row r="8" spans="1:31" x14ac:dyDescent="0.15">
      <c r="A8" s="4">
        <v>345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6.2197780609130904</v>
      </c>
      <c r="L8" s="7">
        <v>2.36846923828125</v>
      </c>
      <c r="M8">
        <v>1.53592109680176</v>
      </c>
      <c r="N8">
        <v>4.3374729156494096</v>
      </c>
      <c r="O8">
        <v>3</v>
      </c>
      <c r="P8">
        <v>3</v>
      </c>
      <c r="Q8">
        <v>12</v>
      </c>
      <c r="R8" s="12">
        <v>0.25</v>
      </c>
      <c r="S8" s="12">
        <f t="shared" si="0"/>
        <v>0.3</v>
      </c>
      <c r="T8">
        <v>2.2145919799804701</v>
      </c>
      <c r="U8">
        <v>2.0643436908721902</v>
      </c>
      <c r="V8">
        <v>1.8967049121856701</v>
      </c>
      <c r="W8" s="13">
        <v>0.16763877868652299</v>
      </c>
      <c r="X8">
        <v>0.31788706779480003</v>
      </c>
      <c r="Y8">
        <v>0.31788706779480003</v>
      </c>
      <c r="Z8">
        <v>0.3</v>
      </c>
      <c r="AA8">
        <v>0.9</v>
      </c>
      <c r="AB8">
        <v>0.75</v>
      </c>
      <c r="AC8">
        <v>0.81818181818181801</v>
      </c>
      <c r="AD8">
        <v>0.1</v>
      </c>
      <c r="AE8">
        <v>0.6</v>
      </c>
    </row>
    <row r="9" spans="1:31" x14ac:dyDescent="0.15">
      <c r="A9" s="4">
        <v>443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5.2589397430419904</v>
      </c>
      <c r="L9" s="7">
        <v>2.4586219787597701</v>
      </c>
      <c r="M9">
        <v>1.5735111236572299</v>
      </c>
      <c r="N9">
        <v>3.8304176330566402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1.7043972015380899</v>
      </c>
      <c r="U9">
        <v>1.58232617378235</v>
      </c>
      <c r="V9">
        <v>1.4602359533309901</v>
      </c>
      <c r="W9" s="13">
        <v>0.12209022045135499</v>
      </c>
      <c r="X9">
        <v>0.24416124820709201</v>
      </c>
      <c r="Y9">
        <v>0.24416124820709201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812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4.4178123474121103</v>
      </c>
      <c r="L10" s="7">
        <v>2.4056224822997998</v>
      </c>
      <c r="M10">
        <v>1.97488021850586</v>
      </c>
      <c r="N10">
        <v>3.1628780364990199</v>
      </c>
      <c r="O10">
        <v>1</v>
      </c>
      <c r="P10">
        <v>1</v>
      </c>
      <c r="Q10">
        <v>3</v>
      </c>
      <c r="R10" s="12">
        <v>0.33329999999999999</v>
      </c>
      <c r="S10" s="12">
        <f t="shared" si="0"/>
        <v>0.1</v>
      </c>
      <c r="T10">
        <v>1.3116340637207</v>
      </c>
      <c r="U10">
        <v>1.25386738777161</v>
      </c>
      <c r="V10">
        <v>1.13772320747376</v>
      </c>
      <c r="W10" s="13">
        <v>0.11614418029785201</v>
      </c>
      <c r="X10">
        <v>0.17391085624694799</v>
      </c>
      <c r="Y10">
        <v>0.17391085624694799</v>
      </c>
      <c r="Z10">
        <v>0.1</v>
      </c>
      <c r="AA10">
        <v>0.2</v>
      </c>
      <c r="AB10">
        <v>0.66666666666666696</v>
      </c>
      <c r="AC10">
        <v>0.30769230769230799</v>
      </c>
      <c r="AD10">
        <v>0.8</v>
      </c>
      <c r="AE10">
        <v>0.1</v>
      </c>
    </row>
    <row r="11" spans="1:31" x14ac:dyDescent="0.15">
      <c r="A11" s="4">
        <v>250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>
        <v>5.1424427032470703</v>
      </c>
      <c r="L11" s="7">
        <v>2.4484481811523402</v>
      </c>
      <c r="M11">
        <v>1.6546936035156199</v>
      </c>
      <c r="N11">
        <v>3.80046463012695</v>
      </c>
      <c r="O11">
        <v>2</v>
      </c>
      <c r="P11">
        <v>2</v>
      </c>
      <c r="Q11">
        <v>8</v>
      </c>
      <c r="R11" s="12">
        <v>0.25</v>
      </c>
      <c r="S11" s="12">
        <f t="shared" si="0"/>
        <v>0.2</v>
      </c>
      <c r="T11">
        <v>1.71976661682129</v>
      </c>
      <c r="U11">
        <v>1.5939807891845701</v>
      </c>
      <c r="V11">
        <v>1.47818791866302</v>
      </c>
      <c r="W11" s="13">
        <v>0.11579287052154499</v>
      </c>
      <c r="X11">
        <v>0.24157869815826399</v>
      </c>
      <c r="Y11">
        <v>0.24157869815826399</v>
      </c>
      <c r="Z11">
        <v>0.2</v>
      </c>
      <c r="AA11">
        <v>0.6</v>
      </c>
      <c r="AB11">
        <v>0.75</v>
      </c>
      <c r="AC11">
        <v>0.66666666666666696</v>
      </c>
      <c r="AD11">
        <v>0.4</v>
      </c>
      <c r="AE11">
        <v>0.4</v>
      </c>
    </row>
    <row r="12" spans="1:31" x14ac:dyDescent="0.15">
      <c r="A12" s="4">
        <v>791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5.5974388122558603</v>
      </c>
      <c r="L12" s="7">
        <v>2.4658107757568399</v>
      </c>
      <c r="M12">
        <v>1.5504093170166</v>
      </c>
      <c r="N12">
        <v>4.4324474334716797</v>
      </c>
      <c r="O12">
        <v>3</v>
      </c>
      <c r="P12">
        <v>3</v>
      </c>
      <c r="Q12">
        <v>12</v>
      </c>
      <c r="R12" s="12">
        <v>0.25</v>
      </c>
      <c r="S12" s="12">
        <f t="shared" si="0"/>
        <v>0.3</v>
      </c>
      <c r="T12">
        <v>1.66943359375</v>
      </c>
      <c r="U12">
        <v>1.54306256771088</v>
      </c>
      <c r="V12">
        <v>1.4344505071639999</v>
      </c>
      <c r="W12" s="13">
        <v>0.108612060546875</v>
      </c>
      <c r="X12">
        <v>0.23498308658599901</v>
      </c>
      <c r="Y12">
        <v>0.23498308658599901</v>
      </c>
      <c r="Z12">
        <v>0.3</v>
      </c>
      <c r="AA12">
        <v>0.9</v>
      </c>
      <c r="AB12">
        <v>0.75</v>
      </c>
      <c r="AC12">
        <v>0.81818181818181801</v>
      </c>
      <c r="AD12">
        <v>0.1</v>
      </c>
      <c r="AE12">
        <v>0.6</v>
      </c>
    </row>
    <row r="13" spans="1:31" s="7" customFormat="1" x14ac:dyDescent="0.15">
      <c r="A13" s="24">
        <v>37</v>
      </c>
      <c r="B13" s="7">
        <v>15</v>
      </c>
      <c r="C13" s="7">
        <v>5</v>
      </c>
      <c r="D13" s="7">
        <v>10</v>
      </c>
      <c r="E13" s="7">
        <v>10</v>
      </c>
      <c r="F13" s="7">
        <v>10</v>
      </c>
      <c r="G13" s="7">
        <v>0</v>
      </c>
      <c r="H13" s="7">
        <v>5</v>
      </c>
      <c r="I13" s="7">
        <v>5</v>
      </c>
      <c r="J13" s="7">
        <v>0.75</v>
      </c>
      <c r="K13" s="7">
        <v>6.04209327697754</v>
      </c>
      <c r="L13" s="7">
        <v>2.41544532775879</v>
      </c>
      <c r="M13" s="7">
        <v>1.2670783996582</v>
      </c>
      <c r="N13" s="7">
        <v>4.9565734863281197</v>
      </c>
      <c r="O13" s="7">
        <v>3</v>
      </c>
      <c r="P13" s="7">
        <v>3</v>
      </c>
      <c r="Q13" s="7">
        <v>12</v>
      </c>
      <c r="R13" s="26">
        <v>0.25</v>
      </c>
      <c r="S13" s="26">
        <f t="shared" si="0"/>
        <v>0.3</v>
      </c>
      <c r="T13" s="7">
        <v>2.3585300445556601</v>
      </c>
      <c r="U13" s="7">
        <v>2.12113308906555</v>
      </c>
      <c r="V13" s="7">
        <v>2.0167069435119598</v>
      </c>
      <c r="W13" s="7">
        <v>0.10442614555358901</v>
      </c>
      <c r="X13" s="7">
        <v>0.34182310104370101</v>
      </c>
      <c r="Y13" s="7">
        <v>0.34182310104370101</v>
      </c>
      <c r="Z13" s="7">
        <v>0.3</v>
      </c>
      <c r="AA13" s="7">
        <v>0.9</v>
      </c>
      <c r="AB13" s="7">
        <v>0.75</v>
      </c>
      <c r="AC13" s="7">
        <v>0.81818181818181801</v>
      </c>
      <c r="AD13" s="7">
        <v>0.1</v>
      </c>
      <c r="AE13" s="7">
        <v>0.6</v>
      </c>
    </row>
    <row r="14" spans="1:31" s="7" customFormat="1" x14ac:dyDescent="0.15">
      <c r="A14" s="24">
        <v>971</v>
      </c>
      <c r="B14" s="7">
        <v>15</v>
      </c>
      <c r="C14" s="7">
        <v>5</v>
      </c>
      <c r="D14" s="7">
        <v>10</v>
      </c>
      <c r="E14" s="7">
        <v>10</v>
      </c>
      <c r="F14" s="7">
        <v>10</v>
      </c>
      <c r="G14" s="7">
        <v>0</v>
      </c>
      <c r="H14" s="7">
        <v>5</v>
      </c>
      <c r="I14" s="7">
        <v>5</v>
      </c>
      <c r="J14" s="7">
        <v>0.75</v>
      </c>
      <c r="K14" s="7">
        <v>5.5693740844726598</v>
      </c>
      <c r="L14" s="7">
        <v>2.6390514373779301</v>
      </c>
      <c r="M14" s="7">
        <v>1.64603042602539</v>
      </c>
      <c r="N14" s="7">
        <v>3.8745975494384801</v>
      </c>
      <c r="O14" s="7">
        <v>3</v>
      </c>
      <c r="P14" s="7">
        <v>3</v>
      </c>
      <c r="Q14" s="7">
        <v>13</v>
      </c>
      <c r="R14" s="26">
        <v>0.23080000000000001</v>
      </c>
      <c r="S14" s="26">
        <f t="shared" si="0"/>
        <v>0.3</v>
      </c>
      <c r="T14" s="7">
        <v>1.8709201812744101</v>
      </c>
      <c r="U14" s="7">
        <v>1.7435611486434901</v>
      </c>
      <c r="V14" s="7">
        <v>1.5970151424407999</v>
      </c>
      <c r="W14" s="7">
        <v>0.146546006202698</v>
      </c>
      <c r="X14" s="7">
        <v>0.273905038833618</v>
      </c>
      <c r="Y14" s="7">
        <v>0.273905038833618</v>
      </c>
      <c r="Z14" s="7">
        <v>0.3</v>
      </c>
      <c r="AA14" s="7">
        <v>1</v>
      </c>
      <c r="AB14" s="7">
        <v>0.76923076923076905</v>
      </c>
      <c r="AC14" s="7">
        <v>0.86956521739130399</v>
      </c>
      <c r="AD14" s="7">
        <v>0</v>
      </c>
      <c r="AE14" s="7">
        <v>0.7</v>
      </c>
    </row>
    <row r="15" spans="1:31" x14ac:dyDescent="0.15">
      <c r="A15" s="4">
        <v>59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5.88527488708496</v>
      </c>
      <c r="L15" s="7">
        <v>2.63079833984375</v>
      </c>
      <c r="M15">
        <v>1.4751014709472701</v>
      </c>
      <c r="N15">
        <v>4.1975421905517596</v>
      </c>
      <c r="O15">
        <v>3</v>
      </c>
      <c r="P15">
        <v>3</v>
      </c>
      <c r="Q15">
        <v>12</v>
      </c>
      <c r="R15" s="12">
        <v>0.25</v>
      </c>
      <c r="S15" s="12">
        <f t="shared" si="0"/>
        <v>0.3</v>
      </c>
      <c r="T15">
        <v>1.8753356933593699</v>
      </c>
      <c r="U15">
        <v>1.7415421009063701</v>
      </c>
      <c r="V15">
        <v>1.6032752990722701</v>
      </c>
      <c r="W15" s="13">
        <v>0.138266801834106</v>
      </c>
      <c r="X15">
        <v>0.27206039428710899</v>
      </c>
      <c r="Y15">
        <v>0.27206039428710899</v>
      </c>
      <c r="Z15">
        <v>0.3</v>
      </c>
      <c r="AA15">
        <v>0.9</v>
      </c>
      <c r="AB15">
        <v>0.75</v>
      </c>
      <c r="AC15">
        <v>0.81818181818181801</v>
      </c>
      <c r="AD15">
        <v>0.1</v>
      </c>
      <c r="AE15">
        <v>0.6</v>
      </c>
    </row>
    <row r="16" spans="1:31" x14ac:dyDescent="0.15">
      <c r="A16" s="4">
        <v>971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5.5693740844726598</v>
      </c>
      <c r="L16">
        <v>2.6390514373779301</v>
      </c>
      <c r="M16">
        <v>1.64603042602539</v>
      </c>
      <c r="N16">
        <v>3.8745975494384801</v>
      </c>
      <c r="O16">
        <v>3</v>
      </c>
      <c r="P16">
        <v>3</v>
      </c>
      <c r="Q16">
        <v>13</v>
      </c>
      <c r="R16" s="12">
        <v>0.23080000000000001</v>
      </c>
      <c r="S16" s="12">
        <f t="shared" si="0"/>
        <v>0.3</v>
      </c>
      <c r="T16">
        <v>1.8709201812744101</v>
      </c>
      <c r="U16">
        <v>1.7435611486434901</v>
      </c>
      <c r="V16">
        <v>1.5970151424407999</v>
      </c>
      <c r="W16">
        <v>0.146546006202698</v>
      </c>
      <c r="X16">
        <v>0.273905038833618</v>
      </c>
      <c r="Y16">
        <v>0.273905038833618</v>
      </c>
      <c r="Z16">
        <v>0.3</v>
      </c>
      <c r="AA16">
        <v>1</v>
      </c>
      <c r="AB16">
        <v>0.76923076923076905</v>
      </c>
      <c r="AC16">
        <v>0.86956521739130399</v>
      </c>
      <c r="AD16">
        <v>0</v>
      </c>
      <c r="AE16">
        <v>0.7</v>
      </c>
    </row>
    <row r="17" spans="1:31" x14ac:dyDescent="0.15">
      <c r="A17" s="4">
        <v>59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5.88527488708496</v>
      </c>
      <c r="L17" s="7">
        <v>2.63079833984375</v>
      </c>
      <c r="M17">
        <v>1.4751014709472701</v>
      </c>
      <c r="N17">
        <v>4.1975421905517596</v>
      </c>
      <c r="O17">
        <v>3</v>
      </c>
      <c r="P17">
        <v>3</v>
      </c>
      <c r="Q17">
        <v>12</v>
      </c>
      <c r="R17" s="12">
        <v>0.25</v>
      </c>
      <c r="S17" s="12">
        <f t="shared" si="0"/>
        <v>0.3</v>
      </c>
      <c r="T17">
        <v>1.8753356933593699</v>
      </c>
      <c r="U17">
        <v>1.7415421009063701</v>
      </c>
      <c r="V17">
        <v>1.6032752990722701</v>
      </c>
      <c r="W17" s="13">
        <v>0.138266801834106</v>
      </c>
      <c r="X17">
        <v>0.27206039428710899</v>
      </c>
      <c r="Y17">
        <v>0.27206039428710899</v>
      </c>
      <c r="Z17">
        <v>0.3</v>
      </c>
      <c r="AA17">
        <v>0.9</v>
      </c>
      <c r="AB17">
        <v>0.75</v>
      </c>
      <c r="AC17">
        <v>0.81818181818181801</v>
      </c>
      <c r="AD17">
        <v>0.1</v>
      </c>
      <c r="AE17">
        <v>0.6</v>
      </c>
    </row>
    <row r="18" spans="1:31" x14ac:dyDescent="0.15">
      <c r="A18" s="4">
        <v>644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5.5166740417480504</v>
      </c>
      <c r="L18" s="7">
        <v>2.6217098236084002</v>
      </c>
      <c r="M18">
        <v>1.7777156829834</v>
      </c>
      <c r="N18">
        <v>4.1019325256347701</v>
      </c>
      <c r="O18">
        <v>1</v>
      </c>
      <c r="P18">
        <v>1</v>
      </c>
      <c r="Q18">
        <v>7</v>
      </c>
      <c r="R18" s="12">
        <v>0.1429</v>
      </c>
      <c r="S18" s="12">
        <f t="shared" si="0"/>
        <v>0.1</v>
      </c>
      <c r="T18">
        <v>1.78559494018555</v>
      </c>
      <c r="U18">
        <v>1.66477239131927</v>
      </c>
      <c r="V18">
        <v>1.5288511514663701</v>
      </c>
      <c r="W18" s="13">
        <v>0.135921239852905</v>
      </c>
      <c r="X18">
        <v>0.25674378871917702</v>
      </c>
      <c r="Y18">
        <v>0.25674378871917702</v>
      </c>
      <c r="Z18">
        <v>0.1</v>
      </c>
      <c r="AA18">
        <v>0.6</v>
      </c>
      <c r="AB18">
        <v>0.85714285714285698</v>
      </c>
      <c r="AC18">
        <v>0.70588235294117596</v>
      </c>
      <c r="AD18">
        <v>0.4</v>
      </c>
      <c r="AE18">
        <v>0.5</v>
      </c>
    </row>
    <row r="19" spans="1:31" x14ac:dyDescent="0.15">
      <c r="A19" s="4">
        <v>334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5.8445968627929696</v>
      </c>
      <c r="L19" s="7">
        <v>2.5306472778320299</v>
      </c>
      <c r="M19">
        <v>1.79775238037109</v>
      </c>
      <c r="N19">
        <v>3.69099998474121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1.6688976287841799</v>
      </c>
      <c r="U19">
        <v>1.59798943996429</v>
      </c>
      <c r="V19">
        <v>1.4405004978179901</v>
      </c>
      <c r="W19" s="13">
        <v>0.15748894214630099</v>
      </c>
      <c r="X19">
        <v>0.228397130966186</v>
      </c>
      <c r="Y19">
        <v>0.228397130966186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78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5.1870536804199201</v>
      </c>
      <c r="L20" s="7">
        <v>2.6121311187744101</v>
      </c>
      <c r="M20">
        <v>2.1877632141113299</v>
      </c>
      <c r="N20">
        <v>4.30110740661621</v>
      </c>
      <c r="O20">
        <v>3</v>
      </c>
      <c r="P20">
        <v>3</v>
      </c>
      <c r="Q20">
        <v>13</v>
      </c>
      <c r="R20" s="12">
        <v>0.23080000000000001</v>
      </c>
      <c r="S20" s="12">
        <f t="shared" si="0"/>
        <v>0.3</v>
      </c>
      <c r="T20">
        <v>1.90737533569336</v>
      </c>
      <c r="U20">
        <v>1.7600345611572299</v>
      </c>
      <c r="V20">
        <v>1.63998091220856</v>
      </c>
      <c r="W20" s="13">
        <v>0.120053648948669</v>
      </c>
      <c r="X20">
        <v>0.26739442348480202</v>
      </c>
      <c r="Y20">
        <v>0.26739442348480202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x14ac:dyDescent="0.15">
      <c r="A21" s="4">
        <v>128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>
        <v>5.3409328460693404</v>
      </c>
      <c r="L21" s="7">
        <v>2.52885818481445</v>
      </c>
      <c r="M21">
        <v>1.66196632385254</v>
      </c>
      <c r="N21">
        <v>3.8903579711914098</v>
      </c>
      <c r="O21">
        <v>2</v>
      </c>
      <c r="P21">
        <v>2</v>
      </c>
      <c r="Q21">
        <v>7</v>
      </c>
      <c r="R21" s="12">
        <v>0.28570000000000001</v>
      </c>
      <c r="S21" s="12">
        <f t="shared" si="0"/>
        <v>0.2</v>
      </c>
      <c r="T21">
        <v>1.6895065307617201</v>
      </c>
      <c r="U21">
        <v>1.57126080989838</v>
      </c>
      <c r="V21">
        <v>1.4560174942016599</v>
      </c>
      <c r="W21" s="13">
        <v>0.115243315696716</v>
      </c>
      <c r="X21">
        <v>0.23348903656005901</v>
      </c>
      <c r="Y21">
        <v>0.23348903656005901</v>
      </c>
      <c r="Z21">
        <v>0.2</v>
      </c>
      <c r="AA21">
        <v>0.5</v>
      </c>
      <c r="AB21">
        <v>0.71428571428571397</v>
      </c>
      <c r="AC21">
        <v>0.58823529411764697</v>
      </c>
      <c r="AD21">
        <v>0.5</v>
      </c>
      <c r="AE21">
        <v>0.3</v>
      </c>
    </row>
    <row r="22" spans="1:31" s="7" customFormat="1" x14ac:dyDescent="0.15">
      <c r="A22" s="24">
        <v>493</v>
      </c>
      <c r="B22" s="7">
        <v>14</v>
      </c>
      <c r="C22" s="7">
        <v>6</v>
      </c>
      <c r="D22" s="7">
        <v>10</v>
      </c>
      <c r="E22" s="7">
        <v>10</v>
      </c>
      <c r="F22" s="7">
        <v>10</v>
      </c>
      <c r="G22" s="7">
        <v>0</v>
      </c>
      <c r="H22" s="7">
        <v>4</v>
      </c>
      <c r="I22" s="7">
        <v>6</v>
      </c>
      <c r="J22" s="7">
        <v>0.7</v>
      </c>
      <c r="K22" s="7">
        <v>5.0703258514404297</v>
      </c>
      <c r="L22" s="7">
        <v>2.62752342224121</v>
      </c>
      <c r="M22" s="7">
        <v>1.81320571899414</v>
      </c>
      <c r="N22" s="7">
        <v>4.7498149871826199</v>
      </c>
      <c r="O22" s="7">
        <v>2</v>
      </c>
      <c r="P22" s="7">
        <v>2</v>
      </c>
      <c r="Q22" s="7">
        <v>9</v>
      </c>
      <c r="R22" s="26">
        <v>0.22220000000000001</v>
      </c>
      <c r="S22" s="26">
        <f t="shared" si="0"/>
        <v>0.2</v>
      </c>
      <c r="T22" s="7">
        <v>1.41508293151855</v>
      </c>
      <c r="U22" s="7">
        <v>1.2839426994323699</v>
      </c>
      <c r="V22" s="7">
        <v>1.2195917367935201</v>
      </c>
      <c r="W22" s="7">
        <v>6.4350962638854994E-2</v>
      </c>
      <c r="X22" s="7">
        <v>0.19549119472503701</v>
      </c>
      <c r="Y22" s="7">
        <v>0.19549119472503701</v>
      </c>
      <c r="Z22" s="7">
        <v>0.2</v>
      </c>
      <c r="AA22" s="7">
        <v>0.7</v>
      </c>
      <c r="AB22" s="7">
        <v>0.77777777777777801</v>
      </c>
      <c r="AC22" s="7">
        <v>0.73684210526315796</v>
      </c>
      <c r="AD22" s="7">
        <v>0.3</v>
      </c>
      <c r="AE22" s="7">
        <v>0.5</v>
      </c>
    </row>
    <row r="23" spans="1:31" x14ac:dyDescent="0.15">
      <c r="A23" s="4">
        <v>479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>
        <v>5.7573509216308603</v>
      </c>
      <c r="L23" s="7">
        <v>2.7966232299804701</v>
      </c>
      <c r="M23">
        <v>2.2686214447021502</v>
      </c>
      <c r="N23">
        <v>3.6145534515380899</v>
      </c>
      <c r="O23">
        <v>1</v>
      </c>
      <c r="P23">
        <v>1</v>
      </c>
      <c r="Q23">
        <v>9</v>
      </c>
      <c r="R23" s="12">
        <v>0.1111</v>
      </c>
      <c r="S23" s="12">
        <f t="shared" si="0"/>
        <v>0.1</v>
      </c>
      <c r="T23">
        <v>2.0933933258056601</v>
      </c>
      <c r="U23">
        <v>2.00058150291443</v>
      </c>
      <c r="V23">
        <v>1.7778230905532799</v>
      </c>
      <c r="W23" s="13">
        <v>0.22275841236114499</v>
      </c>
      <c r="X23">
        <v>0.31557023525237998</v>
      </c>
      <c r="Y23">
        <v>0.31557023525237998</v>
      </c>
      <c r="Z23">
        <v>0.1</v>
      </c>
      <c r="AA23">
        <v>0.8</v>
      </c>
      <c r="AB23">
        <v>0.88888888888888895</v>
      </c>
      <c r="AC23">
        <v>0.84210526315789502</v>
      </c>
      <c r="AD23">
        <v>0.2</v>
      </c>
      <c r="AE23">
        <v>0.7</v>
      </c>
    </row>
    <row r="24" spans="1:31" x14ac:dyDescent="0.15">
      <c r="A24" s="4">
        <v>626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4.4488945007324201</v>
      </c>
      <c r="L24" s="7">
        <v>2.7935333251953098</v>
      </c>
      <c r="M24">
        <v>2.5312194824218701</v>
      </c>
      <c r="N24">
        <v>2.78610038757324</v>
      </c>
      <c r="O24">
        <v>2</v>
      </c>
      <c r="P24">
        <v>2</v>
      </c>
      <c r="Q24">
        <v>11</v>
      </c>
      <c r="R24" s="12">
        <v>0.18179999999999999</v>
      </c>
      <c r="S24" s="12">
        <f t="shared" si="0"/>
        <v>0.2</v>
      </c>
      <c r="T24">
        <v>1.4707450866699201</v>
      </c>
      <c r="U24">
        <v>1.4289009571075399</v>
      </c>
      <c r="V24">
        <v>1.2673585414886499</v>
      </c>
      <c r="W24" s="13">
        <v>0.16154241561889701</v>
      </c>
      <c r="X24">
        <v>0.203386545181274</v>
      </c>
      <c r="Y24">
        <v>0.203386545181274</v>
      </c>
      <c r="Z24">
        <v>0.2</v>
      </c>
      <c r="AA24">
        <v>0.9</v>
      </c>
      <c r="AB24">
        <v>0.81818181818181801</v>
      </c>
      <c r="AC24">
        <v>0.85714285714285698</v>
      </c>
      <c r="AD24">
        <v>0.1</v>
      </c>
      <c r="AE24">
        <v>0.7</v>
      </c>
    </row>
    <row r="25" spans="1:31" x14ac:dyDescent="0.15">
      <c r="A25" s="4">
        <v>418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4.4448013305664098</v>
      </c>
      <c r="L25" s="7">
        <v>2.7568054199218701</v>
      </c>
      <c r="M25">
        <v>2.61785888671875</v>
      </c>
      <c r="N25">
        <v>3.09810066223144</v>
      </c>
      <c r="O25">
        <v>1</v>
      </c>
      <c r="P25">
        <v>1</v>
      </c>
      <c r="Q25">
        <v>8</v>
      </c>
      <c r="R25" s="12">
        <v>0.125</v>
      </c>
      <c r="S25" s="12">
        <f t="shared" si="0"/>
        <v>0.1</v>
      </c>
      <c r="T25">
        <v>1.3468818664550799</v>
      </c>
      <c r="U25">
        <v>1.3104225397110001</v>
      </c>
      <c r="V25">
        <v>1.1598522663116499</v>
      </c>
      <c r="W25" s="13">
        <v>0.150570273399353</v>
      </c>
      <c r="X25">
        <v>0.18702960014343301</v>
      </c>
      <c r="Y25">
        <v>0.18702960014343301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x14ac:dyDescent="0.15">
      <c r="A26" s="4">
        <v>433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4.6806774139404297</v>
      </c>
      <c r="L26" s="7">
        <v>2.7839107513427699</v>
      </c>
      <c r="M26">
        <v>2.11467361450195</v>
      </c>
      <c r="N26">
        <v>3.6265335083007799</v>
      </c>
      <c r="O26">
        <v>2</v>
      </c>
      <c r="P26">
        <v>2</v>
      </c>
      <c r="Q26">
        <v>10</v>
      </c>
      <c r="R26" s="12">
        <v>0.2</v>
      </c>
      <c r="S26" s="12">
        <f t="shared" si="0"/>
        <v>0.2</v>
      </c>
      <c r="T26">
        <v>1.56283950805664</v>
      </c>
      <c r="U26">
        <v>1.46058320999146</v>
      </c>
      <c r="V26">
        <v>1.3274133205413801</v>
      </c>
      <c r="W26" s="13">
        <v>0.13316988945007299</v>
      </c>
      <c r="X26">
        <v>0.23542618751525901</v>
      </c>
      <c r="Y26">
        <v>0.23542618751525901</v>
      </c>
      <c r="Z26">
        <v>0.2</v>
      </c>
      <c r="AA26">
        <v>0.8</v>
      </c>
      <c r="AB26">
        <v>0.8</v>
      </c>
      <c r="AC26">
        <v>0.8</v>
      </c>
      <c r="AD26">
        <v>0.2</v>
      </c>
      <c r="AE26">
        <v>0.6</v>
      </c>
    </row>
    <row r="27" spans="1:31" x14ac:dyDescent="0.15">
      <c r="A27" s="4">
        <v>203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3.5423221588134801</v>
      </c>
      <c r="L27" s="7">
        <v>2.7478790283203098</v>
      </c>
      <c r="M27">
        <v>2.9170284271240199</v>
      </c>
      <c r="N27">
        <v>2.8898010253906201</v>
      </c>
      <c r="O27">
        <v>1</v>
      </c>
      <c r="P27">
        <v>1</v>
      </c>
      <c r="Q27">
        <v>7</v>
      </c>
      <c r="R27" s="12">
        <v>0.1429</v>
      </c>
      <c r="S27" s="12">
        <f t="shared" si="0"/>
        <v>0.1</v>
      </c>
      <c r="T27">
        <v>1.17836761474609</v>
      </c>
      <c r="U27">
        <v>1.1353664398193399</v>
      </c>
      <c r="V27">
        <v>1.0175724029541</v>
      </c>
      <c r="W27" s="13">
        <v>0.117794036865234</v>
      </c>
      <c r="X27">
        <v>0.16079521179199199</v>
      </c>
      <c r="Y27">
        <v>0.16079521179199199</v>
      </c>
      <c r="Z27">
        <v>0.1</v>
      </c>
      <c r="AA27">
        <v>0.6</v>
      </c>
      <c r="AB27">
        <v>0.85714285714285698</v>
      </c>
      <c r="AC27">
        <v>0.70588235294117596</v>
      </c>
      <c r="AD27">
        <v>0.4</v>
      </c>
      <c r="AE27">
        <v>0.5</v>
      </c>
    </row>
    <row r="28" spans="1:31" x14ac:dyDescent="0.15">
      <c r="A28" s="4">
        <v>377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>
        <v>4.6417942047119096</v>
      </c>
      <c r="L28" s="7">
        <v>2.7789974212646502</v>
      </c>
      <c r="M28">
        <v>2.2768611907959002</v>
      </c>
      <c r="N28">
        <v>3.82009696960449</v>
      </c>
      <c r="O28">
        <v>1</v>
      </c>
      <c r="P28">
        <v>1</v>
      </c>
      <c r="Q28">
        <v>6</v>
      </c>
      <c r="R28" s="12">
        <v>0.16669999999999999</v>
      </c>
      <c r="S28" s="12">
        <f t="shared" si="0"/>
        <v>0.1</v>
      </c>
      <c r="T28">
        <v>1.52300453186035</v>
      </c>
      <c r="U28">
        <v>1.4237847328186</v>
      </c>
      <c r="V28">
        <v>1.3081401586532599</v>
      </c>
      <c r="W28" s="13">
        <v>0.115644574165344</v>
      </c>
      <c r="X28">
        <v>0.21486437320709201</v>
      </c>
      <c r="Y28">
        <v>0.21486437320709201</v>
      </c>
      <c r="Z28">
        <v>0.1</v>
      </c>
      <c r="AA28">
        <v>0.5</v>
      </c>
      <c r="AB28">
        <v>0.83333333333333304</v>
      </c>
      <c r="AC28">
        <v>0.625</v>
      </c>
      <c r="AD28">
        <v>0.5</v>
      </c>
      <c r="AE28">
        <v>0.4</v>
      </c>
    </row>
    <row r="29" spans="1:31" x14ac:dyDescent="0.15">
      <c r="A29" s="4">
        <v>420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3.8813323974609402</v>
      </c>
      <c r="L29" s="7">
        <v>2.7536201477050799</v>
      </c>
      <c r="M29">
        <v>3.0833549499511701</v>
      </c>
      <c r="N29">
        <v>3.36883544921875</v>
      </c>
      <c r="O29">
        <v>0</v>
      </c>
      <c r="P29">
        <v>0</v>
      </c>
      <c r="Q29">
        <v>0</v>
      </c>
      <c r="R29" s="12">
        <v>0</v>
      </c>
      <c r="S29" s="12">
        <f t="shared" si="0"/>
        <v>0</v>
      </c>
      <c r="T29">
        <v>1.26645278930664</v>
      </c>
      <c r="U29">
        <v>1.2079992294311499</v>
      </c>
      <c r="V29">
        <v>1.0940902233123799</v>
      </c>
      <c r="W29" s="13">
        <v>0.113909006118774</v>
      </c>
      <c r="X29">
        <v>0.172362565994263</v>
      </c>
      <c r="Y29">
        <v>0.172362565994263</v>
      </c>
      <c r="Z29">
        <v>0</v>
      </c>
      <c r="AA29">
        <v>0</v>
      </c>
      <c r="AB29" t="s">
        <v>29</v>
      </c>
      <c r="AC29" t="s">
        <v>29</v>
      </c>
      <c r="AD29">
        <v>1</v>
      </c>
      <c r="AE29">
        <v>0</v>
      </c>
    </row>
    <row r="30" spans="1:31" x14ac:dyDescent="0.15">
      <c r="A30" s="4">
        <v>567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4.5404243469238299</v>
      </c>
      <c r="L30" s="7">
        <v>2.7869338989257799</v>
      </c>
      <c r="M30">
        <v>1.6486244201660201</v>
      </c>
      <c r="N30">
        <v>7.3445549011230504</v>
      </c>
      <c r="O30">
        <v>2</v>
      </c>
      <c r="P30">
        <v>2</v>
      </c>
      <c r="Q30">
        <v>9</v>
      </c>
      <c r="R30" s="12">
        <v>0.22220000000000001</v>
      </c>
      <c r="S30" s="12">
        <f t="shared" si="0"/>
        <v>0.2</v>
      </c>
      <c r="T30">
        <v>1.5469284057617201</v>
      </c>
      <c r="U30">
        <v>1.20596027374268</v>
      </c>
      <c r="V30">
        <v>1.3117158412933301</v>
      </c>
      <c r="W30" s="13">
        <v>0.105755567550659</v>
      </c>
      <c r="X30">
        <v>0.23521256446838401</v>
      </c>
      <c r="Y30">
        <v>0.23521256446838401</v>
      </c>
      <c r="Z30">
        <v>0.2</v>
      </c>
      <c r="AA30">
        <v>0.7</v>
      </c>
      <c r="AB30">
        <v>0.77777777777777801</v>
      </c>
      <c r="AC30">
        <v>0.73684210526315796</v>
      </c>
      <c r="AD30">
        <v>0.3</v>
      </c>
      <c r="AE30">
        <v>0.5</v>
      </c>
    </row>
    <row r="31" spans="1:31" x14ac:dyDescent="0.15">
      <c r="A31" s="4">
        <v>126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4.1392936706543004</v>
      </c>
      <c r="L31" s="7">
        <v>2.77408027648926</v>
      </c>
      <c r="M31">
        <v>4.36417579650879</v>
      </c>
      <c r="N31">
        <v>8.8136711120605504</v>
      </c>
      <c r="O31">
        <v>2</v>
      </c>
      <c r="P31">
        <v>2</v>
      </c>
      <c r="Q31">
        <v>10</v>
      </c>
      <c r="R31" s="12">
        <v>0.2</v>
      </c>
      <c r="S31" s="12">
        <f t="shared" si="0"/>
        <v>0.2</v>
      </c>
      <c r="T31">
        <v>1.34274673461914</v>
      </c>
      <c r="U31">
        <v>1.0541810989379901</v>
      </c>
      <c r="V31">
        <v>1.1562700271606401</v>
      </c>
      <c r="W31" s="13">
        <v>0.102088928222656</v>
      </c>
      <c r="X31">
        <v>0.18647670745849601</v>
      </c>
      <c r="Y31">
        <v>0.18647670745849601</v>
      </c>
      <c r="Z31">
        <v>0.2</v>
      </c>
      <c r="AA31">
        <v>0.8</v>
      </c>
      <c r="AB31">
        <v>0.8</v>
      </c>
      <c r="AC31">
        <v>0.8</v>
      </c>
      <c r="AD31">
        <v>0.2</v>
      </c>
      <c r="AE31">
        <v>0.6</v>
      </c>
    </row>
    <row r="32" spans="1:31" x14ac:dyDescent="0.15">
      <c r="A32" s="4">
        <v>558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3.7984390258789098</v>
      </c>
      <c r="L32" s="7">
        <v>2.78622245788574</v>
      </c>
      <c r="M32">
        <v>3.10385322570801</v>
      </c>
      <c r="N32">
        <v>3.8278179168701199</v>
      </c>
      <c r="O32">
        <v>0</v>
      </c>
      <c r="P32">
        <v>0</v>
      </c>
      <c r="Q32">
        <v>7</v>
      </c>
      <c r="R32" s="12">
        <v>0</v>
      </c>
      <c r="S32" s="12">
        <f t="shared" si="0"/>
        <v>0</v>
      </c>
      <c r="T32">
        <v>1.1538619995117201</v>
      </c>
      <c r="U32">
        <v>1.09488105773926</v>
      </c>
      <c r="V32">
        <v>0.99403131008148204</v>
      </c>
      <c r="W32" s="13">
        <v>0.100849747657776</v>
      </c>
      <c r="X32">
        <v>0.15983068943023701</v>
      </c>
      <c r="Y32">
        <v>0.15983068943023701</v>
      </c>
      <c r="Z32">
        <v>0</v>
      </c>
      <c r="AA32">
        <v>0.7</v>
      </c>
      <c r="AB32">
        <v>1</v>
      </c>
      <c r="AC32">
        <v>0.82352941176470595</v>
      </c>
      <c r="AD32">
        <v>0.3</v>
      </c>
      <c r="AE32">
        <v>0.7</v>
      </c>
    </row>
    <row r="33" spans="1:31" x14ac:dyDescent="0.15">
      <c r="A33" s="4">
        <v>224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5.0522842407226598</v>
      </c>
      <c r="L33" s="7">
        <v>2.7149238586425799</v>
      </c>
      <c r="M33">
        <v>1.80949211120605</v>
      </c>
      <c r="N33">
        <v>4.3343524932861301</v>
      </c>
      <c r="O33">
        <v>3</v>
      </c>
      <c r="P33">
        <v>3</v>
      </c>
      <c r="Q33">
        <v>13</v>
      </c>
      <c r="R33" s="12">
        <v>0.23080000000000001</v>
      </c>
      <c r="S33" s="12">
        <f t="shared" si="0"/>
        <v>0.3</v>
      </c>
      <c r="T33">
        <v>1.6859378814697299</v>
      </c>
      <c r="U33">
        <v>1.52864265441895</v>
      </c>
      <c r="V33">
        <v>1.4315664768219001</v>
      </c>
      <c r="W33" s="13">
        <v>9.7076177597045898E-2</v>
      </c>
      <c r="X33">
        <v>0.25437140464782698</v>
      </c>
      <c r="Y33">
        <v>0.25437140464782698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s="7" customFormat="1" x14ac:dyDescent="0.15">
      <c r="A34" s="24">
        <v>629</v>
      </c>
      <c r="B34" s="7">
        <v>12</v>
      </c>
      <c r="C34" s="7">
        <v>8</v>
      </c>
      <c r="D34" s="7">
        <v>10</v>
      </c>
      <c r="E34" s="7">
        <v>10</v>
      </c>
      <c r="F34" s="7">
        <v>10</v>
      </c>
      <c r="G34" s="7">
        <v>0</v>
      </c>
      <c r="H34" s="7">
        <v>2</v>
      </c>
      <c r="I34" s="7">
        <v>8</v>
      </c>
      <c r="J34" s="7">
        <v>0.6</v>
      </c>
      <c r="K34" s="7">
        <v>4.2166881561279297</v>
      </c>
      <c r="L34" s="7">
        <v>2.6505470275878902</v>
      </c>
      <c r="M34" s="7">
        <v>2.3378963470459002</v>
      </c>
      <c r="N34" s="7">
        <v>7.4398937225341797</v>
      </c>
      <c r="O34" s="7">
        <v>2</v>
      </c>
      <c r="P34" s="7">
        <v>2</v>
      </c>
      <c r="Q34" s="7">
        <v>10</v>
      </c>
      <c r="R34" s="26">
        <v>0.2</v>
      </c>
      <c r="S34" s="26">
        <f t="shared" si="0"/>
        <v>0.2</v>
      </c>
      <c r="T34" s="7">
        <v>1.44822120666504</v>
      </c>
      <c r="U34" s="7">
        <v>1.14296722412109</v>
      </c>
      <c r="V34" s="7">
        <v>1.23837530612946</v>
      </c>
      <c r="W34" s="7">
        <v>9.5408082008361803E-2</v>
      </c>
      <c r="X34" s="7">
        <v>0.209845900535583</v>
      </c>
      <c r="Y34" s="7">
        <v>0.209845900535583</v>
      </c>
      <c r="Z34" s="7">
        <v>0.2</v>
      </c>
      <c r="AA34" s="7">
        <v>0.8</v>
      </c>
      <c r="AB34" s="7">
        <v>0.8</v>
      </c>
      <c r="AC34" s="7">
        <v>0.8</v>
      </c>
      <c r="AD34" s="7">
        <v>0.2</v>
      </c>
      <c r="AE34" s="7">
        <v>0.6</v>
      </c>
    </row>
    <row r="35" spans="1:31" x14ac:dyDescent="0.15">
      <c r="A35" s="4">
        <v>747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5.7830085754394496</v>
      </c>
      <c r="L35" s="7">
        <v>2.9506244659423801</v>
      </c>
      <c r="M35">
        <v>2.2861747741699201</v>
      </c>
      <c r="N35">
        <v>3.05952072143555</v>
      </c>
      <c r="O35">
        <v>3</v>
      </c>
      <c r="P35">
        <v>3</v>
      </c>
      <c r="Q35">
        <v>13</v>
      </c>
      <c r="R35" s="12">
        <v>0.23080000000000001</v>
      </c>
      <c r="S35" s="12">
        <f t="shared" si="0"/>
        <v>0.3</v>
      </c>
      <c r="T35">
        <v>1.82601165771484</v>
      </c>
      <c r="U35">
        <v>1.7662338018417401</v>
      </c>
      <c r="V35">
        <v>1.5568977594375599</v>
      </c>
      <c r="W35" s="13">
        <v>0.209336042404175</v>
      </c>
      <c r="X35">
        <v>0.26911389827728299</v>
      </c>
      <c r="Y35">
        <v>0.26911389827728299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4">
        <v>965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5.0984268188476598</v>
      </c>
      <c r="L36" s="7">
        <v>2.9432716369628902</v>
      </c>
      <c r="M36">
        <v>2.3286724090576199</v>
      </c>
      <c r="N36">
        <v>3.0811080932617201</v>
      </c>
      <c r="O36">
        <v>2</v>
      </c>
      <c r="P36">
        <v>2</v>
      </c>
      <c r="Q36">
        <v>10</v>
      </c>
      <c r="R36" s="12">
        <v>0.2</v>
      </c>
      <c r="S36" s="12">
        <f t="shared" si="0"/>
        <v>0.2</v>
      </c>
      <c r="T36">
        <v>1.63821220397949</v>
      </c>
      <c r="U36">
        <v>1.58276402950287</v>
      </c>
      <c r="V36">
        <v>1.38533079624176</v>
      </c>
      <c r="W36" s="13">
        <v>0.19743323326110801</v>
      </c>
      <c r="X36">
        <v>0.25288140773773199</v>
      </c>
      <c r="Y36">
        <v>0.25288140773773199</v>
      </c>
      <c r="Z36">
        <v>0.2</v>
      </c>
      <c r="AA36">
        <v>0.8</v>
      </c>
      <c r="AB36">
        <v>0.8</v>
      </c>
      <c r="AC36">
        <v>0.8</v>
      </c>
      <c r="AD36">
        <v>0.2</v>
      </c>
      <c r="AE36">
        <v>0.6</v>
      </c>
    </row>
    <row r="37" spans="1:31" x14ac:dyDescent="0.15">
      <c r="A37" s="4">
        <v>674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5.7549858093261701</v>
      </c>
      <c r="L37" s="7">
        <v>2.93998146057129</v>
      </c>
      <c r="M37">
        <v>2.1335353851318399</v>
      </c>
      <c r="N37">
        <v>4.0171222686767596</v>
      </c>
      <c r="O37">
        <v>3</v>
      </c>
      <c r="P37">
        <v>3</v>
      </c>
      <c r="Q37">
        <v>13</v>
      </c>
      <c r="R37" s="12">
        <v>0.23080000000000001</v>
      </c>
      <c r="S37" s="12">
        <f t="shared" si="0"/>
        <v>0.3</v>
      </c>
      <c r="T37">
        <v>2.0775794982910201</v>
      </c>
      <c r="U37">
        <v>1.9457706212997401</v>
      </c>
      <c r="V37">
        <v>1.7616113424301101</v>
      </c>
      <c r="W37" s="13">
        <v>0.18415927886962899</v>
      </c>
      <c r="X37">
        <v>0.31596815586090099</v>
      </c>
      <c r="Y37">
        <v>0.31596815586090099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4">
        <v>380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5.2058868408203098</v>
      </c>
      <c r="L38" s="7">
        <v>2.8078861236572301</v>
      </c>
      <c r="M38">
        <v>2.09303855895996</v>
      </c>
      <c r="N38">
        <v>3.3663177490234402</v>
      </c>
      <c r="O38">
        <v>2</v>
      </c>
      <c r="P38">
        <v>2</v>
      </c>
      <c r="Q38">
        <v>8</v>
      </c>
      <c r="R38" s="12">
        <v>0.25</v>
      </c>
      <c r="S38" s="12">
        <f t="shared" si="0"/>
        <v>0.2</v>
      </c>
      <c r="T38">
        <v>1.7268104553222701</v>
      </c>
      <c r="U38">
        <v>1.64626276493073</v>
      </c>
      <c r="V38">
        <v>1.47800445556641</v>
      </c>
      <c r="W38" s="13">
        <v>0.16825830936431899</v>
      </c>
      <c r="X38">
        <v>0.24880599975585899</v>
      </c>
      <c r="Y38">
        <v>0.24880599975585899</v>
      </c>
      <c r="Z38">
        <v>0.2</v>
      </c>
      <c r="AA38">
        <v>0.6</v>
      </c>
      <c r="AB38">
        <v>0.75</v>
      </c>
      <c r="AC38">
        <v>0.66666666666666696</v>
      </c>
      <c r="AD38">
        <v>0.4</v>
      </c>
      <c r="AE38">
        <v>0.4</v>
      </c>
    </row>
    <row r="39" spans="1:31" x14ac:dyDescent="0.15">
      <c r="A39" s="4">
        <v>817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5.7092628479003897</v>
      </c>
      <c r="L39" s="7">
        <v>2.86673164367676</v>
      </c>
      <c r="M39">
        <v>2.0426120758056601</v>
      </c>
      <c r="N39">
        <v>4.0368194580078098</v>
      </c>
      <c r="O39">
        <v>2</v>
      </c>
      <c r="P39">
        <v>2</v>
      </c>
      <c r="Q39">
        <v>10</v>
      </c>
      <c r="R39" s="12">
        <v>0.2</v>
      </c>
      <c r="S39" s="12">
        <f t="shared" si="0"/>
        <v>0.2</v>
      </c>
      <c r="T39">
        <v>1.96609306335449</v>
      </c>
      <c r="U39">
        <v>1.8321495056152299</v>
      </c>
      <c r="V39">
        <v>1.6661447286605799</v>
      </c>
      <c r="W39" s="13">
        <v>0.16600477695465099</v>
      </c>
      <c r="X39">
        <v>0.29994833469390902</v>
      </c>
      <c r="Y39">
        <v>0.29994833469390902</v>
      </c>
      <c r="Z39">
        <v>0.2</v>
      </c>
      <c r="AA39">
        <v>0.8</v>
      </c>
      <c r="AB39">
        <v>0.8</v>
      </c>
      <c r="AC39">
        <v>0.8</v>
      </c>
      <c r="AD39">
        <v>0.2</v>
      </c>
      <c r="AE39">
        <v>0.6</v>
      </c>
    </row>
    <row r="40" spans="1:31" x14ac:dyDescent="0.15">
      <c r="A40" s="4">
        <v>805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4.7387371063232404</v>
      </c>
      <c r="L40" s="7">
        <v>2.9137649536132799</v>
      </c>
      <c r="M40">
        <v>2.6793842315673801</v>
      </c>
      <c r="N40">
        <v>3.1811828613281201</v>
      </c>
      <c r="O40">
        <v>0</v>
      </c>
      <c r="P40">
        <v>0</v>
      </c>
      <c r="Q40">
        <v>5</v>
      </c>
      <c r="R40" s="12">
        <v>0</v>
      </c>
      <c r="S40" s="12">
        <f t="shared" si="0"/>
        <v>0</v>
      </c>
      <c r="T40">
        <v>1.3934249877929701</v>
      </c>
      <c r="U40">
        <v>1.35218966007233</v>
      </c>
      <c r="V40">
        <v>1.19028437137604</v>
      </c>
      <c r="W40" s="13">
        <v>0.16190528869628901</v>
      </c>
      <c r="X40">
        <v>0.20314061641693101</v>
      </c>
      <c r="Y40">
        <v>0.20314061641693101</v>
      </c>
      <c r="Z40">
        <v>0</v>
      </c>
      <c r="AA40">
        <v>0.5</v>
      </c>
      <c r="AB40">
        <v>1</v>
      </c>
      <c r="AC40">
        <v>0.66666666666666696</v>
      </c>
      <c r="AD40">
        <v>0.5</v>
      </c>
      <c r="AE40">
        <v>0.5</v>
      </c>
    </row>
    <row r="41" spans="1:31" x14ac:dyDescent="0.15">
      <c r="A41" s="4">
        <v>96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5.3072776794433603</v>
      </c>
      <c r="L41" s="7">
        <v>2.9212284088134801</v>
      </c>
      <c r="M41">
        <v>2.3924045562744101</v>
      </c>
      <c r="N41">
        <v>3.7144584655761701</v>
      </c>
      <c r="O41">
        <v>1</v>
      </c>
      <c r="P41">
        <v>1</v>
      </c>
      <c r="Q41">
        <v>9</v>
      </c>
      <c r="R41" s="12">
        <v>0.1111</v>
      </c>
      <c r="S41" s="12">
        <f t="shared" si="0"/>
        <v>0.1</v>
      </c>
      <c r="T41">
        <v>1.420654296875</v>
      </c>
      <c r="U41">
        <v>1.36475253105164</v>
      </c>
      <c r="V41">
        <v>1.21532559394836</v>
      </c>
      <c r="W41" s="13">
        <v>0.14942693710327201</v>
      </c>
      <c r="X41">
        <v>0.20532870292663599</v>
      </c>
      <c r="Y41">
        <v>0.20532870292663599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396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5.2291107177734402</v>
      </c>
      <c r="L42" s="7">
        <v>2.8822326660156201</v>
      </c>
      <c r="M42">
        <v>2.5267772674560498</v>
      </c>
      <c r="N42">
        <v>3.9828357696533199</v>
      </c>
      <c r="O42">
        <v>1</v>
      </c>
      <c r="P42">
        <v>1</v>
      </c>
      <c r="Q42">
        <v>9</v>
      </c>
      <c r="R42" s="12">
        <v>0.1111</v>
      </c>
      <c r="S42" s="12">
        <f t="shared" si="0"/>
        <v>0.1</v>
      </c>
      <c r="T42">
        <v>1.84275054931641</v>
      </c>
      <c r="U42">
        <v>1.7257038354873699</v>
      </c>
      <c r="V42">
        <v>1.5776679515838601</v>
      </c>
      <c r="W42" s="13">
        <v>0.148035883903503</v>
      </c>
      <c r="X42">
        <v>0.265082597732544</v>
      </c>
      <c r="Y42">
        <v>0.265082597732544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285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5.9851932525634801</v>
      </c>
      <c r="L43" s="7">
        <v>2.8698177337646502</v>
      </c>
      <c r="M43">
        <v>2.25675392150879</v>
      </c>
      <c r="N43">
        <v>5.0046253204345703</v>
      </c>
      <c r="O43">
        <v>4</v>
      </c>
      <c r="P43">
        <v>4</v>
      </c>
      <c r="Q43">
        <v>13</v>
      </c>
      <c r="R43" s="12">
        <v>0.30769999999999997</v>
      </c>
      <c r="S43" s="12">
        <f t="shared" si="0"/>
        <v>0.4</v>
      </c>
      <c r="T43">
        <v>2.3542289733886701</v>
      </c>
      <c r="U43">
        <v>2.1427681446075399</v>
      </c>
      <c r="V43">
        <v>2.0035667419433598</v>
      </c>
      <c r="W43" s="13">
        <v>0.13920140266418499</v>
      </c>
      <c r="X43">
        <v>0.350662231445312</v>
      </c>
      <c r="Y43">
        <v>0.350662231445312</v>
      </c>
      <c r="Z43">
        <v>0.4</v>
      </c>
      <c r="AA43">
        <v>0.9</v>
      </c>
      <c r="AB43">
        <v>0.69230769230769196</v>
      </c>
      <c r="AC43">
        <v>0.78260869565217395</v>
      </c>
      <c r="AD43">
        <v>0.1</v>
      </c>
      <c r="AE43">
        <v>0.5</v>
      </c>
    </row>
    <row r="44" spans="1:31" x14ac:dyDescent="0.15">
      <c r="A44" s="4">
        <v>918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4.6910953521728498</v>
      </c>
      <c r="L44" s="7">
        <v>2.92262458801269</v>
      </c>
      <c r="M44">
        <v>2.3407936096191402</v>
      </c>
      <c r="N44">
        <v>3.4514465332031201</v>
      </c>
      <c r="O44">
        <v>1</v>
      </c>
      <c r="P44">
        <v>1</v>
      </c>
      <c r="Q44">
        <v>8</v>
      </c>
      <c r="R44" s="12">
        <v>0.125</v>
      </c>
      <c r="S44" s="12">
        <f t="shared" si="0"/>
        <v>0.1</v>
      </c>
      <c r="T44">
        <v>1.4240264892578101</v>
      </c>
      <c r="U44">
        <v>1.3423423767089799</v>
      </c>
      <c r="V44">
        <v>1.2150061130523699</v>
      </c>
      <c r="W44" s="13">
        <v>0.12733626365661599</v>
      </c>
      <c r="X44">
        <v>0.209020376205444</v>
      </c>
      <c r="Y44">
        <v>0.209020376205444</v>
      </c>
      <c r="Z44">
        <v>0.1</v>
      </c>
      <c r="AA44">
        <v>0.7</v>
      </c>
      <c r="AB44">
        <v>0.875</v>
      </c>
      <c r="AC44">
        <v>0.77777777777777801</v>
      </c>
      <c r="AD44">
        <v>0.3</v>
      </c>
      <c r="AE44">
        <v>0.6</v>
      </c>
    </row>
    <row r="45" spans="1:31" x14ac:dyDescent="0.15">
      <c r="A45" s="4">
        <v>402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5.3525123596191397</v>
      </c>
      <c r="L45" s="7">
        <v>2.9465026855468701</v>
      </c>
      <c r="M45">
        <v>1.9305171966552701</v>
      </c>
      <c r="N45">
        <v>4.3217105865478498</v>
      </c>
      <c r="O45">
        <v>2</v>
      </c>
      <c r="P45">
        <v>2</v>
      </c>
      <c r="Q45">
        <v>11</v>
      </c>
      <c r="R45" s="12">
        <v>0.18179999999999999</v>
      </c>
      <c r="S45" s="12">
        <f t="shared" si="0"/>
        <v>0.2</v>
      </c>
      <c r="T45">
        <v>1.6804618835449201</v>
      </c>
      <c r="U45">
        <v>1.54594802856445</v>
      </c>
      <c r="V45">
        <v>1.4212274551391599</v>
      </c>
      <c r="W45" s="13">
        <v>0.124720573425293</v>
      </c>
      <c r="X45">
        <v>0.259234428405762</v>
      </c>
      <c r="Y45">
        <v>0.259234428405762</v>
      </c>
      <c r="Z45">
        <v>0.2</v>
      </c>
      <c r="AA45">
        <v>0.9</v>
      </c>
      <c r="AB45">
        <v>0.81818181818181801</v>
      </c>
      <c r="AC45">
        <v>0.85714285714285698</v>
      </c>
      <c r="AD45">
        <v>0.1</v>
      </c>
      <c r="AE45">
        <v>0.7</v>
      </c>
    </row>
    <row r="46" spans="1:31" x14ac:dyDescent="0.15">
      <c r="A46" s="4">
        <v>905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>
        <v>4.7619991302490199</v>
      </c>
      <c r="L46" s="7">
        <v>2.8819541931152299</v>
      </c>
      <c r="M46">
        <v>2.3896865844726598</v>
      </c>
      <c r="N46">
        <v>3.87965965270996</v>
      </c>
      <c r="O46">
        <v>2</v>
      </c>
      <c r="P46">
        <v>2</v>
      </c>
      <c r="Q46">
        <v>11</v>
      </c>
      <c r="R46" s="12">
        <v>0.18179999999999999</v>
      </c>
      <c r="S46" s="12">
        <f t="shared" si="0"/>
        <v>0.2</v>
      </c>
      <c r="T46">
        <v>1.50723457336426</v>
      </c>
      <c r="U46">
        <v>1.40195512771606</v>
      </c>
      <c r="V46">
        <v>1.280317902565</v>
      </c>
      <c r="W46" s="13">
        <v>0.121637225151062</v>
      </c>
      <c r="X46">
        <v>0.22691667079925501</v>
      </c>
      <c r="Y46">
        <v>0.22691667079925501</v>
      </c>
      <c r="Z46">
        <v>0.2</v>
      </c>
      <c r="AA46">
        <v>0.9</v>
      </c>
      <c r="AB46">
        <v>0.81818181818181801</v>
      </c>
      <c r="AC46">
        <v>0.85714285714285698</v>
      </c>
      <c r="AD46">
        <v>0.1</v>
      </c>
      <c r="AE46">
        <v>0.7</v>
      </c>
    </row>
    <row r="47" spans="1:31" x14ac:dyDescent="0.15">
      <c r="A47" s="4">
        <v>487</v>
      </c>
      <c r="B47">
        <v>12</v>
      </c>
      <c r="C47">
        <v>8</v>
      </c>
      <c r="D47">
        <v>10</v>
      </c>
      <c r="E47">
        <v>10</v>
      </c>
      <c r="F47">
        <v>9</v>
      </c>
      <c r="G47">
        <v>1</v>
      </c>
      <c r="H47">
        <v>3</v>
      </c>
      <c r="I47">
        <v>7</v>
      </c>
      <c r="J47">
        <v>0.6</v>
      </c>
      <c r="K47">
        <v>4.8785896301269496</v>
      </c>
      <c r="L47" s="7">
        <v>2.8572978973388699</v>
      </c>
      <c r="M47">
        <v>1.7201499938964799</v>
      </c>
      <c r="N47">
        <v>5.1131572723388699</v>
      </c>
      <c r="O47">
        <v>2</v>
      </c>
      <c r="P47">
        <v>2</v>
      </c>
      <c r="Q47">
        <v>9</v>
      </c>
      <c r="R47" s="12">
        <v>0.22220000000000001</v>
      </c>
      <c r="S47" s="12">
        <f t="shared" ref="S47:S60" si="1">O47/E47</f>
        <v>0.2</v>
      </c>
      <c r="T47">
        <v>1.4959297180175799</v>
      </c>
      <c r="U47">
        <v>1.28910255432129</v>
      </c>
      <c r="V47">
        <v>1.28744125366211</v>
      </c>
      <c r="W47" s="13">
        <v>1.6613006591796901E-3</v>
      </c>
      <c r="X47">
        <v>0.208488464355469</v>
      </c>
      <c r="Y47">
        <v>0.208488464355469</v>
      </c>
      <c r="Z47">
        <v>0.2</v>
      </c>
      <c r="AA47">
        <v>0.7</v>
      </c>
      <c r="AB47">
        <v>0.77777777777777801</v>
      </c>
      <c r="AC47">
        <v>0.73684210526315796</v>
      </c>
      <c r="AD47">
        <v>0.3</v>
      </c>
      <c r="AE47">
        <v>0.5</v>
      </c>
    </row>
    <row r="48" spans="1:31" s="7" customFormat="1" x14ac:dyDescent="0.15">
      <c r="A48" s="24">
        <v>609</v>
      </c>
      <c r="B48" s="7">
        <v>13</v>
      </c>
      <c r="C48" s="7">
        <v>7</v>
      </c>
      <c r="D48" s="7">
        <v>10</v>
      </c>
      <c r="E48" s="7">
        <v>10</v>
      </c>
      <c r="F48" s="7">
        <v>10</v>
      </c>
      <c r="G48" s="7">
        <v>0</v>
      </c>
      <c r="H48" s="7">
        <v>3</v>
      </c>
      <c r="I48" s="7">
        <v>7</v>
      </c>
      <c r="J48" s="7">
        <v>0.65</v>
      </c>
      <c r="K48" s="7">
        <v>5.3887996673584002</v>
      </c>
      <c r="L48" s="7">
        <v>2.8711128234863299</v>
      </c>
      <c r="M48" s="7">
        <v>1.35124015808105</v>
      </c>
      <c r="N48" s="7">
        <v>6.2210502624511701</v>
      </c>
      <c r="O48" s="7">
        <v>2</v>
      </c>
      <c r="P48" s="7">
        <v>2</v>
      </c>
      <c r="Q48" s="7">
        <v>10</v>
      </c>
      <c r="R48" s="26">
        <v>0.2</v>
      </c>
      <c r="S48" s="26">
        <f t="shared" si="1"/>
        <v>0.2</v>
      </c>
      <c r="T48" s="7">
        <v>1.8050231933593699</v>
      </c>
      <c r="U48" s="7">
        <v>1.5341562032699601</v>
      </c>
      <c r="V48" s="7">
        <v>1.53842413425446</v>
      </c>
      <c r="W48" s="7">
        <v>4.2679309844970703E-3</v>
      </c>
      <c r="X48" s="7">
        <v>0.26659905910491899</v>
      </c>
      <c r="Y48" s="7">
        <v>0.26659905910491899</v>
      </c>
      <c r="Z48" s="7">
        <v>0.2</v>
      </c>
      <c r="AA48" s="7">
        <v>0.8</v>
      </c>
      <c r="AB48" s="7">
        <v>0.8</v>
      </c>
      <c r="AC48" s="7">
        <v>0.8</v>
      </c>
      <c r="AD48" s="7">
        <v>0.2</v>
      </c>
      <c r="AE48" s="7">
        <v>0.6</v>
      </c>
    </row>
    <row r="49" spans="1:31" x14ac:dyDescent="0.15">
      <c r="A49" s="4">
        <v>843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>
        <v>4.6637077331543004</v>
      </c>
      <c r="L49">
        <v>2.96225166320801</v>
      </c>
      <c r="M49">
        <v>2.56338691711426</v>
      </c>
      <c r="N49">
        <v>5.1017150878906197</v>
      </c>
      <c r="O49">
        <v>2</v>
      </c>
      <c r="P49">
        <v>2</v>
      </c>
      <c r="Q49">
        <v>12</v>
      </c>
      <c r="R49" s="12">
        <v>0.16669999999999999</v>
      </c>
      <c r="S49" s="12">
        <f t="shared" si="1"/>
        <v>0.2</v>
      </c>
      <c r="T49">
        <v>1.49188232421875</v>
      </c>
      <c r="U49">
        <v>1.3324565887451201</v>
      </c>
      <c r="V49">
        <v>1.26895523071289</v>
      </c>
      <c r="W49">
        <v>6.3501358032226604E-2</v>
      </c>
      <c r="X49">
        <v>0.22292709350585899</v>
      </c>
      <c r="Y49">
        <v>0.22292709350585899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x14ac:dyDescent="0.15">
      <c r="A50" s="4">
        <v>61</v>
      </c>
      <c r="B50">
        <v>13</v>
      </c>
      <c r="C50">
        <v>7</v>
      </c>
      <c r="D50">
        <v>10</v>
      </c>
      <c r="E50">
        <v>10</v>
      </c>
      <c r="F50">
        <v>10</v>
      </c>
      <c r="G50">
        <v>0</v>
      </c>
      <c r="H50">
        <v>3</v>
      </c>
      <c r="I50">
        <v>7</v>
      </c>
      <c r="J50">
        <v>0.65</v>
      </c>
      <c r="K50">
        <v>5.9118804931640598</v>
      </c>
      <c r="L50" s="7">
        <v>3.1074981689453098</v>
      </c>
      <c r="M50">
        <v>1.17739677429199</v>
      </c>
      <c r="N50">
        <v>6.5906410217285201</v>
      </c>
      <c r="O50">
        <v>3</v>
      </c>
      <c r="P50">
        <v>3</v>
      </c>
      <c r="Q50">
        <v>12</v>
      </c>
      <c r="R50" s="12">
        <v>0.25</v>
      </c>
      <c r="S50" s="12">
        <f t="shared" si="1"/>
        <v>0.3</v>
      </c>
      <c r="T50">
        <v>2.2893180847168</v>
      </c>
      <c r="U50">
        <v>1.9178720712661701</v>
      </c>
      <c r="V50">
        <v>1.9217283725738501</v>
      </c>
      <c r="W50" s="13">
        <v>3.8563013076782201E-3</v>
      </c>
      <c r="X50">
        <v>0.367589712142944</v>
      </c>
      <c r="Y50">
        <v>0.367589712142944</v>
      </c>
      <c r="Z50">
        <v>0.3</v>
      </c>
      <c r="AA50">
        <v>0.9</v>
      </c>
      <c r="AB50">
        <v>0.75</v>
      </c>
      <c r="AC50">
        <v>0.81818181818181801</v>
      </c>
      <c r="AD50">
        <v>0.1</v>
      </c>
      <c r="AE50">
        <v>0.6</v>
      </c>
    </row>
    <row r="51" spans="1:31" x14ac:dyDescent="0.15">
      <c r="A51" s="4">
        <v>561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>
        <v>5.6432609558105504</v>
      </c>
      <c r="L51" s="7">
        <v>3.0678672790527299</v>
      </c>
      <c r="M51">
        <v>1.41549491882324</v>
      </c>
      <c r="N51">
        <v>6.2241153717040998</v>
      </c>
      <c r="O51">
        <v>2</v>
      </c>
      <c r="P51">
        <v>2</v>
      </c>
      <c r="Q51">
        <v>9</v>
      </c>
      <c r="R51" s="12">
        <v>0.22220000000000001</v>
      </c>
      <c r="S51" s="12">
        <f t="shared" si="1"/>
        <v>0.2</v>
      </c>
      <c r="T51">
        <v>1.835205078125</v>
      </c>
      <c r="U51">
        <v>1.5584850311279299</v>
      </c>
      <c r="V51">
        <v>1.5504850149154701</v>
      </c>
      <c r="W51" s="13">
        <v>8.0000162124633806E-3</v>
      </c>
      <c r="X51">
        <v>0.28472006320953402</v>
      </c>
      <c r="Y51">
        <v>0.28472006320953402</v>
      </c>
      <c r="Z51">
        <v>0.2</v>
      </c>
      <c r="AA51">
        <v>0.7</v>
      </c>
      <c r="AB51">
        <v>0.77777777777777801</v>
      </c>
      <c r="AC51">
        <v>0.73684210526315796</v>
      </c>
      <c r="AD51">
        <v>0.3</v>
      </c>
      <c r="AE51">
        <v>0.5</v>
      </c>
    </row>
    <row r="52" spans="1:31" x14ac:dyDescent="0.15">
      <c r="A52" s="4">
        <v>412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4.39042091369629</v>
      </c>
      <c r="L52" s="7">
        <v>3.0820903778076199</v>
      </c>
      <c r="M52">
        <v>2.6876201629638699</v>
      </c>
      <c r="N52">
        <v>6.0485725402831996</v>
      </c>
      <c r="O52">
        <v>2</v>
      </c>
      <c r="P52">
        <v>2</v>
      </c>
      <c r="Q52">
        <v>11</v>
      </c>
      <c r="R52" s="12">
        <v>0.18179999999999999</v>
      </c>
      <c r="S52" s="12">
        <f t="shared" si="1"/>
        <v>0.2</v>
      </c>
      <c r="T52">
        <v>1.3361968994140601</v>
      </c>
      <c r="U52">
        <v>1.1570014953613299</v>
      </c>
      <c r="V52">
        <v>1.1461765766143801</v>
      </c>
      <c r="W52" s="13">
        <v>1.0824918746948201E-2</v>
      </c>
      <c r="X52">
        <v>0.19002032279968301</v>
      </c>
      <c r="Y52">
        <v>0.19002032279968301</v>
      </c>
      <c r="Z52">
        <v>0.2</v>
      </c>
      <c r="AA52">
        <v>0.9</v>
      </c>
      <c r="AB52">
        <v>0.81818181818181801</v>
      </c>
      <c r="AC52">
        <v>0.85714285714285698</v>
      </c>
      <c r="AD52">
        <v>0.1</v>
      </c>
      <c r="AE52">
        <v>0.7</v>
      </c>
    </row>
    <row r="53" spans="1:31" x14ac:dyDescent="0.15">
      <c r="A53" s="4">
        <v>727</v>
      </c>
      <c r="B53">
        <v>12</v>
      </c>
      <c r="C53">
        <v>8</v>
      </c>
      <c r="D53">
        <v>10</v>
      </c>
      <c r="E53">
        <v>10</v>
      </c>
      <c r="F53">
        <v>10</v>
      </c>
      <c r="G53">
        <v>0</v>
      </c>
      <c r="H53">
        <v>2</v>
      </c>
      <c r="I53">
        <v>8</v>
      </c>
      <c r="J53">
        <v>0.6</v>
      </c>
      <c r="K53">
        <v>4.2910022735595703</v>
      </c>
      <c r="L53" s="7">
        <v>3.04237937927246</v>
      </c>
      <c r="M53">
        <v>2.7141036987304701</v>
      </c>
      <c r="N53">
        <v>5.832763671875</v>
      </c>
      <c r="O53">
        <v>1</v>
      </c>
      <c r="P53">
        <v>1</v>
      </c>
      <c r="Q53">
        <v>9</v>
      </c>
      <c r="R53" s="12">
        <v>0.1111</v>
      </c>
      <c r="S53" s="12">
        <f t="shared" si="1"/>
        <v>0.1</v>
      </c>
      <c r="T53">
        <v>1.3028316497802701</v>
      </c>
      <c r="U53">
        <v>1.1215858459472701</v>
      </c>
      <c r="V53">
        <v>1.1060100793838501</v>
      </c>
      <c r="W53" s="13">
        <v>1.55757665634155E-2</v>
      </c>
      <c r="X53">
        <v>0.19682157039642301</v>
      </c>
      <c r="Y53">
        <v>0.19682157039642301</v>
      </c>
      <c r="Z53">
        <v>0.1</v>
      </c>
      <c r="AA53">
        <v>0.8</v>
      </c>
      <c r="AB53">
        <v>0.88888888888888895</v>
      </c>
      <c r="AC53">
        <v>0.84210526315789502</v>
      </c>
      <c r="AD53">
        <v>0.2</v>
      </c>
      <c r="AE53">
        <v>0.7</v>
      </c>
    </row>
    <row r="54" spans="1:31" x14ac:dyDescent="0.15">
      <c r="A54" s="4">
        <v>393</v>
      </c>
      <c r="B54">
        <v>12</v>
      </c>
      <c r="C54">
        <v>8</v>
      </c>
      <c r="D54">
        <v>10</v>
      </c>
      <c r="E54">
        <v>10</v>
      </c>
      <c r="F54">
        <v>10</v>
      </c>
      <c r="G54">
        <v>0</v>
      </c>
      <c r="H54">
        <v>2</v>
      </c>
      <c r="I54">
        <v>8</v>
      </c>
      <c r="J54">
        <v>0.6</v>
      </c>
      <c r="K54">
        <v>4.5985412597656197</v>
      </c>
      <c r="L54" s="7">
        <v>3.0201168060302699</v>
      </c>
      <c r="M54">
        <v>1.87105941772461</v>
      </c>
      <c r="N54">
        <v>6.4557991027831996</v>
      </c>
      <c r="O54">
        <v>1</v>
      </c>
      <c r="P54">
        <v>1</v>
      </c>
      <c r="Q54">
        <v>8</v>
      </c>
      <c r="R54" s="12">
        <v>0.125</v>
      </c>
      <c r="S54" s="12">
        <f t="shared" si="1"/>
        <v>0.1</v>
      </c>
      <c r="T54">
        <v>1.4525241851806601</v>
      </c>
      <c r="U54">
        <v>1.19965076446533</v>
      </c>
      <c r="V54">
        <v>1.2234605550766</v>
      </c>
      <c r="W54" s="13">
        <v>2.38097906112671E-2</v>
      </c>
      <c r="X54">
        <v>0.229063630104065</v>
      </c>
      <c r="Y54">
        <v>0.229063630104065</v>
      </c>
      <c r="Z54">
        <v>0.1</v>
      </c>
      <c r="AA54">
        <v>0.7</v>
      </c>
      <c r="AB54">
        <v>0.875</v>
      </c>
      <c r="AC54">
        <v>0.77777777777777801</v>
      </c>
      <c r="AD54">
        <v>0.3</v>
      </c>
      <c r="AE54">
        <v>0.6</v>
      </c>
    </row>
    <row r="55" spans="1:31" x14ac:dyDescent="0.15">
      <c r="A55" s="4">
        <v>855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4.7200279235839799</v>
      </c>
      <c r="L55" s="7">
        <v>3.0972805023193399</v>
      </c>
      <c r="M55">
        <v>1.77592849731445</v>
      </c>
      <c r="N55">
        <v>6.4620532989501998</v>
      </c>
      <c r="O55">
        <v>2</v>
      </c>
      <c r="P55">
        <v>2</v>
      </c>
      <c r="Q55">
        <v>10</v>
      </c>
      <c r="R55" s="12">
        <v>0.2</v>
      </c>
      <c r="S55" s="12">
        <f t="shared" si="1"/>
        <v>0.2</v>
      </c>
      <c r="T55">
        <v>1.6574802398681601</v>
      </c>
      <c r="U55">
        <v>1.37122821807861</v>
      </c>
      <c r="V55">
        <v>1.40242600440979</v>
      </c>
      <c r="W55" s="13">
        <v>3.1197786331176799E-2</v>
      </c>
      <c r="X55">
        <v>0.25505423545837402</v>
      </c>
      <c r="Y55">
        <v>0.25505423545837402</v>
      </c>
      <c r="Z55">
        <v>0.2</v>
      </c>
      <c r="AA55">
        <v>0.8</v>
      </c>
      <c r="AB55">
        <v>0.8</v>
      </c>
      <c r="AC55">
        <v>0.8</v>
      </c>
      <c r="AD55">
        <v>0.2</v>
      </c>
      <c r="AE55">
        <v>0.6</v>
      </c>
    </row>
    <row r="56" spans="1:31" x14ac:dyDescent="0.15">
      <c r="A56" s="4">
        <v>436</v>
      </c>
      <c r="B56">
        <v>12</v>
      </c>
      <c r="C56">
        <v>8</v>
      </c>
      <c r="D56">
        <v>10</v>
      </c>
      <c r="E56">
        <v>10</v>
      </c>
      <c r="F56">
        <v>9</v>
      </c>
      <c r="G56">
        <v>1</v>
      </c>
      <c r="H56">
        <v>3</v>
      </c>
      <c r="I56">
        <v>7</v>
      </c>
      <c r="J56">
        <v>0.6</v>
      </c>
      <c r="K56">
        <v>5.5476856231689498</v>
      </c>
      <c r="L56" s="7">
        <v>3.0619335174560498</v>
      </c>
      <c r="M56">
        <v>1.7095928192138701</v>
      </c>
      <c r="N56">
        <v>6.3539409637451199</v>
      </c>
      <c r="O56">
        <v>3</v>
      </c>
      <c r="P56">
        <v>3</v>
      </c>
      <c r="Q56">
        <v>11</v>
      </c>
      <c r="R56" s="12">
        <v>0.2727</v>
      </c>
      <c r="S56" s="12">
        <f t="shared" si="1"/>
        <v>0.3</v>
      </c>
      <c r="T56">
        <v>1.6112861633300799</v>
      </c>
      <c r="U56">
        <v>1.3433347940445</v>
      </c>
      <c r="V56">
        <v>1.37961578369141</v>
      </c>
      <c r="W56" s="13">
        <v>3.62809896469116E-2</v>
      </c>
      <c r="X56">
        <v>0.23167037963867201</v>
      </c>
      <c r="Y56">
        <v>0.23167037963867201</v>
      </c>
      <c r="Z56">
        <v>0.3</v>
      </c>
      <c r="AA56">
        <v>0.8</v>
      </c>
      <c r="AB56">
        <v>0.72727272727272696</v>
      </c>
      <c r="AC56">
        <v>0.76190476190476197</v>
      </c>
      <c r="AD56">
        <v>0.2</v>
      </c>
      <c r="AE56">
        <v>0.5</v>
      </c>
    </row>
    <row r="57" spans="1:31" x14ac:dyDescent="0.15">
      <c r="A57" s="4">
        <v>915</v>
      </c>
      <c r="B57">
        <v>13</v>
      </c>
      <c r="C57">
        <v>7</v>
      </c>
      <c r="D57">
        <v>10</v>
      </c>
      <c r="E57">
        <v>10</v>
      </c>
      <c r="F57">
        <v>10</v>
      </c>
      <c r="G57">
        <v>0</v>
      </c>
      <c r="H57">
        <v>3</v>
      </c>
      <c r="I57">
        <v>7</v>
      </c>
      <c r="J57">
        <v>0.65</v>
      </c>
      <c r="K57">
        <v>5.2232933044433603</v>
      </c>
      <c r="L57" s="7">
        <v>2.9894428253173801</v>
      </c>
      <c r="M57">
        <v>1.63002586364746</v>
      </c>
      <c r="N57">
        <v>5.50412940979004</v>
      </c>
      <c r="O57">
        <v>2</v>
      </c>
      <c r="P57">
        <v>2</v>
      </c>
      <c r="Q57">
        <v>9</v>
      </c>
      <c r="R57" s="12">
        <v>0.22220000000000001</v>
      </c>
      <c r="S57" s="12">
        <f t="shared" si="1"/>
        <v>0.2</v>
      </c>
      <c r="T57">
        <v>1.7261447906494101</v>
      </c>
      <c r="U57">
        <v>1.4880498647689799</v>
      </c>
      <c r="V57">
        <v>1.44968473911285</v>
      </c>
      <c r="W57" s="13">
        <v>3.8365125656127902E-2</v>
      </c>
      <c r="X57">
        <v>0.27646005153656</v>
      </c>
      <c r="Y57">
        <v>0.27646005153656</v>
      </c>
      <c r="Z57">
        <v>0.2</v>
      </c>
      <c r="AA57">
        <v>0.7</v>
      </c>
      <c r="AB57">
        <v>0.77777777777777801</v>
      </c>
      <c r="AC57">
        <v>0.73684210526315796</v>
      </c>
      <c r="AD57">
        <v>0.3</v>
      </c>
      <c r="AE57">
        <v>0.5</v>
      </c>
    </row>
    <row r="58" spans="1:31" x14ac:dyDescent="0.15">
      <c r="A58" s="4">
        <v>668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>
        <v>5.0424346923828098</v>
      </c>
      <c r="L58" s="7">
        <v>2.9986553192138699</v>
      </c>
      <c r="M58">
        <v>1.7273139953613299</v>
      </c>
      <c r="N58">
        <v>4.99639892578125</v>
      </c>
      <c r="O58">
        <v>2</v>
      </c>
      <c r="P58">
        <v>2</v>
      </c>
      <c r="Q58">
        <v>9</v>
      </c>
      <c r="R58" s="12">
        <v>0.22220000000000001</v>
      </c>
      <c r="S58" s="12">
        <f t="shared" si="1"/>
        <v>0.2</v>
      </c>
      <c r="T58">
        <v>1.5977916717529299</v>
      </c>
      <c r="U58">
        <v>1.40304243564606</v>
      </c>
      <c r="V58">
        <v>1.3566188812255899</v>
      </c>
      <c r="W58" s="13">
        <v>4.6423554420471198E-2</v>
      </c>
      <c r="X58">
        <v>0.241172790527344</v>
      </c>
      <c r="Y58">
        <v>0.241172790527344</v>
      </c>
      <c r="Z58">
        <v>0.2</v>
      </c>
      <c r="AA58">
        <v>0.7</v>
      </c>
      <c r="AB58">
        <v>0.77777777777777801</v>
      </c>
      <c r="AC58">
        <v>0.73684210526315796</v>
      </c>
      <c r="AD58">
        <v>0.3</v>
      </c>
      <c r="AE58">
        <v>0.5</v>
      </c>
    </row>
    <row r="59" spans="1:31" x14ac:dyDescent="0.15">
      <c r="A59" s="4">
        <v>198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4.2108287811279297</v>
      </c>
      <c r="L59" s="7">
        <v>3.0666809082031201</v>
      </c>
      <c r="M59">
        <v>2.43770408630371</v>
      </c>
      <c r="N59">
        <v>4.9345226287841797</v>
      </c>
      <c r="O59">
        <v>1</v>
      </c>
      <c r="P59">
        <v>1</v>
      </c>
      <c r="Q59">
        <v>5</v>
      </c>
      <c r="R59" s="12">
        <v>0.2</v>
      </c>
      <c r="S59" s="12">
        <f t="shared" si="1"/>
        <v>0.1</v>
      </c>
      <c r="T59">
        <v>1.2976112365722701</v>
      </c>
      <c r="U59">
        <v>1.1497278213501001</v>
      </c>
      <c r="V59">
        <v>1.0980796813964799</v>
      </c>
      <c r="W59" s="13">
        <v>5.1648139953613302E-2</v>
      </c>
      <c r="X59">
        <v>0.199531555175781</v>
      </c>
      <c r="Y59">
        <v>0.199531555175781</v>
      </c>
      <c r="Z59">
        <v>0.1</v>
      </c>
      <c r="AA59">
        <v>0.4</v>
      </c>
      <c r="AB59">
        <v>0.8</v>
      </c>
      <c r="AC59">
        <v>0.53333333333333299</v>
      </c>
      <c r="AD59">
        <v>0.6</v>
      </c>
      <c r="AE59">
        <v>0.3</v>
      </c>
    </row>
    <row r="60" spans="1:31" s="30" customFormat="1" x14ac:dyDescent="0.15">
      <c r="A60" s="33">
        <v>952</v>
      </c>
      <c r="B60" s="30">
        <v>11</v>
      </c>
      <c r="C60" s="30">
        <v>9</v>
      </c>
      <c r="D60" s="30">
        <v>10</v>
      </c>
      <c r="E60" s="30">
        <v>10</v>
      </c>
      <c r="F60" s="30">
        <v>9</v>
      </c>
      <c r="G60" s="30">
        <v>1</v>
      </c>
      <c r="H60" s="30">
        <v>2</v>
      </c>
      <c r="I60" s="30">
        <v>8</v>
      </c>
      <c r="J60" s="30">
        <v>0.55000000000000004</v>
      </c>
      <c r="K60" s="30">
        <v>3.6047267913818399</v>
      </c>
      <c r="L60" s="30">
        <v>2.9845962524414098</v>
      </c>
      <c r="M60" s="30">
        <v>3.90632247924805</v>
      </c>
      <c r="N60" s="30">
        <v>4.2528457641601598</v>
      </c>
      <c r="O60" s="30">
        <v>0</v>
      </c>
      <c r="P60" s="30">
        <v>0</v>
      </c>
      <c r="Q60" s="30">
        <v>6</v>
      </c>
      <c r="R60" s="35">
        <v>0</v>
      </c>
      <c r="S60" s="35">
        <f t="shared" si="1"/>
        <v>0</v>
      </c>
      <c r="T60" s="30">
        <v>0.949615478515625</v>
      </c>
      <c r="U60" s="30">
        <v>0.89764499664306596</v>
      </c>
      <c r="V60" s="30">
        <v>0.83979147672653198</v>
      </c>
      <c r="W60" s="30">
        <v>5.7853519916534403E-2</v>
      </c>
      <c r="X60" s="30">
        <v>0.109824001789093</v>
      </c>
      <c r="Y60" s="30">
        <v>0.109824001789093</v>
      </c>
      <c r="Z60" s="30">
        <v>0</v>
      </c>
      <c r="AA60" s="30">
        <v>0.6</v>
      </c>
      <c r="AB60" s="30">
        <v>1</v>
      </c>
      <c r="AC60" s="30">
        <v>0.75</v>
      </c>
      <c r="AD60" s="30">
        <v>0.4</v>
      </c>
      <c r="AE60" s="30">
        <v>0.6</v>
      </c>
    </row>
    <row r="61" spans="1:31" x14ac:dyDescent="0.15">
      <c r="A61" s="4">
        <v>545</v>
      </c>
      <c r="B61">
        <v>12</v>
      </c>
      <c r="C61">
        <v>8</v>
      </c>
      <c r="D61">
        <v>10</v>
      </c>
      <c r="E61">
        <v>10</v>
      </c>
      <c r="F61">
        <v>10</v>
      </c>
      <c r="G61">
        <v>0</v>
      </c>
      <c r="H61">
        <v>2</v>
      </c>
      <c r="I61">
        <v>8</v>
      </c>
      <c r="J61">
        <v>0.6</v>
      </c>
      <c r="K61">
        <v>4.5164527893066397</v>
      </c>
      <c r="L61" s="7">
        <v>3.1409435272216801</v>
      </c>
      <c r="M61">
        <v>2.5004234313964799</v>
      </c>
      <c r="N61">
        <v>6.0769195556640598</v>
      </c>
      <c r="O61">
        <v>1</v>
      </c>
      <c r="P61">
        <v>1</v>
      </c>
      <c r="Q61">
        <v>7</v>
      </c>
      <c r="R61" s="12">
        <v>0.1429</v>
      </c>
      <c r="S61" s="12">
        <f t="shared" ref="S61:S81" si="2">O61/E61</f>
        <v>0.1</v>
      </c>
      <c r="T61">
        <v>1.3072509765625</v>
      </c>
      <c r="U61">
        <v>1.11740398406982</v>
      </c>
      <c r="V61">
        <v>1.1116291284561199</v>
      </c>
      <c r="W61" s="13">
        <v>5.7748556137085004E-3</v>
      </c>
      <c r="X61">
        <v>0.195621848106384</v>
      </c>
      <c r="Y61">
        <v>0.195621848106384</v>
      </c>
      <c r="Z61">
        <v>0.1</v>
      </c>
      <c r="AA61">
        <v>0.6</v>
      </c>
      <c r="AB61">
        <v>0.85714285714285698</v>
      </c>
      <c r="AC61">
        <v>0.70588235294117596</v>
      </c>
      <c r="AD61">
        <v>0.4</v>
      </c>
      <c r="AE61">
        <v>0.5</v>
      </c>
    </row>
    <row r="62" spans="1:31" x14ac:dyDescent="0.15">
      <c r="A62" s="4">
        <v>343</v>
      </c>
      <c r="B62">
        <v>12</v>
      </c>
      <c r="C62">
        <v>8</v>
      </c>
      <c r="D62">
        <v>10</v>
      </c>
      <c r="E62">
        <v>10</v>
      </c>
      <c r="F62">
        <v>9</v>
      </c>
      <c r="G62">
        <v>1</v>
      </c>
      <c r="H62">
        <v>3</v>
      </c>
      <c r="I62">
        <v>7</v>
      </c>
      <c r="J62">
        <v>0.6</v>
      </c>
      <c r="K62">
        <v>5.8681716918945304</v>
      </c>
      <c r="L62" s="7">
        <v>3.2572326660156201</v>
      </c>
      <c r="M62">
        <v>1.5611934661865201</v>
      </c>
      <c r="N62">
        <v>6.2802181243896502</v>
      </c>
      <c r="O62">
        <v>3</v>
      </c>
      <c r="P62">
        <v>3</v>
      </c>
      <c r="Q62">
        <v>11</v>
      </c>
      <c r="R62" s="12">
        <v>0.2727</v>
      </c>
      <c r="S62" s="12">
        <f t="shared" si="2"/>
        <v>0.3</v>
      </c>
      <c r="T62">
        <v>1.71523094177246</v>
      </c>
      <c r="U62">
        <v>1.4462465047836299</v>
      </c>
      <c r="V62">
        <v>1.46226954460144</v>
      </c>
      <c r="W62" s="13">
        <v>1.60230398178101E-2</v>
      </c>
      <c r="X62">
        <v>0.25296139717102101</v>
      </c>
      <c r="Y62">
        <v>0.25296139717102101</v>
      </c>
      <c r="Z62">
        <v>0.3</v>
      </c>
      <c r="AA62">
        <v>0.8</v>
      </c>
      <c r="AB62">
        <v>0.72727272727272696</v>
      </c>
      <c r="AC62">
        <v>0.76190476190476197</v>
      </c>
      <c r="AD62">
        <v>0.2</v>
      </c>
      <c r="AE62">
        <v>0.5</v>
      </c>
    </row>
    <row r="63" spans="1:31" x14ac:dyDescent="0.15">
      <c r="A63" s="4">
        <v>816</v>
      </c>
      <c r="B63">
        <v>13</v>
      </c>
      <c r="C63">
        <v>7</v>
      </c>
      <c r="D63">
        <v>10</v>
      </c>
      <c r="E63">
        <v>10</v>
      </c>
      <c r="F63">
        <v>10</v>
      </c>
      <c r="G63">
        <v>0</v>
      </c>
      <c r="H63">
        <v>3</v>
      </c>
      <c r="I63">
        <v>7</v>
      </c>
      <c r="J63">
        <v>0.65</v>
      </c>
      <c r="K63">
        <v>5.9310226440429696</v>
      </c>
      <c r="L63" s="7">
        <v>3.2238903045654301</v>
      </c>
      <c r="M63">
        <v>1.3146266937255899</v>
      </c>
      <c r="N63">
        <v>6.2962608337402299</v>
      </c>
      <c r="O63">
        <v>3</v>
      </c>
      <c r="P63">
        <v>3</v>
      </c>
      <c r="Q63">
        <v>13</v>
      </c>
      <c r="R63" s="12">
        <v>0.23080000000000001</v>
      </c>
      <c r="S63" s="12">
        <f t="shared" si="2"/>
        <v>0.3</v>
      </c>
      <c r="T63">
        <v>1.97467041015625</v>
      </c>
      <c r="U63">
        <v>1.68063735961914</v>
      </c>
      <c r="V63">
        <v>1.6600481271743801</v>
      </c>
      <c r="W63" s="13">
        <v>2.0589232444763201E-2</v>
      </c>
      <c r="X63">
        <v>0.314622282981873</v>
      </c>
      <c r="Y63">
        <v>0.314622282981873</v>
      </c>
      <c r="Z63">
        <v>0.3</v>
      </c>
      <c r="AA63">
        <v>1</v>
      </c>
      <c r="AB63">
        <v>0.76923076923076905</v>
      </c>
      <c r="AC63">
        <v>0.86956521739130399</v>
      </c>
      <c r="AD63">
        <v>0</v>
      </c>
      <c r="AE63">
        <v>0.7</v>
      </c>
    </row>
    <row r="64" spans="1:31" x14ac:dyDescent="0.15">
      <c r="A64" s="4">
        <v>489</v>
      </c>
      <c r="B64">
        <v>11</v>
      </c>
      <c r="C64">
        <v>9</v>
      </c>
      <c r="D64">
        <v>10</v>
      </c>
      <c r="E64">
        <v>10</v>
      </c>
      <c r="F64">
        <v>9</v>
      </c>
      <c r="G64">
        <v>1</v>
      </c>
      <c r="H64">
        <v>2</v>
      </c>
      <c r="I64">
        <v>8</v>
      </c>
      <c r="J64">
        <v>0.55000000000000004</v>
      </c>
      <c r="K64">
        <v>4.3217144012451199</v>
      </c>
      <c r="L64" s="7">
        <v>3.1896743774414098</v>
      </c>
      <c r="M64">
        <v>3.3888969421386701</v>
      </c>
      <c r="N64">
        <v>5.9092235565185502</v>
      </c>
      <c r="O64">
        <v>1</v>
      </c>
      <c r="P64">
        <v>1</v>
      </c>
      <c r="Q64">
        <v>8</v>
      </c>
      <c r="R64" s="12">
        <v>0.125</v>
      </c>
      <c r="S64" s="12">
        <f t="shared" si="2"/>
        <v>0.1</v>
      </c>
      <c r="T64">
        <v>1.1985721588134799</v>
      </c>
      <c r="U64">
        <v>1.0709590911865201</v>
      </c>
      <c r="V64">
        <v>1.04778981208801</v>
      </c>
      <c r="W64" s="13">
        <v>2.3169279098510701E-2</v>
      </c>
      <c r="X64">
        <v>0.15078234672546401</v>
      </c>
      <c r="Y64">
        <v>0.15078234672546401</v>
      </c>
      <c r="Z64">
        <v>0.1</v>
      </c>
      <c r="AA64">
        <v>0.7</v>
      </c>
      <c r="AB64">
        <v>0.875</v>
      </c>
      <c r="AC64">
        <v>0.77777777777777801</v>
      </c>
      <c r="AD64">
        <v>0.3</v>
      </c>
      <c r="AE64">
        <v>0.6</v>
      </c>
    </row>
    <row r="65" spans="1:31" x14ac:dyDescent="0.15">
      <c r="A65" s="4">
        <v>969</v>
      </c>
      <c r="B65">
        <v>11</v>
      </c>
      <c r="C65">
        <v>9</v>
      </c>
      <c r="D65">
        <v>10</v>
      </c>
      <c r="E65">
        <v>10</v>
      </c>
      <c r="F65">
        <v>9</v>
      </c>
      <c r="G65">
        <v>1</v>
      </c>
      <c r="H65">
        <v>2</v>
      </c>
      <c r="I65">
        <v>8</v>
      </c>
      <c r="J65">
        <v>0.55000000000000004</v>
      </c>
      <c r="K65">
        <v>4.5866241455078098</v>
      </c>
      <c r="L65" s="7">
        <v>3.1496391296386701</v>
      </c>
      <c r="M65">
        <v>2.2585201263427699</v>
      </c>
      <c r="N65">
        <v>6.0710334777831996</v>
      </c>
      <c r="O65">
        <v>1</v>
      </c>
      <c r="P65">
        <v>1</v>
      </c>
      <c r="Q65">
        <v>7</v>
      </c>
      <c r="R65" s="12">
        <v>0.1429</v>
      </c>
      <c r="S65" s="12">
        <f t="shared" si="2"/>
        <v>0.1</v>
      </c>
      <c r="T65">
        <v>1.36480140686035</v>
      </c>
      <c r="U65">
        <v>1.1406068801879901</v>
      </c>
      <c r="V65">
        <v>1.1748344898223899</v>
      </c>
      <c r="W65" s="13">
        <v>3.42276096343994E-2</v>
      </c>
      <c r="X65">
        <v>0.18996691703796401</v>
      </c>
      <c r="Y65">
        <v>0.18996691703796401</v>
      </c>
      <c r="Z65">
        <v>0.1</v>
      </c>
      <c r="AA65">
        <v>0.6</v>
      </c>
      <c r="AB65">
        <v>0.85714285714285698</v>
      </c>
      <c r="AC65">
        <v>0.70588235294117596</v>
      </c>
      <c r="AD65">
        <v>0.4</v>
      </c>
      <c r="AE65">
        <v>0.5</v>
      </c>
    </row>
    <row r="66" spans="1:31" x14ac:dyDescent="0.15">
      <c r="A66" s="4">
        <v>586</v>
      </c>
      <c r="B66">
        <v>13</v>
      </c>
      <c r="C66">
        <v>7</v>
      </c>
      <c r="D66">
        <v>10</v>
      </c>
      <c r="E66">
        <v>10</v>
      </c>
      <c r="F66">
        <v>9</v>
      </c>
      <c r="G66">
        <v>1</v>
      </c>
      <c r="H66">
        <v>4</v>
      </c>
      <c r="I66">
        <v>6</v>
      </c>
      <c r="J66">
        <v>0.65</v>
      </c>
      <c r="K66">
        <v>5.8140106201171902</v>
      </c>
      <c r="L66" s="7">
        <v>3.1672325134277299</v>
      </c>
      <c r="M66">
        <v>2.4102249145507799</v>
      </c>
      <c r="N66">
        <v>5.3552703857421902</v>
      </c>
      <c r="O66">
        <v>4</v>
      </c>
      <c r="P66">
        <v>4</v>
      </c>
      <c r="Q66">
        <v>13</v>
      </c>
      <c r="R66" s="12">
        <v>0.30769999999999997</v>
      </c>
      <c r="S66" s="12">
        <f t="shared" si="2"/>
        <v>0.4</v>
      </c>
      <c r="T66">
        <v>1.6634445190429701</v>
      </c>
      <c r="U66">
        <v>1.4746665954589799</v>
      </c>
      <c r="V66">
        <v>1.4371267557144201</v>
      </c>
      <c r="W66" s="13">
        <v>3.7539839744567899E-2</v>
      </c>
      <c r="X66">
        <v>0.226317763328552</v>
      </c>
      <c r="Y66">
        <v>0.226317763328552</v>
      </c>
      <c r="Z66">
        <v>0.4</v>
      </c>
      <c r="AA66">
        <v>0.9</v>
      </c>
      <c r="AB66">
        <v>0.69230769230769196</v>
      </c>
      <c r="AC66">
        <v>0.78260869565217395</v>
      </c>
      <c r="AD66">
        <v>0.1</v>
      </c>
      <c r="AE66">
        <v>0.5</v>
      </c>
    </row>
    <row r="67" spans="1:31" x14ac:dyDescent="0.15">
      <c r="A67" s="4">
        <v>950</v>
      </c>
      <c r="B67">
        <v>11</v>
      </c>
      <c r="C67">
        <v>9</v>
      </c>
      <c r="D67">
        <v>10</v>
      </c>
      <c r="E67">
        <v>10</v>
      </c>
      <c r="F67">
        <v>9</v>
      </c>
      <c r="G67">
        <v>1</v>
      </c>
      <c r="H67">
        <v>2</v>
      </c>
      <c r="I67">
        <v>8</v>
      </c>
      <c r="J67">
        <v>0.55000000000000004</v>
      </c>
      <c r="K67">
        <v>4.61189842224121</v>
      </c>
      <c r="L67" s="7">
        <v>3.1345272064209002</v>
      </c>
      <c r="M67">
        <v>2.9375</v>
      </c>
      <c r="N67">
        <v>7.1405925750732404</v>
      </c>
      <c r="O67">
        <v>0</v>
      </c>
      <c r="P67">
        <v>0</v>
      </c>
      <c r="Q67">
        <v>3</v>
      </c>
      <c r="R67" s="12">
        <v>0</v>
      </c>
      <c r="S67" s="12">
        <f t="shared" si="2"/>
        <v>0</v>
      </c>
      <c r="T67">
        <v>1.14448165893555</v>
      </c>
      <c r="U67">
        <v>0.96657943725585904</v>
      </c>
      <c r="V67">
        <v>1.0102901458740201</v>
      </c>
      <c r="W67" s="13">
        <v>4.3710708618164097E-2</v>
      </c>
      <c r="X67">
        <v>0.13419151306152299</v>
      </c>
      <c r="Y67">
        <v>0.13419151306152299</v>
      </c>
      <c r="Z67">
        <v>0</v>
      </c>
      <c r="AA67">
        <v>0.3</v>
      </c>
      <c r="AB67">
        <v>1</v>
      </c>
      <c r="AC67">
        <v>0.46153846153846201</v>
      </c>
      <c r="AD67">
        <v>0.7</v>
      </c>
      <c r="AE67">
        <v>0.3</v>
      </c>
    </row>
    <row r="68" spans="1:31" x14ac:dyDescent="0.15">
      <c r="A68" s="4">
        <v>245</v>
      </c>
      <c r="B68">
        <v>12</v>
      </c>
      <c r="C68">
        <v>8</v>
      </c>
      <c r="D68">
        <v>10</v>
      </c>
      <c r="E68">
        <v>10</v>
      </c>
      <c r="F68">
        <v>10</v>
      </c>
      <c r="G68">
        <v>0</v>
      </c>
      <c r="H68">
        <v>2</v>
      </c>
      <c r="I68">
        <v>8</v>
      </c>
      <c r="J68">
        <v>0.6</v>
      </c>
      <c r="K68">
        <v>4.3127307891845703</v>
      </c>
      <c r="L68" s="7">
        <v>3.1697463989257799</v>
      </c>
      <c r="M68">
        <v>2.68559646606445</v>
      </c>
      <c r="N68">
        <v>5.1097354888915998</v>
      </c>
      <c r="O68">
        <v>1</v>
      </c>
      <c r="P68">
        <v>1</v>
      </c>
      <c r="Q68">
        <v>8</v>
      </c>
      <c r="R68" s="12">
        <v>0.125</v>
      </c>
      <c r="S68" s="12">
        <f t="shared" si="2"/>
        <v>0.1</v>
      </c>
      <c r="T68">
        <v>1.26699638366699</v>
      </c>
      <c r="U68">
        <v>1.12522315979004</v>
      </c>
      <c r="V68">
        <v>1.07661688327789</v>
      </c>
      <c r="W68" s="13">
        <v>4.8606276512146003E-2</v>
      </c>
      <c r="X68">
        <v>0.19037950038909901</v>
      </c>
      <c r="Y68">
        <v>0.19037950038909901</v>
      </c>
      <c r="Z68">
        <v>0.1</v>
      </c>
      <c r="AA68">
        <v>0.7</v>
      </c>
      <c r="AB68">
        <v>0.875</v>
      </c>
      <c r="AC68">
        <v>0.77777777777777801</v>
      </c>
      <c r="AD68">
        <v>0.3</v>
      </c>
      <c r="AE68">
        <v>0.6</v>
      </c>
    </row>
    <row r="69" spans="1:31" s="30" customFormat="1" x14ac:dyDescent="0.15">
      <c r="A69" s="33">
        <v>319</v>
      </c>
      <c r="B69" s="30">
        <v>12</v>
      </c>
      <c r="C69" s="30">
        <v>8</v>
      </c>
      <c r="D69" s="30">
        <v>10</v>
      </c>
      <c r="E69" s="30">
        <v>10</v>
      </c>
      <c r="F69" s="30">
        <v>9</v>
      </c>
      <c r="G69" s="30">
        <v>1</v>
      </c>
      <c r="H69" s="30">
        <v>3</v>
      </c>
      <c r="I69" s="30">
        <v>7</v>
      </c>
      <c r="J69" s="30">
        <v>0.6</v>
      </c>
      <c r="K69" s="30">
        <v>4.8153591156005904</v>
      </c>
      <c r="L69" s="30">
        <v>3.1333713531494101</v>
      </c>
      <c r="M69" s="30">
        <v>2.0840206146240199</v>
      </c>
      <c r="N69" s="30">
        <v>4.1075572967529297</v>
      </c>
      <c r="O69" s="30">
        <v>1</v>
      </c>
      <c r="P69" s="30">
        <v>1</v>
      </c>
      <c r="Q69" s="30">
        <v>6</v>
      </c>
      <c r="R69" s="35">
        <v>0.16669999999999999</v>
      </c>
      <c r="S69" s="35">
        <f t="shared" si="2"/>
        <v>0.1</v>
      </c>
      <c r="T69" s="30">
        <v>1.2984619140625</v>
      </c>
      <c r="U69" s="30">
        <v>1.17996406555176</v>
      </c>
      <c r="V69" s="30">
        <v>1.1260951757430999</v>
      </c>
      <c r="W69" s="30">
        <v>5.3868889808654799E-2</v>
      </c>
      <c r="X69" s="30">
        <v>0.172366738319397</v>
      </c>
      <c r="Y69" s="30">
        <v>0.172366738319397</v>
      </c>
      <c r="Z69" s="30">
        <v>0.1</v>
      </c>
      <c r="AA69" s="30">
        <v>0.5</v>
      </c>
      <c r="AB69" s="30">
        <v>0.83333333333333304</v>
      </c>
      <c r="AC69" s="30">
        <v>0.625</v>
      </c>
      <c r="AD69" s="30">
        <v>0.5</v>
      </c>
      <c r="AE69" s="30">
        <v>0.4</v>
      </c>
    </row>
    <row r="70" spans="1:31" x14ac:dyDescent="0.15">
      <c r="A70" s="4">
        <v>342</v>
      </c>
      <c r="B70">
        <v>10</v>
      </c>
      <c r="C70">
        <v>10</v>
      </c>
      <c r="D70">
        <v>10</v>
      </c>
      <c r="E70">
        <v>10</v>
      </c>
      <c r="F70">
        <v>9</v>
      </c>
      <c r="G70">
        <v>1</v>
      </c>
      <c r="H70">
        <v>1</v>
      </c>
      <c r="I70">
        <v>9</v>
      </c>
      <c r="J70">
        <v>0.5</v>
      </c>
      <c r="K70">
        <v>3.9689807891845699</v>
      </c>
      <c r="L70" s="7">
        <v>3.3774032592773402</v>
      </c>
      <c r="M70">
        <v>5.6953468322753897</v>
      </c>
      <c r="N70">
        <v>8.4912815093994105</v>
      </c>
      <c r="O70">
        <v>0</v>
      </c>
      <c r="P70">
        <v>0</v>
      </c>
      <c r="Q70">
        <v>6</v>
      </c>
      <c r="R70" s="12">
        <v>0</v>
      </c>
      <c r="S70" s="12">
        <f t="shared" si="2"/>
        <v>0</v>
      </c>
      <c r="T70">
        <v>1.0138454437255899</v>
      </c>
      <c r="U70">
        <v>0.87673568725585904</v>
      </c>
      <c r="V70">
        <v>0.87574040889740001</v>
      </c>
      <c r="W70" s="13">
        <v>9.9527835845947309E-4</v>
      </c>
      <c r="X70">
        <v>0.13810503482818601</v>
      </c>
      <c r="Y70">
        <v>0.13810503482818601</v>
      </c>
      <c r="Z70">
        <v>0</v>
      </c>
      <c r="AA70">
        <v>0.6</v>
      </c>
      <c r="AB70">
        <v>1</v>
      </c>
      <c r="AC70">
        <v>0.75</v>
      </c>
      <c r="AD70">
        <v>0.4</v>
      </c>
      <c r="AE70">
        <v>0.6</v>
      </c>
    </row>
    <row r="71" spans="1:31" x14ac:dyDescent="0.15">
      <c r="A71" s="4">
        <v>761</v>
      </c>
      <c r="B71">
        <v>12</v>
      </c>
      <c r="C71">
        <v>8</v>
      </c>
      <c r="D71">
        <v>10</v>
      </c>
      <c r="E71">
        <v>10</v>
      </c>
      <c r="F71">
        <v>10</v>
      </c>
      <c r="G71">
        <v>0</v>
      </c>
      <c r="H71">
        <v>2</v>
      </c>
      <c r="I71">
        <v>8</v>
      </c>
      <c r="J71">
        <v>0.6</v>
      </c>
      <c r="K71">
        <v>4.9755706787109402</v>
      </c>
      <c r="L71" s="7">
        <v>3.38002204895019</v>
      </c>
      <c r="M71">
        <v>1.8139724731445299</v>
      </c>
      <c r="N71">
        <v>6.0201911926269496</v>
      </c>
      <c r="O71">
        <v>1</v>
      </c>
      <c r="P71">
        <v>1</v>
      </c>
      <c r="Q71">
        <v>6</v>
      </c>
      <c r="R71" s="12">
        <v>0.16669999999999999</v>
      </c>
      <c r="S71" s="12">
        <f t="shared" si="2"/>
        <v>0.1</v>
      </c>
      <c r="T71">
        <v>1.6596755981445299</v>
      </c>
      <c r="U71">
        <v>1.3947563171386701</v>
      </c>
      <c r="V71">
        <v>1.3847364187240601</v>
      </c>
      <c r="W71" s="13">
        <v>1.0019898414611801E-2</v>
      </c>
      <c r="X71">
        <v>0.27493917942047102</v>
      </c>
      <c r="Y71">
        <v>0.27493917942047102</v>
      </c>
      <c r="Z71">
        <v>0.1</v>
      </c>
      <c r="AA71">
        <v>0.5</v>
      </c>
      <c r="AB71">
        <v>0.83333333333333304</v>
      </c>
      <c r="AC71">
        <v>0.625</v>
      </c>
      <c r="AD71">
        <v>0.5</v>
      </c>
      <c r="AE71">
        <v>0.4</v>
      </c>
    </row>
    <row r="72" spans="1:31" x14ac:dyDescent="0.15">
      <c r="A72" s="4">
        <v>604</v>
      </c>
      <c r="B72">
        <v>10</v>
      </c>
      <c r="C72">
        <v>10</v>
      </c>
      <c r="D72">
        <v>10</v>
      </c>
      <c r="E72">
        <v>10</v>
      </c>
      <c r="F72">
        <v>8</v>
      </c>
      <c r="G72">
        <v>2</v>
      </c>
      <c r="H72">
        <v>2</v>
      </c>
      <c r="I72">
        <v>8</v>
      </c>
      <c r="J72">
        <v>0.5</v>
      </c>
      <c r="K72">
        <v>4.3437328338623002</v>
      </c>
      <c r="L72" s="7">
        <v>3.3163509368896502</v>
      </c>
      <c r="M72">
        <v>2.4744281768798801</v>
      </c>
      <c r="N72">
        <v>4.0845184326171902</v>
      </c>
      <c r="O72">
        <v>1</v>
      </c>
      <c r="P72">
        <v>1</v>
      </c>
      <c r="Q72">
        <v>6</v>
      </c>
      <c r="R72" s="12">
        <v>0.16669999999999999</v>
      </c>
      <c r="S72" s="12">
        <f t="shared" si="2"/>
        <v>0.1</v>
      </c>
      <c r="T72">
        <v>1.0695743560791</v>
      </c>
      <c r="U72">
        <v>0.94902133941650402</v>
      </c>
      <c r="V72">
        <v>0.94115483760833696</v>
      </c>
      <c r="W72" s="13">
        <v>7.8665018081665004E-3</v>
      </c>
      <c r="X72">
        <v>0.12841951847076399</v>
      </c>
      <c r="Y72">
        <v>0.12841951847076399</v>
      </c>
      <c r="Z72">
        <v>0.1</v>
      </c>
      <c r="AA72">
        <v>0.5</v>
      </c>
      <c r="AB72">
        <v>0.83333333333333304</v>
      </c>
      <c r="AC72">
        <v>0.625</v>
      </c>
      <c r="AD72">
        <v>0.5</v>
      </c>
      <c r="AE72">
        <v>0.4</v>
      </c>
    </row>
    <row r="73" spans="1:31" x14ac:dyDescent="0.15">
      <c r="A73" s="4">
        <v>130</v>
      </c>
      <c r="B73">
        <v>12</v>
      </c>
      <c r="C73">
        <v>8</v>
      </c>
      <c r="D73">
        <v>10</v>
      </c>
      <c r="E73">
        <v>10</v>
      </c>
      <c r="F73">
        <v>10</v>
      </c>
      <c r="G73">
        <v>0</v>
      </c>
      <c r="H73">
        <v>2</v>
      </c>
      <c r="I73">
        <v>8</v>
      </c>
      <c r="J73">
        <v>0.6</v>
      </c>
      <c r="K73">
        <v>4.8587741851806596</v>
      </c>
      <c r="L73" s="7">
        <v>3.3001441955566402</v>
      </c>
      <c r="M73">
        <v>1.8033924102783201</v>
      </c>
      <c r="N73">
        <v>5.9222087860107404</v>
      </c>
      <c r="O73">
        <v>2</v>
      </c>
      <c r="P73">
        <v>2</v>
      </c>
      <c r="Q73">
        <v>12</v>
      </c>
      <c r="R73" s="12">
        <v>0.16669999999999999</v>
      </c>
      <c r="S73" s="12">
        <f t="shared" si="2"/>
        <v>0.2</v>
      </c>
      <c r="T73">
        <v>1.5961437225341799</v>
      </c>
      <c r="U73">
        <v>1.3392248153686499</v>
      </c>
      <c r="V73">
        <v>1.33207058906555</v>
      </c>
      <c r="W73" s="13">
        <v>7.1542263031005903E-3</v>
      </c>
      <c r="X73">
        <v>0.26407313346862799</v>
      </c>
      <c r="Y73">
        <v>0.26407313346862799</v>
      </c>
      <c r="Z73">
        <v>0.2</v>
      </c>
      <c r="AA73">
        <v>1</v>
      </c>
      <c r="AB73">
        <v>0.83333333333333304</v>
      </c>
      <c r="AC73">
        <v>0.90909090909090895</v>
      </c>
      <c r="AD73">
        <v>0</v>
      </c>
      <c r="AE73">
        <v>0.8</v>
      </c>
    </row>
    <row r="74" spans="1:31" x14ac:dyDescent="0.15">
      <c r="A74" s="4">
        <v>801</v>
      </c>
      <c r="B74">
        <v>10</v>
      </c>
      <c r="C74">
        <v>10</v>
      </c>
      <c r="D74">
        <v>10</v>
      </c>
      <c r="E74">
        <v>10</v>
      </c>
      <c r="F74">
        <v>9</v>
      </c>
      <c r="G74">
        <v>1</v>
      </c>
      <c r="H74">
        <v>1</v>
      </c>
      <c r="I74">
        <v>9</v>
      </c>
      <c r="J74">
        <v>0.5</v>
      </c>
      <c r="K74">
        <v>3.9280147552490199</v>
      </c>
      <c r="L74" s="7">
        <v>3.3010444641113299</v>
      </c>
      <c r="M74">
        <v>5.33199119567871</v>
      </c>
      <c r="N74">
        <v>8.5263271331787092</v>
      </c>
      <c r="O74">
        <v>0</v>
      </c>
      <c r="P74">
        <v>0</v>
      </c>
      <c r="Q74">
        <v>4</v>
      </c>
      <c r="R74" s="12">
        <v>0</v>
      </c>
      <c r="S74" s="12">
        <f t="shared" si="2"/>
        <v>0</v>
      </c>
      <c r="T74">
        <v>0.95838737487793002</v>
      </c>
      <c r="U74">
        <v>0.81316375732421897</v>
      </c>
      <c r="V74">
        <v>0.84063547849655196</v>
      </c>
      <c r="W74" s="13">
        <v>2.7471721172332798E-2</v>
      </c>
      <c r="X74">
        <v>0.11775189638137799</v>
      </c>
      <c r="Y74">
        <v>0.11775189638137799</v>
      </c>
      <c r="Z74">
        <v>0</v>
      </c>
      <c r="AA74">
        <v>0.4</v>
      </c>
      <c r="AB74">
        <v>1</v>
      </c>
      <c r="AC74">
        <v>0.57142857142857195</v>
      </c>
      <c r="AD74">
        <v>0.6</v>
      </c>
      <c r="AE74">
        <v>0.4</v>
      </c>
    </row>
    <row r="75" spans="1:31" s="7" customFormat="1" x14ac:dyDescent="0.15">
      <c r="A75" s="24">
        <v>306</v>
      </c>
      <c r="B75" s="7">
        <v>11</v>
      </c>
      <c r="C75" s="7">
        <v>9</v>
      </c>
      <c r="D75" s="7">
        <v>10</v>
      </c>
      <c r="E75" s="7">
        <v>10</v>
      </c>
      <c r="F75" s="7">
        <v>8</v>
      </c>
      <c r="G75" s="7">
        <v>2</v>
      </c>
      <c r="H75" s="7">
        <v>3</v>
      </c>
      <c r="I75" s="7">
        <v>7</v>
      </c>
      <c r="J75" s="7">
        <v>0.55000000000000004</v>
      </c>
      <c r="K75" s="7">
        <v>4.8031330108642596</v>
      </c>
      <c r="L75" s="7">
        <v>3.3020248413085902</v>
      </c>
      <c r="M75" s="7">
        <v>2.6972179412841801</v>
      </c>
      <c r="N75" s="7">
        <v>4.1396846771240199</v>
      </c>
      <c r="O75" s="7">
        <v>1</v>
      </c>
      <c r="P75" s="7">
        <v>1</v>
      </c>
      <c r="Q75" s="7">
        <v>7</v>
      </c>
      <c r="R75" s="26">
        <v>0.1429</v>
      </c>
      <c r="S75" s="26">
        <f t="shared" si="2"/>
        <v>0.1</v>
      </c>
      <c r="T75" s="7">
        <v>1.04092216491699</v>
      </c>
      <c r="U75" s="7">
        <v>0.95526629686355602</v>
      </c>
      <c r="V75" s="7">
        <v>0.91726362705230702</v>
      </c>
      <c r="W75" s="7">
        <v>3.80026698112488E-2</v>
      </c>
      <c r="X75" s="7">
        <v>0.123658537864685</v>
      </c>
      <c r="Y75" s="7">
        <v>0.123658537864685</v>
      </c>
      <c r="Z75" s="7">
        <v>0.1</v>
      </c>
      <c r="AA75" s="7">
        <v>0.6</v>
      </c>
      <c r="AB75" s="7">
        <v>0.85714285714285698</v>
      </c>
      <c r="AC75" s="7">
        <v>0.70588235294117596</v>
      </c>
      <c r="AD75" s="7">
        <v>0.4</v>
      </c>
      <c r="AE75" s="7">
        <v>0.5</v>
      </c>
    </row>
    <row r="76" spans="1:31" x14ac:dyDescent="0.15">
      <c r="A76" s="4">
        <v>815</v>
      </c>
      <c r="B76">
        <v>11</v>
      </c>
      <c r="C76">
        <v>9</v>
      </c>
      <c r="D76">
        <v>10</v>
      </c>
      <c r="E76">
        <v>10</v>
      </c>
      <c r="F76">
        <v>10</v>
      </c>
      <c r="G76">
        <v>0</v>
      </c>
      <c r="H76">
        <v>1</v>
      </c>
      <c r="I76">
        <v>9</v>
      </c>
      <c r="J76">
        <v>0.55000000000000004</v>
      </c>
      <c r="K76">
        <v>4.1563549041748002</v>
      </c>
      <c r="L76" s="7">
        <v>3.50982666015625</v>
      </c>
      <c r="M76">
        <v>5.4898319244384801</v>
      </c>
      <c r="N76">
        <v>8.6652622222900408</v>
      </c>
      <c r="O76">
        <v>0</v>
      </c>
      <c r="P76">
        <v>0</v>
      </c>
      <c r="Q76">
        <v>1</v>
      </c>
      <c r="R76" s="12">
        <v>0</v>
      </c>
      <c r="S76" s="12">
        <f t="shared" si="2"/>
        <v>0</v>
      </c>
      <c r="T76">
        <v>1.1235179901123</v>
      </c>
      <c r="U76">
        <v>0.97376060485839799</v>
      </c>
      <c r="V76">
        <v>0.97085225582122803</v>
      </c>
      <c r="W76" s="13">
        <v>2.9083490371704102E-3</v>
      </c>
      <c r="X76">
        <v>0.15266573429107699</v>
      </c>
      <c r="Y76">
        <v>0.15266573429107699</v>
      </c>
      <c r="Z76">
        <v>0</v>
      </c>
      <c r="AA76">
        <v>0.1</v>
      </c>
      <c r="AB76">
        <v>1</v>
      </c>
      <c r="AC76">
        <v>0.18181818181818199</v>
      </c>
      <c r="AD76">
        <v>0.9</v>
      </c>
      <c r="AE76">
        <v>0.1</v>
      </c>
    </row>
    <row r="77" spans="1:31" x14ac:dyDescent="0.15">
      <c r="A77" s="4">
        <v>85</v>
      </c>
      <c r="B77">
        <v>12</v>
      </c>
      <c r="C77">
        <v>8</v>
      </c>
      <c r="D77">
        <v>10</v>
      </c>
      <c r="E77">
        <v>10</v>
      </c>
      <c r="F77">
        <v>10</v>
      </c>
      <c r="G77">
        <v>0</v>
      </c>
      <c r="H77">
        <v>2</v>
      </c>
      <c r="I77">
        <v>8</v>
      </c>
      <c r="J77">
        <v>0.6</v>
      </c>
      <c r="K77">
        <v>5.0657463073730504</v>
      </c>
      <c r="L77" s="7">
        <v>3.4890117645263699</v>
      </c>
      <c r="M77">
        <v>2.2325992584228498</v>
      </c>
      <c r="N77">
        <v>6.3131809234619096</v>
      </c>
      <c r="O77">
        <v>1</v>
      </c>
      <c r="P77">
        <v>1</v>
      </c>
      <c r="Q77">
        <v>9</v>
      </c>
      <c r="R77" s="12">
        <v>0.1111</v>
      </c>
      <c r="S77" s="12">
        <f t="shared" si="2"/>
        <v>0.1</v>
      </c>
      <c r="T77">
        <v>1.51486968994141</v>
      </c>
      <c r="U77">
        <v>1.2826061248779299</v>
      </c>
      <c r="V77">
        <v>1.2669804096221899</v>
      </c>
      <c r="W77" s="13">
        <v>1.5625715255737301E-2</v>
      </c>
      <c r="X77">
        <v>0.24788928031921401</v>
      </c>
      <c r="Y77">
        <v>0.24788928031921401</v>
      </c>
      <c r="Z77">
        <v>0.1</v>
      </c>
      <c r="AA77">
        <v>0.8</v>
      </c>
      <c r="AB77">
        <v>0.88888888888888895</v>
      </c>
      <c r="AC77">
        <v>0.84210526315789502</v>
      </c>
      <c r="AD77">
        <v>0.2</v>
      </c>
      <c r="AE77">
        <v>0.7</v>
      </c>
    </row>
    <row r="78" spans="1:31" s="30" customFormat="1" x14ac:dyDescent="0.15">
      <c r="A78" s="33">
        <v>917</v>
      </c>
      <c r="B78" s="30">
        <v>12</v>
      </c>
      <c r="C78" s="30">
        <v>8</v>
      </c>
      <c r="D78" s="30">
        <v>10</v>
      </c>
      <c r="E78" s="30">
        <v>10</v>
      </c>
      <c r="F78" s="30">
        <v>10</v>
      </c>
      <c r="G78" s="30">
        <v>0</v>
      </c>
      <c r="H78" s="30">
        <v>2</v>
      </c>
      <c r="I78" s="30">
        <v>8</v>
      </c>
      <c r="J78" s="30">
        <v>0.6</v>
      </c>
      <c r="K78" s="30">
        <v>5.2269439697265598</v>
      </c>
      <c r="L78" s="30">
        <v>3.5851688385009801</v>
      </c>
      <c r="M78" s="30">
        <v>2.25950050354004</v>
      </c>
      <c r="N78" s="30">
        <v>6.5517826080322301</v>
      </c>
      <c r="O78" s="30">
        <v>2</v>
      </c>
      <c r="P78" s="30">
        <v>2</v>
      </c>
      <c r="Q78" s="30">
        <v>11</v>
      </c>
      <c r="R78" s="35">
        <v>0.18179999999999999</v>
      </c>
      <c r="S78" s="35">
        <f t="shared" si="2"/>
        <v>0.2</v>
      </c>
      <c r="T78" s="30">
        <v>1.72409820556641</v>
      </c>
      <c r="U78" s="30">
        <v>1.4496040344238299</v>
      </c>
      <c r="V78" s="30">
        <v>1.43392682075501</v>
      </c>
      <c r="W78" s="30">
        <v>1.5677213668823201E-2</v>
      </c>
      <c r="X78" s="30">
        <v>0.29017138481140098</v>
      </c>
      <c r="Y78" s="30">
        <v>0.29017138481140098</v>
      </c>
      <c r="Z78" s="30">
        <v>0.2</v>
      </c>
      <c r="AA78" s="30">
        <v>0.9</v>
      </c>
      <c r="AB78" s="30">
        <v>0.81818181818181801</v>
      </c>
      <c r="AC78" s="30">
        <v>0.85714285714285698</v>
      </c>
      <c r="AD78" s="30">
        <v>0.1</v>
      </c>
      <c r="AE78" s="30">
        <v>0.7</v>
      </c>
    </row>
    <row r="79" spans="1:31" x14ac:dyDescent="0.15">
      <c r="A79" s="4">
        <v>707</v>
      </c>
      <c r="B79">
        <v>9</v>
      </c>
      <c r="C79">
        <v>11</v>
      </c>
      <c r="D79">
        <v>10</v>
      </c>
      <c r="E79">
        <v>10</v>
      </c>
      <c r="F79">
        <v>8</v>
      </c>
      <c r="G79">
        <v>2</v>
      </c>
      <c r="H79">
        <v>1</v>
      </c>
      <c r="I79">
        <v>9</v>
      </c>
      <c r="J79">
        <v>0.45</v>
      </c>
      <c r="K79">
        <v>4.3270149230956996</v>
      </c>
      <c r="L79" s="7">
        <v>3.73388671875</v>
      </c>
      <c r="M79">
        <v>6.2665863037109402</v>
      </c>
      <c r="N79">
        <v>8.7453765869140607</v>
      </c>
      <c r="O79">
        <v>0</v>
      </c>
      <c r="P79">
        <v>0</v>
      </c>
      <c r="Q79">
        <v>5</v>
      </c>
      <c r="R79" s="12">
        <v>0</v>
      </c>
      <c r="S79" s="12">
        <f t="shared" si="2"/>
        <v>0</v>
      </c>
      <c r="T79">
        <v>0.89112091064453103</v>
      </c>
      <c r="U79">
        <v>0.80277824401855502</v>
      </c>
      <c r="V79">
        <v>0.80086404085159302</v>
      </c>
      <c r="W79" s="13">
        <v>1.9142031669616699E-3</v>
      </c>
      <c r="X79">
        <v>9.0256869792938205E-2</v>
      </c>
      <c r="Y79">
        <v>9.0256869792938205E-2</v>
      </c>
      <c r="Z79">
        <v>0</v>
      </c>
      <c r="AA79">
        <v>0.5</v>
      </c>
      <c r="AB79">
        <v>1</v>
      </c>
      <c r="AC79">
        <v>0.66666666666666696</v>
      </c>
      <c r="AD79">
        <v>0.5</v>
      </c>
      <c r="AE79">
        <v>0.5</v>
      </c>
    </row>
    <row r="80" spans="1:31" s="7" customFormat="1" x14ac:dyDescent="0.15">
      <c r="A80" s="24">
        <v>734</v>
      </c>
      <c r="B80" s="7">
        <v>11</v>
      </c>
      <c r="C80" s="7">
        <v>9</v>
      </c>
      <c r="D80" s="7">
        <v>10</v>
      </c>
      <c r="E80" s="7">
        <v>10</v>
      </c>
      <c r="F80" s="7">
        <v>8</v>
      </c>
      <c r="G80" s="7">
        <v>2</v>
      </c>
      <c r="H80" s="7">
        <v>3</v>
      </c>
      <c r="I80" s="7">
        <v>7</v>
      </c>
      <c r="J80" s="7">
        <v>0.55000000000000004</v>
      </c>
      <c r="K80" s="7">
        <v>6.0715999603271502</v>
      </c>
      <c r="L80" s="7">
        <v>3.69343185424805</v>
      </c>
      <c r="M80" s="7">
        <v>1.8959808349609399</v>
      </c>
      <c r="N80" s="7">
        <v>5.3594474792480504</v>
      </c>
      <c r="O80" s="7">
        <v>2</v>
      </c>
      <c r="P80" s="7">
        <v>2</v>
      </c>
      <c r="Q80" s="7">
        <v>10</v>
      </c>
      <c r="R80" s="26">
        <v>0.2</v>
      </c>
      <c r="S80" s="26">
        <f t="shared" si="2"/>
        <v>0.2</v>
      </c>
      <c r="T80" s="7">
        <v>1.5254936218261701</v>
      </c>
      <c r="U80" s="7">
        <v>1.3168016672134399</v>
      </c>
      <c r="V80" s="7">
        <v>1.3148458003997801</v>
      </c>
      <c r="W80" s="7">
        <v>1.9558668136596701E-3</v>
      </c>
      <c r="X80" s="7">
        <v>0.21064782142639199</v>
      </c>
      <c r="Y80" s="7">
        <v>0.21064782142639199</v>
      </c>
      <c r="Z80" s="7">
        <v>0.2</v>
      </c>
      <c r="AA80" s="7">
        <v>0.8</v>
      </c>
      <c r="AB80" s="7">
        <v>0.8</v>
      </c>
      <c r="AC80" s="7">
        <v>0.8</v>
      </c>
      <c r="AD80" s="7">
        <v>0.2</v>
      </c>
      <c r="AE80" s="7">
        <v>0.6</v>
      </c>
    </row>
    <row r="81" spans="1:31" x14ac:dyDescent="0.15">
      <c r="A81" s="4">
        <v>481</v>
      </c>
      <c r="B81">
        <v>12</v>
      </c>
      <c r="C81">
        <v>8</v>
      </c>
      <c r="D81">
        <v>10</v>
      </c>
      <c r="E81">
        <v>10</v>
      </c>
      <c r="F81">
        <v>10</v>
      </c>
      <c r="G81">
        <v>0</v>
      </c>
      <c r="H81">
        <v>2</v>
      </c>
      <c r="I81">
        <v>8</v>
      </c>
      <c r="J81">
        <v>0.6</v>
      </c>
      <c r="K81">
        <v>5.57338523864746</v>
      </c>
      <c r="L81" s="7">
        <v>3.84683036804199</v>
      </c>
      <c r="M81">
        <v>2.6131629943847701</v>
      </c>
      <c r="N81">
        <v>7.0906906127929696</v>
      </c>
      <c r="O81">
        <v>2</v>
      </c>
      <c r="P81">
        <v>2</v>
      </c>
      <c r="Q81">
        <v>12</v>
      </c>
      <c r="R81" s="12">
        <v>0.16669999999999999</v>
      </c>
      <c r="S81" s="12">
        <f t="shared" si="2"/>
        <v>0.2</v>
      </c>
      <c r="T81">
        <v>1.7116889953613299</v>
      </c>
      <c r="U81">
        <v>1.43662929534912</v>
      </c>
      <c r="V81">
        <v>1.4205834865570099</v>
      </c>
      <c r="W81" s="13">
        <v>1.6045808792114299E-2</v>
      </c>
      <c r="X81">
        <v>0.29110550880432101</v>
      </c>
      <c r="Y81">
        <v>0.29110550880432101</v>
      </c>
      <c r="Z81">
        <v>0.2</v>
      </c>
      <c r="AA81">
        <v>1</v>
      </c>
      <c r="AB81">
        <v>0.83333333333333304</v>
      </c>
      <c r="AC81">
        <v>0.90909090909090895</v>
      </c>
      <c r="AD81">
        <v>0</v>
      </c>
      <c r="AE81">
        <v>0.8</v>
      </c>
    </row>
    <row r="82" spans="1:31" x14ac:dyDescent="0.15">
      <c r="L82" s="8">
        <f>AVERAGE(L2:L81)</f>
        <v>2.8949600458145142</v>
      </c>
      <c r="W82" s="15">
        <f t="shared" ref="W82:AE82" si="3">AVERAGE(W2:W81)</f>
        <v>8.5783144831657374E-2</v>
      </c>
      <c r="Z82" s="9">
        <f t="shared" si="3"/>
        <v>0.18124999999999983</v>
      </c>
      <c r="AA82" s="9">
        <f t="shared" si="3"/>
        <v>0.73</v>
      </c>
      <c r="AB82" s="9">
        <f t="shared" si="3"/>
        <v>0.81586335605322946</v>
      </c>
      <c r="AC82" s="9">
        <f t="shared" si="3"/>
        <v>0.7535091225718612</v>
      </c>
      <c r="AD82" s="9">
        <f t="shared" si="3"/>
        <v>0.26999999999999991</v>
      </c>
      <c r="AE82" s="9">
        <f t="shared" si="3"/>
        <v>0.54875000000000007</v>
      </c>
    </row>
    <row r="83" spans="1:31" x14ac:dyDescent="0.15">
      <c r="L83" s="8">
        <f>MAX(L2:L81)</f>
        <v>3.84683036804199</v>
      </c>
      <c r="W83" s="15">
        <f t="shared" ref="W83:AE83" si="4">MAX(W2:W81)</f>
        <v>0.22275841236114499</v>
      </c>
      <c r="Z83" s="9">
        <f t="shared" si="4"/>
        <v>0.4</v>
      </c>
      <c r="AA83" s="9">
        <f t="shared" si="4"/>
        <v>1</v>
      </c>
      <c r="AB83" s="9">
        <f t="shared" si="4"/>
        <v>1</v>
      </c>
      <c r="AC83" s="9">
        <f t="shared" si="4"/>
        <v>0.90909090909090895</v>
      </c>
      <c r="AD83" s="9">
        <f t="shared" si="4"/>
        <v>1</v>
      </c>
      <c r="AE83" s="9">
        <f t="shared" si="4"/>
        <v>0.8</v>
      </c>
    </row>
    <row r="84" spans="1:31" x14ac:dyDescent="0.15">
      <c r="L84" s="8">
        <f>MIN(L2:L81)</f>
        <v>1.98880767822266</v>
      </c>
      <c r="W84" s="15">
        <f t="shared" ref="W84:AE84" si="5">MIN(W2:W81)</f>
        <v>9.9527835845947309E-4</v>
      </c>
      <c r="Z84" s="9">
        <f t="shared" si="5"/>
        <v>0</v>
      </c>
      <c r="AA84" s="9">
        <f t="shared" si="5"/>
        <v>0</v>
      </c>
      <c r="AB84" s="9">
        <f t="shared" si="5"/>
        <v>0.66666666666666696</v>
      </c>
      <c r="AC84" s="9">
        <f t="shared" si="5"/>
        <v>0.18181818181818199</v>
      </c>
      <c r="AD84" s="9">
        <f t="shared" si="5"/>
        <v>0</v>
      </c>
      <c r="AE84" s="9">
        <f t="shared" si="5"/>
        <v>0</v>
      </c>
    </row>
    <row r="85" spans="1:31" x14ac:dyDescent="0.15">
      <c r="L85" s="7"/>
      <c r="W85" s="13"/>
    </row>
    <row r="86" spans="1:31" x14ac:dyDescent="0.15">
      <c r="K86">
        <v>31</v>
      </c>
      <c r="L86" s="7"/>
      <c r="W86" s="13"/>
    </row>
    <row r="87" spans="1:31" x14ac:dyDescent="0.15">
      <c r="L87" s="7"/>
      <c r="W87" s="13"/>
    </row>
    <row r="88" spans="1:31" x14ac:dyDescent="0.15">
      <c r="K88" s="9">
        <v>0.161</v>
      </c>
      <c r="L88" s="9"/>
      <c r="M88" s="9"/>
      <c r="W88" s="13"/>
    </row>
    <row r="89" spans="1:31" x14ac:dyDescent="0.15">
      <c r="K89" s="9"/>
      <c r="L89" s="9"/>
      <c r="M89" s="9"/>
      <c r="W89" s="13"/>
    </row>
    <row r="90" spans="1:31" x14ac:dyDescent="0.15">
      <c r="K90" s="9" t="s">
        <v>10</v>
      </c>
      <c r="L90" s="9" t="s">
        <v>33</v>
      </c>
      <c r="M90" t="s">
        <v>66</v>
      </c>
      <c r="W90" s="13"/>
    </row>
    <row r="91" spans="1:31" x14ac:dyDescent="0.15">
      <c r="K91" s="9"/>
      <c r="L91" s="9"/>
      <c r="M91" s="38">
        <v>0.2</v>
      </c>
      <c r="N91">
        <v>-400</v>
      </c>
      <c r="O91">
        <v>1600</v>
      </c>
      <c r="P91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38">
        <v>0.4</v>
      </c>
      <c r="N92">
        <v>-800</v>
      </c>
      <c r="O92">
        <v>1200</v>
      </c>
      <c r="P92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38">
        <v>0.45</v>
      </c>
      <c r="N93">
        <v>-900</v>
      </c>
      <c r="O93">
        <v>1100</v>
      </c>
      <c r="P93">
        <v>55</v>
      </c>
      <c r="W93" s="13"/>
    </row>
    <row r="94" spans="1:31" s="31" customFormat="1" x14ac:dyDescent="0.15">
      <c r="K94" s="36" t="s">
        <v>36</v>
      </c>
      <c r="L94" s="36">
        <f>COUNTIF(L2:L81,"&lt;1.835")-COUNTIF(L2:L81,"&lt;1.674")</f>
        <v>0</v>
      </c>
      <c r="M94" s="38">
        <v>0.49</v>
      </c>
      <c r="N94">
        <v>-980</v>
      </c>
      <c r="O94">
        <v>1020</v>
      </c>
      <c r="P94">
        <v>51</v>
      </c>
    </row>
    <row r="95" spans="1:31" x14ac:dyDescent="0.15">
      <c r="K95" s="9" t="s">
        <v>37</v>
      </c>
      <c r="L95" s="9">
        <f>COUNTIF(L2:L81,"&lt;1.996")-COUNTIF(L2:L81,"&lt;1.835")</f>
        <v>1</v>
      </c>
      <c r="M95" s="9">
        <v>2</v>
      </c>
      <c r="N95">
        <v>1</v>
      </c>
      <c r="W95" s="13"/>
    </row>
    <row r="96" spans="1:31" s="1" customFormat="1" x14ac:dyDescent="0.15">
      <c r="K96" s="28" t="s">
        <v>38</v>
      </c>
      <c r="L96" s="28">
        <f>COUNTIF(L2:L81,"&lt;2.157")-COUNTIF(L2:L81,"&lt;1.996")</f>
        <v>2</v>
      </c>
      <c r="M96" s="28">
        <v>3</v>
      </c>
      <c r="N96">
        <v>2</v>
      </c>
    </row>
    <row r="97" spans="11:23" x14ac:dyDescent="0.15">
      <c r="K97" s="9" t="s">
        <v>39</v>
      </c>
      <c r="L97" s="9">
        <f>COUNTIF(L2:L81,"&lt;2.318")-COUNTIF(L2:L81,"&lt;2.157")</f>
        <v>3</v>
      </c>
      <c r="M97" s="9">
        <v>4</v>
      </c>
      <c r="N97">
        <v>3</v>
      </c>
      <c r="W97" s="13"/>
    </row>
    <row r="98" spans="11:23" x14ac:dyDescent="0.15">
      <c r="K98" s="9" t="s">
        <v>40</v>
      </c>
      <c r="L98" s="9">
        <f>COUNTIF(L2:L81,"&lt;2.479")-COUNTIF(L2:L81,"&lt;2.318")</f>
        <v>6</v>
      </c>
      <c r="M98" s="9">
        <v>7</v>
      </c>
      <c r="N98">
        <v>6</v>
      </c>
      <c r="W98" s="13"/>
    </row>
    <row r="99" spans="11:23" x14ac:dyDescent="0.15">
      <c r="K99" s="9" t="s">
        <v>41</v>
      </c>
      <c r="L99" s="9">
        <f>COUNTIF(L2:L81,"&lt;2.64")-COUNTIF(L2:L81,"&lt;2.479")</f>
        <v>9</v>
      </c>
      <c r="M99" s="9">
        <v>11</v>
      </c>
      <c r="N99">
        <v>9</v>
      </c>
    </row>
    <row r="100" spans="11:23" x14ac:dyDescent="0.15">
      <c r="K100" s="9" t="s">
        <v>42</v>
      </c>
      <c r="L100" s="9">
        <f>COUNTIF(L2:L81,"&lt;2.801")-COUNTIF(L2:L81,"&lt;2.64")</f>
        <v>12</v>
      </c>
      <c r="M100" s="9">
        <v>14</v>
      </c>
      <c r="N100">
        <v>12</v>
      </c>
      <c r="W100" s="13"/>
    </row>
    <row r="101" spans="11:23" s="2" customFormat="1" x14ac:dyDescent="0.15">
      <c r="K101" s="16" t="s">
        <v>43</v>
      </c>
      <c r="L101" s="16">
        <f>COUNTIF(L2:L81,"&lt;2.962")-COUNTIF(L2:L81,"&lt;2.801")</f>
        <v>14</v>
      </c>
      <c r="M101" s="16">
        <v>16</v>
      </c>
      <c r="N101" s="2">
        <v>14</v>
      </c>
    </row>
    <row r="102" spans="11:23" x14ac:dyDescent="0.15">
      <c r="K102" s="9" t="s">
        <v>44</v>
      </c>
      <c r="L102" s="9">
        <f>COUNTIF(L2:L81,"&lt;3.123")-COUNTIF(L2:L81,"&lt;2.962")</f>
        <v>12</v>
      </c>
      <c r="M102" s="9">
        <v>14</v>
      </c>
      <c r="N102">
        <v>12</v>
      </c>
      <c r="W102" s="13"/>
    </row>
    <row r="103" spans="11:23" x14ac:dyDescent="0.15">
      <c r="K103" s="9" t="s">
        <v>45</v>
      </c>
      <c r="L103" s="9">
        <f>COUNTIF(L2:L81,"&lt;3.284")-COUNTIF(L2:L81,"&lt;3.123")</f>
        <v>9</v>
      </c>
      <c r="M103" s="9">
        <v>11</v>
      </c>
      <c r="N103">
        <v>9</v>
      </c>
    </row>
    <row r="104" spans="11:23" x14ac:dyDescent="0.15">
      <c r="K104" s="9" t="s">
        <v>46</v>
      </c>
      <c r="L104" s="9">
        <f>COUNTIF(L2:L81,"&lt;3.445")-COUNTIF(L2:L81,"&lt;3.284")</f>
        <v>6</v>
      </c>
      <c r="M104" s="9">
        <v>7</v>
      </c>
      <c r="N104">
        <v>6</v>
      </c>
    </row>
    <row r="105" spans="11:23" x14ac:dyDescent="0.15">
      <c r="K105" s="9" t="s">
        <v>47</v>
      </c>
      <c r="L105" s="9">
        <f>COUNTIF(L2:L81,"&lt;3.606")-COUNTIF(L2:L81,"&lt;3.445")</f>
        <v>3</v>
      </c>
      <c r="M105" s="9">
        <v>4</v>
      </c>
      <c r="N105">
        <v>3</v>
      </c>
    </row>
    <row r="106" spans="11:23" s="1" customFormat="1" x14ac:dyDescent="0.15">
      <c r="K106" s="28" t="s">
        <v>48</v>
      </c>
      <c r="L106" s="28">
        <f>COUNTIF(L2:L81,"&lt;3.767")-COUNTIF(L2:L81,"&lt;3.606")</f>
        <v>2</v>
      </c>
      <c r="M106" s="28">
        <v>3</v>
      </c>
      <c r="N106">
        <v>2</v>
      </c>
    </row>
    <row r="107" spans="11:23" x14ac:dyDescent="0.15">
      <c r="K107" s="9" t="s">
        <v>49</v>
      </c>
      <c r="L107" s="9">
        <f>COUNTIF(L2:L81,"&lt;3.928")-COUNTIF(L2:L81,"&lt;3.767")</f>
        <v>1</v>
      </c>
      <c r="M107" s="9">
        <v>2</v>
      </c>
      <c r="N107">
        <v>1</v>
      </c>
    </row>
    <row r="108" spans="11:23" s="31" customFormat="1" x14ac:dyDescent="0.15">
      <c r="K108" s="36" t="s">
        <v>50</v>
      </c>
      <c r="L108" s="36">
        <f>COUNTIF(L2:L81,"&lt;4.089")-COUNTIF(L2:L81,"&lt;3.928")</f>
        <v>0</v>
      </c>
      <c r="M108" s="36">
        <v>1</v>
      </c>
    </row>
    <row r="109" spans="11:23" x14ac:dyDescent="0.15">
      <c r="K109" s="9" t="s">
        <v>51</v>
      </c>
      <c r="L109" s="9">
        <f>COUNTIF(L2:L81,"&lt;4.25")-COUNTIF(L2:L81,"&lt;4.089")</f>
        <v>0</v>
      </c>
      <c r="M109" s="9"/>
    </row>
    <row r="110" spans="11:23" x14ac:dyDescent="0.15">
      <c r="K110" s="9" t="s">
        <v>52</v>
      </c>
      <c r="L110" s="9">
        <f>COUNTIF(L2:L81,"&lt;4.411")-COUNTIF(L2:L81,"&lt;4.25")</f>
        <v>0</v>
      </c>
      <c r="M110" s="9"/>
    </row>
    <row r="111" spans="11:23" x14ac:dyDescent="0.15">
      <c r="K111" s="9" t="s">
        <v>53</v>
      </c>
      <c r="L111" s="9">
        <f>COUNTIF(L2:L81,"&lt;4.572")-COUNTIF(L2:L81,"&lt;4.411")</f>
        <v>0</v>
      </c>
      <c r="M111" s="9"/>
    </row>
    <row r="112" spans="11:23" x14ac:dyDescent="0.15">
      <c r="K112" s="9" t="s">
        <v>54</v>
      </c>
      <c r="L112" s="9">
        <f>COUNTIF(L2:L81,"&lt;4.733")-COUNTIF(L2:L81,"&lt;4.572")</f>
        <v>0</v>
      </c>
      <c r="M112" s="9"/>
    </row>
    <row r="113" spans="11:23" x14ac:dyDescent="0.15">
      <c r="K113" s="9" t="s">
        <v>55</v>
      </c>
      <c r="L113" s="9">
        <f>COUNTIF(L2:L81,"&lt;4.894")-COUNTIF(L2:L81,"&lt;4.733")</f>
        <v>0</v>
      </c>
      <c r="M113" s="9"/>
      <c r="W113" s="13"/>
    </row>
    <row r="114" spans="11:23" x14ac:dyDescent="0.15">
      <c r="K114" s="9" t="s">
        <v>56</v>
      </c>
      <c r="L114" s="9">
        <f>COUNTIF(L2:L81,"&lt;5.055")-COUNTIF(L2:L81,"&lt;4.894")</f>
        <v>0</v>
      </c>
      <c r="M114" s="9"/>
      <c r="W114" s="13"/>
    </row>
    <row r="115" spans="11:23" x14ac:dyDescent="0.15">
      <c r="K115" s="9" t="s">
        <v>57</v>
      </c>
      <c r="L115" s="9">
        <f>COUNTIF(L2:L81,"&lt;5.216")-COUNTIF(L2:L81,"&lt;5.055")</f>
        <v>0</v>
      </c>
      <c r="M115" s="9"/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/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/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>
        <v>2.8929999999999998</v>
      </c>
      <c r="N121">
        <v>8.5000000000000006E-2</v>
      </c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>
        <v>3.8130000000000002</v>
      </c>
      <c r="N122">
        <v>0.11899999999999999</v>
      </c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>
        <v>4.3250000000000002</v>
      </c>
      <c r="N123">
        <v>0.157</v>
      </c>
      <c r="W123" s="13"/>
    </row>
  </sheetData>
  <phoneticPr fontId="5" type="noConversion"/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E103"/>
  <sheetViews>
    <sheetView topLeftCell="H67" workbookViewId="0">
      <selection activeCell="O76" sqref="O76:O86"/>
    </sheetView>
  </sheetViews>
  <sheetFormatPr defaultColWidth="9" defaultRowHeight="13.5" x14ac:dyDescent="0.15"/>
  <cols>
    <col min="11" max="12" width="18" customWidth="1"/>
    <col min="13" max="14" width="12.625"/>
    <col min="20" max="22" width="12.625"/>
    <col min="23" max="23" width="21.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946</v>
      </c>
      <c r="B2" s="1">
        <v>12</v>
      </c>
      <c r="C2" s="1">
        <v>8</v>
      </c>
      <c r="D2" s="1">
        <v>10</v>
      </c>
      <c r="E2" s="1">
        <v>10</v>
      </c>
      <c r="F2" s="1">
        <v>10</v>
      </c>
      <c r="G2" s="1">
        <v>0</v>
      </c>
      <c r="H2" s="1">
        <v>2</v>
      </c>
      <c r="I2" s="1">
        <v>8</v>
      </c>
      <c r="J2" s="1">
        <v>0.6</v>
      </c>
      <c r="K2" s="1">
        <v>3.3250389099121098</v>
      </c>
      <c r="L2" s="1">
        <v>2.0880012512207</v>
      </c>
      <c r="M2" s="1">
        <v>2.8667697906494101</v>
      </c>
      <c r="N2" s="1">
        <v>7.1586685180664098</v>
      </c>
      <c r="O2" s="1">
        <v>1</v>
      </c>
      <c r="P2" s="1">
        <v>1</v>
      </c>
      <c r="Q2" s="1">
        <v>4</v>
      </c>
      <c r="R2" s="14">
        <v>0.25</v>
      </c>
      <c r="S2" s="14">
        <f t="shared" ref="S2:S34" si="0">O2/E2</f>
        <v>0.1</v>
      </c>
      <c r="T2" s="1">
        <v>1.11629867553711</v>
      </c>
      <c r="U2" s="1">
        <v>0.89506816864013705</v>
      </c>
      <c r="V2" s="1">
        <v>0.99337136745452903</v>
      </c>
      <c r="W2" s="1">
        <v>9.8303198814392104E-2</v>
      </c>
      <c r="X2" s="1">
        <v>0.122927308082581</v>
      </c>
      <c r="Y2" s="1">
        <v>0.122927308082581</v>
      </c>
      <c r="Z2" s="1">
        <v>0.1</v>
      </c>
      <c r="AA2" s="1">
        <v>0.3</v>
      </c>
      <c r="AB2" s="1">
        <v>0.75</v>
      </c>
      <c r="AC2" s="1">
        <v>0.42857142857142799</v>
      </c>
      <c r="AD2" s="1">
        <v>0.7</v>
      </c>
      <c r="AE2" s="1">
        <v>0.2</v>
      </c>
    </row>
    <row r="3" spans="1:31" x14ac:dyDescent="0.15">
      <c r="A3" s="4">
        <v>243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>
        <v>7.0155200958251998</v>
      </c>
      <c r="L3" s="7">
        <v>2.2603340148925799</v>
      </c>
      <c r="M3">
        <v>1.61123275756836</v>
      </c>
      <c r="N3">
        <v>4.6294460296630904</v>
      </c>
      <c r="O3">
        <v>4</v>
      </c>
      <c r="P3">
        <v>4</v>
      </c>
      <c r="Q3">
        <v>13</v>
      </c>
      <c r="R3" s="12">
        <v>0.30769999999999997</v>
      </c>
      <c r="S3" s="12">
        <f t="shared" si="0"/>
        <v>0.4</v>
      </c>
      <c r="T3">
        <v>2.15481376647949</v>
      </c>
      <c r="U3">
        <v>2.0434997081756601</v>
      </c>
      <c r="V3">
        <v>1.8577797412872299</v>
      </c>
      <c r="W3" s="13">
        <v>0.18571996688842801</v>
      </c>
      <c r="X3">
        <v>0.29703402519226102</v>
      </c>
      <c r="Y3">
        <v>0.29703402519226102</v>
      </c>
      <c r="Z3">
        <v>0.4</v>
      </c>
      <c r="AA3">
        <v>0.9</v>
      </c>
      <c r="AB3">
        <v>0.69230769230769196</v>
      </c>
      <c r="AC3">
        <v>0.78260869565217395</v>
      </c>
      <c r="AD3">
        <v>0.1</v>
      </c>
      <c r="AE3">
        <v>0.5</v>
      </c>
    </row>
    <row r="4" spans="1:31" s="7" customFormat="1" x14ac:dyDescent="0.15">
      <c r="A4" s="24">
        <v>774</v>
      </c>
      <c r="B4" s="7">
        <v>15</v>
      </c>
      <c r="C4" s="7">
        <v>5</v>
      </c>
      <c r="D4" s="7">
        <v>10</v>
      </c>
      <c r="E4" s="7">
        <v>10</v>
      </c>
      <c r="F4" s="7">
        <v>10</v>
      </c>
      <c r="G4" s="7">
        <v>0</v>
      </c>
      <c r="H4" s="7">
        <v>5</v>
      </c>
      <c r="I4" s="7">
        <v>5</v>
      </c>
      <c r="J4" s="7">
        <v>0.75</v>
      </c>
      <c r="K4" s="7">
        <v>4.5879154205322301</v>
      </c>
      <c r="L4" s="7">
        <v>2.3017005920410201</v>
      </c>
      <c r="M4" s="7">
        <v>1.68941307067871</v>
      </c>
      <c r="N4" s="7">
        <v>3.34785652160644</v>
      </c>
      <c r="O4" s="7">
        <v>2</v>
      </c>
      <c r="P4" s="7">
        <v>2</v>
      </c>
      <c r="Q4" s="7">
        <v>9</v>
      </c>
      <c r="R4" s="26">
        <v>0.22220000000000001</v>
      </c>
      <c r="S4" s="26">
        <f t="shared" si="0"/>
        <v>0.2</v>
      </c>
      <c r="T4" s="7">
        <v>1.59369468688965</v>
      </c>
      <c r="U4" s="7">
        <v>1.4986766576767001</v>
      </c>
      <c r="V4" s="7">
        <v>1.38804054260254</v>
      </c>
      <c r="W4" s="7">
        <v>0.11063611507415801</v>
      </c>
      <c r="X4" s="7">
        <v>0.20565414428710899</v>
      </c>
      <c r="Y4" s="7">
        <v>0.20565414428710899</v>
      </c>
      <c r="Z4" s="7">
        <v>0.2</v>
      </c>
      <c r="AA4" s="7">
        <v>0.7</v>
      </c>
      <c r="AB4" s="7">
        <v>0.77777777777777801</v>
      </c>
      <c r="AC4" s="7">
        <v>0.73684210526315796</v>
      </c>
      <c r="AD4" s="7">
        <v>0.3</v>
      </c>
      <c r="AE4" s="7">
        <v>0.5</v>
      </c>
    </row>
    <row r="5" spans="1:31" x14ac:dyDescent="0.15">
      <c r="A5" s="4">
        <v>345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6.2197780609130904</v>
      </c>
      <c r="L5" s="7">
        <v>2.36846923828125</v>
      </c>
      <c r="M5">
        <v>1.53592109680176</v>
      </c>
      <c r="N5">
        <v>4.3374729156494096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2.2145919799804701</v>
      </c>
      <c r="U5">
        <v>2.0643436908721902</v>
      </c>
      <c r="V5">
        <v>1.8967049121856701</v>
      </c>
      <c r="W5" s="13">
        <v>0.16763877868652299</v>
      </c>
      <c r="X5">
        <v>0.31788706779480003</v>
      </c>
      <c r="Y5">
        <v>0.31788706779480003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250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5.1424427032470703</v>
      </c>
      <c r="L6" s="7">
        <v>2.4484481811523402</v>
      </c>
      <c r="M6">
        <v>1.6546936035156199</v>
      </c>
      <c r="N6">
        <v>3.80046463012695</v>
      </c>
      <c r="O6">
        <v>2</v>
      </c>
      <c r="P6">
        <v>2</v>
      </c>
      <c r="Q6">
        <v>8</v>
      </c>
      <c r="R6" s="12">
        <v>0.25</v>
      </c>
      <c r="S6" s="12">
        <f t="shared" si="0"/>
        <v>0.2</v>
      </c>
      <c r="T6">
        <v>1.71976661682129</v>
      </c>
      <c r="U6">
        <v>1.5939807891845701</v>
      </c>
      <c r="V6">
        <v>1.47818791866302</v>
      </c>
      <c r="W6" s="13">
        <v>0.11579287052154499</v>
      </c>
      <c r="X6">
        <v>0.24157869815826399</v>
      </c>
      <c r="Y6">
        <v>0.24157869815826399</v>
      </c>
      <c r="Z6">
        <v>0.2</v>
      </c>
      <c r="AA6">
        <v>0.6</v>
      </c>
      <c r="AB6">
        <v>0.75</v>
      </c>
      <c r="AC6">
        <v>0.66666666666666696</v>
      </c>
      <c r="AD6">
        <v>0.4</v>
      </c>
      <c r="AE6">
        <v>0.4</v>
      </c>
    </row>
    <row r="7" spans="1:31" x14ac:dyDescent="0.15">
      <c r="A7" s="4">
        <v>791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5.5974388122558603</v>
      </c>
      <c r="L7" s="7">
        <v>2.4658107757568399</v>
      </c>
      <c r="M7">
        <v>1.5504093170166</v>
      </c>
      <c r="N7">
        <v>4.4324474334716797</v>
      </c>
      <c r="O7">
        <v>3</v>
      </c>
      <c r="P7">
        <v>3</v>
      </c>
      <c r="Q7">
        <v>12</v>
      </c>
      <c r="R7" s="12">
        <v>0.25</v>
      </c>
      <c r="S7" s="12">
        <f t="shared" si="0"/>
        <v>0.3</v>
      </c>
      <c r="T7">
        <v>1.66943359375</v>
      </c>
      <c r="U7">
        <v>1.54306256771088</v>
      </c>
      <c r="V7">
        <v>1.4344505071639999</v>
      </c>
      <c r="W7" s="13">
        <v>0.108612060546875</v>
      </c>
      <c r="X7">
        <v>0.23498308658599901</v>
      </c>
      <c r="Y7">
        <v>0.23498308658599901</v>
      </c>
      <c r="Z7">
        <v>0.3</v>
      </c>
      <c r="AA7">
        <v>0.9</v>
      </c>
      <c r="AB7">
        <v>0.75</v>
      </c>
      <c r="AC7">
        <v>0.81818181818181801</v>
      </c>
      <c r="AD7">
        <v>0.1</v>
      </c>
      <c r="AE7">
        <v>0.6</v>
      </c>
    </row>
    <row r="8" spans="1:31" s="7" customFormat="1" x14ac:dyDescent="0.15">
      <c r="A8" s="24">
        <v>37</v>
      </c>
      <c r="B8" s="7">
        <v>15</v>
      </c>
      <c r="C8" s="7">
        <v>5</v>
      </c>
      <c r="D8" s="7">
        <v>10</v>
      </c>
      <c r="E8" s="7">
        <v>10</v>
      </c>
      <c r="F8" s="7">
        <v>10</v>
      </c>
      <c r="G8" s="7">
        <v>0</v>
      </c>
      <c r="H8" s="7">
        <v>5</v>
      </c>
      <c r="I8" s="7">
        <v>5</v>
      </c>
      <c r="J8" s="7">
        <v>0.75</v>
      </c>
      <c r="K8" s="7">
        <v>6.04209327697754</v>
      </c>
      <c r="L8" s="7">
        <v>2.41544532775879</v>
      </c>
      <c r="M8" s="7">
        <v>1.2670783996582</v>
      </c>
      <c r="N8" s="7">
        <v>4.9565734863281197</v>
      </c>
      <c r="O8" s="7">
        <v>3</v>
      </c>
      <c r="P8" s="7">
        <v>3</v>
      </c>
      <c r="Q8" s="7">
        <v>12</v>
      </c>
      <c r="R8" s="26">
        <v>0.25</v>
      </c>
      <c r="S8" s="26">
        <f t="shared" si="0"/>
        <v>0.3</v>
      </c>
      <c r="T8" s="7">
        <v>2.3585300445556601</v>
      </c>
      <c r="U8" s="7">
        <v>2.12113308906555</v>
      </c>
      <c r="V8" s="7">
        <v>2.0167069435119598</v>
      </c>
      <c r="W8" s="7">
        <v>0.10442614555358901</v>
      </c>
      <c r="X8" s="7">
        <v>0.34182310104370101</v>
      </c>
      <c r="Y8" s="7">
        <v>0.34182310104370101</v>
      </c>
      <c r="Z8" s="7">
        <v>0.3</v>
      </c>
      <c r="AA8" s="7">
        <v>0.9</v>
      </c>
      <c r="AB8" s="7">
        <v>0.75</v>
      </c>
      <c r="AC8" s="7">
        <v>0.81818181818181801</v>
      </c>
      <c r="AD8" s="7">
        <v>0.1</v>
      </c>
      <c r="AE8" s="7">
        <v>0.6</v>
      </c>
    </row>
    <row r="9" spans="1:31" s="7" customFormat="1" x14ac:dyDescent="0.15">
      <c r="A9" s="24">
        <v>971</v>
      </c>
      <c r="B9" s="7">
        <v>15</v>
      </c>
      <c r="C9" s="7">
        <v>5</v>
      </c>
      <c r="D9" s="7">
        <v>10</v>
      </c>
      <c r="E9" s="7">
        <v>10</v>
      </c>
      <c r="F9" s="7">
        <v>10</v>
      </c>
      <c r="G9" s="7">
        <v>0</v>
      </c>
      <c r="H9" s="7">
        <v>5</v>
      </c>
      <c r="I9" s="7">
        <v>5</v>
      </c>
      <c r="J9" s="7">
        <v>0.75</v>
      </c>
      <c r="K9" s="7">
        <v>5.5693740844726598</v>
      </c>
      <c r="L9" s="7">
        <v>2.6390514373779301</v>
      </c>
      <c r="M9" s="7">
        <v>1.64603042602539</v>
      </c>
      <c r="N9" s="7">
        <v>3.8745975494384801</v>
      </c>
      <c r="O9" s="7">
        <v>3</v>
      </c>
      <c r="P9" s="7">
        <v>3</v>
      </c>
      <c r="Q9" s="7">
        <v>13</v>
      </c>
      <c r="R9" s="26">
        <v>0.23080000000000001</v>
      </c>
      <c r="S9" s="26">
        <f t="shared" si="0"/>
        <v>0.3</v>
      </c>
      <c r="T9" s="7">
        <v>1.8709201812744101</v>
      </c>
      <c r="U9" s="7">
        <v>1.7435611486434901</v>
      </c>
      <c r="V9" s="7">
        <v>1.5970151424407999</v>
      </c>
      <c r="W9" s="7">
        <v>0.146546006202698</v>
      </c>
      <c r="X9" s="7">
        <v>0.273905038833618</v>
      </c>
      <c r="Y9" s="7">
        <v>0.273905038833618</v>
      </c>
      <c r="Z9" s="7">
        <v>0.3</v>
      </c>
      <c r="AA9" s="7">
        <v>1</v>
      </c>
      <c r="AB9" s="7">
        <v>0.76923076923076905</v>
      </c>
      <c r="AC9" s="7">
        <v>0.86956521739130399</v>
      </c>
      <c r="AD9" s="7">
        <v>0</v>
      </c>
      <c r="AE9" s="7">
        <v>0.7</v>
      </c>
    </row>
    <row r="10" spans="1:31" x14ac:dyDescent="0.15">
      <c r="A10" s="4">
        <v>59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5.88527488708496</v>
      </c>
      <c r="L10" s="7">
        <v>2.63079833984375</v>
      </c>
      <c r="M10">
        <v>1.4751014709472701</v>
      </c>
      <c r="N10">
        <v>4.1975421905517596</v>
      </c>
      <c r="O10">
        <v>3</v>
      </c>
      <c r="P10">
        <v>3</v>
      </c>
      <c r="Q10">
        <v>12</v>
      </c>
      <c r="R10" s="12">
        <v>0.25</v>
      </c>
      <c r="S10" s="12">
        <f t="shared" si="0"/>
        <v>0.3</v>
      </c>
      <c r="T10">
        <v>1.8753356933593699</v>
      </c>
      <c r="U10">
        <v>1.7415421009063701</v>
      </c>
      <c r="V10">
        <v>1.6032752990722701</v>
      </c>
      <c r="W10" s="13">
        <v>0.138266801834106</v>
      </c>
      <c r="X10">
        <v>0.27206039428710899</v>
      </c>
      <c r="Y10">
        <v>0.27206039428710899</v>
      </c>
      <c r="Z10">
        <v>0.3</v>
      </c>
      <c r="AA10">
        <v>0.9</v>
      </c>
      <c r="AB10">
        <v>0.75</v>
      </c>
      <c r="AC10">
        <v>0.81818181818181801</v>
      </c>
      <c r="AD10">
        <v>0.1</v>
      </c>
      <c r="AE10">
        <v>0.6</v>
      </c>
    </row>
    <row r="11" spans="1:31" x14ac:dyDescent="0.15">
      <c r="A11" s="4">
        <v>644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>
        <v>5.5166740417480504</v>
      </c>
      <c r="L11" s="7">
        <v>2.6217098236084002</v>
      </c>
      <c r="M11">
        <v>1.7777156829834</v>
      </c>
      <c r="N11">
        <v>4.1019325256347701</v>
      </c>
      <c r="O11">
        <v>1</v>
      </c>
      <c r="P11">
        <v>1</v>
      </c>
      <c r="Q11">
        <v>7</v>
      </c>
      <c r="R11" s="12">
        <v>0.1429</v>
      </c>
      <c r="S11" s="12">
        <f t="shared" si="0"/>
        <v>0.1</v>
      </c>
      <c r="T11">
        <v>1.78559494018555</v>
      </c>
      <c r="U11">
        <v>1.66477239131927</v>
      </c>
      <c r="V11">
        <v>1.5288511514663701</v>
      </c>
      <c r="W11" s="13">
        <v>0.135921239852905</v>
      </c>
      <c r="X11">
        <v>0.25674378871917702</v>
      </c>
      <c r="Y11">
        <v>0.25674378871917702</v>
      </c>
      <c r="Z11">
        <v>0.1</v>
      </c>
      <c r="AA11">
        <v>0.6</v>
      </c>
      <c r="AB11">
        <v>0.85714285714285698</v>
      </c>
      <c r="AC11">
        <v>0.70588235294117596</v>
      </c>
      <c r="AD11">
        <v>0.4</v>
      </c>
      <c r="AE11">
        <v>0.5</v>
      </c>
    </row>
    <row r="12" spans="1:31" x14ac:dyDescent="0.15">
      <c r="A12" s="4">
        <v>334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5.8445968627929696</v>
      </c>
      <c r="L12" s="7">
        <v>2.5306472778320299</v>
      </c>
      <c r="M12">
        <v>1.79775238037109</v>
      </c>
      <c r="N12">
        <v>3.69099998474121</v>
      </c>
      <c r="O12">
        <v>3</v>
      </c>
      <c r="P12">
        <v>3</v>
      </c>
      <c r="Q12">
        <v>12</v>
      </c>
      <c r="R12" s="12">
        <v>0.25</v>
      </c>
      <c r="S12" s="12">
        <f t="shared" si="0"/>
        <v>0.3</v>
      </c>
      <c r="T12">
        <v>1.6688976287841799</v>
      </c>
      <c r="U12">
        <v>1.59798943996429</v>
      </c>
      <c r="V12">
        <v>1.4405004978179901</v>
      </c>
      <c r="W12" s="13">
        <v>0.15748894214630099</v>
      </c>
      <c r="X12">
        <v>0.228397130966186</v>
      </c>
      <c r="Y12">
        <v>0.228397130966186</v>
      </c>
      <c r="Z12">
        <v>0.3</v>
      </c>
      <c r="AA12">
        <v>0.9</v>
      </c>
      <c r="AB12">
        <v>0.75</v>
      </c>
      <c r="AC12">
        <v>0.81818181818181801</v>
      </c>
      <c r="AD12">
        <v>0.1</v>
      </c>
      <c r="AE12">
        <v>0.6</v>
      </c>
    </row>
    <row r="13" spans="1:31" x14ac:dyDescent="0.15">
      <c r="A13" s="4">
        <v>78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5.1870536804199201</v>
      </c>
      <c r="L13" s="7">
        <v>2.6121311187744101</v>
      </c>
      <c r="M13">
        <v>2.1877632141113299</v>
      </c>
      <c r="N13">
        <v>4.30110740661621</v>
      </c>
      <c r="O13">
        <v>3</v>
      </c>
      <c r="P13">
        <v>3</v>
      </c>
      <c r="Q13">
        <v>13</v>
      </c>
      <c r="R13" s="12">
        <v>0.23080000000000001</v>
      </c>
      <c r="S13" s="12">
        <f t="shared" si="0"/>
        <v>0.3</v>
      </c>
      <c r="T13">
        <v>1.90737533569336</v>
      </c>
      <c r="U13">
        <v>1.7600345611572299</v>
      </c>
      <c r="V13">
        <v>1.63998091220856</v>
      </c>
      <c r="W13" s="13">
        <v>0.120053648948669</v>
      </c>
      <c r="X13">
        <v>0.26739442348480202</v>
      </c>
      <c r="Y13">
        <v>0.26739442348480202</v>
      </c>
      <c r="Z13">
        <v>0.3</v>
      </c>
      <c r="AA13">
        <v>1</v>
      </c>
      <c r="AB13">
        <v>0.76923076923076905</v>
      </c>
      <c r="AC13">
        <v>0.86956521739130399</v>
      </c>
      <c r="AD13">
        <v>0</v>
      </c>
      <c r="AE13">
        <v>0.7</v>
      </c>
    </row>
    <row r="14" spans="1:31" x14ac:dyDescent="0.15">
      <c r="A14" s="4">
        <v>128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5.3409328460693404</v>
      </c>
      <c r="L14" s="7">
        <v>2.52885818481445</v>
      </c>
      <c r="M14">
        <v>1.66196632385254</v>
      </c>
      <c r="N14">
        <v>3.8903579711914098</v>
      </c>
      <c r="O14">
        <v>2</v>
      </c>
      <c r="P14">
        <v>2</v>
      </c>
      <c r="Q14">
        <v>7</v>
      </c>
      <c r="R14" s="12">
        <v>0.28570000000000001</v>
      </c>
      <c r="S14" s="12">
        <f t="shared" si="0"/>
        <v>0.2</v>
      </c>
      <c r="T14">
        <v>1.6895065307617201</v>
      </c>
      <c r="U14">
        <v>1.57126080989838</v>
      </c>
      <c r="V14">
        <v>1.4560174942016599</v>
      </c>
      <c r="W14" s="13">
        <v>0.115243315696716</v>
      </c>
      <c r="X14">
        <v>0.23348903656005901</v>
      </c>
      <c r="Y14">
        <v>0.23348903656005901</v>
      </c>
      <c r="Z14">
        <v>0.2</v>
      </c>
      <c r="AA14">
        <v>0.5</v>
      </c>
      <c r="AB14">
        <v>0.71428571428571397</v>
      </c>
      <c r="AC14">
        <v>0.58823529411764697</v>
      </c>
      <c r="AD14">
        <v>0.5</v>
      </c>
      <c r="AE14">
        <v>0.3</v>
      </c>
    </row>
    <row r="15" spans="1:31" s="7" customFormat="1" x14ac:dyDescent="0.15">
      <c r="A15" s="24">
        <v>493</v>
      </c>
      <c r="B15" s="7">
        <v>14</v>
      </c>
      <c r="C15" s="7">
        <v>6</v>
      </c>
      <c r="D15" s="7">
        <v>10</v>
      </c>
      <c r="E15" s="7">
        <v>10</v>
      </c>
      <c r="F15" s="7">
        <v>10</v>
      </c>
      <c r="G15" s="7">
        <v>0</v>
      </c>
      <c r="H15" s="7">
        <v>4</v>
      </c>
      <c r="I15" s="7">
        <v>6</v>
      </c>
      <c r="J15" s="7">
        <v>0.7</v>
      </c>
      <c r="K15" s="7">
        <v>5.0703258514404297</v>
      </c>
      <c r="L15" s="7">
        <v>2.62752342224121</v>
      </c>
      <c r="M15" s="7">
        <v>1.81320571899414</v>
      </c>
      <c r="N15" s="7">
        <v>4.7498149871826199</v>
      </c>
      <c r="O15" s="7">
        <v>2</v>
      </c>
      <c r="P15" s="7">
        <v>2</v>
      </c>
      <c r="Q15" s="7">
        <v>9</v>
      </c>
      <c r="R15" s="26">
        <v>0.22220000000000001</v>
      </c>
      <c r="S15" s="26">
        <f t="shared" si="0"/>
        <v>0.2</v>
      </c>
      <c r="T15" s="7">
        <v>1.41508293151855</v>
      </c>
      <c r="U15" s="7">
        <v>1.2839426994323699</v>
      </c>
      <c r="V15" s="7">
        <v>1.2195917367935201</v>
      </c>
      <c r="W15" s="7">
        <v>6.4350962638854994E-2</v>
      </c>
      <c r="X15" s="7">
        <v>0.19549119472503701</v>
      </c>
      <c r="Y15" s="7">
        <v>0.19549119472503701</v>
      </c>
      <c r="Z15" s="7">
        <v>0.2</v>
      </c>
      <c r="AA15" s="7">
        <v>0.7</v>
      </c>
      <c r="AB15" s="7">
        <v>0.77777777777777801</v>
      </c>
      <c r="AC15" s="7">
        <v>0.73684210526315796</v>
      </c>
      <c r="AD15" s="7">
        <v>0.3</v>
      </c>
      <c r="AE15" s="7">
        <v>0.5</v>
      </c>
    </row>
    <row r="16" spans="1:31" x14ac:dyDescent="0.15">
      <c r="A16" s="4">
        <v>479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>
        <v>5.7573509216308603</v>
      </c>
      <c r="L16" s="7">
        <v>2.7966232299804701</v>
      </c>
      <c r="M16">
        <v>2.2686214447021502</v>
      </c>
      <c r="N16">
        <v>3.6145534515380899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2.0933933258056601</v>
      </c>
      <c r="U16">
        <v>2.00058150291443</v>
      </c>
      <c r="V16">
        <v>1.7778230905532799</v>
      </c>
      <c r="W16" s="13">
        <v>0.22275841236114499</v>
      </c>
      <c r="X16">
        <v>0.31557023525237998</v>
      </c>
      <c r="Y16">
        <v>0.31557023525237998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626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4.4488945007324201</v>
      </c>
      <c r="L17" s="7">
        <v>2.7935333251953098</v>
      </c>
      <c r="M17">
        <v>2.5312194824218701</v>
      </c>
      <c r="N17">
        <v>2.78610038757324</v>
      </c>
      <c r="O17">
        <v>2</v>
      </c>
      <c r="P17">
        <v>2</v>
      </c>
      <c r="Q17">
        <v>11</v>
      </c>
      <c r="R17" s="12">
        <v>0.18179999999999999</v>
      </c>
      <c r="S17" s="12">
        <f t="shared" si="0"/>
        <v>0.2</v>
      </c>
      <c r="T17">
        <v>1.4707450866699201</v>
      </c>
      <c r="U17">
        <v>1.4289009571075399</v>
      </c>
      <c r="V17">
        <v>1.2673585414886499</v>
      </c>
      <c r="W17" s="13">
        <v>0.16154241561889701</v>
      </c>
      <c r="X17">
        <v>0.203386545181274</v>
      </c>
      <c r="Y17">
        <v>0.203386545181274</v>
      </c>
      <c r="Z17">
        <v>0.2</v>
      </c>
      <c r="AA17">
        <v>0.9</v>
      </c>
      <c r="AB17">
        <v>0.81818181818181801</v>
      </c>
      <c r="AC17">
        <v>0.85714285714285698</v>
      </c>
      <c r="AD17">
        <v>0.1</v>
      </c>
      <c r="AE17">
        <v>0.7</v>
      </c>
    </row>
    <row r="18" spans="1:31" x14ac:dyDescent="0.15">
      <c r="A18" s="4">
        <v>203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3.5423221588134801</v>
      </c>
      <c r="L18" s="7">
        <v>2.7478790283203098</v>
      </c>
      <c r="M18">
        <v>2.9170284271240199</v>
      </c>
      <c r="N18">
        <v>2.8898010253906201</v>
      </c>
      <c r="O18">
        <v>1</v>
      </c>
      <c r="P18">
        <v>1</v>
      </c>
      <c r="Q18">
        <v>7</v>
      </c>
      <c r="R18" s="12">
        <v>0.1429</v>
      </c>
      <c r="S18" s="12">
        <f t="shared" si="0"/>
        <v>0.1</v>
      </c>
      <c r="T18">
        <v>1.17836761474609</v>
      </c>
      <c r="U18">
        <v>1.1353664398193399</v>
      </c>
      <c r="V18">
        <v>1.0175724029541</v>
      </c>
      <c r="W18" s="13">
        <v>0.117794036865234</v>
      </c>
      <c r="X18">
        <v>0.16079521179199199</v>
      </c>
      <c r="Y18">
        <v>0.16079521179199199</v>
      </c>
      <c r="Z18">
        <v>0.1</v>
      </c>
      <c r="AA18">
        <v>0.6</v>
      </c>
      <c r="AB18">
        <v>0.85714285714285698</v>
      </c>
      <c r="AC18">
        <v>0.70588235294117596</v>
      </c>
      <c r="AD18">
        <v>0.4</v>
      </c>
      <c r="AE18">
        <v>0.5</v>
      </c>
    </row>
    <row r="19" spans="1:31" x14ac:dyDescent="0.15">
      <c r="A19" s="4">
        <v>377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4.6417942047119096</v>
      </c>
      <c r="L19" s="7">
        <v>2.7789974212646502</v>
      </c>
      <c r="M19">
        <v>2.2768611907959002</v>
      </c>
      <c r="N19">
        <v>3.82009696960449</v>
      </c>
      <c r="O19">
        <v>1</v>
      </c>
      <c r="P19">
        <v>1</v>
      </c>
      <c r="Q19">
        <v>6</v>
      </c>
      <c r="R19" s="12">
        <v>0.16669999999999999</v>
      </c>
      <c r="S19" s="12">
        <f t="shared" si="0"/>
        <v>0.1</v>
      </c>
      <c r="T19">
        <v>1.52300453186035</v>
      </c>
      <c r="U19">
        <v>1.4237847328186</v>
      </c>
      <c r="V19">
        <v>1.3081401586532599</v>
      </c>
      <c r="W19" s="13">
        <v>0.115644574165344</v>
      </c>
      <c r="X19">
        <v>0.21486437320709201</v>
      </c>
      <c r="Y19">
        <v>0.21486437320709201</v>
      </c>
      <c r="Z19">
        <v>0.1</v>
      </c>
      <c r="AA19">
        <v>0.5</v>
      </c>
      <c r="AB19">
        <v>0.83333333333333304</v>
      </c>
      <c r="AC19">
        <v>0.625</v>
      </c>
      <c r="AD19">
        <v>0.5</v>
      </c>
      <c r="AE19">
        <v>0.4</v>
      </c>
    </row>
    <row r="20" spans="1:31" x14ac:dyDescent="0.15">
      <c r="A20" s="4">
        <v>420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3.8813323974609402</v>
      </c>
      <c r="L20" s="7">
        <v>2.7536201477050799</v>
      </c>
      <c r="M20">
        <v>3.0833549499511701</v>
      </c>
      <c r="N20">
        <v>3.36883544921875</v>
      </c>
      <c r="O20">
        <v>0</v>
      </c>
      <c r="P20">
        <v>0</v>
      </c>
      <c r="Q20">
        <v>0</v>
      </c>
      <c r="R20" s="12">
        <v>0</v>
      </c>
      <c r="S20" s="12">
        <f t="shared" si="0"/>
        <v>0</v>
      </c>
      <c r="T20">
        <v>1.26645278930664</v>
      </c>
      <c r="U20">
        <v>1.2079992294311499</v>
      </c>
      <c r="V20">
        <v>1.0940902233123799</v>
      </c>
      <c r="W20" s="13">
        <v>0.113909006118774</v>
      </c>
      <c r="X20">
        <v>0.172362565994263</v>
      </c>
      <c r="Y20">
        <v>0.172362565994263</v>
      </c>
      <c r="Z20">
        <v>0</v>
      </c>
      <c r="AA20">
        <v>0</v>
      </c>
      <c r="AB20" t="s">
        <v>29</v>
      </c>
      <c r="AC20" t="s">
        <v>29</v>
      </c>
      <c r="AD20">
        <v>1</v>
      </c>
      <c r="AE20">
        <v>0</v>
      </c>
    </row>
    <row r="21" spans="1:31" x14ac:dyDescent="0.15">
      <c r="A21" s="4">
        <v>567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4.5404243469238299</v>
      </c>
      <c r="L21" s="7">
        <v>2.7869338989257799</v>
      </c>
      <c r="M21">
        <v>1.6486244201660201</v>
      </c>
      <c r="N21">
        <v>7.3445549011230504</v>
      </c>
      <c r="O21">
        <v>2</v>
      </c>
      <c r="P21">
        <v>2</v>
      </c>
      <c r="Q21">
        <v>9</v>
      </c>
      <c r="R21" s="12">
        <v>0.22220000000000001</v>
      </c>
      <c r="S21" s="12">
        <f t="shared" si="0"/>
        <v>0.2</v>
      </c>
      <c r="T21">
        <v>1.5469284057617201</v>
      </c>
      <c r="U21">
        <v>1.20596027374268</v>
      </c>
      <c r="V21">
        <v>1.3117158412933301</v>
      </c>
      <c r="W21" s="13">
        <v>0.105755567550659</v>
      </c>
      <c r="X21">
        <v>0.23521256446838401</v>
      </c>
      <c r="Y21">
        <v>0.23521256446838401</v>
      </c>
      <c r="Z21">
        <v>0.2</v>
      </c>
      <c r="AA21">
        <v>0.7</v>
      </c>
      <c r="AB21">
        <v>0.77777777777777801</v>
      </c>
      <c r="AC21">
        <v>0.73684210526315796</v>
      </c>
      <c r="AD21">
        <v>0.3</v>
      </c>
      <c r="AE21">
        <v>0.5</v>
      </c>
    </row>
    <row r="22" spans="1:31" x14ac:dyDescent="0.15">
      <c r="A22" s="4">
        <v>126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4.1392936706543004</v>
      </c>
      <c r="L22" s="7">
        <v>2.77408027648926</v>
      </c>
      <c r="M22">
        <v>4.36417579650879</v>
      </c>
      <c r="N22">
        <v>8.8136711120605504</v>
      </c>
      <c r="O22">
        <v>2</v>
      </c>
      <c r="P22">
        <v>2</v>
      </c>
      <c r="Q22">
        <v>10</v>
      </c>
      <c r="R22" s="12">
        <v>0.2</v>
      </c>
      <c r="S22" s="12">
        <f t="shared" si="0"/>
        <v>0.2</v>
      </c>
      <c r="T22">
        <v>1.34274673461914</v>
      </c>
      <c r="U22">
        <v>1.0541810989379901</v>
      </c>
      <c r="V22">
        <v>1.1562700271606401</v>
      </c>
      <c r="W22" s="13">
        <v>0.102088928222656</v>
      </c>
      <c r="X22">
        <v>0.18647670745849601</v>
      </c>
      <c r="Y22">
        <v>0.18647670745849601</v>
      </c>
      <c r="Z22">
        <v>0.2</v>
      </c>
      <c r="AA22">
        <v>0.8</v>
      </c>
      <c r="AB22">
        <v>0.8</v>
      </c>
      <c r="AC22">
        <v>0.8</v>
      </c>
      <c r="AD22">
        <v>0.2</v>
      </c>
      <c r="AE22">
        <v>0.6</v>
      </c>
    </row>
    <row r="23" spans="1:31" x14ac:dyDescent="0.15">
      <c r="A23" s="4">
        <v>558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3.7984390258789098</v>
      </c>
      <c r="L23" s="7">
        <v>2.78622245788574</v>
      </c>
      <c r="M23">
        <v>3.10385322570801</v>
      </c>
      <c r="N23">
        <v>3.8278179168701199</v>
      </c>
      <c r="O23">
        <v>0</v>
      </c>
      <c r="P23">
        <v>0</v>
      </c>
      <c r="Q23">
        <v>7</v>
      </c>
      <c r="R23" s="12">
        <v>0</v>
      </c>
      <c r="S23" s="12">
        <f t="shared" si="0"/>
        <v>0</v>
      </c>
      <c r="T23">
        <v>1.1538619995117201</v>
      </c>
      <c r="U23">
        <v>1.09488105773926</v>
      </c>
      <c r="V23">
        <v>0.99403131008148204</v>
      </c>
      <c r="W23" s="13">
        <v>0.100849747657776</v>
      </c>
      <c r="X23">
        <v>0.15983068943023701</v>
      </c>
      <c r="Y23">
        <v>0.15983068943023701</v>
      </c>
      <c r="Z23">
        <v>0</v>
      </c>
      <c r="AA23">
        <v>0.7</v>
      </c>
      <c r="AB23">
        <v>1</v>
      </c>
      <c r="AC23">
        <v>0.82352941176470595</v>
      </c>
      <c r="AD23">
        <v>0.3</v>
      </c>
      <c r="AE23">
        <v>0.7</v>
      </c>
    </row>
    <row r="24" spans="1:31" x14ac:dyDescent="0.15">
      <c r="A24" s="4">
        <v>224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5.0522842407226598</v>
      </c>
      <c r="L24" s="7">
        <v>2.7149238586425799</v>
      </c>
      <c r="M24">
        <v>1.80949211120605</v>
      </c>
      <c r="N24">
        <v>4.3343524932861301</v>
      </c>
      <c r="O24">
        <v>3</v>
      </c>
      <c r="P24">
        <v>3</v>
      </c>
      <c r="Q24">
        <v>13</v>
      </c>
      <c r="R24" s="12">
        <v>0.23080000000000001</v>
      </c>
      <c r="S24" s="12">
        <f t="shared" si="0"/>
        <v>0.3</v>
      </c>
      <c r="T24">
        <v>1.6859378814697299</v>
      </c>
      <c r="U24">
        <v>1.52864265441895</v>
      </c>
      <c r="V24">
        <v>1.4315664768219001</v>
      </c>
      <c r="W24" s="13">
        <v>9.7076177597045898E-2</v>
      </c>
      <c r="X24">
        <v>0.25437140464782698</v>
      </c>
      <c r="Y24">
        <v>0.25437140464782698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s="7" customFormat="1" x14ac:dyDescent="0.15">
      <c r="A25" s="24">
        <v>629</v>
      </c>
      <c r="B25" s="7">
        <v>12</v>
      </c>
      <c r="C25" s="7">
        <v>8</v>
      </c>
      <c r="D25" s="7">
        <v>10</v>
      </c>
      <c r="E25" s="7">
        <v>10</v>
      </c>
      <c r="F25" s="7">
        <v>10</v>
      </c>
      <c r="G25" s="7">
        <v>0</v>
      </c>
      <c r="H25" s="7">
        <v>2</v>
      </c>
      <c r="I25" s="7">
        <v>8</v>
      </c>
      <c r="J25" s="7">
        <v>0.6</v>
      </c>
      <c r="K25" s="7">
        <v>4.2166881561279297</v>
      </c>
      <c r="L25" s="7">
        <v>2.6505470275878902</v>
      </c>
      <c r="M25" s="7">
        <v>2.3378963470459002</v>
      </c>
      <c r="N25" s="7">
        <v>7.4398937225341797</v>
      </c>
      <c r="O25" s="7">
        <v>2</v>
      </c>
      <c r="P25" s="7">
        <v>2</v>
      </c>
      <c r="Q25" s="7">
        <v>10</v>
      </c>
      <c r="R25" s="26">
        <v>0.2</v>
      </c>
      <c r="S25" s="26">
        <f t="shared" si="0"/>
        <v>0.2</v>
      </c>
      <c r="T25" s="7">
        <v>1.44822120666504</v>
      </c>
      <c r="U25" s="7">
        <v>1.14296722412109</v>
      </c>
      <c r="V25" s="7">
        <v>1.23837530612946</v>
      </c>
      <c r="W25" s="7">
        <v>9.5408082008361803E-2</v>
      </c>
      <c r="X25" s="7">
        <v>0.209845900535583</v>
      </c>
      <c r="Y25" s="7">
        <v>0.209845900535583</v>
      </c>
      <c r="Z25" s="7">
        <v>0.2</v>
      </c>
      <c r="AA25" s="7">
        <v>0.8</v>
      </c>
      <c r="AB25" s="7">
        <v>0.8</v>
      </c>
      <c r="AC25" s="7">
        <v>0.8</v>
      </c>
      <c r="AD25" s="7">
        <v>0.2</v>
      </c>
      <c r="AE25" s="7">
        <v>0.6</v>
      </c>
    </row>
    <row r="26" spans="1:31" x14ac:dyDescent="0.15">
      <c r="A26" s="4">
        <v>747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>
        <v>5.7830085754394496</v>
      </c>
      <c r="L26" s="7">
        <v>2.9506244659423801</v>
      </c>
      <c r="M26">
        <v>2.2861747741699201</v>
      </c>
      <c r="N26">
        <v>3.05952072143555</v>
      </c>
      <c r="O26">
        <v>3</v>
      </c>
      <c r="P26">
        <v>3</v>
      </c>
      <c r="Q26">
        <v>13</v>
      </c>
      <c r="R26" s="12">
        <v>0.23080000000000001</v>
      </c>
      <c r="S26" s="12">
        <f t="shared" si="0"/>
        <v>0.3</v>
      </c>
      <c r="T26">
        <v>1.82601165771484</v>
      </c>
      <c r="U26">
        <v>1.7662338018417401</v>
      </c>
      <c r="V26">
        <v>1.5568977594375599</v>
      </c>
      <c r="W26" s="13">
        <v>0.209336042404175</v>
      </c>
      <c r="X26">
        <v>0.26911389827728299</v>
      </c>
      <c r="Y26">
        <v>0.26911389827728299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4">
        <v>965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5.0984268188476598</v>
      </c>
      <c r="L27" s="7">
        <v>2.9432716369628902</v>
      </c>
      <c r="M27">
        <v>2.3286724090576199</v>
      </c>
      <c r="N27">
        <v>3.0811080932617201</v>
      </c>
      <c r="O27">
        <v>2</v>
      </c>
      <c r="P27">
        <v>2</v>
      </c>
      <c r="Q27">
        <v>10</v>
      </c>
      <c r="R27" s="12">
        <v>0.2</v>
      </c>
      <c r="S27" s="12">
        <f t="shared" si="0"/>
        <v>0.2</v>
      </c>
      <c r="T27">
        <v>1.63821220397949</v>
      </c>
      <c r="U27">
        <v>1.58276402950287</v>
      </c>
      <c r="V27">
        <v>1.38533079624176</v>
      </c>
      <c r="W27" s="13">
        <v>0.19743323326110801</v>
      </c>
      <c r="X27">
        <v>0.25288140773773199</v>
      </c>
      <c r="Y27">
        <v>0.25288140773773199</v>
      </c>
      <c r="Z27">
        <v>0.2</v>
      </c>
      <c r="AA27">
        <v>0.8</v>
      </c>
      <c r="AB27">
        <v>0.8</v>
      </c>
      <c r="AC27">
        <v>0.8</v>
      </c>
      <c r="AD27">
        <v>0.2</v>
      </c>
      <c r="AE27">
        <v>0.6</v>
      </c>
    </row>
    <row r="28" spans="1:31" x14ac:dyDescent="0.15">
      <c r="A28" s="4">
        <v>674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5.7549858093261701</v>
      </c>
      <c r="L28" s="7">
        <v>2.93998146057129</v>
      </c>
      <c r="M28">
        <v>2.1335353851318399</v>
      </c>
      <c r="N28">
        <v>4.0171222686767596</v>
      </c>
      <c r="O28">
        <v>3</v>
      </c>
      <c r="P28">
        <v>3</v>
      </c>
      <c r="Q28">
        <v>13</v>
      </c>
      <c r="R28" s="12">
        <v>0.23080000000000001</v>
      </c>
      <c r="S28" s="12">
        <f t="shared" si="0"/>
        <v>0.3</v>
      </c>
      <c r="T28">
        <v>2.0775794982910201</v>
      </c>
      <c r="U28">
        <v>1.9457706212997401</v>
      </c>
      <c r="V28">
        <v>1.7616113424301101</v>
      </c>
      <c r="W28" s="13">
        <v>0.18415927886962899</v>
      </c>
      <c r="X28">
        <v>0.31596815586090099</v>
      </c>
      <c r="Y28">
        <v>0.31596815586090099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4">
        <v>380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5.2058868408203098</v>
      </c>
      <c r="L29" s="7">
        <v>2.8078861236572301</v>
      </c>
      <c r="M29">
        <v>2.09303855895996</v>
      </c>
      <c r="N29">
        <v>3.3663177490234402</v>
      </c>
      <c r="O29">
        <v>2</v>
      </c>
      <c r="P29">
        <v>2</v>
      </c>
      <c r="Q29">
        <v>8</v>
      </c>
      <c r="R29" s="12">
        <v>0.25</v>
      </c>
      <c r="S29" s="12">
        <f t="shared" si="0"/>
        <v>0.2</v>
      </c>
      <c r="T29">
        <v>1.7268104553222701</v>
      </c>
      <c r="U29">
        <v>1.64626276493073</v>
      </c>
      <c r="V29">
        <v>1.47800445556641</v>
      </c>
      <c r="W29" s="13">
        <v>0.16825830936431899</v>
      </c>
      <c r="X29">
        <v>0.24880599975585899</v>
      </c>
      <c r="Y29">
        <v>0.24880599975585899</v>
      </c>
      <c r="Z29">
        <v>0.2</v>
      </c>
      <c r="AA29">
        <v>0.6</v>
      </c>
      <c r="AB29">
        <v>0.75</v>
      </c>
      <c r="AC29">
        <v>0.66666666666666696</v>
      </c>
      <c r="AD29">
        <v>0.4</v>
      </c>
      <c r="AE29">
        <v>0.4</v>
      </c>
    </row>
    <row r="30" spans="1:31" x14ac:dyDescent="0.15">
      <c r="A30" s="4">
        <v>817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5.7092628479003897</v>
      </c>
      <c r="L30" s="7">
        <v>2.86673164367676</v>
      </c>
      <c r="M30">
        <v>2.0426120758056601</v>
      </c>
      <c r="N30">
        <v>4.0368194580078098</v>
      </c>
      <c r="O30">
        <v>2</v>
      </c>
      <c r="P30">
        <v>2</v>
      </c>
      <c r="Q30">
        <v>10</v>
      </c>
      <c r="R30" s="12">
        <v>0.2</v>
      </c>
      <c r="S30" s="12">
        <f t="shared" si="0"/>
        <v>0.2</v>
      </c>
      <c r="T30">
        <v>1.96609306335449</v>
      </c>
      <c r="U30">
        <v>1.8321495056152299</v>
      </c>
      <c r="V30">
        <v>1.6661447286605799</v>
      </c>
      <c r="W30" s="13">
        <v>0.16600477695465099</v>
      </c>
      <c r="X30">
        <v>0.29994833469390902</v>
      </c>
      <c r="Y30">
        <v>0.29994833469390902</v>
      </c>
      <c r="Z30">
        <v>0.2</v>
      </c>
      <c r="AA30">
        <v>0.8</v>
      </c>
      <c r="AB30">
        <v>0.8</v>
      </c>
      <c r="AC30">
        <v>0.8</v>
      </c>
      <c r="AD30">
        <v>0.2</v>
      </c>
      <c r="AE30">
        <v>0.6</v>
      </c>
    </row>
    <row r="31" spans="1:31" x14ac:dyDescent="0.15">
      <c r="A31" s="4">
        <v>96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>
        <v>5.3072776794433603</v>
      </c>
      <c r="L31" s="7">
        <v>2.9212284088134801</v>
      </c>
      <c r="M31">
        <v>2.3924045562744101</v>
      </c>
      <c r="N31">
        <v>3.7144584655761701</v>
      </c>
      <c r="O31">
        <v>1</v>
      </c>
      <c r="P31">
        <v>1</v>
      </c>
      <c r="Q31">
        <v>9</v>
      </c>
      <c r="R31" s="12">
        <v>0.1111</v>
      </c>
      <c r="S31" s="12">
        <f t="shared" si="0"/>
        <v>0.1</v>
      </c>
      <c r="T31">
        <v>1.420654296875</v>
      </c>
      <c r="U31">
        <v>1.36475253105164</v>
      </c>
      <c r="V31">
        <v>1.21532559394836</v>
      </c>
      <c r="W31" s="13">
        <v>0.14942693710327201</v>
      </c>
      <c r="X31">
        <v>0.20532870292663599</v>
      </c>
      <c r="Y31">
        <v>0.20532870292663599</v>
      </c>
      <c r="Z31">
        <v>0.1</v>
      </c>
      <c r="AA31">
        <v>0.8</v>
      </c>
      <c r="AB31">
        <v>0.88888888888888895</v>
      </c>
      <c r="AC31">
        <v>0.84210526315789502</v>
      </c>
      <c r="AD31">
        <v>0.2</v>
      </c>
      <c r="AE31">
        <v>0.7</v>
      </c>
    </row>
    <row r="32" spans="1:31" x14ac:dyDescent="0.15">
      <c r="A32" s="4">
        <v>396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5.2291107177734402</v>
      </c>
      <c r="L32" s="7">
        <v>2.8822326660156201</v>
      </c>
      <c r="M32">
        <v>2.5267772674560498</v>
      </c>
      <c r="N32">
        <v>3.9828357696533199</v>
      </c>
      <c r="O32">
        <v>1</v>
      </c>
      <c r="P32">
        <v>1</v>
      </c>
      <c r="Q32">
        <v>9</v>
      </c>
      <c r="R32" s="12">
        <v>0.1111</v>
      </c>
      <c r="S32" s="12">
        <f t="shared" si="0"/>
        <v>0.1</v>
      </c>
      <c r="T32">
        <v>1.84275054931641</v>
      </c>
      <c r="U32">
        <v>1.7257038354873699</v>
      </c>
      <c r="V32">
        <v>1.5776679515838601</v>
      </c>
      <c r="W32" s="13">
        <v>0.148035883903503</v>
      </c>
      <c r="X32">
        <v>0.265082597732544</v>
      </c>
      <c r="Y32">
        <v>0.265082597732544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285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>
        <v>5.9851932525634801</v>
      </c>
      <c r="L33" s="7">
        <v>2.8698177337646502</v>
      </c>
      <c r="M33">
        <v>2.25675392150879</v>
      </c>
      <c r="N33">
        <v>5.0046253204345703</v>
      </c>
      <c r="O33">
        <v>4</v>
      </c>
      <c r="P33">
        <v>4</v>
      </c>
      <c r="Q33">
        <v>13</v>
      </c>
      <c r="R33" s="12">
        <v>0.30769999999999997</v>
      </c>
      <c r="S33" s="12">
        <f t="shared" si="0"/>
        <v>0.4</v>
      </c>
      <c r="T33">
        <v>2.3542289733886701</v>
      </c>
      <c r="U33">
        <v>2.1427681446075399</v>
      </c>
      <c r="V33">
        <v>2.0035667419433598</v>
      </c>
      <c r="W33" s="13">
        <v>0.13920140266418499</v>
      </c>
      <c r="X33">
        <v>0.350662231445312</v>
      </c>
      <c r="Y33">
        <v>0.350662231445312</v>
      </c>
      <c r="Z33">
        <v>0.4</v>
      </c>
      <c r="AA33">
        <v>0.9</v>
      </c>
      <c r="AB33">
        <v>0.69230769230769196</v>
      </c>
      <c r="AC33">
        <v>0.78260869565217395</v>
      </c>
      <c r="AD33">
        <v>0.1</v>
      </c>
      <c r="AE33">
        <v>0.5</v>
      </c>
    </row>
    <row r="34" spans="1:31" x14ac:dyDescent="0.15">
      <c r="A34" s="4">
        <v>918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4.6910953521728498</v>
      </c>
      <c r="L34" s="7">
        <v>2.92262458801269</v>
      </c>
      <c r="M34">
        <v>2.3407936096191402</v>
      </c>
      <c r="N34">
        <v>3.4514465332031201</v>
      </c>
      <c r="O34">
        <v>1</v>
      </c>
      <c r="P34">
        <v>1</v>
      </c>
      <c r="Q34">
        <v>8</v>
      </c>
      <c r="R34" s="12">
        <v>0.125</v>
      </c>
      <c r="S34" s="12">
        <f t="shared" si="0"/>
        <v>0.1</v>
      </c>
      <c r="T34">
        <v>1.4240264892578101</v>
      </c>
      <c r="U34">
        <v>1.3423423767089799</v>
      </c>
      <c r="V34">
        <v>1.2150061130523699</v>
      </c>
      <c r="W34" s="13">
        <v>0.12733626365661599</v>
      </c>
      <c r="X34">
        <v>0.209020376205444</v>
      </c>
      <c r="Y34">
        <v>0.209020376205444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x14ac:dyDescent="0.15">
      <c r="A35" s="4">
        <v>905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4.7619991302490199</v>
      </c>
      <c r="L35" s="7">
        <v>2.8819541931152299</v>
      </c>
      <c r="M35">
        <v>2.3896865844726598</v>
      </c>
      <c r="N35">
        <v>3.87965965270996</v>
      </c>
      <c r="O35">
        <v>2</v>
      </c>
      <c r="P35">
        <v>2</v>
      </c>
      <c r="Q35">
        <v>11</v>
      </c>
      <c r="R35" s="12">
        <v>0.18179999999999999</v>
      </c>
      <c r="S35" s="12">
        <f t="shared" ref="S35:S54" si="1">O35/E35</f>
        <v>0.2</v>
      </c>
      <c r="T35">
        <v>1.50723457336426</v>
      </c>
      <c r="U35">
        <v>1.40195512771606</v>
      </c>
      <c r="V35">
        <v>1.280317902565</v>
      </c>
      <c r="W35" s="13">
        <v>0.121637225151062</v>
      </c>
      <c r="X35">
        <v>0.22691667079925501</v>
      </c>
      <c r="Y35">
        <v>0.22691667079925501</v>
      </c>
      <c r="Z35">
        <v>0.2</v>
      </c>
      <c r="AA35">
        <v>0.9</v>
      </c>
      <c r="AB35">
        <v>0.81818181818181801</v>
      </c>
      <c r="AC35">
        <v>0.85714285714285698</v>
      </c>
      <c r="AD35">
        <v>0.1</v>
      </c>
      <c r="AE35">
        <v>0.7</v>
      </c>
    </row>
    <row r="36" spans="1:31" x14ac:dyDescent="0.15">
      <c r="A36" s="4">
        <v>487</v>
      </c>
      <c r="B36">
        <v>12</v>
      </c>
      <c r="C36">
        <v>8</v>
      </c>
      <c r="D36">
        <v>10</v>
      </c>
      <c r="E36">
        <v>10</v>
      </c>
      <c r="F36">
        <v>9</v>
      </c>
      <c r="G36">
        <v>1</v>
      </c>
      <c r="H36">
        <v>3</v>
      </c>
      <c r="I36">
        <v>7</v>
      </c>
      <c r="J36">
        <v>0.6</v>
      </c>
      <c r="K36">
        <v>4.8785896301269496</v>
      </c>
      <c r="L36" s="7">
        <v>2.8572978973388699</v>
      </c>
      <c r="M36">
        <v>1.7201499938964799</v>
      </c>
      <c r="N36">
        <v>5.1131572723388699</v>
      </c>
      <c r="O36">
        <v>2</v>
      </c>
      <c r="P36">
        <v>2</v>
      </c>
      <c r="Q36">
        <v>9</v>
      </c>
      <c r="R36" s="12">
        <v>0.22220000000000001</v>
      </c>
      <c r="S36" s="12">
        <f t="shared" si="1"/>
        <v>0.2</v>
      </c>
      <c r="T36">
        <v>1.4959297180175799</v>
      </c>
      <c r="U36">
        <v>1.28910255432129</v>
      </c>
      <c r="V36">
        <v>1.28744125366211</v>
      </c>
      <c r="W36" s="13">
        <v>1.6613006591796901E-3</v>
      </c>
      <c r="X36">
        <v>0.208488464355469</v>
      </c>
      <c r="Y36">
        <v>0.208488464355469</v>
      </c>
      <c r="Z36">
        <v>0.2</v>
      </c>
      <c r="AA36">
        <v>0.7</v>
      </c>
      <c r="AB36">
        <v>0.77777777777777801</v>
      </c>
      <c r="AC36">
        <v>0.73684210526315796</v>
      </c>
      <c r="AD36">
        <v>0.3</v>
      </c>
      <c r="AE36">
        <v>0.5</v>
      </c>
    </row>
    <row r="37" spans="1:31" s="7" customFormat="1" x14ac:dyDescent="0.15">
      <c r="A37" s="24">
        <v>609</v>
      </c>
      <c r="B37" s="7">
        <v>13</v>
      </c>
      <c r="C37" s="7">
        <v>7</v>
      </c>
      <c r="D37" s="7">
        <v>10</v>
      </c>
      <c r="E37" s="7">
        <v>10</v>
      </c>
      <c r="F37" s="7">
        <v>10</v>
      </c>
      <c r="G37" s="7">
        <v>0</v>
      </c>
      <c r="H37" s="7">
        <v>3</v>
      </c>
      <c r="I37" s="7">
        <v>7</v>
      </c>
      <c r="J37" s="7">
        <v>0.65</v>
      </c>
      <c r="K37" s="7">
        <v>5.3887996673584002</v>
      </c>
      <c r="L37" s="7">
        <v>2.8711128234863299</v>
      </c>
      <c r="M37" s="7">
        <v>1.35124015808105</v>
      </c>
      <c r="N37" s="7">
        <v>6.2210502624511701</v>
      </c>
      <c r="O37" s="7">
        <v>2</v>
      </c>
      <c r="P37" s="7">
        <v>2</v>
      </c>
      <c r="Q37" s="7">
        <v>10</v>
      </c>
      <c r="R37" s="26">
        <v>0.2</v>
      </c>
      <c r="S37" s="26">
        <f t="shared" si="1"/>
        <v>0.2</v>
      </c>
      <c r="T37" s="7">
        <v>1.8050231933593699</v>
      </c>
      <c r="U37" s="7">
        <v>1.5341562032699601</v>
      </c>
      <c r="V37" s="7">
        <v>1.53842413425446</v>
      </c>
      <c r="W37" s="7">
        <v>4.2679309844970703E-3</v>
      </c>
      <c r="X37" s="7">
        <v>0.26659905910491899</v>
      </c>
      <c r="Y37" s="7">
        <v>0.26659905910491899</v>
      </c>
      <c r="Z37" s="7">
        <v>0.2</v>
      </c>
      <c r="AA37" s="7">
        <v>0.8</v>
      </c>
      <c r="AB37" s="7">
        <v>0.8</v>
      </c>
      <c r="AC37" s="7">
        <v>0.8</v>
      </c>
      <c r="AD37" s="7">
        <v>0.2</v>
      </c>
      <c r="AE37" s="7">
        <v>0.6</v>
      </c>
    </row>
    <row r="38" spans="1:31" x14ac:dyDescent="0.15">
      <c r="A38" s="4">
        <v>843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4.6637077331543004</v>
      </c>
      <c r="L38">
        <v>2.96225166320801</v>
      </c>
      <c r="M38">
        <v>2.56338691711426</v>
      </c>
      <c r="N38">
        <v>5.1017150878906197</v>
      </c>
      <c r="O38">
        <v>2</v>
      </c>
      <c r="P38">
        <v>2</v>
      </c>
      <c r="Q38">
        <v>12</v>
      </c>
      <c r="R38" s="12">
        <v>0.16669999999999999</v>
      </c>
      <c r="S38" s="12">
        <f t="shared" si="1"/>
        <v>0.2</v>
      </c>
      <c r="T38">
        <v>1.49188232421875</v>
      </c>
      <c r="U38">
        <v>1.3324565887451201</v>
      </c>
      <c r="V38">
        <v>1.26895523071289</v>
      </c>
      <c r="W38">
        <v>6.3501358032226604E-2</v>
      </c>
      <c r="X38">
        <v>0.22292709350585899</v>
      </c>
      <c r="Y38">
        <v>0.22292709350585899</v>
      </c>
      <c r="Z38">
        <v>0.2</v>
      </c>
      <c r="AA38">
        <v>1</v>
      </c>
      <c r="AB38">
        <v>0.83333333333333304</v>
      </c>
      <c r="AC38">
        <v>0.90909090909090895</v>
      </c>
      <c r="AD38">
        <v>0</v>
      </c>
      <c r="AE38">
        <v>0.8</v>
      </c>
    </row>
    <row r="39" spans="1:31" x14ac:dyDescent="0.15">
      <c r="A39" s="4">
        <v>61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>
        <v>5.9118804931640598</v>
      </c>
      <c r="L39" s="7">
        <v>3.1074981689453098</v>
      </c>
      <c r="M39">
        <v>1.17739677429199</v>
      </c>
      <c r="N39">
        <v>6.5906410217285201</v>
      </c>
      <c r="O39">
        <v>3</v>
      </c>
      <c r="P39">
        <v>3</v>
      </c>
      <c r="Q39">
        <v>12</v>
      </c>
      <c r="R39" s="12">
        <v>0.25</v>
      </c>
      <c r="S39" s="12">
        <f t="shared" si="1"/>
        <v>0.3</v>
      </c>
      <c r="T39">
        <v>2.2893180847168</v>
      </c>
      <c r="U39">
        <v>1.9178720712661701</v>
      </c>
      <c r="V39">
        <v>1.9217283725738501</v>
      </c>
      <c r="W39" s="13">
        <v>3.8563013076782201E-3</v>
      </c>
      <c r="X39">
        <v>0.367589712142944</v>
      </c>
      <c r="Y39">
        <v>0.367589712142944</v>
      </c>
      <c r="Z39">
        <v>0.3</v>
      </c>
      <c r="AA39">
        <v>0.9</v>
      </c>
      <c r="AB39">
        <v>0.75</v>
      </c>
      <c r="AC39">
        <v>0.81818181818181801</v>
      </c>
      <c r="AD39">
        <v>0.1</v>
      </c>
      <c r="AE39">
        <v>0.6</v>
      </c>
    </row>
    <row r="40" spans="1:31" x14ac:dyDescent="0.15">
      <c r="A40" s="4">
        <v>561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5.6432609558105504</v>
      </c>
      <c r="L40" s="7">
        <v>3.0678672790527299</v>
      </c>
      <c r="M40">
        <v>1.41549491882324</v>
      </c>
      <c r="N40">
        <v>6.2241153717040998</v>
      </c>
      <c r="O40">
        <v>2</v>
      </c>
      <c r="P40">
        <v>2</v>
      </c>
      <c r="Q40">
        <v>9</v>
      </c>
      <c r="R40" s="12">
        <v>0.22220000000000001</v>
      </c>
      <c r="S40" s="12">
        <f t="shared" si="1"/>
        <v>0.2</v>
      </c>
      <c r="T40">
        <v>1.835205078125</v>
      </c>
      <c r="U40">
        <v>1.5584850311279299</v>
      </c>
      <c r="V40">
        <v>1.5504850149154701</v>
      </c>
      <c r="W40" s="13">
        <v>8.0000162124633806E-3</v>
      </c>
      <c r="X40">
        <v>0.28472006320953402</v>
      </c>
      <c r="Y40">
        <v>0.28472006320953402</v>
      </c>
      <c r="Z40">
        <v>0.2</v>
      </c>
      <c r="AA40">
        <v>0.7</v>
      </c>
      <c r="AB40">
        <v>0.77777777777777801</v>
      </c>
      <c r="AC40">
        <v>0.73684210526315796</v>
      </c>
      <c r="AD40">
        <v>0.3</v>
      </c>
      <c r="AE40">
        <v>0.5</v>
      </c>
    </row>
    <row r="41" spans="1:31" x14ac:dyDescent="0.15">
      <c r="A41" s="4">
        <v>412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4.39042091369629</v>
      </c>
      <c r="L41" s="7">
        <v>3.0820903778076199</v>
      </c>
      <c r="M41">
        <v>2.6876201629638699</v>
      </c>
      <c r="N41">
        <v>6.0485725402831996</v>
      </c>
      <c r="O41">
        <v>2</v>
      </c>
      <c r="P41">
        <v>2</v>
      </c>
      <c r="Q41">
        <v>11</v>
      </c>
      <c r="R41" s="12">
        <v>0.18179999999999999</v>
      </c>
      <c r="S41" s="12">
        <f t="shared" si="1"/>
        <v>0.2</v>
      </c>
      <c r="T41">
        <v>1.3361968994140601</v>
      </c>
      <c r="U41">
        <v>1.1570014953613299</v>
      </c>
      <c r="V41">
        <v>1.1461765766143801</v>
      </c>
      <c r="W41" s="13">
        <v>1.0824918746948201E-2</v>
      </c>
      <c r="X41">
        <v>0.19002032279968301</v>
      </c>
      <c r="Y41">
        <v>0.19002032279968301</v>
      </c>
      <c r="Z41">
        <v>0.2</v>
      </c>
      <c r="AA41">
        <v>0.9</v>
      </c>
      <c r="AB41">
        <v>0.81818181818181801</v>
      </c>
      <c r="AC41">
        <v>0.85714285714285698</v>
      </c>
      <c r="AD41">
        <v>0.1</v>
      </c>
      <c r="AE41">
        <v>0.7</v>
      </c>
    </row>
    <row r="42" spans="1:31" x14ac:dyDescent="0.15">
      <c r="A42" s="4">
        <v>727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4.2910022735595703</v>
      </c>
      <c r="L42" s="7">
        <v>3.04237937927246</v>
      </c>
      <c r="M42">
        <v>2.7141036987304701</v>
      </c>
      <c r="N42">
        <v>5.832763671875</v>
      </c>
      <c r="O42">
        <v>1</v>
      </c>
      <c r="P42">
        <v>1</v>
      </c>
      <c r="Q42">
        <v>9</v>
      </c>
      <c r="R42" s="12">
        <v>0.1111</v>
      </c>
      <c r="S42" s="12">
        <f t="shared" si="1"/>
        <v>0.1</v>
      </c>
      <c r="T42">
        <v>1.3028316497802701</v>
      </c>
      <c r="U42">
        <v>1.1215858459472701</v>
      </c>
      <c r="V42">
        <v>1.1060100793838501</v>
      </c>
      <c r="W42" s="13">
        <v>1.55757665634155E-2</v>
      </c>
      <c r="X42">
        <v>0.19682157039642301</v>
      </c>
      <c r="Y42">
        <v>0.19682157039642301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393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4.5985412597656197</v>
      </c>
      <c r="L43" s="7">
        <v>3.0201168060302699</v>
      </c>
      <c r="M43">
        <v>1.87105941772461</v>
      </c>
      <c r="N43">
        <v>6.4557991027831996</v>
      </c>
      <c r="O43">
        <v>1</v>
      </c>
      <c r="P43">
        <v>1</v>
      </c>
      <c r="Q43">
        <v>8</v>
      </c>
      <c r="R43" s="12">
        <v>0.125</v>
      </c>
      <c r="S43" s="12">
        <f t="shared" si="1"/>
        <v>0.1</v>
      </c>
      <c r="T43">
        <v>1.4525241851806601</v>
      </c>
      <c r="U43">
        <v>1.19965076446533</v>
      </c>
      <c r="V43">
        <v>1.2234605550766</v>
      </c>
      <c r="W43" s="13">
        <v>2.38097906112671E-2</v>
      </c>
      <c r="X43">
        <v>0.229063630104065</v>
      </c>
      <c r="Y43">
        <v>0.229063630104065</v>
      </c>
      <c r="Z43">
        <v>0.1</v>
      </c>
      <c r="AA43">
        <v>0.7</v>
      </c>
      <c r="AB43">
        <v>0.875</v>
      </c>
      <c r="AC43">
        <v>0.77777777777777801</v>
      </c>
      <c r="AD43">
        <v>0.3</v>
      </c>
      <c r="AE43">
        <v>0.6</v>
      </c>
    </row>
    <row r="44" spans="1:31" x14ac:dyDescent="0.15">
      <c r="A44" s="4">
        <v>855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4.7200279235839799</v>
      </c>
      <c r="L44" s="7">
        <v>3.0972805023193399</v>
      </c>
      <c r="M44">
        <v>1.77592849731445</v>
      </c>
      <c r="N44">
        <v>6.4620532989501998</v>
      </c>
      <c r="O44">
        <v>2</v>
      </c>
      <c r="P44">
        <v>2</v>
      </c>
      <c r="Q44">
        <v>10</v>
      </c>
      <c r="R44" s="12">
        <v>0.2</v>
      </c>
      <c r="S44" s="12">
        <f t="shared" si="1"/>
        <v>0.2</v>
      </c>
      <c r="T44">
        <v>1.6574802398681601</v>
      </c>
      <c r="U44">
        <v>1.37122821807861</v>
      </c>
      <c r="V44">
        <v>1.40242600440979</v>
      </c>
      <c r="W44" s="13">
        <v>3.1197786331176799E-2</v>
      </c>
      <c r="X44">
        <v>0.25505423545837402</v>
      </c>
      <c r="Y44">
        <v>0.25505423545837402</v>
      </c>
      <c r="Z44">
        <v>0.2</v>
      </c>
      <c r="AA44">
        <v>0.8</v>
      </c>
      <c r="AB44">
        <v>0.8</v>
      </c>
      <c r="AC44">
        <v>0.8</v>
      </c>
      <c r="AD44">
        <v>0.2</v>
      </c>
      <c r="AE44">
        <v>0.6</v>
      </c>
    </row>
    <row r="45" spans="1:31" x14ac:dyDescent="0.15">
      <c r="A45" s="4">
        <v>436</v>
      </c>
      <c r="B45">
        <v>12</v>
      </c>
      <c r="C45">
        <v>8</v>
      </c>
      <c r="D45">
        <v>10</v>
      </c>
      <c r="E45">
        <v>10</v>
      </c>
      <c r="F45">
        <v>9</v>
      </c>
      <c r="G45">
        <v>1</v>
      </c>
      <c r="H45">
        <v>3</v>
      </c>
      <c r="I45">
        <v>7</v>
      </c>
      <c r="J45">
        <v>0.6</v>
      </c>
      <c r="K45">
        <v>5.5476856231689498</v>
      </c>
      <c r="L45" s="7">
        <v>3.0619335174560498</v>
      </c>
      <c r="M45">
        <v>1.7095928192138701</v>
      </c>
      <c r="N45">
        <v>6.3539409637451199</v>
      </c>
      <c r="O45">
        <v>3</v>
      </c>
      <c r="P45">
        <v>3</v>
      </c>
      <c r="Q45">
        <v>11</v>
      </c>
      <c r="R45" s="12">
        <v>0.2727</v>
      </c>
      <c r="S45" s="12">
        <f t="shared" si="1"/>
        <v>0.3</v>
      </c>
      <c r="T45">
        <v>1.6112861633300799</v>
      </c>
      <c r="U45">
        <v>1.3433347940445</v>
      </c>
      <c r="V45">
        <v>1.37961578369141</v>
      </c>
      <c r="W45" s="13">
        <v>3.62809896469116E-2</v>
      </c>
      <c r="X45">
        <v>0.23167037963867201</v>
      </c>
      <c r="Y45">
        <v>0.23167037963867201</v>
      </c>
      <c r="Z45">
        <v>0.3</v>
      </c>
      <c r="AA45">
        <v>0.8</v>
      </c>
      <c r="AB45">
        <v>0.72727272727272696</v>
      </c>
      <c r="AC45">
        <v>0.76190476190476197</v>
      </c>
      <c r="AD45">
        <v>0.2</v>
      </c>
      <c r="AE45">
        <v>0.5</v>
      </c>
    </row>
    <row r="46" spans="1:31" x14ac:dyDescent="0.15">
      <c r="A46" s="4">
        <v>915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5.2232933044433603</v>
      </c>
      <c r="L46" s="7">
        <v>2.9894428253173801</v>
      </c>
      <c r="M46">
        <v>1.63002586364746</v>
      </c>
      <c r="N46">
        <v>5.50412940979004</v>
      </c>
      <c r="O46">
        <v>2</v>
      </c>
      <c r="P46">
        <v>2</v>
      </c>
      <c r="Q46">
        <v>9</v>
      </c>
      <c r="R46" s="12">
        <v>0.22220000000000001</v>
      </c>
      <c r="S46" s="12">
        <f t="shared" si="1"/>
        <v>0.2</v>
      </c>
      <c r="T46">
        <v>1.7261447906494101</v>
      </c>
      <c r="U46">
        <v>1.4880498647689799</v>
      </c>
      <c r="V46">
        <v>1.44968473911285</v>
      </c>
      <c r="W46" s="13">
        <v>3.8365125656127902E-2</v>
      </c>
      <c r="X46">
        <v>0.27646005153656</v>
      </c>
      <c r="Y46">
        <v>0.27646005153656</v>
      </c>
      <c r="Z46">
        <v>0.2</v>
      </c>
      <c r="AA46">
        <v>0.7</v>
      </c>
      <c r="AB46">
        <v>0.77777777777777801</v>
      </c>
      <c r="AC46">
        <v>0.73684210526315796</v>
      </c>
      <c r="AD46">
        <v>0.3</v>
      </c>
      <c r="AE46">
        <v>0.5</v>
      </c>
    </row>
    <row r="47" spans="1:31" s="30" customFormat="1" x14ac:dyDescent="0.15">
      <c r="A47" s="33">
        <v>668</v>
      </c>
      <c r="B47" s="30">
        <v>13</v>
      </c>
      <c r="C47" s="30">
        <v>7</v>
      </c>
      <c r="D47" s="30">
        <v>10</v>
      </c>
      <c r="E47" s="30">
        <v>10</v>
      </c>
      <c r="F47" s="30">
        <v>10</v>
      </c>
      <c r="G47" s="30">
        <v>0</v>
      </c>
      <c r="H47" s="30">
        <v>3</v>
      </c>
      <c r="I47" s="30">
        <v>7</v>
      </c>
      <c r="J47" s="30">
        <v>0.65</v>
      </c>
      <c r="K47" s="30">
        <v>5.0424346923828098</v>
      </c>
      <c r="L47" s="30">
        <v>2.9986553192138699</v>
      </c>
      <c r="M47" s="30">
        <v>1.7273139953613299</v>
      </c>
      <c r="N47" s="30">
        <v>4.99639892578125</v>
      </c>
      <c r="O47" s="30">
        <v>2</v>
      </c>
      <c r="P47" s="30">
        <v>2</v>
      </c>
      <c r="Q47" s="30">
        <v>9</v>
      </c>
      <c r="R47" s="35">
        <v>0.22220000000000001</v>
      </c>
      <c r="S47" s="35">
        <f t="shared" si="1"/>
        <v>0.2</v>
      </c>
      <c r="T47" s="30">
        <v>1.5977916717529299</v>
      </c>
      <c r="U47" s="30">
        <v>1.40304243564606</v>
      </c>
      <c r="V47" s="30">
        <v>1.3566188812255899</v>
      </c>
      <c r="W47" s="30">
        <v>4.6423554420471198E-2</v>
      </c>
      <c r="X47" s="30">
        <v>0.241172790527344</v>
      </c>
      <c r="Y47" s="30">
        <v>0.241172790527344</v>
      </c>
      <c r="Z47" s="30">
        <v>0.2</v>
      </c>
      <c r="AA47" s="30">
        <v>0.7</v>
      </c>
      <c r="AB47" s="30">
        <v>0.77777777777777801</v>
      </c>
      <c r="AC47" s="30">
        <v>0.73684210526315796</v>
      </c>
      <c r="AD47" s="30">
        <v>0.3</v>
      </c>
      <c r="AE47" s="30">
        <v>0.5</v>
      </c>
    </row>
    <row r="48" spans="1:31" x14ac:dyDescent="0.15">
      <c r="A48" s="4">
        <v>545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4.5164527893066397</v>
      </c>
      <c r="L48" s="7">
        <v>3.1409435272216801</v>
      </c>
      <c r="M48">
        <v>2.5004234313964799</v>
      </c>
      <c r="N48">
        <v>6.0769195556640598</v>
      </c>
      <c r="O48">
        <v>1</v>
      </c>
      <c r="P48">
        <v>1</v>
      </c>
      <c r="Q48">
        <v>7</v>
      </c>
      <c r="R48" s="12">
        <v>0.1429</v>
      </c>
      <c r="S48" s="12">
        <f t="shared" si="1"/>
        <v>0.1</v>
      </c>
      <c r="T48">
        <v>1.3072509765625</v>
      </c>
      <c r="U48">
        <v>1.11740398406982</v>
      </c>
      <c r="V48">
        <v>1.1116291284561199</v>
      </c>
      <c r="W48" s="13">
        <v>5.7748556137085004E-3</v>
      </c>
      <c r="X48">
        <v>0.195621848106384</v>
      </c>
      <c r="Y48">
        <v>0.195621848106384</v>
      </c>
      <c r="Z48">
        <v>0.1</v>
      </c>
      <c r="AA48">
        <v>0.6</v>
      </c>
      <c r="AB48">
        <v>0.85714285714285698</v>
      </c>
      <c r="AC48">
        <v>0.70588235294117596</v>
      </c>
      <c r="AD48">
        <v>0.4</v>
      </c>
      <c r="AE48">
        <v>0.5</v>
      </c>
    </row>
    <row r="49" spans="1:31" x14ac:dyDescent="0.15">
      <c r="A49" s="4">
        <v>343</v>
      </c>
      <c r="B49">
        <v>12</v>
      </c>
      <c r="C49">
        <v>8</v>
      </c>
      <c r="D49">
        <v>10</v>
      </c>
      <c r="E49">
        <v>10</v>
      </c>
      <c r="F49">
        <v>9</v>
      </c>
      <c r="G49">
        <v>1</v>
      </c>
      <c r="H49">
        <v>3</v>
      </c>
      <c r="I49">
        <v>7</v>
      </c>
      <c r="J49">
        <v>0.6</v>
      </c>
      <c r="K49">
        <v>5.8681716918945304</v>
      </c>
      <c r="L49" s="7">
        <v>3.2572326660156201</v>
      </c>
      <c r="M49">
        <v>1.5611934661865201</v>
      </c>
      <c r="N49">
        <v>6.2802181243896502</v>
      </c>
      <c r="O49">
        <v>3</v>
      </c>
      <c r="P49">
        <v>3</v>
      </c>
      <c r="Q49">
        <v>11</v>
      </c>
      <c r="R49" s="12">
        <v>0.2727</v>
      </c>
      <c r="S49" s="12">
        <f t="shared" si="1"/>
        <v>0.3</v>
      </c>
      <c r="T49">
        <v>1.71523094177246</v>
      </c>
      <c r="U49">
        <v>1.4462465047836299</v>
      </c>
      <c r="V49">
        <v>1.46226954460144</v>
      </c>
      <c r="W49" s="13">
        <v>1.60230398178101E-2</v>
      </c>
      <c r="X49">
        <v>0.25296139717102101</v>
      </c>
      <c r="Y49">
        <v>0.25296139717102101</v>
      </c>
      <c r="Z49">
        <v>0.3</v>
      </c>
      <c r="AA49">
        <v>0.8</v>
      </c>
      <c r="AB49">
        <v>0.72727272727272696</v>
      </c>
      <c r="AC49">
        <v>0.76190476190476197</v>
      </c>
      <c r="AD49">
        <v>0.2</v>
      </c>
      <c r="AE49">
        <v>0.5</v>
      </c>
    </row>
    <row r="50" spans="1:31" x14ac:dyDescent="0.15">
      <c r="A50" s="4">
        <v>816</v>
      </c>
      <c r="B50">
        <v>13</v>
      </c>
      <c r="C50">
        <v>7</v>
      </c>
      <c r="D50">
        <v>10</v>
      </c>
      <c r="E50">
        <v>10</v>
      </c>
      <c r="F50">
        <v>10</v>
      </c>
      <c r="G50">
        <v>0</v>
      </c>
      <c r="H50">
        <v>3</v>
      </c>
      <c r="I50">
        <v>7</v>
      </c>
      <c r="J50">
        <v>0.65</v>
      </c>
      <c r="K50">
        <v>5.9310226440429696</v>
      </c>
      <c r="L50" s="7">
        <v>3.2238903045654301</v>
      </c>
      <c r="M50">
        <v>1.3146266937255899</v>
      </c>
      <c r="N50">
        <v>6.2962608337402299</v>
      </c>
      <c r="O50">
        <v>3</v>
      </c>
      <c r="P50">
        <v>3</v>
      </c>
      <c r="Q50">
        <v>13</v>
      </c>
      <c r="R50" s="12">
        <v>0.23080000000000001</v>
      </c>
      <c r="S50" s="12">
        <f t="shared" si="1"/>
        <v>0.3</v>
      </c>
      <c r="T50">
        <v>1.97467041015625</v>
      </c>
      <c r="U50">
        <v>1.68063735961914</v>
      </c>
      <c r="V50">
        <v>1.6600481271743801</v>
      </c>
      <c r="W50" s="13">
        <v>2.0589232444763201E-2</v>
      </c>
      <c r="X50">
        <v>0.314622282981873</v>
      </c>
      <c r="Y50">
        <v>0.314622282981873</v>
      </c>
      <c r="Z50">
        <v>0.3</v>
      </c>
      <c r="AA50">
        <v>1</v>
      </c>
      <c r="AB50">
        <v>0.76923076923076905</v>
      </c>
      <c r="AC50">
        <v>0.86956521739130399</v>
      </c>
      <c r="AD50">
        <v>0</v>
      </c>
      <c r="AE50">
        <v>0.7</v>
      </c>
    </row>
    <row r="51" spans="1:31" x14ac:dyDescent="0.15">
      <c r="A51" s="4">
        <v>489</v>
      </c>
      <c r="B51">
        <v>11</v>
      </c>
      <c r="C51">
        <v>9</v>
      </c>
      <c r="D51">
        <v>10</v>
      </c>
      <c r="E51">
        <v>10</v>
      </c>
      <c r="F51">
        <v>9</v>
      </c>
      <c r="G51">
        <v>1</v>
      </c>
      <c r="H51">
        <v>2</v>
      </c>
      <c r="I51">
        <v>8</v>
      </c>
      <c r="J51">
        <v>0.55000000000000004</v>
      </c>
      <c r="K51">
        <v>4.3217144012451199</v>
      </c>
      <c r="L51" s="7">
        <v>3.1896743774414098</v>
      </c>
      <c r="M51">
        <v>3.3888969421386701</v>
      </c>
      <c r="N51">
        <v>5.9092235565185502</v>
      </c>
      <c r="O51">
        <v>1</v>
      </c>
      <c r="P51">
        <v>1</v>
      </c>
      <c r="Q51">
        <v>8</v>
      </c>
      <c r="R51" s="12">
        <v>0.125</v>
      </c>
      <c r="S51" s="12">
        <f t="shared" si="1"/>
        <v>0.1</v>
      </c>
      <c r="T51">
        <v>1.1985721588134799</v>
      </c>
      <c r="U51">
        <v>1.0709590911865201</v>
      </c>
      <c r="V51">
        <v>1.04778981208801</v>
      </c>
      <c r="W51" s="13">
        <v>2.3169279098510701E-2</v>
      </c>
      <c r="X51">
        <v>0.15078234672546401</v>
      </c>
      <c r="Y51">
        <v>0.15078234672546401</v>
      </c>
      <c r="Z51">
        <v>0.1</v>
      </c>
      <c r="AA51">
        <v>0.7</v>
      </c>
      <c r="AB51">
        <v>0.875</v>
      </c>
      <c r="AC51">
        <v>0.77777777777777801</v>
      </c>
      <c r="AD51">
        <v>0.3</v>
      </c>
      <c r="AE51">
        <v>0.6</v>
      </c>
    </row>
    <row r="52" spans="1:31" x14ac:dyDescent="0.15">
      <c r="A52" s="4">
        <v>969</v>
      </c>
      <c r="B52">
        <v>11</v>
      </c>
      <c r="C52">
        <v>9</v>
      </c>
      <c r="D52">
        <v>10</v>
      </c>
      <c r="E52">
        <v>10</v>
      </c>
      <c r="F52">
        <v>9</v>
      </c>
      <c r="G52">
        <v>1</v>
      </c>
      <c r="H52">
        <v>2</v>
      </c>
      <c r="I52">
        <v>8</v>
      </c>
      <c r="J52">
        <v>0.55000000000000004</v>
      </c>
      <c r="K52">
        <v>4.5866241455078098</v>
      </c>
      <c r="L52" s="7">
        <v>3.1496391296386701</v>
      </c>
      <c r="M52">
        <v>2.2585201263427699</v>
      </c>
      <c r="N52">
        <v>6.0710334777831996</v>
      </c>
      <c r="O52">
        <v>1</v>
      </c>
      <c r="P52">
        <v>1</v>
      </c>
      <c r="Q52">
        <v>7</v>
      </c>
      <c r="R52" s="12">
        <v>0.1429</v>
      </c>
      <c r="S52" s="12">
        <f t="shared" si="1"/>
        <v>0.1</v>
      </c>
      <c r="T52">
        <v>1.36480140686035</v>
      </c>
      <c r="U52">
        <v>1.1406068801879901</v>
      </c>
      <c r="V52">
        <v>1.1748344898223899</v>
      </c>
      <c r="W52" s="13">
        <v>3.42276096343994E-2</v>
      </c>
      <c r="X52">
        <v>0.18996691703796401</v>
      </c>
      <c r="Y52">
        <v>0.18996691703796401</v>
      </c>
      <c r="Z52">
        <v>0.1</v>
      </c>
      <c r="AA52">
        <v>0.6</v>
      </c>
      <c r="AB52">
        <v>0.85714285714285698</v>
      </c>
      <c r="AC52">
        <v>0.70588235294117596</v>
      </c>
      <c r="AD52">
        <v>0.4</v>
      </c>
      <c r="AE52">
        <v>0.5</v>
      </c>
    </row>
    <row r="53" spans="1:31" x14ac:dyDescent="0.15">
      <c r="A53" s="4">
        <v>586</v>
      </c>
      <c r="B53">
        <v>13</v>
      </c>
      <c r="C53">
        <v>7</v>
      </c>
      <c r="D53">
        <v>10</v>
      </c>
      <c r="E53">
        <v>10</v>
      </c>
      <c r="F53">
        <v>9</v>
      </c>
      <c r="G53">
        <v>1</v>
      </c>
      <c r="H53">
        <v>4</v>
      </c>
      <c r="I53">
        <v>6</v>
      </c>
      <c r="J53">
        <v>0.65</v>
      </c>
      <c r="K53">
        <v>5.8140106201171902</v>
      </c>
      <c r="L53" s="7">
        <v>3.1672325134277299</v>
      </c>
      <c r="M53">
        <v>2.4102249145507799</v>
      </c>
      <c r="N53">
        <v>5.3552703857421902</v>
      </c>
      <c r="O53">
        <v>4</v>
      </c>
      <c r="P53">
        <v>4</v>
      </c>
      <c r="Q53">
        <v>13</v>
      </c>
      <c r="R53" s="12">
        <v>0.30769999999999997</v>
      </c>
      <c r="S53" s="12">
        <f t="shared" si="1"/>
        <v>0.4</v>
      </c>
      <c r="T53">
        <v>1.6634445190429701</v>
      </c>
      <c r="U53">
        <v>1.4746665954589799</v>
      </c>
      <c r="V53">
        <v>1.4371267557144201</v>
      </c>
      <c r="W53" s="13">
        <v>3.7539839744567899E-2</v>
      </c>
      <c r="X53">
        <v>0.226317763328552</v>
      </c>
      <c r="Y53">
        <v>0.226317763328552</v>
      </c>
      <c r="Z53">
        <v>0.4</v>
      </c>
      <c r="AA53">
        <v>0.9</v>
      </c>
      <c r="AB53">
        <v>0.69230769230769196</v>
      </c>
      <c r="AC53">
        <v>0.78260869565217395</v>
      </c>
      <c r="AD53">
        <v>0.1</v>
      </c>
      <c r="AE53">
        <v>0.5</v>
      </c>
    </row>
    <row r="54" spans="1:31" s="30" customFormat="1" x14ac:dyDescent="0.15">
      <c r="A54" s="33">
        <v>950</v>
      </c>
      <c r="B54" s="30">
        <v>11</v>
      </c>
      <c r="C54" s="30">
        <v>9</v>
      </c>
      <c r="D54" s="30">
        <v>10</v>
      </c>
      <c r="E54" s="30">
        <v>10</v>
      </c>
      <c r="F54" s="30">
        <v>9</v>
      </c>
      <c r="G54" s="30">
        <v>1</v>
      </c>
      <c r="H54" s="30">
        <v>2</v>
      </c>
      <c r="I54" s="30">
        <v>8</v>
      </c>
      <c r="J54" s="30">
        <v>0.55000000000000004</v>
      </c>
      <c r="K54" s="30">
        <v>4.61189842224121</v>
      </c>
      <c r="L54" s="30">
        <v>3.1345272064209002</v>
      </c>
      <c r="M54" s="30">
        <v>2.9375</v>
      </c>
      <c r="N54" s="30">
        <v>7.1405925750732404</v>
      </c>
      <c r="O54" s="30">
        <v>0</v>
      </c>
      <c r="P54" s="30">
        <v>0</v>
      </c>
      <c r="Q54" s="30">
        <v>3</v>
      </c>
      <c r="R54" s="35">
        <v>0</v>
      </c>
      <c r="S54" s="35">
        <f t="shared" si="1"/>
        <v>0</v>
      </c>
      <c r="T54" s="30">
        <v>1.14448165893555</v>
      </c>
      <c r="U54" s="30">
        <v>0.96657943725585904</v>
      </c>
      <c r="V54" s="30">
        <v>1.0102901458740201</v>
      </c>
      <c r="W54" s="30">
        <v>4.3710708618164097E-2</v>
      </c>
      <c r="X54" s="30">
        <v>0.13419151306152299</v>
      </c>
      <c r="Y54" s="30">
        <v>0.13419151306152299</v>
      </c>
      <c r="Z54" s="30">
        <v>0</v>
      </c>
      <c r="AA54" s="30">
        <v>0.3</v>
      </c>
      <c r="AB54" s="30">
        <v>1</v>
      </c>
      <c r="AC54" s="30">
        <v>0.46153846153846201</v>
      </c>
      <c r="AD54" s="30">
        <v>0.7</v>
      </c>
      <c r="AE54" s="30">
        <v>0.3</v>
      </c>
    </row>
    <row r="55" spans="1:31" x14ac:dyDescent="0.15">
      <c r="A55" s="4">
        <v>342</v>
      </c>
      <c r="B55">
        <v>10</v>
      </c>
      <c r="C55">
        <v>10</v>
      </c>
      <c r="D55">
        <v>10</v>
      </c>
      <c r="E55">
        <v>10</v>
      </c>
      <c r="F55">
        <v>9</v>
      </c>
      <c r="G55">
        <v>1</v>
      </c>
      <c r="H55">
        <v>1</v>
      </c>
      <c r="I55">
        <v>9</v>
      </c>
      <c r="J55">
        <v>0.5</v>
      </c>
      <c r="K55">
        <v>3.9689807891845699</v>
      </c>
      <c r="L55" s="7">
        <v>3.3774032592773402</v>
      </c>
      <c r="M55">
        <v>5.6953468322753897</v>
      </c>
      <c r="N55">
        <v>8.4912815093994105</v>
      </c>
      <c r="O55">
        <v>0</v>
      </c>
      <c r="P55">
        <v>0</v>
      </c>
      <c r="Q55">
        <v>6</v>
      </c>
      <c r="R55" s="12">
        <v>0</v>
      </c>
      <c r="S55" s="12">
        <f t="shared" ref="S55:S61" si="2">O55/E55</f>
        <v>0</v>
      </c>
      <c r="T55">
        <v>1.0138454437255899</v>
      </c>
      <c r="U55">
        <v>0.87673568725585904</v>
      </c>
      <c r="V55">
        <v>0.87574040889740001</v>
      </c>
      <c r="W55" s="13">
        <v>9.9527835845947309E-4</v>
      </c>
      <c r="X55">
        <v>0.13810503482818601</v>
      </c>
      <c r="Y55">
        <v>0.13810503482818601</v>
      </c>
      <c r="Z55">
        <v>0</v>
      </c>
      <c r="AA55">
        <v>0.6</v>
      </c>
      <c r="AB55">
        <v>1</v>
      </c>
      <c r="AC55">
        <v>0.75</v>
      </c>
      <c r="AD55">
        <v>0.4</v>
      </c>
      <c r="AE55">
        <v>0.6</v>
      </c>
    </row>
    <row r="56" spans="1:31" x14ac:dyDescent="0.15">
      <c r="A56" s="4">
        <v>761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4.9755706787109402</v>
      </c>
      <c r="L56" s="7">
        <v>3.38002204895019</v>
      </c>
      <c r="M56">
        <v>1.8139724731445299</v>
      </c>
      <c r="N56">
        <v>6.0201911926269496</v>
      </c>
      <c r="O56">
        <v>1</v>
      </c>
      <c r="P56">
        <v>1</v>
      </c>
      <c r="Q56">
        <v>6</v>
      </c>
      <c r="R56" s="12">
        <v>0.16669999999999999</v>
      </c>
      <c r="S56" s="12">
        <f t="shared" si="2"/>
        <v>0.1</v>
      </c>
      <c r="T56">
        <v>1.6596755981445299</v>
      </c>
      <c r="U56">
        <v>1.3947563171386701</v>
      </c>
      <c r="V56">
        <v>1.3847364187240601</v>
      </c>
      <c r="W56" s="13">
        <v>1.0019898414611801E-2</v>
      </c>
      <c r="X56">
        <v>0.27493917942047102</v>
      </c>
      <c r="Y56">
        <v>0.27493917942047102</v>
      </c>
      <c r="Z56">
        <v>0.1</v>
      </c>
      <c r="AA56">
        <v>0.5</v>
      </c>
      <c r="AB56">
        <v>0.83333333333333304</v>
      </c>
      <c r="AC56">
        <v>0.625</v>
      </c>
      <c r="AD56">
        <v>0.5</v>
      </c>
      <c r="AE56">
        <v>0.4</v>
      </c>
    </row>
    <row r="57" spans="1:31" x14ac:dyDescent="0.15">
      <c r="A57" s="4">
        <v>604</v>
      </c>
      <c r="B57">
        <v>10</v>
      </c>
      <c r="C57">
        <v>10</v>
      </c>
      <c r="D57">
        <v>10</v>
      </c>
      <c r="E57">
        <v>10</v>
      </c>
      <c r="F57">
        <v>8</v>
      </c>
      <c r="G57">
        <v>2</v>
      </c>
      <c r="H57">
        <v>2</v>
      </c>
      <c r="I57">
        <v>8</v>
      </c>
      <c r="J57">
        <v>0.5</v>
      </c>
      <c r="K57">
        <v>4.3437328338623002</v>
      </c>
      <c r="L57" s="7">
        <v>3.3163509368896502</v>
      </c>
      <c r="M57">
        <v>2.4744281768798801</v>
      </c>
      <c r="N57">
        <v>4.0845184326171902</v>
      </c>
      <c r="O57">
        <v>1</v>
      </c>
      <c r="P57">
        <v>1</v>
      </c>
      <c r="Q57">
        <v>6</v>
      </c>
      <c r="R57" s="12">
        <v>0.16669999999999999</v>
      </c>
      <c r="S57" s="12">
        <f t="shared" si="2"/>
        <v>0.1</v>
      </c>
      <c r="T57">
        <v>1.0695743560791</v>
      </c>
      <c r="U57">
        <v>0.94902133941650402</v>
      </c>
      <c r="V57">
        <v>0.94115483760833696</v>
      </c>
      <c r="W57" s="13">
        <v>7.8665018081665004E-3</v>
      </c>
      <c r="X57">
        <v>0.12841951847076399</v>
      </c>
      <c r="Y57">
        <v>0.12841951847076399</v>
      </c>
      <c r="Z57">
        <v>0.1</v>
      </c>
      <c r="AA57">
        <v>0.5</v>
      </c>
      <c r="AB57">
        <v>0.83333333333333304</v>
      </c>
      <c r="AC57">
        <v>0.625</v>
      </c>
      <c r="AD57">
        <v>0.5</v>
      </c>
      <c r="AE57">
        <v>0.4</v>
      </c>
    </row>
    <row r="58" spans="1:31" s="30" customFormat="1" x14ac:dyDescent="0.15">
      <c r="A58" s="33">
        <v>130</v>
      </c>
      <c r="B58" s="30">
        <v>12</v>
      </c>
      <c r="C58" s="30">
        <v>8</v>
      </c>
      <c r="D58" s="30">
        <v>10</v>
      </c>
      <c r="E58" s="30">
        <v>10</v>
      </c>
      <c r="F58" s="30">
        <v>10</v>
      </c>
      <c r="G58" s="30">
        <v>0</v>
      </c>
      <c r="H58" s="30">
        <v>2</v>
      </c>
      <c r="I58" s="30">
        <v>8</v>
      </c>
      <c r="J58" s="30">
        <v>0.6</v>
      </c>
      <c r="K58" s="30">
        <v>4.8587741851806596</v>
      </c>
      <c r="L58" s="30">
        <v>3.3001441955566402</v>
      </c>
      <c r="M58" s="30">
        <v>1.8033924102783201</v>
      </c>
      <c r="N58" s="30">
        <v>5.9222087860107404</v>
      </c>
      <c r="O58" s="30">
        <v>2</v>
      </c>
      <c r="P58" s="30">
        <v>2</v>
      </c>
      <c r="Q58" s="30">
        <v>12</v>
      </c>
      <c r="R58" s="35">
        <v>0.16669999999999999</v>
      </c>
      <c r="S58" s="35">
        <f t="shared" si="2"/>
        <v>0.2</v>
      </c>
      <c r="T58" s="30">
        <v>1.5961437225341799</v>
      </c>
      <c r="U58" s="30">
        <v>1.3392248153686499</v>
      </c>
      <c r="V58" s="30">
        <v>1.33207058906555</v>
      </c>
      <c r="W58" s="30">
        <v>7.1542263031005903E-3</v>
      </c>
      <c r="X58" s="30">
        <v>0.26407313346862799</v>
      </c>
      <c r="Y58" s="30">
        <v>0.26407313346862799</v>
      </c>
      <c r="Z58" s="30">
        <v>0.2</v>
      </c>
      <c r="AA58" s="30">
        <v>1</v>
      </c>
      <c r="AB58" s="30">
        <v>0.83333333333333304</v>
      </c>
      <c r="AC58" s="30">
        <v>0.90909090909090895</v>
      </c>
      <c r="AD58" s="30">
        <v>0</v>
      </c>
      <c r="AE58" s="30">
        <v>0.8</v>
      </c>
    </row>
    <row r="59" spans="1:31" x14ac:dyDescent="0.15">
      <c r="A59" s="4">
        <v>815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4.1563549041748002</v>
      </c>
      <c r="L59" s="7">
        <v>3.50982666015625</v>
      </c>
      <c r="M59">
        <v>5.4898319244384801</v>
      </c>
      <c r="N59">
        <v>8.6652622222900408</v>
      </c>
      <c r="O59">
        <v>0</v>
      </c>
      <c r="P59">
        <v>0</v>
      </c>
      <c r="Q59">
        <v>1</v>
      </c>
      <c r="R59" s="12">
        <v>0</v>
      </c>
      <c r="S59" s="12">
        <f t="shared" si="2"/>
        <v>0</v>
      </c>
      <c r="T59">
        <v>1.1235179901123</v>
      </c>
      <c r="U59">
        <v>0.97376060485839799</v>
      </c>
      <c r="V59">
        <v>0.97085225582122803</v>
      </c>
      <c r="W59" s="13">
        <v>2.9083490371704102E-3</v>
      </c>
      <c r="X59">
        <v>0.15266573429107699</v>
      </c>
      <c r="Y59">
        <v>0.15266573429107699</v>
      </c>
      <c r="Z59">
        <v>0</v>
      </c>
      <c r="AA59">
        <v>0.1</v>
      </c>
      <c r="AB59">
        <v>1</v>
      </c>
      <c r="AC59">
        <v>0.18181818181818199</v>
      </c>
      <c r="AD59">
        <v>0.9</v>
      </c>
      <c r="AE59">
        <v>0.1</v>
      </c>
    </row>
    <row r="60" spans="1:31" s="30" customFormat="1" x14ac:dyDescent="0.15">
      <c r="A60" s="33">
        <v>85</v>
      </c>
      <c r="B60" s="30">
        <v>12</v>
      </c>
      <c r="C60" s="30">
        <v>8</v>
      </c>
      <c r="D60" s="30">
        <v>10</v>
      </c>
      <c r="E60" s="30">
        <v>10</v>
      </c>
      <c r="F60" s="30">
        <v>10</v>
      </c>
      <c r="G60" s="30">
        <v>0</v>
      </c>
      <c r="H60" s="30">
        <v>2</v>
      </c>
      <c r="I60" s="30">
        <v>8</v>
      </c>
      <c r="J60" s="30">
        <v>0.6</v>
      </c>
      <c r="K60" s="30">
        <v>5.0657463073730504</v>
      </c>
      <c r="L60" s="30">
        <v>3.4890117645263699</v>
      </c>
      <c r="M60" s="30">
        <v>2.2325992584228498</v>
      </c>
      <c r="N60" s="30">
        <v>6.3131809234619096</v>
      </c>
      <c r="O60" s="30">
        <v>1</v>
      </c>
      <c r="P60" s="30">
        <v>1</v>
      </c>
      <c r="Q60" s="30">
        <v>9</v>
      </c>
      <c r="R60" s="35">
        <v>0.1111</v>
      </c>
      <c r="S60" s="35">
        <f t="shared" si="2"/>
        <v>0.1</v>
      </c>
      <c r="T60" s="30">
        <v>1.51486968994141</v>
      </c>
      <c r="U60" s="30">
        <v>1.2826061248779299</v>
      </c>
      <c r="V60" s="30">
        <v>1.2669804096221899</v>
      </c>
      <c r="W60" s="30">
        <v>1.5625715255737301E-2</v>
      </c>
      <c r="X60" s="30">
        <v>0.24788928031921401</v>
      </c>
      <c r="Y60" s="30">
        <v>0.24788928031921401</v>
      </c>
      <c r="Z60" s="30">
        <v>0.1</v>
      </c>
      <c r="AA60" s="30">
        <v>0.8</v>
      </c>
      <c r="AB60" s="30">
        <v>0.88888888888888895</v>
      </c>
      <c r="AC60" s="30">
        <v>0.84210526315789502</v>
      </c>
      <c r="AD60" s="30">
        <v>0.2</v>
      </c>
      <c r="AE60" s="30">
        <v>0.7</v>
      </c>
    </row>
    <row r="61" spans="1:31" s="7" customFormat="1" x14ac:dyDescent="0.15">
      <c r="A61" s="24">
        <v>734</v>
      </c>
      <c r="B61" s="7">
        <v>11</v>
      </c>
      <c r="C61" s="7">
        <v>9</v>
      </c>
      <c r="D61" s="7">
        <v>10</v>
      </c>
      <c r="E61" s="7">
        <v>10</v>
      </c>
      <c r="F61" s="7">
        <v>8</v>
      </c>
      <c r="G61" s="7">
        <v>2</v>
      </c>
      <c r="H61" s="7">
        <v>3</v>
      </c>
      <c r="I61" s="7">
        <v>7</v>
      </c>
      <c r="J61" s="7">
        <v>0.55000000000000004</v>
      </c>
      <c r="K61" s="7">
        <v>6.0715999603271502</v>
      </c>
      <c r="L61" s="7">
        <v>3.69343185424805</v>
      </c>
      <c r="M61" s="7">
        <v>1.8959808349609399</v>
      </c>
      <c r="N61" s="7">
        <v>5.3594474792480504</v>
      </c>
      <c r="O61" s="7">
        <v>2</v>
      </c>
      <c r="P61" s="7">
        <v>2</v>
      </c>
      <c r="Q61" s="7">
        <v>10</v>
      </c>
      <c r="R61" s="26">
        <v>0.2</v>
      </c>
      <c r="S61" s="26">
        <f t="shared" si="2"/>
        <v>0.2</v>
      </c>
      <c r="T61" s="7">
        <v>1.5254936218261701</v>
      </c>
      <c r="U61" s="7">
        <v>1.3168016672134399</v>
      </c>
      <c r="V61" s="7">
        <v>1.3148458003997801</v>
      </c>
      <c r="W61" s="7">
        <v>1.9558668136596701E-3</v>
      </c>
      <c r="X61" s="7">
        <v>0.21064782142639199</v>
      </c>
      <c r="Y61" s="7">
        <v>0.21064782142639199</v>
      </c>
      <c r="Z61" s="7">
        <v>0.2</v>
      </c>
      <c r="AA61" s="7">
        <v>0.8</v>
      </c>
      <c r="AB61" s="7">
        <v>0.8</v>
      </c>
      <c r="AC61" s="7">
        <v>0.8</v>
      </c>
      <c r="AD61" s="7">
        <v>0.2</v>
      </c>
      <c r="AE61" s="7">
        <v>0.6</v>
      </c>
    </row>
    <row r="62" spans="1:31" x14ac:dyDescent="0.15">
      <c r="L62" s="8">
        <f>AVERAGE(L2:L61)</f>
        <v>2.8932649930318197</v>
      </c>
      <c r="W62" s="15">
        <f t="shared" ref="W62:AE62" si="3">AVERAGE(W2:W61)</f>
        <v>8.5399693250656078E-2</v>
      </c>
      <c r="Z62" s="9">
        <f t="shared" si="3"/>
        <v>0.18999999999999992</v>
      </c>
      <c r="AA62" s="9">
        <f t="shared" si="3"/>
        <v>0.74333333333333329</v>
      </c>
      <c r="AB62" s="9">
        <f t="shared" si="3"/>
        <v>0.80974256440358128</v>
      </c>
      <c r="AC62" s="9">
        <f t="shared" si="3"/>
        <v>0.76194979868963608</v>
      </c>
      <c r="AD62" s="9">
        <f t="shared" si="3"/>
        <v>0.25666666666666665</v>
      </c>
      <c r="AE62" s="9">
        <f t="shared" si="3"/>
        <v>0.55333333333333334</v>
      </c>
    </row>
    <row r="63" spans="1:31" x14ac:dyDescent="0.15">
      <c r="L63" s="8">
        <f>MAX(L2:L61)</f>
        <v>3.69343185424805</v>
      </c>
      <c r="W63" s="15">
        <f t="shared" ref="W63:AE63" si="4">MAX(W2:W61)</f>
        <v>0.22275841236114499</v>
      </c>
      <c r="Z63" s="9">
        <f t="shared" si="4"/>
        <v>0.4</v>
      </c>
      <c r="AA63" s="9">
        <f t="shared" si="4"/>
        <v>1</v>
      </c>
      <c r="AB63" s="9">
        <f t="shared" si="4"/>
        <v>1</v>
      </c>
      <c r="AC63" s="9">
        <f t="shared" si="4"/>
        <v>0.90909090909090895</v>
      </c>
      <c r="AD63" s="9">
        <f t="shared" si="4"/>
        <v>1</v>
      </c>
      <c r="AE63" s="9">
        <f t="shared" si="4"/>
        <v>0.8</v>
      </c>
    </row>
    <row r="64" spans="1:31" x14ac:dyDescent="0.15">
      <c r="L64" s="8">
        <f>MIN(L2:L61)</f>
        <v>2.0880012512207</v>
      </c>
      <c r="W64" s="15">
        <f t="shared" ref="W64:AE64" si="5">MIN(W2:W61)</f>
        <v>9.9527835845947309E-4</v>
      </c>
      <c r="Z64" s="9">
        <f t="shared" si="5"/>
        <v>0</v>
      </c>
      <c r="AA64" s="9">
        <f t="shared" si="5"/>
        <v>0</v>
      </c>
      <c r="AB64" s="9">
        <f t="shared" si="5"/>
        <v>0.69230769230769196</v>
      </c>
      <c r="AC64" s="9">
        <f t="shared" si="5"/>
        <v>0.18181818181818199</v>
      </c>
      <c r="AD64" s="9">
        <f t="shared" si="5"/>
        <v>0</v>
      </c>
      <c r="AE64" s="9">
        <f t="shared" si="5"/>
        <v>0</v>
      </c>
    </row>
    <row r="65" spans="11:23" x14ac:dyDescent="0.15">
      <c r="L65" s="7"/>
      <c r="W65" s="13"/>
    </row>
    <row r="66" spans="11:23" x14ac:dyDescent="0.15">
      <c r="K66">
        <v>31</v>
      </c>
      <c r="L66" s="7"/>
      <c r="W66" s="13"/>
    </row>
    <row r="67" spans="11:23" x14ac:dyDescent="0.15">
      <c r="L67" s="7"/>
      <c r="W67" s="13"/>
    </row>
    <row r="68" spans="11:23" x14ac:dyDescent="0.15">
      <c r="K68" s="9">
        <v>0.161</v>
      </c>
      <c r="L68" s="9"/>
      <c r="M68" s="9"/>
      <c r="W68" s="13"/>
    </row>
    <row r="69" spans="11:23" x14ac:dyDescent="0.15">
      <c r="K69" s="9"/>
      <c r="L69" s="9"/>
      <c r="M69" s="9"/>
      <c r="W69" s="13"/>
    </row>
    <row r="70" spans="11:23" x14ac:dyDescent="0.15">
      <c r="K70" s="9" t="s">
        <v>10</v>
      </c>
      <c r="L70" s="9" t="s">
        <v>33</v>
      </c>
      <c r="M70" t="s">
        <v>66</v>
      </c>
      <c r="W70" s="13"/>
    </row>
    <row r="71" spans="11:23" x14ac:dyDescent="0.15">
      <c r="K71" s="9"/>
      <c r="L71" s="9"/>
      <c r="M71" s="38">
        <v>0.2</v>
      </c>
      <c r="N71">
        <v>-400</v>
      </c>
      <c r="O71">
        <v>1600</v>
      </c>
      <c r="P71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38">
        <v>0.4</v>
      </c>
      <c r="N72">
        <v>-800</v>
      </c>
      <c r="O72">
        <v>1200</v>
      </c>
      <c r="P72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38">
        <v>0.45</v>
      </c>
      <c r="N73">
        <v>-900</v>
      </c>
      <c r="O73">
        <v>1100</v>
      </c>
      <c r="P73">
        <v>55</v>
      </c>
      <c r="W73" s="13"/>
    </row>
    <row r="74" spans="11:23" s="31" customFormat="1" x14ac:dyDescent="0.15">
      <c r="K74" s="36" t="s">
        <v>36</v>
      </c>
      <c r="L74" s="36">
        <f>COUNTIF(L2:L61,"&lt;1.835")-COUNTIF(L2:L61,"&lt;1.674")</f>
        <v>0</v>
      </c>
      <c r="M74" s="38">
        <v>0.49</v>
      </c>
      <c r="N74">
        <v>-980</v>
      </c>
      <c r="O74">
        <v>1020</v>
      </c>
      <c r="P74">
        <v>51</v>
      </c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2</v>
      </c>
      <c r="N75">
        <v>1</v>
      </c>
      <c r="W75" s="13"/>
    </row>
    <row r="76" spans="11:23" s="1" customFormat="1" x14ac:dyDescent="0.15">
      <c r="K76" s="28" t="s">
        <v>38</v>
      </c>
      <c r="L76" s="28">
        <f>COUNTIF(L2:L61,"&lt;2.157")-COUNTIF(L2:L61,"&lt;1.996")</f>
        <v>1</v>
      </c>
      <c r="M76" s="28">
        <v>3</v>
      </c>
      <c r="N76">
        <v>2</v>
      </c>
      <c r="O76">
        <v>1</v>
      </c>
    </row>
    <row r="77" spans="11:23" x14ac:dyDescent="0.15">
      <c r="K77" s="9" t="s">
        <v>39</v>
      </c>
      <c r="L77" s="9">
        <f>COUNTIF(L2:L61,"&lt;2.318")-COUNTIF(L2:L61,"&lt;2.157")</f>
        <v>2</v>
      </c>
      <c r="M77" s="9">
        <v>4</v>
      </c>
      <c r="N77">
        <v>3</v>
      </c>
      <c r="O77">
        <v>2</v>
      </c>
      <c r="W77" s="13"/>
    </row>
    <row r="78" spans="11:23" x14ac:dyDescent="0.15">
      <c r="K78" s="9" t="s">
        <v>40</v>
      </c>
      <c r="L78" s="9">
        <f>COUNTIF(L2:L61,"&lt;2.479")-COUNTIF(L2:L61,"&lt;2.318")</f>
        <v>4</v>
      </c>
      <c r="M78" s="9">
        <v>7</v>
      </c>
      <c r="N78">
        <v>6</v>
      </c>
      <c r="O78">
        <v>4</v>
      </c>
      <c r="W78" s="13"/>
    </row>
    <row r="79" spans="11:23" x14ac:dyDescent="0.15">
      <c r="K79" s="9" t="s">
        <v>41</v>
      </c>
      <c r="L79" s="9">
        <f>COUNTIF(L2:L61,"&lt;2.64")-COUNTIF(L2:L61,"&lt;2.479")</f>
        <v>7</v>
      </c>
      <c r="M79" s="9">
        <v>11</v>
      </c>
      <c r="N79">
        <v>9</v>
      </c>
      <c r="O79">
        <v>7</v>
      </c>
    </row>
    <row r="80" spans="11:23" x14ac:dyDescent="0.15">
      <c r="K80" s="9" t="s">
        <v>42</v>
      </c>
      <c r="L80" s="9">
        <f>COUNTIF(L2:L61,"&lt;2.801")-COUNTIF(L2:L61,"&lt;2.64")</f>
        <v>10</v>
      </c>
      <c r="M80" s="9">
        <v>14</v>
      </c>
      <c r="N80">
        <v>12</v>
      </c>
      <c r="O80">
        <v>10</v>
      </c>
      <c r="W80" s="13"/>
    </row>
    <row r="81" spans="11:23" s="2" customFormat="1" x14ac:dyDescent="0.15">
      <c r="K81" s="16" t="s">
        <v>43</v>
      </c>
      <c r="L81" s="16">
        <f>COUNTIF(L2:L61,"&lt;2.962")-COUNTIF(L2:L61,"&lt;2.801")</f>
        <v>12</v>
      </c>
      <c r="M81" s="16">
        <v>16</v>
      </c>
      <c r="N81" s="2">
        <v>14</v>
      </c>
      <c r="O81" s="2">
        <v>12</v>
      </c>
    </row>
    <row r="82" spans="11:23" x14ac:dyDescent="0.15">
      <c r="K82" s="9" t="s">
        <v>44</v>
      </c>
      <c r="L82" s="9">
        <f>COUNTIF(L2:L61,"&lt;3.123")-COUNTIF(L2:L61,"&lt;2.962")</f>
        <v>10</v>
      </c>
      <c r="M82" s="9">
        <v>14</v>
      </c>
      <c r="N82">
        <v>12</v>
      </c>
      <c r="O82">
        <v>10</v>
      </c>
      <c r="W82" s="13"/>
    </row>
    <row r="83" spans="11:23" x14ac:dyDescent="0.15">
      <c r="K83" s="9" t="s">
        <v>45</v>
      </c>
      <c r="L83" s="9">
        <f>COUNTIF(L2:L61,"&lt;3.284")-COUNTIF(L2:L61,"&lt;3.123")</f>
        <v>7</v>
      </c>
      <c r="M83" s="9">
        <v>11</v>
      </c>
      <c r="N83">
        <v>9</v>
      </c>
      <c r="O83">
        <v>7</v>
      </c>
    </row>
    <row r="84" spans="11:23" x14ac:dyDescent="0.15">
      <c r="K84" s="9" t="s">
        <v>46</v>
      </c>
      <c r="L84" s="9">
        <f>COUNTIF(L2:L61,"&lt;3.445")-COUNTIF(L2:L61,"&lt;3.284")</f>
        <v>4</v>
      </c>
      <c r="M84" s="9">
        <v>7</v>
      </c>
      <c r="N84">
        <v>6</v>
      </c>
      <c r="O84">
        <v>4</v>
      </c>
    </row>
    <row r="85" spans="11:23" x14ac:dyDescent="0.15">
      <c r="K85" s="9" t="s">
        <v>47</v>
      </c>
      <c r="L85" s="9">
        <f>COUNTIF(L2:L61,"&lt;3.606")-COUNTIF(L2:L61,"&lt;3.445")</f>
        <v>2</v>
      </c>
      <c r="M85" s="9">
        <v>4</v>
      </c>
      <c r="N85">
        <v>3</v>
      </c>
      <c r="O85">
        <v>2</v>
      </c>
    </row>
    <row r="86" spans="11:23" s="1" customFormat="1" x14ac:dyDescent="0.15">
      <c r="K86" s="28" t="s">
        <v>48</v>
      </c>
      <c r="L86" s="28">
        <f>COUNTIF(L2:L61,"&lt;3.767")-COUNTIF(L2:L61,"&lt;3.606")</f>
        <v>1</v>
      </c>
      <c r="M86" s="28">
        <v>3</v>
      </c>
      <c r="N86">
        <v>2</v>
      </c>
      <c r="O86">
        <v>1</v>
      </c>
    </row>
    <row r="87" spans="11:23" x14ac:dyDescent="0.15">
      <c r="K87" s="9" t="s">
        <v>49</v>
      </c>
      <c r="L87" s="9">
        <f>COUNTIF(L2:L61,"&lt;3.928")-COUNTIF(L2:L61,"&lt;3.767")</f>
        <v>0</v>
      </c>
      <c r="M87" s="9">
        <v>2</v>
      </c>
      <c r="N87">
        <v>1</v>
      </c>
    </row>
    <row r="88" spans="11:23" s="31" customFormat="1" x14ac:dyDescent="0.15">
      <c r="K88" s="36" t="s">
        <v>50</v>
      </c>
      <c r="L88" s="36">
        <f>COUNTIF(L2:L61,"&lt;4.089")-COUNTIF(L2:L61,"&lt;3.928")</f>
        <v>0</v>
      </c>
      <c r="M88" s="36">
        <v>1</v>
      </c>
    </row>
    <row r="89" spans="11:23" x14ac:dyDescent="0.15">
      <c r="K89" s="9" t="s">
        <v>51</v>
      </c>
      <c r="L89" s="9">
        <f>COUNTIF(L2:L61,"&lt;4.25")-COUNTIF(L2:L61,"&lt;4.089")</f>
        <v>0</v>
      </c>
      <c r="M89" s="9"/>
    </row>
    <row r="90" spans="11:23" x14ac:dyDescent="0.15">
      <c r="K90" s="9" t="s">
        <v>52</v>
      </c>
      <c r="L90" s="9">
        <f>COUNTIF(L2:L61,"&lt;4.411")-COUNTIF(L2:L61,"&lt;4.25")</f>
        <v>0</v>
      </c>
      <c r="M90" s="9"/>
    </row>
    <row r="91" spans="11:23" x14ac:dyDescent="0.15">
      <c r="K91" s="9" t="s">
        <v>53</v>
      </c>
      <c r="L91" s="9">
        <f>COUNTIF(L2:L61,"&lt;4.572")-COUNTIF(L2:L61,"&lt;4.411")</f>
        <v>0</v>
      </c>
      <c r="M91" s="9"/>
    </row>
    <row r="92" spans="11:23" x14ac:dyDescent="0.15">
      <c r="K92" s="9" t="s">
        <v>54</v>
      </c>
      <c r="L92" s="9">
        <f>COUNTIF(L2:L61,"&lt;4.733")-COUNTIF(L2:L61,"&lt;4.572")</f>
        <v>0</v>
      </c>
      <c r="M92" s="9"/>
    </row>
    <row r="93" spans="11:23" x14ac:dyDescent="0.15">
      <c r="K93" s="9" t="s">
        <v>55</v>
      </c>
      <c r="L93" s="9">
        <f>COUNTIF(L2:L61,"&lt;4.894")-COUNTIF(L2:L61,"&lt;4.733")</f>
        <v>0</v>
      </c>
      <c r="M93" s="9"/>
      <c r="W93" s="13"/>
    </row>
    <row r="94" spans="11:23" x14ac:dyDescent="0.15">
      <c r="K94" s="9" t="s">
        <v>56</v>
      </c>
      <c r="L94" s="9">
        <f>COUNTIF(L2:L61,"&lt;5.055")-COUNTIF(L2:L61,"&lt;4.894")</f>
        <v>0</v>
      </c>
      <c r="M94" s="9"/>
      <c r="W94" s="13"/>
    </row>
    <row r="95" spans="11:23" x14ac:dyDescent="0.15">
      <c r="K95" s="9" t="s">
        <v>57</v>
      </c>
      <c r="L95" s="9">
        <f>COUNTIF(L2:L61,"&lt;5.216")-COUNTIF(L2:L61,"&lt;5.055")</f>
        <v>0</v>
      </c>
      <c r="M95" s="9"/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>
        <v>2.8929999999999998</v>
      </c>
      <c r="N101">
        <v>8.5000000000000006E-2</v>
      </c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>
        <v>3.8130000000000002</v>
      </c>
      <c r="N102">
        <v>0.11899999999999999</v>
      </c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>
        <v>4.3250000000000002</v>
      </c>
      <c r="N103">
        <v>0.157</v>
      </c>
      <c r="W103" s="13"/>
    </row>
  </sheetData>
  <phoneticPr fontId="5" type="noConversion"/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E98"/>
  <sheetViews>
    <sheetView topLeftCell="H64" workbookViewId="0">
      <selection activeCell="P71" sqref="P71:P81"/>
    </sheetView>
  </sheetViews>
  <sheetFormatPr defaultColWidth="9" defaultRowHeight="13.5" x14ac:dyDescent="0.15"/>
  <cols>
    <col min="11" max="12" width="19.125" customWidth="1"/>
    <col min="13" max="14" width="12.625"/>
    <col min="20" max="22" width="12.625"/>
    <col min="23" max="23" width="19.6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946</v>
      </c>
      <c r="B2" s="1">
        <v>12</v>
      </c>
      <c r="C2" s="1">
        <v>8</v>
      </c>
      <c r="D2" s="1">
        <v>10</v>
      </c>
      <c r="E2" s="1">
        <v>10</v>
      </c>
      <c r="F2" s="1">
        <v>10</v>
      </c>
      <c r="G2" s="1">
        <v>0</v>
      </c>
      <c r="H2" s="1">
        <v>2</v>
      </c>
      <c r="I2" s="1">
        <v>8</v>
      </c>
      <c r="J2" s="1">
        <v>0.6</v>
      </c>
      <c r="K2" s="1">
        <v>3.3250389099121098</v>
      </c>
      <c r="L2" s="1">
        <v>2.0880012512207</v>
      </c>
      <c r="M2" s="1">
        <v>2.8667697906494101</v>
      </c>
      <c r="N2" s="1">
        <v>7.1586685180664098</v>
      </c>
      <c r="O2" s="1">
        <v>1</v>
      </c>
      <c r="P2" s="1">
        <v>1</v>
      </c>
      <c r="Q2" s="1">
        <v>4</v>
      </c>
      <c r="R2" s="14">
        <v>0.25</v>
      </c>
      <c r="S2" s="14">
        <f t="shared" ref="S2:S31" si="0">O2/E2</f>
        <v>0.1</v>
      </c>
      <c r="T2" s="1">
        <v>1.11629867553711</v>
      </c>
      <c r="U2" s="1">
        <v>0.89506816864013705</v>
      </c>
      <c r="V2" s="1">
        <v>0.99337136745452903</v>
      </c>
      <c r="W2" s="1">
        <v>9.8303198814392104E-2</v>
      </c>
      <c r="X2" s="1">
        <v>0.122927308082581</v>
      </c>
      <c r="Y2" s="1">
        <v>0.122927308082581</v>
      </c>
      <c r="Z2" s="1">
        <v>0.1</v>
      </c>
      <c r="AA2" s="1">
        <v>0.3</v>
      </c>
      <c r="AB2" s="1">
        <v>0.75</v>
      </c>
      <c r="AC2" s="1">
        <v>0.42857142857142799</v>
      </c>
      <c r="AD2" s="1">
        <v>0.7</v>
      </c>
      <c r="AE2" s="1">
        <v>0.2</v>
      </c>
    </row>
    <row r="3" spans="1:31" x14ac:dyDescent="0.15">
      <c r="A3" s="4">
        <v>243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>
        <v>7.0155200958251998</v>
      </c>
      <c r="L3" s="7">
        <v>2.2603340148925799</v>
      </c>
      <c r="M3">
        <v>1.61123275756836</v>
      </c>
      <c r="N3">
        <v>4.6294460296630904</v>
      </c>
      <c r="O3">
        <v>4</v>
      </c>
      <c r="P3">
        <v>4</v>
      </c>
      <c r="Q3">
        <v>13</v>
      </c>
      <c r="R3" s="12">
        <v>0.30769999999999997</v>
      </c>
      <c r="S3" s="12">
        <f t="shared" si="0"/>
        <v>0.4</v>
      </c>
      <c r="T3">
        <v>2.15481376647949</v>
      </c>
      <c r="U3">
        <v>2.0434997081756601</v>
      </c>
      <c r="V3">
        <v>1.8577797412872299</v>
      </c>
      <c r="W3" s="13">
        <v>0.18571996688842801</v>
      </c>
      <c r="X3">
        <v>0.29703402519226102</v>
      </c>
      <c r="Y3">
        <v>0.29703402519226102</v>
      </c>
      <c r="Z3">
        <v>0.4</v>
      </c>
      <c r="AA3">
        <v>0.9</v>
      </c>
      <c r="AB3">
        <v>0.69230769230769196</v>
      </c>
      <c r="AC3">
        <v>0.78260869565217395</v>
      </c>
      <c r="AD3">
        <v>0.1</v>
      </c>
      <c r="AE3">
        <v>0.5</v>
      </c>
    </row>
    <row r="4" spans="1:31" s="7" customFormat="1" x14ac:dyDescent="0.15">
      <c r="A4" s="24">
        <v>774</v>
      </c>
      <c r="B4" s="7">
        <v>15</v>
      </c>
      <c r="C4" s="7">
        <v>5</v>
      </c>
      <c r="D4" s="7">
        <v>10</v>
      </c>
      <c r="E4" s="7">
        <v>10</v>
      </c>
      <c r="F4" s="7">
        <v>10</v>
      </c>
      <c r="G4" s="7">
        <v>0</v>
      </c>
      <c r="H4" s="7">
        <v>5</v>
      </c>
      <c r="I4" s="7">
        <v>5</v>
      </c>
      <c r="J4" s="7">
        <v>0.75</v>
      </c>
      <c r="K4" s="7">
        <v>4.5879154205322301</v>
      </c>
      <c r="L4" s="7">
        <v>2.3017005920410201</v>
      </c>
      <c r="M4" s="7">
        <v>1.68941307067871</v>
      </c>
      <c r="N4" s="7">
        <v>3.34785652160644</v>
      </c>
      <c r="O4" s="7">
        <v>2</v>
      </c>
      <c r="P4" s="7">
        <v>2</v>
      </c>
      <c r="Q4" s="7">
        <v>9</v>
      </c>
      <c r="R4" s="26">
        <v>0.22220000000000001</v>
      </c>
      <c r="S4" s="26">
        <f t="shared" si="0"/>
        <v>0.2</v>
      </c>
      <c r="T4" s="7">
        <v>1.59369468688965</v>
      </c>
      <c r="U4" s="7">
        <v>1.4986766576767001</v>
      </c>
      <c r="V4" s="7">
        <v>1.38804054260254</v>
      </c>
      <c r="W4" s="7">
        <v>0.11063611507415801</v>
      </c>
      <c r="X4" s="7">
        <v>0.20565414428710899</v>
      </c>
      <c r="Y4" s="7">
        <v>0.20565414428710899</v>
      </c>
      <c r="Z4" s="7">
        <v>0.2</v>
      </c>
      <c r="AA4" s="7">
        <v>0.7</v>
      </c>
      <c r="AB4" s="7">
        <v>0.77777777777777801</v>
      </c>
      <c r="AC4" s="7">
        <v>0.73684210526315796</v>
      </c>
      <c r="AD4" s="7">
        <v>0.3</v>
      </c>
      <c r="AE4" s="7">
        <v>0.5</v>
      </c>
    </row>
    <row r="5" spans="1:31" x14ac:dyDescent="0.15">
      <c r="A5" s="4">
        <v>345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6.2197780609130904</v>
      </c>
      <c r="L5" s="7">
        <v>2.36846923828125</v>
      </c>
      <c r="M5">
        <v>1.53592109680176</v>
      </c>
      <c r="N5">
        <v>4.3374729156494096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2.2145919799804701</v>
      </c>
      <c r="U5">
        <v>2.0643436908721902</v>
      </c>
      <c r="V5">
        <v>1.8967049121856701</v>
      </c>
      <c r="W5" s="13">
        <v>0.16763877868652299</v>
      </c>
      <c r="X5">
        <v>0.31788706779480003</v>
      </c>
      <c r="Y5">
        <v>0.31788706779480003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250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5.1424427032470703</v>
      </c>
      <c r="L6" s="7">
        <v>2.4484481811523402</v>
      </c>
      <c r="M6">
        <v>1.6546936035156199</v>
      </c>
      <c r="N6">
        <v>3.80046463012695</v>
      </c>
      <c r="O6">
        <v>2</v>
      </c>
      <c r="P6">
        <v>2</v>
      </c>
      <c r="Q6">
        <v>8</v>
      </c>
      <c r="R6" s="12">
        <v>0.25</v>
      </c>
      <c r="S6" s="12">
        <f t="shared" si="0"/>
        <v>0.2</v>
      </c>
      <c r="T6">
        <v>1.71976661682129</v>
      </c>
      <c r="U6">
        <v>1.5939807891845701</v>
      </c>
      <c r="V6">
        <v>1.47818791866302</v>
      </c>
      <c r="W6" s="13">
        <v>0.11579287052154499</v>
      </c>
      <c r="X6">
        <v>0.24157869815826399</v>
      </c>
      <c r="Y6">
        <v>0.24157869815826399</v>
      </c>
      <c r="Z6">
        <v>0.2</v>
      </c>
      <c r="AA6">
        <v>0.6</v>
      </c>
      <c r="AB6">
        <v>0.75</v>
      </c>
      <c r="AC6">
        <v>0.66666666666666696</v>
      </c>
      <c r="AD6">
        <v>0.4</v>
      </c>
      <c r="AE6">
        <v>0.4</v>
      </c>
    </row>
    <row r="7" spans="1:31" x14ac:dyDescent="0.15">
      <c r="A7" s="4">
        <v>791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5.5974388122558603</v>
      </c>
      <c r="L7" s="7">
        <v>2.4658107757568399</v>
      </c>
      <c r="M7">
        <v>1.5504093170166</v>
      </c>
      <c r="N7">
        <v>4.4324474334716797</v>
      </c>
      <c r="O7">
        <v>3</v>
      </c>
      <c r="P7">
        <v>3</v>
      </c>
      <c r="Q7">
        <v>12</v>
      </c>
      <c r="R7" s="12">
        <v>0.25</v>
      </c>
      <c r="S7" s="12">
        <f t="shared" si="0"/>
        <v>0.3</v>
      </c>
      <c r="T7">
        <v>1.66943359375</v>
      </c>
      <c r="U7">
        <v>1.54306256771088</v>
      </c>
      <c r="V7">
        <v>1.4344505071639999</v>
      </c>
      <c r="W7" s="13">
        <v>0.108612060546875</v>
      </c>
      <c r="X7">
        <v>0.23498308658599901</v>
      </c>
      <c r="Y7">
        <v>0.23498308658599901</v>
      </c>
      <c r="Z7">
        <v>0.3</v>
      </c>
      <c r="AA7">
        <v>0.9</v>
      </c>
      <c r="AB7">
        <v>0.75</v>
      </c>
      <c r="AC7">
        <v>0.81818181818181801</v>
      </c>
      <c r="AD7">
        <v>0.1</v>
      </c>
      <c r="AE7">
        <v>0.6</v>
      </c>
    </row>
    <row r="8" spans="1:31" s="7" customFormat="1" x14ac:dyDescent="0.15">
      <c r="A8" s="24">
        <v>37</v>
      </c>
      <c r="B8" s="7">
        <v>15</v>
      </c>
      <c r="C8" s="7">
        <v>5</v>
      </c>
      <c r="D8" s="7">
        <v>10</v>
      </c>
      <c r="E8" s="7">
        <v>10</v>
      </c>
      <c r="F8" s="7">
        <v>10</v>
      </c>
      <c r="G8" s="7">
        <v>0</v>
      </c>
      <c r="H8" s="7">
        <v>5</v>
      </c>
      <c r="I8" s="7">
        <v>5</v>
      </c>
      <c r="J8" s="7">
        <v>0.75</v>
      </c>
      <c r="K8" s="7">
        <v>6.04209327697754</v>
      </c>
      <c r="L8" s="7">
        <v>2.41544532775879</v>
      </c>
      <c r="M8" s="7">
        <v>1.2670783996582</v>
      </c>
      <c r="N8" s="7">
        <v>4.9565734863281197</v>
      </c>
      <c r="O8" s="7">
        <v>3</v>
      </c>
      <c r="P8" s="7">
        <v>3</v>
      </c>
      <c r="Q8" s="7">
        <v>12</v>
      </c>
      <c r="R8" s="26">
        <v>0.25</v>
      </c>
      <c r="S8" s="26">
        <f t="shared" si="0"/>
        <v>0.3</v>
      </c>
      <c r="T8" s="7">
        <v>2.3585300445556601</v>
      </c>
      <c r="U8" s="7">
        <v>2.12113308906555</v>
      </c>
      <c r="V8" s="7">
        <v>2.0167069435119598</v>
      </c>
      <c r="W8" s="7">
        <v>0.10442614555358901</v>
      </c>
      <c r="X8" s="7">
        <v>0.34182310104370101</v>
      </c>
      <c r="Y8" s="7">
        <v>0.34182310104370101</v>
      </c>
      <c r="Z8" s="7">
        <v>0.3</v>
      </c>
      <c r="AA8" s="7">
        <v>0.9</v>
      </c>
      <c r="AB8" s="7">
        <v>0.75</v>
      </c>
      <c r="AC8" s="7">
        <v>0.81818181818181801</v>
      </c>
      <c r="AD8" s="7">
        <v>0.1</v>
      </c>
      <c r="AE8" s="7">
        <v>0.6</v>
      </c>
    </row>
    <row r="9" spans="1:31" s="7" customFormat="1" x14ac:dyDescent="0.15">
      <c r="A9" s="24">
        <v>971</v>
      </c>
      <c r="B9" s="7">
        <v>15</v>
      </c>
      <c r="C9" s="7">
        <v>5</v>
      </c>
      <c r="D9" s="7">
        <v>10</v>
      </c>
      <c r="E9" s="7">
        <v>10</v>
      </c>
      <c r="F9" s="7">
        <v>10</v>
      </c>
      <c r="G9" s="7">
        <v>0</v>
      </c>
      <c r="H9" s="7">
        <v>5</v>
      </c>
      <c r="I9" s="7">
        <v>5</v>
      </c>
      <c r="J9" s="7">
        <v>0.75</v>
      </c>
      <c r="K9" s="7">
        <v>5.5693740844726598</v>
      </c>
      <c r="L9" s="7">
        <v>2.6390514373779301</v>
      </c>
      <c r="M9" s="7">
        <v>1.64603042602539</v>
      </c>
      <c r="N9" s="7">
        <v>3.8745975494384801</v>
      </c>
      <c r="O9" s="7">
        <v>3</v>
      </c>
      <c r="P9" s="7">
        <v>3</v>
      </c>
      <c r="Q9" s="7">
        <v>13</v>
      </c>
      <c r="R9" s="26">
        <v>0.23080000000000001</v>
      </c>
      <c r="S9" s="26">
        <f t="shared" si="0"/>
        <v>0.3</v>
      </c>
      <c r="T9" s="7">
        <v>1.8709201812744101</v>
      </c>
      <c r="U9" s="7">
        <v>1.7435611486434901</v>
      </c>
      <c r="V9" s="7">
        <v>1.5970151424407999</v>
      </c>
      <c r="W9" s="7">
        <v>0.146546006202698</v>
      </c>
      <c r="X9" s="7">
        <v>0.273905038833618</v>
      </c>
      <c r="Y9" s="7">
        <v>0.273905038833618</v>
      </c>
      <c r="Z9" s="7">
        <v>0.3</v>
      </c>
      <c r="AA9" s="7">
        <v>1</v>
      </c>
      <c r="AB9" s="7">
        <v>0.76923076923076905</v>
      </c>
      <c r="AC9" s="7">
        <v>0.86956521739130399</v>
      </c>
      <c r="AD9" s="7">
        <v>0</v>
      </c>
      <c r="AE9" s="7">
        <v>0.7</v>
      </c>
    </row>
    <row r="10" spans="1:31" x14ac:dyDescent="0.15">
      <c r="A10" s="4">
        <v>644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5.5166740417480504</v>
      </c>
      <c r="L10" s="7">
        <v>2.6217098236084002</v>
      </c>
      <c r="M10">
        <v>1.7777156829834</v>
      </c>
      <c r="N10">
        <v>4.1019325256347701</v>
      </c>
      <c r="O10">
        <v>1</v>
      </c>
      <c r="P10">
        <v>1</v>
      </c>
      <c r="Q10">
        <v>7</v>
      </c>
      <c r="R10" s="12">
        <v>0.1429</v>
      </c>
      <c r="S10" s="12">
        <f t="shared" si="0"/>
        <v>0.1</v>
      </c>
      <c r="T10">
        <v>1.78559494018555</v>
      </c>
      <c r="U10">
        <v>1.66477239131927</v>
      </c>
      <c r="V10">
        <v>1.5288511514663701</v>
      </c>
      <c r="W10" s="13">
        <v>0.135921239852905</v>
      </c>
      <c r="X10">
        <v>0.25674378871917702</v>
      </c>
      <c r="Y10">
        <v>0.25674378871917702</v>
      </c>
      <c r="Z10">
        <v>0.1</v>
      </c>
      <c r="AA10">
        <v>0.6</v>
      </c>
      <c r="AB10">
        <v>0.85714285714285698</v>
      </c>
      <c r="AC10">
        <v>0.70588235294117596</v>
      </c>
      <c r="AD10">
        <v>0.4</v>
      </c>
      <c r="AE10">
        <v>0.5</v>
      </c>
    </row>
    <row r="11" spans="1:31" x14ac:dyDescent="0.15">
      <c r="A11" s="4">
        <v>334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5.8445968627929696</v>
      </c>
      <c r="L11" s="7">
        <v>2.5306472778320299</v>
      </c>
      <c r="M11">
        <v>1.79775238037109</v>
      </c>
      <c r="N11">
        <v>3.69099998474121</v>
      </c>
      <c r="O11">
        <v>3</v>
      </c>
      <c r="P11">
        <v>3</v>
      </c>
      <c r="Q11">
        <v>12</v>
      </c>
      <c r="R11" s="12">
        <v>0.25</v>
      </c>
      <c r="S11" s="12">
        <f t="shared" si="0"/>
        <v>0.3</v>
      </c>
      <c r="T11">
        <v>1.6688976287841799</v>
      </c>
      <c r="U11">
        <v>1.59798943996429</v>
      </c>
      <c r="V11">
        <v>1.4405004978179901</v>
      </c>
      <c r="W11" s="13">
        <v>0.15748894214630099</v>
      </c>
      <c r="X11">
        <v>0.228397130966186</v>
      </c>
      <c r="Y11">
        <v>0.228397130966186</v>
      </c>
      <c r="Z11">
        <v>0.3</v>
      </c>
      <c r="AA11">
        <v>0.9</v>
      </c>
      <c r="AB11">
        <v>0.75</v>
      </c>
      <c r="AC11">
        <v>0.81818181818181801</v>
      </c>
      <c r="AD11">
        <v>0.1</v>
      </c>
      <c r="AE11">
        <v>0.6</v>
      </c>
    </row>
    <row r="12" spans="1:31" x14ac:dyDescent="0.15">
      <c r="A12" s="4">
        <v>78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5.1870536804199201</v>
      </c>
      <c r="L12" s="7">
        <v>2.6121311187744101</v>
      </c>
      <c r="M12">
        <v>2.1877632141113299</v>
      </c>
      <c r="N12">
        <v>4.30110740661621</v>
      </c>
      <c r="O12">
        <v>3</v>
      </c>
      <c r="P12">
        <v>3</v>
      </c>
      <c r="Q12">
        <v>13</v>
      </c>
      <c r="R12" s="12">
        <v>0.23080000000000001</v>
      </c>
      <c r="S12" s="12">
        <f t="shared" si="0"/>
        <v>0.3</v>
      </c>
      <c r="T12">
        <v>1.90737533569336</v>
      </c>
      <c r="U12">
        <v>1.7600345611572299</v>
      </c>
      <c r="V12">
        <v>1.63998091220856</v>
      </c>
      <c r="W12" s="13">
        <v>0.120053648948669</v>
      </c>
      <c r="X12">
        <v>0.26739442348480202</v>
      </c>
      <c r="Y12">
        <v>0.26739442348480202</v>
      </c>
      <c r="Z12">
        <v>0.3</v>
      </c>
      <c r="AA12">
        <v>1</v>
      </c>
      <c r="AB12">
        <v>0.76923076923076905</v>
      </c>
      <c r="AC12">
        <v>0.86956521739130399</v>
      </c>
      <c r="AD12">
        <v>0</v>
      </c>
      <c r="AE12">
        <v>0.7</v>
      </c>
    </row>
    <row r="13" spans="1:31" x14ac:dyDescent="0.15">
      <c r="A13" s="4">
        <v>128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5.3409328460693404</v>
      </c>
      <c r="L13" s="7">
        <v>2.52885818481445</v>
      </c>
      <c r="M13">
        <v>1.66196632385254</v>
      </c>
      <c r="N13">
        <v>3.8903579711914098</v>
      </c>
      <c r="O13">
        <v>2</v>
      </c>
      <c r="P13">
        <v>2</v>
      </c>
      <c r="Q13">
        <v>7</v>
      </c>
      <c r="R13" s="12">
        <v>0.28570000000000001</v>
      </c>
      <c r="S13" s="12">
        <f t="shared" si="0"/>
        <v>0.2</v>
      </c>
      <c r="T13">
        <v>1.6895065307617201</v>
      </c>
      <c r="U13">
        <v>1.57126080989838</v>
      </c>
      <c r="V13">
        <v>1.4560174942016599</v>
      </c>
      <c r="W13" s="13">
        <v>0.115243315696716</v>
      </c>
      <c r="X13">
        <v>0.23348903656005901</v>
      </c>
      <c r="Y13">
        <v>0.23348903656005901</v>
      </c>
      <c r="Z13">
        <v>0.2</v>
      </c>
      <c r="AA13">
        <v>0.5</v>
      </c>
      <c r="AB13">
        <v>0.71428571428571397</v>
      </c>
      <c r="AC13">
        <v>0.58823529411764697</v>
      </c>
      <c r="AD13">
        <v>0.5</v>
      </c>
      <c r="AE13">
        <v>0.3</v>
      </c>
    </row>
    <row r="14" spans="1:31" s="7" customFormat="1" x14ac:dyDescent="0.15">
      <c r="A14" s="24">
        <v>493</v>
      </c>
      <c r="B14" s="7">
        <v>14</v>
      </c>
      <c r="C14" s="7">
        <v>6</v>
      </c>
      <c r="D14" s="7">
        <v>10</v>
      </c>
      <c r="E14" s="7">
        <v>10</v>
      </c>
      <c r="F14" s="7">
        <v>10</v>
      </c>
      <c r="G14" s="7">
        <v>0</v>
      </c>
      <c r="H14" s="7">
        <v>4</v>
      </c>
      <c r="I14" s="7">
        <v>6</v>
      </c>
      <c r="J14" s="7">
        <v>0.7</v>
      </c>
      <c r="K14" s="7">
        <v>5.0703258514404297</v>
      </c>
      <c r="L14" s="7">
        <v>2.62752342224121</v>
      </c>
      <c r="M14" s="7">
        <v>1.81320571899414</v>
      </c>
      <c r="N14" s="7">
        <v>4.7498149871826199</v>
      </c>
      <c r="O14" s="7">
        <v>2</v>
      </c>
      <c r="P14" s="7">
        <v>2</v>
      </c>
      <c r="Q14" s="7">
        <v>9</v>
      </c>
      <c r="R14" s="26">
        <v>0.22220000000000001</v>
      </c>
      <c r="S14" s="26">
        <f t="shared" si="0"/>
        <v>0.2</v>
      </c>
      <c r="T14" s="7">
        <v>1.41508293151855</v>
      </c>
      <c r="U14" s="7">
        <v>1.2839426994323699</v>
      </c>
      <c r="V14" s="7">
        <v>1.2195917367935201</v>
      </c>
      <c r="W14" s="7">
        <v>6.4350962638854994E-2</v>
      </c>
      <c r="X14" s="7">
        <v>0.19549119472503701</v>
      </c>
      <c r="Y14" s="7">
        <v>0.19549119472503701</v>
      </c>
      <c r="Z14" s="7">
        <v>0.2</v>
      </c>
      <c r="AA14" s="7">
        <v>0.7</v>
      </c>
      <c r="AB14" s="7">
        <v>0.77777777777777801</v>
      </c>
      <c r="AC14" s="7">
        <v>0.73684210526315796</v>
      </c>
      <c r="AD14" s="7">
        <v>0.3</v>
      </c>
      <c r="AE14" s="7">
        <v>0.5</v>
      </c>
    </row>
    <row r="15" spans="1:31" x14ac:dyDescent="0.15">
      <c r="A15" s="4">
        <v>479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5.7573509216308603</v>
      </c>
      <c r="L15" s="7">
        <v>2.7966232299804701</v>
      </c>
      <c r="M15">
        <v>2.2686214447021502</v>
      </c>
      <c r="N15">
        <v>3.6145534515380899</v>
      </c>
      <c r="O15">
        <v>1</v>
      </c>
      <c r="P15">
        <v>1</v>
      </c>
      <c r="Q15">
        <v>9</v>
      </c>
      <c r="R15" s="12">
        <v>0.1111</v>
      </c>
      <c r="S15" s="12">
        <f t="shared" si="0"/>
        <v>0.1</v>
      </c>
      <c r="T15">
        <v>2.0933933258056601</v>
      </c>
      <c r="U15">
        <v>2.00058150291443</v>
      </c>
      <c r="V15">
        <v>1.7778230905532799</v>
      </c>
      <c r="W15" s="13">
        <v>0.22275841236114499</v>
      </c>
      <c r="X15">
        <v>0.31557023525237998</v>
      </c>
      <c r="Y15">
        <v>0.31557023525237998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626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4.4488945007324201</v>
      </c>
      <c r="L16" s="7">
        <v>2.7935333251953098</v>
      </c>
      <c r="M16">
        <v>2.5312194824218701</v>
      </c>
      <c r="N16">
        <v>2.78610038757324</v>
      </c>
      <c r="O16">
        <v>2</v>
      </c>
      <c r="P16">
        <v>2</v>
      </c>
      <c r="Q16">
        <v>11</v>
      </c>
      <c r="R16" s="12">
        <v>0.18179999999999999</v>
      </c>
      <c r="S16" s="12">
        <f t="shared" si="0"/>
        <v>0.2</v>
      </c>
      <c r="T16">
        <v>1.4707450866699201</v>
      </c>
      <c r="U16">
        <v>1.4289009571075399</v>
      </c>
      <c r="V16">
        <v>1.2673585414886499</v>
      </c>
      <c r="W16" s="13">
        <v>0.16154241561889701</v>
      </c>
      <c r="X16">
        <v>0.203386545181274</v>
      </c>
      <c r="Y16">
        <v>0.203386545181274</v>
      </c>
      <c r="Z16">
        <v>0.2</v>
      </c>
      <c r="AA16">
        <v>0.9</v>
      </c>
      <c r="AB16">
        <v>0.81818181818181801</v>
      </c>
      <c r="AC16">
        <v>0.85714285714285698</v>
      </c>
      <c r="AD16">
        <v>0.1</v>
      </c>
      <c r="AE16">
        <v>0.7</v>
      </c>
    </row>
    <row r="17" spans="1:31" x14ac:dyDescent="0.15">
      <c r="A17" s="4">
        <v>203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3.5423221588134801</v>
      </c>
      <c r="L17" s="7">
        <v>2.7478790283203098</v>
      </c>
      <c r="M17">
        <v>2.9170284271240199</v>
      </c>
      <c r="N17">
        <v>2.8898010253906201</v>
      </c>
      <c r="O17">
        <v>1</v>
      </c>
      <c r="P17">
        <v>1</v>
      </c>
      <c r="Q17">
        <v>7</v>
      </c>
      <c r="R17" s="12">
        <v>0.1429</v>
      </c>
      <c r="S17" s="12">
        <f t="shared" si="0"/>
        <v>0.1</v>
      </c>
      <c r="T17">
        <v>1.17836761474609</v>
      </c>
      <c r="U17">
        <v>1.1353664398193399</v>
      </c>
      <c r="V17">
        <v>1.0175724029541</v>
      </c>
      <c r="W17" s="13">
        <v>0.117794036865234</v>
      </c>
      <c r="X17">
        <v>0.16079521179199199</v>
      </c>
      <c r="Y17">
        <v>0.16079521179199199</v>
      </c>
      <c r="Z17">
        <v>0.1</v>
      </c>
      <c r="AA17">
        <v>0.6</v>
      </c>
      <c r="AB17">
        <v>0.85714285714285698</v>
      </c>
      <c r="AC17">
        <v>0.70588235294117596</v>
      </c>
      <c r="AD17">
        <v>0.4</v>
      </c>
      <c r="AE17">
        <v>0.5</v>
      </c>
    </row>
    <row r="18" spans="1:31" x14ac:dyDescent="0.15">
      <c r="A18" s="4">
        <v>377</v>
      </c>
      <c r="B18">
        <v>14</v>
      </c>
      <c r="C18">
        <v>6</v>
      </c>
      <c r="D18">
        <v>10</v>
      </c>
      <c r="E18">
        <v>10</v>
      </c>
      <c r="F18">
        <v>10</v>
      </c>
      <c r="G18">
        <v>0</v>
      </c>
      <c r="H18">
        <v>4</v>
      </c>
      <c r="I18">
        <v>6</v>
      </c>
      <c r="J18">
        <v>0.7</v>
      </c>
      <c r="K18">
        <v>4.6417942047119096</v>
      </c>
      <c r="L18" s="7">
        <v>2.7789974212646502</v>
      </c>
      <c r="M18">
        <v>2.2768611907959002</v>
      </c>
      <c r="N18">
        <v>3.82009696960449</v>
      </c>
      <c r="O18">
        <v>1</v>
      </c>
      <c r="P18">
        <v>1</v>
      </c>
      <c r="Q18">
        <v>6</v>
      </c>
      <c r="R18" s="12">
        <v>0.16669999999999999</v>
      </c>
      <c r="S18" s="12">
        <f t="shared" si="0"/>
        <v>0.1</v>
      </c>
      <c r="T18">
        <v>1.52300453186035</v>
      </c>
      <c r="U18">
        <v>1.4237847328186</v>
      </c>
      <c r="V18">
        <v>1.3081401586532599</v>
      </c>
      <c r="W18" s="13">
        <v>0.115644574165344</v>
      </c>
      <c r="X18">
        <v>0.21486437320709201</v>
      </c>
      <c r="Y18">
        <v>0.21486437320709201</v>
      </c>
      <c r="Z18">
        <v>0.1</v>
      </c>
      <c r="AA18">
        <v>0.5</v>
      </c>
      <c r="AB18">
        <v>0.83333333333333304</v>
      </c>
      <c r="AC18">
        <v>0.625</v>
      </c>
      <c r="AD18">
        <v>0.5</v>
      </c>
      <c r="AE18">
        <v>0.4</v>
      </c>
    </row>
    <row r="19" spans="1:31" x14ac:dyDescent="0.15">
      <c r="A19" s="4">
        <v>420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3.8813323974609402</v>
      </c>
      <c r="L19" s="7">
        <v>2.7536201477050799</v>
      </c>
      <c r="M19">
        <v>3.0833549499511701</v>
      </c>
      <c r="N19">
        <v>3.36883544921875</v>
      </c>
      <c r="O19">
        <v>0</v>
      </c>
      <c r="P19">
        <v>0</v>
      </c>
      <c r="Q19">
        <v>0</v>
      </c>
      <c r="R19" s="12">
        <v>0</v>
      </c>
      <c r="S19" s="12">
        <f t="shared" si="0"/>
        <v>0</v>
      </c>
      <c r="T19">
        <v>1.26645278930664</v>
      </c>
      <c r="U19">
        <v>1.2079992294311499</v>
      </c>
      <c r="V19">
        <v>1.0940902233123799</v>
      </c>
      <c r="W19" s="13">
        <v>0.113909006118774</v>
      </c>
      <c r="X19">
        <v>0.172362565994263</v>
      </c>
      <c r="Y19">
        <v>0.172362565994263</v>
      </c>
      <c r="Z19">
        <v>0</v>
      </c>
      <c r="AA19">
        <v>0</v>
      </c>
      <c r="AB19" t="s">
        <v>29</v>
      </c>
      <c r="AC19" t="s">
        <v>29</v>
      </c>
      <c r="AD19">
        <v>1</v>
      </c>
      <c r="AE19">
        <v>0</v>
      </c>
    </row>
    <row r="20" spans="1:31" x14ac:dyDescent="0.15">
      <c r="A20" s="4">
        <v>567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4.5404243469238299</v>
      </c>
      <c r="L20" s="7">
        <v>2.7869338989257799</v>
      </c>
      <c r="M20">
        <v>1.6486244201660201</v>
      </c>
      <c r="N20">
        <v>7.3445549011230504</v>
      </c>
      <c r="O20">
        <v>2</v>
      </c>
      <c r="P20">
        <v>2</v>
      </c>
      <c r="Q20">
        <v>9</v>
      </c>
      <c r="R20" s="12">
        <v>0.22220000000000001</v>
      </c>
      <c r="S20" s="12">
        <f t="shared" si="0"/>
        <v>0.2</v>
      </c>
      <c r="T20">
        <v>1.5469284057617201</v>
      </c>
      <c r="U20">
        <v>1.20596027374268</v>
      </c>
      <c r="V20">
        <v>1.3117158412933301</v>
      </c>
      <c r="W20" s="13">
        <v>0.105755567550659</v>
      </c>
      <c r="X20">
        <v>0.23521256446838401</v>
      </c>
      <c r="Y20">
        <v>0.23521256446838401</v>
      </c>
      <c r="Z20">
        <v>0.2</v>
      </c>
      <c r="AA20">
        <v>0.7</v>
      </c>
      <c r="AB20">
        <v>0.77777777777777801</v>
      </c>
      <c r="AC20">
        <v>0.73684210526315796</v>
      </c>
      <c r="AD20">
        <v>0.3</v>
      </c>
      <c r="AE20">
        <v>0.5</v>
      </c>
    </row>
    <row r="21" spans="1:31" x14ac:dyDescent="0.15">
      <c r="A21" s="4">
        <v>126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4.1392936706543004</v>
      </c>
      <c r="L21" s="7">
        <v>2.77408027648926</v>
      </c>
      <c r="M21">
        <v>4.36417579650879</v>
      </c>
      <c r="N21">
        <v>8.8136711120605504</v>
      </c>
      <c r="O21">
        <v>2</v>
      </c>
      <c r="P21">
        <v>2</v>
      </c>
      <c r="Q21">
        <v>10</v>
      </c>
      <c r="R21" s="12">
        <v>0.2</v>
      </c>
      <c r="S21" s="12">
        <f t="shared" si="0"/>
        <v>0.2</v>
      </c>
      <c r="T21">
        <v>1.34274673461914</v>
      </c>
      <c r="U21">
        <v>1.0541810989379901</v>
      </c>
      <c r="V21">
        <v>1.1562700271606401</v>
      </c>
      <c r="W21" s="13">
        <v>0.102088928222656</v>
      </c>
      <c r="X21">
        <v>0.18647670745849601</v>
      </c>
      <c r="Y21">
        <v>0.18647670745849601</v>
      </c>
      <c r="Z21">
        <v>0.2</v>
      </c>
      <c r="AA21">
        <v>0.8</v>
      </c>
      <c r="AB21">
        <v>0.8</v>
      </c>
      <c r="AC21">
        <v>0.8</v>
      </c>
      <c r="AD21">
        <v>0.2</v>
      </c>
      <c r="AE21">
        <v>0.6</v>
      </c>
    </row>
    <row r="22" spans="1:31" x14ac:dyDescent="0.15">
      <c r="A22" s="4">
        <v>558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3.7984390258789098</v>
      </c>
      <c r="L22" s="7">
        <v>2.78622245788574</v>
      </c>
      <c r="M22">
        <v>3.10385322570801</v>
      </c>
      <c r="N22">
        <v>3.8278179168701199</v>
      </c>
      <c r="O22">
        <v>0</v>
      </c>
      <c r="P22">
        <v>0</v>
      </c>
      <c r="Q22">
        <v>7</v>
      </c>
      <c r="R22" s="12">
        <v>0</v>
      </c>
      <c r="S22" s="12">
        <f t="shared" si="0"/>
        <v>0</v>
      </c>
      <c r="T22">
        <v>1.1538619995117201</v>
      </c>
      <c r="U22">
        <v>1.09488105773926</v>
      </c>
      <c r="V22">
        <v>0.99403131008148204</v>
      </c>
      <c r="W22" s="13">
        <v>0.100849747657776</v>
      </c>
      <c r="X22">
        <v>0.15983068943023701</v>
      </c>
      <c r="Y22">
        <v>0.15983068943023701</v>
      </c>
      <c r="Z22">
        <v>0</v>
      </c>
      <c r="AA22">
        <v>0.7</v>
      </c>
      <c r="AB22">
        <v>1</v>
      </c>
      <c r="AC22">
        <v>0.82352941176470595</v>
      </c>
      <c r="AD22">
        <v>0.3</v>
      </c>
      <c r="AE22">
        <v>0.7</v>
      </c>
    </row>
    <row r="23" spans="1:31" s="7" customFormat="1" x14ac:dyDescent="0.15">
      <c r="A23" s="24">
        <v>629</v>
      </c>
      <c r="B23" s="7">
        <v>12</v>
      </c>
      <c r="C23" s="7">
        <v>8</v>
      </c>
      <c r="D23" s="7">
        <v>10</v>
      </c>
      <c r="E23" s="7">
        <v>10</v>
      </c>
      <c r="F23" s="7">
        <v>10</v>
      </c>
      <c r="G23" s="7">
        <v>0</v>
      </c>
      <c r="H23" s="7">
        <v>2</v>
      </c>
      <c r="I23" s="7">
        <v>8</v>
      </c>
      <c r="J23" s="7">
        <v>0.6</v>
      </c>
      <c r="K23" s="7">
        <v>4.2166881561279297</v>
      </c>
      <c r="L23" s="7">
        <v>2.6505470275878902</v>
      </c>
      <c r="M23" s="7">
        <v>2.3378963470459002</v>
      </c>
      <c r="N23" s="7">
        <v>7.4398937225341797</v>
      </c>
      <c r="O23" s="7">
        <v>2</v>
      </c>
      <c r="P23" s="7">
        <v>2</v>
      </c>
      <c r="Q23" s="7">
        <v>10</v>
      </c>
      <c r="R23" s="26">
        <v>0.2</v>
      </c>
      <c r="S23" s="26">
        <f t="shared" si="0"/>
        <v>0.2</v>
      </c>
      <c r="T23" s="7">
        <v>1.44822120666504</v>
      </c>
      <c r="U23" s="7">
        <v>1.14296722412109</v>
      </c>
      <c r="V23" s="7">
        <v>1.23837530612946</v>
      </c>
      <c r="W23" s="7">
        <v>9.5408082008361803E-2</v>
      </c>
      <c r="X23" s="7">
        <v>0.209845900535583</v>
      </c>
      <c r="Y23" s="7">
        <v>0.209845900535583</v>
      </c>
      <c r="Z23" s="7">
        <v>0.2</v>
      </c>
      <c r="AA23" s="7">
        <v>0.8</v>
      </c>
      <c r="AB23" s="7">
        <v>0.8</v>
      </c>
      <c r="AC23" s="7">
        <v>0.8</v>
      </c>
      <c r="AD23" s="7">
        <v>0.2</v>
      </c>
      <c r="AE23" s="7">
        <v>0.6</v>
      </c>
    </row>
    <row r="24" spans="1:31" x14ac:dyDescent="0.15">
      <c r="A24" s="4">
        <v>747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>
        <v>5.7830085754394496</v>
      </c>
      <c r="L24" s="7">
        <v>2.9506244659423801</v>
      </c>
      <c r="M24">
        <v>2.2861747741699201</v>
      </c>
      <c r="N24">
        <v>3.05952072143555</v>
      </c>
      <c r="O24">
        <v>3</v>
      </c>
      <c r="P24">
        <v>3</v>
      </c>
      <c r="Q24">
        <v>13</v>
      </c>
      <c r="R24" s="12">
        <v>0.23080000000000001</v>
      </c>
      <c r="S24" s="12">
        <f t="shared" si="0"/>
        <v>0.3</v>
      </c>
      <c r="T24">
        <v>1.82601165771484</v>
      </c>
      <c r="U24">
        <v>1.7662338018417401</v>
      </c>
      <c r="V24">
        <v>1.5568977594375599</v>
      </c>
      <c r="W24" s="13">
        <v>0.209336042404175</v>
      </c>
      <c r="X24">
        <v>0.26911389827728299</v>
      </c>
      <c r="Y24">
        <v>0.26911389827728299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4">
        <v>965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5.0984268188476598</v>
      </c>
      <c r="L25" s="7">
        <v>2.9432716369628902</v>
      </c>
      <c r="M25">
        <v>2.3286724090576199</v>
      </c>
      <c r="N25">
        <v>3.0811080932617201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1.63821220397949</v>
      </c>
      <c r="U25">
        <v>1.58276402950287</v>
      </c>
      <c r="V25">
        <v>1.38533079624176</v>
      </c>
      <c r="W25" s="13">
        <v>0.19743323326110801</v>
      </c>
      <c r="X25">
        <v>0.25288140773773199</v>
      </c>
      <c r="Y25">
        <v>0.25288140773773199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674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5.7549858093261701</v>
      </c>
      <c r="L26" s="7">
        <v>2.93998146057129</v>
      </c>
      <c r="M26">
        <v>2.1335353851318399</v>
      </c>
      <c r="N26">
        <v>4.0171222686767596</v>
      </c>
      <c r="O26">
        <v>3</v>
      </c>
      <c r="P26">
        <v>3</v>
      </c>
      <c r="Q26">
        <v>13</v>
      </c>
      <c r="R26" s="12">
        <v>0.23080000000000001</v>
      </c>
      <c r="S26" s="12">
        <f t="shared" si="0"/>
        <v>0.3</v>
      </c>
      <c r="T26">
        <v>2.0775794982910201</v>
      </c>
      <c r="U26">
        <v>1.9457706212997401</v>
      </c>
      <c r="V26">
        <v>1.7616113424301101</v>
      </c>
      <c r="W26" s="13">
        <v>0.18415927886962899</v>
      </c>
      <c r="X26">
        <v>0.31596815586090099</v>
      </c>
      <c r="Y26">
        <v>0.31596815586090099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4">
        <v>380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5.2058868408203098</v>
      </c>
      <c r="L27" s="7">
        <v>2.8078861236572301</v>
      </c>
      <c r="M27">
        <v>2.09303855895996</v>
      </c>
      <c r="N27">
        <v>3.3663177490234402</v>
      </c>
      <c r="O27">
        <v>2</v>
      </c>
      <c r="P27">
        <v>2</v>
      </c>
      <c r="Q27">
        <v>8</v>
      </c>
      <c r="R27" s="12">
        <v>0.25</v>
      </c>
      <c r="S27" s="12">
        <f t="shared" si="0"/>
        <v>0.2</v>
      </c>
      <c r="T27">
        <v>1.7268104553222701</v>
      </c>
      <c r="U27">
        <v>1.64626276493073</v>
      </c>
      <c r="V27">
        <v>1.47800445556641</v>
      </c>
      <c r="W27" s="13">
        <v>0.16825830936431899</v>
      </c>
      <c r="X27">
        <v>0.24880599975585899</v>
      </c>
      <c r="Y27">
        <v>0.24880599975585899</v>
      </c>
      <c r="Z27">
        <v>0.2</v>
      </c>
      <c r="AA27">
        <v>0.6</v>
      </c>
      <c r="AB27">
        <v>0.75</v>
      </c>
      <c r="AC27">
        <v>0.66666666666666696</v>
      </c>
      <c r="AD27">
        <v>0.4</v>
      </c>
      <c r="AE27">
        <v>0.4</v>
      </c>
    </row>
    <row r="28" spans="1:31" x14ac:dyDescent="0.15">
      <c r="A28" s="4">
        <v>817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5.7092628479003897</v>
      </c>
      <c r="L28" s="7">
        <v>2.86673164367676</v>
      </c>
      <c r="M28">
        <v>2.0426120758056601</v>
      </c>
      <c r="N28">
        <v>4.0368194580078098</v>
      </c>
      <c r="O28">
        <v>2</v>
      </c>
      <c r="P28">
        <v>2</v>
      </c>
      <c r="Q28">
        <v>10</v>
      </c>
      <c r="R28" s="12">
        <v>0.2</v>
      </c>
      <c r="S28" s="12">
        <f t="shared" si="0"/>
        <v>0.2</v>
      </c>
      <c r="T28">
        <v>1.96609306335449</v>
      </c>
      <c r="U28">
        <v>1.8321495056152299</v>
      </c>
      <c r="V28">
        <v>1.6661447286605799</v>
      </c>
      <c r="W28" s="13">
        <v>0.16600477695465099</v>
      </c>
      <c r="X28">
        <v>0.29994833469390902</v>
      </c>
      <c r="Y28">
        <v>0.29994833469390902</v>
      </c>
      <c r="Z28">
        <v>0.2</v>
      </c>
      <c r="AA28">
        <v>0.8</v>
      </c>
      <c r="AB28">
        <v>0.8</v>
      </c>
      <c r="AC28">
        <v>0.8</v>
      </c>
      <c r="AD28">
        <v>0.2</v>
      </c>
      <c r="AE28">
        <v>0.6</v>
      </c>
    </row>
    <row r="29" spans="1:31" x14ac:dyDescent="0.15">
      <c r="A29" s="4">
        <v>96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5.3072776794433603</v>
      </c>
      <c r="L29" s="7">
        <v>2.9212284088134801</v>
      </c>
      <c r="M29">
        <v>2.3924045562744101</v>
      </c>
      <c r="N29">
        <v>3.7144584655761701</v>
      </c>
      <c r="O29">
        <v>1</v>
      </c>
      <c r="P29">
        <v>1</v>
      </c>
      <c r="Q29">
        <v>9</v>
      </c>
      <c r="R29" s="12">
        <v>0.1111</v>
      </c>
      <c r="S29" s="12">
        <f t="shared" si="0"/>
        <v>0.1</v>
      </c>
      <c r="T29">
        <v>1.420654296875</v>
      </c>
      <c r="U29">
        <v>1.36475253105164</v>
      </c>
      <c r="V29">
        <v>1.21532559394836</v>
      </c>
      <c r="W29" s="13">
        <v>0.14942693710327201</v>
      </c>
      <c r="X29">
        <v>0.20532870292663599</v>
      </c>
      <c r="Y29">
        <v>0.20532870292663599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x14ac:dyDescent="0.15">
      <c r="A30" s="4">
        <v>396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5.2291107177734402</v>
      </c>
      <c r="L30" s="7">
        <v>2.8822326660156201</v>
      </c>
      <c r="M30">
        <v>2.5267772674560498</v>
      </c>
      <c r="N30">
        <v>3.9828357696533199</v>
      </c>
      <c r="O30">
        <v>1</v>
      </c>
      <c r="P30">
        <v>1</v>
      </c>
      <c r="Q30">
        <v>9</v>
      </c>
      <c r="R30" s="12">
        <v>0.1111</v>
      </c>
      <c r="S30" s="12">
        <f t="shared" si="0"/>
        <v>0.1</v>
      </c>
      <c r="T30">
        <v>1.84275054931641</v>
      </c>
      <c r="U30">
        <v>1.7257038354873699</v>
      </c>
      <c r="V30">
        <v>1.5776679515838601</v>
      </c>
      <c r="W30" s="13">
        <v>0.148035883903503</v>
      </c>
      <c r="X30">
        <v>0.265082597732544</v>
      </c>
      <c r="Y30">
        <v>0.265082597732544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285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>
        <v>5.9851932525634801</v>
      </c>
      <c r="L31" s="7">
        <v>2.8698177337646502</v>
      </c>
      <c r="M31">
        <v>2.25675392150879</v>
      </c>
      <c r="N31">
        <v>5.0046253204345703</v>
      </c>
      <c r="O31">
        <v>4</v>
      </c>
      <c r="P31">
        <v>4</v>
      </c>
      <c r="Q31">
        <v>13</v>
      </c>
      <c r="R31" s="12">
        <v>0.30769999999999997</v>
      </c>
      <c r="S31" s="12">
        <f t="shared" si="0"/>
        <v>0.4</v>
      </c>
      <c r="T31">
        <v>2.3542289733886701</v>
      </c>
      <c r="U31">
        <v>2.1427681446075399</v>
      </c>
      <c r="V31">
        <v>2.0035667419433598</v>
      </c>
      <c r="W31" s="13">
        <v>0.13920140266418499</v>
      </c>
      <c r="X31">
        <v>0.350662231445312</v>
      </c>
      <c r="Y31">
        <v>0.350662231445312</v>
      </c>
      <c r="Z31">
        <v>0.4</v>
      </c>
      <c r="AA31">
        <v>0.9</v>
      </c>
      <c r="AB31">
        <v>0.69230769230769196</v>
      </c>
      <c r="AC31">
        <v>0.78260869565217395</v>
      </c>
      <c r="AD31">
        <v>0.1</v>
      </c>
      <c r="AE31">
        <v>0.5</v>
      </c>
    </row>
    <row r="32" spans="1:31" x14ac:dyDescent="0.15">
      <c r="A32" s="4">
        <v>905</v>
      </c>
      <c r="B32">
        <v>14</v>
      </c>
      <c r="C32">
        <v>6</v>
      </c>
      <c r="D32">
        <v>10</v>
      </c>
      <c r="E32">
        <v>10</v>
      </c>
      <c r="F32">
        <v>10</v>
      </c>
      <c r="G32">
        <v>0</v>
      </c>
      <c r="H32">
        <v>4</v>
      </c>
      <c r="I32">
        <v>6</v>
      </c>
      <c r="J32">
        <v>0.7</v>
      </c>
      <c r="K32">
        <v>4.7619991302490199</v>
      </c>
      <c r="L32" s="7">
        <v>2.8819541931152299</v>
      </c>
      <c r="M32">
        <v>2.3896865844726598</v>
      </c>
      <c r="N32">
        <v>3.87965965270996</v>
      </c>
      <c r="O32">
        <v>2</v>
      </c>
      <c r="P32">
        <v>2</v>
      </c>
      <c r="Q32">
        <v>11</v>
      </c>
      <c r="R32" s="12">
        <v>0.18179999999999999</v>
      </c>
      <c r="S32" s="12">
        <f t="shared" ref="S32:S56" si="1">O32/E32</f>
        <v>0.2</v>
      </c>
      <c r="T32">
        <v>1.50723457336426</v>
      </c>
      <c r="U32">
        <v>1.40195512771606</v>
      </c>
      <c r="V32">
        <v>1.280317902565</v>
      </c>
      <c r="W32" s="13">
        <v>0.121637225151062</v>
      </c>
      <c r="X32">
        <v>0.22691667079925501</v>
      </c>
      <c r="Y32">
        <v>0.22691667079925501</v>
      </c>
      <c r="Z32">
        <v>0.2</v>
      </c>
      <c r="AA32">
        <v>0.9</v>
      </c>
      <c r="AB32">
        <v>0.81818181818181801</v>
      </c>
      <c r="AC32">
        <v>0.85714285714285698</v>
      </c>
      <c r="AD32">
        <v>0.1</v>
      </c>
      <c r="AE32">
        <v>0.7</v>
      </c>
    </row>
    <row r="33" spans="1:31" x14ac:dyDescent="0.15">
      <c r="A33" s="4">
        <v>487</v>
      </c>
      <c r="B33">
        <v>12</v>
      </c>
      <c r="C33">
        <v>8</v>
      </c>
      <c r="D33">
        <v>10</v>
      </c>
      <c r="E33">
        <v>10</v>
      </c>
      <c r="F33">
        <v>9</v>
      </c>
      <c r="G33">
        <v>1</v>
      </c>
      <c r="H33">
        <v>3</v>
      </c>
      <c r="I33">
        <v>7</v>
      </c>
      <c r="J33">
        <v>0.6</v>
      </c>
      <c r="K33">
        <v>4.8785896301269496</v>
      </c>
      <c r="L33" s="7">
        <v>2.8572978973388699</v>
      </c>
      <c r="M33">
        <v>1.7201499938964799</v>
      </c>
      <c r="N33">
        <v>5.1131572723388699</v>
      </c>
      <c r="O33">
        <v>2</v>
      </c>
      <c r="P33">
        <v>2</v>
      </c>
      <c r="Q33">
        <v>9</v>
      </c>
      <c r="R33" s="12">
        <v>0.22220000000000001</v>
      </c>
      <c r="S33" s="12">
        <f t="shared" si="1"/>
        <v>0.2</v>
      </c>
      <c r="T33">
        <v>1.4959297180175799</v>
      </c>
      <c r="U33">
        <v>1.28910255432129</v>
      </c>
      <c r="V33">
        <v>1.28744125366211</v>
      </c>
      <c r="W33" s="13">
        <v>1.6613006591796901E-3</v>
      </c>
      <c r="X33">
        <v>0.208488464355469</v>
      </c>
      <c r="Y33">
        <v>0.208488464355469</v>
      </c>
      <c r="Z33">
        <v>0.2</v>
      </c>
      <c r="AA33">
        <v>0.7</v>
      </c>
      <c r="AB33">
        <v>0.77777777777777801</v>
      </c>
      <c r="AC33">
        <v>0.73684210526315796</v>
      </c>
      <c r="AD33">
        <v>0.3</v>
      </c>
      <c r="AE33">
        <v>0.5</v>
      </c>
    </row>
    <row r="34" spans="1:31" s="7" customFormat="1" x14ac:dyDescent="0.15">
      <c r="A34" s="24">
        <v>609</v>
      </c>
      <c r="B34" s="7">
        <v>13</v>
      </c>
      <c r="C34" s="7">
        <v>7</v>
      </c>
      <c r="D34" s="7">
        <v>10</v>
      </c>
      <c r="E34" s="7">
        <v>10</v>
      </c>
      <c r="F34" s="7">
        <v>10</v>
      </c>
      <c r="G34" s="7">
        <v>0</v>
      </c>
      <c r="H34" s="7">
        <v>3</v>
      </c>
      <c r="I34" s="7">
        <v>7</v>
      </c>
      <c r="J34" s="7">
        <v>0.65</v>
      </c>
      <c r="K34" s="7">
        <v>5.3887996673584002</v>
      </c>
      <c r="L34" s="7">
        <v>2.8711128234863299</v>
      </c>
      <c r="M34" s="7">
        <v>1.35124015808105</v>
      </c>
      <c r="N34" s="7">
        <v>6.2210502624511701</v>
      </c>
      <c r="O34" s="7">
        <v>2</v>
      </c>
      <c r="P34" s="7">
        <v>2</v>
      </c>
      <c r="Q34" s="7">
        <v>10</v>
      </c>
      <c r="R34" s="26">
        <v>0.2</v>
      </c>
      <c r="S34" s="26">
        <f t="shared" si="1"/>
        <v>0.2</v>
      </c>
      <c r="T34" s="7">
        <v>1.8050231933593699</v>
      </c>
      <c r="U34" s="7">
        <v>1.5341562032699601</v>
      </c>
      <c r="V34" s="7">
        <v>1.53842413425446</v>
      </c>
      <c r="W34" s="7">
        <v>4.2679309844970703E-3</v>
      </c>
      <c r="X34" s="7">
        <v>0.26659905910491899</v>
      </c>
      <c r="Y34" s="7">
        <v>0.26659905910491899</v>
      </c>
      <c r="Z34" s="7">
        <v>0.2</v>
      </c>
      <c r="AA34" s="7">
        <v>0.8</v>
      </c>
      <c r="AB34" s="7">
        <v>0.8</v>
      </c>
      <c r="AC34" s="7">
        <v>0.8</v>
      </c>
      <c r="AD34" s="7">
        <v>0.2</v>
      </c>
      <c r="AE34" s="7">
        <v>0.6</v>
      </c>
    </row>
    <row r="35" spans="1:31" x14ac:dyDescent="0.15">
      <c r="A35" s="4">
        <v>61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5.9118804931640598</v>
      </c>
      <c r="L35" s="7">
        <v>3.1074981689453098</v>
      </c>
      <c r="M35">
        <v>1.17739677429199</v>
      </c>
      <c r="N35">
        <v>6.5906410217285201</v>
      </c>
      <c r="O35">
        <v>3</v>
      </c>
      <c r="P35">
        <v>3</v>
      </c>
      <c r="Q35">
        <v>12</v>
      </c>
      <c r="R35" s="12">
        <v>0.25</v>
      </c>
      <c r="S35" s="12">
        <f t="shared" si="1"/>
        <v>0.3</v>
      </c>
      <c r="T35">
        <v>2.2893180847168</v>
      </c>
      <c r="U35">
        <v>1.9178720712661701</v>
      </c>
      <c r="V35">
        <v>1.9217283725738501</v>
      </c>
      <c r="W35" s="13">
        <v>3.8563013076782201E-3</v>
      </c>
      <c r="X35">
        <v>0.367589712142944</v>
      </c>
      <c r="Y35">
        <v>0.367589712142944</v>
      </c>
      <c r="Z35">
        <v>0.3</v>
      </c>
      <c r="AA35">
        <v>0.9</v>
      </c>
      <c r="AB35">
        <v>0.75</v>
      </c>
      <c r="AC35">
        <v>0.81818181818181801</v>
      </c>
      <c r="AD35">
        <v>0.1</v>
      </c>
      <c r="AE35">
        <v>0.6</v>
      </c>
    </row>
    <row r="36" spans="1:31" x14ac:dyDescent="0.15">
      <c r="A36" s="4">
        <v>561</v>
      </c>
      <c r="B36">
        <v>13</v>
      </c>
      <c r="C36">
        <v>7</v>
      </c>
      <c r="D36">
        <v>10</v>
      </c>
      <c r="E36">
        <v>10</v>
      </c>
      <c r="F36">
        <v>10</v>
      </c>
      <c r="G36">
        <v>0</v>
      </c>
      <c r="H36">
        <v>3</v>
      </c>
      <c r="I36">
        <v>7</v>
      </c>
      <c r="J36">
        <v>0.65</v>
      </c>
      <c r="K36">
        <v>5.6432609558105504</v>
      </c>
      <c r="L36" s="7">
        <v>3.0678672790527299</v>
      </c>
      <c r="M36">
        <v>1.41549491882324</v>
      </c>
      <c r="N36">
        <v>6.2241153717040998</v>
      </c>
      <c r="O36">
        <v>2</v>
      </c>
      <c r="P36">
        <v>2</v>
      </c>
      <c r="Q36">
        <v>9</v>
      </c>
      <c r="R36" s="12">
        <v>0.22220000000000001</v>
      </c>
      <c r="S36" s="12">
        <f t="shared" si="1"/>
        <v>0.2</v>
      </c>
      <c r="T36">
        <v>1.835205078125</v>
      </c>
      <c r="U36">
        <v>1.5584850311279299</v>
      </c>
      <c r="V36">
        <v>1.5504850149154701</v>
      </c>
      <c r="W36" s="13">
        <v>8.0000162124633806E-3</v>
      </c>
      <c r="X36">
        <v>0.28472006320953402</v>
      </c>
      <c r="Y36">
        <v>0.28472006320953402</v>
      </c>
      <c r="Z36">
        <v>0.2</v>
      </c>
      <c r="AA36">
        <v>0.7</v>
      </c>
      <c r="AB36">
        <v>0.77777777777777801</v>
      </c>
      <c r="AC36">
        <v>0.73684210526315796</v>
      </c>
      <c r="AD36">
        <v>0.3</v>
      </c>
      <c r="AE36">
        <v>0.5</v>
      </c>
    </row>
    <row r="37" spans="1:31" x14ac:dyDescent="0.15">
      <c r="A37" s="4">
        <v>412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4.39042091369629</v>
      </c>
      <c r="L37" s="7">
        <v>3.0820903778076199</v>
      </c>
      <c r="M37">
        <v>2.6876201629638699</v>
      </c>
      <c r="N37">
        <v>6.0485725402831996</v>
      </c>
      <c r="O37">
        <v>2</v>
      </c>
      <c r="P37">
        <v>2</v>
      </c>
      <c r="Q37">
        <v>11</v>
      </c>
      <c r="R37" s="12">
        <v>0.18179999999999999</v>
      </c>
      <c r="S37" s="12">
        <f t="shared" si="1"/>
        <v>0.2</v>
      </c>
      <c r="T37">
        <v>1.3361968994140601</v>
      </c>
      <c r="U37">
        <v>1.1570014953613299</v>
      </c>
      <c r="V37">
        <v>1.1461765766143801</v>
      </c>
      <c r="W37" s="13">
        <v>1.0824918746948201E-2</v>
      </c>
      <c r="X37">
        <v>0.19002032279968301</v>
      </c>
      <c r="Y37">
        <v>0.19002032279968301</v>
      </c>
      <c r="Z37">
        <v>0.2</v>
      </c>
      <c r="AA37">
        <v>0.9</v>
      </c>
      <c r="AB37">
        <v>0.81818181818181801</v>
      </c>
      <c r="AC37">
        <v>0.85714285714285698</v>
      </c>
      <c r="AD37">
        <v>0.1</v>
      </c>
      <c r="AE37">
        <v>0.7</v>
      </c>
    </row>
    <row r="38" spans="1:31" x14ac:dyDescent="0.15">
      <c r="A38" s="4">
        <v>727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4.2910022735595703</v>
      </c>
      <c r="L38" s="7">
        <v>3.04237937927246</v>
      </c>
      <c r="M38">
        <v>2.7141036987304701</v>
      </c>
      <c r="N38">
        <v>5.832763671875</v>
      </c>
      <c r="O38">
        <v>1</v>
      </c>
      <c r="P38">
        <v>1</v>
      </c>
      <c r="Q38">
        <v>9</v>
      </c>
      <c r="R38" s="12">
        <v>0.1111</v>
      </c>
      <c r="S38" s="12">
        <f t="shared" si="1"/>
        <v>0.1</v>
      </c>
      <c r="T38">
        <v>1.3028316497802701</v>
      </c>
      <c r="U38">
        <v>1.1215858459472701</v>
      </c>
      <c r="V38">
        <v>1.1060100793838501</v>
      </c>
      <c r="W38" s="13">
        <v>1.55757665634155E-2</v>
      </c>
      <c r="X38">
        <v>0.19682157039642301</v>
      </c>
      <c r="Y38">
        <v>0.19682157039642301</v>
      </c>
      <c r="Z38">
        <v>0.1</v>
      </c>
      <c r="AA38">
        <v>0.8</v>
      </c>
      <c r="AB38">
        <v>0.88888888888888895</v>
      </c>
      <c r="AC38">
        <v>0.84210526315789502</v>
      </c>
      <c r="AD38">
        <v>0.2</v>
      </c>
      <c r="AE38">
        <v>0.7</v>
      </c>
    </row>
    <row r="39" spans="1:31" x14ac:dyDescent="0.15">
      <c r="A39" s="4">
        <v>393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4.5985412597656197</v>
      </c>
      <c r="L39" s="7">
        <v>3.0201168060302699</v>
      </c>
      <c r="M39">
        <v>1.87105941772461</v>
      </c>
      <c r="N39">
        <v>6.4557991027831996</v>
      </c>
      <c r="O39">
        <v>1</v>
      </c>
      <c r="P39">
        <v>1</v>
      </c>
      <c r="Q39">
        <v>8</v>
      </c>
      <c r="R39" s="12">
        <v>0.125</v>
      </c>
      <c r="S39" s="12">
        <f t="shared" si="1"/>
        <v>0.1</v>
      </c>
      <c r="T39">
        <v>1.4525241851806601</v>
      </c>
      <c r="U39">
        <v>1.19965076446533</v>
      </c>
      <c r="V39">
        <v>1.2234605550766</v>
      </c>
      <c r="W39" s="13">
        <v>2.38097906112671E-2</v>
      </c>
      <c r="X39">
        <v>0.229063630104065</v>
      </c>
      <c r="Y39">
        <v>0.229063630104065</v>
      </c>
      <c r="Z39">
        <v>0.1</v>
      </c>
      <c r="AA39">
        <v>0.7</v>
      </c>
      <c r="AB39">
        <v>0.875</v>
      </c>
      <c r="AC39">
        <v>0.77777777777777801</v>
      </c>
      <c r="AD39">
        <v>0.3</v>
      </c>
      <c r="AE39">
        <v>0.6</v>
      </c>
    </row>
    <row r="40" spans="1:31" x14ac:dyDescent="0.15">
      <c r="A40" s="4">
        <v>855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4.7200279235839799</v>
      </c>
      <c r="L40" s="7">
        <v>3.0972805023193399</v>
      </c>
      <c r="M40">
        <v>1.77592849731445</v>
      </c>
      <c r="N40">
        <v>6.4620532989501998</v>
      </c>
      <c r="O40">
        <v>2</v>
      </c>
      <c r="P40">
        <v>2</v>
      </c>
      <c r="Q40">
        <v>10</v>
      </c>
      <c r="R40" s="12">
        <v>0.2</v>
      </c>
      <c r="S40" s="12">
        <f t="shared" si="1"/>
        <v>0.2</v>
      </c>
      <c r="T40">
        <v>1.6574802398681601</v>
      </c>
      <c r="U40">
        <v>1.37122821807861</v>
      </c>
      <c r="V40">
        <v>1.40242600440979</v>
      </c>
      <c r="W40" s="13">
        <v>3.1197786331176799E-2</v>
      </c>
      <c r="X40">
        <v>0.25505423545837402</v>
      </c>
      <c r="Y40">
        <v>0.25505423545837402</v>
      </c>
      <c r="Z40">
        <v>0.2</v>
      </c>
      <c r="AA40">
        <v>0.8</v>
      </c>
      <c r="AB40">
        <v>0.8</v>
      </c>
      <c r="AC40">
        <v>0.8</v>
      </c>
      <c r="AD40">
        <v>0.2</v>
      </c>
      <c r="AE40">
        <v>0.6</v>
      </c>
    </row>
    <row r="41" spans="1:31" x14ac:dyDescent="0.15">
      <c r="A41" s="4">
        <v>436</v>
      </c>
      <c r="B41">
        <v>12</v>
      </c>
      <c r="C41">
        <v>8</v>
      </c>
      <c r="D41">
        <v>10</v>
      </c>
      <c r="E41">
        <v>10</v>
      </c>
      <c r="F41">
        <v>9</v>
      </c>
      <c r="G41">
        <v>1</v>
      </c>
      <c r="H41">
        <v>3</v>
      </c>
      <c r="I41">
        <v>7</v>
      </c>
      <c r="J41">
        <v>0.6</v>
      </c>
      <c r="K41">
        <v>5.5476856231689498</v>
      </c>
      <c r="L41" s="7">
        <v>3.0619335174560498</v>
      </c>
      <c r="M41">
        <v>1.7095928192138701</v>
      </c>
      <c r="N41">
        <v>6.3539409637451199</v>
      </c>
      <c r="O41">
        <v>3</v>
      </c>
      <c r="P41">
        <v>3</v>
      </c>
      <c r="Q41">
        <v>11</v>
      </c>
      <c r="R41" s="12">
        <v>0.2727</v>
      </c>
      <c r="S41" s="12">
        <f t="shared" si="1"/>
        <v>0.3</v>
      </c>
      <c r="T41">
        <v>1.6112861633300799</v>
      </c>
      <c r="U41">
        <v>1.3433347940445</v>
      </c>
      <c r="V41">
        <v>1.37961578369141</v>
      </c>
      <c r="W41" s="13">
        <v>3.62809896469116E-2</v>
      </c>
      <c r="X41">
        <v>0.23167037963867201</v>
      </c>
      <c r="Y41">
        <v>0.23167037963867201</v>
      </c>
      <c r="Z41">
        <v>0.3</v>
      </c>
      <c r="AA41">
        <v>0.8</v>
      </c>
      <c r="AB41">
        <v>0.72727272727272696</v>
      </c>
      <c r="AC41">
        <v>0.76190476190476197</v>
      </c>
      <c r="AD41">
        <v>0.2</v>
      </c>
      <c r="AE41">
        <v>0.5</v>
      </c>
    </row>
    <row r="42" spans="1:31" x14ac:dyDescent="0.15">
      <c r="A42" s="4">
        <v>915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5.2232933044433603</v>
      </c>
      <c r="L42" s="7">
        <v>2.9894428253173801</v>
      </c>
      <c r="M42">
        <v>1.63002586364746</v>
      </c>
      <c r="N42">
        <v>5.50412940979004</v>
      </c>
      <c r="O42">
        <v>2</v>
      </c>
      <c r="P42">
        <v>2</v>
      </c>
      <c r="Q42">
        <v>9</v>
      </c>
      <c r="R42" s="12">
        <v>0.22220000000000001</v>
      </c>
      <c r="S42" s="12">
        <f t="shared" si="1"/>
        <v>0.2</v>
      </c>
      <c r="T42">
        <v>1.7261447906494101</v>
      </c>
      <c r="U42">
        <v>1.4880498647689799</v>
      </c>
      <c r="V42">
        <v>1.44968473911285</v>
      </c>
      <c r="W42" s="13">
        <v>3.8365125656127902E-2</v>
      </c>
      <c r="X42">
        <v>0.27646005153656</v>
      </c>
      <c r="Y42">
        <v>0.27646005153656</v>
      </c>
      <c r="Z42">
        <v>0.2</v>
      </c>
      <c r="AA42">
        <v>0.7</v>
      </c>
      <c r="AB42">
        <v>0.77777777777777801</v>
      </c>
      <c r="AC42">
        <v>0.73684210526315796</v>
      </c>
      <c r="AD42">
        <v>0.3</v>
      </c>
      <c r="AE42">
        <v>0.5</v>
      </c>
    </row>
    <row r="43" spans="1:31" s="30" customFormat="1" x14ac:dyDescent="0.15">
      <c r="A43" s="33">
        <v>668</v>
      </c>
      <c r="B43" s="30">
        <v>13</v>
      </c>
      <c r="C43" s="30">
        <v>7</v>
      </c>
      <c r="D43" s="30">
        <v>10</v>
      </c>
      <c r="E43" s="30">
        <v>10</v>
      </c>
      <c r="F43" s="30">
        <v>10</v>
      </c>
      <c r="G43" s="30">
        <v>0</v>
      </c>
      <c r="H43" s="30">
        <v>3</v>
      </c>
      <c r="I43" s="30">
        <v>7</v>
      </c>
      <c r="J43" s="30">
        <v>0.65</v>
      </c>
      <c r="K43" s="30">
        <v>5.0424346923828098</v>
      </c>
      <c r="L43" s="30">
        <v>2.9986553192138699</v>
      </c>
      <c r="M43" s="30">
        <v>1.7273139953613299</v>
      </c>
      <c r="N43" s="30">
        <v>4.99639892578125</v>
      </c>
      <c r="O43" s="30">
        <v>2</v>
      </c>
      <c r="P43" s="30">
        <v>2</v>
      </c>
      <c r="Q43" s="30">
        <v>9</v>
      </c>
      <c r="R43" s="35">
        <v>0.22220000000000001</v>
      </c>
      <c r="S43" s="35">
        <f t="shared" si="1"/>
        <v>0.2</v>
      </c>
      <c r="T43" s="30">
        <v>1.5977916717529299</v>
      </c>
      <c r="U43" s="30">
        <v>1.40304243564606</v>
      </c>
      <c r="V43" s="30">
        <v>1.3566188812255899</v>
      </c>
      <c r="W43" s="30">
        <v>4.6423554420471198E-2</v>
      </c>
      <c r="X43" s="30">
        <v>0.241172790527344</v>
      </c>
      <c r="Y43" s="30">
        <v>0.241172790527344</v>
      </c>
      <c r="Z43" s="30">
        <v>0.2</v>
      </c>
      <c r="AA43" s="30">
        <v>0.7</v>
      </c>
      <c r="AB43" s="30">
        <v>0.77777777777777801</v>
      </c>
      <c r="AC43" s="30">
        <v>0.73684210526315796</v>
      </c>
      <c r="AD43" s="30">
        <v>0.3</v>
      </c>
      <c r="AE43" s="30">
        <v>0.5</v>
      </c>
    </row>
    <row r="44" spans="1:31" x14ac:dyDescent="0.15">
      <c r="A44" s="4">
        <v>545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4.5164527893066397</v>
      </c>
      <c r="L44" s="7">
        <v>3.1409435272216801</v>
      </c>
      <c r="M44">
        <v>2.5004234313964799</v>
      </c>
      <c r="N44">
        <v>6.0769195556640598</v>
      </c>
      <c r="O44">
        <v>1</v>
      </c>
      <c r="P44">
        <v>1</v>
      </c>
      <c r="Q44">
        <v>7</v>
      </c>
      <c r="R44" s="12">
        <v>0.1429</v>
      </c>
      <c r="S44" s="12">
        <f t="shared" si="1"/>
        <v>0.1</v>
      </c>
      <c r="T44">
        <v>1.3072509765625</v>
      </c>
      <c r="U44">
        <v>1.11740398406982</v>
      </c>
      <c r="V44">
        <v>1.1116291284561199</v>
      </c>
      <c r="W44" s="13">
        <v>5.7748556137085004E-3</v>
      </c>
      <c r="X44">
        <v>0.195621848106384</v>
      </c>
      <c r="Y44">
        <v>0.195621848106384</v>
      </c>
      <c r="Z44">
        <v>0.1</v>
      </c>
      <c r="AA44">
        <v>0.6</v>
      </c>
      <c r="AB44">
        <v>0.85714285714285698</v>
      </c>
      <c r="AC44">
        <v>0.70588235294117596</v>
      </c>
      <c r="AD44">
        <v>0.4</v>
      </c>
      <c r="AE44">
        <v>0.5</v>
      </c>
    </row>
    <row r="45" spans="1:31" x14ac:dyDescent="0.15">
      <c r="A45" s="4">
        <v>343</v>
      </c>
      <c r="B45">
        <v>12</v>
      </c>
      <c r="C45">
        <v>8</v>
      </c>
      <c r="D45">
        <v>10</v>
      </c>
      <c r="E45">
        <v>10</v>
      </c>
      <c r="F45">
        <v>9</v>
      </c>
      <c r="G45">
        <v>1</v>
      </c>
      <c r="H45">
        <v>3</v>
      </c>
      <c r="I45">
        <v>7</v>
      </c>
      <c r="J45">
        <v>0.6</v>
      </c>
      <c r="K45">
        <v>5.8681716918945304</v>
      </c>
      <c r="L45" s="7">
        <v>3.2572326660156201</v>
      </c>
      <c r="M45">
        <v>1.5611934661865201</v>
      </c>
      <c r="N45">
        <v>6.2802181243896502</v>
      </c>
      <c r="O45">
        <v>3</v>
      </c>
      <c r="P45">
        <v>3</v>
      </c>
      <c r="Q45">
        <v>11</v>
      </c>
      <c r="R45" s="12">
        <v>0.2727</v>
      </c>
      <c r="S45" s="12">
        <f t="shared" si="1"/>
        <v>0.3</v>
      </c>
      <c r="T45">
        <v>1.71523094177246</v>
      </c>
      <c r="U45">
        <v>1.4462465047836299</v>
      </c>
      <c r="V45">
        <v>1.46226954460144</v>
      </c>
      <c r="W45" s="13">
        <v>1.60230398178101E-2</v>
      </c>
      <c r="X45">
        <v>0.25296139717102101</v>
      </c>
      <c r="Y45">
        <v>0.25296139717102101</v>
      </c>
      <c r="Z45">
        <v>0.3</v>
      </c>
      <c r="AA45">
        <v>0.8</v>
      </c>
      <c r="AB45">
        <v>0.72727272727272696</v>
      </c>
      <c r="AC45">
        <v>0.76190476190476197</v>
      </c>
      <c r="AD45">
        <v>0.2</v>
      </c>
      <c r="AE45">
        <v>0.5</v>
      </c>
    </row>
    <row r="46" spans="1:31" x14ac:dyDescent="0.15">
      <c r="A46" s="4">
        <v>816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5.9310226440429696</v>
      </c>
      <c r="L46" s="7">
        <v>3.2238903045654301</v>
      </c>
      <c r="M46">
        <v>1.3146266937255899</v>
      </c>
      <c r="N46">
        <v>6.2962608337402299</v>
      </c>
      <c r="O46">
        <v>3</v>
      </c>
      <c r="P46">
        <v>3</v>
      </c>
      <c r="Q46">
        <v>13</v>
      </c>
      <c r="R46" s="12">
        <v>0.23080000000000001</v>
      </c>
      <c r="S46" s="12">
        <f t="shared" si="1"/>
        <v>0.3</v>
      </c>
      <c r="T46">
        <v>1.97467041015625</v>
      </c>
      <c r="U46">
        <v>1.68063735961914</v>
      </c>
      <c r="V46">
        <v>1.6600481271743801</v>
      </c>
      <c r="W46" s="13">
        <v>2.0589232444763201E-2</v>
      </c>
      <c r="X46">
        <v>0.314622282981873</v>
      </c>
      <c r="Y46">
        <v>0.314622282981873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4">
        <v>489</v>
      </c>
      <c r="B47">
        <v>11</v>
      </c>
      <c r="C47">
        <v>9</v>
      </c>
      <c r="D47">
        <v>10</v>
      </c>
      <c r="E47">
        <v>10</v>
      </c>
      <c r="F47">
        <v>9</v>
      </c>
      <c r="G47">
        <v>1</v>
      </c>
      <c r="H47">
        <v>2</v>
      </c>
      <c r="I47">
        <v>8</v>
      </c>
      <c r="J47">
        <v>0.55000000000000004</v>
      </c>
      <c r="K47">
        <v>4.3217144012451199</v>
      </c>
      <c r="L47" s="7">
        <v>3.1896743774414098</v>
      </c>
      <c r="M47">
        <v>3.3888969421386701</v>
      </c>
      <c r="N47">
        <v>5.9092235565185502</v>
      </c>
      <c r="O47">
        <v>1</v>
      </c>
      <c r="P47">
        <v>1</v>
      </c>
      <c r="Q47">
        <v>8</v>
      </c>
      <c r="R47" s="12">
        <v>0.125</v>
      </c>
      <c r="S47" s="12">
        <f t="shared" si="1"/>
        <v>0.1</v>
      </c>
      <c r="T47">
        <v>1.1985721588134799</v>
      </c>
      <c r="U47">
        <v>1.0709590911865201</v>
      </c>
      <c r="V47">
        <v>1.04778981208801</v>
      </c>
      <c r="W47" s="13">
        <v>2.3169279098510701E-2</v>
      </c>
      <c r="X47">
        <v>0.15078234672546401</v>
      </c>
      <c r="Y47">
        <v>0.15078234672546401</v>
      </c>
      <c r="Z47">
        <v>0.1</v>
      </c>
      <c r="AA47">
        <v>0.7</v>
      </c>
      <c r="AB47">
        <v>0.875</v>
      </c>
      <c r="AC47">
        <v>0.77777777777777801</v>
      </c>
      <c r="AD47">
        <v>0.3</v>
      </c>
      <c r="AE47">
        <v>0.6</v>
      </c>
    </row>
    <row r="48" spans="1:31" x14ac:dyDescent="0.15">
      <c r="A48" s="4">
        <v>969</v>
      </c>
      <c r="B48">
        <v>11</v>
      </c>
      <c r="C48">
        <v>9</v>
      </c>
      <c r="D48">
        <v>10</v>
      </c>
      <c r="E48">
        <v>10</v>
      </c>
      <c r="F48">
        <v>9</v>
      </c>
      <c r="G48">
        <v>1</v>
      </c>
      <c r="H48">
        <v>2</v>
      </c>
      <c r="I48">
        <v>8</v>
      </c>
      <c r="J48">
        <v>0.55000000000000004</v>
      </c>
      <c r="K48">
        <v>4.5866241455078098</v>
      </c>
      <c r="L48" s="7">
        <v>3.1496391296386701</v>
      </c>
      <c r="M48">
        <v>2.2585201263427699</v>
      </c>
      <c r="N48">
        <v>6.0710334777831996</v>
      </c>
      <c r="O48">
        <v>1</v>
      </c>
      <c r="P48">
        <v>1</v>
      </c>
      <c r="Q48">
        <v>7</v>
      </c>
      <c r="R48" s="12">
        <v>0.1429</v>
      </c>
      <c r="S48" s="12">
        <f t="shared" si="1"/>
        <v>0.1</v>
      </c>
      <c r="T48">
        <v>1.36480140686035</v>
      </c>
      <c r="U48">
        <v>1.1406068801879901</v>
      </c>
      <c r="V48">
        <v>1.1748344898223899</v>
      </c>
      <c r="W48" s="13">
        <v>3.42276096343994E-2</v>
      </c>
      <c r="X48">
        <v>0.18996691703796401</v>
      </c>
      <c r="Y48">
        <v>0.18996691703796401</v>
      </c>
      <c r="Z48">
        <v>0.1</v>
      </c>
      <c r="AA48">
        <v>0.6</v>
      </c>
      <c r="AB48">
        <v>0.85714285714285698</v>
      </c>
      <c r="AC48">
        <v>0.70588235294117596</v>
      </c>
      <c r="AD48">
        <v>0.4</v>
      </c>
      <c r="AE48">
        <v>0.5</v>
      </c>
    </row>
    <row r="49" spans="1:31" s="30" customFormat="1" x14ac:dyDescent="0.15">
      <c r="A49" s="33">
        <v>586</v>
      </c>
      <c r="B49" s="30">
        <v>13</v>
      </c>
      <c r="C49" s="30">
        <v>7</v>
      </c>
      <c r="D49" s="30">
        <v>10</v>
      </c>
      <c r="E49" s="30">
        <v>10</v>
      </c>
      <c r="F49" s="30">
        <v>9</v>
      </c>
      <c r="G49" s="30">
        <v>1</v>
      </c>
      <c r="H49" s="30">
        <v>4</v>
      </c>
      <c r="I49" s="30">
        <v>6</v>
      </c>
      <c r="J49" s="30">
        <v>0.65</v>
      </c>
      <c r="K49" s="30">
        <v>5.8140106201171902</v>
      </c>
      <c r="L49" s="30">
        <v>3.1672325134277299</v>
      </c>
      <c r="M49" s="30">
        <v>2.4102249145507799</v>
      </c>
      <c r="N49" s="30">
        <v>5.3552703857421902</v>
      </c>
      <c r="O49" s="30">
        <v>4</v>
      </c>
      <c r="P49" s="30">
        <v>4</v>
      </c>
      <c r="Q49" s="30">
        <v>13</v>
      </c>
      <c r="R49" s="35">
        <v>0.30769999999999997</v>
      </c>
      <c r="S49" s="35">
        <f t="shared" si="1"/>
        <v>0.4</v>
      </c>
      <c r="T49" s="30">
        <v>1.6634445190429701</v>
      </c>
      <c r="U49" s="30">
        <v>1.4746665954589799</v>
      </c>
      <c r="V49" s="30">
        <v>1.4371267557144201</v>
      </c>
      <c r="W49" s="30">
        <v>3.7539839744567899E-2</v>
      </c>
      <c r="X49" s="30">
        <v>0.226317763328552</v>
      </c>
      <c r="Y49" s="30">
        <v>0.226317763328552</v>
      </c>
      <c r="Z49" s="30">
        <v>0.4</v>
      </c>
      <c r="AA49" s="30">
        <v>0.9</v>
      </c>
      <c r="AB49" s="30">
        <v>0.69230769230769196</v>
      </c>
      <c r="AC49" s="30">
        <v>0.78260869565217395</v>
      </c>
      <c r="AD49" s="30">
        <v>0.1</v>
      </c>
      <c r="AE49" s="30">
        <v>0.5</v>
      </c>
    </row>
    <row r="50" spans="1:31" x14ac:dyDescent="0.15">
      <c r="A50" s="4">
        <v>342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3.9689807891845699</v>
      </c>
      <c r="L50" s="7">
        <v>3.3774032592773402</v>
      </c>
      <c r="M50">
        <v>5.6953468322753897</v>
      </c>
      <c r="N50">
        <v>8.4912815093994105</v>
      </c>
      <c r="O50">
        <v>0</v>
      </c>
      <c r="P50">
        <v>0</v>
      </c>
      <c r="Q50">
        <v>6</v>
      </c>
      <c r="R50" s="12">
        <v>0</v>
      </c>
      <c r="S50" s="12">
        <f t="shared" si="1"/>
        <v>0</v>
      </c>
      <c r="T50">
        <v>1.0138454437255899</v>
      </c>
      <c r="U50">
        <v>0.87673568725585904</v>
      </c>
      <c r="V50">
        <v>0.87574040889740001</v>
      </c>
      <c r="W50" s="13">
        <v>9.9527835845947309E-4</v>
      </c>
      <c r="X50">
        <v>0.13810503482818601</v>
      </c>
      <c r="Y50">
        <v>0.13810503482818601</v>
      </c>
      <c r="Z50">
        <v>0</v>
      </c>
      <c r="AA50">
        <v>0.6</v>
      </c>
      <c r="AB50">
        <v>1</v>
      </c>
      <c r="AC50">
        <v>0.75</v>
      </c>
      <c r="AD50">
        <v>0.4</v>
      </c>
      <c r="AE50">
        <v>0.6</v>
      </c>
    </row>
    <row r="51" spans="1:31" x14ac:dyDescent="0.15">
      <c r="A51" s="4">
        <v>761</v>
      </c>
      <c r="B51">
        <v>12</v>
      </c>
      <c r="C51">
        <v>8</v>
      </c>
      <c r="D51">
        <v>10</v>
      </c>
      <c r="E51">
        <v>10</v>
      </c>
      <c r="F51">
        <v>10</v>
      </c>
      <c r="G51">
        <v>0</v>
      </c>
      <c r="H51">
        <v>2</v>
      </c>
      <c r="I51">
        <v>8</v>
      </c>
      <c r="J51">
        <v>0.6</v>
      </c>
      <c r="K51">
        <v>4.9755706787109402</v>
      </c>
      <c r="L51" s="7">
        <v>3.38002204895019</v>
      </c>
      <c r="M51">
        <v>1.8139724731445299</v>
      </c>
      <c r="N51">
        <v>6.0201911926269496</v>
      </c>
      <c r="O51">
        <v>1</v>
      </c>
      <c r="P51">
        <v>1</v>
      </c>
      <c r="Q51">
        <v>6</v>
      </c>
      <c r="R51" s="12">
        <v>0.16669999999999999</v>
      </c>
      <c r="S51" s="12">
        <f t="shared" si="1"/>
        <v>0.1</v>
      </c>
      <c r="T51">
        <v>1.6596755981445299</v>
      </c>
      <c r="U51">
        <v>1.3947563171386701</v>
      </c>
      <c r="V51">
        <v>1.3847364187240601</v>
      </c>
      <c r="W51" s="13">
        <v>1.0019898414611801E-2</v>
      </c>
      <c r="X51">
        <v>0.27493917942047102</v>
      </c>
      <c r="Y51">
        <v>0.27493917942047102</v>
      </c>
      <c r="Z51">
        <v>0.1</v>
      </c>
      <c r="AA51">
        <v>0.5</v>
      </c>
      <c r="AB51">
        <v>0.83333333333333304</v>
      </c>
      <c r="AC51">
        <v>0.625</v>
      </c>
      <c r="AD51">
        <v>0.5</v>
      </c>
      <c r="AE51">
        <v>0.4</v>
      </c>
    </row>
    <row r="52" spans="1:31" x14ac:dyDescent="0.15">
      <c r="A52" s="4">
        <v>604</v>
      </c>
      <c r="B52">
        <v>10</v>
      </c>
      <c r="C52">
        <v>10</v>
      </c>
      <c r="D52">
        <v>10</v>
      </c>
      <c r="E52">
        <v>10</v>
      </c>
      <c r="F52">
        <v>8</v>
      </c>
      <c r="G52">
        <v>2</v>
      </c>
      <c r="H52">
        <v>2</v>
      </c>
      <c r="I52">
        <v>8</v>
      </c>
      <c r="J52">
        <v>0.5</v>
      </c>
      <c r="K52">
        <v>4.3437328338623002</v>
      </c>
      <c r="L52" s="7">
        <v>3.3163509368896502</v>
      </c>
      <c r="M52">
        <v>2.4744281768798801</v>
      </c>
      <c r="N52">
        <v>4.0845184326171902</v>
      </c>
      <c r="O52">
        <v>1</v>
      </c>
      <c r="P52">
        <v>1</v>
      </c>
      <c r="Q52">
        <v>6</v>
      </c>
      <c r="R52" s="12">
        <v>0.16669999999999999</v>
      </c>
      <c r="S52" s="12">
        <f t="shared" si="1"/>
        <v>0.1</v>
      </c>
      <c r="T52">
        <v>1.0695743560791</v>
      </c>
      <c r="U52">
        <v>0.94902133941650402</v>
      </c>
      <c r="V52">
        <v>0.94115483760833696</v>
      </c>
      <c r="W52" s="13">
        <v>7.8665018081665004E-3</v>
      </c>
      <c r="X52">
        <v>0.12841951847076399</v>
      </c>
      <c r="Y52">
        <v>0.12841951847076399</v>
      </c>
      <c r="Z52">
        <v>0.1</v>
      </c>
      <c r="AA52">
        <v>0.5</v>
      </c>
      <c r="AB52">
        <v>0.83333333333333304</v>
      </c>
      <c r="AC52">
        <v>0.625</v>
      </c>
      <c r="AD52">
        <v>0.5</v>
      </c>
      <c r="AE52">
        <v>0.4</v>
      </c>
    </row>
    <row r="53" spans="1:31" s="30" customFormat="1" x14ac:dyDescent="0.15">
      <c r="A53" s="33">
        <v>130</v>
      </c>
      <c r="B53" s="30">
        <v>12</v>
      </c>
      <c r="C53" s="30">
        <v>8</v>
      </c>
      <c r="D53" s="30">
        <v>10</v>
      </c>
      <c r="E53" s="30">
        <v>10</v>
      </c>
      <c r="F53" s="30">
        <v>10</v>
      </c>
      <c r="G53" s="30">
        <v>0</v>
      </c>
      <c r="H53" s="30">
        <v>2</v>
      </c>
      <c r="I53" s="30">
        <v>8</v>
      </c>
      <c r="J53" s="30">
        <v>0.6</v>
      </c>
      <c r="K53" s="30">
        <v>4.8587741851806596</v>
      </c>
      <c r="L53" s="30">
        <v>3.3001441955566402</v>
      </c>
      <c r="M53" s="30">
        <v>1.8033924102783201</v>
      </c>
      <c r="N53" s="30">
        <v>5.9222087860107404</v>
      </c>
      <c r="O53" s="30">
        <v>2</v>
      </c>
      <c r="P53" s="30">
        <v>2</v>
      </c>
      <c r="Q53" s="30">
        <v>12</v>
      </c>
      <c r="R53" s="35">
        <v>0.16669999999999999</v>
      </c>
      <c r="S53" s="35">
        <f t="shared" si="1"/>
        <v>0.2</v>
      </c>
      <c r="T53" s="30">
        <v>1.5961437225341799</v>
      </c>
      <c r="U53" s="30">
        <v>1.3392248153686499</v>
      </c>
      <c r="V53" s="30">
        <v>1.33207058906555</v>
      </c>
      <c r="W53" s="30">
        <v>7.1542263031005903E-3</v>
      </c>
      <c r="X53" s="30">
        <v>0.26407313346862799</v>
      </c>
      <c r="Y53" s="30">
        <v>0.26407313346862799</v>
      </c>
      <c r="Z53" s="30">
        <v>0.2</v>
      </c>
      <c r="AA53" s="30">
        <v>1</v>
      </c>
      <c r="AB53" s="30">
        <v>0.83333333333333304</v>
      </c>
      <c r="AC53" s="30">
        <v>0.90909090909090895</v>
      </c>
      <c r="AD53" s="30">
        <v>0</v>
      </c>
      <c r="AE53" s="30">
        <v>0.8</v>
      </c>
    </row>
    <row r="54" spans="1:31" x14ac:dyDescent="0.15">
      <c r="A54" s="4">
        <v>815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4.1563549041748002</v>
      </c>
      <c r="L54" s="7">
        <v>3.50982666015625</v>
      </c>
      <c r="M54">
        <v>5.4898319244384801</v>
      </c>
      <c r="N54">
        <v>8.6652622222900408</v>
      </c>
      <c r="O54">
        <v>0</v>
      </c>
      <c r="P54">
        <v>0</v>
      </c>
      <c r="Q54">
        <v>1</v>
      </c>
      <c r="R54" s="12">
        <v>0</v>
      </c>
      <c r="S54" s="12">
        <f t="shared" si="1"/>
        <v>0</v>
      </c>
      <c r="T54">
        <v>1.1235179901123</v>
      </c>
      <c r="U54">
        <v>0.97376060485839799</v>
      </c>
      <c r="V54">
        <v>0.97085225582122803</v>
      </c>
      <c r="W54" s="13">
        <v>2.9083490371704102E-3</v>
      </c>
      <c r="X54">
        <v>0.15266573429107699</v>
      </c>
      <c r="Y54">
        <v>0.15266573429107699</v>
      </c>
      <c r="Z54">
        <v>0</v>
      </c>
      <c r="AA54">
        <v>0.1</v>
      </c>
      <c r="AB54">
        <v>1</v>
      </c>
      <c r="AC54">
        <v>0.18181818181818199</v>
      </c>
      <c r="AD54">
        <v>0.9</v>
      </c>
      <c r="AE54">
        <v>0.1</v>
      </c>
    </row>
    <row r="55" spans="1:31" s="30" customFormat="1" x14ac:dyDescent="0.15">
      <c r="A55" s="33">
        <v>85</v>
      </c>
      <c r="B55" s="30">
        <v>12</v>
      </c>
      <c r="C55" s="30">
        <v>8</v>
      </c>
      <c r="D55" s="30">
        <v>10</v>
      </c>
      <c r="E55" s="30">
        <v>10</v>
      </c>
      <c r="F55" s="30">
        <v>10</v>
      </c>
      <c r="G55" s="30">
        <v>0</v>
      </c>
      <c r="H55" s="30">
        <v>2</v>
      </c>
      <c r="I55" s="30">
        <v>8</v>
      </c>
      <c r="J55" s="30">
        <v>0.6</v>
      </c>
      <c r="K55" s="30">
        <v>5.0657463073730504</v>
      </c>
      <c r="L55" s="30">
        <v>3.4890117645263699</v>
      </c>
      <c r="M55" s="30">
        <v>2.2325992584228498</v>
      </c>
      <c r="N55" s="30">
        <v>6.3131809234619096</v>
      </c>
      <c r="O55" s="30">
        <v>1</v>
      </c>
      <c r="P55" s="30">
        <v>1</v>
      </c>
      <c r="Q55" s="30">
        <v>9</v>
      </c>
      <c r="R55" s="35">
        <v>0.1111</v>
      </c>
      <c r="S55" s="35">
        <f t="shared" si="1"/>
        <v>0.1</v>
      </c>
      <c r="T55" s="30">
        <v>1.51486968994141</v>
      </c>
      <c r="U55" s="30">
        <v>1.2826061248779299</v>
      </c>
      <c r="V55" s="30">
        <v>1.2669804096221899</v>
      </c>
      <c r="W55" s="30">
        <v>1.5625715255737301E-2</v>
      </c>
      <c r="X55" s="30">
        <v>0.24788928031921401</v>
      </c>
      <c r="Y55" s="30">
        <v>0.24788928031921401</v>
      </c>
      <c r="Z55" s="30">
        <v>0.1</v>
      </c>
      <c r="AA55" s="30">
        <v>0.8</v>
      </c>
      <c r="AB55" s="30">
        <v>0.88888888888888895</v>
      </c>
      <c r="AC55" s="30">
        <v>0.84210526315789502</v>
      </c>
      <c r="AD55" s="30">
        <v>0.2</v>
      </c>
      <c r="AE55" s="30">
        <v>0.7</v>
      </c>
    </row>
    <row r="56" spans="1:31" s="7" customFormat="1" x14ac:dyDescent="0.15">
      <c r="A56" s="24">
        <v>734</v>
      </c>
      <c r="B56" s="7">
        <v>11</v>
      </c>
      <c r="C56" s="7">
        <v>9</v>
      </c>
      <c r="D56" s="7">
        <v>10</v>
      </c>
      <c r="E56" s="7">
        <v>10</v>
      </c>
      <c r="F56" s="7">
        <v>8</v>
      </c>
      <c r="G56" s="7">
        <v>2</v>
      </c>
      <c r="H56" s="7">
        <v>3</v>
      </c>
      <c r="I56" s="7">
        <v>7</v>
      </c>
      <c r="J56" s="7">
        <v>0.55000000000000004</v>
      </c>
      <c r="K56" s="7">
        <v>6.0715999603271502</v>
      </c>
      <c r="L56" s="7">
        <v>3.69343185424805</v>
      </c>
      <c r="M56" s="7">
        <v>1.8959808349609399</v>
      </c>
      <c r="N56" s="7">
        <v>5.3594474792480504</v>
      </c>
      <c r="O56" s="7">
        <v>2</v>
      </c>
      <c r="P56" s="7">
        <v>2</v>
      </c>
      <c r="Q56" s="7">
        <v>10</v>
      </c>
      <c r="R56" s="26">
        <v>0.2</v>
      </c>
      <c r="S56" s="26">
        <f t="shared" si="1"/>
        <v>0.2</v>
      </c>
      <c r="T56" s="7">
        <v>1.5254936218261701</v>
      </c>
      <c r="U56" s="7">
        <v>1.3168016672134399</v>
      </c>
      <c r="V56" s="7">
        <v>1.3148458003997801</v>
      </c>
      <c r="W56" s="7">
        <v>1.9558668136596701E-3</v>
      </c>
      <c r="X56" s="7">
        <v>0.21064782142639199</v>
      </c>
      <c r="Y56" s="7">
        <v>0.21064782142639199</v>
      </c>
      <c r="Z56" s="7">
        <v>0.2</v>
      </c>
      <c r="AA56" s="7">
        <v>0.8</v>
      </c>
      <c r="AB56" s="7">
        <v>0.8</v>
      </c>
      <c r="AC56" s="7">
        <v>0.8</v>
      </c>
      <c r="AD56" s="7">
        <v>0.2</v>
      </c>
      <c r="AE56" s="7">
        <v>0.6</v>
      </c>
    </row>
    <row r="57" spans="1:31" x14ac:dyDescent="0.15">
      <c r="L57" s="8">
        <f>AVERAGE(L2:L56)</f>
        <v>2.8951049804687501</v>
      </c>
      <c r="W57" s="15">
        <f t="shared" ref="W57:AE57" si="2">AVERAGE(W2:W56)</f>
        <v>8.4619823369112834E-2</v>
      </c>
      <c r="Z57" s="9">
        <f t="shared" si="2"/>
        <v>0.19090909090909089</v>
      </c>
      <c r="AA57" s="9">
        <f t="shared" si="2"/>
        <v>0.73999999999999988</v>
      </c>
      <c r="AB57" s="9">
        <f t="shared" si="2"/>
        <v>0.80643050365272584</v>
      </c>
      <c r="AC57" s="9">
        <f t="shared" si="2"/>
        <v>0.76146081367978269</v>
      </c>
      <c r="AD57" s="9">
        <f t="shared" si="2"/>
        <v>0.26</v>
      </c>
      <c r="AE57" s="9">
        <f t="shared" si="2"/>
        <v>0.54909090909090918</v>
      </c>
    </row>
    <row r="58" spans="1:31" x14ac:dyDescent="0.15">
      <c r="L58" s="8">
        <f>MAX(L2:L56)</f>
        <v>3.69343185424805</v>
      </c>
      <c r="W58" s="15">
        <f t="shared" ref="W58:AE58" si="3">MAX(W2:W56)</f>
        <v>0.22275841236114499</v>
      </c>
      <c r="Z58" s="9">
        <f t="shared" si="3"/>
        <v>0.4</v>
      </c>
      <c r="AA58" s="9">
        <f t="shared" si="3"/>
        <v>1</v>
      </c>
      <c r="AB58" s="9">
        <f t="shared" si="3"/>
        <v>1</v>
      </c>
      <c r="AC58" s="9">
        <f t="shared" si="3"/>
        <v>0.90909090909090895</v>
      </c>
      <c r="AD58" s="9">
        <f t="shared" si="3"/>
        <v>1</v>
      </c>
      <c r="AE58" s="9">
        <f t="shared" si="3"/>
        <v>0.8</v>
      </c>
    </row>
    <row r="59" spans="1:31" x14ac:dyDescent="0.15">
      <c r="L59" s="8">
        <f>MIN(L2:L56)</f>
        <v>2.0880012512207</v>
      </c>
      <c r="W59" s="15">
        <f t="shared" ref="W59:AE59" si="4">MIN(W2:W56)</f>
        <v>9.9527835845947309E-4</v>
      </c>
      <c r="Z59" s="9">
        <f t="shared" si="4"/>
        <v>0</v>
      </c>
      <c r="AA59" s="9">
        <f t="shared" si="4"/>
        <v>0</v>
      </c>
      <c r="AB59" s="9">
        <f t="shared" si="4"/>
        <v>0.69230769230769196</v>
      </c>
      <c r="AC59" s="9">
        <f t="shared" si="4"/>
        <v>0.18181818181818199</v>
      </c>
      <c r="AD59" s="9">
        <f t="shared" si="4"/>
        <v>0</v>
      </c>
      <c r="AE59" s="9">
        <f t="shared" si="4"/>
        <v>0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 s="9">
        <v>0.161</v>
      </c>
      <c r="L63" s="9"/>
      <c r="M63" s="9"/>
      <c r="W63" s="13"/>
    </row>
    <row r="64" spans="1:31" x14ac:dyDescent="0.15">
      <c r="K64" s="9"/>
      <c r="L64" s="9"/>
      <c r="M64" s="9"/>
      <c r="W64" s="13"/>
    </row>
    <row r="65" spans="11:23" x14ac:dyDescent="0.15">
      <c r="K65" s="9" t="s">
        <v>10</v>
      </c>
      <c r="L65" s="9" t="s">
        <v>33</v>
      </c>
      <c r="M65" t="s">
        <v>66</v>
      </c>
      <c r="W65" s="13"/>
    </row>
    <row r="66" spans="11:23" x14ac:dyDescent="0.15">
      <c r="K66" s="9"/>
      <c r="L66" s="9"/>
      <c r="M66" s="38">
        <v>0.2</v>
      </c>
      <c r="N66">
        <v>-400</v>
      </c>
      <c r="O66">
        <v>1600</v>
      </c>
      <c r="P66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38">
        <v>0.4</v>
      </c>
      <c r="N67">
        <v>-800</v>
      </c>
      <c r="O67">
        <v>1200</v>
      </c>
      <c r="P67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38">
        <v>0.45</v>
      </c>
      <c r="N68">
        <v>-900</v>
      </c>
      <c r="O68">
        <v>1100</v>
      </c>
      <c r="P68">
        <v>55</v>
      </c>
      <c r="W68" s="13"/>
    </row>
    <row r="69" spans="11:23" s="31" customFormat="1" x14ac:dyDescent="0.15">
      <c r="K69" s="36" t="s">
        <v>36</v>
      </c>
      <c r="L69" s="36">
        <f>COUNTIF(L2:L56,"&lt;1.835")-COUNTIF(L2:L56,"&lt;1.674")</f>
        <v>0</v>
      </c>
      <c r="M69" s="38">
        <v>0.49</v>
      </c>
      <c r="N69">
        <v>-980</v>
      </c>
      <c r="O69">
        <v>1020</v>
      </c>
      <c r="P69">
        <v>51</v>
      </c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2</v>
      </c>
      <c r="N70">
        <v>1</v>
      </c>
      <c r="W70" s="13"/>
    </row>
    <row r="71" spans="11:23" s="1" customFormat="1" x14ac:dyDescent="0.15">
      <c r="K71" s="28" t="s">
        <v>38</v>
      </c>
      <c r="L71" s="28">
        <f>COUNTIF(L2:L56,"&lt;2.157")-COUNTIF(L2:L56,"&lt;1.996")</f>
        <v>1</v>
      </c>
      <c r="M71" s="28">
        <v>3</v>
      </c>
      <c r="N71">
        <v>2</v>
      </c>
      <c r="O71">
        <v>1</v>
      </c>
      <c r="P71">
        <v>1</v>
      </c>
    </row>
    <row r="72" spans="11:23" x14ac:dyDescent="0.15">
      <c r="K72" s="9" t="s">
        <v>39</v>
      </c>
      <c r="L72" s="9">
        <f>COUNTIF(L2:L56,"&lt;2.318")-COUNTIF(L2:L56,"&lt;2.157")</f>
        <v>2</v>
      </c>
      <c r="M72" s="9">
        <v>4</v>
      </c>
      <c r="N72">
        <v>3</v>
      </c>
      <c r="O72">
        <v>2</v>
      </c>
      <c r="P72">
        <v>2</v>
      </c>
      <c r="W72" s="13"/>
    </row>
    <row r="73" spans="11:23" x14ac:dyDescent="0.15">
      <c r="K73" s="9" t="s">
        <v>40</v>
      </c>
      <c r="L73" s="9">
        <f>COUNTIF(L2:L56,"&lt;2.479")-COUNTIF(L2:L56,"&lt;2.318")</f>
        <v>4</v>
      </c>
      <c r="M73" s="9">
        <v>7</v>
      </c>
      <c r="N73">
        <v>6</v>
      </c>
      <c r="O73">
        <v>4</v>
      </c>
      <c r="P73">
        <v>4</v>
      </c>
      <c r="W73" s="13"/>
    </row>
    <row r="74" spans="11:23" x14ac:dyDescent="0.15">
      <c r="K74" s="9" t="s">
        <v>41</v>
      </c>
      <c r="L74" s="9">
        <f>COUNTIF(L2:L56,"&lt;2.64")-COUNTIF(L2:L56,"&lt;2.479")</f>
        <v>6</v>
      </c>
      <c r="M74" s="9">
        <v>11</v>
      </c>
      <c r="N74">
        <v>9</v>
      </c>
      <c r="O74">
        <v>7</v>
      </c>
      <c r="P74">
        <v>6</v>
      </c>
    </row>
    <row r="75" spans="11:23" x14ac:dyDescent="0.15">
      <c r="K75" s="9" t="s">
        <v>42</v>
      </c>
      <c r="L75" s="9">
        <f>COUNTIF(L2:L56,"&lt;2.801")-COUNTIF(L2:L56,"&lt;2.64")</f>
        <v>9</v>
      </c>
      <c r="M75" s="9">
        <v>14</v>
      </c>
      <c r="N75">
        <v>12</v>
      </c>
      <c r="O75">
        <v>10</v>
      </c>
      <c r="P75">
        <v>9</v>
      </c>
      <c r="W75" s="13"/>
    </row>
    <row r="76" spans="11:23" s="2" customFormat="1" x14ac:dyDescent="0.15">
      <c r="K76" s="16" t="s">
        <v>43</v>
      </c>
      <c r="L76" s="16">
        <f>COUNTIF(L2:L56,"&lt;2.962")-COUNTIF(L2:L56,"&lt;2.801")</f>
        <v>11</v>
      </c>
      <c r="M76" s="16">
        <v>16</v>
      </c>
      <c r="N76" s="2">
        <v>14</v>
      </c>
      <c r="O76" s="2">
        <v>12</v>
      </c>
      <c r="P76" s="2">
        <v>11</v>
      </c>
    </row>
    <row r="77" spans="11:23" x14ac:dyDescent="0.15">
      <c r="K77" s="9" t="s">
        <v>44</v>
      </c>
      <c r="L77" s="9">
        <f>COUNTIF(L2:L56,"&lt;3.123")-COUNTIF(L2:L56,"&lt;2.962")</f>
        <v>9</v>
      </c>
      <c r="M77" s="9">
        <v>14</v>
      </c>
      <c r="N77">
        <v>12</v>
      </c>
      <c r="O77">
        <v>10</v>
      </c>
      <c r="P77">
        <v>9</v>
      </c>
      <c r="W77" s="13"/>
    </row>
    <row r="78" spans="11:23" x14ac:dyDescent="0.15">
      <c r="K78" s="9" t="s">
        <v>45</v>
      </c>
      <c r="L78" s="9">
        <f>COUNTIF(L2:L56,"&lt;3.284")-COUNTIF(L2:L56,"&lt;3.123")</f>
        <v>6</v>
      </c>
      <c r="M78" s="9">
        <v>11</v>
      </c>
      <c r="N78">
        <v>9</v>
      </c>
      <c r="O78">
        <v>7</v>
      </c>
      <c r="P78">
        <v>6</v>
      </c>
    </row>
    <row r="79" spans="11:23" x14ac:dyDescent="0.15">
      <c r="K79" s="9" t="s">
        <v>46</v>
      </c>
      <c r="L79" s="9">
        <f>COUNTIF(L2:L56,"&lt;3.445")-COUNTIF(L2:L56,"&lt;3.284")</f>
        <v>4</v>
      </c>
      <c r="M79" s="9">
        <v>7</v>
      </c>
      <c r="N79">
        <v>6</v>
      </c>
      <c r="O79">
        <v>4</v>
      </c>
      <c r="P79">
        <v>4</v>
      </c>
    </row>
    <row r="80" spans="11:23" x14ac:dyDescent="0.15">
      <c r="K80" s="9" t="s">
        <v>47</v>
      </c>
      <c r="L80" s="9">
        <f>COUNTIF(L2:L56,"&lt;3.606")-COUNTIF(L2:L56,"&lt;3.445")</f>
        <v>2</v>
      </c>
      <c r="M80" s="9">
        <v>4</v>
      </c>
      <c r="N80">
        <v>3</v>
      </c>
      <c r="O80">
        <v>2</v>
      </c>
      <c r="P80">
        <v>2</v>
      </c>
    </row>
    <row r="81" spans="11:23" s="1" customFormat="1" x14ac:dyDescent="0.15">
      <c r="K81" s="28" t="s">
        <v>48</v>
      </c>
      <c r="L81" s="28">
        <f>COUNTIF(L2:L56,"&lt;3.767")-COUNTIF(L2:L56,"&lt;3.606")</f>
        <v>1</v>
      </c>
      <c r="M81" s="28">
        <v>3</v>
      </c>
      <c r="N81">
        <v>2</v>
      </c>
      <c r="O81">
        <v>1</v>
      </c>
      <c r="P81">
        <v>1</v>
      </c>
    </row>
    <row r="82" spans="11:23" x14ac:dyDescent="0.15">
      <c r="K82" s="9" t="s">
        <v>49</v>
      </c>
      <c r="L82" s="9">
        <f>COUNTIF(L2:L56,"&lt;3.928")-COUNTIF(L2:L56,"&lt;3.767")</f>
        <v>0</v>
      </c>
      <c r="M82" s="9">
        <v>2</v>
      </c>
      <c r="N82">
        <v>1</v>
      </c>
    </row>
    <row r="83" spans="11:23" s="31" customFormat="1" x14ac:dyDescent="0.15">
      <c r="K83" s="36" t="s">
        <v>50</v>
      </c>
      <c r="L83" s="36">
        <f>COUNTIF(L2:L56,"&lt;4.089")-COUNTIF(L2:L56,"&lt;3.928")</f>
        <v>0</v>
      </c>
      <c r="M83" s="36">
        <v>1</v>
      </c>
    </row>
    <row r="84" spans="11:23" x14ac:dyDescent="0.15">
      <c r="K84" s="9" t="s">
        <v>51</v>
      </c>
      <c r="L84" s="9">
        <f>COUNTIF(L2:L56,"&lt;4.25")-COUNTIF(L2:L56,"&lt;4.089")</f>
        <v>0</v>
      </c>
      <c r="M84" s="9"/>
    </row>
    <row r="85" spans="11:23" x14ac:dyDescent="0.15">
      <c r="K85" s="9" t="s">
        <v>52</v>
      </c>
      <c r="L85" s="9">
        <f>COUNTIF(L2:L56,"&lt;4.411")-COUNTIF(L2:L56,"&lt;4.25")</f>
        <v>0</v>
      </c>
      <c r="M85" s="9"/>
    </row>
    <row r="86" spans="11:23" x14ac:dyDescent="0.15">
      <c r="K86" s="9" t="s">
        <v>53</v>
      </c>
      <c r="L86" s="9">
        <f>COUNTIF(L2:L56,"&lt;4.572")-COUNTIF(L2:L56,"&lt;4.411")</f>
        <v>0</v>
      </c>
      <c r="M86" s="9"/>
    </row>
    <row r="87" spans="11:23" x14ac:dyDescent="0.15">
      <c r="K87" s="9" t="s">
        <v>54</v>
      </c>
      <c r="L87" s="9">
        <f>COUNTIF(L2:L56,"&lt;4.733")-COUNTIF(L2:L56,"&lt;4.572")</f>
        <v>0</v>
      </c>
      <c r="M87" s="9"/>
    </row>
    <row r="88" spans="11:23" x14ac:dyDescent="0.15">
      <c r="K88" s="9" t="s">
        <v>55</v>
      </c>
      <c r="L88" s="9">
        <f>COUNTIF(L2:L56,"&lt;4.894")-COUNTIF(L2:L56,"&lt;4.733")</f>
        <v>0</v>
      </c>
      <c r="M88" s="9"/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M89" s="9"/>
      <c r="W89" s="13"/>
    </row>
    <row r="90" spans="11:23" x14ac:dyDescent="0.15">
      <c r="K90" s="9" t="s">
        <v>57</v>
      </c>
      <c r="L90" s="9">
        <f>COUNTIF(L2:L56,"&lt;5.216")-COUNTIF(L2:L56,"&lt;5.055")</f>
        <v>0</v>
      </c>
      <c r="M90" s="9"/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/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/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M93" s="9"/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>
        <v>2.8929999999999998</v>
      </c>
      <c r="N96">
        <v>8.5000000000000006E-2</v>
      </c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>
        <v>3.8130000000000002</v>
      </c>
      <c r="N97">
        <v>0.11899999999999999</v>
      </c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>
        <v>4.3250000000000002</v>
      </c>
      <c r="N98">
        <v>0.157</v>
      </c>
      <c r="W98" s="13"/>
    </row>
  </sheetData>
  <phoneticPr fontId="5" type="noConversion"/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E94"/>
  <sheetViews>
    <sheetView topLeftCell="H52" workbookViewId="0">
      <selection activeCell="Q67" sqref="Q67:Q77"/>
    </sheetView>
  </sheetViews>
  <sheetFormatPr defaultColWidth="9" defaultRowHeight="13.5" x14ac:dyDescent="0.15"/>
  <cols>
    <col min="11" max="12" width="18.75" customWidth="1"/>
    <col min="13" max="14" width="12.625"/>
    <col min="20" max="22" width="12.625"/>
    <col min="23" max="23" width="20.8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946</v>
      </c>
      <c r="B2" s="1">
        <v>12</v>
      </c>
      <c r="C2" s="1">
        <v>8</v>
      </c>
      <c r="D2" s="1">
        <v>10</v>
      </c>
      <c r="E2" s="1">
        <v>10</v>
      </c>
      <c r="F2" s="1">
        <v>10</v>
      </c>
      <c r="G2" s="1">
        <v>0</v>
      </c>
      <c r="H2" s="1">
        <v>2</v>
      </c>
      <c r="I2" s="1">
        <v>8</v>
      </c>
      <c r="J2" s="1">
        <v>0.6</v>
      </c>
      <c r="K2" s="1">
        <v>3.3250389099121098</v>
      </c>
      <c r="L2" s="1">
        <v>2.0880012512207</v>
      </c>
      <c r="M2" s="1">
        <v>2.8667697906494101</v>
      </c>
      <c r="N2" s="1">
        <v>7.1586685180664098</v>
      </c>
      <c r="O2" s="1">
        <v>1</v>
      </c>
      <c r="P2" s="1">
        <v>1</v>
      </c>
      <c r="Q2" s="1">
        <v>4</v>
      </c>
      <c r="R2" s="14">
        <v>0.25</v>
      </c>
      <c r="S2" s="14">
        <f t="shared" ref="S2:S11" si="0">O2/E2</f>
        <v>0.1</v>
      </c>
      <c r="T2" s="1">
        <v>1.11629867553711</v>
      </c>
      <c r="U2" s="1">
        <v>0.89506816864013705</v>
      </c>
      <c r="V2" s="1">
        <v>0.99337136745452903</v>
      </c>
      <c r="W2" s="1">
        <v>9.8303198814392104E-2</v>
      </c>
      <c r="X2" s="1">
        <v>0.122927308082581</v>
      </c>
      <c r="Y2" s="1">
        <v>0.122927308082581</v>
      </c>
      <c r="Z2" s="1">
        <v>0.1</v>
      </c>
      <c r="AA2" s="1">
        <v>0.3</v>
      </c>
      <c r="AB2" s="1">
        <v>0.75</v>
      </c>
      <c r="AC2" s="1">
        <v>0.42857142857142799</v>
      </c>
      <c r="AD2" s="1">
        <v>0.7</v>
      </c>
      <c r="AE2" s="1">
        <v>0.2</v>
      </c>
    </row>
    <row r="3" spans="1:31" x14ac:dyDescent="0.15">
      <c r="A3" s="4">
        <v>243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>
        <v>7.0155200958251998</v>
      </c>
      <c r="L3" s="7">
        <v>2.2603340148925799</v>
      </c>
      <c r="M3">
        <v>1.61123275756836</v>
      </c>
      <c r="N3">
        <v>4.6294460296630904</v>
      </c>
      <c r="O3">
        <v>4</v>
      </c>
      <c r="P3">
        <v>4</v>
      </c>
      <c r="Q3">
        <v>13</v>
      </c>
      <c r="R3" s="12">
        <v>0.30769999999999997</v>
      </c>
      <c r="S3" s="12">
        <f t="shared" si="0"/>
        <v>0.4</v>
      </c>
      <c r="T3">
        <v>2.15481376647949</v>
      </c>
      <c r="U3">
        <v>2.0434997081756601</v>
      </c>
      <c r="V3">
        <v>1.8577797412872299</v>
      </c>
      <c r="W3" s="13">
        <v>0.18571996688842801</v>
      </c>
      <c r="X3">
        <v>0.29703402519226102</v>
      </c>
      <c r="Y3">
        <v>0.29703402519226102</v>
      </c>
      <c r="Z3">
        <v>0.4</v>
      </c>
      <c r="AA3">
        <v>0.9</v>
      </c>
      <c r="AB3">
        <v>0.69230769230769196</v>
      </c>
      <c r="AC3">
        <v>0.78260869565217395</v>
      </c>
      <c r="AD3">
        <v>0.1</v>
      </c>
      <c r="AE3">
        <v>0.5</v>
      </c>
    </row>
    <row r="4" spans="1:31" s="7" customFormat="1" x14ac:dyDescent="0.15">
      <c r="A4" s="24">
        <v>774</v>
      </c>
      <c r="B4" s="7">
        <v>15</v>
      </c>
      <c r="C4" s="7">
        <v>5</v>
      </c>
      <c r="D4" s="7">
        <v>10</v>
      </c>
      <c r="E4" s="7">
        <v>10</v>
      </c>
      <c r="F4" s="7">
        <v>10</v>
      </c>
      <c r="G4" s="7">
        <v>0</v>
      </c>
      <c r="H4" s="7">
        <v>5</v>
      </c>
      <c r="I4" s="7">
        <v>5</v>
      </c>
      <c r="J4" s="7">
        <v>0.75</v>
      </c>
      <c r="K4" s="7">
        <v>4.5879154205322301</v>
      </c>
      <c r="L4" s="7">
        <v>2.3017005920410201</v>
      </c>
      <c r="M4" s="7">
        <v>1.68941307067871</v>
      </c>
      <c r="N4" s="7">
        <v>3.34785652160644</v>
      </c>
      <c r="O4" s="7">
        <v>2</v>
      </c>
      <c r="P4" s="7">
        <v>2</v>
      </c>
      <c r="Q4" s="7">
        <v>9</v>
      </c>
      <c r="R4" s="26">
        <v>0.22220000000000001</v>
      </c>
      <c r="S4" s="26">
        <f t="shared" si="0"/>
        <v>0.2</v>
      </c>
      <c r="T4" s="7">
        <v>1.59369468688965</v>
      </c>
      <c r="U4" s="7">
        <v>1.4986766576767001</v>
      </c>
      <c r="V4" s="7">
        <v>1.38804054260254</v>
      </c>
      <c r="W4" s="7">
        <v>0.11063611507415801</v>
      </c>
      <c r="X4" s="7">
        <v>0.20565414428710899</v>
      </c>
      <c r="Y4" s="7">
        <v>0.20565414428710899</v>
      </c>
      <c r="Z4" s="7">
        <v>0.2</v>
      </c>
      <c r="AA4" s="7">
        <v>0.7</v>
      </c>
      <c r="AB4" s="7">
        <v>0.77777777777777801</v>
      </c>
      <c r="AC4" s="7">
        <v>0.73684210526315796</v>
      </c>
      <c r="AD4" s="7">
        <v>0.3</v>
      </c>
      <c r="AE4" s="7">
        <v>0.5</v>
      </c>
    </row>
    <row r="5" spans="1:31" x14ac:dyDescent="0.15">
      <c r="A5" s="4">
        <v>345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6.2197780609130904</v>
      </c>
      <c r="L5" s="7">
        <v>2.36846923828125</v>
      </c>
      <c r="M5">
        <v>1.53592109680176</v>
      </c>
      <c r="N5">
        <v>4.3374729156494096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2.2145919799804701</v>
      </c>
      <c r="U5">
        <v>2.0643436908721902</v>
      </c>
      <c r="V5">
        <v>1.8967049121856701</v>
      </c>
      <c r="W5" s="13">
        <v>0.16763877868652299</v>
      </c>
      <c r="X5">
        <v>0.31788706779480003</v>
      </c>
      <c r="Y5">
        <v>0.31788706779480003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791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5.5974388122558603</v>
      </c>
      <c r="L6" s="7">
        <v>2.4658107757568399</v>
      </c>
      <c r="M6">
        <v>1.5504093170166</v>
      </c>
      <c r="N6">
        <v>4.4324474334716797</v>
      </c>
      <c r="O6">
        <v>3</v>
      </c>
      <c r="P6">
        <v>3</v>
      </c>
      <c r="Q6">
        <v>12</v>
      </c>
      <c r="R6" s="12">
        <v>0.25</v>
      </c>
      <c r="S6" s="12">
        <f t="shared" si="0"/>
        <v>0.3</v>
      </c>
      <c r="T6">
        <v>1.66943359375</v>
      </c>
      <c r="U6">
        <v>1.54306256771088</v>
      </c>
      <c r="V6">
        <v>1.4344505071639999</v>
      </c>
      <c r="W6" s="13">
        <v>0.108612060546875</v>
      </c>
      <c r="X6">
        <v>0.23498308658599901</v>
      </c>
      <c r="Y6">
        <v>0.23498308658599901</v>
      </c>
      <c r="Z6">
        <v>0.3</v>
      </c>
      <c r="AA6">
        <v>0.9</v>
      </c>
      <c r="AB6">
        <v>0.75</v>
      </c>
      <c r="AC6">
        <v>0.81818181818181801</v>
      </c>
      <c r="AD6">
        <v>0.1</v>
      </c>
      <c r="AE6">
        <v>0.6</v>
      </c>
    </row>
    <row r="7" spans="1:31" s="7" customFormat="1" x14ac:dyDescent="0.15">
      <c r="A7" s="24">
        <v>37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6.04209327697754</v>
      </c>
      <c r="L7" s="7">
        <v>2.41544532775879</v>
      </c>
      <c r="M7" s="7">
        <v>1.2670783996582</v>
      </c>
      <c r="N7" s="7">
        <v>4.9565734863281197</v>
      </c>
      <c r="O7" s="7">
        <v>3</v>
      </c>
      <c r="P7" s="7">
        <v>3</v>
      </c>
      <c r="Q7" s="7">
        <v>12</v>
      </c>
      <c r="R7" s="26">
        <v>0.25</v>
      </c>
      <c r="S7" s="26">
        <f t="shared" si="0"/>
        <v>0.3</v>
      </c>
      <c r="T7" s="7">
        <v>2.3585300445556601</v>
      </c>
      <c r="U7" s="7">
        <v>2.12113308906555</v>
      </c>
      <c r="V7" s="7">
        <v>2.0167069435119598</v>
      </c>
      <c r="W7" s="7">
        <v>0.10442614555358901</v>
      </c>
      <c r="X7" s="7">
        <v>0.34182310104370101</v>
      </c>
      <c r="Y7" s="7">
        <v>0.34182310104370101</v>
      </c>
      <c r="Z7" s="7">
        <v>0.3</v>
      </c>
      <c r="AA7" s="7">
        <v>0.9</v>
      </c>
      <c r="AB7" s="7">
        <v>0.75</v>
      </c>
      <c r="AC7" s="7">
        <v>0.81818181818181801</v>
      </c>
      <c r="AD7" s="7">
        <v>0.1</v>
      </c>
      <c r="AE7" s="7">
        <v>0.6</v>
      </c>
    </row>
    <row r="8" spans="1:31" s="7" customFormat="1" x14ac:dyDescent="0.15">
      <c r="A8" s="24">
        <v>971</v>
      </c>
      <c r="B8" s="7">
        <v>15</v>
      </c>
      <c r="C8" s="7">
        <v>5</v>
      </c>
      <c r="D8" s="7">
        <v>10</v>
      </c>
      <c r="E8" s="7">
        <v>10</v>
      </c>
      <c r="F8" s="7">
        <v>10</v>
      </c>
      <c r="G8" s="7">
        <v>0</v>
      </c>
      <c r="H8" s="7">
        <v>5</v>
      </c>
      <c r="I8" s="7">
        <v>5</v>
      </c>
      <c r="J8" s="7">
        <v>0.75</v>
      </c>
      <c r="K8" s="7">
        <v>5.5693740844726598</v>
      </c>
      <c r="L8" s="7">
        <v>2.6390514373779301</v>
      </c>
      <c r="M8" s="7">
        <v>1.64603042602539</v>
      </c>
      <c r="N8" s="7">
        <v>3.8745975494384801</v>
      </c>
      <c r="O8" s="7">
        <v>3</v>
      </c>
      <c r="P8" s="7">
        <v>3</v>
      </c>
      <c r="Q8" s="7">
        <v>13</v>
      </c>
      <c r="R8" s="26">
        <v>0.23080000000000001</v>
      </c>
      <c r="S8" s="26">
        <f t="shared" si="0"/>
        <v>0.3</v>
      </c>
      <c r="T8" s="7">
        <v>1.8709201812744101</v>
      </c>
      <c r="U8" s="7">
        <v>1.7435611486434901</v>
      </c>
      <c r="V8" s="7">
        <v>1.5970151424407999</v>
      </c>
      <c r="W8" s="7">
        <v>0.146546006202698</v>
      </c>
      <c r="X8" s="7">
        <v>0.273905038833618</v>
      </c>
      <c r="Y8" s="7">
        <v>0.273905038833618</v>
      </c>
      <c r="Z8" s="7">
        <v>0.3</v>
      </c>
      <c r="AA8" s="7">
        <v>1</v>
      </c>
      <c r="AB8" s="7">
        <v>0.76923076923076905</v>
      </c>
      <c r="AC8" s="7">
        <v>0.86956521739130399</v>
      </c>
      <c r="AD8" s="7">
        <v>0</v>
      </c>
      <c r="AE8" s="7">
        <v>0.7</v>
      </c>
    </row>
    <row r="9" spans="1:31" x14ac:dyDescent="0.15">
      <c r="A9" s="4">
        <v>644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5.5166740417480504</v>
      </c>
      <c r="L9" s="7">
        <v>2.6217098236084002</v>
      </c>
      <c r="M9">
        <v>1.7777156829834</v>
      </c>
      <c r="N9">
        <v>4.1019325256347701</v>
      </c>
      <c r="O9">
        <v>1</v>
      </c>
      <c r="P9">
        <v>1</v>
      </c>
      <c r="Q9">
        <v>7</v>
      </c>
      <c r="R9" s="12">
        <v>0.1429</v>
      </c>
      <c r="S9" s="12">
        <f t="shared" si="0"/>
        <v>0.1</v>
      </c>
      <c r="T9">
        <v>1.78559494018555</v>
      </c>
      <c r="U9">
        <v>1.66477239131927</v>
      </c>
      <c r="V9">
        <v>1.5288511514663701</v>
      </c>
      <c r="W9" s="13">
        <v>0.135921239852905</v>
      </c>
      <c r="X9">
        <v>0.25674378871917702</v>
      </c>
      <c r="Y9">
        <v>0.25674378871917702</v>
      </c>
      <c r="Z9">
        <v>0.1</v>
      </c>
      <c r="AA9">
        <v>0.6</v>
      </c>
      <c r="AB9">
        <v>0.85714285714285698</v>
      </c>
      <c r="AC9">
        <v>0.70588235294117596</v>
      </c>
      <c r="AD9">
        <v>0.4</v>
      </c>
      <c r="AE9">
        <v>0.5</v>
      </c>
    </row>
    <row r="10" spans="1:31" x14ac:dyDescent="0.15">
      <c r="A10" s="4">
        <v>334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5.8445968627929696</v>
      </c>
      <c r="L10" s="7">
        <v>2.5306472778320299</v>
      </c>
      <c r="M10">
        <v>1.79775238037109</v>
      </c>
      <c r="N10">
        <v>3.69099998474121</v>
      </c>
      <c r="O10">
        <v>3</v>
      </c>
      <c r="P10">
        <v>3</v>
      </c>
      <c r="Q10">
        <v>12</v>
      </c>
      <c r="R10" s="12">
        <v>0.25</v>
      </c>
      <c r="S10" s="12">
        <f t="shared" si="0"/>
        <v>0.3</v>
      </c>
      <c r="T10">
        <v>1.6688976287841799</v>
      </c>
      <c r="U10">
        <v>1.59798943996429</v>
      </c>
      <c r="V10">
        <v>1.4405004978179901</v>
      </c>
      <c r="W10" s="13">
        <v>0.15748894214630099</v>
      </c>
      <c r="X10">
        <v>0.228397130966186</v>
      </c>
      <c r="Y10">
        <v>0.228397130966186</v>
      </c>
      <c r="Z10">
        <v>0.3</v>
      </c>
      <c r="AA10">
        <v>0.9</v>
      </c>
      <c r="AB10">
        <v>0.75</v>
      </c>
      <c r="AC10">
        <v>0.81818181818181801</v>
      </c>
      <c r="AD10">
        <v>0.1</v>
      </c>
      <c r="AE10">
        <v>0.6</v>
      </c>
    </row>
    <row r="11" spans="1:31" x14ac:dyDescent="0.15">
      <c r="A11" s="4">
        <v>78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>
        <v>5.1870536804199201</v>
      </c>
      <c r="L11" s="7">
        <v>2.6121311187744101</v>
      </c>
      <c r="M11">
        <v>2.1877632141113299</v>
      </c>
      <c r="N11">
        <v>4.30110740661621</v>
      </c>
      <c r="O11">
        <v>3</v>
      </c>
      <c r="P11">
        <v>3</v>
      </c>
      <c r="Q11">
        <v>13</v>
      </c>
      <c r="R11" s="12">
        <v>0.23080000000000001</v>
      </c>
      <c r="S11" s="12">
        <f t="shared" si="0"/>
        <v>0.3</v>
      </c>
      <c r="T11">
        <v>1.90737533569336</v>
      </c>
      <c r="U11">
        <v>1.7600345611572299</v>
      </c>
      <c r="V11">
        <v>1.63998091220856</v>
      </c>
      <c r="W11" s="13">
        <v>0.120053648948669</v>
      </c>
      <c r="X11">
        <v>0.26739442348480202</v>
      </c>
      <c r="Y11">
        <v>0.26739442348480202</v>
      </c>
      <c r="Z11">
        <v>0.3</v>
      </c>
      <c r="AA11">
        <v>1</v>
      </c>
      <c r="AB11">
        <v>0.76923076923076905</v>
      </c>
      <c r="AC11">
        <v>0.86956521739130399</v>
      </c>
      <c r="AD11">
        <v>0</v>
      </c>
      <c r="AE11">
        <v>0.7</v>
      </c>
    </row>
    <row r="12" spans="1:31" s="7" customFormat="1" x14ac:dyDescent="0.15">
      <c r="A12" s="24">
        <v>493</v>
      </c>
      <c r="B12" s="7">
        <v>14</v>
      </c>
      <c r="C12" s="7">
        <v>6</v>
      </c>
      <c r="D12" s="7">
        <v>10</v>
      </c>
      <c r="E12" s="7">
        <v>10</v>
      </c>
      <c r="F12" s="7">
        <v>10</v>
      </c>
      <c r="G12" s="7">
        <v>0</v>
      </c>
      <c r="H12" s="7">
        <v>4</v>
      </c>
      <c r="I12" s="7">
        <v>6</v>
      </c>
      <c r="J12" s="7">
        <v>0.7</v>
      </c>
      <c r="K12" s="7">
        <v>5.0703258514404297</v>
      </c>
      <c r="L12" s="7">
        <v>2.62752342224121</v>
      </c>
      <c r="M12" s="7">
        <v>1.81320571899414</v>
      </c>
      <c r="N12" s="7">
        <v>4.7498149871826199</v>
      </c>
      <c r="O12" s="7">
        <v>2</v>
      </c>
      <c r="P12" s="7">
        <v>2</v>
      </c>
      <c r="Q12" s="7">
        <v>9</v>
      </c>
      <c r="R12" s="26">
        <v>0.22220000000000001</v>
      </c>
      <c r="S12" s="26">
        <f t="shared" ref="S12:S52" si="1">O12/E12</f>
        <v>0.2</v>
      </c>
      <c r="T12" s="7">
        <v>1.41508293151855</v>
      </c>
      <c r="U12" s="7">
        <v>1.2839426994323699</v>
      </c>
      <c r="V12" s="7">
        <v>1.2195917367935201</v>
      </c>
      <c r="W12" s="7">
        <v>6.4350962638854994E-2</v>
      </c>
      <c r="X12" s="7">
        <v>0.19549119472503701</v>
      </c>
      <c r="Y12" s="7">
        <v>0.19549119472503701</v>
      </c>
      <c r="Z12" s="7">
        <v>0.2</v>
      </c>
      <c r="AA12" s="7">
        <v>0.7</v>
      </c>
      <c r="AB12" s="7">
        <v>0.77777777777777801</v>
      </c>
      <c r="AC12" s="7">
        <v>0.73684210526315796</v>
      </c>
      <c r="AD12" s="7">
        <v>0.3</v>
      </c>
      <c r="AE12" s="7">
        <v>0.5</v>
      </c>
    </row>
    <row r="13" spans="1:31" x14ac:dyDescent="0.15">
      <c r="A13" s="4">
        <v>479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>
        <v>5.7573509216308603</v>
      </c>
      <c r="L13" s="7">
        <v>2.7966232299804701</v>
      </c>
      <c r="M13">
        <v>2.2686214447021502</v>
      </c>
      <c r="N13">
        <v>3.6145534515380899</v>
      </c>
      <c r="O13">
        <v>1</v>
      </c>
      <c r="P13">
        <v>1</v>
      </c>
      <c r="Q13">
        <v>9</v>
      </c>
      <c r="R13" s="12">
        <v>0.1111</v>
      </c>
      <c r="S13" s="12">
        <f t="shared" si="1"/>
        <v>0.1</v>
      </c>
      <c r="T13">
        <v>2.0933933258056601</v>
      </c>
      <c r="U13">
        <v>2.00058150291443</v>
      </c>
      <c r="V13">
        <v>1.7778230905532799</v>
      </c>
      <c r="W13" s="13">
        <v>0.22275841236114499</v>
      </c>
      <c r="X13">
        <v>0.31557023525237998</v>
      </c>
      <c r="Y13">
        <v>0.31557023525237998</v>
      </c>
      <c r="Z13">
        <v>0.1</v>
      </c>
      <c r="AA13">
        <v>0.8</v>
      </c>
      <c r="AB13">
        <v>0.88888888888888895</v>
      </c>
      <c r="AC13">
        <v>0.84210526315789502</v>
      </c>
      <c r="AD13">
        <v>0.2</v>
      </c>
      <c r="AE13">
        <v>0.7</v>
      </c>
    </row>
    <row r="14" spans="1:31" x14ac:dyDescent="0.15">
      <c r="A14" s="4">
        <v>626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4.4488945007324201</v>
      </c>
      <c r="L14" s="7">
        <v>2.7935333251953098</v>
      </c>
      <c r="M14">
        <v>2.5312194824218701</v>
      </c>
      <c r="N14">
        <v>2.78610038757324</v>
      </c>
      <c r="O14">
        <v>2</v>
      </c>
      <c r="P14">
        <v>2</v>
      </c>
      <c r="Q14">
        <v>11</v>
      </c>
      <c r="R14" s="12">
        <v>0.18179999999999999</v>
      </c>
      <c r="S14" s="12">
        <f t="shared" si="1"/>
        <v>0.2</v>
      </c>
      <c r="T14">
        <v>1.4707450866699201</v>
      </c>
      <c r="U14">
        <v>1.4289009571075399</v>
      </c>
      <c r="V14">
        <v>1.2673585414886499</v>
      </c>
      <c r="W14" s="13">
        <v>0.16154241561889701</v>
      </c>
      <c r="X14">
        <v>0.203386545181274</v>
      </c>
      <c r="Y14">
        <v>0.203386545181274</v>
      </c>
      <c r="Z14">
        <v>0.2</v>
      </c>
      <c r="AA14">
        <v>0.9</v>
      </c>
      <c r="AB14">
        <v>0.81818181818181801</v>
      </c>
      <c r="AC14">
        <v>0.85714285714285698</v>
      </c>
      <c r="AD14">
        <v>0.1</v>
      </c>
      <c r="AE14">
        <v>0.7</v>
      </c>
    </row>
    <row r="15" spans="1:31" x14ac:dyDescent="0.15">
      <c r="A15" s="4">
        <v>203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3.5423221588134801</v>
      </c>
      <c r="L15" s="7">
        <v>2.7478790283203098</v>
      </c>
      <c r="M15">
        <v>2.9170284271240199</v>
      </c>
      <c r="N15">
        <v>2.8898010253906201</v>
      </c>
      <c r="O15">
        <v>1</v>
      </c>
      <c r="P15">
        <v>1</v>
      </c>
      <c r="Q15">
        <v>7</v>
      </c>
      <c r="R15" s="12">
        <v>0.1429</v>
      </c>
      <c r="S15" s="12">
        <f t="shared" si="1"/>
        <v>0.1</v>
      </c>
      <c r="T15">
        <v>1.17836761474609</v>
      </c>
      <c r="U15">
        <v>1.1353664398193399</v>
      </c>
      <c r="V15">
        <v>1.0175724029541</v>
      </c>
      <c r="W15" s="13">
        <v>0.117794036865234</v>
      </c>
      <c r="X15">
        <v>0.16079521179199199</v>
      </c>
      <c r="Y15">
        <v>0.16079521179199199</v>
      </c>
      <c r="Z15">
        <v>0.1</v>
      </c>
      <c r="AA15">
        <v>0.6</v>
      </c>
      <c r="AB15">
        <v>0.85714285714285698</v>
      </c>
      <c r="AC15">
        <v>0.70588235294117596</v>
      </c>
      <c r="AD15">
        <v>0.4</v>
      </c>
      <c r="AE15">
        <v>0.5</v>
      </c>
    </row>
    <row r="16" spans="1:31" x14ac:dyDescent="0.15">
      <c r="A16" s="4">
        <v>377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4.6417942047119096</v>
      </c>
      <c r="L16" s="7">
        <v>2.7789974212646502</v>
      </c>
      <c r="M16">
        <v>2.2768611907959002</v>
      </c>
      <c r="N16">
        <v>3.82009696960449</v>
      </c>
      <c r="O16">
        <v>1</v>
      </c>
      <c r="P16">
        <v>1</v>
      </c>
      <c r="Q16">
        <v>6</v>
      </c>
      <c r="R16" s="12">
        <v>0.16669999999999999</v>
      </c>
      <c r="S16" s="12">
        <f t="shared" si="1"/>
        <v>0.1</v>
      </c>
      <c r="T16">
        <v>1.52300453186035</v>
      </c>
      <c r="U16">
        <v>1.4237847328186</v>
      </c>
      <c r="V16">
        <v>1.3081401586532599</v>
      </c>
      <c r="W16" s="13">
        <v>0.115644574165344</v>
      </c>
      <c r="X16">
        <v>0.21486437320709201</v>
      </c>
      <c r="Y16">
        <v>0.21486437320709201</v>
      </c>
      <c r="Z16">
        <v>0.1</v>
      </c>
      <c r="AA16">
        <v>0.5</v>
      </c>
      <c r="AB16">
        <v>0.83333333333333304</v>
      </c>
      <c r="AC16">
        <v>0.625</v>
      </c>
      <c r="AD16">
        <v>0.5</v>
      </c>
      <c r="AE16">
        <v>0.4</v>
      </c>
    </row>
    <row r="17" spans="1:31" x14ac:dyDescent="0.15">
      <c r="A17" s="4">
        <v>420</v>
      </c>
      <c r="B17">
        <v>14</v>
      </c>
      <c r="C17">
        <v>6</v>
      </c>
      <c r="D17">
        <v>10</v>
      </c>
      <c r="E17">
        <v>10</v>
      </c>
      <c r="F17">
        <v>10</v>
      </c>
      <c r="G17">
        <v>0</v>
      </c>
      <c r="H17">
        <v>4</v>
      </c>
      <c r="I17">
        <v>6</v>
      </c>
      <c r="J17">
        <v>0.7</v>
      </c>
      <c r="K17">
        <v>3.8813323974609402</v>
      </c>
      <c r="L17" s="7">
        <v>2.7536201477050799</v>
      </c>
      <c r="M17">
        <v>3.0833549499511701</v>
      </c>
      <c r="N17">
        <v>3.36883544921875</v>
      </c>
      <c r="O17">
        <v>0</v>
      </c>
      <c r="P17">
        <v>0</v>
      </c>
      <c r="Q17">
        <v>0</v>
      </c>
      <c r="R17" s="12">
        <v>0</v>
      </c>
      <c r="S17" s="12">
        <f t="shared" si="1"/>
        <v>0</v>
      </c>
      <c r="T17">
        <v>1.26645278930664</v>
      </c>
      <c r="U17">
        <v>1.2079992294311499</v>
      </c>
      <c r="V17">
        <v>1.0940902233123799</v>
      </c>
      <c r="W17" s="13">
        <v>0.113909006118774</v>
      </c>
      <c r="X17">
        <v>0.172362565994263</v>
      </c>
      <c r="Y17">
        <v>0.172362565994263</v>
      </c>
      <c r="Z17">
        <v>0</v>
      </c>
      <c r="AA17">
        <v>0</v>
      </c>
      <c r="AB17" t="s">
        <v>29</v>
      </c>
      <c r="AC17" t="s">
        <v>29</v>
      </c>
      <c r="AD17">
        <v>1</v>
      </c>
      <c r="AE17">
        <v>0</v>
      </c>
    </row>
    <row r="18" spans="1:31" x14ac:dyDescent="0.15">
      <c r="A18" s="4">
        <v>567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4.5404243469238299</v>
      </c>
      <c r="L18" s="7">
        <v>2.7869338989257799</v>
      </c>
      <c r="M18">
        <v>1.6486244201660201</v>
      </c>
      <c r="N18">
        <v>7.3445549011230504</v>
      </c>
      <c r="O18">
        <v>2</v>
      </c>
      <c r="P18">
        <v>2</v>
      </c>
      <c r="Q18">
        <v>9</v>
      </c>
      <c r="R18" s="12">
        <v>0.22220000000000001</v>
      </c>
      <c r="S18" s="12">
        <f t="shared" si="1"/>
        <v>0.2</v>
      </c>
      <c r="T18">
        <v>1.5469284057617201</v>
      </c>
      <c r="U18">
        <v>1.20596027374268</v>
      </c>
      <c r="V18">
        <v>1.3117158412933301</v>
      </c>
      <c r="W18" s="13">
        <v>0.105755567550659</v>
      </c>
      <c r="X18">
        <v>0.23521256446838401</v>
      </c>
      <c r="Y18">
        <v>0.23521256446838401</v>
      </c>
      <c r="Z18">
        <v>0.2</v>
      </c>
      <c r="AA18">
        <v>0.7</v>
      </c>
      <c r="AB18">
        <v>0.77777777777777801</v>
      </c>
      <c r="AC18">
        <v>0.73684210526315796</v>
      </c>
      <c r="AD18">
        <v>0.3</v>
      </c>
      <c r="AE18">
        <v>0.5</v>
      </c>
    </row>
    <row r="19" spans="1:31" x14ac:dyDescent="0.15">
      <c r="A19" s="4">
        <v>126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4.1392936706543004</v>
      </c>
      <c r="L19" s="7">
        <v>2.77408027648926</v>
      </c>
      <c r="M19">
        <v>4.36417579650879</v>
      </c>
      <c r="N19">
        <v>8.8136711120605504</v>
      </c>
      <c r="O19">
        <v>2</v>
      </c>
      <c r="P19">
        <v>2</v>
      </c>
      <c r="Q19">
        <v>10</v>
      </c>
      <c r="R19" s="12">
        <v>0.2</v>
      </c>
      <c r="S19" s="12">
        <f t="shared" si="1"/>
        <v>0.2</v>
      </c>
      <c r="T19">
        <v>1.34274673461914</v>
      </c>
      <c r="U19">
        <v>1.0541810989379901</v>
      </c>
      <c r="V19">
        <v>1.1562700271606401</v>
      </c>
      <c r="W19" s="13">
        <v>0.102088928222656</v>
      </c>
      <c r="X19">
        <v>0.18647670745849601</v>
      </c>
      <c r="Y19">
        <v>0.18647670745849601</v>
      </c>
      <c r="Z19">
        <v>0.2</v>
      </c>
      <c r="AA19">
        <v>0.8</v>
      </c>
      <c r="AB19">
        <v>0.8</v>
      </c>
      <c r="AC19">
        <v>0.8</v>
      </c>
      <c r="AD19">
        <v>0.2</v>
      </c>
      <c r="AE19">
        <v>0.6</v>
      </c>
    </row>
    <row r="20" spans="1:31" x14ac:dyDescent="0.15">
      <c r="A20" s="4">
        <v>558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3.7984390258789098</v>
      </c>
      <c r="L20" s="7">
        <v>2.78622245788574</v>
      </c>
      <c r="M20">
        <v>3.10385322570801</v>
      </c>
      <c r="N20">
        <v>3.8278179168701199</v>
      </c>
      <c r="O20">
        <v>0</v>
      </c>
      <c r="P20">
        <v>0</v>
      </c>
      <c r="Q20">
        <v>7</v>
      </c>
      <c r="R20" s="12">
        <v>0</v>
      </c>
      <c r="S20" s="12">
        <f t="shared" si="1"/>
        <v>0</v>
      </c>
      <c r="T20">
        <v>1.1538619995117201</v>
      </c>
      <c r="U20">
        <v>1.09488105773926</v>
      </c>
      <c r="V20">
        <v>0.99403131008148204</v>
      </c>
      <c r="W20" s="13">
        <v>0.100849747657776</v>
      </c>
      <c r="X20">
        <v>0.15983068943023701</v>
      </c>
      <c r="Y20">
        <v>0.15983068943023701</v>
      </c>
      <c r="Z20">
        <v>0</v>
      </c>
      <c r="AA20">
        <v>0.7</v>
      </c>
      <c r="AB20">
        <v>1</v>
      </c>
      <c r="AC20">
        <v>0.82352941176470595</v>
      </c>
      <c r="AD20">
        <v>0.3</v>
      </c>
      <c r="AE20">
        <v>0.7</v>
      </c>
    </row>
    <row r="21" spans="1:31" s="7" customFormat="1" x14ac:dyDescent="0.15">
      <c r="A21" s="24">
        <v>629</v>
      </c>
      <c r="B21" s="7">
        <v>12</v>
      </c>
      <c r="C21" s="7">
        <v>8</v>
      </c>
      <c r="D21" s="7">
        <v>10</v>
      </c>
      <c r="E21" s="7">
        <v>10</v>
      </c>
      <c r="F21" s="7">
        <v>10</v>
      </c>
      <c r="G21" s="7">
        <v>0</v>
      </c>
      <c r="H21" s="7">
        <v>2</v>
      </c>
      <c r="I21" s="7">
        <v>8</v>
      </c>
      <c r="J21" s="7">
        <v>0.6</v>
      </c>
      <c r="K21" s="7">
        <v>4.2166881561279297</v>
      </c>
      <c r="L21" s="7">
        <v>2.6505470275878902</v>
      </c>
      <c r="M21" s="7">
        <v>2.3378963470459002</v>
      </c>
      <c r="N21" s="7">
        <v>7.4398937225341797</v>
      </c>
      <c r="O21" s="7">
        <v>2</v>
      </c>
      <c r="P21" s="7">
        <v>2</v>
      </c>
      <c r="Q21" s="7">
        <v>10</v>
      </c>
      <c r="R21" s="26">
        <v>0.2</v>
      </c>
      <c r="S21" s="26">
        <f t="shared" si="1"/>
        <v>0.2</v>
      </c>
      <c r="T21" s="7">
        <v>1.44822120666504</v>
      </c>
      <c r="U21" s="7">
        <v>1.14296722412109</v>
      </c>
      <c r="V21" s="7">
        <v>1.23837530612946</v>
      </c>
      <c r="W21" s="7">
        <v>9.5408082008361803E-2</v>
      </c>
      <c r="X21" s="7">
        <v>0.209845900535583</v>
      </c>
      <c r="Y21" s="7">
        <v>0.209845900535583</v>
      </c>
      <c r="Z21" s="7">
        <v>0.2</v>
      </c>
      <c r="AA21" s="7">
        <v>0.8</v>
      </c>
      <c r="AB21" s="7">
        <v>0.8</v>
      </c>
      <c r="AC21" s="7">
        <v>0.8</v>
      </c>
      <c r="AD21" s="7">
        <v>0.2</v>
      </c>
      <c r="AE21" s="7">
        <v>0.6</v>
      </c>
    </row>
    <row r="22" spans="1:31" x14ac:dyDescent="0.15">
      <c r="A22" s="4">
        <v>747</v>
      </c>
      <c r="B22">
        <v>16</v>
      </c>
      <c r="C22">
        <v>4</v>
      </c>
      <c r="D22">
        <v>10</v>
      </c>
      <c r="E22">
        <v>10</v>
      </c>
      <c r="F22">
        <v>10</v>
      </c>
      <c r="G22">
        <v>0</v>
      </c>
      <c r="H22">
        <v>6</v>
      </c>
      <c r="I22">
        <v>4</v>
      </c>
      <c r="J22">
        <v>0.8</v>
      </c>
      <c r="K22">
        <v>5.7830085754394496</v>
      </c>
      <c r="L22" s="7">
        <v>2.9506244659423801</v>
      </c>
      <c r="M22">
        <v>2.2861747741699201</v>
      </c>
      <c r="N22">
        <v>3.05952072143555</v>
      </c>
      <c r="O22">
        <v>3</v>
      </c>
      <c r="P22">
        <v>3</v>
      </c>
      <c r="Q22">
        <v>13</v>
      </c>
      <c r="R22" s="12">
        <v>0.23080000000000001</v>
      </c>
      <c r="S22" s="12">
        <f t="shared" si="1"/>
        <v>0.3</v>
      </c>
      <c r="T22">
        <v>1.82601165771484</v>
      </c>
      <c r="U22">
        <v>1.7662338018417401</v>
      </c>
      <c r="V22">
        <v>1.5568977594375599</v>
      </c>
      <c r="W22" s="13">
        <v>0.209336042404175</v>
      </c>
      <c r="X22">
        <v>0.26911389827728299</v>
      </c>
      <c r="Y22">
        <v>0.26911389827728299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4">
        <v>965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5.0984268188476598</v>
      </c>
      <c r="L23" s="7">
        <v>2.9432716369628902</v>
      </c>
      <c r="M23">
        <v>2.3286724090576199</v>
      </c>
      <c r="N23">
        <v>3.0811080932617201</v>
      </c>
      <c r="O23">
        <v>2</v>
      </c>
      <c r="P23">
        <v>2</v>
      </c>
      <c r="Q23">
        <v>10</v>
      </c>
      <c r="R23" s="12">
        <v>0.2</v>
      </c>
      <c r="S23" s="12">
        <f t="shared" si="1"/>
        <v>0.2</v>
      </c>
      <c r="T23">
        <v>1.63821220397949</v>
      </c>
      <c r="U23">
        <v>1.58276402950287</v>
      </c>
      <c r="V23">
        <v>1.38533079624176</v>
      </c>
      <c r="W23" s="13">
        <v>0.19743323326110801</v>
      </c>
      <c r="X23">
        <v>0.25288140773773199</v>
      </c>
      <c r="Y23">
        <v>0.25288140773773199</v>
      </c>
      <c r="Z23">
        <v>0.2</v>
      </c>
      <c r="AA23">
        <v>0.8</v>
      </c>
      <c r="AB23">
        <v>0.8</v>
      </c>
      <c r="AC23">
        <v>0.8</v>
      </c>
      <c r="AD23">
        <v>0.2</v>
      </c>
      <c r="AE23">
        <v>0.6</v>
      </c>
    </row>
    <row r="24" spans="1:31" x14ac:dyDescent="0.15">
      <c r="A24" s="4">
        <v>674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5.7549858093261701</v>
      </c>
      <c r="L24" s="7">
        <v>2.93998146057129</v>
      </c>
      <c r="M24">
        <v>2.1335353851318399</v>
      </c>
      <c r="N24">
        <v>4.0171222686767596</v>
      </c>
      <c r="O24">
        <v>3</v>
      </c>
      <c r="P24">
        <v>3</v>
      </c>
      <c r="Q24">
        <v>13</v>
      </c>
      <c r="R24" s="12">
        <v>0.23080000000000001</v>
      </c>
      <c r="S24" s="12">
        <f t="shared" si="1"/>
        <v>0.3</v>
      </c>
      <c r="T24">
        <v>2.0775794982910201</v>
      </c>
      <c r="U24">
        <v>1.9457706212997401</v>
      </c>
      <c r="V24">
        <v>1.7616113424301101</v>
      </c>
      <c r="W24" s="13">
        <v>0.18415927886962899</v>
      </c>
      <c r="X24">
        <v>0.31596815586090099</v>
      </c>
      <c r="Y24">
        <v>0.31596815586090099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4">
        <v>380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5.2058868408203098</v>
      </c>
      <c r="L25" s="7">
        <v>2.8078861236572301</v>
      </c>
      <c r="M25">
        <v>2.09303855895996</v>
      </c>
      <c r="N25">
        <v>3.3663177490234402</v>
      </c>
      <c r="O25">
        <v>2</v>
      </c>
      <c r="P25">
        <v>2</v>
      </c>
      <c r="Q25">
        <v>8</v>
      </c>
      <c r="R25" s="12">
        <v>0.25</v>
      </c>
      <c r="S25" s="12">
        <f t="shared" si="1"/>
        <v>0.2</v>
      </c>
      <c r="T25">
        <v>1.7268104553222701</v>
      </c>
      <c r="U25">
        <v>1.64626276493073</v>
      </c>
      <c r="V25">
        <v>1.47800445556641</v>
      </c>
      <c r="W25" s="13">
        <v>0.16825830936431899</v>
      </c>
      <c r="X25">
        <v>0.24880599975585899</v>
      </c>
      <c r="Y25">
        <v>0.24880599975585899</v>
      </c>
      <c r="Z25">
        <v>0.2</v>
      </c>
      <c r="AA25">
        <v>0.6</v>
      </c>
      <c r="AB25">
        <v>0.75</v>
      </c>
      <c r="AC25">
        <v>0.66666666666666696</v>
      </c>
      <c r="AD25">
        <v>0.4</v>
      </c>
      <c r="AE25">
        <v>0.4</v>
      </c>
    </row>
    <row r="26" spans="1:31" x14ac:dyDescent="0.15">
      <c r="A26" s="4">
        <v>817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5.7092628479003897</v>
      </c>
      <c r="L26" s="7">
        <v>2.86673164367676</v>
      </c>
      <c r="M26">
        <v>2.0426120758056601</v>
      </c>
      <c r="N26">
        <v>4.0368194580078098</v>
      </c>
      <c r="O26">
        <v>2</v>
      </c>
      <c r="P26">
        <v>2</v>
      </c>
      <c r="Q26">
        <v>10</v>
      </c>
      <c r="R26" s="12">
        <v>0.2</v>
      </c>
      <c r="S26" s="12">
        <f t="shared" si="1"/>
        <v>0.2</v>
      </c>
      <c r="T26">
        <v>1.96609306335449</v>
      </c>
      <c r="U26">
        <v>1.8321495056152299</v>
      </c>
      <c r="V26">
        <v>1.6661447286605799</v>
      </c>
      <c r="W26" s="13">
        <v>0.16600477695465099</v>
      </c>
      <c r="X26">
        <v>0.29994833469390902</v>
      </c>
      <c r="Y26">
        <v>0.29994833469390902</v>
      </c>
      <c r="Z26">
        <v>0.2</v>
      </c>
      <c r="AA26">
        <v>0.8</v>
      </c>
      <c r="AB26">
        <v>0.8</v>
      </c>
      <c r="AC26">
        <v>0.8</v>
      </c>
      <c r="AD26">
        <v>0.2</v>
      </c>
      <c r="AE26">
        <v>0.6</v>
      </c>
    </row>
    <row r="27" spans="1:31" x14ac:dyDescent="0.15">
      <c r="A27" s="4">
        <v>96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5.3072776794433603</v>
      </c>
      <c r="L27" s="7">
        <v>2.9212284088134801</v>
      </c>
      <c r="M27">
        <v>2.3924045562744101</v>
      </c>
      <c r="N27">
        <v>3.7144584655761701</v>
      </c>
      <c r="O27">
        <v>1</v>
      </c>
      <c r="P27">
        <v>1</v>
      </c>
      <c r="Q27">
        <v>9</v>
      </c>
      <c r="R27" s="12">
        <v>0.1111</v>
      </c>
      <c r="S27" s="12">
        <f t="shared" si="1"/>
        <v>0.1</v>
      </c>
      <c r="T27">
        <v>1.420654296875</v>
      </c>
      <c r="U27">
        <v>1.36475253105164</v>
      </c>
      <c r="V27">
        <v>1.21532559394836</v>
      </c>
      <c r="W27" s="13">
        <v>0.14942693710327201</v>
      </c>
      <c r="X27">
        <v>0.20532870292663599</v>
      </c>
      <c r="Y27">
        <v>0.20532870292663599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396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5.2291107177734402</v>
      </c>
      <c r="L28" s="7">
        <v>2.8822326660156201</v>
      </c>
      <c r="M28">
        <v>2.5267772674560498</v>
      </c>
      <c r="N28">
        <v>3.9828357696533199</v>
      </c>
      <c r="O28">
        <v>1</v>
      </c>
      <c r="P28">
        <v>1</v>
      </c>
      <c r="Q28">
        <v>9</v>
      </c>
      <c r="R28" s="12">
        <v>0.1111</v>
      </c>
      <c r="S28" s="12">
        <f t="shared" si="1"/>
        <v>0.1</v>
      </c>
      <c r="T28">
        <v>1.84275054931641</v>
      </c>
      <c r="U28">
        <v>1.7257038354873699</v>
      </c>
      <c r="V28">
        <v>1.5776679515838601</v>
      </c>
      <c r="W28" s="13">
        <v>0.148035883903503</v>
      </c>
      <c r="X28">
        <v>0.265082597732544</v>
      </c>
      <c r="Y28">
        <v>0.265082597732544</v>
      </c>
      <c r="Z28">
        <v>0.1</v>
      </c>
      <c r="AA28">
        <v>0.8</v>
      </c>
      <c r="AB28">
        <v>0.88888888888888895</v>
      </c>
      <c r="AC28">
        <v>0.84210526315789502</v>
      </c>
      <c r="AD28">
        <v>0.2</v>
      </c>
      <c r="AE28">
        <v>0.7</v>
      </c>
    </row>
    <row r="29" spans="1:31" x14ac:dyDescent="0.15">
      <c r="A29" s="4">
        <v>285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5.9851932525634801</v>
      </c>
      <c r="L29" s="7">
        <v>2.8698177337646502</v>
      </c>
      <c r="M29">
        <v>2.25675392150879</v>
      </c>
      <c r="N29">
        <v>5.0046253204345703</v>
      </c>
      <c r="O29">
        <v>4</v>
      </c>
      <c r="P29">
        <v>4</v>
      </c>
      <c r="Q29">
        <v>13</v>
      </c>
      <c r="R29" s="12">
        <v>0.30769999999999997</v>
      </c>
      <c r="S29" s="12">
        <f t="shared" si="1"/>
        <v>0.4</v>
      </c>
      <c r="T29">
        <v>2.3542289733886701</v>
      </c>
      <c r="U29">
        <v>2.1427681446075399</v>
      </c>
      <c r="V29">
        <v>2.0035667419433598</v>
      </c>
      <c r="W29" s="13">
        <v>0.13920140266418499</v>
      </c>
      <c r="X29">
        <v>0.350662231445312</v>
      </c>
      <c r="Y29">
        <v>0.350662231445312</v>
      </c>
      <c r="Z29">
        <v>0.4</v>
      </c>
      <c r="AA29">
        <v>0.9</v>
      </c>
      <c r="AB29">
        <v>0.69230769230769196</v>
      </c>
      <c r="AC29">
        <v>0.78260869565217395</v>
      </c>
      <c r="AD29">
        <v>0.1</v>
      </c>
      <c r="AE29">
        <v>0.5</v>
      </c>
    </row>
    <row r="30" spans="1:31" x14ac:dyDescent="0.15">
      <c r="A30" s="4">
        <v>905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>
        <v>4.7619991302490199</v>
      </c>
      <c r="L30" s="7">
        <v>2.8819541931152299</v>
      </c>
      <c r="M30">
        <v>2.3896865844726598</v>
      </c>
      <c r="N30">
        <v>3.87965965270996</v>
      </c>
      <c r="O30">
        <v>2</v>
      </c>
      <c r="P30">
        <v>2</v>
      </c>
      <c r="Q30">
        <v>11</v>
      </c>
      <c r="R30" s="12">
        <v>0.18179999999999999</v>
      </c>
      <c r="S30" s="12">
        <f t="shared" si="1"/>
        <v>0.2</v>
      </c>
      <c r="T30">
        <v>1.50723457336426</v>
      </c>
      <c r="U30">
        <v>1.40195512771606</v>
      </c>
      <c r="V30">
        <v>1.280317902565</v>
      </c>
      <c r="W30" s="13">
        <v>0.121637225151062</v>
      </c>
      <c r="X30">
        <v>0.22691667079925501</v>
      </c>
      <c r="Y30">
        <v>0.22691667079925501</v>
      </c>
      <c r="Z30">
        <v>0.2</v>
      </c>
      <c r="AA30">
        <v>0.9</v>
      </c>
      <c r="AB30">
        <v>0.81818181818181801</v>
      </c>
      <c r="AC30">
        <v>0.85714285714285698</v>
      </c>
      <c r="AD30">
        <v>0.1</v>
      </c>
      <c r="AE30">
        <v>0.7</v>
      </c>
    </row>
    <row r="31" spans="1:31" x14ac:dyDescent="0.15">
      <c r="A31" s="4">
        <v>487</v>
      </c>
      <c r="B31">
        <v>12</v>
      </c>
      <c r="C31">
        <v>8</v>
      </c>
      <c r="D31">
        <v>10</v>
      </c>
      <c r="E31">
        <v>10</v>
      </c>
      <c r="F31">
        <v>9</v>
      </c>
      <c r="G31">
        <v>1</v>
      </c>
      <c r="H31">
        <v>3</v>
      </c>
      <c r="I31">
        <v>7</v>
      </c>
      <c r="J31">
        <v>0.6</v>
      </c>
      <c r="K31">
        <v>4.8785896301269496</v>
      </c>
      <c r="L31" s="7">
        <v>2.8572978973388699</v>
      </c>
      <c r="M31">
        <v>1.7201499938964799</v>
      </c>
      <c r="N31">
        <v>5.1131572723388699</v>
      </c>
      <c r="O31">
        <v>2</v>
      </c>
      <c r="P31">
        <v>2</v>
      </c>
      <c r="Q31">
        <v>9</v>
      </c>
      <c r="R31" s="12">
        <v>0.22220000000000001</v>
      </c>
      <c r="S31" s="12">
        <f t="shared" si="1"/>
        <v>0.2</v>
      </c>
      <c r="T31">
        <v>1.4959297180175799</v>
      </c>
      <c r="U31">
        <v>1.28910255432129</v>
      </c>
      <c r="V31">
        <v>1.28744125366211</v>
      </c>
      <c r="W31" s="13">
        <v>1.6613006591796901E-3</v>
      </c>
      <c r="X31">
        <v>0.208488464355469</v>
      </c>
      <c r="Y31">
        <v>0.208488464355469</v>
      </c>
      <c r="Z31">
        <v>0.2</v>
      </c>
      <c r="AA31">
        <v>0.7</v>
      </c>
      <c r="AB31">
        <v>0.77777777777777801</v>
      </c>
      <c r="AC31">
        <v>0.73684210526315796</v>
      </c>
      <c r="AD31">
        <v>0.3</v>
      </c>
      <c r="AE31">
        <v>0.5</v>
      </c>
    </row>
    <row r="32" spans="1:31" s="7" customFormat="1" x14ac:dyDescent="0.15">
      <c r="A32" s="24">
        <v>609</v>
      </c>
      <c r="B32" s="7">
        <v>13</v>
      </c>
      <c r="C32" s="7">
        <v>7</v>
      </c>
      <c r="D32" s="7">
        <v>10</v>
      </c>
      <c r="E32" s="7">
        <v>10</v>
      </c>
      <c r="F32" s="7">
        <v>10</v>
      </c>
      <c r="G32" s="7">
        <v>0</v>
      </c>
      <c r="H32" s="7">
        <v>3</v>
      </c>
      <c r="I32" s="7">
        <v>7</v>
      </c>
      <c r="J32" s="7">
        <v>0.65</v>
      </c>
      <c r="K32" s="7">
        <v>5.3887996673584002</v>
      </c>
      <c r="L32" s="7">
        <v>2.8711128234863299</v>
      </c>
      <c r="M32" s="7">
        <v>1.35124015808105</v>
      </c>
      <c r="N32" s="7">
        <v>6.2210502624511701</v>
      </c>
      <c r="O32" s="7">
        <v>2</v>
      </c>
      <c r="P32" s="7">
        <v>2</v>
      </c>
      <c r="Q32" s="7">
        <v>10</v>
      </c>
      <c r="R32" s="26">
        <v>0.2</v>
      </c>
      <c r="S32" s="26">
        <f t="shared" si="1"/>
        <v>0.2</v>
      </c>
      <c r="T32" s="7">
        <v>1.8050231933593699</v>
      </c>
      <c r="U32" s="7">
        <v>1.5341562032699601</v>
      </c>
      <c r="V32" s="7">
        <v>1.53842413425446</v>
      </c>
      <c r="W32" s="7">
        <v>4.2679309844970703E-3</v>
      </c>
      <c r="X32" s="7">
        <v>0.26659905910491899</v>
      </c>
      <c r="Y32" s="7">
        <v>0.26659905910491899</v>
      </c>
      <c r="Z32" s="7">
        <v>0.2</v>
      </c>
      <c r="AA32" s="7">
        <v>0.8</v>
      </c>
      <c r="AB32" s="7">
        <v>0.8</v>
      </c>
      <c r="AC32" s="7">
        <v>0.8</v>
      </c>
      <c r="AD32" s="7">
        <v>0.2</v>
      </c>
      <c r="AE32" s="7">
        <v>0.6</v>
      </c>
    </row>
    <row r="33" spans="1:31" x14ac:dyDescent="0.15">
      <c r="A33" s="4">
        <v>61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>
        <v>5.9118804931640598</v>
      </c>
      <c r="L33" s="7">
        <v>3.1074981689453098</v>
      </c>
      <c r="M33">
        <v>1.17739677429199</v>
      </c>
      <c r="N33">
        <v>6.5906410217285201</v>
      </c>
      <c r="O33">
        <v>3</v>
      </c>
      <c r="P33">
        <v>3</v>
      </c>
      <c r="Q33">
        <v>12</v>
      </c>
      <c r="R33" s="12">
        <v>0.25</v>
      </c>
      <c r="S33" s="12">
        <f t="shared" si="1"/>
        <v>0.3</v>
      </c>
      <c r="T33">
        <v>2.2893180847168</v>
      </c>
      <c r="U33">
        <v>1.9178720712661701</v>
      </c>
      <c r="V33">
        <v>1.9217283725738501</v>
      </c>
      <c r="W33" s="13">
        <v>3.8563013076782201E-3</v>
      </c>
      <c r="X33">
        <v>0.367589712142944</v>
      </c>
      <c r="Y33">
        <v>0.367589712142944</v>
      </c>
      <c r="Z33">
        <v>0.3</v>
      </c>
      <c r="AA33">
        <v>0.9</v>
      </c>
      <c r="AB33">
        <v>0.75</v>
      </c>
      <c r="AC33">
        <v>0.81818181818181801</v>
      </c>
      <c r="AD33">
        <v>0.1</v>
      </c>
      <c r="AE33">
        <v>0.6</v>
      </c>
    </row>
    <row r="34" spans="1:31" x14ac:dyDescent="0.15">
      <c r="A34" s="4">
        <v>561</v>
      </c>
      <c r="B34">
        <v>13</v>
      </c>
      <c r="C34">
        <v>7</v>
      </c>
      <c r="D34">
        <v>10</v>
      </c>
      <c r="E34">
        <v>10</v>
      </c>
      <c r="F34">
        <v>10</v>
      </c>
      <c r="G34">
        <v>0</v>
      </c>
      <c r="H34">
        <v>3</v>
      </c>
      <c r="I34">
        <v>7</v>
      </c>
      <c r="J34">
        <v>0.65</v>
      </c>
      <c r="K34">
        <v>5.6432609558105504</v>
      </c>
      <c r="L34" s="7">
        <v>3.0678672790527299</v>
      </c>
      <c r="M34">
        <v>1.41549491882324</v>
      </c>
      <c r="N34">
        <v>6.2241153717040998</v>
      </c>
      <c r="O34">
        <v>2</v>
      </c>
      <c r="P34">
        <v>2</v>
      </c>
      <c r="Q34">
        <v>9</v>
      </c>
      <c r="R34" s="12">
        <v>0.22220000000000001</v>
      </c>
      <c r="S34" s="12">
        <f t="shared" si="1"/>
        <v>0.2</v>
      </c>
      <c r="T34">
        <v>1.835205078125</v>
      </c>
      <c r="U34">
        <v>1.5584850311279299</v>
      </c>
      <c r="V34">
        <v>1.5504850149154701</v>
      </c>
      <c r="W34" s="13">
        <v>8.0000162124633806E-3</v>
      </c>
      <c r="X34">
        <v>0.28472006320953402</v>
      </c>
      <c r="Y34">
        <v>0.28472006320953402</v>
      </c>
      <c r="Z34">
        <v>0.2</v>
      </c>
      <c r="AA34">
        <v>0.7</v>
      </c>
      <c r="AB34">
        <v>0.77777777777777801</v>
      </c>
      <c r="AC34">
        <v>0.73684210526315796</v>
      </c>
      <c r="AD34">
        <v>0.3</v>
      </c>
      <c r="AE34">
        <v>0.5</v>
      </c>
    </row>
    <row r="35" spans="1:31" x14ac:dyDescent="0.15">
      <c r="A35" s="4">
        <v>412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4.39042091369629</v>
      </c>
      <c r="L35" s="7">
        <v>3.0820903778076199</v>
      </c>
      <c r="M35">
        <v>2.6876201629638699</v>
      </c>
      <c r="N35">
        <v>6.0485725402831996</v>
      </c>
      <c r="O35">
        <v>2</v>
      </c>
      <c r="P35">
        <v>2</v>
      </c>
      <c r="Q35">
        <v>11</v>
      </c>
      <c r="R35" s="12">
        <v>0.18179999999999999</v>
      </c>
      <c r="S35" s="12">
        <f t="shared" si="1"/>
        <v>0.2</v>
      </c>
      <c r="T35">
        <v>1.3361968994140601</v>
      </c>
      <c r="U35">
        <v>1.1570014953613299</v>
      </c>
      <c r="V35">
        <v>1.1461765766143801</v>
      </c>
      <c r="W35" s="13">
        <v>1.0824918746948201E-2</v>
      </c>
      <c r="X35">
        <v>0.19002032279968301</v>
      </c>
      <c r="Y35">
        <v>0.19002032279968301</v>
      </c>
      <c r="Z35">
        <v>0.2</v>
      </c>
      <c r="AA35">
        <v>0.9</v>
      </c>
      <c r="AB35">
        <v>0.81818181818181801</v>
      </c>
      <c r="AC35">
        <v>0.85714285714285698</v>
      </c>
      <c r="AD35">
        <v>0.1</v>
      </c>
      <c r="AE35">
        <v>0.7</v>
      </c>
    </row>
    <row r="36" spans="1:31" x14ac:dyDescent="0.15">
      <c r="A36" s="4">
        <v>727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4.2910022735595703</v>
      </c>
      <c r="L36" s="7">
        <v>3.04237937927246</v>
      </c>
      <c r="M36">
        <v>2.7141036987304701</v>
      </c>
      <c r="N36">
        <v>5.832763671875</v>
      </c>
      <c r="O36">
        <v>1</v>
      </c>
      <c r="P36">
        <v>1</v>
      </c>
      <c r="Q36">
        <v>9</v>
      </c>
      <c r="R36" s="12">
        <v>0.1111</v>
      </c>
      <c r="S36" s="12">
        <f t="shared" si="1"/>
        <v>0.1</v>
      </c>
      <c r="T36">
        <v>1.3028316497802701</v>
      </c>
      <c r="U36">
        <v>1.1215858459472701</v>
      </c>
      <c r="V36">
        <v>1.1060100793838501</v>
      </c>
      <c r="W36" s="13">
        <v>1.55757665634155E-2</v>
      </c>
      <c r="X36">
        <v>0.19682157039642301</v>
      </c>
      <c r="Y36">
        <v>0.19682157039642301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393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4.5985412597656197</v>
      </c>
      <c r="L37" s="7">
        <v>3.0201168060302699</v>
      </c>
      <c r="M37">
        <v>1.87105941772461</v>
      </c>
      <c r="N37">
        <v>6.4557991027831996</v>
      </c>
      <c r="O37">
        <v>1</v>
      </c>
      <c r="P37">
        <v>1</v>
      </c>
      <c r="Q37">
        <v>8</v>
      </c>
      <c r="R37" s="12">
        <v>0.125</v>
      </c>
      <c r="S37" s="12">
        <f t="shared" si="1"/>
        <v>0.1</v>
      </c>
      <c r="T37">
        <v>1.4525241851806601</v>
      </c>
      <c r="U37">
        <v>1.19965076446533</v>
      </c>
      <c r="V37">
        <v>1.2234605550766</v>
      </c>
      <c r="W37" s="13">
        <v>2.38097906112671E-2</v>
      </c>
      <c r="X37">
        <v>0.229063630104065</v>
      </c>
      <c r="Y37">
        <v>0.229063630104065</v>
      </c>
      <c r="Z37">
        <v>0.1</v>
      </c>
      <c r="AA37">
        <v>0.7</v>
      </c>
      <c r="AB37">
        <v>0.875</v>
      </c>
      <c r="AC37">
        <v>0.77777777777777801</v>
      </c>
      <c r="AD37">
        <v>0.3</v>
      </c>
      <c r="AE37">
        <v>0.6</v>
      </c>
    </row>
    <row r="38" spans="1:31" x14ac:dyDescent="0.15">
      <c r="A38" s="4">
        <v>855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4.7200279235839799</v>
      </c>
      <c r="L38" s="7">
        <v>3.0972805023193399</v>
      </c>
      <c r="M38">
        <v>1.77592849731445</v>
      </c>
      <c r="N38">
        <v>6.4620532989501998</v>
      </c>
      <c r="O38">
        <v>2</v>
      </c>
      <c r="P38">
        <v>2</v>
      </c>
      <c r="Q38">
        <v>10</v>
      </c>
      <c r="R38" s="12">
        <v>0.2</v>
      </c>
      <c r="S38" s="12">
        <f t="shared" si="1"/>
        <v>0.2</v>
      </c>
      <c r="T38">
        <v>1.6574802398681601</v>
      </c>
      <c r="U38">
        <v>1.37122821807861</v>
      </c>
      <c r="V38">
        <v>1.40242600440979</v>
      </c>
      <c r="W38" s="13">
        <v>3.1197786331176799E-2</v>
      </c>
      <c r="X38">
        <v>0.25505423545837402</v>
      </c>
      <c r="Y38">
        <v>0.25505423545837402</v>
      </c>
      <c r="Z38">
        <v>0.2</v>
      </c>
      <c r="AA38">
        <v>0.8</v>
      </c>
      <c r="AB38">
        <v>0.8</v>
      </c>
      <c r="AC38">
        <v>0.8</v>
      </c>
      <c r="AD38">
        <v>0.2</v>
      </c>
      <c r="AE38">
        <v>0.6</v>
      </c>
    </row>
    <row r="39" spans="1:31" x14ac:dyDescent="0.15">
      <c r="A39" s="4">
        <v>436</v>
      </c>
      <c r="B39">
        <v>12</v>
      </c>
      <c r="C39">
        <v>8</v>
      </c>
      <c r="D39">
        <v>10</v>
      </c>
      <c r="E39">
        <v>10</v>
      </c>
      <c r="F39">
        <v>9</v>
      </c>
      <c r="G39">
        <v>1</v>
      </c>
      <c r="H39">
        <v>3</v>
      </c>
      <c r="I39">
        <v>7</v>
      </c>
      <c r="J39">
        <v>0.6</v>
      </c>
      <c r="K39">
        <v>5.5476856231689498</v>
      </c>
      <c r="L39" s="7">
        <v>3.0619335174560498</v>
      </c>
      <c r="M39">
        <v>1.7095928192138701</v>
      </c>
      <c r="N39">
        <v>6.3539409637451199</v>
      </c>
      <c r="O39">
        <v>3</v>
      </c>
      <c r="P39">
        <v>3</v>
      </c>
      <c r="Q39">
        <v>11</v>
      </c>
      <c r="R39" s="12">
        <v>0.2727</v>
      </c>
      <c r="S39" s="12">
        <f t="shared" si="1"/>
        <v>0.3</v>
      </c>
      <c r="T39">
        <v>1.6112861633300799</v>
      </c>
      <c r="U39">
        <v>1.3433347940445</v>
      </c>
      <c r="V39">
        <v>1.37961578369141</v>
      </c>
      <c r="W39" s="13">
        <v>3.62809896469116E-2</v>
      </c>
      <c r="X39">
        <v>0.23167037963867201</v>
      </c>
      <c r="Y39">
        <v>0.23167037963867201</v>
      </c>
      <c r="Z39">
        <v>0.3</v>
      </c>
      <c r="AA39">
        <v>0.8</v>
      </c>
      <c r="AB39">
        <v>0.72727272727272696</v>
      </c>
      <c r="AC39">
        <v>0.76190476190476197</v>
      </c>
      <c r="AD39">
        <v>0.2</v>
      </c>
      <c r="AE39">
        <v>0.5</v>
      </c>
    </row>
    <row r="40" spans="1:31" x14ac:dyDescent="0.15">
      <c r="A40" s="4">
        <v>915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5.2232933044433603</v>
      </c>
      <c r="L40" s="7">
        <v>2.9894428253173801</v>
      </c>
      <c r="M40">
        <v>1.63002586364746</v>
      </c>
      <c r="N40">
        <v>5.50412940979004</v>
      </c>
      <c r="O40">
        <v>2</v>
      </c>
      <c r="P40">
        <v>2</v>
      </c>
      <c r="Q40">
        <v>9</v>
      </c>
      <c r="R40" s="12">
        <v>0.22220000000000001</v>
      </c>
      <c r="S40" s="12">
        <f t="shared" si="1"/>
        <v>0.2</v>
      </c>
      <c r="T40">
        <v>1.7261447906494101</v>
      </c>
      <c r="U40">
        <v>1.4880498647689799</v>
      </c>
      <c r="V40">
        <v>1.44968473911285</v>
      </c>
      <c r="W40" s="13">
        <v>3.8365125656127902E-2</v>
      </c>
      <c r="X40">
        <v>0.27646005153656</v>
      </c>
      <c r="Y40">
        <v>0.27646005153656</v>
      </c>
      <c r="Z40">
        <v>0.2</v>
      </c>
      <c r="AA40">
        <v>0.7</v>
      </c>
      <c r="AB40">
        <v>0.77777777777777801</v>
      </c>
      <c r="AC40">
        <v>0.73684210526315796</v>
      </c>
      <c r="AD40">
        <v>0.3</v>
      </c>
      <c r="AE40">
        <v>0.5</v>
      </c>
    </row>
    <row r="41" spans="1:31" s="30" customFormat="1" x14ac:dyDescent="0.15">
      <c r="A41" s="33">
        <v>668</v>
      </c>
      <c r="B41" s="30">
        <v>13</v>
      </c>
      <c r="C41" s="30">
        <v>7</v>
      </c>
      <c r="D41" s="30">
        <v>10</v>
      </c>
      <c r="E41" s="30">
        <v>10</v>
      </c>
      <c r="F41" s="30">
        <v>10</v>
      </c>
      <c r="G41" s="30">
        <v>0</v>
      </c>
      <c r="H41" s="30">
        <v>3</v>
      </c>
      <c r="I41" s="30">
        <v>7</v>
      </c>
      <c r="J41" s="30">
        <v>0.65</v>
      </c>
      <c r="K41" s="30">
        <v>5.0424346923828098</v>
      </c>
      <c r="L41" s="30">
        <v>2.9986553192138699</v>
      </c>
      <c r="M41" s="30">
        <v>1.7273139953613299</v>
      </c>
      <c r="N41" s="30">
        <v>4.99639892578125</v>
      </c>
      <c r="O41" s="30">
        <v>2</v>
      </c>
      <c r="P41" s="30">
        <v>2</v>
      </c>
      <c r="Q41" s="30">
        <v>9</v>
      </c>
      <c r="R41" s="35">
        <v>0.22220000000000001</v>
      </c>
      <c r="S41" s="35">
        <f t="shared" si="1"/>
        <v>0.2</v>
      </c>
      <c r="T41" s="30">
        <v>1.5977916717529299</v>
      </c>
      <c r="U41" s="30">
        <v>1.40304243564606</v>
      </c>
      <c r="V41" s="30">
        <v>1.3566188812255899</v>
      </c>
      <c r="W41" s="30">
        <v>4.6423554420471198E-2</v>
      </c>
      <c r="X41" s="30">
        <v>0.241172790527344</v>
      </c>
      <c r="Y41" s="30">
        <v>0.241172790527344</v>
      </c>
      <c r="Z41" s="30">
        <v>0.2</v>
      </c>
      <c r="AA41" s="30">
        <v>0.7</v>
      </c>
      <c r="AB41" s="30">
        <v>0.77777777777777801</v>
      </c>
      <c r="AC41" s="30">
        <v>0.73684210526315796</v>
      </c>
      <c r="AD41" s="30">
        <v>0.3</v>
      </c>
      <c r="AE41" s="30">
        <v>0.5</v>
      </c>
    </row>
    <row r="42" spans="1:31" x14ac:dyDescent="0.15">
      <c r="A42" s="4">
        <v>545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4.5164527893066397</v>
      </c>
      <c r="L42" s="7">
        <v>3.1409435272216801</v>
      </c>
      <c r="M42">
        <v>2.5004234313964799</v>
      </c>
      <c r="N42">
        <v>6.0769195556640598</v>
      </c>
      <c r="O42">
        <v>1</v>
      </c>
      <c r="P42">
        <v>1</v>
      </c>
      <c r="Q42">
        <v>7</v>
      </c>
      <c r="R42" s="12">
        <v>0.1429</v>
      </c>
      <c r="S42" s="12">
        <f t="shared" si="1"/>
        <v>0.1</v>
      </c>
      <c r="T42">
        <v>1.3072509765625</v>
      </c>
      <c r="U42">
        <v>1.11740398406982</v>
      </c>
      <c r="V42">
        <v>1.1116291284561199</v>
      </c>
      <c r="W42" s="13">
        <v>5.7748556137085004E-3</v>
      </c>
      <c r="X42">
        <v>0.195621848106384</v>
      </c>
      <c r="Y42">
        <v>0.195621848106384</v>
      </c>
      <c r="Z42">
        <v>0.1</v>
      </c>
      <c r="AA42">
        <v>0.6</v>
      </c>
      <c r="AB42">
        <v>0.85714285714285698</v>
      </c>
      <c r="AC42">
        <v>0.70588235294117596</v>
      </c>
      <c r="AD42">
        <v>0.4</v>
      </c>
      <c r="AE42">
        <v>0.5</v>
      </c>
    </row>
    <row r="43" spans="1:31" x14ac:dyDescent="0.15">
      <c r="A43" s="4">
        <v>343</v>
      </c>
      <c r="B43">
        <v>12</v>
      </c>
      <c r="C43">
        <v>8</v>
      </c>
      <c r="D43">
        <v>10</v>
      </c>
      <c r="E43">
        <v>10</v>
      </c>
      <c r="F43">
        <v>9</v>
      </c>
      <c r="G43">
        <v>1</v>
      </c>
      <c r="H43">
        <v>3</v>
      </c>
      <c r="I43">
        <v>7</v>
      </c>
      <c r="J43">
        <v>0.6</v>
      </c>
      <c r="K43">
        <v>5.8681716918945304</v>
      </c>
      <c r="L43" s="7">
        <v>3.2572326660156201</v>
      </c>
      <c r="M43">
        <v>1.5611934661865201</v>
      </c>
      <c r="N43">
        <v>6.2802181243896502</v>
      </c>
      <c r="O43">
        <v>3</v>
      </c>
      <c r="P43">
        <v>3</v>
      </c>
      <c r="Q43">
        <v>11</v>
      </c>
      <c r="R43" s="12">
        <v>0.2727</v>
      </c>
      <c r="S43" s="12">
        <f t="shared" si="1"/>
        <v>0.3</v>
      </c>
      <c r="T43">
        <v>1.71523094177246</v>
      </c>
      <c r="U43">
        <v>1.4462465047836299</v>
      </c>
      <c r="V43">
        <v>1.46226954460144</v>
      </c>
      <c r="W43" s="13">
        <v>1.60230398178101E-2</v>
      </c>
      <c r="X43">
        <v>0.25296139717102101</v>
      </c>
      <c r="Y43">
        <v>0.25296139717102101</v>
      </c>
      <c r="Z43">
        <v>0.3</v>
      </c>
      <c r="AA43">
        <v>0.8</v>
      </c>
      <c r="AB43">
        <v>0.72727272727272696</v>
      </c>
      <c r="AC43">
        <v>0.76190476190476197</v>
      </c>
      <c r="AD43">
        <v>0.2</v>
      </c>
      <c r="AE43">
        <v>0.5</v>
      </c>
    </row>
    <row r="44" spans="1:31" x14ac:dyDescent="0.15">
      <c r="A44" s="4">
        <v>489</v>
      </c>
      <c r="B44">
        <v>11</v>
      </c>
      <c r="C44">
        <v>9</v>
      </c>
      <c r="D44">
        <v>10</v>
      </c>
      <c r="E44">
        <v>10</v>
      </c>
      <c r="F44">
        <v>9</v>
      </c>
      <c r="G44">
        <v>1</v>
      </c>
      <c r="H44">
        <v>2</v>
      </c>
      <c r="I44">
        <v>8</v>
      </c>
      <c r="J44">
        <v>0.55000000000000004</v>
      </c>
      <c r="K44">
        <v>4.3217144012451199</v>
      </c>
      <c r="L44" s="7">
        <v>3.1896743774414098</v>
      </c>
      <c r="M44">
        <v>3.3888969421386701</v>
      </c>
      <c r="N44">
        <v>5.9092235565185502</v>
      </c>
      <c r="O44">
        <v>1</v>
      </c>
      <c r="P44">
        <v>1</v>
      </c>
      <c r="Q44">
        <v>8</v>
      </c>
      <c r="R44" s="12">
        <v>0.125</v>
      </c>
      <c r="S44" s="12">
        <f t="shared" si="1"/>
        <v>0.1</v>
      </c>
      <c r="T44">
        <v>1.1985721588134799</v>
      </c>
      <c r="U44">
        <v>1.0709590911865201</v>
      </c>
      <c r="V44">
        <v>1.04778981208801</v>
      </c>
      <c r="W44" s="13">
        <v>2.3169279098510701E-2</v>
      </c>
      <c r="X44">
        <v>0.15078234672546401</v>
      </c>
      <c r="Y44">
        <v>0.15078234672546401</v>
      </c>
      <c r="Z44">
        <v>0.1</v>
      </c>
      <c r="AA44">
        <v>0.7</v>
      </c>
      <c r="AB44">
        <v>0.875</v>
      </c>
      <c r="AC44">
        <v>0.77777777777777801</v>
      </c>
      <c r="AD44">
        <v>0.3</v>
      </c>
      <c r="AE44">
        <v>0.6</v>
      </c>
    </row>
    <row r="45" spans="1:31" x14ac:dyDescent="0.15">
      <c r="A45" s="4">
        <v>969</v>
      </c>
      <c r="B45">
        <v>11</v>
      </c>
      <c r="C45">
        <v>9</v>
      </c>
      <c r="D45">
        <v>10</v>
      </c>
      <c r="E45">
        <v>10</v>
      </c>
      <c r="F45">
        <v>9</v>
      </c>
      <c r="G45">
        <v>1</v>
      </c>
      <c r="H45">
        <v>2</v>
      </c>
      <c r="I45">
        <v>8</v>
      </c>
      <c r="J45">
        <v>0.55000000000000004</v>
      </c>
      <c r="K45">
        <v>4.5866241455078098</v>
      </c>
      <c r="L45" s="7">
        <v>3.1496391296386701</v>
      </c>
      <c r="M45">
        <v>2.2585201263427699</v>
      </c>
      <c r="N45">
        <v>6.0710334777831996</v>
      </c>
      <c r="O45">
        <v>1</v>
      </c>
      <c r="P45">
        <v>1</v>
      </c>
      <c r="Q45">
        <v>7</v>
      </c>
      <c r="R45" s="12">
        <v>0.1429</v>
      </c>
      <c r="S45" s="12">
        <f t="shared" si="1"/>
        <v>0.1</v>
      </c>
      <c r="T45">
        <v>1.36480140686035</v>
      </c>
      <c r="U45">
        <v>1.1406068801879901</v>
      </c>
      <c r="V45">
        <v>1.1748344898223899</v>
      </c>
      <c r="W45" s="13">
        <v>3.42276096343994E-2</v>
      </c>
      <c r="X45">
        <v>0.18996691703796401</v>
      </c>
      <c r="Y45">
        <v>0.18996691703796401</v>
      </c>
      <c r="Z45">
        <v>0.1</v>
      </c>
      <c r="AA45">
        <v>0.6</v>
      </c>
      <c r="AB45">
        <v>0.85714285714285698</v>
      </c>
      <c r="AC45">
        <v>0.70588235294117596</v>
      </c>
      <c r="AD45">
        <v>0.4</v>
      </c>
      <c r="AE45">
        <v>0.5</v>
      </c>
    </row>
    <row r="46" spans="1:31" s="30" customFormat="1" x14ac:dyDescent="0.15">
      <c r="A46" s="33">
        <v>586</v>
      </c>
      <c r="B46" s="30">
        <v>13</v>
      </c>
      <c r="C46" s="30">
        <v>7</v>
      </c>
      <c r="D46" s="30">
        <v>10</v>
      </c>
      <c r="E46" s="30">
        <v>10</v>
      </c>
      <c r="F46" s="30">
        <v>9</v>
      </c>
      <c r="G46" s="30">
        <v>1</v>
      </c>
      <c r="H46" s="30">
        <v>4</v>
      </c>
      <c r="I46" s="30">
        <v>6</v>
      </c>
      <c r="J46" s="30">
        <v>0.65</v>
      </c>
      <c r="K46" s="30">
        <v>5.8140106201171902</v>
      </c>
      <c r="L46" s="30">
        <v>3.1672325134277299</v>
      </c>
      <c r="M46" s="30">
        <v>2.4102249145507799</v>
      </c>
      <c r="N46" s="30">
        <v>5.3552703857421902</v>
      </c>
      <c r="O46" s="30">
        <v>4</v>
      </c>
      <c r="P46" s="30">
        <v>4</v>
      </c>
      <c r="Q46" s="30">
        <v>13</v>
      </c>
      <c r="R46" s="35">
        <v>0.30769999999999997</v>
      </c>
      <c r="S46" s="35">
        <f t="shared" si="1"/>
        <v>0.4</v>
      </c>
      <c r="T46" s="30">
        <v>1.6634445190429701</v>
      </c>
      <c r="U46" s="30">
        <v>1.4746665954589799</v>
      </c>
      <c r="V46" s="30">
        <v>1.4371267557144201</v>
      </c>
      <c r="W46" s="30">
        <v>3.7539839744567899E-2</v>
      </c>
      <c r="X46" s="30">
        <v>0.226317763328552</v>
      </c>
      <c r="Y46" s="30">
        <v>0.226317763328552</v>
      </c>
      <c r="Z46" s="30">
        <v>0.4</v>
      </c>
      <c r="AA46" s="30">
        <v>0.9</v>
      </c>
      <c r="AB46" s="30">
        <v>0.69230769230769196</v>
      </c>
      <c r="AC46" s="30">
        <v>0.78260869565217395</v>
      </c>
      <c r="AD46" s="30">
        <v>0.1</v>
      </c>
      <c r="AE46" s="30">
        <v>0.5</v>
      </c>
    </row>
    <row r="47" spans="1:31" x14ac:dyDescent="0.15">
      <c r="A47" s="4">
        <v>342</v>
      </c>
      <c r="B47">
        <v>10</v>
      </c>
      <c r="C47">
        <v>10</v>
      </c>
      <c r="D47">
        <v>10</v>
      </c>
      <c r="E47">
        <v>10</v>
      </c>
      <c r="F47">
        <v>9</v>
      </c>
      <c r="G47">
        <v>1</v>
      </c>
      <c r="H47">
        <v>1</v>
      </c>
      <c r="I47">
        <v>9</v>
      </c>
      <c r="J47">
        <v>0.5</v>
      </c>
      <c r="K47">
        <v>3.9689807891845699</v>
      </c>
      <c r="L47" s="7">
        <v>3.3774032592773402</v>
      </c>
      <c r="M47">
        <v>5.6953468322753897</v>
      </c>
      <c r="N47">
        <v>8.4912815093994105</v>
      </c>
      <c r="O47">
        <v>0</v>
      </c>
      <c r="P47">
        <v>0</v>
      </c>
      <c r="Q47">
        <v>6</v>
      </c>
      <c r="R47" s="12">
        <v>0</v>
      </c>
      <c r="S47" s="12">
        <f t="shared" si="1"/>
        <v>0</v>
      </c>
      <c r="T47">
        <v>1.0138454437255899</v>
      </c>
      <c r="U47">
        <v>0.87673568725585904</v>
      </c>
      <c r="V47">
        <v>0.87574040889740001</v>
      </c>
      <c r="W47" s="13">
        <v>9.9527835845947309E-4</v>
      </c>
      <c r="X47">
        <v>0.13810503482818601</v>
      </c>
      <c r="Y47">
        <v>0.13810503482818601</v>
      </c>
      <c r="Z47">
        <v>0</v>
      </c>
      <c r="AA47">
        <v>0.6</v>
      </c>
      <c r="AB47">
        <v>1</v>
      </c>
      <c r="AC47">
        <v>0.75</v>
      </c>
      <c r="AD47">
        <v>0.4</v>
      </c>
      <c r="AE47">
        <v>0.6</v>
      </c>
    </row>
    <row r="48" spans="1:31" x14ac:dyDescent="0.15">
      <c r="A48" s="4">
        <v>604</v>
      </c>
      <c r="B48">
        <v>10</v>
      </c>
      <c r="C48">
        <v>10</v>
      </c>
      <c r="D48">
        <v>10</v>
      </c>
      <c r="E48">
        <v>10</v>
      </c>
      <c r="F48">
        <v>8</v>
      </c>
      <c r="G48">
        <v>2</v>
      </c>
      <c r="H48">
        <v>2</v>
      </c>
      <c r="I48">
        <v>8</v>
      </c>
      <c r="J48">
        <v>0.5</v>
      </c>
      <c r="K48">
        <v>4.3437328338623002</v>
      </c>
      <c r="L48" s="7">
        <v>3.3163509368896502</v>
      </c>
      <c r="M48">
        <v>2.4744281768798801</v>
      </c>
      <c r="N48">
        <v>4.0845184326171902</v>
      </c>
      <c r="O48">
        <v>1</v>
      </c>
      <c r="P48">
        <v>1</v>
      </c>
      <c r="Q48">
        <v>6</v>
      </c>
      <c r="R48" s="12">
        <v>0.16669999999999999</v>
      </c>
      <c r="S48" s="12">
        <f t="shared" si="1"/>
        <v>0.1</v>
      </c>
      <c r="T48">
        <v>1.0695743560791</v>
      </c>
      <c r="U48">
        <v>0.94902133941650402</v>
      </c>
      <c r="V48">
        <v>0.94115483760833696</v>
      </c>
      <c r="W48" s="13">
        <v>7.8665018081665004E-3</v>
      </c>
      <c r="X48">
        <v>0.12841951847076399</v>
      </c>
      <c r="Y48">
        <v>0.12841951847076399</v>
      </c>
      <c r="Z48">
        <v>0.1</v>
      </c>
      <c r="AA48">
        <v>0.5</v>
      </c>
      <c r="AB48">
        <v>0.83333333333333304</v>
      </c>
      <c r="AC48">
        <v>0.625</v>
      </c>
      <c r="AD48">
        <v>0.5</v>
      </c>
      <c r="AE48">
        <v>0.4</v>
      </c>
    </row>
    <row r="49" spans="1:31" s="30" customFormat="1" x14ac:dyDescent="0.15">
      <c r="A49" s="33">
        <v>130</v>
      </c>
      <c r="B49" s="30">
        <v>12</v>
      </c>
      <c r="C49" s="30">
        <v>8</v>
      </c>
      <c r="D49" s="30">
        <v>10</v>
      </c>
      <c r="E49" s="30">
        <v>10</v>
      </c>
      <c r="F49" s="30">
        <v>10</v>
      </c>
      <c r="G49" s="30">
        <v>0</v>
      </c>
      <c r="H49" s="30">
        <v>2</v>
      </c>
      <c r="I49" s="30">
        <v>8</v>
      </c>
      <c r="J49" s="30">
        <v>0.6</v>
      </c>
      <c r="K49" s="30">
        <v>4.8587741851806596</v>
      </c>
      <c r="L49" s="30">
        <v>3.3001441955566402</v>
      </c>
      <c r="M49" s="30">
        <v>1.8033924102783201</v>
      </c>
      <c r="N49" s="30">
        <v>5.9222087860107404</v>
      </c>
      <c r="O49" s="30">
        <v>2</v>
      </c>
      <c r="P49" s="30">
        <v>2</v>
      </c>
      <c r="Q49" s="30">
        <v>12</v>
      </c>
      <c r="R49" s="35">
        <v>0.16669999999999999</v>
      </c>
      <c r="S49" s="35">
        <f t="shared" si="1"/>
        <v>0.2</v>
      </c>
      <c r="T49" s="30">
        <v>1.5961437225341799</v>
      </c>
      <c r="U49" s="30">
        <v>1.3392248153686499</v>
      </c>
      <c r="V49" s="30">
        <v>1.33207058906555</v>
      </c>
      <c r="W49" s="30">
        <v>7.1542263031005903E-3</v>
      </c>
      <c r="X49" s="30">
        <v>0.26407313346862799</v>
      </c>
      <c r="Y49" s="30">
        <v>0.26407313346862799</v>
      </c>
      <c r="Z49" s="30">
        <v>0.2</v>
      </c>
      <c r="AA49" s="30">
        <v>1</v>
      </c>
      <c r="AB49" s="30">
        <v>0.83333333333333304</v>
      </c>
      <c r="AC49" s="30">
        <v>0.90909090909090895</v>
      </c>
      <c r="AD49" s="30">
        <v>0</v>
      </c>
      <c r="AE49" s="30">
        <v>0.8</v>
      </c>
    </row>
    <row r="50" spans="1:31" x14ac:dyDescent="0.15">
      <c r="A50" s="4">
        <v>815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4.1563549041748002</v>
      </c>
      <c r="L50" s="7">
        <v>3.50982666015625</v>
      </c>
      <c r="M50">
        <v>5.4898319244384801</v>
      </c>
      <c r="N50">
        <v>8.6652622222900408</v>
      </c>
      <c r="O50">
        <v>0</v>
      </c>
      <c r="P50">
        <v>0</v>
      </c>
      <c r="Q50">
        <v>1</v>
      </c>
      <c r="R50" s="12">
        <v>0</v>
      </c>
      <c r="S50" s="12">
        <f t="shared" si="1"/>
        <v>0</v>
      </c>
      <c r="T50">
        <v>1.1235179901123</v>
      </c>
      <c r="U50">
        <v>0.97376060485839799</v>
      </c>
      <c r="V50">
        <v>0.97085225582122803</v>
      </c>
      <c r="W50" s="13">
        <v>2.9083490371704102E-3</v>
      </c>
      <c r="X50">
        <v>0.15266573429107699</v>
      </c>
      <c r="Y50">
        <v>0.15266573429107699</v>
      </c>
      <c r="Z50">
        <v>0</v>
      </c>
      <c r="AA50">
        <v>0.1</v>
      </c>
      <c r="AB50">
        <v>1</v>
      </c>
      <c r="AC50">
        <v>0.18181818181818199</v>
      </c>
      <c r="AD50">
        <v>0.9</v>
      </c>
      <c r="AE50">
        <v>0.1</v>
      </c>
    </row>
    <row r="51" spans="1:31" s="30" customFormat="1" x14ac:dyDescent="0.15">
      <c r="A51" s="33">
        <v>85</v>
      </c>
      <c r="B51" s="30">
        <v>12</v>
      </c>
      <c r="C51" s="30">
        <v>8</v>
      </c>
      <c r="D51" s="30">
        <v>10</v>
      </c>
      <c r="E51" s="30">
        <v>10</v>
      </c>
      <c r="F51" s="30">
        <v>10</v>
      </c>
      <c r="G51" s="30">
        <v>0</v>
      </c>
      <c r="H51" s="30">
        <v>2</v>
      </c>
      <c r="I51" s="30">
        <v>8</v>
      </c>
      <c r="J51" s="30">
        <v>0.6</v>
      </c>
      <c r="K51" s="30">
        <v>5.0657463073730504</v>
      </c>
      <c r="L51" s="30">
        <v>3.4890117645263699</v>
      </c>
      <c r="M51" s="30">
        <v>2.2325992584228498</v>
      </c>
      <c r="N51" s="30">
        <v>6.3131809234619096</v>
      </c>
      <c r="O51" s="30">
        <v>1</v>
      </c>
      <c r="P51" s="30">
        <v>1</v>
      </c>
      <c r="Q51" s="30">
        <v>9</v>
      </c>
      <c r="R51" s="35">
        <v>0.1111</v>
      </c>
      <c r="S51" s="35">
        <f t="shared" si="1"/>
        <v>0.1</v>
      </c>
      <c r="T51" s="30">
        <v>1.51486968994141</v>
      </c>
      <c r="U51" s="30">
        <v>1.2826061248779299</v>
      </c>
      <c r="V51" s="30">
        <v>1.2669804096221899</v>
      </c>
      <c r="W51" s="30">
        <v>1.5625715255737301E-2</v>
      </c>
      <c r="X51" s="30">
        <v>0.24788928031921401</v>
      </c>
      <c r="Y51" s="30">
        <v>0.24788928031921401</v>
      </c>
      <c r="Z51" s="30">
        <v>0.1</v>
      </c>
      <c r="AA51" s="30">
        <v>0.8</v>
      </c>
      <c r="AB51" s="30">
        <v>0.88888888888888895</v>
      </c>
      <c r="AC51" s="30">
        <v>0.84210526315789502</v>
      </c>
      <c r="AD51" s="30">
        <v>0.2</v>
      </c>
      <c r="AE51" s="30">
        <v>0.7</v>
      </c>
    </row>
    <row r="52" spans="1:31" s="7" customFormat="1" x14ac:dyDescent="0.15">
      <c r="A52" s="24">
        <v>734</v>
      </c>
      <c r="B52" s="7">
        <v>11</v>
      </c>
      <c r="C52" s="7">
        <v>9</v>
      </c>
      <c r="D52" s="7">
        <v>10</v>
      </c>
      <c r="E52" s="7">
        <v>10</v>
      </c>
      <c r="F52" s="7">
        <v>8</v>
      </c>
      <c r="G52" s="7">
        <v>2</v>
      </c>
      <c r="H52" s="7">
        <v>3</v>
      </c>
      <c r="I52" s="7">
        <v>7</v>
      </c>
      <c r="J52" s="7">
        <v>0.55000000000000004</v>
      </c>
      <c r="K52" s="7">
        <v>6.0715999603271502</v>
      </c>
      <c r="L52" s="7">
        <v>3.69343185424805</v>
      </c>
      <c r="M52" s="7">
        <v>1.8959808349609399</v>
      </c>
      <c r="N52" s="7">
        <v>5.3594474792480504</v>
      </c>
      <c r="O52" s="7">
        <v>2</v>
      </c>
      <c r="P52" s="7">
        <v>2</v>
      </c>
      <c r="Q52" s="7">
        <v>10</v>
      </c>
      <c r="R52" s="26">
        <v>0.2</v>
      </c>
      <c r="S52" s="26">
        <f t="shared" si="1"/>
        <v>0.2</v>
      </c>
      <c r="T52" s="7">
        <v>1.5254936218261701</v>
      </c>
      <c r="U52" s="7">
        <v>1.3168016672134399</v>
      </c>
      <c r="V52" s="7">
        <v>1.3148458003997801</v>
      </c>
      <c r="W52" s="7">
        <v>1.9558668136596701E-3</v>
      </c>
      <c r="X52" s="7">
        <v>0.21064782142639199</v>
      </c>
      <c r="Y52" s="7">
        <v>0.21064782142639199</v>
      </c>
      <c r="Z52" s="7">
        <v>0.2</v>
      </c>
      <c r="AA52" s="7">
        <v>0.8</v>
      </c>
      <c r="AB52" s="7">
        <v>0.8</v>
      </c>
      <c r="AC52" s="7">
        <v>0.8</v>
      </c>
      <c r="AD52" s="7">
        <v>0.2</v>
      </c>
      <c r="AE52" s="7">
        <v>0.6</v>
      </c>
    </row>
    <row r="53" spans="1:31" x14ac:dyDescent="0.15">
      <c r="L53" s="8">
        <f>AVERAGE(L2:L52)</f>
        <v>2.8950893177705654</v>
      </c>
      <c r="W53" s="15">
        <f t="shared" ref="W53:AE53" si="2">AVERAGE(W2:W52)</f>
        <v>8.612637192595235E-2</v>
      </c>
      <c r="Z53" s="9">
        <f t="shared" si="2"/>
        <v>0.19019607843137254</v>
      </c>
      <c r="AA53" s="9">
        <f t="shared" si="2"/>
        <v>0.74705882352941166</v>
      </c>
      <c r="AB53" s="9">
        <f t="shared" si="2"/>
        <v>0.80960794760794774</v>
      </c>
      <c r="AC53" s="9">
        <f t="shared" si="2"/>
        <v>0.76738833521065297</v>
      </c>
      <c r="AD53" s="9">
        <f t="shared" si="2"/>
        <v>0.25294117647058822</v>
      </c>
      <c r="AE53" s="9">
        <f t="shared" si="2"/>
        <v>0.55686274509803935</v>
      </c>
    </row>
    <row r="54" spans="1:31" x14ac:dyDescent="0.15">
      <c r="L54" s="8">
        <f>MAX(L2:L52)</f>
        <v>3.69343185424805</v>
      </c>
      <c r="W54" s="15">
        <f t="shared" ref="W54:AE54" si="3">MAX(W2:W52)</f>
        <v>0.22275841236114499</v>
      </c>
      <c r="Z54" s="9">
        <f t="shared" si="3"/>
        <v>0.4</v>
      </c>
      <c r="AA54" s="9">
        <f t="shared" si="3"/>
        <v>1</v>
      </c>
      <c r="AB54" s="9">
        <f t="shared" si="3"/>
        <v>1</v>
      </c>
      <c r="AC54" s="9">
        <f t="shared" si="3"/>
        <v>0.90909090909090895</v>
      </c>
      <c r="AD54" s="9">
        <f t="shared" si="3"/>
        <v>1</v>
      </c>
      <c r="AE54" s="9">
        <f t="shared" si="3"/>
        <v>0.8</v>
      </c>
    </row>
    <row r="55" spans="1:31" x14ac:dyDescent="0.15">
      <c r="L55" s="8">
        <f>MIN(L2:L52)</f>
        <v>2.0880012512207</v>
      </c>
      <c r="W55" s="15">
        <f t="shared" ref="W55:AE55" si="4">MIN(W2:W52)</f>
        <v>9.9527835845947309E-4</v>
      </c>
      <c r="Z55" s="9">
        <f t="shared" si="4"/>
        <v>0</v>
      </c>
      <c r="AA55" s="9">
        <f t="shared" si="4"/>
        <v>0</v>
      </c>
      <c r="AB55" s="9">
        <f t="shared" si="4"/>
        <v>0.69230769230769196</v>
      </c>
      <c r="AC55" s="9">
        <f t="shared" si="4"/>
        <v>0.18181818181818199</v>
      </c>
      <c r="AD55" s="9">
        <f t="shared" si="4"/>
        <v>0</v>
      </c>
      <c r="AE55" s="9">
        <f t="shared" si="4"/>
        <v>0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 s="9">
        <v>0.161</v>
      </c>
      <c r="L59" s="9"/>
      <c r="M59" s="9"/>
      <c r="W59" s="13"/>
    </row>
    <row r="60" spans="1:31" x14ac:dyDescent="0.15">
      <c r="K60" s="9"/>
      <c r="L60" s="9"/>
      <c r="M60" s="9"/>
      <c r="W60" s="13"/>
    </row>
    <row r="61" spans="1:31" x14ac:dyDescent="0.15">
      <c r="K61" s="9" t="s">
        <v>10</v>
      </c>
      <c r="L61" s="9" t="s">
        <v>33</v>
      </c>
      <c r="M61" t="s">
        <v>66</v>
      </c>
      <c r="W61" s="13"/>
    </row>
    <row r="62" spans="1:31" x14ac:dyDescent="0.15">
      <c r="K62" s="9"/>
      <c r="L62" s="9"/>
      <c r="M62" s="38">
        <v>0.2</v>
      </c>
      <c r="N62">
        <v>-400</v>
      </c>
      <c r="O62">
        <v>1600</v>
      </c>
      <c r="P62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38">
        <v>0.4</v>
      </c>
      <c r="N63">
        <v>-800</v>
      </c>
      <c r="O63">
        <v>1200</v>
      </c>
      <c r="P63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38">
        <v>0.45</v>
      </c>
      <c r="N64">
        <v>-900</v>
      </c>
      <c r="O64">
        <v>1100</v>
      </c>
      <c r="P64">
        <v>55</v>
      </c>
      <c r="W64" s="13"/>
    </row>
    <row r="65" spans="11:23" s="31" customFormat="1" x14ac:dyDescent="0.15">
      <c r="K65" s="36" t="s">
        <v>36</v>
      </c>
      <c r="L65" s="36">
        <f>COUNTIF(L2:L52,"&lt;1.835")-COUNTIF(L2:L52,"&lt;1.674")</f>
        <v>0</v>
      </c>
      <c r="M65" s="38">
        <v>0.49</v>
      </c>
      <c r="N65">
        <v>-980</v>
      </c>
      <c r="O65">
        <v>1020</v>
      </c>
      <c r="P65">
        <v>51</v>
      </c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2</v>
      </c>
      <c r="N66">
        <v>1</v>
      </c>
      <c r="W66" s="13"/>
    </row>
    <row r="67" spans="11:23" s="1" customFormat="1" x14ac:dyDescent="0.15">
      <c r="K67" s="28" t="s">
        <v>38</v>
      </c>
      <c r="L67" s="28">
        <f>COUNTIF(L2:L52,"&lt;2.157")-COUNTIF(L2:L52,"&lt;1.996")</f>
        <v>1</v>
      </c>
      <c r="M67" s="28">
        <v>3</v>
      </c>
      <c r="N67">
        <v>2</v>
      </c>
      <c r="O67">
        <v>1</v>
      </c>
      <c r="P67">
        <v>1</v>
      </c>
      <c r="Q67">
        <v>1</v>
      </c>
    </row>
    <row r="68" spans="11:23" x14ac:dyDescent="0.15">
      <c r="K68" s="9" t="s">
        <v>39</v>
      </c>
      <c r="L68" s="9">
        <f>COUNTIF(L2:L52,"&lt;2.318")-COUNTIF(L2:L52,"&lt;2.157")</f>
        <v>2</v>
      </c>
      <c r="M68" s="9">
        <v>4</v>
      </c>
      <c r="N68">
        <v>3</v>
      </c>
      <c r="O68">
        <v>2</v>
      </c>
      <c r="P68">
        <v>2</v>
      </c>
      <c r="Q68">
        <v>2</v>
      </c>
      <c r="W68" s="13"/>
    </row>
    <row r="69" spans="11:23" x14ac:dyDescent="0.15">
      <c r="K69" s="9" t="s">
        <v>40</v>
      </c>
      <c r="L69" s="9">
        <f>COUNTIF(L2:L52,"&lt;2.479")-COUNTIF(L2:L52,"&lt;2.318")</f>
        <v>3</v>
      </c>
      <c r="M69" s="9">
        <v>7</v>
      </c>
      <c r="N69">
        <v>6</v>
      </c>
      <c r="O69">
        <v>4</v>
      </c>
      <c r="P69">
        <v>4</v>
      </c>
      <c r="Q69">
        <v>3</v>
      </c>
      <c r="W69" s="13"/>
    </row>
    <row r="70" spans="11:23" x14ac:dyDescent="0.15">
      <c r="K70" s="9" t="s">
        <v>41</v>
      </c>
      <c r="L70" s="9">
        <f>COUNTIF(L2:L52,"&lt;2.64")-COUNTIF(L2:L52,"&lt;2.479")</f>
        <v>5</v>
      </c>
      <c r="M70" s="9">
        <v>11</v>
      </c>
      <c r="N70">
        <v>9</v>
      </c>
      <c r="O70">
        <v>7</v>
      </c>
      <c r="P70">
        <v>6</v>
      </c>
      <c r="Q70">
        <v>5</v>
      </c>
    </row>
    <row r="71" spans="11:23" x14ac:dyDescent="0.15">
      <c r="K71" s="9" t="s">
        <v>42</v>
      </c>
      <c r="L71" s="9">
        <f>COUNTIF(L2:L52,"&lt;2.801")-COUNTIF(L2:L52,"&lt;2.64")</f>
        <v>9</v>
      </c>
      <c r="M71" s="9">
        <v>14</v>
      </c>
      <c r="N71">
        <v>12</v>
      </c>
      <c r="O71">
        <v>10</v>
      </c>
      <c r="P71">
        <v>9</v>
      </c>
      <c r="Q71">
        <v>9</v>
      </c>
      <c r="W71" s="13"/>
    </row>
    <row r="72" spans="11:23" s="2" customFormat="1" x14ac:dyDescent="0.15">
      <c r="K72" s="16" t="s">
        <v>43</v>
      </c>
      <c r="L72" s="16">
        <f>COUNTIF(L2:L52,"&lt;2.962")-COUNTIF(L2:L52,"&lt;2.801")</f>
        <v>11</v>
      </c>
      <c r="M72" s="16">
        <v>16</v>
      </c>
      <c r="N72" s="2">
        <v>14</v>
      </c>
      <c r="O72" s="2">
        <v>12</v>
      </c>
      <c r="P72" s="2">
        <v>11</v>
      </c>
      <c r="Q72" s="2">
        <v>11</v>
      </c>
    </row>
    <row r="73" spans="11:23" x14ac:dyDescent="0.15">
      <c r="K73" s="9" t="s">
        <v>44</v>
      </c>
      <c r="L73" s="9">
        <f>COUNTIF(L2:L52,"&lt;3.123")-COUNTIF(L2:L52,"&lt;2.962")</f>
        <v>9</v>
      </c>
      <c r="M73" s="9">
        <v>14</v>
      </c>
      <c r="N73">
        <v>12</v>
      </c>
      <c r="O73">
        <v>10</v>
      </c>
      <c r="P73">
        <v>9</v>
      </c>
      <c r="Q73">
        <v>9</v>
      </c>
      <c r="W73" s="13"/>
    </row>
    <row r="74" spans="11:23" x14ac:dyDescent="0.15">
      <c r="K74" s="9" t="s">
        <v>45</v>
      </c>
      <c r="L74" s="9">
        <f>COUNTIF(L2:L52,"&lt;3.284")-COUNTIF(L2:L52,"&lt;3.123")</f>
        <v>5</v>
      </c>
      <c r="M74" s="9">
        <v>11</v>
      </c>
      <c r="N74">
        <v>9</v>
      </c>
      <c r="O74">
        <v>7</v>
      </c>
      <c r="P74">
        <v>6</v>
      </c>
      <c r="Q74">
        <v>5</v>
      </c>
    </row>
    <row r="75" spans="11:23" x14ac:dyDescent="0.15">
      <c r="K75" s="9" t="s">
        <v>46</v>
      </c>
      <c r="L75" s="9">
        <f>COUNTIF(L2:L52,"&lt;3.445")-COUNTIF(L2:L52,"&lt;3.284")</f>
        <v>3</v>
      </c>
      <c r="M75" s="9">
        <v>7</v>
      </c>
      <c r="N75">
        <v>6</v>
      </c>
      <c r="O75">
        <v>4</v>
      </c>
      <c r="P75">
        <v>4</v>
      </c>
      <c r="Q75">
        <v>3</v>
      </c>
    </row>
    <row r="76" spans="11:23" x14ac:dyDescent="0.15">
      <c r="K76" s="9" t="s">
        <v>47</v>
      </c>
      <c r="L76" s="9">
        <f>COUNTIF(L2:L52,"&lt;3.606")-COUNTIF(L2:L52,"&lt;3.445")</f>
        <v>2</v>
      </c>
      <c r="M76" s="9">
        <v>4</v>
      </c>
      <c r="N76">
        <v>3</v>
      </c>
      <c r="O76">
        <v>2</v>
      </c>
      <c r="P76">
        <v>2</v>
      </c>
      <c r="Q76">
        <v>2</v>
      </c>
    </row>
    <row r="77" spans="11:23" s="1" customFormat="1" x14ac:dyDescent="0.15">
      <c r="K77" s="28" t="s">
        <v>48</v>
      </c>
      <c r="L77" s="28">
        <f>COUNTIF(L2:L52,"&lt;3.767")-COUNTIF(L2:L52,"&lt;3.606")</f>
        <v>1</v>
      </c>
      <c r="M77" s="28">
        <v>3</v>
      </c>
      <c r="N77">
        <v>2</v>
      </c>
      <c r="O77">
        <v>1</v>
      </c>
      <c r="P77">
        <v>1</v>
      </c>
      <c r="Q77">
        <v>1</v>
      </c>
    </row>
    <row r="78" spans="11:23" x14ac:dyDescent="0.15">
      <c r="K78" s="9" t="s">
        <v>49</v>
      </c>
      <c r="L78" s="9">
        <f>COUNTIF(L2:L52,"&lt;3.928")-COUNTIF(L2:L52,"&lt;3.767")</f>
        <v>0</v>
      </c>
      <c r="M78" s="9">
        <v>2</v>
      </c>
      <c r="N78">
        <v>1</v>
      </c>
    </row>
    <row r="79" spans="11:23" s="31" customFormat="1" x14ac:dyDescent="0.15">
      <c r="K79" s="36" t="s">
        <v>50</v>
      </c>
      <c r="L79" s="36">
        <f>COUNTIF(L2:L52,"&lt;4.089")-COUNTIF(L2:L52,"&lt;3.928")</f>
        <v>0</v>
      </c>
      <c r="M79" s="36">
        <v>1</v>
      </c>
    </row>
    <row r="80" spans="11:23" x14ac:dyDescent="0.15">
      <c r="K80" s="9" t="s">
        <v>51</v>
      </c>
      <c r="L80" s="9">
        <f>COUNTIF(L2:L52,"&lt;4.25")-COUNTIF(L2:L52,"&lt;4.089")</f>
        <v>0</v>
      </c>
      <c r="M80" s="9"/>
    </row>
    <row r="81" spans="11:23" x14ac:dyDescent="0.15">
      <c r="K81" s="9" t="s">
        <v>52</v>
      </c>
      <c r="L81" s="9">
        <f>COUNTIF(L2:L52,"&lt;4.411")-COUNTIF(L2:L52,"&lt;4.25")</f>
        <v>0</v>
      </c>
      <c r="M81" s="9"/>
    </row>
    <row r="82" spans="11:23" x14ac:dyDescent="0.15">
      <c r="K82" s="9" t="s">
        <v>53</v>
      </c>
      <c r="L82" s="9">
        <f>COUNTIF(L2:L52,"&lt;4.572")-COUNTIF(L2:L52,"&lt;4.411")</f>
        <v>0</v>
      </c>
      <c r="M82" s="9"/>
    </row>
    <row r="83" spans="11:23" x14ac:dyDescent="0.15">
      <c r="K83" s="9" t="s">
        <v>54</v>
      </c>
      <c r="L83" s="9">
        <f>COUNTIF(L2:L52,"&lt;4.733")-COUNTIF(L2:L52,"&lt;4.572")</f>
        <v>0</v>
      </c>
      <c r="M83" s="9"/>
    </row>
    <row r="84" spans="11:23" x14ac:dyDescent="0.15">
      <c r="K84" s="9" t="s">
        <v>55</v>
      </c>
      <c r="L84" s="9">
        <f>COUNTIF(L2:L52,"&lt;4.894")-COUNTIF(L2:L52,"&lt;4.733")</f>
        <v>0</v>
      </c>
      <c r="M84" s="9"/>
      <c r="W84" s="13"/>
    </row>
    <row r="85" spans="11:23" x14ac:dyDescent="0.15">
      <c r="K85" s="9" t="s">
        <v>56</v>
      </c>
      <c r="L85" s="9">
        <f>COUNTIF(L2:L52,"&lt;5.055")-COUNTIF(L2:L52,"&lt;4.894")</f>
        <v>0</v>
      </c>
      <c r="M85" s="9"/>
      <c r="W85" s="13"/>
    </row>
    <row r="86" spans="11:23" x14ac:dyDescent="0.15">
      <c r="K86" s="9" t="s">
        <v>57</v>
      </c>
      <c r="L86" s="9">
        <f>COUNTIF(L2:L52,"&lt;5.216")-COUNTIF(L2:L52,"&lt;5.055")</f>
        <v>0</v>
      </c>
      <c r="M86" s="9"/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/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/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>
        <v>2.8929999999999998</v>
      </c>
      <c r="N92">
        <v>8.5000000000000006E-2</v>
      </c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>
        <v>3.8130000000000002</v>
      </c>
      <c r="N93">
        <v>0.11899999999999999</v>
      </c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>
        <v>4.3250000000000002</v>
      </c>
      <c r="N94">
        <v>0.157</v>
      </c>
      <c r="W94" s="13"/>
    </row>
  </sheetData>
  <phoneticPr fontId="5" type="noConversion"/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E123"/>
  <sheetViews>
    <sheetView topLeftCell="E70" workbookViewId="0">
      <selection activeCell="N95" sqref="N95:N107"/>
    </sheetView>
  </sheetViews>
  <sheetFormatPr defaultColWidth="9" defaultRowHeight="13.5" x14ac:dyDescent="0.15"/>
  <cols>
    <col min="11" max="12" width="20.5" customWidth="1"/>
    <col min="13" max="14" width="12.625"/>
    <col min="20" max="22" width="12.625"/>
    <col min="23" max="23" width="21.1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97</v>
      </c>
      <c r="B2" s="1">
        <v>15</v>
      </c>
      <c r="C2" s="1">
        <v>5</v>
      </c>
      <c r="D2" s="1">
        <v>10</v>
      </c>
      <c r="E2" s="1">
        <v>10</v>
      </c>
      <c r="F2" s="1">
        <v>9</v>
      </c>
      <c r="G2" s="1">
        <v>1</v>
      </c>
      <c r="H2" s="1">
        <v>6</v>
      </c>
      <c r="I2" s="1">
        <v>4</v>
      </c>
      <c r="J2" s="1">
        <v>0.75</v>
      </c>
      <c r="K2" s="1">
        <v>5.8483963012695304</v>
      </c>
      <c r="L2" s="1">
        <v>1.98880767822266</v>
      </c>
      <c r="M2" s="1">
        <v>1.29316329956055</v>
      </c>
      <c r="N2" s="1">
        <v>4.6935329437255904</v>
      </c>
      <c r="O2" s="1">
        <v>3</v>
      </c>
      <c r="P2" s="1">
        <v>3</v>
      </c>
      <c r="Q2" s="1">
        <v>11</v>
      </c>
      <c r="R2" s="14">
        <v>0.2727</v>
      </c>
      <c r="S2" s="14">
        <f t="shared" ref="S2:S25" si="0">O2/E2</f>
        <v>0.3</v>
      </c>
      <c r="T2" s="1">
        <v>1.9264335632324201</v>
      </c>
      <c r="U2" s="1">
        <v>1.74689257144928</v>
      </c>
      <c r="V2" s="1">
        <v>1.6928304433822601</v>
      </c>
      <c r="W2" s="1">
        <v>5.4062128067016602E-2</v>
      </c>
      <c r="X2" s="1">
        <v>0.233603119850159</v>
      </c>
      <c r="Y2" s="1">
        <v>0.233603119850159</v>
      </c>
      <c r="Z2" s="1">
        <v>0.3</v>
      </c>
      <c r="AA2" s="1">
        <v>0.8</v>
      </c>
      <c r="AB2" s="1">
        <v>0.72727272727272696</v>
      </c>
      <c r="AC2" s="1">
        <v>0.76190476190476197</v>
      </c>
      <c r="AD2" s="1">
        <v>0.2</v>
      </c>
      <c r="AE2" s="1">
        <v>0.5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s="1" customFormat="1" x14ac:dyDescent="0.15">
      <c r="A4" s="5">
        <v>946</v>
      </c>
      <c r="B4" s="1">
        <v>12</v>
      </c>
      <c r="C4" s="1">
        <v>8</v>
      </c>
      <c r="D4" s="1">
        <v>10</v>
      </c>
      <c r="E4" s="1">
        <v>10</v>
      </c>
      <c r="F4" s="1">
        <v>10</v>
      </c>
      <c r="G4" s="1">
        <v>0</v>
      </c>
      <c r="H4" s="1">
        <v>2</v>
      </c>
      <c r="I4" s="1">
        <v>8</v>
      </c>
      <c r="J4" s="1">
        <v>0.6</v>
      </c>
      <c r="K4" s="1">
        <v>3.3250389099121098</v>
      </c>
      <c r="L4" s="1">
        <v>2.0880012512207</v>
      </c>
      <c r="M4" s="1">
        <v>2.8667697906494101</v>
      </c>
      <c r="N4" s="1">
        <v>7.1586685180664098</v>
      </c>
      <c r="O4" s="1">
        <v>1</v>
      </c>
      <c r="P4" s="1">
        <v>1</v>
      </c>
      <c r="Q4" s="1">
        <v>4</v>
      </c>
      <c r="R4" s="14">
        <v>0.25</v>
      </c>
      <c r="S4" s="14">
        <f t="shared" si="0"/>
        <v>0.1</v>
      </c>
      <c r="T4" s="1">
        <v>1.11629867553711</v>
      </c>
      <c r="U4" s="1">
        <v>0.89506816864013705</v>
      </c>
      <c r="V4" s="1">
        <v>0.99337136745452903</v>
      </c>
      <c r="W4" s="1">
        <v>9.8303198814392104E-2</v>
      </c>
      <c r="X4" s="1">
        <v>0.122927308082581</v>
      </c>
      <c r="Y4" s="1">
        <v>0.122927308082581</v>
      </c>
      <c r="Z4" s="1">
        <v>0.1</v>
      </c>
      <c r="AA4" s="1">
        <v>0.3</v>
      </c>
      <c r="AB4" s="1">
        <v>0.75</v>
      </c>
      <c r="AC4" s="1">
        <v>0.42857142857142799</v>
      </c>
      <c r="AD4" s="1">
        <v>0.7</v>
      </c>
      <c r="AE4" s="1">
        <v>0.2</v>
      </c>
    </row>
    <row r="5" spans="1:31" x14ac:dyDescent="0.15">
      <c r="A5" s="4">
        <v>964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4.8089675903320304</v>
      </c>
      <c r="L5">
        <v>2.3160915374755899</v>
      </c>
      <c r="M5">
        <v>1.9291191101074201</v>
      </c>
      <c r="N5">
        <v>3.18735694885254</v>
      </c>
      <c r="O5">
        <v>2</v>
      </c>
      <c r="P5">
        <v>2</v>
      </c>
      <c r="Q5">
        <v>9</v>
      </c>
      <c r="R5" s="12">
        <v>0.22220000000000001</v>
      </c>
      <c r="S5" s="12">
        <f t="shared" si="0"/>
        <v>0.2</v>
      </c>
      <c r="T5">
        <v>1.62002754211426</v>
      </c>
      <c r="U5">
        <v>1.55934906005859</v>
      </c>
      <c r="V5">
        <v>1.40135169029236</v>
      </c>
      <c r="W5">
        <v>0.15799736976623499</v>
      </c>
      <c r="X5">
        <v>0.218675851821899</v>
      </c>
      <c r="Y5">
        <v>0.218675851821899</v>
      </c>
      <c r="Z5">
        <v>0.2</v>
      </c>
      <c r="AA5">
        <v>0.7</v>
      </c>
      <c r="AB5">
        <v>0.77777777777777801</v>
      </c>
      <c r="AC5">
        <v>0.73684210526315796</v>
      </c>
      <c r="AD5">
        <v>0.3</v>
      </c>
      <c r="AE5">
        <v>0.5</v>
      </c>
    </row>
    <row r="6" spans="1:31" x14ac:dyDescent="0.15">
      <c r="A6" s="4">
        <v>962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4.6886062622070304</v>
      </c>
      <c r="L6" s="7">
        <v>2.2660045623779301</v>
      </c>
      <c r="M6">
        <v>1.8892669677734399</v>
      </c>
      <c r="N6">
        <v>3.0958251953125</v>
      </c>
      <c r="O6">
        <v>1</v>
      </c>
      <c r="P6">
        <v>1</v>
      </c>
      <c r="Q6">
        <v>8</v>
      </c>
      <c r="R6" s="12">
        <v>0.125</v>
      </c>
      <c r="S6" s="12">
        <f t="shared" si="0"/>
        <v>0.1</v>
      </c>
      <c r="T6">
        <v>1.6115760803222701</v>
      </c>
      <c r="U6">
        <v>1.5397201776504501</v>
      </c>
      <c r="V6">
        <v>1.4006265401840201</v>
      </c>
      <c r="W6" s="13">
        <v>0.139093637466431</v>
      </c>
      <c r="X6">
        <v>0.21094954013824499</v>
      </c>
      <c r="Y6">
        <v>0.21094954013824499</v>
      </c>
      <c r="Z6">
        <v>0.1</v>
      </c>
      <c r="AA6">
        <v>0.7</v>
      </c>
      <c r="AB6">
        <v>0.875</v>
      </c>
      <c r="AC6">
        <v>0.77777777777777801</v>
      </c>
      <c r="AD6">
        <v>0.3</v>
      </c>
      <c r="AE6">
        <v>0.6</v>
      </c>
    </row>
    <row r="7" spans="1:31" s="7" customFormat="1" x14ac:dyDescent="0.15">
      <c r="A7" s="24">
        <v>332</v>
      </c>
      <c r="B7" s="7">
        <v>16</v>
      </c>
      <c r="C7" s="7">
        <v>4</v>
      </c>
      <c r="D7" s="7">
        <v>10</v>
      </c>
      <c r="E7" s="7">
        <v>10</v>
      </c>
      <c r="F7" s="7">
        <v>10</v>
      </c>
      <c r="G7" s="7">
        <v>0</v>
      </c>
      <c r="H7" s="7">
        <v>6</v>
      </c>
      <c r="I7" s="7">
        <v>4</v>
      </c>
      <c r="J7" s="7">
        <v>0.8</v>
      </c>
      <c r="K7" s="7">
        <v>5.5232677459716797</v>
      </c>
      <c r="L7" s="7">
        <v>2.25797843933106</v>
      </c>
      <c r="M7" s="7">
        <v>1.6736488342285201</v>
      </c>
      <c r="N7" s="7">
        <v>3.9813232421875</v>
      </c>
      <c r="O7" s="7">
        <v>3</v>
      </c>
      <c r="P7" s="7">
        <v>3</v>
      </c>
      <c r="Q7" s="7">
        <v>11</v>
      </c>
      <c r="R7" s="26">
        <v>0.2727</v>
      </c>
      <c r="S7" s="26">
        <f t="shared" si="0"/>
        <v>0.3</v>
      </c>
      <c r="T7" s="7">
        <v>2.1875057220459002</v>
      </c>
      <c r="U7" s="7">
        <v>2.02536869049072</v>
      </c>
      <c r="V7" s="7">
        <v>1.8965694904327399</v>
      </c>
      <c r="W7" s="7">
        <v>0.12879920005798301</v>
      </c>
      <c r="X7" s="7">
        <v>0.29093623161315901</v>
      </c>
      <c r="Y7" s="7">
        <v>0.29093623161315901</v>
      </c>
      <c r="Z7" s="7">
        <v>0.3</v>
      </c>
      <c r="AA7" s="7">
        <v>0.8</v>
      </c>
      <c r="AB7" s="7">
        <v>0.72727272727272696</v>
      </c>
      <c r="AC7" s="7">
        <v>0.76190476190476197</v>
      </c>
      <c r="AD7" s="7">
        <v>0.2</v>
      </c>
      <c r="AE7" s="7">
        <v>0.5</v>
      </c>
    </row>
    <row r="8" spans="1:31" x14ac:dyDescent="0.15">
      <c r="A8" s="4">
        <v>345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6.2197780609130904</v>
      </c>
      <c r="L8" s="7">
        <v>2.36846923828125</v>
      </c>
      <c r="M8">
        <v>1.53592109680176</v>
      </c>
      <c r="N8">
        <v>4.3374729156494096</v>
      </c>
      <c r="O8">
        <v>3</v>
      </c>
      <c r="P8">
        <v>3</v>
      </c>
      <c r="Q8">
        <v>12</v>
      </c>
      <c r="R8" s="12">
        <v>0.25</v>
      </c>
      <c r="S8" s="12">
        <f t="shared" si="0"/>
        <v>0.3</v>
      </c>
      <c r="T8">
        <v>2.2145919799804701</v>
      </c>
      <c r="U8">
        <v>2.0643436908721902</v>
      </c>
      <c r="V8">
        <v>1.8967049121856701</v>
      </c>
      <c r="W8" s="13">
        <v>0.16763877868652299</v>
      </c>
      <c r="X8">
        <v>0.31788706779480003</v>
      </c>
      <c r="Y8">
        <v>0.31788706779480003</v>
      </c>
      <c r="Z8">
        <v>0.3</v>
      </c>
      <c r="AA8">
        <v>0.9</v>
      </c>
      <c r="AB8">
        <v>0.75</v>
      </c>
      <c r="AC8">
        <v>0.81818181818181801</v>
      </c>
      <c r="AD8">
        <v>0.1</v>
      </c>
      <c r="AE8">
        <v>0.6</v>
      </c>
    </row>
    <row r="9" spans="1:31" x14ac:dyDescent="0.15">
      <c r="A9" s="4">
        <v>443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5.2589397430419904</v>
      </c>
      <c r="L9" s="7">
        <v>2.4586219787597701</v>
      </c>
      <c r="M9">
        <v>1.5735111236572299</v>
      </c>
      <c r="N9">
        <v>3.8304176330566402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1.7043972015380899</v>
      </c>
      <c r="U9">
        <v>1.58232617378235</v>
      </c>
      <c r="V9">
        <v>1.4602359533309901</v>
      </c>
      <c r="W9" s="13">
        <v>0.12209022045135499</v>
      </c>
      <c r="X9">
        <v>0.24416124820709201</v>
      </c>
      <c r="Y9">
        <v>0.24416124820709201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812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4.4178123474121103</v>
      </c>
      <c r="L10" s="7">
        <v>2.4056224822997998</v>
      </c>
      <c r="M10">
        <v>1.97488021850586</v>
      </c>
      <c r="N10">
        <v>3.1628780364990199</v>
      </c>
      <c r="O10">
        <v>1</v>
      </c>
      <c r="P10">
        <v>1</v>
      </c>
      <c r="Q10">
        <v>3</v>
      </c>
      <c r="R10" s="12">
        <v>0.33329999999999999</v>
      </c>
      <c r="S10" s="12">
        <f t="shared" si="0"/>
        <v>0.1</v>
      </c>
      <c r="T10">
        <v>1.3116340637207</v>
      </c>
      <c r="U10">
        <v>1.25386738777161</v>
      </c>
      <c r="V10">
        <v>1.13772320747376</v>
      </c>
      <c r="W10" s="13">
        <v>0.11614418029785201</v>
      </c>
      <c r="X10">
        <v>0.17391085624694799</v>
      </c>
      <c r="Y10">
        <v>0.17391085624694799</v>
      </c>
      <c r="Z10">
        <v>0.1</v>
      </c>
      <c r="AA10">
        <v>0.2</v>
      </c>
      <c r="AB10">
        <v>0.66666666666666696</v>
      </c>
      <c r="AC10">
        <v>0.30769230769230799</v>
      </c>
      <c r="AD10">
        <v>0.8</v>
      </c>
      <c r="AE10">
        <v>0.1</v>
      </c>
    </row>
    <row r="11" spans="1:31" x14ac:dyDescent="0.15">
      <c r="A11" s="4">
        <v>250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>
        <v>5.1424427032470703</v>
      </c>
      <c r="L11" s="7">
        <v>2.4484481811523402</v>
      </c>
      <c r="M11">
        <v>1.6546936035156199</v>
      </c>
      <c r="N11">
        <v>3.80046463012695</v>
      </c>
      <c r="O11">
        <v>2</v>
      </c>
      <c r="P11">
        <v>2</v>
      </c>
      <c r="Q11">
        <v>8</v>
      </c>
      <c r="R11" s="12">
        <v>0.25</v>
      </c>
      <c r="S11" s="12">
        <f t="shared" si="0"/>
        <v>0.2</v>
      </c>
      <c r="T11">
        <v>1.71976661682129</v>
      </c>
      <c r="U11">
        <v>1.5939807891845701</v>
      </c>
      <c r="V11">
        <v>1.47818791866302</v>
      </c>
      <c r="W11" s="13">
        <v>0.11579287052154499</v>
      </c>
      <c r="X11">
        <v>0.24157869815826399</v>
      </c>
      <c r="Y11">
        <v>0.24157869815826399</v>
      </c>
      <c r="Z11">
        <v>0.2</v>
      </c>
      <c r="AA11">
        <v>0.6</v>
      </c>
      <c r="AB11">
        <v>0.75</v>
      </c>
      <c r="AC11">
        <v>0.66666666666666696</v>
      </c>
      <c r="AD11">
        <v>0.4</v>
      </c>
      <c r="AE11">
        <v>0.4</v>
      </c>
    </row>
    <row r="12" spans="1:31" x14ac:dyDescent="0.15">
      <c r="A12" s="4">
        <v>791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5.5974388122558603</v>
      </c>
      <c r="L12" s="7">
        <v>2.4658107757568399</v>
      </c>
      <c r="M12">
        <v>1.5504093170166</v>
      </c>
      <c r="N12">
        <v>4.4324474334716797</v>
      </c>
      <c r="O12">
        <v>3</v>
      </c>
      <c r="P12">
        <v>3</v>
      </c>
      <c r="Q12">
        <v>12</v>
      </c>
      <c r="R12" s="12">
        <v>0.25</v>
      </c>
      <c r="S12" s="12">
        <f t="shared" si="0"/>
        <v>0.3</v>
      </c>
      <c r="T12">
        <v>1.66943359375</v>
      </c>
      <c r="U12">
        <v>1.54306256771088</v>
      </c>
      <c r="V12">
        <v>1.4344505071639999</v>
      </c>
      <c r="W12" s="13">
        <v>0.108612060546875</v>
      </c>
      <c r="X12">
        <v>0.23498308658599901</v>
      </c>
      <c r="Y12">
        <v>0.23498308658599901</v>
      </c>
      <c r="Z12">
        <v>0.3</v>
      </c>
      <c r="AA12">
        <v>0.9</v>
      </c>
      <c r="AB12">
        <v>0.75</v>
      </c>
      <c r="AC12">
        <v>0.81818181818181801</v>
      </c>
      <c r="AD12">
        <v>0.1</v>
      </c>
      <c r="AE12">
        <v>0.6</v>
      </c>
    </row>
    <row r="13" spans="1:31" s="7" customFormat="1" x14ac:dyDescent="0.15">
      <c r="A13" s="24">
        <v>37</v>
      </c>
      <c r="B13" s="7">
        <v>15</v>
      </c>
      <c r="C13" s="7">
        <v>5</v>
      </c>
      <c r="D13" s="7">
        <v>10</v>
      </c>
      <c r="E13" s="7">
        <v>10</v>
      </c>
      <c r="F13" s="7">
        <v>10</v>
      </c>
      <c r="G13" s="7">
        <v>0</v>
      </c>
      <c r="H13" s="7">
        <v>5</v>
      </c>
      <c r="I13" s="7">
        <v>5</v>
      </c>
      <c r="J13" s="7">
        <v>0.75</v>
      </c>
      <c r="K13" s="7">
        <v>6.04209327697754</v>
      </c>
      <c r="L13" s="7">
        <v>2.41544532775879</v>
      </c>
      <c r="M13" s="7">
        <v>1.2670783996582</v>
      </c>
      <c r="N13" s="7">
        <v>4.9565734863281197</v>
      </c>
      <c r="O13" s="7">
        <v>3</v>
      </c>
      <c r="P13" s="7">
        <v>3</v>
      </c>
      <c r="Q13" s="7">
        <v>12</v>
      </c>
      <c r="R13" s="26">
        <v>0.25</v>
      </c>
      <c r="S13" s="26">
        <f t="shared" si="0"/>
        <v>0.3</v>
      </c>
      <c r="T13" s="7">
        <v>2.3585300445556601</v>
      </c>
      <c r="U13" s="7">
        <v>2.12113308906555</v>
      </c>
      <c r="V13" s="7">
        <v>2.0167069435119598</v>
      </c>
      <c r="W13" s="7">
        <v>0.10442614555358901</v>
      </c>
      <c r="X13" s="7">
        <v>0.34182310104370101</v>
      </c>
      <c r="Y13" s="7">
        <v>0.34182310104370101</v>
      </c>
      <c r="Z13" s="7">
        <v>0.3</v>
      </c>
      <c r="AA13" s="7">
        <v>0.9</v>
      </c>
      <c r="AB13" s="7">
        <v>0.75</v>
      </c>
      <c r="AC13" s="7">
        <v>0.81818181818181801</v>
      </c>
      <c r="AD13" s="7">
        <v>0.1</v>
      </c>
      <c r="AE13" s="7">
        <v>0.6</v>
      </c>
    </row>
    <row r="14" spans="1:31" x14ac:dyDescent="0.15">
      <c r="A14" s="4">
        <v>971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5.5693740844726598</v>
      </c>
      <c r="L14">
        <v>2.6390514373779301</v>
      </c>
      <c r="M14">
        <v>1.64603042602539</v>
      </c>
      <c r="N14">
        <v>3.8745975494384801</v>
      </c>
      <c r="O14">
        <v>3</v>
      </c>
      <c r="P14">
        <v>3</v>
      </c>
      <c r="Q14">
        <v>13</v>
      </c>
      <c r="R14" s="12">
        <v>0.23080000000000001</v>
      </c>
      <c r="S14" s="12">
        <f t="shared" si="0"/>
        <v>0.3</v>
      </c>
      <c r="T14">
        <v>1.8709201812744101</v>
      </c>
      <c r="U14">
        <v>1.7435611486434901</v>
      </c>
      <c r="V14">
        <v>1.5970151424407999</v>
      </c>
      <c r="W14">
        <v>0.146546006202698</v>
      </c>
      <c r="X14">
        <v>0.273905038833618</v>
      </c>
      <c r="Y14">
        <v>0.273905038833618</v>
      </c>
      <c r="Z14">
        <v>0.3</v>
      </c>
      <c r="AA14">
        <v>1</v>
      </c>
      <c r="AB14">
        <v>0.76923076923076905</v>
      </c>
      <c r="AC14">
        <v>0.86956521739130399</v>
      </c>
      <c r="AD14">
        <v>0</v>
      </c>
      <c r="AE14">
        <v>0.7</v>
      </c>
    </row>
    <row r="15" spans="1:31" x14ac:dyDescent="0.15">
      <c r="A15" s="4">
        <v>59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5.88527488708496</v>
      </c>
      <c r="L15" s="7">
        <v>2.63079833984375</v>
      </c>
      <c r="M15">
        <v>1.4751014709472701</v>
      </c>
      <c r="N15">
        <v>4.1975421905517596</v>
      </c>
      <c r="O15">
        <v>3</v>
      </c>
      <c r="P15">
        <v>3</v>
      </c>
      <c r="Q15">
        <v>12</v>
      </c>
      <c r="R15" s="12">
        <v>0.25</v>
      </c>
      <c r="S15" s="12">
        <f t="shared" si="0"/>
        <v>0.3</v>
      </c>
      <c r="T15">
        <v>1.8753356933593699</v>
      </c>
      <c r="U15">
        <v>1.7415421009063701</v>
      </c>
      <c r="V15">
        <v>1.6032752990722701</v>
      </c>
      <c r="W15" s="13">
        <v>0.138266801834106</v>
      </c>
      <c r="X15">
        <v>0.27206039428710899</v>
      </c>
      <c r="Y15">
        <v>0.27206039428710899</v>
      </c>
      <c r="Z15">
        <v>0.3</v>
      </c>
      <c r="AA15">
        <v>0.9</v>
      </c>
      <c r="AB15">
        <v>0.75</v>
      </c>
      <c r="AC15">
        <v>0.81818181818181801</v>
      </c>
      <c r="AD15">
        <v>0.1</v>
      </c>
      <c r="AE15">
        <v>0.6</v>
      </c>
    </row>
    <row r="16" spans="1:31" x14ac:dyDescent="0.15">
      <c r="A16" s="4">
        <v>644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5.5166740417480504</v>
      </c>
      <c r="L16" s="7">
        <v>2.6217098236084002</v>
      </c>
      <c r="M16">
        <v>1.7777156829834</v>
      </c>
      <c r="N16">
        <v>4.1019325256347701</v>
      </c>
      <c r="O16">
        <v>1</v>
      </c>
      <c r="P16">
        <v>1</v>
      </c>
      <c r="Q16">
        <v>7</v>
      </c>
      <c r="R16" s="12">
        <v>0.1429</v>
      </c>
      <c r="S16" s="12">
        <f t="shared" si="0"/>
        <v>0.1</v>
      </c>
      <c r="T16">
        <v>1.78559494018555</v>
      </c>
      <c r="U16">
        <v>1.66477239131927</v>
      </c>
      <c r="V16">
        <v>1.5288511514663701</v>
      </c>
      <c r="W16" s="13">
        <v>0.135921239852905</v>
      </c>
      <c r="X16">
        <v>0.25674378871917702</v>
      </c>
      <c r="Y16">
        <v>0.25674378871917702</v>
      </c>
      <c r="Z16">
        <v>0.1</v>
      </c>
      <c r="AA16">
        <v>0.6</v>
      </c>
      <c r="AB16">
        <v>0.85714285714285698</v>
      </c>
      <c r="AC16">
        <v>0.70588235294117596</v>
      </c>
      <c r="AD16">
        <v>0.4</v>
      </c>
      <c r="AE16">
        <v>0.5</v>
      </c>
    </row>
    <row r="17" spans="1:31" x14ac:dyDescent="0.15">
      <c r="A17" s="4">
        <v>410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4.3733692169189498</v>
      </c>
      <c r="L17" s="7">
        <v>2.50955390930176</v>
      </c>
      <c r="M17">
        <v>2.11284255981445</v>
      </c>
      <c r="N17">
        <v>2.93422126770019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1.4309444427490201</v>
      </c>
      <c r="U17">
        <v>1.36985206604004</v>
      </c>
      <c r="V17">
        <v>1.2371801137924201</v>
      </c>
      <c r="W17" s="13">
        <v>0.13267195224761999</v>
      </c>
      <c r="X17">
        <v>0.193764328956604</v>
      </c>
      <c r="Y17">
        <v>0.193764328956604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78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5.1870536804199201</v>
      </c>
      <c r="L18" s="7">
        <v>2.6121311187744101</v>
      </c>
      <c r="M18">
        <v>2.1877632141113299</v>
      </c>
      <c r="N18">
        <v>4.30110740661621</v>
      </c>
      <c r="O18">
        <v>3</v>
      </c>
      <c r="P18">
        <v>3</v>
      </c>
      <c r="Q18">
        <v>13</v>
      </c>
      <c r="R18" s="12">
        <v>0.23080000000000001</v>
      </c>
      <c r="S18" s="12">
        <f t="shared" si="0"/>
        <v>0.3</v>
      </c>
      <c r="T18">
        <v>1.90737533569336</v>
      </c>
      <c r="U18">
        <v>1.7600345611572299</v>
      </c>
      <c r="V18">
        <v>1.63998091220856</v>
      </c>
      <c r="W18" s="13">
        <v>0.120053648948669</v>
      </c>
      <c r="X18">
        <v>0.26739442348480202</v>
      </c>
      <c r="Y18">
        <v>0.26739442348480202</v>
      </c>
      <c r="Z18">
        <v>0.3</v>
      </c>
      <c r="AA18">
        <v>1</v>
      </c>
      <c r="AB18">
        <v>0.76923076923076905</v>
      </c>
      <c r="AC18">
        <v>0.86956521739130399</v>
      </c>
      <c r="AD18">
        <v>0</v>
      </c>
      <c r="AE18">
        <v>0.7</v>
      </c>
    </row>
    <row r="19" spans="1:31" x14ac:dyDescent="0.15">
      <c r="A19" s="4">
        <v>128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>
        <v>5.3409328460693404</v>
      </c>
      <c r="L19" s="7">
        <v>2.52885818481445</v>
      </c>
      <c r="M19">
        <v>1.66196632385254</v>
      </c>
      <c r="N19">
        <v>3.8903579711914098</v>
      </c>
      <c r="O19">
        <v>2</v>
      </c>
      <c r="P19">
        <v>2</v>
      </c>
      <c r="Q19">
        <v>7</v>
      </c>
      <c r="R19" s="12">
        <v>0.28570000000000001</v>
      </c>
      <c r="S19" s="12">
        <f t="shared" si="0"/>
        <v>0.2</v>
      </c>
      <c r="T19">
        <v>1.6895065307617201</v>
      </c>
      <c r="U19">
        <v>1.57126080989838</v>
      </c>
      <c r="V19">
        <v>1.4560174942016599</v>
      </c>
      <c r="W19" s="13">
        <v>0.115243315696716</v>
      </c>
      <c r="X19">
        <v>0.23348903656005901</v>
      </c>
      <c r="Y19">
        <v>0.23348903656005901</v>
      </c>
      <c r="Z19">
        <v>0.2</v>
      </c>
      <c r="AA19">
        <v>0.5</v>
      </c>
      <c r="AB19">
        <v>0.71428571428571397</v>
      </c>
      <c r="AC19">
        <v>0.58823529411764697</v>
      </c>
      <c r="AD19">
        <v>0.5</v>
      </c>
      <c r="AE19">
        <v>0.3</v>
      </c>
    </row>
    <row r="20" spans="1:31" x14ac:dyDescent="0.15">
      <c r="A20" s="4">
        <v>984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3.9414424896240199</v>
      </c>
      <c r="L20" s="7">
        <v>2.5734882354736301</v>
      </c>
      <c r="M20">
        <v>2.4895496368408199</v>
      </c>
      <c r="N20">
        <v>3.27999687194824</v>
      </c>
      <c r="O20">
        <v>0</v>
      </c>
      <c r="P20">
        <v>0</v>
      </c>
      <c r="Q20">
        <v>2</v>
      </c>
      <c r="R20" s="12">
        <v>0</v>
      </c>
      <c r="S20" s="12">
        <f t="shared" si="0"/>
        <v>0</v>
      </c>
      <c r="T20">
        <v>1.18917465209961</v>
      </c>
      <c r="U20">
        <v>1.1361932754516599</v>
      </c>
      <c r="V20">
        <v>1.0291330814361599</v>
      </c>
      <c r="W20" s="13">
        <v>0.107060194015503</v>
      </c>
      <c r="X20">
        <v>0.16004157066345201</v>
      </c>
      <c r="Y20">
        <v>0.16004157066345201</v>
      </c>
      <c r="Z20">
        <v>0</v>
      </c>
      <c r="AA20">
        <v>0.2</v>
      </c>
      <c r="AB20">
        <v>1</v>
      </c>
      <c r="AC20">
        <v>0.33333333333333298</v>
      </c>
      <c r="AD20">
        <v>0.8</v>
      </c>
      <c r="AE20">
        <v>0.2</v>
      </c>
    </row>
    <row r="21" spans="1:31" x14ac:dyDescent="0.15">
      <c r="A21" s="4">
        <v>447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4.74755859375</v>
      </c>
      <c r="L21" s="7">
        <v>2.5548362731933598</v>
      </c>
      <c r="M21">
        <v>1.7603931427002</v>
      </c>
      <c r="N21">
        <v>4.1577396392822301</v>
      </c>
      <c r="O21">
        <v>2</v>
      </c>
      <c r="P21">
        <v>2</v>
      </c>
      <c r="Q21">
        <v>10</v>
      </c>
      <c r="R21" s="12">
        <v>0.2</v>
      </c>
      <c r="S21" s="12">
        <f t="shared" si="0"/>
        <v>0.2</v>
      </c>
      <c r="T21">
        <v>1.6154193878173799</v>
      </c>
      <c r="U21">
        <v>1.4630270004272501</v>
      </c>
      <c r="V21">
        <v>1.38570332527161</v>
      </c>
      <c r="W21" s="13">
        <v>7.7323675155639607E-2</v>
      </c>
      <c r="X21">
        <v>0.22971606254577601</v>
      </c>
      <c r="Y21">
        <v>0.22971606254577601</v>
      </c>
      <c r="Z21">
        <v>0.2</v>
      </c>
      <c r="AA21">
        <v>0.8</v>
      </c>
      <c r="AB21">
        <v>0.8</v>
      </c>
      <c r="AC21">
        <v>0.8</v>
      </c>
      <c r="AD21">
        <v>0.2</v>
      </c>
      <c r="AE21">
        <v>0.6</v>
      </c>
    </row>
    <row r="22" spans="1:31" s="7" customFormat="1" x14ac:dyDescent="0.15">
      <c r="A22" s="24">
        <v>74</v>
      </c>
      <c r="B22" s="7">
        <v>13</v>
      </c>
      <c r="C22" s="7">
        <v>7</v>
      </c>
      <c r="D22" s="7">
        <v>10</v>
      </c>
      <c r="E22" s="7">
        <v>10</v>
      </c>
      <c r="F22" s="7">
        <v>9</v>
      </c>
      <c r="G22" s="7">
        <v>1</v>
      </c>
      <c r="H22" s="7">
        <v>4</v>
      </c>
      <c r="I22" s="7">
        <v>6</v>
      </c>
      <c r="J22" s="7">
        <v>0.65</v>
      </c>
      <c r="K22" s="7">
        <v>4.1202735900878897</v>
      </c>
      <c r="L22" s="7">
        <v>2.51906013488769</v>
      </c>
      <c r="M22" s="7">
        <v>2.0179328918457</v>
      </c>
      <c r="N22" s="7">
        <v>3.1678295135497998</v>
      </c>
      <c r="O22" s="7">
        <v>2</v>
      </c>
      <c r="P22" s="7">
        <v>2</v>
      </c>
      <c r="Q22" s="7">
        <v>9</v>
      </c>
      <c r="R22" s="26">
        <v>0.22220000000000001</v>
      </c>
      <c r="S22" s="26">
        <f t="shared" si="0"/>
        <v>0.2</v>
      </c>
      <c r="T22" s="7">
        <v>1.1829662322998</v>
      </c>
      <c r="U22" s="7">
        <v>1.1179018020629901</v>
      </c>
      <c r="V22" s="7">
        <v>1.04061579704285</v>
      </c>
      <c r="W22" s="7">
        <v>7.7286005020141602E-2</v>
      </c>
      <c r="X22" s="7">
        <v>0.14235043525695801</v>
      </c>
      <c r="Y22" s="7">
        <v>0.14235043525695801</v>
      </c>
      <c r="Z22" s="7">
        <v>0.2</v>
      </c>
      <c r="AA22" s="7">
        <v>0.7</v>
      </c>
      <c r="AB22" s="7">
        <v>0.77777777777777801</v>
      </c>
      <c r="AC22" s="7">
        <v>0.73684210526315796</v>
      </c>
      <c r="AD22" s="7">
        <v>0.3</v>
      </c>
      <c r="AE22" s="7">
        <v>0.5</v>
      </c>
    </row>
    <row r="23" spans="1:31" x14ac:dyDescent="0.15">
      <c r="A23" s="4">
        <v>479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>
        <v>5.7573509216308603</v>
      </c>
      <c r="L23" s="7">
        <v>2.7966232299804701</v>
      </c>
      <c r="M23">
        <v>2.2686214447021502</v>
      </c>
      <c r="N23">
        <v>3.6145534515380899</v>
      </c>
      <c r="O23">
        <v>1</v>
      </c>
      <c r="P23">
        <v>1</v>
      </c>
      <c r="Q23">
        <v>9</v>
      </c>
      <c r="R23" s="12">
        <v>0.1111</v>
      </c>
      <c r="S23" s="12">
        <f t="shared" si="0"/>
        <v>0.1</v>
      </c>
      <c r="T23">
        <v>2.0933933258056601</v>
      </c>
      <c r="U23">
        <v>2.00058150291443</v>
      </c>
      <c r="V23">
        <v>1.7778230905532799</v>
      </c>
      <c r="W23" s="13">
        <v>0.22275841236114499</v>
      </c>
      <c r="X23">
        <v>0.31557023525237998</v>
      </c>
      <c r="Y23">
        <v>0.31557023525237998</v>
      </c>
      <c r="Z23">
        <v>0.1</v>
      </c>
      <c r="AA23">
        <v>0.8</v>
      </c>
      <c r="AB23">
        <v>0.88888888888888895</v>
      </c>
      <c r="AC23">
        <v>0.84210526315789502</v>
      </c>
      <c r="AD23">
        <v>0.2</v>
      </c>
      <c r="AE23">
        <v>0.7</v>
      </c>
    </row>
    <row r="24" spans="1:31" x14ac:dyDescent="0.15">
      <c r="A24" s="4">
        <v>626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4.4488945007324201</v>
      </c>
      <c r="L24" s="7">
        <v>2.7935333251953098</v>
      </c>
      <c r="M24">
        <v>2.5312194824218701</v>
      </c>
      <c r="N24">
        <v>2.78610038757324</v>
      </c>
      <c r="O24">
        <v>2</v>
      </c>
      <c r="P24">
        <v>2</v>
      </c>
      <c r="Q24">
        <v>11</v>
      </c>
      <c r="R24" s="12">
        <v>0.18179999999999999</v>
      </c>
      <c r="S24" s="12">
        <f t="shared" si="0"/>
        <v>0.2</v>
      </c>
      <c r="T24">
        <v>1.4707450866699201</v>
      </c>
      <c r="U24">
        <v>1.4289009571075399</v>
      </c>
      <c r="V24">
        <v>1.2673585414886499</v>
      </c>
      <c r="W24" s="13">
        <v>0.16154241561889701</v>
      </c>
      <c r="X24">
        <v>0.203386545181274</v>
      </c>
      <c r="Y24">
        <v>0.203386545181274</v>
      </c>
      <c r="Z24">
        <v>0.2</v>
      </c>
      <c r="AA24">
        <v>0.9</v>
      </c>
      <c r="AB24">
        <v>0.81818181818181801</v>
      </c>
      <c r="AC24">
        <v>0.85714285714285698</v>
      </c>
      <c r="AD24">
        <v>0.1</v>
      </c>
      <c r="AE24">
        <v>0.7</v>
      </c>
    </row>
    <row r="25" spans="1:31" x14ac:dyDescent="0.15">
      <c r="A25" s="4">
        <v>418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4.4448013305664098</v>
      </c>
      <c r="L25" s="7">
        <v>2.7568054199218701</v>
      </c>
      <c r="M25">
        <v>2.61785888671875</v>
      </c>
      <c r="N25">
        <v>3.09810066223144</v>
      </c>
      <c r="O25">
        <v>1</v>
      </c>
      <c r="P25">
        <v>1</v>
      </c>
      <c r="Q25">
        <v>8</v>
      </c>
      <c r="R25" s="12">
        <v>0.125</v>
      </c>
      <c r="S25" s="12">
        <f t="shared" si="0"/>
        <v>0.1</v>
      </c>
      <c r="T25">
        <v>1.3468818664550799</v>
      </c>
      <c r="U25">
        <v>1.3104225397110001</v>
      </c>
      <c r="V25">
        <v>1.1598522663116499</v>
      </c>
      <c r="W25" s="13">
        <v>0.150570273399353</v>
      </c>
      <c r="X25">
        <v>0.18702960014343301</v>
      </c>
      <c r="Y25">
        <v>0.18702960014343301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x14ac:dyDescent="0.15">
      <c r="A26" s="4">
        <v>139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4.28236961364746</v>
      </c>
      <c r="L26" s="7">
        <v>2.6555042266845699</v>
      </c>
      <c r="M26">
        <v>2.20978927612305</v>
      </c>
      <c r="N26">
        <v>3.32430076599121</v>
      </c>
      <c r="O26">
        <v>1</v>
      </c>
      <c r="P26">
        <v>1</v>
      </c>
      <c r="Q26">
        <v>8</v>
      </c>
      <c r="R26" s="12">
        <v>0.125</v>
      </c>
      <c r="S26" s="12">
        <f t="shared" ref="S26:S63" si="1">O26/E26</f>
        <v>0.1</v>
      </c>
      <c r="T26">
        <v>1.31381416320801</v>
      </c>
      <c r="U26">
        <v>1.24677658081055</v>
      </c>
      <c r="V26">
        <v>1.1291205883026101</v>
      </c>
      <c r="W26" s="13">
        <v>0.117655992507935</v>
      </c>
      <c r="X26">
        <v>0.18469357490539601</v>
      </c>
      <c r="Y26">
        <v>0.18469357490539601</v>
      </c>
      <c r="Z26">
        <v>0.1</v>
      </c>
      <c r="AA26">
        <v>0.7</v>
      </c>
      <c r="AB26">
        <v>0.875</v>
      </c>
      <c r="AC26">
        <v>0.77777777777777801</v>
      </c>
      <c r="AD26">
        <v>0.3</v>
      </c>
      <c r="AE26">
        <v>0.6</v>
      </c>
    </row>
    <row r="27" spans="1:31" x14ac:dyDescent="0.15">
      <c r="A27" s="4">
        <v>148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4.9044284820556596</v>
      </c>
      <c r="L27" s="7">
        <v>2.7793331146240199</v>
      </c>
      <c r="M27">
        <v>2.6688995361328098</v>
      </c>
      <c r="N27">
        <v>4.0293216705322301</v>
      </c>
      <c r="O27">
        <v>0</v>
      </c>
      <c r="P27">
        <v>0</v>
      </c>
      <c r="Q27">
        <v>7</v>
      </c>
      <c r="R27" s="12">
        <v>0</v>
      </c>
      <c r="S27" s="12">
        <f t="shared" si="1"/>
        <v>0</v>
      </c>
      <c r="T27">
        <v>1.4735202789306601</v>
      </c>
      <c r="U27">
        <v>1.3924472332000699</v>
      </c>
      <c r="V27">
        <v>1.27611124515533</v>
      </c>
      <c r="W27" s="13">
        <v>0.11633598804473901</v>
      </c>
      <c r="X27">
        <v>0.19740903377533001</v>
      </c>
      <c r="Y27">
        <v>0.19740903377533001</v>
      </c>
      <c r="Z27">
        <v>0</v>
      </c>
      <c r="AA27">
        <v>0.7</v>
      </c>
      <c r="AB27">
        <v>1</v>
      </c>
      <c r="AC27">
        <v>0.82352941176470595</v>
      </c>
      <c r="AD27">
        <v>0.3</v>
      </c>
      <c r="AE27">
        <v>0.7</v>
      </c>
    </row>
    <row r="28" spans="1:31" x14ac:dyDescent="0.15">
      <c r="A28" s="4">
        <v>377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>
        <v>4.6417942047119096</v>
      </c>
      <c r="L28" s="7">
        <v>2.7789974212646502</v>
      </c>
      <c r="M28">
        <v>2.2768611907959002</v>
      </c>
      <c r="N28">
        <v>3.82009696960449</v>
      </c>
      <c r="O28">
        <v>1</v>
      </c>
      <c r="P28">
        <v>1</v>
      </c>
      <c r="Q28">
        <v>6</v>
      </c>
      <c r="R28" s="12">
        <v>0.16669999999999999</v>
      </c>
      <c r="S28" s="12">
        <f t="shared" si="1"/>
        <v>0.1</v>
      </c>
      <c r="T28">
        <v>1.52300453186035</v>
      </c>
      <c r="U28">
        <v>1.4237847328186</v>
      </c>
      <c r="V28">
        <v>1.3081401586532599</v>
      </c>
      <c r="W28" s="13">
        <v>0.115644574165344</v>
      </c>
      <c r="X28">
        <v>0.21486437320709201</v>
      </c>
      <c r="Y28">
        <v>0.21486437320709201</v>
      </c>
      <c r="Z28">
        <v>0.1</v>
      </c>
      <c r="AA28">
        <v>0.5</v>
      </c>
      <c r="AB28">
        <v>0.83333333333333304</v>
      </c>
      <c r="AC28">
        <v>0.625</v>
      </c>
      <c r="AD28">
        <v>0.5</v>
      </c>
      <c r="AE28">
        <v>0.4</v>
      </c>
    </row>
    <row r="29" spans="1:31" x14ac:dyDescent="0.15">
      <c r="A29" s="4">
        <v>420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3.8813323974609402</v>
      </c>
      <c r="L29" s="7">
        <v>2.7536201477050799</v>
      </c>
      <c r="M29">
        <v>3.0833549499511701</v>
      </c>
      <c r="N29">
        <v>3.36883544921875</v>
      </c>
      <c r="O29">
        <v>0</v>
      </c>
      <c r="P29">
        <v>0</v>
      </c>
      <c r="Q29">
        <v>0</v>
      </c>
      <c r="R29" s="12">
        <v>0</v>
      </c>
      <c r="S29" s="12">
        <f t="shared" si="1"/>
        <v>0</v>
      </c>
      <c r="T29">
        <v>1.26645278930664</v>
      </c>
      <c r="U29">
        <v>1.2079992294311499</v>
      </c>
      <c r="V29">
        <v>1.0940902233123799</v>
      </c>
      <c r="W29" s="13">
        <v>0.113909006118774</v>
      </c>
      <c r="X29">
        <v>0.172362565994263</v>
      </c>
      <c r="Y29">
        <v>0.172362565994263</v>
      </c>
      <c r="Z29">
        <v>0</v>
      </c>
      <c r="AA29">
        <v>0</v>
      </c>
      <c r="AB29" t="s">
        <v>29</v>
      </c>
      <c r="AC29" t="s">
        <v>29</v>
      </c>
      <c r="AD29">
        <v>1</v>
      </c>
      <c r="AE29">
        <v>0</v>
      </c>
    </row>
    <row r="30" spans="1:31" x14ac:dyDescent="0.15">
      <c r="A30" s="4">
        <v>567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4.5404243469238299</v>
      </c>
      <c r="L30" s="7">
        <v>2.7869338989257799</v>
      </c>
      <c r="M30">
        <v>1.6486244201660201</v>
      </c>
      <c r="N30">
        <v>7.3445549011230504</v>
      </c>
      <c r="O30">
        <v>2</v>
      </c>
      <c r="P30">
        <v>2</v>
      </c>
      <c r="Q30">
        <v>9</v>
      </c>
      <c r="R30" s="12">
        <v>0.22220000000000001</v>
      </c>
      <c r="S30" s="12">
        <f t="shared" si="1"/>
        <v>0.2</v>
      </c>
      <c r="T30">
        <v>1.5469284057617201</v>
      </c>
      <c r="U30">
        <v>1.20596027374268</v>
      </c>
      <c r="V30">
        <v>1.3117158412933301</v>
      </c>
      <c r="W30" s="13">
        <v>0.105755567550659</v>
      </c>
      <c r="X30">
        <v>0.23521256446838401</v>
      </c>
      <c r="Y30">
        <v>0.23521256446838401</v>
      </c>
      <c r="Z30">
        <v>0.2</v>
      </c>
      <c r="AA30">
        <v>0.7</v>
      </c>
      <c r="AB30">
        <v>0.77777777777777801</v>
      </c>
      <c r="AC30">
        <v>0.73684210526315796</v>
      </c>
      <c r="AD30">
        <v>0.3</v>
      </c>
      <c r="AE30">
        <v>0.5</v>
      </c>
    </row>
    <row r="31" spans="1:31" x14ac:dyDescent="0.15">
      <c r="A31" s="4">
        <v>126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4.1392936706543004</v>
      </c>
      <c r="L31" s="7">
        <v>2.77408027648926</v>
      </c>
      <c r="M31">
        <v>4.36417579650879</v>
      </c>
      <c r="N31">
        <v>8.8136711120605504</v>
      </c>
      <c r="O31">
        <v>2</v>
      </c>
      <c r="P31">
        <v>2</v>
      </c>
      <c r="Q31">
        <v>10</v>
      </c>
      <c r="R31" s="12">
        <v>0.2</v>
      </c>
      <c r="S31" s="12">
        <f t="shared" si="1"/>
        <v>0.2</v>
      </c>
      <c r="T31">
        <v>1.34274673461914</v>
      </c>
      <c r="U31">
        <v>1.0541810989379901</v>
      </c>
      <c r="V31">
        <v>1.1562700271606401</v>
      </c>
      <c r="W31" s="13">
        <v>0.102088928222656</v>
      </c>
      <c r="X31">
        <v>0.18647670745849601</v>
      </c>
      <c r="Y31">
        <v>0.18647670745849601</v>
      </c>
      <c r="Z31">
        <v>0.2</v>
      </c>
      <c r="AA31">
        <v>0.8</v>
      </c>
      <c r="AB31">
        <v>0.8</v>
      </c>
      <c r="AC31">
        <v>0.8</v>
      </c>
      <c r="AD31">
        <v>0.2</v>
      </c>
      <c r="AE31">
        <v>0.6</v>
      </c>
    </row>
    <row r="32" spans="1:31" x14ac:dyDescent="0.15">
      <c r="A32" s="4">
        <v>558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3.7984390258789098</v>
      </c>
      <c r="L32" s="7">
        <v>2.78622245788574</v>
      </c>
      <c r="M32">
        <v>3.10385322570801</v>
      </c>
      <c r="N32">
        <v>3.8278179168701199</v>
      </c>
      <c r="O32">
        <v>0</v>
      </c>
      <c r="P32">
        <v>0</v>
      </c>
      <c r="Q32">
        <v>7</v>
      </c>
      <c r="R32" s="12">
        <v>0</v>
      </c>
      <c r="S32" s="12">
        <f t="shared" si="1"/>
        <v>0</v>
      </c>
      <c r="T32">
        <v>1.1538619995117201</v>
      </c>
      <c r="U32">
        <v>1.09488105773926</v>
      </c>
      <c r="V32">
        <v>0.99403131008148204</v>
      </c>
      <c r="W32" s="13">
        <v>0.100849747657776</v>
      </c>
      <c r="X32">
        <v>0.15983068943023701</v>
      </c>
      <c r="Y32">
        <v>0.15983068943023701</v>
      </c>
      <c r="Z32">
        <v>0</v>
      </c>
      <c r="AA32">
        <v>0.7</v>
      </c>
      <c r="AB32">
        <v>1</v>
      </c>
      <c r="AC32">
        <v>0.82352941176470595</v>
      </c>
      <c r="AD32">
        <v>0.3</v>
      </c>
      <c r="AE32">
        <v>0.7</v>
      </c>
    </row>
    <row r="33" spans="1:31" x14ac:dyDescent="0.15">
      <c r="A33" s="4">
        <v>224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5.0522842407226598</v>
      </c>
      <c r="L33" s="7">
        <v>2.7149238586425799</v>
      </c>
      <c r="M33">
        <v>1.80949211120605</v>
      </c>
      <c r="N33">
        <v>4.3343524932861301</v>
      </c>
      <c r="O33">
        <v>3</v>
      </c>
      <c r="P33">
        <v>3</v>
      </c>
      <c r="Q33">
        <v>13</v>
      </c>
      <c r="R33" s="12">
        <v>0.23080000000000001</v>
      </c>
      <c r="S33" s="12">
        <f t="shared" si="1"/>
        <v>0.3</v>
      </c>
      <c r="T33">
        <v>1.6859378814697299</v>
      </c>
      <c r="U33">
        <v>1.52864265441895</v>
      </c>
      <c r="V33">
        <v>1.4315664768219001</v>
      </c>
      <c r="W33" s="13">
        <v>9.7076177597045898E-2</v>
      </c>
      <c r="X33">
        <v>0.25437140464782698</v>
      </c>
      <c r="Y33">
        <v>0.25437140464782698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s="7" customFormat="1" x14ac:dyDescent="0.15">
      <c r="A34" s="24">
        <v>629</v>
      </c>
      <c r="B34" s="7">
        <v>12</v>
      </c>
      <c r="C34" s="7">
        <v>8</v>
      </c>
      <c r="D34" s="7">
        <v>10</v>
      </c>
      <c r="E34" s="7">
        <v>10</v>
      </c>
      <c r="F34" s="7">
        <v>10</v>
      </c>
      <c r="G34" s="7">
        <v>0</v>
      </c>
      <c r="H34" s="7">
        <v>2</v>
      </c>
      <c r="I34" s="7">
        <v>8</v>
      </c>
      <c r="J34" s="7">
        <v>0.6</v>
      </c>
      <c r="K34" s="7">
        <v>4.2166881561279297</v>
      </c>
      <c r="L34" s="7">
        <v>2.6505470275878902</v>
      </c>
      <c r="M34" s="7">
        <v>2.3378963470459002</v>
      </c>
      <c r="N34" s="7">
        <v>7.4398937225341797</v>
      </c>
      <c r="O34" s="7">
        <v>2</v>
      </c>
      <c r="P34" s="7">
        <v>2</v>
      </c>
      <c r="Q34" s="7">
        <v>10</v>
      </c>
      <c r="R34" s="26">
        <v>0.2</v>
      </c>
      <c r="S34" s="26">
        <f t="shared" si="1"/>
        <v>0.2</v>
      </c>
      <c r="T34" s="7">
        <v>1.44822120666504</v>
      </c>
      <c r="U34" s="7">
        <v>1.14296722412109</v>
      </c>
      <c r="V34" s="7">
        <v>1.23837530612946</v>
      </c>
      <c r="W34" s="7">
        <v>9.5408082008361803E-2</v>
      </c>
      <c r="X34" s="7">
        <v>0.209845900535583</v>
      </c>
      <c r="Y34" s="7">
        <v>0.209845900535583</v>
      </c>
      <c r="Z34" s="7">
        <v>0.2</v>
      </c>
      <c r="AA34" s="7">
        <v>0.8</v>
      </c>
      <c r="AB34" s="7">
        <v>0.8</v>
      </c>
      <c r="AC34" s="7">
        <v>0.8</v>
      </c>
      <c r="AD34" s="7">
        <v>0.2</v>
      </c>
      <c r="AE34" s="7">
        <v>0.6</v>
      </c>
    </row>
    <row r="35" spans="1:31" x14ac:dyDescent="0.15">
      <c r="A35" s="4">
        <v>747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5.7830085754394496</v>
      </c>
      <c r="L35" s="7">
        <v>2.9506244659423801</v>
      </c>
      <c r="M35">
        <v>2.2861747741699201</v>
      </c>
      <c r="N35">
        <v>3.05952072143555</v>
      </c>
      <c r="O35">
        <v>3</v>
      </c>
      <c r="P35">
        <v>3</v>
      </c>
      <c r="Q35">
        <v>13</v>
      </c>
      <c r="R35" s="12">
        <v>0.23080000000000001</v>
      </c>
      <c r="S35" s="12">
        <f t="shared" si="1"/>
        <v>0.3</v>
      </c>
      <c r="T35">
        <v>1.82601165771484</v>
      </c>
      <c r="U35">
        <v>1.7662338018417401</v>
      </c>
      <c r="V35">
        <v>1.5568977594375599</v>
      </c>
      <c r="W35" s="13">
        <v>0.209336042404175</v>
      </c>
      <c r="X35">
        <v>0.26911389827728299</v>
      </c>
      <c r="Y35">
        <v>0.26911389827728299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4">
        <v>965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5.0984268188476598</v>
      </c>
      <c r="L36" s="7">
        <v>2.9432716369628902</v>
      </c>
      <c r="M36">
        <v>2.3286724090576199</v>
      </c>
      <c r="N36">
        <v>3.0811080932617201</v>
      </c>
      <c r="O36">
        <v>2</v>
      </c>
      <c r="P36">
        <v>2</v>
      </c>
      <c r="Q36">
        <v>10</v>
      </c>
      <c r="R36" s="12">
        <v>0.2</v>
      </c>
      <c r="S36" s="12">
        <f t="shared" si="1"/>
        <v>0.2</v>
      </c>
      <c r="T36">
        <v>1.63821220397949</v>
      </c>
      <c r="U36">
        <v>1.58276402950287</v>
      </c>
      <c r="V36">
        <v>1.38533079624176</v>
      </c>
      <c r="W36" s="13">
        <v>0.19743323326110801</v>
      </c>
      <c r="X36">
        <v>0.25288140773773199</v>
      </c>
      <c r="Y36">
        <v>0.25288140773773199</v>
      </c>
      <c r="Z36">
        <v>0.2</v>
      </c>
      <c r="AA36">
        <v>0.8</v>
      </c>
      <c r="AB36">
        <v>0.8</v>
      </c>
      <c r="AC36">
        <v>0.8</v>
      </c>
      <c r="AD36">
        <v>0.2</v>
      </c>
      <c r="AE36">
        <v>0.6</v>
      </c>
    </row>
    <row r="37" spans="1:31" x14ac:dyDescent="0.15">
      <c r="A37" s="4">
        <v>674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5.7549858093261701</v>
      </c>
      <c r="L37" s="7">
        <v>2.93998146057129</v>
      </c>
      <c r="M37">
        <v>2.1335353851318399</v>
      </c>
      <c r="N37">
        <v>4.0171222686767596</v>
      </c>
      <c r="O37">
        <v>3</v>
      </c>
      <c r="P37">
        <v>3</v>
      </c>
      <c r="Q37">
        <v>13</v>
      </c>
      <c r="R37" s="12">
        <v>0.23080000000000001</v>
      </c>
      <c r="S37" s="12">
        <f t="shared" si="1"/>
        <v>0.3</v>
      </c>
      <c r="T37">
        <v>2.0775794982910201</v>
      </c>
      <c r="U37">
        <v>1.9457706212997401</v>
      </c>
      <c r="V37">
        <v>1.7616113424301101</v>
      </c>
      <c r="W37" s="13">
        <v>0.18415927886962899</v>
      </c>
      <c r="X37">
        <v>0.31596815586090099</v>
      </c>
      <c r="Y37">
        <v>0.31596815586090099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4">
        <v>380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5.2058868408203098</v>
      </c>
      <c r="L38" s="7">
        <v>2.8078861236572301</v>
      </c>
      <c r="M38">
        <v>2.09303855895996</v>
      </c>
      <c r="N38">
        <v>3.3663177490234402</v>
      </c>
      <c r="O38">
        <v>2</v>
      </c>
      <c r="P38">
        <v>2</v>
      </c>
      <c r="Q38">
        <v>8</v>
      </c>
      <c r="R38" s="12">
        <v>0.25</v>
      </c>
      <c r="S38" s="12">
        <f t="shared" si="1"/>
        <v>0.2</v>
      </c>
      <c r="T38">
        <v>1.7268104553222701</v>
      </c>
      <c r="U38">
        <v>1.64626276493073</v>
      </c>
      <c r="V38">
        <v>1.47800445556641</v>
      </c>
      <c r="W38" s="13">
        <v>0.16825830936431899</v>
      </c>
      <c r="X38">
        <v>0.24880599975585899</v>
      </c>
      <c r="Y38">
        <v>0.24880599975585899</v>
      </c>
      <c r="Z38">
        <v>0.2</v>
      </c>
      <c r="AA38">
        <v>0.6</v>
      </c>
      <c r="AB38">
        <v>0.75</v>
      </c>
      <c r="AC38">
        <v>0.66666666666666696</v>
      </c>
      <c r="AD38">
        <v>0.4</v>
      </c>
      <c r="AE38">
        <v>0.4</v>
      </c>
    </row>
    <row r="39" spans="1:31" x14ac:dyDescent="0.15">
      <c r="A39" s="4">
        <v>817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5.7092628479003897</v>
      </c>
      <c r="L39" s="7">
        <v>2.86673164367676</v>
      </c>
      <c r="M39">
        <v>2.0426120758056601</v>
      </c>
      <c r="N39">
        <v>4.0368194580078098</v>
      </c>
      <c r="O39">
        <v>2</v>
      </c>
      <c r="P39">
        <v>2</v>
      </c>
      <c r="Q39">
        <v>10</v>
      </c>
      <c r="R39" s="12">
        <v>0.2</v>
      </c>
      <c r="S39" s="12">
        <f t="shared" si="1"/>
        <v>0.2</v>
      </c>
      <c r="T39">
        <v>1.96609306335449</v>
      </c>
      <c r="U39">
        <v>1.8321495056152299</v>
      </c>
      <c r="V39">
        <v>1.6661447286605799</v>
      </c>
      <c r="W39" s="13">
        <v>0.16600477695465099</v>
      </c>
      <c r="X39">
        <v>0.29994833469390902</v>
      </c>
      <c r="Y39">
        <v>0.29994833469390902</v>
      </c>
      <c r="Z39">
        <v>0.2</v>
      </c>
      <c r="AA39">
        <v>0.8</v>
      </c>
      <c r="AB39">
        <v>0.8</v>
      </c>
      <c r="AC39">
        <v>0.8</v>
      </c>
      <c r="AD39">
        <v>0.2</v>
      </c>
      <c r="AE39">
        <v>0.6</v>
      </c>
    </row>
    <row r="40" spans="1:31" x14ac:dyDescent="0.15">
      <c r="A40" s="4">
        <v>805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4.7387371063232404</v>
      </c>
      <c r="L40" s="7">
        <v>2.9137649536132799</v>
      </c>
      <c r="M40">
        <v>2.6793842315673801</v>
      </c>
      <c r="N40">
        <v>3.1811828613281201</v>
      </c>
      <c r="O40">
        <v>0</v>
      </c>
      <c r="P40">
        <v>0</v>
      </c>
      <c r="Q40">
        <v>5</v>
      </c>
      <c r="R40" s="12">
        <v>0</v>
      </c>
      <c r="S40" s="12">
        <f t="shared" si="1"/>
        <v>0</v>
      </c>
      <c r="T40">
        <v>1.3934249877929701</v>
      </c>
      <c r="U40">
        <v>1.35218966007233</v>
      </c>
      <c r="V40">
        <v>1.19028437137604</v>
      </c>
      <c r="W40" s="13">
        <v>0.16190528869628901</v>
      </c>
      <c r="X40">
        <v>0.20314061641693101</v>
      </c>
      <c r="Y40">
        <v>0.20314061641693101</v>
      </c>
      <c r="Z40">
        <v>0</v>
      </c>
      <c r="AA40">
        <v>0.5</v>
      </c>
      <c r="AB40">
        <v>1</v>
      </c>
      <c r="AC40">
        <v>0.66666666666666696</v>
      </c>
      <c r="AD40">
        <v>0.5</v>
      </c>
      <c r="AE40">
        <v>0.5</v>
      </c>
    </row>
    <row r="41" spans="1:31" x14ac:dyDescent="0.15">
      <c r="A41" s="4">
        <v>396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5.2291107177734402</v>
      </c>
      <c r="L41" s="7">
        <v>2.8822326660156201</v>
      </c>
      <c r="M41">
        <v>2.5267772674560498</v>
      </c>
      <c r="N41">
        <v>3.9828357696533199</v>
      </c>
      <c r="O41">
        <v>1</v>
      </c>
      <c r="P41">
        <v>1</v>
      </c>
      <c r="Q41">
        <v>9</v>
      </c>
      <c r="R41" s="12">
        <v>0.1111</v>
      </c>
      <c r="S41" s="12">
        <f t="shared" si="1"/>
        <v>0.1</v>
      </c>
      <c r="T41">
        <v>1.84275054931641</v>
      </c>
      <c r="U41">
        <v>1.7257038354873699</v>
      </c>
      <c r="V41">
        <v>1.5776679515838601</v>
      </c>
      <c r="W41" s="13">
        <v>0.148035883903503</v>
      </c>
      <c r="X41">
        <v>0.265082597732544</v>
      </c>
      <c r="Y41">
        <v>0.265082597732544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285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5.9851932525634801</v>
      </c>
      <c r="L42" s="7">
        <v>2.8698177337646502</v>
      </c>
      <c r="M42">
        <v>2.25675392150879</v>
      </c>
      <c r="N42">
        <v>5.0046253204345703</v>
      </c>
      <c r="O42">
        <v>4</v>
      </c>
      <c r="P42">
        <v>4</v>
      </c>
      <c r="Q42">
        <v>13</v>
      </c>
      <c r="R42" s="12">
        <v>0.30769999999999997</v>
      </c>
      <c r="S42" s="12">
        <f t="shared" si="1"/>
        <v>0.4</v>
      </c>
      <c r="T42">
        <v>2.3542289733886701</v>
      </c>
      <c r="U42">
        <v>2.1427681446075399</v>
      </c>
      <c r="V42">
        <v>2.0035667419433598</v>
      </c>
      <c r="W42" s="13">
        <v>0.13920140266418499</v>
      </c>
      <c r="X42">
        <v>0.350662231445312</v>
      </c>
      <c r="Y42">
        <v>0.350662231445312</v>
      </c>
      <c r="Z42">
        <v>0.4</v>
      </c>
      <c r="AA42">
        <v>0.9</v>
      </c>
      <c r="AB42">
        <v>0.69230769230769196</v>
      </c>
      <c r="AC42">
        <v>0.78260869565217395</v>
      </c>
      <c r="AD42">
        <v>0.1</v>
      </c>
      <c r="AE42">
        <v>0.5</v>
      </c>
    </row>
    <row r="43" spans="1:31" x14ac:dyDescent="0.15">
      <c r="A43" s="4">
        <v>918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>
        <v>4.6910953521728498</v>
      </c>
      <c r="L43" s="7">
        <v>2.92262458801269</v>
      </c>
      <c r="M43">
        <v>2.3407936096191402</v>
      </c>
      <c r="N43">
        <v>3.4514465332031201</v>
      </c>
      <c r="O43">
        <v>1</v>
      </c>
      <c r="P43">
        <v>1</v>
      </c>
      <c r="Q43">
        <v>8</v>
      </c>
      <c r="R43" s="12">
        <v>0.125</v>
      </c>
      <c r="S43" s="12">
        <f t="shared" si="1"/>
        <v>0.1</v>
      </c>
      <c r="T43">
        <v>1.4240264892578101</v>
      </c>
      <c r="U43">
        <v>1.3423423767089799</v>
      </c>
      <c r="V43">
        <v>1.2150061130523699</v>
      </c>
      <c r="W43" s="13">
        <v>0.12733626365661599</v>
      </c>
      <c r="X43">
        <v>0.209020376205444</v>
      </c>
      <c r="Y43">
        <v>0.209020376205444</v>
      </c>
      <c r="Z43">
        <v>0.1</v>
      </c>
      <c r="AA43">
        <v>0.7</v>
      </c>
      <c r="AB43">
        <v>0.875</v>
      </c>
      <c r="AC43">
        <v>0.77777777777777801</v>
      </c>
      <c r="AD43">
        <v>0.3</v>
      </c>
      <c r="AE43">
        <v>0.6</v>
      </c>
    </row>
    <row r="44" spans="1:31" x14ac:dyDescent="0.15">
      <c r="A44" s="4">
        <v>402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5.3525123596191397</v>
      </c>
      <c r="L44" s="7">
        <v>2.9465026855468701</v>
      </c>
      <c r="M44">
        <v>1.9305171966552701</v>
      </c>
      <c r="N44">
        <v>4.3217105865478498</v>
      </c>
      <c r="O44">
        <v>2</v>
      </c>
      <c r="P44">
        <v>2</v>
      </c>
      <c r="Q44">
        <v>11</v>
      </c>
      <c r="R44" s="12">
        <v>0.18179999999999999</v>
      </c>
      <c r="S44" s="12">
        <f t="shared" si="1"/>
        <v>0.2</v>
      </c>
      <c r="T44">
        <v>1.6804618835449201</v>
      </c>
      <c r="U44">
        <v>1.54594802856445</v>
      </c>
      <c r="V44">
        <v>1.4212274551391599</v>
      </c>
      <c r="W44" s="13">
        <v>0.124720573425293</v>
      </c>
      <c r="X44">
        <v>0.259234428405762</v>
      </c>
      <c r="Y44">
        <v>0.259234428405762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x14ac:dyDescent="0.15">
      <c r="A45" s="4">
        <v>905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4.7619991302490199</v>
      </c>
      <c r="L45" s="7">
        <v>2.8819541931152299</v>
      </c>
      <c r="M45">
        <v>2.3896865844726598</v>
      </c>
      <c r="N45">
        <v>3.87965965270996</v>
      </c>
      <c r="O45">
        <v>2</v>
      </c>
      <c r="P45">
        <v>2</v>
      </c>
      <c r="Q45">
        <v>11</v>
      </c>
      <c r="R45" s="12">
        <v>0.18179999999999999</v>
      </c>
      <c r="S45" s="12">
        <f t="shared" si="1"/>
        <v>0.2</v>
      </c>
      <c r="T45">
        <v>1.50723457336426</v>
      </c>
      <c r="U45">
        <v>1.40195512771606</v>
      </c>
      <c r="V45">
        <v>1.280317902565</v>
      </c>
      <c r="W45" s="13">
        <v>0.121637225151062</v>
      </c>
      <c r="X45">
        <v>0.22691667079925501</v>
      </c>
      <c r="Y45">
        <v>0.22691667079925501</v>
      </c>
      <c r="Z45">
        <v>0.2</v>
      </c>
      <c r="AA45">
        <v>0.9</v>
      </c>
      <c r="AB45">
        <v>0.81818181818181801</v>
      </c>
      <c r="AC45">
        <v>0.85714285714285698</v>
      </c>
      <c r="AD45">
        <v>0.1</v>
      </c>
      <c r="AE45">
        <v>0.7</v>
      </c>
    </row>
    <row r="46" spans="1:31" x14ac:dyDescent="0.15">
      <c r="A46" s="4">
        <v>397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4.1088352203369096</v>
      </c>
      <c r="L46" s="7">
        <v>2.8833198547363299</v>
      </c>
      <c r="M46">
        <v>2.3335666656494101</v>
      </c>
      <c r="N46">
        <v>3.2997093200683598</v>
      </c>
      <c r="O46">
        <v>1</v>
      </c>
      <c r="P46">
        <v>1</v>
      </c>
      <c r="Q46">
        <v>7</v>
      </c>
      <c r="R46" s="12">
        <v>0.1429</v>
      </c>
      <c r="S46" s="12">
        <f t="shared" si="1"/>
        <v>0.1</v>
      </c>
      <c r="T46">
        <v>1.3040294647216799</v>
      </c>
      <c r="U46">
        <v>1.2294629812240601</v>
      </c>
      <c r="V46">
        <v>1.1086437702178999</v>
      </c>
      <c r="W46" s="13">
        <v>0.12081921100616499</v>
      </c>
      <c r="X46">
        <v>0.19538569450378401</v>
      </c>
      <c r="Y46">
        <v>0.19538569450378401</v>
      </c>
      <c r="Z46">
        <v>0.1</v>
      </c>
      <c r="AA46">
        <v>0.6</v>
      </c>
      <c r="AB46">
        <v>0.85714285714285698</v>
      </c>
      <c r="AC46">
        <v>0.70588235294117596</v>
      </c>
      <c r="AD46">
        <v>0.4</v>
      </c>
      <c r="AE46">
        <v>0.5</v>
      </c>
    </row>
    <row r="47" spans="1:31" x14ac:dyDescent="0.15">
      <c r="A47" s="4">
        <v>459</v>
      </c>
      <c r="B47">
        <v>14</v>
      </c>
      <c r="C47">
        <v>6</v>
      </c>
      <c r="D47">
        <v>10</v>
      </c>
      <c r="E47">
        <v>10</v>
      </c>
      <c r="F47">
        <v>9</v>
      </c>
      <c r="G47">
        <v>1</v>
      </c>
      <c r="H47">
        <v>5</v>
      </c>
      <c r="I47">
        <v>5</v>
      </c>
      <c r="J47">
        <v>0.7</v>
      </c>
      <c r="K47">
        <v>5.5006790161132804</v>
      </c>
      <c r="L47" s="7">
        <v>2.8842868804931601</v>
      </c>
      <c r="M47">
        <v>2.0730018615722701</v>
      </c>
      <c r="N47">
        <v>3.6102161407470699</v>
      </c>
      <c r="O47">
        <v>1</v>
      </c>
      <c r="P47">
        <v>1</v>
      </c>
      <c r="Q47">
        <v>8</v>
      </c>
      <c r="R47" s="12">
        <v>0.125</v>
      </c>
      <c r="S47" s="12">
        <f t="shared" si="1"/>
        <v>0.1</v>
      </c>
      <c r="T47">
        <v>1.62765312194824</v>
      </c>
      <c r="U47">
        <v>1.52391397953033</v>
      </c>
      <c r="V47">
        <v>1.4047949314117401</v>
      </c>
      <c r="W47" s="13">
        <v>0.119119048118591</v>
      </c>
      <c r="X47">
        <v>0.222858190536499</v>
      </c>
      <c r="Y47">
        <v>0.222858190536499</v>
      </c>
      <c r="Z47">
        <v>0.1</v>
      </c>
      <c r="AA47">
        <v>0.7</v>
      </c>
      <c r="AB47">
        <v>0.875</v>
      </c>
      <c r="AC47">
        <v>0.77777777777777801</v>
      </c>
      <c r="AD47">
        <v>0.3</v>
      </c>
      <c r="AE47">
        <v>0.6</v>
      </c>
    </row>
    <row r="48" spans="1:31" s="7" customFormat="1" x14ac:dyDescent="0.15">
      <c r="A48" s="24">
        <v>36</v>
      </c>
      <c r="B48" s="7">
        <v>14</v>
      </c>
      <c r="C48" s="7">
        <v>6</v>
      </c>
      <c r="D48" s="7">
        <v>10</v>
      </c>
      <c r="E48" s="7">
        <v>10</v>
      </c>
      <c r="F48" s="7">
        <v>10</v>
      </c>
      <c r="G48" s="7">
        <v>0</v>
      </c>
      <c r="H48" s="7">
        <v>4</v>
      </c>
      <c r="I48" s="7">
        <v>6</v>
      </c>
      <c r="J48" s="7">
        <v>0.7</v>
      </c>
      <c r="K48" s="7">
        <v>5.1732082366943404</v>
      </c>
      <c r="L48" s="7">
        <v>2.8128013610839799</v>
      </c>
      <c r="M48" s="7">
        <v>1.6549930572509799</v>
      </c>
      <c r="N48" s="7">
        <v>3.9713439941406201</v>
      </c>
      <c r="O48" s="7">
        <v>3</v>
      </c>
      <c r="P48" s="7">
        <v>3</v>
      </c>
      <c r="Q48" s="7">
        <v>12</v>
      </c>
      <c r="R48" s="26">
        <v>0.25</v>
      </c>
      <c r="S48" s="26">
        <f t="shared" si="1"/>
        <v>0.3</v>
      </c>
      <c r="T48" s="7">
        <v>1.76040840148926</v>
      </c>
      <c r="U48" s="7">
        <v>1.61406230926514</v>
      </c>
      <c r="V48" s="7">
        <v>1.4958480596542401</v>
      </c>
      <c r="W48" s="7">
        <v>0.118214249610901</v>
      </c>
      <c r="X48" s="7">
        <v>0.26456034183502197</v>
      </c>
      <c r="Y48" s="7">
        <v>0.26456034183502197</v>
      </c>
      <c r="Z48" s="7">
        <v>0.3</v>
      </c>
      <c r="AA48" s="7">
        <v>0.9</v>
      </c>
      <c r="AB48" s="7">
        <v>0.75</v>
      </c>
      <c r="AC48" s="7">
        <v>0.81818181818181801</v>
      </c>
      <c r="AD48" s="7">
        <v>0.1</v>
      </c>
      <c r="AE48" s="7">
        <v>0.6</v>
      </c>
    </row>
    <row r="49" spans="1:31" x14ac:dyDescent="0.15">
      <c r="A49" s="4">
        <v>618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>
        <v>6.0897712707519496</v>
      </c>
      <c r="L49" s="7">
        <v>3.0250396728515598</v>
      </c>
      <c r="M49">
        <v>2.5934143066406201</v>
      </c>
      <c r="N49">
        <v>4.0288238525390598</v>
      </c>
      <c r="O49">
        <v>1</v>
      </c>
      <c r="P49">
        <v>1</v>
      </c>
      <c r="Q49">
        <v>10</v>
      </c>
      <c r="R49" s="12">
        <v>0.1</v>
      </c>
      <c r="S49" s="12">
        <f t="shared" si="1"/>
        <v>0.1</v>
      </c>
      <c r="T49">
        <v>1.8936290740966799</v>
      </c>
      <c r="U49">
        <v>1.8156868219375599</v>
      </c>
      <c r="V49">
        <v>1.60606229305267</v>
      </c>
      <c r="W49" s="13">
        <v>0.209624528884888</v>
      </c>
      <c r="X49">
        <v>0.28756678104400601</v>
      </c>
      <c r="Y49">
        <v>0.28756678104400601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486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>
        <v>5.4736347198486301</v>
      </c>
      <c r="L50" s="7">
        <v>3.00607109069824</v>
      </c>
      <c r="M50">
        <v>2.5961036682128902</v>
      </c>
      <c r="N50">
        <v>3.08769607543945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1.6700477600097701</v>
      </c>
      <c r="U50">
        <v>1.6262121200561499</v>
      </c>
      <c r="V50">
        <v>1.4233806133270299</v>
      </c>
      <c r="W50" s="13">
        <v>0.202831506729126</v>
      </c>
      <c r="X50">
        <v>0.24666714668273901</v>
      </c>
      <c r="Y50">
        <v>0.24666714668273901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331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4.9751873016357404</v>
      </c>
      <c r="L51" s="7">
        <v>3.11871337890625</v>
      </c>
      <c r="M51">
        <v>2.3487701416015598</v>
      </c>
      <c r="N51">
        <v>3.3579540252685498</v>
      </c>
      <c r="O51">
        <v>2</v>
      </c>
      <c r="P51">
        <v>2</v>
      </c>
      <c r="Q51">
        <v>11</v>
      </c>
      <c r="R51" s="12">
        <v>0.18179999999999999</v>
      </c>
      <c r="S51" s="12">
        <f t="shared" si="1"/>
        <v>0.2</v>
      </c>
      <c r="T51">
        <v>1.7982158660888701</v>
      </c>
      <c r="U51">
        <v>1.7166333198547401</v>
      </c>
      <c r="V51">
        <v>1.5181471109390301</v>
      </c>
      <c r="W51" s="13">
        <v>0.19848620891571001</v>
      </c>
      <c r="X51">
        <v>0.28006875514984098</v>
      </c>
      <c r="Y51">
        <v>0.28006875514984098</v>
      </c>
      <c r="Z51">
        <v>0.2</v>
      </c>
      <c r="AA51">
        <v>0.9</v>
      </c>
      <c r="AB51">
        <v>0.81818181818181801</v>
      </c>
      <c r="AC51">
        <v>0.85714285714285698</v>
      </c>
      <c r="AD51">
        <v>0.1</v>
      </c>
      <c r="AE51">
        <v>0.7</v>
      </c>
    </row>
    <row r="52" spans="1:31" x14ac:dyDescent="0.15">
      <c r="A52" s="4">
        <v>370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>
        <v>5.6336345672607404</v>
      </c>
      <c r="L52" s="7">
        <v>3.0647315979003902</v>
      </c>
      <c r="M52">
        <v>2.17875480651856</v>
      </c>
      <c r="N52">
        <v>3.3658676147460902</v>
      </c>
      <c r="O52">
        <v>2</v>
      </c>
      <c r="P52">
        <v>2</v>
      </c>
      <c r="Q52">
        <v>10</v>
      </c>
      <c r="R52" s="12">
        <v>0.2</v>
      </c>
      <c r="S52" s="12">
        <f t="shared" si="1"/>
        <v>0.2</v>
      </c>
      <c r="T52">
        <v>1.7144851684570299</v>
      </c>
      <c r="U52">
        <v>1.6434230804443399</v>
      </c>
      <c r="V52">
        <v>1.4525625705719001</v>
      </c>
      <c r="W52" s="13">
        <v>0.190860509872436</v>
      </c>
      <c r="X52">
        <v>0.261922597885132</v>
      </c>
      <c r="Y52">
        <v>0.261922597885132</v>
      </c>
      <c r="Z52">
        <v>0.2</v>
      </c>
      <c r="AA52">
        <v>0.8</v>
      </c>
      <c r="AB52">
        <v>0.8</v>
      </c>
      <c r="AC52">
        <v>0.8</v>
      </c>
      <c r="AD52">
        <v>0.2</v>
      </c>
      <c r="AE52">
        <v>0.6</v>
      </c>
    </row>
    <row r="53" spans="1:31" x14ac:dyDescent="0.15">
      <c r="A53" s="4">
        <v>967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>
        <v>5.2314033508300799</v>
      </c>
      <c r="L53" s="7">
        <v>3.10678291320801</v>
      </c>
      <c r="M53">
        <v>2.1005096435546902</v>
      </c>
      <c r="N53">
        <v>3.6344337463378902</v>
      </c>
      <c r="O53">
        <v>2</v>
      </c>
      <c r="P53">
        <v>2</v>
      </c>
      <c r="Q53">
        <v>11</v>
      </c>
      <c r="R53" s="12">
        <v>0.18179999999999999</v>
      </c>
      <c r="S53" s="12">
        <f t="shared" si="1"/>
        <v>0.2</v>
      </c>
      <c r="T53">
        <v>1.5820407867431601</v>
      </c>
      <c r="U53">
        <v>1.48673439025879</v>
      </c>
      <c r="V53">
        <v>1.3333995342254601</v>
      </c>
      <c r="W53" s="13">
        <v>0.153334856033325</v>
      </c>
      <c r="X53">
        <v>0.2486412525177</v>
      </c>
      <c r="Y53">
        <v>0.2486412525177</v>
      </c>
      <c r="Z53">
        <v>0.2</v>
      </c>
      <c r="AA53">
        <v>0.9</v>
      </c>
      <c r="AB53">
        <v>0.81818181818181801</v>
      </c>
      <c r="AC53">
        <v>0.85714285714285698</v>
      </c>
      <c r="AD53">
        <v>0.1</v>
      </c>
      <c r="AE53">
        <v>0.7</v>
      </c>
    </row>
    <row r="54" spans="1:31" x14ac:dyDescent="0.15">
      <c r="A54" s="4">
        <v>457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>
        <v>4.9679260253906197</v>
      </c>
      <c r="L54" s="7">
        <v>3.0287418365478498</v>
      </c>
      <c r="M54">
        <v>2.1494007110595699</v>
      </c>
      <c r="N54">
        <v>3.3823757171630899</v>
      </c>
      <c r="O54">
        <v>1</v>
      </c>
      <c r="P54">
        <v>1</v>
      </c>
      <c r="Q54">
        <v>7</v>
      </c>
      <c r="R54" s="12">
        <v>0.1429</v>
      </c>
      <c r="S54" s="12">
        <f t="shared" si="1"/>
        <v>0.1</v>
      </c>
      <c r="T54">
        <v>1.4381275177002</v>
      </c>
      <c r="U54">
        <v>1.3613142967224101</v>
      </c>
      <c r="V54">
        <v>1.21316874027252</v>
      </c>
      <c r="W54" s="13">
        <v>0.14814555644989</v>
      </c>
      <c r="X54">
        <v>0.22495877742767301</v>
      </c>
      <c r="Y54">
        <v>0.22495877742767301</v>
      </c>
      <c r="Z54">
        <v>0.1</v>
      </c>
      <c r="AA54">
        <v>0.6</v>
      </c>
      <c r="AB54">
        <v>0.85714285714285698</v>
      </c>
      <c r="AC54">
        <v>0.70588235294117596</v>
      </c>
      <c r="AD54">
        <v>0.4</v>
      </c>
      <c r="AE54">
        <v>0.5</v>
      </c>
    </row>
    <row r="55" spans="1:31" x14ac:dyDescent="0.15">
      <c r="A55" s="4">
        <v>930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>
        <v>5.39310646057129</v>
      </c>
      <c r="L55" s="7">
        <v>3.0376682281494101</v>
      </c>
      <c r="M55">
        <v>2.0726280212402299</v>
      </c>
      <c r="N55">
        <v>4.2802028656005904</v>
      </c>
      <c r="O55">
        <v>1</v>
      </c>
      <c r="P55">
        <v>1</v>
      </c>
      <c r="Q55">
        <v>8</v>
      </c>
      <c r="R55" s="12">
        <v>0.125</v>
      </c>
      <c r="S55" s="12">
        <f t="shared" si="1"/>
        <v>0.1</v>
      </c>
      <c r="T55">
        <v>1.8031578063964799</v>
      </c>
      <c r="U55">
        <v>1.65951919555664</v>
      </c>
      <c r="V55">
        <v>1.51708948612213</v>
      </c>
      <c r="W55" s="13">
        <v>0.142429709434509</v>
      </c>
      <c r="X55">
        <v>0.28606832027435303</v>
      </c>
      <c r="Y55">
        <v>0.28606832027435303</v>
      </c>
      <c r="Z55">
        <v>0.1</v>
      </c>
      <c r="AA55">
        <v>0.7</v>
      </c>
      <c r="AB55">
        <v>0.875</v>
      </c>
      <c r="AC55">
        <v>0.77777777777777801</v>
      </c>
      <c r="AD55">
        <v>0.3</v>
      </c>
      <c r="AE55">
        <v>0.6</v>
      </c>
    </row>
    <row r="56" spans="1:31" x14ac:dyDescent="0.15">
      <c r="A56" s="4">
        <v>48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6.0682621002197301</v>
      </c>
      <c r="L56" s="7">
        <v>2.9624652862548801</v>
      </c>
      <c r="M56">
        <v>2.1485118865966801</v>
      </c>
      <c r="N56">
        <v>4.5836753845214799</v>
      </c>
      <c r="O56">
        <v>2</v>
      </c>
      <c r="P56">
        <v>2</v>
      </c>
      <c r="Q56">
        <v>11</v>
      </c>
      <c r="R56" s="12">
        <v>0.18179999999999999</v>
      </c>
      <c r="S56" s="12">
        <f t="shared" si="1"/>
        <v>0.2</v>
      </c>
      <c r="T56">
        <v>1.76265716552734</v>
      </c>
      <c r="U56">
        <v>1.6565425395965601</v>
      </c>
      <c r="V56">
        <v>1.5162060260772701</v>
      </c>
      <c r="W56" s="13">
        <v>0.140336513519287</v>
      </c>
      <c r="X56">
        <v>0.24645113945007299</v>
      </c>
      <c r="Y56">
        <v>0.24645113945007299</v>
      </c>
      <c r="Z56">
        <v>0.2</v>
      </c>
      <c r="AA56">
        <v>0.9</v>
      </c>
      <c r="AB56">
        <v>0.81818181818181801</v>
      </c>
      <c r="AC56">
        <v>0.85714285714285698</v>
      </c>
      <c r="AD56">
        <v>0.1</v>
      </c>
      <c r="AE56">
        <v>0.7</v>
      </c>
    </row>
    <row r="57" spans="1:31" x14ac:dyDescent="0.15">
      <c r="A57" s="4">
        <v>204</v>
      </c>
      <c r="B57">
        <v>13</v>
      </c>
      <c r="C57">
        <v>7</v>
      </c>
      <c r="D57">
        <v>10</v>
      </c>
      <c r="E57">
        <v>10</v>
      </c>
      <c r="F57">
        <v>10</v>
      </c>
      <c r="G57">
        <v>0</v>
      </c>
      <c r="H57">
        <v>3</v>
      </c>
      <c r="I57">
        <v>7</v>
      </c>
      <c r="J57">
        <v>0.65</v>
      </c>
      <c r="K57">
        <v>4.1210136413574201</v>
      </c>
      <c r="L57" s="7">
        <v>3.0621032714843701</v>
      </c>
      <c r="M57">
        <v>2.6656322479247998</v>
      </c>
      <c r="N57">
        <v>2.9633274078369101</v>
      </c>
      <c r="O57">
        <v>1</v>
      </c>
      <c r="P57">
        <v>1</v>
      </c>
      <c r="Q57">
        <v>7</v>
      </c>
      <c r="R57" s="12">
        <v>0.1429</v>
      </c>
      <c r="S57" s="12">
        <f t="shared" si="1"/>
        <v>0.1</v>
      </c>
      <c r="T57">
        <v>1.3481616973877</v>
      </c>
      <c r="U57">
        <v>1.2863235473632799</v>
      </c>
      <c r="V57">
        <v>1.1500141620636</v>
      </c>
      <c r="W57" s="13">
        <v>0.13630938529968301</v>
      </c>
      <c r="X57">
        <v>0.19814753532409701</v>
      </c>
      <c r="Y57">
        <v>0.19814753532409701</v>
      </c>
      <c r="Z57">
        <v>0.1</v>
      </c>
      <c r="AA57">
        <v>0.6</v>
      </c>
      <c r="AB57">
        <v>0.85714285714285698</v>
      </c>
      <c r="AC57">
        <v>0.70588235294117596</v>
      </c>
      <c r="AD57">
        <v>0.4</v>
      </c>
      <c r="AE57">
        <v>0.5</v>
      </c>
    </row>
    <row r="58" spans="1:31" x14ac:dyDescent="0.15">
      <c r="A58" s="4">
        <v>81</v>
      </c>
      <c r="B58">
        <v>14</v>
      </c>
      <c r="C58">
        <v>6</v>
      </c>
      <c r="D58">
        <v>10</v>
      </c>
      <c r="E58">
        <v>10</v>
      </c>
      <c r="F58">
        <v>10</v>
      </c>
      <c r="G58">
        <v>0</v>
      </c>
      <c r="H58">
        <v>4</v>
      </c>
      <c r="I58">
        <v>6</v>
      </c>
      <c r="J58">
        <v>0.7</v>
      </c>
      <c r="K58">
        <v>4.4817962646484402</v>
      </c>
      <c r="L58" s="7">
        <v>2.99641609191894</v>
      </c>
      <c r="M58">
        <v>2.7919044494628902</v>
      </c>
      <c r="N58">
        <v>3.3726062774658199</v>
      </c>
      <c r="O58">
        <v>0</v>
      </c>
      <c r="P58">
        <v>0</v>
      </c>
      <c r="Q58">
        <v>0</v>
      </c>
      <c r="R58" s="12">
        <v>0</v>
      </c>
      <c r="S58" s="12">
        <f t="shared" si="1"/>
        <v>0</v>
      </c>
      <c r="T58">
        <v>1.3286705017089799</v>
      </c>
      <c r="U58">
        <v>1.28359222412109</v>
      </c>
      <c r="V58">
        <v>1.14824962615967</v>
      </c>
      <c r="W58" s="13">
        <v>0.135342597961426</v>
      </c>
      <c r="X58">
        <v>0.18042087554931599</v>
      </c>
      <c r="Y58">
        <v>0.18042087554931599</v>
      </c>
      <c r="Z58">
        <v>0</v>
      </c>
      <c r="AA58">
        <v>0</v>
      </c>
      <c r="AB58" t="s">
        <v>29</v>
      </c>
      <c r="AC58" t="s">
        <v>29</v>
      </c>
      <c r="AD58">
        <v>1</v>
      </c>
      <c r="AE58">
        <v>0</v>
      </c>
    </row>
    <row r="59" spans="1:31" x14ac:dyDescent="0.15">
      <c r="A59" s="4">
        <v>560</v>
      </c>
      <c r="B59">
        <v>15</v>
      </c>
      <c r="C59">
        <v>5</v>
      </c>
      <c r="D59">
        <v>10</v>
      </c>
      <c r="E59">
        <v>10</v>
      </c>
      <c r="F59">
        <v>10</v>
      </c>
      <c r="G59">
        <v>0</v>
      </c>
      <c r="H59">
        <v>5</v>
      </c>
      <c r="I59">
        <v>5</v>
      </c>
      <c r="J59">
        <v>0.75</v>
      </c>
      <c r="K59">
        <v>5.5997562408447301</v>
      </c>
      <c r="L59" s="7">
        <v>2.97844314575195</v>
      </c>
      <c r="M59">
        <v>2.4104709625244101</v>
      </c>
      <c r="N59">
        <v>4.1066761016845703</v>
      </c>
      <c r="O59">
        <v>3</v>
      </c>
      <c r="P59">
        <v>3</v>
      </c>
      <c r="Q59">
        <v>13</v>
      </c>
      <c r="R59" s="12">
        <v>0.23080000000000001</v>
      </c>
      <c r="S59" s="12">
        <f t="shared" si="1"/>
        <v>0.3</v>
      </c>
      <c r="T59">
        <v>1.5434474945068399</v>
      </c>
      <c r="U59">
        <v>1.4549747705459599</v>
      </c>
      <c r="V59">
        <v>1.32275426387787</v>
      </c>
      <c r="W59" s="13">
        <v>0.13222050666809099</v>
      </c>
      <c r="X59">
        <v>0.22069323062896701</v>
      </c>
      <c r="Y59">
        <v>0.22069323062896701</v>
      </c>
      <c r="Z59">
        <v>0.3</v>
      </c>
      <c r="AA59">
        <v>1</v>
      </c>
      <c r="AB59">
        <v>0.76923076923076905</v>
      </c>
      <c r="AC59">
        <v>0.86956521739130399</v>
      </c>
      <c r="AD59">
        <v>0</v>
      </c>
      <c r="AE59">
        <v>0.7</v>
      </c>
    </row>
    <row r="60" spans="1:31" s="7" customFormat="1" x14ac:dyDescent="0.15">
      <c r="A60" s="24">
        <v>875</v>
      </c>
      <c r="B60" s="7">
        <v>14</v>
      </c>
      <c r="C60" s="7">
        <v>6</v>
      </c>
      <c r="D60" s="7">
        <v>10</v>
      </c>
      <c r="E60" s="7">
        <v>10</v>
      </c>
      <c r="F60" s="7">
        <v>10</v>
      </c>
      <c r="G60" s="7">
        <v>0</v>
      </c>
      <c r="H60" s="7">
        <v>4</v>
      </c>
      <c r="I60" s="7">
        <v>6</v>
      </c>
      <c r="J60" s="7">
        <v>0.7</v>
      </c>
      <c r="K60" s="7">
        <v>4.9618778228759801</v>
      </c>
      <c r="L60" s="7">
        <v>2.9850826263427699</v>
      </c>
      <c r="M60" s="7">
        <v>2.25918388366699</v>
      </c>
      <c r="N60" s="7">
        <v>3.7321662902832</v>
      </c>
      <c r="O60" s="7">
        <v>1</v>
      </c>
      <c r="P60" s="7">
        <v>1</v>
      </c>
      <c r="Q60" s="7">
        <v>8</v>
      </c>
      <c r="R60" s="26">
        <v>0.125</v>
      </c>
      <c r="S60" s="26">
        <f t="shared" si="1"/>
        <v>0.1</v>
      </c>
      <c r="T60" s="7">
        <v>1.49424171447754</v>
      </c>
      <c r="U60" s="7">
        <v>1.4002046585082999</v>
      </c>
      <c r="V60" s="7">
        <v>1.2682718038559</v>
      </c>
      <c r="W60" s="7">
        <v>0.13193285465240501</v>
      </c>
      <c r="X60" s="7">
        <v>0.22596991062164301</v>
      </c>
      <c r="Y60" s="7">
        <v>0.22596991062164301</v>
      </c>
      <c r="Z60" s="7">
        <v>0.1</v>
      </c>
      <c r="AA60" s="7">
        <v>0.7</v>
      </c>
      <c r="AB60" s="7">
        <v>0.875</v>
      </c>
      <c r="AC60" s="7">
        <v>0.77777777777777801</v>
      </c>
      <c r="AD60" s="7">
        <v>0.3</v>
      </c>
      <c r="AE60" s="7">
        <v>0.6</v>
      </c>
    </row>
    <row r="61" spans="1:31" x14ac:dyDescent="0.15">
      <c r="A61" s="4">
        <v>831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>
        <v>5.9205646514892596</v>
      </c>
      <c r="L61" s="7">
        <v>3.2345046997070299</v>
      </c>
      <c r="M61">
        <v>2.68940925598144</v>
      </c>
      <c r="N61">
        <v>3.11403083801269</v>
      </c>
      <c r="O61">
        <v>1</v>
      </c>
      <c r="P61">
        <v>1</v>
      </c>
      <c r="Q61">
        <v>8</v>
      </c>
      <c r="R61" s="12">
        <v>0.125</v>
      </c>
      <c r="S61" s="12">
        <f t="shared" si="1"/>
        <v>0.1</v>
      </c>
      <c r="T61">
        <v>1.8896789550781199</v>
      </c>
      <c r="U61">
        <v>1.84347188472748</v>
      </c>
      <c r="V61">
        <v>1.59619677066803</v>
      </c>
      <c r="W61" s="13">
        <v>0.24727511405944799</v>
      </c>
      <c r="X61">
        <v>0.29348218441009499</v>
      </c>
      <c r="Y61">
        <v>0.29348218441009499</v>
      </c>
      <c r="Z61">
        <v>0.1</v>
      </c>
      <c r="AA61">
        <v>0.7</v>
      </c>
      <c r="AB61">
        <v>0.875</v>
      </c>
      <c r="AC61">
        <v>0.77777777777777801</v>
      </c>
      <c r="AD61">
        <v>0.3</v>
      </c>
      <c r="AE61">
        <v>0.6</v>
      </c>
    </row>
    <row r="62" spans="1:31" x14ac:dyDescent="0.15">
      <c r="A62" s="4">
        <v>974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>
        <v>5.3685245513915998</v>
      </c>
      <c r="L62">
        <v>3.2771472930908199</v>
      </c>
      <c r="M62">
        <v>2.8307132720947301</v>
      </c>
      <c r="N62">
        <v>3.2898807525634801</v>
      </c>
      <c r="O62">
        <v>1</v>
      </c>
      <c r="P62">
        <v>1</v>
      </c>
      <c r="Q62">
        <v>10</v>
      </c>
      <c r="R62" s="12">
        <v>0.1</v>
      </c>
      <c r="S62" s="12">
        <f t="shared" si="1"/>
        <v>0.1</v>
      </c>
      <c r="T62">
        <v>1.6221961975097701</v>
      </c>
      <c r="U62">
        <v>1.5725250244140601</v>
      </c>
      <c r="V62">
        <v>1.3714082241058301</v>
      </c>
      <c r="W62">
        <v>0.20111680030822801</v>
      </c>
      <c r="X62">
        <v>0.250787973403931</v>
      </c>
      <c r="Y62">
        <v>0.250787973403931</v>
      </c>
      <c r="Z62">
        <v>0.1</v>
      </c>
      <c r="AA62">
        <v>0.9</v>
      </c>
      <c r="AB62">
        <v>0.9</v>
      </c>
      <c r="AC62">
        <v>0.9</v>
      </c>
      <c r="AD62">
        <v>0.1</v>
      </c>
      <c r="AE62">
        <v>0.8</v>
      </c>
    </row>
    <row r="63" spans="1:31" x14ac:dyDescent="0.15">
      <c r="A63" s="4">
        <v>20</v>
      </c>
      <c r="B63">
        <v>14</v>
      </c>
      <c r="C63">
        <v>6</v>
      </c>
      <c r="D63">
        <v>10</v>
      </c>
      <c r="E63">
        <v>10</v>
      </c>
      <c r="F63">
        <v>10</v>
      </c>
      <c r="G63">
        <v>0</v>
      </c>
      <c r="H63">
        <v>4</v>
      </c>
      <c r="I63">
        <v>6</v>
      </c>
      <c r="J63">
        <v>0.7</v>
      </c>
      <c r="K63">
        <v>4.7936458587646502</v>
      </c>
      <c r="L63" s="7">
        <v>3.21484375</v>
      </c>
      <c r="M63">
        <v>2.74176025390625</v>
      </c>
      <c r="N63">
        <v>3.1585388183593701</v>
      </c>
      <c r="O63">
        <v>1</v>
      </c>
      <c r="P63">
        <v>1</v>
      </c>
      <c r="Q63">
        <v>9</v>
      </c>
      <c r="R63" s="12">
        <v>0.1111</v>
      </c>
      <c r="S63" s="12">
        <f t="shared" si="1"/>
        <v>0.1</v>
      </c>
      <c r="T63">
        <v>1.57986640930176</v>
      </c>
      <c r="U63">
        <v>1.5197329521179199</v>
      </c>
      <c r="V63">
        <v>1.33726954460144</v>
      </c>
      <c r="W63" s="13">
        <v>0.18246340751647899</v>
      </c>
      <c r="X63">
        <v>0.24259686470031699</v>
      </c>
      <c r="Y63">
        <v>0.24259686470031699</v>
      </c>
      <c r="Z63">
        <v>0.1</v>
      </c>
      <c r="AA63">
        <v>0.8</v>
      </c>
      <c r="AB63">
        <v>0.88888888888888895</v>
      </c>
      <c r="AC63">
        <v>0.84210526315789502</v>
      </c>
      <c r="AD63">
        <v>0.2</v>
      </c>
      <c r="AE63">
        <v>0.7</v>
      </c>
    </row>
    <row r="64" spans="1:31" x14ac:dyDescent="0.15">
      <c r="A64" s="4">
        <v>539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>
        <v>5.5715312957763699</v>
      </c>
      <c r="L64" s="7">
        <v>3.1976795196533199</v>
      </c>
      <c r="M64">
        <v>2.1225681304931601</v>
      </c>
      <c r="N64">
        <v>4.1427783966064498</v>
      </c>
      <c r="O64">
        <v>1</v>
      </c>
      <c r="P64">
        <v>1</v>
      </c>
      <c r="Q64">
        <v>9</v>
      </c>
      <c r="R64" s="12">
        <v>0.1111</v>
      </c>
      <c r="S64" s="12">
        <f t="shared" ref="S64:S81" si="2">O64/E64</f>
        <v>0.1</v>
      </c>
      <c r="T64">
        <v>1.9990806579589799</v>
      </c>
      <c r="U64">
        <v>1.84099769592285</v>
      </c>
      <c r="V64">
        <v>1.6779534816741899</v>
      </c>
      <c r="W64" s="13">
        <v>0.163044214248657</v>
      </c>
      <c r="X64">
        <v>0.32112717628478998</v>
      </c>
      <c r="Y64">
        <v>0.32112717628478998</v>
      </c>
      <c r="Z64">
        <v>0.1</v>
      </c>
      <c r="AA64">
        <v>0.8</v>
      </c>
      <c r="AB64">
        <v>0.88888888888888895</v>
      </c>
      <c r="AC64">
        <v>0.84210526315789502</v>
      </c>
      <c r="AD64">
        <v>0.2</v>
      </c>
      <c r="AE64">
        <v>0.7</v>
      </c>
    </row>
    <row r="65" spans="1:31" x14ac:dyDescent="0.15">
      <c r="A65" s="4">
        <v>461</v>
      </c>
      <c r="B65">
        <v>15</v>
      </c>
      <c r="C65">
        <v>5</v>
      </c>
      <c r="D65">
        <v>10</v>
      </c>
      <c r="E65">
        <v>10</v>
      </c>
      <c r="F65">
        <v>9</v>
      </c>
      <c r="G65">
        <v>1</v>
      </c>
      <c r="H65">
        <v>6</v>
      </c>
      <c r="I65">
        <v>4</v>
      </c>
      <c r="J65">
        <v>0.75</v>
      </c>
      <c r="K65">
        <v>5.40047264099121</v>
      </c>
      <c r="L65" s="7">
        <v>3.2668991088867201</v>
      </c>
      <c r="M65">
        <v>3.28164863586426</v>
      </c>
      <c r="N65">
        <v>3.5928287506103498</v>
      </c>
      <c r="O65">
        <v>1</v>
      </c>
      <c r="P65">
        <v>1</v>
      </c>
      <c r="Q65">
        <v>9</v>
      </c>
      <c r="R65" s="12">
        <v>0.1111</v>
      </c>
      <c r="S65" s="12">
        <f t="shared" si="2"/>
        <v>0.1</v>
      </c>
      <c r="T65">
        <v>1.4644775390625</v>
      </c>
      <c r="U65">
        <v>1.4097925424575799</v>
      </c>
      <c r="V65">
        <v>1.2756360769271899</v>
      </c>
      <c r="W65" s="13">
        <v>0.13415646553039601</v>
      </c>
      <c r="X65">
        <v>0.188841462135315</v>
      </c>
      <c r="Y65">
        <v>0.188841462135315</v>
      </c>
      <c r="Z65">
        <v>0.1</v>
      </c>
      <c r="AA65">
        <v>0.8</v>
      </c>
      <c r="AB65">
        <v>0.88888888888888895</v>
      </c>
      <c r="AC65">
        <v>0.84210526315789502</v>
      </c>
      <c r="AD65">
        <v>0.2</v>
      </c>
      <c r="AE65">
        <v>0.7</v>
      </c>
    </row>
    <row r="66" spans="1:31" x14ac:dyDescent="0.15">
      <c r="A66" s="4">
        <v>501</v>
      </c>
      <c r="B66">
        <v>14</v>
      </c>
      <c r="C66">
        <v>6</v>
      </c>
      <c r="D66">
        <v>10</v>
      </c>
      <c r="E66">
        <v>10</v>
      </c>
      <c r="F66">
        <v>10</v>
      </c>
      <c r="G66">
        <v>0</v>
      </c>
      <c r="H66">
        <v>4</v>
      </c>
      <c r="I66">
        <v>6</v>
      </c>
      <c r="J66">
        <v>0.7</v>
      </c>
      <c r="K66">
        <v>5.5273303985595703</v>
      </c>
      <c r="L66" s="7">
        <v>3.2670059204101598</v>
      </c>
      <c r="M66">
        <v>2.2722702026367201</v>
      </c>
      <c r="N66">
        <v>3.9929103851318399</v>
      </c>
      <c r="O66">
        <v>1</v>
      </c>
      <c r="P66">
        <v>1</v>
      </c>
      <c r="Q66">
        <v>10</v>
      </c>
      <c r="R66" s="12">
        <v>0.1</v>
      </c>
      <c r="S66" s="12">
        <f t="shared" si="2"/>
        <v>0.1</v>
      </c>
      <c r="T66">
        <v>1.64023208618164</v>
      </c>
      <c r="U66">
        <v>1.53003406524658</v>
      </c>
      <c r="V66">
        <v>1.38585317134857</v>
      </c>
      <c r="W66" s="13">
        <v>0.14418089389801</v>
      </c>
      <c r="X66">
        <v>0.25437891483306901</v>
      </c>
      <c r="Y66">
        <v>0.25437891483306901</v>
      </c>
      <c r="Z66">
        <v>0.1</v>
      </c>
      <c r="AA66">
        <v>0.9</v>
      </c>
      <c r="AB66">
        <v>0.9</v>
      </c>
      <c r="AC66">
        <v>0.9</v>
      </c>
      <c r="AD66">
        <v>0.1</v>
      </c>
      <c r="AE66">
        <v>0.8</v>
      </c>
    </row>
    <row r="67" spans="1:31" x14ac:dyDescent="0.15">
      <c r="A67" s="4">
        <v>577</v>
      </c>
      <c r="B67">
        <v>14</v>
      </c>
      <c r="C67">
        <v>6</v>
      </c>
      <c r="D67">
        <v>10</v>
      </c>
      <c r="E67">
        <v>10</v>
      </c>
      <c r="F67">
        <v>10</v>
      </c>
      <c r="G67">
        <v>0</v>
      </c>
      <c r="H67">
        <v>4</v>
      </c>
      <c r="I67">
        <v>6</v>
      </c>
      <c r="J67">
        <v>0.7</v>
      </c>
      <c r="K67">
        <v>5.4112224578857404</v>
      </c>
      <c r="L67" s="7">
        <v>3.2592811584472701</v>
      </c>
      <c r="M67">
        <v>2.7629928588867201</v>
      </c>
      <c r="N67">
        <v>4.5526962280273402</v>
      </c>
      <c r="O67">
        <v>2</v>
      </c>
      <c r="P67">
        <v>2</v>
      </c>
      <c r="Q67">
        <v>12</v>
      </c>
      <c r="R67" s="12">
        <v>0.16669999999999999</v>
      </c>
      <c r="S67" s="12">
        <f t="shared" si="2"/>
        <v>0.2</v>
      </c>
      <c r="T67">
        <v>1.6584339141845701</v>
      </c>
      <c r="U67">
        <v>1.54971551895142</v>
      </c>
      <c r="V67">
        <v>1.4149255752563501</v>
      </c>
      <c r="W67" s="13">
        <v>0.134789943695068</v>
      </c>
      <c r="X67">
        <v>0.24350833892822299</v>
      </c>
      <c r="Y67">
        <v>0.24350833892822299</v>
      </c>
      <c r="Z67">
        <v>0.2</v>
      </c>
      <c r="AA67">
        <v>1</v>
      </c>
      <c r="AB67">
        <v>0.83333333333333304</v>
      </c>
      <c r="AC67">
        <v>0.90909090909090895</v>
      </c>
      <c r="AD67">
        <v>0</v>
      </c>
      <c r="AE67">
        <v>0.8</v>
      </c>
    </row>
    <row r="68" spans="1:31" x14ac:dyDescent="0.15">
      <c r="A68" s="4">
        <v>501</v>
      </c>
      <c r="B68">
        <v>14</v>
      </c>
      <c r="C68">
        <v>6</v>
      </c>
      <c r="D68">
        <v>10</v>
      </c>
      <c r="E68">
        <v>10</v>
      </c>
      <c r="F68">
        <v>10</v>
      </c>
      <c r="G68">
        <v>0</v>
      </c>
      <c r="H68">
        <v>4</v>
      </c>
      <c r="I68">
        <v>6</v>
      </c>
      <c r="J68">
        <v>0.7</v>
      </c>
      <c r="K68">
        <v>5.5273303985595703</v>
      </c>
      <c r="L68" s="7">
        <v>3.2670059204101598</v>
      </c>
      <c r="M68">
        <v>2.2722702026367201</v>
      </c>
      <c r="N68">
        <v>3.9929103851318399</v>
      </c>
      <c r="O68">
        <v>1</v>
      </c>
      <c r="P68">
        <v>1</v>
      </c>
      <c r="Q68">
        <v>10</v>
      </c>
      <c r="R68" s="12">
        <v>0.1</v>
      </c>
      <c r="S68" s="12">
        <f t="shared" si="2"/>
        <v>0.1</v>
      </c>
      <c r="T68">
        <v>1.64023208618164</v>
      </c>
      <c r="U68">
        <v>1.53003406524658</v>
      </c>
      <c r="V68">
        <v>1.38585317134857</v>
      </c>
      <c r="W68" s="13">
        <v>0.14418089389801</v>
      </c>
      <c r="X68">
        <v>0.25437891483306901</v>
      </c>
      <c r="Y68">
        <v>0.25437891483306901</v>
      </c>
      <c r="Z68">
        <v>0.1</v>
      </c>
      <c r="AA68">
        <v>0.9</v>
      </c>
      <c r="AB68">
        <v>0.9</v>
      </c>
      <c r="AC68">
        <v>0.9</v>
      </c>
      <c r="AD68">
        <v>0.1</v>
      </c>
      <c r="AE68">
        <v>0.8</v>
      </c>
    </row>
    <row r="69" spans="1:31" s="7" customFormat="1" ht="12" customHeight="1" x14ac:dyDescent="0.15">
      <c r="A69" s="24">
        <v>422</v>
      </c>
      <c r="B69" s="7">
        <v>12</v>
      </c>
      <c r="C69" s="7">
        <v>8</v>
      </c>
      <c r="D69" s="7">
        <v>10</v>
      </c>
      <c r="E69" s="7">
        <v>10</v>
      </c>
      <c r="F69" s="7">
        <v>10</v>
      </c>
      <c r="G69" s="7">
        <v>0</v>
      </c>
      <c r="H69" s="7">
        <v>2</v>
      </c>
      <c r="I69" s="7">
        <v>8</v>
      </c>
      <c r="J69" s="7">
        <v>0.6</v>
      </c>
      <c r="K69" s="7">
        <v>4.2176342010498002</v>
      </c>
      <c r="L69" s="7">
        <v>3.2667388916015598</v>
      </c>
      <c r="M69" s="7">
        <v>3.14193916320801</v>
      </c>
      <c r="N69" s="7">
        <v>4.5984687805175799</v>
      </c>
      <c r="O69" s="7">
        <v>1</v>
      </c>
      <c r="P69" s="7">
        <v>1</v>
      </c>
      <c r="Q69" s="7">
        <v>8</v>
      </c>
      <c r="R69" s="26">
        <v>0.125</v>
      </c>
      <c r="S69" s="26">
        <f t="shared" si="2"/>
        <v>0.1</v>
      </c>
      <c r="T69" s="7">
        <v>1.14847755432129</v>
      </c>
      <c r="U69" s="7">
        <v>1.0601978302002</v>
      </c>
      <c r="V69" s="7">
        <v>0.98540532588958696</v>
      </c>
      <c r="W69" s="7">
        <v>7.4792504310607896E-2</v>
      </c>
      <c r="X69" s="7">
        <v>0.16307222843170199</v>
      </c>
      <c r="Y69" s="7">
        <v>0.16307222843170199</v>
      </c>
      <c r="Z69" s="7">
        <v>0.1</v>
      </c>
      <c r="AA69" s="7">
        <v>0.7</v>
      </c>
      <c r="AB69" s="7">
        <v>0.875</v>
      </c>
      <c r="AC69" s="7">
        <v>0.77777777777777801</v>
      </c>
      <c r="AD69" s="7">
        <v>0.3</v>
      </c>
      <c r="AE69" s="7">
        <v>0.6</v>
      </c>
    </row>
    <row r="70" spans="1:31" x14ac:dyDescent="0.15">
      <c r="A70" s="4">
        <v>342</v>
      </c>
      <c r="B70">
        <v>10</v>
      </c>
      <c r="C70">
        <v>10</v>
      </c>
      <c r="D70">
        <v>10</v>
      </c>
      <c r="E70">
        <v>10</v>
      </c>
      <c r="F70">
        <v>9</v>
      </c>
      <c r="G70">
        <v>1</v>
      </c>
      <c r="H70">
        <v>1</v>
      </c>
      <c r="I70">
        <v>9</v>
      </c>
      <c r="J70">
        <v>0.5</v>
      </c>
      <c r="K70">
        <v>3.9689807891845699</v>
      </c>
      <c r="L70" s="7">
        <v>3.3774032592773402</v>
      </c>
      <c r="M70">
        <v>5.6953468322753897</v>
      </c>
      <c r="N70">
        <v>8.4912815093994105</v>
      </c>
      <c r="O70">
        <v>0</v>
      </c>
      <c r="P70">
        <v>0</v>
      </c>
      <c r="Q70">
        <v>6</v>
      </c>
      <c r="R70" s="12">
        <v>0</v>
      </c>
      <c r="S70" s="12">
        <f t="shared" si="2"/>
        <v>0</v>
      </c>
      <c r="T70">
        <v>1.0138454437255899</v>
      </c>
      <c r="U70">
        <v>0.87673568725585904</v>
      </c>
      <c r="V70">
        <v>0.87574040889740001</v>
      </c>
      <c r="W70" s="13">
        <v>9.9527835845947309E-4</v>
      </c>
      <c r="X70">
        <v>0.13810503482818601</v>
      </c>
      <c r="Y70">
        <v>0.13810503482818601</v>
      </c>
      <c r="Z70">
        <v>0</v>
      </c>
      <c r="AA70">
        <v>0.6</v>
      </c>
      <c r="AB70">
        <v>1</v>
      </c>
      <c r="AC70">
        <v>0.75</v>
      </c>
      <c r="AD70">
        <v>0.4</v>
      </c>
      <c r="AE70">
        <v>0.6</v>
      </c>
    </row>
    <row r="71" spans="1:31" x14ac:dyDescent="0.15">
      <c r="A71" s="4">
        <v>761</v>
      </c>
      <c r="B71">
        <v>12</v>
      </c>
      <c r="C71">
        <v>8</v>
      </c>
      <c r="D71">
        <v>10</v>
      </c>
      <c r="E71">
        <v>10</v>
      </c>
      <c r="F71">
        <v>10</v>
      </c>
      <c r="G71">
        <v>0</v>
      </c>
      <c r="H71">
        <v>2</v>
      </c>
      <c r="I71">
        <v>8</v>
      </c>
      <c r="J71">
        <v>0.6</v>
      </c>
      <c r="K71">
        <v>4.9755706787109402</v>
      </c>
      <c r="L71" s="7">
        <v>3.38002204895019</v>
      </c>
      <c r="M71">
        <v>1.8139724731445299</v>
      </c>
      <c r="N71">
        <v>6.0201911926269496</v>
      </c>
      <c r="O71">
        <v>1</v>
      </c>
      <c r="P71">
        <v>1</v>
      </c>
      <c r="Q71">
        <v>6</v>
      </c>
      <c r="R71" s="12">
        <v>0.16669999999999999</v>
      </c>
      <c r="S71" s="12">
        <f t="shared" si="2"/>
        <v>0.1</v>
      </c>
      <c r="T71">
        <v>1.6596755981445299</v>
      </c>
      <c r="U71">
        <v>1.3947563171386701</v>
      </c>
      <c r="V71">
        <v>1.3847364187240601</v>
      </c>
      <c r="W71" s="13">
        <v>1.0019898414611801E-2</v>
      </c>
      <c r="X71">
        <v>0.27493917942047102</v>
      </c>
      <c r="Y71">
        <v>0.27493917942047102</v>
      </c>
      <c r="Z71">
        <v>0.1</v>
      </c>
      <c r="AA71">
        <v>0.5</v>
      </c>
      <c r="AB71">
        <v>0.83333333333333304</v>
      </c>
      <c r="AC71">
        <v>0.625</v>
      </c>
      <c r="AD71">
        <v>0.5</v>
      </c>
      <c r="AE71">
        <v>0.4</v>
      </c>
    </row>
    <row r="72" spans="1:31" x14ac:dyDescent="0.15">
      <c r="A72" s="4">
        <v>604</v>
      </c>
      <c r="B72">
        <v>10</v>
      </c>
      <c r="C72">
        <v>10</v>
      </c>
      <c r="D72">
        <v>10</v>
      </c>
      <c r="E72">
        <v>10</v>
      </c>
      <c r="F72">
        <v>8</v>
      </c>
      <c r="G72">
        <v>2</v>
      </c>
      <c r="H72">
        <v>2</v>
      </c>
      <c r="I72">
        <v>8</v>
      </c>
      <c r="J72">
        <v>0.5</v>
      </c>
      <c r="K72">
        <v>4.3437328338623002</v>
      </c>
      <c r="L72" s="7">
        <v>3.3163509368896502</v>
      </c>
      <c r="M72">
        <v>2.4744281768798801</v>
      </c>
      <c r="N72">
        <v>4.0845184326171902</v>
      </c>
      <c r="O72">
        <v>1</v>
      </c>
      <c r="P72">
        <v>1</v>
      </c>
      <c r="Q72">
        <v>6</v>
      </c>
      <c r="R72" s="12">
        <v>0.16669999999999999</v>
      </c>
      <c r="S72" s="12">
        <f t="shared" si="2"/>
        <v>0.1</v>
      </c>
      <c r="T72">
        <v>1.0695743560791</v>
      </c>
      <c r="U72">
        <v>0.94902133941650402</v>
      </c>
      <c r="V72">
        <v>0.94115483760833696</v>
      </c>
      <c r="W72" s="13">
        <v>7.8665018081665004E-3</v>
      </c>
      <c r="X72">
        <v>0.12841951847076399</v>
      </c>
      <c r="Y72">
        <v>0.12841951847076399</v>
      </c>
      <c r="Z72">
        <v>0.1</v>
      </c>
      <c r="AA72">
        <v>0.5</v>
      </c>
      <c r="AB72">
        <v>0.83333333333333304</v>
      </c>
      <c r="AC72">
        <v>0.625</v>
      </c>
      <c r="AD72">
        <v>0.5</v>
      </c>
      <c r="AE72">
        <v>0.4</v>
      </c>
    </row>
    <row r="73" spans="1:31" x14ac:dyDescent="0.15">
      <c r="A73" s="4">
        <v>130</v>
      </c>
      <c r="B73">
        <v>12</v>
      </c>
      <c r="C73">
        <v>8</v>
      </c>
      <c r="D73">
        <v>10</v>
      </c>
      <c r="E73">
        <v>10</v>
      </c>
      <c r="F73">
        <v>10</v>
      </c>
      <c r="G73">
        <v>0</v>
      </c>
      <c r="H73">
        <v>2</v>
      </c>
      <c r="I73">
        <v>8</v>
      </c>
      <c r="J73">
        <v>0.6</v>
      </c>
      <c r="K73">
        <v>4.8587741851806596</v>
      </c>
      <c r="L73" s="7">
        <v>3.3001441955566402</v>
      </c>
      <c r="M73">
        <v>1.8033924102783201</v>
      </c>
      <c r="N73">
        <v>5.9222087860107404</v>
      </c>
      <c r="O73">
        <v>2</v>
      </c>
      <c r="P73">
        <v>2</v>
      </c>
      <c r="Q73">
        <v>12</v>
      </c>
      <c r="R73" s="12">
        <v>0.16669999999999999</v>
      </c>
      <c r="S73" s="12">
        <f t="shared" si="2"/>
        <v>0.2</v>
      </c>
      <c r="T73">
        <v>1.5961437225341799</v>
      </c>
      <c r="U73">
        <v>1.3392248153686499</v>
      </c>
      <c r="V73">
        <v>1.33207058906555</v>
      </c>
      <c r="W73" s="13">
        <v>7.1542263031005903E-3</v>
      </c>
      <c r="X73">
        <v>0.26407313346862799</v>
      </c>
      <c r="Y73">
        <v>0.26407313346862799</v>
      </c>
      <c r="Z73">
        <v>0.2</v>
      </c>
      <c r="AA73">
        <v>1</v>
      </c>
      <c r="AB73">
        <v>0.83333333333333304</v>
      </c>
      <c r="AC73">
        <v>0.90909090909090895</v>
      </c>
      <c r="AD73">
        <v>0</v>
      </c>
      <c r="AE73">
        <v>0.8</v>
      </c>
    </row>
    <row r="74" spans="1:31" x14ac:dyDescent="0.15">
      <c r="A74" s="4">
        <v>699</v>
      </c>
      <c r="B74">
        <v>12</v>
      </c>
      <c r="C74">
        <v>8</v>
      </c>
      <c r="D74">
        <v>10</v>
      </c>
      <c r="E74">
        <v>10</v>
      </c>
      <c r="F74">
        <v>10</v>
      </c>
      <c r="G74">
        <v>0</v>
      </c>
      <c r="H74">
        <v>2</v>
      </c>
      <c r="I74">
        <v>8</v>
      </c>
      <c r="J74">
        <v>0.6</v>
      </c>
      <c r="K74">
        <v>5.0882682800293004</v>
      </c>
      <c r="L74" s="7">
        <v>3.3974666595459002</v>
      </c>
      <c r="M74">
        <v>1.90909767150879</v>
      </c>
      <c r="N74">
        <v>6.5935630798339799</v>
      </c>
      <c r="O74">
        <v>2</v>
      </c>
      <c r="P74">
        <v>2</v>
      </c>
      <c r="Q74">
        <v>11</v>
      </c>
      <c r="R74" s="12">
        <v>0.18179999999999999</v>
      </c>
      <c r="S74" s="12">
        <f t="shared" si="2"/>
        <v>0.2</v>
      </c>
      <c r="T74">
        <v>1.4892158508300799</v>
      </c>
      <c r="U74">
        <v>1.2360038757324201</v>
      </c>
      <c r="V74">
        <v>1.24788475036621</v>
      </c>
      <c r="W74" s="13">
        <v>1.1880874633789101E-2</v>
      </c>
      <c r="X74">
        <v>0.24133110046386699</v>
      </c>
      <c r="Y74">
        <v>0.24133110046386699</v>
      </c>
      <c r="Z74">
        <v>0.2</v>
      </c>
      <c r="AA74">
        <v>0.9</v>
      </c>
      <c r="AB74">
        <v>0.81818181818181801</v>
      </c>
      <c r="AC74">
        <v>0.85714285714285698</v>
      </c>
      <c r="AD74">
        <v>0.1</v>
      </c>
      <c r="AE74">
        <v>0.7</v>
      </c>
    </row>
    <row r="75" spans="1:31" s="30" customFormat="1" x14ac:dyDescent="0.15">
      <c r="A75" s="33">
        <v>801</v>
      </c>
      <c r="B75" s="30">
        <v>10</v>
      </c>
      <c r="C75" s="30">
        <v>10</v>
      </c>
      <c r="D75" s="30">
        <v>10</v>
      </c>
      <c r="E75" s="30">
        <v>10</v>
      </c>
      <c r="F75" s="30">
        <v>9</v>
      </c>
      <c r="G75" s="30">
        <v>1</v>
      </c>
      <c r="H75" s="30">
        <v>1</v>
      </c>
      <c r="I75" s="30">
        <v>9</v>
      </c>
      <c r="J75" s="30">
        <v>0.5</v>
      </c>
      <c r="K75" s="30">
        <v>3.9280147552490199</v>
      </c>
      <c r="L75" s="30">
        <v>3.3010444641113299</v>
      </c>
      <c r="M75" s="30">
        <v>5.33199119567871</v>
      </c>
      <c r="N75" s="30">
        <v>8.5263271331787092</v>
      </c>
      <c r="O75" s="30">
        <v>0</v>
      </c>
      <c r="P75" s="30">
        <v>0</v>
      </c>
      <c r="Q75" s="30">
        <v>4</v>
      </c>
      <c r="R75" s="35">
        <v>0</v>
      </c>
      <c r="S75" s="35">
        <f t="shared" si="2"/>
        <v>0</v>
      </c>
      <c r="T75" s="30">
        <v>0.95838737487793002</v>
      </c>
      <c r="U75" s="30">
        <v>0.81316375732421897</v>
      </c>
      <c r="V75" s="30">
        <v>0.84063547849655196</v>
      </c>
      <c r="W75" s="30">
        <v>2.7471721172332798E-2</v>
      </c>
      <c r="X75" s="30">
        <v>0.11775189638137799</v>
      </c>
      <c r="Y75" s="30">
        <v>0.11775189638137799</v>
      </c>
      <c r="Z75" s="30">
        <v>0</v>
      </c>
      <c r="AA75" s="30">
        <v>0.4</v>
      </c>
      <c r="AB75" s="30">
        <v>1</v>
      </c>
      <c r="AC75" s="30">
        <v>0.57142857142857195</v>
      </c>
      <c r="AD75" s="30">
        <v>0.6</v>
      </c>
      <c r="AE75" s="30">
        <v>0.4</v>
      </c>
    </row>
    <row r="76" spans="1:31" x14ac:dyDescent="0.15">
      <c r="A76" s="4">
        <v>815</v>
      </c>
      <c r="B76">
        <v>11</v>
      </c>
      <c r="C76">
        <v>9</v>
      </c>
      <c r="D76">
        <v>10</v>
      </c>
      <c r="E76">
        <v>10</v>
      </c>
      <c r="F76">
        <v>10</v>
      </c>
      <c r="G76">
        <v>0</v>
      </c>
      <c r="H76">
        <v>1</v>
      </c>
      <c r="I76">
        <v>9</v>
      </c>
      <c r="J76">
        <v>0.55000000000000004</v>
      </c>
      <c r="K76">
        <v>4.1563549041748002</v>
      </c>
      <c r="L76" s="7">
        <v>3.50982666015625</v>
      </c>
      <c r="M76">
        <v>5.4898319244384801</v>
      </c>
      <c r="N76">
        <v>8.6652622222900408</v>
      </c>
      <c r="O76">
        <v>0</v>
      </c>
      <c r="P76">
        <v>0</v>
      </c>
      <c r="Q76">
        <v>1</v>
      </c>
      <c r="R76" s="12">
        <v>0</v>
      </c>
      <c r="S76" s="12">
        <f t="shared" si="2"/>
        <v>0</v>
      </c>
      <c r="T76">
        <v>1.1235179901123</v>
      </c>
      <c r="U76">
        <v>0.97376060485839799</v>
      </c>
      <c r="V76">
        <v>0.97085225582122803</v>
      </c>
      <c r="W76" s="13">
        <v>2.9083490371704102E-3</v>
      </c>
      <c r="X76">
        <v>0.15266573429107699</v>
      </c>
      <c r="Y76">
        <v>0.15266573429107699</v>
      </c>
      <c r="Z76">
        <v>0</v>
      </c>
      <c r="AA76">
        <v>0.1</v>
      </c>
      <c r="AB76">
        <v>1</v>
      </c>
      <c r="AC76">
        <v>0.18181818181818199</v>
      </c>
      <c r="AD76">
        <v>0.9</v>
      </c>
      <c r="AE76">
        <v>0.1</v>
      </c>
    </row>
    <row r="77" spans="1:31" x14ac:dyDescent="0.15">
      <c r="A77" s="4">
        <v>85</v>
      </c>
      <c r="B77">
        <v>12</v>
      </c>
      <c r="C77">
        <v>8</v>
      </c>
      <c r="D77">
        <v>10</v>
      </c>
      <c r="E77">
        <v>10</v>
      </c>
      <c r="F77">
        <v>10</v>
      </c>
      <c r="G77">
        <v>0</v>
      </c>
      <c r="H77">
        <v>2</v>
      </c>
      <c r="I77">
        <v>8</v>
      </c>
      <c r="J77">
        <v>0.6</v>
      </c>
      <c r="K77">
        <v>5.0657463073730504</v>
      </c>
      <c r="L77" s="7">
        <v>3.4890117645263699</v>
      </c>
      <c r="M77">
        <v>2.2325992584228498</v>
      </c>
      <c r="N77">
        <v>6.3131809234619096</v>
      </c>
      <c r="O77">
        <v>1</v>
      </c>
      <c r="P77">
        <v>1</v>
      </c>
      <c r="Q77">
        <v>9</v>
      </c>
      <c r="R77" s="12">
        <v>0.1111</v>
      </c>
      <c r="S77" s="12">
        <f t="shared" si="2"/>
        <v>0.1</v>
      </c>
      <c r="T77">
        <v>1.51486968994141</v>
      </c>
      <c r="U77">
        <v>1.2826061248779299</v>
      </c>
      <c r="V77">
        <v>1.2669804096221899</v>
      </c>
      <c r="W77" s="13">
        <v>1.5625715255737301E-2</v>
      </c>
      <c r="X77">
        <v>0.24788928031921401</v>
      </c>
      <c r="Y77">
        <v>0.24788928031921401</v>
      </c>
      <c r="Z77">
        <v>0.1</v>
      </c>
      <c r="AA77">
        <v>0.8</v>
      </c>
      <c r="AB77">
        <v>0.88888888888888895</v>
      </c>
      <c r="AC77">
        <v>0.84210526315789502</v>
      </c>
      <c r="AD77">
        <v>0.2</v>
      </c>
      <c r="AE77">
        <v>0.7</v>
      </c>
    </row>
    <row r="78" spans="1:31" s="30" customFormat="1" x14ac:dyDescent="0.15">
      <c r="A78" s="33">
        <v>917</v>
      </c>
      <c r="B78" s="30">
        <v>12</v>
      </c>
      <c r="C78" s="30">
        <v>8</v>
      </c>
      <c r="D78" s="30">
        <v>10</v>
      </c>
      <c r="E78" s="30">
        <v>10</v>
      </c>
      <c r="F78" s="30">
        <v>10</v>
      </c>
      <c r="G78" s="30">
        <v>0</v>
      </c>
      <c r="H78" s="30">
        <v>2</v>
      </c>
      <c r="I78" s="30">
        <v>8</v>
      </c>
      <c r="J78" s="30">
        <v>0.6</v>
      </c>
      <c r="K78" s="30">
        <v>5.2269439697265598</v>
      </c>
      <c r="L78" s="30">
        <v>3.5851688385009801</v>
      </c>
      <c r="M78" s="30">
        <v>2.25950050354004</v>
      </c>
      <c r="N78" s="30">
        <v>6.5517826080322301</v>
      </c>
      <c r="O78" s="30">
        <v>2</v>
      </c>
      <c r="P78" s="30">
        <v>2</v>
      </c>
      <c r="Q78" s="30">
        <v>11</v>
      </c>
      <c r="R78" s="35">
        <v>0.18179999999999999</v>
      </c>
      <c r="S78" s="35">
        <f t="shared" si="2"/>
        <v>0.2</v>
      </c>
      <c r="T78" s="30">
        <v>1.72409820556641</v>
      </c>
      <c r="U78" s="30">
        <v>1.4496040344238299</v>
      </c>
      <c r="V78" s="30">
        <v>1.43392682075501</v>
      </c>
      <c r="W78" s="30">
        <v>1.5677213668823201E-2</v>
      </c>
      <c r="X78" s="30">
        <v>0.29017138481140098</v>
      </c>
      <c r="Y78" s="30">
        <v>0.29017138481140098</v>
      </c>
      <c r="Z78" s="30">
        <v>0.2</v>
      </c>
      <c r="AA78" s="30">
        <v>0.9</v>
      </c>
      <c r="AB78" s="30">
        <v>0.81818181818181801</v>
      </c>
      <c r="AC78" s="30">
        <v>0.85714285714285698</v>
      </c>
      <c r="AD78" s="30">
        <v>0.1</v>
      </c>
      <c r="AE78" s="30">
        <v>0.7</v>
      </c>
    </row>
    <row r="79" spans="1:31" x14ac:dyDescent="0.15">
      <c r="A79" s="4">
        <v>707</v>
      </c>
      <c r="B79">
        <v>9</v>
      </c>
      <c r="C79">
        <v>11</v>
      </c>
      <c r="D79">
        <v>10</v>
      </c>
      <c r="E79">
        <v>10</v>
      </c>
      <c r="F79">
        <v>8</v>
      </c>
      <c r="G79">
        <v>2</v>
      </c>
      <c r="H79">
        <v>1</v>
      </c>
      <c r="I79">
        <v>9</v>
      </c>
      <c r="J79">
        <v>0.45</v>
      </c>
      <c r="K79">
        <v>4.3270149230956996</v>
      </c>
      <c r="L79" s="7">
        <v>3.73388671875</v>
      </c>
      <c r="M79">
        <v>6.2665863037109402</v>
      </c>
      <c r="N79">
        <v>8.7453765869140607</v>
      </c>
      <c r="O79">
        <v>0</v>
      </c>
      <c r="P79">
        <v>0</v>
      </c>
      <c r="Q79">
        <v>5</v>
      </c>
      <c r="R79" s="12">
        <v>0</v>
      </c>
      <c r="S79" s="12">
        <f t="shared" si="2"/>
        <v>0</v>
      </c>
      <c r="T79">
        <v>0.89112091064453103</v>
      </c>
      <c r="U79">
        <v>0.80277824401855502</v>
      </c>
      <c r="V79">
        <v>0.80086404085159302</v>
      </c>
      <c r="W79" s="13">
        <v>1.9142031669616699E-3</v>
      </c>
      <c r="X79">
        <v>9.0256869792938205E-2</v>
      </c>
      <c r="Y79">
        <v>9.0256869792938205E-2</v>
      </c>
      <c r="Z79">
        <v>0</v>
      </c>
      <c r="AA79">
        <v>0.5</v>
      </c>
      <c r="AB79">
        <v>1</v>
      </c>
      <c r="AC79">
        <v>0.66666666666666696</v>
      </c>
      <c r="AD79">
        <v>0.5</v>
      </c>
      <c r="AE79">
        <v>0.5</v>
      </c>
    </row>
    <row r="80" spans="1:31" s="7" customFormat="1" x14ac:dyDescent="0.15">
      <c r="A80" s="24">
        <v>734</v>
      </c>
      <c r="B80" s="7">
        <v>11</v>
      </c>
      <c r="C80" s="7">
        <v>9</v>
      </c>
      <c r="D80" s="7">
        <v>10</v>
      </c>
      <c r="E80" s="7">
        <v>10</v>
      </c>
      <c r="F80" s="7">
        <v>8</v>
      </c>
      <c r="G80" s="7">
        <v>2</v>
      </c>
      <c r="H80" s="7">
        <v>3</v>
      </c>
      <c r="I80" s="7">
        <v>7</v>
      </c>
      <c r="J80" s="7">
        <v>0.55000000000000004</v>
      </c>
      <c r="K80" s="7">
        <v>6.0715999603271502</v>
      </c>
      <c r="L80" s="7">
        <v>3.69343185424805</v>
      </c>
      <c r="M80" s="7">
        <v>1.8959808349609399</v>
      </c>
      <c r="N80" s="7">
        <v>5.3594474792480504</v>
      </c>
      <c r="O80" s="7">
        <v>2</v>
      </c>
      <c r="P80" s="7">
        <v>2</v>
      </c>
      <c r="Q80" s="7">
        <v>10</v>
      </c>
      <c r="R80" s="26">
        <v>0.2</v>
      </c>
      <c r="S80" s="26">
        <f t="shared" si="2"/>
        <v>0.2</v>
      </c>
      <c r="T80" s="7">
        <v>1.5254936218261701</v>
      </c>
      <c r="U80" s="7">
        <v>1.3168016672134399</v>
      </c>
      <c r="V80" s="7">
        <v>1.3148458003997801</v>
      </c>
      <c r="W80" s="7">
        <v>1.9558668136596701E-3</v>
      </c>
      <c r="X80" s="7">
        <v>0.21064782142639199</v>
      </c>
      <c r="Y80" s="7">
        <v>0.21064782142639199</v>
      </c>
      <c r="Z80" s="7">
        <v>0.2</v>
      </c>
      <c r="AA80" s="7">
        <v>0.8</v>
      </c>
      <c r="AB80" s="7">
        <v>0.8</v>
      </c>
      <c r="AC80" s="7">
        <v>0.8</v>
      </c>
      <c r="AD80" s="7">
        <v>0.2</v>
      </c>
      <c r="AE80" s="7">
        <v>0.6</v>
      </c>
    </row>
    <row r="81" spans="1:31" x14ac:dyDescent="0.15">
      <c r="A81" s="4">
        <v>481</v>
      </c>
      <c r="B81">
        <v>12</v>
      </c>
      <c r="C81">
        <v>8</v>
      </c>
      <c r="D81">
        <v>10</v>
      </c>
      <c r="E81">
        <v>10</v>
      </c>
      <c r="F81">
        <v>10</v>
      </c>
      <c r="G81">
        <v>0</v>
      </c>
      <c r="H81">
        <v>2</v>
      </c>
      <c r="I81">
        <v>8</v>
      </c>
      <c r="J81">
        <v>0.6</v>
      </c>
      <c r="K81">
        <v>5.57338523864746</v>
      </c>
      <c r="L81" s="7">
        <v>3.84683036804199</v>
      </c>
      <c r="M81">
        <v>2.6131629943847701</v>
      </c>
      <c r="N81">
        <v>7.0906906127929696</v>
      </c>
      <c r="O81">
        <v>2</v>
      </c>
      <c r="P81">
        <v>2</v>
      </c>
      <c r="Q81">
        <v>12</v>
      </c>
      <c r="R81" s="12">
        <v>0.16669999999999999</v>
      </c>
      <c r="S81" s="12">
        <f t="shared" si="2"/>
        <v>0.2</v>
      </c>
      <c r="T81">
        <v>1.7116889953613299</v>
      </c>
      <c r="U81">
        <v>1.43662929534912</v>
      </c>
      <c r="V81">
        <v>1.4205834865570099</v>
      </c>
      <c r="W81" s="13">
        <v>1.6045808792114299E-2</v>
      </c>
      <c r="X81">
        <v>0.29110550880432101</v>
      </c>
      <c r="Y81">
        <v>0.29110550880432101</v>
      </c>
      <c r="Z81">
        <v>0.2</v>
      </c>
      <c r="AA81">
        <v>1</v>
      </c>
      <c r="AB81">
        <v>0.83333333333333304</v>
      </c>
      <c r="AC81">
        <v>0.90909090909090895</v>
      </c>
      <c r="AD81">
        <v>0</v>
      </c>
      <c r="AE81">
        <v>0.8</v>
      </c>
    </row>
    <row r="82" spans="1:31" x14ac:dyDescent="0.15">
      <c r="L82" s="8">
        <f>AVERAGE(L2:L81)</f>
        <v>2.8969808578491207</v>
      </c>
      <c r="W82" s="15">
        <f t="shared" ref="W82:AE82" si="3">AVERAGE(W2:W81)</f>
        <v>0.11942633390426635</v>
      </c>
      <c r="Z82" s="9">
        <f t="shared" si="3"/>
        <v>0.15874999999999984</v>
      </c>
      <c r="AA82" s="9">
        <f t="shared" si="3"/>
        <v>0.73249999999999982</v>
      </c>
      <c r="AB82" s="9">
        <f t="shared" si="3"/>
        <v>0.83444436617513529</v>
      </c>
      <c r="AC82" s="9">
        <f t="shared" si="3"/>
        <v>0.76971818534988312</v>
      </c>
      <c r="AD82" s="9">
        <f t="shared" si="3"/>
        <v>0.26750000000000002</v>
      </c>
      <c r="AE82" s="9">
        <f t="shared" si="3"/>
        <v>0.57375000000000009</v>
      </c>
    </row>
    <row r="83" spans="1:31" x14ac:dyDescent="0.15">
      <c r="L83" s="8">
        <f>MAX(L2:L81)</f>
        <v>3.84683036804199</v>
      </c>
      <c r="W83" s="15">
        <f t="shared" ref="W83:AE83" si="4">MAX(W2:W81)</f>
        <v>0.24727511405944799</v>
      </c>
      <c r="Z83" s="9">
        <f t="shared" si="4"/>
        <v>0.4</v>
      </c>
      <c r="AA83" s="9">
        <f t="shared" si="4"/>
        <v>1</v>
      </c>
      <c r="AB83" s="9">
        <f t="shared" si="4"/>
        <v>1</v>
      </c>
      <c r="AC83" s="9">
        <f t="shared" si="4"/>
        <v>0.90909090909090895</v>
      </c>
      <c r="AD83" s="9">
        <f t="shared" si="4"/>
        <v>1</v>
      </c>
      <c r="AE83" s="9">
        <f t="shared" si="4"/>
        <v>0.8</v>
      </c>
    </row>
    <row r="84" spans="1:31" x14ac:dyDescent="0.15">
      <c r="L84" s="8">
        <f>MIN(L2:L81)</f>
        <v>1.98880767822266</v>
      </c>
      <c r="W84" s="15">
        <f t="shared" ref="W84:AE84" si="5">MIN(W2:W81)</f>
        <v>9.9527835845947309E-4</v>
      </c>
      <c r="Z84" s="9">
        <f t="shared" si="5"/>
        <v>0</v>
      </c>
      <c r="AA84" s="9">
        <f t="shared" si="5"/>
        <v>0</v>
      </c>
      <c r="AB84" s="9">
        <f t="shared" si="5"/>
        <v>0.66666666666666696</v>
      </c>
      <c r="AC84" s="9">
        <f t="shared" si="5"/>
        <v>0.18181818181818199</v>
      </c>
      <c r="AD84" s="9">
        <f t="shared" si="5"/>
        <v>0</v>
      </c>
      <c r="AE84" s="9">
        <f t="shared" si="5"/>
        <v>0</v>
      </c>
    </row>
    <row r="85" spans="1:31" x14ac:dyDescent="0.15">
      <c r="L85" s="7"/>
      <c r="W85" s="13"/>
    </row>
    <row r="86" spans="1:31" x14ac:dyDescent="0.15">
      <c r="K86">
        <v>31</v>
      </c>
      <c r="L86" s="7"/>
      <c r="W86" s="13"/>
    </row>
    <row r="87" spans="1:31" x14ac:dyDescent="0.15">
      <c r="L87" s="7"/>
      <c r="W87" s="13"/>
    </row>
    <row r="88" spans="1:31" x14ac:dyDescent="0.15">
      <c r="K88" s="9">
        <v>0.161</v>
      </c>
      <c r="L88" s="9"/>
      <c r="M88" s="9"/>
      <c r="W88" s="13"/>
    </row>
    <row r="89" spans="1:31" x14ac:dyDescent="0.15">
      <c r="K89" s="9"/>
      <c r="L89" s="9"/>
      <c r="M89" s="9"/>
      <c r="W89" s="13"/>
    </row>
    <row r="90" spans="1:31" x14ac:dyDescent="0.15">
      <c r="K90" s="9" t="s">
        <v>10</v>
      </c>
      <c r="L90" s="9" t="s">
        <v>33</v>
      </c>
      <c r="M90" s="9"/>
      <c r="P90" t="s">
        <v>66</v>
      </c>
      <c r="W90" s="13"/>
    </row>
    <row r="91" spans="1:31" x14ac:dyDescent="0.15">
      <c r="K91" s="9"/>
      <c r="L91" s="9"/>
      <c r="M91" s="9"/>
      <c r="P91" s="38">
        <v>0.2</v>
      </c>
      <c r="Q91">
        <v>-400</v>
      </c>
      <c r="R91">
        <v>1600</v>
      </c>
      <c r="S91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P92" s="38">
        <v>0.4</v>
      </c>
      <c r="Q92">
        <v>-800</v>
      </c>
      <c r="R92">
        <v>1200</v>
      </c>
      <c r="S92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P93" s="38">
        <v>0.45</v>
      </c>
      <c r="Q93">
        <v>-900</v>
      </c>
      <c r="R93">
        <v>1100</v>
      </c>
      <c r="S93">
        <v>55</v>
      </c>
      <c r="W93" s="13"/>
    </row>
    <row r="94" spans="1:31" s="31" customFormat="1" x14ac:dyDescent="0.15">
      <c r="K94" s="36" t="s">
        <v>36</v>
      </c>
      <c r="L94" s="36">
        <f>COUNTIF(L2:L81,"&lt;1.835")-COUNTIF(L2:L81,"&lt;1.674")</f>
        <v>0</v>
      </c>
      <c r="M94" s="36">
        <v>1</v>
      </c>
      <c r="P94" s="38">
        <v>0.49</v>
      </c>
      <c r="Q94">
        <v>-980</v>
      </c>
      <c r="R94">
        <v>1020</v>
      </c>
      <c r="S94">
        <v>51</v>
      </c>
    </row>
    <row r="95" spans="1:31" x14ac:dyDescent="0.15">
      <c r="K95" s="9" t="s">
        <v>37</v>
      </c>
      <c r="L95" s="9">
        <f>COUNTIF(L2:L81,"&lt;1.996")-COUNTIF(L2:L81,"&lt;1.835")</f>
        <v>1</v>
      </c>
      <c r="M95" s="9">
        <v>2</v>
      </c>
      <c r="N95">
        <v>1</v>
      </c>
      <c r="W95" s="13"/>
    </row>
    <row r="96" spans="1:31" s="1" customFormat="1" x14ac:dyDescent="0.15">
      <c r="K96" s="28" t="s">
        <v>38</v>
      </c>
      <c r="L96" s="28">
        <f>COUNTIF(L2:L81,"&lt;2.157")-COUNTIF(L2:L81,"&lt;1.996")</f>
        <v>2</v>
      </c>
      <c r="M96" s="28">
        <v>3</v>
      </c>
      <c r="N96">
        <v>2</v>
      </c>
    </row>
    <row r="97" spans="11:23" x14ac:dyDescent="0.15">
      <c r="K97" s="9" t="s">
        <v>39</v>
      </c>
      <c r="L97" s="9">
        <f>COUNTIF(L2:L81,"&lt;2.318")-COUNTIF(L2:L81,"&lt;2.157")</f>
        <v>3</v>
      </c>
      <c r="M97" s="9">
        <v>4</v>
      </c>
      <c r="N97">
        <v>3</v>
      </c>
      <c r="W97" s="13"/>
    </row>
    <row r="98" spans="11:23" x14ac:dyDescent="0.15">
      <c r="K98" s="9" t="s">
        <v>40</v>
      </c>
      <c r="L98" s="9">
        <f>COUNTIF(L2:L81,"&lt;2.479")-COUNTIF(L2:L81,"&lt;2.318")</f>
        <v>6</v>
      </c>
      <c r="M98" s="9">
        <v>7</v>
      </c>
      <c r="N98">
        <v>6</v>
      </c>
      <c r="W98" s="13"/>
    </row>
    <row r="99" spans="11:23" x14ac:dyDescent="0.15">
      <c r="K99" s="9" t="s">
        <v>41</v>
      </c>
      <c r="L99" s="9">
        <f>COUNTIF(L2:L81,"&lt;2.64")-COUNTIF(L2:L81,"&lt;2.479")</f>
        <v>9</v>
      </c>
      <c r="M99" s="9">
        <v>11</v>
      </c>
      <c r="N99">
        <v>9</v>
      </c>
    </row>
    <row r="100" spans="11:23" x14ac:dyDescent="0.15">
      <c r="K100" s="9" t="s">
        <v>42</v>
      </c>
      <c r="L100" s="9">
        <f>COUNTIF(L2:L81,"&lt;2.801")-COUNTIF(L2:L81,"&lt;2.64")</f>
        <v>12</v>
      </c>
      <c r="M100" s="9">
        <v>14</v>
      </c>
      <c r="N100">
        <v>12</v>
      </c>
      <c r="W100" s="13"/>
    </row>
    <row r="101" spans="11:23" s="2" customFormat="1" x14ac:dyDescent="0.15">
      <c r="K101" s="16" t="s">
        <v>43</v>
      </c>
      <c r="L101" s="16">
        <f>COUNTIF(L2:L81,"&lt;2.962")-COUNTIF(L2:L81,"&lt;2.801")</f>
        <v>14</v>
      </c>
      <c r="M101" s="16">
        <v>16</v>
      </c>
      <c r="N101" s="2">
        <v>14</v>
      </c>
    </row>
    <row r="102" spans="11:23" x14ac:dyDescent="0.15">
      <c r="K102" s="9" t="s">
        <v>44</v>
      </c>
      <c r="L102" s="9">
        <f>COUNTIF(L2:L81,"&lt;3.123")-COUNTIF(L2:L81,"&lt;2.962")</f>
        <v>12</v>
      </c>
      <c r="M102" s="9">
        <v>14</v>
      </c>
      <c r="N102">
        <v>12</v>
      </c>
      <c r="W102" s="13"/>
    </row>
    <row r="103" spans="11:23" x14ac:dyDescent="0.15">
      <c r="K103" s="9" t="s">
        <v>45</v>
      </c>
      <c r="L103" s="9">
        <f>COUNTIF(L2:L81,"&lt;3.284")-COUNTIF(L2:L81,"&lt;3.123")</f>
        <v>9</v>
      </c>
      <c r="M103" s="9">
        <v>11</v>
      </c>
      <c r="N103">
        <v>9</v>
      </c>
    </row>
    <row r="104" spans="11:23" x14ac:dyDescent="0.15">
      <c r="K104" s="9" t="s">
        <v>46</v>
      </c>
      <c r="L104" s="9">
        <f>COUNTIF(L2:L81,"&lt;3.445")-COUNTIF(L2:L81,"&lt;3.284")</f>
        <v>6</v>
      </c>
      <c r="M104" s="9">
        <v>7</v>
      </c>
      <c r="N104">
        <v>6</v>
      </c>
    </row>
    <row r="105" spans="11:23" x14ac:dyDescent="0.15">
      <c r="K105" s="9" t="s">
        <v>47</v>
      </c>
      <c r="L105" s="9">
        <f>COUNTIF(L2:L81,"&lt;3.606")-COUNTIF(L2:L81,"&lt;3.445")</f>
        <v>3</v>
      </c>
      <c r="M105" s="9">
        <v>4</v>
      </c>
      <c r="N105">
        <v>3</v>
      </c>
    </row>
    <row r="106" spans="11:23" s="1" customFormat="1" x14ac:dyDescent="0.15">
      <c r="K106" s="28" t="s">
        <v>48</v>
      </c>
      <c r="L106" s="28">
        <f>COUNTIF(L2:L81,"&lt;3.767")-COUNTIF(L2:L81,"&lt;3.606")</f>
        <v>2</v>
      </c>
      <c r="M106" s="28">
        <v>3</v>
      </c>
      <c r="N106">
        <v>2</v>
      </c>
    </row>
    <row r="107" spans="11:23" x14ac:dyDescent="0.15">
      <c r="K107" s="9" t="s">
        <v>49</v>
      </c>
      <c r="L107" s="9">
        <f>COUNTIF(L2:L81,"&lt;3.928")-COUNTIF(L2:L81,"&lt;3.767")</f>
        <v>1</v>
      </c>
      <c r="M107" s="9">
        <v>2</v>
      </c>
      <c r="N107">
        <v>1</v>
      </c>
    </row>
    <row r="108" spans="11:23" s="31" customFormat="1" x14ac:dyDescent="0.15">
      <c r="K108" s="36" t="s">
        <v>50</v>
      </c>
      <c r="L108" s="36">
        <f>COUNTIF(L2:L81,"&lt;4.089")-COUNTIF(L2:L81,"&lt;3.928")</f>
        <v>0</v>
      </c>
      <c r="M108" s="36">
        <v>1</v>
      </c>
      <c r="N108"/>
    </row>
    <row r="109" spans="11:23" x14ac:dyDescent="0.15">
      <c r="K109" s="9" t="s">
        <v>51</v>
      </c>
      <c r="L109" s="9">
        <f>COUNTIF(L2:L81,"&lt;4.25")-COUNTIF(L2:L81,"&lt;4.089")</f>
        <v>0</v>
      </c>
      <c r="M109" s="9"/>
    </row>
    <row r="110" spans="11:23" x14ac:dyDescent="0.15">
      <c r="K110" s="9" t="s">
        <v>52</v>
      </c>
      <c r="L110" s="9">
        <f>COUNTIF(L2:L81,"&lt;4.411")-COUNTIF(L2:L81,"&lt;4.25")</f>
        <v>0</v>
      </c>
      <c r="M110" s="9"/>
    </row>
    <row r="111" spans="11:23" x14ac:dyDescent="0.15">
      <c r="K111" s="9" t="s">
        <v>53</v>
      </c>
      <c r="L111" s="9">
        <f>COUNTIF(L2:L81,"&lt;4.572")-COUNTIF(L2:L81,"&lt;4.411")</f>
        <v>0</v>
      </c>
      <c r="M111" s="9"/>
    </row>
    <row r="112" spans="11:23" x14ac:dyDescent="0.15">
      <c r="K112" s="9" t="s">
        <v>54</v>
      </c>
      <c r="L112" s="9">
        <f>COUNTIF(L2:L81,"&lt;4.733")-COUNTIF(L2:L81,"&lt;4.572")</f>
        <v>0</v>
      </c>
      <c r="M112" s="9"/>
    </row>
    <row r="113" spans="11:23" x14ac:dyDescent="0.15">
      <c r="K113" s="9" t="s">
        <v>55</v>
      </c>
      <c r="L113" s="9">
        <f>COUNTIF(L2:L81,"&lt;4.894")-COUNTIF(L2:L81,"&lt;4.733")</f>
        <v>0</v>
      </c>
      <c r="M113" s="9"/>
      <c r="W113" s="13"/>
    </row>
    <row r="114" spans="11:23" x14ac:dyDescent="0.15">
      <c r="K114" s="9" t="s">
        <v>56</v>
      </c>
      <c r="L114" s="9">
        <f>COUNTIF(L2:L81,"&lt;5.055")-COUNTIF(L2:L81,"&lt;4.894")</f>
        <v>0</v>
      </c>
      <c r="M114" s="9"/>
      <c r="N114">
        <v>2.8929999999999998</v>
      </c>
      <c r="O114">
        <v>8.5000000000000006E-2</v>
      </c>
      <c r="W114" s="13"/>
    </row>
    <row r="115" spans="11:23" x14ac:dyDescent="0.15">
      <c r="K115" s="9" t="s">
        <v>57</v>
      </c>
      <c r="L115" s="9">
        <f>COUNTIF(L2:L81,"&lt;5.216")-COUNTIF(L2:L81,"&lt;5.055")</f>
        <v>0</v>
      </c>
      <c r="M115" s="9"/>
      <c r="N115">
        <v>3.8130000000000002</v>
      </c>
      <c r="O115">
        <v>0.11899999999999999</v>
      </c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/>
      <c r="N116">
        <v>4.3250000000000002</v>
      </c>
      <c r="O116">
        <v>0.157</v>
      </c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/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N118">
        <v>1.6739999999999999</v>
      </c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N119">
        <v>4.0890000000000004</v>
      </c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</sheetData>
  <phoneticPr fontId="5" type="noConversion"/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E103"/>
  <sheetViews>
    <sheetView topLeftCell="H70" workbookViewId="0">
      <selection activeCell="O76" sqref="O76:O86"/>
    </sheetView>
  </sheetViews>
  <sheetFormatPr defaultColWidth="9" defaultRowHeight="13.5" x14ac:dyDescent="0.15"/>
  <cols>
    <col min="11" max="12" width="19.875" customWidth="1"/>
    <col min="13" max="14" width="12.625"/>
    <col min="20" max="22" width="12.625"/>
    <col min="23" max="23" width="22.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946</v>
      </c>
      <c r="B2" s="1">
        <v>12</v>
      </c>
      <c r="C2" s="1">
        <v>8</v>
      </c>
      <c r="D2" s="1">
        <v>10</v>
      </c>
      <c r="E2" s="1">
        <v>10</v>
      </c>
      <c r="F2" s="1">
        <v>10</v>
      </c>
      <c r="G2" s="1">
        <v>0</v>
      </c>
      <c r="H2" s="1">
        <v>2</v>
      </c>
      <c r="I2" s="1">
        <v>8</v>
      </c>
      <c r="J2" s="1">
        <v>0.6</v>
      </c>
      <c r="K2" s="1">
        <v>3.3250389099121098</v>
      </c>
      <c r="L2" s="1">
        <v>2.0880012512207</v>
      </c>
      <c r="M2" s="1">
        <v>2.8667697906494101</v>
      </c>
      <c r="N2" s="1">
        <v>7.1586685180664098</v>
      </c>
      <c r="O2" s="1">
        <v>1</v>
      </c>
      <c r="P2" s="1">
        <v>1</v>
      </c>
      <c r="Q2" s="1">
        <v>4</v>
      </c>
      <c r="R2" s="14">
        <v>0.25</v>
      </c>
      <c r="S2" s="14">
        <f t="shared" ref="S2:S33" si="0">O2/E2</f>
        <v>0.1</v>
      </c>
      <c r="T2" s="1">
        <v>1.11629867553711</v>
      </c>
      <c r="U2" s="1">
        <v>0.89506816864013705</v>
      </c>
      <c r="V2" s="1">
        <v>0.99337136745452903</v>
      </c>
      <c r="W2" s="1">
        <v>9.8303198814392104E-2</v>
      </c>
      <c r="X2" s="1">
        <v>0.122927308082581</v>
      </c>
      <c r="Y2" s="1">
        <v>0.122927308082581</v>
      </c>
      <c r="Z2" s="1">
        <v>0.1</v>
      </c>
      <c r="AA2" s="1">
        <v>0.3</v>
      </c>
      <c r="AB2" s="1">
        <v>0.75</v>
      </c>
      <c r="AC2" s="1">
        <v>0.42857142857142799</v>
      </c>
      <c r="AD2" s="1">
        <v>0.7</v>
      </c>
      <c r="AE2" s="1">
        <v>0.2</v>
      </c>
    </row>
    <row r="3" spans="1:31" x14ac:dyDescent="0.15">
      <c r="A3" s="4">
        <v>962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4.6886062622070304</v>
      </c>
      <c r="L3" s="7">
        <v>2.2660045623779301</v>
      </c>
      <c r="M3">
        <v>1.8892669677734399</v>
      </c>
      <c r="N3">
        <v>3.0958251953125</v>
      </c>
      <c r="O3">
        <v>1</v>
      </c>
      <c r="P3">
        <v>1</v>
      </c>
      <c r="Q3">
        <v>8</v>
      </c>
      <c r="R3" s="12">
        <v>0.125</v>
      </c>
      <c r="S3" s="12">
        <f t="shared" si="0"/>
        <v>0.1</v>
      </c>
      <c r="T3">
        <v>1.6115760803222701</v>
      </c>
      <c r="U3">
        <v>1.5397201776504501</v>
      </c>
      <c r="V3">
        <v>1.4006265401840201</v>
      </c>
      <c r="W3" s="13">
        <v>0.139093637466431</v>
      </c>
      <c r="X3">
        <v>0.21094954013824499</v>
      </c>
      <c r="Y3">
        <v>0.21094954013824499</v>
      </c>
      <c r="Z3">
        <v>0.1</v>
      </c>
      <c r="AA3">
        <v>0.7</v>
      </c>
      <c r="AB3">
        <v>0.875</v>
      </c>
      <c r="AC3">
        <v>0.77777777777777801</v>
      </c>
      <c r="AD3">
        <v>0.3</v>
      </c>
      <c r="AE3">
        <v>0.6</v>
      </c>
    </row>
    <row r="4" spans="1:31" s="7" customFormat="1" x14ac:dyDescent="0.15">
      <c r="A4" s="24">
        <v>332</v>
      </c>
      <c r="B4" s="7">
        <v>16</v>
      </c>
      <c r="C4" s="7">
        <v>4</v>
      </c>
      <c r="D4" s="7">
        <v>10</v>
      </c>
      <c r="E4" s="7">
        <v>10</v>
      </c>
      <c r="F4" s="7">
        <v>10</v>
      </c>
      <c r="G4" s="7">
        <v>0</v>
      </c>
      <c r="H4" s="7">
        <v>6</v>
      </c>
      <c r="I4" s="7">
        <v>4</v>
      </c>
      <c r="J4" s="7">
        <v>0.8</v>
      </c>
      <c r="K4" s="7">
        <v>5.5232677459716797</v>
      </c>
      <c r="L4" s="7">
        <v>2.25797843933106</v>
      </c>
      <c r="M4" s="7">
        <v>1.6736488342285201</v>
      </c>
      <c r="N4" s="7">
        <v>3.9813232421875</v>
      </c>
      <c r="O4" s="7">
        <v>3</v>
      </c>
      <c r="P4" s="7">
        <v>3</v>
      </c>
      <c r="Q4" s="7">
        <v>11</v>
      </c>
      <c r="R4" s="26">
        <v>0.2727</v>
      </c>
      <c r="S4" s="26">
        <f t="shared" si="0"/>
        <v>0.3</v>
      </c>
      <c r="T4" s="7">
        <v>2.1875057220459002</v>
      </c>
      <c r="U4" s="7">
        <v>2.02536869049072</v>
      </c>
      <c r="V4" s="7">
        <v>1.8965694904327399</v>
      </c>
      <c r="W4" s="7">
        <v>0.12879920005798301</v>
      </c>
      <c r="X4" s="7">
        <v>0.29093623161315901</v>
      </c>
      <c r="Y4" s="7">
        <v>0.29093623161315901</v>
      </c>
      <c r="Z4" s="7">
        <v>0.3</v>
      </c>
      <c r="AA4" s="7">
        <v>0.8</v>
      </c>
      <c r="AB4" s="7">
        <v>0.72727272727272696</v>
      </c>
      <c r="AC4" s="7">
        <v>0.76190476190476197</v>
      </c>
      <c r="AD4" s="7">
        <v>0.2</v>
      </c>
      <c r="AE4" s="7">
        <v>0.5</v>
      </c>
    </row>
    <row r="5" spans="1:31" x14ac:dyDescent="0.15">
      <c r="A5" s="4">
        <v>812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>
        <v>4.4178123474121103</v>
      </c>
      <c r="L5" s="7">
        <v>2.4056224822997998</v>
      </c>
      <c r="M5">
        <v>1.97488021850586</v>
      </c>
      <c r="N5">
        <v>3.1628780364990199</v>
      </c>
      <c r="O5">
        <v>1</v>
      </c>
      <c r="P5">
        <v>1</v>
      </c>
      <c r="Q5">
        <v>3</v>
      </c>
      <c r="R5" s="12">
        <v>0.33329999999999999</v>
      </c>
      <c r="S5" s="12">
        <f t="shared" si="0"/>
        <v>0.1</v>
      </c>
      <c r="T5">
        <v>1.3116340637207</v>
      </c>
      <c r="U5">
        <v>1.25386738777161</v>
      </c>
      <c r="V5">
        <v>1.13772320747376</v>
      </c>
      <c r="W5" s="13">
        <v>0.11614418029785201</v>
      </c>
      <c r="X5">
        <v>0.17391085624694799</v>
      </c>
      <c r="Y5">
        <v>0.17391085624694799</v>
      </c>
      <c r="Z5">
        <v>0.1</v>
      </c>
      <c r="AA5">
        <v>0.2</v>
      </c>
      <c r="AB5">
        <v>0.66666666666666696</v>
      </c>
      <c r="AC5">
        <v>0.30769230769230799</v>
      </c>
      <c r="AD5">
        <v>0.8</v>
      </c>
      <c r="AE5">
        <v>0.1</v>
      </c>
    </row>
    <row r="6" spans="1:31" x14ac:dyDescent="0.15">
      <c r="A6" s="4">
        <v>250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5.1424427032470703</v>
      </c>
      <c r="L6" s="7">
        <v>2.4484481811523402</v>
      </c>
      <c r="M6">
        <v>1.6546936035156199</v>
      </c>
      <c r="N6">
        <v>3.80046463012695</v>
      </c>
      <c r="O6">
        <v>2</v>
      </c>
      <c r="P6">
        <v>2</v>
      </c>
      <c r="Q6">
        <v>8</v>
      </c>
      <c r="R6" s="12">
        <v>0.25</v>
      </c>
      <c r="S6" s="12">
        <f t="shared" si="0"/>
        <v>0.2</v>
      </c>
      <c r="T6">
        <v>1.71976661682129</v>
      </c>
      <c r="U6">
        <v>1.5939807891845701</v>
      </c>
      <c r="V6">
        <v>1.47818791866302</v>
      </c>
      <c r="W6" s="13">
        <v>0.11579287052154499</v>
      </c>
      <c r="X6">
        <v>0.24157869815826399</v>
      </c>
      <c r="Y6">
        <v>0.24157869815826399</v>
      </c>
      <c r="Z6">
        <v>0.2</v>
      </c>
      <c r="AA6">
        <v>0.6</v>
      </c>
      <c r="AB6">
        <v>0.75</v>
      </c>
      <c r="AC6">
        <v>0.66666666666666696</v>
      </c>
      <c r="AD6">
        <v>0.4</v>
      </c>
      <c r="AE6">
        <v>0.4</v>
      </c>
    </row>
    <row r="7" spans="1:31" x14ac:dyDescent="0.15">
      <c r="A7" s="4">
        <v>791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5.5974388122558603</v>
      </c>
      <c r="L7" s="7">
        <v>2.4658107757568399</v>
      </c>
      <c r="M7">
        <v>1.5504093170166</v>
      </c>
      <c r="N7">
        <v>4.4324474334716797</v>
      </c>
      <c r="O7">
        <v>3</v>
      </c>
      <c r="P7">
        <v>3</v>
      </c>
      <c r="Q7">
        <v>12</v>
      </c>
      <c r="R7" s="12">
        <v>0.25</v>
      </c>
      <c r="S7" s="12">
        <f t="shared" si="0"/>
        <v>0.3</v>
      </c>
      <c r="T7">
        <v>1.66943359375</v>
      </c>
      <c r="U7">
        <v>1.54306256771088</v>
      </c>
      <c r="V7">
        <v>1.4344505071639999</v>
      </c>
      <c r="W7" s="13">
        <v>0.108612060546875</v>
      </c>
      <c r="X7">
        <v>0.23498308658599901</v>
      </c>
      <c r="Y7">
        <v>0.23498308658599901</v>
      </c>
      <c r="Z7">
        <v>0.3</v>
      </c>
      <c r="AA7">
        <v>0.9</v>
      </c>
      <c r="AB7">
        <v>0.75</v>
      </c>
      <c r="AC7">
        <v>0.81818181818181801</v>
      </c>
      <c r="AD7">
        <v>0.1</v>
      </c>
      <c r="AE7">
        <v>0.6</v>
      </c>
    </row>
    <row r="8" spans="1:31" s="7" customFormat="1" x14ac:dyDescent="0.15">
      <c r="A8" s="24">
        <v>37</v>
      </c>
      <c r="B8" s="7">
        <v>15</v>
      </c>
      <c r="C8" s="7">
        <v>5</v>
      </c>
      <c r="D8" s="7">
        <v>10</v>
      </c>
      <c r="E8" s="7">
        <v>10</v>
      </c>
      <c r="F8" s="7">
        <v>10</v>
      </c>
      <c r="G8" s="7">
        <v>0</v>
      </c>
      <c r="H8" s="7">
        <v>5</v>
      </c>
      <c r="I8" s="7">
        <v>5</v>
      </c>
      <c r="J8" s="7">
        <v>0.75</v>
      </c>
      <c r="K8" s="7">
        <v>6.04209327697754</v>
      </c>
      <c r="L8" s="7">
        <v>2.41544532775879</v>
      </c>
      <c r="M8" s="7">
        <v>1.2670783996582</v>
      </c>
      <c r="N8" s="7">
        <v>4.9565734863281197</v>
      </c>
      <c r="O8" s="7">
        <v>3</v>
      </c>
      <c r="P8" s="7">
        <v>3</v>
      </c>
      <c r="Q8" s="7">
        <v>12</v>
      </c>
      <c r="R8" s="26">
        <v>0.25</v>
      </c>
      <c r="S8" s="26">
        <f t="shared" si="0"/>
        <v>0.3</v>
      </c>
      <c r="T8" s="7">
        <v>2.3585300445556601</v>
      </c>
      <c r="U8" s="7">
        <v>2.12113308906555</v>
      </c>
      <c r="V8" s="7">
        <v>2.0167069435119598</v>
      </c>
      <c r="W8" s="7">
        <v>0.10442614555358901</v>
      </c>
      <c r="X8" s="7">
        <v>0.34182310104370101</v>
      </c>
      <c r="Y8" s="7">
        <v>0.34182310104370101</v>
      </c>
      <c r="Z8" s="7">
        <v>0.3</v>
      </c>
      <c r="AA8" s="7">
        <v>0.9</v>
      </c>
      <c r="AB8" s="7">
        <v>0.75</v>
      </c>
      <c r="AC8" s="7">
        <v>0.81818181818181801</v>
      </c>
      <c r="AD8" s="7">
        <v>0.1</v>
      </c>
      <c r="AE8" s="7">
        <v>0.6</v>
      </c>
    </row>
    <row r="9" spans="1:31" x14ac:dyDescent="0.15">
      <c r="A9" s="4">
        <v>971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5.5693740844726598</v>
      </c>
      <c r="L9">
        <v>2.6390514373779301</v>
      </c>
      <c r="M9">
        <v>1.64603042602539</v>
      </c>
      <c r="N9">
        <v>3.8745975494384801</v>
      </c>
      <c r="O9">
        <v>3</v>
      </c>
      <c r="P9">
        <v>3</v>
      </c>
      <c r="Q9">
        <v>13</v>
      </c>
      <c r="R9" s="12">
        <v>0.23080000000000001</v>
      </c>
      <c r="S9" s="12">
        <f t="shared" si="0"/>
        <v>0.3</v>
      </c>
      <c r="T9">
        <v>1.8709201812744101</v>
      </c>
      <c r="U9">
        <v>1.7435611486434901</v>
      </c>
      <c r="V9">
        <v>1.5970151424407999</v>
      </c>
      <c r="W9">
        <v>0.146546006202698</v>
      </c>
      <c r="X9">
        <v>0.273905038833618</v>
      </c>
      <c r="Y9">
        <v>0.273905038833618</v>
      </c>
      <c r="Z9">
        <v>0.3</v>
      </c>
      <c r="AA9">
        <v>1</v>
      </c>
      <c r="AB9">
        <v>0.76923076923076905</v>
      </c>
      <c r="AC9">
        <v>0.86956521739130399</v>
      </c>
      <c r="AD9">
        <v>0</v>
      </c>
      <c r="AE9">
        <v>0.7</v>
      </c>
    </row>
    <row r="10" spans="1:31" x14ac:dyDescent="0.15">
      <c r="A10" s="4">
        <v>59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5.88527488708496</v>
      </c>
      <c r="L10" s="7">
        <v>2.63079833984375</v>
      </c>
      <c r="M10">
        <v>1.4751014709472701</v>
      </c>
      <c r="N10">
        <v>4.1975421905517596</v>
      </c>
      <c r="O10">
        <v>3</v>
      </c>
      <c r="P10">
        <v>3</v>
      </c>
      <c r="Q10">
        <v>12</v>
      </c>
      <c r="R10" s="12">
        <v>0.25</v>
      </c>
      <c r="S10" s="12">
        <f t="shared" si="0"/>
        <v>0.3</v>
      </c>
      <c r="T10">
        <v>1.8753356933593699</v>
      </c>
      <c r="U10">
        <v>1.7415421009063701</v>
      </c>
      <c r="V10">
        <v>1.6032752990722701</v>
      </c>
      <c r="W10" s="13">
        <v>0.138266801834106</v>
      </c>
      <c r="X10">
        <v>0.27206039428710899</v>
      </c>
      <c r="Y10">
        <v>0.27206039428710899</v>
      </c>
      <c r="Z10">
        <v>0.3</v>
      </c>
      <c r="AA10">
        <v>0.9</v>
      </c>
      <c r="AB10">
        <v>0.75</v>
      </c>
      <c r="AC10">
        <v>0.81818181818181801</v>
      </c>
      <c r="AD10">
        <v>0.1</v>
      </c>
      <c r="AE10">
        <v>0.6</v>
      </c>
    </row>
    <row r="11" spans="1:31" x14ac:dyDescent="0.15">
      <c r="A11" s="4">
        <v>78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>
        <v>5.1870536804199201</v>
      </c>
      <c r="L11" s="7">
        <v>2.6121311187744101</v>
      </c>
      <c r="M11">
        <v>2.1877632141113299</v>
      </c>
      <c r="N11">
        <v>4.30110740661621</v>
      </c>
      <c r="O11">
        <v>3</v>
      </c>
      <c r="P11">
        <v>3</v>
      </c>
      <c r="Q11">
        <v>13</v>
      </c>
      <c r="R11" s="12">
        <v>0.23080000000000001</v>
      </c>
      <c r="S11" s="12">
        <f t="shared" si="0"/>
        <v>0.3</v>
      </c>
      <c r="T11">
        <v>1.90737533569336</v>
      </c>
      <c r="U11">
        <v>1.7600345611572299</v>
      </c>
      <c r="V11">
        <v>1.63998091220856</v>
      </c>
      <c r="W11" s="13">
        <v>0.120053648948669</v>
      </c>
      <c r="X11">
        <v>0.26739442348480202</v>
      </c>
      <c r="Y11">
        <v>0.26739442348480202</v>
      </c>
      <c r="Z11">
        <v>0.3</v>
      </c>
      <c r="AA11">
        <v>1</v>
      </c>
      <c r="AB11">
        <v>0.76923076923076905</v>
      </c>
      <c r="AC11">
        <v>0.86956521739130399</v>
      </c>
      <c r="AD11">
        <v>0</v>
      </c>
      <c r="AE11">
        <v>0.7</v>
      </c>
    </row>
    <row r="12" spans="1:31" x14ac:dyDescent="0.15">
      <c r="A12" s="4">
        <v>128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5.3409328460693404</v>
      </c>
      <c r="L12" s="7">
        <v>2.52885818481445</v>
      </c>
      <c r="M12">
        <v>1.66196632385254</v>
      </c>
      <c r="N12">
        <v>3.8903579711914098</v>
      </c>
      <c r="O12">
        <v>2</v>
      </c>
      <c r="P12">
        <v>2</v>
      </c>
      <c r="Q12">
        <v>7</v>
      </c>
      <c r="R12" s="12">
        <v>0.28570000000000001</v>
      </c>
      <c r="S12" s="12">
        <f t="shared" si="0"/>
        <v>0.2</v>
      </c>
      <c r="T12">
        <v>1.6895065307617201</v>
      </c>
      <c r="U12">
        <v>1.57126080989838</v>
      </c>
      <c r="V12">
        <v>1.4560174942016599</v>
      </c>
      <c r="W12" s="13">
        <v>0.115243315696716</v>
      </c>
      <c r="X12">
        <v>0.23348903656005901</v>
      </c>
      <c r="Y12">
        <v>0.23348903656005901</v>
      </c>
      <c r="Z12">
        <v>0.2</v>
      </c>
      <c r="AA12">
        <v>0.5</v>
      </c>
      <c r="AB12">
        <v>0.71428571428571397</v>
      </c>
      <c r="AC12">
        <v>0.58823529411764697</v>
      </c>
      <c r="AD12">
        <v>0.5</v>
      </c>
      <c r="AE12">
        <v>0.3</v>
      </c>
    </row>
    <row r="13" spans="1:31" x14ac:dyDescent="0.15">
      <c r="A13" s="4">
        <v>984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3.9414424896240199</v>
      </c>
      <c r="L13" s="7">
        <v>2.5734882354736301</v>
      </c>
      <c r="M13">
        <v>2.4895496368408199</v>
      </c>
      <c r="N13">
        <v>3.27999687194824</v>
      </c>
      <c r="O13">
        <v>0</v>
      </c>
      <c r="P13">
        <v>0</v>
      </c>
      <c r="Q13">
        <v>2</v>
      </c>
      <c r="R13" s="12">
        <v>0</v>
      </c>
      <c r="S13" s="12">
        <f t="shared" si="0"/>
        <v>0</v>
      </c>
      <c r="T13">
        <v>1.18917465209961</v>
      </c>
      <c r="U13">
        <v>1.1361932754516599</v>
      </c>
      <c r="V13">
        <v>1.0291330814361599</v>
      </c>
      <c r="W13" s="13">
        <v>0.107060194015503</v>
      </c>
      <c r="X13">
        <v>0.16004157066345201</v>
      </c>
      <c r="Y13">
        <v>0.16004157066345201</v>
      </c>
      <c r="Z13">
        <v>0</v>
      </c>
      <c r="AA13">
        <v>0.2</v>
      </c>
      <c r="AB13">
        <v>1</v>
      </c>
      <c r="AC13">
        <v>0.33333333333333298</v>
      </c>
      <c r="AD13">
        <v>0.8</v>
      </c>
      <c r="AE13">
        <v>0.2</v>
      </c>
    </row>
    <row r="14" spans="1:31" x14ac:dyDescent="0.15">
      <c r="A14" s="4">
        <v>447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4.74755859375</v>
      </c>
      <c r="L14" s="7">
        <v>2.5548362731933598</v>
      </c>
      <c r="M14">
        <v>1.7603931427002</v>
      </c>
      <c r="N14">
        <v>4.1577396392822301</v>
      </c>
      <c r="O14">
        <v>2</v>
      </c>
      <c r="P14">
        <v>2</v>
      </c>
      <c r="Q14">
        <v>10</v>
      </c>
      <c r="R14" s="12">
        <v>0.2</v>
      </c>
      <c r="S14" s="12">
        <f t="shared" si="0"/>
        <v>0.2</v>
      </c>
      <c r="T14">
        <v>1.6154193878173799</v>
      </c>
      <c r="U14">
        <v>1.4630270004272501</v>
      </c>
      <c r="V14">
        <v>1.38570332527161</v>
      </c>
      <c r="W14" s="13">
        <v>7.7323675155639607E-2</v>
      </c>
      <c r="X14">
        <v>0.22971606254577601</v>
      </c>
      <c r="Y14">
        <v>0.22971606254577601</v>
      </c>
      <c r="Z14">
        <v>0.2</v>
      </c>
      <c r="AA14">
        <v>0.8</v>
      </c>
      <c r="AB14">
        <v>0.8</v>
      </c>
      <c r="AC14">
        <v>0.8</v>
      </c>
      <c r="AD14">
        <v>0.2</v>
      </c>
      <c r="AE14">
        <v>0.6</v>
      </c>
    </row>
    <row r="15" spans="1:31" s="7" customFormat="1" x14ac:dyDescent="0.15">
      <c r="A15" s="24">
        <v>74</v>
      </c>
      <c r="B15" s="7">
        <v>13</v>
      </c>
      <c r="C15" s="7">
        <v>7</v>
      </c>
      <c r="D15" s="7">
        <v>10</v>
      </c>
      <c r="E15" s="7">
        <v>10</v>
      </c>
      <c r="F15" s="7">
        <v>9</v>
      </c>
      <c r="G15" s="7">
        <v>1</v>
      </c>
      <c r="H15" s="7">
        <v>4</v>
      </c>
      <c r="I15" s="7">
        <v>6</v>
      </c>
      <c r="J15" s="7">
        <v>0.65</v>
      </c>
      <c r="K15" s="7">
        <v>4.1202735900878897</v>
      </c>
      <c r="L15" s="7">
        <v>2.51906013488769</v>
      </c>
      <c r="M15" s="7">
        <v>2.0179328918457</v>
      </c>
      <c r="N15" s="7">
        <v>3.1678295135497998</v>
      </c>
      <c r="O15" s="7">
        <v>2</v>
      </c>
      <c r="P15" s="7">
        <v>2</v>
      </c>
      <c r="Q15" s="7">
        <v>9</v>
      </c>
      <c r="R15" s="26">
        <v>0.22220000000000001</v>
      </c>
      <c r="S15" s="26">
        <f t="shared" si="0"/>
        <v>0.2</v>
      </c>
      <c r="T15" s="7">
        <v>1.1829662322998</v>
      </c>
      <c r="U15" s="7">
        <v>1.1179018020629901</v>
      </c>
      <c r="V15" s="7">
        <v>1.04061579704285</v>
      </c>
      <c r="W15" s="7">
        <v>7.7286005020141602E-2</v>
      </c>
      <c r="X15" s="7">
        <v>0.14235043525695801</v>
      </c>
      <c r="Y15" s="7">
        <v>0.14235043525695801</v>
      </c>
      <c r="Z15" s="7">
        <v>0.2</v>
      </c>
      <c r="AA15" s="7">
        <v>0.7</v>
      </c>
      <c r="AB15" s="7">
        <v>0.77777777777777801</v>
      </c>
      <c r="AC15" s="7">
        <v>0.73684210526315796</v>
      </c>
      <c r="AD15" s="7">
        <v>0.3</v>
      </c>
      <c r="AE15" s="7">
        <v>0.5</v>
      </c>
    </row>
    <row r="16" spans="1:31" x14ac:dyDescent="0.15">
      <c r="A16" s="4">
        <v>479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>
        <v>5.7573509216308603</v>
      </c>
      <c r="L16" s="7">
        <v>2.7966232299804701</v>
      </c>
      <c r="M16">
        <v>2.2686214447021502</v>
      </c>
      <c r="N16">
        <v>3.6145534515380899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2.0933933258056601</v>
      </c>
      <c r="U16">
        <v>2.00058150291443</v>
      </c>
      <c r="V16">
        <v>1.7778230905532799</v>
      </c>
      <c r="W16" s="13">
        <v>0.22275841236114499</v>
      </c>
      <c r="X16">
        <v>0.31557023525237998</v>
      </c>
      <c r="Y16">
        <v>0.31557023525237998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139</v>
      </c>
      <c r="B17">
        <v>14</v>
      </c>
      <c r="C17">
        <v>6</v>
      </c>
      <c r="D17">
        <v>10</v>
      </c>
      <c r="E17">
        <v>10</v>
      </c>
      <c r="F17">
        <v>10</v>
      </c>
      <c r="G17">
        <v>0</v>
      </c>
      <c r="H17">
        <v>4</v>
      </c>
      <c r="I17">
        <v>6</v>
      </c>
      <c r="J17">
        <v>0.7</v>
      </c>
      <c r="K17">
        <v>4.28236961364746</v>
      </c>
      <c r="L17" s="7">
        <v>2.6555042266845699</v>
      </c>
      <c r="M17">
        <v>2.20978927612305</v>
      </c>
      <c r="N17">
        <v>3.32430076599121</v>
      </c>
      <c r="O17">
        <v>1</v>
      </c>
      <c r="P17">
        <v>1</v>
      </c>
      <c r="Q17">
        <v>8</v>
      </c>
      <c r="R17" s="12">
        <v>0.125</v>
      </c>
      <c r="S17" s="12">
        <f t="shared" si="0"/>
        <v>0.1</v>
      </c>
      <c r="T17">
        <v>1.31381416320801</v>
      </c>
      <c r="U17">
        <v>1.24677658081055</v>
      </c>
      <c r="V17">
        <v>1.1291205883026101</v>
      </c>
      <c r="W17" s="13">
        <v>0.117655992507935</v>
      </c>
      <c r="X17">
        <v>0.18469357490539601</v>
      </c>
      <c r="Y17">
        <v>0.18469357490539601</v>
      </c>
      <c r="Z17">
        <v>0.1</v>
      </c>
      <c r="AA17">
        <v>0.7</v>
      </c>
      <c r="AB17">
        <v>0.875</v>
      </c>
      <c r="AC17">
        <v>0.77777777777777801</v>
      </c>
      <c r="AD17">
        <v>0.3</v>
      </c>
      <c r="AE17">
        <v>0.6</v>
      </c>
    </row>
    <row r="18" spans="1:31" x14ac:dyDescent="0.15">
      <c r="A18" s="4">
        <v>148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4.9044284820556596</v>
      </c>
      <c r="L18" s="7">
        <v>2.7793331146240199</v>
      </c>
      <c r="M18">
        <v>2.6688995361328098</v>
      </c>
      <c r="N18">
        <v>4.0293216705322301</v>
      </c>
      <c r="O18">
        <v>0</v>
      </c>
      <c r="P18">
        <v>0</v>
      </c>
      <c r="Q18">
        <v>7</v>
      </c>
      <c r="R18" s="12">
        <v>0</v>
      </c>
      <c r="S18" s="12">
        <f t="shared" si="0"/>
        <v>0</v>
      </c>
      <c r="T18">
        <v>1.4735202789306601</v>
      </c>
      <c r="U18">
        <v>1.3924472332000699</v>
      </c>
      <c r="V18">
        <v>1.27611124515533</v>
      </c>
      <c r="W18" s="13">
        <v>0.11633598804473901</v>
      </c>
      <c r="X18">
        <v>0.19740903377533001</v>
      </c>
      <c r="Y18">
        <v>0.19740903377533001</v>
      </c>
      <c r="Z18">
        <v>0</v>
      </c>
      <c r="AA18">
        <v>0.7</v>
      </c>
      <c r="AB18">
        <v>1</v>
      </c>
      <c r="AC18">
        <v>0.82352941176470595</v>
      </c>
      <c r="AD18">
        <v>0.3</v>
      </c>
      <c r="AE18">
        <v>0.7</v>
      </c>
    </row>
    <row r="19" spans="1:31" x14ac:dyDescent="0.15">
      <c r="A19" s="4">
        <v>377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4.6417942047119096</v>
      </c>
      <c r="L19" s="7">
        <v>2.7789974212646502</v>
      </c>
      <c r="M19">
        <v>2.2768611907959002</v>
      </c>
      <c r="N19">
        <v>3.82009696960449</v>
      </c>
      <c r="O19">
        <v>1</v>
      </c>
      <c r="P19">
        <v>1</v>
      </c>
      <c r="Q19">
        <v>6</v>
      </c>
      <c r="R19" s="12">
        <v>0.16669999999999999</v>
      </c>
      <c r="S19" s="12">
        <f t="shared" si="0"/>
        <v>0.1</v>
      </c>
      <c r="T19">
        <v>1.52300453186035</v>
      </c>
      <c r="U19">
        <v>1.4237847328186</v>
      </c>
      <c r="V19">
        <v>1.3081401586532599</v>
      </c>
      <c r="W19" s="13">
        <v>0.115644574165344</v>
      </c>
      <c r="X19">
        <v>0.21486437320709201</v>
      </c>
      <c r="Y19">
        <v>0.21486437320709201</v>
      </c>
      <c r="Z19">
        <v>0.1</v>
      </c>
      <c r="AA19">
        <v>0.5</v>
      </c>
      <c r="AB19">
        <v>0.83333333333333304</v>
      </c>
      <c r="AC19">
        <v>0.625</v>
      </c>
      <c r="AD19">
        <v>0.5</v>
      </c>
      <c r="AE19">
        <v>0.4</v>
      </c>
    </row>
    <row r="20" spans="1:31" x14ac:dyDescent="0.15">
      <c r="A20" s="4">
        <v>420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3.8813323974609402</v>
      </c>
      <c r="L20" s="7">
        <v>2.7536201477050799</v>
      </c>
      <c r="M20">
        <v>3.0833549499511701</v>
      </c>
      <c r="N20">
        <v>3.36883544921875</v>
      </c>
      <c r="O20">
        <v>0</v>
      </c>
      <c r="P20">
        <v>0</v>
      </c>
      <c r="Q20">
        <v>0</v>
      </c>
      <c r="R20" s="12">
        <v>0</v>
      </c>
      <c r="S20" s="12">
        <f t="shared" si="0"/>
        <v>0</v>
      </c>
      <c r="T20">
        <v>1.26645278930664</v>
      </c>
      <c r="U20">
        <v>1.2079992294311499</v>
      </c>
      <c r="V20">
        <v>1.0940902233123799</v>
      </c>
      <c r="W20" s="13">
        <v>0.113909006118774</v>
      </c>
      <c r="X20">
        <v>0.172362565994263</v>
      </c>
      <c r="Y20">
        <v>0.172362565994263</v>
      </c>
      <c r="Z20">
        <v>0</v>
      </c>
      <c r="AA20">
        <v>0</v>
      </c>
      <c r="AB20" t="s">
        <v>29</v>
      </c>
      <c r="AC20" t="s">
        <v>29</v>
      </c>
      <c r="AD20">
        <v>1</v>
      </c>
      <c r="AE20">
        <v>0</v>
      </c>
    </row>
    <row r="21" spans="1:31" x14ac:dyDescent="0.15">
      <c r="A21" s="4">
        <v>567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4.5404243469238299</v>
      </c>
      <c r="L21" s="7">
        <v>2.7869338989257799</v>
      </c>
      <c r="M21">
        <v>1.6486244201660201</v>
      </c>
      <c r="N21">
        <v>7.3445549011230504</v>
      </c>
      <c r="O21">
        <v>2</v>
      </c>
      <c r="P21">
        <v>2</v>
      </c>
      <c r="Q21">
        <v>9</v>
      </c>
      <c r="R21" s="12">
        <v>0.22220000000000001</v>
      </c>
      <c r="S21" s="12">
        <f t="shared" si="0"/>
        <v>0.2</v>
      </c>
      <c r="T21">
        <v>1.5469284057617201</v>
      </c>
      <c r="U21">
        <v>1.20596027374268</v>
      </c>
      <c r="V21">
        <v>1.3117158412933301</v>
      </c>
      <c r="W21" s="13">
        <v>0.105755567550659</v>
      </c>
      <c r="X21">
        <v>0.23521256446838401</v>
      </c>
      <c r="Y21">
        <v>0.23521256446838401</v>
      </c>
      <c r="Z21">
        <v>0.2</v>
      </c>
      <c r="AA21">
        <v>0.7</v>
      </c>
      <c r="AB21">
        <v>0.77777777777777801</v>
      </c>
      <c r="AC21">
        <v>0.73684210526315796</v>
      </c>
      <c r="AD21">
        <v>0.3</v>
      </c>
      <c r="AE21">
        <v>0.5</v>
      </c>
    </row>
    <row r="22" spans="1:31" x14ac:dyDescent="0.15">
      <c r="A22" s="4">
        <v>126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4.1392936706543004</v>
      </c>
      <c r="L22" s="7">
        <v>2.77408027648926</v>
      </c>
      <c r="M22">
        <v>4.36417579650879</v>
      </c>
      <c r="N22">
        <v>8.8136711120605504</v>
      </c>
      <c r="O22">
        <v>2</v>
      </c>
      <c r="P22">
        <v>2</v>
      </c>
      <c r="Q22">
        <v>10</v>
      </c>
      <c r="R22" s="12">
        <v>0.2</v>
      </c>
      <c r="S22" s="12">
        <f t="shared" si="0"/>
        <v>0.2</v>
      </c>
      <c r="T22">
        <v>1.34274673461914</v>
      </c>
      <c r="U22">
        <v>1.0541810989379901</v>
      </c>
      <c r="V22">
        <v>1.1562700271606401</v>
      </c>
      <c r="W22" s="13">
        <v>0.102088928222656</v>
      </c>
      <c r="X22">
        <v>0.18647670745849601</v>
      </c>
      <c r="Y22">
        <v>0.18647670745849601</v>
      </c>
      <c r="Z22">
        <v>0.2</v>
      </c>
      <c r="AA22">
        <v>0.8</v>
      </c>
      <c r="AB22">
        <v>0.8</v>
      </c>
      <c r="AC22">
        <v>0.8</v>
      </c>
      <c r="AD22">
        <v>0.2</v>
      </c>
      <c r="AE22">
        <v>0.6</v>
      </c>
    </row>
    <row r="23" spans="1:31" x14ac:dyDescent="0.15">
      <c r="A23" s="4">
        <v>558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3.7984390258789098</v>
      </c>
      <c r="L23" s="7">
        <v>2.78622245788574</v>
      </c>
      <c r="M23">
        <v>3.10385322570801</v>
      </c>
      <c r="N23">
        <v>3.8278179168701199</v>
      </c>
      <c r="O23">
        <v>0</v>
      </c>
      <c r="P23">
        <v>0</v>
      </c>
      <c r="Q23">
        <v>7</v>
      </c>
      <c r="R23" s="12">
        <v>0</v>
      </c>
      <c r="S23" s="12">
        <f t="shared" si="0"/>
        <v>0</v>
      </c>
      <c r="T23">
        <v>1.1538619995117201</v>
      </c>
      <c r="U23">
        <v>1.09488105773926</v>
      </c>
      <c r="V23">
        <v>0.99403131008148204</v>
      </c>
      <c r="W23" s="13">
        <v>0.100849747657776</v>
      </c>
      <c r="X23">
        <v>0.15983068943023701</v>
      </c>
      <c r="Y23">
        <v>0.15983068943023701</v>
      </c>
      <c r="Z23">
        <v>0</v>
      </c>
      <c r="AA23">
        <v>0.7</v>
      </c>
      <c r="AB23">
        <v>1</v>
      </c>
      <c r="AC23">
        <v>0.82352941176470595</v>
      </c>
      <c r="AD23">
        <v>0.3</v>
      </c>
      <c r="AE23">
        <v>0.7</v>
      </c>
    </row>
    <row r="24" spans="1:31" x14ac:dyDescent="0.15">
      <c r="A24" s="4">
        <v>224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5.0522842407226598</v>
      </c>
      <c r="L24" s="7">
        <v>2.7149238586425799</v>
      </c>
      <c r="M24">
        <v>1.80949211120605</v>
      </c>
      <c r="N24">
        <v>4.3343524932861301</v>
      </c>
      <c r="O24">
        <v>3</v>
      </c>
      <c r="P24">
        <v>3</v>
      </c>
      <c r="Q24">
        <v>13</v>
      </c>
      <c r="R24" s="12">
        <v>0.23080000000000001</v>
      </c>
      <c r="S24" s="12">
        <f t="shared" si="0"/>
        <v>0.3</v>
      </c>
      <c r="T24">
        <v>1.6859378814697299</v>
      </c>
      <c r="U24">
        <v>1.52864265441895</v>
      </c>
      <c r="V24">
        <v>1.4315664768219001</v>
      </c>
      <c r="W24" s="13">
        <v>9.7076177597045898E-2</v>
      </c>
      <c r="X24">
        <v>0.25437140464782698</v>
      </c>
      <c r="Y24">
        <v>0.25437140464782698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s="7" customFormat="1" x14ac:dyDescent="0.15">
      <c r="A25" s="24">
        <v>629</v>
      </c>
      <c r="B25" s="7">
        <v>12</v>
      </c>
      <c r="C25" s="7">
        <v>8</v>
      </c>
      <c r="D25" s="7">
        <v>10</v>
      </c>
      <c r="E25" s="7">
        <v>10</v>
      </c>
      <c r="F25" s="7">
        <v>10</v>
      </c>
      <c r="G25" s="7">
        <v>0</v>
      </c>
      <c r="H25" s="7">
        <v>2</v>
      </c>
      <c r="I25" s="7">
        <v>8</v>
      </c>
      <c r="J25" s="7">
        <v>0.6</v>
      </c>
      <c r="K25" s="7">
        <v>4.2166881561279297</v>
      </c>
      <c r="L25" s="7">
        <v>2.6505470275878902</v>
      </c>
      <c r="M25" s="7">
        <v>2.3378963470459002</v>
      </c>
      <c r="N25" s="7">
        <v>7.4398937225341797</v>
      </c>
      <c r="O25" s="7">
        <v>2</v>
      </c>
      <c r="P25" s="7">
        <v>2</v>
      </c>
      <c r="Q25" s="7">
        <v>10</v>
      </c>
      <c r="R25" s="26">
        <v>0.2</v>
      </c>
      <c r="S25" s="26">
        <f t="shared" si="0"/>
        <v>0.2</v>
      </c>
      <c r="T25" s="7">
        <v>1.44822120666504</v>
      </c>
      <c r="U25" s="7">
        <v>1.14296722412109</v>
      </c>
      <c r="V25" s="7">
        <v>1.23837530612946</v>
      </c>
      <c r="W25" s="7">
        <v>9.5408082008361803E-2</v>
      </c>
      <c r="X25" s="7">
        <v>0.209845900535583</v>
      </c>
      <c r="Y25" s="7">
        <v>0.209845900535583</v>
      </c>
      <c r="Z25" s="7">
        <v>0.2</v>
      </c>
      <c r="AA25" s="7">
        <v>0.8</v>
      </c>
      <c r="AB25" s="7">
        <v>0.8</v>
      </c>
      <c r="AC25" s="7">
        <v>0.8</v>
      </c>
      <c r="AD25" s="7">
        <v>0.2</v>
      </c>
      <c r="AE25" s="7">
        <v>0.6</v>
      </c>
    </row>
    <row r="26" spans="1:31" x14ac:dyDescent="0.15">
      <c r="A26" s="4">
        <v>747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>
        <v>5.7830085754394496</v>
      </c>
      <c r="L26" s="7">
        <v>2.9506244659423801</v>
      </c>
      <c r="M26">
        <v>2.2861747741699201</v>
      </c>
      <c r="N26">
        <v>3.05952072143555</v>
      </c>
      <c r="O26">
        <v>3</v>
      </c>
      <c r="P26">
        <v>3</v>
      </c>
      <c r="Q26">
        <v>13</v>
      </c>
      <c r="R26" s="12">
        <v>0.23080000000000001</v>
      </c>
      <c r="S26" s="12">
        <f t="shared" si="0"/>
        <v>0.3</v>
      </c>
      <c r="T26">
        <v>1.82601165771484</v>
      </c>
      <c r="U26">
        <v>1.7662338018417401</v>
      </c>
      <c r="V26">
        <v>1.5568977594375599</v>
      </c>
      <c r="W26" s="13">
        <v>0.209336042404175</v>
      </c>
      <c r="X26">
        <v>0.26911389827728299</v>
      </c>
      <c r="Y26">
        <v>0.26911389827728299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4">
        <v>965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5.0984268188476598</v>
      </c>
      <c r="L27" s="7">
        <v>2.9432716369628902</v>
      </c>
      <c r="M27">
        <v>2.3286724090576199</v>
      </c>
      <c r="N27">
        <v>3.0811080932617201</v>
      </c>
      <c r="O27">
        <v>2</v>
      </c>
      <c r="P27">
        <v>2</v>
      </c>
      <c r="Q27">
        <v>10</v>
      </c>
      <c r="R27" s="12">
        <v>0.2</v>
      </c>
      <c r="S27" s="12">
        <f t="shared" si="0"/>
        <v>0.2</v>
      </c>
      <c r="T27">
        <v>1.63821220397949</v>
      </c>
      <c r="U27">
        <v>1.58276402950287</v>
      </c>
      <c r="V27">
        <v>1.38533079624176</v>
      </c>
      <c r="W27" s="13">
        <v>0.19743323326110801</v>
      </c>
      <c r="X27">
        <v>0.25288140773773199</v>
      </c>
      <c r="Y27">
        <v>0.25288140773773199</v>
      </c>
      <c r="Z27">
        <v>0.2</v>
      </c>
      <c r="AA27">
        <v>0.8</v>
      </c>
      <c r="AB27">
        <v>0.8</v>
      </c>
      <c r="AC27">
        <v>0.8</v>
      </c>
      <c r="AD27">
        <v>0.2</v>
      </c>
      <c r="AE27">
        <v>0.6</v>
      </c>
    </row>
    <row r="28" spans="1:31" x14ac:dyDescent="0.15">
      <c r="A28" s="4">
        <v>674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5.7549858093261701</v>
      </c>
      <c r="L28" s="7">
        <v>2.93998146057129</v>
      </c>
      <c r="M28">
        <v>2.1335353851318399</v>
      </c>
      <c r="N28">
        <v>4.0171222686767596</v>
      </c>
      <c r="O28">
        <v>3</v>
      </c>
      <c r="P28">
        <v>3</v>
      </c>
      <c r="Q28">
        <v>13</v>
      </c>
      <c r="R28" s="12">
        <v>0.23080000000000001</v>
      </c>
      <c r="S28" s="12">
        <f t="shared" si="0"/>
        <v>0.3</v>
      </c>
      <c r="T28">
        <v>2.0775794982910201</v>
      </c>
      <c r="U28">
        <v>1.9457706212997401</v>
      </c>
      <c r="V28">
        <v>1.7616113424301101</v>
      </c>
      <c r="W28" s="13">
        <v>0.18415927886962899</v>
      </c>
      <c r="X28">
        <v>0.31596815586090099</v>
      </c>
      <c r="Y28">
        <v>0.31596815586090099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4">
        <v>380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5.2058868408203098</v>
      </c>
      <c r="L29" s="7">
        <v>2.8078861236572301</v>
      </c>
      <c r="M29">
        <v>2.09303855895996</v>
      </c>
      <c r="N29">
        <v>3.3663177490234402</v>
      </c>
      <c r="O29">
        <v>2</v>
      </c>
      <c r="P29">
        <v>2</v>
      </c>
      <c r="Q29">
        <v>8</v>
      </c>
      <c r="R29" s="12">
        <v>0.25</v>
      </c>
      <c r="S29" s="12">
        <f t="shared" si="0"/>
        <v>0.2</v>
      </c>
      <c r="T29">
        <v>1.7268104553222701</v>
      </c>
      <c r="U29">
        <v>1.64626276493073</v>
      </c>
      <c r="V29">
        <v>1.47800445556641</v>
      </c>
      <c r="W29" s="13">
        <v>0.16825830936431899</v>
      </c>
      <c r="X29">
        <v>0.24880599975585899</v>
      </c>
      <c r="Y29">
        <v>0.24880599975585899</v>
      </c>
      <c r="Z29">
        <v>0.2</v>
      </c>
      <c r="AA29">
        <v>0.6</v>
      </c>
      <c r="AB29">
        <v>0.75</v>
      </c>
      <c r="AC29">
        <v>0.66666666666666696</v>
      </c>
      <c r="AD29">
        <v>0.4</v>
      </c>
      <c r="AE29">
        <v>0.4</v>
      </c>
    </row>
    <row r="30" spans="1:31" x14ac:dyDescent="0.15">
      <c r="A30" s="4">
        <v>817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5.7092628479003897</v>
      </c>
      <c r="L30" s="7">
        <v>2.86673164367676</v>
      </c>
      <c r="M30">
        <v>2.0426120758056601</v>
      </c>
      <c r="N30">
        <v>4.0368194580078098</v>
      </c>
      <c r="O30">
        <v>2</v>
      </c>
      <c r="P30">
        <v>2</v>
      </c>
      <c r="Q30">
        <v>10</v>
      </c>
      <c r="R30" s="12">
        <v>0.2</v>
      </c>
      <c r="S30" s="12">
        <f t="shared" si="0"/>
        <v>0.2</v>
      </c>
      <c r="T30">
        <v>1.96609306335449</v>
      </c>
      <c r="U30">
        <v>1.8321495056152299</v>
      </c>
      <c r="V30">
        <v>1.6661447286605799</v>
      </c>
      <c r="W30" s="13">
        <v>0.16600477695465099</v>
      </c>
      <c r="X30">
        <v>0.29994833469390902</v>
      </c>
      <c r="Y30">
        <v>0.29994833469390902</v>
      </c>
      <c r="Z30">
        <v>0.2</v>
      </c>
      <c r="AA30">
        <v>0.8</v>
      </c>
      <c r="AB30">
        <v>0.8</v>
      </c>
      <c r="AC30">
        <v>0.8</v>
      </c>
      <c r="AD30">
        <v>0.2</v>
      </c>
      <c r="AE30">
        <v>0.6</v>
      </c>
    </row>
    <row r="31" spans="1:31" x14ac:dyDescent="0.15">
      <c r="A31" s="4">
        <v>396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>
        <v>5.2291107177734402</v>
      </c>
      <c r="L31" s="7">
        <v>2.8822326660156201</v>
      </c>
      <c r="M31">
        <v>2.5267772674560498</v>
      </c>
      <c r="N31">
        <v>3.9828357696533199</v>
      </c>
      <c r="O31">
        <v>1</v>
      </c>
      <c r="P31">
        <v>1</v>
      </c>
      <c r="Q31">
        <v>9</v>
      </c>
      <c r="R31" s="12">
        <v>0.1111</v>
      </c>
      <c r="S31" s="12">
        <f t="shared" si="0"/>
        <v>0.1</v>
      </c>
      <c r="T31">
        <v>1.84275054931641</v>
      </c>
      <c r="U31">
        <v>1.7257038354873699</v>
      </c>
      <c r="V31">
        <v>1.5776679515838601</v>
      </c>
      <c r="W31" s="13">
        <v>0.148035883903503</v>
      </c>
      <c r="X31">
        <v>0.265082597732544</v>
      </c>
      <c r="Y31">
        <v>0.265082597732544</v>
      </c>
      <c r="Z31">
        <v>0.1</v>
      </c>
      <c r="AA31">
        <v>0.8</v>
      </c>
      <c r="AB31">
        <v>0.88888888888888895</v>
      </c>
      <c r="AC31">
        <v>0.84210526315789502</v>
      </c>
      <c r="AD31">
        <v>0.2</v>
      </c>
      <c r="AE31">
        <v>0.7</v>
      </c>
    </row>
    <row r="32" spans="1:31" x14ac:dyDescent="0.15">
      <c r="A32" s="4">
        <v>285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5.9851932525634801</v>
      </c>
      <c r="L32" s="7">
        <v>2.8698177337646502</v>
      </c>
      <c r="M32">
        <v>2.25675392150879</v>
      </c>
      <c r="N32">
        <v>5.0046253204345703</v>
      </c>
      <c r="O32">
        <v>4</v>
      </c>
      <c r="P32">
        <v>4</v>
      </c>
      <c r="Q32">
        <v>13</v>
      </c>
      <c r="R32" s="12">
        <v>0.30769999999999997</v>
      </c>
      <c r="S32" s="12">
        <f t="shared" si="0"/>
        <v>0.4</v>
      </c>
      <c r="T32">
        <v>2.3542289733886701</v>
      </c>
      <c r="U32">
        <v>2.1427681446075399</v>
      </c>
      <c r="V32">
        <v>2.0035667419433598</v>
      </c>
      <c r="W32" s="13">
        <v>0.13920140266418499</v>
      </c>
      <c r="X32">
        <v>0.350662231445312</v>
      </c>
      <c r="Y32">
        <v>0.350662231445312</v>
      </c>
      <c r="Z32">
        <v>0.4</v>
      </c>
      <c r="AA32">
        <v>0.9</v>
      </c>
      <c r="AB32">
        <v>0.69230769230769196</v>
      </c>
      <c r="AC32">
        <v>0.78260869565217395</v>
      </c>
      <c r="AD32">
        <v>0.1</v>
      </c>
      <c r="AE32">
        <v>0.5</v>
      </c>
    </row>
    <row r="33" spans="1:31" x14ac:dyDescent="0.15">
      <c r="A33" s="4">
        <v>918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4.6910953521728498</v>
      </c>
      <c r="L33" s="7">
        <v>2.92262458801269</v>
      </c>
      <c r="M33">
        <v>2.3407936096191402</v>
      </c>
      <c r="N33">
        <v>3.4514465332031201</v>
      </c>
      <c r="O33">
        <v>1</v>
      </c>
      <c r="P33">
        <v>1</v>
      </c>
      <c r="Q33">
        <v>8</v>
      </c>
      <c r="R33" s="12">
        <v>0.125</v>
      </c>
      <c r="S33" s="12">
        <f t="shared" si="0"/>
        <v>0.1</v>
      </c>
      <c r="T33">
        <v>1.4240264892578101</v>
      </c>
      <c r="U33">
        <v>1.3423423767089799</v>
      </c>
      <c r="V33">
        <v>1.2150061130523699</v>
      </c>
      <c r="W33" s="13">
        <v>0.12733626365661599</v>
      </c>
      <c r="X33">
        <v>0.209020376205444</v>
      </c>
      <c r="Y33">
        <v>0.209020376205444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x14ac:dyDescent="0.15">
      <c r="A34" s="4">
        <v>905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4.7619991302490199</v>
      </c>
      <c r="L34" s="7">
        <v>2.8819541931152299</v>
      </c>
      <c r="M34">
        <v>2.3896865844726598</v>
      </c>
      <c r="N34">
        <v>3.87965965270996</v>
      </c>
      <c r="O34">
        <v>2</v>
      </c>
      <c r="P34">
        <v>2</v>
      </c>
      <c r="Q34">
        <v>11</v>
      </c>
      <c r="R34" s="12">
        <v>0.18179999999999999</v>
      </c>
      <c r="S34" s="12">
        <f t="shared" ref="S34:S50" si="1">O34/E34</f>
        <v>0.2</v>
      </c>
      <c r="T34">
        <v>1.50723457336426</v>
      </c>
      <c r="U34">
        <v>1.40195512771606</v>
      </c>
      <c r="V34">
        <v>1.280317902565</v>
      </c>
      <c r="W34" s="13">
        <v>0.121637225151062</v>
      </c>
      <c r="X34">
        <v>0.22691667079925501</v>
      </c>
      <c r="Y34">
        <v>0.22691667079925501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x14ac:dyDescent="0.15">
      <c r="A35" s="4">
        <v>397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4.1088352203369096</v>
      </c>
      <c r="L35" s="7">
        <v>2.8833198547363299</v>
      </c>
      <c r="M35">
        <v>2.3335666656494101</v>
      </c>
      <c r="N35">
        <v>3.2997093200683598</v>
      </c>
      <c r="O35">
        <v>1</v>
      </c>
      <c r="P35">
        <v>1</v>
      </c>
      <c r="Q35">
        <v>7</v>
      </c>
      <c r="R35" s="12">
        <v>0.1429</v>
      </c>
      <c r="S35" s="12">
        <f t="shared" si="1"/>
        <v>0.1</v>
      </c>
      <c r="T35">
        <v>1.3040294647216799</v>
      </c>
      <c r="U35">
        <v>1.2294629812240601</v>
      </c>
      <c r="V35">
        <v>1.1086437702178999</v>
      </c>
      <c r="W35" s="13">
        <v>0.12081921100616499</v>
      </c>
      <c r="X35">
        <v>0.19538569450378401</v>
      </c>
      <c r="Y35">
        <v>0.19538569450378401</v>
      </c>
      <c r="Z35">
        <v>0.1</v>
      </c>
      <c r="AA35">
        <v>0.6</v>
      </c>
      <c r="AB35">
        <v>0.85714285714285698</v>
      </c>
      <c r="AC35">
        <v>0.70588235294117596</v>
      </c>
      <c r="AD35">
        <v>0.4</v>
      </c>
      <c r="AE35">
        <v>0.5</v>
      </c>
    </row>
    <row r="36" spans="1:31" x14ac:dyDescent="0.15">
      <c r="A36" s="4">
        <v>459</v>
      </c>
      <c r="B36">
        <v>14</v>
      </c>
      <c r="C36">
        <v>6</v>
      </c>
      <c r="D36">
        <v>10</v>
      </c>
      <c r="E36">
        <v>10</v>
      </c>
      <c r="F36">
        <v>9</v>
      </c>
      <c r="G36">
        <v>1</v>
      </c>
      <c r="H36">
        <v>5</v>
      </c>
      <c r="I36">
        <v>5</v>
      </c>
      <c r="J36">
        <v>0.7</v>
      </c>
      <c r="K36">
        <v>5.5006790161132804</v>
      </c>
      <c r="L36" s="7">
        <v>2.8842868804931601</v>
      </c>
      <c r="M36">
        <v>2.0730018615722701</v>
      </c>
      <c r="N36">
        <v>3.6102161407470699</v>
      </c>
      <c r="O36">
        <v>1</v>
      </c>
      <c r="P36">
        <v>1</v>
      </c>
      <c r="Q36">
        <v>8</v>
      </c>
      <c r="R36" s="12">
        <v>0.125</v>
      </c>
      <c r="S36" s="12">
        <f t="shared" si="1"/>
        <v>0.1</v>
      </c>
      <c r="T36">
        <v>1.62765312194824</v>
      </c>
      <c r="U36">
        <v>1.52391397953033</v>
      </c>
      <c r="V36">
        <v>1.4047949314117401</v>
      </c>
      <c r="W36" s="13">
        <v>0.119119048118591</v>
      </c>
      <c r="X36">
        <v>0.222858190536499</v>
      </c>
      <c r="Y36">
        <v>0.222858190536499</v>
      </c>
      <c r="Z36">
        <v>0.1</v>
      </c>
      <c r="AA36">
        <v>0.7</v>
      </c>
      <c r="AB36">
        <v>0.875</v>
      </c>
      <c r="AC36">
        <v>0.77777777777777801</v>
      </c>
      <c r="AD36">
        <v>0.3</v>
      </c>
      <c r="AE36">
        <v>0.6</v>
      </c>
    </row>
    <row r="37" spans="1:31" s="7" customFormat="1" x14ac:dyDescent="0.15">
      <c r="A37" s="24">
        <v>36</v>
      </c>
      <c r="B37" s="7">
        <v>14</v>
      </c>
      <c r="C37" s="7">
        <v>6</v>
      </c>
      <c r="D37" s="7">
        <v>10</v>
      </c>
      <c r="E37" s="7">
        <v>10</v>
      </c>
      <c r="F37" s="7">
        <v>10</v>
      </c>
      <c r="G37" s="7">
        <v>0</v>
      </c>
      <c r="H37" s="7">
        <v>4</v>
      </c>
      <c r="I37" s="7">
        <v>6</v>
      </c>
      <c r="J37" s="7">
        <v>0.7</v>
      </c>
      <c r="K37" s="7">
        <v>5.1732082366943404</v>
      </c>
      <c r="L37" s="7">
        <v>2.8128013610839799</v>
      </c>
      <c r="M37" s="7">
        <v>1.6549930572509799</v>
      </c>
      <c r="N37" s="7">
        <v>3.9713439941406201</v>
      </c>
      <c r="O37" s="7">
        <v>3</v>
      </c>
      <c r="P37" s="7">
        <v>3</v>
      </c>
      <c r="Q37" s="7">
        <v>12</v>
      </c>
      <c r="R37" s="26">
        <v>0.25</v>
      </c>
      <c r="S37" s="26">
        <f t="shared" si="1"/>
        <v>0.3</v>
      </c>
      <c r="T37" s="7">
        <v>1.76040840148926</v>
      </c>
      <c r="U37" s="7">
        <v>1.61406230926514</v>
      </c>
      <c r="V37" s="7">
        <v>1.4958480596542401</v>
      </c>
      <c r="W37" s="7">
        <v>0.118214249610901</v>
      </c>
      <c r="X37" s="7">
        <v>0.26456034183502197</v>
      </c>
      <c r="Y37" s="7">
        <v>0.26456034183502197</v>
      </c>
      <c r="Z37" s="7">
        <v>0.3</v>
      </c>
      <c r="AA37" s="7">
        <v>0.9</v>
      </c>
      <c r="AB37" s="7">
        <v>0.75</v>
      </c>
      <c r="AC37" s="7">
        <v>0.81818181818181801</v>
      </c>
      <c r="AD37" s="7">
        <v>0.1</v>
      </c>
      <c r="AE37" s="7">
        <v>0.6</v>
      </c>
    </row>
    <row r="38" spans="1:31" x14ac:dyDescent="0.15">
      <c r="A38" s="4">
        <v>618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>
        <v>6.0897712707519496</v>
      </c>
      <c r="L38" s="7">
        <v>3.0250396728515598</v>
      </c>
      <c r="M38">
        <v>2.5934143066406201</v>
      </c>
      <c r="N38">
        <v>4.0288238525390598</v>
      </c>
      <c r="O38">
        <v>1</v>
      </c>
      <c r="P38">
        <v>1</v>
      </c>
      <c r="Q38">
        <v>10</v>
      </c>
      <c r="R38" s="12">
        <v>0.1</v>
      </c>
      <c r="S38" s="12">
        <f t="shared" si="1"/>
        <v>0.1</v>
      </c>
      <c r="T38">
        <v>1.8936290740966799</v>
      </c>
      <c r="U38">
        <v>1.8156868219375599</v>
      </c>
      <c r="V38">
        <v>1.60606229305267</v>
      </c>
      <c r="W38" s="13">
        <v>0.209624528884888</v>
      </c>
      <c r="X38">
        <v>0.28756678104400601</v>
      </c>
      <c r="Y38">
        <v>0.28756678104400601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486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>
        <v>5.4736347198486301</v>
      </c>
      <c r="L39" s="7">
        <v>3.00607109069824</v>
      </c>
      <c r="M39">
        <v>2.5961036682128902</v>
      </c>
      <c r="N39">
        <v>3.08769607543945</v>
      </c>
      <c r="O39">
        <v>1</v>
      </c>
      <c r="P39">
        <v>1</v>
      </c>
      <c r="Q39">
        <v>9</v>
      </c>
      <c r="R39" s="12">
        <v>0.1111</v>
      </c>
      <c r="S39" s="12">
        <f t="shared" si="1"/>
        <v>0.1</v>
      </c>
      <c r="T39">
        <v>1.6700477600097701</v>
      </c>
      <c r="U39">
        <v>1.6262121200561499</v>
      </c>
      <c r="V39">
        <v>1.4233806133270299</v>
      </c>
      <c r="W39" s="13">
        <v>0.202831506729126</v>
      </c>
      <c r="X39">
        <v>0.24666714668273901</v>
      </c>
      <c r="Y39">
        <v>0.24666714668273901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331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4.9751873016357404</v>
      </c>
      <c r="L40" s="7">
        <v>3.11871337890625</v>
      </c>
      <c r="M40">
        <v>2.3487701416015598</v>
      </c>
      <c r="N40">
        <v>3.3579540252685498</v>
      </c>
      <c r="O40">
        <v>2</v>
      </c>
      <c r="P40">
        <v>2</v>
      </c>
      <c r="Q40">
        <v>11</v>
      </c>
      <c r="R40" s="12">
        <v>0.18179999999999999</v>
      </c>
      <c r="S40" s="12">
        <f t="shared" si="1"/>
        <v>0.2</v>
      </c>
      <c r="T40">
        <v>1.7982158660888701</v>
      </c>
      <c r="U40">
        <v>1.7166333198547401</v>
      </c>
      <c r="V40">
        <v>1.5181471109390301</v>
      </c>
      <c r="W40" s="13">
        <v>0.19848620891571001</v>
      </c>
      <c r="X40">
        <v>0.28006875514984098</v>
      </c>
      <c r="Y40">
        <v>0.28006875514984098</v>
      </c>
      <c r="Z40">
        <v>0.2</v>
      </c>
      <c r="AA40">
        <v>0.9</v>
      </c>
      <c r="AB40">
        <v>0.81818181818181801</v>
      </c>
      <c r="AC40">
        <v>0.85714285714285698</v>
      </c>
      <c r="AD40">
        <v>0.1</v>
      </c>
      <c r="AE40">
        <v>0.7</v>
      </c>
    </row>
    <row r="41" spans="1:31" x14ac:dyDescent="0.15">
      <c r="A41" s="4">
        <v>457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4.9679260253906197</v>
      </c>
      <c r="L41" s="7">
        <v>3.0287418365478498</v>
      </c>
      <c r="M41">
        <v>2.1494007110595699</v>
      </c>
      <c r="N41">
        <v>3.3823757171630899</v>
      </c>
      <c r="O41">
        <v>1</v>
      </c>
      <c r="P41">
        <v>1</v>
      </c>
      <c r="Q41">
        <v>7</v>
      </c>
      <c r="R41" s="12">
        <v>0.1429</v>
      </c>
      <c r="S41" s="12">
        <f t="shared" si="1"/>
        <v>0.1</v>
      </c>
      <c r="T41">
        <v>1.4381275177002</v>
      </c>
      <c r="U41">
        <v>1.3613142967224101</v>
      </c>
      <c r="V41">
        <v>1.21316874027252</v>
      </c>
      <c r="W41" s="13">
        <v>0.14814555644989</v>
      </c>
      <c r="X41">
        <v>0.22495877742767301</v>
      </c>
      <c r="Y41">
        <v>0.22495877742767301</v>
      </c>
      <c r="Z41">
        <v>0.1</v>
      </c>
      <c r="AA41">
        <v>0.6</v>
      </c>
      <c r="AB41">
        <v>0.85714285714285698</v>
      </c>
      <c r="AC41">
        <v>0.70588235294117596</v>
      </c>
      <c r="AD41">
        <v>0.4</v>
      </c>
      <c r="AE41">
        <v>0.5</v>
      </c>
    </row>
    <row r="42" spans="1:31" x14ac:dyDescent="0.15">
      <c r="A42" s="4">
        <v>930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>
        <v>5.39310646057129</v>
      </c>
      <c r="L42" s="7">
        <v>3.0376682281494101</v>
      </c>
      <c r="M42">
        <v>2.0726280212402299</v>
      </c>
      <c r="N42">
        <v>4.2802028656005904</v>
      </c>
      <c r="O42">
        <v>1</v>
      </c>
      <c r="P42">
        <v>1</v>
      </c>
      <c r="Q42">
        <v>8</v>
      </c>
      <c r="R42" s="12">
        <v>0.125</v>
      </c>
      <c r="S42" s="12">
        <f t="shared" si="1"/>
        <v>0.1</v>
      </c>
      <c r="T42">
        <v>1.8031578063964799</v>
      </c>
      <c r="U42">
        <v>1.65951919555664</v>
      </c>
      <c r="V42">
        <v>1.51708948612213</v>
      </c>
      <c r="W42" s="13">
        <v>0.142429709434509</v>
      </c>
      <c r="X42">
        <v>0.28606832027435303</v>
      </c>
      <c r="Y42">
        <v>0.28606832027435303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48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6.0682621002197301</v>
      </c>
      <c r="L43" s="7">
        <v>2.9624652862548801</v>
      </c>
      <c r="M43">
        <v>2.1485118865966801</v>
      </c>
      <c r="N43">
        <v>4.5836753845214799</v>
      </c>
      <c r="O43">
        <v>2</v>
      </c>
      <c r="P43">
        <v>2</v>
      </c>
      <c r="Q43">
        <v>11</v>
      </c>
      <c r="R43" s="12">
        <v>0.18179999999999999</v>
      </c>
      <c r="S43" s="12">
        <f t="shared" si="1"/>
        <v>0.2</v>
      </c>
      <c r="T43">
        <v>1.76265716552734</v>
      </c>
      <c r="U43">
        <v>1.6565425395965601</v>
      </c>
      <c r="V43">
        <v>1.5162060260772701</v>
      </c>
      <c r="W43" s="13">
        <v>0.140336513519287</v>
      </c>
      <c r="X43">
        <v>0.24645113945007299</v>
      </c>
      <c r="Y43">
        <v>0.24645113945007299</v>
      </c>
      <c r="Z43">
        <v>0.2</v>
      </c>
      <c r="AA43">
        <v>0.9</v>
      </c>
      <c r="AB43">
        <v>0.81818181818181801</v>
      </c>
      <c r="AC43">
        <v>0.85714285714285698</v>
      </c>
      <c r="AD43">
        <v>0.1</v>
      </c>
      <c r="AE43">
        <v>0.7</v>
      </c>
    </row>
    <row r="44" spans="1:31" x14ac:dyDescent="0.15">
      <c r="A44" s="4">
        <v>204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4.1210136413574201</v>
      </c>
      <c r="L44" s="7">
        <v>3.0621032714843701</v>
      </c>
      <c r="M44">
        <v>2.6656322479247998</v>
      </c>
      <c r="N44">
        <v>2.9633274078369101</v>
      </c>
      <c r="O44">
        <v>1</v>
      </c>
      <c r="P44">
        <v>1</v>
      </c>
      <c r="Q44">
        <v>7</v>
      </c>
      <c r="R44" s="12">
        <v>0.1429</v>
      </c>
      <c r="S44" s="12">
        <f t="shared" si="1"/>
        <v>0.1</v>
      </c>
      <c r="T44">
        <v>1.3481616973877</v>
      </c>
      <c r="U44">
        <v>1.2863235473632799</v>
      </c>
      <c r="V44">
        <v>1.1500141620636</v>
      </c>
      <c r="W44" s="13">
        <v>0.13630938529968301</v>
      </c>
      <c r="X44">
        <v>0.19814753532409701</v>
      </c>
      <c r="Y44">
        <v>0.19814753532409701</v>
      </c>
      <c r="Z44">
        <v>0.1</v>
      </c>
      <c r="AA44">
        <v>0.6</v>
      </c>
      <c r="AB44">
        <v>0.85714285714285698</v>
      </c>
      <c r="AC44">
        <v>0.70588235294117596</v>
      </c>
      <c r="AD44">
        <v>0.4</v>
      </c>
      <c r="AE44">
        <v>0.5</v>
      </c>
    </row>
    <row r="45" spans="1:31" x14ac:dyDescent="0.15">
      <c r="A45" s="4">
        <v>81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4.4817962646484402</v>
      </c>
      <c r="L45" s="7">
        <v>2.99641609191894</v>
      </c>
      <c r="M45">
        <v>2.7919044494628902</v>
      </c>
      <c r="N45">
        <v>3.3726062774658199</v>
      </c>
      <c r="O45">
        <v>0</v>
      </c>
      <c r="P45">
        <v>0</v>
      </c>
      <c r="Q45">
        <v>0</v>
      </c>
      <c r="R45" s="12">
        <v>0</v>
      </c>
      <c r="S45" s="12">
        <f t="shared" si="1"/>
        <v>0</v>
      </c>
      <c r="T45">
        <v>1.3286705017089799</v>
      </c>
      <c r="U45">
        <v>1.28359222412109</v>
      </c>
      <c r="V45">
        <v>1.14824962615967</v>
      </c>
      <c r="W45" s="13">
        <v>0.135342597961426</v>
      </c>
      <c r="X45">
        <v>0.18042087554931599</v>
      </c>
      <c r="Y45">
        <v>0.18042087554931599</v>
      </c>
      <c r="Z45">
        <v>0</v>
      </c>
      <c r="AA45">
        <v>0</v>
      </c>
      <c r="AB45" t="s">
        <v>29</v>
      </c>
      <c r="AC45" t="s">
        <v>29</v>
      </c>
      <c r="AD45">
        <v>1</v>
      </c>
      <c r="AE45">
        <v>0</v>
      </c>
    </row>
    <row r="46" spans="1:31" x14ac:dyDescent="0.15">
      <c r="A46" s="4">
        <v>560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>
        <v>5.5997562408447301</v>
      </c>
      <c r="L46" s="7">
        <v>2.97844314575195</v>
      </c>
      <c r="M46">
        <v>2.4104709625244101</v>
      </c>
      <c r="N46">
        <v>4.1066761016845703</v>
      </c>
      <c r="O46">
        <v>3</v>
      </c>
      <c r="P46">
        <v>3</v>
      </c>
      <c r="Q46">
        <v>13</v>
      </c>
      <c r="R46" s="12">
        <v>0.23080000000000001</v>
      </c>
      <c r="S46" s="12">
        <f t="shared" si="1"/>
        <v>0.3</v>
      </c>
      <c r="T46">
        <v>1.5434474945068399</v>
      </c>
      <c r="U46">
        <v>1.4549747705459599</v>
      </c>
      <c r="V46">
        <v>1.32275426387787</v>
      </c>
      <c r="W46" s="13">
        <v>0.13222050666809099</v>
      </c>
      <c r="X46">
        <v>0.22069323062896701</v>
      </c>
      <c r="Y46">
        <v>0.22069323062896701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s="7" customFormat="1" x14ac:dyDescent="0.15">
      <c r="A47" s="24">
        <v>875</v>
      </c>
      <c r="B47" s="7">
        <v>14</v>
      </c>
      <c r="C47" s="7">
        <v>6</v>
      </c>
      <c r="D47" s="7">
        <v>10</v>
      </c>
      <c r="E47" s="7">
        <v>10</v>
      </c>
      <c r="F47" s="7">
        <v>10</v>
      </c>
      <c r="G47" s="7">
        <v>0</v>
      </c>
      <c r="H47" s="7">
        <v>4</v>
      </c>
      <c r="I47" s="7">
        <v>6</v>
      </c>
      <c r="J47" s="7">
        <v>0.7</v>
      </c>
      <c r="K47" s="7">
        <v>4.9618778228759801</v>
      </c>
      <c r="L47" s="7">
        <v>2.9850826263427699</v>
      </c>
      <c r="M47" s="7">
        <v>2.25918388366699</v>
      </c>
      <c r="N47" s="7">
        <v>3.7321662902832</v>
      </c>
      <c r="O47" s="7">
        <v>1</v>
      </c>
      <c r="P47" s="7">
        <v>1</v>
      </c>
      <c r="Q47" s="7">
        <v>8</v>
      </c>
      <c r="R47" s="26">
        <v>0.125</v>
      </c>
      <c r="S47" s="26">
        <f t="shared" si="1"/>
        <v>0.1</v>
      </c>
      <c r="T47" s="7">
        <v>1.49424171447754</v>
      </c>
      <c r="U47" s="7">
        <v>1.4002046585082999</v>
      </c>
      <c r="V47" s="7">
        <v>1.2682718038559</v>
      </c>
      <c r="W47" s="7">
        <v>0.13193285465240501</v>
      </c>
      <c r="X47" s="7">
        <v>0.22596991062164301</v>
      </c>
      <c r="Y47" s="7">
        <v>0.22596991062164301</v>
      </c>
      <c r="Z47" s="7">
        <v>0.1</v>
      </c>
      <c r="AA47" s="7">
        <v>0.7</v>
      </c>
      <c r="AB47" s="7">
        <v>0.875</v>
      </c>
      <c r="AC47" s="7">
        <v>0.77777777777777801</v>
      </c>
      <c r="AD47" s="7">
        <v>0.3</v>
      </c>
      <c r="AE47" s="7">
        <v>0.6</v>
      </c>
    </row>
    <row r="48" spans="1:31" x14ac:dyDescent="0.15">
      <c r="A48" s="4">
        <v>20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>
        <v>4.7936458587646502</v>
      </c>
      <c r="L48" s="7">
        <v>3.21484375</v>
      </c>
      <c r="M48">
        <v>2.74176025390625</v>
      </c>
      <c r="N48">
        <v>3.1585388183593701</v>
      </c>
      <c r="O48">
        <v>1</v>
      </c>
      <c r="P48">
        <v>1</v>
      </c>
      <c r="Q48">
        <v>9</v>
      </c>
      <c r="R48" s="12">
        <v>0.1111</v>
      </c>
      <c r="S48" s="12">
        <f t="shared" si="1"/>
        <v>0.1</v>
      </c>
      <c r="T48">
        <v>1.57986640930176</v>
      </c>
      <c r="U48">
        <v>1.5197329521179199</v>
      </c>
      <c r="V48">
        <v>1.33726954460144</v>
      </c>
      <c r="W48" s="13">
        <v>0.18246340751647899</v>
      </c>
      <c r="X48">
        <v>0.24259686470031699</v>
      </c>
      <c r="Y48">
        <v>0.24259686470031699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x14ac:dyDescent="0.15">
      <c r="A49" s="4">
        <v>539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>
        <v>5.5715312957763699</v>
      </c>
      <c r="L49" s="7">
        <v>3.1976795196533199</v>
      </c>
      <c r="M49">
        <v>2.1225681304931601</v>
      </c>
      <c r="N49">
        <v>4.1427783966064498</v>
      </c>
      <c r="O49">
        <v>1</v>
      </c>
      <c r="P49">
        <v>1</v>
      </c>
      <c r="Q49">
        <v>9</v>
      </c>
      <c r="R49" s="12">
        <v>0.1111</v>
      </c>
      <c r="S49" s="12">
        <f t="shared" si="1"/>
        <v>0.1</v>
      </c>
      <c r="T49">
        <v>1.9990806579589799</v>
      </c>
      <c r="U49">
        <v>1.84099769592285</v>
      </c>
      <c r="V49">
        <v>1.6779534816741899</v>
      </c>
      <c r="W49" s="13">
        <v>0.163044214248657</v>
      </c>
      <c r="X49">
        <v>0.32112717628478998</v>
      </c>
      <c r="Y49">
        <v>0.32112717628478998</v>
      </c>
      <c r="Z49">
        <v>0.1</v>
      </c>
      <c r="AA49">
        <v>0.8</v>
      </c>
      <c r="AB49">
        <v>0.88888888888888895</v>
      </c>
      <c r="AC49">
        <v>0.84210526315789502</v>
      </c>
      <c r="AD49">
        <v>0.2</v>
      </c>
      <c r="AE49">
        <v>0.7</v>
      </c>
    </row>
    <row r="50" spans="1:31" x14ac:dyDescent="0.15">
      <c r="A50" s="4">
        <v>461</v>
      </c>
      <c r="B50">
        <v>15</v>
      </c>
      <c r="C50">
        <v>5</v>
      </c>
      <c r="D50">
        <v>10</v>
      </c>
      <c r="E50">
        <v>10</v>
      </c>
      <c r="F50">
        <v>9</v>
      </c>
      <c r="G50">
        <v>1</v>
      </c>
      <c r="H50">
        <v>6</v>
      </c>
      <c r="I50">
        <v>4</v>
      </c>
      <c r="J50">
        <v>0.75</v>
      </c>
      <c r="K50">
        <v>5.40047264099121</v>
      </c>
      <c r="L50" s="7">
        <v>3.2668991088867201</v>
      </c>
      <c r="M50">
        <v>3.28164863586426</v>
      </c>
      <c r="N50">
        <v>3.5928287506103498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1.4644775390625</v>
      </c>
      <c r="U50">
        <v>1.4097925424575799</v>
      </c>
      <c r="V50">
        <v>1.2756360769271899</v>
      </c>
      <c r="W50" s="13">
        <v>0.13415646553039601</v>
      </c>
      <c r="X50">
        <v>0.188841462135315</v>
      </c>
      <c r="Y50">
        <v>0.188841462135315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501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5.5273303985595703</v>
      </c>
      <c r="L51" s="7">
        <v>3.2670059204101598</v>
      </c>
      <c r="M51">
        <v>2.2722702026367201</v>
      </c>
      <c r="N51">
        <v>3.9929103851318399</v>
      </c>
      <c r="O51">
        <v>1</v>
      </c>
      <c r="P51">
        <v>1</v>
      </c>
      <c r="Q51">
        <v>10</v>
      </c>
      <c r="R51" s="12">
        <v>0.1</v>
      </c>
      <c r="S51" s="12">
        <f t="shared" ref="S51:S61" si="2">O51/E51</f>
        <v>0.1</v>
      </c>
      <c r="T51">
        <v>1.64023208618164</v>
      </c>
      <c r="U51">
        <v>1.53003406524658</v>
      </c>
      <c r="V51">
        <v>1.38585317134857</v>
      </c>
      <c r="W51" s="13">
        <v>0.14418089389801</v>
      </c>
      <c r="X51">
        <v>0.25437891483306901</v>
      </c>
      <c r="Y51">
        <v>0.25437891483306901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577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5.4112224578857404</v>
      </c>
      <c r="L52" s="7">
        <v>3.2592811584472701</v>
      </c>
      <c r="M52">
        <v>2.7629928588867201</v>
      </c>
      <c r="N52">
        <v>4.5526962280273402</v>
      </c>
      <c r="O52">
        <v>2</v>
      </c>
      <c r="P52">
        <v>2</v>
      </c>
      <c r="Q52">
        <v>12</v>
      </c>
      <c r="R52" s="12">
        <v>0.16669999999999999</v>
      </c>
      <c r="S52" s="12">
        <f t="shared" si="2"/>
        <v>0.2</v>
      </c>
      <c r="T52">
        <v>1.6584339141845701</v>
      </c>
      <c r="U52">
        <v>1.54971551895142</v>
      </c>
      <c r="V52">
        <v>1.4149255752563501</v>
      </c>
      <c r="W52" s="13">
        <v>0.134789943695068</v>
      </c>
      <c r="X52">
        <v>0.24350833892822299</v>
      </c>
      <c r="Y52">
        <v>0.24350833892822299</v>
      </c>
      <c r="Z52">
        <v>0.2</v>
      </c>
      <c r="AA52">
        <v>1</v>
      </c>
      <c r="AB52">
        <v>0.83333333333333304</v>
      </c>
      <c r="AC52">
        <v>0.90909090909090895</v>
      </c>
      <c r="AD52">
        <v>0</v>
      </c>
      <c r="AE52">
        <v>0.8</v>
      </c>
    </row>
    <row r="53" spans="1:31" x14ac:dyDescent="0.15">
      <c r="A53" s="4">
        <v>501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>
        <v>5.5273303985595703</v>
      </c>
      <c r="L53" s="7">
        <v>3.2670059204101598</v>
      </c>
      <c r="M53">
        <v>2.2722702026367201</v>
      </c>
      <c r="N53">
        <v>3.9929103851318399</v>
      </c>
      <c r="O53">
        <v>1</v>
      </c>
      <c r="P53">
        <v>1</v>
      </c>
      <c r="Q53">
        <v>10</v>
      </c>
      <c r="R53" s="12">
        <v>0.1</v>
      </c>
      <c r="S53" s="12">
        <f t="shared" si="2"/>
        <v>0.1</v>
      </c>
      <c r="T53">
        <v>1.64023208618164</v>
      </c>
      <c r="U53">
        <v>1.53003406524658</v>
      </c>
      <c r="V53">
        <v>1.38585317134857</v>
      </c>
      <c r="W53" s="13">
        <v>0.14418089389801</v>
      </c>
      <c r="X53">
        <v>0.25437891483306901</v>
      </c>
      <c r="Y53">
        <v>0.25437891483306901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s="7" customFormat="1" ht="12" customHeight="1" x14ac:dyDescent="0.15">
      <c r="A54" s="24">
        <v>422</v>
      </c>
      <c r="B54" s="7">
        <v>12</v>
      </c>
      <c r="C54" s="7">
        <v>8</v>
      </c>
      <c r="D54" s="7">
        <v>10</v>
      </c>
      <c r="E54" s="7">
        <v>10</v>
      </c>
      <c r="F54" s="7">
        <v>10</v>
      </c>
      <c r="G54" s="7">
        <v>0</v>
      </c>
      <c r="H54" s="7">
        <v>2</v>
      </c>
      <c r="I54" s="7">
        <v>8</v>
      </c>
      <c r="J54" s="7">
        <v>0.6</v>
      </c>
      <c r="K54" s="7">
        <v>4.2176342010498002</v>
      </c>
      <c r="L54" s="7">
        <v>3.2667388916015598</v>
      </c>
      <c r="M54" s="7">
        <v>3.14193916320801</v>
      </c>
      <c r="N54" s="7">
        <v>4.5984687805175799</v>
      </c>
      <c r="O54" s="7">
        <v>1</v>
      </c>
      <c r="P54" s="7">
        <v>1</v>
      </c>
      <c r="Q54" s="7">
        <v>8</v>
      </c>
      <c r="R54" s="26">
        <v>0.125</v>
      </c>
      <c r="S54" s="26">
        <f t="shared" si="2"/>
        <v>0.1</v>
      </c>
      <c r="T54" s="7">
        <v>1.14847755432129</v>
      </c>
      <c r="U54" s="7">
        <v>1.0601978302002</v>
      </c>
      <c r="V54" s="7">
        <v>0.98540532588958696</v>
      </c>
      <c r="W54" s="7">
        <v>7.4792504310607896E-2</v>
      </c>
      <c r="X54" s="7">
        <v>0.16307222843170199</v>
      </c>
      <c r="Y54" s="7">
        <v>0.16307222843170199</v>
      </c>
      <c r="Z54" s="7">
        <v>0.1</v>
      </c>
      <c r="AA54" s="7">
        <v>0.7</v>
      </c>
      <c r="AB54" s="7">
        <v>0.875</v>
      </c>
      <c r="AC54" s="7">
        <v>0.77777777777777801</v>
      </c>
      <c r="AD54" s="7">
        <v>0.3</v>
      </c>
      <c r="AE54" s="7">
        <v>0.6</v>
      </c>
    </row>
    <row r="55" spans="1:31" x14ac:dyDescent="0.15">
      <c r="A55" s="4">
        <v>342</v>
      </c>
      <c r="B55">
        <v>10</v>
      </c>
      <c r="C55">
        <v>10</v>
      </c>
      <c r="D55">
        <v>10</v>
      </c>
      <c r="E55">
        <v>10</v>
      </c>
      <c r="F55">
        <v>9</v>
      </c>
      <c r="G55">
        <v>1</v>
      </c>
      <c r="H55">
        <v>1</v>
      </c>
      <c r="I55">
        <v>9</v>
      </c>
      <c r="J55">
        <v>0.5</v>
      </c>
      <c r="K55">
        <v>3.9689807891845699</v>
      </c>
      <c r="L55" s="7">
        <v>3.3774032592773402</v>
      </c>
      <c r="M55">
        <v>5.6953468322753897</v>
      </c>
      <c r="N55">
        <v>8.4912815093994105</v>
      </c>
      <c r="O55">
        <v>0</v>
      </c>
      <c r="P55">
        <v>0</v>
      </c>
      <c r="Q55">
        <v>6</v>
      </c>
      <c r="R55" s="12">
        <v>0</v>
      </c>
      <c r="S55" s="12">
        <f t="shared" si="2"/>
        <v>0</v>
      </c>
      <c r="T55">
        <v>1.0138454437255899</v>
      </c>
      <c r="U55">
        <v>0.87673568725585904</v>
      </c>
      <c r="V55">
        <v>0.87574040889740001</v>
      </c>
      <c r="W55" s="13">
        <v>9.9527835845947309E-4</v>
      </c>
      <c r="X55">
        <v>0.13810503482818601</v>
      </c>
      <c r="Y55">
        <v>0.13810503482818601</v>
      </c>
      <c r="Z55">
        <v>0</v>
      </c>
      <c r="AA55">
        <v>0.6</v>
      </c>
      <c r="AB55">
        <v>1</v>
      </c>
      <c r="AC55">
        <v>0.75</v>
      </c>
      <c r="AD55">
        <v>0.4</v>
      </c>
      <c r="AE55">
        <v>0.6</v>
      </c>
    </row>
    <row r="56" spans="1:31" x14ac:dyDescent="0.15">
      <c r="A56" s="4">
        <v>761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4.9755706787109402</v>
      </c>
      <c r="L56" s="7">
        <v>3.38002204895019</v>
      </c>
      <c r="M56">
        <v>1.8139724731445299</v>
      </c>
      <c r="N56">
        <v>6.0201911926269496</v>
      </c>
      <c r="O56">
        <v>1</v>
      </c>
      <c r="P56">
        <v>1</v>
      </c>
      <c r="Q56">
        <v>6</v>
      </c>
      <c r="R56" s="12">
        <v>0.16669999999999999</v>
      </c>
      <c r="S56" s="12">
        <f t="shared" si="2"/>
        <v>0.1</v>
      </c>
      <c r="T56">
        <v>1.6596755981445299</v>
      </c>
      <c r="U56">
        <v>1.3947563171386701</v>
      </c>
      <c r="V56">
        <v>1.3847364187240601</v>
      </c>
      <c r="W56" s="13">
        <v>1.0019898414611801E-2</v>
      </c>
      <c r="X56">
        <v>0.27493917942047102</v>
      </c>
      <c r="Y56">
        <v>0.27493917942047102</v>
      </c>
      <c r="Z56">
        <v>0.1</v>
      </c>
      <c r="AA56">
        <v>0.5</v>
      </c>
      <c r="AB56">
        <v>0.83333333333333304</v>
      </c>
      <c r="AC56">
        <v>0.625</v>
      </c>
      <c r="AD56">
        <v>0.5</v>
      </c>
      <c r="AE56">
        <v>0.4</v>
      </c>
    </row>
    <row r="57" spans="1:31" x14ac:dyDescent="0.15">
      <c r="A57" s="4">
        <v>604</v>
      </c>
      <c r="B57">
        <v>10</v>
      </c>
      <c r="C57">
        <v>10</v>
      </c>
      <c r="D57">
        <v>10</v>
      </c>
      <c r="E57">
        <v>10</v>
      </c>
      <c r="F57">
        <v>8</v>
      </c>
      <c r="G57">
        <v>2</v>
      </c>
      <c r="H57">
        <v>2</v>
      </c>
      <c r="I57">
        <v>8</v>
      </c>
      <c r="J57">
        <v>0.5</v>
      </c>
      <c r="K57">
        <v>4.3437328338623002</v>
      </c>
      <c r="L57" s="7">
        <v>3.3163509368896502</v>
      </c>
      <c r="M57">
        <v>2.4744281768798801</v>
      </c>
      <c r="N57">
        <v>4.0845184326171902</v>
      </c>
      <c r="O57">
        <v>1</v>
      </c>
      <c r="P57">
        <v>1</v>
      </c>
      <c r="Q57">
        <v>6</v>
      </c>
      <c r="R57" s="12">
        <v>0.16669999999999999</v>
      </c>
      <c r="S57" s="12">
        <f t="shared" si="2"/>
        <v>0.1</v>
      </c>
      <c r="T57">
        <v>1.0695743560791</v>
      </c>
      <c r="U57">
        <v>0.94902133941650402</v>
      </c>
      <c r="V57">
        <v>0.94115483760833696</v>
      </c>
      <c r="W57" s="13">
        <v>7.8665018081665004E-3</v>
      </c>
      <c r="X57">
        <v>0.12841951847076399</v>
      </c>
      <c r="Y57">
        <v>0.12841951847076399</v>
      </c>
      <c r="Z57">
        <v>0.1</v>
      </c>
      <c r="AA57">
        <v>0.5</v>
      </c>
      <c r="AB57">
        <v>0.83333333333333304</v>
      </c>
      <c r="AC57">
        <v>0.625</v>
      </c>
      <c r="AD57">
        <v>0.5</v>
      </c>
      <c r="AE57">
        <v>0.4</v>
      </c>
    </row>
    <row r="58" spans="1:31" s="30" customFormat="1" x14ac:dyDescent="0.15">
      <c r="A58" s="33">
        <v>130</v>
      </c>
      <c r="B58" s="30">
        <v>12</v>
      </c>
      <c r="C58" s="30">
        <v>8</v>
      </c>
      <c r="D58" s="30">
        <v>10</v>
      </c>
      <c r="E58" s="30">
        <v>10</v>
      </c>
      <c r="F58" s="30">
        <v>10</v>
      </c>
      <c r="G58" s="30">
        <v>0</v>
      </c>
      <c r="H58" s="30">
        <v>2</v>
      </c>
      <c r="I58" s="30">
        <v>8</v>
      </c>
      <c r="J58" s="30">
        <v>0.6</v>
      </c>
      <c r="K58" s="30">
        <v>4.8587741851806596</v>
      </c>
      <c r="L58" s="30">
        <v>3.3001441955566402</v>
      </c>
      <c r="M58" s="30">
        <v>1.8033924102783201</v>
      </c>
      <c r="N58" s="30">
        <v>5.9222087860107404</v>
      </c>
      <c r="O58" s="30">
        <v>2</v>
      </c>
      <c r="P58" s="30">
        <v>2</v>
      </c>
      <c r="Q58" s="30">
        <v>12</v>
      </c>
      <c r="R58" s="35">
        <v>0.16669999999999999</v>
      </c>
      <c r="S58" s="35">
        <f t="shared" si="2"/>
        <v>0.2</v>
      </c>
      <c r="T58" s="30">
        <v>1.5961437225341799</v>
      </c>
      <c r="U58" s="30">
        <v>1.3392248153686499</v>
      </c>
      <c r="V58" s="30">
        <v>1.33207058906555</v>
      </c>
      <c r="W58" s="30">
        <v>7.1542263031005903E-3</v>
      </c>
      <c r="X58" s="30">
        <v>0.26407313346862799</v>
      </c>
      <c r="Y58" s="30">
        <v>0.26407313346862799</v>
      </c>
      <c r="Z58" s="30">
        <v>0.2</v>
      </c>
      <c r="AA58" s="30">
        <v>1</v>
      </c>
      <c r="AB58" s="30">
        <v>0.83333333333333304</v>
      </c>
      <c r="AC58" s="30">
        <v>0.90909090909090895</v>
      </c>
      <c r="AD58" s="30">
        <v>0</v>
      </c>
      <c r="AE58" s="30">
        <v>0.8</v>
      </c>
    </row>
    <row r="59" spans="1:31" x14ac:dyDescent="0.15">
      <c r="A59" s="4">
        <v>815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4.1563549041748002</v>
      </c>
      <c r="L59" s="7">
        <v>3.50982666015625</v>
      </c>
      <c r="M59">
        <v>5.4898319244384801</v>
      </c>
      <c r="N59">
        <v>8.6652622222900408</v>
      </c>
      <c r="O59">
        <v>0</v>
      </c>
      <c r="P59">
        <v>0</v>
      </c>
      <c r="Q59">
        <v>1</v>
      </c>
      <c r="R59" s="12">
        <v>0</v>
      </c>
      <c r="S59" s="12">
        <f t="shared" si="2"/>
        <v>0</v>
      </c>
      <c r="T59">
        <v>1.1235179901123</v>
      </c>
      <c r="U59">
        <v>0.97376060485839799</v>
      </c>
      <c r="V59">
        <v>0.97085225582122803</v>
      </c>
      <c r="W59" s="13">
        <v>2.9083490371704102E-3</v>
      </c>
      <c r="X59">
        <v>0.15266573429107699</v>
      </c>
      <c r="Y59">
        <v>0.15266573429107699</v>
      </c>
      <c r="Z59">
        <v>0</v>
      </c>
      <c r="AA59">
        <v>0.1</v>
      </c>
      <c r="AB59">
        <v>1</v>
      </c>
      <c r="AC59">
        <v>0.18181818181818199</v>
      </c>
      <c r="AD59">
        <v>0.9</v>
      </c>
      <c r="AE59">
        <v>0.1</v>
      </c>
    </row>
    <row r="60" spans="1:31" s="30" customFormat="1" x14ac:dyDescent="0.15">
      <c r="A60" s="33">
        <v>917</v>
      </c>
      <c r="B60" s="30">
        <v>12</v>
      </c>
      <c r="C60" s="30">
        <v>8</v>
      </c>
      <c r="D60" s="30">
        <v>10</v>
      </c>
      <c r="E60" s="30">
        <v>10</v>
      </c>
      <c r="F60" s="30">
        <v>10</v>
      </c>
      <c r="G60" s="30">
        <v>0</v>
      </c>
      <c r="H60" s="30">
        <v>2</v>
      </c>
      <c r="I60" s="30">
        <v>8</v>
      </c>
      <c r="J60" s="30">
        <v>0.6</v>
      </c>
      <c r="K60" s="30">
        <v>5.2269439697265598</v>
      </c>
      <c r="L60" s="30">
        <v>3.5851688385009801</v>
      </c>
      <c r="M60" s="30">
        <v>2.25950050354004</v>
      </c>
      <c r="N60" s="30">
        <v>6.5517826080322301</v>
      </c>
      <c r="O60" s="30">
        <v>2</v>
      </c>
      <c r="P60" s="30">
        <v>2</v>
      </c>
      <c r="Q60" s="30">
        <v>11</v>
      </c>
      <c r="R60" s="35">
        <v>0.18179999999999999</v>
      </c>
      <c r="S60" s="35">
        <f t="shared" si="2"/>
        <v>0.2</v>
      </c>
      <c r="T60" s="30">
        <v>1.72409820556641</v>
      </c>
      <c r="U60" s="30">
        <v>1.4496040344238299</v>
      </c>
      <c r="V60" s="30">
        <v>1.43392682075501</v>
      </c>
      <c r="W60" s="30">
        <v>1.5677213668823201E-2</v>
      </c>
      <c r="X60" s="30">
        <v>0.29017138481140098</v>
      </c>
      <c r="Y60" s="30">
        <v>0.29017138481140098</v>
      </c>
      <c r="Z60" s="30">
        <v>0.2</v>
      </c>
      <c r="AA60" s="30">
        <v>0.9</v>
      </c>
      <c r="AB60" s="30">
        <v>0.81818181818181801</v>
      </c>
      <c r="AC60" s="30">
        <v>0.85714285714285698</v>
      </c>
      <c r="AD60" s="30">
        <v>0.1</v>
      </c>
      <c r="AE60" s="30">
        <v>0.7</v>
      </c>
    </row>
    <row r="61" spans="1:31" s="7" customFormat="1" x14ac:dyDescent="0.15">
      <c r="A61" s="24">
        <v>734</v>
      </c>
      <c r="B61" s="7">
        <v>11</v>
      </c>
      <c r="C61" s="7">
        <v>9</v>
      </c>
      <c r="D61" s="7">
        <v>10</v>
      </c>
      <c r="E61" s="7">
        <v>10</v>
      </c>
      <c r="F61" s="7">
        <v>8</v>
      </c>
      <c r="G61" s="7">
        <v>2</v>
      </c>
      <c r="H61" s="7">
        <v>3</v>
      </c>
      <c r="I61" s="7">
        <v>7</v>
      </c>
      <c r="J61" s="7">
        <v>0.55000000000000004</v>
      </c>
      <c r="K61" s="7">
        <v>6.0715999603271502</v>
      </c>
      <c r="L61" s="7">
        <v>3.69343185424805</v>
      </c>
      <c r="M61" s="7">
        <v>1.8959808349609399</v>
      </c>
      <c r="N61" s="7">
        <v>5.3594474792480504</v>
      </c>
      <c r="O61" s="7">
        <v>2</v>
      </c>
      <c r="P61" s="7">
        <v>2</v>
      </c>
      <c r="Q61" s="7">
        <v>10</v>
      </c>
      <c r="R61" s="26">
        <v>0.2</v>
      </c>
      <c r="S61" s="26">
        <f t="shared" si="2"/>
        <v>0.2</v>
      </c>
      <c r="T61" s="7">
        <v>1.5254936218261701</v>
      </c>
      <c r="U61" s="7">
        <v>1.3168016672134399</v>
      </c>
      <c r="V61" s="7">
        <v>1.3148458003997801</v>
      </c>
      <c r="W61" s="7">
        <v>1.9558668136596701E-3</v>
      </c>
      <c r="X61" s="7">
        <v>0.21064782142639199</v>
      </c>
      <c r="Y61" s="7">
        <v>0.21064782142639199</v>
      </c>
      <c r="Z61" s="7">
        <v>0.2</v>
      </c>
      <c r="AA61" s="7">
        <v>0.8</v>
      </c>
      <c r="AB61" s="7">
        <v>0.8</v>
      </c>
      <c r="AC61" s="7">
        <v>0.8</v>
      </c>
      <c r="AD61" s="7">
        <v>0.2</v>
      </c>
      <c r="AE61" s="7">
        <v>0.6</v>
      </c>
    </row>
    <row r="62" spans="1:31" x14ac:dyDescent="0.15">
      <c r="L62" s="8">
        <f>AVERAGE(L2:L61)</f>
        <v>2.8938399950663247</v>
      </c>
      <c r="W62" s="15">
        <f t="shared" ref="W62:AE62" si="3">AVERAGE(W2:W61)</f>
        <v>0.12003055612246193</v>
      </c>
      <c r="Z62" s="9">
        <f t="shared" si="3"/>
        <v>0.15833333333333321</v>
      </c>
      <c r="AA62" s="9">
        <f t="shared" si="3"/>
        <v>0.72166666666666646</v>
      </c>
      <c r="AB62" s="9">
        <f t="shared" si="3"/>
        <v>0.83087291061428992</v>
      </c>
      <c r="AC62" s="9">
        <f t="shared" si="3"/>
        <v>0.76404888407797567</v>
      </c>
      <c r="AD62" s="9">
        <f t="shared" si="3"/>
        <v>0.27833333333333332</v>
      </c>
      <c r="AE62" s="9">
        <f t="shared" si="3"/>
        <v>0.56333333333333335</v>
      </c>
    </row>
    <row r="63" spans="1:31" x14ac:dyDescent="0.15">
      <c r="L63" s="8">
        <f>MAX(L2:L61)</f>
        <v>3.69343185424805</v>
      </c>
      <c r="W63" s="15">
        <f t="shared" ref="W63:AE63" si="4">MAX(W2:W61)</f>
        <v>0.22275841236114499</v>
      </c>
      <c r="Z63" s="9">
        <f t="shared" si="4"/>
        <v>0.4</v>
      </c>
      <c r="AA63" s="9">
        <f t="shared" si="4"/>
        <v>1</v>
      </c>
      <c r="AB63" s="9">
        <f t="shared" si="4"/>
        <v>1</v>
      </c>
      <c r="AC63" s="9">
        <f t="shared" si="4"/>
        <v>0.90909090909090895</v>
      </c>
      <c r="AD63" s="9">
        <f t="shared" si="4"/>
        <v>1</v>
      </c>
      <c r="AE63" s="9">
        <f t="shared" si="4"/>
        <v>0.8</v>
      </c>
    </row>
    <row r="64" spans="1:31" x14ac:dyDescent="0.15">
      <c r="L64" s="8">
        <f>MIN(L2:L61)</f>
        <v>2.0880012512207</v>
      </c>
      <c r="W64" s="15">
        <f t="shared" ref="W64:AE64" si="5">MIN(W2:W61)</f>
        <v>9.9527835845947309E-4</v>
      </c>
      <c r="Z64" s="9">
        <f t="shared" si="5"/>
        <v>0</v>
      </c>
      <c r="AA64" s="9">
        <f t="shared" si="5"/>
        <v>0</v>
      </c>
      <c r="AB64" s="9">
        <f t="shared" si="5"/>
        <v>0.66666666666666696</v>
      </c>
      <c r="AC64" s="9">
        <f t="shared" si="5"/>
        <v>0.18181818181818199</v>
      </c>
      <c r="AD64" s="9">
        <f t="shared" si="5"/>
        <v>0</v>
      </c>
      <c r="AE64" s="9">
        <f t="shared" si="5"/>
        <v>0</v>
      </c>
    </row>
    <row r="65" spans="11:23" x14ac:dyDescent="0.15">
      <c r="L65" s="7"/>
      <c r="W65" s="13"/>
    </row>
    <row r="66" spans="11:23" x14ac:dyDescent="0.15">
      <c r="K66">
        <v>31</v>
      </c>
      <c r="L66" s="7"/>
      <c r="W66" s="13"/>
    </row>
    <row r="67" spans="11:23" x14ac:dyDescent="0.15">
      <c r="L67" s="7"/>
      <c r="W67" s="13"/>
    </row>
    <row r="68" spans="11:23" x14ac:dyDescent="0.15">
      <c r="K68" s="9">
        <v>0.161</v>
      </c>
      <c r="L68" s="9"/>
      <c r="M68" s="9"/>
      <c r="W68" s="13"/>
    </row>
    <row r="69" spans="11:23" x14ac:dyDescent="0.15">
      <c r="K69" s="9"/>
      <c r="L69" s="9"/>
      <c r="M69" s="9"/>
      <c r="W69" s="13"/>
    </row>
    <row r="70" spans="11:23" x14ac:dyDescent="0.15">
      <c r="K70" s="9" t="s">
        <v>10</v>
      </c>
      <c r="L70" s="9" t="s">
        <v>33</v>
      </c>
      <c r="M70" s="9"/>
      <c r="P70" t="s">
        <v>66</v>
      </c>
      <c r="W70" s="13"/>
    </row>
    <row r="71" spans="11:23" x14ac:dyDescent="0.15">
      <c r="K71" s="9"/>
      <c r="L71" s="9"/>
      <c r="M71" s="9"/>
      <c r="P71" s="38">
        <v>0.2</v>
      </c>
      <c r="Q71">
        <v>-400</v>
      </c>
      <c r="R71">
        <v>1600</v>
      </c>
      <c r="S71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P72" s="38">
        <v>0.4</v>
      </c>
      <c r="Q72">
        <v>-800</v>
      </c>
      <c r="R72">
        <v>1200</v>
      </c>
      <c r="S72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P73" s="38">
        <v>0.45</v>
      </c>
      <c r="Q73">
        <v>-900</v>
      </c>
      <c r="R73">
        <v>1100</v>
      </c>
      <c r="S73">
        <v>55</v>
      </c>
      <c r="W73" s="13"/>
    </row>
    <row r="74" spans="11:23" s="31" customFormat="1" x14ac:dyDescent="0.15">
      <c r="K74" s="36" t="s">
        <v>36</v>
      </c>
      <c r="L74" s="36">
        <f>COUNTIF(L2:L61,"&lt;1.835")-COUNTIF(L2:L61,"&lt;1.674")</f>
        <v>0</v>
      </c>
      <c r="M74" s="36">
        <v>1</v>
      </c>
      <c r="P74" s="38">
        <v>0.49</v>
      </c>
      <c r="Q74">
        <v>-980</v>
      </c>
      <c r="R74">
        <v>1020</v>
      </c>
      <c r="S74">
        <v>51</v>
      </c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2</v>
      </c>
      <c r="N75">
        <v>1</v>
      </c>
      <c r="W75" s="13"/>
    </row>
    <row r="76" spans="11:23" s="1" customFormat="1" x14ac:dyDescent="0.15">
      <c r="K76" s="28" t="s">
        <v>38</v>
      </c>
      <c r="L76" s="28">
        <f>COUNTIF(L2:L61,"&lt;2.157")-COUNTIF(L2:L61,"&lt;1.996")</f>
        <v>1</v>
      </c>
      <c r="M76" s="28">
        <v>3</v>
      </c>
      <c r="N76">
        <v>2</v>
      </c>
      <c r="O76">
        <v>1</v>
      </c>
    </row>
    <row r="77" spans="11:23" x14ac:dyDescent="0.15">
      <c r="K77" s="9" t="s">
        <v>39</v>
      </c>
      <c r="L77" s="9">
        <f>COUNTIF(L2:L61,"&lt;2.318")-COUNTIF(L2:L61,"&lt;2.157")</f>
        <v>2</v>
      </c>
      <c r="M77" s="9">
        <v>4</v>
      </c>
      <c r="N77">
        <v>3</v>
      </c>
      <c r="O77">
        <v>2</v>
      </c>
      <c r="W77" s="13"/>
    </row>
    <row r="78" spans="11:23" x14ac:dyDescent="0.15">
      <c r="K78" s="9" t="s">
        <v>40</v>
      </c>
      <c r="L78" s="9">
        <f>COUNTIF(L2:L61,"&lt;2.479")-COUNTIF(L2:L61,"&lt;2.318")</f>
        <v>4</v>
      </c>
      <c r="M78" s="9">
        <v>7</v>
      </c>
      <c r="N78">
        <v>6</v>
      </c>
      <c r="O78">
        <v>4</v>
      </c>
      <c r="W78" s="13"/>
    </row>
    <row r="79" spans="11:23" x14ac:dyDescent="0.15">
      <c r="K79" s="9" t="s">
        <v>41</v>
      </c>
      <c r="L79" s="9">
        <f>COUNTIF(L2:L61,"&lt;2.64")-COUNTIF(L2:L61,"&lt;2.479")</f>
        <v>7</v>
      </c>
      <c r="M79" s="9">
        <v>11</v>
      </c>
      <c r="N79">
        <v>9</v>
      </c>
      <c r="O79">
        <v>7</v>
      </c>
    </row>
    <row r="80" spans="11:23" x14ac:dyDescent="0.15">
      <c r="K80" s="9" t="s">
        <v>42</v>
      </c>
      <c r="L80" s="9">
        <f>COUNTIF(L2:L61,"&lt;2.801")-COUNTIF(L2:L61,"&lt;2.64")</f>
        <v>10</v>
      </c>
      <c r="M80" s="9">
        <v>14</v>
      </c>
      <c r="N80">
        <v>12</v>
      </c>
      <c r="O80">
        <v>10</v>
      </c>
      <c r="W80" s="13"/>
    </row>
    <row r="81" spans="11:23" s="2" customFormat="1" x14ac:dyDescent="0.15">
      <c r="K81" s="16" t="s">
        <v>43</v>
      </c>
      <c r="L81" s="16">
        <f>COUNTIF(L2:L61,"&lt;2.962")-COUNTIF(L2:L61,"&lt;2.801")</f>
        <v>12</v>
      </c>
      <c r="M81" s="16">
        <v>16</v>
      </c>
      <c r="N81" s="2">
        <v>14</v>
      </c>
      <c r="O81" s="2">
        <v>12</v>
      </c>
    </row>
    <row r="82" spans="11:23" x14ac:dyDescent="0.15">
      <c r="K82" s="9" t="s">
        <v>44</v>
      </c>
      <c r="L82" s="9">
        <f>COUNTIF(L2:L61,"&lt;3.123")-COUNTIF(L2:L61,"&lt;2.962")</f>
        <v>10</v>
      </c>
      <c r="M82" s="9">
        <v>14</v>
      </c>
      <c r="N82">
        <v>12</v>
      </c>
      <c r="O82">
        <v>10</v>
      </c>
      <c r="W82" s="13"/>
    </row>
    <row r="83" spans="11:23" x14ac:dyDescent="0.15">
      <c r="K83" s="9" t="s">
        <v>45</v>
      </c>
      <c r="L83" s="9">
        <f>COUNTIF(L2:L61,"&lt;3.284")-COUNTIF(L2:L61,"&lt;3.123")</f>
        <v>7</v>
      </c>
      <c r="M83" s="9">
        <v>11</v>
      </c>
      <c r="N83">
        <v>9</v>
      </c>
      <c r="O83">
        <v>7</v>
      </c>
    </row>
    <row r="84" spans="11:23" x14ac:dyDescent="0.15">
      <c r="K84" s="9" t="s">
        <v>46</v>
      </c>
      <c r="L84" s="9">
        <f>COUNTIF(L2:L61,"&lt;3.445")-COUNTIF(L2:L61,"&lt;3.284")</f>
        <v>4</v>
      </c>
      <c r="M84" s="9">
        <v>7</v>
      </c>
      <c r="N84">
        <v>6</v>
      </c>
      <c r="O84">
        <v>4</v>
      </c>
    </row>
    <row r="85" spans="11:23" x14ac:dyDescent="0.15">
      <c r="K85" s="9" t="s">
        <v>47</v>
      </c>
      <c r="L85" s="9">
        <f>COUNTIF(L2:L61,"&lt;3.606")-COUNTIF(L2:L61,"&lt;3.445")</f>
        <v>2</v>
      </c>
      <c r="M85" s="9">
        <v>4</v>
      </c>
      <c r="N85">
        <v>3</v>
      </c>
      <c r="O85">
        <v>2</v>
      </c>
    </row>
    <row r="86" spans="11:23" s="1" customFormat="1" x14ac:dyDescent="0.15">
      <c r="K86" s="28" t="s">
        <v>48</v>
      </c>
      <c r="L86" s="28">
        <f>COUNTIF(L2:L61,"&lt;3.767")-COUNTIF(L2:L61,"&lt;3.606")</f>
        <v>1</v>
      </c>
      <c r="M86" s="28">
        <v>3</v>
      </c>
      <c r="N86">
        <v>2</v>
      </c>
      <c r="O86">
        <v>1</v>
      </c>
    </row>
    <row r="87" spans="11:23" x14ac:dyDescent="0.15">
      <c r="K87" s="9" t="s">
        <v>49</v>
      </c>
      <c r="L87" s="9">
        <f>COUNTIF(L2:L61,"&lt;3.928")-COUNTIF(L2:L61,"&lt;3.767")</f>
        <v>0</v>
      </c>
      <c r="M87" s="9">
        <v>2</v>
      </c>
      <c r="N87">
        <v>1</v>
      </c>
    </row>
    <row r="88" spans="11:23" s="31" customFormat="1" x14ac:dyDescent="0.15">
      <c r="K88" s="36" t="s">
        <v>50</v>
      </c>
      <c r="L88" s="36">
        <f>COUNTIF(L2:L61,"&lt;4.089")-COUNTIF(L2:L61,"&lt;3.928")</f>
        <v>0</v>
      </c>
      <c r="M88" s="36">
        <v>1</v>
      </c>
      <c r="N88"/>
    </row>
    <row r="89" spans="11:23" x14ac:dyDescent="0.15">
      <c r="K89" s="9" t="s">
        <v>51</v>
      </c>
      <c r="L89" s="9">
        <f>COUNTIF(L2:L61,"&lt;4.25")-COUNTIF(L2:L61,"&lt;4.089")</f>
        <v>0</v>
      </c>
      <c r="M89" s="9"/>
    </row>
    <row r="90" spans="11:23" x14ac:dyDescent="0.15">
      <c r="K90" s="9" t="s">
        <v>52</v>
      </c>
      <c r="L90" s="9">
        <f>COUNTIF(L2:L61,"&lt;4.411")-COUNTIF(L2:L61,"&lt;4.25")</f>
        <v>0</v>
      </c>
      <c r="M90" s="9"/>
    </row>
    <row r="91" spans="11:23" x14ac:dyDescent="0.15">
      <c r="K91" s="9" t="s">
        <v>53</v>
      </c>
      <c r="L91" s="9">
        <f>COUNTIF(L2:L61,"&lt;4.572")-COUNTIF(L2:L61,"&lt;4.411")</f>
        <v>0</v>
      </c>
      <c r="M91" s="9"/>
    </row>
    <row r="92" spans="11:23" x14ac:dyDescent="0.15">
      <c r="K92" s="9" t="s">
        <v>54</v>
      </c>
      <c r="L92" s="9">
        <f>COUNTIF(L2:L61,"&lt;4.733")-COUNTIF(L2:L61,"&lt;4.572")</f>
        <v>0</v>
      </c>
      <c r="M92" s="9"/>
    </row>
    <row r="93" spans="11:23" x14ac:dyDescent="0.15">
      <c r="K93" s="9" t="s">
        <v>55</v>
      </c>
      <c r="L93" s="9">
        <f>COUNTIF(L2:L61,"&lt;4.894")-COUNTIF(L2:L61,"&lt;4.733")</f>
        <v>0</v>
      </c>
      <c r="M93" s="9"/>
      <c r="W93" s="13"/>
    </row>
    <row r="94" spans="11:23" x14ac:dyDescent="0.15">
      <c r="K94" s="9" t="s">
        <v>56</v>
      </c>
      <c r="L94" s="9">
        <f>COUNTIF(L2:L61,"&lt;5.055")-COUNTIF(L2:L61,"&lt;4.894")</f>
        <v>0</v>
      </c>
      <c r="M94" s="9"/>
      <c r="N94">
        <v>2.8929999999999998</v>
      </c>
      <c r="O94">
        <v>8.5000000000000006E-2</v>
      </c>
      <c r="W94" s="13"/>
    </row>
    <row r="95" spans="11:23" x14ac:dyDescent="0.15">
      <c r="K95" s="9" t="s">
        <v>57</v>
      </c>
      <c r="L95" s="9">
        <f>COUNTIF(L2:L61,"&lt;5.216")-COUNTIF(L2:L61,"&lt;5.055")</f>
        <v>0</v>
      </c>
      <c r="M95" s="9"/>
      <c r="N95">
        <v>3.8130000000000002</v>
      </c>
      <c r="O95">
        <v>0.11899999999999999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N96">
        <v>4.3250000000000002</v>
      </c>
      <c r="O96">
        <v>0.157</v>
      </c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N98">
        <v>1.6739999999999999</v>
      </c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N99">
        <v>4.0890000000000004</v>
      </c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E98"/>
  <sheetViews>
    <sheetView topLeftCell="H61" workbookViewId="0">
      <selection activeCell="P71" sqref="P71:P81"/>
    </sheetView>
  </sheetViews>
  <sheetFormatPr defaultColWidth="9" defaultRowHeight="13.5" x14ac:dyDescent="0.15"/>
  <cols>
    <col min="11" max="12" width="19" customWidth="1"/>
    <col min="13" max="14" width="12.625"/>
    <col min="20" max="22" width="12.625"/>
    <col min="23" max="23" width="18.6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946</v>
      </c>
      <c r="B2" s="1">
        <v>12</v>
      </c>
      <c r="C2" s="1">
        <v>8</v>
      </c>
      <c r="D2" s="1">
        <v>10</v>
      </c>
      <c r="E2" s="1">
        <v>10</v>
      </c>
      <c r="F2" s="1">
        <v>10</v>
      </c>
      <c r="G2" s="1">
        <v>0</v>
      </c>
      <c r="H2" s="1">
        <v>2</v>
      </c>
      <c r="I2" s="1">
        <v>8</v>
      </c>
      <c r="J2" s="1">
        <v>0.6</v>
      </c>
      <c r="K2" s="1">
        <v>3.3250389099121098</v>
      </c>
      <c r="L2" s="1">
        <v>2.0880012512207</v>
      </c>
      <c r="M2" s="1">
        <v>2.8667697906494101</v>
      </c>
      <c r="N2" s="1">
        <v>7.1586685180664098</v>
      </c>
      <c r="O2" s="1">
        <v>1</v>
      </c>
      <c r="P2" s="1">
        <v>1</v>
      </c>
      <c r="Q2" s="1">
        <v>4</v>
      </c>
      <c r="R2" s="14">
        <v>0.25</v>
      </c>
      <c r="S2" s="14">
        <f t="shared" ref="S2:S31" si="0">O2/E2</f>
        <v>0.1</v>
      </c>
      <c r="T2" s="1">
        <v>1.11629867553711</v>
      </c>
      <c r="U2" s="1">
        <v>0.89506816864013705</v>
      </c>
      <c r="V2" s="1">
        <v>0.99337136745452903</v>
      </c>
      <c r="W2" s="1">
        <v>9.8303198814392104E-2</v>
      </c>
      <c r="X2" s="1">
        <v>0.122927308082581</v>
      </c>
      <c r="Y2" s="1">
        <v>0.122927308082581</v>
      </c>
      <c r="Z2" s="1">
        <v>0.1</v>
      </c>
      <c r="AA2" s="1">
        <v>0.3</v>
      </c>
      <c r="AB2" s="1">
        <v>0.75</v>
      </c>
      <c r="AC2" s="1">
        <v>0.42857142857142799</v>
      </c>
      <c r="AD2" s="1">
        <v>0.7</v>
      </c>
      <c r="AE2" s="1">
        <v>0.2</v>
      </c>
    </row>
    <row r="3" spans="1:31" x14ac:dyDescent="0.15">
      <c r="A3" s="4">
        <v>962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4.6886062622070304</v>
      </c>
      <c r="L3" s="7">
        <v>2.2660045623779301</v>
      </c>
      <c r="M3">
        <v>1.8892669677734399</v>
      </c>
      <c r="N3">
        <v>3.0958251953125</v>
      </c>
      <c r="O3">
        <v>1</v>
      </c>
      <c r="P3">
        <v>1</v>
      </c>
      <c r="Q3">
        <v>8</v>
      </c>
      <c r="R3" s="12">
        <v>0.125</v>
      </c>
      <c r="S3" s="12">
        <f t="shared" si="0"/>
        <v>0.1</v>
      </c>
      <c r="T3">
        <v>1.6115760803222701</v>
      </c>
      <c r="U3">
        <v>1.5397201776504501</v>
      </c>
      <c r="V3">
        <v>1.4006265401840201</v>
      </c>
      <c r="W3" s="13">
        <v>0.139093637466431</v>
      </c>
      <c r="X3">
        <v>0.21094954013824499</v>
      </c>
      <c r="Y3">
        <v>0.21094954013824499</v>
      </c>
      <c r="Z3">
        <v>0.1</v>
      </c>
      <c r="AA3">
        <v>0.7</v>
      </c>
      <c r="AB3">
        <v>0.875</v>
      </c>
      <c r="AC3">
        <v>0.77777777777777801</v>
      </c>
      <c r="AD3">
        <v>0.3</v>
      </c>
      <c r="AE3">
        <v>0.6</v>
      </c>
    </row>
    <row r="4" spans="1:31" s="7" customFormat="1" x14ac:dyDescent="0.15">
      <c r="A4" s="24">
        <v>332</v>
      </c>
      <c r="B4" s="7">
        <v>16</v>
      </c>
      <c r="C4" s="7">
        <v>4</v>
      </c>
      <c r="D4" s="7">
        <v>10</v>
      </c>
      <c r="E4" s="7">
        <v>10</v>
      </c>
      <c r="F4" s="7">
        <v>10</v>
      </c>
      <c r="G4" s="7">
        <v>0</v>
      </c>
      <c r="H4" s="7">
        <v>6</v>
      </c>
      <c r="I4" s="7">
        <v>4</v>
      </c>
      <c r="J4" s="7">
        <v>0.8</v>
      </c>
      <c r="K4" s="7">
        <v>5.5232677459716797</v>
      </c>
      <c r="L4" s="7">
        <v>2.25797843933106</v>
      </c>
      <c r="M4" s="7">
        <v>1.6736488342285201</v>
      </c>
      <c r="N4" s="7">
        <v>3.9813232421875</v>
      </c>
      <c r="O4" s="7">
        <v>3</v>
      </c>
      <c r="P4" s="7">
        <v>3</v>
      </c>
      <c r="Q4" s="7">
        <v>11</v>
      </c>
      <c r="R4" s="26">
        <v>0.2727</v>
      </c>
      <c r="S4" s="26">
        <f t="shared" si="0"/>
        <v>0.3</v>
      </c>
      <c r="T4" s="7">
        <v>2.1875057220459002</v>
      </c>
      <c r="U4" s="7">
        <v>2.02536869049072</v>
      </c>
      <c r="V4" s="7">
        <v>1.8965694904327399</v>
      </c>
      <c r="W4" s="7">
        <v>0.12879920005798301</v>
      </c>
      <c r="X4" s="7">
        <v>0.29093623161315901</v>
      </c>
      <c r="Y4" s="7">
        <v>0.29093623161315901</v>
      </c>
      <c r="Z4" s="7">
        <v>0.3</v>
      </c>
      <c r="AA4" s="7">
        <v>0.8</v>
      </c>
      <c r="AB4" s="7">
        <v>0.72727272727272696</v>
      </c>
      <c r="AC4" s="7">
        <v>0.76190476190476197</v>
      </c>
      <c r="AD4" s="7">
        <v>0.2</v>
      </c>
      <c r="AE4" s="7">
        <v>0.5</v>
      </c>
    </row>
    <row r="5" spans="1:31" x14ac:dyDescent="0.15">
      <c r="A5" s="4">
        <v>812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>
        <v>4.4178123474121103</v>
      </c>
      <c r="L5" s="7">
        <v>2.4056224822997998</v>
      </c>
      <c r="M5">
        <v>1.97488021850586</v>
      </c>
      <c r="N5">
        <v>3.1628780364990199</v>
      </c>
      <c r="O5">
        <v>1</v>
      </c>
      <c r="P5">
        <v>1</v>
      </c>
      <c r="Q5">
        <v>3</v>
      </c>
      <c r="R5" s="12">
        <v>0.33329999999999999</v>
      </c>
      <c r="S5" s="12">
        <f t="shared" si="0"/>
        <v>0.1</v>
      </c>
      <c r="T5">
        <v>1.3116340637207</v>
      </c>
      <c r="U5">
        <v>1.25386738777161</v>
      </c>
      <c r="V5">
        <v>1.13772320747376</v>
      </c>
      <c r="W5" s="13">
        <v>0.11614418029785201</v>
      </c>
      <c r="X5">
        <v>0.17391085624694799</v>
      </c>
      <c r="Y5">
        <v>0.17391085624694799</v>
      </c>
      <c r="Z5">
        <v>0.1</v>
      </c>
      <c r="AA5">
        <v>0.2</v>
      </c>
      <c r="AB5">
        <v>0.66666666666666696</v>
      </c>
      <c r="AC5">
        <v>0.30769230769230799</v>
      </c>
      <c r="AD5">
        <v>0.8</v>
      </c>
      <c r="AE5">
        <v>0.1</v>
      </c>
    </row>
    <row r="6" spans="1:31" x14ac:dyDescent="0.15">
      <c r="A6" s="4">
        <v>250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5.1424427032470703</v>
      </c>
      <c r="L6" s="7">
        <v>2.4484481811523402</v>
      </c>
      <c r="M6">
        <v>1.6546936035156199</v>
      </c>
      <c r="N6">
        <v>3.80046463012695</v>
      </c>
      <c r="O6">
        <v>2</v>
      </c>
      <c r="P6">
        <v>2</v>
      </c>
      <c r="Q6">
        <v>8</v>
      </c>
      <c r="R6" s="12">
        <v>0.25</v>
      </c>
      <c r="S6" s="12">
        <f t="shared" si="0"/>
        <v>0.2</v>
      </c>
      <c r="T6">
        <v>1.71976661682129</v>
      </c>
      <c r="U6">
        <v>1.5939807891845701</v>
      </c>
      <c r="V6">
        <v>1.47818791866302</v>
      </c>
      <c r="W6" s="13">
        <v>0.11579287052154499</v>
      </c>
      <c r="X6">
        <v>0.24157869815826399</v>
      </c>
      <c r="Y6">
        <v>0.24157869815826399</v>
      </c>
      <c r="Z6">
        <v>0.2</v>
      </c>
      <c r="AA6">
        <v>0.6</v>
      </c>
      <c r="AB6">
        <v>0.75</v>
      </c>
      <c r="AC6">
        <v>0.66666666666666696</v>
      </c>
      <c r="AD6">
        <v>0.4</v>
      </c>
      <c r="AE6">
        <v>0.4</v>
      </c>
    </row>
    <row r="7" spans="1:31" x14ac:dyDescent="0.15">
      <c r="A7" s="4">
        <v>791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5.5974388122558603</v>
      </c>
      <c r="L7" s="7">
        <v>2.4658107757568399</v>
      </c>
      <c r="M7">
        <v>1.5504093170166</v>
      </c>
      <c r="N7">
        <v>4.4324474334716797</v>
      </c>
      <c r="O7">
        <v>3</v>
      </c>
      <c r="P7">
        <v>3</v>
      </c>
      <c r="Q7">
        <v>12</v>
      </c>
      <c r="R7" s="12">
        <v>0.25</v>
      </c>
      <c r="S7" s="12">
        <f t="shared" si="0"/>
        <v>0.3</v>
      </c>
      <c r="T7">
        <v>1.66943359375</v>
      </c>
      <c r="U7">
        <v>1.54306256771088</v>
      </c>
      <c r="V7">
        <v>1.4344505071639999</v>
      </c>
      <c r="W7" s="13">
        <v>0.108612060546875</v>
      </c>
      <c r="X7">
        <v>0.23498308658599901</v>
      </c>
      <c r="Y7">
        <v>0.23498308658599901</v>
      </c>
      <c r="Z7">
        <v>0.3</v>
      </c>
      <c r="AA7">
        <v>0.9</v>
      </c>
      <c r="AB7">
        <v>0.75</v>
      </c>
      <c r="AC7">
        <v>0.81818181818181801</v>
      </c>
      <c r="AD7">
        <v>0.1</v>
      </c>
      <c r="AE7">
        <v>0.6</v>
      </c>
    </row>
    <row r="8" spans="1:31" s="7" customFormat="1" x14ac:dyDescent="0.15">
      <c r="A8" s="24">
        <v>37</v>
      </c>
      <c r="B8" s="7">
        <v>15</v>
      </c>
      <c r="C8" s="7">
        <v>5</v>
      </c>
      <c r="D8" s="7">
        <v>10</v>
      </c>
      <c r="E8" s="7">
        <v>10</v>
      </c>
      <c r="F8" s="7">
        <v>10</v>
      </c>
      <c r="G8" s="7">
        <v>0</v>
      </c>
      <c r="H8" s="7">
        <v>5</v>
      </c>
      <c r="I8" s="7">
        <v>5</v>
      </c>
      <c r="J8" s="7">
        <v>0.75</v>
      </c>
      <c r="K8" s="7">
        <v>6.04209327697754</v>
      </c>
      <c r="L8" s="7">
        <v>2.41544532775879</v>
      </c>
      <c r="M8" s="7">
        <v>1.2670783996582</v>
      </c>
      <c r="N8" s="7">
        <v>4.9565734863281197</v>
      </c>
      <c r="O8" s="7">
        <v>3</v>
      </c>
      <c r="P8" s="7">
        <v>3</v>
      </c>
      <c r="Q8" s="7">
        <v>12</v>
      </c>
      <c r="R8" s="26">
        <v>0.25</v>
      </c>
      <c r="S8" s="26">
        <f t="shared" si="0"/>
        <v>0.3</v>
      </c>
      <c r="T8" s="7">
        <v>2.3585300445556601</v>
      </c>
      <c r="U8" s="7">
        <v>2.12113308906555</v>
      </c>
      <c r="V8" s="7">
        <v>2.0167069435119598</v>
      </c>
      <c r="W8" s="7">
        <v>0.10442614555358901</v>
      </c>
      <c r="X8" s="7">
        <v>0.34182310104370101</v>
      </c>
      <c r="Y8" s="7">
        <v>0.34182310104370101</v>
      </c>
      <c r="Z8" s="7">
        <v>0.3</v>
      </c>
      <c r="AA8" s="7">
        <v>0.9</v>
      </c>
      <c r="AB8" s="7">
        <v>0.75</v>
      </c>
      <c r="AC8" s="7">
        <v>0.81818181818181801</v>
      </c>
      <c r="AD8" s="7">
        <v>0.1</v>
      </c>
      <c r="AE8" s="7">
        <v>0.6</v>
      </c>
    </row>
    <row r="9" spans="1:31" x14ac:dyDescent="0.15">
      <c r="A9" s="4">
        <v>971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5.5693740844726598</v>
      </c>
      <c r="L9">
        <v>2.6390514373779301</v>
      </c>
      <c r="M9">
        <v>1.64603042602539</v>
      </c>
      <c r="N9">
        <v>3.8745975494384801</v>
      </c>
      <c r="O9">
        <v>3</v>
      </c>
      <c r="P9">
        <v>3</v>
      </c>
      <c r="Q9">
        <v>13</v>
      </c>
      <c r="R9" s="12">
        <v>0.23080000000000001</v>
      </c>
      <c r="S9" s="12">
        <f t="shared" si="0"/>
        <v>0.3</v>
      </c>
      <c r="T9">
        <v>1.8709201812744101</v>
      </c>
      <c r="U9">
        <v>1.7435611486434901</v>
      </c>
      <c r="V9">
        <v>1.5970151424407999</v>
      </c>
      <c r="W9">
        <v>0.146546006202698</v>
      </c>
      <c r="X9">
        <v>0.273905038833618</v>
      </c>
      <c r="Y9">
        <v>0.273905038833618</v>
      </c>
      <c r="Z9">
        <v>0.3</v>
      </c>
      <c r="AA9">
        <v>1</v>
      </c>
      <c r="AB9">
        <v>0.76923076923076905</v>
      </c>
      <c r="AC9">
        <v>0.86956521739130399</v>
      </c>
      <c r="AD9">
        <v>0</v>
      </c>
      <c r="AE9">
        <v>0.7</v>
      </c>
    </row>
    <row r="10" spans="1:31" x14ac:dyDescent="0.15">
      <c r="A10" s="4">
        <v>59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5.88527488708496</v>
      </c>
      <c r="L10" s="7">
        <v>2.63079833984375</v>
      </c>
      <c r="M10">
        <v>1.4751014709472701</v>
      </c>
      <c r="N10">
        <v>4.1975421905517596</v>
      </c>
      <c r="O10">
        <v>3</v>
      </c>
      <c r="P10">
        <v>3</v>
      </c>
      <c r="Q10">
        <v>12</v>
      </c>
      <c r="R10" s="12">
        <v>0.25</v>
      </c>
      <c r="S10" s="12">
        <f t="shared" si="0"/>
        <v>0.3</v>
      </c>
      <c r="T10">
        <v>1.8753356933593699</v>
      </c>
      <c r="U10">
        <v>1.7415421009063701</v>
      </c>
      <c r="V10">
        <v>1.6032752990722701</v>
      </c>
      <c r="W10" s="13">
        <v>0.138266801834106</v>
      </c>
      <c r="X10">
        <v>0.27206039428710899</v>
      </c>
      <c r="Y10">
        <v>0.27206039428710899</v>
      </c>
      <c r="Z10">
        <v>0.3</v>
      </c>
      <c r="AA10">
        <v>0.9</v>
      </c>
      <c r="AB10">
        <v>0.75</v>
      </c>
      <c r="AC10">
        <v>0.81818181818181801</v>
      </c>
      <c r="AD10">
        <v>0.1</v>
      </c>
      <c r="AE10">
        <v>0.6</v>
      </c>
    </row>
    <row r="11" spans="1:31" x14ac:dyDescent="0.15">
      <c r="A11" s="4">
        <v>128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>
        <v>5.3409328460693404</v>
      </c>
      <c r="L11" s="7">
        <v>2.52885818481445</v>
      </c>
      <c r="M11">
        <v>1.66196632385254</v>
      </c>
      <c r="N11">
        <v>3.8903579711914098</v>
      </c>
      <c r="O11">
        <v>2</v>
      </c>
      <c r="P11">
        <v>2</v>
      </c>
      <c r="Q11">
        <v>7</v>
      </c>
      <c r="R11" s="12">
        <v>0.28570000000000001</v>
      </c>
      <c r="S11" s="12">
        <f t="shared" si="0"/>
        <v>0.2</v>
      </c>
      <c r="T11">
        <v>1.6895065307617201</v>
      </c>
      <c r="U11">
        <v>1.57126080989838</v>
      </c>
      <c r="V11">
        <v>1.4560174942016599</v>
      </c>
      <c r="W11" s="13">
        <v>0.115243315696716</v>
      </c>
      <c r="X11">
        <v>0.23348903656005901</v>
      </c>
      <c r="Y11">
        <v>0.23348903656005901</v>
      </c>
      <c r="Z11">
        <v>0.2</v>
      </c>
      <c r="AA11">
        <v>0.5</v>
      </c>
      <c r="AB11">
        <v>0.71428571428571397</v>
      </c>
      <c r="AC11">
        <v>0.58823529411764697</v>
      </c>
      <c r="AD11">
        <v>0.5</v>
      </c>
      <c r="AE11">
        <v>0.3</v>
      </c>
    </row>
    <row r="12" spans="1:31" x14ac:dyDescent="0.15">
      <c r="A12" s="4">
        <v>984</v>
      </c>
      <c r="B12">
        <v>14</v>
      </c>
      <c r="C12">
        <v>6</v>
      </c>
      <c r="D12">
        <v>10</v>
      </c>
      <c r="E12">
        <v>10</v>
      </c>
      <c r="F12">
        <v>10</v>
      </c>
      <c r="G12">
        <v>0</v>
      </c>
      <c r="H12">
        <v>4</v>
      </c>
      <c r="I12">
        <v>6</v>
      </c>
      <c r="J12">
        <v>0.7</v>
      </c>
      <c r="K12">
        <v>3.9414424896240199</v>
      </c>
      <c r="L12" s="7">
        <v>2.5734882354736301</v>
      </c>
      <c r="M12">
        <v>2.4895496368408199</v>
      </c>
      <c r="N12">
        <v>3.27999687194824</v>
      </c>
      <c r="O12">
        <v>0</v>
      </c>
      <c r="P12">
        <v>0</v>
      </c>
      <c r="Q12">
        <v>2</v>
      </c>
      <c r="R12" s="12">
        <v>0</v>
      </c>
      <c r="S12" s="12">
        <f t="shared" si="0"/>
        <v>0</v>
      </c>
      <c r="T12">
        <v>1.18917465209961</v>
      </c>
      <c r="U12">
        <v>1.1361932754516599</v>
      </c>
      <c r="V12">
        <v>1.0291330814361599</v>
      </c>
      <c r="W12" s="13">
        <v>0.107060194015503</v>
      </c>
      <c r="X12">
        <v>0.16004157066345201</v>
      </c>
      <c r="Y12">
        <v>0.16004157066345201</v>
      </c>
      <c r="Z12">
        <v>0</v>
      </c>
      <c r="AA12">
        <v>0.2</v>
      </c>
      <c r="AB12">
        <v>1</v>
      </c>
      <c r="AC12">
        <v>0.33333333333333298</v>
      </c>
      <c r="AD12">
        <v>0.8</v>
      </c>
      <c r="AE12">
        <v>0.2</v>
      </c>
    </row>
    <row r="13" spans="1:31" x14ac:dyDescent="0.15">
      <c r="A13" s="4">
        <v>447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4.74755859375</v>
      </c>
      <c r="L13" s="7">
        <v>2.5548362731933598</v>
      </c>
      <c r="M13">
        <v>1.7603931427002</v>
      </c>
      <c r="N13">
        <v>4.1577396392822301</v>
      </c>
      <c r="O13">
        <v>2</v>
      </c>
      <c r="P13">
        <v>2</v>
      </c>
      <c r="Q13">
        <v>10</v>
      </c>
      <c r="R13" s="12">
        <v>0.2</v>
      </c>
      <c r="S13" s="12">
        <f t="shared" si="0"/>
        <v>0.2</v>
      </c>
      <c r="T13">
        <v>1.6154193878173799</v>
      </c>
      <c r="U13">
        <v>1.4630270004272501</v>
      </c>
      <c r="V13">
        <v>1.38570332527161</v>
      </c>
      <c r="W13" s="13">
        <v>7.7323675155639607E-2</v>
      </c>
      <c r="X13">
        <v>0.22971606254577601</v>
      </c>
      <c r="Y13">
        <v>0.22971606254577601</v>
      </c>
      <c r="Z13">
        <v>0.2</v>
      </c>
      <c r="AA13">
        <v>0.8</v>
      </c>
      <c r="AB13">
        <v>0.8</v>
      </c>
      <c r="AC13">
        <v>0.8</v>
      </c>
      <c r="AD13">
        <v>0.2</v>
      </c>
      <c r="AE13">
        <v>0.6</v>
      </c>
    </row>
    <row r="14" spans="1:31" s="7" customFormat="1" x14ac:dyDescent="0.15">
      <c r="A14" s="24">
        <v>74</v>
      </c>
      <c r="B14" s="7">
        <v>13</v>
      </c>
      <c r="C14" s="7">
        <v>7</v>
      </c>
      <c r="D14" s="7">
        <v>10</v>
      </c>
      <c r="E14" s="7">
        <v>10</v>
      </c>
      <c r="F14" s="7">
        <v>9</v>
      </c>
      <c r="G14" s="7">
        <v>1</v>
      </c>
      <c r="H14" s="7">
        <v>4</v>
      </c>
      <c r="I14" s="7">
        <v>6</v>
      </c>
      <c r="J14" s="7">
        <v>0.65</v>
      </c>
      <c r="K14" s="7">
        <v>4.1202735900878897</v>
      </c>
      <c r="L14" s="7">
        <v>2.51906013488769</v>
      </c>
      <c r="M14" s="7">
        <v>2.0179328918457</v>
      </c>
      <c r="N14" s="7">
        <v>3.1678295135497998</v>
      </c>
      <c r="O14" s="7">
        <v>2</v>
      </c>
      <c r="P14" s="7">
        <v>2</v>
      </c>
      <c r="Q14" s="7">
        <v>9</v>
      </c>
      <c r="R14" s="26">
        <v>0.22220000000000001</v>
      </c>
      <c r="S14" s="26">
        <f t="shared" si="0"/>
        <v>0.2</v>
      </c>
      <c r="T14" s="7">
        <v>1.1829662322998</v>
      </c>
      <c r="U14" s="7">
        <v>1.1179018020629901</v>
      </c>
      <c r="V14" s="7">
        <v>1.04061579704285</v>
      </c>
      <c r="W14" s="7">
        <v>7.7286005020141602E-2</v>
      </c>
      <c r="X14" s="7">
        <v>0.14235043525695801</v>
      </c>
      <c r="Y14" s="7">
        <v>0.14235043525695801</v>
      </c>
      <c r="Z14" s="7">
        <v>0.2</v>
      </c>
      <c r="AA14" s="7">
        <v>0.7</v>
      </c>
      <c r="AB14" s="7">
        <v>0.77777777777777801</v>
      </c>
      <c r="AC14" s="7">
        <v>0.73684210526315796</v>
      </c>
      <c r="AD14" s="7">
        <v>0.3</v>
      </c>
      <c r="AE14" s="7">
        <v>0.5</v>
      </c>
    </row>
    <row r="15" spans="1:31" x14ac:dyDescent="0.15">
      <c r="A15" s="4">
        <v>479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5.7573509216308603</v>
      </c>
      <c r="L15" s="7">
        <v>2.7966232299804701</v>
      </c>
      <c r="M15">
        <v>2.2686214447021502</v>
      </c>
      <c r="N15">
        <v>3.6145534515380899</v>
      </c>
      <c r="O15">
        <v>1</v>
      </c>
      <c r="P15">
        <v>1</v>
      </c>
      <c r="Q15">
        <v>9</v>
      </c>
      <c r="R15" s="12">
        <v>0.1111</v>
      </c>
      <c r="S15" s="12">
        <f t="shared" si="0"/>
        <v>0.1</v>
      </c>
      <c r="T15">
        <v>2.0933933258056601</v>
      </c>
      <c r="U15">
        <v>2.00058150291443</v>
      </c>
      <c r="V15">
        <v>1.7778230905532799</v>
      </c>
      <c r="W15" s="13">
        <v>0.22275841236114499</v>
      </c>
      <c r="X15">
        <v>0.31557023525237998</v>
      </c>
      <c r="Y15">
        <v>0.31557023525237998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139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4.28236961364746</v>
      </c>
      <c r="L16" s="7">
        <v>2.6555042266845699</v>
      </c>
      <c r="M16">
        <v>2.20978927612305</v>
      </c>
      <c r="N16">
        <v>3.32430076599121</v>
      </c>
      <c r="O16">
        <v>1</v>
      </c>
      <c r="P16">
        <v>1</v>
      </c>
      <c r="Q16">
        <v>8</v>
      </c>
      <c r="R16" s="12">
        <v>0.125</v>
      </c>
      <c r="S16" s="12">
        <f t="shared" si="0"/>
        <v>0.1</v>
      </c>
      <c r="T16">
        <v>1.31381416320801</v>
      </c>
      <c r="U16">
        <v>1.24677658081055</v>
      </c>
      <c r="V16">
        <v>1.1291205883026101</v>
      </c>
      <c r="W16" s="13">
        <v>0.117655992507935</v>
      </c>
      <c r="X16">
        <v>0.18469357490539601</v>
      </c>
      <c r="Y16">
        <v>0.18469357490539601</v>
      </c>
      <c r="Z16">
        <v>0.1</v>
      </c>
      <c r="AA16">
        <v>0.7</v>
      </c>
      <c r="AB16">
        <v>0.875</v>
      </c>
      <c r="AC16">
        <v>0.77777777777777801</v>
      </c>
      <c r="AD16">
        <v>0.3</v>
      </c>
      <c r="AE16">
        <v>0.6</v>
      </c>
    </row>
    <row r="17" spans="1:31" x14ac:dyDescent="0.15">
      <c r="A17" s="4">
        <v>148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4.9044284820556596</v>
      </c>
      <c r="L17" s="7">
        <v>2.7793331146240199</v>
      </c>
      <c r="M17">
        <v>2.6688995361328098</v>
      </c>
      <c r="N17">
        <v>4.0293216705322301</v>
      </c>
      <c r="O17">
        <v>0</v>
      </c>
      <c r="P17">
        <v>0</v>
      </c>
      <c r="Q17">
        <v>7</v>
      </c>
      <c r="R17" s="12">
        <v>0</v>
      </c>
      <c r="S17" s="12">
        <f t="shared" si="0"/>
        <v>0</v>
      </c>
      <c r="T17">
        <v>1.4735202789306601</v>
      </c>
      <c r="U17">
        <v>1.3924472332000699</v>
      </c>
      <c r="V17">
        <v>1.27611124515533</v>
      </c>
      <c r="W17" s="13">
        <v>0.11633598804473901</v>
      </c>
      <c r="X17">
        <v>0.19740903377533001</v>
      </c>
      <c r="Y17">
        <v>0.19740903377533001</v>
      </c>
      <c r="Z17">
        <v>0</v>
      </c>
      <c r="AA17">
        <v>0.7</v>
      </c>
      <c r="AB17">
        <v>1</v>
      </c>
      <c r="AC17">
        <v>0.82352941176470595</v>
      </c>
      <c r="AD17">
        <v>0.3</v>
      </c>
      <c r="AE17">
        <v>0.7</v>
      </c>
    </row>
    <row r="18" spans="1:31" x14ac:dyDescent="0.15">
      <c r="A18" s="4">
        <v>377</v>
      </c>
      <c r="B18">
        <v>14</v>
      </c>
      <c r="C18">
        <v>6</v>
      </c>
      <c r="D18">
        <v>10</v>
      </c>
      <c r="E18">
        <v>10</v>
      </c>
      <c r="F18">
        <v>10</v>
      </c>
      <c r="G18">
        <v>0</v>
      </c>
      <c r="H18">
        <v>4</v>
      </c>
      <c r="I18">
        <v>6</v>
      </c>
      <c r="J18">
        <v>0.7</v>
      </c>
      <c r="K18">
        <v>4.6417942047119096</v>
      </c>
      <c r="L18" s="7">
        <v>2.7789974212646502</v>
      </c>
      <c r="M18">
        <v>2.2768611907959002</v>
      </c>
      <c r="N18">
        <v>3.82009696960449</v>
      </c>
      <c r="O18">
        <v>1</v>
      </c>
      <c r="P18">
        <v>1</v>
      </c>
      <c r="Q18">
        <v>6</v>
      </c>
      <c r="R18" s="12">
        <v>0.16669999999999999</v>
      </c>
      <c r="S18" s="12">
        <f t="shared" si="0"/>
        <v>0.1</v>
      </c>
      <c r="T18">
        <v>1.52300453186035</v>
      </c>
      <c r="U18">
        <v>1.4237847328186</v>
      </c>
      <c r="V18">
        <v>1.3081401586532599</v>
      </c>
      <c r="W18" s="13">
        <v>0.115644574165344</v>
      </c>
      <c r="X18">
        <v>0.21486437320709201</v>
      </c>
      <c r="Y18">
        <v>0.21486437320709201</v>
      </c>
      <c r="Z18">
        <v>0.1</v>
      </c>
      <c r="AA18">
        <v>0.5</v>
      </c>
      <c r="AB18">
        <v>0.83333333333333304</v>
      </c>
      <c r="AC18">
        <v>0.625</v>
      </c>
      <c r="AD18">
        <v>0.5</v>
      </c>
      <c r="AE18">
        <v>0.4</v>
      </c>
    </row>
    <row r="19" spans="1:31" x14ac:dyDescent="0.15">
      <c r="A19" s="4">
        <v>567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4.5404243469238299</v>
      </c>
      <c r="L19" s="7">
        <v>2.7869338989257799</v>
      </c>
      <c r="M19">
        <v>1.6486244201660201</v>
      </c>
      <c r="N19">
        <v>7.3445549011230504</v>
      </c>
      <c r="O19">
        <v>2</v>
      </c>
      <c r="P19">
        <v>2</v>
      </c>
      <c r="Q19">
        <v>9</v>
      </c>
      <c r="R19" s="12">
        <v>0.22220000000000001</v>
      </c>
      <c r="S19" s="12">
        <f t="shared" si="0"/>
        <v>0.2</v>
      </c>
      <c r="T19">
        <v>1.5469284057617201</v>
      </c>
      <c r="U19">
        <v>1.20596027374268</v>
      </c>
      <c r="V19">
        <v>1.3117158412933301</v>
      </c>
      <c r="W19" s="13">
        <v>0.105755567550659</v>
      </c>
      <c r="X19">
        <v>0.23521256446838401</v>
      </c>
      <c r="Y19">
        <v>0.23521256446838401</v>
      </c>
      <c r="Z19">
        <v>0.2</v>
      </c>
      <c r="AA19">
        <v>0.7</v>
      </c>
      <c r="AB19">
        <v>0.77777777777777801</v>
      </c>
      <c r="AC19">
        <v>0.73684210526315796</v>
      </c>
      <c r="AD19">
        <v>0.3</v>
      </c>
      <c r="AE19">
        <v>0.5</v>
      </c>
    </row>
    <row r="20" spans="1:31" x14ac:dyDescent="0.15">
      <c r="A20" s="4">
        <v>126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4.1392936706543004</v>
      </c>
      <c r="L20" s="7">
        <v>2.77408027648926</v>
      </c>
      <c r="M20">
        <v>4.36417579650879</v>
      </c>
      <c r="N20">
        <v>8.8136711120605504</v>
      </c>
      <c r="O20">
        <v>2</v>
      </c>
      <c r="P20">
        <v>2</v>
      </c>
      <c r="Q20">
        <v>10</v>
      </c>
      <c r="R20" s="12">
        <v>0.2</v>
      </c>
      <c r="S20" s="12">
        <f t="shared" si="0"/>
        <v>0.2</v>
      </c>
      <c r="T20">
        <v>1.34274673461914</v>
      </c>
      <c r="U20">
        <v>1.0541810989379901</v>
      </c>
      <c r="V20">
        <v>1.1562700271606401</v>
      </c>
      <c r="W20" s="13">
        <v>0.102088928222656</v>
      </c>
      <c r="X20">
        <v>0.18647670745849601</v>
      </c>
      <c r="Y20">
        <v>0.18647670745849601</v>
      </c>
      <c r="Z20">
        <v>0.2</v>
      </c>
      <c r="AA20">
        <v>0.8</v>
      </c>
      <c r="AB20">
        <v>0.8</v>
      </c>
      <c r="AC20">
        <v>0.8</v>
      </c>
      <c r="AD20">
        <v>0.2</v>
      </c>
      <c r="AE20">
        <v>0.6</v>
      </c>
    </row>
    <row r="21" spans="1:31" x14ac:dyDescent="0.15">
      <c r="A21" s="4">
        <v>558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3.7984390258789098</v>
      </c>
      <c r="L21" s="7">
        <v>2.78622245788574</v>
      </c>
      <c r="M21">
        <v>3.10385322570801</v>
      </c>
      <c r="N21">
        <v>3.8278179168701199</v>
      </c>
      <c r="O21">
        <v>0</v>
      </c>
      <c r="P21">
        <v>0</v>
      </c>
      <c r="Q21">
        <v>7</v>
      </c>
      <c r="R21" s="12">
        <v>0</v>
      </c>
      <c r="S21" s="12">
        <f t="shared" si="0"/>
        <v>0</v>
      </c>
      <c r="T21">
        <v>1.1538619995117201</v>
      </c>
      <c r="U21">
        <v>1.09488105773926</v>
      </c>
      <c r="V21">
        <v>0.99403131008148204</v>
      </c>
      <c r="W21" s="13">
        <v>0.100849747657776</v>
      </c>
      <c r="X21">
        <v>0.15983068943023701</v>
      </c>
      <c r="Y21">
        <v>0.15983068943023701</v>
      </c>
      <c r="Z21">
        <v>0</v>
      </c>
      <c r="AA21">
        <v>0.7</v>
      </c>
      <c r="AB21">
        <v>1</v>
      </c>
      <c r="AC21">
        <v>0.82352941176470595</v>
      </c>
      <c r="AD21">
        <v>0.3</v>
      </c>
      <c r="AE21">
        <v>0.7</v>
      </c>
    </row>
    <row r="22" spans="1:31" x14ac:dyDescent="0.15">
      <c r="A22" s="4">
        <v>224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5.0522842407226598</v>
      </c>
      <c r="L22" s="7">
        <v>2.7149238586425799</v>
      </c>
      <c r="M22">
        <v>1.80949211120605</v>
      </c>
      <c r="N22">
        <v>4.3343524932861301</v>
      </c>
      <c r="O22">
        <v>3</v>
      </c>
      <c r="P22">
        <v>3</v>
      </c>
      <c r="Q22">
        <v>13</v>
      </c>
      <c r="R22" s="12">
        <v>0.23080000000000001</v>
      </c>
      <c r="S22" s="12">
        <f t="shared" si="0"/>
        <v>0.3</v>
      </c>
      <c r="T22">
        <v>1.6859378814697299</v>
      </c>
      <c r="U22">
        <v>1.52864265441895</v>
      </c>
      <c r="V22">
        <v>1.4315664768219001</v>
      </c>
      <c r="W22" s="13">
        <v>9.7076177597045898E-2</v>
      </c>
      <c r="X22">
        <v>0.25437140464782698</v>
      </c>
      <c r="Y22">
        <v>0.25437140464782698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s="7" customFormat="1" x14ac:dyDescent="0.15">
      <c r="A23" s="24">
        <v>629</v>
      </c>
      <c r="B23" s="7">
        <v>12</v>
      </c>
      <c r="C23" s="7">
        <v>8</v>
      </c>
      <c r="D23" s="7">
        <v>10</v>
      </c>
      <c r="E23" s="7">
        <v>10</v>
      </c>
      <c r="F23" s="7">
        <v>10</v>
      </c>
      <c r="G23" s="7">
        <v>0</v>
      </c>
      <c r="H23" s="7">
        <v>2</v>
      </c>
      <c r="I23" s="7">
        <v>8</v>
      </c>
      <c r="J23" s="7">
        <v>0.6</v>
      </c>
      <c r="K23" s="7">
        <v>4.2166881561279297</v>
      </c>
      <c r="L23" s="7">
        <v>2.6505470275878902</v>
      </c>
      <c r="M23" s="7">
        <v>2.3378963470459002</v>
      </c>
      <c r="N23" s="7">
        <v>7.4398937225341797</v>
      </c>
      <c r="O23" s="7">
        <v>2</v>
      </c>
      <c r="P23" s="7">
        <v>2</v>
      </c>
      <c r="Q23" s="7">
        <v>10</v>
      </c>
      <c r="R23" s="26">
        <v>0.2</v>
      </c>
      <c r="S23" s="26">
        <f t="shared" si="0"/>
        <v>0.2</v>
      </c>
      <c r="T23" s="7">
        <v>1.44822120666504</v>
      </c>
      <c r="U23" s="7">
        <v>1.14296722412109</v>
      </c>
      <c r="V23" s="7">
        <v>1.23837530612946</v>
      </c>
      <c r="W23" s="7">
        <v>9.5408082008361803E-2</v>
      </c>
      <c r="X23" s="7">
        <v>0.209845900535583</v>
      </c>
      <c r="Y23" s="7">
        <v>0.209845900535583</v>
      </c>
      <c r="Z23" s="7">
        <v>0.2</v>
      </c>
      <c r="AA23" s="7">
        <v>0.8</v>
      </c>
      <c r="AB23" s="7">
        <v>0.8</v>
      </c>
      <c r="AC23" s="7">
        <v>0.8</v>
      </c>
      <c r="AD23" s="7">
        <v>0.2</v>
      </c>
      <c r="AE23" s="7">
        <v>0.6</v>
      </c>
    </row>
    <row r="24" spans="1:31" x14ac:dyDescent="0.15">
      <c r="A24" s="4">
        <v>747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>
        <v>5.7830085754394496</v>
      </c>
      <c r="L24" s="7">
        <v>2.9506244659423801</v>
      </c>
      <c r="M24">
        <v>2.2861747741699201</v>
      </c>
      <c r="N24">
        <v>3.05952072143555</v>
      </c>
      <c r="O24">
        <v>3</v>
      </c>
      <c r="P24">
        <v>3</v>
      </c>
      <c r="Q24">
        <v>13</v>
      </c>
      <c r="R24" s="12">
        <v>0.23080000000000001</v>
      </c>
      <c r="S24" s="12">
        <f t="shared" si="0"/>
        <v>0.3</v>
      </c>
      <c r="T24">
        <v>1.82601165771484</v>
      </c>
      <c r="U24">
        <v>1.7662338018417401</v>
      </c>
      <c r="V24">
        <v>1.5568977594375599</v>
      </c>
      <c r="W24" s="13">
        <v>0.209336042404175</v>
      </c>
      <c r="X24">
        <v>0.26911389827728299</v>
      </c>
      <c r="Y24">
        <v>0.26911389827728299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4">
        <v>965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5.0984268188476598</v>
      </c>
      <c r="L25" s="7">
        <v>2.9432716369628902</v>
      </c>
      <c r="M25">
        <v>2.3286724090576199</v>
      </c>
      <c r="N25">
        <v>3.0811080932617201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1.63821220397949</v>
      </c>
      <c r="U25">
        <v>1.58276402950287</v>
      </c>
      <c r="V25">
        <v>1.38533079624176</v>
      </c>
      <c r="W25" s="13">
        <v>0.19743323326110801</v>
      </c>
      <c r="X25">
        <v>0.25288140773773199</v>
      </c>
      <c r="Y25">
        <v>0.25288140773773199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674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5.7549858093261701</v>
      </c>
      <c r="L26" s="7">
        <v>2.93998146057129</v>
      </c>
      <c r="M26">
        <v>2.1335353851318399</v>
      </c>
      <c r="N26">
        <v>4.0171222686767596</v>
      </c>
      <c r="O26">
        <v>3</v>
      </c>
      <c r="P26">
        <v>3</v>
      </c>
      <c r="Q26">
        <v>13</v>
      </c>
      <c r="R26" s="12">
        <v>0.23080000000000001</v>
      </c>
      <c r="S26" s="12">
        <f t="shared" si="0"/>
        <v>0.3</v>
      </c>
      <c r="T26">
        <v>2.0775794982910201</v>
      </c>
      <c r="U26">
        <v>1.9457706212997401</v>
      </c>
      <c r="V26">
        <v>1.7616113424301101</v>
      </c>
      <c r="W26" s="13">
        <v>0.18415927886962899</v>
      </c>
      <c r="X26">
        <v>0.31596815586090099</v>
      </c>
      <c r="Y26">
        <v>0.31596815586090099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4">
        <v>380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5.2058868408203098</v>
      </c>
      <c r="L27" s="7">
        <v>2.8078861236572301</v>
      </c>
      <c r="M27">
        <v>2.09303855895996</v>
      </c>
      <c r="N27">
        <v>3.3663177490234402</v>
      </c>
      <c r="O27">
        <v>2</v>
      </c>
      <c r="P27">
        <v>2</v>
      </c>
      <c r="Q27">
        <v>8</v>
      </c>
      <c r="R27" s="12">
        <v>0.25</v>
      </c>
      <c r="S27" s="12">
        <f t="shared" si="0"/>
        <v>0.2</v>
      </c>
      <c r="T27">
        <v>1.7268104553222701</v>
      </c>
      <c r="U27">
        <v>1.64626276493073</v>
      </c>
      <c r="V27">
        <v>1.47800445556641</v>
      </c>
      <c r="W27" s="13">
        <v>0.16825830936431899</v>
      </c>
      <c r="X27">
        <v>0.24880599975585899</v>
      </c>
      <c r="Y27">
        <v>0.24880599975585899</v>
      </c>
      <c r="Z27">
        <v>0.2</v>
      </c>
      <c r="AA27">
        <v>0.6</v>
      </c>
      <c r="AB27">
        <v>0.75</v>
      </c>
      <c r="AC27">
        <v>0.66666666666666696</v>
      </c>
      <c r="AD27">
        <v>0.4</v>
      </c>
      <c r="AE27">
        <v>0.4</v>
      </c>
    </row>
    <row r="28" spans="1:31" x14ac:dyDescent="0.15">
      <c r="A28" s="4">
        <v>817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5.7092628479003897</v>
      </c>
      <c r="L28" s="7">
        <v>2.86673164367676</v>
      </c>
      <c r="M28">
        <v>2.0426120758056601</v>
      </c>
      <c r="N28">
        <v>4.0368194580078098</v>
      </c>
      <c r="O28">
        <v>2</v>
      </c>
      <c r="P28">
        <v>2</v>
      </c>
      <c r="Q28">
        <v>10</v>
      </c>
      <c r="R28" s="12">
        <v>0.2</v>
      </c>
      <c r="S28" s="12">
        <f t="shared" si="0"/>
        <v>0.2</v>
      </c>
      <c r="T28">
        <v>1.96609306335449</v>
      </c>
      <c r="U28">
        <v>1.8321495056152299</v>
      </c>
      <c r="V28">
        <v>1.6661447286605799</v>
      </c>
      <c r="W28" s="13">
        <v>0.16600477695465099</v>
      </c>
      <c r="X28">
        <v>0.29994833469390902</v>
      </c>
      <c r="Y28">
        <v>0.29994833469390902</v>
      </c>
      <c r="Z28">
        <v>0.2</v>
      </c>
      <c r="AA28">
        <v>0.8</v>
      </c>
      <c r="AB28">
        <v>0.8</v>
      </c>
      <c r="AC28">
        <v>0.8</v>
      </c>
      <c r="AD28">
        <v>0.2</v>
      </c>
      <c r="AE28">
        <v>0.6</v>
      </c>
    </row>
    <row r="29" spans="1:31" x14ac:dyDescent="0.15">
      <c r="A29" s="4">
        <v>396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5.2291107177734402</v>
      </c>
      <c r="L29" s="7">
        <v>2.8822326660156201</v>
      </c>
      <c r="M29">
        <v>2.5267772674560498</v>
      </c>
      <c r="N29">
        <v>3.9828357696533199</v>
      </c>
      <c r="O29">
        <v>1</v>
      </c>
      <c r="P29">
        <v>1</v>
      </c>
      <c r="Q29">
        <v>9</v>
      </c>
      <c r="R29" s="12">
        <v>0.1111</v>
      </c>
      <c r="S29" s="12">
        <f t="shared" si="0"/>
        <v>0.1</v>
      </c>
      <c r="T29">
        <v>1.84275054931641</v>
      </c>
      <c r="U29">
        <v>1.7257038354873699</v>
      </c>
      <c r="V29">
        <v>1.5776679515838601</v>
      </c>
      <c r="W29" s="13">
        <v>0.148035883903503</v>
      </c>
      <c r="X29">
        <v>0.265082597732544</v>
      </c>
      <c r="Y29">
        <v>0.265082597732544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x14ac:dyDescent="0.15">
      <c r="A30" s="4">
        <v>285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5.9851932525634801</v>
      </c>
      <c r="L30" s="7">
        <v>2.8698177337646502</v>
      </c>
      <c r="M30">
        <v>2.25675392150879</v>
      </c>
      <c r="N30">
        <v>5.0046253204345703</v>
      </c>
      <c r="O30">
        <v>4</v>
      </c>
      <c r="P30">
        <v>4</v>
      </c>
      <c r="Q30">
        <v>13</v>
      </c>
      <c r="R30" s="12">
        <v>0.30769999999999997</v>
      </c>
      <c r="S30" s="12">
        <f t="shared" si="0"/>
        <v>0.4</v>
      </c>
      <c r="T30">
        <v>2.3542289733886701</v>
      </c>
      <c r="U30">
        <v>2.1427681446075399</v>
      </c>
      <c r="V30">
        <v>2.0035667419433598</v>
      </c>
      <c r="W30" s="13">
        <v>0.13920140266418499</v>
      </c>
      <c r="X30">
        <v>0.350662231445312</v>
      </c>
      <c r="Y30">
        <v>0.350662231445312</v>
      </c>
      <c r="Z30">
        <v>0.4</v>
      </c>
      <c r="AA30">
        <v>0.9</v>
      </c>
      <c r="AB30">
        <v>0.69230769230769196</v>
      </c>
      <c r="AC30">
        <v>0.78260869565217395</v>
      </c>
      <c r="AD30">
        <v>0.1</v>
      </c>
      <c r="AE30">
        <v>0.5</v>
      </c>
    </row>
    <row r="31" spans="1:31" x14ac:dyDescent="0.15">
      <c r="A31" s="4">
        <v>918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>
        <v>4.6910953521728498</v>
      </c>
      <c r="L31" s="7">
        <v>2.92262458801269</v>
      </c>
      <c r="M31">
        <v>2.3407936096191402</v>
      </c>
      <c r="N31">
        <v>3.4514465332031201</v>
      </c>
      <c r="O31">
        <v>1</v>
      </c>
      <c r="P31">
        <v>1</v>
      </c>
      <c r="Q31">
        <v>8</v>
      </c>
      <c r="R31" s="12">
        <v>0.125</v>
      </c>
      <c r="S31" s="12">
        <f t="shared" si="0"/>
        <v>0.1</v>
      </c>
      <c r="T31">
        <v>1.4240264892578101</v>
      </c>
      <c r="U31">
        <v>1.3423423767089799</v>
      </c>
      <c r="V31">
        <v>1.2150061130523699</v>
      </c>
      <c r="W31" s="13">
        <v>0.12733626365661599</v>
      </c>
      <c r="X31">
        <v>0.209020376205444</v>
      </c>
      <c r="Y31">
        <v>0.209020376205444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x14ac:dyDescent="0.15">
      <c r="A32" s="4">
        <v>397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4.1088352203369096</v>
      </c>
      <c r="L32" s="7">
        <v>2.8833198547363299</v>
      </c>
      <c r="M32">
        <v>2.3335666656494101</v>
      </c>
      <c r="N32">
        <v>3.2997093200683598</v>
      </c>
      <c r="O32">
        <v>1</v>
      </c>
      <c r="P32">
        <v>1</v>
      </c>
      <c r="Q32">
        <v>7</v>
      </c>
      <c r="R32" s="12">
        <v>0.1429</v>
      </c>
      <c r="S32" s="12">
        <f t="shared" ref="S32:S56" si="1">O32/E32</f>
        <v>0.1</v>
      </c>
      <c r="T32">
        <v>1.3040294647216799</v>
      </c>
      <c r="U32">
        <v>1.2294629812240601</v>
      </c>
      <c r="V32">
        <v>1.1086437702178999</v>
      </c>
      <c r="W32" s="13">
        <v>0.12081921100616499</v>
      </c>
      <c r="X32">
        <v>0.19538569450378401</v>
      </c>
      <c r="Y32">
        <v>0.19538569450378401</v>
      </c>
      <c r="Z32">
        <v>0.1</v>
      </c>
      <c r="AA32">
        <v>0.6</v>
      </c>
      <c r="AB32">
        <v>0.85714285714285698</v>
      </c>
      <c r="AC32">
        <v>0.70588235294117596</v>
      </c>
      <c r="AD32">
        <v>0.4</v>
      </c>
      <c r="AE32">
        <v>0.5</v>
      </c>
    </row>
    <row r="33" spans="1:31" x14ac:dyDescent="0.15">
      <c r="A33" s="4">
        <v>459</v>
      </c>
      <c r="B33">
        <v>14</v>
      </c>
      <c r="C33">
        <v>6</v>
      </c>
      <c r="D33">
        <v>10</v>
      </c>
      <c r="E33">
        <v>10</v>
      </c>
      <c r="F33">
        <v>9</v>
      </c>
      <c r="G33">
        <v>1</v>
      </c>
      <c r="H33">
        <v>5</v>
      </c>
      <c r="I33">
        <v>5</v>
      </c>
      <c r="J33">
        <v>0.7</v>
      </c>
      <c r="K33">
        <v>5.5006790161132804</v>
      </c>
      <c r="L33" s="7">
        <v>2.8842868804931601</v>
      </c>
      <c r="M33">
        <v>2.0730018615722701</v>
      </c>
      <c r="N33">
        <v>3.6102161407470699</v>
      </c>
      <c r="O33">
        <v>1</v>
      </c>
      <c r="P33">
        <v>1</v>
      </c>
      <c r="Q33">
        <v>8</v>
      </c>
      <c r="R33" s="12">
        <v>0.125</v>
      </c>
      <c r="S33" s="12">
        <f t="shared" si="1"/>
        <v>0.1</v>
      </c>
      <c r="T33">
        <v>1.62765312194824</v>
      </c>
      <c r="U33">
        <v>1.52391397953033</v>
      </c>
      <c r="V33">
        <v>1.4047949314117401</v>
      </c>
      <c r="W33" s="13">
        <v>0.119119048118591</v>
      </c>
      <c r="X33">
        <v>0.222858190536499</v>
      </c>
      <c r="Y33">
        <v>0.222858190536499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s="7" customFormat="1" x14ac:dyDescent="0.15">
      <c r="A34" s="24">
        <v>36</v>
      </c>
      <c r="B34" s="7">
        <v>14</v>
      </c>
      <c r="C34" s="7">
        <v>6</v>
      </c>
      <c r="D34" s="7">
        <v>10</v>
      </c>
      <c r="E34" s="7">
        <v>10</v>
      </c>
      <c r="F34" s="7">
        <v>10</v>
      </c>
      <c r="G34" s="7">
        <v>0</v>
      </c>
      <c r="H34" s="7">
        <v>4</v>
      </c>
      <c r="I34" s="7">
        <v>6</v>
      </c>
      <c r="J34" s="7">
        <v>0.7</v>
      </c>
      <c r="K34" s="7">
        <v>5.1732082366943404</v>
      </c>
      <c r="L34" s="7">
        <v>2.8128013610839799</v>
      </c>
      <c r="M34" s="7">
        <v>1.6549930572509799</v>
      </c>
      <c r="N34" s="7">
        <v>3.9713439941406201</v>
      </c>
      <c r="O34" s="7">
        <v>3</v>
      </c>
      <c r="P34" s="7">
        <v>3</v>
      </c>
      <c r="Q34" s="7">
        <v>12</v>
      </c>
      <c r="R34" s="26">
        <v>0.25</v>
      </c>
      <c r="S34" s="26">
        <f t="shared" si="1"/>
        <v>0.3</v>
      </c>
      <c r="T34" s="7">
        <v>1.76040840148926</v>
      </c>
      <c r="U34" s="7">
        <v>1.61406230926514</v>
      </c>
      <c r="V34" s="7">
        <v>1.4958480596542401</v>
      </c>
      <c r="W34" s="7">
        <v>0.118214249610901</v>
      </c>
      <c r="X34" s="7">
        <v>0.26456034183502197</v>
      </c>
      <c r="Y34" s="7">
        <v>0.26456034183502197</v>
      </c>
      <c r="Z34" s="7">
        <v>0.3</v>
      </c>
      <c r="AA34" s="7">
        <v>0.9</v>
      </c>
      <c r="AB34" s="7">
        <v>0.75</v>
      </c>
      <c r="AC34" s="7">
        <v>0.81818181818181801</v>
      </c>
      <c r="AD34" s="7">
        <v>0.1</v>
      </c>
      <c r="AE34" s="7">
        <v>0.6</v>
      </c>
    </row>
    <row r="35" spans="1:31" x14ac:dyDescent="0.15">
      <c r="A35" s="4">
        <v>618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6.0897712707519496</v>
      </c>
      <c r="L35" s="7">
        <v>3.0250396728515598</v>
      </c>
      <c r="M35">
        <v>2.5934143066406201</v>
      </c>
      <c r="N35">
        <v>4.0288238525390598</v>
      </c>
      <c r="O35">
        <v>1</v>
      </c>
      <c r="P35">
        <v>1</v>
      </c>
      <c r="Q35">
        <v>10</v>
      </c>
      <c r="R35" s="12">
        <v>0.1</v>
      </c>
      <c r="S35" s="12">
        <f t="shared" si="1"/>
        <v>0.1</v>
      </c>
      <c r="T35">
        <v>1.8936290740966799</v>
      </c>
      <c r="U35">
        <v>1.8156868219375599</v>
      </c>
      <c r="V35">
        <v>1.60606229305267</v>
      </c>
      <c r="W35" s="13">
        <v>0.209624528884888</v>
      </c>
      <c r="X35">
        <v>0.28756678104400601</v>
      </c>
      <c r="Y35">
        <v>0.28756678104400601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486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>
        <v>5.4736347198486301</v>
      </c>
      <c r="L36" s="7">
        <v>3.00607109069824</v>
      </c>
      <c r="M36">
        <v>2.5961036682128902</v>
      </c>
      <c r="N36">
        <v>3.08769607543945</v>
      </c>
      <c r="O36">
        <v>1</v>
      </c>
      <c r="P36">
        <v>1</v>
      </c>
      <c r="Q36">
        <v>9</v>
      </c>
      <c r="R36" s="12">
        <v>0.1111</v>
      </c>
      <c r="S36" s="12">
        <f t="shared" si="1"/>
        <v>0.1</v>
      </c>
      <c r="T36">
        <v>1.6700477600097701</v>
      </c>
      <c r="U36">
        <v>1.6262121200561499</v>
      </c>
      <c r="V36">
        <v>1.4233806133270299</v>
      </c>
      <c r="W36" s="13">
        <v>0.202831506729126</v>
      </c>
      <c r="X36">
        <v>0.24666714668273901</v>
      </c>
      <c r="Y36">
        <v>0.24666714668273901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331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>
        <v>4.9751873016357404</v>
      </c>
      <c r="L37" s="7">
        <v>3.11871337890625</v>
      </c>
      <c r="M37">
        <v>2.3487701416015598</v>
      </c>
      <c r="N37">
        <v>3.3579540252685498</v>
      </c>
      <c r="O37">
        <v>2</v>
      </c>
      <c r="P37">
        <v>2</v>
      </c>
      <c r="Q37">
        <v>11</v>
      </c>
      <c r="R37" s="12">
        <v>0.18179999999999999</v>
      </c>
      <c r="S37" s="12">
        <f t="shared" si="1"/>
        <v>0.2</v>
      </c>
      <c r="T37">
        <v>1.7982158660888701</v>
      </c>
      <c r="U37">
        <v>1.7166333198547401</v>
      </c>
      <c r="V37">
        <v>1.5181471109390301</v>
      </c>
      <c r="W37" s="13">
        <v>0.19848620891571001</v>
      </c>
      <c r="X37">
        <v>0.28006875514984098</v>
      </c>
      <c r="Y37">
        <v>0.28006875514984098</v>
      </c>
      <c r="Z37">
        <v>0.2</v>
      </c>
      <c r="AA37">
        <v>0.9</v>
      </c>
      <c r="AB37">
        <v>0.81818181818181801</v>
      </c>
      <c r="AC37">
        <v>0.85714285714285698</v>
      </c>
      <c r="AD37">
        <v>0.1</v>
      </c>
      <c r="AE37">
        <v>0.7</v>
      </c>
    </row>
    <row r="38" spans="1:31" x14ac:dyDescent="0.15">
      <c r="A38" s="4">
        <v>457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>
        <v>4.9679260253906197</v>
      </c>
      <c r="L38" s="7">
        <v>3.0287418365478498</v>
      </c>
      <c r="M38">
        <v>2.1494007110595699</v>
      </c>
      <c r="N38">
        <v>3.3823757171630899</v>
      </c>
      <c r="O38">
        <v>1</v>
      </c>
      <c r="P38">
        <v>1</v>
      </c>
      <c r="Q38">
        <v>7</v>
      </c>
      <c r="R38" s="12">
        <v>0.1429</v>
      </c>
      <c r="S38" s="12">
        <f t="shared" si="1"/>
        <v>0.1</v>
      </c>
      <c r="T38">
        <v>1.4381275177002</v>
      </c>
      <c r="U38">
        <v>1.3613142967224101</v>
      </c>
      <c r="V38">
        <v>1.21316874027252</v>
      </c>
      <c r="W38" s="13">
        <v>0.14814555644989</v>
      </c>
      <c r="X38">
        <v>0.22495877742767301</v>
      </c>
      <c r="Y38">
        <v>0.22495877742767301</v>
      </c>
      <c r="Z38">
        <v>0.1</v>
      </c>
      <c r="AA38">
        <v>0.6</v>
      </c>
      <c r="AB38">
        <v>0.85714285714285698</v>
      </c>
      <c r="AC38">
        <v>0.70588235294117596</v>
      </c>
      <c r="AD38">
        <v>0.4</v>
      </c>
      <c r="AE38">
        <v>0.5</v>
      </c>
    </row>
    <row r="39" spans="1:31" x14ac:dyDescent="0.15">
      <c r="A39" s="4">
        <v>930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5.39310646057129</v>
      </c>
      <c r="L39" s="7">
        <v>3.0376682281494101</v>
      </c>
      <c r="M39">
        <v>2.0726280212402299</v>
      </c>
      <c r="N39">
        <v>4.2802028656005904</v>
      </c>
      <c r="O39">
        <v>1</v>
      </c>
      <c r="P39">
        <v>1</v>
      </c>
      <c r="Q39">
        <v>8</v>
      </c>
      <c r="R39" s="12">
        <v>0.125</v>
      </c>
      <c r="S39" s="12">
        <f t="shared" si="1"/>
        <v>0.1</v>
      </c>
      <c r="T39">
        <v>1.8031578063964799</v>
      </c>
      <c r="U39">
        <v>1.65951919555664</v>
      </c>
      <c r="V39">
        <v>1.51708948612213</v>
      </c>
      <c r="W39" s="13">
        <v>0.142429709434509</v>
      </c>
      <c r="X39">
        <v>0.28606832027435303</v>
      </c>
      <c r="Y39">
        <v>0.28606832027435303</v>
      </c>
      <c r="Z39">
        <v>0.1</v>
      </c>
      <c r="AA39">
        <v>0.7</v>
      </c>
      <c r="AB39">
        <v>0.875</v>
      </c>
      <c r="AC39">
        <v>0.77777777777777801</v>
      </c>
      <c r="AD39">
        <v>0.3</v>
      </c>
      <c r="AE39">
        <v>0.6</v>
      </c>
    </row>
    <row r="40" spans="1:31" x14ac:dyDescent="0.15">
      <c r="A40" s="4">
        <v>48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6.0682621002197301</v>
      </c>
      <c r="L40" s="7">
        <v>2.9624652862548801</v>
      </c>
      <c r="M40">
        <v>2.1485118865966801</v>
      </c>
      <c r="N40">
        <v>4.5836753845214799</v>
      </c>
      <c r="O40">
        <v>2</v>
      </c>
      <c r="P40">
        <v>2</v>
      </c>
      <c r="Q40">
        <v>11</v>
      </c>
      <c r="R40" s="12">
        <v>0.18179999999999999</v>
      </c>
      <c r="S40" s="12">
        <f t="shared" si="1"/>
        <v>0.2</v>
      </c>
      <c r="T40">
        <v>1.76265716552734</v>
      </c>
      <c r="U40">
        <v>1.6565425395965601</v>
      </c>
      <c r="V40">
        <v>1.5162060260772701</v>
      </c>
      <c r="W40" s="13">
        <v>0.140336513519287</v>
      </c>
      <c r="X40">
        <v>0.24645113945007299</v>
      </c>
      <c r="Y40">
        <v>0.24645113945007299</v>
      </c>
      <c r="Z40">
        <v>0.2</v>
      </c>
      <c r="AA40">
        <v>0.9</v>
      </c>
      <c r="AB40">
        <v>0.81818181818181801</v>
      </c>
      <c r="AC40">
        <v>0.85714285714285698</v>
      </c>
      <c r="AD40">
        <v>0.1</v>
      </c>
      <c r="AE40">
        <v>0.7</v>
      </c>
    </row>
    <row r="41" spans="1:31" x14ac:dyDescent="0.15">
      <c r="A41" s="4">
        <v>204</v>
      </c>
      <c r="B41">
        <v>13</v>
      </c>
      <c r="C41">
        <v>7</v>
      </c>
      <c r="D41">
        <v>10</v>
      </c>
      <c r="E41">
        <v>10</v>
      </c>
      <c r="F41">
        <v>10</v>
      </c>
      <c r="G41">
        <v>0</v>
      </c>
      <c r="H41">
        <v>3</v>
      </c>
      <c r="I41">
        <v>7</v>
      </c>
      <c r="J41">
        <v>0.65</v>
      </c>
      <c r="K41">
        <v>4.1210136413574201</v>
      </c>
      <c r="L41" s="7">
        <v>3.0621032714843701</v>
      </c>
      <c r="M41">
        <v>2.6656322479247998</v>
      </c>
      <c r="N41">
        <v>2.9633274078369101</v>
      </c>
      <c r="O41">
        <v>1</v>
      </c>
      <c r="P41">
        <v>1</v>
      </c>
      <c r="Q41">
        <v>7</v>
      </c>
      <c r="R41" s="12">
        <v>0.1429</v>
      </c>
      <c r="S41" s="12">
        <f t="shared" si="1"/>
        <v>0.1</v>
      </c>
      <c r="T41">
        <v>1.3481616973877</v>
      </c>
      <c r="U41">
        <v>1.2863235473632799</v>
      </c>
      <c r="V41">
        <v>1.1500141620636</v>
      </c>
      <c r="W41" s="13">
        <v>0.13630938529968301</v>
      </c>
      <c r="X41">
        <v>0.19814753532409701</v>
      </c>
      <c r="Y41">
        <v>0.19814753532409701</v>
      </c>
      <c r="Z41">
        <v>0.1</v>
      </c>
      <c r="AA41">
        <v>0.6</v>
      </c>
      <c r="AB41">
        <v>0.85714285714285698</v>
      </c>
      <c r="AC41">
        <v>0.70588235294117596</v>
      </c>
      <c r="AD41">
        <v>0.4</v>
      </c>
      <c r="AE41">
        <v>0.5</v>
      </c>
    </row>
    <row r="42" spans="1:31" x14ac:dyDescent="0.15">
      <c r="A42" s="4">
        <v>81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>
        <v>4.4817962646484402</v>
      </c>
      <c r="L42" s="7">
        <v>2.99641609191894</v>
      </c>
      <c r="M42">
        <v>2.7919044494628902</v>
      </c>
      <c r="N42">
        <v>3.3726062774658199</v>
      </c>
      <c r="O42">
        <v>0</v>
      </c>
      <c r="P42">
        <v>0</v>
      </c>
      <c r="Q42">
        <v>0</v>
      </c>
      <c r="R42" s="12">
        <v>0</v>
      </c>
      <c r="S42" s="12">
        <f t="shared" si="1"/>
        <v>0</v>
      </c>
      <c r="T42">
        <v>1.3286705017089799</v>
      </c>
      <c r="U42">
        <v>1.28359222412109</v>
      </c>
      <c r="V42">
        <v>1.14824962615967</v>
      </c>
      <c r="W42" s="13">
        <v>0.135342597961426</v>
      </c>
      <c r="X42">
        <v>0.18042087554931599</v>
      </c>
      <c r="Y42">
        <v>0.18042087554931599</v>
      </c>
      <c r="Z42">
        <v>0</v>
      </c>
      <c r="AA42">
        <v>0</v>
      </c>
      <c r="AB42" t="s">
        <v>29</v>
      </c>
      <c r="AC42" t="s">
        <v>29</v>
      </c>
      <c r="AD42">
        <v>1</v>
      </c>
      <c r="AE42">
        <v>0</v>
      </c>
    </row>
    <row r="43" spans="1:31" s="7" customFormat="1" x14ac:dyDescent="0.15">
      <c r="A43" s="24">
        <v>875</v>
      </c>
      <c r="B43" s="7">
        <v>14</v>
      </c>
      <c r="C43" s="7">
        <v>6</v>
      </c>
      <c r="D43" s="7">
        <v>10</v>
      </c>
      <c r="E43" s="7">
        <v>10</v>
      </c>
      <c r="F43" s="7">
        <v>10</v>
      </c>
      <c r="G43" s="7">
        <v>0</v>
      </c>
      <c r="H43" s="7">
        <v>4</v>
      </c>
      <c r="I43" s="7">
        <v>6</v>
      </c>
      <c r="J43" s="7">
        <v>0.7</v>
      </c>
      <c r="K43" s="7">
        <v>4.9618778228759801</v>
      </c>
      <c r="L43" s="7">
        <v>2.9850826263427699</v>
      </c>
      <c r="M43" s="7">
        <v>2.25918388366699</v>
      </c>
      <c r="N43" s="7">
        <v>3.7321662902832</v>
      </c>
      <c r="O43" s="7">
        <v>1</v>
      </c>
      <c r="P43" s="7">
        <v>1</v>
      </c>
      <c r="Q43" s="7">
        <v>8</v>
      </c>
      <c r="R43" s="26">
        <v>0.125</v>
      </c>
      <c r="S43" s="26">
        <f t="shared" si="1"/>
        <v>0.1</v>
      </c>
      <c r="T43" s="7">
        <v>1.49424171447754</v>
      </c>
      <c r="U43" s="7">
        <v>1.4002046585082999</v>
      </c>
      <c r="V43" s="7">
        <v>1.2682718038559</v>
      </c>
      <c r="W43" s="7">
        <v>0.13193285465240501</v>
      </c>
      <c r="X43" s="7">
        <v>0.22596991062164301</v>
      </c>
      <c r="Y43" s="7">
        <v>0.22596991062164301</v>
      </c>
      <c r="Z43" s="7">
        <v>0.1</v>
      </c>
      <c r="AA43" s="7">
        <v>0.7</v>
      </c>
      <c r="AB43" s="7">
        <v>0.875</v>
      </c>
      <c r="AC43" s="7">
        <v>0.77777777777777801</v>
      </c>
      <c r="AD43" s="7">
        <v>0.3</v>
      </c>
      <c r="AE43" s="7">
        <v>0.6</v>
      </c>
    </row>
    <row r="44" spans="1:31" x14ac:dyDescent="0.15">
      <c r="A44" s="4">
        <v>20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4.7936458587646502</v>
      </c>
      <c r="L44" s="7">
        <v>3.21484375</v>
      </c>
      <c r="M44">
        <v>2.74176025390625</v>
      </c>
      <c r="N44">
        <v>3.1585388183593701</v>
      </c>
      <c r="O44">
        <v>1</v>
      </c>
      <c r="P44">
        <v>1</v>
      </c>
      <c r="Q44">
        <v>9</v>
      </c>
      <c r="R44" s="12">
        <v>0.1111</v>
      </c>
      <c r="S44" s="12">
        <f t="shared" si="1"/>
        <v>0.1</v>
      </c>
      <c r="T44">
        <v>1.57986640930176</v>
      </c>
      <c r="U44">
        <v>1.5197329521179199</v>
      </c>
      <c r="V44">
        <v>1.33726954460144</v>
      </c>
      <c r="W44" s="13">
        <v>0.18246340751647899</v>
      </c>
      <c r="X44">
        <v>0.24259686470031699</v>
      </c>
      <c r="Y44">
        <v>0.24259686470031699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539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5.5715312957763699</v>
      </c>
      <c r="L45" s="7">
        <v>3.1976795196533199</v>
      </c>
      <c r="M45">
        <v>2.1225681304931601</v>
      </c>
      <c r="N45">
        <v>4.1427783966064498</v>
      </c>
      <c r="O45">
        <v>1</v>
      </c>
      <c r="P45">
        <v>1</v>
      </c>
      <c r="Q45">
        <v>9</v>
      </c>
      <c r="R45" s="12">
        <v>0.1111</v>
      </c>
      <c r="S45" s="12">
        <f t="shared" si="1"/>
        <v>0.1</v>
      </c>
      <c r="T45">
        <v>1.9990806579589799</v>
      </c>
      <c r="U45">
        <v>1.84099769592285</v>
      </c>
      <c r="V45">
        <v>1.6779534816741899</v>
      </c>
      <c r="W45" s="13">
        <v>0.163044214248657</v>
      </c>
      <c r="X45">
        <v>0.32112717628478998</v>
      </c>
      <c r="Y45">
        <v>0.32112717628478998</v>
      </c>
      <c r="Z45">
        <v>0.1</v>
      </c>
      <c r="AA45">
        <v>0.8</v>
      </c>
      <c r="AB45">
        <v>0.88888888888888895</v>
      </c>
      <c r="AC45">
        <v>0.84210526315789502</v>
      </c>
      <c r="AD45">
        <v>0.2</v>
      </c>
      <c r="AE45">
        <v>0.7</v>
      </c>
    </row>
    <row r="46" spans="1:31" x14ac:dyDescent="0.15">
      <c r="A46" s="4">
        <v>501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>
        <v>5.5273303985595703</v>
      </c>
      <c r="L46" s="7">
        <v>3.2670059204101598</v>
      </c>
      <c r="M46">
        <v>2.2722702026367201</v>
      </c>
      <c r="N46">
        <v>3.9929103851318399</v>
      </c>
      <c r="O46">
        <v>1</v>
      </c>
      <c r="P46">
        <v>1</v>
      </c>
      <c r="Q46">
        <v>10</v>
      </c>
      <c r="R46" s="12">
        <v>0.1</v>
      </c>
      <c r="S46" s="12">
        <f t="shared" si="1"/>
        <v>0.1</v>
      </c>
      <c r="T46">
        <v>1.64023208618164</v>
      </c>
      <c r="U46">
        <v>1.53003406524658</v>
      </c>
      <c r="V46">
        <v>1.38585317134857</v>
      </c>
      <c r="W46" s="13">
        <v>0.14418089389801</v>
      </c>
      <c r="X46">
        <v>0.25437891483306901</v>
      </c>
      <c r="Y46">
        <v>0.25437891483306901</v>
      </c>
      <c r="Z46">
        <v>0.1</v>
      </c>
      <c r="AA46">
        <v>0.9</v>
      </c>
      <c r="AB46">
        <v>0.9</v>
      </c>
      <c r="AC46">
        <v>0.9</v>
      </c>
      <c r="AD46">
        <v>0.1</v>
      </c>
      <c r="AE46">
        <v>0.8</v>
      </c>
    </row>
    <row r="47" spans="1:31" x14ac:dyDescent="0.15">
      <c r="A47" s="4">
        <v>577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>
        <v>5.4112224578857404</v>
      </c>
      <c r="L47" s="7">
        <v>3.2592811584472701</v>
      </c>
      <c r="M47">
        <v>2.7629928588867201</v>
      </c>
      <c r="N47">
        <v>4.5526962280273402</v>
      </c>
      <c r="O47">
        <v>2</v>
      </c>
      <c r="P47">
        <v>2</v>
      </c>
      <c r="Q47">
        <v>12</v>
      </c>
      <c r="R47" s="12">
        <v>0.16669999999999999</v>
      </c>
      <c r="S47" s="12">
        <f t="shared" si="1"/>
        <v>0.2</v>
      </c>
      <c r="T47">
        <v>1.6584339141845701</v>
      </c>
      <c r="U47">
        <v>1.54971551895142</v>
      </c>
      <c r="V47">
        <v>1.4149255752563501</v>
      </c>
      <c r="W47" s="13">
        <v>0.134789943695068</v>
      </c>
      <c r="X47">
        <v>0.24350833892822299</v>
      </c>
      <c r="Y47">
        <v>0.24350833892822299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4">
        <v>501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>
        <v>5.5273303985595703</v>
      </c>
      <c r="L48" s="7">
        <v>3.2670059204101598</v>
      </c>
      <c r="M48">
        <v>2.2722702026367201</v>
      </c>
      <c r="N48">
        <v>3.9929103851318399</v>
      </c>
      <c r="O48">
        <v>1</v>
      </c>
      <c r="P48">
        <v>1</v>
      </c>
      <c r="Q48">
        <v>10</v>
      </c>
      <c r="R48" s="12">
        <v>0.1</v>
      </c>
      <c r="S48" s="12">
        <f t="shared" si="1"/>
        <v>0.1</v>
      </c>
      <c r="T48">
        <v>1.64023208618164</v>
      </c>
      <c r="U48">
        <v>1.53003406524658</v>
      </c>
      <c r="V48">
        <v>1.38585317134857</v>
      </c>
      <c r="W48" s="13">
        <v>0.14418089389801</v>
      </c>
      <c r="X48">
        <v>0.25437891483306901</v>
      </c>
      <c r="Y48">
        <v>0.25437891483306901</v>
      </c>
      <c r="Z48">
        <v>0.1</v>
      </c>
      <c r="AA48">
        <v>0.9</v>
      </c>
      <c r="AB48">
        <v>0.9</v>
      </c>
      <c r="AC48">
        <v>0.9</v>
      </c>
      <c r="AD48">
        <v>0.1</v>
      </c>
      <c r="AE48">
        <v>0.8</v>
      </c>
    </row>
    <row r="49" spans="1:31" s="7" customFormat="1" ht="12" customHeight="1" x14ac:dyDescent="0.15">
      <c r="A49" s="24">
        <v>422</v>
      </c>
      <c r="B49" s="7">
        <v>12</v>
      </c>
      <c r="C49" s="7">
        <v>8</v>
      </c>
      <c r="D49" s="7">
        <v>10</v>
      </c>
      <c r="E49" s="7">
        <v>10</v>
      </c>
      <c r="F49" s="7">
        <v>10</v>
      </c>
      <c r="G49" s="7">
        <v>0</v>
      </c>
      <c r="H49" s="7">
        <v>2</v>
      </c>
      <c r="I49" s="7">
        <v>8</v>
      </c>
      <c r="J49" s="7">
        <v>0.6</v>
      </c>
      <c r="K49" s="7">
        <v>4.2176342010498002</v>
      </c>
      <c r="L49" s="7">
        <v>3.2667388916015598</v>
      </c>
      <c r="M49" s="7">
        <v>3.14193916320801</v>
      </c>
      <c r="N49" s="7">
        <v>4.5984687805175799</v>
      </c>
      <c r="O49" s="7">
        <v>1</v>
      </c>
      <c r="P49" s="7">
        <v>1</v>
      </c>
      <c r="Q49" s="7">
        <v>8</v>
      </c>
      <c r="R49" s="26">
        <v>0.125</v>
      </c>
      <c r="S49" s="26">
        <f t="shared" si="1"/>
        <v>0.1</v>
      </c>
      <c r="T49" s="7">
        <v>1.14847755432129</v>
      </c>
      <c r="U49" s="7">
        <v>1.0601978302002</v>
      </c>
      <c r="V49" s="7">
        <v>0.98540532588958696</v>
      </c>
      <c r="W49" s="7">
        <v>7.4792504310607896E-2</v>
      </c>
      <c r="X49" s="7">
        <v>0.16307222843170199</v>
      </c>
      <c r="Y49" s="7">
        <v>0.16307222843170199</v>
      </c>
      <c r="Z49" s="7">
        <v>0.1</v>
      </c>
      <c r="AA49" s="7">
        <v>0.7</v>
      </c>
      <c r="AB49" s="7">
        <v>0.875</v>
      </c>
      <c r="AC49" s="7">
        <v>0.77777777777777801</v>
      </c>
      <c r="AD49" s="7">
        <v>0.3</v>
      </c>
      <c r="AE49" s="7">
        <v>0.6</v>
      </c>
    </row>
    <row r="50" spans="1:31" x14ac:dyDescent="0.15">
      <c r="A50" s="4">
        <v>342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3.9689807891845699</v>
      </c>
      <c r="L50" s="7">
        <v>3.3774032592773402</v>
      </c>
      <c r="M50">
        <v>5.6953468322753897</v>
      </c>
      <c r="N50">
        <v>8.4912815093994105</v>
      </c>
      <c r="O50">
        <v>0</v>
      </c>
      <c r="P50">
        <v>0</v>
      </c>
      <c r="Q50">
        <v>6</v>
      </c>
      <c r="R50" s="12">
        <v>0</v>
      </c>
      <c r="S50" s="12">
        <f t="shared" si="1"/>
        <v>0</v>
      </c>
      <c r="T50">
        <v>1.0138454437255899</v>
      </c>
      <c r="U50">
        <v>0.87673568725585904</v>
      </c>
      <c r="V50">
        <v>0.87574040889740001</v>
      </c>
      <c r="W50" s="13">
        <v>9.9527835845947309E-4</v>
      </c>
      <c r="X50">
        <v>0.13810503482818601</v>
      </c>
      <c r="Y50">
        <v>0.13810503482818601</v>
      </c>
      <c r="Z50">
        <v>0</v>
      </c>
      <c r="AA50">
        <v>0.6</v>
      </c>
      <c r="AB50">
        <v>1</v>
      </c>
      <c r="AC50">
        <v>0.75</v>
      </c>
      <c r="AD50">
        <v>0.4</v>
      </c>
      <c r="AE50">
        <v>0.6</v>
      </c>
    </row>
    <row r="51" spans="1:31" x14ac:dyDescent="0.15">
      <c r="A51" s="4">
        <v>761</v>
      </c>
      <c r="B51">
        <v>12</v>
      </c>
      <c r="C51">
        <v>8</v>
      </c>
      <c r="D51">
        <v>10</v>
      </c>
      <c r="E51">
        <v>10</v>
      </c>
      <c r="F51">
        <v>10</v>
      </c>
      <c r="G51">
        <v>0</v>
      </c>
      <c r="H51">
        <v>2</v>
      </c>
      <c r="I51">
        <v>8</v>
      </c>
      <c r="J51">
        <v>0.6</v>
      </c>
      <c r="K51">
        <v>4.9755706787109402</v>
      </c>
      <c r="L51" s="7">
        <v>3.38002204895019</v>
      </c>
      <c r="M51">
        <v>1.8139724731445299</v>
      </c>
      <c r="N51">
        <v>6.0201911926269496</v>
      </c>
      <c r="O51">
        <v>1</v>
      </c>
      <c r="P51">
        <v>1</v>
      </c>
      <c r="Q51">
        <v>6</v>
      </c>
      <c r="R51" s="12">
        <v>0.16669999999999999</v>
      </c>
      <c r="S51" s="12">
        <f t="shared" si="1"/>
        <v>0.1</v>
      </c>
      <c r="T51">
        <v>1.6596755981445299</v>
      </c>
      <c r="U51">
        <v>1.3947563171386701</v>
      </c>
      <c r="V51">
        <v>1.3847364187240601</v>
      </c>
      <c r="W51" s="13">
        <v>1.0019898414611801E-2</v>
      </c>
      <c r="X51">
        <v>0.27493917942047102</v>
      </c>
      <c r="Y51">
        <v>0.27493917942047102</v>
      </c>
      <c r="Z51">
        <v>0.1</v>
      </c>
      <c r="AA51">
        <v>0.5</v>
      </c>
      <c r="AB51">
        <v>0.83333333333333304</v>
      </c>
      <c r="AC51">
        <v>0.625</v>
      </c>
      <c r="AD51">
        <v>0.5</v>
      </c>
      <c r="AE51">
        <v>0.4</v>
      </c>
    </row>
    <row r="52" spans="1:31" x14ac:dyDescent="0.15">
      <c r="A52" s="4">
        <v>604</v>
      </c>
      <c r="B52">
        <v>10</v>
      </c>
      <c r="C52">
        <v>10</v>
      </c>
      <c r="D52">
        <v>10</v>
      </c>
      <c r="E52">
        <v>10</v>
      </c>
      <c r="F52">
        <v>8</v>
      </c>
      <c r="G52">
        <v>2</v>
      </c>
      <c r="H52">
        <v>2</v>
      </c>
      <c r="I52">
        <v>8</v>
      </c>
      <c r="J52">
        <v>0.5</v>
      </c>
      <c r="K52">
        <v>4.3437328338623002</v>
      </c>
      <c r="L52" s="7">
        <v>3.3163509368896502</v>
      </c>
      <c r="M52">
        <v>2.4744281768798801</v>
      </c>
      <c r="N52">
        <v>4.0845184326171902</v>
      </c>
      <c r="O52">
        <v>1</v>
      </c>
      <c r="P52">
        <v>1</v>
      </c>
      <c r="Q52">
        <v>6</v>
      </c>
      <c r="R52" s="12">
        <v>0.16669999999999999</v>
      </c>
      <c r="S52" s="12">
        <f t="shared" si="1"/>
        <v>0.1</v>
      </c>
      <c r="T52">
        <v>1.0695743560791</v>
      </c>
      <c r="U52">
        <v>0.94902133941650402</v>
      </c>
      <c r="V52">
        <v>0.94115483760833696</v>
      </c>
      <c r="W52" s="13">
        <v>7.8665018081665004E-3</v>
      </c>
      <c r="X52">
        <v>0.12841951847076399</v>
      </c>
      <c r="Y52">
        <v>0.12841951847076399</v>
      </c>
      <c r="Z52">
        <v>0.1</v>
      </c>
      <c r="AA52">
        <v>0.5</v>
      </c>
      <c r="AB52">
        <v>0.83333333333333304</v>
      </c>
      <c r="AC52">
        <v>0.625</v>
      </c>
      <c r="AD52">
        <v>0.5</v>
      </c>
      <c r="AE52">
        <v>0.4</v>
      </c>
    </row>
    <row r="53" spans="1:31" s="30" customFormat="1" x14ac:dyDescent="0.15">
      <c r="A53" s="33">
        <v>130</v>
      </c>
      <c r="B53" s="30">
        <v>12</v>
      </c>
      <c r="C53" s="30">
        <v>8</v>
      </c>
      <c r="D53" s="30">
        <v>10</v>
      </c>
      <c r="E53" s="30">
        <v>10</v>
      </c>
      <c r="F53" s="30">
        <v>10</v>
      </c>
      <c r="G53" s="30">
        <v>0</v>
      </c>
      <c r="H53" s="30">
        <v>2</v>
      </c>
      <c r="I53" s="30">
        <v>8</v>
      </c>
      <c r="J53" s="30">
        <v>0.6</v>
      </c>
      <c r="K53" s="30">
        <v>4.8587741851806596</v>
      </c>
      <c r="L53" s="30">
        <v>3.3001441955566402</v>
      </c>
      <c r="M53" s="30">
        <v>1.8033924102783201</v>
      </c>
      <c r="N53" s="30">
        <v>5.9222087860107404</v>
      </c>
      <c r="O53" s="30">
        <v>2</v>
      </c>
      <c r="P53" s="30">
        <v>2</v>
      </c>
      <c r="Q53" s="30">
        <v>12</v>
      </c>
      <c r="R53" s="35">
        <v>0.16669999999999999</v>
      </c>
      <c r="S53" s="35">
        <f t="shared" si="1"/>
        <v>0.2</v>
      </c>
      <c r="T53" s="30">
        <v>1.5961437225341799</v>
      </c>
      <c r="U53" s="30">
        <v>1.3392248153686499</v>
      </c>
      <c r="V53" s="30">
        <v>1.33207058906555</v>
      </c>
      <c r="W53" s="30">
        <v>7.1542263031005903E-3</v>
      </c>
      <c r="X53" s="30">
        <v>0.26407313346862799</v>
      </c>
      <c r="Y53" s="30">
        <v>0.26407313346862799</v>
      </c>
      <c r="Z53" s="30">
        <v>0.2</v>
      </c>
      <c r="AA53" s="30">
        <v>1</v>
      </c>
      <c r="AB53" s="30">
        <v>0.83333333333333304</v>
      </c>
      <c r="AC53" s="30">
        <v>0.90909090909090895</v>
      </c>
      <c r="AD53" s="30">
        <v>0</v>
      </c>
      <c r="AE53" s="30">
        <v>0.8</v>
      </c>
    </row>
    <row r="54" spans="1:31" x14ac:dyDescent="0.15">
      <c r="A54" s="4">
        <v>815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4.1563549041748002</v>
      </c>
      <c r="L54" s="7">
        <v>3.50982666015625</v>
      </c>
      <c r="M54">
        <v>5.4898319244384801</v>
      </c>
      <c r="N54">
        <v>8.6652622222900408</v>
      </c>
      <c r="O54">
        <v>0</v>
      </c>
      <c r="P54">
        <v>0</v>
      </c>
      <c r="Q54">
        <v>1</v>
      </c>
      <c r="R54" s="12">
        <v>0</v>
      </c>
      <c r="S54" s="12">
        <f t="shared" si="1"/>
        <v>0</v>
      </c>
      <c r="T54">
        <v>1.1235179901123</v>
      </c>
      <c r="U54">
        <v>0.97376060485839799</v>
      </c>
      <c r="V54">
        <v>0.97085225582122803</v>
      </c>
      <c r="W54" s="13">
        <v>2.9083490371704102E-3</v>
      </c>
      <c r="X54">
        <v>0.15266573429107699</v>
      </c>
      <c r="Y54">
        <v>0.15266573429107699</v>
      </c>
      <c r="Z54">
        <v>0</v>
      </c>
      <c r="AA54">
        <v>0.1</v>
      </c>
      <c r="AB54">
        <v>1</v>
      </c>
      <c r="AC54">
        <v>0.18181818181818199</v>
      </c>
      <c r="AD54">
        <v>0.9</v>
      </c>
      <c r="AE54">
        <v>0.1</v>
      </c>
    </row>
    <row r="55" spans="1:31" s="30" customFormat="1" x14ac:dyDescent="0.15">
      <c r="A55" s="33">
        <v>917</v>
      </c>
      <c r="B55" s="30">
        <v>12</v>
      </c>
      <c r="C55" s="30">
        <v>8</v>
      </c>
      <c r="D55" s="30">
        <v>10</v>
      </c>
      <c r="E55" s="30">
        <v>10</v>
      </c>
      <c r="F55" s="30">
        <v>10</v>
      </c>
      <c r="G55" s="30">
        <v>0</v>
      </c>
      <c r="H55" s="30">
        <v>2</v>
      </c>
      <c r="I55" s="30">
        <v>8</v>
      </c>
      <c r="J55" s="30">
        <v>0.6</v>
      </c>
      <c r="K55" s="30">
        <v>5.2269439697265598</v>
      </c>
      <c r="L55" s="30">
        <v>3.5851688385009801</v>
      </c>
      <c r="M55" s="30">
        <v>2.25950050354004</v>
      </c>
      <c r="N55" s="30">
        <v>6.5517826080322301</v>
      </c>
      <c r="O55" s="30">
        <v>2</v>
      </c>
      <c r="P55" s="30">
        <v>2</v>
      </c>
      <c r="Q55" s="30">
        <v>11</v>
      </c>
      <c r="R55" s="35">
        <v>0.18179999999999999</v>
      </c>
      <c r="S55" s="35">
        <f t="shared" si="1"/>
        <v>0.2</v>
      </c>
      <c r="T55" s="30">
        <v>1.72409820556641</v>
      </c>
      <c r="U55" s="30">
        <v>1.4496040344238299</v>
      </c>
      <c r="V55" s="30">
        <v>1.43392682075501</v>
      </c>
      <c r="W55" s="30">
        <v>1.5677213668823201E-2</v>
      </c>
      <c r="X55" s="30">
        <v>0.29017138481140098</v>
      </c>
      <c r="Y55" s="30">
        <v>0.29017138481140098</v>
      </c>
      <c r="Z55" s="30">
        <v>0.2</v>
      </c>
      <c r="AA55" s="30">
        <v>0.9</v>
      </c>
      <c r="AB55" s="30">
        <v>0.81818181818181801</v>
      </c>
      <c r="AC55" s="30">
        <v>0.85714285714285698</v>
      </c>
      <c r="AD55" s="30">
        <v>0.1</v>
      </c>
      <c r="AE55" s="30">
        <v>0.7</v>
      </c>
    </row>
    <row r="56" spans="1:31" s="7" customFormat="1" x14ac:dyDescent="0.15">
      <c r="A56" s="24">
        <v>734</v>
      </c>
      <c r="B56" s="7">
        <v>11</v>
      </c>
      <c r="C56" s="7">
        <v>9</v>
      </c>
      <c r="D56" s="7">
        <v>10</v>
      </c>
      <c r="E56" s="7">
        <v>10</v>
      </c>
      <c r="F56" s="7">
        <v>8</v>
      </c>
      <c r="G56" s="7">
        <v>2</v>
      </c>
      <c r="H56" s="7">
        <v>3</v>
      </c>
      <c r="I56" s="7">
        <v>7</v>
      </c>
      <c r="J56" s="7">
        <v>0.55000000000000004</v>
      </c>
      <c r="K56" s="7">
        <v>6.0715999603271502</v>
      </c>
      <c r="L56" s="7">
        <v>3.69343185424805</v>
      </c>
      <c r="M56" s="7">
        <v>1.8959808349609399</v>
      </c>
      <c r="N56" s="7">
        <v>5.3594474792480504</v>
      </c>
      <c r="O56" s="7">
        <v>2</v>
      </c>
      <c r="P56" s="7">
        <v>2</v>
      </c>
      <c r="Q56" s="7">
        <v>10</v>
      </c>
      <c r="R56" s="26">
        <v>0.2</v>
      </c>
      <c r="S56" s="26">
        <f t="shared" si="1"/>
        <v>0.2</v>
      </c>
      <c r="T56" s="7">
        <v>1.5254936218261701</v>
      </c>
      <c r="U56" s="7">
        <v>1.3168016672134399</v>
      </c>
      <c r="V56" s="7">
        <v>1.3148458003997801</v>
      </c>
      <c r="W56" s="7">
        <v>1.9558668136596701E-3</v>
      </c>
      <c r="X56" s="7">
        <v>0.21064782142639199</v>
      </c>
      <c r="Y56" s="7">
        <v>0.21064782142639199</v>
      </c>
      <c r="Z56" s="7">
        <v>0.2</v>
      </c>
      <c r="AA56" s="7">
        <v>0.8</v>
      </c>
      <c r="AB56" s="7">
        <v>0.8</v>
      </c>
      <c r="AC56" s="7">
        <v>0.8</v>
      </c>
      <c r="AD56" s="7">
        <v>0.2</v>
      </c>
      <c r="AE56" s="7">
        <v>0.6</v>
      </c>
    </row>
    <row r="57" spans="1:31" x14ac:dyDescent="0.15">
      <c r="L57" s="8">
        <f>AVERAGE(L2:L56)</f>
        <v>2.8934063998135655</v>
      </c>
      <c r="W57" s="15">
        <f t="shared" ref="W57:AE57" si="2">AVERAGE(W2:W56)</f>
        <v>0.11963375481692226</v>
      </c>
      <c r="Z57" s="9">
        <f t="shared" si="2"/>
        <v>0.15636363636363626</v>
      </c>
      <c r="AA57" s="9">
        <f t="shared" si="2"/>
        <v>0.72</v>
      </c>
      <c r="AB57" s="9">
        <f t="shared" si="2"/>
        <v>0.83231660314993661</v>
      </c>
      <c r="AC57" s="9">
        <f t="shared" si="2"/>
        <v>0.75697142076739299</v>
      </c>
      <c r="AD57" s="9">
        <f t="shared" si="2"/>
        <v>0.28000000000000003</v>
      </c>
      <c r="AE57" s="9">
        <f t="shared" si="2"/>
        <v>0.56363636363636371</v>
      </c>
    </row>
    <row r="58" spans="1:31" x14ac:dyDescent="0.15">
      <c r="L58" s="8">
        <f>MAX(L2:L56)</f>
        <v>3.69343185424805</v>
      </c>
      <c r="W58" s="15">
        <f t="shared" ref="W58:AE58" si="3">MAX(W2:W56)</f>
        <v>0.22275841236114499</v>
      </c>
      <c r="Z58" s="9">
        <f t="shared" si="3"/>
        <v>0.4</v>
      </c>
      <c r="AA58" s="9">
        <f t="shared" si="3"/>
        <v>1</v>
      </c>
      <c r="AB58" s="9">
        <f t="shared" si="3"/>
        <v>1</v>
      </c>
      <c r="AC58" s="9">
        <f t="shared" si="3"/>
        <v>0.90909090909090895</v>
      </c>
      <c r="AD58" s="9">
        <f t="shared" si="3"/>
        <v>1</v>
      </c>
      <c r="AE58" s="9">
        <f t="shared" si="3"/>
        <v>0.8</v>
      </c>
    </row>
    <row r="59" spans="1:31" x14ac:dyDescent="0.15">
      <c r="L59" s="8">
        <f>MIN(L2:L56)</f>
        <v>2.0880012512207</v>
      </c>
      <c r="W59" s="15">
        <f t="shared" ref="W59:AE59" si="4">MIN(W2:W56)</f>
        <v>9.9527835845947309E-4</v>
      </c>
      <c r="Z59" s="9">
        <f t="shared" si="4"/>
        <v>0</v>
      </c>
      <c r="AA59" s="9">
        <f t="shared" si="4"/>
        <v>0</v>
      </c>
      <c r="AB59" s="9">
        <f t="shared" si="4"/>
        <v>0.66666666666666696</v>
      </c>
      <c r="AC59" s="9">
        <f t="shared" si="4"/>
        <v>0.18181818181818199</v>
      </c>
      <c r="AD59" s="9">
        <f t="shared" si="4"/>
        <v>0</v>
      </c>
      <c r="AE59" s="9">
        <f t="shared" si="4"/>
        <v>0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 s="9">
        <v>0.161</v>
      </c>
      <c r="L63" s="9"/>
      <c r="M63" s="9"/>
      <c r="W63" s="13"/>
    </row>
    <row r="64" spans="1:31" x14ac:dyDescent="0.15">
      <c r="K64" s="9"/>
      <c r="L64" s="9"/>
      <c r="M64" s="9"/>
      <c r="W64" s="13"/>
    </row>
    <row r="65" spans="11:23" x14ac:dyDescent="0.15">
      <c r="K65" s="9" t="s">
        <v>10</v>
      </c>
      <c r="L65" s="9" t="s">
        <v>33</v>
      </c>
      <c r="M65" s="9"/>
      <c r="P65" t="s">
        <v>66</v>
      </c>
      <c r="W65" s="13"/>
    </row>
    <row r="66" spans="11:23" x14ac:dyDescent="0.15">
      <c r="K66" s="9"/>
      <c r="L66" s="9"/>
      <c r="M66" s="9"/>
      <c r="P66" s="38">
        <v>0.2</v>
      </c>
      <c r="Q66">
        <v>-400</v>
      </c>
      <c r="R66">
        <v>1600</v>
      </c>
      <c r="S66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/>
      <c r="P67" s="38">
        <v>0.4</v>
      </c>
      <c r="Q67">
        <v>-800</v>
      </c>
      <c r="R67">
        <v>1200</v>
      </c>
      <c r="S67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/>
      <c r="P68" s="38">
        <v>0.45</v>
      </c>
      <c r="Q68">
        <v>-900</v>
      </c>
      <c r="R68">
        <v>1100</v>
      </c>
      <c r="S68">
        <v>55</v>
      </c>
      <c r="W68" s="13"/>
    </row>
    <row r="69" spans="11:23" s="31" customFormat="1" x14ac:dyDescent="0.15">
      <c r="K69" s="36" t="s">
        <v>36</v>
      </c>
      <c r="L69" s="36">
        <f>COUNTIF(L2:L56,"&lt;1.835")-COUNTIF(L2:L56,"&lt;1.674")</f>
        <v>0</v>
      </c>
      <c r="M69" s="36">
        <v>1</v>
      </c>
      <c r="P69" s="38">
        <v>0.49</v>
      </c>
      <c r="Q69">
        <v>-980</v>
      </c>
      <c r="R69">
        <v>1020</v>
      </c>
      <c r="S69">
        <v>51</v>
      </c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2</v>
      </c>
      <c r="N70">
        <v>1</v>
      </c>
      <c r="W70" s="13"/>
    </row>
    <row r="71" spans="11:23" s="1" customFormat="1" x14ac:dyDescent="0.15">
      <c r="K71" s="28" t="s">
        <v>38</v>
      </c>
      <c r="L71" s="28">
        <f>COUNTIF(L2:L56,"&lt;2.157")-COUNTIF(L2:L56,"&lt;1.996")</f>
        <v>1</v>
      </c>
      <c r="M71" s="28">
        <v>3</v>
      </c>
      <c r="N71">
        <v>2</v>
      </c>
      <c r="O71">
        <v>1</v>
      </c>
      <c r="P71">
        <v>1</v>
      </c>
    </row>
    <row r="72" spans="11:23" x14ac:dyDescent="0.15">
      <c r="K72" s="9" t="s">
        <v>39</v>
      </c>
      <c r="L72" s="9">
        <f>COUNTIF(L2:L56,"&lt;2.318")-COUNTIF(L2:L56,"&lt;2.157")</f>
        <v>2</v>
      </c>
      <c r="M72" s="9">
        <v>4</v>
      </c>
      <c r="N72">
        <v>3</v>
      </c>
      <c r="O72">
        <v>2</v>
      </c>
      <c r="P72">
        <v>2</v>
      </c>
      <c r="W72" s="13"/>
    </row>
    <row r="73" spans="11:23" x14ac:dyDescent="0.15">
      <c r="K73" s="9" t="s">
        <v>40</v>
      </c>
      <c r="L73" s="9">
        <f>COUNTIF(L2:L56,"&lt;2.479")-COUNTIF(L2:L56,"&lt;2.318")</f>
        <v>4</v>
      </c>
      <c r="M73" s="9">
        <v>7</v>
      </c>
      <c r="N73">
        <v>6</v>
      </c>
      <c r="O73">
        <v>4</v>
      </c>
      <c r="P73">
        <v>4</v>
      </c>
      <c r="W73" s="13"/>
    </row>
    <row r="74" spans="11:23" x14ac:dyDescent="0.15">
      <c r="K74" s="9" t="s">
        <v>41</v>
      </c>
      <c r="L74" s="9">
        <f>COUNTIF(L2:L56,"&lt;2.64")-COUNTIF(L2:L56,"&lt;2.479")</f>
        <v>6</v>
      </c>
      <c r="M74" s="9">
        <v>11</v>
      </c>
      <c r="N74">
        <v>9</v>
      </c>
      <c r="O74">
        <v>7</v>
      </c>
      <c r="P74">
        <v>6</v>
      </c>
    </row>
    <row r="75" spans="11:23" x14ac:dyDescent="0.15">
      <c r="K75" s="9" t="s">
        <v>42</v>
      </c>
      <c r="L75" s="9">
        <f>COUNTIF(L2:L56,"&lt;2.801")-COUNTIF(L2:L56,"&lt;2.64")</f>
        <v>9</v>
      </c>
      <c r="M75" s="9">
        <v>14</v>
      </c>
      <c r="N75">
        <v>12</v>
      </c>
      <c r="O75">
        <v>10</v>
      </c>
      <c r="P75">
        <v>9</v>
      </c>
      <c r="W75" s="13"/>
    </row>
    <row r="76" spans="11:23" s="2" customFormat="1" x14ac:dyDescent="0.15">
      <c r="K76" s="16" t="s">
        <v>43</v>
      </c>
      <c r="L76" s="16">
        <f>COUNTIF(L2:L56,"&lt;2.962")-COUNTIF(L2:L56,"&lt;2.801")</f>
        <v>11</v>
      </c>
      <c r="M76" s="16">
        <v>16</v>
      </c>
      <c r="N76" s="2">
        <v>14</v>
      </c>
      <c r="O76" s="2">
        <v>12</v>
      </c>
      <c r="P76" s="2">
        <v>11</v>
      </c>
    </row>
    <row r="77" spans="11:23" x14ac:dyDescent="0.15">
      <c r="K77" s="9" t="s">
        <v>44</v>
      </c>
      <c r="L77" s="9">
        <f>COUNTIF(L2:L56,"&lt;3.123")-COUNTIF(L2:L56,"&lt;2.962")</f>
        <v>9</v>
      </c>
      <c r="M77" s="9">
        <v>14</v>
      </c>
      <c r="N77">
        <v>12</v>
      </c>
      <c r="O77">
        <v>10</v>
      </c>
      <c r="P77">
        <v>9</v>
      </c>
      <c r="W77" s="13"/>
    </row>
    <row r="78" spans="11:23" x14ac:dyDescent="0.15">
      <c r="K78" s="9" t="s">
        <v>45</v>
      </c>
      <c r="L78" s="9">
        <f>COUNTIF(L2:L56,"&lt;3.284")-COUNTIF(L2:L56,"&lt;3.123")</f>
        <v>6</v>
      </c>
      <c r="M78" s="9">
        <v>11</v>
      </c>
      <c r="N78">
        <v>9</v>
      </c>
      <c r="O78">
        <v>7</v>
      </c>
      <c r="P78">
        <v>6</v>
      </c>
    </row>
    <row r="79" spans="11:23" x14ac:dyDescent="0.15">
      <c r="K79" s="9" t="s">
        <v>46</v>
      </c>
      <c r="L79" s="9">
        <f>COUNTIF(L2:L56,"&lt;3.445")-COUNTIF(L2:L56,"&lt;3.284")</f>
        <v>4</v>
      </c>
      <c r="M79" s="9">
        <v>7</v>
      </c>
      <c r="N79">
        <v>6</v>
      </c>
      <c r="O79">
        <v>4</v>
      </c>
      <c r="P79">
        <v>4</v>
      </c>
    </row>
    <row r="80" spans="11:23" x14ac:dyDescent="0.15">
      <c r="K80" s="9" t="s">
        <v>47</v>
      </c>
      <c r="L80" s="9">
        <f>COUNTIF(L2:L56,"&lt;3.606")-COUNTIF(L2:L56,"&lt;3.445")</f>
        <v>2</v>
      </c>
      <c r="M80" s="9">
        <v>4</v>
      </c>
      <c r="N80">
        <v>3</v>
      </c>
      <c r="O80">
        <v>2</v>
      </c>
      <c r="P80">
        <v>2</v>
      </c>
    </row>
    <row r="81" spans="11:23" s="1" customFormat="1" x14ac:dyDescent="0.15">
      <c r="K81" s="28" t="s">
        <v>48</v>
      </c>
      <c r="L81" s="28">
        <f>COUNTIF(L2:L56,"&lt;3.767")-COUNTIF(L2:L56,"&lt;3.606")</f>
        <v>1</v>
      </c>
      <c r="M81" s="28">
        <v>3</v>
      </c>
      <c r="N81">
        <v>2</v>
      </c>
      <c r="O81">
        <v>1</v>
      </c>
      <c r="P81">
        <v>1</v>
      </c>
    </row>
    <row r="82" spans="11:23" x14ac:dyDescent="0.15">
      <c r="K82" s="9" t="s">
        <v>49</v>
      </c>
      <c r="L82" s="9">
        <f>COUNTIF(L2:L56,"&lt;3.928")-COUNTIF(L2:L56,"&lt;3.767")</f>
        <v>0</v>
      </c>
      <c r="M82" s="9">
        <v>2</v>
      </c>
      <c r="N82">
        <v>1</v>
      </c>
    </row>
    <row r="83" spans="11:23" s="31" customFormat="1" x14ac:dyDescent="0.15">
      <c r="K83" s="36" t="s">
        <v>50</v>
      </c>
      <c r="L83" s="36">
        <f>COUNTIF(L2:L56,"&lt;4.089")-COUNTIF(L2:L56,"&lt;3.928")</f>
        <v>0</v>
      </c>
      <c r="M83" s="36">
        <v>1</v>
      </c>
      <c r="N83"/>
    </row>
    <row r="84" spans="11:23" x14ac:dyDescent="0.15">
      <c r="K84" s="9" t="s">
        <v>51</v>
      </c>
      <c r="L84" s="9">
        <f>COUNTIF(L2:L56,"&lt;4.25")-COUNTIF(L2:L56,"&lt;4.089")</f>
        <v>0</v>
      </c>
      <c r="M84" s="9"/>
    </row>
    <row r="85" spans="11:23" x14ac:dyDescent="0.15">
      <c r="K85" s="9" t="s">
        <v>52</v>
      </c>
      <c r="L85" s="9">
        <f>COUNTIF(L2:L56,"&lt;4.411")-COUNTIF(L2:L56,"&lt;4.25")</f>
        <v>0</v>
      </c>
      <c r="M85" s="9"/>
    </row>
    <row r="86" spans="11:23" x14ac:dyDescent="0.15">
      <c r="K86" s="9" t="s">
        <v>53</v>
      </c>
      <c r="L86" s="9">
        <f>COUNTIF(L2:L56,"&lt;4.572")-COUNTIF(L2:L56,"&lt;4.411")</f>
        <v>0</v>
      </c>
      <c r="M86" s="9"/>
    </row>
    <row r="87" spans="11:23" x14ac:dyDescent="0.15">
      <c r="K87" s="9" t="s">
        <v>54</v>
      </c>
      <c r="L87" s="9">
        <f>COUNTIF(L2:L56,"&lt;4.733")-COUNTIF(L2:L56,"&lt;4.572")</f>
        <v>0</v>
      </c>
      <c r="M87" s="9"/>
    </row>
    <row r="88" spans="11:23" x14ac:dyDescent="0.15">
      <c r="K88" s="9" t="s">
        <v>55</v>
      </c>
      <c r="L88" s="9">
        <f>COUNTIF(L2:L56,"&lt;4.894")-COUNTIF(L2:L56,"&lt;4.733")</f>
        <v>0</v>
      </c>
      <c r="M88" s="9"/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M89" s="9"/>
      <c r="N89">
        <v>2.8929999999999998</v>
      </c>
      <c r="O89">
        <v>8.5000000000000006E-2</v>
      </c>
      <c r="W89" s="13"/>
    </row>
    <row r="90" spans="11:23" x14ac:dyDescent="0.15">
      <c r="K90" s="9" t="s">
        <v>57</v>
      </c>
      <c r="L90" s="9">
        <f>COUNTIF(L2:L56,"&lt;5.216")-COUNTIF(L2:L56,"&lt;5.055")</f>
        <v>0</v>
      </c>
      <c r="M90" s="9"/>
      <c r="N90">
        <v>3.8130000000000002</v>
      </c>
      <c r="O90">
        <v>0.11899999999999999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/>
      <c r="N91">
        <v>4.3250000000000002</v>
      </c>
      <c r="O91">
        <v>0.157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/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M93" s="9"/>
      <c r="N93">
        <v>1.6739999999999999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N94">
        <v>4.0890000000000004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E94"/>
  <sheetViews>
    <sheetView topLeftCell="I52" workbookViewId="0">
      <selection activeCell="Q67" sqref="Q67:Q77"/>
    </sheetView>
  </sheetViews>
  <sheetFormatPr defaultColWidth="9" defaultRowHeight="13.5" x14ac:dyDescent="0.15"/>
  <cols>
    <col min="11" max="12" width="18.5" customWidth="1"/>
    <col min="13" max="14" width="12.625"/>
    <col min="20" max="22" width="12.625"/>
    <col min="23" max="23" width="20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946</v>
      </c>
      <c r="B2" s="1">
        <v>12</v>
      </c>
      <c r="C2" s="1">
        <v>8</v>
      </c>
      <c r="D2" s="1">
        <v>10</v>
      </c>
      <c r="E2" s="1">
        <v>10</v>
      </c>
      <c r="F2" s="1">
        <v>10</v>
      </c>
      <c r="G2" s="1">
        <v>0</v>
      </c>
      <c r="H2" s="1">
        <v>2</v>
      </c>
      <c r="I2" s="1">
        <v>8</v>
      </c>
      <c r="J2" s="1">
        <v>0.6</v>
      </c>
      <c r="K2" s="1">
        <v>3.3250389099121098</v>
      </c>
      <c r="L2" s="1">
        <v>2.0880012512207</v>
      </c>
      <c r="M2" s="1">
        <v>2.8667697906494101</v>
      </c>
      <c r="N2" s="1">
        <v>7.1586685180664098</v>
      </c>
      <c r="O2" s="1">
        <v>1</v>
      </c>
      <c r="P2" s="1">
        <v>1</v>
      </c>
      <c r="Q2" s="1">
        <v>4</v>
      </c>
      <c r="R2" s="14">
        <v>0.25</v>
      </c>
      <c r="S2" s="14">
        <f t="shared" ref="S2:S8" si="0">O2/E2</f>
        <v>0.1</v>
      </c>
      <c r="T2" s="1">
        <v>1.11629867553711</v>
      </c>
      <c r="U2" s="1">
        <v>0.89506816864013705</v>
      </c>
      <c r="V2" s="1">
        <v>0.99337136745452903</v>
      </c>
      <c r="W2" s="1">
        <v>9.8303198814392104E-2</v>
      </c>
      <c r="X2" s="1">
        <v>0.122927308082581</v>
      </c>
      <c r="Y2" s="1">
        <v>0.122927308082581</v>
      </c>
      <c r="Z2" s="1">
        <v>0.1</v>
      </c>
      <c r="AA2" s="1">
        <v>0.3</v>
      </c>
      <c r="AB2" s="1">
        <v>0.75</v>
      </c>
      <c r="AC2" s="1">
        <v>0.42857142857142799</v>
      </c>
      <c r="AD2" s="1">
        <v>0.7</v>
      </c>
      <c r="AE2" s="1">
        <v>0.2</v>
      </c>
    </row>
    <row r="3" spans="1:31" x14ac:dyDescent="0.15">
      <c r="A3" s="4">
        <v>962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4.6886062622070304</v>
      </c>
      <c r="L3" s="7">
        <v>2.2660045623779301</v>
      </c>
      <c r="M3">
        <v>1.8892669677734399</v>
      </c>
      <c r="N3">
        <v>3.0958251953125</v>
      </c>
      <c r="O3">
        <v>1</v>
      </c>
      <c r="P3">
        <v>1</v>
      </c>
      <c r="Q3">
        <v>8</v>
      </c>
      <c r="R3" s="12">
        <v>0.125</v>
      </c>
      <c r="S3" s="12">
        <f t="shared" si="0"/>
        <v>0.1</v>
      </c>
      <c r="T3">
        <v>1.6115760803222701</v>
      </c>
      <c r="U3">
        <v>1.5397201776504501</v>
      </c>
      <c r="V3">
        <v>1.4006265401840201</v>
      </c>
      <c r="W3" s="13">
        <v>0.139093637466431</v>
      </c>
      <c r="X3">
        <v>0.21094954013824499</v>
      </c>
      <c r="Y3">
        <v>0.21094954013824499</v>
      </c>
      <c r="Z3">
        <v>0.1</v>
      </c>
      <c r="AA3">
        <v>0.7</v>
      </c>
      <c r="AB3">
        <v>0.875</v>
      </c>
      <c r="AC3">
        <v>0.77777777777777801</v>
      </c>
      <c r="AD3">
        <v>0.3</v>
      </c>
      <c r="AE3">
        <v>0.6</v>
      </c>
    </row>
    <row r="4" spans="1:31" s="7" customFormat="1" x14ac:dyDescent="0.15">
      <c r="A4" s="24">
        <v>332</v>
      </c>
      <c r="B4" s="7">
        <v>16</v>
      </c>
      <c r="C4" s="7">
        <v>4</v>
      </c>
      <c r="D4" s="7">
        <v>10</v>
      </c>
      <c r="E4" s="7">
        <v>10</v>
      </c>
      <c r="F4" s="7">
        <v>10</v>
      </c>
      <c r="G4" s="7">
        <v>0</v>
      </c>
      <c r="H4" s="7">
        <v>6</v>
      </c>
      <c r="I4" s="7">
        <v>4</v>
      </c>
      <c r="J4" s="7">
        <v>0.8</v>
      </c>
      <c r="K4" s="7">
        <v>5.5232677459716797</v>
      </c>
      <c r="L4" s="7">
        <v>2.25797843933106</v>
      </c>
      <c r="M4" s="7">
        <v>1.6736488342285201</v>
      </c>
      <c r="N4" s="7">
        <v>3.9813232421875</v>
      </c>
      <c r="O4" s="7">
        <v>3</v>
      </c>
      <c r="P4" s="7">
        <v>3</v>
      </c>
      <c r="Q4" s="7">
        <v>11</v>
      </c>
      <c r="R4" s="26">
        <v>0.2727</v>
      </c>
      <c r="S4" s="26">
        <f t="shared" si="0"/>
        <v>0.3</v>
      </c>
      <c r="T4" s="7">
        <v>2.1875057220459002</v>
      </c>
      <c r="U4" s="7">
        <v>2.02536869049072</v>
      </c>
      <c r="V4" s="7">
        <v>1.8965694904327399</v>
      </c>
      <c r="W4" s="7">
        <v>0.12879920005798301</v>
      </c>
      <c r="X4" s="7">
        <v>0.29093623161315901</v>
      </c>
      <c r="Y4" s="7">
        <v>0.29093623161315901</v>
      </c>
      <c r="Z4" s="7">
        <v>0.3</v>
      </c>
      <c r="AA4" s="7">
        <v>0.8</v>
      </c>
      <c r="AB4" s="7">
        <v>0.72727272727272696</v>
      </c>
      <c r="AC4" s="7">
        <v>0.76190476190476197</v>
      </c>
      <c r="AD4" s="7">
        <v>0.2</v>
      </c>
      <c r="AE4" s="7">
        <v>0.5</v>
      </c>
    </row>
    <row r="5" spans="1:31" x14ac:dyDescent="0.15">
      <c r="A5" s="4">
        <v>812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>
        <v>4.4178123474121103</v>
      </c>
      <c r="L5" s="7">
        <v>2.4056224822997998</v>
      </c>
      <c r="M5">
        <v>1.97488021850586</v>
      </c>
      <c r="N5">
        <v>3.1628780364990199</v>
      </c>
      <c r="O5">
        <v>1</v>
      </c>
      <c r="P5">
        <v>1</v>
      </c>
      <c r="Q5">
        <v>3</v>
      </c>
      <c r="R5" s="12">
        <v>0.33329999999999999</v>
      </c>
      <c r="S5" s="12">
        <f t="shared" si="0"/>
        <v>0.1</v>
      </c>
      <c r="T5">
        <v>1.3116340637207</v>
      </c>
      <c r="U5">
        <v>1.25386738777161</v>
      </c>
      <c r="V5">
        <v>1.13772320747376</v>
      </c>
      <c r="W5" s="13">
        <v>0.11614418029785201</v>
      </c>
      <c r="X5">
        <v>0.17391085624694799</v>
      </c>
      <c r="Y5">
        <v>0.17391085624694799</v>
      </c>
      <c r="Z5">
        <v>0.1</v>
      </c>
      <c r="AA5">
        <v>0.2</v>
      </c>
      <c r="AB5">
        <v>0.66666666666666696</v>
      </c>
      <c r="AC5">
        <v>0.30769230769230799</v>
      </c>
      <c r="AD5">
        <v>0.8</v>
      </c>
      <c r="AE5">
        <v>0.1</v>
      </c>
    </row>
    <row r="6" spans="1:31" x14ac:dyDescent="0.15">
      <c r="A6" s="4">
        <v>791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5.5974388122558603</v>
      </c>
      <c r="L6" s="7">
        <v>2.4658107757568399</v>
      </c>
      <c r="M6">
        <v>1.5504093170166</v>
      </c>
      <c r="N6">
        <v>4.4324474334716797</v>
      </c>
      <c r="O6">
        <v>3</v>
      </c>
      <c r="P6">
        <v>3</v>
      </c>
      <c r="Q6">
        <v>12</v>
      </c>
      <c r="R6" s="12">
        <v>0.25</v>
      </c>
      <c r="S6" s="12">
        <f t="shared" si="0"/>
        <v>0.3</v>
      </c>
      <c r="T6">
        <v>1.66943359375</v>
      </c>
      <c r="U6">
        <v>1.54306256771088</v>
      </c>
      <c r="V6">
        <v>1.4344505071639999</v>
      </c>
      <c r="W6" s="13">
        <v>0.108612060546875</v>
      </c>
      <c r="X6">
        <v>0.23498308658599901</v>
      </c>
      <c r="Y6">
        <v>0.23498308658599901</v>
      </c>
      <c r="Z6">
        <v>0.3</v>
      </c>
      <c r="AA6">
        <v>0.9</v>
      </c>
      <c r="AB6">
        <v>0.75</v>
      </c>
      <c r="AC6">
        <v>0.81818181818181801</v>
      </c>
      <c r="AD6">
        <v>0.1</v>
      </c>
      <c r="AE6">
        <v>0.6</v>
      </c>
    </row>
    <row r="7" spans="1:31" s="7" customFormat="1" x14ac:dyDescent="0.15">
      <c r="A7" s="24">
        <v>37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6.04209327697754</v>
      </c>
      <c r="L7" s="7">
        <v>2.41544532775879</v>
      </c>
      <c r="M7" s="7">
        <v>1.2670783996582</v>
      </c>
      <c r="N7" s="7">
        <v>4.9565734863281197</v>
      </c>
      <c r="O7" s="7">
        <v>3</v>
      </c>
      <c r="P7" s="7">
        <v>3</v>
      </c>
      <c r="Q7" s="7">
        <v>12</v>
      </c>
      <c r="R7" s="26">
        <v>0.25</v>
      </c>
      <c r="S7" s="26">
        <f t="shared" si="0"/>
        <v>0.3</v>
      </c>
      <c r="T7" s="7">
        <v>2.3585300445556601</v>
      </c>
      <c r="U7" s="7">
        <v>2.12113308906555</v>
      </c>
      <c r="V7" s="7">
        <v>2.0167069435119598</v>
      </c>
      <c r="W7" s="7">
        <v>0.10442614555358901</v>
      </c>
      <c r="X7" s="7">
        <v>0.34182310104370101</v>
      </c>
      <c r="Y7" s="7">
        <v>0.34182310104370101</v>
      </c>
      <c r="Z7" s="7">
        <v>0.3</v>
      </c>
      <c r="AA7" s="7">
        <v>0.9</v>
      </c>
      <c r="AB7" s="7">
        <v>0.75</v>
      </c>
      <c r="AC7" s="7">
        <v>0.81818181818181801</v>
      </c>
      <c r="AD7" s="7">
        <v>0.1</v>
      </c>
      <c r="AE7" s="7">
        <v>0.6</v>
      </c>
    </row>
    <row r="8" spans="1:31" x14ac:dyDescent="0.15">
      <c r="A8" s="4">
        <v>971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5.5693740844726598</v>
      </c>
      <c r="L8">
        <v>2.6390514373779301</v>
      </c>
      <c r="M8">
        <v>1.64603042602539</v>
      </c>
      <c r="N8">
        <v>3.8745975494384801</v>
      </c>
      <c r="O8">
        <v>3</v>
      </c>
      <c r="P8">
        <v>3</v>
      </c>
      <c r="Q8">
        <v>13</v>
      </c>
      <c r="R8" s="12">
        <v>0.23080000000000001</v>
      </c>
      <c r="S8" s="12">
        <f t="shared" si="0"/>
        <v>0.3</v>
      </c>
      <c r="T8">
        <v>1.8709201812744101</v>
      </c>
      <c r="U8">
        <v>1.7435611486434901</v>
      </c>
      <c r="V8">
        <v>1.5970151424407999</v>
      </c>
      <c r="W8">
        <v>0.146546006202698</v>
      </c>
      <c r="X8">
        <v>0.273905038833618</v>
      </c>
      <c r="Y8">
        <v>0.273905038833618</v>
      </c>
      <c r="Z8">
        <v>0.3</v>
      </c>
      <c r="AA8">
        <v>1</v>
      </c>
      <c r="AB8">
        <v>0.76923076923076905</v>
      </c>
      <c r="AC8">
        <v>0.86956521739130399</v>
      </c>
      <c r="AD8">
        <v>0</v>
      </c>
      <c r="AE8">
        <v>0.7</v>
      </c>
    </row>
    <row r="9" spans="1:31" x14ac:dyDescent="0.15">
      <c r="A9" s="4">
        <v>128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5.3409328460693404</v>
      </c>
      <c r="L9" s="7">
        <v>2.52885818481445</v>
      </c>
      <c r="M9">
        <v>1.66196632385254</v>
      </c>
      <c r="N9">
        <v>3.8903579711914098</v>
      </c>
      <c r="O9">
        <v>2</v>
      </c>
      <c r="P9">
        <v>2</v>
      </c>
      <c r="Q9">
        <v>7</v>
      </c>
      <c r="R9" s="12">
        <v>0.28570000000000001</v>
      </c>
      <c r="S9" s="12">
        <f t="shared" ref="S9:S52" si="1">O9/E9</f>
        <v>0.2</v>
      </c>
      <c r="T9">
        <v>1.6895065307617201</v>
      </c>
      <c r="U9">
        <v>1.57126080989838</v>
      </c>
      <c r="V9">
        <v>1.4560174942016599</v>
      </c>
      <c r="W9" s="13">
        <v>0.115243315696716</v>
      </c>
      <c r="X9">
        <v>0.23348903656005901</v>
      </c>
      <c r="Y9">
        <v>0.23348903656005901</v>
      </c>
      <c r="Z9">
        <v>0.2</v>
      </c>
      <c r="AA9">
        <v>0.5</v>
      </c>
      <c r="AB9">
        <v>0.71428571428571397</v>
      </c>
      <c r="AC9">
        <v>0.58823529411764697</v>
      </c>
      <c r="AD9">
        <v>0.5</v>
      </c>
      <c r="AE9">
        <v>0.3</v>
      </c>
    </row>
    <row r="10" spans="1:31" x14ac:dyDescent="0.15">
      <c r="A10" s="4">
        <v>984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3.9414424896240199</v>
      </c>
      <c r="L10" s="7">
        <v>2.5734882354736301</v>
      </c>
      <c r="M10">
        <v>2.4895496368408199</v>
      </c>
      <c r="N10">
        <v>3.27999687194824</v>
      </c>
      <c r="O10">
        <v>0</v>
      </c>
      <c r="P10">
        <v>0</v>
      </c>
      <c r="Q10">
        <v>2</v>
      </c>
      <c r="R10" s="12">
        <v>0</v>
      </c>
      <c r="S10" s="12">
        <f t="shared" si="1"/>
        <v>0</v>
      </c>
      <c r="T10">
        <v>1.18917465209961</v>
      </c>
      <c r="U10">
        <v>1.1361932754516599</v>
      </c>
      <c r="V10">
        <v>1.0291330814361599</v>
      </c>
      <c r="W10" s="13">
        <v>0.107060194015503</v>
      </c>
      <c r="X10">
        <v>0.16004157066345201</v>
      </c>
      <c r="Y10">
        <v>0.16004157066345201</v>
      </c>
      <c r="Z10">
        <v>0</v>
      </c>
      <c r="AA10">
        <v>0.2</v>
      </c>
      <c r="AB10">
        <v>1</v>
      </c>
      <c r="AC10">
        <v>0.33333333333333298</v>
      </c>
      <c r="AD10">
        <v>0.8</v>
      </c>
      <c r="AE10">
        <v>0.2</v>
      </c>
    </row>
    <row r="11" spans="1:31" x14ac:dyDescent="0.15">
      <c r="A11" s="4">
        <v>447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4.74755859375</v>
      </c>
      <c r="L11" s="7">
        <v>2.5548362731933598</v>
      </c>
      <c r="M11">
        <v>1.7603931427002</v>
      </c>
      <c r="N11">
        <v>4.1577396392822301</v>
      </c>
      <c r="O11">
        <v>2</v>
      </c>
      <c r="P11">
        <v>2</v>
      </c>
      <c r="Q11">
        <v>10</v>
      </c>
      <c r="R11" s="12">
        <v>0.2</v>
      </c>
      <c r="S11" s="12">
        <f t="shared" si="1"/>
        <v>0.2</v>
      </c>
      <c r="T11">
        <v>1.6154193878173799</v>
      </c>
      <c r="U11">
        <v>1.4630270004272501</v>
      </c>
      <c r="V11">
        <v>1.38570332527161</v>
      </c>
      <c r="W11" s="13">
        <v>7.7323675155639607E-2</v>
      </c>
      <c r="X11">
        <v>0.22971606254577601</v>
      </c>
      <c r="Y11">
        <v>0.22971606254577601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s="7" customFormat="1" x14ac:dyDescent="0.15">
      <c r="A12" s="24">
        <v>74</v>
      </c>
      <c r="B12" s="7">
        <v>13</v>
      </c>
      <c r="C12" s="7">
        <v>7</v>
      </c>
      <c r="D12" s="7">
        <v>10</v>
      </c>
      <c r="E12" s="7">
        <v>10</v>
      </c>
      <c r="F12" s="7">
        <v>9</v>
      </c>
      <c r="G12" s="7">
        <v>1</v>
      </c>
      <c r="H12" s="7">
        <v>4</v>
      </c>
      <c r="I12" s="7">
        <v>6</v>
      </c>
      <c r="J12" s="7">
        <v>0.65</v>
      </c>
      <c r="K12" s="7">
        <v>4.1202735900878897</v>
      </c>
      <c r="L12" s="7">
        <v>2.51906013488769</v>
      </c>
      <c r="M12" s="7">
        <v>2.0179328918457</v>
      </c>
      <c r="N12" s="7">
        <v>3.1678295135497998</v>
      </c>
      <c r="O12" s="7">
        <v>2</v>
      </c>
      <c r="P12" s="7">
        <v>2</v>
      </c>
      <c r="Q12" s="7">
        <v>9</v>
      </c>
      <c r="R12" s="26">
        <v>0.22220000000000001</v>
      </c>
      <c r="S12" s="26">
        <f t="shared" si="1"/>
        <v>0.2</v>
      </c>
      <c r="T12" s="7">
        <v>1.1829662322998</v>
      </c>
      <c r="U12" s="7">
        <v>1.1179018020629901</v>
      </c>
      <c r="V12" s="7">
        <v>1.04061579704285</v>
      </c>
      <c r="W12" s="7">
        <v>7.7286005020141602E-2</v>
      </c>
      <c r="X12" s="7">
        <v>0.14235043525695801</v>
      </c>
      <c r="Y12" s="7">
        <v>0.14235043525695801</v>
      </c>
      <c r="Z12" s="7">
        <v>0.2</v>
      </c>
      <c r="AA12" s="7">
        <v>0.7</v>
      </c>
      <c r="AB12" s="7">
        <v>0.77777777777777801</v>
      </c>
      <c r="AC12" s="7">
        <v>0.73684210526315796</v>
      </c>
      <c r="AD12" s="7">
        <v>0.3</v>
      </c>
      <c r="AE12" s="7">
        <v>0.5</v>
      </c>
    </row>
    <row r="13" spans="1:31" x14ac:dyDescent="0.15">
      <c r="A13" s="4">
        <v>479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>
        <v>5.7573509216308603</v>
      </c>
      <c r="L13" s="7">
        <v>2.7966232299804701</v>
      </c>
      <c r="M13">
        <v>2.2686214447021502</v>
      </c>
      <c r="N13">
        <v>3.6145534515380899</v>
      </c>
      <c r="O13">
        <v>1</v>
      </c>
      <c r="P13">
        <v>1</v>
      </c>
      <c r="Q13">
        <v>9</v>
      </c>
      <c r="R13" s="12">
        <v>0.1111</v>
      </c>
      <c r="S13" s="12">
        <f t="shared" si="1"/>
        <v>0.1</v>
      </c>
      <c r="T13">
        <v>2.0933933258056601</v>
      </c>
      <c r="U13">
        <v>2.00058150291443</v>
      </c>
      <c r="V13">
        <v>1.7778230905532799</v>
      </c>
      <c r="W13" s="13">
        <v>0.22275841236114499</v>
      </c>
      <c r="X13">
        <v>0.31557023525237998</v>
      </c>
      <c r="Y13">
        <v>0.31557023525237998</v>
      </c>
      <c r="Z13">
        <v>0.1</v>
      </c>
      <c r="AA13">
        <v>0.8</v>
      </c>
      <c r="AB13">
        <v>0.88888888888888895</v>
      </c>
      <c r="AC13">
        <v>0.84210526315789502</v>
      </c>
      <c r="AD13">
        <v>0.2</v>
      </c>
      <c r="AE13">
        <v>0.7</v>
      </c>
    </row>
    <row r="14" spans="1:31" x14ac:dyDescent="0.15">
      <c r="A14" s="4">
        <v>139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4.28236961364746</v>
      </c>
      <c r="L14" s="7">
        <v>2.6555042266845699</v>
      </c>
      <c r="M14">
        <v>2.20978927612305</v>
      </c>
      <c r="N14">
        <v>3.32430076599121</v>
      </c>
      <c r="O14">
        <v>1</v>
      </c>
      <c r="P14">
        <v>1</v>
      </c>
      <c r="Q14">
        <v>8</v>
      </c>
      <c r="R14" s="12">
        <v>0.125</v>
      </c>
      <c r="S14" s="12">
        <f t="shared" si="1"/>
        <v>0.1</v>
      </c>
      <c r="T14">
        <v>1.31381416320801</v>
      </c>
      <c r="U14">
        <v>1.24677658081055</v>
      </c>
      <c r="V14">
        <v>1.1291205883026101</v>
      </c>
      <c r="W14" s="13">
        <v>0.117655992507935</v>
      </c>
      <c r="X14">
        <v>0.18469357490539601</v>
      </c>
      <c r="Y14">
        <v>0.18469357490539601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148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4.9044284820556596</v>
      </c>
      <c r="L15" s="7">
        <v>2.7793331146240199</v>
      </c>
      <c r="M15">
        <v>2.6688995361328098</v>
      </c>
      <c r="N15">
        <v>4.0293216705322301</v>
      </c>
      <c r="O15">
        <v>0</v>
      </c>
      <c r="P15">
        <v>0</v>
      </c>
      <c r="Q15">
        <v>7</v>
      </c>
      <c r="R15" s="12">
        <v>0</v>
      </c>
      <c r="S15" s="12">
        <f t="shared" si="1"/>
        <v>0</v>
      </c>
      <c r="T15">
        <v>1.4735202789306601</v>
      </c>
      <c r="U15">
        <v>1.3924472332000699</v>
      </c>
      <c r="V15">
        <v>1.27611124515533</v>
      </c>
      <c r="W15" s="13">
        <v>0.11633598804473901</v>
      </c>
      <c r="X15">
        <v>0.19740903377533001</v>
      </c>
      <c r="Y15">
        <v>0.19740903377533001</v>
      </c>
      <c r="Z15">
        <v>0</v>
      </c>
      <c r="AA15">
        <v>0.7</v>
      </c>
      <c r="AB15">
        <v>1</v>
      </c>
      <c r="AC15">
        <v>0.82352941176470595</v>
      </c>
      <c r="AD15">
        <v>0.3</v>
      </c>
      <c r="AE15">
        <v>0.7</v>
      </c>
    </row>
    <row r="16" spans="1:31" x14ac:dyDescent="0.15">
      <c r="A16" s="4">
        <v>377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4.6417942047119096</v>
      </c>
      <c r="L16" s="7">
        <v>2.7789974212646502</v>
      </c>
      <c r="M16">
        <v>2.2768611907959002</v>
      </c>
      <c r="N16">
        <v>3.82009696960449</v>
      </c>
      <c r="O16">
        <v>1</v>
      </c>
      <c r="P16">
        <v>1</v>
      </c>
      <c r="Q16">
        <v>6</v>
      </c>
      <c r="R16" s="12">
        <v>0.16669999999999999</v>
      </c>
      <c r="S16" s="12">
        <f t="shared" si="1"/>
        <v>0.1</v>
      </c>
      <c r="T16">
        <v>1.52300453186035</v>
      </c>
      <c r="U16">
        <v>1.4237847328186</v>
      </c>
      <c r="V16">
        <v>1.3081401586532599</v>
      </c>
      <c r="W16" s="13">
        <v>0.115644574165344</v>
      </c>
      <c r="X16">
        <v>0.21486437320709201</v>
      </c>
      <c r="Y16">
        <v>0.21486437320709201</v>
      </c>
      <c r="Z16">
        <v>0.1</v>
      </c>
      <c r="AA16">
        <v>0.5</v>
      </c>
      <c r="AB16">
        <v>0.83333333333333304</v>
      </c>
      <c r="AC16">
        <v>0.625</v>
      </c>
      <c r="AD16">
        <v>0.5</v>
      </c>
      <c r="AE16">
        <v>0.4</v>
      </c>
    </row>
    <row r="17" spans="1:31" x14ac:dyDescent="0.15">
      <c r="A17" s="4">
        <v>567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4.5404243469238299</v>
      </c>
      <c r="L17" s="7">
        <v>2.7869338989257799</v>
      </c>
      <c r="M17">
        <v>1.6486244201660201</v>
      </c>
      <c r="N17">
        <v>7.3445549011230504</v>
      </c>
      <c r="O17">
        <v>2</v>
      </c>
      <c r="P17">
        <v>2</v>
      </c>
      <c r="Q17">
        <v>9</v>
      </c>
      <c r="R17" s="12">
        <v>0.22220000000000001</v>
      </c>
      <c r="S17" s="12">
        <f t="shared" si="1"/>
        <v>0.2</v>
      </c>
      <c r="T17">
        <v>1.5469284057617201</v>
      </c>
      <c r="U17">
        <v>1.20596027374268</v>
      </c>
      <c r="V17">
        <v>1.3117158412933301</v>
      </c>
      <c r="W17" s="13">
        <v>0.105755567550659</v>
      </c>
      <c r="X17">
        <v>0.23521256446838401</v>
      </c>
      <c r="Y17">
        <v>0.23521256446838401</v>
      </c>
      <c r="Z17">
        <v>0.2</v>
      </c>
      <c r="AA17">
        <v>0.7</v>
      </c>
      <c r="AB17">
        <v>0.77777777777777801</v>
      </c>
      <c r="AC17">
        <v>0.73684210526315796</v>
      </c>
      <c r="AD17">
        <v>0.3</v>
      </c>
      <c r="AE17">
        <v>0.5</v>
      </c>
    </row>
    <row r="18" spans="1:31" x14ac:dyDescent="0.15">
      <c r="A18" s="4">
        <v>126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4.1392936706543004</v>
      </c>
      <c r="L18" s="7">
        <v>2.77408027648926</v>
      </c>
      <c r="M18">
        <v>4.36417579650879</v>
      </c>
      <c r="N18">
        <v>8.8136711120605504</v>
      </c>
      <c r="O18">
        <v>2</v>
      </c>
      <c r="P18">
        <v>2</v>
      </c>
      <c r="Q18">
        <v>10</v>
      </c>
      <c r="R18" s="12">
        <v>0.2</v>
      </c>
      <c r="S18" s="12">
        <f t="shared" si="1"/>
        <v>0.2</v>
      </c>
      <c r="T18">
        <v>1.34274673461914</v>
      </c>
      <c r="U18">
        <v>1.0541810989379901</v>
      </c>
      <c r="V18">
        <v>1.1562700271606401</v>
      </c>
      <c r="W18" s="13">
        <v>0.102088928222656</v>
      </c>
      <c r="X18">
        <v>0.18647670745849601</v>
      </c>
      <c r="Y18">
        <v>0.18647670745849601</v>
      </c>
      <c r="Z18">
        <v>0.2</v>
      </c>
      <c r="AA18">
        <v>0.8</v>
      </c>
      <c r="AB18">
        <v>0.8</v>
      </c>
      <c r="AC18">
        <v>0.8</v>
      </c>
      <c r="AD18">
        <v>0.2</v>
      </c>
      <c r="AE18">
        <v>0.6</v>
      </c>
    </row>
    <row r="19" spans="1:31" x14ac:dyDescent="0.15">
      <c r="A19" s="4">
        <v>558</v>
      </c>
      <c r="B19">
        <v>13</v>
      </c>
      <c r="C19">
        <v>7</v>
      </c>
      <c r="D19">
        <v>10</v>
      </c>
      <c r="E19">
        <v>10</v>
      </c>
      <c r="F19">
        <v>10</v>
      </c>
      <c r="G19">
        <v>0</v>
      </c>
      <c r="H19">
        <v>3</v>
      </c>
      <c r="I19">
        <v>7</v>
      </c>
      <c r="J19">
        <v>0.65</v>
      </c>
      <c r="K19">
        <v>3.7984390258789098</v>
      </c>
      <c r="L19" s="7">
        <v>2.78622245788574</v>
      </c>
      <c r="M19">
        <v>3.10385322570801</v>
      </c>
      <c r="N19">
        <v>3.8278179168701199</v>
      </c>
      <c r="O19">
        <v>0</v>
      </c>
      <c r="P19">
        <v>0</v>
      </c>
      <c r="Q19">
        <v>7</v>
      </c>
      <c r="R19" s="12">
        <v>0</v>
      </c>
      <c r="S19" s="12">
        <f t="shared" si="1"/>
        <v>0</v>
      </c>
      <c r="T19">
        <v>1.1538619995117201</v>
      </c>
      <c r="U19">
        <v>1.09488105773926</v>
      </c>
      <c r="V19">
        <v>0.99403131008148204</v>
      </c>
      <c r="W19" s="13">
        <v>0.100849747657776</v>
      </c>
      <c r="X19">
        <v>0.15983068943023701</v>
      </c>
      <c r="Y19">
        <v>0.15983068943023701</v>
      </c>
      <c r="Z19">
        <v>0</v>
      </c>
      <c r="AA19">
        <v>0.7</v>
      </c>
      <c r="AB19">
        <v>1</v>
      </c>
      <c r="AC19">
        <v>0.82352941176470595</v>
      </c>
      <c r="AD19">
        <v>0.3</v>
      </c>
      <c r="AE19">
        <v>0.7</v>
      </c>
    </row>
    <row r="20" spans="1:31" x14ac:dyDescent="0.15">
      <c r="A20" s="4">
        <v>224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5.0522842407226598</v>
      </c>
      <c r="L20" s="7">
        <v>2.7149238586425799</v>
      </c>
      <c r="M20">
        <v>1.80949211120605</v>
      </c>
      <c r="N20">
        <v>4.3343524932861301</v>
      </c>
      <c r="O20">
        <v>3</v>
      </c>
      <c r="P20">
        <v>3</v>
      </c>
      <c r="Q20">
        <v>13</v>
      </c>
      <c r="R20" s="12">
        <v>0.23080000000000001</v>
      </c>
      <c r="S20" s="12">
        <f t="shared" si="1"/>
        <v>0.3</v>
      </c>
      <c r="T20">
        <v>1.6859378814697299</v>
      </c>
      <c r="U20">
        <v>1.52864265441895</v>
      </c>
      <c r="V20">
        <v>1.4315664768219001</v>
      </c>
      <c r="W20" s="13">
        <v>9.7076177597045898E-2</v>
      </c>
      <c r="X20">
        <v>0.25437140464782698</v>
      </c>
      <c r="Y20">
        <v>0.25437140464782698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s="7" customFormat="1" x14ac:dyDescent="0.15">
      <c r="A21" s="24">
        <v>629</v>
      </c>
      <c r="B21" s="7">
        <v>12</v>
      </c>
      <c r="C21" s="7">
        <v>8</v>
      </c>
      <c r="D21" s="7">
        <v>10</v>
      </c>
      <c r="E21" s="7">
        <v>10</v>
      </c>
      <c r="F21" s="7">
        <v>10</v>
      </c>
      <c r="G21" s="7">
        <v>0</v>
      </c>
      <c r="H21" s="7">
        <v>2</v>
      </c>
      <c r="I21" s="7">
        <v>8</v>
      </c>
      <c r="J21" s="7">
        <v>0.6</v>
      </c>
      <c r="K21" s="7">
        <v>4.2166881561279297</v>
      </c>
      <c r="L21" s="7">
        <v>2.6505470275878902</v>
      </c>
      <c r="M21" s="7">
        <v>2.3378963470459002</v>
      </c>
      <c r="N21" s="7">
        <v>7.4398937225341797</v>
      </c>
      <c r="O21" s="7">
        <v>2</v>
      </c>
      <c r="P21" s="7">
        <v>2</v>
      </c>
      <c r="Q21" s="7">
        <v>10</v>
      </c>
      <c r="R21" s="26">
        <v>0.2</v>
      </c>
      <c r="S21" s="26">
        <f t="shared" si="1"/>
        <v>0.2</v>
      </c>
      <c r="T21" s="7">
        <v>1.44822120666504</v>
      </c>
      <c r="U21" s="7">
        <v>1.14296722412109</v>
      </c>
      <c r="V21" s="7">
        <v>1.23837530612946</v>
      </c>
      <c r="W21" s="7">
        <v>9.5408082008361803E-2</v>
      </c>
      <c r="X21" s="7">
        <v>0.209845900535583</v>
      </c>
      <c r="Y21" s="7">
        <v>0.209845900535583</v>
      </c>
      <c r="Z21" s="7">
        <v>0.2</v>
      </c>
      <c r="AA21" s="7">
        <v>0.8</v>
      </c>
      <c r="AB21" s="7">
        <v>0.8</v>
      </c>
      <c r="AC21" s="7">
        <v>0.8</v>
      </c>
      <c r="AD21" s="7">
        <v>0.2</v>
      </c>
      <c r="AE21" s="7">
        <v>0.6</v>
      </c>
    </row>
    <row r="22" spans="1:31" x14ac:dyDescent="0.15">
      <c r="A22" s="4">
        <v>747</v>
      </c>
      <c r="B22">
        <v>16</v>
      </c>
      <c r="C22">
        <v>4</v>
      </c>
      <c r="D22">
        <v>10</v>
      </c>
      <c r="E22">
        <v>10</v>
      </c>
      <c r="F22">
        <v>10</v>
      </c>
      <c r="G22">
        <v>0</v>
      </c>
      <c r="H22">
        <v>6</v>
      </c>
      <c r="I22">
        <v>4</v>
      </c>
      <c r="J22">
        <v>0.8</v>
      </c>
      <c r="K22">
        <v>5.7830085754394496</v>
      </c>
      <c r="L22" s="7">
        <v>2.9506244659423801</v>
      </c>
      <c r="M22">
        <v>2.2861747741699201</v>
      </c>
      <c r="N22">
        <v>3.05952072143555</v>
      </c>
      <c r="O22">
        <v>3</v>
      </c>
      <c r="P22">
        <v>3</v>
      </c>
      <c r="Q22">
        <v>13</v>
      </c>
      <c r="R22" s="12">
        <v>0.23080000000000001</v>
      </c>
      <c r="S22" s="12">
        <f t="shared" si="1"/>
        <v>0.3</v>
      </c>
      <c r="T22">
        <v>1.82601165771484</v>
      </c>
      <c r="U22">
        <v>1.7662338018417401</v>
      </c>
      <c r="V22">
        <v>1.5568977594375599</v>
      </c>
      <c r="W22" s="13">
        <v>0.209336042404175</v>
      </c>
      <c r="X22">
        <v>0.26911389827728299</v>
      </c>
      <c r="Y22">
        <v>0.26911389827728299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4">
        <v>965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5.0984268188476598</v>
      </c>
      <c r="L23" s="7">
        <v>2.9432716369628902</v>
      </c>
      <c r="M23">
        <v>2.3286724090576199</v>
      </c>
      <c r="N23">
        <v>3.0811080932617201</v>
      </c>
      <c r="O23">
        <v>2</v>
      </c>
      <c r="P23">
        <v>2</v>
      </c>
      <c r="Q23">
        <v>10</v>
      </c>
      <c r="R23" s="12">
        <v>0.2</v>
      </c>
      <c r="S23" s="12">
        <f t="shared" si="1"/>
        <v>0.2</v>
      </c>
      <c r="T23">
        <v>1.63821220397949</v>
      </c>
      <c r="U23">
        <v>1.58276402950287</v>
      </c>
      <c r="V23">
        <v>1.38533079624176</v>
      </c>
      <c r="W23" s="13">
        <v>0.19743323326110801</v>
      </c>
      <c r="X23">
        <v>0.25288140773773199</v>
      </c>
      <c r="Y23">
        <v>0.25288140773773199</v>
      </c>
      <c r="Z23">
        <v>0.2</v>
      </c>
      <c r="AA23">
        <v>0.8</v>
      </c>
      <c r="AB23">
        <v>0.8</v>
      </c>
      <c r="AC23">
        <v>0.8</v>
      </c>
      <c r="AD23">
        <v>0.2</v>
      </c>
      <c r="AE23">
        <v>0.6</v>
      </c>
    </row>
    <row r="24" spans="1:31" x14ac:dyDescent="0.15">
      <c r="A24" s="4">
        <v>674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5.7549858093261701</v>
      </c>
      <c r="L24" s="7">
        <v>2.93998146057129</v>
      </c>
      <c r="M24">
        <v>2.1335353851318399</v>
      </c>
      <c r="N24">
        <v>4.0171222686767596</v>
      </c>
      <c r="O24">
        <v>3</v>
      </c>
      <c r="P24">
        <v>3</v>
      </c>
      <c r="Q24">
        <v>13</v>
      </c>
      <c r="R24" s="12">
        <v>0.23080000000000001</v>
      </c>
      <c r="S24" s="12">
        <f t="shared" si="1"/>
        <v>0.3</v>
      </c>
      <c r="T24">
        <v>2.0775794982910201</v>
      </c>
      <c r="U24">
        <v>1.9457706212997401</v>
      </c>
      <c r="V24">
        <v>1.7616113424301101</v>
      </c>
      <c r="W24" s="13">
        <v>0.18415927886962899</v>
      </c>
      <c r="X24">
        <v>0.31596815586090099</v>
      </c>
      <c r="Y24">
        <v>0.31596815586090099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4">
        <v>380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5.2058868408203098</v>
      </c>
      <c r="L25" s="7">
        <v>2.8078861236572301</v>
      </c>
      <c r="M25">
        <v>2.09303855895996</v>
      </c>
      <c r="N25">
        <v>3.3663177490234402</v>
      </c>
      <c r="O25">
        <v>2</v>
      </c>
      <c r="P25">
        <v>2</v>
      </c>
      <c r="Q25">
        <v>8</v>
      </c>
      <c r="R25" s="12">
        <v>0.25</v>
      </c>
      <c r="S25" s="12">
        <f t="shared" si="1"/>
        <v>0.2</v>
      </c>
      <c r="T25">
        <v>1.7268104553222701</v>
      </c>
      <c r="U25">
        <v>1.64626276493073</v>
      </c>
      <c r="V25">
        <v>1.47800445556641</v>
      </c>
      <c r="W25" s="13">
        <v>0.16825830936431899</v>
      </c>
      <c r="X25">
        <v>0.24880599975585899</v>
      </c>
      <c r="Y25">
        <v>0.24880599975585899</v>
      </c>
      <c r="Z25">
        <v>0.2</v>
      </c>
      <c r="AA25">
        <v>0.6</v>
      </c>
      <c r="AB25">
        <v>0.75</v>
      </c>
      <c r="AC25">
        <v>0.66666666666666696</v>
      </c>
      <c r="AD25">
        <v>0.4</v>
      </c>
      <c r="AE25">
        <v>0.4</v>
      </c>
    </row>
    <row r="26" spans="1:31" x14ac:dyDescent="0.15">
      <c r="A26" s="4">
        <v>817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5.7092628479003897</v>
      </c>
      <c r="L26" s="7">
        <v>2.86673164367676</v>
      </c>
      <c r="M26">
        <v>2.0426120758056601</v>
      </c>
      <c r="N26">
        <v>4.0368194580078098</v>
      </c>
      <c r="O26">
        <v>2</v>
      </c>
      <c r="P26">
        <v>2</v>
      </c>
      <c r="Q26">
        <v>10</v>
      </c>
      <c r="R26" s="12">
        <v>0.2</v>
      </c>
      <c r="S26" s="12">
        <f t="shared" si="1"/>
        <v>0.2</v>
      </c>
      <c r="T26">
        <v>1.96609306335449</v>
      </c>
      <c r="U26">
        <v>1.8321495056152299</v>
      </c>
      <c r="V26">
        <v>1.6661447286605799</v>
      </c>
      <c r="W26" s="13">
        <v>0.16600477695465099</v>
      </c>
      <c r="X26">
        <v>0.29994833469390902</v>
      </c>
      <c r="Y26">
        <v>0.29994833469390902</v>
      </c>
      <c r="Z26">
        <v>0.2</v>
      </c>
      <c r="AA26">
        <v>0.8</v>
      </c>
      <c r="AB26">
        <v>0.8</v>
      </c>
      <c r="AC26">
        <v>0.8</v>
      </c>
      <c r="AD26">
        <v>0.2</v>
      </c>
      <c r="AE26">
        <v>0.6</v>
      </c>
    </row>
    <row r="27" spans="1:31" x14ac:dyDescent="0.15">
      <c r="A27" s="4">
        <v>396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5.2291107177734402</v>
      </c>
      <c r="L27" s="7">
        <v>2.8822326660156201</v>
      </c>
      <c r="M27">
        <v>2.5267772674560498</v>
      </c>
      <c r="N27">
        <v>3.9828357696533199</v>
      </c>
      <c r="O27">
        <v>1</v>
      </c>
      <c r="P27">
        <v>1</v>
      </c>
      <c r="Q27">
        <v>9</v>
      </c>
      <c r="R27" s="12">
        <v>0.1111</v>
      </c>
      <c r="S27" s="12">
        <f t="shared" si="1"/>
        <v>0.1</v>
      </c>
      <c r="T27">
        <v>1.84275054931641</v>
      </c>
      <c r="U27">
        <v>1.7257038354873699</v>
      </c>
      <c r="V27">
        <v>1.5776679515838601</v>
      </c>
      <c r="W27" s="13">
        <v>0.148035883903503</v>
      </c>
      <c r="X27">
        <v>0.265082597732544</v>
      </c>
      <c r="Y27">
        <v>0.265082597732544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285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5.9851932525634801</v>
      </c>
      <c r="L28" s="7">
        <v>2.8698177337646502</v>
      </c>
      <c r="M28">
        <v>2.25675392150879</v>
      </c>
      <c r="N28">
        <v>5.0046253204345703</v>
      </c>
      <c r="O28">
        <v>4</v>
      </c>
      <c r="P28">
        <v>4</v>
      </c>
      <c r="Q28">
        <v>13</v>
      </c>
      <c r="R28" s="12">
        <v>0.30769999999999997</v>
      </c>
      <c r="S28" s="12">
        <f t="shared" si="1"/>
        <v>0.4</v>
      </c>
      <c r="T28">
        <v>2.3542289733886701</v>
      </c>
      <c r="U28">
        <v>2.1427681446075399</v>
      </c>
      <c r="V28">
        <v>2.0035667419433598</v>
      </c>
      <c r="W28" s="13">
        <v>0.13920140266418499</v>
      </c>
      <c r="X28">
        <v>0.350662231445312</v>
      </c>
      <c r="Y28">
        <v>0.350662231445312</v>
      </c>
      <c r="Z28">
        <v>0.4</v>
      </c>
      <c r="AA28">
        <v>0.9</v>
      </c>
      <c r="AB28">
        <v>0.69230769230769196</v>
      </c>
      <c r="AC28">
        <v>0.78260869565217395</v>
      </c>
      <c r="AD28">
        <v>0.1</v>
      </c>
      <c r="AE28">
        <v>0.5</v>
      </c>
    </row>
    <row r="29" spans="1:31" x14ac:dyDescent="0.15">
      <c r="A29" s="4">
        <v>918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4.6910953521728498</v>
      </c>
      <c r="L29" s="7">
        <v>2.92262458801269</v>
      </c>
      <c r="M29">
        <v>2.3407936096191402</v>
      </c>
      <c r="N29">
        <v>3.4514465332031201</v>
      </c>
      <c r="O29">
        <v>1</v>
      </c>
      <c r="P29">
        <v>1</v>
      </c>
      <c r="Q29">
        <v>8</v>
      </c>
      <c r="R29" s="12">
        <v>0.125</v>
      </c>
      <c r="S29" s="12">
        <f t="shared" si="1"/>
        <v>0.1</v>
      </c>
      <c r="T29">
        <v>1.4240264892578101</v>
      </c>
      <c r="U29">
        <v>1.3423423767089799</v>
      </c>
      <c r="V29">
        <v>1.2150061130523699</v>
      </c>
      <c r="W29" s="13">
        <v>0.12733626365661599</v>
      </c>
      <c r="X29">
        <v>0.209020376205444</v>
      </c>
      <c r="Y29">
        <v>0.209020376205444</v>
      </c>
      <c r="Z29">
        <v>0.1</v>
      </c>
      <c r="AA29">
        <v>0.7</v>
      </c>
      <c r="AB29">
        <v>0.875</v>
      </c>
      <c r="AC29">
        <v>0.77777777777777801</v>
      </c>
      <c r="AD29">
        <v>0.3</v>
      </c>
      <c r="AE29">
        <v>0.6</v>
      </c>
    </row>
    <row r="30" spans="1:31" x14ac:dyDescent="0.15">
      <c r="A30" s="4">
        <v>397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4.1088352203369096</v>
      </c>
      <c r="L30" s="7">
        <v>2.8833198547363299</v>
      </c>
      <c r="M30">
        <v>2.3335666656494101</v>
      </c>
      <c r="N30">
        <v>3.2997093200683598</v>
      </c>
      <c r="O30">
        <v>1</v>
      </c>
      <c r="P30">
        <v>1</v>
      </c>
      <c r="Q30">
        <v>7</v>
      </c>
      <c r="R30" s="12">
        <v>0.1429</v>
      </c>
      <c r="S30" s="12">
        <f t="shared" si="1"/>
        <v>0.1</v>
      </c>
      <c r="T30">
        <v>1.3040294647216799</v>
      </c>
      <c r="U30">
        <v>1.2294629812240601</v>
      </c>
      <c r="V30">
        <v>1.1086437702178999</v>
      </c>
      <c r="W30" s="13">
        <v>0.12081921100616499</v>
      </c>
      <c r="X30">
        <v>0.19538569450378401</v>
      </c>
      <c r="Y30">
        <v>0.19538569450378401</v>
      </c>
      <c r="Z30">
        <v>0.1</v>
      </c>
      <c r="AA30">
        <v>0.6</v>
      </c>
      <c r="AB30">
        <v>0.85714285714285698</v>
      </c>
      <c r="AC30">
        <v>0.70588235294117596</v>
      </c>
      <c r="AD30">
        <v>0.4</v>
      </c>
      <c r="AE30">
        <v>0.5</v>
      </c>
    </row>
    <row r="31" spans="1:31" x14ac:dyDescent="0.15">
      <c r="A31" s="4">
        <v>459</v>
      </c>
      <c r="B31">
        <v>14</v>
      </c>
      <c r="C31">
        <v>6</v>
      </c>
      <c r="D31">
        <v>10</v>
      </c>
      <c r="E31">
        <v>10</v>
      </c>
      <c r="F31">
        <v>9</v>
      </c>
      <c r="G31">
        <v>1</v>
      </c>
      <c r="H31">
        <v>5</v>
      </c>
      <c r="I31">
        <v>5</v>
      </c>
      <c r="J31">
        <v>0.7</v>
      </c>
      <c r="K31">
        <v>5.5006790161132804</v>
      </c>
      <c r="L31" s="7">
        <v>2.8842868804931601</v>
      </c>
      <c r="M31">
        <v>2.0730018615722701</v>
      </c>
      <c r="N31">
        <v>3.6102161407470699</v>
      </c>
      <c r="O31">
        <v>1</v>
      </c>
      <c r="P31">
        <v>1</v>
      </c>
      <c r="Q31">
        <v>8</v>
      </c>
      <c r="R31" s="12">
        <v>0.125</v>
      </c>
      <c r="S31" s="12">
        <f t="shared" si="1"/>
        <v>0.1</v>
      </c>
      <c r="T31">
        <v>1.62765312194824</v>
      </c>
      <c r="U31">
        <v>1.52391397953033</v>
      </c>
      <c r="V31">
        <v>1.4047949314117401</v>
      </c>
      <c r="W31" s="13">
        <v>0.119119048118591</v>
      </c>
      <c r="X31">
        <v>0.222858190536499</v>
      </c>
      <c r="Y31">
        <v>0.222858190536499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s="7" customFormat="1" x14ac:dyDescent="0.15">
      <c r="A32" s="24">
        <v>36</v>
      </c>
      <c r="B32" s="7">
        <v>14</v>
      </c>
      <c r="C32" s="7">
        <v>6</v>
      </c>
      <c r="D32" s="7">
        <v>10</v>
      </c>
      <c r="E32" s="7">
        <v>10</v>
      </c>
      <c r="F32" s="7">
        <v>10</v>
      </c>
      <c r="G32" s="7">
        <v>0</v>
      </c>
      <c r="H32" s="7">
        <v>4</v>
      </c>
      <c r="I32" s="7">
        <v>6</v>
      </c>
      <c r="J32" s="7">
        <v>0.7</v>
      </c>
      <c r="K32" s="7">
        <v>5.1732082366943404</v>
      </c>
      <c r="L32" s="7">
        <v>2.8128013610839799</v>
      </c>
      <c r="M32" s="7">
        <v>1.6549930572509799</v>
      </c>
      <c r="N32" s="7">
        <v>3.9713439941406201</v>
      </c>
      <c r="O32" s="7">
        <v>3</v>
      </c>
      <c r="P32" s="7">
        <v>3</v>
      </c>
      <c r="Q32" s="7">
        <v>12</v>
      </c>
      <c r="R32" s="26">
        <v>0.25</v>
      </c>
      <c r="S32" s="26">
        <f t="shared" si="1"/>
        <v>0.3</v>
      </c>
      <c r="T32" s="7">
        <v>1.76040840148926</v>
      </c>
      <c r="U32" s="7">
        <v>1.61406230926514</v>
      </c>
      <c r="V32" s="7">
        <v>1.4958480596542401</v>
      </c>
      <c r="W32" s="7">
        <v>0.118214249610901</v>
      </c>
      <c r="X32" s="7">
        <v>0.26456034183502197</v>
      </c>
      <c r="Y32" s="7">
        <v>0.26456034183502197</v>
      </c>
      <c r="Z32" s="7">
        <v>0.3</v>
      </c>
      <c r="AA32" s="7">
        <v>0.9</v>
      </c>
      <c r="AB32" s="7">
        <v>0.75</v>
      </c>
      <c r="AC32" s="7">
        <v>0.81818181818181801</v>
      </c>
      <c r="AD32" s="7">
        <v>0.1</v>
      </c>
      <c r="AE32" s="7">
        <v>0.6</v>
      </c>
    </row>
    <row r="33" spans="1:31" x14ac:dyDescent="0.15">
      <c r="A33" s="4">
        <v>618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>
        <v>6.0897712707519496</v>
      </c>
      <c r="L33" s="7">
        <v>3.0250396728515598</v>
      </c>
      <c r="M33">
        <v>2.5934143066406201</v>
      </c>
      <c r="N33">
        <v>4.0288238525390598</v>
      </c>
      <c r="O33">
        <v>1</v>
      </c>
      <c r="P33">
        <v>1</v>
      </c>
      <c r="Q33">
        <v>10</v>
      </c>
      <c r="R33" s="12">
        <v>0.1</v>
      </c>
      <c r="S33" s="12">
        <f t="shared" si="1"/>
        <v>0.1</v>
      </c>
      <c r="T33">
        <v>1.8936290740966799</v>
      </c>
      <c r="U33">
        <v>1.8156868219375599</v>
      </c>
      <c r="V33">
        <v>1.60606229305267</v>
      </c>
      <c r="W33" s="13">
        <v>0.209624528884888</v>
      </c>
      <c r="X33">
        <v>0.28756678104400601</v>
      </c>
      <c r="Y33">
        <v>0.28756678104400601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486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>
        <v>5.4736347198486301</v>
      </c>
      <c r="L34" s="7">
        <v>3.00607109069824</v>
      </c>
      <c r="M34">
        <v>2.5961036682128902</v>
      </c>
      <c r="N34">
        <v>3.08769607543945</v>
      </c>
      <c r="O34">
        <v>1</v>
      </c>
      <c r="P34">
        <v>1</v>
      </c>
      <c r="Q34">
        <v>9</v>
      </c>
      <c r="R34" s="12">
        <v>0.1111</v>
      </c>
      <c r="S34" s="12">
        <f t="shared" si="1"/>
        <v>0.1</v>
      </c>
      <c r="T34">
        <v>1.6700477600097701</v>
      </c>
      <c r="U34">
        <v>1.6262121200561499</v>
      </c>
      <c r="V34">
        <v>1.4233806133270299</v>
      </c>
      <c r="W34" s="13">
        <v>0.202831506729126</v>
      </c>
      <c r="X34">
        <v>0.24666714668273901</v>
      </c>
      <c r="Y34">
        <v>0.24666714668273901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331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4.9751873016357404</v>
      </c>
      <c r="L35" s="7">
        <v>3.11871337890625</v>
      </c>
      <c r="M35">
        <v>2.3487701416015598</v>
      </c>
      <c r="N35">
        <v>3.3579540252685498</v>
      </c>
      <c r="O35">
        <v>2</v>
      </c>
      <c r="P35">
        <v>2</v>
      </c>
      <c r="Q35">
        <v>11</v>
      </c>
      <c r="R35" s="12">
        <v>0.18179999999999999</v>
      </c>
      <c r="S35" s="12">
        <f t="shared" si="1"/>
        <v>0.2</v>
      </c>
      <c r="T35">
        <v>1.7982158660888701</v>
      </c>
      <c r="U35">
        <v>1.7166333198547401</v>
      </c>
      <c r="V35">
        <v>1.5181471109390301</v>
      </c>
      <c r="W35" s="13">
        <v>0.19848620891571001</v>
      </c>
      <c r="X35">
        <v>0.28006875514984098</v>
      </c>
      <c r="Y35">
        <v>0.28006875514984098</v>
      </c>
      <c r="Z35">
        <v>0.2</v>
      </c>
      <c r="AA35">
        <v>0.9</v>
      </c>
      <c r="AB35">
        <v>0.81818181818181801</v>
      </c>
      <c r="AC35">
        <v>0.85714285714285698</v>
      </c>
      <c r="AD35">
        <v>0.1</v>
      </c>
      <c r="AE35">
        <v>0.7</v>
      </c>
    </row>
    <row r="36" spans="1:31" x14ac:dyDescent="0.15">
      <c r="A36" s="4">
        <v>457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>
        <v>4.9679260253906197</v>
      </c>
      <c r="L36" s="7">
        <v>3.0287418365478498</v>
      </c>
      <c r="M36">
        <v>2.1494007110595699</v>
      </c>
      <c r="N36">
        <v>3.3823757171630899</v>
      </c>
      <c r="O36">
        <v>1</v>
      </c>
      <c r="P36">
        <v>1</v>
      </c>
      <c r="Q36">
        <v>7</v>
      </c>
      <c r="R36" s="12">
        <v>0.1429</v>
      </c>
      <c r="S36" s="12">
        <f t="shared" si="1"/>
        <v>0.1</v>
      </c>
      <c r="T36">
        <v>1.4381275177002</v>
      </c>
      <c r="U36">
        <v>1.3613142967224101</v>
      </c>
      <c r="V36">
        <v>1.21316874027252</v>
      </c>
      <c r="W36" s="13">
        <v>0.14814555644989</v>
      </c>
      <c r="X36">
        <v>0.22495877742767301</v>
      </c>
      <c r="Y36">
        <v>0.22495877742767301</v>
      </c>
      <c r="Z36">
        <v>0.1</v>
      </c>
      <c r="AA36">
        <v>0.6</v>
      </c>
      <c r="AB36">
        <v>0.85714285714285698</v>
      </c>
      <c r="AC36">
        <v>0.70588235294117596</v>
      </c>
      <c r="AD36">
        <v>0.4</v>
      </c>
      <c r="AE36">
        <v>0.5</v>
      </c>
    </row>
    <row r="37" spans="1:31" x14ac:dyDescent="0.15">
      <c r="A37" s="4">
        <v>930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>
        <v>5.39310646057129</v>
      </c>
      <c r="L37" s="7">
        <v>3.0376682281494101</v>
      </c>
      <c r="M37">
        <v>2.0726280212402299</v>
      </c>
      <c r="N37">
        <v>4.2802028656005904</v>
      </c>
      <c r="O37">
        <v>1</v>
      </c>
      <c r="P37">
        <v>1</v>
      </c>
      <c r="Q37">
        <v>8</v>
      </c>
      <c r="R37" s="12">
        <v>0.125</v>
      </c>
      <c r="S37" s="12">
        <f t="shared" si="1"/>
        <v>0.1</v>
      </c>
      <c r="T37">
        <v>1.8031578063964799</v>
      </c>
      <c r="U37">
        <v>1.65951919555664</v>
      </c>
      <c r="V37">
        <v>1.51708948612213</v>
      </c>
      <c r="W37" s="13">
        <v>0.142429709434509</v>
      </c>
      <c r="X37">
        <v>0.28606832027435303</v>
      </c>
      <c r="Y37">
        <v>0.28606832027435303</v>
      </c>
      <c r="Z37">
        <v>0.1</v>
      </c>
      <c r="AA37">
        <v>0.7</v>
      </c>
      <c r="AB37">
        <v>0.875</v>
      </c>
      <c r="AC37">
        <v>0.77777777777777801</v>
      </c>
      <c r="AD37">
        <v>0.3</v>
      </c>
      <c r="AE37">
        <v>0.6</v>
      </c>
    </row>
    <row r="38" spans="1:31" x14ac:dyDescent="0.15">
      <c r="A38" s="4">
        <v>48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6.0682621002197301</v>
      </c>
      <c r="L38" s="7">
        <v>2.9624652862548801</v>
      </c>
      <c r="M38">
        <v>2.1485118865966801</v>
      </c>
      <c r="N38">
        <v>4.5836753845214799</v>
      </c>
      <c r="O38">
        <v>2</v>
      </c>
      <c r="P38">
        <v>2</v>
      </c>
      <c r="Q38">
        <v>11</v>
      </c>
      <c r="R38" s="12">
        <v>0.18179999999999999</v>
      </c>
      <c r="S38" s="12">
        <f t="shared" si="1"/>
        <v>0.2</v>
      </c>
      <c r="T38">
        <v>1.76265716552734</v>
      </c>
      <c r="U38">
        <v>1.6565425395965601</v>
      </c>
      <c r="V38">
        <v>1.5162060260772701</v>
      </c>
      <c r="W38" s="13">
        <v>0.140336513519287</v>
      </c>
      <c r="X38">
        <v>0.24645113945007299</v>
      </c>
      <c r="Y38">
        <v>0.24645113945007299</v>
      </c>
      <c r="Z38">
        <v>0.2</v>
      </c>
      <c r="AA38">
        <v>0.9</v>
      </c>
      <c r="AB38">
        <v>0.81818181818181801</v>
      </c>
      <c r="AC38">
        <v>0.85714285714285698</v>
      </c>
      <c r="AD38">
        <v>0.1</v>
      </c>
      <c r="AE38">
        <v>0.7</v>
      </c>
    </row>
    <row r="39" spans="1:31" x14ac:dyDescent="0.15">
      <c r="A39" s="4">
        <v>204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>
        <v>4.1210136413574201</v>
      </c>
      <c r="L39" s="7">
        <v>3.0621032714843701</v>
      </c>
      <c r="M39">
        <v>2.6656322479247998</v>
      </c>
      <c r="N39">
        <v>2.9633274078369101</v>
      </c>
      <c r="O39">
        <v>1</v>
      </c>
      <c r="P39">
        <v>1</v>
      </c>
      <c r="Q39">
        <v>7</v>
      </c>
      <c r="R39" s="12">
        <v>0.1429</v>
      </c>
      <c r="S39" s="12">
        <f t="shared" si="1"/>
        <v>0.1</v>
      </c>
      <c r="T39">
        <v>1.3481616973877</v>
      </c>
      <c r="U39">
        <v>1.2863235473632799</v>
      </c>
      <c r="V39">
        <v>1.1500141620636</v>
      </c>
      <c r="W39" s="13">
        <v>0.13630938529968301</v>
      </c>
      <c r="X39">
        <v>0.19814753532409701</v>
      </c>
      <c r="Y39">
        <v>0.19814753532409701</v>
      </c>
      <c r="Z39">
        <v>0.1</v>
      </c>
      <c r="AA39">
        <v>0.6</v>
      </c>
      <c r="AB39">
        <v>0.85714285714285698</v>
      </c>
      <c r="AC39">
        <v>0.70588235294117596</v>
      </c>
      <c r="AD39">
        <v>0.4</v>
      </c>
      <c r="AE39">
        <v>0.5</v>
      </c>
    </row>
    <row r="40" spans="1:31" x14ac:dyDescent="0.15">
      <c r="A40" s="4">
        <v>81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4.4817962646484402</v>
      </c>
      <c r="L40" s="7">
        <v>2.99641609191894</v>
      </c>
      <c r="M40">
        <v>2.7919044494628902</v>
      </c>
      <c r="N40">
        <v>3.3726062774658199</v>
      </c>
      <c r="O40">
        <v>0</v>
      </c>
      <c r="P40">
        <v>0</v>
      </c>
      <c r="Q40">
        <v>0</v>
      </c>
      <c r="R40" s="12">
        <v>0</v>
      </c>
      <c r="S40" s="12">
        <f t="shared" si="1"/>
        <v>0</v>
      </c>
      <c r="T40">
        <v>1.3286705017089799</v>
      </c>
      <c r="U40">
        <v>1.28359222412109</v>
      </c>
      <c r="V40">
        <v>1.14824962615967</v>
      </c>
      <c r="W40" s="13">
        <v>0.135342597961426</v>
      </c>
      <c r="X40">
        <v>0.18042087554931599</v>
      </c>
      <c r="Y40">
        <v>0.18042087554931599</v>
      </c>
      <c r="Z40">
        <v>0</v>
      </c>
      <c r="AA40">
        <v>0</v>
      </c>
      <c r="AB40" t="s">
        <v>29</v>
      </c>
      <c r="AC40" t="s">
        <v>29</v>
      </c>
      <c r="AD40">
        <v>1</v>
      </c>
      <c r="AE40">
        <v>0</v>
      </c>
    </row>
    <row r="41" spans="1:31" s="7" customFormat="1" x14ac:dyDescent="0.15">
      <c r="A41" s="24">
        <v>875</v>
      </c>
      <c r="B41" s="7">
        <v>14</v>
      </c>
      <c r="C41" s="7">
        <v>6</v>
      </c>
      <c r="D41" s="7">
        <v>10</v>
      </c>
      <c r="E41" s="7">
        <v>10</v>
      </c>
      <c r="F41" s="7">
        <v>10</v>
      </c>
      <c r="G41" s="7">
        <v>0</v>
      </c>
      <c r="H41" s="7">
        <v>4</v>
      </c>
      <c r="I41" s="7">
        <v>6</v>
      </c>
      <c r="J41" s="7">
        <v>0.7</v>
      </c>
      <c r="K41" s="7">
        <v>4.9618778228759801</v>
      </c>
      <c r="L41" s="7">
        <v>2.9850826263427699</v>
      </c>
      <c r="M41" s="7">
        <v>2.25918388366699</v>
      </c>
      <c r="N41" s="7">
        <v>3.7321662902832</v>
      </c>
      <c r="O41" s="7">
        <v>1</v>
      </c>
      <c r="P41" s="7">
        <v>1</v>
      </c>
      <c r="Q41" s="7">
        <v>8</v>
      </c>
      <c r="R41" s="26">
        <v>0.125</v>
      </c>
      <c r="S41" s="26">
        <f t="shared" si="1"/>
        <v>0.1</v>
      </c>
      <c r="T41" s="7">
        <v>1.49424171447754</v>
      </c>
      <c r="U41" s="7">
        <v>1.4002046585082999</v>
      </c>
      <c r="V41" s="7">
        <v>1.2682718038559</v>
      </c>
      <c r="W41" s="7">
        <v>0.13193285465240501</v>
      </c>
      <c r="X41" s="7">
        <v>0.22596991062164301</v>
      </c>
      <c r="Y41" s="7">
        <v>0.22596991062164301</v>
      </c>
      <c r="Z41" s="7">
        <v>0.1</v>
      </c>
      <c r="AA41" s="7">
        <v>0.7</v>
      </c>
      <c r="AB41" s="7">
        <v>0.875</v>
      </c>
      <c r="AC41" s="7">
        <v>0.77777777777777801</v>
      </c>
      <c r="AD41" s="7">
        <v>0.3</v>
      </c>
      <c r="AE41" s="7">
        <v>0.6</v>
      </c>
    </row>
    <row r="42" spans="1:31" x14ac:dyDescent="0.15">
      <c r="A42" s="4">
        <v>20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>
        <v>4.7936458587646502</v>
      </c>
      <c r="L42" s="7">
        <v>3.21484375</v>
      </c>
      <c r="M42">
        <v>2.74176025390625</v>
      </c>
      <c r="N42">
        <v>3.1585388183593701</v>
      </c>
      <c r="O42">
        <v>1</v>
      </c>
      <c r="P42">
        <v>1</v>
      </c>
      <c r="Q42">
        <v>9</v>
      </c>
      <c r="R42" s="12">
        <v>0.1111</v>
      </c>
      <c r="S42" s="12">
        <f t="shared" si="1"/>
        <v>0.1</v>
      </c>
      <c r="T42">
        <v>1.57986640930176</v>
      </c>
      <c r="U42">
        <v>1.5197329521179199</v>
      </c>
      <c r="V42">
        <v>1.33726954460144</v>
      </c>
      <c r="W42" s="13">
        <v>0.18246340751647899</v>
      </c>
      <c r="X42">
        <v>0.24259686470031699</v>
      </c>
      <c r="Y42">
        <v>0.24259686470031699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501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>
        <v>5.5273303985595703</v>
      </c>
      <c r="L43" s="7">
        <v>3.2670059204101598</v>
      </c>
      <c r="M43">
        <v>2.2722702026367201</v>
      </c>
      <c r="N43">
        <v>3.9929103851318399</v>
      </c>
      <c r="O43">
        <v>1</v>
      </c>
      <c r="P43">
        <v>1</v>
      </c>
      <c r="Q43">
        <v>10</v>
      </c>
      <c r="R43" s="12">
        <v>0.1</v>
      </c>
      <c r="S43" s="12">
        <f t="shared" si="1"/>
        <v>0.1</v>
      </c>
      <c r="T43">
        <v>1.64023208618164</v>
      </c>
      <c r="U43">
        <v>1.53003406524658</v>
      </c>
      <c r="V43">
        <v>1.38585317134857</v>
      </c>
      <c r="W43" s="13">
        <v>0.14418089389801</v>
      </c>
      <c r="X43">
        <v>0.25437891483306901</v>
      </c>
      <c r="Y43">
        <v>0.25437891483306901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577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5.4112224578857404</v>
      </c>
      <c r="L44" s="7">
        <v>3.2592811584472701</v>
      </c>
      <c r="M44">
        <v>2.7629928588867201</v>
      </c>
      <c r="N44">
        <v>4.5526962280273402</v>
      </c>
      <c r="O44">
        <v>2</v>
      </c>
      <c r="P44">
        <v>2</v>
      </c>
      <c r="Q44">
        <v>12</v>
      </c>
      <c r="R44" s="12">
        <v>0.16669999999999999</v>
      </c>
      <c r="S44" s="12">
        <f t="shared" si="1"/>
        <v>0.2</v>
      </c>
      <c r="T44">
        <v>1.6584339141845701</v>
      </c>
      <c r="U44">
        <v>1.54971551895142</v>
      </c>
      <c r="V44">
        <v>1.4149255752563501</v>
      </c>
      <c r="W44" s="13">
        <v>0.134789943695068</v>
      </c>
      <c r="X44">
        <v>0.24350833892822299</v>
      </c>
      <c r="Y44">
        <v>0.24350833892822299</v>
      </c>
      <c r="Z44">
        <v>0.2</v>
      </c>
      <c r="AA44">
        <v>1</v>
      </c>
      <c r="AB44">
        <v>0.83333333333333304</v>
      </c>
      <c r="AC44">
        <v>0.90909090909090895</v>
      </c>
      <c r="AD44">
        <v>0</v>
      </c>
      <c r="AE44">
        <v>0.8</v>
      </c>
    </row>
    <row r="45" spans="1:31" x14ac:dyDescent="0.15">
      <c r="A45" s="4">
        <v>501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5.5273303985595703</v>
      </c>
      <c r="L45" s="7">
        <v>3.2670059204101598</v>
      </c>
      <c r="M45">
        <v>2.2722702026367201</v>
      </c>
      <c r="N45">
        <v>3.9929103851318399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1.64023208618164</v>
      </c>
      <c r="U45">
        <v>1.53003406524658</v>
      </c>
      <c r="V45">
        <v>1.38585317134857</v>
      </c>
      <c r="W45" s="13">
        <v>0.14418089389801</v>
      </c>
      <c r="X45">
        <v>0.25437891483306901</v>
      </c>
      <c r="Y45">
        <v>0.25437891483306901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s="7" customFormat="1" ht="12" customHeight="1" x14ac:dyDescent="0.15">
      <c r="A46" s="24">
        <v>422</v>
      </c>
      <c r="B46" s="7">
        <v>12</v>
      </c>
      <c r="C46" s="7">
        <v>8</v>
      </c>
      <c r="D46" s="7">
        <v>10</v>
      </c>
      <c r="E46" s="7">
        <v>10</v>
      </c>
      <c r="F46" s="7">
        <v>10</v>
      </c>
      <c r="G46" s="7">
        <v>0</v>
      </c>
      <c r="H46" s="7">
        <v>2</v>
      </c>
      <c r="I46" s="7">
        <v>8</v>
      </c>
      <c r="J46" s="7">
        <v>0.6</v>
      </c>
      <c r="K46" s="7">
        <v>4.2176342010498002</v>
      </c>
      <c r="L46" s="7">
        <v>3.2667388916015598</v>
      </c>
      <c r="M46" s="7">
        <v>3.14193916320801</v>
      </c>
      <c r="N46" s="7">
        <v>4.5984687805175799</v>
      </c>
      <c r="O46" s="7">
        <v>1</v>
      </c>
      <c r="P46" s="7">
        <v>1</v>
      </c>
      <c r="Q46" s="7">
        <v>8</v>
      </c>
      <c r="R46" s="26">
        <v>0.125</v>
      </c>
      <c r="S46" s="26">
        <f t="shared" si="1"/>
        <v>0.1</v>
      </c>
      <c r="T46" s="7">
        <v>1.14847755432129</v>
      </c>
      <c r="U46" s="7">
        <v>1.0601978302002</v>
      </c>
      <c r="V46" s="7">
        <v>0.98540532588958696</v>
      </c>
      <c r="W46" s="7">
        <v>7.4792504310607896E-2</v>
      </c>
      <c r="X46" s="7">
        <v>0.16307222843170199</v>
      </c>
      <c r="Y46" s="7">
        <v>0.16307222843170199</v>
      </c>
      <c r="Z46" s="7">
        <v>0.1</v>
      </c>
      <c r="AA46" s="7">
        <v>0.7</v>
      </c>
      <c r="AB46" s="7">
        <v>0.875</v>
      </c>
      <c r="AC46" s="7">
        <v>0.77777777777777801</v>
      </c>
      <c r="AD46" s="7">
        <v>0.3</v>
      </c>
      <c r="AE46" s="7">
        <v>0.6</v>
      </c>
    </row>
    <row r="47" spans="1:31" x14ac:dyDescent="0.15">
      <c r="A47" s="4">
        <v>342</v>
      </c>
      <c r="B47">
        <v>10</v>
      </c>
      <c r="C47">
        <v>10</v>
      </c>
      <c r="D47">
        <v>10</v>
      </c>
      <c r="E47">
        <v>10</v>
      </c>
      <c r="F47">
        <v>9</v>
      </c>
      <c r="G47">
        <v>1</v>
      </c>
      <c r="H47">
        <v>1</v>
      </c>
      <c r="I47">
        <v>9</v>
      </c>
      <c r="J47">
        <v>0.5</v>
      </c>
      <c r="K47">
        <v>3.9689807891845699</v>
      </c>
      <c r="L47" s="7">
        <v>3.3774032592773402</v>
      </c>
      <c r="M47">
        <v>5.6953468322753897</v>
      </c>
      <c r="N47">
        <v>8.4912815093994105</v>
      </c>
      <c r="O47">
        <v>0</v>
      </c>
      <c r="P47">
        <v>0</v>
      </c>
      <c r="Q47">
        <v>6</v>
      </c>
      <c r="R47" s="12">
        <v>0</v>
      </c>
      <c r="S47" s="12">
        <f t="shared" si="1"/>
        <v>0</v>
      </c>
      <c r="T47">
        <v>1.0138454437255899</v>
      </c>
      <c r="U47">
        <v>0.87673568725585904</v>
      </c>
      <c r="V47">
        <v>0.87574040889740001</v>
      </c>
      <c r="W47" s="13">
        <v>9.9527835845947309E-4</v>
      </c>
      <c r="X47">
        <v>0.13810503482818601</v>
      </c>
      <c r="Y47">
        <v>0.13810503482818601</v>
      </c>
      <c r="Z47">
        <v>0</v>
      </c>
      <c r="AA47">
        <v>0.6</v>
      </c>
      <c r="AB47">
        <v>1</v>
      </c>
      <c r="AC47">
        <v>0.75</v>
      </c>
      <c r="AD47">
        <v>0.4</v>
      </c>
      <c r="AE47">
        <v>0.6</v>
      </c>
    </row>
    <row r="48" spans="1:31" x14ac:dyDescent="0.15">
      <c r="A48" s="4">
        <v>604</v>
      </c>
      <c r="B48">
        <v>10</v>
      </c>
      <c r="C48">
        <v>10</v>
      </c>
      <c r="D48">
        <v>10</v>
      </c>
      <c r="E48">
        <v>10</v>
      </c>
      <c r="F48">
        <v>8</v>
      </c>
      <c r="G48">
        <v>2</v>
      </c>
      <c r="H48">
        <v>2</v>
      </c>
      <c r="I48">
        <v>8</v>
      </c>
      <c r="J48">
        <v>0.5</v>
      </c>
      <c r="K48">
        <v>4.3437328338623002</v>
      </c>
      <c r="L48" s="7">
        <v>3.3163509368896502</v>
      </c>
      <c r="M48">
        <v>2.4744281768798801</v>
      </c>
      <c r="N48">
        <v>4.0845184326171902</v>
      </c>
      <c r="O48">
        <v>1</v>
      </c>
      <c r="P48">
        <v>1</v>
      </c>
      <c r="Q48">
        <v>6</v>
      </c>
      <c r="R48" s="12">
        <v>0.16669999999999999</v>
      </c>
      <c r="S48" s="12">
        <f t="shared" si="1"/>
        <v>0.1</v>
      </c>
      <c r="T48">
        <v>1.0695743560791</v>
      </c>
      <c r="U48">
        <v>0.94902133941650402</v>
      </c>
      <c r="V48">
        <v>0.94115483760833696</v>
      </c>
      <c r="W48" s="13">
        <v>7.8665018081665004E-3</v>
      </c>
      <c r="X48">
        <v>0.12841951847076399</v>
      </c>
      <c r="Y48">
        <v>0.12841951847076399</v>
      </c>
      <c r="Z48">
        <v>0.1</v>
      </c>
      <c r="AA48">
        <v>0.5</v>
      </c>
      <c r="AB48">
        <v>0.83333333333333304</v>
      </c>
      <c r="AC48">
        <v>0.625</v>
      </c>
      <c r="AD48">
        <v>0.5</v>
      </c>
      <c r="AE48">
        <v>0.4</v>
      </c>
    </row>
    <row r="49" spans="1:31" s="30" customFormat="1" x14ac:dyDescent="0.15">
      <c r="A49" s="33">
        <v>130</v>
      </c>
      <c r="B49" s="30">
        <v>12</v>
      </c>
      <c r="C49" s="30">
        <v>8</v>
      </c>
      <c r="D49" s="30">
        <v>10</v>
      </c>
      <c r="E49" s="30">
        <v>10</v>
      </c>
      <c r="F49" s="30">
        <v>10</v>
      </c>
      <c r="G49" s="30">
        <v>0</v>
      </c>
      <c r="H49" s="30">
        <v>2</v>
      </c>
      <c r="I49" s="30">
        <v>8</v>
      </c>
      <c r="J49" s="30">
        <v>0.6</v>
      </c>
      <c r="K49" s="30">
        <v>4.8587741851806596</v>
      </c>
      <c r="L49" s="30">
        <v>3.3001441955566402</v>
      </c>
      <c r="M49" s="30">
        <v>1.8033924102783201</v>
      </c>
      <c r="N49" s="30">
        <v>5.9222087860107404</v>
      </c>
      <c r="O49" s="30">
        <v>2</v>
      </c>
      <c r="P49" s="30">
        <v>2</v>
      </c>
      <c r="Q49" s="30">
        <v>12</v>
      </c>
      <c r="R49" s="35">
        <v>0.16669999999999999</v>
      </c>
      <c r="S49" s="35">
        <f t="shared" si="1"/>
        <v>0.2</v>
      </c>
      <c r="T49" s="30">
        <v>1.5961437225341799</v>
      </c>
      <c r="U49" s="30">
        <v>1.3392248153686499</v>
      </c>
      <c r="V49" s="30">
        <v>1.33207058906555</v>
      </c>
      <c r="W49" s="30">
        <v>7.1542263031005903E-3</v>
      </c>
      <c r="X49" s="30">
        <v>0.26407313346862799</v>
      </c>
      <c r="Y49" s="30">
        <v>0.26407313346862799</v>
      </c>
      <c r="Z49" s="30">
        <v>0.2</v>
      </c>
      <c r="AA49" s="30">
        <v>1</v>
      </c>
      <c r="AB49" s="30">
        <v>0.83333333333333304</v>
      </c>
      <c r="AC49" s="30">
        <v>0.90909090909090895</v>
      </c>
      <c r="AD49" s="30">
        <v>0</v>
      </c>
      <c r="AE49" s="30">
        <v>0.8</v>
      </c>
    </row>
    <row r="50" spans="1:31" x14ac:dyDescent="0.15">
      <c r="A50" s="4">
        <v>815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4.1563549041748002</v>
      </c>
      <c r="L50" s="7">
        <v>3.50982666015625</v>
      </c>
      <c r="M50">
        <v>5.4898319244384801</v>
      </c>
      <c r="N50">
        <v>8.6652622222900408</v>
      </c>
      <c r="O50">
        <v>0</v>
      </c>
      <c r="P50">
        <v>0</v>
      </c>
      <c r="Q50">
        <v>1</v>
      </c>
      <c r="R50" s="12">
        <v>0</v>
      </c>
      <c r="S50" s="12">
        <f t="shared" si="1"/>
        <v>0</v>
      </c>
      <c r="T50">
        <v>1.1235179901123</v>
      </c>
      <c r="U50">
        <v>0.97376060485839799</v>
      </c>
      <c r="V50">
        <v>0.97085225582122803</v>
      </c>
      <c r="W50" s="13">
        <v>2.9083490371704102E-3</v>
      </c>
      <c r="X50">
        <v>0.15266573429107699</v>
      </c>
      <c r="Y50">
        <v>0.15266573429107699</v>
      </c>
      <c r="Z50">
        <v>0</v>
      </c>
      <c r="AA50">
        <v>0.1</v>
      </c>
      <c r="AB50">
        <v>1</v>
      </c>
      <c r="AC50">
        <v>0.18181818181818199</v>
      </c>
      <c r="AD50">
        <v>0.9</v>
      </c>
      <c r="AE50">
        <v>0.1</v>
      </c>
    </row>
    <row r="51" spans="1:31" s="30" customFormat="1" x14ac:dyDescent="0.15">
      <c r="A51" s="33">
        <v>917</v>
      </c>
      <c r="B51" s="30">
        <v>12</v>
      </c>
      <c r="C51" s="30">
        <v>8</v>
      </c>
      <c r="D51" s="30">
        <v>10</v>
      </c>
      <c r="E51" s="30">
        <v>10</v>
      </c>
      <c r="F51" s="30">
        <v>10</v>
      </c>
      <c r="G51" s="30">
        <v>0</v>
      </c>
      <c r="H51" s="30">
        <v>2</v>
      </c>
      <c r="I51" s="30">
        <v>8</v>
      </c>
      <c r="J51" s="30">
        <v>0.6</v>
      </c>
      <c r="K51" s="30">
        <v>5.2269439697265598</v>
      </c>
      <c r="L51" s="30">
        <v>3.5851688385009801</v>
      </c>
      <c r="M51" s="30">
        <v>2.25950050354004</v>
      </c>
      <c r="N51" s="30">
        <v>6.5517826080322301</v>
      </c>
      <c r="O51" s="30">
        <v>2</v>
      </c>
      <c r="P51" s="30">
        <v>2</v>
      </c>
      <c r="Q51" s="30">
        <v>11</v>
      </c>
      <c r="R51" s="35">
        <v>0.18179999999999999</v>
      </c>
      <c r="S51" s="35">
        <f t="shared" si="1"/>
        <v>0.2</v>
      </c>
      <c r="T51" s="30">
        <v>1.72409820556641</v>
      </c>
      <c r="U51" s="30">
        <v>1.4496040344238299</v>
      </c>
      <c r="V51" s="30">
        <v>1.43392682075501</v>
      </c>
      <c r="W51" s="30">
        <v>1.5677213668823201E-2</v>
      </c>
      <c r="X51" s="30">
        <v>0.29017138481140098</v>
      </c>
      <c r="Y51" s="30">
        <v>0.29017138481140098</v>
      </c>
      <c r="Z51" s="30">
        <v>0.2</v>
      </c>
      <c r="AA51" s="30">
        <v>0.9</v>
      </c>
      <c r="AB51" s="30">
        <v>0.81818181818181801</v>
      </c>
      <c r="AC51" s="30">
        <v>0.85714285714285698</v>
      </c>
      <c r="AD51" s="30">
        <v>0.1</v>
      </c>
      <c r="AE51" s="30">
        <v>0.7</v>
      </c>
    </row>
    <row r="52" spans="1:31" s="7" customFormat="1" x14ac:dyDescent="0.15">
      <c r="A52" s="24">
        <v>734</v>
      </c>
      <c r="B52" s="7">
        <v>11</v>
      </c>
      <c r="C52" s="7">
        <v>9</v>
      </c>
      <c r="D52" s="7">
        <v>10</v>
      </c>
      <c r="E52" s="7">
        <v>10</v>
      </c>
      <c r="F52" s="7">
        <v>8</v>
      </c>
      <c r="G52" s="7">
        <v>2</v>
      </c>
      <c r="H52" s="7">
        <v>3</v>
      </c>
      <c r="I52" s="7">
        <v>7</v>
      </c>
      <c r="J52" s="7">
        <v>0.55000000000000004</v>
      </c>
      <c r="K52" s="7">
        <v>6.0715999603271502</v>
      </c>
      <c r="L52" s="7">
        <v>3.69343185424805</v>
      </c>
      <c r="M52" s="7">
        <v>1.8959808349609399</v>
      </c>
      <c r="N52" s="7">
        <v>5.3594474792480504</v>
      </c>
      <c r="O52" s="7">
        <v>2</v>
      </c>
      <c r="P52" s="7">
        <v>2</v>
      </c>
      <c r="Q52" s="7">
        <v>10</v>
      </c>
      <c r="R52" s="26">
        <v>0.2</v>
      </c>
      <c r="S52" s="26">
        <f t="shared" si="1"/>
        <v>0.2</v>
      </c>
      <c r="T52" s="7">
        <v>1.5254936218261701</v>
      </c>
      <c r="U52" s="7">
        <v>1.3168016672134399</v>
      </c>
      <c r="V52" s="7">
        <v>1.3148458003997801</v>
      </c>
      <c r="W52" s="7">
        <v>1.9558668136596701E-3</v>
      </c>
      <c r="X52" s="7">
        <v>0.21064782142639199</v>
      </c>
      <c r="Y52" s="7">
        <v>0.21064782142639199</v>
      </c>
      <c r="Z52" s="7">
        <v>0.2</v>
      </c>
      <c r="AA52" s="7">
        <v>0.8</v>
      </c>
      <c r="AB52" s="7">
        <v>0.8</v>
      </c>
      <c r="AC52" s="7">
        <v>0.8</v>
      </c>
      <c r="AD52" s="7">
        <v>0.2</v>
      </c>
      <c r="AE52" s="7">
        <v>0.6</v>
      </c>
    </row>
    <row r="53" spans="1:31" x14ac:dyDescent="0.15">
      <c r="L53" s="8">
        <f>AVERAGE(L2:L52)</f>
        <v>2.8917726254930676</v>
      </c>
      <c r="W53" s="15">
        <f t="shared" ref="W53:AE53" si="2">AVERAGE(W2:W52)</f>
        <v>0.12064181823356478</v>
      </c>
      <c r="Z53" s="9">
        <f t="shared" si="2"/>
        <v>0.15490196078431367</v>
      </c>
      <c r="AA53" s="9">
        <f t="shared" si="2"/>
        <v>0.72156862745098038</v>
      </c>
      <c r="AB53" s="9">
        <f t="shared" si="2"/>
        <v>0.834457486957487</v>
      </c>
      <c r="AC53" s="9">
        <f t="shared" si="2"/>
        <v>0.75849005946865677</v>
      </c>
      <c r="AD53" s="9">
        <f t="shared" si="2"/>
        <v>0.27843137254901962</v>
      </c>
      <c r="AE53" s="9">
        <f t="shared" si="2"/>
        <v>0.56666666666666676</v>
      </c>
    </row>
    <row r="54" spans="1:31" x14ac:dyDescent="0.15">
      <c r="L54" s="8">
        <f>MAX(L2:L52)</f>
        <v>3.69343185424805</v>
      </c>
      <c r="W54" s="15">
        <f t="shared" ref="W54:AE54" si="3">MAX(W2:W52)</f>
        <v>0.22275841236114499</v>
      </c>
      <c r="Z54" s="9">
        <f t="shared" si="3"/>
        <v>0.4</v>
      </c>
      <c r="AA54" s="9">
        <f t="shared" si="3"/>
        <v>1</v>
      </c>
      <c r="AB54" s="9">
        <f t="shared" si="3"/>
        <v>1</v>
      </c>
      <c r="AC54" s="9">
        <f t="shared" si="3"/>
        <v>0.90909090909090895</v>
      </c>
      <c r="AD54" s="9">
        <f t="shared" si="3"/>
        <v>1</v>
      </c>
      <c r="AE54" s="9">
        <f t="shared" si="3"/>
        <v>0.8</v>
      </c>
    </row>
    <row r="55" spans="1:31" x14ac:dyDescent="0.15">
      <c r="L55" s="8">
        <f>MIN(L2:L52)</f>
        <v>2.0880012512207</v>
      </c>
      <c r="W55" s="15">
        <f t="shared" ref="W55:AE55" si="4">MIN(W2:W52)</f>
        <v>9.9527835845947309E-4</v>
      </c>
      <c r="Z55" s="9">
        <f t="shared" si="4"/>
        <v>0</v>
      </c>
      <c r="AA55" s="9">
        <f t="shared" si="4"/>
        <v>0</v>
      </c>
      <c r="AB55" s="9">
        <f t="shared" si="4"/>
        <v>0.66666666666666696</v>
      </c>
      <c r="AC55" s="9">
        <f t="shared" si="4"/>
        <v>0.18181818181818199</v>
      </c>
      <c r="AD55" s="9">
        <f t="shared" si="4"/>
        <v>0</v>
      </c>
      <c r="AE55" s="9">
        <f t="shared" si="4"/>
        <v>0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 s="9">
        <v>0.161</v>
      </c>
      <c r="L59" s="9"/>
      <c r="M59" s="9"/>
      <c r="W59" s="13"/>
    </row>
    <row r="60" spans="1:31" x14ac:dyDescent="0.15">
      <c r="K60" s="9"/>
      <c r="L60" s="9"/>
      <c r="M60" s="9"/>
      <c r="W60" s="13"/>
    </row>
    <row r="61" spans="1:31" x14ac:dyDescent="0.15">
      <c r="K61" s="9" t="s">
        <v>10</v>
      </c>
      <c r="L61" s="9" t="s">
        <v>33</v>
      </c>
      <c r="M61" s="9"/>
      <c r="P61" t="s">
        <v>66</v>
      </c>
      <c r="W61" s="13"/>
    </row>
    <row r="62" spans="1:31" x14ac:dyDescent="0.15">
      <c r="K62" s="9"/>
      <c r="L62" s="9"/>
      <c r="M62" s="9"/>
      <c r="P62" s="38">
        <v>0.2</v>
      </c>
      <c r="Q62">
        <v>-400</v>
      </c>
      <c r="R62">
        <v>1600</v>
      </c>
      <c r="S62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P63" s="38">
        <v>0.4</v>
      </c>
      <c r="Q63">
        <v>-800</v>
      </c>
      <c r="R63">
        <v>1200</v>
      </c>
      <c r="S63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P64" s="38">
        <v>0.45</v>
      </c>
      <c r="Q64">
        <v>-900</v>
      </c>
      <c r="R64">
        <v>1100</v>
      </c>
      <c r="S64">
        <v>55</v>
      </c>
      <c r="W64" s="13"/>
    </row>
    <row r="65" spans="11:23" s="31" customFormat="1" x14ac:dyDescent="0.15">
      <c r="K65" s="36" t="s">
        <v>36</v>
      </c>
      <c r="L65" s="36">
        <f>COUNTIF(L2:L52,"&lt;1.835")-COUNTIF(L2:L52,"&lt;1.674")</f>
        <v>0</v>
      </c>
      <c r="M65" s="36">
        <v>1</v>
      </c>
      <c r="P65" s="38">
        <v>0.49</v>
      </c>
      <c r="Q65">
        <v>-980</v>
      </c>
      <c r="R65">
        <v>1020</v>
      </c>
      <c r="S65">
        <v>51</v>
      </c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2</v>
      </c>
      <c r="N66">
        <v>1</v>
      </c>
      <c r="W66" s="13"/>
    </row>
    <row r="67" spans="11:23" s="1" customFormat="1" x14ac:dyDescent="0.15">
      <c r="K67" s="28" t="s">
        <v>38</v>
      </c>
      <c r="L67" s="28">
        <f>COUNTIF(L2:L52,"&lt;2.157")-COUNTIF(L2:L52,"&lt;1.996")</f>
        <v>1</v>
      </c>
      <c r="M67" s="28">
        <v>3</v>
      </c>
      <c r="N67">
        <v>2</v>
      </c>
      <c r="O67">
        <v>1</v>
      </c>
      <c r="P67">
        <v>1</v>
      </c>
      <c r="Q67">
        <v>1</v>
      </c>
    </row>
    <row r="68" spans="11:23" x14ac:dyDescent="0.15">
      <c r="K68" s="9" t="s">
        <v>39</v>
      </c>
      <c r="L68" s="9">
        <f>COUNTIF(L2:L52,"&lt;2.318")-COUNTIF(L2:L52,"&lt;2.157")</f>
        <v>2</v>
      </c>
      <c r="M68" s="9">
        <v>4</v>
      </c>
      <c r="N68">
        <v>3</v>
      </c>
      <c r="O68">
        <v>2</v>
      </c>
      <c r="P68">
        <v>2</v>
      </c>
      <c r="Q68">
        <v>2</v>
      </c>
      <c r="W68" s="13"/>
    </row>
    <row r="69" spans="11:23" x14ac:dyDescent="0.15">
      <c r="K69" s="9" t="s">
        <v>40</v>
      </c>
      <c r="L69" s="9">
        <f>COUNTIF(L2:L52,"&lt;2.479")-COUNTIF(L2:L52,"&lt;2.318")</f>
        <v>3</v>
      </c>
      <c r="M69" s="9">
        <v>7</v>
      </c>
      <c r="N69">
        <v>6</v>
      </c>
      <c r="O69">
        <v>4</v>
      </c>
      <c r="P69">
        <v>4</v>
      </c>
      <c r="Q69">
        <v>3</v>
      </c>
      <c r="W69" s="13"/>
    </row>
    <row r="70" spans="11:23" x14ac:dyDescent="0.15">
      <c r="K70" s="9" t="s">
        <v>41</v>
      </c>
      <c r="L70" s="9">
        <f>COUNTIF(L2:L52,"&lt;2.64")-COUNTIF(L2:L52,"&lt;2.479")</f>
        <v>5</v>
      </c>
      <c r="M70" s="9">
        <v>11</v>
      </c>
      <c r="N70">
        <v>9</v>
      </c>
      <c r="O70">
        <v>7</v>
      </c>
      <c r="P70">
        <v>6</v>
      </c>
      <c r="Q70">
        <v>5</v>
      </c>
    </row>
    <row r="71" spans="11:23" x14ac:dyDescent="0.15">
      <c r="K71" s="9" t="s">
        <v>42</v>
      </c>
      <c r="L71" s="9">
        <f>COUNTIF(L2:L52,"&lt;2.801")-COUNTIF(L2:L52,"&lt;2.64")</f>
        <v>9</v>
      </c>
      <c r="M71" s="9">
        <v>14</v>
      </c>
      <c r="N71">
        <v>12</v>
      </c>
      <c r="O71">
        <v>10</v>
      </c>
      <c r="P71">
        <v>9</v>
      </c>
      <c r="Q71">
        <v>9</v>
      </c>
      <c r="W71" s="13"/>
    </row>
    <row r="72" spans="11:23" s="2" customFormat="1" x14ac:dyDescent="0.15">
      <c r="K72" s="16" t="s">
        <v>43</v>
      </c>
      <c r="L72" s="16">
        <f>COUNTIF(L2:L52,"&lt;2.962")-COUNTIF(L2:L52,"&lt;2.801")</f>
        <v>11</v>
      </c>
      <c r="M72" s="16">
        <v>16</v>
      </c>
      <c r="N72" s="2">
        <v>14</v>
      </c>
      <c r="O72" s="2">
        <v>12</v>
      </c>
      <c r="P72" s="2">
        <v>11</v>
      </c>
      <c r="Q72" s="2">
        <v>11</v>
      </c>
    </row>
    <row r="73" spans="11:23" x14ac:dyDescent="0.15">
      <c r="K73" s="9" t="s">
        <v>44</v>
      </c>
      <c r="L73" s="9">
        <f>COUNTIF(L2:L52,"&lt;3.123")-COUNTIF(L2:L52,"&lt;2.962")</f>
        <v>9</v>
      </c>
      <c r="M73" s="9">
        <v>14</v>
      </c>
      <c r="N73">
        <v>12</v>
      </c>
      <c r="O73">
        <v>10</v>
      </c>
      <c r="P73">
        <v>9</v>
      </c>
      <c r="Q73">
        <v>9</v>
      </c>
      <c r="W73" s="13"/>
    </row>
    <row r="74" spans="11:23" x14ac:dyDescent="0.15">
      <c r="K74" s="9" t="s">
        <v>45</v>
      </c>
      <c r="L74" s="9">
        <f>COUNTIF(L2:L52,"&lt;3.284")-COUNTIF(L2:L52,"&lt;3.123")</f>
        <v>5</v>
      </c>
      <c r="M74" s="9">
        <v>11</v>
      </c>
      <c r="N74">
        <v>9</v>
      </c>
      <c r="O74">
        <v>7</v>
      </c>
      <c r="P74">
        <v>6</v>
      </c>
      <c r="Q74">
        <v>5</v>
      </c>
    </row>
    <row r="75" spans="11:23" x14ac:dyDescent="0.15">
      <c r="K75" s="9" t="s">
        <v>46</v>
      </c>
      <c r="L75" s="9">
        <f>COUNTIF(L2:L52,"&lt;3.445")-COUNTIF(L2:L52,"&lt;3.284")</f>
        <v>3</v>
      </c>
      <c r="M75" s="9">
        <v>7</v>
      </c>
      <c r="N75">
        <v>6</v>
      </c>
      <c r="O75">
        <v>4</v>
      </c>
      <c r="P75">
        <v>4</v>
      </c>
      <c r="Q75">
        <v>3</v>
      </c>
    </row>
    <row r="76" spans="11:23" x14ac:dyDescent="0.15">
      <c r="K76" s="9" t="s">
        <v>47</v>
      </c>
      <c r="L76" s="9">
        <f>COUNTIF(L2:L52,"&lt;3.606")-COUNTIF(L2:L52,"&lt;3.445")</f>
        <v>2</v>
      </c>
      <c r="M76" s="9">
        <v>4</v>
      </c>
      <c r="N76">
        <v>3</v>
      </c>
      <c r="O76">
        <v>2</v>
      </c>
      <c r="P76">
        <v>2</v>
      </c>
      <c r="Q76">
        <v>2</v>
      </c>
    </row>
    <row r="77" spans="11:23" s="1" customFormat="1" x14ac:dyDescent="0.15">
      <c r="K77" s="28" t="s">
        <v>48</v>
      </c>
      <c r="L77" s="28">
        <f>COUNTIF(L2:L52,"&lt;3.767")-COUNTIF(L2:L52,"&lt;3.606")</f>
        <v>1</v>
      </c>
      <c r="M77" s="28">
        <v>3</v>
      </c>
      <c r="N77">
        <v>2</v>
      </c>
      <c r="O77">
        <v>1</v>
      </c>
      <c r="P77">
        <v>1</v>
      </c>
      <c r="Q77">
        <v>1</v>
      </c>
    </row>
    <row r="78" spans="11:23" x14ac:dyDescent="0.15">
      <c r="K78" s="9" t="s">
        <v>49</v>
      </c>
      <c r="L78" s="9">
        <f>COUNTIF(L2:L52,"&lt;3.928")-COUNTIF(L2:L52,"&lt;3.767")</f>
        <v>0</v>
      </c>
      <c r="M78" s="9">
        <v>2</v>
      </c>
      <c r="N78">
        <v>1</v>
      </c>
    </row>
    <row r="79" spans="11:23" s="31" customFormat="1" x14ac:dyDescent="0.15">
      <c r="K79" s="36" t="s">
        <v>50</v>
      </c>
      <c r="L79" s="36">
        <f>COUNTIF(L2:L52,"&lt;4.089")-COUNTIF(L2:L52,"&lt;3.928")</f>
        <v>0</v>
      </c>
      <c r="M79" s="36">
        <v>1</v>
      </c>
      <c r="N79"/>
    </row>
    <row r="80" spans="11:23" x14ac:dyDescent="0.15">
      <c r="K80" s="9" t="s">
        <v>51</v>
      </c>
      <c r="L80" s="9">
        <f>COUNTIF(L2:L52,"&lt;4.25")-COUNTIF(L2:L52,"&lt;4.089")</f>
        <v>0</v>
      </c>
      <c r="M80" s="9"/>
    </row>
    <row r="81" spans="11:23" x14ac:dyDescent="0.15">
      <c r="K81" s="9" t="s">
        <v>52</v>
      </c>
      <c r="L81" s="9">
        <f>COUNTIF(L2:L52,"&lt;4.411")-COUNTIF(L2:L52,"&lt;4.25")</f>
        <v>0</v>
      </c>
      <c r="M81" s="9"/>
    </row>
    <row r="82" spans="11:23" x14ac:dyDescent="0.15">
      <c r="K82" s="9" t="s">
        <v>53</v>
      </c>
      <c r="L82" s="9">
        <f>COUNTIF(L2:L52,"&lt;4.572")-COUNTIF(L2:L52,"&lt;4.411")</f>
        <v>0</v>
      </c>
      <c r="M82" s="9"/>
    </row>
    <row r="83" spans="11:23" x14ac:dyDescent="0.15">
      <c r="K83" s="9" t="s">
        <v>54</v>
      </c>
      <c r="L83" s="9">
        <f>COUNTIF(L2:L52,"&lt;4.733")-COUNTIF(L2:L52,"&lt;4.572")</f>
        <v>0</v>
      </c>
      <c r="M83" s="9"/>
    </row>
    <row r="84" spans="11:23" x14ac:dyDescent="0.15">
      <c r="K84" s="9" t="s">
        <v>55</v>
      </c>
      <c r="L84" s="9">
        <f>COUNTIF(L2:L52,"&lt;4.894")-COUNTIF(L2:L52,"&lt;4.733")</f>
        <v>0</v>
      </c>
      <c r="M84" s="9"/>
      <c r="W84" s="13"/>
    </row>
    <row r="85" spans="11:23" x14ac:dyDescent="0.15">
      <c r="K85" s="9" t="s">
        <v>56</v>
      </c>
      <c r="L85" s="9">
        <f>COUNTIF(L2:L52,"&lt;5.055")-COUNTIF(L2:L52,"&lt;4.894")</f>
        <v>0</v>
      </c>
      <c r="M85" s="9"/>
      <c r="N85">
        <v>2.8929999999999998</v>
      </c>
      <c r="O85">
        <v>8.5000000000000006E-2</v>
      </c>
      <c r="W85" s="13"/>
    </row>
    <row r="86" spans="11:23" x14ac:dyDescent="0.15">
      <c r="K86" s="9" t="s">
        <v>57</v>
      </c>
      <c r="L86" s="9">
        <f>COUNTIF(L2:L52,"&lt;5.216")-COUNTIF(L2:L52,"&lt;5.055")</f>
        <v>0</v>
      </c>
      <c r="M86" s="9"/>
      <c r="N86">
        <v>3.8130000000000002</v>
      </c>
      <c r="O86">
        <v>0.11899999999999999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/>
      <c r="N87">
        <v>4.3250000000000002</v>
      </c>
      <c r="O87">
        <v>0.157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/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N89">
        <v>1.6739999999999999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N90">
        <v>4.0890000000000004</v>
      </c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E123"/>
  <sheetViews>
    <sheetView topLeftCell="E70" workbookViewId="0">
      <selection activeCell="M116" sqref="M116:N118"/>
    </sheetView>
  </sheetViews>
  <sheetFormatPr defaultColWidth="9" defaultRowHeight="13.5" x14ac:dyDescent="0.15"/>
  <cols>
    <col min="11" max="12" width="16.25" customWidth="1"/>
    <col min="13" max="14" width="12.625"/>
    <col min="20" max="22" width="12.625"/>
    <col min="23" max="23" width="21.1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97</v>
      </c>
      <c r="B2" s="1">
        <v>15</v>
      </c>
      <c r="C2" s="1">
        <v>5</v>
      </c>
      <c r="D2" s="1">
        <v>10</v>
      </c>
      <c r="E2" s="1">
        <v>10</v>
      </c>
      <c r="F2" s="1">
        <v>9</v>
      </c>
      <c r="G2" s="1">
        <v>1</v>
      </c>
      <c r="H2" s="1">
        <v>6</v>
      </c>
      <c r="I2" s="1">
        <v>4</v>
      </c>
      <c r="J2" s="1">
        <v>0.75</v>
      </c>
      <c r="K2" s="1">
        <v>5.8483963012695304</v>
      </c>
      <c r="L2" s="1">
        <v>1.98880767822266</v>
      </c>
      <c r="M2" s="1">
        <v>1.29316329956055</v>
      </c>
      <c r="N2" s="1">
        <v>4.6935329437255904</v>
      </c>
      <c r="O2" s="1">
        <v>3</v>
      </c>
      <c r="P2" s="1">
        <v>3</v>
      </c>
      <c r="Q2" s="1">
        <v>11</v>
      </c>
      <c r="R2" s="14">
        <v>0.2727</v>
      </c>
      <c r="S2" s="14">
        <f t="shared" ref="S2:S24" si="0">O2/E2</f>
        <v>0.3</v>
      </c>
      <c r="T2" s="1">
        <v>1.9264335632324201</v>
      </c>
      <c r="U2" s="1">
        <v>1.74689257144928</v>
      </c>
      <c r="V2" s="1">
        <v>1.6928304433822601</v>
      </c>
      <c r="W2" s="1">
        <v>5.4062128067016602E-2</v>
      </c>
      <c r="X2" s="1">
        <v>0.233603119850159</v>
      </c>
      <c r="Y2" s="1">
        <v>0.233603119850159</v>
      </c>
      <c r="Z2" s="1">
        <v>0.3</v>
      </c>
      <c r="AA2" s="1">
        <v>0.8</v>
      </c>
      <c r="AB2" s="1">
        <v>0.72727272727272696</v>
      </c>
      <c r="AC2" s="1">
        <v>0.76190476190476197</v>
      </c>
      <c r="AD2" s="1">
        <v>0.2</v>
      </c>
      <c r="AE2" s="1">
        <v>0.5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s="1" customFormat="1" x14ac:dyDescent="0.15">
      <c r="A4" s="5">
        <v>946</v>
      </c>
      <c r="B4" s="1">
        <v>12</v>
      </c>
      <c r="C4" s="1">
        <v>8</v>
      </c>
      <c r="D4" s="1">
        <v>10</v>
      </c>
      <c r="E4" s="1">
        <v>10</v>
      </c>
      <c r="F4" s="1">
        <v>10</v>
      </c>
      <c r="G4" s="1">
        <v>0</v>
      </c>
      <c r="H4" s="1">
        <v>2</v>
      </c>
      <c r="I4" s="1">
        <v>8</v>
      </c>
      <c r="J4" s="1">
        <v>0.6</v>
      </c>
      <c r="K4" s="1">
        <v>3.3250389099121098</v>
      </c>
      <c r="L4" s="1">
        <v>2.0880012512207</v>
      </c>
      <c r="M4" s="1">
        <v>2.8667697906494101</v>
      </c>
      <c r="N4" s="1">
        <v>7.1586685180664098</v>
      </c>
      <c r="O4" s="1">
        <v>1</v>
      </c>
      <c r="P4" s="1">
        <v>1</v>
      </c>
      <c r="Q4" s="1">
        <v>4</v>
      </c>
      <c r="R4" s="14">
        <v>0.25</v>
      </c>
      <c r="S4" s="14">
        <f t="shared" si="0"/>
        <v>0.1</v>
      </c>
      <c r="T4" s="1">
        <v>1.11629867553711</v>
      </c>
      <c r="U4" s="1">
        <v>0.89506816864013705</v>
      </c>
      <c r="V4" s="1">
        <v>0.99337136745452903</v>
      </c>
      <c r="W4" s="1">
        <v>9.8303198814392104E-2</v>
      </c>
      <c r="X4" s="1">
        <v>0.122927308082581</v>
      </c>
      <c r="Y4" s="1">
        <v>0.122927308082581</v>
      </c>
      <c r="Z4" s="1">
        <v>0.1</v>
      </c>
      <c r="AA4" s="1">
        <v>0.3</v>
      </c>
      <c r="AB4" s="1">
        <v>0.75</v>
      </c>
      <c r="AC4" s="1">
        <v>0.42857142857142799</v>
      </c>
      <c r="AD4" s="1">
        <v>0.7</v>
      </c>
      <c r="AE4" s="1">
        <v>0.2</v>
      </c>
    </row>
    <row r="5" spans="1:31" x14ac:dyDescent="0.15">
      <c r="A5" s="4">
        <v>243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>
        <v>7.0155200958251998</v>
      </c>
      <c r="L5" s="7">
        <v>2.2603340148925799</v>
      </c>
      <c r="M5">
        <v>1.61123275756836</v>
      </c>
      <c r="N5">
        <v>4.6294460296630904</v>
      </c>
      <c r="O5">
        <v>4</v>
      </c>
      <c r="P5">
        <v>4</v>
      </c>
      <c r="Q5">
        <v>13</v>
      </c>
      <c r="R5" s="12">
        <v>0.30769999999999997</v>
      </c>
      <c r="S5" s="12">
        <f t="shared" si="0"/>
        <v>0.4</v>
      </c>
      <c r="T5">
        <v>2.15481376647949</v>
      </c>
      <c r="U5">
        <v>2.0434997081756601</v>
      </c>
      <c r="V5">
        <v>1.8577797412872299</v>
      </c>
      <c r="W5" s="13">
        <v>0.18571996688842801</v>
      </c>
      <c r="X5">
        <v>0.29703402519226102</v>
      </c>
      <c r="Y5">
        <v>0.29703402519226102</v>
      </c>
      <c r="Z5">
        <v>0.4</v>
      </c>
      <c r="AA5">
        <v>0.9</v>
      </c>
      <c r="AB5">
        <v>0.69230769230769196</v>
      </c>
      <c r="AC5">
        <v>0.78260869565217395</v>
      </c>
      <c r="AD5">
        <v>0.1</v>
      </c>
      <c r="AE5">
        <v>0.5</v>
      </c>
    </row>
    <row r="6" spans="1:31" x14ac:dyDescent="0.15">
      <c r="A6" s="4">
        <v>964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4.8089675903320304</v>
      </c>
      <c r="L6">
        <v>2.3160915374755899</v>
      </c>
      <c r="M6">
        <v>1.9291191101074201</v>
      </c>
      <c r="N6">
        <v>3.18735694885254</v>
      </c>
      <c r="O6">
        <v>2</v>
      </c>
      <c r="P6">
        <v>2</v>
      </c>
      <c r="Q6">
        <v>9</v>
      </c>
      <c r="R6" s="12">
        <v>0.22220000000000001</v>
      </c>
      <c r="S6" s="12">
        <f t="shared" si="0"/>
        <v>0.2</v>
      </c>
      <c r="T6">
        <v>1.62002754211426</v>
      </c>
      <c r="U6">
        <v>1.55934906005859</v>
      </c>
      <c r="V6">
        <v>1.40135169029236</v>
      </c>
      <c r="W6">
        <v>0.15799736976623499</v>
      </c>
      <c r="X6">
        <v>0.218675851821899</v>
      </c>
      <c r="Y6">
        <v>0.218675851821899</v>
      </c>
      <c r="Z6">
        <v>0.2</v>
      </c>
      <c r="AA6">
        <v>0.7</v>
      </c>
      <c r="AB6">
        <v>0.77777777777777801</v>
      </c>
      <c r="AC6">
        <v>0.73684210526315796</v>
      </c>
      <c r="AD6">
        <v>0.3</v>
      </c>
      <c r="AE6">
        <v>0.5</v>
      </c>
    </row>
    <row r="7" spans="1:31" s="7" customFormat="1" x14ac:dyDescent="0.15">
      <c r="A7" s="24">
        <v>332</v>
      </c>
      <c r="B7" s="7">
        <v>16</v>
      </c>
      <c r="C7" s="7">
        <v>4</v>
      </c>
      <c r="D7" s="7">
        <v>10</v>
      </c>
      <c r="E7" s="7">
        <v>10</v>
      </c>
      <c r="F7" s="7">
        <v>10</v>
      </c>
      <c r="G7" s="7">
        <v>0</v>
      </c>
      <c r="H7" s="7">
        <v>6</v>
      </c>
      <c r="I7" s="7">
        <v>4</v>
      </c>
      <c r="J7" s="7">
        <v>0.8</v>
      </c>
      <c r="K7" s="7">
        <v>5.5232677459716797</v>
      </c>
      <c r="L7" s="7">
        <v>2.25797843933106</v>
      </c>
      <c r="M7" s="7">
        <v>1.6736488342285201</v>
      </c>
      <c r="N7" s="7">
        <v>3.9813232421875</v>
      </c>
      <c r="O7" s="7">
        <v>3</v>
      </c>
      <c r="P7" s="7">
        <v>3</v>
      </c>
      <c r="Q7" s="7">
        <v>11</v>
      </c>
      <c r="R7" s="26">
        <v>0.2727</v>
      </c>
      <c r="S7" s="26">
        <f t="shared" si="0"/>
        <v>0.3</v>
      </c>
      <c r="T7" s="7">
        <v>2.1875057220459002</v>
      </c>
      <c r="U7" s="7">
        <v>2.02536869049072</v>
      </c>
      <c r="V7" s="7">
        <v>1.8965694904327399</v>
      </c>
      <c r="W7" s="7">
        <v>0.12879920005798301</v>
      </c>
      <c r="X7" s="7">
        <v>0.29093623161315901</v>
      </c>
      <c r="Y7" s="7">
        <v>0.29093623161315901</v>
      </c>
      <c r="Z7" s="7">
        <v>0.3</v>
      </c>
      <c r="AA7" s="7">
        <v>0.8</v>
      </c>
      <c r="AB7" s="7">
        <v>0.72727272727272696</v>
      </c>
      <c r="AC7" s="7">
        <v>0.76190476190476197</v>
      </c>
      <c r="AD7" s="7">
        <v>0.2</v>
      </c>
      <c r="AE7" s="7">
        <v>0.5</v>
      </c>
    </row>
    <row r="8" spans="1:31" x14ac:dyDescent="0.15">
      <c r="A8" s="4">
        <v>345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6.2197780609130904</v>
      </c>
      <c r="L8" s="7">
        <v>2.36846923828125</v>
      </c>
      <c r="M8">
        <v>1.53592109680176</v>
      </c>
      <c r="N8">
        <v>4.3374729156494096</v>
      </c>
      <c r="O8">
        <v>3</v>
      </c>
      <c r="P8">
        <v>3</v>
      </c>
      <c r="Q8">
        <v>12</v>
      </c>
      <c r="R8" s="12">
        <v>0.25</v>
      </c>
      <c r="S8" s="12">
        <f t="shared" si="0"/>
        <v>0.3</v>
      </c>
      <c r="T8">
        <v>2.2145919799804701</v>
      </c>
      <c r="U8">
        <v>2.0643436908721902</v>
      </c>
      <c r="V8">
        <v>1.8967049121856701</v>
      </c>
      <c r="W8" s="13">
        <v>0.16763877868652299</v>
      </c>
      <c r="X8">
        <v>0.31788706779480003</v>
      </c>
      <c r="Y8">
        <v>0.31788706779480003</v>
      </c>
      <c r="Z8">
        <v>0.3</v>
      </c>
      <c r="AA8">
        <v>0.9</v>
      </c>
      <c r="AB8">
        <v>0.75</v>
      </c>
      <c r="AC8">
        <v>0.81818181818181801</v>
      </c>
      <c r="AD8">
        <v>0.1</v>
      </c>
      <c r="AE8">
        <v>0.6</v>
      </c>
    </row>
    <row r="9" spans="1:31" x14ac:dyDescent="0.15">
      <c r="A9" s="4">
        <v>939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6.1483573913574201</v>
      </c>
      <c r="L9" s="7">
        <v>2.3338871002197301</v>
      </c>
      <c r="M9">
        <v>1.45290374755859</v>
      </c>
      <c r="N9">
        <v>4.1549930572509801</v>
      </c>
      <c r="O9">
        <v>3</v>
      </c>
      <c r="P9">
        <v>3</v>
      </c>
      <c r="Q9">
        <v>10</v>
      </c>
      <c r="R9" s="12">
        <v>0.3</v>
      </c>
      <c r="S9" s="12">
        <f t="shared" si="0"/>
        <v>0.3</v>
      </c>
      <c r="T9">
        <v>2.0319080352783199</v>
      </c>
      <c r="U9">
        <v>1.90573501586914</v>
      </c>
      <c r="V9">
        <v>1.74814701080322</v>
      </c>
      <c r="W9" s="13">
        <v>0.157588005065918</v>
      </c>
      <c r="X9">
        <v>0.28376102447509799</v>
      </c>
      <c r="Y9">
        <v>0.28376102447509799</v>
      </c>
      <c r="Z9">
        <v>0.3</v>
      </c>
      <c r="AA9">
        <v>0.7</v>
      </c>
      <c r="AB9">
        <v>0.7</v>
      </c>
      <c r="AC9">
        <v>0.7</v>
      </c>
      <c r="AD9">
        <v>0.3</v>
      </c>
      <c r="AE9">
        <v>0.4</v>
      </c>
    </row>
    <row r="10" spans="1:31" x14ac:dyDescent="0.15">
      <c r="A10" s="4">
        <v>812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4.4178123474121103</v>
      </c>
      <c r="L10" s="7">
        <v>2.4056224822997998</v>
      </c>
      <c r="M10">
        <v>1.97488021850586</v>
      </c>
      <c r="N10">
        <v>3.1628780364990199</v>
      </c>
      <c r="O10">
        <v>1</v>
      </c>
      <c r="P10">
        <v>1</v>
      </c>
      <c r="Q10">
        <v>3</v>
      </c>
      <c r="R10" s="12">
        <v>0.33329999999999999</v>
      </c>
      <c r="S10" s="12">
        <f t="shared" si="0"/>
        <v>0.1</v>
      </c>
      <c r="T10">
        <v>1.3116340637207</v>
      </c>
      <c r="U10">
        <v>1.25386738777161</v>
      </c>
      <c r="V10">
        <v>1.13772320747376</v>
      </c>
      <c r="W10" s="13">
        <v>0.11614418029785201</v>
      </c>
      <c r="X10">
        <v>0.17391085624694799</v>
      </c>
      <c r="Y10">
        <v>0.17391085624694799</v>
      </c>
      <c r="Z10">
        <v>0.1</v>
      </c>
      <c r="AA10">
        <v>0.2</v>
      </c>
      <c r="AB10">
        <v>0.66666666666666696</v>
      </c>
      <c r="AC10">
        <v>0.30769230769230799</v>
      </c>
      <c r="AD10">
        <v>0.8</v>
      </c>
      <c r="AE10">
        <v>0.1</v>
      </c>
    </row>
    <row r="11" spans="1:31" x14ac:dyDescent="0.15">
      <c r="A11" s="4">
        <v>250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>
        <v>5.1424427032470703</v>
      </c>
      <c r="L11" s="7">
        <v>2.4484481811523402</v>
      </c>
      <c r="M11">
        <v>1.6546936035156199</v>
      </c>
      <c r="N11">
        <v>3.80046463012695</v>
      </c>
      <c r="O11">
        <v>2</v>
      </c>
      <c r="P11">
        <v>2</v>
      </c>
      <c r="Q11">
        <v>8</v>
      </c>
      <c r="R11" s="12">
        <v>0.25</v>
      </c>
      <c r="S11" s="12">
        <f t="shared" si="0"/>
        <v>0.2</v>
      </c>
      <c r="T11">
        <v>1.71976661682129</v>
      </c>
      <c r="U11">
        <v>1.5939807891845701</v>
      </c>
      <c r="V11">
        <v>1.47818791866302</v>
      </c>
      <c r="W11" s="13">
        <v>0.11579287052154499</v>
      </c>
      <c r="X11">
        <v>0.24157869815826399</v>
      </c>
      <c r="Y11">
        <v>0.24157869815826399</v>
      </c>
      <c r="Z11">
        <v>0.2</v>
      </c>
      <c r="AA11">
        <v>0.6</v>
      </c>
      <c r="AB11">
        <v>0.75</v>
      </c>
      <c r="AC11">
        <v>0.66666666666666696</v>
      </c>
      <c r="AD11">
        <v>0.4</v>
      </c>
      <c r="AE11">
        <v>0.4</v>
      </c>
    </row>
    <row r="12" spans="1:31" x14ac:dyDescent="0.15">
      <c r="A12" s="4">
        <v>791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5.5974388122558603</v>
      </c>
      <c r="L12" s="7">
        <v>2.4658107757568399</v>
      </c>
      <c r="M12">
        <v>1.5504093170166</v>
      </c>
      <c r="N12">
        <v>4.4324474334716797</v>
      </c>
      <c r="O12">
        <v>3</v>
      </c>
      <c r="P12">
        <v>3</v>
      </c>
      <c r="Q12">
        <v>12</v>
      </c>
      <c r="R12" s="12">
        <v>0.25</v>
      </c>
      <c r="S12" s="12">
        <f t="shared" si="0"/>
        <v>0.3</v>
      </c>
      <c r="T12">
        <v>1.66943359375</v>
      </c>
      <c r="U12">
        <v>1.54306256771088</v>
      </c>
      <c r="V12">
        <v>1.4344505071639999</v>
      </c>
      <c r="W12" s="13">
        <v>0.108612060546875</v>
      </c>
      <c r="X12">
        <v>0.23498308658599901</v>
      </c>
      <c r="Y12">
        <v>0.23498308658599901</v>
      </c>
      <c r="Z12">
        <v>0.3</v>
      </c>
      <c r="AA12">
        <v>0.9</v>
      </c>
      <c r="AB12">
        <v>0.75</v>
      </c>
      <c r="AC12">
        <v>0.81818181818181801</v>
      </c>
      <c r="AD12">
        <v>0.1</v>
      </c>
      <c r="AE12">
        <v>0.6</v>
      </c>
    </row>
    <row r="13" spans="1:31" s="7" customFormat="1" x14ac:dyDescent="0.15">
      <c r="A13" s="24">
        <v>37</v>
      </c>
      <c r="B13" s="7">
        <v>15</v>
      </c>
      <c r="C13" s="7">
        <v>5</v>
      </c>
      <c r="D13" s="7">
        <v>10</v>
      </c>
      <c r="E13" s="7">
        <v>10</v>
      </c>
      <c r="F13" s="7">
        <v>10</v>
      </c>
      <c r="G13" s="7">
        <v>0</v>
      </c>
      <c r="H13" s="7">
        <v>5</v>
      </c>
      <c r="I13" s="7">
        <v>5</v>
      </c>
      <c r="J13" s="7">
        <v>0.75</v>
      </c>
      <c r="K13" s="7">
        <v>6.04209327697754</v>
      </c>
      <c r="L13" s="7">
        <v>2.41544532775879</v>
      </c>
      <c r="M13" s="7">
        <v>1.2670783996582</v>
      </c>
      <c r="N13" s="7">
        <v>4.9565734863281197</v>
      </c>
      <c r="O13" s="7">
        <v>3</v>
      </c>
      <c r="P13" s="7">
        <v>3</v>
      </c>
      <c r="Q13" s="7">
        <v>12</v>
      </c>
      <c r="R13" s="26">
        <v>0.25</v>
      </c>
      <c r="S13" s="26">
        <f t="shared" si="0"/>
        <v>0.3</v>
      </c>
      <c r="T13" s="7">
        <v>2.3585300445556601</v>
      </c>
      <c r="U13" s="7">
        <v>2.12113308906555</v>
      </c>
      <c r="V13" s="7">
        <v>2.0167069435119598</v>
      </c>
      <c r="W13" s="7">
        <v>0.10442614555358901</v>
      </c>
      <c r="X13" s="7">
        <v>0.34182310104370101</v>
      </c>
      <c r="Y13" s="7">
        <v>0.34182310104370101</v>
      </c>
      <c r="Z13" s="7">
        <v>0.3</v>
      </c>
      <c r="AA13" s="7">
        <v>0.9</v>
      </c>
      <c r="AB13" s="7">
        <v>0.75</v>
      </c>
      <c r="AC13" s="7">
        <v>0.81818181818181801</v>
      </c>
      <c r="AD13" s="7">
        <v>0.1</v>
      </c>
      <c r="AE13" s="7">
        <v>0.6</v>
      </c>
    </row>
    <row r="14" spans="1:31" x14ac:dyDescent="0.15">
      <c r="A14" s="4">
        <v>500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5.3677730560302699</v>
      </c>
      <c r="L14" s="7">
        <v>2.49630546569824</v>
      </c>
      <c r="M14">
        <v>2.0828208923339799</v>
      </c>
      <c r="N14">
        <v>3.7520809173584002</v>
      </c>
      <c r="O14">
        <v>2</v>
      </c>
      <c r="P14">
        <v>2</v>
      </c>
      <c r="Q14">
        <v>10</v>
      </c>
      <c r="R14" s="12">
        <v>0.2</v>
      </c>
      <c r="S14" s="12">
        <f t="shared" si="0"/>
        <v>0.2</v>
      </c>
      <c r="T14">
        <v>2.1302337646484402</v>
      </c>
      <c r="U14">
        <v>2.01200127601623</v>
      </c>
      <c r="V14">
        <v>1.8438333272934</v>
      </c>
      <c r="W14" s="13">
        <v>0.16816794872283899</v>
      </c>
      <c r="X14">
        <v>0.286400437355042</v>
      </c>
      <c r="Y14">
        <v>0.286400437355042</v>
      </c>
      <c r="Z14">
        <v>0.2</v>
      </c>
      <c r="AA14">
        <v>0.8</v>
      </c>
      <c r="AB14">
        <v>0.8</v>
      </c>
      <c r="AC14">
        <v>0.8</v>
      </c>
      <c r="AD14">
        <v>0.2</v>
      </c>
      <c r="AE14">
        <v>0.6</v>
      </c>
    </row>
    <row r="15" spans="1:31" x14ac:dyDescent="0.15">
      <c r="A15" s="4">
        <v>334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5.8445968627929696</v>
      </c>
      <c r="L15" s="7">
        <v>2.5306472778320299</v>
      </c>
      <c r="M15">
        <v>1.79775238037109</v>
      </c>
      <c r="N15">
        <v>3.69099998474121</v>
      </c>
      <c r="O15">
        <v>3</v>
      </c>
      <c r="P15">
        <v>3</v>
      </c>
      <c r="Q15">
        <v>12</v>
      </c>
      <c r="R15" s="12">
        <v>0.25</v>
      </c>
      <c r="S15" s="12">
        <f t="shared" si="0"/>
        <v>0.3</v>
      </c>
      <c r="T15">
        <v>1.6688976287841799</v>
      </c>
      <c r="U15">
        <v>1.59798943996429</v>
      </c>
      <c r="V15">
        <v>1.4405004978179901</v>
      </c>
      <c r="W15" s="13">
        <v>0.15748894214630099</v>
      </c>
      <c r="X15">
        <v>0.228397130966186</v>
      </c>
      <c r="Y15">
        <v>0.228397130966186</v>
      </c>
      <c r="Z15">
        <v>0.3</v>
      </c>
      <c r="AA15">
        <v>0.9</v>
      </c>
      <c r="AB15">
        <v>0.75</v>
      </c>
      <c r="AC15">
        <v>0.81818181818181801</v>
      </c>
      <c r="AD15">
        <v>0.1</v>
      </c>
      <c r="AE15">
        <v>0.6</v>
      </c>
    </row>
    <row r="16" spans="1:31" x14ac:dyDescent="0.15">
      <c r="A16" s="4">
        <v>971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5.5693740844726598</v>
      </c>
      <c r="L16">
        <v>2.6390514373779301</v>
      </c>
      <c r="M16">
        <v>1.64603042602539</v>
      </c>
      <c r="N16">
        <v>3.8745975494384801</v>
      </c>
      <c r="O16">
        <v>3</v>
      </c>
      <c r="P16">
        <v>3</v>
      </c>
      <c r="Q16">
        <v>13</v>
      </c>
      <c r="R16" s="12">
        <v>0.23080000000000001</v>
      </c>
      <c r="S16" s="12">
        <f t="shared" si="0"/>
        <v>0.3</v>
      </c>
      <c r="T16">
        <v>1.8709201812744101</v>
      </c>
      <c r="U16">
        <v>1.7435611486434901</v>
      </c>
      <c r="V16">
        <v>1.5970151424407999</v>
      </c>
      <c r="W16">
        <v>0.146546006202698</v>
      </c>
      <c r="X16">
        <v>0.273905038833618</v>
      </c>
      <c r="Y16">
        <v>0.273905038833618</v>
      </c>
      <c r="Z16">
        <v>0.3</v>
      </c>
      <c r="AA16">
        <v>1</v>
      </c>
      <c r="AB16">
        <v>0.76923076923076905</v>
      </c>
      <c r="AC16">
        <v>0.86956521739130399</v>
      </c>
      <c r="AD16">
        <v>0</v>
      </c>
      <c r="AE16">
        <v>0.7</v>
      </c>
    </row>
    <row r="17" spans="1:31" x14ac:dyDescent="0.15">
      <c r="A17" s="4">
        <v>410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4.3733692169189498</v>
      </c>
      <c r="L17" s="7">
        <v>2.50955390930176</v>
      </c>
      <c r="M17">
        <v>2.11284255981445</v>
      </c>
      <c r="N17">
        <v>2.93422126770019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1.4309444427490201</v>
      </c>
      <c r="U17">
        <v>1.36985206604004</v>
      </c>
      <c r="V17">
        <v>1.2371801137924201</v>
      </c>
      <c r="W17" s="13">
        <v>0.13267195224761999</v>
      </c>
      <c r="X17">
        <v>0.193764328956604</v>
      </c>
      <c r="Y17">
        <v>0.193764328956604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78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5.1870536804199201</v>
      </c>
      <c r="L18" s="7">
        <v>2.6121311187744101</v>
      </c>
      <c r="M18">
        <v>2.1877632141113299</v>
      </c>
      <c r="N18">
        <v>4.30110740661621</v>
      </c>
      <c r="O18">
        <v>3</v>
      </c>
      <c r="P18">
        <v>3</v>
      </c>
      <c r="Q18">
        <v>13</v>
      </c>
      <c r="R18" s="12">
        <v>0.23080000000000001</v>
      </c>
      <c r="S18" s="12">
        <f t="shared" si="0"/>
        <v>0.3</v>
      </c>
      <c r="T18">
        <v>1.90737533569336</v>
      </c>
      <c r="U18">
        <v>1.7600345611572299</v>
      </c>
      <c r="V18">
        <v>1.63998091220856</v>
      </c>
      <c r="W18" s="13">
        <v>0.120053648948669</v>
      </c>
      <c r="X18">
        <v>0.26739442348480202</v>
      </c>
      <c r="Y18">
        <v>0.26739442348480202</v>
      </c>
      <c r="Z18">
        <v>0.3</v>
      </c>
      <c r="AA18">
        <v>1</v>
      </c>
      <c r="AB18">
        <v>0.76923076923076905</v>
      </c>
      <c r="AC18">
        <v>0.86956521739130399</v>
      </c>
      <c r="AD18">
        <v>0</v>
      </c>
      <c r="AE18">
        <v>0.7</v>
      </c>
    </row>
    <row r="19" spans="1:31" x14ac:dyDescent="0.15">
      <c r="A19" s="4">
        <v>128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>
        <v>5.3409328460693404</v>
      </c>
      <c r="L19" s="7">
        <v>2.52885818481445</v>
      </c>
      <c r="M19">
        <v>1.66196632385254</v>
      </c>
      <c r="N19">
        <v>3.8903579711914098</v>
      </c>
      <c r="O19">
        <v>2</v>
      </c>
      <c r="P19">
        <v>2</v>
      </c>
      <c r="Q19">
        <v>7</v>
      </c>
      <c r="R19" s="12">
        <v>0.28570000000000001</v>
      </c>
      <c r="S19" s="12">
        <f t="shared" si="0"/>
        <v>0.2</v>
      </c>
      <c r="T19">
        <v>1.6895065307617201</v>
      </c>
      <c r="U19">
        <v>1.57126080989838</v>
      </c>
      <c r="V19">
        <v>1.4560174942016599</v>
      </c>
      <c r="W19" s="13">
        <v>0.115243315696716</v>
      </c>
      <c r="X19">
        <v>0.23348903656005901</v>
      </c>
      <c r="Y19">
        <v>0.23348903656005901</v>
      </c>
      <c r="Z19">
        <v>0.2</v>
      </c>
      <c r="AA19">
        <v>0.5</v>
      </c>
      <c r="AB19">
        <v>0.71428571428571397</v>
      </c>
      <c r="AC19">
        <v>0.58823529411764697</v>
      </c>
      <c r="AD19">
        <v>0.5</v>
      </c>
      <c r="AE19">
        <v>0.3</v>
      </c>
    </row>
    <row r="20" spans="1:31" x14ac:dyDescent="0.15">
      <c r="A20" s="4">
        <v>984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3.9414424896240199</v>
      </c>
      <c r="L20" s="7">
        <v>2.5734882354736301</v>
      </c>
      <c r="M20">
        <v>2.4895496368408199</v>
      </c>
      <c r="N20">
        <v>3.27999687194824</v>
      </c>
      <c r="O20">
        <v>0</v>
      </c>
      <c r="P20">
        <v>0</v>
      </c>
      <c r="Q20">
        <v>2</v>
      </c>
      <c r="R20" s="12">
        <v>0</v>
      </c>
      <c r="S20" s="12">
        <f t="shared" si="0"/>
        <v>0</v>
      </c>
      <c r="T20">
        <v>1.18917465209961</v>
      </c>
      <c r="U20">
        <v>1.1361932754516599</v>
      </c>
      <c r="V20">
        <v>1.0291330814361599</v>
      </c>
      <c r="W20" s="13">
        <v>0.107060194015503</v>
      </c>
      <c r="X20">
        <v>0.16004157066345201</v>
      </c>
      <c r="Y20">
        <v>0.16004157066345201</v>
      </c>
      <c r="Z20">
        <v>0</v>
      </c>
      <c r="AA20">
        <v>0.2</v>
      </c>
      <c r="AB20">
        <v>1</v>
      </c>
      <c r="AC20">
        <v>0.33333333333333298</v>
      </c>
      <c r="AD20">
        <v>0.8</v>
      </c>
      <c r="AE20">
        <v>0.2</v>
      </c>
    </row>
    <row r="21" spans="1:31" x14ac:dyDescent="0.15">
      <c r="A21" s="4">
        <v>447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4.74755859375</v>
      </c>
      <c r="L21" s="7">
        <v>2.5548362731933598</v>
      </c>
      <c r="M21">
        <v>1.7603931427002</v>
      </c>
      <c r="N21">
        <v>4.1577396392822301</v>
      </c>
      <c r="O21">
        <v>2</v>
      </c>
      <c r="P21">
        <v>2</v>
      </c>
      <c r="Q21">
        <v>10</v>
      </c>
      <c r="R21" s="12">
        <v>0.2</v>
      </c>
      <c r="S21" s="12">
        <f t="shared" si="0"/>
        <v>0.2</v>
      </c>
      <c r="T21">
        <v>1.6154193878173799</v>
      </c>
      <c r="U21">
        <v>1.4630270004272501</v>
      </c>
      <c r="V21">
        <v>1.38570332527161</v>
      </c>
      <c r="W21" s="13">
        <v>7.7323675155639607E-2</v>
      </c>
      <c r="X21">
        <v>0.22971606254577601</v>
      </c>
      <c r="Y21">
        <v>0.22971606254577601</v>
      </c>
      <c r="Z21">
        <v>0.2</v>
      </c>
      <c r="AA21">
        <v>0.8</v>
      </c>
      <c r="AB21">
        <v>0.8</v>
      </c>
      <c r="AC21">
        <v>0.8</v>
      </c>
      <c r="AD21">
        <v>0.2</v>
      </c>
      <c r="AE21">
        <v>0.6</v>
      </c>
    </row>
    <row r="22" spans="1:31" s="7" customFormat="1" x14ac:dyDescent="0.15">
      <c r="A22" s="24">
        <v>74</v>
      </c>
      <c r="B22" s="7">
        <v>13</v>
      </c>
      <c r="C22" s="7">
        <v>7</v>
      </c>
      <c r="D22" s="7">
        <v>10</v>
      </c>
      <c r="E22" s="7">
        <v>10</v>
      </c>
      <c r="F22" s="7">
        <v>9</v>
      </c>
      <c r="G22" s="7">
        <v>1</v>
      </c>
      <c r="H22" s="7">
        <v>4</v>
      </c>
      <c r="I22" s="7">
        <v>6</v>
      </c>
      <c r="J22" s="7">
        <v>0.65</v>
      </c>
      <c r="K22" s="7">
        <v>4.1202735900878897</v>
      </c>
      <c r="L22" s="7">
        <v>2.51906013488769</v>
      </c>
      <c r="M22" s="7">
        <v>2.0179328918457</v>
      </c>
      <c r="N22" s="7">
        <v>3.1678295135497998</v>
      </c>
      <c r="O22" s="7">
        <v>2</v>
      </c>
      <c r="P22" s="7">
        <v>2</v>
      </c>
      <c r="Q22" s="7">
        <v>9</v>
      </c>
      <c r="R22" s="26">
        <v>0.22220000000000001</v>
      </c>
      <c r="S22" s="26">
        <f t="shared" si="0"/>
        <v>0.2</v>
      </c>
      <c r="T22" s="7">
        <v>1.1829662322998</v>
      </c>
      <c r="U22" s="7">
        <v>1.1179018020629901</v>
      </c>
      <c r="V22" s="7">
        <v>1.04061579704285</v>
      </c>
      <c r="W22" s="7">
        <v>7.7286005020141602E-2</v>
      </c>
      <c r="X22" s="7">
        <v>0.14235043525695801</v>
      </c>
      <c r="Y22" s="7">
        <v>0.14235043525695801</v>
      </c>
      <c r="Z22" s="7">
        <v>0.2</v>
      </c>
      <c r="AA22" s="7">
        <v>0.7</v>
      </c>
      <c r="AB22" s="7">
        <v>0.77777777777777801</v>
      </c>
      <c r="AC22" s="7">
        <v>0.73684210526315796</v>
      </c>
      <c r="AD22" s="7">
        <v>0.3</v>
      </c>
      <c r="AE22" s="7">
        <v>0.5</v>
      </c>
    </row>
    <row r="23" spans="1:31" x14ac:dyDescent="0.15">
      <c r="A23" s="4">
        <v>479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>
        <v>5.7573509216308603</v>
      </c>
      <c r="L23" s="7">
        <v>2.7966232299804701</v>
      </c>
      <c r="M23">
        <v>2.2686214447021502</v>
      </c>
      <c r="N23">
        <v>3.6145534515380899</v>
      </c>
      <c r="O23">
        <v>1</v>
      </c>
      <c r="P23">
        <v>1</v>
      </c>
      <c r="Q23">
        <v>9</v>
      </c>
      <c r="R23" s="12">
        <v>0.1111</v>
      </c>
      <c r="S23" s="12">
        <f t="shared" si="0"/>
        <v>0.1</v>
      </c>
      <c r="T23">
        <v>2.0933933258056601</v>
      </c>
      <c r="U23">
        <v>2.00058150291443</v>
      </c>
      <c r="V23">
        <v>1.7778230905532799</v>
      </c>
      <c r="W23" s="13">
        <v>0.22275841236114499</v>
      </c>
      <c r="X23">
        <v>0.31557023525237998</v>
      </c>
      <c r="Y23">
        <v>0.31557023525237998</v>
      </c>
      <c r="Z23">
        <v>0.1</v>
      </c>
      <c r="AA23">
        <v>0.8</v>
      </c>
      <c r="AB23">
        <v>0.88888888888888895</v>
      </c>
      <c r="AC23">
        <v>0.84210526315789502</v>
      </c>
      <c r="AD23">
        <v>0.2</v>
      </c>
      <c r="AE23">
        <v>0.7</v>
      </c>
    </row>
    <row r="24" spans="1:31" x14ac:dyDescent="0.15">
      <c r="A24" s="4">
        <v>626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4.4488945007324201</v>
      </c>
      <c r="L24" s="7">
        <v>2.7935333251953098</v>
      </c>
      <c r="M24">
        <v>2.5312194824218701</v>
      </c>
      <c r="N24">
        <v>2.78610038757324</v>
      </c>
      <c r="O24">
        <v>2</v>
      </c>
      <c r="P24">
        <v>2</v>
      </c>
      <c r="Q24">
        <v>11</v>
      </c>
      <c r="R24" s="12">
        <v>0.18179999999999999</v>
      </c>
      <c r="S24" s="12">
        <f t="shared" si="0"/>
        <v>0.2</v>
      </c>
      <c r="T24">
        <v>1.4707450866699201</v>
      </c>
      <c r="U24">
        <v>1.4289009571075399</v>
      </c>
      <c r="V24">
        <v>1.2673585414886499</v>
      </c>
      <c r="W24" s="13">
        <v>0.16154241561889701</v>
      </c>
      <c r="X24">
        <v>0.203386545181274</v>
      </c>
      <c r="Y24">
        <v>0.203386545181274</v>
      </c>
      <c r="Z24">
        <v>0.2</v>
      </c>
      <c r="AA24">
        <v>0.9</v>
      </c>
      <c r="AB24">
        <v>0.81818181818181801</v>
      </c>
      <c r="AC24">
        <v>0.85714285714285698</v>
      </c>
      <c r="AD24">
        <v>0.1</v>
      </c>
      <c r="AE24">
        <v>0.7</v>
      </c>
    </row>
    <row r="25" spans="1:31" x14ac:dyDescent="0.15">
      <c r="A25" s="4">
        <v>203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3.5423221588134801</v>
      </c>
      <c r="L25" s="7">
        <v>2.7478790283203098</v>
      </c>
      <c r="M25">
        <v>2.9170284271240199</v>
      </c>
      <c r="N25">
        <v>2.8898010253906201</v>
      </c>
      <c r="O25">
        <v>1</v>
      </c>
      <c r="P25">
        <v>1</v>
      </c>
      <c r="Q25">
        <v>7</v>
      </c>
      <c r="R25" s="12">
        <v>0.1429</v>
      </c>
      <c r="S25" s="12">
        <f t="shared" ref="S25:S66" si="1">O25/E25</f>
        <v>0.1</v>
      </c>
      <c r="T25">
        <v>1.17836761474609</v>
      </c>
      <c r="U25">
        <v>1.1353664398193399</v>
      </c>
      <c r="V25">
        <v>1.0175724029541</v>
      </c>
      <c r="W25" s="13">
        <v>0.117794036865234</v>
      </c>
      <c r="X25">
        <v>0.16079521179199199</v>
      </c>
      <c r="Y25">
        <v>0.16079521179199199</v>
      </c>
      <c r="Z25">
        <v>0.1</v>
      </c>
      <c r="AA25">
        <v>0.6</v>
      </c>
      <c r="AB25">
        <v>0.85714285714285698</v>
      </c>
      <c r="AC25">
        <v>0.70588235294117596</v>
      </c>
      <c r="AD25">
        <v>0.4</v>
      </c>
      <c r="AE25">
        <v>0.5</v>
      </c>
    </row>
    <row r="26" spans="1:31" x14ac:dyDescent="0.15">
      <c r="A26" s="4">
        <v>139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4.28236961364746</v>
      </c>
      <c r="L26" s="7">
        <v>2.6555042266845699</v>
      </c>
      <c r="M26">
        <v>2.20978927612305</v>
      </c>
      <c r="N26">
        <v>3.32430076599121</v>
      </c>
      <c r="O26">
        <v>1</v>
      </c>
      <c r="P26">
        <v>1</v>
      </c>
      <c r="Q26">
        <v>8</v>
      </c>
      <c r="R26" s="12">
        <v>0.125</v>
      </c>
      <c r="S26" s="12">
        <f t="shared" si="1"/>
        <v>0.1</v>
      </c>
      <c r="T26">
        <v>1.31381416320801</v>
      </c>
      <c r="U26">
        <v>1.24677658081055</v>
      </c>
      <c r="V26">
        <v>1.1291205883026101</v>
      </c>
      <c r="W26" s="13">
        <v>0.117655992507935</v>
      </c>
      <c r="X26">
        <v>0.18469357490539601</v>
      </c>
      <c r="Y26">
        <v>0.18469357490539601</v>
      </c>
      <c r="Z26">
        <v>0.1</v>
      </c>
      <c r="AA26">
        <v>0.7</v>
      </c>
      <c r="AB26">
        <v>0.875</v>
      </c>
      <c r="AC26">
        <v>0.77777777777777801</v>
      </c>
      <c r="AD26">
        <v>0.3</v>
      </c>
      <c r="AE26">
        <v>0.6</v>
      </c>
    </row>
    <row r="27" spans="1:31" x14ac:dyDescent="0.15">
      <c r="A27" s="4">
        <v>148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4.9044284820556596</v>
      </c>
      <c r="L27" s="7">
        <v>2.7793331146240199</v>
      </c>
      <c r="M27">
        <v>2.6688995361328098</v>
      </c>
      <c r="N27">
        <v>4.0293216705322301</v>
      </c>
      <c r="O27">
        <v>0</v>
      </c>
      <c r="P27">
        <v>0</v>
      </c>
      <c r="Q27">
        <v>7</v>
      </c>
      <c r="R27" s="12">
        <v>0</v>
      </c>
      <c r="S27" s="12">
        <f t="shared" si="1"/>
        <v>0</v>
      </c>
      <c r="T27">
        <v>1.4735202789306601</v>
      </c>
      <c r="U27">
        <v>1.3924472332000699</v>
      </c>
      <c r="V27">
        <v>1.27611124515533</v>
      </c>
      <c r="W27" s="13">
        <v>0.11633598804473901</v>
      </c>
      <c r="X27">
        <v>0.19740903377533001</v>
      </c>
      <c r="Y27">
        <v>0.19740903377533001</v>
      </c>
      <c r="Z27">
        <v>0</v>
      </c>
      <c r="AA27">
        <v>0.7</v>
      </c>
      <c r="AB27">
        <v>1</v>
      </c>
      <c r="AC27">
        <v>0.82352941176470595</v>
      </c>
      <c r="AD27">
        <v>0.3</v>
      </c>
      <c r="AE27">
        <v>0.7</v>
      </c>
    </row>
    <row r="28" spans="1:31" x14ac:dyDescent="0.15">
      <c r="A28" s="4">
        <v>377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>
        <v>4.6417942047119096</v>
      </c>
      <c r="L28" s="7">
        <v>2.7789974212646502</v>
      </c>
      <c r="M28">
        <v>2.2768611907959002</v>
      </c>
      <c r="N28">
        <v>3.82009696960449</v>
      </c>
      <c r="O28">
        <v>1</v>
      </c>
      <c r="P28">
        <v>1</v>
      </c>
      <c r="Q28">
        <v>6</v>
      </c>
      <c r="R28" s="12">
        <v>0.16669999999999999</v>
      </c>
      <c r="S28" s="12">
        <f t="shared" si="1"/>
        <v>0.1</v>
      </c>
      <c r="T28">
        <v>1.52300453186035</v>
      </c>
      <c r="U28">
        <v>1.4237847328186</v>
      </c>
      <c r="V28">
        <v>1.3081401586532599</v>
      </c>
      <c r="W28" s="13">
        <v>0.115644574165344</v>
      </c>
      <c r="X28">
        <v>0.21486437320709201</v>
      </c>
      <c r="Y28">
        <v>0.21486437320709201</v>
      </c>
      <c r="Z28">
        <v>0.1</v>
      </c>
      <c r="AA28">
        <v>0.5</v>
      </c>
      <c r="AB28">
        <v>0.83333333333333304</v>
      </c>
      <c r="AC28">
        <v>0.625</v>
      </c>
      <c r="AD28">
        <v>0.5</v>
      </c>
      <c r="AE28">
        <v>0.4</v>
      </c>
    </row>
    <row r="29" spans="1:31" x14ac:dyDescent="0.15">
      <c r="A29" s="4">
        <v>420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3.8813323974609402</v>
      </c>
      <c r="L29" s="7">
        <v>2.7536201477050799</v>
      </c>
      <c r="M29">
        <v>3.0833549499511701</v>
      </c>
      <c r="N29">
        <v>3.36883544921875</v>
      </c>
      <c r="O29">
        <v>0</v>
      </c>
      <c r="P29">
        <v>0</v>
      </c>
      <c r="Q29">
        <v>0</v>
      </c>
      <c r="R29" s="12">
        <v>0</v>
      </c>
      <c r="S29" s="12">
        <f t="shared" si="1"/>
        <v>0</v>
      </c>
      <c r="T29">
        <v>1.26645278930664</v>
      </c>
      <c r="U29">
        <v>1.2079992294311499</v>
      </c>
      <c r="V29">
        <v>1.0940902233123799</v>
      </c>
      <c r="W29" s="13">
        <v>0.113909006118774</v>
      </c>
      <c r="X29">
        <v>0.172362565994263</v>
      </c>
      <c r="Y29">
        <v>0.172362565994263</v>
      </c>
      <c r="Z29">
        <v>0</v>
      </c>
      <c r="AA29">
        <v>0</v>
      </c>
      <c r="AB29" t="s">
        <v>29</v>
      </c>
      <c r="AC29" t="s">
        <v>29</v>
      </c>
      <c r="AD29">
        <v>1</v>
      </c>
      <c r="AE29">
        <v>0</v>
      </c>
    </row>
    <row r="30" spans="1:31" x14ac:dyDescent="0.15">
      <c r="A30" s="4">
        <v>567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4.5404243469238299</v>
      </c>
      <c r="L30" s="7">
        <v>2.7869338989257799</v>
      </c>
      <c r="M30">
        <v>1.6486244201660201</v>
      </c>
      <c r="N30">
        <v>7.3445549011230504</v>
      </c>
      <c r="O30">
        <v>2</v>
      </c>
      <c r="P30">
        <v>2</v>
      </c>
      <c r="Q30">
        <v>9</v>
      </c>
      <c r="R30" s="12">
        <v>0.22220000000000001</v>
      </c>
      <c r="S30" s="12">
        <f t="shared" si="1"/>
        <v>0.2</v>
      </c>
      <c r="T30">
        <v>1.5469284057617201</v>
      </c>
      <c r="U30">
        <v>1.20596027374268</v>
      </c>
      <c r="V30">
        <v>1.3117158412933301</v>
      </c>
      <c r="W30" s="13">
        <v>0.105755567550659</v>
      </c>
      <c r="X30">
        <v>0.23521256446838401</v>
      </c>
      <c r="Y30">
        <v>0.23521256446838401</v>
      </c>
      <c r="Z30">
        <v>0.2</v>
      </c>
      <c r="AA30">
        <v>0.7</v>
      </c>
      <c r="AB30">
        <v>0.77777777777777801</v>
      </c>
      <c r="AC30">
        <v>0.73684210526315796</v>
      </c>
      <c r="AD30">
        <v>0.3</v>
      </c>
      <c r="AE30">
        <v>0.5</v>
      </c>
    </row>
    <row r="31" spans="1:31" x14ac:dyDescent="0.15">
      <c r="A31" s="4">
        <v>126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4.1392936706543004</v>
      </c>
      <c r="L31" s="7">
        <v>2.77408027648926</v>
      </c>
      <c r="M31">
        <v>4.36417579650879</v>
      </c>
      <c r="N31">
        <v>8.8136711120605504</v>
      </c>
      <c r="O31">
        <v>2</v>
      </c>
      <c r="P31">
        <v>2</v>
      </c>
      <c r="Q31">
        <v>10</v>
      </c>
      <c r="R31" s="12">
        <v>0.2</v>
      </c>
      <c r="S31" s="12">
        <f t="shared" si="1"/>
        <v>0.2</v>
      </c>
      <c r="T31">
        <v>1.34274673461914</v>
      </c>
      <c r="U31">
        <v>1.0541810989379901</v>
      </c>
      <c r="V31">
        <v>1.1562700271606401</v>
      </c>
      <c r="W31" s="13">
        <v>0.102088928222656</v>
      </c>
      <c r="X31">
        <v>0.18647670745849601</v>
      </c>
      <c r="Y31">
        <v>0.18647670745849601</v>
      </c>
      <c r="Z31">
        <v>0.2</v>
      </c>
      <c r="AA31">
        <v>0.8</v>
      </c>
      <c r="AB31">
        <v>0.8</v>
      </c>
      <c r="AC31">
        <v>0.8</v>
      </c>
      <c r="AD31">
        <v>0.2</v>
      </c>
      <c r="AE31">
        <v>0.6</v>
      </c>
    </row>
    <row r="32" spans="1:31" x14ac:dyDescent="0.15">
      <c r="A32" s="4">
        <v>558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3.7984390258789098</v>
      </c>
      <c r="L32" s="7">
        <v>2.78622245788574</v>
      </c>
      <c r="M32">
        <v>3.10385322570801</v>
      </c>
      <c r="N32">
        <v>3.8278179168701199</v>
      </c>
      <c r="O32">
        <v>0</v>
      </c>
      <c r="P32">
        <v>0</v>
      </c>
      <c r="Q32">
        <v>7</v>
      </c>
      <c r="R32" s="12">
        <v>0</v>
      </c>
      <c r="S32" s="12">
        <f t="shared" si="1"/>
        <v>0</v>
      </c>
      <c r="T32">
        <v>1.1538619995117201</v>
      </c>
      <c r="U32">
        <v>1.09488105773926</v>
      </c>
      <c r="V32">
        <v>0.99403131008148204</v>
      </c>
      <c r="W32" s="13">
        <v>0.100849747657776</v>
      </c>
      <c r="X32">
        <v>0.15983068943023701</v>
      </c>
      <c r="Y32">
        <v>0.15983068943023701</v>
      </c>
      <c r="Z32">
        <v>0</v>
      </c>
      <c r="AA32">
        <v>0.7</v>
      </c>
      <c r="AB32">
        <v>1</v>
      </c>
      <c r="AC32">
        <v>0.82352941176470595</v>
      </c>
      <c r="AD32">
        <v>0.3</v>
      </c>
      <c r="AE32">
        <v>0.7</v>
      </c>
    </row>
    <row r="33" spans="1:31" x14ac:dyDescent="0.15">
      <c r="A33" s="4">
        <v>224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5.0522842407226598</v>
      </c>
      <c r="L33" s="7">
        <v>2.7149238586425799</v>
      </c>
      <c r="M33">
        <v>1.80949211120605</v>
      </c>
      <c r="N33">
        <v>4.3343524932861301</v>
      </c>
      <c r="O33">
        <v>3</v>
      </c>
      <c r="P33">
        <v>3</v>
      </c>
      <c r="Q33">
        <v>13</v>
      </c>
      <c r="R33" s="12">
        <v>0.23080000000000001</v>
      </c>
      <c r="S33" s="12">
        <f t="shared" si="1"/>
        <v>0.3</v>
      </c>
      <c r="T33">
        <v>1.6859378814697299</v>
      </c>
      <c r="U33">
        <v>1.52864265441895</v>
      </c>
      <c r="V33">
        <v>1.4315664768219001</v>
      </c>
      <c r="W33" s="13">
        <v>9.7076177597045898E-2</v>
      </c>
      <c r="X33">
        <v>0.25437140464782698</v>
      </c>
      <c r="Y33">
        <v>0.25437140464782698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s="7" customFormat="1" x14ac:dyDescent="0.15">
      <c r="A34" s="24">
        <v>629</v>
      </c>
      <c r="B34" s="7">
        <v>12</v>
      </c>
      <c r="C34" s="7">
        <v>8</v>
      </c>
      <c r="D34" s="7">
        <v>10</v>
      </c>
      <c r="E34" s="7">
        <v>10</v>
      </c>
      <c r="F34" s="7">
        <v>10</v>
      </c>
      <c r="G34" s="7">
        <v>0</v>
      </c>
      <c r="H34" s="7">
        <v>2</v>
      </c>
      <c r="I34" s="7">
        <v>8</v>
      </c>
      <c r="J34" s="7">
        <v>0.6</v>
      </c>
      <c r="K34" s="7">
        <v>4.2166881561279297</v>
      </c>
      <c r="L34" s="7">
        <v>2.6505470275878902</v>
      </c>
      <c r="M34" s="7">
        <v>2.3378963470459002</v>
      </c>
      <c r="N34" s="7">
        <v>7.4398937225341797</v>
      </c>
      <c r="O34" s="7">
        <v>2</v>
      </c>
      <c r="P34" s="7">
        <v>2</v>
      </c>
      <c r="Q34" s="7">
        <v>10</v>
      </c>
      <c r="R34" s="26">
        <v>0.2</v>
      </c>
      <c r="S34" s="26">
        <f t="shared" si="1"/>
        <v>0.2</v>
      </c>
      <c r="T34" s="7">
        <v>1.44822120666504</v>
      </c>
      <c r="U34" s="7">
        <v>1.14296722412109</v>
      </c>
      <c r="V34" s="7">
        <v>1.23837530612946</v>
      </c>
      <c r="W34" s="7">
        <v>9.5408082008361803E-2</v>
      </c>
      <c r="X34" s="7">
        <v>0.209845900535583</v>
      </c>
      <c r="Y34" s="7">
        <v>0.209845900535583</v>
      </c>
      <c r="Z34" s="7">
        <v>0.2</v>
      </c>
      <c r="AA34" s="7">
        <v>0.8</v>
      </c>
      <c r="AB34" s="7">
        <v>0.8</v>
      </c>
      <c r="AC34" s="7">
        <v>0.8</v>
      </c>
      <c r="AD34" s="7">
        <v>0.2</v>
      </c>
      <c r="AE34" s="7">
        <v>0.6</v>
      </c>
    </row>
    <row r="35" spans="1:31" x14ac:dyDescent="0.15">
      <c r="A35" s="4">
        <v>747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5.7830085754394496</v>
      </c>
      <c r="L35" s="7">
        <v>2.9506244659423801</v>
      </c>
      <c r="M35">
        <v>2.2861747741699201</v>
      </c>
      <c r="N35">
        <v>3.05952072143555</v>
      </c>
      <c r="O35">
        <v>3</v>
      </c>
      <c r="P35">
        <v>3</v>
      </c>
      <c r="Q35">
        <v>13</v>
      </c>
      <c r="R35" s="12">
        <v>0.23080000000000001</v>
      </c>
      <c r="S35" s="12">
        <f t="shared" si="1"/>
        <v>0.3</v>
      </c>
      <c r="T35">
        <v>1.82601165771484</v>
      </c>
      <c r="U35">
        <v>1.7662338018417401</v>
      </c>
      <c r="V35">
        <v>1.5568977594375599</v>
      </c>
      <c r="W35" s="13">
        <v>0.209336042404175</v>
      </c>
      <c r="X35">
        <v>0.26911389827728299</v>
      </c>
      <c r="Y35">
        <v>0.26911389827728299</v>
      </c>
      <c r="Z35">
        <v>0.3</v>
      </c>
      <c r="AA35">
        <v>1</v>
      </c>
      <c r="AB35">
        <v>0.76923076923076905</v>
      </c>
      <c r="AC35">
        <v>0.86956521739130399</v>
      </c>
      <c r="AD35">
        <v>0</v>
      </c>
      <c r="AE35">
        <v>0.7</v>
      </c>
    </row>
    <row r="36" spans="1:31" x14ac:dyDescent="0.15">
      <c r="A36" s="4">
        <v>965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5.0984268188476598</v>
      </c>
      <c r="L36" s="7">
        <v>2.9432716369628902</v>
      </c>
      <c r="M36">
        <v>2.3286724090576199</v>
      </c>
      <c r="N36">
        <v>3.0811080932617201</v>
      </c>
      <c r="O36">
        <v>2</v>
      </c>
      <c r="P36">
        <v>2</v>
      </c>
      <c r="Q36">
        <v>10</v>
      </c>
      <c r="R36" s="12">
        <v>0.2</v>
      </c>
      <c r="S36" s="12">
        <f t="shared" si="1"/>
        <v>0.2</v>
      </c>
      <c r="T36">
        <v>1.63821220397949</v>
      </c>
      <c r="U36">
        <v>1.58276402950287</v>
      </c>
      <c r="V36">
        <v>1.38533079624176</v>
      </c>
      <c r="W36" s="13">
        <v>0.19743323326110801</v>
      </c>
      <c r="X36">
        <v>0.25288140773773199</v>
      </c>
      <c r="Y36">
        <v>0.25288140773773199</v>
      </c>
      <c r="Z36">
        <v>0.2</v>
      </c>
      <c r="AA36">
        <v>0.8</v>
      </c>
      <c r="AB36">
        <v>0.8</v>
      </c>
      <c r="AC36">
        <v>0.8</v>
      </c>
      <c r="AD36">
        <v>0.2</v>
      </c>
      <c r="AE36">
        <v>0.6</v>
      </c>
    </row>
    <row r="37" spans="1:31" x14ac:dyDescent="0.15">
      <c r="A37" s="4">
        <v>674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5.7549858093261701</v>
      </c>
      <c r="L37" s="7">
        <v>2.93998146057129</v>
      </c>
      <c r="M37">
        <v>2.1335353851318399</v>
      </c>
      <c r="N37">
        <v>4.0171222686767596</v>
      </c>
      <c r="O37">
        <v>3</v>
      </c>
      <c r="P37">
        <v>3</v>
      </c>
      <c r="Q37">
        <v>13</v>
      </c>
      <c r="R37" s="12">
        <v>0.23080000000000001</v>
      </c>
      <c r="S37" s="12">
        <f t="shared" si="1"/>
        <v>0.3</v>
      </c>
      <c r="T37">
        <v>2.0775794982910201</v>
      </c>
      <c r="U37">
        <v>1.9457706212997401</v>
      </c>
      <c r="V37">
        <v>1.7616113424301101</v>
      </c>
      <c r="W37" s="13">
        <v>0.18415927886962899</v>
      </c>
      <c r="X37">
        <v>0.31596815586090099</v>
      </c>
      <c r="Y37">
        <v>0.31596815586090099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4">
        <v>380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5.2058868408203098</v>
      </c>
      <c r="L38" s="7">
        <v>2.8078861236572301</v>
      </c>
      <c r="M38">
        <v>2.09303855895996</v>
      </c>
      <c r="N38">
        <v>3.3663177490234402</v>
      </c>
      <c r="O38">
        <v>2</v>
      </c>
      <c r="P38">
        <v>2</v>
      </c>
      <c r="Q38">
        <v>8</v>
      </c>
      <c r="R38" s="12">
        <v>0.25</v>
      </c>
      <c r="S38" s="12">
        <f t="shared" si="1"/>
        <v>0.2</v>
      </c>
      <c r="T38">
        <v>1.7268104553222701</v>
      </c>
      <c r="U38">
        <v>1.64626276493073</v>
      </c>
      <c r="V38">
        <v>1.47800445556641</v>
      </c>
      <c r="W38" s="13">
        <v>0.16825830936431899</v>
      </c>
      <c r="X38">
        <v>0.24880599975585899</v>
      </c>
      <c r="Y38">
        <v>0.24880599975585899</v>
      </c>
      <c r="Z38">
        <v>0.2</v>
      </c>
      <c r="AA38">
        <v>0.6</v>
      </c>
      <c r="AB38">
        <v>0.75</v>
      </c>
      <c r="AC38">
        <v>0.66666666666666696</v>
      </c>
      <c r="AD38">
        <v>0.4</v>
      </c>
      <c r="AE38">
        <v>0.4</v>
      </c>
    </row>
    <row r="39" spans="1:31" x14ac:dyDescent="0.15">
      <c r="A39" s="4">
        <v>817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5.7092628479003897</v>
      </c>
      <c r="L39" s="7">
        <v>2.86673164367676</v>
      </c>
      <c r="M39">
        <v>2.0426120758056601</v>
      </c>
      <c r="N39">
        <v>4.0368194580078098</v>
      </c>
      <c r="O39">
        <v>2</v>
      </c>
      <c r="P39">
        <v>2</v>
      </c>
      <c r="Q39">
        <v>10</v>
      </c>
      <c r="R39" s="12">
        <v>0.2</v>
      </c>
      <c r="S39" s="12">
        <f t="shared" si="1"/>
        <v>0.2</v>
      </c>
      <c r="T39">
        <v>1.96609306335449</v>
      </c>
      <c r="U39">
        <v>1.8321495056152299</v>
      </c>
      <c r="V39">
        <v>1.6661447286605799</v>
      </c>
      <c r="W39" s="13">
        <v>0.16600477695465099</v>
      </c>
      <c r="X39">
        <v>0.29994833469390902</v>
      </c>
      <c r="Y39">
        <v>0.29994833469390902</v>
      </c>
      <c r="Z39">
        <v>0.2</v>
      </c>
      <c r="AA39">
        <v>0.8</v>
      </c>
      <c r="AB39">
        <v>0.8</v>
      </c>
      <c r="AC39">
        <v>0.8</v>
      </c>
      <c r="AD39">
        <v>0.2</v>
      </c>
      <c r="AE39">
        <v>0.6</v>
      </c>
    </row>
    <row r="40" spans="1:31" x14ac:dyDescent="0.15">
      <c r="A40" s="4">
        <v>805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4.7387371063232404</v>
      </c>
      <c r="L40" s="7">
        <v>2.9137649536132799</v>
      </c>
      <c r="M40">
        <v>2.6793842315673801</v>
      </c>
      <c r="N40">
        <v>3.1811828613281201</v>
      </c>
      <c r="O40">
        <v>0</v>
      </c>
      <c r="P40">
        <v>0</v>
      </c>
      <c r="Q40">
        <v>5</v>
      </c>
      <c r="R40" s="12">
        <v>0</v>
      </c>
      <c r="S40" s="12">
        <f t="shared" si="1"/>
        <v>0</v>
      </c>
      <c r="T40">
        <v>1.3934249877929701</v>
      </c>
      <c r="U40">
        <v>1.35218966007233</v>
      </c>
      <c r="V40">
        <v>1.19028437137604</v>
      </c>
      <c r="W40" s="13">
        <v>0.16190528869628901</v>
      </c>
      <c r="X40">
        <v>0.20314061641693101</v>
      </c>
      <c r="Y40">
        <v>0.20314061641693101</v>
      </c>
      <c r="Z40">
        <v>0</v>
      </c>
      <c r="AA40">
        <v>0.5</v>
      </c>
      <c r="AB40">
        <v>1</v>
      </c>
      <c r="AC40">
        <v>0.66666666666666696</v>
      </c>
      <c r="AD40">
        <v>0.5</v>
      </c>
      <c r="AE40">
        <v>0.5</v>
      </c>
    </row>
    <row r="41" spans="1:31" x14ac:dyDescent="0.15">
      <c r="A41" s="4">
        <v>340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4.7457599639892596</v>
      </c>
      <c r="L41" s="7">
        <v>2.9280128479003902</v>
      </c>
      <c r="M41">
        <v>2.2725734710693399</v>
      </c>
      <c r="N41">
        <v>3.45197677612305</v>
      </c>
      <c r="O41">
        <v>2</v>
      </c>
      <c r="P41">
        <v>2</v>
      </c>
      <c r="Q41">
        <v>11</v>
      </c>
      <c r="R41" s="12">
        <v>0.18179999999999999</v>
      </c>
      <c r="S41" s="12">
        <f t="shared" si="1"/>
        <v>0.2</v>
      </c>
      <c r="T41">
        <v>1.65671157836914</v>
      </c>
      <c r="U41">
        <v>1.5590281486511199</v>
      </c>
      <c r="V41">
        <v>1.4025862216949501</v>
      </c>
      <c r="W41" s="13">
        <v>0.15644192695617701</v>
      </c>
      <c r="X41">
        <v>0.254125356674194</v>
      </c>
      <c r="Y41">
        <v>0.254125356674194</v>
      </c>
      <c r="Z41">
        <v>0.2</v>
      </c>
      <c r="AA41">
        <v>0.9</v>
      </c>
      <c r="AB41">
        <v>0.81818181818181801</v>
      </c>
      <c r="AC41">
        <v>0.85714285714285698</v>
      </c>
      <c r="AD41">
        <v>0.1</v>
      </c>
      <c r="AE41">
        <v>0.7</v>
      </c>
    </row>
    <row r="42" spans="1:31" x14ac:dyDescent="0.15">
      <c r="A42" s="4">
        <v>96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5.3072776794433603</v>
      </c>
      <c r="L42" s="7">
        <v>2.9212284088134801</v>
      </c>
      <c r="M42">
        <v>2.3924045562744101</v>
      </c>
      <c r="N42">
        <v>3.7144584655761701</v>
      </c>
      <c r="O42">
        <v>1</v>
      </c>
      <c r="P42">
        <v>1</v>
      </c>
      <c r="Q42">
        <v>9</v>
      </c>
      <c r="R42" s="12">
        <v>0.1111</v>
      </c>
      <c r="S42" s="12">
        <f t="shared" si="1"/>
        <v>0.1</v>
      </c>
      <c r="T42">
        <v>1.420654296875</v>
      </c>
      <c r="U42">
        <v>1.36475253105164</v>
      </c>
      <c r="V42">
        <v>1.21532559394836</v>
      </c>
      <c r="W42" s="13">
        <v>0.14942693710327201</v>
      </c>
      <c r="X42">
        <v>0.20532870292663599</v>
      </c>
      <c r="Y42">
        <v>0.20532870292663599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918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>
        <v>4.6910953521728498</v>
      </c>
      <c r="L43" s="7">
        <v>2.92262458801269</v>
      </c>
      <c r="M43">
        <v>2.3407936096191402</v>
      </c>
      <c r="N43">
        <v>3.4514465332031201</v>
      </c>
      <c r="O43">
        <v>1</v>
      </c>
      <c r="P43">
        <v>1</v>
      </c>
      <c r="Q43">
        <v>8</v>
      </c>
      <c r="R43" s="12">
        <v>0.125</v>
      </c>
      <c r="S43" s="12">
        <f t="shared" si="1"/>
        <v>0.1</v>
      </c>
      <c r="T43">
        <v>1.4240264892578101</v>
      </c>
      <c r="U43">
        <v>1.3423423767089799</v>
      </c>
      <c r="V43">
        <v>1.2150061130523699</v>
      </c>
      <c r="W43" s="13">
        <v>0.12733626365661599</v>
      </c>
      <c r="X43">
        <v>0.209020376205444</v>
      </c>
      <c r="Y43">
        <v>0.209020376205444</v>
      </c>
      <c r="Z43">
        <v>0.1</v>
      </c>
      <c r="AA43">
        <v>0.7</v>
      </c>
      <c r="AB43">
        <v>0.875</v>
      </c>
      <c r="AC43">
        <v>0.77777777777777801</v>
      </c>
      <c r="AD43">
        <v>0.3</v>
      </c>
      <c r="AE43">
        <v>0.6</v>
      </c>
    </row>
    <row r="44" spans="1:31" x14ac:dyDescent="0.15">
      <c r="A44" s="4">
        <v>402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5.3525123596191397</v>
      </c>
      <c r="L44" s="7">
        <v>2.9465026855468701</v>
      </c>
      <c r="M44">
        <v>1.9305171966552701</v>
      </c>
      <c r="N44">
        <v>4.3217105865478498</v>
      </c>
      <c r="O44">
        <v>2</v>
      </c>
      <c r="P44">
        <v>2</v>
      </c>
      <c r="Q44">
        <v>11</v>
      </c>
      <c r="R44" s="12">
        <v>0.18179999999999999</v>
      </c>
      <c r="S44" s="12">
        <f t="shared" si="1"/>
        <v>0.2</v>
      </c>
      <c r="T44">
        <v>1.6804618835449201</v>
      </c>
      <c r="U44">
        <v>1.54594802856445</v>
      </c>
      <c r="V44">
        <v>1.4212274551391599</v>
      </c>
      <c r="W44" s="13">
        <v>0.124720573425293</v>
      </c>
      <c r="X44">
        <v>0.259234428405762</v>
      </c>
      <c r="Y44">
        <v>0.259234428405762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x14ac:dyDescent="0.15">
      <c r="A45" s="4">
        <v>905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4.7619991302490199</v>
      </c>
      <c r="L45" s="7">
        <v>2.8819541931152299</v>
      </c>
      <c r="M45">
        <v>2.3896865844726598</v>
      </c>
      <c r="N45">
        <v>3.87965965270996</v>
      </c>
      <c r="O45">
        <v>2</v>
      </c>
      <c r="P45">
        <v>2</v>
      </c>
      <c r="Q45">
        <v>11</v>
      </c>
      <c r="R45" s="12">
        <v>0.18179999999999999</v>
      </c>
      <c r="S45" s="12">
        <f t="shared" si="1"/>
        <v>0.2</v>
      </c>
      <c r="T45">
        <v>1.50723457336426</v>
      </c>
      <c r="U45">
        <v>1.40195512771606</v>
      </c>
      <c r="V45">
        <v>1.280317902565</v>
      </c>
      <c r="W45" s="13">
        <v>0.121637225151062</v>
      </c>
      <c r="X45">
        <v>0.22691667079925501</v>
      </c>
      <c r="Y45">
        <v>0.22691667079925501</v>
      </c>
      <c r="Z45">
        <v>0.2</v>
      </c>
      <c r="AA45">
        <v>0.9</v>
      </c>
      <c r="AB45">
        <v>0.81818181818181801</v>
      </c>
      <c r="AC45">
        <v>0.85714285714285698</v>
      </c>
      <c r="AD45">
        <v>0.1</v>
      </c>
      <c r="AE45">
        <v>0.7</v>
      </c>
    </row>
    <row r="46" spans="1:31" x14ac:dyDescent="0.15">
      <c r="A46" s="4">
        <v>397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4.1088352203369096</v>
      </c>
      <c r="L46" s="7">
        <v>2.8833198547363299</v>
      </c>
      <c r="M46">
        <v>2.3335666656494101</v>
      </c>
      <c r="N46">
        <v>3.2997093200683598</v>
      </c>
      <c r="O46">
        <v>1</v>
      </c>
      <c r="P46">
        <v>1</v>
      </c>
      <c r="Q46">
        <v>7</v>
      </c>
      <c r="R46" s="12">
        <v>0.1429</v>
      </c>
      <c r="S46" s="12">
        <f t="shared" si="1"/>
        <v>0.1</v>
      </c>
      <c r="T46">
        <v>1.3040294647216799</v>
      </c>
      <c r="U46">
        <v>1.2294629812240601</v>
      </c>
      <c r="V46">
        <v>1.1086437702178999</v>
      </c>
      <c r="W46" s="13">
        <v>0.12081921100616499</v>
      </c>
      <c r="X46">
        <v>0.19538569450378401</v>
      </c>
      <c r="Y46">
        <v>0.19538569450378401</v>
      </c>
      <c r="Z46">
        <v>0.1</v>
      </c>
      <c r="AA46">
        <v>0.6</v>
      </c>
      <c r="AB46">
        <v>0.85714285714285698</v>
      </c>
      <c r="AC46">
        <v>0.70588235294117596</v>
      </c>
      <c r="AD46">
        <v>0.4</v>
      </c>
      <c r="AE46">
        <v>0.5</v>
      </c>
    </row>
    <row r="47" spans="1:31" x14ac:dyDescent="0.15">
      <c r="A47" s="4">
        <v>459</v>
      </c>
      <c r="B47">
        <v>14</v>
      </c>
      <c r="C47">
        <v>6</v>
      </c>
      <c r="D47">
        <v>10</v>
      </c>
      <c r="E47">
        <v>10</v>
      </c>
      <c r="F47">
        <v>9</v>
      </c>
      <c r="G47">
        <v>1</v>
      </c>
      <c r="H47">
        <v>5</v>
      </c>
      <c r="I47">
        <v>5</v>
      </c>
      <c r="J47">
        <v>0.7</v>
      </c>
      <c r="K47">
        <v>5.5006790161132804</v>
      </c>
      <c r="L47" s="7">
        <v>2.8842868804931601</v>
      </c>
      <c r="M47">
        <v>2.0730018615722701</v>
      </c>
      <c r="N47">
        <v>3.6102161407470699</v>
      </c>
      <c r="O47">
        <v>1</v>
      </c>
      <c r="P47">
        <v>1</v>
      </c>
      <c r="Q47">
        <v>8</v>
      </c>
      <c r="R47" s="12">
        <v>0.125</v>
      </c>
      <c r="S47" s="12">
        <f t="shared" si="1"/>
        <v>0.1</v>
      </c>
      <c r="T47">
        <v>1.62765312194824</v>
      </c>
      <c r="U47">
        <v>1.52391397953033</v>
      </c>
      <c r="V47">
        <v>1.4047949314117401</v>
      </c>
      <c r="W47" s="13">
        <v>0.119119048118591</v>
      </c>
      <c r="X47">
        <v>0.222858190536499</v>
      </c>
      <c r="Y47">
        <v>0.222858190536499</v>
      </c>
      <c r="Z47">
        <v>0.1</v>
      </c>
      <c r="AA47">
        <v>0.7</v>
      </c>
      <c r="AB47">
        <v>0.875</v>
      </c>
      <c r="AC47">
        <v>0.77777777777777801</v>
      </c>
      <c r="AD47">
        <v>0.3</v>
      </c>
      <c r="AE47">
        <v>0.6</v>
      </c>
    </row>
    <row r="48" spans="1:31" s="7" customFormat="1" x14ac:dyDescent="0.15">
      <c r="A48" s="24">
        <v>36</v>
      </c>
      <c r="B48" s="7">
        <v>14</v>
      </c>
      <c r="C48" s="7">
        <v>6</v>
      </c>
      <c r="D48" s="7">
        <v>10</v>
      </c>
      <c r="E48" s="7">
        <v>10</v>
      </c>
      <c r="F48" s="7">
        <v>10</v>
      </c>
      <c r="G48" s="7">
        <v>0</v>
      </c>
      <c r="H48" s="7">
        <v>4</v>
      </c>
      <c r="I48" s="7">
        <v>6</v>
      </c>
      <c r="J48" s="7">
        <v>0.7</v>
      </c>
      <c r="K48" s="7">
        <v>5.1732082366943404</v>
      </c>
      <c r="L48" s="7">
        <v>2.8128013610839799</v>
      </c>
      <c r="M48" s="7">
        <v>1.6549930572509799</v>
      </c>
      <c r="N48" s="7">
        <v>3.9713439941406201</v>
      </c>
      <c r="O48" s="7">
        <v>3</v>
      </c>
      <c r="P48" s="7">
        <v>3</v>
      </c>
      <c r="Q48" s="7">
        <v>12</v>
      </c>
      <c r="R48" s="26">
        <v>0.25</v>
      </c>
      <c r="S48" s="26">
        <f t="shared" si="1"/>
        <v>0.3</v>
      </c>
      <c r="T48" s="7">
        <v>1.76040840148926</v>
      </c>
      <c r="U48" s="7">
        <v>1.61406230926514</v>
      </c>
      <c r="V48" s="7">
        <v>1.4958480596542401</v>
      </c>
      <c r="W48" s="7">
        <v>0.118214249610901</v>
      </c>
      <c r="X48" s="7">
        <v>0.26456034183502197</v>
      </c>
      <c r="Y48" s="7">
        <v>0.26456034183502197</v>
      </c>
      <c r="Z48" s="7">
        <v>0.3</v>
      </c>
      <c r="AA48" s="7">
        <v>0.9</v>
      </c>
      <c r="AB48" s="7">
        <v>0.75</v>
      </c>
      <c r="AC48" s="7">
        <v>0.81818181818181801</v>
      </c>
      <c r="AD48" s="7">
        <v>0.1</v>
      </c>
      <c r="AE48" s="7">
        <v>0.6</v>
      </c>
    </row>
    <row r="49" spans="1:31" x14ac:dyDescent="0.15">
      <c r="A49" s="4">
        <v>618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>
        <v>6.0897712707519496</v>
      </c>
      <c r="L49" s="7">
        <v>3.0250396728515598</v>
      </c>
      <c r="M49">
        <v>2.5934143066406201</v>
      </c>
      <c r="N49">
        <v>4.0288238525390598</v>
      </c>
      <c r="O49">
        <v>1</v>
      </c>
      <c r="P49">
        <v>1</v>
      </c>
      <c r="Q49">
        <v>10</v>
      </c>
      <c r="R49" s="12">
        <v>0.1</v>
      </c>
      <c r="S49" s="12">
        <f t="shared" si="1"/>
        <v>0.1</v>
      </c>
      <c r="T49">
        <v>1.8936290740966799</v>
      </c>
      <c r="U49">
        <v>1.8156868219375599</v>
      </c>
      <c r="V49">
        <v>1.60606229305267</v>
      </c>
      <c r="W49" s="13">
        <v>0.209624528884888</v>
      </c>
      <c r="X49">
        <v>0.28756678104400601</v>
      </c>
      <c r="Y49">
        <v>0.28756678104400601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486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>
        <v>5.4736347198486301</v>
      </c>
      <c r="L50" s="7">
        <v>3.00607109069824</v>
      </c>
      <c r="M50">
        <v>2.5961036682128902</v>
      </c>
      <c r="N50">
        <v>3.08769607543945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1.6700477600097701</v>
      </c>
      <c r="U50">
        <v>1.6262121200561499</v>
      </c>
      <c r="V50">
        <v>1.4233806133270299</v>
      </c>
      <c r="W50" s="13">
        <v>0.202831506729126</v>
      </c>
      <c r="X50">
        <v>0.24666714668273901</v>
      </c>
      <c r="Y50">
        <v>0.24666714668273901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331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4.9751873016357404</v>
      </c>
      <c r="L51" s="7">
        <v>3.11871337890625</v>
      </c>
      <c r="M51">
        <v>2.3487701416015598</v>
      </c>
      <c r="N51">
        <v>3.3579540252685498</v>
      </c>
      <c r="O51">
        <v>2</v>
      </c>
      <c r="P51">
        <v>2</v>
      </c>
      <c r="Q51">
        <v>11</v>
      </c>
      <c r="R51" s="12">
        <v>0.18179999999999999</v>
      </c>
      <c r="S51" s="12">
        <f t="shared" si="1"/>
        <v>0.2</v>
      </c>
      <c r="T51">
        <v>1.7982158660888701</v>
      </c>
      <c r="U51">
        <v>1.7166333198547401</v>
      </c>
      <c r="V51">
        <v>1.5181471109390301</v>
      </c>
      <c r="W51" s="13">
        <v>0.19848620891571001</v>
      </c>
      <c r="X51">
        <v>0.28006875514984098</v>
      </c>
      <c r="Y51">
        <v>0.28006875514984098</v>
      </c>
      <c r="Z51">
        <v>0.2</v>
      </c>
      <c r="AA51">
        <v>0.9</v>
      </c>
      <c r="AB51">
        <v>0.81818181818181801</v>
      </c>
      <c r="AC51">
        <v>0.85714285714285698</v>
      </c>
      <c r="AD51">
        <v>0.1</v>
      </c>
      <c r="AE51">
        <v>0.7</v>
      </c>
    </row>
    <row r="52" spans="1:31" x14ac:dyDescent="0.15">
      <c r="A52" s="4">
        <v>370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>
        <v>5.6336345672607404</v>
      </c>
      <c r="L52" s="7">
        <v>3.0647315979003902</v>
      </c>
      <c r="M52">
        <v>2.17875480651856</v>
      </c>
      <c r="N52">
        <v>3.3658676147460902</v>
      </c>
      <c r="O52">
        <v>2</v>
      </c>
      <c r="P52">
        <v>2</v>
      </c>
      <c r="Q52">
        <v>10</v>
      </c>
      <c r="R52" s="12">
        <v>0.2</v>
      </c>
      <c r="S52" s="12">
        <f t="shared" si="1"/>
        <v>0.2</v>
      </c>
      <c r="T52">
        <v>1.7144851684570299</v>
      </c>
      <c r="U52">
        <v>1.6434230804443399</v>
      </c>
      <c r="V52">
        <v>1.4525625705719001</v>
      </c>
      <c r="W52" s="13">
        <v>0.190860509872436</v>
      </c>
      <c r="X52">
        <v>0.261922597885132</v>
      </c>
      <c r="Y52">
        <v>0.261922597885132</v>
      </c>
      <c r="Z52">
        <v>0.2</v>
      </c>
      <c r="AA52">
        <v>0.8</v>
      </c>
      <c r="AB52">
        <v>0.8</v>
      </c>
      <c r="AC52">
        <v>0.8</v>
      </c>
      <c r="AD52">
        <v>0.2</v>
      </c>
      <c r="AE52">
        <v>0.6</v>
      </c>
    </row>
    <row r="53" spans="1:31" x14ac:dyDescent="0.15">
      <c r="A53" s="4">
        <v>766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>
        <v>5.4084510803222701</v>
      </c>
      <c r="L53" s="7">
        <v>3.10890769958496</v>
      </c>
      <c r="M53">
        <v>1.8993282318115201</v>
      </c>
      <c r="N53">
        <v>3.7328853607177699</v>
      </c>
      <c r="O53">
        <v>2</v>
      </c>
      <c r="P53">
        <v>2</v>
      </c>
      <c r="Q53">
        <v>10</v>
      </c>
      <c r="R53" s="12">
        <v>0.2</v>
      </c>
      <c r="S53" s="12">
        <f t="shared" si="1"/>
        <v>0.2</v>
      </c>
      <c r="T53">
        <v>1.97856521606445</v>
      </c>
      <c r="U53">
        <v>1.8274736404418901</v>
      </c>
      <c r="V53">
        <v>1.6693286895752</v>
      </c>
      <c r="W53" s="13">
        <v>0.158144950866699</v>
      </c>
      <c r="X53">
        <v>0.30923652648925798</v>
      </c>
      <c r="Y53">
        <v>0.30923652648925798</v>
      </c>
      <c r="Z53">
        <v>0.2</v>
      </c>
      <c r="AA53">
        <v>0.8</v>
      </c>
      <c r="AB53">
        <v>0.8</v>
      </c>
      <c r="AC53">
        <v>0.8</v>
      </c>
      <c r="AD53">
        <v>0.2</v>
      </c>
      <c r="AE53">
        <v>0.6</v>
      </c>
    </row>
    <row r="54" spans="1:31" x14ac:dyDescent="0.15">
      <c r="A54" s="4">
        <v>379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>
        <v>5.4820995330810502</v>
      </c>
      <c r="L54" s="7">
        <v>3.0000534057617201</v>
      </c>
      <c r="M54">
        <v>1.6716880798339799</v>
      </c>
      <c r="N54">
        <v>3.9911727905273402</v>
      </c>
      <c r="O54">
        <v>2</v>
      </c>
      <c r="P54">
        <v>2</v>
      </c>
      <c r="Q54">
        <v>10</v>
      </c>
      <c r="R54" s="12">
        <v>0.2</v>
      </c>
      <c r="S54" s="12">
        <f t="shared" si="1"/>
        <v>0.2</v>
      </c>
      <c r="T54">
        <v>1.8185844421386701</v>
      </c>
      <c r="U54">
        <v>1.6708283424377399</v>
      </c>
      <c r="V54">
        <v>1.52689528465271</v>
      </c>
      <c r="W54" s="13">
        <v>0.14393305778503401</v>
      </c>
      <c r="X54">
        <v>0.29168915748596203</v>
      </c>
      <c r="Y54">
        <v>0.29168915748596203</v>
      </c>
      <c r="Z54">
        <v>0.2</v>
      </c>
      <c r="AA54">
        <v>0.8</v>
      </c>
      <c r="AB54">
        <v>0.8</v>
      </c>
      <c r="AC54">
        <v>0.8</v>
      </c>
      <c r="AD54">
        <v>0.2</v>
      </c>
      <c r="AE54">
        <v>0.6</v>
      </c>
    </row>
    <row r="55" spans="1:31" x14ac:dyDescent="0.15">
      <c r="A55" s="4">
        <v>930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>
        <v>5.39310646057129</v>
      </c>
      <c r="L55" s="7">
        <v>3.0376682281494101</v>
      </c>
      <c r="M55">
        <v>2.0726280212402299</v>
      </c>
      <c r="N55">
        <v>4.2802028656005904</v>
      </c>
      <c r="O55">
        <v>1</v>
      </c>
      <c r="P55">
        <v>1</v>
      </c>
      <c r="Q55">
        <v>8</v>
      </c>
      <c r="R55" s="12">
        <v>0.125</v>
      </c>
      <c r="S55" s="12">
        <f t="shared" si="1"/>
        <v>0.1</v>
      </c>
      <c r="T55">
        <v>1.8031578063964799</v>
      </c>
      <c r="U55">
        <v>1.65951919555664</v>
      </c>
      <c r="V55">
        <v>1.51708948612213</v>
      </c>
      <c r="W55" s="13">
        <v>0.142429709434509</v>
      </c>
      <c r="X55">
        <v>0.28606832027435303</v>
      </c>
      <c r="Y55">
        <v>0.28606832027435303</v>
      </c>
      <c r="Z55">
        <v>0.1</v>
      </c>
      <c r="AA55">
        <v>0.7</v>
      </c>
      <c r="AB55">
        <v>0.875</v>
      </c>
      <c r="AC55">
        <v>0.77777777777777801</v>
      </c>
      <c r="AD55">
        <v>0.3</v>
      </c>
      <c r="AE55">
        <v>0.6</v>
      </c>
    </row>
    <row r="56" spans="1:31" x14ac:dyDescent="0.15">
      <c r="A56" s="4">
        <v>48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6.0682621002197301</v>
      </c>
      <c r="L56" s="7">
        <v>2.9624652862548801</v>
      </c>
      <c r="M56">
        <v>2.1485118865966801</v>
      </c>
      <c r="N56">
        <v>4.5836753845214799</v>
      </c>
      <c r="O56">
        <v>2</v>
      </c>
      <c r="P56">
        <v>2</v>
      </c>
      <c r="Q56">
        <v>11</v>
      </c>
      <c r="R56" s="12">
        <v>0.18179999999999999</v>
      </c>
      <c r="S56" s="12">
        <f t="shared" si="1"/>
        <v>0.2</v>
      </c>
      <c r="T56">
        <v>1.76265716552734</v>
      </c>
      <c r="U56">
        <v>1.6565425395965601</v>
      </c>
      <c r="V56">
        <v>1.5162060260772701</v>
      </c>
      <c r="W56" s="13">
        <v>0.140336513519287</v>
      </c>
      <c r="X56">
        <v>0.24645113945007299</v>
      </c>
      <c r="Y56">
        <v>0.24645113945007299</v>
      </c>
      <c r="Z56">
        <v>0.2</v>
      </c>
      <c r="AA56">
        <v>0.9</v>
      </c>
      <c r="AB56">
        <v>0.81818181818181801</v>
      </c>
      <c r="AC56">
        <v>0.85714285714285698</v>
      </c>
      <c r="AD56">
        <v>0.1</v>
      </c>
      <c r="AE56">
        <v>0.7</v>
      </c>
    </row>
    <row r="57" spans="1:31" x14ac:dyDescent="0.15">
      <c r="A57" s="4">
        <v>204</v>
      </c>
      <c r="B57">
        <v>13</v>
      </c>
      <c r="C57">
        <v>7</v>
      </c>
      <c r="D57">
        <v>10</v>
      </c>
      <c r="E57">
        <v>10</v>
      </c>
      <c r="F57">
        <v>10</v>
      </c>
      <c r="G57">
        <v>0</v>
      </c>
      <c r="H57">
        <v>3</v>
      </c>
      <c r="I57">
        <v>7</v>
      </c>
      <c r="J57">
        <v>0.65</v>
      </c>
      <c r="K57">
        <v>4.1210136413574201</v>
      </c>
      <c r="L57" s="7">
        <v>3.0621032714843701</v>
      </c>
      <c r="M57">
        <v>2.6656322479247998</v>
      </c>
      <c r="N57">
        <v>2.9633274078369101</v>
      </c>
      <c r="O57">
        <v>1</v>
      </c>
      <c r="P57">
        <v>1</v>
      </c>
      <c r="Q57">
        <v>7</v>
      </c>
      <c r="R57" s="12">
        <v>0.1429</v>
      </c>
      <c r="S57" s="12">
        <f t="shared" si="1"/>
        <v>0.1</v>
      </c>
      <c r="T57">
        <v>1.3481616973877</v>
      </c>
      <c r="U57">
        <v>1.2863235473632799</v>
      </c>
      <c r="V57">
        <v>1.1500141620636</v>
      </c>
      <c r="W57" s="13">
        <v>0.13630938529968301</v>
      </c>
      <c r="X57">
        <v>0.19814753532409701</v>
      </c>
      <c r="Y57">
        <v>0.19814753532409701</v>
      </c>
      <c r="Z57">
        <v>0.1</v>
      </c>
      <c r="AA57">
        <v>0.6</v>
      </c>
      <c r="AB57">
        <v>0.85714285714285698</v>
      </c>
      <c r="AC57">
        <v>0.70588235294117596</v>
      </c>
      <c r="AD57">
        <v>0.4</v>
      </c>
      <c r="AE57">
        <v>0.5</v>
      </c>
    </row>
    <row r="58" spans="1:31" x14ac:dyDescent="0.15">
      <c r="A58" s="4">
        <v>81</v>
      </c>
      <c r="B58">
        <v>14</v>
      </c>
      <c r="C58">
        <v>6</v>
      </c>
      <c r="D58">
        <v>10</v>
      </c>
      <c r="E58">
        <v>10</v>
      </c>
      <c r="F58">
        <v>10</v>
      </c>
      <c r="G58">
        <v>0</v>
      </c>
      <c r="H58">
        <v>4</v>
      </c>
      <c r="I58">
        <v>6</v>
      </c>
      <c r="J58">
        <v>0.7</v>
      </c>
      <c r="K58">
        <v>4.4817962646484402</v>
      </c>
      <c r="L58" s="7">
        <v>2.99641609191894</v>
      </c>
      <c r="M58">
        <v>2.7919044494628902</v>
      </c>
      <c r="N58">
        <v>3.3726062774658199</v>
      </c>
      <c r="O58">
        <v>0</v>
      </c>
      <c r="P58">
        <v>0</v>
      </c>
      <c r="Q58">
        <v>0</v>
      </c>
      <c r="R58" s="12">
        <v>0</v>
      </c>
      <c r="S58" s="12">
        <f t="shared" si="1"/>
        <v>0</v>
      </c>
      <c r="T58">
        <v>1.3286705017089799</v>
      </c>
      <c r="U58">
        <v>1.28359222412109</v>
      </c>
      <c r="V58">
        <v>1.14824962615967</v>
      </c>
      <c r="W58" s="13">
        <v>0.135342597961426</v>
      </c>
      <c r="X58">
        <v>0.18042087554931599</v>
      </c>
      <c r="Y58">
        <v>0.18042087554931599</v>
      </c>
      <c r="Z58">
        <v>0</v>
      </c>
      <c r="AA58">
        <v>0</v>
      </c>
      <c r="AB58" t="s">
        <v>29</v>
      </c>
      <c r="AC58" t="s">
        <v>29</v>
      </c>
      <c r="AD58">
        <v>1</v>
      </c>
      <c r="AE58">
        <v>0</v>
      </c>
    </row>
    <row r="59" spans="1:31" x14ac:dyDescent="0.15">
      <c r="A59" s="4">
        <v>560</v>
      </c>
      <c r="B59">
        <v>15</v>
      </c>
      <c r="C59">
        <v>5</v>
      </c>
      <c r="D59">
        <v>10</v>
      </c>
      <c r="E59">
        <v>10</v>
      </c>
      <c r="F59">
        <v>10</v>
      </c>
      <c r="G59">
        <v>0</v>
      </c>
      <c r="H59">
        <v>5</v>
      </c>
      <c r="I59">
        <v>5</v>
      </c>
      <c r="J59">
        <v>0.75</v>
      </c>
      <c r="K59">
        <v>5.5997562408447301</v>
      </c>
      <c r="L59" s="7">
        <v>2.97844314575195</v>
      </c>
      <c r="M59">
        <v>2.4104709625244101</v>
      </c>
      <c r="N59">
        <v>4.1066761016845703</v>
      </c>
      <c r="O59">
        <v>3</v>
      </c>
      <c r="P59">
        <v>3</v>
      </c>
      <c r="Q59">
        <v>13</v>
      </c>
      <c r="R59" s="12">
        <v>0.23080000000000001</v>
      </c>
      <c r="S59" s="12">
        <f t="shared" si="1"/>
        <v>0.3</v>
      </c>
      <c r="T59">
        <v>1.5434474945068399</v>
      </c>
      <c r="U59">
        <v>1.4549747705459599</v>
      </c>
      <c r="V59">
        <v>1.32275426387787</v>
      </c>
      <c r="W59" s="13">
        <v>0.13222050666809099</v>
      </c>
      <c r="X59">
        <v>0.22069323062896701</v>
      </c>
      <c r="Y59">
        <v>0.22069323062896701</v>
      </c>
      <c r="Z59">
        <v>0.3</v>
      </c>
      <c r="AA59">
        <v>1</v>
      </c>
      <c r="AB59">
        <v>0.76923076923076905</v>
      </c>
      <c r="AC59">
        <v>0.86956521739130399</v>
      </c>
      <c r="AD59">
        <v>0</v>
      </c>
      <c r="AE59">
        <v>0.7</v>
      </c>
    </row>
    <row r="60" spans="1:31" s="7" customFormat="1" x14ac:dyDescent="0.15">
      <c r="A60" s="24">
        <v>875</v>
      </c>
      <c r="B60" s="7">
        <v>14</v>
      </c>
      <c r="C60" s="7">
        <v>6</v>
      </c>
      <c r="D60" s="7">
        <v>10</v>
      </c>
      <c r="E60" s="7">
        <v>10</v>
      </c>
      <c r="F60" s="7">
        <v>10</v>
      </c>
      <c r="G60" s="7">
        <v>0</v>
      </c>
      <c r="H60" s="7">
        <v>4</v>
      </c>
      <c r="I60" s="7">
        <v>6</v>
      </c>
      <c r="J60" s="7">
        <v>0.7</v>
      </c>
      <c r="K60" s="7">
        <v>4.9618778228759801</v>
      </c>
      <c r="L60" s="7">
        <v>2.9850826263427699</v>
      </c>
      <c r="M60" s="7">
        <v>2.25918388366699</v>
      </c>
      <c r="N60" s="7">
        <v>3.7321662902832</v>
      </c>
      <c r="O60" s="7">
        <v>1</v>
      </c>
      <c r="P60" s="7">
        <v>1</v>
      </c>
      <c r="Q60" s="7">
        <v>8</v>
      </c>
      <c r="R60" s="26">
        <v>0.125</v>
      </c>
      <c r="S60" s="26">
        <f t="shared" si="1"/>
        <v>0.1</v>
      </c>
      <c r="T60" s="7">
        <v>1.49424171447754</v>
      </c>
      <c r="U60" s="7">
        <v>1.4002046585082999</v>
      </c>
      <c r="V60" s="7">
        <v>1.2682718038559</v>
      </c>
      <c r="W60" s="7">
        <v>0.13193285465240501</v>
      </c>
      <c r="X60" s="7">
        <v>0.22596991062164301</v>
      </c>
      <c r="Y60" s="7">
        <v>0.22596991062164301</v>
      </c>
      <c r="Z60" s="7">
        <v>0.1</v>
      </c>
      <c r="AA60" s="7">
        <v>0.7</v>
      </c>
      <c r="AB60" s="7">
        <v>0.875</v>
      </c>
      <c r="AC60" s="7">
        <v>0.77777777777777801</v>
      </c>
      <c r="AD60" s="7">
        <v>0.3</v>
      </c>
      <c r="AE60" s="7">
        <v>0.6</v>
      </c>
    </row>
    <row r="61" spans="1:31" x14ac:dyDescent="0.15">
      <c r="A61" s="4">
        <v>831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>
        <v>5.9205646514892596</v>
      </c>
      <c r="L61" s="7">
        <v>3.2345046997070299</v>
      </c>
      <c r="M61">
        <v>2.68940925598144</v>
      </c>
      <c r="N61">
        <v>3.11403083801269</v>
      </c>
      <c r="O61">
        <v>1</v>
      </c>
      <c r="P61">
        <v>1</v>
      </c>
      <c r="Q61">
        <v>8</v>
      </c>
      <c r="R61" s="12">
        <v>0.125</v>
      </c>
      <c r="S61" s="12">
        <f t="shared" si="1"/>
        <v>0.1</v>
      </c>
      <c r="T61">
        <v>1.8896789550781199</v>
      </c>
      <c r="U61">
        <v>1.84347188472748</v>
      </c>
      <c r="V61">
        <v>1.59619677066803</v>
      </c>
      <c r="W61" s="13">
        <v>0.24727511405944799</v>
      </c>
      <c r="X61">
        <v>0.29348218441009499</v>
      </c>
      <c r="Y61">
        <v>0.29348218441009499</v>
      </c>
      <c r="Z61">
        <v>0.1</v>
      </c>
      <c r="AA61">
        <v>0.7</v>
      </c>
      <c r="AB61">
        <v>0.875</v>
      </c>
      <c r="AC61">
        <v>0.77777777777777801</v>
      </c>
      <c r="AD61">
        <v>0.3</v>
      </c>
      <c r="AE61">
        <v>0.6</v>
      </c>
    </row>
    <row r="62" spans="1:31" x14ac:dyDescent="0.15">
      <c r="A62" s="4">
        <v>974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>
        <v>5.3685245513915998</v>
      </c>
      <c r="L62">
        <v>3.2771472930908199</v>
      </c>
      <c r="M62">
        <v>2.8307132720947301</v>
      </c>
      <c r="N62">
        <v>3.2898807525634801</v>
      </c>
      <c r="O62">
        <v>1</v>
      </c>
      <c r="P62">
        <v>1</v>
      </c>
      <c r="Q62">
        <v>10</v>
      </c>
      <c r="R62" s="12">
        <v>0.1</v>
      </c>
      <c r="S62" s="12">
        <f t="shared" si="1"/>
        <v>0.1</v>
      </c>
      <c r="T62">
        <v>1.6221961975097701</v>
      </c>
      <c r="U62">
        <v>1.5725250244140601</v>
      </c>
      <c r="V62">
        <v>1.3714082241058301</v>
      </c>
      <c r="W62">
        <v>0.20111680030822801</v>
      </c>
      <c r="X62">
        <v>0.250787973403931</v>
      </c>
      <c r="Y62">
        <v>0.250787973403931</v>
      </c>
      <c r="Z62">
        <v>0.1</v>
      </c>
      <c r="AA62">
        <v>0.9</v>
      </c>
      <c r="AB62">
        <v>0.9</v>
      </c>
      <c r="AC62">
        <v>0.9</v>
      </c>
      <c r="AD62">
        <v>0.1</v>
      </c>
      <c r="AE62">
        <v>0.8</v>
      </c>
    </row>
    <row r="63" spans="1:31" x14ac:dyDescent="0.15">
      <c r="A63" s="4">
        <v>20</v>
      </c>
      <c r="B63">
        <v>14</v>
      </c>
      <c r="C63">
        <v>6</v>
      </c>
      <c r="D63">
        <v>10</v>
      </c>
      <c r="E63">
        <v>10</v>
      </c>
      <c r="F63">
        <v>10</v>
      </c>
      <c r="G63">
        <v>0</v>
      </c>
      <c r="H63">
        <v>4</v>
      </c>
      <c r="I63">
        <v>6</v>
      </c>
      <c r="J63">
        <v>0.7</v>
      </c>
      <c r="K63">
        <v>4.7936458587646502</v>
      </c>
      <c r="L63" s="7">
        <v>3.21484375</v>
      </c>
      <c r="M63">
        <v>2.74176025390625</v>
      </c>
      <c r="N63">
        <v>3.1585388183593701</v>
      </c>
      <c r="O63">
        <v>1</v>
      </c>
      <c r="P63">
        <v>1</v>
      </c>
      <c r="Q63">
        <v>9</v>
      </c>
      <c r="R63" s="12">
        <v>0.1111</v>
      </c>
      <c r="S63" s="12">
        <f t="shared" si="1"/>
        <v>0.1</v>
      </c>
      <c r="T63">
        <v>1.57986640930176</v>
      </c>
      <c r="U63">
        <v>1.5197329521179199</v>
      </c>
      <c r="V63">
        <v>1.33726954460144</v>
      </c>
      <c r="W63" s="13">
        <v>0.18246340751647899</v>
      </c>
      <c r="X63">
        <v>0.24259686470031699</v>
      </c>
      <c r="Y63">
        <v>0.24259686470031699</v>
      </c>
      <c r="Z63">
        <v>0.1</v>
      </c>
      <c r="AA63">
        <v>0.8</v>
      </c>
      <c r="AB63">
        <v>0.88888888888888895</v>
      </c>
      <c r="AC63">
        <v>0.84210526315789502</v>
      </c>
      <c r="AD63">
        <v>0.2</v>
      </c>
      <c r="AE63">
        <v>0.7</v>
      </c>
    </row>
    <row r="64" spans="1:31" x14ac:dyDescent="0.15">
      <c r="A64" s="4">
        <v>948</v>
      </c>
      <c r="B64">
        <v>15</v>
      </c>
      <c r="C64">
        <v>5</v>
      </c>
      <c r="D64">
        <v>10</v>
      </c>
      <c r="E64">
        <v>10</v>
      </c>
      <c r="F64">
        <v>10</v>
      </c>
      <c r="G64">
        <v>0</v>
      </c>
      <c r="H64">
        <v>5</v>
      </c>
      <c r="I64">
        <v>5</v>
      </c>
      <c r="J64">
        <v>0.75</v>
      </c>
      <c r="K64">
        <v>6.0359687805175799</v>
      </c>
      <c r="L64" s="7">
        <v>3.25136375427246</v>
      </c>
      <c r="M64">
        <v>2.7053775787353498</v>
      </c>
      <c r="N64">
        <v>4.4772434234619096</v>
      </c>
      <c r="O64">
        <v>1</v>
      </c>
      <c r="P64">
        <v>1</v>
      </c>
      <c r="Q64">
        <v>10</v>
      </c>
      <c r="R64" s="12">
        <v>0.1</v>
      </c>
      <c r="S64" s="12">
        <f t="shared" si="1"/>
        <v>0.1</v>
      </c>
      <c r="T64">
        <v>2.0139236450195299</v>
      </c>
      <c r="U64">
        <v>1.8851909637451201</v>
      </c>
      <c r="V64">
        <v>1.70291864871979</v>
      </c>
      <c r="W64" s="13">
        <v>0.18227231502533001</v>
      </c>
      <c r="X64">
        <v>0.31100499629974399</v>
      </c>
      <c r="Y64">
        <v>0.31100499629974399</v>
      </c>
      <c r="Z64">
        <v>0.1</v>
      </c>
      <c r="AA64">
        <v>0.9</v>
      </c>
      <c r="AB64">
        <v>0.9</v>
      </c>
      <c r="AC64">
        <v>0.9</v>
      </c>
      <c r="AD64">
        <v>0.1</v>
      </c>
      <c r="AE64">
        <v>0.8</v>
      </c>
    </row>
    <row r="65" spans="1:31" x14ac:dyDescent="0.15">
      <c r="A65" s="4">
        <v>751</v>
      </c>
      <c r="B65">
        <v>14</v>
      </c>
      <c r="C65">
        <v>6</v>
      </c>
      <c r="D65">
        <v>10</v>
      </c>
      <c r="E65">
        <v>10</v>
      </c>
      <c r="F65">
        <v>10</v>
      </c>
      <c r="G65">
        <v>0</v>
      </c>
      <c r="H65">
        <v>4</v>
      </c>
      <c r="I65">
        <v>6</v>
      </c>
      <c r="J65">
        <v>0.7</v>
      </c>
      <c r="K65">
        <v>4.9115619659423801</v>
      </c>
      <c r="L65" s="7">
        <v>3.1490116119384801</v>
      </c>
      <c r="M65">
        <v>2.3357124328613299</v>
      </c>
      <c r="N65">
        <v>3.0508842468261701</v>
      </c>
      <c r="O65">
        <v>2</v>
      </c>
      <c r="P65">
        <v>2</v>
      </c>
      <c r="Q65">
        <v>10</v>
      </c>
      <c r="R65" s="12">
        <v>0.2</v>
      </c>
      <c r="S65" s="12">
        <f t="shared" si="1"/>
        <v>0.2</v>
      </c>
      <c r="T65">
        <v>1.60980224609375</v>
      </c>
      <c r="U65">
        <v>1.5278396606445299</v>
      </c>
      <c r="V65">
        <v>1.36089551448822</v>
      </c>
      <c r="W65" s="13">
        <v>0.16694414615631101</v>
      </c>
      <c r="X65">
        <v>0.24890673160553001</v>
      </c>
      <c r="Y65">
        <v>0.24890673160553001</v>
      </c>
      <c r="Z65">
        <v>0.2</v>
      </c>
      <c r="AA65">
        <v>0.8</v>
      </c>
      <c r="AB65">
        <v>0.8</v>
      </c>
      <c r="AC65">
        <v>0.8</v>
      </c>
      <c r="AD65">
        <v>0.2</v>
      </c>
      <c r="AE65">
        <v>0.6</v>
      </c>
    </row>
    <row r="66" spans="1:31" x14ac:dyDescent="0.15">
      <c r="A66" s="4">
        <v>539</v>
      </c>
      <c r="B66">
        <v>14</v>
      </c>
      <c r="C66">
        <v>6</v>
      </c>
      <c r="D66">
        <v>10</v>
      </c>
      <c r="E66">
        <v>10</v>
      </c>
      <c r="F66">
        <v>10</v>
      </c>
      <c r="G66">
        <v>0</v>
      </c>
      <c r="H66">
        <v>4</v>
      </c>
      <c r="I66">
        <v>6</v>
      </c>
      <c r="J66">
        <v>0.7</v>
      </c>
      <c r="K66">
        <v>5.5715312957763699</v>
      </c>
      <c r="L66" s="7">
        <v>3.1976795196533199</v>
      </c>
      <c r="M66">
        <v>2.1225681304931601</v>
      </c>
      <c r="N66">
        <v>4.1427783966064498</v>
      </c>
      <c r="O66">
        <v>1</v>
      </c>
      <c r="P66">
        <v>1</v>
      </c>
      <c r="Q66">
        <v>9</v>
      </c>
      <c r="R66" s="12">
        <v>0.1111</v>
      </c>
      <c r="S66" s="12">
        <f t="shared" si="1"/>
        <v>0.1</v>
      </c>
      <c r="T66">
        <v>1.9990806579589799</v>
      </c>
      <c r="U66">
        <v>1.84099769592285</v>
      </c>
      <c r="V66">
        <v>1.6779534816741899</v>
      </c>
      <c r="W66" s="13">
        <v>0.163044214248657</v>
      </c>
      <c r="X66">
        <v>0.32112717628478998</v>
      </c>
      <c r="Y66">
        <v>0.32112717628478998</v>
      </c>
      <c r="Z66">
        <v>0.1</v>
      </c>
      <c r="AA66">
        <v>0.8</v>
      </c>
      <c r="AB66">
        <v>0.88888888888888895</v>
      </c>
      <c r="AC66">
        <v>0.84210526315789502</v>
      </c>
      <c r="AD66">
        <v>0.2</v>
      </c>
      <c r="AE66">
        <v>0.7</v>
      </c>
    </row>
    <row r="67" spans="1:31" x14ac:dyDescent="0.15">
      <c r="A67" s="4">
        <v>14</v>
      </c>
      <c r="B67">
        <v>14</v>
      </c>
      <c r="C67">
        <v>6</v>
      </c>
      <c r="D67">
        <v>10</v>
      </c>
      <c r="E67">
        <v>10</v>
      </c>
      <c r="F67">
        <v>10</v>
      </c>
      <c r="G67">
        <v>0</v>
      </c>
      <c r="H67">
        <v>4</v>
      </c>
      <c r="I67">
        <v>6</v>
      </c>
      <c r="J67">
        <v>0.7</v>
      </c>
      <c r="K67">
        <v>5.9235115051269496</v>
      </c>
      <c r="L67" s="7">
        <v>3.19388008117676</v>
      </c>
      <c r="M67">
        <v>1.7704448699951201</v>
      </c>
      <c r="N67">
        <v>4.4516887664794904</v>
      </c>
      <c r="O67">
        <v>3</v>
      </c>
      <c r="P67">
        <v>3</v>
      </c>
      <c r="Q67">
        <v>13</v>
      </c>
      <c r="R67" s="12">
        <v>0.23080000000000001</v>
      </c>
      <c r="S67" s="12">
        <f t="shared" ref="S67:S81" si="2">O67/E67</f>
        <v>0.3</v>
      </c>
      <c r="T67">
        <v>2.0913562774658199</v>
      </c>
      <c r="U67">
        <v>1.89384365081787</v>
      </c>
      <c r="V67">
        <v>1.7484273910522501</v>
      </c>
      <c r="W67" s="13">
        <v>0.145416259765625</v>
      </c>
      <c r="X67">
        <v>0.342928886413574</v>
      </c>
      <c r="Y67">
        <v>0.342928886413574</v>
      </c>
      <c r="Z67">
        <v>0.3</v>
      </c>
      <c r="AA67">
        <v>1</v>
      </c>
      <c r="AB67">
        <v>0.76923076923076905</v>
      </c>
      <c r="AC67">
        <v>0.86956521739130399</v>
      </c>
      <c r="AD67">
        <v>0</v>
      </c>
      <c r="AE67">
        <v>0.7</v>
      </c>
    </row>
    <row r="68" spans="1:31" x14ac:dyDescent="0.15">
      <c r="A68" s="4">
        <v>501</v>
      </c>
      <c r="B68">
        <v>14</v>
      </c>
      <c r="C68">
        <v>6</v>
      </c>
      <c r="D68">
        <v>10</v>
      </c>
      <c r="E68">
        <v>10</v>
      </c>
      <c r="F68">
        <v>10</v>
      </c>
      <c r="G68">
        <v>0</v>
      </c>
      <c r="H68">
        <v>4</v>
      </c>
      <c r="I68">
        <v>6</v>
      </c>
      <c r="J68">
        <v>0.7</v>
      </c>
      <c r="K68">
        <v>5.5273303985595703</v>
      </c>
      <c r="L68" s="7">
        <v>3.2670059204101598</v>
      </c>
      <c r="M68">
        <v>2.2722702026367201</v>
      </c>
      <c r="N68">
        <v>3.9929103851318399</v>
      </c>
      <c r="O68">
        <v>1</v>
      </c>
      <c r="P68">
        <v>1</v>
      </c>
      <c r="Q68">
        <v>10</v>
      </c>
      <c r="R68" s="12">
        <v>0.1</v>
      </c>
      <c r="S68" s="12">
        <f t="shared" si="2"/>
        <v>0.1</v>
      </c>
      <c r="T68">
        <v>1.64023208618164</v>
      </c>
      <c r="U68">
        <v>1.53003406524658</v>
      </c>
      <c r="V68">
        <v>1.38585317134857</v>
      </c>
      <c r="W68" s="13">
        <v>0.14418089389801</v>
      </c>
      <c r="X68">
        <v>0.25437891483306901</v>
      </c>
      <c r="Y68">
        <v>0.25437891483306901</v>
      </c>
      <c r="Z68">
        <v>0.1</v>
      </c>
      <c r="AA68">
        <v>0.9</v>
      </c>
      <c r="AB68">
        <v>0.9</v>
      </c>
      <c r="AC68">
        <v>0.9</v>
      </c>
      <c r="AD68">
        <v>0.1</v>
      </c>
      <c r="AE68">
        <v>0.8</v>
      </c>
    </row>
    <row r="69" spans="1:31" s="7" customFormat="1" x14ac:dyDescent="0.15">
      <c r="A69" s="24">
        <v>6</v>
      </c>
      <c r="B69" s="7">
        <v>12</v>
      </c>
      <c r="C69" s="7">
        <v>8</v>
      </c>
      <c r="D69" s="7">
        <v>10</v>
      </c>
      <c r="E69" s="7">
        <v>10</v>
      </c>
      <c r="F69" s="7">
        <v>10</v>
      </c>
      <c r="G69" s="7">
        <v>0</v>
      </c>
      <c r="H69" s="7">
        <v>2</v>
      </c>
      <c r="I69" s="7">
        <v>8</v>
      </c>
      <c r="J69" s="7">
        <v>0.6</v>
      </c>
      <c r="K69" s="7">
        <v>3.5581398010253902</v>
      </c>
      <c r="L69" s="7">
        <v>3.1621742248535201</v>
      </c>
      <c r="M69" s="7">
        <v>4.6742172241210902</v>
      </c>
      <c r="N69" s="7">
        <v>3.8698883056640598</v>
      </c>
      <c r="O69" s="7">
        <v>0</v>
      </c>
      <c r="P69" s="7">
        <v>0</v>
      </c>
      <c r="Q69" s="7">
        <v>8</v>
      </c>
      <c r="R69" s="26">
        <v>0</v>
      </c>
      <c r="S69" s="26">
        <f t="shared" si="2"/>
        <v>0</v>
      </c>
      <c r="T69" s="7">
        <v>0.97777557373046897</v>
      </c>
      <c r="U69" s="7">
        <v>0.98835659027099598</v>
      </c>
      <c r="V69" s="7">
        <v>0.84574544429779097</v>
      </c>
      <c r="W69" s="7">
        <v>0.14261114597320601</v>
      </c>
      <c r="X69" s="7">
        <v>0.132030129432678</v>
      </c>
      <c r="Y69" s="7">
        <v>0.132030129432678</v>
      </c>
      <c r="Z69" s="7">
        <v>0</v>
      </c>
      <c r="AA69" s="7">
        <v>0.8</v>
      </c>
      <c r="AB69" s="7">
        <v>1</v>
      </c>
      <c r="AC69" s="7">
        <v>0.88888888888888895</v>
      </c>
      <c r="AD69" s="7">
        <v>0.2</v>
      </c>
      <c r="AE69" s="7">
        <v>0.8</v>
      </c>
    </row>
    <row r="70" spans="1:31" x14ac:dyDescent="0.15">
      <c r="A70" s="4">
        <v>314</v>
      </c>
      <c r="B70">
        <v>16</v>
      </c>
      <c r="C70">
        <v>4</v>
      </c>
      <c r="D70">
        <v>10</v>
      </c>
      <c r="E70">
        <v>10</v>
      </c>
      <c r="F70">
        <v>10</v>
      </c>
      <c r="G70">
        <v>0</v>
      </c>
      <c r="H70">
        <v>6</v>
      </c>
      <c r="I70">
        <v>4</v>
      </c>
      <c r="J70">
        <v>0.8</v>
      </c>
      <c r="K70">
        <v>5.579345703125</v>
      </c>
      <c r="L70" s="7">
        <v>3.34688377380371</v>
      </c>
      <c r="M70">
        <v>3.0530090332031201</v>
      </c>
      <c r="N70">
        <v>2.9860916137695299</v>
      </c>
      <c r="O70">
        <v>1</v>
      </c>
      <c r="P70">
        <v>1</v>
      </c>
      <c r="Q70">
        <v>9</v>
      </c>
      <c r="R70" s="12">
        <v>0.1111</v>
      </c>
      <c r="S70" s="12">
        <f t="shared" si="2"/>
        <v>0.1</v>
      </c>
      <c r="T70">
        <v>1.7445583343505899</v>
      </c>
      <c r="U70">
        <v>1.72052478790283</v>
      </c>
      <c r="V70">
        <v>1.4698741436004601</v>
      </c>
      <c r="W70" s="13">
        <v>0.250650644302368</v>
      </c>
      <c r="X70">
        <v>0.27468419075012201</v>
      </c>
      <c r="Y70">
        <v>0.27468419075012201</v>
      </c>
      <c r="Z70">
        <v>0.1</v>
      </c>
      <c r="AA70">
        <v>0.8</v>
      </c>
      <c r="AB70">
        <v>0.88888888888888895</v>
      </c>
      <c r="AC70">
        <v>0.84210526315789502</v>
      </c>
      <c r="AD70">
        <v>0.2</v>
      </c>
      <c r="AE70">
        <v>0.7</v>
      </c>
    </row>
    <row r="71" spans="1:31" x14ac:dyDescent="0.15">
      <c r="A71" s="4">
        <v>624</v>
      </c>
      <c r="B71">
        <v>16</v>
      </c>
      <c r="C71">
        <v>4</v>
      </c>
      <c r="D71">
        <v>10</v>
      </c>
      <c r="E71">
        <v>10</v>
      </c>
      <c r="F71">
        <v>10</v>
      </c>
      <c r="G71">
        <v>0</v>
      </c>
      <c r="H71">
        <v>6</v>
      </c>
      <c r="I71">
        <v>4</v>
      </c>
      <c r="J71">
        <v>0.8</v>
      </c>
      <c r="K71">
        <v>5.7309322357177699</v>
      </c>
      <c r="L71" s="7">
        <v>3.2853984832763699</v>
      </c>
      <c r="M71">
        <v>2.8849430084228498</v>
      </c>
      <c r="N71">
        <v>3.0747337341308598</v>
      </c>
      <c r="O71">
        <v>1</v>
      </c>
      <c r="P71">
        <v>1</v>
      </c>
      <c r="Q71">
        <v>9</v>
      </c>
      <c r="R71" s="12">
        <v>0.1111</v>
      </c>
      <c r="S71" s="12">
        <f t="shared" si="2"/>
        <v>0.1</v>
      </c>
      <c r="T71">
        <v>1.9793052673339799</v>
      </c>
      <c r="U71">
        <v>1.9299783706664999</v>
      </c>
      <c r="V71">
        <v>1.67936038970947</v>
      </c>
      <c r="W71" s="13">
        <v>0.25061798095703097</v>
      </c>
      <c r="X71">
        <v>0.299944877624512</v>
      </c>
      <c r="Y71">
        <v>0.299944877624512</v>
      </c>
      <c r="Z71">
        <v>0.1</v>
      </c>
      <c r="AA71">
        <v>0.8</v>
      </c>
      <c r="AB71">
        <v>0.88888888888888895</v>
      </c>
      <c r="AC71">
        <v>0.84210526315789502</v>
      </c>
      <c r="AD71">
        <v>0.2</v>
      </c>
      <c r="AE71">
        <v>0.7</v>
      </c>
    </row>
    <row r="72" spans="1:31" x14ac:dyDescent="0.15">
      <c r="A72" s="4">
        <v>522</v>
      </c>
      <c r="B72">
        <v>16</v>
      </c>
      <c r="C72">
        <v>4</v>
      </c>
      <c r="D72">
        <v>10</v>
      </c>
      <c r="E72">
        <v>10</v>
      </c>
      <c r="F72">
        <v>10</v>
      </c>
      <c r="G72">
        <v>0</v>
      </c>
      <c r="H72">
        <v>6</v>
      </c>
      <c r="I72">
        <v>4</v>
      </c>
      <c r="J72">
        <v>0.8</v>
      </c>
      <c r="K72">
        <v>6.39202880859375</v>
      </c>
      <c r="L72" s="7">
        <v>3.33344650268555</v>
      </c>
      <c r="M72">
        <v>3.0104999542236301</v>
      </c>
      <c r="N72">
        <v>4.2902660369873002</v>
      </c>
      <c r="O72">
        <v>1</v>
      </c>
      <c r="P72">
        <v>1</v>
      </c>
      <c r="Q72">
        <v>10</v>
      </c>
      <c r="R72" s="12">
        <v>0.1</v>
      </c>
      <c r="S72" s="12">
        <f t="shared" si="2"/>
        <v>0.1</v>
      </c>
      <c r="T72">
        <v>2.0180358886718701</v>
      </c>
      <c r="U72">
        <v>1.9343172311782799</v>
      </c>
      <c r="V72">
        <v>1.7107549905777</v>
      </c>
      <c r="W72" s="13">
        <v>0.22356224060058599</v>
      </c>
      <c r="X72">
        <v>0.30728089809417702</v>
      </c>
      <c r="Y72">
        <v>0.30728089809417702</v>
      </c>
      <c r="Z72">
        <v>0.1</v>
      </c>
      <c r="AA72">
        <v>0.9</v>
      </c>
      <c r="AB72">
        <v>0.9</v>
      </c>
      <c r="AC72">
        <v>0.9</v>
      </c>
      <c r="AD72">
        <v>0.1</v>
      </c>
      <c r="AE72">
        <v>0.8</v>
      </c>
    </row>
    <row r="73" spans="1:31" x14ac:dyDescent="0.15">
      <c r="A73" s="4">
        <v>519</v>
      </c>
      <c r="B73">
        <v>16</v>
      </c>
      <c r="C73">
        <v>4</v>
      </c>
      <c r="D73">
        <v>10</v>
      </c>
      <c r="E73">
        <v>10</v>
      </c>
      <c r="F73">
        <v>10</v>
      </c>
      <c r="G73">
        <v>0</v>
      </c>
      <c r="H73">
        <v>6</v>
      </c>
      <c r="I73">
        <v>4</v>
      </c>
      <c r="J73">
        <v>0.8</v>
      </c>
      <c r="K73">
        <v>6.3825550079345703</v>
      </c>
      <c r="L73" s="7">
        <v>3.3660011291503902</v>
      </c>
      <c r="M73">
        <v>3.1796836853027299</v>
      </c>
      <c r="N73">
        <v>4.5618000030517596</v>
      </c>
      <c r="O73">
        <v>2</v>
      </c>
      <c r="P73">
        <v>2</v>
      </c>
      <c r="Q73">
        <v>10</v>
      </c>
      <c r="R73" s="12">
        <v>0.2</v>
      </c>
      <c r="S73" s="12">
        <f t="shared" si="2"/>
        <v>0.2</v>
      </c>
      <c r="T73">
        <v>2.01559257507324</v>
      </c>
      <c r="U73">
        <v>1.92715609073639</v>
      </c>
      <c r="V73">
        <v>1.7114464044570901</v>
      </c>
      <c r="W73" s="13">
        <v>0.21570968627929701</v>
      </c>
      <c r="X73">
        <v>0.30414617061615001</v>
      </c>
      <c r="Y73">
        <v>0.30414617061615001</v>
      </c>
      <c r="Z73">
        <v>0.2</v>
      </c>
      <c r="AA73">
        <v>0.8</v>
      </c>
      <c r="AB73">
        <v>0.8</v>
      </c>
      <c r="AC73">
        <v>0.8</v>
      </c>
      <c r="AD73">
        <v>0.2</v>
      </c>
      <c r="AE73">
        <v>0.6</v>
      </c>
    </row>
    <row r="74" spans="1:31" x14ac:dyDescent="0.15">
      <c r="A74" s="4">
        <v>480</v>
      </c>
      <c r="B74">
        <v>15</v>
      </c>
      <c r="C74">
        <v>5</v>
      </c>
      <c r="D74">
        <v>10</v>
      </c>
      <c r="E74">
        <v>10</v>
      </c>
      <c r="F74">
        <v>10</v>
      </c>
      <c r="G74">
        <v>0</v>
      </c>
      <c r="H74">
        <v>5</v>
      </c>
      <c r="I74">
        <v>5</v>
      </c>
      <c r="J74">
        <v>0.75</v>
      </c>
      <c r="K74">
        <v>5.1506195068359402</v>
      </c>
      <c r="L74" s="7">
        <v>3.3932723999023402</v>
      </c>
      <c r="M74">
        <v>3.2600231170654301</v>
      </c>
      <c r="N74">
        <v>3.2482032775878902</v>
      </c>
      <c r="O74">
        <v>0</v>
      </c>
      <c r="P74">
        <v>0</v>
      </c>
      <c r="Q74">
        <v>5</v>
      </c>
      <c r="R74" s="12">
        <v>0</v>
      </c>
      <c r="S74" s="12">
        <f t="shared" si="2"/>
        <v>0</v>
      </c>
      <c r="T74">
        <v>1.6599922180175799</v>
      </c>
      <c r="U74">
        <v>1.60904240608215</v>
      </c>
      <c r="V74">
        <v>1.40480065345764</v>
      </c>
      <c r="W74" s="13">
        <v>0.204241752624512</v>
      </c>
      <c r="X74">
        <v>0.25519156455993702</v>
      </c>
      <c r="Y74">
        <v>0.25519156455993702</v>
      </c>
      <c r="Z74">
        <v>0</v>
      </c>
      <c r="AA74">
        <v>0.5</v>
      </c>
      <c r="AB74">
        <v>1</v>
      </c>
      <c r="AC74">
        <v>0.66666666666666696</v>
      </c>
      <c r="AD74">
        <v>0.5</v>
      </c>
      <c r="AE74">
        <v>0.5</v>
      </c>
    </row>
    <row r="75" spans="1:31" s="30" customFormat="1" x14ac:dyDescent="0.15">
      <c r="A75" s="33">
        <v>186</v>
      </c>
      <c r="B75" s="30">
        <v>15</v>
      </c>
      <c r="C75" s="30">
        <v>5</v>
      </c>
      <c r="D75" s="30">
        <v>10</v>
      </c>
      <c r="E75" s="30">
        <v>10</v>
      </c>
      <c r="F75" s="30">
        <v>10</v>
      </c>
      <c r="G75" s="30">
        <v>0</v>
      </c>
      <c r="H75" s="30">
        <v>5</v>
      </c>
      <c r="I75" s="30">
        <v>5</v>
      </c>
      <c r="J75" s="30">
        <v>0.75</v>
      </c>
      <c r="K75" s="30">
        <v>5.5654602050781197</v>
      </c>
      <c r="L75" s="30">
        <v>3.4134902954101598</v>
      </c>
      <c r="M75" s="30">
        <v>2.9460144042968701</v>
      </c>
      <c r="N75" s="30">
        <v>3.3690128326415998</v>
      </c>
      <c r="O75" s="30">
        <v>2</v>
      </c>
      <c r="P75" s="30">
        <v>2</v>
      </c>
      <c r="Q75" s="30">
        <v>12</v>
      </c>
      <c r="R75" s="35">
        <v>0.16669999999999999</v>
      </c>
      <c r="S75" s="35">
        <f t="shared" si="2"/>
        <v>0.2</v>
      </c>
      <c r="T75" s="30">
        <v>1.5749206542968699</v>
      </c>
      <c r="U75" s="30">
        <v>1.52458608150482</v>
      </c>
      <c r="V75" s="30">
        <v>1.3351366519928001</v>
      </c>
      <c r="W75" s="30">
        <v>0.18944942951202401</v>
      </c>
      <c r="X75" s="30">
        <v>0.23978400230407701</v>
      </c>
      <c r="Y75" s="30">
        <v>0.23978400230407701</v>
      </c>
      <c r="Z75" s="30">
        <v>0.2</v>
      </c>
      <c r="AA75" s="30">
        <v>1</v>
      </c>
      <c r="AB75" s="30">
        <v>0.83333333333333304</v>
      </c>
      <c r="AC75" s="30">
        <v>0.90909090909090895</v>
      </c>
      <c r="AD75" s="30">
        <v>0</v>
      </c>
      <c r="AE75" s="30">
        <v>0.8</v>
      </c>
    </row>
    <row r="76" spans="1:31" x14ac:dyDescent="0.15">
      <c r="A76" s="4">
        <v>897</v>
      </c>
      <c r="B76">
        <v>15</v>
      </c>
      <c r="C76">
        <v>5</v>
      </c>
      <c r="D76">
        <v>10</v>
      </c>
      <c r="E76">
        <v>10</v>
      </c>
      <c r="F76">
        <v>10</v>
      </c>
      <c r="G76">
        <v>0</v>
      </c>
      <c r="H76">
        <v>5</v>
      </c>
      <c r="I76">
        <v>5</v>
      </c>
      <c r="J76">
        <v>0.75</v>
      </c>
      <c r="K76">
        <v>5.0807552337646502</v>
      </c>
      <c r="L76" s="7">
        <v>3.5942249298095699</v>
      </c>
      <c r="M76">
        <v>3.5212154388427699</v>
      </c>
      <c r="N76">
        <v>2.8270282745361301</v>
      </c>
      <c r="O76">
        <v>1</v>
      </c>
      <c r="P76">
        <v>1</v>
      </c>
      <c r="Q76">
        <v>9</v>
      </c>
      <c r="R76" s="12">
        <v>0.1111</v>
      </c>
      <c r="S76" s="12">
        <f t="shared" si="2"/>
        <v>0.1</v>
      </c>
      <c r="T76">
        <v>1.6263542175293</v>
      </c>
      <c r="U76">
        <v>1.6224285364151001</v>
      </c>
      <c r="V76">
        <v>1.36819708347321</v>
      </c>
      <c r="W76" s="13">
        <v>0.25423145294189398</v>
      </c>
      <c r="X76">
        <v>0.25815713405609098</v>
      </c>
      <c r="Y76">
        <v>0.25815713405609098</v>
      </c>
      <c r="Z76">
        <v>0.1</v>
      </c>
      <c r="AA76">
        <v>0.8</v>
      </c>
      <c r="AB76">
        <v>0.88888888888888895</v>
      </c>
      <c r="AC76">
        <v>0.84210526315789502</v>
      </c>
      <c r="AD76">
        <v>0.2</v>
      </c>
      <c r="AE76">
        <v>0.7</v>
      </c>
    </row>
    <row r="77" spans="1:31" x14ac:dyDescent="0.15">
      <c r="A77" s="4">
        <v>934</v>
      </c>
      <c r="B77">
        <v>15</v>
      </c>
      <c r="C77">
        <v>5</v>
      </c>
      <c r="D77">
        <v>10</v>
      </c>
      <c r="E77">
        <v>10</v>
      </c>
      <c r="F77">
        <v>10</v>
      </c>
      <c r="G77">
        <v>0</v>
      </c>
      <c r="H77">
        <v>5</v>
      </c>
      <c r="I77">
        <v>5</v>
      </c>
      <c r="J77">
        <v>0.75</v>
      </c>
      <c r="K77">
        <v>5.5186271667480504</v>
      </c>
      <c r="L77" s="7">
        <v>3.5302085876464799</v>
      </c>
      <c r="M77">
        <v>3.1703033447265598</v>
      </c>
      <c r="N77">
        <v>3.25703048706055</v>
      </c>
      <c r="O77">
        <v>1</v>
      </c>
      <c r="P77">
        <v>1</v>
      </c>
      <c r="Q77">
        <v>10</v>
      </c>
      <c r="R77" s="12">
        <v>0.1</v>
      </c>
      <c r="S77" s="12">
        <f t="shared" si="2"/>
        <v>0.1</v>
      </c>
      <c r="T77">
        <v>1.7077541351318399</v>
      </c>
      <c r="U77">
        <v>1.6505378484725901</v>
      </c>
      <c r="V77">
        <v>1.43968558311462</v>
      </c>
      <c r="W77" s="13">
        <v>0.210852265357971</v>
      </c>
      <c r="X77">
        <v>0.26806855201721203</v>
      </c>
      <c r="Y77">
        <v>0.26806855201721203</v>
      </c>
      <c r="Z77">
        <v>0.1</v>
      </c>
      <c r="AA77">
        <v>0.9</v>
      </c>
      <c r="AB77">
        <v>0.9</v>
      </c>
      <c r="AC77">
        <v>0.9</v>
      </c>
      <c r="AD77">
        <v>0.1</v>
      </c>
      <c r="AE77">
        <v>0.8</v>
      </c>
    </row>
    <row r="78" spans="1:31" s="30" customFormat="1" x14ac:dyDescent="0.15">
      <c r="A78" s="33">
        <v>518</v>
      </c>
      <c r="B78" s="30">
        <v>13</v>
      </c>
      <c r="C78" s="30">
        <v>7</v>
      </c>
      <c r="D78" s="30">
        <v>10</v>
      </c>
      <c r="E78" s="30">
        <v>10</v>
      </c>
      <c r="F78" s="30">
        <v>10</v>
      </c>
      <c r="G78" s="30">
        <v>0</v>
      </c>
      <c r="H78" s="30">
        <v>3</v>
      </c>
      <c r="I78" s="30">
        <v>7</v>
      </c>
      <c r="J78" s="30">
        <v>0.65</v>
      </c>
      <c r="K78" s="30">
        <v>4.2386131286621103</v>
      </c>
      <c r="L78" s="30">
        <v>3.5993404388427699</v>
      </c>
      <c r="M78" s="30">
        <v>4.3402576446533203</v>
      </c>
      <c r="N78" s="30">
        <v>3.1893730163574201</v>
      </c>
      <c r="O78" s="30">
        <v>0</v>
      </c>
      <c r="P78" s="30">
        <v>0</v>
      </c>
      <c r="Q78" s="30">
        <v>6</v>
      </c>
      <c r="R78" s="35">
        <v>0</v>
      </c>
      <c r="S78" s="35">
        <f t="shared" si="2"/>
        <v>0</v>
      </c>
      <c r="T78" s="30">
        <v>1.2165508270263701</v>
      </c>
      <c r="U78" s="30">
        <v>1.22995185852051</v>
      </c>
      <c r="V78" s="30">
        <v>1.02359163761139</v>
      </c>
      <c r="W78" s="30">
        <v>0.20636022090911901</v>
      </c>
      <c r="X78" s="30">
        <v>0.192959189414978</v>
      </c>
      <c r="Y78" s="30">
        <v>0.192959189414978</v>
      </c>
      <c r="Z78" s="30">
        <v>0</v>
      </c>
      <c r="AA78" s="30">
        <v>0.6</v>
      </c>
      <c r="AB78" s="30">
        <v>1</v>
      </c>
      <c r="AC78" s="30">
        <v>0.75</v>
      </c>
      <c r="AD78" s="30">
        <v>0.4</v>
      </c>
      <c r="AE78" s="30">
        <v>0.6</v>
      </c>
    </row>
    <row r="79" spans="1:31" x14ac:dyDescent="0.15">
      <c r="A79" s="4">
        <v>835</v>
      </c>
      <c r="B79">
        <v>16</v>
      </c>
      <c r="C79">
        <v>4</v>
      </c>
      <c r="D79">
        <v>10</v>
      </c>
      <c r="E79">
        <v>10</v>
      </c>
      <c r="F79">
        <v>10</v>
      </c>
      <c r="G79">
        <v>0</v>
      </c>
      <c r="H79">
        <v>6</v>
      </c>
      <c r="I79">
        <v>4</v>
      </c>
      <c r="J79">
        <v>0.8</v>
      </c>
      <c r="K79">
        <v>6.06449317932129</v>
      </c>
      <c r="L79" s="7">
        <v>3.66963386535644</v>
      </c>
      <c r="M79">
        <v>3.3090724945068399</v>
      </c>
      <c r="N79">
        <v>3.0900325775146502</v>
      </c>
      <c r="O79">
        <v>1</v>
      </c>
      <c r="P79">
        <v>1</v>
      </c>
      <c r="Q79">
        <v>11</v>
      </c>
      <c r="R79" s="12">
        <v>9.0899999999999995E-2</v>
      </c>
      <c r="S79" s="12">
        <f t="shared" si="2"/>
        <v>0.1</v>
      </c>
      <c r="T79">
        <v>1.86911773681641</v>
      </c>
      <c r="U79">
        <v>1.8567190170288099</v>
      </c>
      <c r="V79">
        <v>1.5535910129547099</v>
      </c>
      <c r="W79" s="13">
        <v>0.30312800407409701</v>
      </c>
      <c r="X79">
        <v>0.315526723861694</v>
      </c>
      <c r="Y79">
        <v>0.315526723861694</v>
      </c>
      <c r="Z79">
        <v>0.1</v>
      </c>
      <c r="AA79">
        <v>1</v>
      </c>
      <c r="AB79">
        <v>0.90909090909090895</v>
      </c>
      <c r="AC79">
        <v>0.952380952380952</v>
      </c>
      <c r="AD79">
        <v>0</v>
      </c>
      <c r="AE79">
        <v>0.9</v>
      </c>
    </row>
    <row r="80" spans="1:31" s="30" customFormat="1" x14ac:dyDescent="0.15">
      <c r="A80" s="33">
        <v>241</v>
      </c>
      <c r="B80" s="30">
        <v>14</v>
      </c>
      <c r="C80" s="30">
        <v>6</v>
      </c>
      <c r="D80" s="30">
        <v>10</v>
      </c>
      <c r="E80" s="30">
        <v>10</v>
      </c>
      <c r="F80" s="30">
        <v>10</v>
      </c>
      <c r="G80" s="30">
        <v>0</v>
      </c>
      <c r="H80" s="30">
        <v>4</v>
      </c>
      <c r="I80" s="30">
        <v>6</v>
      </c>
      <c r="J80" s="30">
        <v>0.7</v>
      </c>
      <c r="K80" s="30">
        <v>4.8843460083007804</v>
      </c>
      <c r="L80" s="30">
        <v>3.7217769622802699</v>
      </c>
      <c r="M80" s="30">
        <v>3.8178081512451199</v>
      </c>
      <c r="N80" s="30">
        <v>3.0664825439453098</v>
      </c>
      <c r="O80" s="30">
        <v>1</v>
      </c>
      <c r="P80" s="30">
        <v>1</v>
      </c>
      <c r="Q80" s="30">
        <v>10</v>
      </c>
      <c r="R80" s="35">
        <v>0.1</v>
      </c>
      <c r="S80" s="35">
        <f t="shared" si="2"/>
        <v>0.1</v>
      </c>
      <c r="T80" s="30">
        <v>1.68599700927734</v>
      </c>
      <c r="U80" s="30">
        <v>1.64815330505371</v>
      </c>
      <c r="V80" s="30">
        <v>1.4127006530761701</v>
      </c>
      <c r="W80" s="30">
        <v>0.23545265197753901</v>
      </c>
      <c r="X80" s="30">
        <v>0.27329635620117199</v>
      </c>
      <c r="Y80" s="30">
        <v>0.27329635620117199</v>
      </c>
      <c r="Z80" s="30">
        <v>0.1</v>
      </c>
      <c r="AA80" s="30">
        <v>0.9</v>
      </c>
      <c r="AB80" s="30">
        <v>0.9</v>
      </c>
      <c r="AC80" s="30">
        <v>0.9</v>
      </c>
      <c r="AD80" s="30">
        <v>0.1</v>
      </c>
      <c r="AE80" s="30">
        <v>0.8</v>
      </c>
    </row>
    <row r="81" spans="1:31" x14ac:dyDescent="0.15">
      <c r="A81" s="4">
        <v>50</v>
      </c>
      <c r="B81">
        <v>15</v>
      </c>
      <c r="C81">
        <v>5</v>
      </c>
      <c r="D81">
        <v>10</v>
      </c>
      <c r="E81">
        <v>10</v>
      </c>
      <c r="F81">
        <v>10</v>
      </c>
      <c r="G81">
        <v>0</v>
      </c>
      <c r="H81">
        <v>5</v>
      </c>
      <c r="I81">
        <v>5</v>
      </c>
      <c r="J81">
        <v>0.75</v>
      </c>
      <c r="K81">
        <v>6.0314350128173801</v>
      </c>
      <c r="L81" s="7">
        <v>3.85945320129394</v>
      </c>
      <c r="M81">
        <v>3.3321285247802699</v>
      </c>
      <c r="N81">
        <v>3.2893085479736301</v>
      </c>
      <c r="O81">
        <v>2</v>
      </c>
      <c r="P81">
        <v>2</v>
      </c>
      <c r="Q81">
        <v>11</v>
      </c>
      <c r="R81" s="12">
        <v>0.18179999999999999</v>
      </c>
      <c r="S81" s="12">
        <f t="shared" si="2"/>
        <v>0.2</v>
      </c>
      <c r="T81">
        <v>1.6813106536865201</v>
      </c>
      <c r="U81">
        <v>1.6565796136856099</v>
      </c>
      <c r="V81">
        <v>1.3910707235336299</v>
      </c>
      <c r="W81" s="13">
        <v>0.26550889015197698</v>
      </c>
      <c r="X81">
        <v>0.29023993015289301</v>
      </c>
      <c r="Y81">
        <v>0.29023993015289301</v>
      </c>
      <c r="Z81">
        <v>0.2</v>
      </c>
      <c r="AA81">
        <v>0.9</v>
      </c>
      <c r="AB81">
        <v>0.81818181818181801</v>
      </c>
      <c r="AC81">
        <v>0.85714285714285698</v>
      </c>
      <c r="AD81">
        <v>0.1</v>
      </c>
      <c r="AE81">
        <v>0.7</v>
      </c>
    </row>
    <row r="82" spans="1:31" x14ac:dyDescent="0.15">
      <c r="L82" s="8">
        <f>AVERAGE(L2:L81)</f>
        <v>2.891790699958801</v>
      </c>
      <c r="W82" s="15">
        <f t="shared" ref="W82:AE82" si="3">AVERAGE(W2:W81)</f>
        <v>0.15642157793045042</v>
      </c>
      <c r="Z82" s="9">
        <f t="shared" si="3"/>
        <v>0.16374999999999984</v>
      </c>
      <c r="AA82" s="9">
        <f t="shared" si="3"/>
        <v>0.75999999999999956</v>
      </c>
      <c r="AB82" s="9">
        <f t="shared" si="3"/>
        <v>0.83166939897709058</v>
      </c>
      <c r="AC82" s="9">
        <f t="shared" si="3"/>
        <v>0.79044858777028415</v>
      </c>
      <c r="AD82" s="9">
        <f t="shared" si="3"/>
        <v>0.24</v>
      </c>
      <c r="AE82" s="9">
        <f t="shared" si="3"/>
        <v>0.59625000000000017</v>
      </c>
    </row>
    <row r="83" spans="1:31" x14ac:dyDescent="0.15">
      <c r="L83" s="8">
        <f>MAX(L2:L81)</f>
        <v>3.85945320129394</v>
      </c>
      <c r="W83" s="15">
        <f t="shared" ref="W83:AE83" si="4">MAX(W2:W81)</f>
        <v>0.30312800407409701</v>
      </c>
      <c r="Z83" s="9">
        <f t="shared" si="4"/>
        <v>0.4</v>
      </c>
      <c r="AA83" s="9">
        <f t="shared" si="4"/>
        <v>1</v>
      </c>
      <c r="AB83" s="9">
        <f t="shared" si="4"/>
        <v>1</v>
      </c>
      <c r="AC83" s="9">
        <f t="shared" si="4"/>
        <v>0.952380952380952</v>
      </c>
      <c r="AD83" s="9">
        <f t="shared" si="4"/>
        <v>1</v>
      </c>
      <c r="AE83" s="9">
        <f t="shared" si="4"/>
        <v>0.9</v>
      </c>
    </row>
    <row r="84" spans="1:31" x14ac:dyDescent="0.15">
      <c r="L84" s="8">
        <f>MIN(L2:L81)</f>
        <v>1.98880767822266</v>
      </c>
      <c r="W84" s="15">
        <f t="shared" ref="W84:AE84" si="5">MIN(W2:W81)</f>
        <v>5.4062128067016602E-2</v>
      </c>
      <c r="Z84" s="9">
        <f t="shared" si="5"/>
        <v>0</v>
      </c>
      <c r="AA84" s="9">
        <f t="shared" si="5"/>
        <v>0</v>
      </c>
      <c r="AB84" s="9">
        <f t="shared" si="5"/>
        <v>0.66666666666666696</v>
      </c>
      <c r="AC84" s="9">
        <f t="shared" si="5"/>
        <v>0.30769230769230799</v>
      </c>
      <c r="AD84" s="9">
        <f t="shared" si="5"/>
        <v>0</v>
      </c>
      <c r="AE84" s="9">
        <f t="shared" si="5"/>
        <v>0</v>
      </c>
    </row>
    <row r="85" spans="1:31" x14ac:dyDescent="0.15">
      <c r="L85" s="7"/>
      <c r="W85" s="13"/>
    </row>
    <row r="86" spans="1:31" x14ac:dyDescent="0.15">
      <c r="K86">
        <v>31</v>
      </c>
      <c r="L86" s="7"/>
      <c r="W86" s="13"/>
    </row>
    <row r="87" spans="1:31" x14ac:dyDescent="0.15">
      <c r="L87" s="7"/>
      <c r="W87" s="13"/>
    </row>
    <row r="88" spans="1:31" x14ac:dyDescent="0.15">
      <c r="K88" s="9">
        <v>0.161</v>
      </c>
      <c r="L88" s="9"/>
      <c r="M88" s="9"/>
      <c r="W88" s="13"/>
    </row>
    <row r="89" spans="1:31" x14ac:dyDescent="0.15">
      <c r="K89" s="9"/>
      <c r="L89" s="9"/>
      <c r="M89" s="9"/>
      <c r="W89" s="13"/>
    </row>
    <row r="90" spans="1:31" x14ac:dyDescent="0.15">
      <c r="K90" s="9" t="s">
        <v>10</v>
      </c>
      <c r="L90" s="9" t="s">
        <v>33</v>
      </c>
      <c r="M90" s="9"/>
      <c r="O90" t="s">
        <v>66</v>
      </c>
      <c r="W90" s="13"/>
    </row>
    <row r="91" spans="1:31" x14ac:dyDescent="0.15">
      <c r="K91" s="9"/>
      <c r="L91" s="9"/>
      <c r="M91" s="9"/>
      <c r="O91" s="38">
        <v>0.2</v>
      </c>
      <c r="P91">
        <v>-400</v>
      </c>
      <c r="Q91">
        <v>1600</v>
      </c>
      <c r="R91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O92" s="38">
        <v>0.4</v>
      </c>
      <c r="P92">
        <v>-800</v>
      </c>
      <c r="Q92">
        <v>1200</v>
      </c>
      <c r="R92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O93" s="38">
        <v>0.45</v>
      </c>
      <c r="P93">
        <v>-900</v>
      </c>
      <c r="Q93">
        <v>1100</v>
      </c>
      <c r="R93">
        <v>55</v>
      </c>
      <c r="W93" s="13"/>
    </row>
    <row r="94" spans="1:31" s="31" customFormat="1" x14ac:dyDescent="0.15">
      <c r="K94" s="36" t="s">
        <v>36</v>
      </c>
      <c r="L94" s="36">
        <f>COUNTIF(L2:L81,"&lt;1.835")-COUNTIF(L2:L81,"&lt;1.674")</f>
        <v>0</v>
      </c>
      <c r="M94" s="36">
        <v>1</v>
      </c>
      <c r="O94" s="38">
        <v>0.49</v>
      </c>
      <c r="P94">
        <v>-980</v>
      </c>
      <c r="Q94">
        <v>1020</v>
      </c>
      <c r="R94">
        <v>51</v>
      </c>
    </row>
    <row r="95" spans="1:31" x14ac:dyDescent="0.15">
      <c r="K95" s="9" t="s">
        <v>37</v>
      </c>
      <c r="L95" s="9">
        <f>COUNTIF(L2:L81,"&lt;1.996")-COUNTIF(L2:L81,"&lt;1.835")</f>
        <v>1</v>
      </c>
      <c r="M95" s="9">
        <v>2</v>
      </c>
      <c r="N95">
        <v>1</v>
      </c>
      <c r="W95" s="13"/>
    </row>
    <row r="96" spans="1:31" s="1" customFormat="1" x14ac:dyDescent="0.15">
      <c r="K96" s="28" t="s">
        <v>38</v>
      </c>
      <c r="L96" s="28">
        <f>COUNTIF(L2:L81,"&lt;2.157")-COUNTIF(L2:L81,"&lt;1.996")</f>
        <v>2</v>
      </c>
      <c r="M96" s="28">
        <v>3</v>
      </c>
      <c r="N96">
        <v>2</v>
      </c>
    </row>
    <row r="97" spans="11:23" x14ac:dyDescent="0.15">
      <c r="K97" s="9" t="s">
        <v>39</v>
      </c>
      <c r="L97" s="9">
        <f>COUNTIF(L2:L81,"&lt;2.318")-COUNTIF(L2:L81,"&lt;2.157")</f>
        <v>3</v>
      </c>
      <c r="M97" s="9">
        <v>4</v>
      </c>
      <c r="N97">
        <v>3</v>
      </c>
      <c r="W97" s="13"/>
    </row>
    <row r="98" spans="11:23" x14ac:dyDescent="0.15">
      <c r="K98" s="9" t="s">
        <v>40</v>
      </c>
      <c r="L98" s="9">
        <f>COUNTIF(L2:L81,"&lt;2.479")-COUNTIF(L2:L81,"&lt;2.318")</f>
        <v>6</v>
      </c>
      <c r="M98" s="9">
        <v>7</v>
      </c>
      <c r="N98">
        <v>6</v>
      </c>
      <c r="W98" s="13"/>
    </row>
    <row r="99" spans="11:23" x14ac:dyDescent="0.15">
      <c r="K99" s="9" t="s">
        <v>41</v>
      </c>
      <c r="L99" s="9">
        <f>COUNTIF(L2:L81,"&lt;2.64")-COUNTIF(L2:L81,"&lt;2.479")</f>
        <v>9</v>
      </c>
      <c r="M99" s="9">
        <v>11</v>
      </c>
      <c r="N99">
        <v>9</v>
      </c>
    </row>
    <row r="100" spans="11:23" x14ac:dyDescent="0.15">
      <c r="K100" s="9" t="s">
        <v>42</v>
      </c>
      <c r="L100" s="9">
        <f>COUNTIF(L2:L81,"&lt;2.801")-COUNTIF(L2:L81,"&lt;2.64")</f>
        <v>12</v>
      </c>
      <c r="M100" s="9">
        <v>14</v>
      </c>
      <c r="N100">
        <v>12</v>
      </c>
      <c r="W100" s="13"/>
    </row>
    <row r="101" spans="11:23" s="2" customFormat="1" x14ac:dyDescent="0.15">
      <c r="K101" s="16" t="s">
        <v>43</v>
      </c>
      <c r="L101" s="16">
        <f>COUNTIF(L2:L81,"&lt;2.962")-COUNTIF(L2:L81,"&lt;2.801")</f>
        <v>14</v>
      </c>
      <c r="M101" s="16">
        <v>16</v>
      </c>
      <c r="N101" s="2">
        <v>14</v>
      </c>
    </row>
    <row r="102" spans="11:23" x14ac:dyDescent="0.15">
      <c r="K102" s="9" t="s">
        <v>44</v>
      </c>
      <c r="L102" s="9">
        <f>COUNTIF(L2:L81,"&lt;3.123")-COUNTIF(L2:L81,"&lt;2.962")</f>
        <v>12</v>
      </c>
      <c r="M102" s="9">
        <v>14</v>
      </c>
      <c r="N102">
        <v>12</v>
      </c>
      <c r="W102" s="13"/>
    </row>
    <row r="103" spans="11:23" x14ac:dyDescent="0.15">
      <c r="K103" s="9" t="s">
        <v>45</v>
      </c>
      <c r="L103" s="9">
        <f>COUNTIF(L2:L81,"&lt;3.284")-COUNTIF(L2:L81,"&lt;3.123")</f>
        <v>9</v>
      </c>
      <c r="M103" s="9">
        <v>11</v>
      </c>
      <c r="N103">
        <v>9</v>
      </c>
    </row>
    <row r="104" spans="11:23" x14ac:dyDescent="0.15">
      <c r="K104" s="9" t="s">
        <v>46</v>
      </c>
      <c r="L104" s="9">
        <f>COUNTIF(L2:L81,"&lt;3.445")-COUNTIF(L2:L81,"&lt;3.284")</f>
        <v>6</v>
      </c>
      <c r="M104" s="9">
        <v>7</v>
      </c>
      <c r="N104">
        <v>6</v>
      </c>
    </row>
    <row r="105" spans="11:23" x14ac:dyDescent="0.15">
      <c r="K105" s="9" t="s">
        <v>47</v>
      </c>
      <c r="L105" s="9">
        <f>COUNTIF(L2:L81,"&lt;3.606")-COUNTIF(L2:L81,"&lt;3.445")</f>
        <v>3</v>
      </c>
      <c r="M105" s="9">
        <v>4</v>
      </c>
      <c r="N105">
        <v>3</v>
      </c>
    </row>
    <row r="106" spans="11:23" s="1" customFormat="1" x14ac:dyDescent="0.15">
      <c r="K106" s="28" t="s">
        <v>48</v>
      </c>
      <c r="L106" s="28">
        <f>COUNTIF(L2:L81,"&lt;3.767")-COUNTIF(L2:L81,"&lt;3.606")</f>
        <v>2</v>
      </c>
      <c r="M106" s="28">
        <v>3</v>
      </c>
      <c r="N106">
        <v>2</v>
      </c>
    </row>
    <row r="107" spans="11:23" x14ac:dyDescent="0.15">
      <c r="K107" s="9" t="s">
        <v>49</v>
      </c>
      <c r="L107" s="9">
        <f>COUNTIF(L2:L81,"&lt;3.928")-COUNTIF(L2:L81,"&lt;3.767")</f>
        <v>1</v>
      </c>
      <c r="M107" s="9">
        <v>2</v>
      </c>
      <c r="N107">
        <v>1</v>
      </c>
    </row>
    <row r="108" spans="11:23" s="31" customFormat="1" x14ac:dyDescent="0.15">
      <c r="K108" s="36" t="s">
        <v>50</v>
      </c>
      <c r="L108" s="36">
        <f>COUNTIF(L2:L81,"&lt;4.089")-COUNTIF(L2:L81,"&lt;3.928")</f>
        <v>0</v>
      </c>
      <c r="M108" s="36">
        <v>1</v>
      </c>
    </row>
    <row r="109" spans="11:23" x14ac:dyDescent="0.15">
      <c r="K109" s="9" t="s">
        <v>51</v>
      </c>
      <c r="L109" s="9">
        <f>COUNTIF(L2:L81,"&lt;4.25")-COUNTIF(L2:L81,"&lt;4.089")</f>
        <v>0</v>
      </c>
      <c r="M109" s="9"/>
    </row>
    <row r="110" spans="11:23" x14ac:dyDescent="0.15">
      <c r="K110" s="9" t="s">
        <v>52</v>
      </c>
      <c r="L110" s="9">
        <f>COUNTIF(L2:L81,"&lt;4.411")-COUNTIF(L2:L81,"&lt;4.25")</f>
        <v>0</v>
      </c>
      <c r="M110" s="9"/>
    </row>
    <row r="111" spans="11:23" x14ac:dyDescent="0.15">
      <c r="K111" s="9" t="s">
        <v>53</v>
      </c>
      <c r="L111" s="9">
        <f>COUNTIF(L2:L81,"&lt;4.572")-COUNTIF(L2:L81,"&lt;4.411")</f>
        <v>0</v>
      </c>
      <c r="M111" s="9"/>
    </row>
    <row r="112" spans="11:23" x14ac:dyDescent="0.15">
      <c r="K112" s="9" t="s">
        <v>54</v>
      </c>
      <c r="L112" s="9">
        <f>COUNTIF(L2:L81,"&lt;4.733")-COUNTIF(L2:L81,"&lt;4.572")</f>
        <v>0</v>
      </c>
      <c r="M112" s="9"/>
    </row>
    <row r="113" spans="11:23" x14ac:dyDescent="0.15">
      <c r="K113" s="9" t="s">
        <v>55</v>
      </c>
      <c r="L113" s="9">
        <f>COUNTIF(L2:L81,"&lt;4.894")-COUNTIF(L2:L81,"&lt;4.733")</f>
        <v>0</v>
      </c>
      <c r="M113" s="9"/>
      <c r="W113" s="13"/>
    </row>
    <row r="114" spans="11:23" x14ac:dyDescent="0.15">
      <c r="K114" s="9" t="s">
        <v>56</v>
      </c>
      <c r="L114" s="9">
        <f>COUNTIF(L2:L81,"&lt;5.055")-COUNTIF(L2:L81,"&lt;4.894")</f>
        <v>0</v>
      </c>
      <c r="M114" s="9"/>
      <c r="W114" s="13"/>
    </row>
    <row r="115" spans="11:23" x14ac:dyDescent="0.15">
      <c r="K115" s="9" t="s">
        <v>57</v>
      </c>
      <c r="L115" s="9">
        <f>COUNTIF(L2:L81,"&lt;5.216")-COUNTIF(L2:L81,"&lt;5.055")</f>
        <v>0</v>
      </c>
      <c r="M115" s="9"/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>
        <v>2.8929999999999998</v>
      </c>
      <c r="N116">
        <v>8.5000000000000006E-2</v>
      </c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>
        <v>3.8130000000000002</v>
      </c>
      <c r="N117">
        <v>0.11899999999999999</v>
      </c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>
        <v>4.3250000000000002</v>
      </c>
      <c r="N118">
        <v>0.157</v>
      </c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</sheetData>
  <phoneticPr fontId="5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E103"/>
  <sheetViews>
    <sheetView topLeftCell="H79" workbookViewId="0">
      <selection activeCell="H1" sqref="A1:XFD103"/>
    </sheetView>
  </sheetViews>
  <sheetFormatPr defaultColWidth="9" defaultRowHeight="13.5" x14ac:dyDescent="0.15"/>
  <cols>
    <col min="11" max="12" width="16.75" customWidth="1"/>
    <col min="13" max="14" width="12.625"/>
    <col min="20" max="22" width="12.625"/>
    <col min="23" max="23" width="17.1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946</v>
      </c>
      <c r="B2" s="1">
        <v>12</v>
      </c>
      <c r="C2" s="1">
        <v>8</v>
      </c>
      <c r="D2" s="1">
        <v>10</v>
      </c>
      <c r="E2" s="1">
        <v>10</v>
      </c>
      <c r="F2" s="1">
        <v>10</v>
      </c>
      <c r="G2" s="1">
        <v>0</v>
      </c>
      <c r="H2" s="1">
        <v>2</v>
      </c>
      <c r="I2" s="1">
        <v>8</v>
      </c>
      <c r="J2" s="1">
        <v>0.6</v>
      </c>
      <c r="K2" s="1">
        <v>3.3250389099121098</v>
      </c>
      <c r="L2" s="1">
        <v>2.0880012512207</v>
      </c>
      <c r="M2" s="1">
        <v>2.8667697906494101</v>
      </c>
      <c r="N2" s="1">
        <v>7.1586685180664098</v>
      </c>
      <c r="O2" s="1">
        <v>1</v>
      </c>
      <c r="P2" s="1">
        <v>1</v>
      </c>
      <c r="Q2" s="1">
        <v>4</v>
      </c>
      <c r="R2" s="14">
        <v>0.25</v>
      </c>
      <c r="S2" s="14">
        <f t="shared" ref="S2:S34" si="0">O2/E2</f>
        <v>0.1</v>
      </c>
      <c r="T2" s="1">
        <v>1.11629867553711</v>
      </c>
      <c r="U2" s="1">
        <v>0.89506816864013705</v>
      </c>
      <c r="V2" s="1">
        <v>0.99337136745452903</v>
      </c>
      <c r="W2" s="1">
        <v>9.8303198814392104E-2</v>
      </c>
      <c r="X2" s="1">
        <v>0.122927308082581</v>
      </c>
      <c r="Y2" s="1">
        <v>0.122927308082581</v>
      </c>
      <c r="Z2" s="1">
        <v>0.1</v>
      </c>
      <c r="AA2" s="1">
        <v>0.3</v>
      </c>
      <c r="AB2" s="1">
        <v>0.75</v>
      </c>
      <c r="AC2" s="1">
        <v>0.42857142857142799</v>
      </c>
      <c r="AD2" s="1">
        <v>0.7</v>
      </c>
      <c r="AE2" s="1">
        <v>0.2</v>
      </c>
    </row>
    <row r="3" spans="1:31" x14ac:dyDescent="0.15">
      <c r="A3" s="4">
        <v>243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>
        <v>7.0155200958251998</v>
      </c>
      <c r="L3" s="7">
        <v>2.2603340148925799</v>
      </c>
      <c r="M3">
        <v>1.61123275756836</v>
      </c>
      <c r="N3">
        <v>4.6294460296630904</v>
      </c>
      <c r="O3">
        <v>4</v>
      </c>
      <c r="P3">
        <v>4</v>
      </c>
      <c r="Q3">
        <v>13</v>
      </c>
      <c r="R3" s="12">
        <v>0.30769999999999997</v>
      </c>
      <c r="S3" s="12">
        <f t="shared" si="0"/>
        <v>0.4</v>
      </c>
      <c r="T3">
        <v>2.15481376647949</v>
      </c>
      <c r="U3">
        <v>2.0434997081756601</v>
      </c>
      <c r="V3">
        <v>1.8577797412872299</v>
      </c>
      <c r="W3" s="13">
        <v>0.18571996688842801</v>
      </c>
      <c r="X3">
        <v>0.29703402519226102</v>
      </c>
      <c r="Y3">
        <v>0.29703402519226102</v>
      </c>
      <c r="Z3">
        <v>0.4</v>
      </c>
      <c r="AA3">
        <v>0.9</v>
      </c>
      <c r="AB3">
        <v>0.69230769230769196</v>
      </c>
      <c r="AC3">
        <v>0.78260869565217395</v>
      </c>
      <c r="AD3">
        <v>0.1</v>
      </c>
      <c r="AE3">
        <v>0.5</v>
      </c>
    </row>
    <row r="4" spans="1:31" s="7" customFormat="1" x14ac:dyDescent="0.15">
      <c r="A4" s="24">
        <v>332</v>
      </c>
      <c r="B4" s="7">
        <v>16</v>
      </c>
      <c r="C4" s="7">
        <v>4</v>
      </c>
      <c r="D4" s="7">
        <v>10</v>
      </c>
      <c r="E4" s="7">
        <v>10</v>
      </c>
      <c r="F4" s="7">
        <v>10</v>
      </c>
      <c r="G4" s="7">
        <v>0</v>
      </c>
      <c r="H4" s="7">
        <v>6</v>
      </c>
      <c r="I4" s="7">
        <v>4</v>
      </c>
      <c r="J4" s="7">
        <v>0.8</v>
      </c>
      <c r="K4" s="7">
        <v>5.5232677459716797</v>
      </c>
      <c r="L4" s="7">
        <v>2.25797843933106</v>
      </c>
      <c r="M4" s="7">
        <v>1.6736488342285201</v>
      </c>
      <c r="N4" s="7">
        <v>3.9813232421875</v>
      </c>
      <c r="O4" s="7">
        <v>3</v>
      </c>
      <c r="P4" s="7">
        <v>3</v>
      </c>
      <c r="Q4" s="7">
        <v>11</v>
      </c>
      <c r="R4" s="26">
        <v>0.2727</v>
      </c>
      <c r="S4" s="26">
        <f t="shared" si="0"/>
        <v>0.3</v>
      </c>
      <c r="T4" s="7">
        <v>2.1875057220459002</v>
      </c>
      <c r="U4" s="7">
        <v>2.02536869049072</v>
      </c>
      <c r="V4" s="7">
        <v>1.8965694904327399</v>
      </c>
      <c r="W4" s="7">
        <v>0.12879920005798301</v>
      </c>
      <c r="X4" s="7">
        <v>0.29093623161315901</v>
      </c>
      <c r="Y4" s="7">
        <v>0.29093623161315901</v>
      </c>
      <c r="Z4" s="7">
        <v>0.3</v>
      </c>
      <c r="AA4" s="7">
        <v>0.8</v>
      </c>
      <c r="AB4" s="7">
        <v>0.72727272727272696</v>
      </c>
      <c r="AC4" s="7">
        <v>0.76190476190476197</v>
      </c>
      <c r="AD4" s="7">
        <v>0.2</v>
      </c>
      <c r="AE4" s="7">
        <v>0.5</v>
      </c>
    </row>
    <row r="5" spans="1:31" x14ac:dyDescent="0.15">
      <c r="A5" s="4">
        <v>345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6.2197780609130904</v>
      </c>
      <c r="L5" s="7">
        <v>2.36846923828125</v>
      </c>
      <c r="M5">
        <v>1.53592109680176</v>
      </c>
      <c r="N5">
        <v>4.3374729156494096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2.2145919799804701</v>
      </c>
      <c r="U5">
        <v>2.0643436908721902</v>
      </c>
      <c r="V5">
        <v>1.8967049121856701</v>
      </c>
      <c r="W5" s="13">
        <v>0.16763877868652299</v>
      </c>
      <c r="X5">
        <v>0.31788706779480003</v>
      </c>
      <c r="Y5">
        <v>0.31788706779480003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812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4.4178123474121103</v>
      </c>
      <c r="L6" s="7">
        <v>2.4056224822997998</v>
      </c>
      <c r="M6">
        <v>1.97488021850586</v>
      </c>
      <c r="N6">
        <v>3.1628780364990199</v>
      </c>
      <c r="O6">
        <v>1</v>
      </c>
      <c r="P6">
        <v>1</v>
      </c>
      <c r="Q6">
        <v>3</v>
      </c>
      <c r="R6" s="12">
        <v>0.33329999999999999</v>
      </c>
      <c r="S6" s="12">
        <f t="shared" si="0"/>
        <v>0.1</v>
      </c>
      <c r="T6">
        <v>1.3116340637207</v>
      </c>
      <c r="U6">
        <v>1.25386738777161</v>
      </c>
      <c r="V6">
        <v>1.13772320747376</v>
      </c>
      <c r="W6" s="13">
        <v>0.11614418029785201</v>
      </c>
      <c r="X6">
        <v>0.17391085624694799</v>
      </c>
      <c r="Y6">
        <v>0.17391085624694799</v>
      </c>
      <c r="Z6">
        <v>0.1</v>
      </c>
      <c r="AA6">
        <v>0.2</v>
      </c>
      <c r="AB6">
        <v>0.66666666666666696</v>
      </c>
      <c r="AC6">
        <v>0.30769230769230799</v>
      </c>
      <c r="AD6">
        <v>0.8</v>
      </c>
      <c r="AE6">
        <v>0.1</v>
      </c>
    </row>
    <row r="7" spans="1:31" x14ac:dyDescent="0.15">
      <c r="A7" s="4">
        <v>250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5.1424427032470703</v>
      </c>
      <c r="L7" s="7">
        <v>2.4484481811523402</v>
      </c>
      <c r="M7">
        <v>1.6546936035156199</v>
      </c>
      <c r="N7">
        <v>3.80046463012695</v>
      </c>
      <c r="O7">
        <v>2</v>
      </c>
      <c r="P7">
        <v>2</v>
      </c>
      <c r="Q7">
        <v>8</v>
      </c>
      <c r="R7" s="12">
        <v>0.25</v>
      </c>
      <c r="S7" s="12">
        <f t="shared" si="0"/>
        <v>0.2</v>
      </c>
      <c r="T7">
        <v>1.71976661682129</v>
      </c>
      <c r="U7">
        <v>1.5939807891845701</v>
      </c>
      <c r="V7">
        <v>1.47818791866302</v>
      </c>
      <c r="W7" s="13">
        <v>0.11579287052154499</v>
      </c>
      <c r="X7">
        <v>0.24157869815826399</v>
      </c>
      <c r="Y7">
        <v>0.24157869815826399</v>
      </c>
      <c r="Z7">
        <v>0.2</v>
      </c>
      <c r="AA7">
        <v>0.6</v>
      </c>
      <c r="AB7">
        <v>0.75</v>
      </c>
      <c r="AC7">
        <v>0.66666666666666696</v>
      </c>
      <c r="AD7">
        <v>0.4</v>
      </c>
      <c r="AE7">
        <v>0.4</v>
      </c>
    </row>
    <row r="8" spans="1:31" s="7" customFormat="1" x14ac:dyDescent="0.15">
      <c r="A8" s="24">
        <v>37</v>
      </c>
      <c r="B8" s="7">
        <v>15</v>
      </c>
      <c r="C8" s="7">
        <v>5</v>
      </c>
      <c r="D8" s="7">
        <v>10</v>
      </c>
      <c r="E8" s="7">
        <v>10</v>
      </c>
      <c r="F8" s="7">
        <v>10</v>
      </c>
      <c r="G8" s="7">
        <v>0</v>
      </c>
      <c r="H8" s="7">
        <v>5</v>
      </c>
      <c r="I8" s="7">
        <v>5</v>
      </c>
      <c r="J8" s="7">
        <v>0.75</v>
      </c>
      <c r="K8" s="7">
        <v>6.04209327697754</v>
      </c>
      <c r="L8" s="7">
        <v>2.41544532775879</v>
      </c>
      <c r="M8" s="7">
        <v>1.2670783996582</v>
      </c>
      <c r="N8" s="7">
        <v>4.9565734863281197</v>
      </c>
      <c r="O8" s="7">
        <v>3</v>
      </c>
      <c r="P8" s="7">
        <v>3</v>
      </c>
      <c r="Q8" s="7">
        <v>12</v>
      </c>
      <c r="R8" s="26">
        <v>0.25</v>
      </c>
      <c r="S8" s="26">
        <f t="shared" si="0"/>
        <v>0.3</v>
      </c>
      <c r="T8" s="7">
        <v>2.3585300445556601</v>
      </c>
      <c r="U8" s="7">
        <v>2.12113308906555</v>
      </c>
      <c r="V8" s="7">
        <v>2.0167069435119598</v>
      </c>
      <c r="W8" s="7">
        <v>0.10442614555358901</v>
      </c>
      <c r="X8" s="7">
        <v>0.34182310104370101</v>
      </c>
      <c r="Y8" s="7">
        <v>0.34182310104370101</v>
      </c>
      <c r="Z8" s="7">
        <v>0.3</v>
      </c>
      <c r="AA8" s="7">
        <v>0.9</v>
      </c>
      <c r="AB8" s="7">
        <v>0.75</v>
      </c>
      <c r="AC8" s="7">
        <v>0.81818181818181801</v>
      </c>
      <c r="AD8" s="7">
        <v>0.1</v>
      </c>
      <c r="AE8" s="7">
        <v>0.6</v>
      </c>
    </row>
    <row r="9" spans="1:31" x14ac:dyDescent="0.15">
      <c r="A9" s="4">
        <v>500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5.3677730560302699</v>
      </c>
      <c r="L9" s="7">
        <v>2.49630546569824</v>
      </c>
      <c r="M9">
        <v>2.0828208923339799</v>
      </c>
      <c r="N9">
        <v>3.7520809173584002</v>
      </c>
      <c r="O9">
        <v>2</v>
      </c>
      <c r="P9">
        <v>2</v>
      </c>
      <c r="Q9">
        <v>10</v>
      </c>
      <c r="R9" s="12">
        <v>0.2</v>
      </c>
      <c r="S9" s="12">
        <f t="shared" si="0"/>
        <v>0.2</v>
      </c>
      <c r="T9">
        <v>2.1302337646484402</v>
      </c>
      <c r="U9">
        <v>2.01200127601623</v>
      </c>
      <c r="V9">
        <v>1.8438333272934</v>
      </c>
      <c r="W9" s="13">
        <v>0.16816794872283899</v>
      </c>
      <c r="X9">
        <v>0.286400437355042</v>
      </c>
      <c r="Y9">
        <v>0.286400437355042</v>
      </c>
      <c r="Z9">
        <v>0.2</v>
      </c>
      <c r="AA9">
        <v>0.8</v>
      </c>
      <c r="AB9">
        <v>0.8</v>
      </c>
      <c r="AC9">
        <v>0.8</v>
      </c>
      <c r="AD9">
        <v>0.2</v>
      </c>
      <c r="AE9">
        <v>0.6</v>
      </c>
    </row>
    <row r="10" spans="1:31" x14ac:dyDescent="0.15">
      <c r="A10" s="4">
        <v>410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4.3733692169189498</v>
      </c>
      <c r="L10" s="7">
        <v>2.50955390930176</v>
      </c>
      <c r="M10">
        <v>2.11284255981445</v>
      </c>
      <c r="N10">
        <v>2.93422126770019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1.4309444427490201</v>
      </c>
      <c r="U10">
        <v>1.36985206604004</v>
      </c>
      <c r="V10">
        <v>1.2371801137924201</v>
      </c>
      <c r="W10" s="13">
        <v>0.13267195224761999</v>
      </c>
      <c r="X10">
        <v>0.193764328956604</v>
      </c>
      <c r="Y10">
        <v>0.193764328956604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x14ac:dyDescent="0.15">
      <c r="A11" s="4">
        <v>78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>
        <v>5.1870536804199201</v>
      </c>
      <c r="L11" s="7">
        <v>2.6121311187744101</v>
      </c>
      <c r="M11">
        <v>2.1877632141113299</v>
      </c>
      <c r="N11">
        <v>4.30110740661621</v>
      </c>
      <c r="O11">
        <v>3</v>
      </c>
      <c r="P11">
        <v>3</v>
      </c>
      <c r="Q11">
        <v>13</v>
      </c>
      <c r="R11" s="12">
        <v>0.23080000000000001</v>
      </c>
      <c r="S11" s="12">
        <f t="shared" si="0"/>
        <v>0.3</v>
      </c>
      <c r="T11">
        <v>1.90737533569336</v>
      </c>
      <c r="U11">
        <v>1.7600345611572299</v>
      </c>
      <c r="V11">
        <v>1.63998091220856</v>
      </c>
      <c r="W11" s="13">
        <v>0.120053648948669</v>
      </c>
      <c r="X11">
        <v>0.26739442348480202</v>
      </c>
      <c r="Y11">
        <v>0.26739442348480202</v>
      </c>
      <c r="Z11">
        <v>0.3</v>
      </c>
      <c r="AA11">
        <v>1</v>
      </c>
      <c r="AB11">
        <v>0.76923076923076905</v>
      </c>
      <c r="AC11">
        <v>0.86956521739130399</v>
      </c>
      <c r="AD11">
        <v>0</v>
      </c>
      <c r="AE11">
        <v>0.7</v>
      </c>
    </row>
    <row r="12" spans="1:31" x14ac:dyDescent="0.15">
      <c r="A12" s="4">
        <v>128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5.3409328460693404</v>
      </c>
      <c r="L12" s="7">
        <v>2.52885818481445</v>
      </c>
      <c r="M12">
        <v>1.66196632385254</v>
      </c>
      <c r="N12">
        <v>3.8903579711914098</v>
      </c>
      <c r="O12">
        <v>2</v>
      </c>
      <c r="P12">
        <v>2</v>
      </c>
      <c r="Q12">
        <v>7</v>
      </c>
      <c r="R12" s="12">
        <v>0.28570000000000001</v>
      </c>
      <c r="S12" s="12">
        <f t="shared" si="0"/>
        <v>0.2</v>
      </c>
      <c r="T12">
        <v>1.6895065307617201</v>
      </c>
      <c r="U12">
        <v>1.57126080989838</v>
      </c>
      <c r="V12">
        <v>1.4560174942016599</v>
      </c>
      <c r="W12" s="13">
        <v>0.115243315696716</v>
      </c>
      <c r="X12">
        <v>0.23348903656005901</v>
      </c>
      <c r="Y12">
        <v>0.23348903656005901</v>
      </c>
      <c r="Z12">
        <v>0.2</v>
      </c>
      <c r="AA12">
        <v>0.5</v>
      </c>
      <c r="AB12">
        <v>0.71428571428571397</v>
      </c>
      <c r="AC12">
        <v>0.58823529411764697</v>
      </c>
      <c r="AD12">
        <v>0.5</v>
      </c>
      <c r="AE12">
        <v>0.3</v>
      </c>
    </row>
    <row r="13" spans="1:31" x14ac:dyDescent="0.15">
      <c r="A13" s="4">
        <v>984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3.9414424896240199</v>
      </c>
      <c r="L13" s="7">
        <v>2.5734882354736301</v>
      </c>
      <c r="M13">
        <v>2.4895496368408199</v>
      </c>
      <c r="N13">
        <v>3.27999687194824</v>
      </c>
      <c r="O13">
        <v>0</v>
      </c>
      <c r="P13">
        <v>0</v>
      </c>
      <c r="Q13">
        <v>2</v>
      </c>
      <c r="R13" s="12">
        <v>0</v>
      </c>
      <c r="S13" s="12">
        <f t="shared" si="0"/>
        <v>0</v>
      </c>
      <c r="T13">
        <v>1.18917465209961</v>
      </c>
      <c r="U13">
        <v>1.1361932754516599</v>
      </c>
      <c r="V13">
        <v>1.0291330814361599</v>
      </c>
      <c r="W13" s="13">
        <v>0.107060194015503</v>
      </c>
      <c r="X13">
        <v>0.16004157066345201</v>
      </c>
      <c r="Y13">
        <v>0.16004157066345201</v>
      </c>
      <c r="Z13">
        <v>0</v>
      </c>
      <c r="AA13">
        <v>0.2</v>
      </c>
      <c r="AB13">
        <v>1</v>
      </c>
      <c r="AC13">
        <v>0.33333333333333298</v>
      </c>
      <c r="AD13">
        <v>0.8</v>
      </c>
      <c r="AE13">
        <v>0.2</v>
      </c>
    </row>
    <row r="14" spans="1:31" x14ac:dyDescent="0.15">
      <c r="A14" s="4">
        <v>447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4.74755859375</v>
      </c>
      <c r="L14" s="7">
        <v>2.5548362731933598</v>
      </c>
      <c r="M14">
        <v>1.7603931427002</v>
      </c>
      <c r="N14">
        <v>4.1577396392822301</v>
      </c>
      <c r="O14">
        <v>2</v>
      </c>
      <c r="P14">
        <v>2</v>
      </c>
      <c r="Q14">
        <v>10</v>
      </c>
      <c r="R14" s="12">
        <v>0.2</v>
      </c>
      <c r="S14" s="12">
        <f t="shared" si="0"/>
        <v>0.2</v>
      </c>
      <c r="T14">
        <v>1.6154193878173799</v>
      </c>
      <c r="U14">
        <v>1.4630270004272501</v>
      </c>
      <c r="V14">
        <v>1.38570332527161</v>
      </c>
      <c r="W14" s="13">
        <v>7.7323675155639607E-2</v>
      </c>
      <c r="X14">
        <v>0.22971606254577601</v>
      </c>
      <c r="Y14">
        <v>0.22971606254577601</v>
      </c>
      <c r="Z14">
        <v>0.2</v>
      </c>
      <c r="AA14">
        <v>0.8</v>
      </c>
      <c r="AB14">
        <v>0.8</v>
      </c>
      <c r="AC14">
        <v>0.8</v>
      </c>
      <c r="AD14">
        <v>0.2</v>
      </c>
      <c r="AE14">
        <v>0.6</v>
      </c>
    </row>
    <row r="15" spans="1:31" s="7" customFormat="1" x14ac:dyDescent="0.15">
      <c r="A15" s="24">
        <v>74</v>
      </c>
      <c r="B15" s="7">
        <v>13</v>
      </c>
      <c r="C15" s="7">
        <v>7</v>
      </c>
      <c r="D15" s="7">
        <v>10</v>
      </c>
      <c r="E15" s="7">
        <v>10</v>
      </c>
      <c r="F15" s="7">
        <v>9</v>
      </c>
      <c r="G15" s="7">
        <v>1</v>
      </c>
      <c r="H15" s="7">
        <v>4</v>
      </c>
      <c r="I15" s="7">
        <v>6</v>
      </c>
      <c r="J15" s="7">
        <v>0.65</v>
      </c>
      <c r="K15" s="7">
        <v>4.1202735900878897</v>
      </c>
      <c r="L15" s="7">
        <v>2.51906013488769</v>
      </c>
      <c r="M15" s="7">
        <v>2.0179328918457</v>
      </c>
      <c r="N15" s="7">
        <v>3.1678295135497998</v>
      </c>
      <c r="O15" s="7">
        <v>2</v>
      </c>
      <c r="P15" s="7">
        <v>2</v>
      </c>
      <c r="Q15" s="7">
        <v>9</v>
      </c>
      <c r="R15" s="26">
        <v>0.22220000000000001</v>
      </c>
      <c r="S15" s="26">
        <f t="shared" si="0"/>
        <v>0.2</v>
      </c>
      <c r="T15" s="7">
        <v>1.1829662322998</v>
      </c>
      <c r="U15" s="7">
        <v>1.1179018020629901</v>
      </c>
      <c r="V15" s="7">
        <v>1.04061579704285</v>
      </c>
      <c r="W15" s="7">
        <v>7.7286005020141602E-2</v>
      </c>
      <c r="X15" s="7">
        <v>0.14235043525695801</v>
      </c>
      <c r="Y15" s="7">
        <v>0.14235043525695801</v>
      </c>
      <c r="Z15" s="7">
        <v>0.2</v>
      </c>
      <c r="AA15" s="7">
        <v>0.7</v>
      </c>
      <c r="AB15" s="7">
        <v>0.77777777777777801</v>
      </c>
      <c r="AC15" s="7">
        <v>0.73684210526315796</v>
      </c>
      <c r="AD15" s="7">
        <v>0.3</v>
      </c>
      <c r="AE15" s="7">
        <v>0.5</v>
      </c>
    </row>
    <row r="16" spans="1:31" x14ac:dyDescent="0.15">
      <c r="A16" s="4">
        <v>479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>
        <v>5.7573509216308603</v>
      </c>
      <c r="L16" s="7">
        <v>2.7966232299804701</v>
      </c>
      <c r="M16">
        <v>2.2686214447021502</v>
      </c>
      <c r="N16">
        <v>3.6145534515380899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2.0933933258056601</v>
      </c>
      <c r="U16">
        <v>2.00058150291443</v>
      </c>
      <c r="V16">
        <v>1.7778230905532799</v>
      </c>
      <c r="W16" s="13">
        <v>0.22275841236114499</v>
      </c>
      <c r="X16">
        <v>0.31557023525237998</v>
      </c>
      <c r="Y16">
        <v>0.31557023525237998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626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4.4488945007324201</v>
      </c>
      <c r="L17" s="7">
        <v>2.7935333251953098</v>
      </c>
      <c r="M17">
        <v>2.5312194824218701</v>
      </c>
      <c r="N17">
        <v>2.78610038757324</v>
      </c>
      <c r="O17">
        <v>2</v>
      </c>
      <c r="P17">
        <v>2</v>
      </c>
      <c r="Q17">
        <v>11</v>
      </c>
      <c r="R17" s="12">
        <v>0.18179999999999999</v>
      </c>
      <c r="S17" s="12">
        <f t="shared" si="0"/>
        <v>0.2</v>
      </c>
      <c r="T17">
        <v>1.4707450866699201</v>
      </c>
      <c r="U17">
        <v>1.4289009571075399</v>
      </c>
      <c r="V17">
        <v>1.2673585414886499</v>
      </c>
      <c r="W17" s="13">
        <v>0.16154241561889701</v>
      </c>
      <c r="X17">
        <v>0.203386545181274</v>
      </c>
      <c r="Y17">
        <v>0.203386545181274</v>
      </c>
      <c r="Z17">
        <v>0.2</v>
      </c>
      <c r="AA17">
        <v>0.9</v>
      </c>
      <c r="AB17">
        <v>0.81818181818181801</v>
      </c>
      <c r="AC17">
        <v>0.85714285714285698</v>
      </c>
      <c r="AD17">
        <v>0.1</v>
      </c>
      <c r="AE17">
        <v>0.7</v>
      </c>
    </row>
    <row r="18" spans="1:31" x14ac:dyDescent="0.15">
      <c r="A18" s="4">
        <v>203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3.5423221588134801</v>
      </c>
      <c r="L18" s="7">
        <v>2.7478790283203098</v>
      </c>
      <c r="M18">
        <v>2.9170284271240199</v>
      </c>
      <c r="N18">
        <v>2.8898010253906201</v>
      </c>
      <c r="O18">
        <v>1</v>
      </c>
      <c r="P18">
        <v>1</v>
      </c>
      <c r="Q18">
        <v>7</v>
      </c>
      <c r="R18" s="12">
        <v>0.1429</v>
      </c>
      <c r="S18" s="12">
        <f t="shared" si="0"/>
        <v>0.1</v>
      </c>
      <c r="T18">
        <v>1.17836761474609</v>
      </c>
      <c r="U18">
        <v>1.1353664398193399</v>
      </c>
      <c r="V18">
        <v>1.0175724029541</v>
      </c>
      <c r="W18" s="13">
        <v>0.117794036865234</v>
      </c>
      <c r="X18">
        <v>0.16079521179199199</v>
      </c>
      <c r="Y18">
        <v>0.16079521179199199</v>
      </c>
      <c r="Z18">
        <v>0.1</v>
      </c>
      <c r="AA18">
        <v>0.6</v>
      </c>
      <c r="AB18">
        <v>0.85714285714285698</v>
      </c>
      <c r="AC18">
        <v>0.70588235294117596</v>
      </c>
      <c r="AD18">
        <v>0.4</v>
      </c>
      <c r="AE18">
        <v>0.5</v>
      </c>
    </row>
    <row r="19" spans="1:31" x14ac:dyDescent="0.15">
      <c r="A19" s="4">
        <v>377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4.6417942047119096</v>
      </c>
      <c r="L19" s="7">
        <v>2.7789974212646502</v>
      </c>
      <c r="M19">
        <v>2.2768611907959002</v>
      </c>
      <c r="N19">
        <v>3.82009696960449</v>
      </c>
      <c r="O19">
        <v>1</v>
      </c>
      <c r="P19">
        <v>1</v>
      </c>
      <c r="Q19">
        <v>6</v>
      </c>
      <c r="R19" s="12">
        <v>0.16669999999999999</v>
      </c>
      <c r="S19" s="12">
        <f t="shared" si="0"/>
        <v>0.1</v>
      </c>
      <c r="T19">
        <v>1.52300453186035</v>
      </c>
      <c r="U19">
        <v>1.4237847328186</v>
      </c>
      <c r="V19">
        <v>1.3081401586532599</v>
      </c>
      <c r="W19" s="13">
        <v>0.115644574165344</v>
      </c>
      <c r="X19">
        <v>0.21486437320709201</v>
      </c>
      <c r="Y19">
        <v>0.21486437320709201</v>
      </c>
      <c r="Z19">
        <v>0.1</v>
      </c>
      <c r="AA19">
        <v>0.5</v>
      </c>
      <c r="AB19">
        <v>0.83333333333333304</v>
      </c>
      <c r="AC19">
        <v>0.625</v>
      </c>
      <c r="AD19">
        <v>0.5</v>
      </c>
      <c r="AE19">
        <v>0.4</v>
      </c>
    </row>
    <row r="20" spans="1:31" x14ac:dyDescent="0.15">
      <c r="A20" s="4">
        <v>420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3.8813323974609402</v>
      </c>
      <c r="L20" s="7">
        <v>2.7536201477050799</v>
      </c>
      <c r="M20">
        <v>3.0833549499511701</v>
      </c>
      <c r="N20">
        <v>3.36883544921875</v>
      </c>
      <c r="O20">
        <v>0</v>
      </c>
      <c r="P20">
        <v>0</v>
      </c>
      <c r="Q20">
        <v>0</v>
      </c>
      <c r="R20" s="12">
        <v>0</v>
      </c>
      <c r="S20" s="12">
        <f t="shared" si="0"/>
        <v>0</v>
      </c>
      <c r="T20">
        <v>1.26645278930664</v>
      </c>
      <c r="U20">
        <v>1.2079992294311499</v>
      </c>
      <c r="V20">
        <v>1.0940902233123799</v>
      </c>
      <c r="W20" s="13">
        <v>0.113909006118774</v>
      </c>
      <c r="X20">
        <v>0.172362565994263</v>
      </c>
      <c r="Y20">
        <v>0.172362565994263</v>
      </c>
      <c r="Z20">
        <v>0</v>
      </c>
      <c r="AA20">
        <v>0</v>
      </c>
      <c r="AB20" t="s">
        <v>29</v>
      </c>
      <c r="AC20" t="s">
        <v>29</v>
      </c>
      <c r="AD20">
        <v>1</v>
      </c>
      <c r="AE20">
        <v>0</v>
      </c>
    </row>
    <row r="21" spans="1:31" x14ac:dyDescent="0.15">
      <c r="A21" s="4">
        <v>567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4.5404243469238299</v>
      </c>
      <c r="L21" s="7">
        <v>2.7869338989257799</v>
      </c>
      <c r="M21">
        <v>1.6486244201660201</v>
      </c>
      <c r="N21">
        <v>7.3445549011230504</v>
      </c>
      <c r="O21">
        <v>2</v>
      </c>
      <c r="P21">
        <v>2</v>
      </c>
      <c r="Q21">
        <v>9</v>
      </c>
      <c r="R21" s="12">
        <v>0.22220000000000001</v>
      </c>
      <c r="S21" s="12">
        <f t="shared" si="0"/>
        <v>0.2</v>
      </c>
      <c r="T21">
        <v>1.5469284057617201</v>
      </c>
      <c r="U21">
        <v>1.20596027374268</v>
      </c>
      <c r="V21">
        <v>1.3117158412933301</v>
      </c>
      <c r="W21" s="13">
        <v>0.105755567550659</v>
      </c>
      <c r="X21">
        <v>0.23521256446838401</v>
      </c>
      <c r="Y21">
        <v>0.23521256446838401</v>
      </c>
      <c r="Z21">
        <v>0.2</v>
      </c>
      <c r="AA21">
        <v>0.7</v>
      </c>
      <c r="AB21">
        <v>0.77777777777777801</v>
      </c>
      <c r="AC21">
        <v>0.73684210526315796</v>
      </c>
      <c r="AD21">
        <v>0.3</v>
      </c>
      <c r="AE21">
        <v>0.5</v>
      </c>
    </row>
    <row r="22" spans="1:31" x14ac:dyDescent="0.15">
      <c r="A22" s="4">
        <v>126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4.1392936706543004</v>
      </c>
      <c r="L22" s="7">
        <v>2.77408027648926</v>
      </c>
      <c r="M22">
        <v>4.36417579650879</v>
      </c>
      <c r="N22">
        <v>8.8136711120605504</v>
      </c>
      <c r="O22">
        <v>2</v>
      </c>
      <c r="P22">
        <v>2</v>
      </c>
      <c r="Q22">
        <v>10</v>
      </c>
      <c r="R22" s="12">
        <v>0.2</v>
      </c>
      <c r="S22" s="12">
        <f t="shared" si="0"/>
        <v>0.2</v>
      </c>
      <c r="T22">
        <v>1.34274673461914</v>
      </c>
      <c r="U22">
        <v>1.0541810989379901</v>
      </c>
      <c r="V22">
        <v>1.1562700271606401</v>
      </c>
      <c r="W22" s="13">
        <v>0.102088928222656</v>
      </c>
      <c r="X22">
        <v>0.18647670745849601</v>
      </c>
      <c r="Y22">
        <v>0.18647670745849601</v>
      </c>
      <c r="Z22">
        <v>0.2</v>
      </c>
      <c r="AA22">
        <v>0.8</v>
      </c>
      <c r="AB22">
        <v>0.8</v>
      </c>
      <c r="AC22">
        <v>0.8</v>
      </c>
      <c r="AD22">
        <v>0.2</v>
      </c>
      <c r="AE22">
        <v>0.6</v>
      </c>
    </row>
    <row r="23" spans="1:31" x14ac:dyDescent="0.15">
      <c r="A23" s="4">
        <v>558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3.7984390258789098</v>
      </c>
      <c r="L23" s="7">
        <v>2.78622245788574</v>
      </c>
      <c r="M23">
        <v>3.10385322570801</v>
      </c>
      <c r="N23">
        <v>3.8278179168701199</v>
      </c>
      <c r="O23">
        <v>0</v>
      </c>
      <c r="P23">
        <v>0</v>
      </c>
      <c r="Q23">
        <v>7</v>
      </c>
      <c r="R23" s="12">
        <v>0</v>
      </c>
      <c r="S23" s="12">
        <f t="shared" si="0"/>
        <v>0</v>
      </c>
      <c r="T23">
        <v>1.1538619995117201</v>
      </c>
      <c r="U23">
        <v>1.09488105773926</v>
      </c>
      <c r="V23">
        <v>0.99403131008148204</v>
      </c>
      <c r="W23" s="13">
        <v>0.100849747657776</v>
      </c>
      <c r="X23">
        <v>0.15983068943023701</v>
      </c>
      <c r="Y23">
        <v>0.15983068943023701</v>
      </c>
      <c r="Z23">
        <v>0</v>
      </c>
      <c r="AA23">
        <v>0.7</v>
      </c>
      <c r="AB23">
        <v>1</v>
      </c>
      <c r="AC23">
        <v>0.82352941176470595</v>
      </c>
      <c r="AD23">
        <v>0.3</v>
      </c>
      <c r="AE23">
        <v>0.7</v>
      </c>
    </row>
    <row r="24" spans="1:31" x14ac:dyDescent="0.15">
      <c r="A24" s="4">
        <v>224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5.0522842407226598</v>
      </c>
      <c r="L24" s="7">
        <v>2.7149238586425799</v>
      </c>
      <c r="M24">
        <v>1.80949211120605</v>
      </c>
      <c r="N24">
        <v>4.3343524932861301</v>
      </c>
      <c r="O24">
        <v>3</v>
      </c>
      <c r="P24">
        <v>3</v>
      </c>
      <c r="Q24">
        <v>13</v>
      </c>
      <c r="R24" s="12">
        <v>0.23080000000000001</v>
      </c>
      <c r="S24" s="12">
        <f t="shared" si="0"/>
        <v>0.3</v>
      </c>
      <c r="T24">
        <v>1.6859378814697299</v>
      </c>
      <c r="U24">
        <v>1.52864265441895</v>
      </c>
      <c r="V24">
        <v>1.4315664768219001</v>
      </c>
      <c r="W24" s="13">
        <v>9.7076177597045898E-2</v>
      </c>
      <c r="X24">
        <v>0.25437140464782698</v>
      </c>
      <c r="Y24">
        <v>0.25437140464782698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s="7" customFormat="1" x14ac:dyDescent="0.15">
      <c r="A25" s="24">
        <v>629</v>
      </c>
      <c r="B25" s="7">
        <v>12</v>
      </c>
      <c r="C25" s="7">
        <v>8</v>
      </c>
      <c r="D25" s="7">
        <v>10</v>
      </c>
      <c r="E25" s="7">
        <v>10</v>
      </c>
      <c r="F25" s="7">
        <v>10</v>
      </c>
      <c r="G25" s="7">
        <v>0</v>
      </c>
      <c r="H25" s="7">
        <v>2</v>
      </c>
      <c r="I25" s="7">
        <v>8</v>
      </c>
      <c r="J25" s="7">
        <v>0.6</v>
      </c>
      <c r="K25" s="7">
        <v>4.2166881561279297</v>
      </c>
      <c r="L25" s="7">
        <v>2.6505470275878902</v>
      </c>
      <c r="M25" s="7">
        <v>2.3378963470459002</v>
      </c>
      <c r="N25" s="7">
        <v>7.4398937225341797</v>
      </c>
      <c r="O25" s="7">
        <v>2</v>
      </c>
      <c r="P25" s="7">
        <v>2</v>
      </c>
      <c r="Q25" s="7">
        <v>10</v>
      </c>
      <c r="R25" s="26">
        <v>0.2</v>
      </c>
      <c r="S25" s="26">
        <f t="shared" si="0"/>
        <v>0.2</v>
      </c>
      <c r="T25" s="7">
        <v>1.44822120666504</v>
      </c>
      <c r="U25" s="7">
        <v>1.14296722412109</v>
      </c>
      <c r="V25" s="7">
        <v>1.23837530612946</v>
      </c>
      <c r="W25" s="7">
        <v>9.5408082008361803E-2</v>
      </c>
      <c r="X25" s="7">
        <v>0.209845900535583</v>
      </c>
      <c r="Y25" s="7">
        <v>0.209845900535583</v>
      </c>
      <c r="Z25" s="7">
        <v>0.2</v>
      </c>
      <c r="AA25" s="7">
        <v>0.8</v>
      </c>
      <c r="AB25" s="7">
        <v>0.8</v>
      </c>
      <c r="AC25" s="7">
        <v>0.8</v>
      </c>
      <c r="AD25" s="7">
        <v>0.2</v>
      </c>
      <c r="AE25" s="7">
        <v>0.6</v>
      </c>
    </row>
    <row r="26" spans="1:31" x14ac:dyDescent="0.15">
      <c r="A26" s="4">
        <v>747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>
        <v>5.7830085754394496</v>
      </c>
      <c r="L26" s="7">
        <v>2.9506244659423801</v>
      </c>
      <c r="M26">
        <v>2.2861747741699201</v>
      </c>
      <c r="N26">
        <v>3.05952072143555</v>
      </c>
      <c r="O26">
        <v>3</v>
      </c>
      <c r="P26">
        <v>3</v>
      </c>
      <c r="Q26">
        <v>13</v>
      </c>
      <c r="R26" s="12">
        <v>0.23080000000000001</v>
      </c>
      <c r="S26" s="12">
        <f t="shared" si="0"/>
        <v>0.3</v>
      </c>
      <c r="T26">
        <v>1.82601165771484</v>
      </c>
      <c r="U26">
        <v>1.7662338018417401</v>
      </c>
      <c r="V26">
        <v>1.5568977594375599</v>
      </c>
      <c r="W26" s="13">
        <v>0.209336042404175</v>
      </c>
      <c r="X26">
        <v>0.26911389827728299</v>
      </c>
      <c r="Y26">
        <v>0.26911389827728299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4">
        <v>965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5.0984268188476598</v>
      </c>
      <c r="L27" s="7">
        <v>2.9432716369628902</v>
      </c>
      <c r="M27">
        <v>2.3286724090576199</v>
      </c>
      <c r="N27">
        <v>3.0811080932617201</v>
      </c>
      <c r="O27">
        <v>2</v>
      </c>
      <c r="P27">
        <v>2</v>
      </c>
      <c r="Q27">
        <v>10</v>
      </c>
      <c r="R27" s="12">
        <v>0.2</v>
      </c>
      <c r="S27" s="12">
        <f t="shared" si="0"/>
        <v>0.2</v>
      </c>
      <c r="T27">
        <v>1.63821220397949</v>
      </c>
      <c r="U27">
        <v>1.58276402950287</v>
      </c>
      <c r="V27">
        <v>1.38533079624176</v>
      </c>
      <c r="W27" s="13">
        <v>0.19743323326110801</v>
      </c>
      <c r="X27">
        <v>0.25288140773773199</v>
      </c>
      <c r="Y27">
        <v>0.25288140773773199</v>
      </c>
      <c r="Z27">
        <v>0.2</v>
      </c>
      <c r="AA27">
        <v>0.8</v>
      </c>
      <c r="AB27">
        <v>0.8</v>
      </c>
      <c r="AC27">
        <v>0.8</v>
      </c>
      <c r="AD27">
        <v>0.2</v>
      </c>
      <c r="AE27">
        <v>0.6</v>
      </c>
    </row>
    <row r="28" spans="1:31" x14ac:dyDescent="0.15">
      <c r="A28" s="4">
        <v>674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5.7549858093261701</v>
      </c>
      <c r="L28" s="7">
        <v>2.93998146057129</v>
      </c>
      <c r="M28">
        <v>2.1335353851318399</v>
      </c>
      <c r="N28">
        <v>4.0171222686767596</v>
      </c>
      <c r="O28">
        <v>3</v>
      </c>
      <c r="P28">
        <v>3</v>
      </c>
      <c r="Q28">
        <v>13</v>
      </c>
      <c r="R28" s="12">
        <v>0.23080000000000001</v>
      </c>
      <c r="S28" s="12">
        <f t="shared" si="0"/>
        <v>0.3</v>
      </c>
      <c r="T28">
        <v>2.0775794982910201</v>
      </c>
      <c r="U28">
        <v>1.9457706212997401</v>
      </c>
      <c r="V28">
        <v>1.7616113424301101</v>
      </c>
      <c r="W28" s="13">
        <v>0.18415927886962899</v>
      </c>
      <c r="X28">
        <v>0.31596815586090099</v>
      </c>
      <c r="Y28">
        <v>0.31596815586090099</v>
      </c>
      <c r="Z28">
        <v>0.3</v>
      </c>
      <c r="AA28">
        <v>1</v>
      </c>
      <c r="AB28">
        <v>0.76923076923076905</v>
      </c>
      <c r="AC28">
        <v>0.86956521739130399</v>
      </c>
      <c r="AD28">
        <v>0</v>
      </c>
      <c r="AE28">
        <v>0.7</v>
      </c>
    </row>
    <row r="29" spans="1:31" x14ac:dyDescent="0.15">
      <c r="A29" s="4">
        <v>817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5.7092628479003897</v>
      </c>
      <c r="L29" s="7">
        <v>2.86673164367676</v>
      </c>
      <c r="M29">
        <v>2.0426120758056601</v>
      </c>
      <c r="N29">
        <v>4.0368194580078098</v>
      </c>
      <c r="O29">
        <v>2</v>
      </c>
      <c r="P29">
        <v>2</v>
      </c>
      <c r="Q29">
        <v>10</v>
      </c>
      <c r="R29" s="12">
        <v>0.2</v>
      </c>
      <c r="S29" s="12">
        <f t="shared" si="0"/>
        <v>0.2</v>
      </c>
      <c r="T29">
        <v>1.96609306335449</v>
      </c>
      <c r="U29">
        <v>1.8321495056152299</v>
      </c>
      <c r="V29">
        <v>1.6661447286605799</v>
      </c>
      <c r="W29" s="13">
        <v>0.16600477695465099</v>
      </c>
      <c r="X29">
        <v>0.29994833469390902</v>
      </c>
      <c r="Y29">
        <v>0.29994833469390902</v>
      </c>
      <c r="Z29">
        <v>0.2</v>
      </c>
      <c r="AA29">
        <v>0.8</v>
      </c>
      <c r="AB29">
        <v>0.8</v>
      </c>
      <c r="AC29">
        <v>0.8</v>
      </c>
      <c r="AD29">
        <v>0.2</v>
      </c>
      <c r="AE29">
        <v>0.6</v>
      </c>
    </row>
    <row r="30" spans="1:31" x14ac:dyDescent="0.15">
      <c r="A30" s="4">
        <v>805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4.7387371063232404</v>
      </c>
      <c r="L30" s="7">
        <v>2.9137649536132799</v>
      </c>
      <c r="M30">
        <v>2.6793842315673801</v>
      </c>
      <c r="N30">
        <v>3.1811828613281201</v>
      </c>
      <c r="O30">
        <v>0</v>
      </c>
      <c r="P30">
        <v>0</v>
      </c>
      <c r="Q30">
        <v>5</v>
      </c>
      <c r="R30" s="12">
        <v>0</v>
      </c>
      <c r="S30" s="12">
        <f t="shared" si="0"/>
        <v>0</v>
      </c>
      <c r="T30">
        <v>1.3934249877929701</v>
      </c>
      <c r="U30">
        <v>1.35218966007233</v>
      </c>
      <c r="V30">
        <v>1.19028437137604</v>
      </c>
      <c r="W30" s="13">
        <v>0.16190528869628901</v>
      </c>
      <c r="X30">
        <v>0.20314061641693101</v>
      </c>
      <c r="Y30">
        <v>0.20314061641693101</v>
      </c>
      <c r="Z30">
        <v>0</v>
      </c>
      <c r="AA30">
        <v>0.5</v>
      </c>
      <c r="AB30">
        <v>1</v>
      </c>
      <c r="AC30">
        <v>0.66666666666666696</v>
      </c>
      <c r="AD30">
        <v>0.5</v>
      </c>
      <c r="AE30">
        <v>0.5</v>
      </c>
    </row>
    <row r="31" spans="1:31" x14ac:dyDescent="0.15">
      <c r="A31" s="4">
        <v>340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>
        <v>4.7457599639892596</v>
      </c>
      <c r="L31" s="7">
        <v>2.9280128479003902</v>
      </c>
      <c r="M31">
        <v>2.2725734710693399</v>
      </c>
      <c r="N31">
        <v>3.45197677612305</v>
      </c>
      <c r="O31">
        <v>2</v>
      </c>
      <c r="P31">
        <v>2</v>
      </c>
      <c r="Q31">
        <v>11</v>
      </c>
      <c r="R31" s="12">
        <v>0.18179999999999999</v>
      </c>
      <c r="S31" s="12">
        <f t="shared" si="0"/>
        <v>0.2</v>
      </c>
      <c r="T31">
        <v>1.65671157836914</v>
      </c>
      <c r="U31">
        <v>1.5590281486511199</v>
      </c>
      <c r="V31">
        <v>1.4025862216949501</v>
      </c>
      <c r="W31" s="13">
        <v>0.15644192695617701</v>
      </c>
      <c r="X31">
        <v>0.254125356674194</v>
      </c>
      <c r="Y31">
        <v>0.254125356674194</v>
      </c>
      <c r="Z31">
        <v>0.2</v>
      </c>
      <c r="AA31">
        <v>0.9</v>
      </c>
      <c r="AB31">
        <v>0.81818181818181801</v>
      </c>
      <c r="AC31">
        <v>0.85714285714285698</v>
      </c>
      <c r="AD31">
        <v>0.1</v>
      </c>
      <c r="AE31">
        <v>0.7</v>
      </c>
    </row>
    <row r="32" spans="1:31" x14ac:dyDescent="0.15">
      <c r="A32" s="4">
        <v>96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5.3072776794433603</v>
      </c>
      <c r="L32" s="7">
        <v>2.9212284088134801</v>
      </c>
      <c r="M32">
        <v>2.3924045562744101</v>
      </c>
      <c r="N32">
        <v>3.7144584655761701</v>
      </c>
      <c r="O32">
        <v>1</v>
      </c>
      <c r="P32">
        <v>1</v>
      </c>
      <c r="Q32">
        <v>9</v>
      </c>
      <c r="R32" s="12">
        <v>0.1111</v>
      </c>
      <c r="S32" s="12">
        <f t="shared" si="0"/>
        <v>0.1</v>
      </c>
      <c r="T32">
        <v>1.420654296875</v>
      </c>
      <c r="U32">
        <v>1.36475253105164</v>
      </c>
      <c r="V32">
        <v>1.21532559394836</v>
      </c>
      <c r="W32" s="13">
        <v>0.14942693710327201</v>
      </c>
      <c r="X32">
        <v>0.20532870292663599</v>
      </c>
      <c r="Y32">
        <v>0.20532870292663599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918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4.6910953521728498</v>
      </c>
      <c r="L33" s="7">
        <v>2.92262458801269</v>
      </c>
      <c r="M33">
        <v>2.3407936096191402</v>
      </c>
      <c r="N33">
        <v>3.4514465332031201</v>
      </c>
      <c r="O33">
        <v>1</v>
      </c>
      <c r="P33">
        <v>1</v>
      </c>
      <c r="Q33">
        <v>8</v>
      </c>
      <c r="R33" s="12">
        <v>0.125</v>
      </c>
      <c r="S33" s="12">
        <f t="shared" si="0"/>
        <v>0.1</v>
      </c>
      <c r="T33">
        <v>1.4240264892578101</v>
      </c>
      <c r="U33">
        <v>1.3423423767089799</v>
      </c>
      <c r="V33">
        <v>1.2150061130523699</v>
      </c>
      <c r="W33" s="13">
        <v>0.12733626365661599</v>
      </c>
      <c r="X33">
        <v>0.209020376205444</v>
      </c>
      <c r="Y33">
        <v>0.209020376205444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x14ac:dyDescent="0.15">
      <c r="A34" s="4">
        <v>402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5.3525123596191397</v>
      </c>
      <c r="L34" s="7">
        <v>2.9465026855468701</v>
      </c>
      <c r="M34">
        <v>1.9305171966552701</v>
      </c>
      <c r="N34">
        <v>4.3217105865478498</v>
      </c>
      <c r="O34">
        <v>2</v>
      </c>
      <c r="P34">
        <v>2</v>
      </c>
      <c r="Q34">
        <v>11</v>
      </c>
      <c r="R34" s="12">
        <v>0.18179999999999999</v>
      </c>
      <c r="S34" s="12">
        <f t="shared" si="0"/>
        <v>0.2</v>
      </c>
      <c r="T34">
        <v>1.6804618835449201</v>
      </c>
      <c r="U34">
        <v>1.54594802856445</v>
      </c>
      <c r="V34">
        <v>1.4212274551391599</v>
      </c>
      <c r="W34" s="13">
        <v>0.124720573425293</v>
      </c>
      <c r="X34">
        <v>0.259234428405762</v>
      </c>
      <c r="Y34">
        <v>0.259234428405762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x14ac:dyDescent="0.15">
      <c r="A35" s="4">
        <v>397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4.1088352203369096</v>
      </c>
      <c r="L35" s="7">
        <v>2.8833198547363299</v>
      </c>
      <c r="M35">
        <v>2.3335666656494101</v>
      </c>
      <c r="N35">
        <v>3.2997093200683598</v>
      </c>
      <c r="O35">
        <v>1</v>
      </c>
      <c r="P35">
        <v>1</v>
      </c>
      <c r="Q35">
        <v>7</v>
      </c>
      <c r="R35" s="12">
        <v>0.1429</v>
      </c>
      <c r="S35" s="12">
        <f t="shared" ref="S35:S52" si="1">O35/E35</f>
        <v>0.1</v>
      </c>
      <c r="T35">
        <v>1.3040294647216799</v>
      </c>
      <c r="U35">
        <v>1.2294629812240601</v>
      </c>
      <c r="V35">
        <v>1.1086437702178999</v>
      </c>
      <c r="W35" s="13">
        <v>0.12081921100616499</v>
      </c>
      <c r="X35">
        <v>0.19538569450378401</v>
      </c>
      <c r="Y35">
        <v>0.19538569450378401</v>
      </c>
      <c r="Z35">
        <v>0.1</v>
      </c>
      <c r="AA35">
        <v>0.6</v>
      </c>
      <c r="AB35">
        <v>0.85714285714285698</v>
      </c>
      <c r="AC35">
        <v>0.70588235294117596</v>
      </c>
      <c r="AD35">
        <v>0.4</v>
      </c>
      <c r="AE35">
        <v>0.5</v>
      </c>
    </row>
    <row r="36" spans="1:31" x14ac:dyDescent="0.15">
      <c r="A36" s="4">
        <v>459</v>
      </c>
      <c r="B36">
        <v>14</v>
      </c>
      <c r="C36">
        <v>6</v>
      </c>
      <c r="D36">
        <v>10</v>
      </c>
      <c r="E36">
        <v>10</v>
      </c>
      <c r="F36">
        <v>9</v>
      </c>
      <c r="G36">
        <v>1</v>
      </c>
      <c r="H36">
        <v>5</v>
      </c>
      <c r="I36">
        <v>5</v>
      </c>
      <c r="J36">
        <v>0.7</v>
      </c>
      <c r="K36">
        <v>5.5006790161132804</v>
      </c>
      <c r="L36" s="7">
        <v>2.8842868804931601</v>
      </c>
      <c r="M36">
        <v>2.0730018615722701</v>
      </c>
      <c r="N36">
        <v>3.6102161407470699</v>
      </c>
      <c r="O36">
        <v>1</v>
      </c>
      <c r="P36">
        <v>1</v>
      </c>
      <c r="Q36">
        <v>8</v>
      </c>
      <c r="R36" s="12">
        <v>0.125</v>
      </c>
      <c r="S36" s="12">
        <f t="shared" si="1"/>
        <v>0.1</v>
      </c>
      <c r="T36">
        <v>1.62765312194824</v>
      </c>
      <c r="U36">
        <v>1.52391397953033</v>
      </c>
      <c r="V36">
        <v>1.4047949314117401</v>
      </c>
      <c r="W36" s="13">
        <v>0.119119048118591</v>
      </c>
      <c r="X36">
        <v>0.222858190536499</v>
      </c>
      <c r="Y36">
        <v>0.222858190536499</v>
      </c>
      <c r="Z36">
        <v>0.1</v>
      </c>
      <c r="AA36">
        <v>0.7</v>
      </c>
      <c r="AB36">
        <v>0.875</v>
      </c>
      <c r="AC36">
        <v>0.77777777777777801</v>
      </c>
      <c r="AD36">
        <v>0.3</v>
      </c>
      <c r="AE36">
        <v>0.6</v>
      </c>
    </row>
    <row r="37" spans="1:31" s="7" customFormat="1" x14ac:dyDescent="0.15">
      <c r="A37" s="24">
        <v>36</v>
      </c>
      <c r="B37" s="7">
        <v>14</v>
      </c>
      <c r="C37" s="7">
        <v>6</v>
      </c>
      <c r="D37" s="7">
        <v>10</v>
      </c>
      <c r="E37" s="7">
        <v>10</v>
      </c>
      <c r="F37" s="7">
        <v>10</v>
      </c>
      <c r="G37" s="7">
        <v>0</v>
      </c>
      <c r="H37" s="7">
        <v>4</v>
      </c>
      <c r="I37" s="7">
        <v>6</v>
      </c>
      <c r="J37" s="7">
        <v>0.7</v>
      </c>
      <c r="K37" s="7">
        <v>5.1732082366943404</v>
      </c>
      <c r="L37" s="7">
        <v>2.8128013610839799</v>
      </c>
      <c r="M37" s="7">
        <v>1.6549930572509799</v>
      </c>
      <c r="N37" s="7">
        <v>3.9713439941406201</v>
      </c>
      <c r="O37" s="7">
        <v>3</v>
      </c>
      <c r="P37" s="7">
        <v>3</v>
      </c>
      <c r="Q37" s="7">
        <v>12</v>
      </c>
      <c r="R37" s="26">
        <v>0.25</v>
      </c>
      <c r="S37" s="26">
        <f t="shared" si="1"/>
        <v>0.3</v>
      </c>
      <c r="T37" s="7">
        <v>1.76040840148926</v>
      </c>
      <c r="U37" s="7">
        <v>1.61406230926514</v>
      </c>
      <c r="V37" s="7">
        <v>1.4958480596542401</v>
      </c>
      <c r="W37" s="7">
        <v>0.118214249610901</v>
      </c>
      <c r="X37" s="7">
        <v>0.26456034183502197</v>
      </c>
      <c r="Y37" s="7">
        <v>0.26456034183502197</v>
      </c>
      <c r="Z37" s="7">
        <v>0.3</v>
      </c>
      <c r="AA37" s="7">
        <v>0.9</v>
      </c>
      <c r="AB37" s="7">
        <v>0.75</v>
      </c>
      <c r="AC37" s="7">
        <v>0.81818181818181801</v>
      </c>
      <c r="AD37" s="7">
        <v>0.1</v>
      </c>
      <c r="AE37" s="7">
        <v>0.6</v>
      </c>
    </row>
    <row r="38" spans="1:31" x14ac:dyDescent="0.15">
      <c r="A38" s="4">
        <v>618</v>
      </c>
      <c r="B38">
        <v>16</v>
      </c>
      <c r="C38">
        <v>4</v>
      </c>
      <c r="D38">
        <v>10</v>
      </c>
      <c r="E38">
        <v>10</v>
      </c>
      <c r="F38">
        <v>10</v>
      </c>
      <c r="G38">
        <v>0</v>
      </c>
      <c r="H38">
        <v>6</v>
      </c>
      <c r="I38">
        <v>4</v>
      </c>
      <c r="J38">
        <v>0.8</v>
      </c>
      <c r="K38">
        <v>6.0897712707519496</v>
      </c>
      <c r="L38" s="7">
        <v>3.0250396728515598</v>
      </c>
      <c r="M38">
        <v>2.5934143066406201</v>
      </c>
      <c r="N38">
        <v>4.0288238525390598</v>
      </c>
      <c r="O38">
        <v>1</v>
      </c>
      <c r="P38">
        <v>1</v>
      </c>
      <c r="Q38">
        <v>10</v>
      </c>
      <c r="R38" s="12">
        <v>0.1</v>
      </c>
      <c r="S38" s="12">
        <f t="shared" si="1"/>
        <v>0.1</v>
      </c>
      <c r="T38">
        <v>1.8936290740966799</v>
      </c>
      <c r="U38">
        <v>1.8156868219375599</v>
      </c>
      <c r="V38">
        <v>1.60606229305267</v>
      </c>
      <c r="W38" s="13">
        <v>0.209624528884888</v>
      </c>
      <c r="X38">
        <v>0.28756678104400601</v>
      </c>
      <c r="Y38">
        <v>0.28756678104400601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486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>
        <v>5.4736347198486301</v>
      </c>
      <c r="L39" s="7">
        <v>3.00607109069824</v>
      </c>
      <c r="M39">
        <v>2.5961036682128902</v>
      </c>
      <c r="N39">
        <v>3.08769607543945</v>
      </c>
      <c r="O39">
        <v>1</v>
      </c>
      <c r="P39">
        <v>1</v>
      </c>
      <c r="Q39">
        <v>9</v>
      </c>
      <c r="R39" s="12">
        <v>0.1111</v>
      </c>
      <c r="S39" s="12">
        <f t="shared" si="1"/>
        <v>0.1</v>
      </c>
      <c r="T39">
        <v>1.6700477600097701</v>
      </c>
      <c r="U39">
        <v>1.6262121200561499</v>
      </c>
      <c r="V39">
        <v>1.4233806133270299</v>
      </c>
      <c r="W39" s="13">
        <v>0.202831506729126</v>
      </c>
      <c r="X39">
        <v>0.24666714668273901</v>
      </c>
      <c r="Y39">
        <v>0.24666714668273901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331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4.9751873016357404</v>
      </c>
      <c r="L40" s="7">
        <v>3.11871337890625</v>
      </c>
      <c r="M40">
        <v>2.3487701416015598</v>
      </c>
      <c r="N40">
        <v>3.3579540252685498</v>
      </c>
      <c r="O40">
        <v>2</v>
      </c>
      <c r="P40">
        <v>2</v>
      </c>
      <c r="Q40">
        <v>11</v>
      </c>
      <c r="R40" s="12">
        <v>0.18179999999999999</v>
      </c>
      <c r="S40" s="12">
        <f t="shared" si="1"/>
        <v>0.2</v>
      </c>
      <c r="T40">
        <v>1.7982158660888701</v>
      </c>
      <c r="U40">
        <v>1.7166333198547401</v>
      </c>
      <c r="V40">
        <v>1.5181471109390301</v>
      </c>
      <c r="W40" s="13">
        <v>0.19848620891571001</v>
      </c>
      <c r="X40">
        <v>0.28006875514984098</v>
      </c>
      <c r="Y40">
        <v>0.28006875514984098</v>
      </c>
      <c r="Z40">
        <v>0.2</v>
      </c>
      <c r="AA40">
        <v>0.9</v>
      </c>
      <c r="AB40">
        <v>0.81818181818181801</v>
      </c>
      <c r="AC40">
        <v>0.85714285714285698</v>
      </c>
      <c r="AD40">
        <v>0.1</v>
      </c>
      <c r="AE40">
        <v>0.7</v>
      </c>
    </row>
    <row r="41" spans="1:31" x14ac:dyDescent="0.15">
      <c r="A41" s="4">
        <v>370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5.6336345672607404</v>
      </c>
      <c r="L41" s="7">
        <v>3.0647315979003902</v>
      </c>
      <c r="M41">
        <v>2.17875480651856</v>
      </c>
      <c r="N41">
        <v>3.3658676147460902</v>
      </c>
      <c r="O41">
        <v>2</v>
      </c>
      <c r="P41">
        <v>2</v>
      </c>
      <c r="Q41">
        <v>10</v>
      </c>
      <c r="R41" s="12">
        <v>0.2</v>
      </c>
      <c r="S41" s="12">
        <f t="shared" si="1"/>
        <v>0.2</v>
      </c>
      <c r="T41">
        <v>1.7144851684570299</v>
      </c>
      <c r="U41">
        <v>1.6434230804443399</v>
      </c>
      <c r="V41">
        <v>1.4525625705719001</v>
      </c>
      <c r="W41" s="13">
        <v>0.190860509872436</v>
      </c>
      <c r="X41">
        <v>0.261922597885132</v>
      </c>
      <c r="Y41">
        <v>0.261922597885132</v>
      </c>
      <c r="Z41">
        <v>0.2</v>
      </c>
      <c r="AA41">
        <v>0.8</v>
      </c>
      <c r="AB41">
        <v>0.8</v>
      </c>
      <c r="AC41">
        <v>0.8</v>
      </c>
      <c r="AD41">
        <v>0.2</v>
      </c>
      <c r="AE41">
        <v>0.6</v>
      </c>
    </row>
    <row r="42" spans="1:31" x14ac:dyDescent="0.15">
      <c r="A42" s="4">
        <v>930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>
        <v>5.39310646057129</v>
      </c>
      <c r="L42" s="7">
        <v>3.0376682281494101</v>
      </c>
      <c r="M42">
        <v>2.0726280212402299</v>
      </c>
      <c r="N42">
        <v>4.2802028656005904</v>
      </c>
      <c r="O42">
        <v>1</v>
      </c>
      <c r="P42">
        <v>1</v>
      </c>
      <c r="Q42">
        <v>8</v>
      </c>
      <c r="R42" s="12">
        <v>0.125</v>
      </c>
      <c r="S42" s="12">
        <f t="shared" si="1"/>
        <v>0.1</v>
      </c>
      <c r="T42">
        <v>1.8031578063964799</v>
      </c>
      <c r="U42">
        <v>1.65951919555664</v>
      </c>
      <c r="V42">
        <v>1.51708948612213</v>
      </c>
      <c r="W42" s="13">
        <v>0.142429709434509</v>
      </c>
      <c r="X42">
        <v>0.28606832027435303</v>
      </c>
      <c r="Y42">
        <v>0.28606832027435303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48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6.0682621002197301</v>
      </c>
      <c r="L43" s="7">
        <v>2.9624652862548801</v>
      </c>
      <c r="M43">
        <v>2.1485118865966801</v>
      </c>
      <c r="N43">
        <v>4.5836753845214799</v>
      </c>
      <c r="O43">
        <v>2</v>
      </c>
      <c r="P43">
        <v>2</v>
      </c>
      <c r="Q43">
        <v>11</v>
      </c>
      <c r="R43" s="12">
        <v>0.18179999999999999</v>
      </c>
      <c r="S43" s="12">
        <f t="shared" si="1"/>
        <v>0.2</v>
      </c>
      <c r="T43">
        <v>1.76265716552734</v>
      </c>
      <c r="U43">
        <v>1.6565425395965601</v>
      </c>
      <c r="V43">
        <v>1.5162060260772701</v>
      </c>
      <c r="W43" s="13">
        <v>0.140336513519287</v>
      </c>
      <c r="X43">
        <v>0.24645113945007299</v>
      </c>
      <c r="Y43">
        <v>0.24645113945007299</v>
      </c>
      <c r="Z43">
        <v>0.2</v>
      </c>
      <c r="AA43">
        <v>0.9</v>
      </c>
      <c r="AB43">
        <v>0.81818181818181801</v>
      </c>
      <c r="AC43">
        <v>0.85714285714285698</v>
      </c>
      <c r="AD43">
        <v>0.1</v>
      </c>
      <c r="AE43">
        <v>0.7</v>
      </c>
    </row>
    <row r="44" spans="1:31" x14ac:dyDescent="0.15">
      <c r="A44" s="4">
        <v>204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4.1210136413574201</v>
      </c>
      <c r="L44" s="7">
        <v>3.0621032714843701</v>
      </c>
      <c r="M44">
        <v>2.6656322479247998</v>
      </c>
      <c r="N44">
        <v>2.9633274078369101</v>
      </c>
      <c r="O44">
        <v>1</v>
      </c>
      <c r="P44">
        <v>1</v>
      </c>
      <c r="Q44">
        <v>7</v>
      </c>
      <c r="R44" s="12">
        <v>0.1429</v>
      </c>
      <c r="S44" s="12">
        <f t="shared" si="1"/>
        <v>0.1</v>
      </c>
      <c r="T44">
        <v>1.3481616973877</v>
      </c>
      <c r="U44">
        <v>1.2863235473632799</v>
      </c>
      <c r="V44">
        <v>1.1500141620636</v>
      </c>
      <c r="W44" s="13">
        <v>0.13630938529968301</v>
      </c>
      <c r="X44">
        <v>0.19814753532409701</v>
      </c>
      <c r="Y44">
        <v>0.19814753532409701</v>
      </c>
      <c r="Z44">
        <v>0.1</v>
      </c>
      <c r="AA44">
        <v>0.6</v>
      </c>
      <c r="AB44">
        <v>0.85714285714285698</v>
      </c>
      <c r="AC44">
        <v>0.70588235294117596</v>
      </c>
      <c r="AD44">
        <v>0.4</v>
      </c>
      <c r="AE44">
        <v>0.5</v>
      </c>
    </row>
    <row r="45" spans="1:31" x14ac:dyDescent="0.15">
      <c r="A45" s="4">
        <v>81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4.4817962646484402</v>
      </c>
      <c r="L45" s="7">
        <v>2.99641609191894</v>
      </c>
      <c r="M45">
        <v>2.7919044494628902</v>
      </c>
      <c r="N45">
        <v>3.3726062774658199</v>
      </c>
      <c r="O45">
        <v>0</v>
      </c>
      <c r="P45">
        <v>0</v>
      </c>
      <c r="Q45">
        <v>0</v>
      </c>
      <c r="R45" s="12">
        <v>0</v>
      </c>
      <c r="S45" s="12">
        <f t="shared" si="1"/>
        <v>0</v>
      </c>
      <c r="T45">
        <v>1.3286705017089799</v>
      </c>
      <c r="U45">
        <v>1.28359222412109</v>
      </c>
      <c r="V45">
        <v>1.14824962615967</v>
      </c>
      <c r="W45" s="13">
        <v>0.135342597961426</v>
      </c>
      <c r="X45">
        <v>0.18042087554931599</v>
      </c>
      <c r="Y45">
        <v>0.18042087554931599</v>
      </c>
      <c r="Z45">
        <v>0</v>
      </c>
      <c r="AA45">
        <v>0</v>
      </c>
      <c r="AB45" t="s">
        <v>29</v>
      </c>
      <c r="AC45" t="s">
        <v>29</v>
      </c>
      <c r="AD45">
        <v>1</v>
      </c>
      <c r="AE45">
        <v>0</v>
      </c>
    </row>
    <row r="46" spans="1:31" x14ac:dyDescent="0.15">
      <c r="A46" s="4">
        <v>560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>
        <v>5.5997562408447301</v>
      </c>
      <c r="L46" s="7">
        <v>2.97844314575195</v>
      </c>
      <c r="M46">
        <v>2.4104709625244101</v>
      </c>
      <c r="N46">
        <v>4.1066761016845703</v>
      </c>
      <c r="O46">
        <v>3</v>
      </c>
      <c r="P46">
        <v>3</v>
      </c>
      <c r="Q46">
        <v>13</v>
      </c>
      <c r="R46" s="12">
        <v>0.23080000000000001</v>
      </c>
      <c r="S46" s="12">
        <f t="shared" si="1"/>
        <v>0.3</v>
      </c>
      <c r="T46">
        <v>1.5434474945068399</v>
      </c>
      <c r="U46">
        <v>1.4549747705459599</v>
      </c>
      <c r="V46">
        <v>1.32275426387787</v>
      </c>
      <c r="W46" s="13">
        <v>0.13222050666809099</v>
      </c>
      <c r="X46">
        <v>0.22069323062896701</v>
      </c>
      <c r="Y46">
        <v>0.22069323062896701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s="7" customFormat="1" x14ac:dyDescent="0.15">
      <c r="A47" s="24">
        <v>875</v>
      </c>
      <c r="B47" s="7">
        <v>14</v>
      </c>
      <c r="C47" s="7">
        <v>6</v>
      </c>
      <c r="D47" s="7">
        <v>10</v>
      </c>
      <c r="E47" s="7">
        <v>10</v>
      </c>
      <c r="F47" s="7">
        <v>10</v>
      </c>
      <c r="G47" s="7">
        <v>0</v>
      </c>
      <c r="H47" s="7">
        <v>4</v>
      </c>
      <c r="I47" s="7">
        <v>6</v>
      </c>
      <c r="J47" s="7">
        <v>0.7</v>
      </c>
      <c r="K47" s="7">
        <v>4.9618778228759801</v>
      </c>
      <c r="L47" s="7">
        <v>2.9850826263427699</v>
      </c>
      <c r="M47" s="7">
        <v>2.25918388366699</v>
      </c>
      <c r="N47" s="7">
        <v>3.7321662902832</v>
      </c>
      <c r="O47" s="7">
        <v>1</v>
      </c>
      <c r="P47" s="7">
        <v>1</v>
      </c>
      <c r="Q47" s="7">
        <v>8</v>
      </c>
      <c r="R47" s="26">
        <v>0.125</v>
      </c>
      <c r="S47" s="26">
        <f t="shared" si="1"/>
        <v>0.1</v>
      </c>
      <c r="T47" s="7">
        <v>1.49424171447754</v>
      </c>
      <c r="U47" s="7">
        <v>1.4002046585082999</v>
      </c>
      <c r="V47" s="7">
        <v>1.2682718038559</v>
      </c>
      <c r="W47" s="7">
        <v>0.13193285465240501</v>
      </c>
      <c r="X47" s="7">
        <v>0.22596991062164301</v>
      </c>
      <c r="Y47" s="7">
        <v>0.22596991062164301</v>
      </c>
      <c r="Z47" s="7">
        <v>0.1</v>
      </c>
      <c r="AA47" s="7">
        <v>0.7</v>
      </c>
      <c r="AB47" s="7">
        <v>0.875</v>
      </c>
      <c r="AC47" s="7">
        <v>0.77777777777777801</v>
      </c>
      <c r="AD47" s="7">
        <v>0.3</v>
      </c>
      <c r="AE47" s="7">
        <v>0.6</v>
      </c>
    </row>
    <row r="48" spans="1:31" x14ac:dyDescent="0.15">
      <c r="A48" s="4">
        <v>831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>
        <v>5.9205646514892596</v>
      </c>
      <c r="L48" s="7">
        <v>3.2345046997070299</v>
      </c>
      <c r="M48">
        <v>2.68940925598144</v>
      </c>
      <c r="N48">
        <v>3.11403083801269</v>
      </c>
      <c r="O48">
        <v>1</v>
      </c>
      <c r="P48">
        <v>1</v>
      </c>
      <c r="Q48">
        <v>8</v>
      </c>
      <c r="R48" s="12">
        <v>0.125</v>
      </c>
      <c r="S48" s="12">
        <f t="shared" si="1"/>
        <v>0.1</v>
      </c>
      <c r="T48">
        <v>1.8896789550781199</v>
      </c>
      <c r="U48">
        <v>1.84347188472748</v>
      </c>
      <c r="V48">
        <v>1.59619677066803</v>
      </c>
      <c r="W48" s="13">
        <v>0.24727511405944799</v>
      </c>
      <c r="X48">
        <v>0.29348218441009499</v>
      </c>
      <c r="Y48">
        <v>0.29348218441009499</v>
      </c>
      <c r="Z48">
        <v>0.1</v>
      </c>
      <c r="AA48">
        <v>0.7</v>
      </c>
      <c r="AB48">
        <v>0.875</v>
      </c>
      <c r="AC48">
        <v>0.77777777777777801</v>
      </c>
      <c r="AD48">
        <v>0.3</v>
      </c>
      <c r="AE48">
        <v>0.6</v>
      </c>
    </row>
    <row r="49" spans="1:31" x14ac:dyDescent="0.15">
      <c r="A49" s="4">
        <v>974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5.3685245513915998</v>
      </c>
      <c r="L49">
        <v>3.2771472930908199</v>
      </c>
      <c r="M49">
        <v>2.8307132720947301</v>
      </c>
      <c r="N49">
        <v>3.2898807525634801</v>
      </c>
      <c r="O49">
        <v>1</v>
      </c>
      <c r="P49">
        <v>1</v>
      </c>
      <c r="Q49">
        <v>10</v>
      </c>
      <c r="R49" s="12">
        <v>0.1</v>
      </c>
      <c r="S49" s="12">
        <f t="shared" si="1"/>
        <v>0.1</v>
      </c>
      <c r="T49">
        <v>1.6221961975097701</v>
      </c>
      <c r="U49">
        <v>1.5725250244140601</v>
      </c>
      <c r="V49">
        <v>1.3714082241058301</v>
      </c>
      <c r="W49">
        <v>0.20111680030822801</v>
      </c>
      <c r="X49">
        <v>0.250787973403931</v>
      </c>
      <c r="Y49">
        <v>0.250787973403931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20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4.7936458587646502</v>
      </c>
      <c r="L50" s="7">
        <v>3.21484375</v>
      </c>
      <c r="M50">
        <v>2.74176025390625</v>
      </c>
      <c r="N50">
        <v>3.1585388183593701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1.57986640930176</v>
      </c>
      <c r="U50">
        <v>1.5197329521179199</v>
      </c>
      <c r="V50">
        <v>1.33726954460144</v>
      </c>
      <c r="W50" s="13">
        <v>0.18246340751647899</v>
      </c>
      <c r="X50">
        <v>0.24259686470031699</v>
      </c>
      <c r="Y50">
        <v>0.24259686470031699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948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6.0359687805175799</v>
      </c>
      <c r="L51" s="7">
        <v>3.25136375427246</v>
      </c>
      <c r="M51">
        <v>2.7053775787353498</v>
      </c>
      <c r="N51">
        <v>4.4772434234619096</v>
      </c>
      <c r="O51">
        <v>1</v>
      </c>
      <c r="P51">
        <v>1</v>
      </c>
      <c r="Q51">
        <v>10</v>
      </c>
      <c r="R51" s="12">
        <v>0.1</v>
      </c>
      <c r="S51" s="12">
        <f t="shared" si="1"/>
        <v>0.1</v>
      </c>
      <c r="T51">
        <v>2.0139236450195299</v>
      </c>
      <c r="U51">
        <v>1.8851909637451201</v>
      </c>
      <c r="V51">
        <v>1.70291864871979</v>
      </c>
      <c r="W51" s="13">
        <v>0.18227231502533001</v>
      </c>
      <c r="X51">
        <v>0.31100499629974399</v>
      </c>
      <c r="Y51">
        <v>0.31100499629974399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751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4.9115619659423801</v>
      </c>
      <c r="L52" s="7">
        <v>3.1490116119384801</v>
      </c>
      <c r="M52">
        <v>2.3357124328613299</v>
      </c>
      <c r="N52">
        <v>3.0508842468261701</v>
      </c>
      <c r="O52">
        <v>2</v>
      </c>
      <c r="P52">
        <v>2</v>
      </c>
      <c r="Q52">
        <v>10</v>
      </c>
      <c r="R52" s="12">
        <v>0.2</v>
      </c>
      <c r="S52" s="12">
        <f t="shared" si="1"/>
        <v>0.2</v>
      </c>
      <c r="T52">
        <v>1.60980224609375</v>
      </c>
      <c r="U52">
        <v>1.5278396606445299</v>
      </c>
      <c r="V52">
        <v>1.36089551448822</v>
      </c>
      <c r="W52" s="13">
        <v>0.16694414615631101</v>
      </c>
      <c r="X52">
        <v>0.24890673160553001</v>
      </c>
      <c r="Y52">
        <v>0.24890673160553001</v>
      </c>
      <c r="Z52">
        <v>0.2</v>
      </c>
      <c r="AA52">
        <v>0.8</v>
      </c>
      <c r="AB52">
        <v>0.8</v>
      </c>
      <c r="AC52">
        <v>0.8</v>
      </c>
      <c r="AD52">
        <v>0.2</v>
      </c>
      <c r="AE52">
        <v>0.6</v>
      </c>
    </row>
    <row r="53" spans="1:31" x14ac:dyDescent="0.15">
      <c r="A53" s="4">
        <v>501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>
        <v>5.5273303985595703</v>
      </c>
      <c r="L53" s="7">
        <v>3.2670059204101598</v>
      </c>
      <c r="M53">
        <v>2.2722702026367201</v>
      </c>
      <c r="N53">
        <v>3.9929103851318399</v>
      </c>
      <c r="O53">
        <v>1</v>
      </c>
      <c r="P53">
        <v>1</v>
      </c>
      <c r="Q53">
        <v>10</v>
      </c>
      <c r="R53" s="12">
        <v>0.1</v>
      </c>
      <c r="S53" s="12">
        <f t="shared" ref="S53:S61" si="2">O53/E53</f>
        <v>0.1</v>
      </c>
      <c r="T53">
        <v>1.64023208618164</v>
      </c>
      <c r="U53">
        <v>1.53003406524658</v>
      </c>
      <c r="V53">
        <v>1.38585317134857</v>
      </c>
      <c r="W53" s="13">
        <v>0.14418089389801</v>
      </c>
      <c r="X53">
        <v>0.25437891483306901</v>
      </c>
      <c r="Y53">
        <v>0.25437891483306901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s="7" customFormat="1" x14ac:dyDescent="0.15">
      <c r="A54" s="24">
        <v>6</v>
      </c>
      <c r="B54" s="7">
        <v>12</v>
      </c>
      <c r="C54" s="7">
        <v>8</v>
      </c>
      <c r="D54" s="7">
        <v>10</v>
      </c>
      <c r="E54" s="7">
        <v>10</v>
      </c>
      <c r="F54" s="7">
        <v>10</v>
      </c>
      <c r="G54" s="7">
        <v>0</v>
      </c>
      <c r="H54" s="7">
        <v>2</v>
      </c>
      <c r="I54" s="7">
        <v>8</v>
      </c>
      <c r="J54" s="7">
        <v>0.6</v>
      </c>
      <c r="K54" s="7">
        <v>3.5581398010253902</v>
      </c>
      <c r="L54" s="7">
        <v>3.1621742248535201</v>
      </c>
      <c r="M54" s="7">
        <v>4.6742172241210902</v>
      </c>
      <c r="N54" s="7">
        <v>3.8698883056640598</v>
      </c>
      <c r="O54" s="7">
        <v>0</v>
      </c>
      <c r="P54" s="7">
        <v>0</v>
      </c>
      <c r="Q54" s="7">
        <v>8</v>
      </c>
      <c r="R54" s="26">
        <v>0</v>
      </c>
      <c r="S54" s="26">
        <f t="shared" si="2"/>
        <v>0</v>
      </c>
      <c r="T54" s="7">
        <v>0.97777557373046897</v>
      </c>
      <c r="U54" s="7">
        <v>0.98835659027099598</v>
      </c>
      <c r="V54" s="7">
        <v>0.84574544429779097</v>
      </c>
      <c r="W54" s="7">
        <v>0.14261114597320601</v>
      </c>
      <c r="X54" s="7">
        <v>0.132030129432678</v>
      </c>
      <c r="Y54" s="7">
        <v>0.132030129432678</v>
      </c>
      <c r="Z54" s="7">
        <v>0</v>
      </c>
      <c r="AA54" s="7">
        <v>0.8</v>
      </c>
      <c r="AB54" s="7">
        <v>1</v>
      </c>
      <c r="AC54" s="7">
        <v>0.88888888888888895</v>
      </c>
      <c r="AD54" s="7">
        <v>0.2</v>
      </c>
      <c r="AE54" s="7">
        <v>0.8</v>
      </c>
    </row>
    <row r="55" spans="1:31" x14ac:dyDescent="0.15">
      <c r="A55" s="4">
        <v>314</v>
      </c>
      <c r="B55">
        <v>16</v>
      </c>
      <c r="C55">
        <v>4</v>
      </c>
      <c r="D55">
        <v>10</v>
      </c>
      <c r="E55">
        <v>10</v>
      </c>
      <c r="F55">
        <v>10</v>
      </c>
      <c r="G55">
        <v>0</v>
      </c>
      <c r="H55">
        <v>6</v>
      </c>
      <c r="I55">
        <v>4</v>
      </c>
      <c r="J55">
        <v>0.8</v>
      </c>
      <c r="K55">
        <v>5.579345703125</v>
      </c>
      <c r="L55" s="7">
        <v>3.34688377380371</v>
      </c>
      <c r="M55">
        <v>3.0530090332031201</v>
      </c>
      <c r="N55">
        <v>2.9860916137695299</v>
      </c>
      <c r="O55">
        <v>1</v>
      </c>
      <c r="P55">
        <v>1</v>
      </c>
      <c r="Q55">
        <v>9</v>
      </c>
      <c r="R55" s="12">
        <v>0.1111</v>
      </c>
      <c r="S55" s="12">
        <f t="shared" si="2"/>
        <v>0.1</v>
      </c>
      <c r="T55">
        <v>1.7445583343505899</v>
      </c>
      <c r="U55">
        <v>1.72052478790283</v>
      </c>
      <c r="V55">
        <v>1.4698741436004601</v>
      </c>
      <c r="W55" s="13">
        <v>0.250650644302368</v>
      </c>
      <c r="X55">
        <v>0.27468419075012201</v>
      </c>
      <c r="Y55">
        <v>0.27468419075012201</v>
      </c>
      <c r="Z55">
        <v>0.1</v>
      </c>
      <c r="AA55">
        <v>0.8</v>
      </c>
      <c r="AB55">
        <v>0.88888888888888895</v>
      </c>
      <c r="AC55">
        <v>0.84210526315789502</v>
      </c>
      <c r="AD55">
        <v>0.2</v>
      </c>
      <c r="AE55">
        <v>0.7</v>
      </c>
    </row>
    <row r="56" spans="1:31" x14ac:dyDescent="0.15">
      <c r="A56" s="4">
        <v>624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>
        <v>5.7309322357177699</v>
      </c>
      <c r="L56" s="7">
        <v>3.2853984832763699</v>
      </c>
      <c r="M56">
        <v>2.8849430084228498</v>
      </c>
      <c r="N56">
        <v>3.0747337341308598</v>
      </c>
      <c r="O56">
        <v>1</v>
      </c>
      <c r="P56">
        <v>1</v>
      </c>
      <c r="Q56">
        <v>9</v>
      </c>
      <c r="R56" s="12">
        <v>0.1111</v>
      </c>
      <c r="S56" s="12">
        <f t="shared" si="2"/>
        <v>0.1</v>
      </c>
      <c r="T56">
        <v>1.9793052673339799</v>
      </c>
      <c r="U56">
        <v>1.9299783706664999</v>
      </c>
      <c r="V56">
        <v>1.67936038970947</v>
      </c>
      <c r="W56" s="13">
        <v>0.25061798095703097</v>
      </c>
      <c r="X56">
        <v>0.299944877624512</v>
      </c>
      <c r="Y56">
        <v>0.299944877624512</v>
      </c>
      <c r="Z56">
        <v>0.1</v>
      </c>
      <c r="AA56">
        <v>0.8</v>
      </c>
      <c r="AB56">
        <v>0.88888888888888895</v>
      </c>
      <c r="AC56">
        <v>0.84210526315789502</v>
      </c>
      <c r="AD56">
        <v>0.2</v>
      </c>
      <c r="AE56">
        <v>0.7</v>
      </c>
    </row>
    <row r="57" spans="1:31" x14ac:dyDescent="0.15">
      <c r="A57" s="4">
        <v>522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>
        <v>6.39202880859375</v>
      </c>
      <c r="L57" s="7">
        <v>3.33344650268555</v>
      </c>
      <c r="M57">
        <v>3.0104999542236301</v>
      </c>
      <c r="N57">
        <v>4.2902660369873002</v>
      </c>
      <c r="O57">
        <v>1</v>
      </c>
      <c r="P57">
        <v>1</v>
      </c>
      <c r="Q57">
        <v>10</v>
      </c>
      <c r="R57" s="12">
        <v>0.1</v>
      </c>
      <c r="S57" s="12">
        <f t="shared" si="2"/>
        <v>0.1</v>
      </c>
      <c r="T57">
        <v>2.0180358886718701</v>
      </c>
      <c r="U57">
        <v>1.9343172311782799</v>
      </c>
      <c r="V57">
        <v>1.7107549905777</v>
      </c>
      <c r="W57" s="13">
        <v>0.22356224060058599</v>
      </c>
      <c r="X57">
        <v>0.30728089809417702</v>
      </c>
      <c r="Y57">
        <v>0.30728089809417702</v>
      </c>
      <c r="Z57">
        <v>0.1</v>
      </c>
      <c r="AA57">
        <v>0.9</v>
      </c>
      <c r="AB57">
        <v>0.9</v>
      </c>
      <c r="AC57">
        <v>0.9</v>
      </c>
      <c r="AD57">
        <v>0.1</v>
      </c>
      <c r="AE57">
        <v>0.8</v>
      </c>
    </row>
    <row r="58" spans="1:31" s="30" customFormat="1" x14ac:dyDescent="0.15">
      <c r="A58" s="33">
        <v>519</v>
      </c>
      <c r="B58" s="30">
        <v>16</v>
      </c>
      <c r="C58" s="30">
        <v>4</v>
      </c>
      <c r="D58" s="30">
        <v>10</v>
      </c>
      <c r="E58" s="30">
        <v>10</v>
      </c>
      <c r="F58" s="30">
        <v>10</v>
      </c>
      <c r="G58" s="30">
        <v>0</v>
      </c>
      <c r="H58" s="30">
        <v>6</v>
      </c>
      <c r="I58" s="30">
        <v>4</v>
      </c>
      <c r="J58" s="30">
        <v>0.8</v>
      </c>
      <c r="K58" s="30">
        <v>6.3825550079345703</v>
      </c>
      <c r="L58" s="30">
        <v>3.3660011291503902</v>
      </c>
      <c r="M58" s="30">
        <v>3.1796836853027299</v>
      </c>
      <c r="N58" s="30">
        <v>4.5618000030517596</v>
      </c>
      <c r="O58" s="30">
        <v>2</v>
      </c>
      <c r="P58" s="30">
        <v>2</v>
      </c>
      <c r="Q58" s="30">
        <v>10</v>
      </c>
      <c r="R58" s="35">
        <v>0.2</v>
      </c>
      <c r="S58" s="35">
        <f t="shared" si="2"/>
        <v>0.2</v>
      </c>
      <c r="T58" s="30">
        <v>2.01559257507324</v>
      </c>
      <c r="U58" s="30">
        <v>1.92715609073639</v>
      </c>
      <c r="V58" s="30">
        <v>1.7114464044570901</v>
      </c>
      <c r="W58" s="30">
        <v>0.21570968627929701</v>
      </c>
      <c r="X58" s="30">
        <v>0.30414617061615001</v>
      </c>
      <c r="Y58" s="30">
        <v>0.30414617061615001</v>
      </c>
      <c r="Z58" s="30">
        <v>0.2</v>
      </c>
      <c r="AA58" s="30">
        <v>0.8</v>
      </c>
      <c r="AB58" s="30">
        <v>0.8</v>
      </c>
      <c r="AC58" s="30">
        <v>0.8</v>
      </c>
      <c r="AD58" s="30">
        <v>0.2</v>
      </c>
      <c r="AE58" s="30">
        <v>0.6</v>
      </c>
    </row>
    <row r="59" spans="1:31" x14ac:dyDescent="0.15">
      <c r="A59" s="4">
        <v>897</v>
      </c>
      <c r="B59">
        <v>15</v>
      </c>
      <c r="C59">
        <v>5</v>
      </c>
      <c r="D59">
        <v>10</v>
      </c>
      <c r="E59">
        <v>10</v>
      </c>
      <c r="F59">
        <v>10</v>
      </c>
      <c r="G59">
        <v>0</v>
      </c>
      <c r="H59">
        <v>5</v>
      </c>
      <c r="I59">
        <v>5</v>
      </c>
      <c r="J59">
        <v>0.75</v>
      </c>
      <c r="K59">
        <v>5.0807552337646502</v>
      </c>
      <c r="L59" s="7">
        <v>3.5942249298095699</v>
      </c>
      <c r="M59">
        <v>3.5212154388427699</v>
      </c>
      <c r="N59">
        <v>2.8270282745361301</v>
      </c>
      <c r="O59">
        <v>1</v>
      </c>
      <c r="P59">
        <v>1</v>
      </c>
      <c r="Q59">
        <v>9</v>
      </c>
      <c r="R59" s="12">
        <v>0.1111</v>
      </c>
      <c r="S59" s="12">
        <f t="shared" si="2"/>
        <v>0.1</v>
      </c>
      <c r="T59">
        <v>1.6263542175293</v>
      </c>
      <c r="U59">
        <v>1.6224285364151001</v>
      </c>
      <c r="V59">
        <v>1.36819708347321</v>
      </c>
      <c r="W59" s="13">
        <v>0.25423145294189398</v>
      </c>
      <c r="X59">
        <v>0.25815713405609098</v>
      </c>
      <c r="Y59">
        <v>0.25815713405609098</v>
      </c>
      <c r="Z59">
        <v>0.1</v>
      </c>
      <c r="AA59">
        <v>0.8</v>
      </c>
      <c r="AB59">
        <v>0.88888888888888895</v>
      </c>
      <c r="AC59">
        <v>0.84210526315789502</v>
      </c>
      <c r="AD59">
        <v>0.2</v>
      </c>
      <c r="AE59">
        <v>0.7</v>
      </c>
    </row>
    <row r="60" spans="1:31" s="30" customFormat="1" x14ac:dyDescent="0.15">
      <c r="A60" s="33">
        <v>934</v>
      </c>
      <c r="B60" s="30">
        <v>15</v>
      </c>
      <c r="C60" s="30">
        <v>5</v>
      </c>
      <c r="D60" s="30">
        <v>10</v>
      </c>
      <c r="E60" s="30">
        <v>10</v>
      </c>
      <c r="F60" s="30">
        <v>10</v>
      </c>
      <c r="G60" s="30">
        <v>0</v>
      </c>
      <c r="H60" s="30">
        <v>5</v>
      </c>
      <c r="I60" s="30">
        <v>5</v>
      </c>
      <c r="J60" s="30">
        <v>0.75</v>
      </c>
      <c r="K60" s="30">
        <v>5.5186271667480504</v>
      </c>
      <c r="L60" s="30">
        <v>3.5302085876464799</v>
      </c>
      <c r="M60" s="30">
        <v>3.1703033447265598</v>
      </c>
      <c r="N60" s="30">
        <v>3.25703048706055</v>
      </c>
      <c r="O60" s="30">
        <v>1</v>
      </c>
      <c r="P60" s="30">
        <v>1</v>
      </c>
      <c r="Q60" s="30">
        <v>10</v>
      </c>
      <c r="R60" s="35">
        <v>0.1</v>
      </c>
      <c r="S60" s="35">
        <f t="shared" si="2"/>
        <v>0.1</v>
      </c>
      <c r="T60" s="30">
        <v>1.7077541351318399</v>
      </c>
      <c r="U60" s="30">
        <v>1.6505378484725901</v>
      </c>
      <c r="V60" s="30">
        <v>1.43968558311462</v>
      </c>
      <c r="W60" s="30">
        <v>0.210852265357971</v>
      </c>
      <c r="X60" s="30">
        <v>0.26806855201721203</v>
      </c>
      <c r="Y60" s="30">
        <v>0.26806855201721203</v>
      </c>
      <c r="Z60" s="30">
        <v>0.1</v>
      </c>
      <c r="AA60" s="30">
        <v>0.9</v>
      </c>
      <c r="AB60" s="30">
        <v>0.9</v>
      </c>
      <c r="AC60" s="30">
        <v>0.9</v>
      </c>
      <c r="AD60" s="30">
        <v>0.1</v>
      </c>
      <c r="AE60" s="30">
        <v>0.8</v>
      </c>
    </row>
    <row r="61" spans="1:31" x14ac:dyDescent="0.15">
      <c r="A61" s="4">
        <v>835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>
        <v>6.06449317932129</v>
      </c>
      <c r="L61" s="7">
        <v>3.66963386535644</v>
      </c>
      <c r="M61">
        <v>3.3090724945068399</v>
      </c>
      <c r="N61">
        <v>3.0900325775146502</v>
      </c>
      <c r="O61">
        <v>1</v>
      </c>
      <c r="P61">
        <v>1</v>
      </c>
      <c r="Q61">
        <v>11</v>
      </c>
      <c r="R61" s="12">
        <v>9.0899999999999995E-2</v>
      </c>
      <c r="S61" s="12">
        <f t="shared" si="2"/>
        <v>0.1</v>
      </c>
      <c r="T61">
        <v>1.86911773681641</v>
      </c>
      <c r="U61">
        <v>1.8567190170288099</v>
      </c>
      <c r="V61">
        <v>1.5535910129547099</v>
      </c>
      <c r="W61" s="13">
        <v>0.30312800407409701</v>
      </c>
      <c r="X61">
        <v>0.315526723861694</v>
      </c>
      <c r="Y61">
        <v>0.315526723861694</v>
      </c>
      <c r="Z61">
        <v>0.1</v>
      </c>
      <c r="AA61">
        <v>1</v>
      </c>
      <c r="AB61">
        <v>0.90909090909090895</v>
      </c>
      <c r="AC61">
        <v>0.952380952380952</v>
      </c>
      <c r="AD61">
        <v>0</v>
      </c>
      <c r="AE61">
        <v>0.9</v>
      </c>
    </row>
    <row r="62" spans="1:31" x14ac:dyDescent="0.15">
      <c r="L62" s="8">
        <f>AVERAGE(L2:L61)</f>
        <v>2.8908937772115069</v>
      </c>
      <c r="W62" s="15">
        <f t="shared" ref="W62:AE62" si="3">AVERAGE(W2:W61)</f>
        <v>0.15630608797073361</v>
      </c>
      <c r="Z62" s="9">
        <f t="shared" si="3"/>
        <v>0.15499999999999989</v>
      </c>
      <c r="AA62" s="9">
        <f t="shared" si="3"/>
        <v>0.74833333333333285</v>
      </c>
      <c r="AB62" s="9">
        <f t="shared" si="3"/>
        <v>0.8352261244502619</v>
      </c>
      <c r="AC62" s="9">
        <f t="shared" si="3"/>
        <v>0.78845907755789113</v>
      </c>
      <c r="AD62" s="9">
        <f t="shared" si="3"/>
        <v>0.25166666666666654</v>
      </c>
      <c r="AE62" s="9">
        <f t="shared" si="3"/>
        <v>0.59333333333333338</v>
      </c>
    </row>
    <row r="63" spans="1:31" x14ac:dyDescent="0.15">
      <c r="L63" s="8">
        <f>MAX(L2:L61)</f>
        <v>3.66963386535644</v>
      </c>
      <c r="W63" s="15">
        <f t="shared" ref="W63:AE63" si="4">MAX(W2:W61)</f>
        <v>0.30312800407409701</v>
      </c>
      <c r="Z63" s="9">
        <f t="shared" si="4"/>
        <v>0.4</v>
      </c>
      <c r="AA63" s="9">
        <f t="shared" si="4"/>
        <v>1</v>
      </c>
      <c r="AB63" s="9">
        <f t="shared" si="4"/>
        <v>1</v>
      </c>
      <c r="AC63" s="9">
        <f t="shared" si="4"/>
        <v>0.952380952380952</v>
      </c>
      <c r="AD63" s="9">
        <f t="shared" si="4"/>
        <v>1</v>
      </c>
      <c r="AE63" s="9">
        <f t="shared" si="4"/>
        <v>0.9</v>
      </c>
    </row>
    <row r="64" spans="1:31" x14ac:dyDescent="0.15">
      <c r="L64" s="8">
        <f>MIN(L2:L61)</f>
        <v>2.0880012512207</v>
      </c>
      <c r="W64" s="15">
        <f t="shared" ref="W64:AE64" si="5">MIN(W2:W61)</f>
        <v>7.7286005020141602E-2</v>
      </c>
      <c r="Z64" s="9">
        <f t="shared" si="5"/>
        <v>0</v>
      </c>
      <c r="AA64" s="9">
        <f t="shared" si="5"/>
        <v>0</v>
      </c>
      <c r="AB64" s="9">
        <f t="shared" si="5"/>
        <v>0.66666666666666696</v>
      </c>
      <c r="AC64" s="9">
        <f t="shared" si="5"/>
        <v>0.30769230769230799</v>
      </c>
      <c r="AD64" s="9">
        <f t="shared" si="5"/>
        <v>0</v>
      </c>
      <c r="AE64" s="9">
        <f t="shared" si="5"/>
        <v>0</v>
      </c>
    </row>
    <row r="65" spans="11:23" x14ac:dyDescent="0.15">
      <c r="L65" s="7"/>
      <c r="W65" s="13"/>
    </row>
    <row r="66" spans="11:23" x14ac:dyDescent="0.15">
      <c r="K66">
        <v>31</v>
      </c>
      <c r="L66" s="7"/>
      <c r="W66" s="13"/>
    </row>
    <row r="67" spans="11:23" x14ac:dyDescent="0.15">
      <c r="L67" s="7"/>
      <c r="W67" s="13"/>
    </row>
    <row r="68" spans="11:23" x14ac:dyDescent="0.15">
      <c r="K68" s="9">
        <v>0.161</v>
      </c>
      <c r="L68" s="9"/>
      <c r="M68" s="9"/>
      <c r="W68" s="13"/>
    </row>
    <row r="69" spans="11:23" x14ac:dyDescent="0.15">
      <c r="K69" s="9"/>
      <c r="L69" s="9"/>
      <c r="M69" s="9"/>
      <c r="W69" s="13"/>
    </row>
    <row r="70" spans="11:23" x14ac:dyDescent="0.15">
      <c r="K70" s="9" t="s">
        <v>10</v>
      </c>
      <c r="L70" s="9" t="s">
        <v>33</v>
      </c>
      <c r="M70" s="9"/>
      <c r="O70" t="s">
        <v>66</v>
      </c>
      <c r="W70" s="13"/>
    </row>
    <row r="71" spans="11:23" x14ac:dyDescent="0.15">
      <c r="K71" s="9"/>
      <c r="L71" s="9"/>
      <c r="M71" s="9"/>
      <c r="O71" s="38">
        <v>0.2</v>
      </c>
      <c r="P71">
        <v>-400</v>
      </c>
      <c r="Q71">
        <v>1600</v>
      </c>
      <c r="R71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O72" s="38">
        <v>0.4</v>
      </c>
      <c r="P72">
        <v>-800</v>
      </c>
      <c r="Q72">
        <v>1200</v>
      </c>
      <c r="R72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O73" s="38">
        <v>0.45</v>
      </c>
      <c r="P73">
        <v>-900</v>
      </c>
      <c r="Q73">
        <v>1100</v>
      </c>
      <c r="R73">
        <v>55</v>
      </c>
      <c r="W73" s="13"/>
    </row>
    <row r="74" spans="11:23" s="31" customFormat="1" x14ac:dyDescent="0.15">
      <c r="K74" s="36" t="s">
        <v>36</v>
      </c>
      <c r="L74" s="36">
        <f>COUNTIF(L2:L61,"&lt;1.835")-COUNTIF(L2:L61,"&lt;1.674")</f>
        <v>0</v>
      </c>
      <c r="M74" s="36">
        <v>1</v>
      </c>
      <c r="O74" s="38">
        <v>0.49</v>
      </c>
      <c r="P74">
        <v>-980</v>
      </c>
      <c r="Q74">
        <v>1020</v>
      </c>
      <c r="R74">
        <v>51</v>
      </c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2</v>
      </c>
      <c r="N75">
        <v>1</v>
      </c>
      <c r="W75" s="13"/>
    </row>
    <row r="76" spans="11:23" s="1" customFormat="1" x14ac:dyDescent="0.15">
      <c r="K76" s="28" t="s">
        <v>38</v>
      </c>
      <c r="L76" s="28">
        <f>COUNTIF(L2:L61,"&lt;2.157")-COUNTIF(L2:L61,"&lt;1.996")</f>
        <v>1</v>
      </c>
      <c r="M76" s="28">
        <v>3</v>
      </c>
      <c r="N76">
        <v>2</v>
      </c>
      <c r="O76">
        <v>1</v>
      </c>
    </row>
    <row r="77" spans="11:23" x14ac:dyDescent="0.15">
      <c r="K77" s="9" t="s">
        <v>39</v>
      </c>
      <c r="L77" s="9">
        <f>COUNTIF(L2:L61,"&lt;2.318")-COUNTIF(L2:L61,"&lt;2.157")</f>
        <v>2</v>
      </c>
      <c r="M77" s="9">
        <v>4</v>
      </c>
      <c r="N77">
        <v>3</v>
      </c>
      <c r="O77">
        <v>2</v>
      </c>
      <c r="W77" s="13"/>
    </row>
    <row r="78" spans="11:23" x14ac:dyDescent="0.15">
      <c r="K78" s="9" t="s">
        <v>40</v>
      </c>
      <c r="L78" s="9">
        <f>COUNTIF(L2:L61,"&lt;2.479")-COUNTIF(L2:L61,"&lt;2.318")</f>
        <v>4</v>
      </c>
      <c r="M78" s="9">
        <v>7</v>
      </c>
      <c r="N78">
        <v>6</v>
      </c>
      <c r="O78">
        <v>4</v>
      </c>
      <c r="W78" s="13"/>
    </row>
    <row r="79" spans="11:23" x14ac:dyDescent="0.15">
      <c r="K79" s="9" t="s">
        <v>41</v>
      </c>
      <c r="L79" s="9">
        <f>COUNTIF(L2:L61,"&lt;2.64")-COUNTIF(L2:L61,"&lt;2.479")</f>
        <v>7</v>
      </c>
      <c r="M79" s="9">
        <v>11</v>
      </c>
      <c r="N79">
        <v>9</v>
      </c>
      <c r="O79">
        <v>7</v>
      </c>
    </row>
    <row r="80" spans="11:23" x14ac:dyDescent="0.15">
      <c r="K80" s="9" t="s">
        <v>42</v>
      </c>
      <c r="L80" s="9">
        <f>COUNTIF(L2:L61,"&lt;2.801")-COUNTIF(L2:L61,"&lt;2.64")</f>
        <v>10</v>
      </c>
      <c r="M80" s="9">
        <v>14</v>
      </c>
      <c r="N80">
        <v>12</v>
      </c>
      <c r="O80">
        <v>10</v>
      </c>
      <c r="W80" s="13"/>
    </row>
    <row r="81" spans="11:23" s="2" customFormat="1" x14ac:dyDescent="0.15">
      <c r="K81" s="16" t="s">
        <v>43</v>
      </c>
      <c r="L81" s="16">
        <f>COUNTIF(L2:L61,"&lt;2.962")-COUNTIF(L2:L61,"&lt;2.801")</f>
        <v>12</v>
      </c>
      <c r="M81" s="16">
        <v>16</v>
      </c>
      <c r="N81" s="2">
        <v>14</v>
      </c>
      <c r="O81" s="2">
        <v>12</v>
      </c>
    </row>
    <row r="82" spans="11:23" x14ac:dyDescent="0.15">
      <c r="K82" s="9" t="s">
        <v>44</v>
      </c>
      <c r="L82" s="9">
        <f>COUNTIF(L2:L61,"&lt;3.123")-COUNTIF(L2:L61,"&lt;2.962")</f>
        <v>10</v>
      </c>
      <c r="M82" s="9">
        <v>14</v>
      </c>
      <c r="N82">
        <v>12</v>
      </c>
      <c r="O82">
        <v>10</v>
      </c>
      <c r="W82" s="13"/>
    </row>
    <row r="83" spans="11:23" x14ac:dyDescent="0.15">
      <c r="K83" s="9" t="s">
        <v>45</v>
      </c>
      <c r="L83" s="9">
        <f>COUNTIF(L2:L61,"&lt;3.284")-COUNTIF(L2:L61,"&lt;3.123")</f>
        <v>7</v>
      </c>
      <c r="M83" s="9">
        <v>11</v>
      </c>
      <c r="N83">
        <v>9</v>
      </c>
      <c r="O83">
        <v>7</v>
      </c>
    </row>
    <row r="84" spans="11:23" x14ac:dyDescent="0.15">
      <c r="K84" s="9" t="s">
        <v>46</v>
      </c>
      <c r="L84" s="9">
        <f>COUNTIF(L2:L61,"&lt;3.445")-COUNTIF(L2:L61,"&lt;3.284")</f>
        <v>4</v>
      </c>
      <c r="M84" s="9">
        <v>7</v>
      </c>
      <c r="N84">
        <v>6</v>
      </c>
      <c r="O84">
        <v>4</v>
      </c>
    </row>
    <row r="85" spans="11:23" x14ac:dyDescent="0.15">
      <c r="K85" s="9" t="s">
        <v>47</v>
      </c>
      <c r="L85" s="9">
        <f>COUNTIF(L2:L61,"&lt;3.606")-COUNTIF(L2:L61,"&lt;3.445")</f>
        <v>2</v>
      </c>
      <c r="M85" s="9">
        <v>4</v>
      </c>
      <c r="N85">
        <v>3</v>
      </c>
      <c r="O85">
        <v>2</v>
      </c>
    </row>
    <row r="86" spans="11:23" s="1" customFormat="1" x14ac:dyDescent="0.15">
      <c r="K86" s="28" t="s">
        <v>48</v>
      </c>
      <c r="L86" s="28">
        <f>COUNTIF(L2:L61,"&lt;3.767")-COUNTIF(L2:L61,"&lt;3.606")</f>
        <v>1</v>
      </c>
      <c r="M86" s="28">
        <v>3</v>
      </c>
      <c r="N86">
        <v>2</v>
      </c>
      <c r="O86">
        <v>1</v>
      </c>
    </row>
    <row r="87" spans="11:23" x14ac:dyDescent="0.15">
      <c r="K87" s="9" t="s">
        <v>49</v>
      </c>
      <c r="L87" s="9">
        <f>COUNTIF(L2:L61,"&lt;3.928")-COUNTIF(L2:L61,"&lt;3.767")</f>
        <v>0</v>
      </c>
      <c r="M87" s="9">
        <v>2</v>
      </c>
      <c r="N87">
        <v>1</v>
      </c>
    </row>
    <row r="88" spans="11:23" s="31" customFormat="1" x14ac:dyDescent="0.15">
      <c r="K88" s="36" t="s">
        <v>50</v>
      </c>
      <c r="L88" s="36">
        <f>COUNTIF(L2:L61,"&lt;4.089")-COUNTIF(L2:L61,"&lt;3.928")</f>
        <v>0</v>
      </c>
      <c r="M88" s="36">
        <v>1</v>
      </c>
    </row>
    <row r="89" spans="11:23" x14ac:dyDescent="0.15">
      <c r="K89" s="9" t="s">
        <v>51</v>
      </c>
      <c r="L89" s="9">
        <f>COUNTIF(L2:L61,"&lt;4.25")-COUNTIF(L2:L61,"&lt;4.089")</f>
        <v>0</v>
      </c>
      <c r="M89" s="9"/>
    </row>
    <row r="90" spans="11:23" x14ac:dyDescent="0.15">
      <c r="K90" s="9" t="s">
        <v>52</v>
      </c>
      <c r="L90" s="9">
        <f>COUNTIF(L2:L61,"&lt;4.411")-COUNTIF(L2:L61,"&lt;4.25")</f>
        <v>0</v>
      </c>
      <c r="M90" s="9"/>
    </row>
    <row r="91" spans="11:23" x14ac:dyDescent="0.15">
      <c r="K91" s="9" t="s">
        <v>53</v>
      </c>
      <c r="L91" s="9">
        <f>COUNTIF(L2:L61,"&lt;4.572")-COUNTIF(L2:L61,"&lt;4.411")</f>
        <v>0</v>
      </c>
      <c r="M91" s="9"/>
    </row>
    <row r="92" spans="11:23" x14ac:dyDescent="0.15">
      <c r="K92" s="9" t="s">
        <v>54</v>
      </c>
      <c r="L92" s="9">
        <f>COUNTIF(L2:L61,"&lt;4.733")-COUNTIF(L2:L61,"&lt;4.572")</f>
        <v>0</v>
      </c>
      <c r="M92" s="9"/>
    </row>
    <row r="93" spans="11:23" x14ac:dyDescent="0.15">
      <c r="K93" s="9" t="s">
        <v>55</v>
      </c>
      <c r="L93" s="9">
        <f>COUNTIF(L2:L61,"&lt;4.894")-COUNTIF(L2:L61,"&lt;4.733")</f>
        <v>0</v>
      </c>
      <c r="M93" s="9"/>
      <c r="W93" s="13"/>
    </row>
    <row r="94" spans="11:23" x14ac:dyDescent="0.15">
      <c r="K94" s="9" t="s">
        <v>56</v>
      </c>
      <c r="L94" s="9">
        <f>COUNTIF(L2:L61,"&lt;5.055")-COUNTIF(L2:L61,"&lt;4.894")</f>
        <v>0</v>
      </c>
      <c r="M94" s="9"/>
      <c r="W94" s="13"/>
    </row>
    <row r="95" spans="11:23" x14ac:dyDescent="0.15">
      <c r="K95" s="9" t="s">
        <v>57</v>
      </c>
      <c r="L95" s="9">
        <f>COUNTIF(L2:L61,"&lt;5.216")-COUNTIF(L2:L61,"&lt;5.055")</f>
        <v>0</v>
      </c>
      <c r="M95" s="9"/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N97">
        <v>2.8929999999999998</v>
      </c>
      <c r="O97">
        <v>8.5000000000000006E-2</v>
      </c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N98">
        <v>3.8130000000000002</v>
      </c>
      <c r="O98">
        <v>0.11899999999999999</v>
      </c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N99">
        <v>4.3250000000000002</v>
      </c>
      <c r="O99">
        <v>0.157</v>
      </c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E98"/>
  <sheetViews>
    <sheetView topLeftCell="H67" workbookViewId="0">
      <selection activeCell="H1" sqref="A1:XFD98"/>
    </sheetView>
  </sheetViews>
  <sheetFormatPr defaultColWidth="9" defaultRowHeight="13.5" x14ac:dyDescent="0.15"/>
  <cols>
    <col min="11" max="12" width="17.25" customWidth="1"/>
    <col min="13" max="14" width="12.625"/>
    <col min="20" max="22" width="12.625"/>
    <col min="23" max="23" width="16.1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946</v>
      </c>
      <c r="B2" s="1">
        <v>12</v>
      </c>
      <c r="C2" s="1">
        <v>8</v>
      </c>
      <c r="D2" s="1">
        <v>10</v>
      </c>
      <c r="E2" s="1">
        <v>10</v>
      </c>
      <c r="F2" s="1">
        <v>10</v>
      </c>
      <c r="G2" s="1">
        <v>0</v>
      </c>
      <c r="H2" s="1">
        <v>2</v>
      </c>
      <c r="I2" s="1">
        <v>8</v>
      </c>
      <c r="J2" s="1">
        <v>0.6</v>
      </c>
      <c r="K2" s="1">
        <v>3.3250389099121098</v>
      </c>
      <c r="L2" s="1">
        <v>2.0880012512207</v>
      </c>
      <c r="M2" s="1">
        <v>2.8667697906494101</v>
      </c>
      <c r="N2" s="1">
        <v>7.1586685180664098</v>
      </c>
      <c r="O2" s="1">
        <v>1</v>
      </c>
      <c r="P2" s="1">
        <v>1</v>
      </c>
      <c r="Q2" s="1">
        <v>4</v>
      </c>
      <c r="R2" s="14">
        <v>0.25</v>
      </c>
      <c r="S2" s="14">
        <f t="shared" ref="S2:S26" si="0">O2/E2</f>
        <v>0.1</v>
      </c>
      <c r="T2" s="1">
        <v>1.11629867553711</v>
      </c>
      <c r="U2" s="1">
        <v>0.89506816864013705</v>
      </c>
      <c r="V2" s="1">
        <v>0.99337136745452903</v>
      </c>
      <c r="W2" s="1">
        <v>9.8303198814392104E-2</v>
      </c>
      <c r="X2" s="1">
        <v>0.122927308082581</v>
      </c>
      <c r="Y2" s="1">
        <v>0.122927308082581</v>
      </c>
      <c r="Z2" s="1">
        <v>0.1</v>
      </c>
      <c r="AA2" s="1">
        <v>0.3</v>
      </c>
      <c r="AB2" s="1">
        <v>0.75</v>
      </c>
      <c r="AC2" s="1">
        <v>0.42857142857142799</v>
      </c>
      <c r="AD2" s="1">
        <v>0.7</v>
      </c>
      <c r="AE2" s="1">
        <v>0.2</v>
      </c>
    </row>
    <row r="3" spans="1:31" x14ac:dyDescent="0.15">
      <c r="A3" s="4">
        <v>243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>
        <v>7.0155200958251998</v>
      </c>
      <c r="L3" s="7">
        <v>2.2603340148925799</v>
      </c>
      <c r="M3">
        <v>1.61123275756836</v>
      </c>
      <c r="N3">
        <v>4.6294460296630904</v>
      </c>
      <c r="O3">
        <v>4</v>
      </c>
      <c r="P3">
        <v>4</v>
      </c>
      <c r="Q3">
        <v>13</v>
      </c>
      <c r="R3" s="12">
        <v>0.30769999999999997</v>
      </c>
      <c r="S3" s="12">
        <f t="shared" si="0"/>
        <v>0.4</v>
      </c>
      <c r="T3">
        <v>2.15481376647949</v>
      </c>
      <c r="U3">
        <v>2.0434997081756601</v>
      </c>
      <c r="V3">
        <v>1.8577797412872299</v>
      </c>
      <c r="W3" s="13">
        <v>0.18571996688842801</v>
      </c>
      <c r="X3">
        <v>0.29703402519226102</v>
      </c>
      <c r="Y3">
        <v>0.29703402519226102</v>
      </c>
      <c r="Z3">
        <v>0.4</v>
      </c>
      <c r="AA3">
        <v>0.9</v>
      </c>
      <c r="AB3">
        <v>0.69230769230769196</v>
      </c>
      <c r="AC3">
        <v>0.78260869565217395</v>
      </c>
      <c r="AD3">
        <v>0.1</v>
      </c>
      <c r="AE3">
        <v>0.5</v>
      </c>
    </row>
    <row r="4" spans="1:31" s="7" customFormat="1" x14ac:dyDescent="0.15">
      <c r="A4" s="24">
        <v>332</v>
      </c>
      <c r="B4" s="7">
        <v>16</v>
      </c>
      <c r="C4" s="7">
        <v>4</v>
      </c>
      <c r="D4" s="7">
        <v>10</v>
      </c>
      <c r="E4" s="7">
        <v>10</v>
      </c>
      <c r="F4" s="7">
        <v>10</v>
      </c>
      <c r="G4" s="7">
        <v>0</v>
      </c>
      <c r="H4" s="7">
        <v>6</v>
      </c>
      <c r="I4" s="7">
        <v>4</v>
      </c>
      <c r="J4" s="7">
        <v>0.8</v>
      </c>
      <c r="K4" s="7">
        <v>5.5232677459716797</v>
      </c>
      <c r="L4" s="7">
        <v>2.25797843933106</v>
      </c>
      <c r="M4" s="7">
        <v>1.6736488342285201</v>
      </c>
      <c r="N4" s="7">
        <v>3.9813232421875</v>
      </c>
      <c r="O4" s="7">
        <v>3</v>
      </c>
      <c r="P4" s="7">
        <v>3</v>
      </c>
      <c r="Q4" s="7">
        <v>11</v>
      </c>
      <c r="R4" s="26">
        <v>0.2727</v>
      </c>
      <c r="S4" s="26">
        <f t="shared" si="0"/>
        <v>0.3</v>
      </c>
      <c r="T4" s="7">
        <v>2.1875057220459002</v>
      </c>
      <c r="U4" s="7">
        <v>2.02536869049072</v>
      </c>
      <c r="V4" s="7">
        <v>1.8965694904327399</v>
      </c>
      <c r="W4" s="7">
        <v>0.12879920005798301</v>
      </c>
      <c r="X4" s="7">
        <v>0.29093623161315901</v>
      </c>
      <c r="Y4" s="7">
        <v>0.29093623161315901</v>
      </c>
      <c r="Z4" s="7">
        <v>0.3</v>
      </c>
      <c r="AA4" s="7">
        <v>0.8</v>
      </c>
      <c r="AB4" s="7">
        <v>0.72727272727272696</v>
      </c>
      <c r="AC4" s="7">
        <v>0.76190476190476197</v>
      </c>
      <c r="AD4" s="7">
        <v>0.2</v>
      </c>
      <c r="AE4" s="7">
        <v>0.5</v>
      </c>
    </row>
    <row r="5" spans="1:31" x14ac:dyDescent="0.15">
      <c r="A5" s="4">
        <v>345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6.2197780609130904</v>
      </c>
      <c r="L5" s="7">
        <v>2.36846923828125</v>
      </c>
      <c r="M5">
        <v>1.53592109680176</v>
      </c>
      <c r="N5">
        <v>4.3374729156494096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2.2145919799804701</v>
      </c>
      <c r="U5">
        <v>2.0643436908721902</v>
      </c>
      <c r="V5">
        <v>1.8967049121856701</v>
      </c>
      <c r="W5" s="13">
        <v>0.16763877868652299</v>
      </c>
      <c r="X5">
        <v>0.31788706779480003</v>
      </c>
      <c r="Y5">
        <v>0.31788706779480003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812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4.4178123474121103</v>
      </c>
      <c r="L6" s="7">
        <v>2.4056224822997998</v>
      </c>
      <c r="M6">
        <v>1.97488021850586</v>
      </c>
      <c r="N6">
        <v>3.1628780364990199</v>
      </c>
      <c r="O6">
        <v>1</v>
      </c>
      <c r="P6">
        <v>1</v>
      </c>
      <c r="Q6">
        <v>3</v>
      </c>
      <c r="R6" s="12">
        <v>0.33329999999999999</v>
      </c>
      <c r="S6" s="12">
        <f t="shared" si="0"/>
        <v>0.1</v>
      </c>
      <c r="T6">
        <v>1.3116340637207</v>
      </c>
      <c r="U6">
        <v>1.25386738777161</v>
      </c>
      <c r="V6">
        <v>1.13772320747376</v>
      </c>
      <c r="W6" s="13">
        <v>0.11614418029785201</v>
      </c>
      <c r="X6">
        <v>0.17391085624694799</v>
      </c>
      <c r="Y6">
        <v>0.17391085624694799</v>
      </c>
      <c r="Z6">
        <v>0.1</v>
      </c>
      <c r="AA6">
        <v>0.2</v>
      </c>
      <c r="AB6">
        <v>0.66666666666666696</v>
      </c>
      <c r="AC6">
        <v>0.30769230769230799</v>
      </c>
      <c r="AD6">
        <v>0.8</v>
      </c>
      <c r="AE6">
        <v>0.1</v>
      </c>
    </row>
    <row r="7" spans="1:31" x14ac:dyDescent="0.15">
      <c r="A7" s="4">
        <v>250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5.1424427032470703</v>
      </c>
      <c r="L7" s="7">
        <v>2.4484481811523402</v>
      </c>
      <c r="M7">
        <v>1.6546936035156199</v>
      </c>
      <c r="N7">
        <v>3.80046463012695</v>
      </c>
      <c r="O7">
        <v>2</v>
      </c>
      <c r="P7">
        <v>2</v>
      </c>
      <c r="Q7">
        <v>8</v>
      </c>
      <c r="R7" s="12">
        <v>0.25</v>
      </c>
      <c r="S7" s="12">
        <f t="shared" si="0"/>
        <v>0.2</v>
      </c>
      <c r="T7">
        <v>1.71976661682129</v>
      </c>
      <c r="U7">
        <v>1.5939807891845701</v>
      </c>
      <c r="V7">
        <v>1.47818791866302</v>
      </c>
      <c r="W7" s="13">
        <v>0.11579287052154499</v>
      </c>
      <c r="X7">
        <v>0.24157869815826399</v>
      </c>
      <c r="Y7">
        <v>0.24157869815826399</v>
      </c>
      <c r="Z7">
        <v>0.2</v>
      </c>
      <c r="AA7">
        <v>0.6</v>
      </c>
      <c r="AB7">
        <v>0.75</v>
      </c>
      <c r="AC7">
        <v>0.66666666666666696</v>
      </c>
      <c r="AD7">
        <v>0.4</v>
      </c>
      <c r="AE7">
        <v>0.4</v>
      </c>
    </row>
    <row r="8" spans="1:31" s="7" customFormat="1" x14ac:dyDescent="0.15">
      <c r="A8" s="24">
        <v>37</v>
      </c>
      <c r="B8" s="7">
        <v>15</v>
      </c>
      <c r="C8" s="7">
        <v>5</v>
      </c>
      <c r="D8" s="7">
        <v>10</v>
      </c>
      <c r="E8" s="7">
        <v>10</v>
      </c>
      <c r="F8" s="7">
        <v>10</v>
      </c>
      <c r="G8" s="7">
        <v>0</v>
      </c>
      <c r="H8" s="7">
        <v>5</v>
      </c>
      <c r="I8" s="7">
        <v>5</v>
      </c>
      <c r="J8" s="7">
        <v>0.75</v>
      </c>
      <c r="K8" s="7">
        <v>6.04209327697754</v>
      </c>
      <c r="L8" s="7">
        <v>2.41544532775879</v>
      </c>
      <c r="M8" s="7">
        <v>1.2670783996582</v>
      </c>
      <c r="N8" s="7">
        <v>4.9565734863281197</v>
      </c>
      <c r="O8" s="7">
        <v>3</v>
      </c>
      <c r="P8" s="7">
        <v>3</v>
      </c>
      <c r="Q8" s="7">
        <v>12</v>
      </c>
      <c r="R8" s="26">
        <v>0.25</v>
      </c>
      <c r="S8" s="26">
        <f t="shared" si="0"/>
        <v>0.3</v>
      </c>
      <c r="T8" s="7">
        <v>2.3585300445556601</v>
      </c>
      <c r="U8" s="7">
        <v>2.12113308906555</v>
      </c>
      <c r="V8" s="7">
        <v>2.0167069435119598</v>
      </c>
      <c r="W8" s="7">
        <v>0.10442614555358901</v>
      </c>
      <c r="X8" s="7">
        <v>0.34182310104370101</v>
      </c>
      <c r="Y8" s="7">
        <v>0.34182310104370101</v>
      </c>
      <c r="Z8" s="7">
        <v>0.3</v>
      </c>
      <c r="AA8" s="7">
        <v>0.9</v>
      </c>
      <c r="AB8" s="7">
        <v>0.75</v>
      </c>
      <c r="AC8" s="7">
        <v>0.81818181818181801</v>
      </c>
      <c r="AD8" s="7">
        <v>0.1</v>
      </c>
      <c r="AE8" s="7">
        <v>0.6</v>
      </c>
    </row>
    <row r="9" spans="1:31" x14ac:dyDescent="0.15">
      <c r="A9" s="4">
        <v>410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4.3733692169189498</v>
      </c>
      <c r="L9" s="7">
        <v>2.50955390930176</v>
      </c>
      <c r="M9">
        <v>2.11284255981445</v>
      </c>
      <c r="N9">
        <v>2.93422126770019</v>
      </c>
      <c r="O9">
        <v>1</v>
      </c>
      <c r="P9">
        <v>1</v>
      </c>
      <c r="Q9">
        <v>9</v>
      </c>
      <c r="R9" s="12">
        <v>0.1111</v>
      </c>
      <c r="S9" s="12">
        <f t="shared" si="0"/>
        <v>0.1</v>
      </c>
      <c r="T9">
        <v>1.4309444427490201</v>
      </c>
      <c r="U9">
        <v>1.36985206604004</v>
      </c>
      <c r="V9">
        <v>1.2371801137924201</v>
      </c>
      <c r="W9" s="13">
        <v>0.13267195224761999</v>
      </c>
      <c r="X9">
        <v>0.193764328956604</v>
      </c>
      <c r="Y9">
        <v>0.193764328956604</v>
      </c>
      <c r="Z9">
        <v>0.1</v>
      </c>
      <c r="AA9">
        <v>0.8</v>
      </c>
      <c r="AB9">
        <v>0.88888888888888895</v>
      </c>
      <c r="AC9">
        <v>0.84210526315789502</v>
      </c>
      <c r="AD9">
        <v>0.2</v>
      </c>
      <c r="AE9">
        <v>0.7</v>
      </c>
    </row>
    <row r="10" spans="1:31" x14ac:dyDescent="0.15">
      <c r="A10" s="4">
        <v>78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5.1870536804199201</v>
      </c>
      <c r="L10" s="7">
        <v>2.6121311187744101</v>
      </c>
      <c r="M10">
        <v>2.1877632141113299</v>
      </c>
      <c r="N10">
        <v>4.30110740661621</v>
      </c>
      <c r="O10">
        <v>3</v>
      </c>
      <c r="P10">
        <v>3</v>
      </c>
      <c r="Q10">
        <v>13</v>
      </c>
      <c r="R10" s="12">
        <v>0.23080000000000001</v>
      </c>
      <c r="S10" s="12">
        <f t="shared" si="0"/>
        <v>0.3</v>
      </c>
      <c r="T10">
        <v>1.90737533569336</v>
      </c>
      <c r="U10">
        <v>1.7600345611572299</v>
      </c>
      <c r="V10">
        <v>1.63998091220856</v>
      </c>
      <c r="W10" s="13">
        <v>0.120053648948669</v>
      </c>
      <c r="X10">
        <v>0.26739442348480202</v>
      </c>
      <c r="Y10">
        <v>0.26739442348480202</v>
      </c>
      <c r="Z10">
        <v>0.3</v>
      </c>
      <c r="AA10">
        <v>1</v>
      </c>
      <c r="AB10">
        <v>0.76923076923076905</v>
      </c>
      <c r="AC10">
        <v>0.86956521739130399</v>
      </c>
      <c r="AD10">
        <v>0</v>
      </c>
      <c r="AE10">
        <v>0.7</v>
      </c>
    </row>
    <row r="11" spans="1:31" x14ac:dyDescent="0.15">
      <c r="A11" s="4">
        <v>128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>
        <v>5.3409328460693404</v>
      </c>
      <c r="L11" s="7">
        <v>2.52885818481445</v>
      </c>
      <c r="M11">
        <v>1.66196632385254</v>
      </c>
      <c r="N11">
        <v>3.8903579711914098</v>
      </c>
      <c r="O11">
        <v>2</v>
      </c>
      <c r="P11">
        <v>2</v>
      </c>
      <c r="Q11">
        <v>7</v>
      </c>
      <c r="R11" s="12">
        <v>0.28570000000000001</v>
      </c>
      <c r="S11" s="12">
        <f t="shared" si="0"/>
        <v>0.2</v>
      </c>
      <c r="T11">
        <v>1.6895065307617201</v>
      </c>
      <c r="U11">
        <v>1.57126080989838</v>
      </c>
      <c r="V11">
        <v>1.4560174942016599</v>
      </c>
      <c r="W11" s="13">
        <v>0.115243315696716</v>
      </c>
      <c r="X11">
        <v>0.23348903656005901</v>
      </c>
      <c r="Y11">
        <v>0.23348903656005901</v>
      </c>
      <c r="Z11">
        <v>0.2</v>
      </c>
      <c r="AA11">
        <v>0.5</v>
      </c>
      <c r="AB11">
        <v>0.71428571428571397</v>
      </c>
      <c r="AC11">
        <v>0.58823529411764697</v>
      </c>
      <c r="AD11">
        <v>0.5</v>
      </c>
      <c r="AE11">
        <v>0.3</v>
      </c>
    </row>
    <row r="12" spans="1:31" x14ac:dyDescent="0.15">
      <c r="A12" s="4">
        <v>984</v>
      </c>
      <c r="B12">
        <v>14</v>
      </c>
      <c r="C12">
        <v>6</v>
      </c>
      <c r="D12">
        <v>10</v>
      </c>
      <c r="E12">
        <v>10</v>
      </c>
      <c r="F12">
        <v>10</v>
      </c>
      <c r="G12">
        <v>0</v>
      </c>
      <c r="H12">
        <v>4</v>
      </c>
      <c r="I12">
        <v>6</v>
      </c>
      <c r="J12">
        <v>0.7</v>
      </c>
      <c r="K12">
        <v>3.9414424896240199</v>
      </c>
      <c r="L12" s="7">
        <v>2.5734882354736301</v>
      </c>
      <c r="M12">
        <v>2.4895496368408199</v>
      </c>
      <c r="N12">
        <v>3.27999687194824</v>
      </c>
      <c r="O12">
        <v>0</v>
      </c>
      <c r="P12">
        <v>0</v>
      </c>
      <c r="Q12">
        <v>2</v>
      </c>
      <c r="R12" s="12">
        <v>0</v>
      </c>
      <c r="S12" s="12">
        <f t="shared" si="0"/>
        <v>0</v>
      </c>
      <c r="T12">
        <v>1.18917465209961</v>
      </c>
      <c r="U12">
        <v>1.1361932754516599</v>
      </c>
      <c r="V12">
        <v>1.0291330814361599</v>
      </c>
      <c r="W12" s="13">
        <v>0.107060194015503</v>
      </c>
      <c r="X12">
        <v>0.16004157066345201</v>
      </c>
      <c r="Y12">
        <v>0.16004157066345201</v>
      </c>
      <c r="Z12">
        <v>0</v>
      </c>
      <c r="AA12">
        <v>0.2</v>
      </c>
      <c r="AB12">
        <v>1</v>
      </c>
      <c r="AC12">
        <v>0.33333333333333298</v>
      </c>
      <c r="AD12">
        <v>0.8</v>
      </c>
      <c r="AE12">
        <v>0.2</v>
      </c>
    </row>
    <row r="13" spans="1:31" x14ac:dyDescent="0.15">
      <c r="A13" s="4">
        <v>447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4.74755859375</v>
      </c>
      <c r="L13" s="7">
        <v>2.5548362731933598</v>
      </c>
      <c r="M13">
        <v>1.7603931427002</v>
      </c>
      <c r="N13">
        <v>4.1577396392822301</v>
      </c>
      <c r="O13">
        <v>2</v>
      </c>
      <c r="P13">
        <v>2</v>
      </c>
      <c r="Q13">
        <v>10</v>
      </c>
      <c r="R13" s="12">
        <v>0.2</v>
      </c>
      <c r="S13" s="12">
        <f t="shared" si="0"/>
        <v>0.2</v>
      </c>
      <c r="T13">
        <v>1.6154193878173799</v>
      </c>
      <c r="U13">
        <v>1.4630270004272501</v>
      </c>
      <c r="V13">
        <v>1.38570332527161</v>
      </c>
      <c r="W13" s="13">
        <v>7.7323675155639607E-2</v>
      </c>
      <c r="X13">
        <v>0.22971606254577601</v>
      </c>
      <c r="Y13">
        <v>0.22971606254577601</v>
      </c>
      <c r="Z13">
        <v>0.2</v>
      </c>
      <c r="AA13">
        <v>0.8</v>
      </c>
      <c r="AB13">
        <v>0.8</v>
      </c>
      <c r="AC13">
        <v>0.8</v>
      </c>
      <c r="AD13">
        <v>0.2</v>
      </c>
      <c r="AE13">
        <v>0.6</v>
      </c>
    </row>
    <row r="14" spans="1:31" s="7" customFormat="1" x14ac:dyDescent="0.15">
      <c r="A14" s="24">
        <v>74</v>
      </c>
      <c r="B14" s="7">
        <v>13</v>
      </c>
      <c r="C14" s="7">
        <v>7</v>
      </c>
      <c r="D14" s="7">
        <v>10</v>
      </c>
      <c r="E14" s="7">
        <v>10</v>
      </c>
      <c r="F14" s="7">
        <v>9</v>
      </c>
      <c r="G14" s="7">
        <v>1</v>
      </c>
      <c r="H14" s="7">
        <v>4</v>
      </c>
      <c r="I14" s="7">
        <v>6</v>
      </c>
      <c r="J14" s="7">
        <v>0.65</v>
      </c>
      <c r="K14" s="7">
        <v>4.1202735900878897</v>
      </c>
      <c r="L14" s="7">
        <v>2.51906013488769</v>
      </c>
      <c r="M14" s="7">
        <v>2.0179328918457</v>
      </c>
      <c r="N14" s="7">
        <v>3.1678295135497998</v>
      </c>
      <c r="O14" s="7">
        <v>2</v>
      </c>
      <c r="P14" s="7">
        <v>2</v>
      </c>
      <c r="Q14" s="7">
        <v>9</v>
      </c>
      <c r="R14" s="26">
        <v>0.22220000000000001</v>
      </c>
      <c r="S14" s="26">
        <f t="shared" si="0"/>
        <v>0.2</v>
      </c>
      <c r="T14" s="7">
        <v>1.1829662322998</v>
      </c>
      <c r="U14" s="7">
        <v>1.1179018020629901</v>
      </c>
      <c r="V14" s="7">
        <v>1.04061579704285</v>
      </c>
      <c r="W14" s="7">
        <v>7.7286005020141602E-2</v>
      </c>
      <c r="X14" s="7">
        <v>0.14235043525695801</v>
      </c>
      <c r="Y14" s="7">
        <v>0.14235043525695801</v>
      </c>
      <c r="Z14" s="7">
        <v>0.2</v>
      </c>
      <c r="AA14" s="7">
        <v>0.7</v>
      </c>
      <c r="AB14" s="7">
        <v>0.77777777777777801</v>
      </c>
      <c r="AC14" s="7">
        <v>0.73684210526315796</v>
      </c>
      <c r="AD14" s="7">
        <v>0.3</v>
      </c>
      <c r="AE14" s="7">
        <v>0.5</v>
      </c>
    </row>
    <row r="15" spans="1:31" x14ac:dyDescent="0.15">
      <c r="A15" s="4">
        <v>479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5.7573509216308603</v>
      </c>
      <c r="L15" s="7">
        <v>2.7966232299804701</v>
      </c>
      <c r="M15">
        <v>2.2686214447021502</v>
      </c>
      <c r="N15">
        <v>3.6145534515380899</v>
      </c>
      <c r="O15">
        <v>1</v>
      </c>
      <c r="P15">
        <v>1</v>
      </c>
      <c r="Q15">
        <v>9</v>
      </c>
      <c r="R15" s="12">
        <v>0.1111</v>
      </c>
      <c r="S15" s="12">
        <f t="shared" si="0"/>
        <v>0.1</v>
      </c>
      <c r="T15">
        <v>2.0933933258056601</v>
      </c>
      <c r="U15">
        <v>2.00058150291443</v>
      </c>
      <c r="V15">
        <v>1.7778230905532799</v>
      </c>
      <c r="W15" s="13">
        <v>0.22275841236114499</v>
      </c>
      <c r="X15">
        <v>0.31557023525237998</v>
      </c>
      <c r="Y15">
        <v>0.31557023525237998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203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3.5423221588134801</v>
      </c>
      <c r="L16" s="7">
        <v>2.7478790283203098</v>
      </c>
      <c r="M16">
        <v>2.9170284271240199</v>
      </c>
      <c r="N16">
        <v>2.8898010253906201</v>
      </c>
      <c r="O16">
        <v>1</v>
      </c>
      <c r="P16">
        <v>1</v>
      </c>
      <c r="Q16">
        <v>7</v>
      </c>
      <c r="R16" s="12">
        <v>0.1429</v>
      </c>
      <c r="S16" s="12">
        <f t="shared" si="0"/>
        <v>0.1</v>
      </c>
      <c r="T16">
        <v>1.17836761474609</v>
      </c>
      <c r="U16">
        <v>1.1353664398193399</v>
      </c>
      <c r="V16">
        <v>1.0175724029541</v>
      </c>
      <c r="W16" s="13">
        <v>0.117794036865234</v>
      </c>
      <c r="X16">
        <v>0.16079521179199199</v>
      </c>
      <c r="Y16">
        <v>0.16079521179199199</v>
      </c>
      <c r="Z16">
        <v>0.1</v>
      </c>
      <c r="AA16">
        <v>0.6</v>
      </c>
      <c r="AB16">
        <v>0.85714285714285698</v>
      </c>
      <c r="AC16">
        <v>0.70588235294117596</v>
      </c>
      <c r="AD16">
        <v>0.4</v>
      </c>
      <c r="AE16">
        <v>0.5</v>
      </c>
    </row>
    <row r="17" spans="1:31" x14ac:dyDescent="0.15">
      <c r="A17" s="4">
        <v>377</v>
      </c>
      <c r="B17">
        <v>14</v>
      </c>
      <c r="C17">
        <v>6</v>
      </c>
      <c r="D17">
        <v>10</v>
      </c>
      <c r="E17">
        <v>10</v>
      </c>
      <c r="F17">
        <v>10</v>
      </c>
      <c r="G17">
        <v>0</v>
      </c>
      <c r="H17">
        <v>4</v>
      </c>
      <c r="I17">
        <v>6</v>
      </c>
      <c r="J17">
        <v>0.7</v>
      </c>
      <c r="K17">
        <v>4.6417942047119096</v>
      </c>
      <c r="L17" s="7">
        <v>2.7789974212646502</v>
      </c>
      <c r="M17">
        <v>2.2768611907959002</v>
      </c>
      <c r="N17">
        <v>3.82009696960449</v>
      </c>
      <c r="O17">
        <v>1</v>
      </c>
      <c r="P17">
        <v>1</v>
      </c>
      <c r="Q17">
        <v>6</v>
      </c>
      <c r="R17" s="12">
        <v>0.16669999999999999</v>
      </c>
      <c r="S17" s="12">
        <f t="shared" si="0"/>
        <v>0.1</v>
      </c>
      <c r="T17">
        <v>1.52300453186035</v>
      </c>
      <c r="U17">
        <v>1.4237847328186</v>
      </c>
      <c r="V17">
        <v>1.3081401586532599</v>
      </c>
      <c r="W17" s="13">
        <v>0.115644574165344</v>
      </c>
      <c r="X17">
        <v>0.21486437320709201</v>
      </c>
      <c r="Y17">
        <v>0.21486437320709201</v>
      </c>
      <c r="Z17">
        <v>0.1</v>
      </c>
      <c r="AA17">
        <v>0.5</v>
      </c>
      <c r="AB17">
        <v>0.83333333333333304</v>
      </c>
      <c r="AC17">
        <v>0.625</v>
      </c>
      <c r="AD17">
        <v>0.5</v>
      </c>
      <c r="AE17">
        <v>0.4</v>
      </c>
    </row>
    <row r="18" spans="1:31" x14ac:dyDescent="0.15">
      <c r="A18" s="4">
        <v>420</v>
      </c>
      <c r="B18">
        <v>14</v>
      </c>
      <c r="C18">
        <v>6</v>
      </c>
      <c r="D18">
        <v>10</v>
      </c>
      <c r="E18">
        <v>10</v>
      </c>
      <c r="F18">
        <v>10</v>
      </c>
      <c r="G18">
        <v>0</v>
      </c>
      <c r="H18">
        <v>4</v>
      </c>
      <c r="I18">
        <v>6</v>
      </c>
      <c r="J18">
        <v>0.7</v>
      </c>
      <c r="K18">
        <v>3.8813323974609402</v>
      </c>
      <c r="L18" s="7">
        <v>2.7536201477050799</v>
      </c>
      <c r="M18">
        <v>3.0833549499511701</v>
      </c>
      <c r="N18">
        <v>3.36883544921875</v>
      </c>
      <c r="O18">
        <v>0</v>
      </c>
      <c r="P18">
        <v>0</v>
      </c>
      <c r="Q18">
        <v>0</v>
      </c>
      <c r="R18" s="12">
        <v>0</v>
      </c>
      <c r="S18" s="12">
        <f t="shared" si="0"/>
        <v>0</v>
      </c>
      <c r="T18">
        <v>1.26645278930664</v>
      </c>
      <c r="U18">
        <v>1.2079992294311499</v>
      </c>
      <c r="V18">
        <v>1.0940902233123799</v>
      </c>
      <c r="W18" s="13">
        <v>0.113909006118774</v>
      </c>
      <c r="X18">
        <v>0.172362565994263</v>
      </c>
      <c r="Y18">
        <v>0.172362565994263</v>
      </c>
      <c r="Z18">
        <v>0</v>
      </c>
      <c r="AA18">
        <v>0</v>
      </c>
      <c r="AB18" t="s">
        <v>29</v>
      </c>
      <c r="AC18" t="s">
        <v>29</v>
      </c>
      <c r="AD18">
        <v>1</v>
      </c>
      <c r="AE18">
        <v>0</v>
      </c>
    </row>
    <row r="19" spans="1:31" x14ac:dyDescent="0.15">
      <c r="A19" s="4">
        <v>567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4.5404243469238299</v>
      </c>
      <c r="L19" s="7">
        <v>2.7869338989257799</v>
      </c>
      <c r="M19">
        <v>1.6486244201660201</v>
      </c>
      <c r="N19">
        <v>7.3445549011230504</v>
      </c>
      <c r="O19">
        <v>2</v>
      </c>
      <c r="P19">
        <v>2</v>
      </c>
      <c r="Q19">
        <v>9</v>
      </c>
      <c r="R19" s="12">
        <v>0.22220000000000001</v>
      </c>
      <c r="S19" s="12">
        <f t="shared" si="0"/>
        <v>0.2</v>
      </c>
      <c r="T19">
        <v>1.5469284057617201</v>
      </c>
      <c r="U19">
        <v>1.20596027374268</v>
      </c>
      <c r="V19">
        <v>1.3117158412933301</v>
      </c>
      <c r="W19" s="13">
        <v>0.105755567550659</v>
      </c>
      <c r="X19">
        <v>0.23521256446838401</v>
      </c>
      <c r="Y19">
        <v>0.23521256446838401</v>
      </c>
      <c r="Z19">
        <v>0.2</v>
      </c>
      <c r="AA19">
        <v>0.7</v>
      </c>
      <c r="AB19">
        <v>0.77777777777777801</v>
      </c>
      <c r="AC19">
        <v>0.73684210526315796</v>
      </c>
      <c r="AD19">
        <v>0.3</v>
      </c>
      <c r="AE19">
        <v>0.5</v>
      </c>
    </row>
    <row r="20" spans="1:31" x14ac:dyDescent="0.15">
      <c r="A20" s="4">
        <v>126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4.1392936706543004</v>
      </c>
      <c r="L20" s="7">
        <v>2.77408027648926</v>
      </c>
      <c r="M20">
        <v>4.36417579650879</v>
      </c>
      <c r="N20">
        <v>8.8136711120605504</v>
      </c>
      <c r="O20">
        <v>2</v>
      </c>
      <c r="P20">
        <v>2</v>
      </c>
      <c r="Q20">
        <v>10</v>
      </c>
      <c r="R20" s="12">
        <v>0.2</v>
      </c>
      <c r="S20" s="12">
        <f t="shared" si="0"/>
        <v>0.2</v>
      </c>
      <c r="T20">
        <v>1.34274673461914</v>
      </c>
      <c r="U20">
        <v>1.0541810989379901</v>
      </c>
      <c r="V20">
        <v>1.1562700271606401</v>
      </c>
      <c r="W20" s="13">
        <v>0.102088928222656</v>
      </c>
      <c r="X20">
        <v>0.18647670745849601</v>
      </c>
      <c r="Y20">
        <v>0.18647670745849601</v>
      </c>
      <c r="Z20">
        <v>0.2</v>
      </c>
      <c r="AA20">
        <v>0.8</v>
      </c>
      <c r="AB20">
        <v>0.8</v>
      </c>
      <c r="AC20">
        <v>0.8</v>
      </c>
      <c r="AD20">
        <v>0.2</v>
      </c>
      <c r="AE20">
        <v>0.6</v>
      </c>
    </row>
    <row r="21" spans="1:31" x14ac:dyDescent="0.15">
      <c r="A21" s="4">
        <v>558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3.7984390258789098</v>
      </c>
      <c r="L21" s="7">
        <v>2.78622245788574</v>
      </c>
      <c r="M21">
        <v>3.10385322570801</v>
      </c>
      <c r="N21">
        <v>3.8278179168701199</v>
      </c>
      <c r="O21">
        <v>0</v>
      </c>
      <c r="P21">
        <v>0</v>
      </c>
      <c r="Q21">
        <v>7</v>
      </c>
      <c r="R21" s="12">
        <v>0</v>
      </c>
      <c r="S21" s="12">
        <f t="shared" si="0"/>
        <v>0</v>
      </c>
      <c r="T21">
        <v>1.1538619995117201</v>
      </c>
      <c r="U21">
        <v>1.09488105773926</v>
      </c>
      <c r="V21">
        <v>0.99403131008148204</v>
      </c>
      <c r="W21" s="13">
        <v>0.100849747657776</v>
      </c>
      <c r="X21">
        <v>0.15983068943023701</v>
      </c>
      <c r="Y21">
        <v>0.15983068943023701</v>
      </c>
      <c r="Z21">
        <v>0</v>
      </c>
      <c r="AA21">
        <v>0.7</v>
      </c>
      <c r="AB21">
        <v>1</v>
      </c>
      <c r="AC21">
        <v>0.82352941176470595</v>
      </c>
      <c r="AD21">
        <v>0.3</v>
      </c>
      <c r="AE21">
        <v>0.7</v>
      </c>
    </row>
    <row r="22" spans="1:31" x14ac:dyDescent="0.15">
      <c r="A22" s="4">
        <v>224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5.0522842407226598</v>
      </c>
      <c r="L22" s="7">
        <v>2.7149238586425799</v>
      </c>
      <c r="M22">
        <v>1.80949211120605</v>
      </c>
      <c r="N22">
        <v>4.3343524932861301</v>
      </c>
      <c r="O22">
        <v>3</v>
      </c>
      <c r="P22">
        <v>3</v>
      </c>
      <c r="Q22">
        <v>13</v>
      </c>
      <c r="R22" s="12">
        <v>0.23080000000000001</v>
      </c>
      <c r="S22" s="12">
        <f t="shared" si="0"/>
        <v>0.3</v>
      </c>
      <c r="T22">
        <v>1.6859378814697299</v>
      </c>
      <c r="U22">
        <v>1.52864265441895</v>
      </c>
      <c r="V22">
        <v>1.4315664768219001</v>
      </c>
      <c r="W22" s="13">
        <v>9.7076177597045898E-2</v>
      </c>
      <c r="X22">
        <v>0.25437140464782698</v>
      </c>
      <c r="Y22">
        <v>0.25437140464782698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s="7" customFormat="1" x14ac:dyDescent="0.15">
      <c r="A23" s="24">
        <v>629</v>
      </c>
      <c r="B23" s="7">
        <v>12</v>
      </c>
      <c r="C23" s="7">
        <v>8</v>
      </c>
      <c r="D23" s="7">
        <v>10</v>
      </c>
      <c r="E23" s="7">
        <v>10</v>
      </c>
      <c r="F23" s="7">
        <v>10</v>
      </c>
      <c r="G23" s="7">
        <v>0</v>
      </c>
      <c r="H23" s="7">
        <v>2</v>
      </c>
      <c r="I23" s="7">
        <v>8</v>
      </c>
      <c r="J23" s="7">
        <v>0.6</v>
      </c>
      <c r="K23" s="7">
        <v>4.2166881561279297</v>
      </c>
      <c r="L23" s="7">
        <v>2.6505470275878902</v>
      </c>
      <c r="M23" s="7">
        <v>2.3378963470459002</v>
      </c>
      <c r="N23" s="7">
        <v>7.4398937225341797</v>
      </c>
      <c r="O23" s="7">
        <v>2</v>
      </c>
      <c r="P23" s="7">
        <v>2</v>
      </c>
      <c r="Q23" s="7">
        <v>10</v>
      </c>
      <c r="R23" s="26">
        <v>0.2</v>
      </c>
      <c r="S23" s="26">
        <f t="shared" si="0"/>
        <v>0.2</v>
      </c>
      <c r="T23" s="7">
        <v>1.44822120666504</v>
      </c>
      <c r="U23" s="7">
        <v>1.14296722412109</v>
      </c>
      <c r="V23" s="7">
        <v>1.23837530612946</v>
      </c>
      <c r="W23" s="7">
        <v>9.5408082008361803E-2</v>
      </c>
      <c r="X23" s="7">
        <v>0.209845900535583</v>
      </c>
      <c r="Y23" s="7">
        <v>0.209845900535583</v>
      </c>
      <c r="Z23" s="7">
        <v>0.2</v>
      </c>
      <c r="AA23" s="7">
        <v>0.8</v>
      </c>
      <c r="AB23" s="7">
        <v>0.8</v>
      </c>
      <c r="AC23" s="7">
        <v>0.8</v>
      </c>
      <c r="AD23" s="7">
        <v>0.2</v>
      </c>
      <c r="AE23" s="7">
        <v>0.6</v>
      </c>
    </row>
    <row r="24" spans="1:31" x14ac:dyDescent="0.15">
      <c r="A24" s="4">
        <v>747</v>
      </c>
      <c r="B24">
        <v>16</v>
      </c>
      <c r="C24">
        <v>4</v>
      </c>
      <c r="D24">
        <v>10</v>
      </c>
      <c r="E24">
        <v>10</v>
      </c>
      <c r="F24">
        <v>10</v>
      </c>
      <c r="G24">
        <v>0</v>
      </c>
      <c r="H24">
        <v>6</v>
      </c>
      <c r="I24">
        <v>4</v>
      </c>
      <c r="J24">
        <v>0.8</v>
      </c>
      <c r="K24">
        <v>5.7830085754394496</v>
      </c>
      <c r="L24" s="7">
        <v>2.9506244659423801</v>
      </c>
      <c r="M24">
        <v>2.2861747741699201</v>
      </c>
      <c r="N24">
        <v>3.05952072143555</v>
      </c>
      <c r="O24">
        <v>3</v>
      </c>
      <c r="P24">
        <v>3</v>
      </c>
      <c r="Q24">
        <v>13</v>
      </c>
      <c r="R24" s="12">
        <v>0.23080000000000001</v>
      </c>
      <c r="S24" s="12">
        <f t="shared" si="0"/>
        <v>0.3</v>
      </c>
      <c r="T24">
        <v>1.82601165771484</v>
      </c>
      <c r="U24">
        <v>1.7662338018417401</v>
      </c>
      <c r="V24">
        <v>1.5568977594375599</v>
      </c>
      <c r="W24" s="13">
        <v>0.209336042404175</v>
      </c>
      <c r="X24">
        <v>0.26911389827728299</v>
      </c>
      <c r="Y24">
        <v>0.26911389827728299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4">
        <v>965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5.0984268188476598</v>
      </c>
      <c r="L25" s="7">
        <v>2.9432716369628902</v>
      </c>
      <c r="M25">
        <v>2.3286724090576199</v>
      </c>
      <c r="N25">
        <v>3.0811080932617201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1.63821220397949</v>
      </c>
      <c r="U25">
        <v>1.58276402950287</v>
      </c>
      <c r="V25">
        <v>1.38533079624176</v>
      </c>
      <c r="W25" s="13">
        <v>0.19743323326110801</v>
      </c>
      <c r="X25">
        <v>0.25288140773773199</v>
      </c>
      <c r="Y25">
        <v>0.25288140773773199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674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5.7549858093261701</v>
      </c>
      <c r="L26" s="7">
        <v>2.93998146057129</v>
      </c>
      <c r="M26">
        <v>2.1335353851318399</v>
      </c>
      <c r="N26">
        <v>4.0171222686767596</v>
      </c>
      <c r="O26">
        <v>3</v>
      </c>
      <c r="P26">
        <v>3</v>
      </c>
      <c r="Q26">
        <v>13</v>
      </c>
      <c r="R26" s="12">
        <v>0.23080000000000001</v>
      </c>
      <c r="S26" s="12">
        <f t="shared" si="0"/>
        <v>0.3</v>
      </c>
      <c r="T26">
        <v>2.0775794982910201</v>
      </c>
      <c r="U26">
        <v>1.9457706212997401</v>
      </c>
      <c r="V26">
        <v>1.7616113424301101</v>
      </c>
      <c r="W26" s="13">
        <v>0.18415927886962899</v>
      </c>
      <c r="X26">
        <v>0.31596815586090099</v>
      </c>
      <c r="Y26">
        <v>0.31596815586090099</v>
      </c>
      <c r="Z26">
        <v>0.3</v>
      </c>
      <c r="AA26">
        <v>1</v>
      </c>
      <c r="AB26">
        <v>0.76923076923076905</v>
      </c>
      <c r="AC26">
        <v>0.86956521739130399</v>
      </c>
      <c r="AD26">
        <v>0</v>
      </c>
      <c r="AE26">
        <v>0.7</v>
      </c>
    </row>
    <row r="27" spans="1:31" x14ac:dyDescent="0.15">
      <c r="A27" s="4">
        <v>805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4.7387371063232404</v>
      </c>
      <c r="L27" s="7">
        <v>2.9137649536132799</v>
      </c>
      <c r="M27">
        <v>2.6793842315673801</v>
      </c>
      <c r="N27">
        <v>3.1811828613281201</v>
      </c>
      <c r="O27">
        <v>0</v>
      </c>
      <c r="P27">
        <v>0</v>
      </c>
      <c r="Q27">
        <v>5</v>
      </c>
      <c r="R27" s="12">
        <v>0</v>
      </c>
      <c r="S27" s="12">
        <f t="shared" ref="S27:S56" si="1">O27/E27</f>
        <v>0</v>
      </c>
      <c r="T27">
        <v>1.3934249877929701</v>
      </c>
      <c r="U27">
        <v>1.35218966007233</v>
      </c>
      <c r="V27">
        <v>1.19028437137604</v>
      </c>
      <c r="W27" s="13">
        <v>0.16190528869628901</v>
      </c>
      <c r="X27">
        <v>0.20314061641693101</v>
      </c>
      <c r="Y27">
        <v>0.20314061641693101</v>
      </c>
      <c r="Z27">
        <v>0</v>
      </c>
      <c r="AA27">
        <v>0.5</v>
      </c>
      <c r="AB27">
        <v>1</v>
      </c>
      <c r="AC27">
        <v>0.66666666666666696</v>
      </c>
      <c r="AD27">
        <v>0.5</v>
      </c>
      <c r="AE27">
        <v>0.5</v>
      </c>
    </row>
    <row r="28" spans="1:31" x14ac:dyDescent="0.15">
      <c r="A28" s="4">
        <v>340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>
        <v>4.7457599639892596</v>
      </c>
      <c r="L28" s="7">
        <v>2.9280128479003902</v>
      </c>
      <c r="M28">
        <v>2.2725734710693399</v>
      </c>
      <c r="N28">
        <v>3.45197677612305</v>
      </c>
      <c r="O28">
        <v>2</v>
      </c>
      <c r="P28">
        <v>2</v>
      </c>
      <c r="Q28">
        <v>11</v>
      </c>
      <c r="R28" s="12">
        <v>0.18179999999999999</v>
      </c>
      <c r="S28" s="12">
        <f t="shared" si="1"/>
        <v>0.2</v>
      </c>
      <c r="T28">
        <v>1.65671157836914</v>
      </c>
      <c r="U28">
        <v>1.5590281486511199</v>
      </c>
      <c r="V28">
        <v>1.4025862216949501</v>
      </c>
      <c r="W28" s="13">
        <v>0.15644192695617701</v>
      </c>
      <c r="X28">
        <v>0.254125356674194</v>
      </c>
      <c r="Y28">
        <v>0.254125356674194</v>
      </c>
      <c r="Z28">
        <v>0.2</v>
      </c>
      <c r="AA28">
        <v>0.9</v>
      </c>
      <c r="AB28">
        <v>0.81818181818181801</v>
      </c>
      <c r="AC28">
        <v>0.85714285714285698</v>
      </c>
      <c r="AD28">
        <v>0.1</v>
      </c>
      <c r="AE28">
        <v>0.7</v>
      </c>
    </row>
    <row r="29" spans="1:31" x14ac:dyDescent="0.15">
      <c r="A29" s="4">
        <v>96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5.3072776794433603</v>
      </c>
      <c r="L29" s="7">
        <v>2.9212284088134801</v>
      </c>
      <c r="M29">
        <v>2.3924045562744101</v>
      </c>
      <c r="N29">
        <v>3.7144584655761701</v>
      </c>
      <c r="O29">
        <v>1</v>
      </c>
      <c r="P29">
        <v>1</v>
      </c>
      <c r="Q29">
        <v>9</v>
      </c>
      <c r="R29" s="12">
        <v>0.1111</v>
      </c>
      <c r="S29" s="12">
        <f t="shared" si="1"/>
        <v>0.1</v>
      </c>
      <c r="T29">
        <v>1.420654296875</v>
      </c>
      <c r="U29">
        <v>1.36475253105164</v>
      </c>
      <c r="V29">
        <v>1.21532559394836</v>
      </c>
      <c r="W29" s="13">
        <v>0.14942693710327201</v>
      </c>
      <c r="X29">
        <v>0.20532870292663599</v>
      </c>
      <c r="Y29">
        <v>0.20532870292663599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x14ac:dyDescent="0.15">
      <c r="A30" s="4">
        <v>918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>
        <v>4.6910953521728498</v>
      </c>
      <c r="L30" s="7">
        <v>2.92262458801269</v>
      </c>
      <c r="M30">
        <v>2.3407936096191402</v>
      </c>
      <c r="N30">
        <v>3.4514465332031201</v>
      </c>
      <c r="O30">
        <v>1</v>
      </c>
      <c r="P30">
        <v>1</v>
      </c>
      <c r="Q30">
        <v>8</v>
      </c>
      <c r="R30" s="12">
        <v>0.125</v>
      </c>
      <c r="S30" s="12">
        <f t="shared" si="1"/>
        <v>0.1</v>
      </c>
      <c r="T30">
        <v>1.4240264892578101</v>
      </c>
      <c r="U30">
        <v>1.3423423767089799</v>
      </c>
      <c r="V30">
        <v>1.2150061130523699</v>
      </c>
      <c r="W30" s="13">
        <v>0.12733626365661599</v>
      </c>
      <c r="X30">
        <v>0.209020376205444</v>
      </c>
      <c r="Y30">
        <v>0.209020376205444</v>
      </c>
      <c r="Z30">
        <v>0.1</v>
      </c>
      <c r="AA30">
        <v>0.7</v>
      </c>
      <c r="AB30">
        <v>0.875</v>
      </c>
      <c r="AC30">
        <v>0.77777777777777801</v>
      </c>
      <c r="AD30">
        <v>0.3</v>
      </c>
      <c r="AE30">
        <v>0.6</v>
      </c>
    </row>
    <row r="31" spans="1:31" x14ac:dyDescent="0.15">
      <c r="A31" s="4">
        <v>402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>
        <v>5.3525123596191397</v>
      </c>
      <c r="L31" s="7">
        <v>2.9465026855468701</v>
      </c>
      <c r="M31">
        <v>1.9305171966552701</v>
      </c>
      <c r="N31">
        <v>4.3217105865478498</v>
      </c>
      <c r="O31">
        <v>2</v>
      </c>
      <c r="P31">
        <v>2</v>
      </c>
      <c r="Q31">
        <v>11</v>
      </c>
      <c r="R31" s="12">
        <v>0.18179999999999999</v>
      </c>
      <c r="S31" s="12">
        <f t="shared" si="1"/>
        <v>0.2</v>
      </c>
      <c r="T31">
        <v>1.6804618835449201</v>
      </c>
      <c r="U31">
        <v>1.54594802856445</v>
      </c>
      <c r="V31">
        <v>1.4212274551391599</v>
      </c>
      <c r="W31" s="13">
        <v>0.124720573425293</v>
      </c>
      <c r="X31">
        <v>0.259234428405762</v>
      </c>
      <c r="Y31">
        <v>0.259234428405762</v>
      </c>
      <c r="Z31">
        <v>0.2</v>
      </c>
      <c r="AA31">
        <v>0.9</v>
      </c>
      <c r="AB31">
        <v>0.81818181818181801</v>
      </c>
      <c r="AC31">
        <v>0.85714285714285698</v>
      </c>
      <c r="AD31">
        <v>0.1</v>
      </c>
      <c r="AE31">
        <v>0.7</v>
      </c>
    </row>
    <row r="32" spans="1:31" x14ac:dyDescent="0.15">
      <c r="A32" s="4">
        <v>397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4.1088352203369096</v>
      </c>
      <c r="L32" s="7">
        <v>2.8833198547363299</v>
      </c>
      <c r="M32">
        <v>2.3335666656494101</v>
      </c>
      <c r="N32">
        <v>3.2997093200683598</v>
      </c>
      <c r="O32">
        <v>1</v>
      </c>
      <c r="P32">
        <v>1</v>
      </c>
      <c r="Q32">
        <v>7</v>
      </c>
      <c r="R32" s="12">
        <v>0.1429</v>
      </c>
      <c r="S32" s="12">
        <f t="shared" si="1"/>
        <v>0.1</v>
      </c>
      <c r="T32">
        <v>1.3040294647216799</v>
      </c>
      <c r="U32">
        <v>1.2294629812240601</v>
      </c>
      <c r="V32">
        <v>1.1086437702178999</v>
      </c>
      <c r="W32" s="13">
        <v>0.12081921100616499</v>
      </c>
      <c r="X32">
        <v>0.19538569450378401</v>
      </c>
      <c r="Y32">
        <v>0.19538569450378401</v>
      </c>
      <c r="Z32">
        <v>0.1</v>
      </c>
      <c r="AA32">
        <v>0.6</v>
      </c>
      <c r="AB32">
        <v>0.85714285714285698</v>
      </c>
      <c r="AC32">
        <v>0.70588235294117596</v>
      </c>
      <c r="AD32">
        <v>0.4</v>
      </c>
      <c r="AE32">
        <v>0.5</v>
      </c>
    </row>
    <row r="33" spans="1:31" x14ac:dyDescent="0.15">
      <c r="A33" s="4">
        <v>459</v>
      </c>
      <c r="B33">
        <v>14</v>
      </c>
      <c r="C33">
        <v>6</v>
      </c>
      <c r="D33">
        <v>10</v>
      </c>
      <c r="E33">
        <v>10</v>
      </c>
      <c r="F33">
        <v>9</v>
      </c>
      <c r="G33">
        <v>1</v>
      </c>
      <c r="H33">
        <v>5</v>
      </c>
      <c r="I33">
        <v>5</v>
      </c>
      <c r="J33">
        <v>0.7</v>
      </c>
      <c r="K33">
        <v>5.5006790161132804</v>
      </c>
      <c r="L33" s="7">
        <v>2.8842868804931601</v>
      </c>
      <c r="M33">
        <v>2.0730018615722701</v>
      </c>
      <c r="N33">
        <v>3.6102161407470699</v>
      </c>
      <c r="O33">
        <v>1</v>
      </c>
      <c r="P33">
        <v>1</v>
      </c>
      <c r="Q33">
        <v>8</v>
      </c>
      <c r="R33" s="12">
        <v>0.125</v>
      </c>
      <c r="S33" s="12">
        <f t="shared" si="1"/>
        <v>0.1</v>
      </c>
      <c r="T33">
        <v>1.62765312194824</v>
      </c>
      <c r="U33">
        <v>1.52391397953033</v>
      </c>
      <c r="V33">
        <v>1.4047949314117401</v>
      </c>
      <c r="W33" s="13">
        <v>0.119119048118591</v>
      </c>
      <c r="X33">
        <v>0.222858190536499</v>
      </c>
      <c r="Y33">
        <v>0.222858190536499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s="7" customFormat="1" x14ac:dyDescent="0.15">
      <c r="A34" s="24">
        <v>36</v>
      </c>
      <c r="B34" s="7">
        <v>14</v>
      </c>
      <c r="C34" s="7">
        <v>6</v>
      </c>
      <c r="D34" s="7">
        <v>10</v>
      </c>
      <c r="E34" s="7">
        <v>10</v>
      </c>
      <c r="F34" s="7">
        <v>10</v>
      </c>
      <c r="G34" s="7">
        <v>0</v>
      </c>
      <c r="H34" s="7">
        <v>4</v>
      </c>
      <c r="I34" s="7">
        <v>6</v>
      </c>
      <c r="J34" s="7">
        <v>0.7</v>
      </c>
      <c r="K34" s="7">
        <v>5.1732082366943404</v>
      </c>
      <c r="L34" s="7">
        <v>2.8128013610839799</v>
      </c>
      <c r="M34" s="7">
        <v>1.6549930572509799</v>
      </c>
      <c r="N34" s="7">
        <v>3.9713439941406201</v>
      </c>
      <c r="O34" s="7">
        <v>3</v>
      </c>
      <c r="P34" s="7">
        <v>3</v>
      </c>
      <c r="Q34" s="7">
        <v>12</v>
      </c>
      <c r="R34" s="26">
        <v>0.25</v>
      </c>
      <c r="S34" s="26">
        <f t="shared" si="1"/>
        <v>0.3</v>
      </c>
      <c r="T34" s="7">
        <v>1.76040840148926</v>
      </c>
      <c r="U34" s="7">
        <v>1.61406230926514</v>
      </c>
      <c r="V34" s="7">
        <v>1.4958480596542401</v>
      </c>
      <c r="W34" s="7">
        <v>0.118214249610901</v>
      </c>
      <c r="X34" s="7">
        <v>0.26456034183502197</v>
      </c>
      <c r="Y34" s="7">
        <v>0.26456034183502197</v>
      </c>
      <c r="Z34" s="7">
        <v>0.3</v>
      </c>
      <c r="AA34" s="7">
        <v>0.9</v>
      </c>
      <c r="AB34" s="7">
        <v>0.75</v>
      </c>
      <c r="AC34" s="7">
        <v>0.81818181818181801</v>
      </c>
      <c r="AD34" s="7">
        <v>0.1</v>
      </c>
      <c r="AE34" s="7">
        <v>0.6</v>
      </c>
    </row>
    <row r="35" spans="1:31" x14ac:dyDescent="0.15">
      <c r="A35" s="4">
        <v>618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6.0897712707519496</v>
      </c>
      <c r="L35" s="7">
        <v>3.0250396728515598</v>
      </c>
      <c r="M35">
        <v>2.5934143066406201</v>
      </c>
      <c r="N35">
        <v>4.0288238525390598</v>
      </c>
      <c r="O35">
        <v>1</v>
      </c>
      <c r="P35">
        <v>1</v>
      </c>
      <c r="Q35">
        <v>10</v>
      </c>
      <c r="R35" s="12">
        <v>0.1</v>
      </c>
      <c r="S35" s="12">
        <f t="shared" si="1"/>
        <v>0.1</v>
      </c>
      <c r="T35">
        <v>1.8936290740966799</v>
      </c>
      <c r="U35">
        <v>1.8156868219375599</v>
      </c>
      <c r="V35">
        <v>1.60606229305267</v>
      </c>
      <c r="W35" s="13">
        <v>0.209624528884888</v>
      </c>
      <c r="X35">
        <v>0.28756678104400601</v>
      </c>
      <c r="Y35">
        <v>0.28756678104400601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486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>
        <v>5.4736347198486301</v>
      </c>
      <c r="L36" s="7">
        <v>3.00607109069824</v>
      </c>
      <c r="M36">
        <v>2.5961036682128902</v>
      </c>
      <c r="N36">
        <v>3.08769607543945</v>
      </c>
      <c r="O36">
        <v>1</v>
      </c>
      <c r="P36">
        <v>1</v>
      </c>
      <c r="Q36">
        <v>9</v>
      </c>
      <c r="R36" s="12">
        <v>0.1111</v>
      </c>
      <c r="S36" s="12">
        <f t="shared" si="1"/>
        <v>0.1</v>
      </c>
      <c r="T36">
        <v>1.6700477600097701</v>
      </c>
      <c r="U36">
        <v>1.6262121200561499</v>
      </c>
      <c r="V36">
        <v>1.4233806133270299</v>
      </c>
      <c r="W36" s="13">
        <v>0.202831506729126</v>
      </c>
      <c r="X36">
        <v>0.24666714668273901</v>
      </c>
      <c r="Y36">
        <v>0.24666714668273901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331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>
        <v>4.9751873016357404</v>
      </c>
      <c r="L37" s="7">
        <v>3.11871337890625</v>
      </c>
      <c r="M37">
        <v>2.3487701416015598</v>
      </c>
      <c r="N37">
        <v>3.3579540252685498</v>
      </c>
      <c r="O37">
        <v>2</v>
      </c>
      <c r="P37">
        <v>2</v>
      </c>
      <c r="Q37">
        <v>11</v>
      </c>
      <c r="R37" s="12">
        <v>0.18179999999999999</v>
      </c>
      <c r="S37" s="12">
        <f t="shared" si="1"/>
        <v>0.2</v>
      </c>
      <c r="T37">
        <v>1.7982158660888701</v>
      </c>
      <c r="U37">
        <v>1.7166333198547401</v>
      </c>
      <c r="V37">
        <v>1.5181471109390301</v>
      </c>
      <c r="W37" s="13">
        <v>0.19848620891571001</v>
      </c>
      <c r="X37">
        <v>0.28006875514984098</v>
      </c>
      <c r="Y37">
        <v>0.28006875514984098</v>
      </c>
      <c r="Z37">
        <v>0.2</v>
      </c>
      <c r="AA37">
        <v>0.9</v>
      </c>
      <c r="AB37">
        <v>0.81818181818181801</v>
      </c>
      <c r="AC37">
        <v>0.85714285714285698</v>
      </c>
      <c r="AD37">
        <v>0.1</v>
      </c>
      <c r="AE37">
        <v>0.7</v>
      </c>
    </row>
    <row r="38" spans="1:31" x14ac:dyDescent="0.15">
      <c r="A38" s="4">
        <v>370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5.6336345672607404</v>
      </c>
      <c r="L38" s="7">
        <v>3.0647315979003902</v>
      </c>
      <c r="M38">
        <v>2.17875480651856</v>
      </c>
      <c r="N38">
        <v>3.3658676147460902</v>
      </c>
      <c r="O38">
        <v>2</v>
      </c>
      <c r="P38">
        <v>2</v>
      </c>
      <c r="Q38">
        <v>10</v>
      </c>
      <c r="R38" s="12">
        <v>0.2</v>
      </c>
      <c r="S38" s="12">
        <f t="shared" si="1"/>
        <v>0.2</v>
      </c>
      <c r="T38">
        <v>1.7144851684570299</v>
      </c>
      <c r="U38">
        <v>1.6434230804443399</v>
      </c>
      <c r="V38">
        <v>1.4525625705719001</v>
      </c>
      <c r="W38" s="13">
        <v>0.190860509872436</v>
      </c>
      <c r="X38">
        <v>0.261922597885132</v>
      </c>
      <c r="Y38">
        <v>0.261922597885132</v>
      </c>
      <c r="Z38">
        <v>0.2</v>
      </c>
      <c r="AA38">
        <v>0.8</v>
      </c>
      <c r="AB38">
        <v>0.8</v>
      </c>
      <c r="AC38">
        <v>0.8</v>
      </c>
      <c r="AD38">
        <v>0.2</v>
      </c>
      <c r="AE38">
        <v>0.6</v>
      </c>
    </row>
    <row r="39" spans="1:31" x14ac:dyDescent="0.15">
      <c r="A39" s="4">
        <v>48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6.0682621002197301</v>
      </c>
      <c r="L39" s="7">
        <v>2.9624652862548801</v>
      </c>
      <c r="M39">
        <v>2.1485118865966801</v>
      </c>
      <c r="N39">
        <v>4.5836753845214799</v>
      </c>
      <c r="O39">
        <v>2</v>
      </c>
      <c r="P39">
        <v>2</v>
      </c>
      <c r="Q39">
        <v>11</v>
      </c>
      <c r="R39" s="12">
        <v>0.18179999999999999</v>
      </c>
      <c r="S39" s="12">
        <f t="shared" si="1"/>
        <v>0.2</v>
      </c>
      <c r="T39">
        <v>1.76265716552734</v>
      </c>
      <c r="U39">
        <v>1.6565425395965601</v>
      </c>
      <c r="V39">
        <v>1.5162060260772701</v>
      </c>
      <c r="W39" s="13">
        <v>0.140336513519287</v>
      </c>
      <c r="X39">
        <v>0.24645113945007299</v>
      </c>
      <c r="Y39">
        <v>0.24645113945007299</v>
      </c>
      <c r="Z39">
        <v>0.2</v>
      </c>
      <c r="AA39">
        <v>0.9</v>
      </c>
      <c r="AB39">
        <v>0.81818181818181801</v>
      </c>
      <c r="AC39">
        <v>0.85714285714285698</v>
      </c>
      <c r="AD39">
        <v>0.1</v>
      </c>
      <c r="AE39">
        <v>0.7</v>
      </c>
    </row>
    <row r="40" spans="1:31" x14ac:dyDescent="0.15">
      <c r="A40" s="4">
        <v>204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4.1210136413574201</v>
      </c>
      <c r="L40" s="7">
        <v>3.0621032714843701</v>
      </c>
      <c r="M40">
        <v>2.6656322479247998</v>
      </c>
      <c r="N40">
        <v>2.9633274078369101</v>
      </c>
      <c r="O40">
        <v>1</v>
      </c>
      <c r="P40">
        <v>1</v>
      </c>
      <c r="Q40">
        <v>7</v>
      </c>
      <c r="R40" s="12">
        <v>0.1429</v>
      </c>
      <c r="S40" s="12">
        <f t="shared" si="1"/>
        <v>0.1</v>
      </c>
      <c r="T40">
        <v>1.3481616973877</v>
      </c>
      <c r="U40">
        <v>1.2863235473632799</v>
      </c>
      <c r="V40">
        <v>1.1500141620636</v>
      </c>
      <c r="W40" s="13">
        <v>0.13630938529968301</v>
      </c>
      <c r="X40">
        <v>0.19814753532409701</v>
      </c>
      <c r="Y40">
        <v>0.19814753532409701</v>
      </c>
      <c r="Z40">
        <v>0.1</v>
      </c>
      <c r="AA40">
        <v>0.6</v>
      </c>
      <c r="AB40">
        <v>0.85714285714285698</v>
      </c>
      <c r="AC40">
        <v>0.70588235294117596</v>
      </c>
      <c r="AD40">
        <v>0.4</v>
      </c>
      <c r="AE40">
        <v>0.5</v>
      </c>
    </row>
    <row r="41" spans="1:31" x14ac:dyDescent="0.15">
      <c r="A41" s="4">
        <v>81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4.4817962646484402</v>
      </c>
      <c r="L41" s="7">
        <v>2.99641609191894</v>
      </c>
      <c r="M41">
        <v>2.7919044494628902</v>
      </c>
      <c r="N41">
        <v>3.3726062774658199</v>
      </c>
      <c r="O41">
        <v>0</v>
      </c>
      <c r="P41">
        <v>0</v>
      </c>
      <c r="Q41">
        <v>0</v>
      </c>
      <c r="R41" s="12">
        <v>0</v>
      </c>
      <c r="S41" s="12">
        <f t="shared" si="1"/>
        <v>0</v>
      </c>
      <c r="T41">
        <v>1.3286705017089799</v>
      </c>
      <c r="U41">
        <v>1.28359222412109</v>
      </c>
      <c r="V41">
        <v>1.14824962615967</v>
      </c>
      <c r="W41" s="13">
        <v>0.135342597961426</v>
      </c>
      <c r="X41">
        <v>0.18042087554931599</v>
      </c>
      <c r="Y41">
        <v>0.18042087554931599</v>
      </c>
      <c r="Z41">
        <v>0</v>
      </c>
      <c r="AA41">
        <v>0</v>
      </c>
      <c r="AB41" t="s">
        <v>29</v>
      </c>
      <c r="AC41" t="s">
        <v>29</v>
      </c>
      <c r="AD41">
        <v>1</v>
      </c>
      <c r="AE41">
        <v>0</v>
      </c>
    </row>
    <row r="42" spans="1:31" x14ac:dyDescent="0.15">
      <c r="A42" s="4">
        <v>560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5.5997562408447301</v>
      </c>
      <c r="L42" s="7">
        <v>2.97844314575195</v>
      </c>
      <c r="M42">
        <v>2.4104709625244101</v>
      </c>
      <c r="N42">
        <v>4.1066761016845703</v>
      </c>
      <c r="O42">
        <v>3</v>
      </c>
      <c r="P42">
        <v>3</v>
      </c>
      <c r="Q42">
        <v>13</v>
      </c>
      <c r="R42" s="12">
        <v>0.23080000000000001</v>
      </c>
      <c r="S42" s="12">
        <f t="shared" si="1"/>
        <v>0.3</v>
      </c>
      <c r="T42">
        <v>1.5434474945068399</v>
      </c>
      <c r="U42">
        <v>1.4549747705459599</v>
      </c>
      <c r="V42">
        <v>1.32275426387787</v>
      </c>
      <c r="W42" s="13">
        <v>0.13222050666809099</v>
      </c>
      <c r="X42">
        <v>0.22069323062896701</v>
      </c>
      <c r="Y42">
        <v>0.22069323062896701</v>
      </c>
      <c r="Z42">
        <v>0.3</v>
      </c>
      <c r="AA42">
        <v>1</v>
      </c>
      <c r="AB42">
        <v>0.76923076923076905</v>
      </c>
      <c r="AC42">
        <v>0.86956521739130399</v>
      </c>
      <c r="AD42">
        <v>0</v>
      </c>
      <c r="AE42">
        <v>0.7</v>
      </c>
    </row>
    <row r="43" spans="1:31" s="7" customFormat="1" x14ac:dyDescent="0.15">
      <c r="A43" s="24">
        <v>875</v>
      </c>
      <c r="B43" s="7">
        <v>14</v>
      </c>
      <c r="C43" s="7">
        <v>6</v>
      </c>
      <c r="D43" s="7">
        <v>10</v>
      </c>
      <c r="E43" s="7">
        <v>10</v>
      </c>
      <c r="F43" s="7">
        <v>10</v>
      </c>
      <c r="G43" s="7">
        <v>0</v>
      </c>
      <c r="H43" s="7">
        <v>4</v>
      </c>
      <c r="I43" s="7">
        <v>6</v>
      </c>
      <c r="J43" s="7">
        <v>0.7</v>
      </c>
      <c r="K43" s="7">
        <v>4.9618778228759801</v>
      </c>
      <c r="L43" s="7">
        <v>2.9850826263427699</v>
      </c>
      <c r="M43" s="7">
        <v>2.25918388366699</v>
      </c>
      <c r="N43" s="7">
        <v>3.7321662902832</v>
      </c>
      <c r="O43" s="7">
        <v>1</v>
      </c>
      <c r="P43" s="7">
        <v>1</v>
      </c>
      <c r="Q43" s="7">
        <v>8</v>
      </c>
      <c r="R43" s="26">
        <v>0.125</v>
      </c>
      <c r="S43" s="26">
        <f t="shared" si="1"/>
        <v>0.1</v>
      </c>
      <c r="T43" s="7">
        <v>1.49424171447754</v>
      </c>
      <c r="U43" s="7">
        <v>1.4002046585082999</v>
      </c>
      <c r="V43" s="7">
        <v>1.2682718038559</v>
      </c>
      <c r="W43" s="7">
        <v>0.13193285465240501</v>
      </c>
      <c r="X43" s="7">
        <v>0.22596991062164301</v>
      </c>
      <c r="Y43" s="7">
        <v>0.22596991062164301</v>
      </c>
      <c r="Z43" s="7">
        <v>0.1</v>
      </c>
      <c r="AA43" s="7">
        <v>0.7</v>
      </c>
      <c r="AB43" s="7">
        <v>0.875</v>
      </c>
      <c r="AC43" s="7">
        <v>0.77777777777777801</v>
      </c>
      <c r="AD43" s="7">
        <v>0.3</v>
      </c>
      <c r="AE43" s="7">
        <v>0.6</v>
      </c>
    </row>
    <row r="44" spans="1:31" x14ac:dyDescent="0.15">
      <c r="A44" s="4">
        <v>831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>
        <v>5.9205646514892596</v>
      </c>
      <c r="L44" s="7">
        <v>3.2345046997070299</v>
      </c>
      <c r="M44">
        <v>2.68940925598144</v>
      </c>
      <c r="N44">
        <v>3.11403083801269</v>
      </c>
      <c r="O44">
        <v>1</v>
      </c>
      <c r="P44">
        <v>1</v>
      </c>
      <c r="Q44">
        <v>8</v>
      </c>
      <c r="R44" s="12">
        <v>0.125</v>
      </c>
      <c r="S44" s="12">
        <f t="shared" si="1"/>
        <v>0.1</v>
      </c>
      <c r="T44">
        <v>1.8896789550781199</v>
      </c>
      <c r="U44">
        <v>1.84347188472748</v>
      </c>
      <c r="V44">
        <v>1.59619677066803</v>
      </c>
      <c r="W44" s="13">
        <v>0.24727511405944799</v>
      </c>
      <c r="X44">
        <v>0.29348218441009499</v>
      </c>
      <c r="Y44">
        <v>0.29348218441009499</v>
      </c>
      <c r="Z44">
        <v>0.1</v>
      </c>
      <c r="AA44">
        <v>0.7</v>
      </c>
      <c r="AB44">
        <v>0.875</v>
      </c>
      <c r="AC44">
        <v>0.77777777777777801</v>
      </c>
      <c r="AD44">
        <v>0.3</v>
      </c>
      <c r="AE44">
        <v>0.6</v>
      </c>
    </row>
    <row r="45" spans="1:31" x14ac:dyDescent="0.15">
      <c r="A45" s="4">
        <v>974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5.3685245513915998</v>
      </c>
      <c r="L45">
        <v>3.2771472930908199</v>
      </c>
      <c r="M45">
        <v>2.8307132720947301</v>
      </c>
      <c r="N45">
        <v>3.2898807525634801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1.6221961975097701</v>
      </c>
      <c r="U45">
        <v>1.5725250244140601</v>
      </c>
      <c r="V45">
        <v>1.3714082241058301</v>
      </c>
      <c r="W45">
        <v>0.20111680030822801</v>
      </c>
      <c r="X45">
        <v>0.250787973403931</v>
      </c>
      <c r="Y45">
        <v>0.250787973403931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4">
        <v>20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>
        <v>4.7936458587646502</v>
      </c>
      <c r="L46" s="7">
        <v>3.21484375</v>
      </c>
      <c r="M46">
        <v>2.74176025390625</v>
      </c>
      <c r="N46">
        <v>3.1585388183593701</v>
      </c>
      <c r="O46">
        <v>1</v>
      </c>
      <c r="P46">
        <v>1</v>
      </c>
      <c r="Q46">
        <v>9</v>
      </c>
      <c r="R46" s="12">
        <v>0.1111</v>
      </c>
      <c r="S46" s="12">
        <f t="shared" si="1"/>
        <v>0.1</v>
      </c>
      <c r="T46">
        <v>1.57986640930176</v>
      </c>
      <c r="U46">
        <v>1.5197329521179199</v>
      </c>
      <c r="V46">
        <v>1.33726954460144</v>
      </c>
      <c r="W46" s="13">
        <v>0.18246340751647899</v>
      </c>
      <c r="X46">
        <v>0.24259686470031699</v>
      </c>
      <c r="Y46">
        <v>0.24259686470031699</v>
      </c>
      <c r="Z46">
        <v>0.1</v>
      </c>
      <c r="AA46">
        <v>0.8</v>
      </c>
      <c r="AB46">
        <v>0.88888888888888895</v>
      </c>
      <c r="AC46">
        <v>0.84210526315789502</v>
      </c>
      <c r="AD46">
        <v>0.2</v>
      </c>
      <c r="AE46">
        <v>0.7</v>
      </c>
    </row>
    <row r="47" spans="1:31" x14ac:dyDescent="0.15">
      <c r="A47" s="4">
        <v>948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6.0359687805175799</v>
      </c>
      <c r="L47" s="7">
        <v>3.25136375427246</v>
      </c>
      <c r="M47">
        <v>2.7053775787353498</v>
      </c>
      <c r="N47">
        <v>4.4772434234619096</v>
      </c>
      <c r="O47">
        <v>1</v>
      </c>
      <c r="P47">
        <v>1</v>
      </c>
      <c r="Q47">
        <v>10</v>
      </c>
      <c r="R47" s="12">
        <v>0.1</v>
      </c>
      <c r="S47" s="12">
        <f t="shared" si="1"/>
        <v>0.1</v>
      </c>
      <c r="T47">
        <v>2.0139236450195299</v>
      </c>
      <c r="U47">
        <v>1.8851909637451201</v>
      </c>
      <c r="V47">
        <v>1.70291864871979</v>
      </c>
      <c r="W47" s="13">
        <v>0.18227231502533001</v>
      </c>
      <c r="X47">
        <v>0.31100499629974399</v>
      </c>
      <c r="Y47">
        <v>0.31100499629974399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x14ac:dyDescent="0.15">
      <c r="A48" s="4">
        <v>751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>
        <v>4.9115619659423801</v>
      </c>
      <c r="L48" s="7">
        <v>3.1490116119384801</v>
      </c>
      <c r="M48">
        <v>2.3357124328613299</v>
      </c>
      <c r="N48">
        <v>3.0508842468261701</v>
      </c>
      <c r="O48">
        <v>2</v>
      </c>
      <c r="P48">
        <v>2</v>
      </c>
      <c r="Q48">
        <v>10</v>
      </c>
      <c r="R48" s="12">
        <v>0.2</v>
      </c>
      <c r="S48" s="12">
        <f t="shared" si="1"/>
        <v>0.2</v>
      </c>
      <c r="T48">
        <v>1.60980224609375</v>
      </c>
      <c r="U48">
        <v>1.5278396606445299</v>
      </c>
      <c r="V48">
        <v>1.36089551448822</v>
      </c>
      <c r="W48" s="13">
        <v>0.16694414615631101</v>
      </c>
      <c r="X48">
        <v>0.24890673160553001</v>
      </c>
      <c r="Y48">
        <v>0.24890673160553001</v>
      </c>
      <c r="Z48">
        <v>0.2</v>
      </c>
      <c r="AA48">
        <v>0.8</v>
      </c>
      <c r="AB48">
        <v>0.8</v>
      </c>
      <c r="AC48">
        <v>0.8</v>
      </c>
      <c r="AD48">
        <v>0.2</v>
      </c>
      <c r="AE48">
        <v>0.6</v>
      </c>
    </row>
    <row r="49" spans="1:31" s="7" customFormat="1" x14ac:dyDescent="0.15">
      <c r="A49" s="24">
        <v>6</v>
      </c>
      <c r="B49" s="7">
        <v>12</v>
      </c>
      <c r="C49" s="7">
        <v>8</v>
      </c>
      <c r="D49" s="7">
        <v>10</v>
      </c>
      <c r="E49" s="7">
        <v>10</v>
      </c>
      <c r="F49" s="7">
        <v>10</v>
      </c>
      <c r="G49" s="7">
        <v>0</v>
      </c>
      <c r="H49" s="7">
        <v>2</v>
      </c>
      <c r="I49" s="7">
        <v>8</v>
      </c>
      <c r="J49" s="7">
        <v>0.6</v>
      </c>
      <c r="K49" s="7">
        <v>3.5581398010253902</v>
      </c>
      <c r="L49" s="7">
        <v>3.1621742248535201</v>
      </c>
      <c r="M49" s="7">
        <v>4.6742172241210902</v>
      </c>
      <c r="N49" s="7">
        <v>3.8698883056640598</v>
      </c>
      <c r="O49" s="7">
        <v>0</v>
      </c>
      <c r="P49" s="7">
        <v>0</v>
      </c>
      <c r="Q49" s="7">
        <v>8</v>
      </c>
      <c r="R49" s="26">
        <v>0</v>
      </c>
      <c r="S49" s="26">
        <f t="shared" si="1"/>
        <v>0</v>
      </c>
      <c r="T49" s="7">
        <v>0.97777557373046897</v>
      </c>
      <c r="U49" s="7">
        <v>0.98835659027099598</v>
      </c>
      <c r="V49" s="7">
        <v>0.84574544429779097</v>
      </c>
      <c r="W49" s="7">
        <v>0.14261114597320601</v>
      </c>
      <c r="X49" s="7">
        <v>0.132030129432678</v>
      </c>
      <c r="Y49" s="7">
        <v>0.132030129432678</v>
      </c>
      <c r="Z49" s="7">
        <v>0</v>
      </c>
      <c r="AA49" s="7">
        <v>0.8</v>
      </c>
      <c r="AB49" s="7">
        <v>1</v>
      </c>
      <c r="AC49" s="7">
        <v>0.88888888888888895</v>
      </c>
      <c r="AD49" s="7">
        <v>0.2</v>
      </c>
      <c r="AE49" s="7">
        <v>0.8</v>
      </c>
    </row>
    <row r="50" spans="1:31" x14ac:dyDescent="0.15">
      <c r="A50" s="4">
        <v>314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>
        <v>5.579345703125</v>
      </c>
      <c r="L50" s="7">
        <v>3.34688377380371</v>
      </c>
      <c r="M50">
        <v>3.0530090332031201</v>
      </c>
      <c r="N50">
        <v>2.9860916137695299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1.7445583343505899</v>
      </c>
      <c r="U50">
        <v>1.72052478790283</v>
      </c>
      <c r="V50">
        <v>1.4698741436004601</v>
      </c>
      <c r="W50" s="13">
        <v>0.250650644302368</v>
      </c>
      <c r="X50">
        <v>0.27468419075012201</v>
      </c>
      <c r="Y50">
        <v>0.27468419075012201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624</v>
      </c>
      <c r="B51">
        <v>16</v>
      </c>
      <c r="C51">
        <v>4</v>
      </c>
      <c r="D51">
        <v>10</v>
      </c>
      <c r="E51">
        <v>10</v>
      </c>
      <c r="F51">
        <v>10</v>
      </c>
      <c r="G51">
        <v>0</v>
      </c>
      <c r="H51">
        <v>6</v>
      </c>
      <c r="I51">
        <v>4</v>
      </c>
      <c r="J51">
        <v>0.8</v>
      </c>
      <c r="K51">
        <v>5.7309322357177699</v>
      </c>
      <c r="L51" s="7">
        <v>3.2853984832763699</v>
      </c>
      <c r="M51">
        <v>2.8849430084228498</v>
      </c>
      <c r="N51">
        <v>3.0747337341308598</v>
      </c>
      <c r="O51">
        <v>1</v>
      </c>
      <c r="P51">
        <v>1</v>
      </c>
      <c r="Q51">
        <v>9</v>
      </c>
      <c r="R51" s="12">
        <v>0.1111</v>
      </c>
      <c r="S51" s="12">
        <f t="shared" si="1"/>
        <v>0.1</v>
      </c>
      <c r="T51">
        <v>1.9793052673339799</v>
      </c>
      <c r="U51">
        <v>1.9299783706664999</v>
      </c>
      <c r="V51">
        <v>1.67936038970947</v>
      </c>
      <c r="W51" s="13">
        <v>0.25061798095703097</v>
      </c>
      <c r="X51">
        <v>0.299944877624512</v>
      </c>
      <c r="Y51">
        <v>0.299944877624512</v>
      </c>
      <c r="Z51">
        <v>0.1</v>
      </c>
      <c r="AA51">
        <v>0.8</v>
      </c>
      <c r="AB51">
        <v>0.88888888888888895</v>
      </c>
      <c r="AC51">
        <v>0.84210526315789502</v>
      </c>
      <c r="AD51">
        <v>0.2</v>
      </c>
      <c r="AE51">
        <v>0.7</v>
      </c>
    </row>
    <row r="52" spans="1:31" x14ac:dyDescent="0.15">
      <c r="A52" s="4">
        <v>522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>
        <v>6.39202880859375</v>
      </c>
      <c r="L52" s="7">
        <v>3.33344650268555</v>
      </c>
      <c r="M52">
        <v>3.0104999542236301</v>
      </c>
      <c r="N52">
        <v>4.2902660369873002</v>
      </c>
      <c r="O52">
        <v>1</v>
      </c>
      <c r="P52">
        <v>1</v>
      </c>
      <c r="Q52">
        <v>10</v>
      </c>
      <c r="R52" s="12">
        <v>0.1</v>
      </c>
      <c r="S52" s="12">
        <f t="shared" si="1"/>
        <v>0.1</v>
      </c>
      <c r="T52">
        <v>2.0180358886718701</v>
      </c>
      <c r="U52">
        <v>1.9343172311782799</v>
      </c>
      <c r="V52">
        <v>1.7107549905777</v>
      </c>
      <c r="W52" s="13">
        <v>0.22356224060058599</v>
      </c>
      <c r="X52">
        <v>0.30728089809417702</v>
      </c>
      <c r="Y52">
        <v>0.30728089809417702</v>
      </c>
      <c r="Z52">
        <v>0.1</v>
      </c>
      <c r="AA52">
        <v>0.9</v>
      </c>
      <c r="AB52">
        <v>0.9</v>
      </c>
      <c r="AC52">
        <v>0.9</v>
      </c>
      <c r="AD52">
        <v>0.1</v>
      </c>
      <c r="AE52">
        <v>0.8</v>
      </c>
    </row>
    <row r="53" spans="1:31" s="30" customFormat="1" x14ac:dyDescent="0.15">
      <c r="A53" s="33">
        <v>519</v>
      </c>
      <c r="B53" s="30">
        <v>16</v>
      </c>
      <c r="C53" s="30">
        <v>4</v>
      </c>
      <c r="D53" s="30">
        <v>10</v>
      </c>
      <c r="E53" s="30">
        <v>10</v>
      </c>
      <c r="F53" s="30">
        <v>10</v>
      </c>
      <c r="G53" s="30">
        <v>0</v>
      </c>
      <c r="H53" s="30">
        <v>6</v>
      </c>
      <c r="I53" s="30">
        <v>4</v>
      </c>
      <c r="J53" s="30">
        <v>0.8</v>
      </c>
      <c r="K53" s="30">
        <v>6.3825550079345703</v>
      </c>
      <c r="L53" s="30">
        <v>3.3660011291503902</v>
      </c>
      <c r="M53" s="30">
        <v>3.1796836853027299</v>
      </c>
      <c r="N53" s="30">
        <v>4.5618000030517596</v>
      </c>
      <c r="O53" s="30">
        <v>2</v>
      </c>
      <c r="P53" s="30">
        <v>2</v>
      </c>
      <c r="Q53" s="30">
        <v>10</v>
      </c>
      <c r="R53" s="35">
        <v>0.2</v>
      </c>
      <c r="S53" s="35">
        <f t="shared" si="1"/>
        <v>0.2</v>
      </c>
      <c r="T53" s="30">
        <v>2.01559257507324</v>
      </c>
      <c r="U53" s="30">
        <v>1.92715609073639</v>
      </c>
      <c r="V53" s="30">
        <v>1.7114464044570901</v>
      </c>
      <c r="W53" s="30">
        <v>0.21570968627929701</v>
      </c>
      <c r="X53" s="30">
        <v>0.30414617061615001</v>
      </c>
      <c r="Y53" s="30">
        <v>0.30414617061615001</v>
      </c>
      <c r="Z53" s="30">
        <v>0.2</v>
      </c>
      <c r="AA53" s="30">
        <v>0.8</v>
      </c>
      <c r="AB53" s="30">
        <v>0.8</v>
      </c>
      <c r="AC53" s="30">
        <v>0.8</v>
      </c>
      <c r="AD53" s="30">
        <v>0.2</v>
      </c>
      <c r="AE53" s="30">
        <v>0.6</v>
      </c>
    </row>
    <row r="54" spans="1:31" x14ac:dyDescent="0.15">
      <c r="A54" s="4">
        <v>897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>
        <v>5.0807552337646502</v>
      </c>
      <c r="L54" s="7">
        <v>3.5942249298095699</v>
      </c>
      <c r="M54">
        <v>3.5212154388427699</v>
      </c>
      <c r="N54">
        <v>2.8270282745361301</v>
      </c>
      <c r="O54">
        <v>1</v>
      </c>
      <c r="P54">
        <v>1</v>
      </c>
      <c r="Q54">
        <v>9</v>
      </c>
      <c r="R54" s="12">
        <v>0.1111</v>
      </c>
      <c r="S54" s="12">
        <f t="shared" si="1"/>
        <v>0.1</v>
      </c>
      <c r="T54">
        <v>1.6263542175293</v>
      </c>
      <c r="U54">
        <v>1.6224285364151001</v>
      </c>
      <c r="V54">
        <v>1.36819708347321</v>
      </c>
      <c r="W54" s="13">
        <v>0.25423145294189398</v>
      </c>
      <c r="X54">
        <v>0.25815713405609098</v>
      </c>
      <c r="Y54">
        <v>0.25815713405609098</v>
      </c>
      <c r="Z54">
        <v>0.1</v>
      </c>
      <c r="AA54">
        <v>0.8</v>
      </c>
      <c r="AB54">
        <v>0.88888888888888895</v>
      </c>
      <c r="AC54">
        <v>0.84210526315789502</v>
      </c>
      <c r="AD54">
        <v>0.2</v>
      </c>
      <c r="AE54">
        <v>0.7</v>
      </c>
    </row>
    <row r="55" spans="1:31" s="30" customFormat="1" x14ac:dyDescent="0.15">
      <c r="A55" s="33">
        <v>934</v>
      </c>
      <c r="B55" s="30">
        <v>15</v>
      </c>
      <c r="C55" s="30">
        <v>5</v>
      </c>
      <c r="D55" s="30">
        <v>10</v>
      </c>
      <c r="E55" s="30">
        <v>10</v>
      </c>
      <c r="F55" s="30">
        <v>10</v>
      </c>
      <c r="G55" s="30">
        <v>0</v>
      </c>
      <c r="H55" s="30">
        <v>5</v>
      </c>
      <c r="I55" s="30">
        <v>5</v>
      </c>
      <c r="J55" s="30">
        <v>0.75</v>
      </c>
      <c r="K55" s="30">
        <v>5.5186271667480504</v>
      </c>
      <c r="L55" s="30">
        <v>3.5302085876464799</v>
      </c>
      <c r="M55" s="30">
        <v>3.1703033447265598</v>
      </c>
      <c r="N55" s="30">
        <v>3.25703048706055</v>
      </c>
      <c r="O55" s="30">
        <v>1</v>
      </c>
      <c r="P55" s="30">
        <v>1</v>
      </c>
      <c r="Q55" s="30">
        <v>10</v>
      </c>
      <c r="R55" s="35">
        <v>0.1</v>
      </c>
      <c r="S55" s="35">
        <f t="shared" si="1"/>
        <v>0.1</v>
      </c>
      <c r="T55" s="30">
        <v>1.7077541351318399</v>
      </c>
      <c r="U55" s="30">
        <v>1.6505378484725901</v>
      </c>
      <c r="V55" s="30">
        <v>1.43968558311462</v>
      </c>
      <c r="W55" s="30">
        <v>0.210852265357971</v>
      </c>
      <c r="X55" s="30">
        <v>0.26806855201721203</v>
      </c>
      <c r="Y55" s="30">
        <v>0.26806855201721203</v>
      </c>
      <c r="Z55" s="30">
        <v>0.1</v>
      </c>
      <c r="AA55" s="30">
        <v>0.9</v>
      </c>
      <c r="AB55" s="30">
        <v>0.9</v>
      </c>
      <c r="AC55" s="30">
        <v>0.9</v>
      </c>
      <c r="AD55" s="30">
        <v>0.1</v>
      </c>
      <c r="AE55" s="30">
        <v>0.8</v>
      </c>
    </row>
    <row r="56" spans="1:31" x14ac:dyDescent="0.15">
      <c r="A56" s="4">
        <v>835</v>
      </c>
      <c r="B56">
        <v>16</v>
      </c>
      <c r="C56">
        <v>4</v>
      </c>
      <c r="D56">
        <v>10</v>
      </c>
      <c r="E56">
        <v>10</v>
      </c>
      <c r="F56">
        <v>10</v>
      </c>
      <c r="G56">
        <v>0</v>
      </c>
      <c r="H56">
        <v>6</v>
      </c>
      <c r="I56">
        <v>4</v>
      </c>
      <c r="J56">
        <v>0.8</v>
      </c>
      <c r="K56">
        <v>6.06449317932129</v>
      </c>
      <c r="L56" s="7">
        <v>3.66963386535644</v>
      </c>
      <c r="M56">
        <v>3.3090724945068399</v>
      </c>
      <c r="N56">
        <v>3.0900325775146502</v>
      </c>
      <c r="O56">
        <v>1</v>
      </c>
      <c r="P56">
        <v>1</v>
      </c>
      <c r="Q56">
        <v>11</v>
      </c>
      <c r="R56" s="12">
        <v>9.0899999999999995E-2</v>
      </c>
      <c r="S56" s="12">
        <f t="shared" si="1"/>
        <v>0.1</v>
      </c>
      <c r="T56">
        <v>1.86911773681641</v>
      </c>
      <c r="U56">
        <v>1.8567190170288099</v>
      </c>
      <c r="V56">
        <v>1.5535910129547099</v>
      </c>
      <c r="W56" s="13">
        <v>0.30312800407409701</v>
      </c>
      <c r="X56">
        <v>0.315526723861694</v>
      </c>
      <c r="Y56">
        <v>0.315526723861694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L57" s="8">
        <f>AVERAGE(L2:L56)</f>
        <v>2.890770582719282</v>
      </c>
      <c r="W57" s="15">
        <f t="shared" ref="W57:AE57" si="2">AVERAGE(W2:W56)</f>
        <v>0.1562916278839111</v>
      </c>
      <c r="Z57" s="9">
        <f t="shared" si="2"/>
        <v>0.15454545454545446</v>
      </c>
      <c r="AA57" s="9">
        <f t="shared" si="2"/>
        <v>0.74181818181818127</v>
      </c>
      <c r="AB57" s="9">
        <f t="shared" si="2"/>
        <v>0.83490440377232766</v>
      </c>
      <c r="AC57" s="9">
        <f t="shared" si="2"/>
        <v>0.78482463893277465</v>
      </c>
      <c r="AD57" s="9">
        <f t="shared" si="2"/>
        <v>0.25818181818181807</v>
      </c>
      <c r="AE57" s="9">
        <f t="shared" si="2"/>
        <v>0.58727272727272739</v>
      </c>
    </row>
    <row r="58" spans="1:31" x14ac:dyDescent="0.15">
      <c r="L58" s="8">
        <f>MAX(L2:L56)</f>
        <v>3.66963386535644</v>
      </c>
      <c r="W58" s="15">
        <f t="shared" ref="W58:AE58" si="3">MAX(W2:W56)</f>
        <v>0.30312800407409701</v>
      </c>
      <c r="Z58" s="9">
        <f t="shared" si="3"/>
        <v>0.4</v>
      </c>
      <c r="AA58" s="9">
        <f t="shared" si="3"/>
        <v>1</v>
      </c>
      <c r="AB58" s="9">
        <f t="shared" si="3"/>
        <v>1</v>
      </c>
      <c r="AC58" s="9">
        <f t="shared" si="3"/>
        <v>0.952380952380952</v>
      </c>
      <c r="AD58" s="9">
        <f t="shared" si="3"/>
        <v>1</v>
      </c>
      <c r="AE58" s="9">
        <f t="shared" si="3"/>
        <v>0.9</v>
      </c>
    </row>
    <row r="59" spans="1:31" x14ac:dyDescent="0.15">
      <c r="L59" s="8">
        <f>MIN(L2:L56)</f>
        <v>2.0880012512207</v>
      </c>
      <c r="W59" s="15">
        <f t="shared" ref="W59:AE59" si="4">MIN(W2:W56)</f>
        <v>7.7286005020141602E-2</v>
      </c>
      <c r="Z59" s="9">
        <f t="shared" si="4"/>
        <v>0</v>
      </c>
      <c r="AA59" s="9">
        <f t="shared" si="4"/>
        <v>0</v>
      </c>
      <c r="AB59" s="9">
        <f t="shared" si="4"/>
        <v>0.66666666666666696</v>
      </c>
      <c r="AC59" s="9">
        <f t="shared" si="4"/>
        <v>0.30769230769230799</v>
      </c>
      <c r="AD59" s="9">
        <f t="shared" si="4"/>
        <v>0</v>
      </c>
      <c r="AE59" s="9">
        <f t="shared" si="4"/>
        <v>0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 s="9">
        <v>0.161</v>
      </c>
      <c r="L63" s="9"/>
      <c r="M63" s="9"/>
      <c r="W63" s="13"/>
    </row>
    <row r="64" spans="1:31" x14ac:dyDescent="0.15">
      <c r="K64" s="9"/>
      <c r="L64" s="9"/>
      <c r="M64" s="9"/>
      <c r="W64" s="13"/>
    </row>
    <row r="65" spans="11:23" x14ac:dyDescent="0.15">
      <c r="K65" s="9" t="s">
        <v>10</v>
      </c>
      <c r="L65" s="9" t="s">
        <v>33</v>
      </c>
      <c r="M65" s="9"/>
      <c r="O65" t="s">
        <v>66</v>
      </c>
      <c r="W65" s="13"/>
    </row>
    <row r="66" spans="11:23" x14ac:dyDescent="0.15">
      <c r="K66" s="9"/>
      <c r="L66" s="9"/>
      <c r="M66" s="9"/>
      <c r="O66" s="38">
        <v>0.2</v>
      </c>
      <c r="P66">
        <v>-400</v>
      </c>
      <c r="Q66">
        <v>1600</v>
      </c>
      <c r="R66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/>
      <c r="O67" s="38">
        <v>0.4</v>
      </c>
      <c r="P67">
        <v>-800</v>
      </c>
      <c r="Q67">
        <v>1200</v>
      </c>
      <c r="R67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/>
      <c r="O68" s="38">
        <v>0.45</v>
      </c>
      <c r="P68">
        <v>-900</v>
      </c>
      <c r="Q68">
        <v>1100</v>
      </c>
      <c r="R68">
        <v>55</v>
      </c>
      <c r="W68" s="13"/>
    </row>
    <row r="69" spans="11:23" s="31" customFormat="1" x14ac:dyDescent="0.15">
      <c r="K69" s="36" t="s">
        <v>36</v>
      </c>
      <c r="L69" s="36">
        <f>COUNTIF(L2:L56,"&lt;1.835")-COUNTIF(L2:L56,"&lt;1.674")</f>
        <v>0</v>
      </c>
      <c r="M69" s="36">
        <v>1</v>
      </c>
      <c r="O69" s="38">
        <v>0.49</v>
      </c>
      <c r="P69">
        <v>-980</v>
      </c>
      <c r="Q69">
        <v>1020</v>
      </c>
      <c r="R69">
        <v>51</v>
      </c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2</v>
      </c>
      <c r="N70">
        <v>1</v>
      </c>
      <c r="W70" s="13"/>
    </row>
    <row r="71" spans="11:23" s="1" customFormat="1" x14ac:dyDescent="0.15">
      <c r="K71" s="28" t="s">
        <v>38</v>
      </c>
      <c r="L71" s="28">
        <f>COUNTIF(L2:L56,"&lt;2.157")-COUNTIF(L2:L56,"&lt;1.996")</f>
        <v>1</v>
      </c>
      <c r="M71" s="28">
        <v>3</v>
      </c>
      <c r="N71">
        <v>2</v>
      </c>
      <c r="O71">
        <v>1</v>
      </c>
      <c r="P71">
        <v>1</v>
      </c>
    </row>
    <row r="72" spans="11:23" x14ac:dyDescent="0.15">
      <c r="K72" s="9" t="s">
        <v>39</v>
      </c>
      <c r="L72" s="9">
        <f>COUNTIF(L2:L56,"&lt;2.318")-COUNTIF(L2:L56,"&lt;2.157")</f>
        <v>2</v>
      </c>
      <c r="M72" s="9">
        <v>4</v>
      </c>
      <c r="N72">
        <v>3</v>
      </c>
      <c r="O72">
        <v>2</v>
      </c>
      <c r="P72">
        <v>2</v>
      </c>
      <c r="W72" s="13"/>
    </row>
    <row r="73" spans="11:23" x14ac:dyDescent="0.15">
      <c r="K73" s="9" t="s">
        <v>40</v>
      </c>
      <c r="L73" s="9">
        <f>COUNTIF(L2:L56,"&lt;2.479")-COUNTIF(L2:L56,"&lt;2.318")</f>
        <v>4</v>
      </c>
      <c r="M73" s="9">
        <v>7</v>
      </c>
      <c r="N73">
        <v>6</v>
      </c>
      <c r="O73">
        <v>4</v>
      </c>
      <c r="P73">
        <v>4</v>
      </c>
      <c r="W73" s="13"/>
    </row>
    <row r="74" spans="11:23" x14ac:dyDescent="0.15">
      <c r="K74" s="9" t="s">
        <v>41</v>
      </c>
      <c r="L74" s="9">
        <f>COUNTIF(L2:L56,"&lt;2.64")-COUNTIF(L2:L56,"&lt;2.479")</f>
        <v>6</v>
      </c>
      <c r="M74" s="9">
        <v>11</v>
      </c>
      <c r="N74">
        <v>9</v>
      </c>
      <c r="O74">
        <v>7</v>
      </c>
      <c r="P74">
        <v>6</v>
      </c>
    </row>
    <row r="75" spans="11:23" x14ac:dyDescent="0.15">
      <c r="K75" s="9" t="s">
        <v>42</v>
      </c>
      <c r="L75" s="9">
        <f>COUNTIF(L2:L56,"&lt;2.801")-COUNTIF(L2:L56,"&lt;2.64")</f>
        <v>9</v>
      </c>
      <c r="M75" s="9">
        <v>14</v>
      </c>
      <c r="N75">
        <v>12</v>
      </c>
      <c r="O75">
        <v>10</v>
      </c>
      <c r="P75">
        <v>9</v>
      </c>
      <c r="W75" s="13"/>
    </row>
    <row r="76" spans="11:23" s="2" customFormat="1" x14ac:dyDescent="0.15">
      <c r="K76" s="16" t="s">
        <v>43</v>
      </c>
      <c r="L76" s="16">
        <f>COUNTIF(L2:L56,"&lt;2.962")-COUNTIF(L2:L56,"&lt;2.801")</f>
        <v>11</v>
      </c>
      <c r="M76" s="16">
        <v>16</v>
      </c>
      <c r="N76" s="2">
        <v>14</v>
      </c>
      <c r="O76" s="2">
        <v>12</v>
      </c>
      <c r="P76" s="2">
        <v>11</v>
      </c>
    </row>
    <row r="77" spans="11:23" x14ac:dyDescent="0.15">
      <c r="K77" s="9" t="s">
        <v>44</v>
      </c>
      <c r="L77" s="9">
        <f>COUNTIF(L2:L56,"&lt;3.123")-COUNTIF(L2:L56,"&lt;2.962")</f>
        <v>9</v>
      </c>
      <c r="M77" s="9">
        <v>14</v>
      </c>
      <c r="N77">
        <v>12</v>
      </c>
      <c r="O77">
        <v>10</v>
      </c>
      <c r="P77">
        <v>9</v>
      </c>
      <c r="W77" s="13"/>
    </row>
    <row r="78" spans="11:23" x14ac:dyDescent="0.15">
      <c r="K78" s="9" t="s">
        <v>45</v>
      </c>
      <c r="L78" s="9">
        <f>COUNTIF(L2:L56,"&lt;3.284")-COUNTIF(L2:L56,"&lt;3.123")</f>
        <v>6</v>
      </c>
      <c r="M78" s="9">
        <v>11</v>
      </c>
      <c r="N78">
        <v>9</v>
      </c>
      <c r="O78">
        <v>7</v>
      </c>
      <c r="P78">
        <v>6</v>
      </c>
    </row>
    <row r="79" spans="11:23" x14ac:dyDescent="0.15">
      <c r="K79" s="9" t="s">
        <v>46</v>
      </c>
      <c r="L79" s="9">
        <f>COUNTIF(L2:L56,"&lt;3.445")-COUNTIF(L2:L56,"&lt;3.284")</f>
        <v>4</v>
      </c>
      <c r="M79" s="9">
        <v>7</v>
      </c>
      <c r="N79">
        <v>6</v>
      </c>
      <c r="O79">
        <v>4</v>
      </c>
      <c r="P79">
        <v>4</v>
      </c>
    </row>
    <row r="80" spans="11:23" x14ac:dyDescent="0.15">
      <c r="K80" s="9" t="s">
        <v>47</v>
      </c>
      <c r="L80" s="9">
        <f>COUNTIF(L2:L56,"&lt;3.606")-COUNTIF(L2:L56,"&lt;3.445")</f>
        <v>2</v>
      </c>
      <c r="M80" s="9">
        <v>4</v>
      </c>
      <c r="N80">
        <v>3</v>
      </c>
      <c r="O80">
        <v>2</v>
      </c>
      <c r="P80">
        <v>2</v>
      </c>
    </row>
    <row r="81" spans="11:23" s="1" customFormat="1" x14ac:dyDescent="0.15">
      <c r="K81" s="28" t="s">
        <v>48</v>
      </c>
      <c r="L81" s="28">
        <f>COUNTIF(L2:L56,"&lt;3.767")-COUNTIF(L2:L56,"&lt;3.606")</f>
        <v>1</v>
      </c>
      <c r="M81" s="28">
        <v>3</v>
      </c>
      <c r="N81">
        <v>2</v>
      </c>
      <c r="O81">
        <v>1</v>
      </c>
      <c r="P81">
        <v>1</v>
      </c>
    </row>
    <row r="82" spans="11:23" x14ac:dyDescent="0.15">
      <c r="K82" s="9" t="s">
        <v>49</v>
      </c>
      <c r="L82" s="9">
        <f>COUNTIF(L2:L56,"&lt;3.928")-COUNTIF(L2:L56,"&lt;3.767")</f>
        <v>0</v>
      </c>
      <c r="M82" s="9">
        <v>2</v>
      </c>
      <c r="N82">
        <v>1</v>
      </c>
    </row>
    <row r="83" spans="11:23" s="31" customFormat="1" x14ac:dyDescent="0.15">
      <c r="K83" s="36" t="s">
        <v>50</v>
      </c>
      <c r="L83" s="36">
        <f>COUNTIF(L2:L56,"&lt;4.089")-COUNTIF(L2:L56,"&lt;3.928")</f>
        <v>0</v>
      </c>
      <c r="M83" s="36">
        <v>1</v>
      </c>
    </row>
    <row r="84" spans="11:23" x14ac:dyDescent="0.15">
      <c r="K84" s="9" t="s">
        <v>51</v>
      </c>
      <c r="L84" s="9">
        <f>COUNTIF(L2:L56,"&lt;4.25")-COUNTIF(L2:L56,"&lt;4.089")</f>
        <v>0</v>
      </c>
      <c r="M84" s="9"/>
    </row>
    <row r="85" spans="11:23" x14ac:dyDescent="0.15">
      <c r="K85" s="9" t="s">
        <v>52</v>
      </c>
      <c r="L85" s="9">
        <f>COUNTIF(L2:L56,"&lt;4.411")-COUNTIF(L2:L56,"&lt;4.25")</f>
        <v>0</v>
      </c>
      <c r="M85" s="9"/>
    </row>
    <row r="86" spans="11:23" x14ac:dyDescent="0.15">
      <c r="K86" s="9" t="s">
        <v>53</v>
      </c>
      <c r="L86" s="9">
        <f>COUNTIF(L2:L56,"&lt;4.572")-COUNTIF(L2:L56,"&lt;4.411")</f>
        <v>0</v>
      </c>
      <c r="M86" s="9"/>
    </row>
    <row r="87" spans="11:23" x14ac:dyDescent="0.15">
      <c r="K87" s="9" t="s">
        <v>54</v>
      </c>
      <c r="L87" s="9">
        <f>COUNTIF(L2:L56,"&lt;4.733")-COUNTIF(L2:L56,"&lt;4.572")</f>
        <v>0</v>
      </c>
      <c r="M87" s="9"/>
    </row>
    <row r="88" spans="11:23" x14ac:dyDescent="0.15">
      <c r="K88" s="9" t="s">
        <v>55</v>
      </c>
      <c r="L88" s="9">
        <f>COUNTIF(L2:L56,"&lt;4.894")-COUNTIF(L2:L56,"&lt;4.733")</f>
        <v>0</v>
      </c>
      <c r="M88" s="9"/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M89" s="9"/>
      <c r="W89" s="13"/>
    </row>
    <row r="90" spans="11:23" x14ac:dyDescent="0.15">
      <c r="K90" s="9" t="s">
        <v>57</v>
      </c>
      <c r="L90" s="9">
        <f>COUNTIF(L2:L56,"&lt;5.216")-COUNTIF(L2:L56,"&lt;5.055")</f>
        <v>0</v>
      </c>
      <c r="M90" s="9"/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/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/>
      <c r="N92">
        <v>2.8929999999999998</v>
      </c>
      <c r="O92">
        <v>8.5000000000000006E-2</v>
      </c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M93" s="9"/>
      <c r="N93">
        <v>3.8130000000000002</v>
      </c>
      <c r="O93">
        <v>0.11899999999999999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N94">
        <v>4.3250000000000002</v>
      </c>
      <c r="O94">
        <v>0.157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E94"/>
  <sheetViews>
    <sheetView topLeftCell="H52" workbookViewId="0">
      <selection activeCell="K67" sqref="K67:L77"/>
    </sheetView>
  </sheetViews>
  <sheetFormatPr defaultColWidth="9" defaultRowHeight="13.5" x14ac:dyDescent="0.15"/>
  <cols>
    <col min="11" max="12" width="16.875" customWidth="1"/>
    <col min="13" max="14" width="12.625"/>
    <col min="20" max="22" width="12.625"/>
    <col min="23" max="23" width="18.3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5">
        <v>946</v>
      </c>
      <c r="B2" s="1">
        <v>12</v>
      </c>
      <c r="C2" s="1">
        <v>8</v>
      </c>
      <c r="D2" s="1">
        <v>10</v>
      </c>
      <c r="E2" s="1">
        <v>10</v>
      </c>
      <c r="F2" s="1">
        <v>10</v>
      </c>
      <c r="G2" s="1">
        <v>0</v>
      </c>
      <c r="H2" s="1">
        <v>2</v>
      </c>
      <c r="I2" s="1">
        <v>8</v>
      </c>
      <c r="J2" s="1">
        <v>0.6</v>
      </c>
      <c r="K2" s="1">
        <v>3.3250389099121098</v>
      </c>
      <c r="L2" s="1">
        <v>2.0880012512207</v>
      </c>
      <c r="M2" s="1">
        <v>2.8667697906494101</v>
      </c>
      <c r="N2" s="1">
        <v>7.1586685180664098</v>
      </c>
      <c r="O2" s="1">
        <v>1</v>
      </c>
      <c r="P2" s="1">
        <v>1</v>
      </c>
      <c r="Q2" s="1">
        <v>4</v>
      </c>
      <c r="R2" s="14">
        <v>0.25</v>
      </c>
      <c r="S2" s="14">
        <f t="shared" ref="S2:S9" si="0">O2/E2</f>
        <v>0.1</v>
      </c>
      <c r="T2" s="1">
        <v>1.11629867553711</v>
      </c>
      <c r="U2" s="1">
        <v>0.89506816864013705</v>
      </c>
      <c r="V2" s="1">
        <v>0.99337136745452903</v>
      </c>
      <c r="W2" s="1">
        <v>9.8303198814392104E-2</v>
      </c>
      <c r="X2" s="1">
        <v>0.122927308082581</v>
      </c>
      <c r="Y2" s="1">
        <v>0.122927308082581</v>
      </c>
      <c r="Z2" s="1">
        <v>0.1</v>
      </c>
      <c r="AA2" s="1">
        <v>0.3</v>
      </c>
      <c r="AB2" s="1">
        <v>0.75</v>
      </c>
      <c r="AC2" s="1">
        <v>0.42857142857142799</v>
      </c>
      <c r="AD2" s="1">
        <v>0.7</v>
      </c>
      <c r="AE2" s="1">
        <v>0.2</v>
      </c>
    </row>
    <row r="3" spans="1:31" x14ac:dyDescent="0.15">
      <c r="A3" s="4">
        <v>243</v>
      </c>
      <c r="B3">
        <v>17</v>
      </c>
      <c r="C3">
        <v>3</v>
      </c>
      <c r="D3">
        <v>10</v>
      </c>
      <c r="E3">
        <v>10</v>
      </c>
      <c r="F3">
        <v>10</v>
      </c>
      <c r="G3">
        <v>0</v>
      </c>
      <c r="H3">
        <v>7</v>
      </c>
      <c r="I3">
        <v>3</v>
      </c>
      <c r="J3">
        <v>0.85</v>
      </c>
      <c r="K3">
        <v>7.0155200958251998</v>
      </c>
      <c r="L3" s="7">
        <v>2.2603340148925799</v>
      </c>
      <c r="M3">
        <v>1.61123275756836</v>
      </c>
      <c r="N3">
        <v>4.6294460296630904</v>
      </c>
      <c r="O3">
        <v>4</v>
      </c>
      <c r="P3">
        <v>4</v>
      </c>
      <c r="Q3">
        <v>13</v>
      </c>
      <c r="R3" s="12">
        <v>0.30769999999999997</v>
      </c>
      <c r="S3" s="12">
        <f t="shared" si="0"/>
        <v>0.4</v>
      </c>
      <c r="T3">
        <v>2.15481376647949</v>
      </c>
      <c r="U3">
        <v>2.0434997081756601</v>
      </c>
      <c r="V3">
        <v>1.8577797412872299</v>
      </c>
      <c r="W3" s="13">
        <v>0.18571996688842801</v>
      </c>
      <c r="X3">
        <v>0.29703402519226102</v>
      </c>
      <c r="Y3">
        <v>0.29703402519226102</v>
      </c>
      <c r="Z3">
        <v>0.4</v>
      </c>
      <c r="AA3">
        <v>0.9</v>
      </c>
      <c r="AB3">
        <v>0.69230769230769196</v>
      </c>
      <c r="AC3">
        <v>0.78260869565217395</v>
      </c>
      <c r="AD3">
        <v>0.1</v>
      </c>
      <c r="AE3">
        <v>0.5</v>
      </c>
    </row>
    <row r="4" spans="1:31" s="7" customFormat="1" x14ac:dyDescent="0.15">
      <c r="A4" s="24">
        <v>332</v>
      </c>
      <c r="B4" s="7">
        <v>16</v>
      </c>
      <c r="C4" s="7">
        <v>4</v>
      </c>
      <c r="D4" s="7">
        <v>10</v>
      </c>
      <c r="E4" s="7">
        <v>10</v>
      </c>
      <c r="F4" s="7">
        <v>10</v>
      </c>
      <c r="G4" s="7">
        <v>0</v>
      </c>
      <c r="H4" s="7">
        <v>6</v>
      </c>
      <c r="I4" s="7">
        <v>4</v>
      </c>
      <c r="J4" s="7">
        <v>0.8</v>
      </c>
      <c r="K4" s="7">
        <v>5.5232677459716797</v>
      </c>
      <c r="L4" s="7">
        <v>2.25797843933106</v>
      </c>
      <c r="M4" s="7">
        <v>1.6736488342285201</v>
      </c>
      <c r="N4" s="7">
        <v>3.9813232421875</v>
      </c>
      <c r="O4" s="7">
        <v>3</v>
      </c>
      <c r="P4" s="7">
        <v>3</v>
      </c>
      <c r="Q4" s="7">
        <v>11</v>
      </c>
      <c r="R4" s="26">
        <v>0.2727</v>
      </c>
      <c r="S4" s="26">
        <f t="shared" si="0"/>
        <v>0.3</v>
      </c>
      <c r="T4" s="7">
        <v>2.1875057220459002</v>
      </c>
      <c r="U4" s="7">
        <v>2.02536869049072</v>
      </c>
      <c r="V4" s="7">
        <v>1.8965694904327399</v>
      </c>
      <c r="W4" s="7">
        <v>0.12879920005798301</v>
      </c>
      <c r="X4" s="7">
        <v>0.29093623161315901</v>
      </c>
      <c r="Y4" s="7">
        <v>0.29093623161315901</v>
      </c>
      <c r="Z4" s="7">
        <v>0.3</v>
      </c>
      <c r="AA4" s="7">
        <v>0.8</v>
      </c>
      <c r="AB4" s="7">
        <v>0.72727272727272696</v>
      </c>
      <c r="AC4" s="7">
        <v>0.76190476190476197</v>
      </c>
      <c r="AD4" s="7">
        <v>0.2</v>
      </c>
      <c r="AE4" s="7">
        <v>0.5</v>
      </c>
    </row>
    <row r="5" spans="1:31" x14ac:dyDescent="0.15">
      <c r="A5" s="4">
        <v>345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6.2197780609130904</v>
      </c>
      <c r="L5" s="7">
        <v>2.36846923828125</v>
      </c>
      <c r="M5">
        <v>1.53592109680176</v>
      </c>
      <c r="N5">
        <v>4.3374729156494096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2.2145919799804701</v>
      </c>
      <c r="U5">
        <v>2.0643436908721902</v>
      </c>
      <c r="V5">
        <v>1.8967049121856701</v>
      </c>
      <c r="W5" s="13">
        <v>0.16763877868652299</v>
      </c>
      <c r="X5">
        <v>0.31788706779480003</v>
      </c>
      <c r="Y5">
        <v>0.31788706779480003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250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5.1424427032470703</v>
      </c>
      <c r="L6" s="7">
        <v>2.4484481811523402</v>
      </c>
      <c r="M6">
        <v>1.6546936035156199</v>
      </c>
      <c r="N6">
        <v>3.80046463012695</v>
      </c>
      <c r="O6">
        <v>2</v>
      </c>
      <c r="P6">
        <v>2</v>
      </c>
      <c r="Q6">
        <v>8</v>
      </c>
      <c r="R6" s="12">
        <v>0.25</v>
      </c>
      <c r="S6" s="12">
        <f t="shared" si="0"/>
        <v>0.2</v>
      </c>
      <c r="T6">
        <v>1.71976661682129</v>
      </c>
      <c r="U6">
        <v>1.5939807891845701</v>
      </c>
      <c r="V6">
        <v>1.47818791866302</v>
      </c>
      <c r="W6" s="13">
        <v>0.11579287052154499</v>
      </c>
      <c r="X6">
        <v>0.24157869815826399</v>
      </c>
      <c r="Y6">
        <v>0.24157869815826399</v>
      </c>
      <c r="Z6">
        <v>0.2</v>
      </c>
      <c r="AA6">
        <v>0.6</v>
      </c>
      <c r="AB6">
        <v>0.75</v>
      </c>
      <c r="AC6">
        <v>0.66666666666666696</v>
      </c>
      <c r="AD6">
        <v>0.4</v>
      </c>
      <c r="AE6">
        <v>0.4</v>
      </c>
    </row>
    <row r="7" spans="1:31" s="7" customFormat="1" x14ac:dyDescent="0.15">
      <c r="A7" s="24">
        <v>37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6.04209327697754</v>
      </c>
      <c r="L7" s="7">
        <v>2.41544532775879</v>
      </c>
      <c r="M7" s="7">
        <v>1.2670783996582</v>
      </c>
      <c r="N7" s="7">
        <v>4.9565734863281197</v>
      </c>
      <c r="O7" s="7">
        <v>3</v>
      </c>
      <c r="P7" s="7">
        <v>3</v>
      </c>
      <c r="Q7" s="7">
        <v>12</v>
      </c>
      <c r="R7" s="26">
        <v>0.25</v>
      </c>
      <c r="S7" s="26">
        <f t="shared" si="0"/>
        <v>0.3</v>
      </c>
      <c r="T7" s="7">
        <v>2.3585300445556601</v>
      </c>
      <c r="U7" s="7">
        <v>2.12113308906555</v>
      </c>
      <c r="V7" s="7">
        <v>2.0167069435119598</v>
      </c>
      <c r="W7" s="7">
        <v>0.10442614555358901</v>
      </c>
      <c r="X7" s="7">
        <v>0.34182310104370101</v>
      </c>
      <c r="Y7" s="7">
        <v>0.34182310104370101</v>
      </c>
      <c r="Z7" s="7">
        <v>0.3</v>
      </c>
      <c r="AA7" s="7">
        <v>0.9</v>
      </c>
      <c r="AB7" s="7">
        <v>0.75</v>
      </c>
      <c r="AC7" s="7">
        <v>0.81818181818181801</v>
      </c>
      <c r="AD7" s="7">
        <v>0.1</v>
      </c>
      <c r="AE7" s="7">
        <v>0.6</v>
      </c>
    </row>
    <row r="8" spans="1:31" x14ac:dyDescent="0.15">
      <c r="A8" s="4">
        <v>410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4.3733692169189498</v>
      </c>
      <c r="L8" s="7">
        <v>2.50955390930176</v>
      </c>
      <c r="M8">
        <v>2.11284255981445</v>
      </c>
      <c r="N8">
        <v>2.93422126770019</v>
      </c>
      <c r="O8">
        <v>1</v>
      </c>
      <c r="P8">
        <v>1</v>
      </c>
      <c r="Q8">
        <v>9</v>
      </c>
      <c r="R8" s="12">
        <v>0.1111</v>
      </c>
      <c r="S8" s="12">
        <f t="shared" si="0"/>
        <v>0.1</v>
      </c>
      <c r="T8">
        <v>1.4309444427490201</v>
      </c>
      <c r="U8">
        <v>1.36985206604004</v>
      </c>
      <c r="V8">
        <v>1.2371801137924201</v>
      </c>
      <c r="W8" s="13">
        <v>0.13267195224761999</v>
      </c>
      <c r="X8">
        <v>0.193764328956604</v>
      </c>
      <c r="Y8">
        <v>0.193764328956604</v>
      </c>
      <c r="Z8">
        <v>0.1</v>
      </c>
      <c r="AA8">
        <v>0.8</v>
      </c>
      <c r="AB8">
        <v>0.88888888888888895</v>
      </c>
      <c r="AC8">
        <v>0.84210526315789502</v>
      </c>
      <c r="AD8">
        <v>0.2</v>
      </c>
      <c r="AE8">
        <v>0.7</v>
      </c>
    </row>
    <row r="9" spans="1:31" x14ac:dyDescent="0.15">
      <c r="A9" s="4">
        <v>78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5.1870536804199201</v>
      </c>
      <c r="L9" s="7">
        <v>2.6121311187744101</v>
      </c>
      <c r="M9">
        <v>2.1877632141113299</v>
      </c>
      <c r="N9">
        <v>4.30110740661621</v>
      </c>
      <c r="O9">
        <v>3</v>
      </c>
      <c r="P9">
        <v>3</v>
      </c>
      <c r="Q9">
        <v>13</v>
      </c>
      <c r="R9" s="12">
        <v>0.23080000000000001</v>
      </c>
      <c r="S9" s="12">
        <f t="shared" si="0"/>
        <v>0.3</v>
      </c>
      <c r="T9">
        <v>1.90737533569336</v>
      </c>
      <c r="U9">
        <v>1.7600345611572299</v>
      </c>
      <c r="V9">
        <v>1.63998091220856</v>
      </c>
      <c r="W9" s="13">
        <v>0.120053648948669</v>
      </c>
      <c r="X9">
        <v>0.26739442348480202</v>
      </c>
      <c r="Y9">
        <v>0.26739442348480202</v>
      </c>
      <c r="Z9">
        <v>0.3</v>
      </c>
      <c r="AA9">
        <v>1</v>
      </c>
      <c r="AB9">
        <v>0.76923076923076905</v>
      </c>
      <c r="AC9">
        <v>0.86956521739130399</v>
      </c>
      <c r="AD9">
        <v>0</v>
      </c>
      <c r="AE9">
        <v>0.7</v>
      </c>
    </row>
    <row r="10" spans="1:31" x14ac:dyDescent="0.15">
      <c r="A10" s="4">
        <v>984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3.9414424896240199</v>
      </c>
      <c r="L10" s="7">
        <v>2.5734882354736301</v>
      </c>
      <c r="M10">
        <v>2.4895496368408199</v>
      </c>
      <c r="N10">
        <v>3.27999687194824</v>
      </c>
      <c r="O10">
        <v>0</v>
      </c>
      <c r="P10">
        <v>0</v>
      </c>
      <c r="Q10">
        <v>2</v>
      </c>
      <c r="R10" s="12">
        <v>0</v>
      </c>
      <c r="S10" s="12">
        <f t="shared" ref="S10:S52" si="1">O10/E10</f>
        <v>0</v>
      </c>
      <c r="T10">
        <v>1.18917465209961</v>
      </c>
      <c r="U10">
        <v>1.1361932754516599</v>
      </c>
      <c r="V10">
        <v>1.0291330814361599</v>
      </c>
      <c r="W10" s="13">
        <v>0.107060194015503</v>
      </c>
      <c r="X10">
        <v>0.16004157066345201</v>
      </c>
      <c r="Y10">
        <v>0.16004157066345201</v>
      </c>
      <c r="Z10">
        <v>0</v>
      </c>
      <c r="AA10">
        <v>0.2</v>
      </c>
      <c r="AB10">
        <v>1</v>
      </c>
      <c r="AC10">
        <v>0.33333333333333298</v>
      </c>
      <c r="AD10">
        <v>0.8</v>
      </c>
      <c r="AE10">
        <v>0.2</v>
      </c>
    </row>
    <row r="11" spans="1:31" x14ac:dyDescent="0.15">
      <c r="A11" s="4">
        <v>447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4.74755859375</v>
      </c>
      <c r="L11" s="7">
        <v>2.5548362731933598</v>
      </c>
      <c r="M11">
        <v>1.7603931427002</v>
      </c>
      <c r="N11">
        <v>4.1577396392822301</v>
      </c>
      <c r="O11">
        <v>2</v>
      </c>
      <c r="P11">
        <v>2</v>
      </c>
      <c r="Q11">
        <v>10</v>
      </c>
      <c r="R11" s="12">
        <v>0.2</v>
      </c>
      <c r="S11" s="12">
        <f t="shared" si="1"/>
        <v>0.2</v>
      </c>
      <c r="T11">
        <v>1.6154193878173799</v>
      </c>
      <c r="U11">
        <v>1.4630270004272501</v>
      </c>
      <c r="V11">
        <v>1.38570332527161</v>
      </c>
      <c r="W11" s="13">
        <v>7.7323675155639607E-2</v>
      </c>
      <c r="X11">
        <v>0.22971606254577601</v>
      </c>
      <c r="Y11">
        <v>0.22971606254577601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s="7" customFormat="1" x14ac:dyDescent="0.15">
      <c r="A12" s="24">
        <v>74</v>
      </c>
      <c r="B12" s="7">
        <v>13</v>
      </c>
      <c r="C12" s="7">
        <v>7</v>
      </c>
      <c r="D12" s="7">
        <v>10</v>
      </c>
      <c r="E12" s="7">
        <v>10</v>
      </c>
      <c r="F12" s="7">
        <v>9</v>
      </c>
      <c r="G12" s="7">
        <v>1</v>
      </c>
      <c r="H12" s="7">
        <v>4</v>
      </c>
      <c r="I12" s="7">
        <v>6</v>
      </c>
      <c r="J12" s="7">
        <v>0.65</v>
      </c>
      <c r="K12" s="7">
        <v>4.1202735900878897</v>
      </c>
      <c r="L12" s="7">
        <v>2.51906013488769</v>
      </c>
      <c r="M12" s="7">
        <v>2.0179328918457</v>
      </c>
      <c r="N12" s="7">
        <v>3.1678295135497998</v>
      </c>
      <c r="O12" s="7">
        <v>2</v>
      </c>
      <c r="P12" s="7">
        <v>2</v>
      </c>
      <c r="Q12" s="7">
        <v>9</v>
      </c>
      <c r="R12" s="26">
        <v>0.22220000000000001</v>
      </c>
      <c r="S12" s="26">
        <f t="shared" si="1"/>
        <v>0.2</v>
      </c>
      <c r="T12" s="7">
        <v>1.1829662322998</v>
      </c>
      <c r="U12" s="7">
        <v>1.1179018020629901</v>
      </c>
      <c r="V12" s="7">
        <v>1.04061579704285</v>
      </c>
      <c r="W12" s="7">
        <v>7.7286005020141602E-2</v>
      </c>
      <c r="X12" s="7">
        <v>0.14235043525695801</v>
      </c>
      <c r="Y12" s="7">
        <v>0.14235043525695801</v>
      </c>
      <c r="Z12" s="7">
        <v>0.2</v>
      </c>
      <c r="AA12" s="7">
        <v>0.7</v>
      </c>
      <c r="AB12" s="7">
        <v>0.77777777777777801</v>
      </c>
      <c r="AC12" s="7">
        <v>0.73684210526315796</v>
      </c>
      <c r="AD12" s="7">
        <v>0.3</v>
      </c>
      <c r="AE12" s="7">
        <v>0.5</v>
      </c>
    </row>
    <row r="13" spans="1:31" x14ac:dyDescent="0.15">
      <c r="A13" s="4">
        <v>479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>
        <v>5.7573509216308603</v>
      </c>
      <c r="L13" s="7">
        <v>2.7966232299804701</v>
      </c>
      <c r="M13">
        <v>2.2686214447021502</v>
      </c>
      <c r="N13">
        <v>3.6145534515380899</v>
      </c>
      <c r="O13">
        <v>1</v>
      </c>
      <c r="P13">
        <v>1</v>
      </c>
      <c r="Q13">
        <v>9</v>
      </c>
      <c r="R13" s="12">
        <v>0.1111</v>
      </c>
      <c r="S13" s="12">
        <f t="shared" si="1"/>
        <v>0.1</v>
      </c>
      <c r="T13">
        <v>2.0933933258056601</v>
      </c>
      <c r="U13">
        <v>2.00058150291443</v>
      </c>
      <c r="V13">
        <v>1.7778230905532799</v>
      </c>
      <c r="W13" s="13">
        <v>0.22275841236114499</v>
      </c>
      <c r="X13">
        <v>0.31557023525237998</v>
      </c>
      <c r="Y13">
        <v>0.31557023525237998</v>
      </c>
      <c r="Z13">
        <v>0.1</v>
      </c>
      <c r="AA13">
        <v>0.8</v>
      </c>
      <c r="AB13">
        <v>0.88888888888888895</v>
      </c>
      <c r="AC13">
        <v>0.84210526315789502</v>
      </c>
      <c r="AD13">
        <v>0.2</v>
      </c>
      <c r="AE13">
        <v>0.7</v>
      </c>
    </row>
    <row r="14" spans="1:31" x14ac:dyDescent="0.15">
      <c r="A14" s="4">
        <v>203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3.5423221588134801</v>
      </c>
      <c r="L14" s="7">
        <v>2.7478790283203098</v>
      </c>
      <c r="M14">
        <v>2.9170284271240199</v>
      </c>
      <c r="N14">
        <v>2.8898010253906201</v>
      </c>
      <c r="O14">
        <v>1</v>
      </c>
      <c r="P14">
        <v>1</v>
      </c>
      <c r="Q14">
        <v>7</v>
      </c>
      <c r="R14" s="12">
        <v>0.1429</v>
      </c>
      <c r="S14" s="12">
        <f t="shared" si="1"/>
        <v>0.1</v>
      </c>
      <c r="T14">
        <v>1.17836761474609</v>
      </c>
      <c r="U14">
        <v>1.1353664398193399</v>
      </c>
      <c r="V14">
        <v>1.0175724029541</v>
      </c>
      <c r="W14" s="13">
        <v>0.117794036865234</v>
      </c>
      <c r="X14">
        <v>0.16079521179199199</v>
      </c>
      <c r="Y14">
        <v>0.16079521179199199</v>
      </c>
      <c r="Z14">
        <v>0.1</v>
      </c>
      <c r="AA14">
        <v>0.6</v>
      </c>
      <c r="AB14">
        <v>0.85714285714285698</v>
      </c>
      <c r="AC14">
        <v>0.70588235294117596</v>
      </c>
      <c r="AD14">
        <v>0.4</v>
      </c>
      <c r="AE14">
        <v>0.5</v>
      </c>
    </row>
    <row r="15" spans="1:31" x14ac:dyDescent="0.15">
      <c r="A15" s="4">
        <v>377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>
        <v>4.6417942047119096</v>
      </c>
      <c r="L15" s="7">
        <v>2.7789974212646502</v>
      </c>
      <c r="M15">
        <v>2.2768611907959002</v>
      </c>
      <c r="N15">
        <v>3.82009696960449</v>
      </c>
      <c r="O15">
        <v>1</v>
      </c>
      <c r="P15">
        <v>1</v>
      </c>
      <c r="Q15">
        <v>6</v>
      </c>
      <c r="R15" s="12">
        <v>0.16669999999999999</v>
      </c>
      <c r="S15" s="12">
        <f t="shared" si="1"/>
        <v>0.1</v>
      </c>
      <c r="T15">
        <v>1.52300453186035</v>
      </c>
      <c r="U15">
        <v>1.4237847328186</v>
      </c>
      <c r="V15">
        <v>1.3081401586532599</v>
      </c>
      <c r="W15" s="13">
        <v>0.115644574165344</v>
      </c>
      <c r="X15">
        <v>0.21486437320709201</v>
      </c>
      <c r="Y15">
        <v>0.21486437320709201</v>
      </c>
      <c r="Z15">
        <v>0.1</v>
      </c>
      <c r="AA15">
        <v>0.5</v>
      </c>
      <c r="AB15">
        <v>0.83333333333333304</v>
      </c>
      <c r="AC15">
        <v>0.625</v>
      </c>
      <c r="AD15">
        <v>0.5</v>
      </c>
      <c r="AE15">
        <v>0.4</v>
      </c>
    </row>
    <row r="16" spans="1:31" x14ac:dyDescent="0.15">
      <c r="A16" s="4">
        <v>420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3.8813323974609402</v>
      </c>
      <c r="L16" s="7">
        <v>2.7536201477050799</v>
      </c>
      <c r="M16">
        <v>3.0833549499511701</v>
      </c>
      <c r="N16">
        <v>3.36883544921875</v>
      </c>
      <c r="O16">
        <v>0</v>
      </c>
      <c r="P16">
        <v>0</v>
      </c>
      <c r="Q16">
        <v>0</v>
      </c>
      <c r="R16" s="12">
        <v>0</v>
      </c>
      <c r="S16" s="12">
        <f t="shared" si="1"/>
        <v>0</v>
      </c>
      <c r="T16">
        <v>1.26645278930664</v>
      </c>
      <c r="U16">
        <v>1.2079992294311499</v>
      </c>
      <c r="V16">
        <v>1.0940902233123799</v>
      </c>
      <c r="W16" s="13">
        <v>0.113909006118774</v>
      </c>
      <c r="X16">
        <v>0.172362565994263</v>
      </c>
      <c r="Y16">
        <v>0.172362565994263</v>
      </c>
      <c r="Z16">
        <v>0</v>
      </c>
      <c r="AA16">
        <v>0</v>
      </c>
      <c r="AB16" t="s">
        <v>29</v>
      </c>
      <c r="AC16" t="s">
        <v>29</v>
      </c>
      <c r="AD16">
        <v>1</v>
      </c>
      <c r="AE16">
        <v>0</v>
      </c>
    </row>
    <row r="17" spans="1:31" x14ac:dyDescent="0.15">
      <c r="A17" s="4">
        <v>567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4.5404243469238299</v>
      </c>
      <c r="L17" s="7">
        <v>2.7869338989257799</v>
      </c>
      <c r="M17">
        <v>1.6486244201660201</v>
      </c>
      <c r="N17">
        <v>7.3445549011230504</v>
      </c>
      <c r="O17">
        <v>2</v>
      </c>
      <c r="P17">
        <v>2</v>
      </c>
      <c r="Q17">
        <v>9</v>
      </c>
      <c r="R17" s="12">
        <v>0.22220000000000001</v>
      </c>
      <c r="S17" s="12">
        <f t="shared" si="1"/>
        <v>0.2</v>
      </c>
      <c r="T17">
        <v>1.5469284057617201</v>
      </c>
      <c r="U17">
        <v>1.20596027374268</v>
      </c>
      <c r="V17">
        <v>1.3117158412933301</v>
      </c>
      <c r="W17" s="13">
        <v>0.105755567550659</v>
      </c>
      <c r="X17">
        <v>0.23521256446838401</v>
      </c>
      <c r="Y17">
        <v>0.23521256446838401</v>
      </c>
      <c r="Z17">
        <v>0.2</v>
      </c>
      <c r="AA17">
        <v>0.7</v>
      </c>
      <c r="AB17">
        <v>0.77777777777777801</v>
      </c>
      <c r="AC17">
        <v>0.73684210526315796</v>
      </c>
      <c r="AD17">
        <v>0.3</v>
      </c>
      <c r="AE17">
        <v>0.5</v>
      </c>
    </row>
    <row r="18" spans="1:31" x14ac:dyDescent="0.15">
      <c r="A18" s="4">
        <v>126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4.1392936706543004</v>
      </c>
      <c r="L18" s="7">
        <v>2.77408027648926</v>
      </c>
      <c r="M18">
        <v>4.36417579650879</v>
      </c>
      <c r="N18">
        <v>8.8136711120605504</v>
      </c>
      <c r="O18">
        <v>2</v>
      </c>
      <c r="P18">
        <v>2</v>
      </c>
      <c r="Q18">
        <v>10</v>
      </c>
      <c r="R18" s="12">
        <v>0.2</v>
      </c>
      <c r="S18" s="12">
        <f t="shared" si="1"/>
        <v>0.2</v>
      </c>
      <c r="T18">
        <v>1.34274673461914</v>
      </c>
      <c r="U18">
        <v>1.0541810989379901</v>
      </c>
      <c r="V18">
        <v>1.1562700271606401</v>
      </c>
      <c r="W18" s="13">
        <v>0.102088928222656</v>
      </c>
      <c r="X18">
        <v>0.18647670745849601</v>
      </c>
      <c r="Y18">
        <v>0.18647670745849601</v>
      </c>
      <c r="Z18">
        <v>0.2</v>
      </c>
      <c r="AA18">
        <v>0.8</v>
      </c>
      <c r="AB18">
        <v>0.8</v>
      </c>
      <c r="AC18">
        <v>0.8</v>
      </c>
      <c r="AD18">
        <v>0.2</v>
      </c>
      <c r="AE18">
        <v>0.6</v>
      </c>
    </row>
    <row r="19" spans="1:31" x14ac:dyDescent="0.15">
      <c r="A19" s="4">
        <v>558</v>
      </c>
      <c r="B19">
        <v>13</v>
      </c>
      <c r="C19">
        <v>7</v>
      </c>
      <c r="D19">
        <v>10</v>
      </c>
      <c r="E19">
        <v>10</v>
      </c>
      <c r="F19">
        <v>10</v>
      </c>
      <c r="G19">
        <v>0</v>
      </c>
      <c r="H19">
        <v>3</v>
      </c>
      <c r="I19">
        <v>7</v>
      </c>
      <c r="J19">
        <v>0.65</v>
      </c>
      <c r="K19">
        <v>3.7984390258789098</v>
      </c>
      <c r="L19" s="7">
        <v>2.78622245788574</v>
      </c>
      <c r="M19">
        <v>3.10385322570801</v>
      </c>
      <c r="N19">
        <v>3.8278179168701199</v>
      </c>
      <c r="O19">
        <v>0</v>
      </c>
      <c r="P19">
        <v>0</v>
      </c>
      <c r="Q19">
        <v>7</v>
      </c>
      <c r="R19" s="12">
        <v>0</v>
      </c>
      <c r="S19" s="12">
        <f t="shared" si="1"/>
        <v>0</v>
      </c>
      <c r="T19">
        <v>1.1538619995117201</v>
      </c>
      <c r="U19">
        <v>1.09488105773926</v>
      </c>
      <c r="V19">
        <v>0.99403131008148204</v>
      </c>
      <c r="W19" s="13">
        <v>0.100849747657776</v>
      </c>
      <c r="X19">
        <v>0.15983068943023701</v>
      </c>
      <c r="Y19">
        <v>0.15983068943023701</v>
      </c>
      <c r="Z19">
        <v>0</v>
      </c>
      <c r="AA19">
        <v>0.7</v>
      </c>
      <c r="AB19">
        <v>1</v>
      </c>
      <c r="AC19">
        <v>0.82352941176470595</v>
      </c>
      <c r="AD19">
        <v>0.3</v>
      </c>
      <c r="AE19">
        <v>0.7</v>
      </c>
    </row>
    <row r="20" spans="1:31" x14ac:dyDescent="0.15">
      <c r="A20" s="4">
        <v>224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5.0522842407226598</v>
      </c>
      <c r="L20" s="7">
        <v>2.7149238586425799</v>
      </c>
      <c r="M20">
        <v>1.80949211120605</v>
      </c>
      <c r="N20">
        <v>4.3343524932861301</v>
      </c>
      <c r="O20">
        <v>3</v>
      </c>
      <c r="P20">
        <v>3</v>
      </c>
      <c r="Q20">
        <v>13</v>
      </c>
      <c r="R20" s="12">
        <v>0.23080000000000001</v>
      </c>
      <c r="S20" s="12">
        <f t="shared" si="1"/>
        <v>0.3</v>
      </c>
      <c r="T20">
        <v>1.6859378814697299</v>
      </c>
      <c r="U20">
        <v>1.52864265441895</v>
      </c>
      <c r="V20">
        <v>1.4315664768219001</v>
      </c>
      <c r="W20" s="13">
        <v>9.7076177597045898E-2</v>
      </c>
      <c r="X20">
        <v>0.25437140464782698</v>
      </c>
      <c r="Y20">
        <v>0.25437140464782698</v>
      </c>
      <c r="Z20">
        <v>0.3</v>
      </c>
      <c r="AA20">
        <v>1</v>
      </c>
      <c r="AB20">
        <v>0.76923076923076905</v>
      </c>
      <c r="AC20">
        <v>0.86956521739130399</v>
      </c>
      <c r="AD20">
        <v>0</v>
      </c>
      <c r="AE20">
        <v>0.7</v>
      </c>
    </row>
    <row r="21" spans="1:31" s="7" customFormat="1" x14ac:dyDescent="0.15">
      <c r="A21" s="24">
        <v>629</v>
      </c>
      <c r="B21" s="7">
        <v>12</v>
      </c>
      <c r="C21" s="7">
        <v>8</v>
      </c>
      <c r="D21" s="7">
        <v>10</v>
      </c>
      <c r="E21" s="7">
        <v>10</v>
      </c>
      <c r="F21" s="7">
        <v>10</v>
      </c>
      <c r="G21" s="7">
        <v>0</v>
      </c>
      <c r="H21" s="7">
        <v>2</v>
      </c>
      <c r="I21" s="7">
        <v>8</v>
      </c>
      <c r="J21" s="7">
        <v>0.6</v>
      </c>
      <c r="K21" s="7">
        <v>4.2166881561279297</v>
      </c>
      <c r="L21" s="7">
        <v>2.6505470275878902</v>
      </c>
      <c r="M21" s="7">
        <v>2.3378963470459002</v>
      </c>
      <c r="N21" s="7">
        <v>7.4398937225341797</v>
      </c>
      <c r="O21" s="7">
        <v>2</v>
      </c>
      <c r="P21" s="7">
        <v>2</v>
      </c>
      <c r="Q21" s="7">
        <v>10</v>
      </c>
      <c r="R21" s="26">
        <v>0.2</v>
      </c>
      <c r="S21" s="26">
        <f t="shared" si="1"/>
        <v>0.2</v>
      </c>
      <c r="T21" s="7">
        <v>1.44822120666504</v>
      </c>
      <c r="U21" s="7">
        <v>1.14296722412109</v>
      </c>
      <c r="V21" s="7">
        <v>1.23837530612946</v>
      </c>
      <c r="W21" s="7">
        <v>9.5408082008361803E-2</v>
      </c>
      <c r="X21" s="7">
        <v>0.209845900535583</v>
      </c>
      <c r="Y21" s="7">
        <v>0.209845900535583</v>
      </c>
      <c r="Z21" s="7">
        <v>0.2</v>
      </c>
      <c r="AA21" s="7">
        <v>0.8</v>
      </c>
      <c r="AB21" s="7">
        <v>0.8</v>
      </c>
      <c r="AC21" s="7">
        <v>0.8</v>
      </c>
      <c r="AD21" s="7">
        <v>0.2</v>
      </c>
      <c r="AE21" s="7">
        <v>0.6</v>
      </c>
    </row>
    <row r="22" spans="1:31" x14ac:dyDescent="0.15">
      <c r="A22" s="4">
        <v>747</v>
      </c>
      <c r="B22">
        <v>16</v>
      </c>
      <c r="C22">
        <v>4</v>
      </c>
      <c r="D22">
        <v>10</v>
      </c>
      <c r="E22">
        <v>10</v>
      </c>
      <c r="F22">
        <v>10</v>
      </c>
      <c r="G22">
        <v>0</v>
      </c>
      <c r="H22">
        <v>6</v>
      </c>
      <c r="I22">
        <v>4</v>
      </c>
      <c r="J22">
        <v>0.8</v>
      </c>
      <c r="K22">
        <v>5.7830085754394496</v>
      </c>
      <c r="L22" s="7">
        <v>2.9506244659423801</v>
      </c>
      <c r="M22">
        <v>2.2861747741699201</v>
      </c>
      <c r="N22">
        <v>3.05952072143555</v>
      </c>
      <c r="O22">
        <v>3</v>
      </c>
      <c r="P22">
        <v>3</v>
      </c>
      <c r="Q22">
        <v>13</v>
      </c>
      <c r="R22" s="12">
        <v>0.23080000000000001</v>
      </c>
      <c r="S22" s="12">
        <f t="shared" si="1"/>
        <v>0.3</v>
      </c>
      <c r="T22">
        <v>1.82601165771484</v>
      </c>
      <c r="U22">
        <v>1.7662338018417401</v>
      </c>
      <c r="V22">
        <v>1.5568977594375599</v>
      </c>
      <c r="W22" s="13">
        <v>0.209336042404175</v>
      </c>
      <c r="X22">
        <v>0.26911389827728299</v>
      </c>
      <c r="Y22">
        <v>0.26911389827728299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4">
        <v>965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5.0984268188476598</v>
      </c>
      <c r="L23" s="7">
        <v>2.9432716369628902</v>
      </c>
      <c r="M23">
        <v>2.3286724090576199</v>
      </c>
      <c r="N23">
        <v>3.0811080932617201</v>
      </c>
      <c r="O23">
        <v>2</v>
      </c>
      <c r="P23">
        <v>2</v>
      </c>
      <c r="Q23">
        <v>10</v>
      </c>
      <c r="R23" s="12">
        <v>0.2</v>
      </c>
      <c r="S23" s="12">
        <f t="shared" si="1"/>
        <v>0.2</v>
      </c>
      <c r="T23">
        <v>1.63821220397949</v>
      </c>
      <c r="U23">
        <v>1.58276402950287</v>
      </c>
      <c r="V23">
        <v>1.38533079624176</v>
      </c>
      <c r="W23" s="13">
        <v>0.19743323326110801</v>
      </c>
      <c r="X23">
        <v>0.25288140773773199</v>
      </c>
      <c r="Y23">
        <v>0.25288140773773199</v>
      </c>
      <c r="Z23">
        <v>0.2</v>
      </c>
      <c r="AA23">
        <v>0.8</v>
      </c>
      <c r="AB23">
        <v>0.8</v>
      </c>
      <c r="AC23">
        <v>0.8</v>
      </c>
      <c r="AD23">
        <v>0.2</v>
      </c>
      <c r="AE23">
        <v>0.6</v>
      </c>
    </row>
    <row r="24" spans="1:31" x14ac:dyDescent="0.15">
      <c r="A24" s="4">
        <v>674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5.7549858093261701</v>
      </c>
      <c r="L24" s="7">
        <v>2.93998146057129</v>
      </c>
      <c r="M24">
        <v>2.1335353851318399</v>
      </c>
      <c r="N24">
        <v>4.0171222686767596</v>
      </c>
      <c r="O24">
        <v>3</v>
      </c>
      <c r="P24">
        <v>3</v>
      </c>
      <c r="Q24">
        <v>13</v>
      </c>
      <c r="R24" s="12">
        <v>0.23080000000000001</v>
      </c>
      <c r="S24" s="12">
        <f t="shared" si="1"/>
        <v>0.3</v>
      </c>
      <c r="T24">
        <v>2.0775794982910201</v>
      </c>
      <c r="U24">
        <v>1.9457706212997401</v>
      </c>
      <c r="V24">
        <v>1.7616113424301101</v>
      </c>
      <c r="W24" s="13">
        <v>0.18415927886962899</v>
      </c>
      <c r="X24">
        <v>0.31596815586090099</v>
      </c>
      <c r="Y24">
        <v>0.31596815586090099</v>
      </c>
      <c r="Z24">
        <v>0.3</v>
      </c>
      <c r="AA24">
        <v>1</v>
      </c>
      <c r="AB24">
        <v>0.76923076923076905</v>
      </c>
      <c r="AC24">
        <v>0.86956521739130399</v>
      </c>
      <c r="AD24">
        <v>0</v>
      </c>
      <c r="AE24">
        <v>0.7</v>
      </c>
    </row>
    <row r="25" spans="1:31" x14ac:dyDescent="0.15">
      <c r="A25" s="4">
        <v>805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4.7387371063232404</v>
      </c>
      <c r="L25" s="7">
        <v>2.9137649536132799</v>
      </c>
      <c r="M25">
        <v>2.6793842315673801</v>
      </c>
      <c r="N25">
        <v>3.1811828613281201</v>
      </c>
      <c r="O25">
        <v>0</v>
      </c>
      <c r="P25">
        <v>0</v>
      </c>
      <c r="Q25">
        <v>5</v>
      </c>
      <c r="R25" s="12">
        <v>0</v>
      </c>
      <c r="S25" s="12">
        <f t="shared" si="1"/>
        <v>0</v>
      </c>
      <c r="T25">
        <v>1.3934249877929701</v>
      </c>
      <c r="U25">
        <v>1.35218966007233</v>
      </c>
      <c r="V25">
        <v>1.19028437137604</v>
      </c>
      <c r="W25" s="13">
        <v>0.16190528869628901</v>
      </c>
      <c r="X25">
        <v>0.20314061641693101</v>
      </c>
      <c r="Y25">
        <v>0.20314061641693101</v>
      </c>
      <c r="Z25">
        <v>0</v>
      </c>
      <c r="AA25">
        <v>0.5</v>
      </c>
      <c r="AB25">
        <v>1</v>
      </c>
      <c r="AC25">
        <v>0.66666666666666696</v>
      </c>
      <c r="AD25">
        <v>0.5</v>
      </c>
      <c r="AE25">
        <v>0.5</v>
      </c>
    </row>
    <row r="26" spans="1:31" x14ac:dyDescent="0.15">
      <c r="A26" s="4">
        <v>340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4.7457599639892596</v>
      </c>
      <c r="L26" s="7">
        <v>2.9280128479003902</v>
      </c>
      <c r="M26">
        <v>2.2725734710693399</v>
      </c>
      <c r="N26">
        <v>3.45197677612305</v>
      </c>
      <c r="O26">
        <v>2</v>
      </c>
      <c r="P26">
        <v>2</v>
      </c>
      <c r="Q26">
        <v>11</v>
      </c>
      <c r="R26" s="12">
        <v>0.18179999999999999</v>
      </c>
      <c r="S26" s="12">
        <f t="shared" si="1"/>
        <v>0.2</v>
      </c>
      <c r="T26">
        <v>1.65671157836914</v>
      </c>
      <c r="U26">
        <v>1.5590281486511199</v>
      </c>
      <c r="V26">
        <v>1.4025862216949501</v>
      </c>
      <c r="W26" s="13">
        <v>0.15644192695617701</v>
      </c>
      <c r="X26">
        <v>0.254125356674194</v>
      </c>
      <c r="Y26">
        <v>0.254125356674194</v>
      </c>
      <c r="Z26">
        <v>0.2</v>
      </c>
      <c r="AA26">
        <v>0.9</v>
      </c>
      <c r="AB26">
        <v>0.81818181818181801</v>
      </c>
      <c r="AC26">
        <v>0.85714285714285698</v>
      </c>
      <c r="AD26">
        <v>0.1</v>
      </c>
      <c r="AE26">
        <v>0.7</v>
      </c>
    </row>
    <row r="27" spans="1:31" x14ac:dyDescent="0.15">
      <c r="A27" s="4">
        <v>96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5.3072776794433603</v>
      </c>
      <c r="L27" s="7">
        <v>2.9212284088134801</v>
      </c>
      <c r="M27">
        <v>2.3924045562744101</v>
      </c>
      <c r="N27">
        <v>3.7144584655761701</v>
      </c>
      <c r="O27">
        <v>1</v>
      </c>
      <c r="P27">
        <v>1</v>
      </c>
      <c r="Q27">
        <v>9</v>
      </c>
      <c r="R27" s="12">
        <v>0.1111</v>
      </c>
      <c r="S27" s="12">
        <f t="shared" si="1"/>
        <v>0.1</v>
      </c>
      <c r="T27">
        <v>1.420654296875</v>
      </c>
      <c r="U27">
        <v>1.36475253105164</v>
      </c>
      <c r="V27">
        <v>1.21532559394836</v>
      </c>
      <c r="W27" s="13">
        <v>0.14942693710327201</v>
      </c>
      <c r="X27">
        <v>0.20532870292663599</v>
      </c>
      <c r="Y27">
        <v>0.20532870292663599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918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>
        <v>4.6910953521728498</v>
      </c>
      <c r="L28" s="7">
        <v>2.92262458801269</v>
      </c>
      <c r="M28">
        <v>2.3407936096191402</v>
      </c>
      <c r="N28">
        <v>3.4514465332031201</v>
      </c>
      <c r="O28">
        <v>1</v>
      </c>
      <c r="P28">
        <v>1</v>
      </c>
      <c r="Q28">
        <v>8</v>
      </c>
      <c r="R28" s="12">
        <v>0.125</v>
      </c>
      <c r="S28" s="12">
        <f t="shared" si="1"/>
        <v>0.1</v>
      </c>
      <c r="T28">
        <v>1.4240264892578101</v>
      </c>
      <c r="U28">
        <v>1.3423423767089799</v>
      </c>
      <c r="V28">
        <v>1.2150061130523699</v>
      </c>
      <c r="W28" s="13">
        <v>0.12733626365661599</v>
      </c>
      <c r="X28">
        <v>0.209020376205444</v>
      </c>
      <c r="Y28">
        <v>0.209020376205444</v>
      </c>
      <c r="Z28">
        <v>0.1</v>
      </c>
      <c r="AA28">
        <v>0.7</v>
      </c>
      <c r="AB28">
        <v>0.875</v>
      </c>
      <c r="AC28">
        <v>0.77777777777777801</v>
      </c>
      <c r="AD28">
        <v>0.3</v>
      </c>
      <c r="AE28">
        <v>0.6</v>
      </c>
    </row>
    <row r="29" spans="1:31" x14ac:dyDescent="0.15">
      <c r="A29" s="4">
        <v>402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5.3525123596191397</v>
      </c>
      <c r="L29" s="7">
        <v>2.9465026855468701</v>
      </c>
      <c r="M29">
        <v>1.9305171966552701</v>
      </c>
      <c r="N29">
        <v>4.3217105865478498</v>
      </c>
      <c r="O29">
        <v>2</v>
      </c>
      <c r="P29">
        <v>2</v>
      </c>
      <c r="Q29">
        <v>11</v>
      </c>
      <c r="R29" s="12">
        <v>0.18179999999999999</v>
      </c>
      <c r="S29" s="12">
        <f t="shared" si="1"/>
        <v>0.2</v>
      </c>
      <c r="T29">
        <v>1.6804618835449201</v>
      </c>
      <c r="U29">
        <v>1.54594802856445</v>
      </c>
      <c r="V29">
        <v>1.4212274551391599</v>
      </c>
      <c r="W29" s="13">
        <v>0.124720573425293</v>
      </c>
      <c r="X29">
        <v>0.259234428405762</v>
      </c>
      <c r="Y29">
        <v>0.259234428405762</v>
      </c>
      <c r="Z29">
        <v>0.2</v>
      </c>
      <c r="AA29">
        <v>0.9</v>
      </c>
      <c r="AB29">
        <v>0.81818181818181801</v>
      </c>
      <c r="AC29">
        <v>0.85714285714285698</v>
      </c>
      <c r="AD29">
        <v>0.1</v>
      </c>
      <c r="AE29">
        <v>0.7</v>
      </c>
    </row>
    <row r="30" spans="1:31" x14ac:dyDescent="0.15">
      <c r="A30" s="4">
        <v>397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4.1088352203369096</v>
      </c>
      <c r="L30" s="7">
        <v>2.8833198547363299</v>
      </c>
      <c r="M30">
        <v>2.3335666656494101</v>
      </c>
      <c r="N30">
        <v>3.2997093200683598</v>
      </c>
      <c r="O30">
        <v>1</v>
      </c>
      <c r="P30">
        <v>1</v>
      </c>
      <c r="Q30">
        <v>7</v>
      </c>
      <c r="R30" s="12">
        <v>0.1429</v>
      </c>
      <c r="S30" s="12">
        <f t="shared" si="1"/>
        <v>0.1</v>
      </c>
      <c r="T30">
        <v>1.3040294647216799</v>
      </c>
      <c r="U30">
        <v>1.2294629812240601</v>
      </c>
      <c r="V30">
        <v>1.1086437702178999</v>
      </c>
      <c r="W30" s="13">
        <v>0.12081921100616499</v>
      </c>
      <c r="X30">
        <v>0.19538569450378401</v>
      </c>
      <c r="Y30">
        <v>0.19538569450378401</v>
      </c>
      <c r="Z30">
        <v>0.1</v>
      </c>
      <c r="AA30">
        <v>0.6</v>
      </c>
      <c r="AB30">
        <v>0.85714285714285698</v>
      </c>
      <c r="AC30">
        <v>0.70588235294117596</v>
      </c>
      <c r="AD30">
        <v>0.4</v>
      </c>
      <c r="AE30">
        <v>0.5</v>
      </c>
    </row>
    <row r="31" spans="1:31" x14ac:dyDescent="0.15">
      <c r="A31" s="4">
        <v>459</v>
      </c>
      <c r="B31">
        <v>14</v>
      </c>
      <c r="C31">
        <v>6</v>
      </c>
      <c r="D31">
        <v>10</v>
      </c>
      <c r="E31">
        <v>10</v>
      </c>
      <c r="F31">
        <v>9</v>
      </c>
      <c r="G31">
        <v>1</v>
      </c>
      <c r="H31">
        <v>5</v>
      </c>
      <c r="I31">
        <v>5</v>
      </c>
      <c r="J31">
        <v>0.7</v>
      </c>
      <c r="K31">
        <v>5.5006790161132804</v>
      </c>
      <c r="L31" s="7">
        <v>2.8842868804931601</v>
      </c>
      <c r="M31">
        <v>2.0730018615722701</v>
      </c>
      <c r="N31">
        <v>3.6102161407470699</v>
      </c>
      <c r="O31">
        <v>1</v>
      </c>
      <c r="P31">
        <v>1</v>
      </c>
      <c r="Q31">
        <v>8</v>
      </c>
      <c r="R31" s="12">
        <v>0.125</v>
      </c>
      <c r="S31" s="12">
        <f t="shared" si="1"/>
        <v>0.1</v>
      </c>
      <c r="T31">
        <v>1.62765312194824</v>
      </c>
      <c r="U31">
        <v>1.52391397953033</v>
      </c>
      <c r="V31">
        <v>1.4047949314117401</v>
      </c>
      <c r="W31" s="13">
        <v>0.119119048118591</v>
      </c>
      <c r="X31">
        <v>0.222858190536499</v>
      </c>
      <c r="Y31">
        <v>0.222858190536499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s="7" customFormat="1" x14ac:dyDescent="0.15">
      <c r="A32" s="24">
        <v>36</v>
      </c>
      <c r="B32" s="7">
        <v>14</v>
      </c>
      <c r="C32" s="7">
        <v>6</v>
      </c>
      <c r="D32" s="7">
        <v>10</v>
      </c>
      <c r="E32" s="7">
        <v>10</v>
      </c>
      <c r="F32" s="7">
        <v>10</v>
      </c>
      <c r="G32" s="7">
        <v>0</v>
      </c>
      <c r="H32" s="7">
        <v>4</v>
      </c>
      <c r="I32" s="7">
        <v>6</v>
      </c>
      <c r="J32" s="7">
        <v>0.7</v>
      </c>
      <c r="K32" s="7">
        <v>5.1732082366943404</v>
      </c>
      <c r="L32" s="7">
        <v>2.8128013610839799</v>
      </c>
      <c r="M32" s="7">
        <v>1.6549930572509799</v>
      </c>
      <c r="N32" s="7">
        <v>3.9713439941406201</v>
      </c>
      <c r="O32" s="7">
        <v>3</v>
      </c>
      <c r="P32" s="7">
        <v>3</v>
      </c>
      <c r="Q32" s="7">
        <v>12</v>
      </c>
      <c r="R32" s="26">
        <v>0.25</v>
      </c>
      <c r="S32" s="26">
        <f t="shared" si="1"/>
        <v>0.3</v>
      </c>
      <c r="T32" s="7">
        <v>1.76040840148926</v>
      </c>
      <c r="U32" s="7">
        <v>1.61406230926514</v>
      </c>
      <c r="V32" s="7">
        <v>1.4958480596542401</v>
      </c>
      <c r="W32" s="7">
        <v>0.118214249610901</v>
      </c>
      <c r="X32" s="7">
        <v>0.26456034183502197</v>
      </c>
      <c r="Y32" s="7">
        <v>0.26456034183502197</v>
      </c>
      <c r="Z32" s="7">
        <v>0.3</v>
      </c>
      <c r="AA32" s="7">
        <v>0.9</v>
      </c>
      <c r="AB32" s="7">
        <v>0.75</v>
      </c>
      <c r="AC32" s="7">
        <v>0.81818181818181801</v>
      </c>
      <c r="AD32" s="7">
        <v>0.1</v>
      </c>
      <c r="AE32" s="7">
        <v>0.6</v>
      </c>
    </row>
    <row r="33" spans="1:31" x14ac:dyDescent="0.15">
      <c r="A33" s="4">
        <v>618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>
        <v>6.0897712707519496</v>
      </c>
      <c r="L33" s="7">
        <v>3.0250396728515598</v>
      </c>
      <c r="M33">
        <v>2.5934143066406201</v>
      </c>
      <c r="N33">
        <v>4.0288238525390598</v>
      </c>
      <c r="O33">
        <v>1</v>
      </c>
      <c r="P33">
        <v>1</v>
      </c>
      <c r="Q33">
        <v>10</v>
      </c>
      <c r="R33" s="12">
        <v>0.1</v>
      </c>
      <c r="S33" s="12">
        <f t="shared" si="1"/>
        <v>0.1</v>
      </c>
      <c r="T33">
        <v>1.8936290740966799</v>
      </c>
      <c r="U33">
        <v>1.8156868219375599</v>
      </c>
      <c r="V33">
        <v>1.60606229305267</v>
      </c>
      <c r="W33" s="13">
        <v>0.209624528884888</v>
      </c>
      <c r="X33">
        <v>0.28756678104400601</v>
      </c>
      <c r="Y33">
        <v>0.28756678104400601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486</v>
      </c>
      <c r="B34">
        <v>16</v>
      </c>
      <c r="C34">
        <v>4</v>
      </c>
      <c r="D34">
        <v>10</v>
      </c>
      <c r="E34">
        <v>10</v>
      </c>
      <c r="F34">
        <v>10</v>
      </c>
      <c r="G34">
        <v>0</v>
      </c>
      <c r="H34">
        <v>6</v>
      </c>
      <c r="I34">
        <v>4</v>
      </c>
      <c r="J34">
        <v>0.8</v>
      </c>
      <c r="K34">
        <v>5.4736347198486301</v>
      </c>
      <c r="L34" s="7">
        <v>3.00607109069824</v>
      </c>
      <c r="M34">
        <v>2.5961036682128902</v>
      </c>
      <c r="N34">
        <v>3.08769607543945</v>
      </c>
      <c r="O34">
        <v>1</v>
      </c>
      <c r="P34">
        <v>1</v>
      </c>
      <c r="Q34">
        <v>9</v>
      </c>
      <c r="R34" s="12">
        <v>0.1111</v>
      </c>
      <c r="S34" s="12">
        <f t="shared" si="1"/>
        <v>0.1</v>
      </c>
      <c r="T34">
        <v>1.6700477600097701</v>
      </c>
      <c r="U34">
        <v>1.6262121200561499</v>
      </c>
      <c r="V34">
        <v>1.4233806133270299</v>
      </c>
      <c r="W34" s="13">
        <v>0.202831506729126</v>
      </c>
      <c r="X34">
        <v>0.24666714668273901</v>
      </c>
      <c r="Y34">
        <v>0.24666714668273901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331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4.9751873016357404</v>
      </c>
      <c r="L35" s="7">
        <v>3.11871337890625</v>
      </c>
      <c r="M35">
        <v>2.3487701416015598</v>
      </c>
      <c r="N35">
        <v>3.3579540252685498</v>
      </c>
      <c r="O35">
        <v>2</v>
      </c>
      <c r="P35">
        <v>2</v>
      </c>
      <c r="Q35">
        <v>11</v>
      </c>
      <c r="R35" s="12">
        <v>0.18179999999999999</v>
      </c>
      <c r="S35" s="12">
        <f t="shared" si="1"/>
        <v>0.2</v>
      </c>
      <c r="T35">
        <v>1.7982158660888701</v>
      </c>
      <c r="U35">
        <v>1.7166333198547401</v>
      </c>
      <c r="V35">
        <v>1.5181471109390301</v>
      </c>
      <c r="W35" s="13">
        <v>0.19848620891571001</v>
      </c>
      <c r="X35">
        <v>0.28006875514984098</v>
      </c>
      <c r="Y35">
        <v>0.28006875514984098</v>
      </c>
      <c r="Z35">
        <v>0.2</v>
      </c>
      <c r="AA35">
        <v>0.9</v>
      </c>
      <c r="AB35">
        <v>0.81818181818181801</v>
      </c>
      <c r="AC35">
        <v>0.85714285714285698</v>
      </c>
      <c r="AD35">
        <v>0.1</v>
      </c>
      <c r="AE35">
        <v>0.7</v>
      </c>
    </row>
    <row r="36" spans="1:31" x14ac:dyDescent="0.15">
      <c r="A36" s="4">
        <v>370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5.6336345672607404</v>
      </c>
      <c r="L36" s="7">
        <v>3.0647315979003902</v>
      </c>
      <c r="M36">
        <v>2.17875480651856</v>
      </c>
      <c r="N36">
        <v>3.3658676147460902</v>
      </c>
      <c r="O36">
        <v>2</v>
      </c>
      <c r="P36">
        <v>2</v>
      </c>
      <c r="Q36">
        <v>10</v>
      </c>
      <c r="R36" s="12">
        <v>0.2</v>
      </c>
      <c r="S36" s="12">
        <f t="shared" si="1"/>
        <v>0.2</v>
      </c>
      <c r="T36">
        <v>1.7144851684570299</v>
      </c>
      <c r="U36">
        <v>1.6434230804443399</v>
      </c>
      <c r="V36">
        <v>1.4525625705719001</v>
      </c>
      <c r="W36" s="13">
        <v>0.190860509872436</v>
      </c>
      <c r="X36">
        <v>0.261922597885132</v>
      </c>
      <c r="Y36">
        <v>0.261922597885132</v>
      </c>
      <c r="Z36">
        <v>0.2</v>
      </c>
      <c r="AA36">
        <v>0.8</v>
      </c>
      <c r="AB36">
        <v>0.8</v>
      </c>
      <c r="AC36">
        <v>0.8</v>
      </c>
      <c r="AD36">
        <v>0.2</v>
      </c>
      <c r="AE36">
        <v>0.6</v>
      </c>
    </row>
    <row r="37" spans="1:31" x14ac:dyDescent="0.15">
      <c r="A37" s="4">
        <v>48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6.0682621002197301</v>
      </c>
      <c r="L37" s="7">
        <v>2.9624652862548801</v>
      </c>
      <c r="M37">
        <v>2.1485118865966801</v>
      </c>
      <c r="N37">
        <v>4.5836753845214799</v>
      </c>
      <c r="O37">
        <v>2</v>
      </c>
      <c r="P37">
        <v>2</v>
      </c>
      <c r="Q37">
        <v>11</v>
      </c>
      <c r="R37" s="12">
        <v>0.18179999999999999</v>
      </c>
      <c r="S37" s="12">
        <f t="shared" si="1"/>
        <v>0.2</v>
      </c>
      <c r="T37">
        <v>1.76265716552734</v>
      </c>
      <c r="U37">
        <v>1.6565425395965601</v>
      </c>
      <c r="V37">
        <v>1.5162060260772701</v>
      </c>
      <c r="W37" s="13">
        <v>0.140336513519287</v>
      </c>
      <c r="X37">
        <v>0.24645113945007299</v>
      </c>
      <c r="Y37">
        <v>0.24645113945007299</v>
      </c>
      <c r="Z37">
        <v>0.2</v>
      </c>
      <c r="AA37">
        <v>0.9</v>
      </c>
      <c r="AB37">
        <v>0.81818181818181801</v>
      </c>
      <c r="AC37">
        <v>0.85714285714285698</v>
      </c>
      <c r="AD37">
        <v>0.1</v>
      </c>
      <c r="AE37">
        <v>0.7</v>
      </c>
    </row>
    <row r="38" spans="1:31" x14ac:dyDescent="0.15">
      <c r="A38" s="4">
        <v>204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4.1210136413574201</v>
      </c>
      <c r="L38" s="7">
        <v>3.0621032714843701</v>
      </c>
      <c r="M38">
        <v>2.6656322479247998</v>
      </c>
      <c r="N38">
        <v>2.9633274078369101</v>
      </c>
      <c r="O38">
        <v>1</v>
      </c>
      <c r="P38">
        <v>1</v>
      </c>
      <c r="Q38">
        <v>7</v>
      </c>
      <c r="R38" s="12">
        <v>0.1429</v>
      </c>
      <c r="S38" s="12">
        <f t="shared" si="1"/>
        <v>0.1</v>
      </c>
      <c r="T38">
        <v>1.3481616973877</v>
      </c>
      <c r="U38">
        <v>1.2863235473632799</v>
      </c>
      <c r="V38">
        <v>1.1500141620636</v>
      </c>
      <c r="W38" s="13">
        <v>0.13630938529968301</v>
      </c>
      <c r="X38">
        <v>0.19814753532409701</v>
      </c>
      <c r="Y38">
        <v>0.19814753532409701</v>
      </c>
      <c r="Z38">
        <v>0.1</v>
      </c>
      <c r="AA38">
        <v>0.6</v>
      </c>
      <c r="AB38">
        <v>0.85714285714285698</v>
      </c>
      <c r="AC38">
        <v>0.70588235294117596</v>
      </c>
      <c r="AD38">
        <v>0.4</v>
      </c>
      <c r="AE38">
        <v>0.5</v>
      </c>
    </row>
    <row r="39" spans="1:31" x14ac:dyDescent="0.15">
      <c r="A39" s="4">
        <v>81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4.4817962646484402</v>
      </c>
      <c r="L39" s="7">
        <v>2.99641609191894</v>
      </c>
      <c r="M39">
        <v>2.7919044494628902</v>
      </c>
      <c r="N39">
        <v>3.3726062774658199</v>
      </c>
      <c r="O39">
        <v>0</v>
      </c>
      <c r="P39">
        <v>0</v>
      </c>
      <c r="Q39">
        <v>0</v>
      </c>
      <c r="R39" s="12">
        <v>0</v>
      </c>
      <c r="S39" s="12">
        <f t="shared" si="1"/>
        <v>0</v>
      </c>
      <c r="T39">
        <v>1.3286705017089799</v>
      </c>
      <c r="U39">
        <v>1.28359222412109</v>
      </c>
      <c r="V39">
        <v>1.14824962615967</v>
      </c>
      <c r="W39" s="13">
        <v>0.135342597961426</v>
      </c>
      <c r="X39">
        <v>0.18042087554931599</v>
      </c>
      <c r="Y39">
        <v>0.18042087554931599</v>
      </c>
      <c r="Z39">
        <v>0</v>
      </c>
      <c r="AA39">
        <v>0</v>
      </c>
      <c r="AB39" t="s">
        <v>29</v>
      </c>
      <c r="AC39" t="s">
        <v>29</v>
      </c>
      <c r="AD39">
        <v>1</v>
      </c>
      <c r="AE39">
        <v>0</v>
      </c>
    </row>
    <row r="40" spans="1:31" x14ac:dyDescent="0.15">
      <c r="A40" s="4">
        <v>560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5.5997562408447301</v>
      </c>
      <c r="L40" s="7">
        <v>2.97844314575195</v>
      </c>
      <c r="M40">
        <v>2.4104709625244101</v>
      </c>
      <c r="N40">
        <v>4.1066761016845703</v>
      </c>
      <c r="O40">
        <v>3</v>
      </c>
      <c r="P40">
        <v>3</v>
      </c>
      <c r="Q40">
        <v>13</v>
      </c>
      <c r="R40" s="12">
        <v>0.23080000000000001</v>
      </c>
      <c r="S40" s="12">
        <f t="shared" si="1"/>
        <v>0.3</v>
      </c>
      <c r="T40">
        <v>1.5434474945068399</v>
      </c>
      <c r="U40">
        <v>1.4549747705459599</v>
      </c>
      <c r="V40">
        <v>1.32275426387787</v>
      </c>
      <c r="W40" s="13">
        <v>0.13222050666809099</v>
      </c>
      <c r="X40">
        <v>0.22069323062896701</v>
      </c>
      <c r="Y40">
        <v>0.22069323062896701</v>
      </c>
      <c r="Z40">
        <v>0.3</v>
      </c>
      <c r="AA40">
        <v>1</v>
      </c>
      <c r="AB40">
        <v>0.76923076923076905</v>
      </c>
      <c r="AC40">
        <v>0.86956521739130399</v>
      </c>
      <c r="AD40">
        <v>0</v>
      </c>
      <c r="AE40">
        <v>0.7</v>
      </c>
    </row>
    <row r="41" spans="1:31" s="7" customFormat="1" x14ac:dyDescent="0.15">
      <c r="A41" s="24">
        <v>875</v>
      </c>
      <c r="B41" s="7">
        <v>14</v>
      </c>
      <c r="C41" s="7">
        <v>6</v>
      </c>
      <c r="D41" s="7">
        <v>10</v>
      </c>
      <c r="E41" s="7">
        <v>10</v>
      </c>
      <c r="F41" s="7">
        <v>10</v>
      </c>
      <c r="G41" s="7">
        <v>0</v>
      </c>
      <c r="H41" s="7">
        <v>4</v>
      </c>
      <c r="I41" s="7">
        <v>6</v>
      </c>
      <c r="J41" s="7">
        <v>0.7</v>
      </c>
      <c r="K41" s="7">
        <v>4.9618778228759801</v>
      </c>
      <c r="L41" s="7">
        <v>2.9850826263427699</v>
      </c>
      <c r="M41" s="7">
        <v>2.25918388366699</v>
      </c>
      <c r="N41" s="7">
        <v>3.7321662902832</v>
      </c>
      <c r="O41" s="7">
        <v>1</v>
      </c>
      <c r="P41" s="7">
        <v>1</v>
      </c>
      <c r="Q41" s="7">
        <v>8</v>
      </c>
      <c r="R41" s="26">
        <v>0.125</v>
      </c>
      <c r="S41" s="26">
        <f t="shared" si="1"/>
        <v>0.1</v>
      </c>
      <c r="T41" s="7">
        <v>1.49424171447754</v>
      </c>
      <c r="U41" s="7">
        <v>1.4002046585082999</v>
      </c>
      <c r="V41" s="7">
        <v>1.2682718038559</v>
      </c>
      <c r="W41" s="7">
        <v>0.13193285465240501</v>
      </c>
      <c r="X41" s="7">
        <v>0.22596991062164301</v>
      </c>
      <c r="Y41" s="7">
        <v>0.22596991062164301</v>
      </c>
      <c r="Z41" s="7">
        <v>0.1</v>
      </c>
      <c r="AA41" s="7">
        <v>0.7</v>
      </c>
      <c r="AB41" s="7">
        <v>0.875</v>
      </c>
      <c r="AC41" s="7">
        <v>0.77777777777777801</v>
      </c>
      <c r="AD41" s="7">
        <v>0.3</v>
      </c>
      <c r="AE41" s="7">
        <v>0.6</v>
      </c>
    </row>
    <row r="42" spans="1:31" x14ac:dyDescent="0.15">
      <c r="A42" s="4">
        <v>831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>
        <v>5.9205646514892596</v>
      </c>
      <c r="L42" s="7">
        <v>3.2345046997070299</v>
      </c>
      <c r="M42">
        <v>2.68940925598144</v>
      </c>
      <c r="N42">
        <v>3.11403083801269</v>
      </c>
      <c r="O42">
        <v>1</v>
      </c>
      <c r="P42">
        <v>1</v>
      </c>
      <c r="Q42">
        <v>8</v>
      </c>
      <c r="R42" s="12">
        <v>0.125</v>
      </c>
      <c r="S42" s="12">
        <f t="shared" si="1"/>
        <v>0.1</v>
      </c>
      <c r="T42">
        <v>1.8896789550781199</v>
      </c>
      <c r="U42">
        <v>1.84347188472748</v>
      </c>
      <c r="V42">
        <v>1.59619677066803</v>
      </c>
      <c r="W42" s="13">
        <v>0.24727511405944799</v>
      </c>
      <c r="X42">
        <v>0.29348218441009499</v>
      </c>
      <c r="Y42">
        <v>0.29348218441009499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974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5.3685245513915998</v>
      </c>
      <c r="L43">
        <v>3.2771472930908199</v>
      </c>
      <c r="M43">
        <v>2.8307132720947301</v>
      </c>
      <c r="N43">
        <v>3.2898807525634801</v>
      </c>
      <c r="O43">
        <v>1</v>
      </c>
      <c r="P43">
        <v>1</v>
      </c>
      <c r="Q43">
        <v>10</v>
      </c>
      <c r="R43" s="12">
        <v>0.1</v>
      </c>
      <c r="S43" s="12">
        <f t="shared" si="1"/>
        <v>0.1</v>
      </c>
      <c r="T43">
        <v>1.6221961975097701</v>
      </c>
      <c r="U43">
        <v>1.5725250244140601</v>
      </c>
      <c r="V43">
        <v>1.3714082241058301</v>
      </c>
      <c r="W43">
        <v>0.20111680030822801</v>
      </c>
      <c r="X43">
        <v>0.250787973403931</v>
      </c>
      <c r="Y43">
        <v>0.250787973403931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20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4.7936458587646502</v>
      </c>
      <c r="L44" s="7">
        <v>3.21484375</v>
      </c>
      <c r="M44">
        <v>2.74176025390625</v>
      </c>
      <c r="N44">
        <v>3.1585388183593701</v>
      </c>
      <c r="O44">
        <v>1</v>
      </c>
      <c r="P44">
        <v>1</v>
      </c>
      <c r="Q44">
        <v>9</v>
      </c>
      <c r="R44" s="12">
        <v>0.1111</v>
      </c>
      <c r="S44" s="12">
        <f t="shared" si="1"/>
        <v>0.1</v>
      </c>
      <c r="T44">
        <v>1.57986640930176</v>
      </c>
      <c r="U44">
        <v>1.5197329521179199</v>
      </c>
      <c r="V44">
        <v>1.33726954460144</v>
      </c>
      <c r="W44" s="13">
        <v>0.18246340751647899</v>
      </c>
      <c r="X44">
        <v>0.24259686470031699</v>
      </c>
      <c r="Y44">
        <v>0.24259686470031699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948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6.0359687805175799</v>
      </c>
      <c r="L45" s="7">
        <v>3.25136375427246</v>
      </c>
      <c r="M45">
        <v>2.7053775787353498</v>
      </c>
      <c r="N45">
        <v>4.4772434234619096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2.0139236450195299</v>
      </c>
      <c r="U45">
        <v>1.8851909637451201</v>
      </c>
      <c r="V45">
        <v>1.70291864871979</v>
      </c>
      <c r="W45" s="13">
        <v>0.18227231502533001</v>
      </c>
      <c r="X45">
        <v>0.31100499629974399</v>
      </c>
      <c r="Y45">
        <v>0.31100499629974399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s="7" customFormat="1" x14ac:dyDescent="0.15">
      <c r="A46" s="24">
        <v>6</v>
      </c>
      <c r="B46" s="7">
        <v>12</v>
      </c>
      <c r="C46" s="7">
        <v>8</v>
      </c>
      <c r="D46" s="7">
        <v>10</v>
      </c>
      <c r="E46" s="7">
        <v>10</v>
      </c>
      <c r="F46" s="7">
        <v>10</v>
      </c>
      <c r="G46" s="7">
        <v>0</v>
      </c>
      <c r="H46" s="7">
        <v>2</v>
      </c>
      <c r="I46" s="7">
        <v>8</v>
      </c>
      <c r="J46" s="7">
        <v>0.6</v>
      </c>
      <c r="K46" s="7">
        <v>3.5581398010253902</v>
      </c>
      <c r="L46" s="7">
        <v>3.1621742248535201</v>
      </c>
      <c r="M46" s="7">
        <v>4.6742172241210902</v>
      </c>
      <c r="N46" s="7">
        <v>3.8698883056640598</v>
      </c>
      <c r="O46" s="7">
        <v>0</v>
      </c>
      <c r="P46" s="7">
        <v>0</v>
      </c>
      <c r="Q46" s="7">
        <v>8</v>
      </c>
      <c r="R46" s="26">
        <v>0</v>
      </c>
      <c r="S46" s="26">
        <f t="shared" si="1"/>
        <v>0</v>
      </c>
      <c r="T46" s="7">
        <v>0.97777557373046897</v>
      </c>
      <c r="U46" s="7">
        <v>0.98835659027099598</v>
      </c>
      <c r="V46" s="7">
        <v>0.84574544429779097</v>
      </c>
      <c r="W46" s="7">
        <v>0.14261114597320601</v>
      </c>
      <c r="X46" s="7">
        <v>0.132030129432678</v>
      </c>
      <c r="Y46" s="7">
        <v>0.132030129432678</v>
      </c>
      <c r="Z46" s="7">
        <v>0</v>
      </c>
      <c r="AA46" s="7">
        <v>0.8</v>
      </c>
      <c r="AB46" s="7">
        <v>1</v>
      </c>
      <c r="AC46" s="7">
        <v>0.88888888888888895</v>
      </c>
      <c r="AD46" s="7">
        <v>0.2</v>
      </c>
      <c r="AE46" s="7">
        <v>0.8</v>
      </c>
    </row>
    <row r="47" spans="1:31" x14ac:dyDescent="0.15">
      <c r="A47" s="4">
        <v>314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>
        <v>5.579345703125</v>
      </c>
      <c r="L47" s="7">
        <v>3.34688377380371</v>
      </c>
      <c r="M47">
        <v>3.0530090332031201</v>
      </c>
      <c r="N47">
        <v>2.9860916137695299</v>
      </c>
      <c r="O47">
        <v>1</v>
      </c>
      <c r="P47">
        <v>1</v>
      </c>
      <c r="Q47">
        <v>9</v>
      </c>
      <c r="R47" s="12">
        <v>0.1111</v>
      </c>
      <c r="S47" s="12">
        <f t="shared" si="1"/>
        <v>0.1</v>
      </c>
      <c r="T47">
        <v>1.7445583343505899</v>
      </c>
      <c r="U47">
        <v>1.72052478790283</v>
      </c>
      <c r="V47">
        <v>1.4698741436004601</v>
      </c>
      <c r="W47" s="13">
        <v>0.250650644302368</v>
      </c>
      <c r="X47">
        <v>0.27468419075012201</v>
      </c>
      <c r="Y47">
        <v>0.27468419075012201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624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>
        <v>5.7309322357177699</v>
      </c>
      <c r="L48" s="7">
        <v>3.2853984832763699</v>
      </c>
      <c r="M48">
        <v>2.8849430084228498</v>
      </c>
      <c r="N48">
        <v>3.0747337341308598</v>
      </c>
      <c r="O48">
        <v>1</v>
      </c>
      <c r="P48">
        <v>1</v>
      </c>
      <c r="Q48">
        <v>9</v>
      </c>
      <c r="R48" s="12">
        <v>0.1111</v>
      </c>
      <c r="S48" s="12">
        <f t="shared" si="1"/>
        <v>0.1</v>
      </c>
      <c r="T48">
        <v>1.9793052673339799</v>
      </c>
      <c r="U48">
        <v>1.9299783706664999</v>
      </c>
      <c r="V48">
        <v>1.67936038970947</v>
      </c>
      <c r="W48" s="13">
        <v>0.25061798095703097</v>
      </c>
      <c r="X48">
        <v>0.299944877624512</v>
      </c>
      <c r="Y48">
        <v>0.299944877624512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s="30" customFormat="1" x14ac:dyDescent="0.15">
      <c r="A49" s="33">
        <v>522</v>
      </c>
      <c r="B49" s="30">
        <v>16</v>
      </c>
      <c r="C49" s="30">
        <v>4</v>
      </c>
      <c r="D49" s="30">
        <v>10</v>
      </c>
      <c r="E49" s="30">
        <v>10</v>
      </c>
      <c r="F49" s="30">
        <v>10</v>
      </c>
      <c r="G49" s="30">
        <v>0</v>
      </c>
      <c r="H49" s="30">
        <v>6</v>
      </c>
      <c r="I49" s="30">
        <v>4</v>
      </c>
      <c r="J49" s="30">
        <v>0.8</v>
      </c>
      <c r="K49" s="30">
        <v>6.39202880859375</v>
      </c>
      <c r="L49" s="30">
        <v>3.33344650268555</v>
      </c>
      <c r="M49" s="30">
        <v>3.0104999542236301</v>
      </c>
      <c r="N49" s="30">
        <v>4.2902660369873002</v>
      </c>
      <c r="O49" s="30">
        <v>1</v>
      </c>
      <c r="P49" s="30">
        <v>1</v>
      </c>
      <c r="Q49" s="30">
        <v>10</v>
      </c>
      <c r="R49" s="35">
        <v>0.1</v>
      </c>
      <c r="S49" s="35">
        <f t="shared" si="1"/>
        <v>0.1</v>
      </c>
      <c r="T49" s="30">
        <v>2.0180358886718701</v>
      </c>
      <c r="U49" s="30">
        <v>1.9343172311782799</v>
      </c>
      <c r="V49" s="30">
        <v>1.7107549905777</v>
      </c>
      <c r="W49" s="30">
        <v>0.22356224060058599</v>
      </c>
      <c r="X49" s="30">
        <v>0.30728089809417702</v>
      </c>
      <c r="Y49" s="30">
        <v>0.30728089809417702</v>
      </c>
      <c r="Z49" s="30">
        <v>0.1</v>
      </c>
      <c r="AA49" s="30">
        <v>0.9</v>
      </c>
      <c r="AB49" s="30">
        <v>0.9</v>
      </c>
      <c r="AC49" s="30">
        <v>0.9</v>
      </c>
      <c r="AD49" s="30">
        <v>0.1</v>
      </c>
      <c r="AE49" s="30">
        <v>0.8</v>
      </c>
    </row>
    <row r="50" spans="1:31" x14ac:dyDescent="0.15">
      <c r="A50" s="4">
        <v>897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>
        <v>5.0807552337646502</v>
      </c>
      <c r="L50" s="7">
        <v>3.5942249298095699</v>
      </c>
      <c r="M50">
        <v>3.5212154388427699</v>
      </c>
      <c r="N50">
        <v>2.8270282745361301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1.6263542175293</v>
      </c>
      <c r="U50">
        <v>1.6224285364151001</v>
      </c>
      <c r="V50">
        <v>1.36819708347321</v>
      </c>
      <c r="W50" s="13">
        <v>0.25423145294189398</v>
      </c>
      <c r="X50">
        <v>0.25815713405609098</v>
      </c>
      <c r="Y50">
        <v>0.25815713405609098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s="30" customFormat="1" x14ac:dyDescent="0.15">
      <c r="A51" s="33">
        <v>934</v>
      </c>
      <c r="B51" s="30">
        <v>15</v>
      </c>
      <c r="C51" s="30">
        <v>5</v>
      </c>
      <c r="D51" s="30">
        <v>10</v>
      </c>
      <c r="E51" s="30">
        <v>10</v>
      </c>
      <c r="F51" s="30">
        <v>10</v>
      </c>
      <c r="G51" s="30">
        <v>0</v>
      </c>
      <c r="H51" s="30">
        <v>5</v>
      </c>
      <c r="I51" s="30">
        <v>5</v>
      </c>
      <c r="J51" s="30">
        <v>0.75</v>
      </c>
      <c r="K51" s="30">
        <v>5.5186271667480504</v>
      </c>
      <c r="L51" s="30">
        <v>3.5302085876464799</v>
      </c>
      <c r="M51" s="30">
        <v>3.1703033447265598</v>
      </c>
      <c r="N51" s="30">
        <v>3.25703048706055</v>
      </c>
      <c r="O51" s="30">
        <v>1</v>
      </c>
      <c r="P51" s="30">
        <v>1</v>
      </c>
      <c r="Q51" s="30">
        <v>10</v>
      </c>
      <c r="R51" s="35">
        <v>0.1</v>
      </c>
      <c r="S51" s="35">
        <f t="shared" si="1"/>
        <v>0.1</v>
      </c>
      <c r="T51" s="30">
        <v>1.7077541351318399</v>
      </c>
      <c r="U51" s="30">
        <v>1.6505378484725901</v>
      </c>
      <c r="V51" s="30">
        <v>1.43968558311462</v>
      </c>
      <c r="W51" s="30">
        <v>0.210852265357971</v>
      </c>
      <c r="X51" s="30">
        <v>0.26806855201721203</v>
      </c>
      <c r="Y51" s="30">
        <v>0.26806855201721203</v>
      </c>
      <c r="Z51" s="30">
        <v>0.1</v>
      </c>
      <c r="AA51" s="30">
        <v>0.9</v>
      </c>
      <c r="AB51" s="30">
        <v>0.9</v>
      </c>
      <c r="AC51" s="30">
        <v>0.9</v>
      </c>
      <c r="AD51" s="30">
        <v>0.1</v>
      </c>
      <c r="AE51" s="30">
        <v>0.8</v>
      </c>
    </row>
    <row r="52" spans="1:31" x14ac:dyDescent="0.15">
      <c r="A52" s="4">
        <v>835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>
        <v>6.06449317932129</v>
      </c>
      <c r="L52" s="7">
        <v>3.66963386535644</v>
      </c>
      <c r="M52">
        <v>3.3090724945068399</v>
      </c>
      <c r="N52">
        <v>3.0900325775146502</v>
      </c>
      <c r="O52">
        <v>1</v>
      </c>
      <c r="P52">
        <v>1</v>
      </c>
      <c r="Q52">
        <v>11</v>
      </c>
      <c r="R52" s="12">
        <v>9.0899999999999995E-2</v>
      </c>
      <c r="S52" s="12">
        <f t="shared" si="1"/>
        <v>0.1</v>
      </c>
      <c r="T52">
        <v>1.86911773681641</v>
      </c>
      <c r="U52">
        <v>1.8567190170288099</v>
      </c>
      <c r="V52">
        <v>1.5535910129547099</v>
      </c>
      <c r="W52" s="13">
        <v>0.30312800407409701</v>
      </c>
      <c r="X52">
        <v>0.315526723861694</v>
      </c>
      <c r="Y52">
        <v>0.315526723861694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L53" s="8">
        <f>AVERAGE(L2:L52)</f>
        <v>2.8929978164972039</v>
      </c>
      <c r="W53" s="15">
        <f t="shared" ref="W53:AE53" si="2">AVERAGE(W2:W52)</f>
        <v>0.15650976872911632</v>
      </c>
      <c r="Z53" s="9">
        <f t="shared" si="2"/>
        <v>0.15294117647058814</v>
      </c>
      <c r="AA53" s="9">
        <f t="shared" si="2"/>
        <v>0.75490196078431326</v>
      </c>
      <c r="AB53" s="9">
        <f t="shared" si="2"/>
        <v>0.84222410242818357</v>
      </c>
      <c r="AC53" s="9">
        <f t="shared" si="2"/>
        <v>0.79795465840055313</v>
      </c>
      <c r="AD53" s="9">
        <f t="shared" si="2"/>
        <v>0.24509803921568618</v>
      </c>
      <c r="AE53" s="9">
        <f t="shared" si="2"/>
        <v>0.60196078431372546</v>
      </c>
    </row>
    <row r="54" spans="1:31" x14ac:dyDescent="0.15">
      <c r="L54" s="8">
        <f>MAX(L2:L52)</f>
        <v>3.66963386535644</v>
      </c>
      <c r="W54" s="15">
        <f t="shared" ref="W54:AE54" si="3">MAX(W2:W52)</f>
        <v>0.30312800407409701</v>
      </c>
      <c r="Z54" s="9">
        <f t="shared" si="3"/>
        <v>0.4</v>
      </c>
      <c r="AA54" s="9">
        <f t="shared" si="3"/>
        <v>1</v>
      </c>
      <c r="AB54" s="9">
        <f t="shared" si="3"/>
        <v>1</v>
      </c>
      <c r="AC54" s="9">
        <f t="shared" si="3"/>
        <v>0.952380952380952</v>
      </c>
      <c r="AD54" s="9">
        <f t="shared" si="3"/>
        <v>1</v>
      </c>
      <c r="AE54" s="9">
        <f t="shared" si="3"/>
        <v>0.9</v>
      </c>
    </row>
    <row r="55" spans="1:31" x14ac:dyDescent="0.15">
      <c r="L55" s="8">
        <f>MIN(L2:L52)</f>
        <v>2.0880012512207</v>
      </c>
      <c r="W55" s="15">
        <f t="shared" ref="W55:AE55" si="4">MIN(W2:W52)</f>
        <v>7.7286005020141602E-2</v>
      </c>
      <c r="Z55" s="9">
        <f t="shared" si="4"/>
        <v>0</v>
      </c>
      <c r="AA55" s="9">
        <f t="shared" si="4"/>
        <v>0</v>
      </c>
      <c r="AB55" s="9">
        <f t="shared" si="4"/>
        <v>0.69230769230769196</v>
      </c>
      <c r="AC55" s="9">
        <f t="shared" si="4"/>
        <v>0.33333333333333298</v>
      </c>
      <c r="AD55" s="9">
        <f t="shared" si="4"/>
        <v>0</v>
      </c>
      <c r="AE55" s="9">
        <f t="shared" si="4"/>
        <v>0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 s="9">
        <v>0.161</v>
      </c>
      <c r="L59" s="9"/>
      <c r="M59" s="9"/>
      <c r="W59" s="13"/>
    </row>
    <row r="60" spans="1:31" x14ac:dyDescent="0.15">
      <c r="K60" s="9"/>
      <c r="L60" s="9"/>
      <c r="M60" s="9"/>
      <c r="W60" s="13"/>
    </row>
    <row r="61" spans="1:31" x14ac:dyDescent="0.15">
      <c r="K61" s="9" t="s">
        <v>10</v>
      </c>
      <c r="L61" s="9" t="s">
        <v>33</v>
      </c>
      <c r="M61" s="9"/>
      <c r="O61" t="s">
        <v>66</v>
      </c>
      <c r="W61" s="13"/>
    </row>
    <row r="62" spans="1:31" x14ac:dyDescent="0.15">
      <c r="K62" s="9"/>
      <c r="L62" s="9"/>
      <c r="M62" s="9"/>
      <c r="O62" s="38">
        <v>0.2</v>
      </c>
      <c r="P62">
        <v>-400</v>
      </c>
      <c r="Q62">
        <v>1600</v>
      </c>
      <c r="R62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O63" s="38">
        <v>0.4</v>
      </c>
      <c r="P63">
        <v>-800</v>
      </c>
      <c r="Q63">
        <v>1200</v>
      </c>
      <c r="R63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O64" s="38">
        <v>0.45</v>
      </c>
      <c r="P64">
        <v>-900</v>
      </c>
      <c r="Q64">
        <v>1100</v>
      </c>
      <c r="R64">
        <v>55</v>
      </c>
      <c r="W64" s="13"/>
    </row>
    <row r="65" spans="11:23" s="31" customFormat="1" x14ac:dyDescent="0.15">
      <c r="K65" s="36" t="s">
        <v>36</v>
      </c>
      <c r="L65" s="36">
        <f>COUNTIF(L2:L52,"&lt;1.835")-COUNTIF(L2:L52,"&lt;1.674")</f>
        <v>0</v>
      </c>
      <c r="M65" s="36">
        <v>1</v>
      </c>
      <c r="O65" s="38">
        <v>0.49</v>
      </c>
      <c r="P65">
        <v>-980</v>
      </c>
      <c r="Q65">
        <v>1020</v>
      </c>
      <c r="R65">
        <v>51</v>
      </c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2</v>
      </c>
      <c r="N66">
        <v>1</v>
      </c>
      <c r="W66" s="13"/>
    </row>
    <row r="67" spans="11:23" s="1" customFormat="1" x14ac:dyDescent="0.15">
      <c r="K67" s="28" t="s">
        <v>38</v>
      </c>
      <c r="L67" s="28">
        <f>COUNTIF(L2:L52,"&lt;2.157")-COUNTIF(L2:L52,"&lt;1.996")</f>
        <v>1</v>
      </c>
      <c r="M67" s="28">
        <v>3</v>
      </c>
      <c r="N67">
        <v>2</v>
      </c>
      <c r="O67">
        <v>1</v>
      </c>
      <c r="P67">
        <v>1</v>
      </c>
      <c r="Q67">
        <v>1</v>
      </c>
    </row>
    <row r="68" spans="11:23" x14ac:dyDescent="0.15">
      <c r="K68" s="9" t="s">
        <v>39</v>
      </c>
      <c r="L68" s="9">
        <f>COUNTIF(L2:L52,"&lt;2.318")-COUNTIF(L2:L52,"&lt;2.157")</f>
        <v>2</v>
      </c>
      <c r="M68" s="9">
        <v>4</v>
      </c>
      <c r="N68">
        <v>3</v>
      </c>
      <c r="O68">
        <v>2</v>
      </c>
      <c r="P68">
        <v>2</v>
      </c>
      <c r="Q68">
        <v>2</v>
      </c>
      <c r="W68" s="13"/>
    </row>
    <row r="69" spans="11:23" x14ac:dyDescent="0.15">
      <c r="K69" s="9" t="s">
        <v>40</v>
      </c>
      <c r="L69" s="9">
        <f>COUNTIF(L2:L52,"&lt;2.479")-COUNTIF(L2:L52,"&lt;2.318")</f>
        <v>3</v>
      </c>
      <c r="M69" s="9">
        <v>7</v>
      </c>
      <c r="N69">
        <v>6</v>
      </c>
      <c r="O69">
        <v>4</v>
      </c>
      <c r="P69">
        <v>4</v>
      </c>
      <c r="Q69">
        <v>3</v>
      </c>
      <c r="W69" s="13"/>
    </row>
    <row r="70" spans="11:23" x14ac:dyDescent="0.15">
      <c r="K70" s="9" t="s">
        <v>41</v>
      </c>
      <c r="L70" s="9">
        <f>COUNTIF(L2:L52,"&lt;2.64")-COUNTIF(L2:L52,"&lt;2.479")</f>
        <v>5</v>
      </c>
      <c r="M70" s="9">
        <v>11</v>
      </c>
      <c r="N70">
        <v>9</v>
      </c>
      <c r="O70">
        <v>7</v>
      </c>
      <c r="P70">
        <v>6</v>
      </c>
      <c r="Q70">
        <v>5</v>
      </c>
    </row>
    <row r="71" spans="11:23" x14ac:dyDescent="0.15">
      <c r="K71" s="9" t="s">
        <v>42</v>
      </c>
      <c r="L71" s="9">
        <f>COUNTIF(L2:L52,"&lt;2.801")-COUNTIF(L2:L52,"&lt;2.64")</f>
        <v>9</v>
      </c>
      <c r="M71" s="9">
        <v>14</v>
      </c>
      <c r="N71">
        <v>12</v>
      </c>
      <c r="O71">
        <v>10</v>
      </c>
      <c r="P71">
        <v>9</v>
      </c>
      <c r="Q71">
        <v>9</v>
      </c>
      <c r="W71" s="13"/>
    </row>
    <row r="72" spans="11:23" s="2" customFormat="1" x14ac:dyDescent="0.15">
      <c r="K72" s="16" t="s">
        <v>43</v>
      </c>
      <c r="L72" s="16">
        <f>COUNTIF(L2:L52,"&lt;2.962")-COUNTIF(L2:L52,"&lt;2.801")</f>
        <v>11</v>
      </c>
      <c r="M72" s="16">
        <v>16</v>
      </c>
      <c r="N72" s="2">
        <v>14</v>
      </c>
      <c r="O72" s="2">
        <v>12</v>
      </c>
      <c r="P72" s="2">
        <v>11</v>
      </c>
      <c r="Q72" s="2">
        <v>11</v>
      </c>
    </row>
    <row r="73" spans="11:23" x14ac:dyDescent="0.15">
      <c r="K73" s="9" t="s">
        <v>44</v>
      </c>
      <c r="L73" s="9">
        <f>COUNTIF(L2:L52,"&lt;3.123")-COUNTIF(L2:L52,"&lt;2.962")</f>
        <v>9</v>
      </c>
      <c r="M73" s="9">
        <v>14</v>
      </c>
      <c r="N73">
        <v>12</v>
      </c>
      <c r="O73">
        <v>10</v>
      </c>
      <c r="P73">
        <v>9</v>
      </c>
      <c r="Q73">
        <v>9</v>
      </c>
      <c r="W73" s="13"/>
    </row>
    <row r="74" spans="11:23" x14ac:dyDescent="0.15">
      <c r="K74" s="9" t="s">
        <v>45</v>
      </c>
      <c r="L74" s="9">
        <f>COUNTIF(L2:L52,"&lt;3.284")-COUNTIF(L2:L52,"&lt;3.123")</f>
        <v>5</v>
      </c>
      <c r="M74" s="9">
        <v>11</v>
      </c>
      <c r="N74">
        <v>9</v>
      </c>
      <c r="O74">
        <v>7</v>
      </c>
      <c r="P74">
        <v>6</v>
      </c>
      <c r="Q74">
        <v>5</v>
      </c>
    </row>
    <row r="75" spans="11:23" x14ac:dyDescent="0.15">
      <c r="K75" s="9" t="s">
        <v>46</v>
      </c>
      <c r="L75" s="9">
        <f>COUNTIF(L2:L52,"&lt;3.445")-COUNTIF(L2:L52,"&lt;3.284")</f>
        <v>3</v>
      </c>
      <c r="M75" s="9">
        <v>7</v>
      </c>
      <c r="N75">
        <v>6</v>
      </c>
      <c r="O75">
        <v>4</v>
      </c>
      <c r="P75">
        <v>4</v>
      </c>
      <c r="Q75">
        <v>3</v>
      </c>
    </row>
    <row r="76" spans="11:23" x14ac:dyDescent="0.15">
      <c r="K76" s="9" t="s">
        <v>47</v>
      </c>
      <c r="L76" s="9">
        <f>COUNTIF(L2:L52,"&lt;3.606")-COUNTIF(L2:L52,"&lt;3.445")</f>
        <v>2</v>
      </c>
      <c r="M76" s="9">
        <v>4</v>
      </c>
      <c r="N76">
        <v>3</v>
      </c>
      <c r="O76">
        <v>2</v>
      </c>
      <c r="P76">
        <v>2</v>
      </c>
      <c r="Q76">
        <v>2</v>
      </c>
    </row>
    <row r="77" spans="11:23" s="1" customFormat="1" x14ac:dyDescent="0.15">
      <c r="K77" s="28" t="s">
        <v>48</v>
      </c>
      <c r="L77" s="28">
        <f>COUNTIF(L2:L52,"&lt;3.767")-COUNTIF(L2:L52,"&lt;3.606")</f>
        <v>1</v>
      </c>
      <c r="M77" s="28">
        <v>3</v>
      </c>
      <c r="N77">
        <v>2</v>
      </c>
      <c r="O77">
        <v>1</v>
      </c>
      <c r="P77">
        <v>1</v>
      </c>
      <c r="Q77">
        <v>1</v>
      </c>
    </row>
    <row r="78" spans="11:23" x14ac:dyDescent="0.15">
      <c r="K78" s="9" t="s">
        <v>49</v>
      </c>
      <c r="L78" s="9">
        <f>COUNTIF(L2:L52,"&lt;3.928")-COUNTIF(L2:L52,"&lt;3.767")</f>
        <v>0</v>
      </c>
      <c r="M78" s="9">
        <v>2</v>
      </c>
      <c r="N78">
        <v>1</v>
      </c>
    </row>
    <row r="79" spans="11:23" s="31" customFormat="1" x14ac:dyDescent="0.15">
      <c r="K79" s="36" t="s">
        <v>50</v>
      </c>
      <c r="L79" s="36">
        <f>COUNTIF(L2:L52,"&lt;4.089")-COUNTIF(L2:L52,"&lt;3.928")</f>
        <v>0</v>
      </c>
      <c r="M79" s="36">
        <v>1</v>
      </c>
    </row>
    <row r="80" spans="11:23" x14ac:dyDescent="0.15">
      <c r="K80" s="9" t="s">
        <v>51</v>
      </c>
      <c r="L80" s="9">
        <f>COUNTIF(L2:L52,"&lt;4.25")-COUNTIF(L2:L52,"&lt;4.089")</f>
        <v>0</v>
      </c>
      <c r="M80" s="9"/>
    </row>
    <row r="81" spans="11:23" x14ac:dyDescent="0.15">
      <c r="K81" s="9" t="s">
        <v>52</v>
      </c>
      <c r="L81" s="9">
        <f>COUNTIF(L2:L52,"&lt;4.411")-COUNTIF(L2:L52,"&lt;4.25")</f>
        <v>0</v>
      </c>
      <c r="M81" s="9"/>
    </row>
    <row r="82" spans="11:23" x14ac:dyDescent="0.15">
      <c r="K82" s="9" t="s">
        <v>53</v>
      </c>
      <c r="L82" s="9">
        <f>COUNTIF(L2:L52,"&lt;4.572")-COUNTIF(L2:L52,"&lt;4.411")</f>
        <v>0</v>
      </c>
      <c r="M82" s="9"/>
    </row>
    <row r="83" spans="11:23" x14ac:dyDescent="0.15">
      <c r="K83" s="9" t="s">
        <v>54</v>
      </c>
      <c r="L83" s="9">
        <f>COUNTIF(L2:L52,"&lt;4.733")-COUNTIF(L2:L52,"&lt;4.572")</f>
        <v>0</v>
      </c>
      <c r="M83" s="9"/>
    </row>
    <row r="84" spans="11:23" x14ac:dyDescent="0.15">
      <c r="K84" s="9" t="s">
        <v>55</v>
      </c>
      <c r="L84" s="9">
        <f>COUNTIF(L2:L52,"&lt;4.894")-COUNTIF(L2:L52,"&lt;4.733")</f>
        <v>0</v>
      </c>
      <c r="M84" s="9"/>
      <c r="W84" s="13"/>
    </row>
    <row r="85" spans="11:23" x14ac:dyDescent="0.15">
      <c r="K85" s="9" t="s">
        <v>56</v>
      </c>
      <c r="L85" s="9">
        <f>COUNTIF(L2:L52,"&lt;5.055")-COUNTIF(L2:L52,"&lt;4.894")</f>
        <v>0</v>
      </c>
      <c r="M85" s="9"/>
      <c r="W85" s="13"/>
    </row>
    <row r="86" spans="11:23" x14ac:dyDescent="0.15">
      <c r="K86" s="9" t="s">
        <v>57</v>
      </c>
      <c r="L86" s="9">
        <f>COUNTIF(L2:L52,"&lt;5.216")-COUNTIF(L2:L52,"&lt;5.055")</f>
        <v>0</v>
      </c>
      <c r="M86" s="9"/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/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/>
      <c r="N88">
        <v>2.8929999999999998</v>
      </c>
      <c r="O88">
        <v>8.5000000000000006E-2</v>
      </c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N89">
        <v>3.8130000000000002</v>
      </c>
      <c r="O89">
        <v>0.11899999999999999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N90">
        <v>4.3250000000000002</v>
      </c>
      <c r="O90">
        <v>0.157</v>
      </c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E128"/>
  <sheetViews>
    <sheetView topLeftCell="G100" workbookViewId="0">
      <selection activeCell="G1" sqref="A1:XFD128"/>
    </sheetView>
  </sheetViews>
  <sheetFormatPr defaultColWidth="9" defaultRowHeight="13.5" x14ac:dyDescent="0.15"/>
  <cols>
    <col min="11" max="12" width="18.125" customWidth="1"/>
    <col min="13" max="14" width="12.625"/>
    <col min="20" max="22" width="12.625"/>
    <col min="23" max="23" width="20.37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27</v>
      </c>
      <c r="B2">
        <v>13</v>
      </c>
      <c r="C2">
        <v>7</v>
      </c>
      <c r="D2">
        <v>10</v>
      </c>
      <c r="E2">
        <v>10</v>
      </c>
      <c r="F2">
        <v>10</v>
      </c>
      <c r="G2">
        <v>0</v>
      </c>
      <c r="H2">
        <v>3</v>
      </c>
      <c r="I2">
        <v>7</v>
      </c>
      <c r="J2">
        <v>0.65</v>
      </c>
      <c r="K2">
        <v>4.7454948425293004</v>
      </c>
      <c r="L2" s="7">
        <v>2.9166088104247998</v>
      </c>
      <c r="M2">
        <v>1.91544342041016</v>
      </c>
      <c r="N2">
        <v>4.6660480499267596</v>
      </c>
      <c r="O2">
        <v>2</v>
      </c>
      <c r="P2">
        <v>2</v>
      </c>
      <c r="Q2">
        <v>11</v>
      </c>
      <c r="R2" s="12">
        <v>0.18179999999999999</v>
      </c>
      <c r="S2" s="12">
        <f t="shared" ref="S2:S55" si="0">O2/E2</f>
        <v>0.2</v>
      </c>
      <c r="T2">
        <v>1.5258769989013701</v>
      </c>
      <c r="U2">
        <v>1.36233901977539</v>
      </c>
      <c r="V2">
        <v>1.2990763187408401</v>
      </c>
      <c r="W2" s="13">
        <v>6.3262701034545898E-2</v>
      </c>
      <c r="X2">
        <v>0.22680068016052199</v>
      </c>
      <c r="Y2">
        <v>0.22680068016052199</v>
      </c>
      <c r="Z2">
        <v>0.2</v>
      </c>
      <c r="AA2">
        <v>0.9</v>
      </c>
      <c r="AB2">
        <v>0.81818181818181801</v>
      </c>
      <c r="AC2">
        <v>0.85714285714285698</v>
      </c>
      <c r="AD2">
        <v>0.1</v>
      </c>
      <c r="AE2">
        <v>0.7</v>
      </c>
    </row>
    <row r="3" spans="1:31" x14ac:dyDescent="0.15">
      <c r="A3" s="4">
        <v>396</v>
      </c>
      <c r="B3">
        <v>15</v>
      </c>
      <c r="C3">
        <v>5</v>
      </c>
      <c r="D3">
        <v>10</v>
      </c>
      <c r="E3">
        <v>10</v>
      </c>
      <c r="F3">
        <v>10</v>
      </c>
      <c r="G3">
        <v>0</v>
      </c>
      <c r="H3">
        <v>5</v>
      </c>
      <c r="I3">
        <v>5</v>
      </c>
      <c r="J3">
        <v>0.75</v>
      </c>
      <c r="K3">
        <v>5.2291107177734402</v>
      </c>
      <c r="L3" s="7">
        <v>2.8822326660156201</v>
      </c>
      <c r="M3">
        <v>2.5267772674560498</v>
      </c>
      <c r="N3">
        <v>3.9828357696533199</v>
      </c>
      <c r="O3">
        <v>1</v>
      </c>
      <c r="P3">
        <v>1</v>
      </c>
      <c r="Q3">
        <v>9</v>
      </c>
      <c r="R3" s="12">
        <v>0.1111</v>
      </c>
      <c r="S3" s="12">
        <f t="shared" si="0"/>
        <v>0.1</v>
      </c>
      <c r="T3">
        <v>1.84275054931641</v>
      </c>
      <c r="U3">
        <v>1.7257038354873699</v>
      </c>
      <c r="V3">
        <v>1.5776679515838601</v>
      </c>
      <c r="W3" s="13">
        <v>0.148035883903503</v>
      </c>
      <c r="X3">
        <v>0.265082597732544</v>
      </c>
      <c r="Y3">
        <v>0.265082597732544</v>
      </c>
      <c r="Z3">
        <v>0.1</v>
      </c>
      <c r="AA3">
        <v>0.8</v>
      </c>
      <c r="AB3">
        <v>0.88888888888888895</v>
      </c>
      <c r="AC3">
        <v>0.84210526315789502</v>
      </c>
      <c r="AD3">
        <v>0.2</v>
      </c>
      <c r="AE3">
        <v>0.7</v>
      </c>
    </row>
    <row r="4" spans="1:31" x14ac:dyDescent="0.15">
      <c r="A4" s="4">
        <v>385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5.2460403442382804</v>
      </c>
      <c r="L4" s="7">
        <v>2.9169464111328098</v>
      </c>
      <c r="M4">
        <v>1.6693115234375</v>
      </c>
      <c r="N4">
        <v>5.9812927246093697</v>
      </c>
      <c r="O4">
        <v>1</v>
      </c>
      <c r="P4">
        <v>1</v>
      </c>
      <c r="Q4">
        <v>6</v>
      </c>
      <c r="R4" s="12">
        <v>0.16669999999999999</v>
      </c>
      <c r="S4" s="12">
        <f t="shared" si="0"/>
        <v>0.1</v>
      </c>
      <c r="T4">
        <v>1.4900016784668</v>
      </c>
      <c r="U4">
        <v>1.2837930917739899</v>
      </c>
      <c r="V4">
        <v>1.27593898773193</v>
      </c>
      <c r="W4" s="13">
        <v>7.8541040420532192E-3</v>
      </c>
      <c r="X4">
        <v>0.214062690734863</v>
      </c>
      <c r="Y4">
        <v>0.214062690734863</v>
      </c>
      <c r="Z4">
        <v>0.1</v>
      </c>
      <c r="AA4">
        <v>0.5</v>
      </c>
      <c r="AB4">
        <v>0.83333333333333304</v>
      </c>
      <c r="AC4">
        <v>0.625</v>
      </c>
      <c r="AD4">
        <v>0.5</v>
      </c>
      <c r="AE4">
        <v>0.4</v>
      </c>
    </row>
    <row r="5" spans="1:31" x14ac:dyDescent="0.15">
      <c r="A5" s="4">
        <v>561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5.6432609558105504</v>
      </c>
      <c r="L5" s="7">
        <v>3.0678672790527299</v>
      </c>
      <c r="M5">
        <v>1.41549491882324</v>
      </c>
      <c r="N5">
        <v>6.2241153717040998</v>
      </c>
      <c r="O5">
        <v>2</v>
      </c>
      <c r="P5">
        <v>2</v>
      </c>
      <c r="Q5">
        <v>9</v>
      </c>
      <c r="R5" s="12">
        <v>0.22220000000000001</v>
      </c>
      <c r="S5" s="12">
        <f t="shared" si="0"/>
        <v>0.2</v>
      </c>
      <c r="T5">
        <v>1.835205078125</v>
      </c>
      <c r="U5">
        <v>1.5584850311279299</v>
      </c>
      <c r="V5">
        <v>1.5504850149154701</v>
      </c>
      <c r="W5" s="13">
        <v>8.0000162124633806E-3</v>
      </c>
      <c r="X5">
        <v>0.28472006320953402</v>
      </c>
      <c r="Y5">
        <v>0.28472006320953402</v>
      </c>
      <c r="Z5">
        <v>0.2</v>
      </c>
      <c r="AA5">
        <v>0.7</v>
      </c>
      <c r="AB5">
        <v>0.77777777777777801</v>
      </c>
      <c r="AC5">
        <v>0.73684210526315796</v>
      </c>
      <c r="AD5">
        <v>0.3</v>
      </c>
      <c r="AE5">
        <v>0.5</v>
      </c>
    </row>
    <row r="6" spans="1:31" ht="14.1" customHeight="1" x14ac:dyDescent="0.15">
      <c r="A6" s="4">
        <v>205</v>
      </c>
      <c r="B6">
        <v>13</v>
      </c>
      <c r="C6">
        <v>7</v>
      </c>
      <c r="D6">
        <v>10</v>
      </c>
      <c r="E6">
        <v>10</v>
      </c>
      <c r="F6">
        <v>10</v>
      </c>
      <c r="G6">
        <v>0</v>
      </c>
      <c r="H6">
        <v>3</v>
      </c>
      <c r="I6">
        <v>7</v>
      </c>
      <c r="J6">
        <v>0.65</v>
      </c>
      <c r="K6">
        <v>4.7542304992675799</v>
      </c>
      <c r="L6" s="7">
        <v>3.0665321350097701</v>
      </c>
      <c r="M6">
        <v>2.1889591217040998</v>
      </c>
      <c r="N6">
        <v>4.3719825744628897</v>
      </c>
      <c r="O6">
        <v>2</v>
      </c>
      <c r="P6">
        <v>2</v>
      </c>
      <c r="Q6">
        <v>10</v>
      </c>
      <c r="R6" s="12">
        <v>0.2</v>
      </c>
      <c r="S6" s="12">
        <f t="shared" si="0"/>
        <v>0.2</v>
      </c>
      <c r="T6">
        <v>1.4536075592041</v>
      </c>
      <c r="U6">
        <v>1.3158429861068699</v>
      </c>
      <c r="V6">
        <v>1.2301337718963601</v>
      </c>
      <c r="W6" s="13">
        <v>8.5709214210510296E-2</v>
      </c>
      <c r="X6">
        <v>0.22347378730773901</v>
      </c>
      <c r="Y6">
        <v>0.22347378730773901</v>
      </c>
      <c r="Z6">
        <v>0.2</v>
      </c>
      <c r="AA6">
        <v>0.8</v>
      </c>
      <c r="AB6">
        <v>0.8</v>
      </c>
      <c r="AC6">
        <v>0.8</v>
      </c>
      <c r="AD6">
        <v>0.2</v>
      </c>
      <c r="AE6">
        <v>0.6</v>
      </c>
    </row>
    <row r="7" spans="1:31" x14ac:dyDescent="0.15">
      <c r="A7" s="4">
        <v>814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5.3610000610351598</v>
      </c>
      <c r="L7" s="7">
        <v>2.9282779693603498</v>
      </c>
      <c r="M7">
        <v>1.5498352050781199</v>
      </c>
      <c r="N7">
        <v>6.1398696899414098</v>
      </c>
      <c r="O7">
        <v>3</v>
      </c>
      <c r="P7">
        <v>3</v>
      </c>
      <c r="Q7">
        <v>12</v>
      </c>
      <c r="R7" s="12">
        <v>0.25</v>
      </c>
      <c r="S7" s="12">
        <f t="shared" si="0"/>
        <v>0.3</v>
      </c>
      <c r="T7">
        <v>1.6367664337158201</v>
      </c>
      <c r="U7">
        <v>1.39278221130371</v>
      </c>
      <c r="V7">
        <v>1.3882811069488501</v>
      </c>
      <c r="W7" s="13">
        <v>4.5011043548584002E-3</v>
      </c>
      <c r="X7">
        <v>0.248485326766968</v>
      </c>
      <c r="Y7">
        <v>0.248485326766968</v>
      </c>
      <c r="Z7">
        <v>0.3</v>
      </c>
      <c r="AA7">
        <v>0.9</v>
      </c>
      <c r="AB7">
        <v>0.75</v>
      </c>
      <c r="AC7">
        <v>0.81818181818181801</v>
      </c>
      <c r="AD7">
        <v>0.1</v>
      </c>
      <c r="AE7">
        <v>0.6</v>
      </c>
    </row>
    <row r="8" spans="1:31" x14ac:dyDescent="0.15">
      <c r="A8" s="4">
        <v>888</v>
      </c>
      <c r="B8">
        <v>11</v>
      </c>
      <c r="C8">
        <v>9</v>
      </c>
      <c r="D8">
        <v>10</v>
      </c>
      <c r="E8">
        <v>10</v>
      </c>
      <c r="F8">
        <v>8</v>
      </c>
      <c r="G8">
        <v>2</v>
      </c>
      <c r="H8">
        <v>3</v>
      </c>
      <c r="I8">
        <v>7</v>
      </c>
      <c r="J8">
        <v>0.55000000000000004</v>
      </c>
      <c r="K8">
        <v>5.3221569061279297</v>
      </c>
      <c r="L8" s="7">
        <v>2.9267635345459002</v>
      </c>
      <c r="M8">
        <v>1.6298122406005899</v>
      </c>
      <c r="N8">
        <v>6.1318473815918004</v>
      </c>
      <c r="O8">
        <v>3</v>
      </c>
      <c r="P8">
        <v>3</v>
      </c>
      <c r="Q8">
        <v>10</v>
      </c>
      <c r="R8" s="12">
        <v>0.3</v>
      </c>
      <c r="S8" s="12">
        <f t="shared" si="0"/>
        <v>0.3</v>
      </c>
      <c r="T8">
        <v>1.49039459228516</v>
      </c>
      <c r="U8">
        <v>1.2271867990493801</v>
      </c>
      <c r="V8">
        <v>1.30383849143982</v>
      </c>
      <c r="W8" s="13">
        <v>7.6651692390441895E-2</v>
      </c>
      <c r="X8">
        <v>0.186556100845337</v>
      </c>
      <c r="Y8">
        <v>0.186556100845337</v>
      </c>
      <c r="Z8">
        <v>0.3</v>
      </c>
      <c r="AA8">
        <v>0.7</v>
      </c>
      <c r="AB8">
        <v>0.7</v>
      </c>
      <c r="AC8">
        <v>0.7</v>
      </c>
      <c r="AD8">
        <v>0.3</v>
      </c>
      <c r="AE8">
        <v>0.4</v>
      </c>
    </row>
    <row r="9" spans="1:31" ht="14.1" customHeight="1" x14ac:dyDescent="0.15">
      <c r="A9" s="4">
        <v>412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4.39042091369629</v>
      </c>
      <c r="L9" s="7">
        <v>3.0820903778076199</v>
      </c>
      <c r="M9">
        <v>2.6876201629638699</v>
      </c>
      <c r="N9">
        <v>6.0485725402831996</v>
      </c>
      <c r="O9">
        <v>2</v>
      </c>
      <c r="P9">
        <v>2</v>
      </c>
      <c r="Q9">
        <v>11</v>
      </c>
      <c r="R9" s="12">
        <v>0.18179999999999999</v>
      </c>
      <c r="S9" s="12">
        <f t="shared" si="0"/>
        <v>0.2</v>
      </c>
      <c r="T9">
        <v>1.3361968994140601</v>
      </c>
      <c r="U9">
        <v>1.1570014953613299</v>
      </c>
      <c r="V9">
        <v>1.1461765766143801</v>
      </c>
      <c r="W9" s="13">
        <v>1.0824918746948201E-2</v>
      </c>
      <c r="X9">
        <v>0.19002032279968301</v>
      </c>
      <c r="Y9">
        <v>0.19002032279968301</v>
      </c>
      <c r="Z9">
        <v>0.2</v>
      </c>
      <c r="AA9">
        <v>0.9</v>
      </c>
      <c r="AB9">
        <v>0.81818181818181801</v>
      </c>
      <c r="AC9">
        <v>0.85714285714285698</v>
      </c>
      <c r="AD9">
        <v>0.1</v>
      </c>
      <c r="AE9">
        <v>0.7</v>
      </c>
    </row>
    <row r="10" spans="1:31" ht="14.1" customHeight="1" x14ac:dyDescent="0.15">
      <c r="A10" s="4">
        <v>855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4.7200279235839799</v>
      </c>
      <c r="L10" s="7">
        <v>3.0972805023193399</v>
      </c>
      <c r="M10">
        <v>1.77592849731445</v>
      </c>
      <c r="N10">
        <v>6.4620532989501998</v>
      </c>
      <c r="O10">
        <v>2</v>
      </c>
      <c r="P10">
        <v>2</v>
      </c>
      <c r="Q10">
        <v>10</v>
      </c>
      <c r="R10" s="12">
        <v>0.2</v>
      </c>
      <c r="S10" s="12">
        <f t="shared" si="0"/>
        <v>0.2</v>
      </c>
      <c r="T10">
        <v>1.6574802398681601</v>
      </c>
      <c r="U10">
        <v>1.37122821807861</v>
      </c>
      <c r="V10">
        <v>1.40242600440979</v>
      </c>
      <c r="W10" s="13">
        <v>3.1197786331176799E-2</v>
      </c>
      <c r="X10">
        <v>0.25505423545837402</v>
      </c>
      <c r="Y10">
        <v>0.25505423545837402</v>
      </c>
      <c r="Z10">
        <v>0.2</v>
      </c>
      <c r="AA10">
        <v>0.8</v>
      </c>
      <c r="AB10">
        <v>0.8</v>
      </c>
      <c r="AC10">
        <v>0.8</v>
      </c>
      <c r="AD10">
        <v>0.2</v>
      </c>
      <c r="AE10">
        <v>0.6</v>
      </c>
    </row>
    <row r="11" spans="1:31" s="1" customFormat="1" ht="14.1" customHeight="1" x14ac:dyDescent="0.15">
      <c r="A11" s="5">
        <v>61</v>
      </c>
      <c r="B11" s="1">
        <v>13</v>
      </c>
      <c r="C11" s="1">
        <v>7</v>
      </c>
      <c r="D11" s="1">
        <v>10</v>
      </c>
      <c r="E11" s="1">
        <v>10</v>
      </c>
      <c r="F11" s="1">
        <v>10</v>
      </c>
      <c r="G11" s="1">
        <v>0</v>
      </c>
      <c r="H11" s="1">
        <v>3</v>
      </c>
      <c r="I11" s="1">
        <v>7</v>
      </c>
      <c r="J11" s="1">
        <v>0.65</v>
      </c>
      <c r="K11" s="1">
        <v>5.9118804931640598</v>
      </c>
      <c r="L11" s="1">
        <v>3.1074981689453098</v>
      </c>
      <c r="M11" s="1">
        <v>1.17739677429199</v>
      </c>
      <c r="N11" s="1">
        <v>6.5906410217285201</v>
      </c>
      <c r="O11" s="1">
        <v>3</v>
      </c>
      <c r="P11" s="1">
        <v>3</v>
      </c>
      <c r="Q11" s="1">
        <v>12</v>
      </c>
      <c r="R11" s="14">
        <v>0.25</v>
      </c>
      <c r="S11" s="14">
        <f t="shared" si="0"/>
        <v>0.3</v>
      </c>
      <c r="T11" s="1">
        <v>2.2893180847168</v>
      </c>
      <c r="U11" s="1">
        <v>1.9178720712661701</v>
      </c>
      <c r="V11" s="1">
        <v>1.9217283725738501</v>
      </c>
      <c r="W11" s="1">
        <v>3.8563013076782201E-3</v>
      </c>
      <c r="X11" s="1">
        <v>0.367589712142944</v>
      </c>
      <c r="Y11" s="1">
        <v>0.367589712142944</v>
      </c>
      <c r="Z11" s="1">
        <v>0.3</v>
      </c>
      <c r="AA11" s="1">
        <v>0.9</v>
      </c>
      <c r="AB11" s="1">
        <v>0.75</v>
      </c>
      <c r="AC11" s="1">
        <v>0.81818181818181801</v>
      </c>
      <c r="AD11" s="1">
        <v>0.1</v>
      </c>
      <c r="AE11" s="1">
        <v>0.6</v>
      </c>
    </row>
    <row r="12" spans="1:31" x14ac:dyDescent="0.15">
      <c r="A12" s="4">
        <v>726</v>
      </c>
      <c r="B12">
        <v>12</v>
      </c>
      <c r="C12">
        <v>8</v>
      </c>
      <c r="D12">
        <v>10</v>
      </c>
      <c r="E12">
        <v>10</v>
      </c>
      <c r="F12">
        <v>9</v>
      </c>
      <c r="G12">
        <v>1</v>
      </c>
      <c r="H12">
        <v>3</v>
      </c>
      <c r="I12">
        <v>7</v>
      </c>
      <c r="J12">
        <v>0.6</v>
      </c>
      <c r="K12">
        <v>4.7397766113281197</v>
      </c>
      <c r="L12" s="7">
        <v>3.3616771697997998</v>
      </c>
      <c r="M12">
        <v>3.0761413574218701</v>
      </c>
      <c r="N12">
        <v>4.1857604980468697</v>
      </c>
      <c r="O12">
        <v>0</v>
      </c>
      <c r="P12">
        <v>0</v>
      </c>
      <c r="Q12">
        <v>7</v>
      </c>
      <c r="R12" s="12">
        <v>0</v>
      </c>
      <c r="S12" s="12">
        <f t="shared" si="0"/>
        <v>0</v>
      </c>
      <c r="T12">
        <v>1.1952877044677701</v>
      </c>
      <c r="U12">
        <v>1.1179383993148799</v>
      </c>
      <c r="V12">
        <v>1.0449979305267301</v>
      </c>
      <c r="W12" s="13">
        <v>7.2940468788147E-2</v>
      </c>
      <c r="X12">
        <v>0.15028977394104001</v>
      </c>
      <c r="Y12">
        <v>0.15028977394104001</v>
      </c>
      <c r="Z12">
        <v>0</v>
      </c>
      <c r="AA12">
        <v>0.7</v>
      </c>
      <c r="AB12">
        <v>1</v>
      </c>
      <c r="AC12">
        <v>0.82352941176470595</v>
      </c>
      <c r="AD12">
        <v>0.3</v>
      </c>
      <c r="AE12">
        <v>0.7</v>
      </c>
    </row>
    <row r="13" spans="1:31" x14ac:dyDescent="0.15">
      <c r="A13" s="4">
        <v>471</v>
      </c>
      <c r="B13">
        <v>11</v>
      </c>
      <c r="C13">
        <v>9</v>
      </c>
      <c r="D13">
        <v>10</v>
      </c>
      <c r="E13">
        <v>10</v>
      </c>
      <c r="F13">
        <v>10</v>
      </c>
      <c r="G13">
        <v>0</v>
      </c>
      <c r="H13">
        <v>1</v>
      </c>
      <c r="I13">
        <v>9</v>
      </c>
      <c r="J13">
        <v>0.55000000000000004</v>
      </c>
      <c r="K13">
        <v>4.2736682891845703</v>
      </c>
      <c r="L13" s="7">
        <v>3.3611640930175799</v>
      </c>
      <c r="M13">
        <v>3.4669933319091801</v>
      </c>
      <c r="N13">
        <v>9.2425975799560494</v>
      </c>
      <c r="O13">
        <v>1</v>
      </c>
      <c r="P13">
        <v>1</v>
      </c>
      <c r="Q13">
        <v>6</v>
      </c>
      <c r="R13" s="12">
        <v>0.16669999999999999</v>
      </c>
      <c r="S13" s="12">
        <f t="shared" si="0"/>
        <v>0.1</v>
      </c>
      <c r="T13">
        <v>1.1396465301513701</v>
      </c>
      <c r="U13">
        <v>0.86487007141113303</v>
      </c>
      <c r="V13">
        <v>0.97195512056350697</v>
      </c>
      <c r="W13" s="13">
        <v>0.107085049152374</v>
      </c>
      <c r="X13">
        <v>0.16769140958786</v>
      </c>
      <c r="Y13">
        <v>0.16769140958786</v>
      </c>
      <c r="Z13">
        <v>0.1</v>
      </c>
      <c r="AA13">
        <v>0.5</v>
      </c>
      <c r="AB13">
        <v>0.83333333333333304</v>
      </c>
      <c r="AC13">
        <v>0.625</v>
      </c>
      <c r="AD13">
        <v>0.5</v>
      </c>
      <c r="AE13">
        <v>0.4</v>
      </c>
    </row>
    <row r="14" spans="1:31" x14ac:dyDescent="0.15">
      <c r="A14" s="4">
        <v>719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4.4176273345947301</v>
      </c>
      <c r="L14" s="7">
        <v>3.3588333129882799</v>
      </c>
      <c r="M14">
        <v>4.1945629119873002</v>
      </c>
      <c r="N14">
        <v>4.7232170104980504</v>
      </c>
      <c r="O14">
        <v>0</v>
      </c>
      <c r="P14">
        <v>0</v>
      </c>
      <c r="Q14">
        <v>5</v>
      </c>
      <c r="R14" s="12">
        <v>0</v>
      </c>
      <c r="S14" s="12">
        <f t="shared" si="0"/>
        <v>0</v>
      </c>
      <c r="T14">
        <v>1.3185863494873</v>
      </c>
      <c r="U14">
        <v>1.2355085611343399</v>
      </c>
      <c r="V14">
        <v>1.1157577037811299</v>
      </c>
      <c r="W14" s="13">
        <v>0.11975085735321001</v>
      </c>
      <c r="X14">
        <v>0.20282864570617701</v>
      </c>
      <c r="Y14">
        <v>0.20282864570617701</v>
      </c>
      <c r="Z14">
        <v>0</v>
      </c>
      <c r="AA14">
        <v>0.5</v>
      </c>
      <c r="AB14">
        <v>1</v>
      </c>
      <c r="AC14">
        <v>0.66666666666666696</v>
      </c>
      <c r="AD14">
        <v>0.5</v>
      </c>
      <c r="AE14">
        <v>0.5</v>
      </c>
    </row>
    <row r="15" spans="1:31" x14ac:dyDescent="0.15">
      <c r="A15" s="4">
        <v>146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4.7044925689697301</v>
      </c>
      <c r="L15" s="7">
        <v>3.3554229736328098</v>
      </c>
      <c r="M15">
        <v>2.6970977783203098</v>
      </c>
      <c r="N15">
        <v>3.5564308166503902</v>
      </c>
      <c r="O15">
        <v>1</v>
      </c>
      <c r="P15">
        <v>1</v>
      </c>
      <c r="Q15">
        <v>9</v>
      </c>
      <c r="R15" s="12">
        <v>0.1111</v>
      </c>
      <c r="S15" s="12">
        <f t="shared" si="0"/>
        <v>0.1</v>
      </c>
      <c r="T15">
        <v>1.3902053833007799</v>
      </c>
      <c r="U15">
        <v>1.3189888000488299</v>
      </c>
      <c r="V15">
        <v>1.1756007671356199</v>
      </c>
      <c r="W15" s="13">
        <v>0.14338803291320801</v>
      </c>
      <c r="X15">
        <v>0.21460461616516099</v>
      </c>
      <c r="Y15">
        <v>0.21460461616516099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180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3.5106124877929701</v>
      </c>
      <c r="L16" s="7">
        <v>3.35249900817871</v>
      </c>
      <c r="M16">
        <v>7.6691055297851598</v>
      </c>
      <c r="N16">
        <v>6.3773784637451199</v>
      </c>
      <c r="O16">
        <v>0</v>
      </c>
      <c r="P16">
        <v>0</v>
      </c>
      <c r="Q16">
        <v>0</v>
      </c>
      <c r="R16" s="12">
        <v>0</v>
      </c>
      <c r="S16" s="12">
        <f t="shared" si="0"/>
        <v>0</v>
      </c>
      <c r="T16">
        <v>0.93243789672851596</v>
      </c>
      <c r="U16">
        <v>0.94818496704101596</v>
      </c>
      <c r="V16">
        <v>0.79976904392242398</v>
      </c>
      <c r="W16" s="13">
        <v>0.148415923118591</v>
      </c>
      <c r="X16">
        <v>0.132668852806091</v>
      </c>
      <c r="Y16">
        <v>0.132668852806091</v>
      </c>
      <c r="Z16">
        <v>0</v>
      </c>
      <c r="AA16">
        <v>0</v>
      </c>
      <c r="AB16" t="s">
        <v>29</v>
      </c>
      <c r="AC16" t="s">
        <v>29</v>
      </c>
      <c r="AD16">
        <v>1</v>
      </c>
      <c r="AE16">
        <v>0</v>
      </c>
    </row>
    <row r="17" spans="1:31" x14ac:dyDescent="0.15">
      <c r="A17" s="4">
        <v>367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5.1048908233642596</v>
      </c>
      <c r="L17" s="7">
        <v>3.3288116455078098</v>
      </c>
      <c r="M17">
        <v>2.6222057342529301</v>
      </c>
      <c r="N17">
        <v>4.9108314514160201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1.6385364532470701</v>
      </c>
      <c r="U17">
        <v>1.4770368337631199</v>
      </c>
      <c r="V17">
        <v>1.3738657236099201</v>
      </c>
      <c r="W17" s="13">
        <v>0.10317111015319801</v>
      </c>
      <c r="X17">
        <v>0.264670729637146</v>
      </c>
      <c r="Y17">
        <v>0.264670729637146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30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4.2830791473388699</v>
      </c>
      <c r="L18" s="7">
        <v>3.3248138427734402</v>
      </c>
      <c r="M18">
        <v>3.1268062591552699</v>
      </c>
      <c r="N18">
        <v>4.5438060760498002</v>
      </c>
      <c r="O18">
        <v>1</v>
      </c>
      <c r="P18">
        <v>1</v>
      </c>
      <c r="Q18">
        <v>6</v>
      </c>
      <c r="R18" s="12">
        <v>0.16669999999999999</v>
      </c>
      <c r="S18" s="12">
        <f t="shared" si="0"/>
        <v>0.1</v>
      </c>
      <c r="T18">
        <v>1.17972755432129</v>
      </c>
      <c r="U18">
        <v>1.0818786621093699</v>
      </c>
      <c r="V18">
        <v>1.00865578651428</v>
      </c>
      <c r="W18" s="13">
        <v>7.3222875595092801E-2</v>
      </c>
      <c r="X18">
        <v>0.171071767807007</v>
      </c>
      <c r="Y18">
        <v>0.171071767807007</v>
      </c>
      <c r="Z18">
        <v>0.1</v>
      </c>
      <c r="AA18">
        <v>0.5</v>
      </c>
      <c r="AB18">
        <v>0.83333333333333304</v>
      </c>
      <c r="AC18">
        <v>0.625</v>
      </c>
      <c r="AD18">
        <v>0.5</v>
      </c>
      <c r="AE18">
        <v>0.4</v>
      </c>
    </row>
    <row r="19" spans="1:31" x14ac:dyDescent="0.15">
      <c r="A19" s="4">
        <v>604</v>
      </c>
      <c r="B19">
        <v>10</v>
      </c>
      <c r="C19">
        <v>10</v>
      </c>
      <c r="D19">
        <v>10</v>
      </c>
      <c r="E19">
        <v>10</v>
      </c>
      <c r="F19">
        <v>8</v>
      </c>
      <c r="G19">
        <v>2</v>
      </c>
      <c r="H19">
        <v>2</v>
      </c>
      <c r="I19">
        <v>8</v>
      </c>
      <c r="J19">
        <v>0.5</v>
      </c>
      <c r="K19">
        <v>4.3437328338623002</v>
      </c>
      <c r="L19" s="7">
        <v>3.3163509368896502</v>
      </c>
      <c r="M19">
        <v>2.4744281768798801</v>
      </c>
      <c r="N19">
        <v>4.0845184326171902</v>
      </c>
      <c r="O19">
        <v>1</v>
      </c>
      <c r="P19">
        <v>1</v>
      </c>
      <c r="Q19">
        <v>6</v>
      </c>
      <c r="R19" s="12">
        <v>0.16669999999999999</v>
      </c>
      <c r="S19" s="12">
        <f t="shared" si="0"/>
        <v>0.1</v>
      </c>
      <c r="T19">
        <v>1.0695743560791</v>
      </c>
      <c r="U19">
        <v>0.94902133941650402</v>
      </c>
      <c r="V19">
        <v>0.94115483760833696</v>
      </c>
      <c r="W19" s="13">
        <v>7.8665018081665004E-3</v>
      </c>
      <c r="X19">
        <v>0.12841951847076399</v>
      </c>
      <c r="Y19">
        <v>0.12841951847076399</v>
      </c>
      <c r="Z19">
        <v>0.1</v>
      </c>
      <c r="AA19">
        <v>0.5</v>
      </c>
      <c r="AB19">
        <v>0.83333333333333304</v>
      </c>
      <c r="AC19">
        <v>0.625</v>
      </c>
      <c r="AD19">
        <v>0.5</v>
      </c>
      <c r="AE19">
        <v>0.4</v>
      </c>
    </row>
    <row r="20" spans="1:31" x14ac:dyDescent="0.15">
      <c r="A20" s="4">
        <v>957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>
        <v>5.7889366149902299</v>
      </c>
      <c r="L20" s="7">
        <v>3.3482818603515598</v>
      </c>
      <c r="M20">
        <v>3.1337356567382799</v>
      </c>
      <c r="N20">
        <v>3.5313911437988299</v>
      </c>
      <c r="O20">
        <v>0</v>
      </c>
      <c r="P20">
        <v>0</v>
      </c>
      <c r="Q20">
        <v>2</v>
      </c>
      <c r="R20" s="12">
        <v>0</v>
      </c>
      <c r="S20" s="12">
        <f t="shared" si="0"/>
        <v>0</v>
      </c>
      <c r="T20">
        <v>1.2612400054931601</v>
      </c>
      <c r="U20">
        <v>1.26073014736175</v>
      </c>
      <c r="V20">
        <v>1.09254622459412</v>
      </c>
      <c r="W20" s="13">
        <v>0.16818392276763899</v>
      </c>
      <c r="X20">
        <v>0.16869378089904799</v>
      </c>
      <c r="Y20">
        <v>0.16869378089904799</v>
      </c>
      <c r="Z20">
        <v>0</v>
      </c>
      <c r="AA20">
        <v>0.2</v>
      </c>
      <c r="AB20">
        <v>1</v>
      </c>
      <c r="AC20">
        <v>0.33333333333333298</v>
      </c>
      <c r="AD20">
        <v>0.8</v>
      </c>
      <c r="AE20">
        <v>0.2</v>
      </c>
    </row>
    <row r="21" spans="1:31" s="1" customFormat="1" x14ac:dyDescent="0.15">
      <c r="A21" s="5">
        <v>751</v>
      </c>
      <c r="B21" s="1">
        <v>14</v>
      </c>
      <c r="C21" s="1">
        <v>6</v>
      </c>
      <c r="D21" s="1">
        <v>10</v>
      </c>
      <c r="E21" s="1">
        <v>10</v>
      </c>
      <c r="F21" s="1">
        <v>10</v>
      </c>
      <c r="G21" s="1">
        <v>0</v>
      </c>
      <c r="H21" s="1">
        <v>4</v>
      </c>
      <c r="I21" s="1">
        <v>6</v>
      </c>
      <c r="J21" s="1">
        <v>0.7</v>
      </c>
      <c r="K21" s="1">
        <v>4.9115619659423801</v>
      </c>
      <c r="L21" s="1">
        <v>3.1490116119384801</v>
      </c>
      <c r="M21" s="1">
        <v>2.3357124328613299</v>
      </c>
      <c r="N21" s="1">
        <v>3.0508842468261701</v>
      </c>
      <c r="O21" s="1">
        <v>2</v>
      </c>
      <c r="P21" s="1">
        <v>2</v>
      </c>
      <c r="Q21" s="1">
        <v>10</v>
      </c>
      <c r="R21" s="14">
        <v>0.2</v>
      </c>
      <c r="S21" s="14">
        <f t="shared" si="0"/>
        <v>0.2</v>
      </c>
      <c r="T21" s="1">
        <v>1.60980224609375</v>
      </c>
      <c r="U21" s="1">
        <v>1.5278396606445299</v>
      </c>
      <c r="V21" s="1">
        <v>1.36089551448822</v>
      </c>
      <c r="W21" s="1">
        <v>0.16694414615631101</v>
      </c>
      <c r="X21" s="1">
        <v>0.24890673160553001</v>
      </c>
      <c r="Y21" s="1">
        <v>0.24890673160553001</v>
      </c>
      <c r="Z21" s="1">
        <v>0.2</v>
      </c>
      <c r="AA21" s="1">
        <v>0.8</v>
      </c>
      <c r="AB21" s="1">
        <v>0.8</v>
      </c>
      <c r="AC21" s="1">
        <v>0.8</v>
      </c>
      <c r="AD21" s="1">
        <v>0.2</v>
      </c>
      <c r="AE21" s="1">
        <v>0.6</v>
      </c>
    </row>
    <row r="22" spans="1:31" x14ac:dyDescent="0.15">
      <c r="A22" s="4">
        <v>529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4.2820549011230504</v>
      </c>
      <c r="L22" s="7">
        <v>3.3630924224853498</v>
      </c>
      <c r="M22">
        <v>3.40646171569824</v>
      </c>
      <c r="N22">
        <v>3.12514305114746</v>
      </c>
      <c r="O22">
        <v>0</v>
      </c>
      <c r="P22">
        <v>0</v>
      </c>
      <c r="Q22">
        <v>4</v>
      </c>
      <c r="R22" s="12">
        <v>0</v>
      </c>
      <c r="S22" s="12">
        <f t="shared" si="0"/>
        <v>0</v>
      </c>
      <c r="T22">
        <v>1.1142559051513701</v>
      </c>
      <c r="U22">
        <v>1.0965442657470701</v>
      </c>
      <c r="V22">
        <v>0.958346366882324</v>
      </c>
      <c r="W22" s="13">
        <v>0.13819789886474601</v>
      </c>
      <c r="X22">
        <v>0.155909538269043</v>
      </c>
      <c r="Y22">
        <v>0.155909538269043</v>
      </c>
      <c r="Z22">
        <v>0</v>
      </c>
      <c r="AA22">
        <v>0.4</v>
      </c>
      <c r="AB22">
        <v>1</v>
      </c>
      <c r="AC22">
        <v>0.57142857142857195</v>
      </c>
      <c r="AD22">
        <v>0.6</v>
      </c>
      <c r="AE22">
        <v>0.4</v>
      </c>
    </row>
    <row r="23" spans="1:31" x14ac:dyDescent="0.15">
      <c r="A23" s="4">
        <v>519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>
        <v>6.3825550079345703</v>
      </c>
      <c r="L23" s="7">
        <v>3.3660011291503902</v>
      </c>
      <c r="M23">
        <v>3.1796836853027299</v>
      </c>
      <c r="N23">
        <v>4.5618000030517596</v>
      </c>
      <c r="O23">
        <v>2</v>
      </c>
      <c r="P23">
        <v>2</v>
      </c>
      <c r="Q23">
        <v>10</v>
      </c>
      <c r="R23" s="12">
        <v>0.2</v>
      </c>
      <c r="S23" s="12">
        <f t="shared" si="0"/>
        <v>0.2</v>
      </c>
      <c r="T23">
        <v>2.01559257507324</v>
      </c>
      <c r="U23">
        <v>1.92715609073639</v>
      </c>
      <c r="V23">
        <v>1.7114464044570901</v>
      </c>
      <c r="W23" s="13">
        <v>0.21570968627929701</v>
      </c>
      <c r="X23">
        <v>0.30414617061615001</v>
      </c>
      <c r="Y23">
        <v>0.30414617061615001</v>
      </c>
      <c r="Z23">
        <v>0.2</v>
      </c>
      <c r="AA23">
        <v>0.8</v>
      </c>
      <c r="AB23">
        <v>0.8</v>
      </c>
      <c r="AC23">
        <v>0.8</v>
      </c>
      <c r="AD23">
        <v>0.2</v>
      </c>
      <c r="AE23">
        <v>0.6</v>
      </c>
    </row>
    <row r="24" spans="1:31" x14ac:dyDescent="0.15">
      <c r="A24" s="4">
        <v>695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4.4653415679931596</v>
      </c>
      <c r="L24" s="7">
        <v>3.3676395416259801</v>
      </c>
      <c r="M24">
        <v>3.1461219787597701</v>
      </c>
      <c r="N24">
        <v>3.3425483703613299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1.3353843688964799</v>
      </c>
      <c r="U24">
        <v>1.2914003133773799</v>
      </c>
      <c r="V24">
        <v>1.12832868099213</v>
      </c>
      <c r="W24" s="13">
        <v>0.16307163238525399</v>
      </c>
      <c r="X24">
        <v>0.20705568790435799</v>
      </c>
      <c r="Y24">
        <v>0.20705568790435799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730</v>
      </c>
      <c r="B25">
        <v>12</v>
      </c>
      <c r="C25">
        <v>8</v>
      </c>
      <c r="D25">
        <v>10</v>
      </c>
      <c r="E25">
        <v>10</v>
      </c>
      <c r="F25">
        <v>9</v>
      </c>
      <c r="G25">
        <v>1</v>
      </c>
      <c r="H25">
        <v>3</v>
      </c>
      <c r="I25">
        <v>7</v>
      </c>
      <c r="J25">
        <v>0.6</v>
      </c>
      <c r="K25">
        <v>4.5073318481445304</v>
      </c>
      <c r="L25" s="7">
        <v>3.36848640441894</v>
      </c>
      <c r="M25">
        <v>4.0383281707763699</v>
      </c>
      <c r="N25">
        <v>4.7530708312988299</v>
      </c>
      <c r="O25">
        <v>0</v>
      </c>
      <c r="P25">
        <v>0</v>
      </c>
      <c r="Q25">
        <v>6</v>
      </c>
      <c r="R25" s="12">
        <v>0</v>
      </c>
      <c r="S25" s="12">
        <f t="shared" si="0"/>
        <v>0</v>
      </c>
      <c r="T25">
        <v>0.98513031005859397</v>
      </c>
      <c r="U25">
        <v>0.94690132141113303</v>
      </c>
      <c r="V25">
        <v>0.87177008390426602</v>
      </c>
      <c r="W25" s="13">
        <v>7.5131237506866497E-2</v>
      </c>
      <c r="X25">
        <v>0.113360226154327</v>
      </c>
      <c r="Y25">
        <v>0.113360226154327</v>
      </c>
      <c r="Z25">
        <v>0</v>
      </c>
      <c r="AA25">
        <v>0.6</v>
      </c>
      <c r="AB25">
        <v>1</v>
      </c>
      <c r="AC25">
        <v>0.75</v>
      </c>
      <c r="AD25">
        <v>0.4</v>
      </c>
      <c r="AE25">
        <v>0.6</v>
      </c>
    </row>
    <row r="26" spans="1:31" x14ac:dyDescent="0.15">
      <c r="A26" s="4">
        <v>280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4.3861675262451199</v>
      </c>
      <c r="L26" s="7">
        <v>3.3747482299804701</v>
      </c>
      <c r="M26">
        <v>3.7577571868896502</v>
      </c>
      <c r="N26">
        <v>5.5358333587646502</v>
      </c>
      <c r="O26">
        <v>0</v>
      </c>
      <c r="P26">
        <v>0</v>
      </c>
      <c r="Q26">
        <v>4</v>
      </c>
      <c r="R26" s="12">
        <v>0</v>
      </c>
      <c r="S26" s="12">
        <f t="shared" si="0"/>
        <v>0</v>
      </c>
      <c r="T26">
        <v>1.28707504272461</v>
      </c>
      <c r="U26">
        <v>1.1645965576171899</v>
      </c>
      <c r="V26">
        <v>1.08410203456879</v>
      </c>
      <c r="W26" s="13">
        <v>8.0494523048400907E-2</v>
      </c>
      <c r="X26">
        <v>0.202973008155823</v>
      </c>
      <c r="Y26">
        <v>0.202973008155823</v>
      </c>
      <c r="Z26">
        <v>0</v>
      </c>
      <c r="AA26">
        <v>0.4</v>
      </c>
      <c r="AB26">
        <v>1</v>
      </c>
      <c r="AC26">
        <v>0.57142857142857195</v>
      </c>
      <c r="AD26">
        <v>0.6</v>
      </c>
      <c r="AE26">
        <v>0.4</v>
      </c>
    </row>
    <row r="27" spans="1:31" x14ac:dyDescent="0.15">
      <c r="A27" s="4">
        <v>235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4.9593219757080096</v>
      </c>
      <c r="L27" s="7">
        <v>3.37563133239746</v>
      </c>
      <c r="M27">
        <v>2.7448692321777299</v>
      </c>
      <c r="N27">
        <v>4.3778800964355504</v>
      </c>
      <c r="O27">
        <v>1</v>
      </c>
      <c r="P27">
        <v>1</v>
      </c>
      <c r="Q27">
        <v>7</v>
      </c>
      <c r="R27" s="12">
        <v>0.1429</v>
      </c>
      <c r="S27" s="12">
        <f t="shared" si="0"/>
        <v>0.1</v>
      </c>
      <c r="T27">
        <v>1.53530502319336</v>
      </c>
      <c r="U27">
        <v>1.42502725124359</v>
      </c>
      <c r="V27">
        <v>1.2906869649887101</v>
      </c>
      <c r="W27" s="13">
        <v>0.13434028625488301</v>
      </c>
      <c r="X27">
        <v>0.24461805820465099</v>
      </c>
      <c r="Y27">
        <v>0.24461805820465099</v>
      </c>
      <c r="Z27">
        <v>0.1</v>
      </c>
      <c r="AA27">
        <v>0.6</v>
      </c>
      <c r="AB27">
        <v>0.85714285714285698</v>
      </c>
      <c r="AC27">
        <v>0.70588235294117596</v>
      </c>
      <c r="AD27">
        <v>0.4</v>
      </c>
      <c r="AE27">
        <v>0.5</v>
      </c>
    </row>
    <row r="28" spans="1:31" x14ac:dyDescent="0.15">
      <c r="A28" s="4">
        <v>480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5.1506195068359402</v>
      </c>
      <c r="L28" s="7">
        <v>3.3932723999023402</v>
      </c>
      <c r="M28">
        <v>3.2600231170654301</v>
      </c>
      <c r="N28">
        <v>3.2482032775878902</v>
      </c>
      <c r="O28">
        <v>0</v>
      </c>
      <c r="P28">
        <v>0</v>
      </c>
      <c r="Q28">
        <v>5</v>
      </c>
      <c r="R28" s="12">
        <v>0</v>
      </c>
      <c r="S28" s="12">
        <f t="shared" si="0"/>
        <v>0</v>
      </c>
      <c r="T28">
        <v>1.6599922180175799</v>
      </c>
      <c r="U28">
        <v>1.60904240608215</v>
      </c>
      <c r="V28">
        <v>1.40480065345764</v>
      </c>
      <c r="W28" s="13">
        <v>0.204241752624512</v>
      </c>
      <c r="X28">
        <v>0.25519156455993702</v>
      </c>
      <c r="Y28">
        <v>0.25519156455993702</v>
      </c>
      <c r="Z28">
        <v>0</v>
      </c>
      <c r="AA28">
        <v>0.5</v>
      </c>
      <c r="AB28">
        <v>1</v>
      </c>
      <c r="AC28">
        <v>0.66666666666666696</v>
      </c>
      <c r="AD28">
        <v>0.5</v>
      </c>
      <c r="AE28">
        <v>0.5</v>
      </c>
    </row>
    <row r="29" spans="1:31" x14ac:dyDescent="0.15">
      <c r="A29" s="4">
        <v>761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4.9755706787109402</v>
      </c>
      <c r="L29" s="7">
        <v>3.38002204895019</v>
      </c>
      <c r="M29">
        <v>1.8139724731445299</v>
      </c>
      <c r="N29">
        <v>6.0201911926269496</v>
      </c>
      <c r="O29">
        <v>1</v>
      </c>
      <c r="P29">
        <v>1</v>
      </c>
      <c r="Q29">
        <v>6</v>
      </c>
      <c r="R29" s="12">
        <v>0.16669999999999999</v>
      </c>
      <c r="S29" s="12">
        <f t="shared" si="0"/>
        <v>0.1</v>
      </c>
      <c r="T29">
        <v>1.6596755981445299</v>
      </c>
      <c r="U29">
        <v>1.3947563171386701</v>
      </c>
      <c r="V29">
        <v>1.3847364187240601</v>
      </c>
      <c r="W29" s="13">
        <v>1.0019898414611801E-2</v>
      </c>
      <c r="X29">
        <v>0.27493917942047102</v>
      </c>
      <c r="Y29">
        <v>0.27493917942047102</v>
      </c>
      <c r="Z29">
        <v>0.1</v>
      </c>
      <c r="AA29">
        <v>0.5</v>
      </c>
      <c r="AB29">
        <v>0.83333333333333304</v>
      </c>
      <c r="AC29">
        <v>0.625</v>
      </c>
      <c r="AD29">
        <v>0.5</v>
      </c>
      <c r="AE29">
        <v>0.4</v>
      </c>
    </row>
    <row r="30" spans="1:31" x14ac:dyDescent="0.15">
      <c r="A30" s="4">
        <v>178</v>
      </c>
      <c r="B30">
        <v>13</v>
      </c>
      <c r="C30">
        <v>7</v>
      </c>
      <c r="D30">
        <v>10</v>
      </c>
      <c r="E30">
        <v>10</v>
      </c>
      <c r="F30">
        <v>9</v>
      </c>
      <c r="G30">
        <v>1</v>
      </c>
      <c r="H30">
        <v>4</v>
      </c>
      <c r="I30">
        <v>6</v>
      </c>
      <c r="J30">
        <v>0.65</v>
      </c>
      <c r="K30">
        <v>5.2054710388183603</v>
      </c>
      <c r="L30" s="7">
        <v>3.3816165924072301</v>
      </c>
      <c r="M30">
        <v>2.90213203430176</v>
      </c>
      <c r="N30">
        <v>3.7604923248290998</v>
      </c>
      <c r="O30">
        <v>1</v>
      </c>
      <c r="P30">
        <v>1</v>
      </c>
      <c r="Q30">
        <v>9</v>
      </c>
      <c r="R30" s="12">
        <v>0.1111</v>
      </c>
      <c r="S30" s="12">
        <f t="shared" si="0"/>
        <v>0.1</v>
      </c>
      <c r="T30">
        <v>1.4835319519043</v>
      </c>
      <c r="U30">
        <v>1.39374303817749</v>
      </c>
      <c r="V30">
        <v>1.2694022655487101</v>
      </c>
      <c r="W30" s="13">
        <v>0.124340772628784</v>
      </c>
      <c r="X30">
        <v>0.21412968635559099</v>
      </c>
      <c r="Y30">
        <v>0.21412968635559099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s="1" customFormat="1" x14ac:dyDescent="0.15">
      <c r="A31" s="5">
        <v>615</v>
      </c>
      <c r="B31" s="1">
        <v>12</v>
      </c>
      <c r="C31" s="1">
        <v>8</v>
      </c>
      <c r="D31" s="1">
        <v>10</v>
      </c>
      <c r="E31" s="1">
        <v>10</v>
      </c>
      <c r="F31" s="1">
        <v>10</v>
      </c>
      <c r="G31" s="1">
        <v>0</v>
      </c>
      <c r="H31" s="1">
        <v>2</v>
      </c>
      <c r="I31" s="1">
        <v>8</v>
      </c>
      <c r="J31" s="1">
        <v>0.6</v>
      </c>
      <c r="K31" s="1">
        <v>4.0900764465331996</v>
      </c>
      <c r="L31" s="1">
        <v>3.3818874359130899</v>
      </c>
      <c r="M31" s="1">
        <v>3.9633979797363299</v>
      </c>
      <c r="N31" s="1">
        <v>4.2678508758544904</v>
      </c>
      <c r="O31" s="1">
        <v>0</v>
      </c>
      <c r="P31" s="1">
        <v>0</v>
      </c>
      <c r="Q31" s="1">
        <v>5</v>
      </c>
      <c r="R31" s="14">
        <v>0</v>
      </c>
      <c r="S31" s="14">
        <f t="shared" si="0"/>
        <v>0</v>
      </c>
      <c r="T31" s="1">
        <v>1.0389328002929701</v>
      </c>
      <c r="U31" s="1">
        <v>1.00468826293945</v>
      </c>
      <c r="V31" s="1">
        <v>0.89417761564254805</v>
      </c>
      <c r="W31" s="1">
        <v>0.110510647296906</v>
      </c>
      <c r="X31" s="1">
        <v>0.144755184650421</v>
      </c>
      <c r="Y31" s="1">
        <v>0.144755184650421</v>
      </c>
      <c r="Z31" s="1">
        <v>0</v>
      </c>
      <c r="AA31" s="1">
        <v>0.5</v>
      </c>
      <c r="AB31" s="1">
        <v>1</v>
      </c>
      <c r="AC31" s="1">
        <v>0.66666666666666696</v>
      </c>
      <c r="AD31" s="1">
        <v>0.5</v>
      </c>
      <c r="AE31" s="1">
        <v>0.5</v>
      </c>
    </row>
    <row r="32" spans="1:31" x14ac:dyDescent="0.15">
      <c r="A32" s="4">
        <v>739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3.81196784973144</v>
      </c>
      <c r="L32" s="7">
        <v>3.60494041442871</v>
      </c>
      <c r="M32">
        <v>7.8649196624755904</v>
      </c>
      <c r="N32">
        <v>6.8035812377929696</v>
      </c>
      <c r="O32">
        <v>0</v>
      </c>
      <c r="P32">
        <v>0</v>
      </c>
      <c r="Q32">
        <v>6</v>
      </c>
      <c r="R32" s="12">
        <v>0</v>
      </c>
      <c r="S32" s="12">
        <f t="shared" si="0"/>
        <v>0</v>
      </c>
      <c r="T32">
        <v>1.0069885253906199</v>
      </c>
      <c r="U32">
        <v>1.0335826873779299</v>
      </c>
      <c r="V32">
        <v>0.86194741725921598</v>
      </c>
      <c r="W32" s="13">
        <v>0.17163527011871299</v>
      </c>
      <c r="X32">
        <v>0.145041108131409</v>
      </c>
      <c r="Y32">
        <v>0.145041108131409</v>
      </c>
      <c r="Z32">
        <v>0</v>
      </c>
      <c r="AA32">
        <v>0.6</v>
      </c>
      <c r="AB32">
        <v>1</v>
      </c>
      <c r="AC32">
        <v>0.75</v>
      </c>
      <c r="AD32">
        <v>0.4</v>
      </c>
      <c r="AE32">
        <v>0.6</v>
      </c>
    </row>
    <row r="33" spans="1:31" x14ac:dyDescent="0.15">
      <c r="A33" s="4">
        <v>943</v>
      </c>
      <c r="B33">
        <v>10</v>
      </c>
      <c r="C33">
        <v>10</v>
      </c>
      <c r="D33">
        <v>10</v>
      </c>
      <c r="E33">
        <v>10</v>
      </c>
      <c r="F33">
        <v>9</v>
      </c>
      <c r="G33">
        <v>1</v>
      </c>
      <c r="H33">
        <v>1</v>
      </c>
      <c r="I33">
        <v>9</v>
      </c>
      <c r="J33">
        <v>0.5</v>
      </c>
      <c r="K33">
        <v>4.5295066833496103</v>
      </c>
      <c r="L33" s="7">
        <v>3.6052837371826199</v>
      </c>
      <c r="M33">
        <v>3.6922912597656201</v>
      </c>
      <c r="N33">
        <v>9.3389148712158203</v>
      </c>
      <c r="O33">
        <v>1</v>
      </c>
      <c r="P33">
        <v>1</v>
      </c>
      <c r="Q33">
        <v>7</v>
      </c>
      <c r="R33" s="12">
        <v>0.1429</v>
      </c>
      <c r="S33" s="12">
        <f t="shared" si="0"/>
        <v>0.1</v>
      </c>
      <c r="T33">
        <v>1.0779876708984399</v>
      </c>
      <c r="U33">
        <v>0.83984184265136697</v>
      </c>
      <c r="V33">
        <v>0.93902987241744995</v>
      </c>
      <c r="W33" s="13">
        <v>9.9188029766082805E-2</v>
      </c>
      <c r="X33">
        <v>0.13895779848098699</v>
      </c>
      <c r="Y33">
        <v>0.13895779848098699</v>
      </c>
      <c r="Z33">
        <v>0.1</v>
      </c>
      <c r="AA33">
        <v>0.6</v>
      </c>
      <c r="AB33">
        <v>0.85714285714285698</v>
      </c>
      <c r="AC33">
        <v>0.70588235294117596</v>
      </c>
      <c r="AD33">
        <v>0.4</v>
      </c>
      <c r="AE33">
        <v>0.5</v>
      </c>
    </row>
    <row r="34" spans="1:31" x14ac:dyDescent="0.15">
      <c r="A34" s="4">
        <v>23</v>
      </c>
      <c r="B34">
        <v>13</v>
      </c>
      <c r="C34">
        <v>7</v>
      </c>
      <c r="D34">
        <v>10</v>
      </c>
      <c r="E34">
        <v>10</v>
      </c>
      <c r="F34">
        <v>10</v>
      </c>
      <c r="G34">
        <v>0</v>
      </c>
      <c r="H34">
        <v>3</v>
      </c>
      <c r="I34">
        <v>7</v>
      </c>
      <c r="J34">
        <v>0.65</v>
      </c>
      <c r="K34">
        <v>5.9875106811523402</v>
      </c>
      <c r="L34">
        <v>3.61007881164551</v>
      </c>
      <c r="M34">
        <v>2.04257392883301</v>
      </c>
      <c r="N34">
        <v>5.6854743957519496</v>
      </c>
      <c r="O34">
        <v>2</v>
      </c>
      <c r="P34">
        <v>2</v>
      </c>
      <c r="Q34">
        <v>12</v>
      </c>
      <c r="R34" s="12">
        <v>0.16669999999999999</v>
      </c>
      <c r="S34" s="12">
        <f t="shared" si="0"/>
        <v>0.2</v>
      </c>
      <c r="T34">
        <v>1.9458694458007799</v>
      </c>
      <c r="U34">
        <v>1.69651222229004</v>
      </c>
      <c r="V34">
        <v>1.6163074970245399</v>
      </c>
      <c r="W34">
        <v>8.0204725265502902E-2</v>
      </c>
      <c r="X34">
        <v>0.32956194877624501</v>
      </c>
      <c r="Y34">
        <v>0.32956194877624501</v>
      </c>
      <c r="Z34">
        <v>0.2</v>
      </c>
      <c r="AA34">
        <v>1</v>
      </c>
      <c r="AB34">
        <v>0.83333333333333304</v>
      </c>
      <c r="AC34">
        <v>0.90909090909090895</v>
      </c>
      <c r="AD34">
        <v>0</v>
      </c>
      <c r="AE34">
        <v>0.8</v>
      </c>
    </row>
    <row r="35" spans="1:31" x14ac:dyDescent="0.15">
      <c r="A35" s="4">
        <v>226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4.4907379150390598</v>
      </c>
      <c r="L35" s="7">
        <v>3.6132793426513699</v>
      </c>
      <c r="M35">
        <v>4.1325206756591797</v>
      </c>
      <c r="N35">
        <v>5.0363464355468697</v>
      </c>
      <c r="O35">
        <v>0</v>
      </c>
      <c r="P35">
        <v>0</v>
      </c>
      <c r="Q35">
        <v>8</v>
      </c>
      <c r="R35" s="12">
        <v>0</v>
      </c>
      <c r="S35" s="12">
        <f t="shared" si="0"/>
        <v>0</v>
      </c>
      <c r="T35">
        <v>1.2232551574707</v>
      </c>
      <c r="U35">
        <v>1.1531562805175799</v>
      </c>
      <c r="V35">
        <v>1.0291494131088299</v>
      </c>
      <c r="W35" s="13">
        <v>0.124006867408752</v>
      </c>
      <c r="X35">
        <v>0.194105744361877</v>
      </c>
      <c r="Y35">
        <v>0.194105744361877</v>
      </c>
      <c r="Z35">
        <v>0</v>
      </c>
      <c r="AA35">
        <v>0.8</v>
      </c>
      <c r="AB35">
        <v>1</v>
      </c>
      <c r="AC35">
        <v>0.88888888888888895</v>
      </c>
      <c r="AD35">
        <v>0.2</v>
      </c>
      <c r="AE35">
        <v>0.8</v>
      </c>
    </row>
    <row r="36" spans="1:31" x14ac:dyDescent="0.15">
      <c r="A36" s="4">
        <v>833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4.0872383117675799</v>
      </c>
      <c r="L36" s="7">
        <v>3.6415843963622998</v>
      </c>
      <c r="M36">
        <v>6.4734554290771502</v>
      </c>
      <c r="N36">
        <v>7.6030693054199201</v>
      </c>
      <c r="O36">
        <v>0</v>
      </c>
      <c r="P36">
        <v>0</v>
      </c>
      <c r="Q36">
        <v>4</v>
      </c>
      <c r="R36" s="12">
        <v>0</v>
      </c>
      <c r="S36" s="12">
        <f t="shared" si="0"/>
        <v>0</v>
      </c>
      <c r="T36">
        <v>1.19169425964355</v>
      </c>
      <c r="U36">
        <v>1.0847110748291</v>
      </c>
      <c r="V36">
        <v>0.99596291780471802</v>
      </c>
      <c r="W36" s="13">
        <v>8.8748157024383503E-2</v>
      </c>
      <c r="X36">
        <v>0.195731341838837</v>
      </c>
      <c r="Y36">
        <v>0.195731341838837</v>
      </c>
      <c r="Z36">
        <v>0</v>
      </c>
      <c r="AA36">
        <v>0.4</v>
      </c>
      <c r="AB36">
        <v>1</v>
      </c>
      <c r="AC36">
        <v>0.57142857142857195</v>
      </c>
      <c r="AD36">
        <v>0.6</v>
      </c>
      <c r="AE36">
        <v>0.4</v>
      </c>
    </row>
    <row r="37" spans="1:31" x14ac:dyDescent="0.15">
      <c r="A37" s="4">
        <v>773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4.7622509002685502</v>
      </c>
      <c r="L37" s="7">
        <v>3.62252998352051</v>
      </c>
      <c r="M37">
        <v>3.93416404724121</v>
      </c>
      <c r="N37">
        <v>4.2442703247070304</v>
      </c>
      <c r="O37">
        <v>0</v>
      </c>
      <c r="P37">
        <v>0</v>
      </c>
      <c r="Q37">
        <v>6</v>
      </c>
      <c r="R37" s="12">
        <v>0</v>
      </c>
      <c r="S37" s="12">
        <f t="shared" si="0"/>
        <v>0</v>
      </c>
      <c r="T37">
        <v>1.5028114318847701</v>
      </c>
      <c r="U37">
        <v>1.4272073507309</v>
      </c>
      <c r="V37">
        <v>1.2630246877670299</v>
      </c>
      <c r="W37" s="13">
        <v>0.16418266296386699</v>
      </c>
      <c r="X37">
        <v>0.23978674411773701</v>
      </c>
      <c r="Y37">
        <v>0.23978674411773701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900</v>
      </c>
      <c r="B38">
        <v>14</v>
      </c>
      <c r="C38">
        <v>6</v>
      </c>
      <c r="D38">
        <v>10</v>
      </c>
      <c r="E38">
        <v>10</v>
      </c>
      <c r="F38">
        <v>9</v>
      </c>
      <c r="G38">
        <v>1</v>
      </c>
      <c r="H38">
        <v>5</v>
      </c>
      <c r="I38">
        <v>5</v>
      </c>
      <c r="J38">
        <v>0.7</v>
      </c>
      <c r="K38">
        <v>4.9544239044189498</v>
      </c>
      <c r="L38" s="7">
        <v>3.6246891021728498</v>
      </c>
      <c r="M38">
        <v>4.0056438446044904</v>
      </c>
      <c r="N38">
        <v>3.4213790893554701</v>
      </c>
      <c r="O38">
        <v>0</v>
      </c>
      <c r="P38">
        <v>0</v>
      </c>
      <c r="Q38">
        <v>5</v>
      </c>
      <c r="R38" s="12">
        <v>0</v>
      </c>
      <c r="S38" s="12">
        <f t="shared" si="0"/>
        <v>0</v>
      </c>
      <c r="T38">
        <v>1.43436622619629</v>
      </c>
      <c r="U38">
        <v>1.3748474121093699</v>
      </c>
      <c r="V38">
        <v>1.24401819705963</v>
      </c>
      <c r="W38" s="13">
        <v>0.13082921504974401</v>
      </c>
      <c r="X38">
        <v>0.19034802913665799</v>
      </c>
      <c r="Y38">
        <v>0.19034802913665799</v>
      </c>
      <c r="Z38">
        <v>0</v>
      </c>
      <c r="AA38">
        <v>0.5</v>
      </c>
      <c r="AB38">
        <v>1</v>
      </c>
      <c r="AC38">
        <v>0.66666666666666696</v>
      </c>
      <c r="AD38">
        <v>0.5</v>
      </c>
      <c r="AE38">
        <v>0.5</v>
      </c>
    </row>
    <row r="39" spans="1:31" x14ac:dyDescent="0.15">
      <c r="A39" s="4">
        <v>564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4.7226066589355504</v>
      </c>
      <c r="L39" s="7">
        <v>3.6247806549072301</v>
      </c>
      <c r="M39">
        <v>3.15287208557129</v>
      </c>
      <c r="N39">
        <v>4.8992538452148402</v>
      </c>
      <c r="O39">
        <v>1</v>
      </c>
      <c r="P39">
        <v>1</v>
      </c>
      <c r="Q39">
        <v>9</v>
      </c>
      <c r="R39" s="12">
        <v>0.1111</v>
      </c>
      <c r="S39" s="12">
        <f t="shared" si="0"/>
        <v>0.1</v>
      </c>
      <c r="T39">
        <v>1.46780014038086</v>
      </c>
      <c r="U39">
        <v>1.33816337585449</v>
      </c>
      <c r="V39">
        <v>1.2184540033340401</v>
      </c>
      <c r="W39" s="13">
        <v>0.119709372520447</v>
      </c>
      <c r="X39">
        <v>0.24934613704681399</v>
      </c>
      <c r="Y39">
        <v>0.24934613704681399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152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5.5993576049804696</v>
      </c>
      <c r="L40" s="7">
        <v>3.6364974975585902</v>
      </c>
      <c r="M40">
        <v>1.6844596862793</v>
      </c>
      <c r="N40">
        <v>7.3742637634277299</v>
      </c>
      <c r="O40">
        <v>2</v>
      </c>
      <c r="P40">
        <v>2</v>
      </c>
      <c r="Q40">
        <v>10</v>
      </c>
      <c r="R40" s="12">
        <v>0.2</v>
      </c>
      <c r="S40" s="12">
        <f t="shared" si="0"/>
        <v>0.2</v>
      </c>
      <c r="T40">
        <v>1.6485748291015601</v>
      </c>
      <c r="U40">
        <v>1.3502063751220701</v>
      </c>
      <c r="V40">
        <v>1.3904880285263099</v>
      </c>
      <c r="W40" s="13">
        <v>4.0281653404235798E-2</v>
      </c>
      <c r="X40">
        <v>0.25808680057525601</v>
      </c>
      <c r="Y40">
        <v>0.25808680057525601</v>
      </c>
      <c r="Z40">
        <v>0.2</v>
      </c>
      <c r="AA40">
        <v>0.8</v>
      </c>
      <c r="AB40">
        <v>0.8</v>
      </c>
      <c r="AC40">
        <v>0.8</v>
      </c>
      <c r="AD40">
        <v>0.2</v>
      </c>
      <c r="AE40">
        <v>0.6</v>
      </c>
    </row>
    <row r="41" spans="1:31" s="7" customFormat="1" x14ac:dyDescent="0.15">
      <c r="A41" s="24">
        <v>208</v>
      </c>
      <c r="B41" s="7">
        <v>11</v>
      </c>
      <c r="C41" s="7">
        <v>9</v>
      </c>
      <c r="D41" s="7">
        <v>10</v>
      </c>
      <c r="E41" s="7">
        <v>10</v>
      </c>
      <c r="F41" s="7">
        <v>9</v>
      </c>
      <c r="G41" s="7">
        <v>1</v>
      </c>
      <c r="H41" s="7">
        <v>2</v>
      </c>
      <c r="I41" s="7">
        <v>8</v>
      </c>
      <c r="J41" s="7">
        <v>0.55000000000000004</v>
      </c>
      <c r="K41" s="7">
        <v>4.44399070739746</v>
      </c>
      <c r="L41" s="7">
        <v>3.6313095092773402</v>
      </c>
      <c r="M41" s="7">
        <v>4.6402816772460902</v>
      </c>
      <c r="N41" s="7">
        <v>5.3246231079101598</v>
      </c>
      <c r="O41" s="7">
        <v>0</v>
      </c>
      <c r="P41" s="7">
        <v>0</v>
      </c>
      <c r="Q41" s="7">
        <v>9</v>
      </c>
      <c r="R41" s="26">
        <v>0</v>
      </c>
      <c r="S41" s="26">
        <f t="shared" si="0"/>
        <v>0</v>
      </c>
      <c r="T41" s="7">
        <v>1.1326980590820299</v>
      </c>
      <c r="U41" s="7">
        <v>1.04719161987305</v>
      </c>
      <c r="V41" s="7">
        <v>0.97520506381988503</v>
      </c>
      <c r="W41" s="7">
        <v>7.1986556053161593E-2</v>
      </c>
      <c r="X41" s="7">
        <v>0.157492995262146</v>
      </c>
      <c r="Y41" s="7">
        <v>0.157492995262146</v>
      </c>
      <c r="Z41" s="7">
        <v>0</v>
      </c>
      <c r="AA41" s="7">
        <v>0.9</v>
      </c>
      <c r="AB41" s="7">
        <v>1</v>
      </c>
      <c r="AC41" s="7">
        <v>0.94736842105263197</v>
      </c>
      <c r="AD41" s="7">
        <v>0.1</v>
      </c>
      <c r="AE41" s="7">
        <v>0.9</v>
      </c>
    </row>
    <row r="42" spans="1:31" x14ac:dyDescent="0.15">
      <c r="A42" s="4">
        <v>95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4.5232810974121103</v>
      </c>
      <c r="L42" s="7">
        <v>3.9380798339843701</v>
      </c>
      <c r="M42">
        <v>6.0712623596191397</v>
      </c>
      <c r="N42">
        <v>8.2221889495849592</v>
      </c>
      <c r="O42">
        <v>0</v>
      </c>
      <c r="P42">
        <v>0</v>
      </c>
      <c r="Q42">
        <v>7</v>
      </c>
      <c r="R42" s="12">
        <v>0</v>
      </c>
      <c r="S42" s="12">
        <f t="shared" si="0"/>
        <v>0</v>
      </c>
      <c r="T42">
        <v>1.2241744995117201</v>
      </c>
      <c r="U42">
        <v>1.08559799194336</v>
      </c>
      <c r="V42">
        <v>1.02067494392395</v>
      </c>
      <c r="W42" s="13">
        <v>6.4923048019409194E-2</v>
      </c>
      <c r="X42">
        <v>0.203499555587769</v>
      </c>
      <c r="Y42">
        <v>0.203499555587769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481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5.57338523864746</v>
      </c>
      <c r="L43" s="7">
        <v>3.84683036804199</v>
      </c>
      <c r="M43">
        <v>2.6131629943847701</v>
      </c>
      <c r="N43">
        <v>7.0906906127929696</v>
      </c>
      <c r="O43">
        <v>2</v>
      </c>
      <c r="P43">
        <v>2</v>
      </c>
      <c r="Q43">
        <v>12</v>
      </c>
      <c r="R43" s="12">
        <v>0.16669999999999999</v>
      </c>
      <c r="S43" s="12">
        <f t="shared" si="0"/>
        <v>0.2</v>
      </c>
      <c r="T43">
        <v>1.7116889953613299</v>
      </c>
      <c r="U43">
        <v>1.43662929534912</v>
      </c>
      <c r="V43">
        <v>1.4205834865570099</v>
      </c>
      <c r="W43" s="13">
        <v>1.6045808792114299E-2</v>
      </c>
      <c r="X43">
        <v>0.29110550880432101</v>
      </c>
      <c r="Y43">
        <v>0.29110550880432101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4">
        <v>532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5.4135665893554696</v>
      </c>
      <c r="L44" s="7">
        <v>3.8754539489746098</v>
      </c>
      <c r="M44">
        <v>2.9377136230468701</v>
      </c>
      <c r="N44">
        <v>6.5183868408203098</v>
      </c>
      <c r="O44">
        <v>1</v>
      </c>
      <c r="P44">
        <v>1</v>
      </c>
      <c r="Q44">
        <v>9</v>
      </c>
      <c r="R44" s="12">
        <v>0.1111</v>
      </c>
      <c r="S44" s="12">
        <f t="shared" si="0"/>
        <v>0.1</v>
      </c>
      <c r="T44">
        <v>1.5019493103027299</v>
      </c>
      <c r="U44">
        <v>1.3061285018920901</v>
      </c>
      <c r="V44">
        <v>1.2510839700698899</v>
      </c>
      <c r="W44" s="13">
        <v>5.5044531822204597E-2</v>
      </c>
      <c r="X44">
        <v>0.25086534023284901</v>
      </c>
      <c r="Y44">
        <v>0.25086534023284901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278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4.7435684204101598</v>
      </c>
      <c r="L45" s="7">
        <v>3.8879623413085902</v>
      </c>
      <c r="M45">
        <v>4.0030746459960902</v>
      </c>
      <c r="N45">
        <v>8.6839790344238299</v>
      </c>
      <c r="O45">
        <v>1</v>
      </c>
      <c r="P45">
        <v>1</v>
      </c>
      <c r="Q45">
        <v>9</v>
      </c>
      <c r="R45" s="12">
        <v>0.1111</v>
      </c>
      <c r="S45" s="12">
        <f t="shared" si="0"/>
        <v>0.1</v>
      </c>
      <c r="T45">
        <v>1.41017723083496</v>
      </c>
      <c r="U45">
        <v>1.1264400482177701</v>
      </c>
      <c r="V45">
        <v>1.1627676486969001</v>
      </c>
      <c r="W45" s="13">
        <v>3.6327600479125997E-2</v>
      </c>
      <c r="X45">
        <v>0.247409582138061</v>
      </c>
      <c r="Y45">
        <v>0.247409582138061</v>
      </c>
      <c r="Z45">
        <v>0.1</v>
      </c>
      <c r="AA45">
        <v>0.8</v>
      </c>
      <c r="AB45">
        <v>0.88888888888888895</v>
      </c>
      <c r="AC45">
        <v>0.84210526315789502</v>
      </c>
      <c r="AD45">
        <v>0.2</v>
      </c>
      <c r="AE45">
        <v>0.7</v>
      </c>
    </row>
    <row r="46" spans="1:31" x14ac:dyDescent="0.15">
      <c r="A46" s="4">
        <v>574</v>
      </c>
      <c r="B46">
        <v>11</v>
      </c>
      <c r="C46">
        <v>9</v>
      </c>
      <c r="D46">
        <v>10</v>
      </c>
      <c r="E46">
        <v>10</v>
      </c>
      <c r="F46">
        <v>9</v>
      </c>
      <c r="G46">
        <v>1</v>
      </c>
      <c r="H46">
        <v>2</v>
      </c>
      <c r="I46">
        <v>8</v>
      </c>
      <c r="J46">
        <v>0.55000000000000004</v>
      </c>
      <c r="K46">
        <v>5.0445327758789098</v>
      </c>
      <c r="L46" s="7">
        <v>3.8555393218994101</v>
      </c>
      <c r="M46">
        <v>3.3375911712646502</v>
      </c>
      <c r="N46">
        <v>5.2975196838378897</v>
      </c>
      <c r="O46">
        <v>1</v>
      </c>
      <c r="P46">
        <v>1</v>
      </c>
      <c r="Q46">
        <v>7</v>
      </c>
      <c r="R46" s="12">
        <v>0.1429</v>
      </c>
      <c r="S46" s="12">
        <f t="shared" si="0"/>
        <v>0.1</v>
      </c>
      <c r="T46">
        <v>1.2057037353515601</v>
      </c>
      <c r="U46">
        <v>1.1022262573242201</v>
      </c>
      <c r="V46">
        <v>1.03332996368408</v>
      </c>
      <c r="W46" s="13">
        <v>6.8896293640136705E-2</v>
      </c>
      <c r="X46">
        <v>0.17237377166748</v>
      </c>
      <c r="Y46">
        <v>0.17237377166748</v>
      </c>
      <c r="Z46">
        <v>0.1</v>
      </c>
      <c r="AA46">
        <v>0.6</v>
      </c>
      <c r="AB46">
        <v>0.85714285714285698</v>
      </c>
      <c r="AC46">
        <v>0.70588235294117596</v>
      </c>
      <c r="AD46">
        <v>0.4</v>
      </c>
      <c r="AE46">
        <v>0.5</v>
      </c>
    </row>
    <row r="47" spans="1:31" x14ac:dyDescent="0.15">
      <c r="A47" s="4">
        <v>384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4.5911006927490199</v>
      </c>
      <c r="L47" s="7">
        <v>3.8800086975097701</v>
      </c>
      <c r="M47">
        <v>5.2444934844970703</v>
      </c>
      <c r="N47">
        <v>8.6270236968994105</v>
      </c>
      <c r="O47">
        <v>0</v>
      </c>
      <c r="P47">
        <v>0</v>
      </c>
      <c r="Q47">
        <v>4</v>
      </c>
      <c r="R47" s="12">
        <v>0</v>
      </c>
      <c r="S47" s="12">
        <f t="shared" si="0"/>
        <v>0</v>
      </c>
      <c r="T47">
        <v>1.2782058715820299</v>
      </c>
      <c r="U47">
        <v>1.0991859436035201</v>
      </c>
      <c r="V47">
        <v>1.0689563751220701</v>
      </c>
      <c r="W47" s="13">
        <v>3.0229568481445299E-2</v>
      </c>
      <c r="X47">
        <v>0.20924949645996099</v>
      </c>
      <c r="Y47">
        <v>0.20924949645996099</v>
      </c>
      <c r="Z47">
        <v>0</v>
      </c>
      <c r="AA47">
        <v>0.4</v>
      </c>
      <c r="AB47">
        <v>1</v>
      </c>
      <c r="AC47">
        <v>0.57142857142857195</v>
      </c>
      <c r="AD47">
        <v>0.6</v>
      </c>
      <c r="AE47">
        <v>0.4</v>
      </c>
    </row>
    <row r="48" spans="1:31" x14ac:dyDescent="0.15">
      <c r="A48" s="4">
        <v>685</v>
      </c>
      <c r="B48">
        <v>11</v>
      </c>
      <c r="C48">
        <v>9</v>
      </c>
      <c r="D48">
        <v>10</v>
      </c>
      <c r="E48">
        <v>10</v>
      </c>
      <c r="F48">
        <v>9</v>
      </c>
      <c r="G48">
        <v>1</v>
      </c>
      <c r="H48">
        <v>2</v>
      </c>
      <c r="I48">
        <v>8</v>
      </c>
      <c r="J48">
        <v>0.55000000000000004</v>
      </c>
      <c r="K48">
        <v>5.6581230163574201</v>
      </c>
      <c r="L48" s="7">
        <v>3.8594169616699201</v>
      </c>
      <c r="M48">
        <v>2.1157989501953098</v>
      </c>
      <c r="N48">
        <v>6.8140106201171902</v>
      </c>
      <c r="O48">
        <v>2</v>
      </c>
      <c r="P48">
        <v>2</v>
      </c>
      <c r="Q48">
        <v>10</v>
      </c>
      <c r="R48" s="12">
        <v>0.2</v>
      </c>
      <c r="S48" s="12">
        <f t="shared" si="0"/>
        <v>0.2</v>
      </c>
      <c r="T48">
        <v>1.4550971984863299</v>
      </c>
      <c r="U48">
        <v>1.21012210845947</v>
      </c>
      <c r="V48">
        <v>1.2308931350707999</v>
      </c>
      <c r="W48" s="13">
        <v>2.0771026611328101E-2</v>
      </c>
      <c r="X48">
        <v>0.22420406341552701</v>
      </c>
      <c r="Y48">
        <v>0.22420406341552701</v>
      </c>
      <c r="Z48">
        <v>0.2</v>
      </c>
      <c r="AA48">
        <v>0.8</v>
      </c>
      <c r="AB48">
        <v>0.8</v>
      </c>
      <c r="AC48">
        <v>0.8</v>
      </c>
      <c r="AD48">
        <v>0.2</v>
      </c>
      <c r="AE48">
        <v>0.6</v>
      </c>
    </row>
    <row r="49" spans="1:31" x14ac:dyDescent="0.15">
      <c r="A49" s="4">
        <v>50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6.0314350128173801</v>
      </c>
      <c r="L49" s="7">
        <v>3.85945320129394</v>
      </c>
      <c r="M49">
        <v>3.3321285247802699</v>
      </c>
      <c r="N49">
        <v>3.2893085479736301</v>
      </c>
      <c r="O49">
        <v>2</v>
      </c>
      <c r="P49">
        <v>2</v>
      </c>
      <c r="Q49">
        <v>11</v>
      </c>
      <c r="R49" s="12">
        <v>0.18179999999999999</v>
      </c>
      <c r="S49" s="12">
        <f t="shared" si="0"/>
        <v>0.2</v>
      </c>
      <c r="T49">
        <v>1.6813106536865201</v>
      </c>
      <c r="U49">
        <v>1.6565796136856099</v>
      </c>
      <c r="V49">
        <v>1.3910707235336299</v>
      </c>
      <c r="W49" s="13">
        <v>0.26550889015197698</v>
      </c>
      <c r="X49">
        <v>0.29023993015289301</v>
      </c>
      <c r="Y49">
        <v>0.29023993015289301</v>
      </c>
      <c r="Z49">
        <v>0.2</v>
      </c>
      <c r="AA49">
        <v>0.9</v>
      </c>
      <c r="AB49">
        <v>0.81818181818181801</v>
      </c>
      <c r="AC49">
        <v>0.85714285714285698</v>
      </c>
      <c r="AD49">
        <v>0.1</v>
      </c>
      <c r="AE49">
        <v>0.7</v>
      </c>
    </row>
    <row r="50" spans="1:31" x14ac:dyDescent="0.15">
      <c r="A50" s="4">
        <v>931</v>
      </c>
      <c r="B50">
        <v>13</v>
      </c>
      <c r="C50">
        <v>7</v>
      </c>
      <c r="D50">
        <v>10</v>
      </c>
      <c r="E50">
        <v>10</v>
      </c>
      <c r="F50">
        <v>9</v>
      </c>
      <c r="G50">
        <v>1</v>
      </c>
      <c r="H50">
        <v>4</v>
      </c>
      <c r="I50">
        <v>6</v>
      </c>
      <c r="J50">
        <v>0.65</v>
      </c>
      <c r="K50">
        <v>6.0123004913330096</v>
      </c>
      <c r="L50" s="7">
        <v>3.8611202239990199</v>
      </c>
      <c r="M50">
        <v>2.6349925994872998</v>
      </c>
      <c r="N50">
        <v>3.3343925476074201</v>
      </c>
      <c r="O50">
        <v>2</v>
      </c>
      <c r="P50">
        <v>2</v>
      </c>
      <c r="Q50">
        <v>11</v>
      </c>
      <c r="R50" s="12">
        <v>0.18179999999999999</v>
      </c>
      <c r="S50" s="12">
        <f t="shared" si="0"/>
        <v>0.2</v>
      </c>
      <c r="T50">
        <v>1.61458969116211</v>
      </c>
      <c r="U50">
        <v>1.5205674171447701</v>
      </c>
      <c r="V50">
        <v>1.36400258541107</v>
      </c>
      <c r="W50" s="13">
        <v>0.156564831733704</v>
      </c>
      <c r="X50">
        <v>0.25058710575103799</v>
      </c>
      <c r="Y50">
        <v>0.25058710575103799</v>
      </c>
      <c r="Z50">
        <v>0.2</v>
      </c>
      <c r="AA50">
        <v>0.9</v>
      </c>
      <c r="AB50">
        <v>0.81818181818181801</v>
      </c>
      <c r="AC50">
        <v>0.85714285714285698</v>
      </c>
      <c r="AD50">
        <v>0.1</v>
      </c>
      <c r="AE50">
        <v>0.7</v>
      </c>
    </row>
    <row r="51" spans="1:31" s="1" customFormat="1" x14ac:dyDescent="0.15">
      <c r="A51" s="5">
        <v>806</v>
      </c>
      <c r="B51" s="1">
        <v>12</v>
      </c>
      <c r="C51" s="1">
        <v>8</v>
      </c>
      <c r="D51" s="1">
        <v>10</v>
      </c>
      <c r="E51" s="1">
        <v>10</v>
      </c>
      <c r="F51" s="1">
        <v>10</v>
      </c>
      <c r="G51" s="1">
        <v>0</v>
      </c>
      <c r="H51" s="1">
        <v>2</v>
      </c>
      <c r="I51" s="1">
        <v>8</v>
      </c>
      <c r="J51" s="1">
        <v>0.6</v>
      </c>
      <c r="K51" s="1">
        <v>5.2158470153808603</v>
      </c>
      <c r="L51" s="1">
        <v>3.8636512756347701</v>
      </c>
      <c r="M51" s="1">
        <v>3.611328125</v>
      </c>
      <c r="N51" s="1">
        <v>6.4455757141113299</v>
      </c>
      <c r="O51" s="1">
        <v>2</v>
      </c>
      <c r="P51" s="1">
        <v>2</v>
      </c>
      <c r="Q51" s="1">
        <v>11</v>
      </c>
      <c r="R51" s="14">
        <v>0.18179999999999999</v>
      </c>
      <c r="S51" s="14">
        <f t="shared" si="0"/>
        <v>0.2</v>
      </c>
      <c r="T51" s="1">
        <v>1.5588970184326201</v>
      </c>
      <c r="U51" s="1">
        <v>1.3747968673706099</v>
      </c>
      <c r="V51" s="1">
        <v>1.2916507720947299</v>
      </c>
      <c r="W51" s="1">
        <v>8.3146095275878906E-2</v>
      </c>
      <c r="X51" s="1">
        <v>0.26724624633789101</v>
      </c>
      <c r="Y51" s="1">
        <v>0.26724624633789101</v>
      </c>
      <c r="Z51" s="1">
        <v>0.2</v>
      </c>
      <c r="AA51" s="1">
        <v>0.9</v>
      </c>
      <c r="AB51" s="1">
        <v>0.81818181818181801</v>
      </c>
      <c r="AC51" s="1">
        <v>0.85714285714285698</v>
      </c>
      <c r="AD51" s="1">
        <v>0.1</v>
      </c>
      <c r="AE51" s="1">
        <v>0.7</v>
      </c>
    </row>
    <row r="52" spans="1:31" x14ac:dyDescent="0.15">
      <c r="A52" s="4">
        <v>177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5.1692657470703098</v>
      </c>
      <c r="L52">
        <v>4.0984668731689498</v>
      </c>
      <c r="M52">
        <v>4.4077281951904297</v>
      </c>
      <c r="N52">
        <v>4.0111160278320304</v>
      </c>
      <c r="O52">
        <v>0</v>
      </c>
      <c r="P52">
        <v>0</v>
      </c>
      <c r="Q52">
        <v>6</v>
      </c>
      <c r="R52" s="12">
        <v>0</v>
      </c>
      <c r="S52" s="12">
        <f t="shared" si="0"/>
        <v>0</v>
      </c>
      <c r="T52">
        <v>1.27835273742676</v>
      </c>
      <c r="U52">
        <v>1.27831518650055</v>
      </c>
      <c r="V52">
        <v>1.08203661441803</v>
      </c>
      <c r="W52">
        <v>0.19627857208252</v>
      </c>
      <c r="X52">
        <v>0.196316123008728</v>
      </c>
      <c r="Y52">
        <v>0.196316123008728</v>
      </c>
      <c r="Z52">
        <v>0</v>
      </c>
      <c r="AA52">
        <v>0.6</v>
      </c>
      <c r="AB52">
        <v>1</v>
      </c>
      <c r="AC52">
        <v>0.75</v>
      </c>
      <c r="AD52">
        <v>0.4</v>
      </c>
      <c r="AE52">
        <v>0.6</v>
      </c>
    </row>
    <row r="53" spans="1:31" x14ac:dyDescent="0.15">
      <c r="A53" s="4">
        <v>798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4.7407398223876998</v>
      </c>
      <c r="L53" s="7">
        <v>4.0986251831054696</v>
      </c>
      <c r="M53">
        <v>5.7578315734863299</v>
      </c>
      <c r="N53">
        <v>8.2646980285644496</v>
      </c>
      <c r="O53">
        <v>1</v>
      </c>
      <c r="P53">
        <v>1</v>
      </c>
      <c r="Q53">
        <v>11</v>
      </c>
      <c r="R53" s="12">
        <v>9.0899999999999995E-2</v>
      </c>
      <c r="S53" s="12">
        <f t="shared" si="0"/>
        <v>0.1</v>
      </c>
      <c r="T53">
        <v>1.2469062805175799</v>
      </c>
      <c r="U53">
        <v>1.0951004028320299</v>
      </c>
      <c r="V53">
        <v>1.0414686203002901</v>
      </c>
      <c r="W53" s="13">
        <v>5.3631782531738302E-2</v>
      </c>
      <c r="X53">
        <v>0.20543766021728499</v>
      </c>
      <c r="Y53">
        <v>0.20543766021728499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x14ac:dyDescent="0.15">
      <c r="A54" s="4">
        <v>313</v>
      </c>
      <c r="B54">
        <v>12</v>
      </c>
      <c r="C54">
        <v>8</v>
      </c>
      <c r="D54">
        <v>10</v>
      </c>
      <c r="E54">
        <v>10</v>
      </c>
      <c r="F54">
        <v>10</v>
      </c>
      <c r="G54">
        <v>0</v>
      </c>
      <c r="H54">
        <v>2</v>
      </c>
      <c r="I54">
        <v>8</v>
      </c>
      <c r="J54">
        <v>0.6</v>
      </c>
      <c r="K54">
        <v>5.0005416870117196</v>
      </c>
      <c r="L54" s="7">
        <v>4.10288429260254</v>
      </c>
      <c r="M54">
        <v>4.4779319763183603</v>
      </c>
      <c r="N54">
        <v>4.9570789337158203</v>
      </c>
      <c r="O54">
        <v>0</v>
      </c>
      <c r="P54">
        <v>0</v>
      </c>
      <c r="Q54">
        <v>7</v>
      </c>
      <c r="R54" s="12">
        <v>0</v>
      </c>
      <c r="S54" s="12">
        <f t="shared" si="0"/>
        <v>0</v>
      </c>
      <c r="T54">
        <v>1.2379055023193399</v>
      </c>
      <c r="U54">
        <v>1.1993389129638701</v>
      </c>
      <c r="V54">
        <v>1.0426708459854099</v>
      </c>
      <c r="W54" s="13">
        <v>0.15666806697845501</v>
      </c>
      <c r="X54">
        <v>0.19523465633392301</v>
      </c>
      <c r="Y54">
        <v>0.19523465633392301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861</v>
      </c>
      <c r="B55">
        <v>11</v>
      </c>
      <c r="C55">
        <v>9</v>
      </c>
      <c r="D55">
        <v>10</v>
      </c>
      <c r="E55">
        <v>10</v>
      </c>
      <c r="F55">
        <v>9</v>
      </c>
      <c r="G55">
        <v>1</v>
      </c>
      <c r="H55">
        <v>2</v>
      </c>
      <c r="I55">
        <v>8</v>
      </c>
      <c r="J55">
        <v>0.55000000000000004</v>
      </c>
      <c r="K55">
        <v>5.45505714416504</v>
      </c>
      <c r="L55" s="7">
        <v>4.1585845947265598</v>
      </c>
      <c r="M55">
        <v>2.7973060607910201</v>
      </c>
      <c r="N55">
        <v>4.7807655334472701</v>
      </c>
      <c r="O55">
        <v>1</v>
      </c>
      <c r="P55">
        <v>1</v>
      </c>
      <c r="Q55">
        <v>8</v>
      </c>
      <c r="R55" s="12">
        <v>0.125</v>
      </c>
      <c r="S55" s="12">
        <f t="shared" si="0"/>
        <v>0.1</v>
      </c>
      <c r="T55">
        <v>1.3169422149658201</v>
      </c>
      <c r="U55">
        <v>1.17997074127197</v>
      </c>
      <c r="V55">
        <v>1.0999685525894201</v>
      </c>
      <c r="W55" s="13">
        <v>8.0002188682556194E-2</v>
      </c>
      <c r="X55">
        <v>0.216973662376404</v>
      </c>
      <c r="Y55">
        <v>0.216973662376404</v>
      </c>
      <c r="Z55">
        <v>0.1</v>
      </c>
      <c r="AA55">
        <v>0.7</v>
      </c>
      <c r="AB55">
        <v>0.875</v>
      </c>
      <c r="AC55">
        <v>0.77777777777777801</v>
      </c>
      <c r="AD55">
        <v>0.3</v>
      </c>
      <c r="AE55">
        <v>0.6</v>
      </c>
    </row>
    <row r="56" spans="1:31" x14ac:dyDescent="0.15">
      <c r="A56" s="4">
        <v>438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4.7710952758789098</v>
      </c>
      <c r="L56" s="7">
        <v>4.1103858947753897</v>
      </c>
      <c r="M56">
        <v>4.6249828338623002</v>
      </c>
      <c r="N56">
        <v>3.9468193054199201</v>
      </c>
      <c r="O56">
        <v>0</v>
      </c>
      <c r="P56">
        <v>0</v>
      </c>
      <c r="Q56">
        <v>9</v>
      </c>
      <c r="R56" s="12">
        <v>0</v>
      </c>
      <c r="S56" s="12">
        <f t="shared" ref="S56:S81" si="1">O56/E56</f>
        <v>0</v>
      </c>
      <c r="T56">
        <v>1.2511692047119101</v>
      </c>
      <c r="U56">
        <v>1.22968006134033</v>
      </c>
      <c r="V56">
        <v>1.03621172904968</v>
      </c>
      <c r="W56" s="13">
        <v>0.193468332290649</v>
      </c>
      <c r="X56">
        <v>0.214957475662231</v>
      </c>
      <c r="Y56">
        <v>0.214957475662231</v>
      </c>
      <c r="Z56">
        <v>0</v>
      </c>
      <c r="AA56">
        <v>0.9</v>
      </c>
      <c r="AB56">
        <v>1</v>
      </c>
      <c r="AC56">
        <v>0.94736842105263197</v>
      </c>
      <c r="AD56">
        <v>0.1</v>
      </c>
      <c r="AE56">
        <v>0.9</v>
      </c>
    </row>
    <row r="57" spans="1:31" x14ac:dyDescent="0.15">
      <c r="A57" s="4">
        <v>424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5.2577819824218697</v>
      </c>
      <c r="L57" s="7">
        <v>4.1119956970214799</v>
      </c>
      <c r="M57">
        <v>3.1658897399902299</v>
      </c>
      <c r="N57">
        <v>4.54630470275879</v>
      </c>
      <c r="O57">
        <v>1</v>
      </c>
      <c r="P57">
        <v>1</v>
      </c>
      <c r="Q57">
        <v>9</v>
      </c>
      <c r="R57" s="12">
        <v>0.1111</v>
      </c>
      <c r="S57" s="12">
        <f t="shared" si="1"/>
        <v>0.1</v>
      </c>
      <c r="T57">
        <v>1.5468807220459</v>
      </c>
      <c r="U57">
        <v>1.4206733703613299</v>
      </c>
      <c r="V57">
        <v>1.2741607427597099</v>
      </c>
      <c r="W57" s="13">
        <v>0.14651262760162401</v>
      </c>
      <c r="X57">
        <v>0.27271997928619401</v>
      </c>
      <c r="Y57">
        <v>0.27271997928619401</v>
      </c>
      <c r="Z57">
        <v>0.1</v>
      </c>
      <c r="AA57">
        <v>0.8</v>
      </c>
      <c r="AB57">
        <v>0.88888888888888895</v>
      </c>
      <c r="AC57">
        <v>0.84210526315789502</v>
      </c>
      <c r="AD57">
        <v>0.2</v>
      </c>
      <c r="AE57">
        <v>0.7</v>
      </c>
    </row>
    <row r="58" spans="1:31" x14ac:dyDescent="0.15">
      <c r="A58" s="4">
        <v>465</v>
      </c>
      <c r="B58">
        <v>11</v>
      </c>
      <c r="C58">
        <v>9</v>
      </c>
      <c r="D58">
        <v>10</v>
      </c>
      <c r="E58">
        <v>10</v>
      </c>
      <c r="F58">
        <v>10</v>
      </c>
      <c r="G58">
        <v>0</v>
      </c>
      <c r="H58">
        <v>1</v>
      </c>
      <c r="I58">
        <v>9</v>
      </c>
      <c r="J58">
        <v>0.55000000000000004</v>
      </c>
      <c r="K58">
        <v>5.0138454437255904</v>
      </c>
      <c r="L58" s="7">
        <v>4.15462303161621</v>
      </c>
      <c r="M58">
        <v>4.3726902008056596</v>
      </c>
      <c r="N58">
        <v>8.8344821929931605</v>
      </c>
      <c r="O58">
        <v>1</v>
      </c>
      <c r="P58">
        <v>1</v>
      </c>
      <c r="Q58">
        <v>7</v>
      </c>
      <c r="R58" s="12">
        <v>0.1429</v>
      </c>
      <c r="S58" s="12">
        <f t="shared" si="1"/>
        <v>0.1</v>
      </c>
      <c r="T58">
        <v>1.4022903442382799</v>
      </c>
      <c r="U58">
        <v>1.14689064025879</v>
      </c>
      <c r="V58">
        <v>1.1600641012191799</v>
      </c>
      <c r="W58" s="13">
        <v>1.3173460960388199E-2</v>
      </c>
      <c r="X58">
        <v>0.242226243019104</v>
      </c>
      <c r="Y58">
        <v>0.242226243019104</v>
      </c>
      <c r="Z58">
        <v>0.1</v>
      </c>
      <c r="AA58">
        <v>0.6</v>
      </c>
      <c r="AB58">
        <v>0.85714285714285698</v>
      </c>
      <c r="AC58">
        <v>0.70588235294117596</v>
      </c>
      <c r="AD58">
        <v>0.4</v>
      </c>
      <c r="AE58">
        <v>0.5</v>
      </c>
    </row>
    <row r="59" spans="1:31" x14ac:dyDescent="0.15">
      <c r="A59" s="4">
        <v>552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5.4597606658935502</v>
      </c>
      <c r="L59" s="7">
        <v>4.1161365509033203</v>
      </c>
      <c r="M59">
        <v>3.6948280334472701</v>
      </c>
      <c r="N59">
        <v>6.1914806365966797</v>
      </c>
      <c r="O59">
        <v>1</v>
      </c>
      <c r="P59">
        <v>1</v>
      </c>
      <c r="Q59">
        <v>10</v>
      </c>
      <c r="R59" s="12">
        <v>0.1</v>
      </c>
      <c r="S59" s="12">
        <f t="shared" si="1"/>
        <v>0.1</v>
      </c>
      <c r="T59">
        <v>1.7352313995361299</v>
      </c>
      <c r="U59">
        <v>1.54549789428711</v>
      </c>
      <c r="V59">
        <v>1.4335693120956401</v>
      </c>
      <c r="W59" s="13">
        <v>0.11192858219146699</v>
      </c>
      <c r="X59">
        <v>0.301662087440491</v>
      </c>
      <c r="Y59">
        <v>0.301662087440491</v>
      </c>
      <c r="Z59">
        <v>0.1</v>
      </c>
      <c r="AA59">
        <v>0.9</v>
      </c>
      <c r="AB59">
        <v>0.9</v>
      </c>
      <c r="AC59">
        <v>0.9</v>
      </c>
      <c r="AD59">
        <v>0.1</v>
      </c>
      <c r="AE59">
        <v>0.8</v>
      </c>
    </row>
    <row r="60" spans="1:31" x14ac:dyDescent="0.15">
      <c r="A60" s="4">
        <v>478</v>
      </c>
      <c r="B60">
        <v>11</v>
      </c>
      <c r="C60">
        <v>9</v>
      </c>
      <c r="D60">
        <v>10</v>
      </c>
      <c r="E60">
        <v>10</v>
      </c>
      <c r="F60">
        <v>10</v>
      </c>
      <c r="G60">
        <v>0</v>
      </c>
      <c r="H60">
        <v>1</v>
      </c>
      <c r="I60">
        <v>9</v>
      </c>
      <c r="J60">
        <v>0.55000000000000004</v>
      </c>
      <c r="K60">
        <v>4.9943904876709002</v>
      </c>
      <c r="L60" s="7">
        <v>4.1260299682617196</v>
      </c>
      <c r="M60">
        <v>4.0594615936279297</v>
      </c>
      <c r="N60">
        <v>8.6095924377441406</v>
      </c>
      <c r="O60">
        <v>1</v>
      </c>
      <c r="P60">
        <v>1</v>
      </c>
      <c r="Q60">
        <v>10</v>
      </c>
      <c r="R60" s="12">
        <v>0.1</v>
      </c>
      <c r="S60" s="12">
        <f t="shared" si="1"/>
        <v>0.1</v>
      </c>
      <c r="T60">
        <v>1.5057888031005899</v>
      </c>
      <c r="U60">
        <v>1.2243556976318399</v>
      </c>
      <c r="V60">
        <v>1.2418905496597299</v>
      </c>
      <c r="W60" s="13">
        <v>1.7534852027893101E-2</v>
      </c>
      <c r="X60">
        <v>0.26389825344085699</v>
      </c>
      <c r="Y60">
        <v>0.26389825344085699</v>
      </c>
      <c r="Z60">
        <v>0.1</v>
      </c>
      <c r="AA60">
        <v>0.9</v>
      </c>
      <c r="AB60">
        <v>0.9</v>
      </c>
      <c r="AC60">
        <v>0.9</v>
      </c>
      <c r="AD60">
        <v>0.1</v>
      </c>
      <c r="AE60">
        <v>0.8</v>
      </c>
    </row>
    <row r="61" spans="1:31" s="7" customFormat="1" x14ac:dyDescent="0.15">
      <c r="A61" s="24">
        <v>771</v>
      </c>
      <c r="B61" s="7">
        <v>12</v>
      </c>
      <c r="C61" s="7">
        <v>8</v>
      </c>
      <c r="D61" s="7">
        <v>10</v>
      </c>
      <c r="E61" s="7">
        <v>10</v>
      </c>
      <c r="F61" s="7">
        <v>10</v>
      </c>
      <c r="G61" s="7">
        <v>0</v>
      </c>
      <c r="H61" s="7">
        <v>2</v>
      </c>
      <c r="I61" s="7">
        <v>8</v>
      </c>
      <c r="J61" s="7">
        <v>0.6</v>
      </c>
      <c r="K61" s="7">
        <v>5.97141456604004</v>
      </c>
      <c r="L61" s="7">
        <v>4.1214008331298801</v>
      </c>
      <c r="M61" s="7">
        <v>2.4947872161865199</v>
      </c>
      <c r="N61" s="7">
        <v>7.2168121337890598</v>
      </c>
      <c r="O61" s="7">
        <v>1</v>
      </c>
      <c r="P61" s="7">
        <v>1</v>
      </c>
      <c r="Q61" s="7">
        <v>9</v>
      </c>
      <c r="R61" s="26">
        <v>0.1111</v>
      </c>
      <c r="S61" s="26">
        <f t="shared" si="1"/>
        <v>0.1</v>
      </c>
      <c r="T61" s="7">
        <v>1.65915679931641</v>
      </c>
      <c r="U61" s="7">
        <v>1.4396772384643599</v>
      </c>
      <c r="V61" s="7">
        <v>1.40558934211731</v>
      </c>
      <c r="W61" s="7">
        <v>3.4087896347045898E-2</v>
      </c>
      <c r="X61" s="7">
        <v>0.25356745719909701</v>
      </c>
      <c r="Y61" s="7">
        <v>0.25356745719909701</v>
      </c>
      <c r="Z61" s="7">
        <v>0.1</v>
      </c>
      <c r="AA61" s="7">
        <v>0.8</v>
      </c>
      <c r="AB61" s="7">
        <v>0.88888888888888895</v>
      </c>
      <c r="AC61" s="7">
        <v>0.84210526315789502</v>
      </c>
      <c r="AD61" s="7">
        <v>0.2</v>
      </c>
      <c r="AE61" s="7">
        <v>0.7</v>
      </c>
    </row>
    <row r="62" spans="1:31" x14ac:dyDescent="0.15">
      <c r="A62" s="4">
        <v>284</v>
      </c>
      <c r="B62">
        <v>10</v>
      </c>
      <c r="C62">
        <v>10</v>
      </c>
      <c r="D62">
        <v>10</v>
      </c>
      <c r="E62">
        <v>10</v>
      </c>
      <c r="F62">
        <v>9</v>
      </c>
      <c r="G62">
        <v>1</v>
      </c>
      <c r="H62">
        <v>1</v>
      </c>
      <c r="I62">
        <v>9</v>
      </c>
      <c r="J62">
        <v>0.5</v>
      </c>
      <c r="K62">
        <v>5.2167873382568404</v>
      </c>
      <c r="L62" s="7">
        <v>4.4166011810302699</v>
      </c>
      <c r="M62">
        <v>5.1786956787109402</v>
      </c>
      <c r="N62">
        <v>8.8486213684081996</v>
      </c>
      <c r="O62">
        <v>1</v>
      </c>
      <c r="P62">
        <v>1</v>
      </c>
      <c r="Q62">
        <v>9</v>
      </c>
      <c r="R62" s="12">
        <v>0.1111</v>
      </c>
      <c r="S62" s="12">
        <f t="shared" si="1"/>
        <v>0.1</v>
      </c>
      <c r="T62">
        <v>1.0910396575927701</v>
      </c>
      <c r="U62">
        <v>0.92492294311523404</v>
      </c>
      <c r="V62">
        <v>0.93204516172409102</v>
      </c>
      <c r="W62" s="13">
        <v>7.1222186088562003E-3</v>
      </c>
      <c r="X62">
        <v>0.158994495868683</v>
      </c>
      <c r="Y62">
        <v>0.158994495868683</v>
      </c>
      <c r="Z62">
        <v>0.1</v>
      </c>
      <c r="AA62">
        <v>0.8</v>
      </c>
      <c r="AB62">
        <v>0.88888888888888895</v>
      </c>
      <c r="AC62">
        <v>0.84210526315789502</v>
      </c>
      <c r="AD62">
        <v>0.2</v>
      </c>
      <c r="AE62">
        <v>0.7</v>
      </c>
    </row>
    <row r="63" spans="1:31" x14ac:dyDescent="0.15">
      <c r="A63" s="4">
        <v>824</v>
      </c>
      <c r="B63">
        <v>11</v>
      </c>
      <c r="C63">
        <v>9</v>
      </c>
      <c r="D63">
        <v>10</v>
      </c>
      <c r="E63">
        <v>10</v>
      </c>
      <c r="F63">
        <v>10</v>
      </c>
      <c r="G63">
        <v>0</v>
      </c>
      <c r="H63">
        <v>1</v>
      </c>
      <c r="I63">
        <v>9</v>
      </c>
      <c r="J63">
        <v>0.55000000000000004</v>
      </c>
      <c r="K63">
        <v>5.1635837554931596</v>
      </c>
      <c r="L63" s="7">
        <v>4.3282947540283203</v>
      </c>
      <c r="M63">
        <v>4.6453266143798801</v>
      </c>
      <c r="N63">
        <v>8.7051639556884801</v>
      </c>
      <c r="O63">
        <v>1</v>
      </c>
      <c r="P63">
        <v>1</v>
      </c>
      <c r="Q63">
        <v>10</v>
      </c>
      <c r="R63" s="12">
        <v>0.1</v>
      </c>
      <c r="S63" s="12">
        <f t="shared" si="1"/>
        <v>0.1</v>
      </c>
      <c r="T63">
        <v>1.5068454742431601</v>
      </c>
      <c r="U63">
        <v>1.2630596160888701</v>
      </c>
      <c r="V63">
        <v>1.2353279590606701</v>
      </c>
      <c r="W63" s="13">
        <v>2.7731657028198201E-2</v>
      </c>
      <c r="X63">
        <v>0.27151751518249501</v>
      </c>
      <c r="Y63">
        <v>0.27151751518249501</v>
      </c>
      <c r="Z63">
        <v>0.1</v>
      </c>
      <c r="AA63">
        <v>0.9</v>
      </c>
      <c r="AB63">
        <v>0.9</v>
      </c>
      <c r="AC63">
        <v>0.9</v>
      </c>
      <c r="AD63">
        <v>0.1</v>
      </c>
      <c r="AE63">
        <v>0.8</v>
      </c>
    </row>
    <row r="64" spans="1:31" x14ac:dyDescent="0.15">
      <c r="A64" s="4">
        <v>871</v>
      </c>
      <c r="B64">
        <v>10</v>
      </c>
      <c r="C64">
        <v>10</v>
      </c>
      <c r="D64">
        <v>10</v>
      </c>
      <c r="E64">
        <v>10</v>
      </c>
      <c r="F64">
        <v>9</v>
      </c>
      <c r="G64">
        <v>1</v>
      </c>
      <c r="H64">
        <v>1</v>
      </c>
      <c r="I64">
        <v>9</v>
      </c>
      <c r="J64">
        <v>0.5</v>
      </c>
      <c r="K64">
        <v>5.3317241668701199</v>
      </c>
      <c r="L64" s="7">
        <v>4.4379978179931596</v>
      </c>
      <c r="M64">
        <v>4.2536773681640598</v>
      </c>
      <c r="N64">
        <v>8.7324657440185494</v>
      </c>
      <c r="O64">
        <v>1</v>
      </c>
      <c r="P64">
        <v>1</v>
      </c>
      <c r="Q64">
        <v>9</v>
      </c>
      <c r="R64" s="12">
        <v>0.1111</v>
      </c>
      <c r="S64" s="12">
        <f t="shared" si="1"/>
        <v>0.1</v>
      </c>
      <c r="T64">
        <v>1.28287506103516</v>
      </c>
      <c r="U64">
        <v>1.03861808776855</v>
      </c>
      <c r="V64">
        <v>1.0701758861541799</v>
      </c>
      <c r="W64" s="13">
        <v>3.1557798385620103E-2</v>
      </c>
      <c r="X64">
        <v>0.212699174880981</v>
      </c>
      <c r="Y64">
        <v>0.212699174880981</v>
      </c>
      <c r="Z64">
        <v>0.1</v>
      </c>
      <c r="AA64">
        <v>0.8</v>
      </c>
      <c r="AB64">
        <v>0.88888888888888895</v>
      </c>
      <c r="AC64">
        <v>0.84210526315789502</v>
      </c>
      <c r="AD64">
        <v>0.2</v>
      </c>
      <c r="AE64">
        <v>0.7</v>
      </c>
    </row>
    <row r="65" spans="1:31" x14ac:dyDescent="0.15">
      <c r="A65" s="4">
        <v>151</v>
      </c>
      <c r="B65">
        <v>11</v>
      </c>
      <c r="C65">
        <v>9</v>
      </c>
      <c r="D65">
        <v>10</v>
      </c>
      <c r="E65">
        <v>10</v>
      </c>
      <c r="F65">
        <v>10</v>
      </c>
      <c r="G65">
        <v>0</v>
      </c>
      <c r="H65">
        <v>1</v>
      </c>
      <c r="I65">
        <v>9</v>
      </c>
      <c r="J65">
        <v>0.55000000000000004</v>
      </c>
      <c r="K65">
        <v>5.6671257019043004</v>
      </c>
      <c r="L65" s="7">
        <v>4.5537357330322301</v>
      </c>
      <c r="M65">
        <v>3.1707382202148402</v>
      </c>
      <c r="N65">
        <v>9.5972442626953107</v>
      </c>
      <c r="O65">
        <v>1</v>
      </c>
      <c r="P65">
        <v>1</v>
      </c>
      <c r="Q65">
        <v>6</v>
      </c>
      <c r="R65" s="12">
        <v>0.16669999999999999</v>
      </c>
      <c r="S65" s="12">
        <f t="shared" si="1"/>
        <v>0.1</v>
      </c>
      <c r="T65">
        <v>1.4091281890869101</v>
      </c>
      <c r="U65">
        <v>1.10394859313965</v>
      </c>
      <c r="V65">
        <v>1.18171787261963</v>
      </c>
      <c r="W65" s="13">
        <v>7.7769279479980497E-2</v>
      </c>
      <c r="X65">
        <v>0.22741031646728499</v>
      </c>
      <c r="Y65">
        <v>0.22741031646728499</v>
      </c>
      <c r="Z65">
        <v>0.1</v>
      </c>
      <c r="AA65">
        <v>0.5</v>
      </c>
      <c r="AB65">
        <v>0.83333333333333304</v>
      </c>
      <c r="AC65">
        <v>0.625</v>
      </c>
      <c r="AD65">
        <v>0.5</v>
      </c>
      <c r="AE65">
        <v>0.4</v>
      </c>
    </row>
    <row r="66" spans="1:31" x14ac:dyDescent="0.15">
      <c r="A66" s="4">
        <v>904</v>
      </c>
      <c r="B66">
        <v>11</v>
      </c>
      <c r="C66">
        <v>9</v>
      </c>
      <c r="D66">
        <v>10</v>
      </c>
      <c r="E66">
        <v>10</v>
      </c>
      <c r="F66">
        <v>10</v>
      </c>
      <c r="G66">
        <v>0</v>
      </c>
      <c r="H66">
        <v>1</v>
      </c>
      <c r="I66">
        <v>9</v>
      </c>
      <c r="J66">
        <v>0.55000000000000004</v>
      </c>
      <c r="K66">
        <v>5.2344322204589799</v>
      </c>
      <c r="L66" s="7">
        <v>4.5122661590576199</v>
      </c>
      <c r="M66">
        <v>5.8526840209960902</v>
      </c>
      <c r="N66">
        <v>8.7110691070556605</v>
      </c>
      <c r="O66">
        <v>0</v>
      </c>
      <c r="P66">
        <v>0</v>
      </c>
      <c r="Q66">
        <v>5</v>
      </c>
      <c r="R66" s="12">
        <v>0</v>
      </c>
      <c r="S66" s="12">
        <f t="shared" si="1"/>
        <v>0</v>
      </c>
      <c r="T66">
        <v>1.5087947845459</v>
      </c>
      <c r="U66">
        <v>1.3497829437255899</v>
      </c>
      <c r="V66">
        <v>1.27078056335449</v>
      </c>
      <c r="W66" s="13">
        <v>7.9002380371093694E-2</v>
      </c>
      <c r="X66">
        <v>0.238014221191406</v>
      </c>
      <c r="Y66">
        <v>0.238014221191406</v>
      </c>
      <c r="Z66">
        <v>0</v>
      </c>
      <c r="AA66">
        <v>0.5</v>
      </c>
      <c r="AB66">
        <v>1</v>
      </c>
      <c r="AC66">
        <v>0.66666666666666696</v>
      </c>
      <c r="AD66">
        <v>0.5</v>
      </c>
      <c r="AE66">
        <v>0.5</v>
      </c>
    </row>
    <row r="67" spans="1:31" x14ac:dyDescent="0.15">
      <c r="A67" s="4">
        <v>738</v>
      </c>
      <c r="B67">
        <v>11</v>
      </c>
      <c r="C67">
        <v>9</v>
      </c>
      <c r="D67">
        <v>10</v>
      </c>
      <c r="E67">
        <v>10</v>
      </c>
      <c r="F67">
        <v>10</v>
      </c>
      <c r="G67">
        <v>0</v>
      </c>
      <c r="H67">
        <v>1</v>
      </c>
      <c r="I67">
        <v>9</v>
      </c>
      <c r="J67">
        <v>0.55000000000000004</v>
      </c>
      <c r="K67">
        <v>5.1780776977539098</v>
      </c>
      <c r="L67" s="7">
        <v>4.5140037536621103</v>
      </c>
      <c r="M67">
        <v>6.2413272857665998</v>
      </c>
      <c r="N67">
        <v>8.5599708557128906</v>
      </c>
      <c r="O67">
        <v>1</v>
      </c>
      <c r="P67">
        <v>1</v>
      </c>
      <c r="Q67">
        <v>11</v>
      </c>
      <c r="R67" s="12">
        <v>9.0899999999999995E-2</v>
      </c>
      <c r="S67" s="12">
        <f t="shared" si="1"/>
        <v>0.1</v>
      </c>
      <c r="T67">
        <v>1.26169586181641</v>
      </c>
      <c r="U67">
        <v>1.1312885284423799</v>
      </c>
      <c r="V67">
        <v>1.04321956634522</v>
      </c>
      <c r="W67" s="13">
        <v>8.8068962097167997E-2</v>
      </c>
      <c r="X67">
        <v>0.21847629547119099</v>
      </c>
      <c r="Y67">
        <v>0.21847629547119099</v>
      </c>
      <c r="Z67">
        <v>0.1</v>
      </c>
      <c r="AA67">
        <v>1</v>
      </c>
      <c r="AB67">
        <v>0.90909090909090895</v>
      </c>
      <c r="AC67">
        <v>0.952380952380952</v>
      </c>
      <c r="AD67">
        <v>0</v>
      </c>
      <c r="AE67">
        <v>0.9</v>
      </c>
    </row>
    <row r="68" spans="1:31" x14ac:dyDescent="0.15">
      <c r="A68" s="4">
        <v>583</v>
      </c>
      <c r="B68">
        <v>11</v>
      </c>
      <c r="C68">
        <v>9</v>
      </c>
      <c r="D68">
        <v>10</v>
      </c>
      <c r="E68">
        <v>10</v>
      </c>
      <c r="F68">
        <v>9</v>
      </c>
      <c r="G68">
        <v>1</v>
      </c>
      <c r="H68">
        <v>2</v>
      </c>
      <c r="I68">
        <v>8</v>
      </c>
      <c r="J68">
        <v>0.55000000000000004</v>
      </c>
      <c r="K68">
        <v>5.8490123748779297</v>
      </c>
      <c r="L68" s="7">
        <v>4.5238380432128897</v>
      </c>
      <c r="M68">
        <v>3.1948013305664098</v>
      </c>
      <c r="N68">
        <v>4.9645767211914098</v>
      </c>
      <c r="O68">
        <v>1</v>
      </c>
      <c r="P68">
        <v>1</v>
      </c>
      <c r="Q68">
        <v>8</v>
      </c>
      <c r="R68" s="12">
        <v>0.125</v>
      </c>
      <c r="S68" s="12">
        <f t="shared" si="1"/>
        <v>0.1</v>
      </c>
      <c r="T68">
        <v>1.30923271179199</v>
      </c>
      <c r="U68">
        <v>1.22052574157715</v>
      </c>
      <c r="V68">
        <v>1.1324498653411901</v>
      </c>
      <c r="W68" s="13">
        <v>8.80758762359619E-2</v>
      </c>
      <c r="X68">
        <v>0.176782846450806</v>
      </c>
      <c r="Y68">
        <v>0.176782846450806</v>
      </c>
      <c r="Z68">
        <v>0.1</v>
      </c>
      <c r="AA68">
        <v>0.7</v>
      </c>
      <c r="AB68">
        <v>0.875</v>
      </c>
      <c r="AC68">
        <v>0.77777777777777801</v>
      </c>
      <c r="AD68">
        <v>0.3</v>
      </c>
      <c r="AE68">
        <v>0.6</v>
      </c>
    </row>
    <row r="69" spans="1:31" x14ac:dyDescent="0.15">
      <c r="A69" s="4">
        <v>289</v>
      </c>
      <c r="B69">
        <v>11</v>
      </c>
      <c r="C69">
        <v>9</v>
      </c>
      <c r="D69">
        <v>10</v>
      </c>
      <c r="E69">
        <v>10</v>
      </c>
      <c r="F69">
        <v>10</v>
      </c>
      <c r="G69">
        <v>0</v>
      </c>
      <c r="H69">
        <v>1</v>
      </c>
      <c r="I69">
        <v>9</v>
      </c>
      <c r="J69">
        <v>0.55000000000000004</v>
      </c>
      <c r="K69">
        <v>5.1458835601806596</v>
      </c>
      <c r="L69" s="7">
        <v>4.5300865173339799</v>
      </c>
      <c r="M69">
        <v>6.6752796173095703</v>
      </c>
      <c r="N69">
        <v>8.5415077209472692</v>
      </c>
      <c r="O69">
        <v>0</v>
      </c>
      <c r="P69">
        <v>0</v>
      </c>
      <c r="Q69">
        <v>6</v>
      </c>
      <c r="R69" s="12">
        <v>0</v>
      </c>
      <c r="S69" s="12">
        <f t="shared" si="1"/>
        <v>0</v>
      </c>
      <c r="T69">
        <v>1.2673149108886701</v>
      </c>
      <c r="U69">
        <v>1.1575393676757799</v>
      </c>
      <c r="V69">
        <v>1.0490925312042201</v>
      </c>
      <c r="W69" s="13">
        <v>0.10844683647155801</v>
      </c>
      <c r="X69">
        <v>0.21822237968444799</v>
      </c>
      <c r="Y69">
        <v>0.21822237968444799</v>
      </c>
      <c r="Z69">
        <v>0</v>
      </c>
      <c r="AA69">
        <v>0.6</v>
      </c>
      <c r="AB69">
        <v>1</v>
      </c>
      <c r="AC69">
        <v>0.75</v>
      </c>
      <c r="AD69">
        <v>0.4</v>
      </c>
      <c r="AE69">
        <v>0.6</v>
      </c>
    </row>
    <row r="70" spans="1:31" x14ac:dyDescent="0.15">
      <c r="A70" s="4">
        <v>440</v>
      </c>
      <c r="B70">
        <v>10</v>
      </c>
      <c r="C70">
        <v>10</v>
      </c>
      <c r="D70">
        <v>10</v>
      </c>
      <c r="E70">
        <v>10</v>
      </c>
      <c r="F70">
        <v>9</v>
      </c>
      <c r="G70">
        <v>1</v>
      </c>
      <c r="H70">
        <v>1</v>
      </c>
      <c r="I70">
        <v>9</v>
      </c>
      <c r="J70">
        <v>0.5</v>
      </c>
      <c r="K70">
        <v>4.8218250274658203</v>
      </c>
      <c r="L70" s="7">
        <v>4.3742256164550799</v>
      </c>
      <c r="M70">
        <v>7.4493465423584002</v>
      </c>
      <c r="N70">
        <v>7.8928146362304696</v>
      </c>
      <c r="O70">
        <v>0</v>
      </c>
      <c r="P70">
        <v>0</v>
      </c>
      <c r="Q70">
        <v>5</v>
      </c>
      <c r="R70" s="12">
        <v>0</v>
      </c>
      <c r="S70" s="12">
        <f t="shared" si="1"/>
        <v>0</v>
      </c>
      <c r="T70">
        <v>1.10649490356445</v>
      </c>
      <c r="U70">
        <v>1.0352840423584</v>
      </c>
      <c r="V70">
        <v>0.92397421598434404</v>
      </c>
      <c r="W70" s="13">
        <v>0.111309826374054</v>
      </c>
      <c r="X70">
        <v>0.182520687580109</v>
      </c>
      <c r="Y70">
        <v>0.182520687580109</v>
      </c>
      <c r="Z70">
        <v>0</v>
      </c>
      <c r="AA70">
        <v>0.5</v>
      </c>
      <c r="AB70">
        <v>1</v>
      </c>
      <c r="AC70">
        <v>0.66666666666666696</v>
      </c>
      <c r="AD70">
        <v>0.5</v>
      </c>
      <c r="AE70">
        <v>0.5</v>
      </c>
    </row>
    <row r="71" spans="1:31" s="1" customFormat="1" x14ac:dyDescent="0.15">
      <c r="A71" s="5">
        <v>877</v>
      </c>
      <c r="B71" s="1">
        <v>11</v>
      </c>
      <c r="C71" s="1">
        <v>9</v>
      </c>
      <c r="D71" s="1">
        <v>10</v>
      </c>
      <c r="E71" s="1">
        <v>10</v>
      </c>
      <c r="F71" s="1">
        <v>9</v>
      </c>
      <c r="G71" s="1">
        <v>1</v>
      </c>
      <c r="H71" s="1">
        <v>2</v>
      </c>
      <c r="I71" s="1">
        <v>8</v>
      </c>
      <c r="J71" s="1">
        <v>0.55000000000000004</v>
      </c>
      <c r="K71" s="1">
        <v>5.5393753051757804</v>
      </c>
      <c r="L71" s="1">
        <v>4.3622283935546902</v>
      </c>
      <c r="M71" s="1">
        <v>3.3782615661621098</v>
      </c>
      <c r="N71" s="1">
        <v>4.6557807922363299</v>
      </c>
      <c r="O71" s="1">
        <v>1</v>
      </c>
      <c r="P71" s="1">
        <v>1</v>
      </c>
      <c r="Q71" s="1">
        <v>8</v>
      </c>
      <c r="R71" s="14">
        <v>0.125</v>
      </c>
      <c r="S71" s="14">
        <f t="shared" si="1"/>
        <v>0.1</v>
      </c>
      <c r="T71" s="1">
        <v>1.30365562438965</v>
      </c>
      <c r="U71" s="1">
        <v>1.19980239868164</v>
      </c>
      <c r="V71" s="1">
        <v>1.0883977413177499</v>
      </c>
      <c r="W71" s="1">
        <v>0.111404657363892</v>
      </c>
      <c r="X71" s="1">
        <v>0.215257883071899</v>
      </c>
      <c r="Y71" s="1">
        <v>0.215257883071899</v>
      </c>
      <c r="Z71" s="1">
        <v>0.1</v>
      </c>
      <c r="AA71" s="1">
        <v>0.7</v>
      </c>
      <c r="AB71" s="1">
        <v>0.875</v>
      </c>
      <c r="AC71" s="1">
        <v>0.77777777777777801</v>
      </c>
      <c r="AD71" s="1">
        <v>0.3</v>
      </c>
      <c r="AE71" s="1">
        <v>0.6</v>
      </c>
    </row>
    <row r="72" spans="1:31" s="1" customFormat="1" x14ac:dyDescent="0.15">
      <c r="A72" s="4">
        <v>195</v>
      </c>
      <c r="B72">
        <v>11</v>
      </c>
      <c r="C72">
        <v>9</v>
      </c>
      <c r="D72">
        <v>10</v>
      </c>
      <c r="E72">
        <v>10</v>
      </c>
      <c r="F72">
        <v>10</v>
      </c>
      <c r="G72">
        <v>0</v>
      </c>
      <c r="H72">
        <v>1</v>
      </c>
      <c r="I72">
        <v>9</v>
      </c>
      <c r="J72">
        <v>0.55000000000000004</v>
      </c>
      <c r="K72">
        <v>5.6812610626220703</v>
      </c>
      <c r="L72" s="7">
        <v>4.7090530395507804</v>
      </c>
      <c r="M72">
        <v>4.1505641937255904</v>
      </c>
      <c r="N72">
        <v>9.1015338897705096</v>
      </c>
      <c r="O72">
        <v>1</v>
      </c>
      <c r="P72">
        <v>1</v>
      </c>
      <c r="Q72">
        <v>9</v>
      </c>
      <c r="R72" s="12">
        <v>0.1111</v>
      </c>
      <c r="S72" s="12">
        <f t="shared" si="1"/>
        <v>0.1</v>
      </c>
      <c r="T72">
        <v>1.55792236328125</v>
      </c>
      <c r="U72">
        <v>1.2859477996826201</v>
      </c>
      <c r="V72">
        <v>1.2839777469635001</v>
      </c>
      <c r="W72" s="13">
        <v>1.9700527191162101E-3</v>
      </c>
      <c r="X72">
        <v>0.27394461631774902</v>
      </c>
      <c r="Y72">
        <v>0.27394461631774902</v>
      </c>
      <c r="Z72">
        <v>0.1</v>
      </c>
      <c r="AA72">
        <v>0.8</v>
      </c>
      <c r="AB72">
        <v>0.88888888888888895</v>
      </c>
      <c r="AC72">
        <v>0.84210526315789502</v>
      </c>
      <c r="AD72">
        <v>0.2</v>
      </c>
      <c r="AE72">
        <v>0.7</v>
      </c>
    </row>
    <row r="73" spans="1:31" x14ac:dyDescent="0.15">
      <c r="A73" s="4">
        <v>116</v>
      </c>
      <c r="B73">
        <v>11</v>
      </c>
      <c r="C73">
        <v>9</v>
      </c>
      <c r="D73">
        <v>10</v>
      </c>
      <c r="E73">
        <v>10</v>
      </c>
      <c r="F73">
        <v>10</v>
      </c>
      <c r="G73">
        <v>0</v>
      </c>
      <c r="H73">
        <v>1</v>
      </c>
      <c r="I73">
        <v>9</v>
      </c>
      <c r="J73">
        <v>0.55000000000000004</v>
      </c>
      <c r="K73">
        <v>5.7334957122802699</v>
      </c>
      <c r="L73" s="7">
        <v>4.6566104888915998</v>
      </c>
      <c r="M73">
        <v>3.2517738342285201</v>
      </c>
      <c r="N73">
        <v>9.2079181671142596</v>
      </c>
      <c r="O73">
        <v>1</v>
      </c>
      <c r="P73">
        <v>1</v>
      </c>
      <c r="Q73">
        <v>10</v>
      </c>
      <c r="R73" s="12">
        <v>0.1</v>
      </c>
      <c r="S73" s="12">
        <f t="shared" si="1"/>
        <v>0.1</v>
      </c>
      <c r="T73">
        <v>1.6278133392334</v>
      </c>
      <c r="U73">
        <v>1.3126811981201201</v>
      </c>
      <c r="V73">
        <v>1.35928666591644</v>
      </c>
      <c r="W73" s="13">
        <v>4.6605467796325697E-2</v>
      </c>
      <c r="X73">
        <v>0.26852667331695601</v>
      </c>
      <c r="Y73">
        <v>0.26852667331695601</v>
      </c>
      <c r="Z73">
        <v>0.1</v>
      </c>
      <c r="AA73">
        <v>0.9</v>
      </c>
      <c r="AB73">
        <v>0.9</v>
      </c>
      <c r="AC73">
        <v>0.9</v>
      </c>
      <c r="AD73">
        <v>0.1</v>
      </c>
      <c r="AE73">
        <v>0.8</v>
      </c>
    </row>
    <row r="74" spans="1:31" x14ac:dyDescent="0.15">
      <c r="A74" s="4">
        <v>353</v>
      </c>
      <c r="B74">
        <v>11</v>
      </c>
      <c r="C74">
        <v>9</v>
      </c>
      <c r="D74">
        <v>10</v>
      </c>
      <c r="E74">
        <v>10</v>
      </c>
      <c r="F74">
        <v>10</v>
      </c>
      <c r="G74">
        <v>0</v>
      </c>
      <c r="H74">
        <v>1</v>
      </c>
      <c r="I74">
        <v>9</v>
      </c>
      <c r="J74">
        <v>0.55000000000000004</v>
      </c>
      <c r="K74">
        <v>5.7181262969970703</v>
      </c>
      <c r="L74" s="7">
        <v>4.64410400390625</v>
      </c>
      <c r="M74">
        <v>3.29713630676269</v>
      </c>
      <c r="N74">
        <v>9.2436008453369105</v>
      </c>
      <c r="O74">
        <v>1</v>
      </c>
      <c r="P74">
        <v>1</v>
      </c>
      <c r="Q74">
        <v>11</v>
      </c>
      <c r="R74" s="12">
        <v>9.0899999999999995E-2</v>
      </c>
      <c r="S74" s="12">
        <f t="shared" si="1"/>
        <v>0.1</v>
      </c>
      <c r="T74">
        <v>1.5096950531005899</v>
      </c>
      <c r="U74">
        <v>1.1918525695800799</v>
      </c>
      <c r="V74">
        <v>1.2419782876968399</v>
      </c>
      <c r="W74" s="13">
        <v>5.0125718116760198E-2</v>
      </c>
      <c r="X74">
        <v>0.267716765403748</v>
      </c>
      <c r="Y74">
        <v>0.267716765403748</v>
      </c>
      <c r="Z74">
        <v>0.1</v>
      </c>
      <c r="AA74">
        <v>1</v>
      </c>
      <c r="AB74">
        <v>0.90909090909090895</v>
      </c>
      <c r="AC74">
        <v>0.952380952380952</v>
      </c>
      <c r="AD74">
        <v>0</v>
      </c>
      <c r="AE74">
        <v>0.9</v>
      </c>
    </row>
    <row r="75" spans="1:31" x14ac:dyDescent="0.15">
      <c r="A75" s="4">
        <v>660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5.4647674560546902</v>
      </c>
      <c r="L75" s="7">
        <v>4.6398448944091797</v>
      </c>
      <c r="M75">
        <v>5.1427249908447301</v>
      </c>
      <c r="N75">
        <v>8.8079738616943395</v>
      </c>
      <c r="O75">
        <v>1</v>
      </c>
      <c r="P75">
        <v>1</v>
      </c>
      <c r="Q75">
        <v>9</v>
      </c>
      <c r="R75" s="12">
        <v>0.1111</v>
      </c>
      <c r="S75" s="12">
        <f t="shared" si="1"/>
        <v>0.1</v>
      </c>
      <c r="T75">
        <v>1.4315814971923799</v>
      </c>
      <c r="U75">
        <v>1.2289924621582</v>
      </c>
      <c r="V75">
        <v>1.1694958209991499</v>
      </c>
      <c r="W75" s="13">
        <v>5.9496641159057603E-2</v>
      </c>
      <c r="X75">
        <v>0.26208567619323703</v>
      </c>
      <c r="Y75">
        <v>0.26208567619323703</v>
      </c>
      <c r="Z75">
        <v>0.1</v>
      </c>
      <c r="AA75">
        <v>0.8</v>
      </c>
      <c r="AB75">
        <v>0.88888888888888895</v>
      </c>
      <c r="AC75">
        <v>0.84210526315789502</v>
      </c>
      <c r="AD75">
        <v>0.2</v>
      </c>
      <c r="AE75">
        <v>0.7</v>
      </c>
    </row>
    <row r="76" spans="1:31" x14ac:dyDescent="0.15">
      <c r="A76" s="4">
        <v>607</v>
      </c>
      <c r="B76">
        <v>11</v>
      </c>
      <c r="C76">
        <v>9</v>
      </c>
      <c r="D76">
        <v>10</v>
      </c>
      <c r="E76">
        <v>10</v>
      </c>
      <c r="F76">
        <v>10</v>
      </c>
      <c r="G76">
        <v>0</v>
      </c>
      <c r="H76">
        <v>1</v>
      </c>
      <c r="I76">
        <v>9</v>
      </c>
      <c r="J76">
        <v>0.55000000000000004</v>
      </c>
      <c r="K76">
        <v>5.6619815826415998</v>
      </c>
      <c r="L76" s="7">
        <v>4.8038883209228498</v>
      </c>
      <c r="M76">
        <v>4.7463493347168004</v>
      </c>
      <c r="N76">
        <v>8.5170135498046893</v>
      </c>
      <c r="O76">
        <v>1</v>
      </c>
      <c r="P76">
        <v>1</v>
      </c>
      <c r="Q76">
        <v>11</v>
      </c>
      <c r="R76" s="12">
        <v>9.0899999999999995E-2</v>
      </c>
      <c r="S76" s="12">
        <f t="shared" si="1"/>
        <v>0.1</v>
      </c>
      <c r="T76">
        <v>1.6791191101074201</v>
      </c>
      <c r="U76">
        <v>1.4201602935791</v>
      </c>
      <c r="V76">
        <v>1.3582627773284901</v>
      </c>
      <c r="W76" s="13">
        <v>6.18975162506104E-2</v>
      </c>
      <c r="X76">
        <v>0.320856332778931</v>
      </c>
      <c r="Y76">
        <v>0.320856332778931</v>
      </c>
      <c r="Z76">
        <v>0.1</v>
      </c>
      <c r="AA76">
        <v>1</v>
      </c>
      <c r="AB76">
        <v>0.90909090909090895</v>
      </c>
      <c r="AC76">
        <v>0.952380952380952</v>
      </c>
      <c r="AD76">
        <v>0</v>
      </c>
      <c r="AE76">
        <v>0.9</v>
      </c>
    </row>
    <row r="77" spans="1:31" x14ac:dyDescent="0.15">
      <c r="A77" s="4">
        <v>286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5.8743190765380904</v>
      </c>
      <c r="L77" s="7">
        <v>4.7347183227539098</v>
      </c>
      <c r="M77">
        <v>3.2579612731933598</v>
      </c>
      <c r="N77">
        <v>9.7551956176757795</v>
      </c>
      <c r="O77">
        <v>1</v>
      </c>
      <c r="P77">
        <v>1</v>
      </c>
      <c r="Q77">
        <v>9</v>
      </c>
      <c r="R77" s="12">
        <v>0.1111</v>
      </c>
      <c r="S77" s="12">
        <f t="shared" si="1"/>
        <v>0.1</v>
      </c>
      <c r="T77">
        <v>1.48899269104004</v>
      </c>
      <c r="U77">
        <v>1.18563079833984</v>
      </c>
      <c r="V77">
        <v>1.2526934146881099</v>
      </c>
      <c r="W77" s="13">
        <v>6.7062616348266602E-2</v>
      </c>
      <c r="X77">
        <v>0.23629927635192899</v>
      </c>
      <c r="Y77">
        <v>0.23629927635192899</v>
      </c>
      <c r="Z77">
        <v>0.1</v>
      </c>
      <c r="AA77">
        <v>0.8</v>
      </c>
      <c r="AB77">
        <v>0.88888888888888895</v>
      </c>
      <c r="AC77">
        <v>0.84210526315789502</v>
      </c>
      <c r="AD77">
        <v>0.2</v>
      </c>
      <c r="AE77">
        <v>0.7</v>
      </c>
    </row>
    <row r="78" spans="1:31" x14ac:dyDescent="0.15">
      <c r="A78" s="4">
        <v>114</v>
      </c>
      <c r="B78">
        <v>10</v>
      </c>
      <c r="C78">
        <v>10</v>
      </c>
      <c r="D78">
        <v>10</v>
      </c>
      <c r="E78">
        <v>10</v>
      </c>
      <c r="F78">
        <v>9</v>
      </c>
      <c r="G78">
        <v>1</v>
      </c>
      <c r="H78">
        <v>1</v>
      </c>
      <c r="I78">
        <v>9</v>
      </c>
      <c r="J78">
        <v>0.5</v>
      </c>
      <c r="K78">
        <v>5.3878669738769496</v>
      </c>
      <c r="L78" s="7">
        <v>4.7398757934570304</v>
      </c>
      <c r="M78">
        <v>6.6268539428710902</v>
      </c>
      <c r="N78">
        <v>8.5765495300293004</v>
      </c>
      <c r="O78">
        <v>0</v>
      </c>
      <c r="P78">
        <v>0</v>
      </c>
      <c r="Q78">
        <v>7</v>
      </c>
      <c r="R78" s="12">
        <v>0</v>
      </c>
      <c r="S78" s="12">
        <f t="shared" si="1"/>
        <v>0</v>
      </c>
      <c r="T78">
        <v>1.36931228637695</v>
      </c>
      <c r="U78">
        <v>1.24855613708496</v>
      </c>
      <c r="V78">
        <v>1.15682065486908</v>
      </c>
      <c r="W78" s="13">
        <v>9.1735482215881306E-2</v>
      </c>
      <c r="X78">
        <v>0.21249163150787401</v>
      </c>
      <c r="Y78">
        <v>0.21249163150787401</v>
      </c>
      <c r="Z78">
        <v>0</v>
      </c>
      <c r="AA78">
        <v>0.7</v>
      </c>
      <c r="AB78">
        <v>1</v>
      </c>
      <c r="AC78">
        <v>0.82352941176470595</v>
      </c>
      <c r="AD78">
        <v>0.3</v>
      </c>
      <c r="AE78">
        <v>0.7</v>
      </c>
    </row>
    <row r="79" spans="1:31" x14ac:dyDescent="0.15">
      <c r="A79" s="4">
        <v>275</v>
      </c>
      <c r="B79">
        <v>10</v>
      </c>
      <c r="C79">
        <v>10</v>
      </c>
      <c r="D79">
        <v>10</v>
      </c>
      <c r="E79">
        <v>10</v>
      </c>
      <c r="F79">
        <v>9</v>
      </c>
      <c r="G79">
        <v>1</v>
      </c>
      <c r="H79">
        <v>1</v>
      </c>
      <c r="I79">
        <v>9</v>
      </c>
      <c r="J79">
        <v>0.5</v>
      </c>
      <c r="K79">
        <v>5.3192253112793004</v>
      </c>
      <c r="L79" s="7">
        <v>4.7831707000732404</v>
      </c>
      <c r="M79">
        <v>7.2593650817871103</v>
      </c>
      <c r="N79">
        <v>8.1118850708007795</v>
      </c>
      <c r="O79">
        <v>0</v>
      </c>
      <c r="P79">
        <v>0</v>
      </c>
      <c r="Q79">
        <v>5</v>
      </c>
      <c r="R79" s="12">
        <v>0</v>
      </c>
      <c r="S79" s="12">
        <f t="shared" si="1"/>
        <v>0</v>
      </c>
      <c r="T79">
        <v>1.21672439575195</v>
      </c>
      <c r="U79">
        <v>1.1233673095703101</v>
      </c>
      <c r="V79">
        <v>1.01289594173431</v>
      </c>
      <c r="W79" s="13">
        <v>0.11047136783599799</v>
      </c>
      <c r="X79">
        <v>0.20382845401763899</v>
      </c>
      <c r="Y79">
        <v>0.20382845401763899</v>
      </c>
      <c r="Z79">
        <v>0</v>
      </c>
      <c r="AA79">
        <v>0.5</v>
      </c>
      <c r="AB79">
        <v>1</v>
      </c>
      <c r="AC79">
        <v>0.66666666666666696</v>
      </c>
      <c r="AD79">
        <v>0.5</v>
      </c>
      <c r="AE79">
        <v>0.5</v>
      </c>
    </row>
    <row r="80" spans="1:31" x14ac:dyDescent="0.15">
      <c r="A80" s="4">
        <v>698</v>
      </c>
      <c r="B80">
        <v>10</v>
      </c>
      <c r="C80">
        <v>10</v>
      </c>
      <c r="D80">
        <v>10</v>
      </c>
      <c r="E80">
        <v>10</v>
      </c>
      <c r="F80">
        <v>9</v>
      </c>
      <c r="G80">
        <v>1</v>
      </c>
      <c r="H80">
        <v>1</v>
      </c>
      <c r="I80">
        <v>9</v>
      </c>
      <c r="J80">
        <v>0.5</v>
      </c>
      <c r="K80">
        <v>5.2375583648681596</v>
      </c>
      <c r="L80" s="7">
        <v>4.7269954681396502</v>
      </c>
      <c r="M80">
        <v>7.5803375244140598</v>
      </c>
      <c r="N80">
        <v>8.2760295867919904</v>
      </c>
      <c r="O80">
        <v>0</v>
      </c>
      <c r="P80">
        <v>0</v>
      </c>
      <c r="Q80">
        <v>7</v>
      </c>
      <c r="R80" s="12">
        <v>0</v>
      </c>
      <c r="S80" s="12">
        <f t="shared" si="1"/>
        <v>0</v>
      </c>
      <c r="T80">
        <v>1.1105251312255899</v>
      </c>
      <c r="U80">
        <v>1.0638675689697299</v>
      </c>
      <c r="V80">
        <v>0.94494706392288197</v>
      </c>
      <c r="W80" s="13">
        <v>0.118920505046844</v>
      </c>
      <c r="X80">
        <v>0.165578067302704</v>
      </c>
      <c r="Y80">
        <v>0.165578067302704</v>
      </c>
      <c r="Z80">
        <v>0</v>
      </c>
      <c r="AA80">
        <v>0.7</v>
      </c>
      <c r="AB80">
        <v>1</v>
      </c>
      <c r="AC80">
        <v>0.82352941176470595</v>
      </c>
      <c r="AD80">
        <v>0.3</v>
      </c>
      <c r="AE80">
        <v>0.7</v>
      </c>
    </row>
    <row r="81" spans="1:31" s="1" customFormat="1" x14ac:dyDescent="0.15">
      <c r="A81" s="5">
        <v>41</v>
      </c>
      <c r="B81" s="1">
        <v>11</v>
      </c>
      <c r="C81" s="1">
        <v>9</v>
      </c>
      <c r="D81" s="1">
        <v>10</v>
      </c>
      <c r="E81" s="1">
        <v>10</v>
      </c>
      <c r="F81" s="1">
        <v>10</v>
      </c>
      <c r="G81" s="1">
        <v>0</v>
      </c>
      <c r="H81" s="1">
        <v>1</v>
      </c>
      <c r="I81" s="1">
        <v>9</v>
      </c>
      <c r="J81" s="1">
        <v>0.55000000000000004</v>
      </c>
      <c r="K81" s="1">
        <v>5.3602142333984402</v>
      </c>
      <c r="L81" s="1">
        <v>4.7271423339843697</v>
      </c>
      <c r="M81" s="1">
        <v>6.8746147155761701</v>
      </c>
      <c r="N81" s="1">
        <v>8.7168292999267596</v>
      </c>
      <c r="O81" s="1">
        <v>0</v>
      </c>
      <c r="P81" s="1">
        <v>0</v>
      </c>
      <c r="Q81" s="1">
        <v>7</v>
      </c>
      <c r="R81" s="14">
        <v>0</v>
      </c>
      <c r="S81" s="14">
        <f t="shared" si="1"/>
        <v>0</v>
      </c>
      <c r="T81" s="1">
        <v>1.3085193634033201</v>
      </c>
      <c r="U81" s="1">
        <v>1.2106952667236299</v>
      </c>
      <c r="V81" s="1">
        <v>1.0796823501586901</v>
      </c>
      <c r="W81" s="1">
        <v>0.13101291656494099</v>
      </c>
      <c r="X81" s="1">
        <v>0.22883701324462899</v>
      </c>
      <c r="Y81" s="1">
        <v>0.22883701324462899</v>
      </c>
      <c r="Z81" s="1">
        <v>0</v>
      </c>
      <c r="AA81" s="1">
        <v>0.7</v>
      </c>
      <c r="AB81" s="1">
        <v>1</v>
      </c>
      <c r="AC81" s="1">
        <v>0.82352941176470595</v>
      </c>
      <c r="AD81" s="1">
        <v>0.3</v>
      </c>
      <c r="AE81" s="1">
        <v>0.7</v>
      </c>
    </row>
    <row r="82" spans="1:31" x14ac:dyDescent="0.15">
      <c r="L82" s="8">
        <f>AVERAGE(L2:L81)</f>
        <v>3.8107708215713503</v>
      </c>
      <c r="W82" s="15">
        <f t="shared" ref="W82:AE82" si="2">AVERAGE(W2:W81)</f>
        <v>8.9602816104888891E-2</v>
      </c>
      <c r="Z82" s="9">
        <f t="shared" si="2"/>
        <v>9.1249999999999928E-2</v>
      </c>
      <c r="AA82" s="9">
        <f t="shared" si="2"/>
        <v>0.70750000000000002</v>
      </c>
      <c r="AB82" s="9">
        <f t="shared" si="2"/>
        <v>0.90056624107256966</v>
      </c>
      <c r="AC82" s="9">
        <f t="shared" si="2"/>
        <v>0.78001590315733793</v>
      </c>
      <c r="AD82" s="9">
        <f t="shared" si="2"/>
        <v>0.29250000000000004</v>
      </c>
      <c r="AE82" s="9">
        <f t="shared" si="2"/>
        <v>0.61625000000000019</v>
      </c>
    </row>
    <row r="83" spans="1:31" x14ac:dyDescent="0.15">
      <c r="L83" s="8">
        <f>MAX(L2:L81)</f>
        <v>4.8038883209228498</v>
      </c>
      <c r="W83" s="15">
        <f t="shared" ref="W83:AE83" si="3">MAX(W2:W81)</f>
        <v>0.26550889015197698</v>
      </c>
      <c r="Z83" s="9">
        <f t="shared" si="3"/>
        <v>0.3</v>
      </c>
      <c r="AA83" s="9">
        <f t="shared" si="3"/>
        <v>1</v>
      </c>
      <c r="AB83" s="9">
        <f t="shared" si="3"/>
        <v>1</v>
      </c>
      <c r="AC83" s="9">
        <f t="shared" si="3"/>
        <v>0.952380952380952</v>
      </c>
      <c r="AD83" s="9">
        <f t="shared" si="3"/>
        <v>1</v>
      </c>
      <c r="AE83" s="9">
        <f t="shared" si="3"/>
        <v>0.9</v>
      </c>
    </row>
    <row r="84" spans="1:31" x14ac:dyDescent="0.15">
      <c r="L84" s="8">
        <f>MIN(L2:L81)</f>
        <v>2.8822326660156201</v>
      </c>
      <c r="W84" s="15">
        <f t="shared" ref="W84:AE84" si="4">MIN(W2:W81)</f>
        <v>1.9700527191162101E-3</v>
      </c>
      <c r="Z84" s="9">
        <f t="shared" si="4"/>
        <v>0</v>
      </c>
      <c r="AA84" s="9">
        <f t="shared" si="4"/>
        <v>0</v>
      </c>
      <c r="AB84" s="9">
        <f t="shared" si="4"/>
        <v>0.7</v>
      </c>
      <c r="AC84" s="9">
        <f t="shared" si="4"/>
        <v>0.33333333333333298</v>
      </c>
      <c r="AD84" s="9">
        <f t="shared" si="4"/>
        <v>0</v>
      </c>
      <c r="AE84" s="9">
        <f t="shared" si="4"/>
        <v>0</v>
      </c>
    </row>
    <row r="85" spans="1:31" x14ac:dyDescent="0.15">
      <c r="L85" s="7"/>
      <c r="W85" s="13"/>
    </row>
    <row r="86" spans="1:31" x14ac:dyDescent="0.15">
      <c r="K86">
        <v>31</v>
      </c>
      <c r="L86" s="7"/>
      <c r="W86" s="13"/>
    </row>
    <row r="87" spans="1:31" x14ac:dyDescent="0.15">
      <c r="L87" s="7"/>
      <c r="W87" s="13"/>
    </row>
    <row r="88" spans="1:31" x14ac:dyDescent="0.15">
      <c r="K88">
        <v>0.161</v>
      </c>
      <c r="L88" s="7"/>
      <c r="W88" s="13"/>
    </row>
    <row r="89" spans="1:31" x14ac:dyDescent="0.15">
      <c r="L89" s="7"/>
      <c r="W89" s="13"/>
    </row>
    <row r="90" spans="1:31" x14ac:dyDescent="0.15">
      <c r="K90" s="9" t="s">
        <v>10</v>
      </c>
      <c r="L90" s="9" t="s">
        <v>33</v>
      </c>
      <c r="M90" s="9">
        <v>2000</v>
      </c>
      <c r="N90" t="s">
        <v>66</v>
      </c>
      <c r="W90" s="13"/>
    </row>
    <row r="91" spans="1:31" x14ac:dyDescent="0.15">
      <c r="K91" s="9"/>
      <c r="L91" s="9"/>
      <c r="M91" s="9"/>
      <c r="N91" s="38">
        <v>0.2</v>
      </c>
      <c r="O91">
        <v>-400</v>
      </c>
      <c r="P91">
        <v>1600</v>
      </c>
      <c r="Q91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N92" s="38">
        <v>0.4</v>
      </c>
      <c r="O92">
        <v>-800</v>
      </c>
      <c r="P92">
        <v>1200</v>
      </c>
      <c r="Q92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N93" s="38">
        <v>0.45</v>
      </c>
      <c r="O93">
        <v>-900</v>
      </c>
      <c r="P93">
        <v>1100</v>
      </c>
      <c r="Q93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0</v>
      </c>
      <c r="M94" s="9"/>
      <c r="N94" s="38">
        <v>0.49</v>
      </c>
      <c r="O94">
        <v>-980</v>
      </c>
      <c r="P94">
        <v>1020</v>
      </c>
      <c r="Q94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/>
      <c r="W95" s="13"/>
    </row>
    <row r="96" spans="1:31" x14ac:dyDescent="0.15">
      <c r="K96" s="9" t="s">
        <v>38</v>
      </c>
      <c r="L96" s="9">
        <f>COUNTIF(L2:L81,"&lt;2.157")-COUNTIF(L2:L81,"&lt;1.996")</f>
        <v>0</v>
      </c>
      <c r="M96" s="9"/>
      <c r="W96" s="13"/>
    </row>
    <row r="97" spans="11:23" x14ac:dyDescent="0.15">
      <c r="K97" s="9" t="s">
        <v>39</v>
      </c>
      <c r="L97" s="9">
        <f>COUNTIF(L2:L81,"&lt;2.318")-COUNTIF(L2:L81,"&lt;2.157")</f>
        <v>0</v>
      </c>
      <c r="M97" s="9"/>
      <c r="W97" s="13"/>
    </row>
    <row r="98" spans="11:23" x14ac:dyDescent="0.15">
      <c r="K98" s="9" t="s">
        <v>40</v>
      </c>
      <c r="L98" s="9">
        <f>COUNTIF(L2:L81,"&lt;2.479")-COUNTIF(L2:L81,"&lt;2.318")</f>
        <v>0</v>
      </c>
      <c r="M98" s="9"/>
      <c r="W98" s="13"/>
    </row>
    <row r="99" spans="11:23" x14ac:dyDescent="0.15">
      <c r="K99" s="9" t="s">
        <v>41</v>
      </c>
      <c r="L99" s="9">
        <f>COUNTIF(L2:L81,"&lt;2.64")-COUNTIF(L2:L81,"&lt;2.479")</f>
        <v>0</v>
      </c>
      <c r="M99" s="9"/>
    </row>
    <row r="100" spans="11:23" s="2" customFormat="1" x14ac:dyDescent="0.15">
      <c r="K100" s="16" t="s">
        <v>67</v>
      </c>
      <c r="L100" s="16">
        <f>COUNTIF(L2:L81,"&lt;2.881")-COUNTIF(L2:L81,"&lt;2.64")</f>
        <v>0</v>
      </c>
      <c r="M100" s="16">
        <v>10</v>
      </c>
    </row>
    <row r="101" spans="11:23" x14ac:dyDescent="0.15">
      <c r="K101" s="9" t="s">
        <v>68</v>
      </c>
      <c r="L101" s="9">
        <f>COUNTIF(L2:L81,"&lt;3.122")-COUNTIF(L2:L81,"&lt;2.881")</f>
        <v>10</v>
      </c>
      <c r="M101" s="9">
        <v>10</v>
      </c>
      <c r="W101" s="13"/>
    </row>
    <row r="102" spans="11:23" x14ac:dyDescent="0.15">
      <c r="K102" s="9" t="s">
        <v>69</v>
      </c>
      <c r="L102" s="9">
        <f>COUNTIF(L2:L81,"&lt;3.363")-COUNTIF(L2:L81,"&lt;3.122")</f>
        <v>10</v>
      </c>
      <c r="M102" s="9">
        <v>10</v>
      </c>
      <c r="W102" s="13"/>
    </row>
    <row r="103" spans="11:23" x14ac:dyDescent="0.15">
      <c r="K103" s="9" t="s">
        <v>70</v>
      </c>
      <c r="L103" s="9">
        <f>COUNTIF(L2:L81,"&lt;3.604")-COUNTIF(L2:L81,"&lt;3.363")</f>
        <v>10</v>
      </c>
      <c r="M103" s="9">
        <v>10</v>
      </c>
    </row>
    <row r="104" spans="11:23" x14ac:dyDescent="0.15">
      <c r="K104" s="9" t="s">
        <v>71</v>
      </c>
      <c r="L104" s="9">
        <f>COUNTIF(L2:L81,"&lt;3.845")-COUNTIF(L2:L81,"&lt;3.604")</f>
        <v>10</v>
      </c>
      <c r="M104" s="9">
        <v>10</v>
      </c>
    </row>
    <row r="105" spans="11:23" x14ac:dyDescent="0.15">
      <c r="K105" s="9" t="s">
        <v>72</v>
      </c>
      <c r="L105" s="9">
        <f>COUNTIF(L2:L81,"&lt;4.086")-COUNTIF(L2:L81,"&lt;3.845")</f>
        <v>10</v>
      </c>
      <c r="M105" s="9">
        <v>10</v>
      </c>
    </row>
    <row r="106" spans="11:23" x14ac:dyDescent="0.15">
      <c r="K106" s="9" t="s">
        <v>73</v>
      </c>
      <c r="L106" s="9">
        <f>COUNTIF(L2:L81,"&lt;4.327")-COUNTIF(L2:L81,"&lt;4.086")</f>
        <v>10</v>
      </c>
      <c r="M106" s="9">
        <v>10</v>
      </c>
    </row>
    <row r="107" spans="11:23" x14ac:dyDescent="0.15">
      <c r="K107" s="9" t="s">
        <v>74</v>
      </c>
      <c r="L107" s="9">
        <f>COUNTIF(L2:L81,"&lt;4.568")-COUNTIF(L2:L81,"&lt;4.327")</f>
        <v>10</v>
      </c>
      <c r="M107" s="9">
        <v>10</v>
      </c>
    </row>
    <row r="108" spans="11:23" x14ac:dyDescent="0.15">
      <c r="K108" s="9" t="s">
        <v>75</v>
      </c>
      <c r="L108" s="9">
        <f>COUNTIF(L2:L81,"&lt;4.809")-COUNTIF(L2:L81,"&lt;4.568")</f>
        <v>10</v>
      </c>
      <c r="M108" s="9">
        <v>10</v>
      </c>
    </row>
    <row r="109" spans="11:23" s="2" customFormat="1" x14ac:dyDescent="0.15">
      <c r="K109" s="16" t="s">
        <v>76</v>
      </c>
      <c r="L109" s="16">
        <f>COUNTIF(L2:L81,"&lt;5.05")-COUNTIF(L2:L81,"&lt;4.809")</f>
        <v>0</v>
      </c>
      <c r="M109" s="16">
        <v>10</v>
      </c>
    </row>
    <row r="110" spans="11:23" x14ac:dyDescent="0.15">
      <c r="K110" s="9" t="s">
        <v>52</v>
      </c>
      <c r="L110" s="9">
        <v>0</v>
      </c>
      <c r="M110" s="9"/>
    </row>
    <row r="111" spans="11:23" x14ac:dyDescent="0.15">
      <c r="K111" s="9" t="s">
        <v>53</v>
      </c>
      <c r="L111" s="9">
        <v>0</v>
      </c>
      <c r="M111" s="9"/>
    </row>
    <row r="112" spans="11:23" x14ac:dyDescent="0.15">
      <c r="K112" s="9" t="s">
        <v>54</v>
      </c>
      <c r="L112" s="9">
        <v>0</v>
      </c>
      <c r="M112" s="9"/>
      <c r="W112" s="13"/>
    </row>
    <row r="113" spans="11:23" x14ac:dyDescent="0.15">
      <c r="K113" s="9" t="s">
        <v>55</v>
      </c>
      <c r="L113" s="9">
        <v>0</v>
      </c>
      <c r="M113" s="9"/>
      <c r="W113" s="13"/>
    </row>
    <row r="114" spans="11:23" x14ac:dyDescent="0.15">
      <c r="K114" s="9" t="s">
        <v>56</v>
      </c>
      <c r="L114" s="9">
        <v>0</v>
      </c>
      <c r="M114" s="9"/>
    </row>
    <row r="115" spans="11:23" x14ac:dyDescent="0.15">
      <c r="K115" s="9" t="s">
        <v>57</v>
      </c>
      <c r="L115" s="9">
        <f>COUNTIF(L2:L81,"&lt;5.216")-COUNTIF(L2:L81,"&lt;5.055")</f>
        <v>0</v>
      </c>
      <c r="M115" s="9"/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/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/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  <row r="124" spans="11:23" x14ac:dyDescent="0.15">
      <c r="O124">
        <v>2.8929999999999998</v>
      </c>
      <c r="P124">
        <v>8.5000000000000006E-2</v>
      </c>
    </row>
    <row r="125" spans="11:23" x14ac:dyDescent="0.15">
      <c r="O125">
        <v>3.8130000000000002</v>
      </c>
      <c r="P125">
        <v>0.11899999999999999</v>
      </c>
    </row>
    <row r="126" spans="11:23" x14ac:dyDescent="0.15">
      <c r="O126">
        <v>4.3250000000000002</v>
      </c>
      <c r="P126">
        <v>0.157</v>
      </c>
    </row>
    <row r="128" spans="11:23" x14ac:dyDescent="0.15">
      <c r="O128">
        <v>0.24099999999999999</v>
      </c>
    </row>
  </sheetData>
  <phoneticPr fontId="5" type="noConversion"/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E108"/>
  <sheetViews>
    <sheetView topLeftCell="H58" workbookViewId="0">
      <selection activeCell="N70" sqref="N70:Q74"/>
    </sheetView>
  </sheetViews>
  <sheetFormatPr defaultColWidth="9" defaultRowHeight="13.5" x14ac:dyDescent="0.15"/>
  <cols>
    <col min="11" max="12" width="17.875" customWidth="1"/>
    <col min="13" max="14" width="12.625"/>
    <col min="20" max="22" width="12.625"/>
    <col min="23" max="23" width="17.375" customWidth="1"/>
    <col min="24" max="30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726</v>
      </c>
      <c r="B2">
        <v>12</v>
      </c>
      <c r="C2">
        <v>8</v>
      </c>
      <c r="D2">
        <v>10</v>
      </c>
      <c r="E2">
        <v>10</v>
      </c>
      <c r="F2">
        <v>9</v>
      </c>
      <c r="G2">
        <v>1</v>
      </c>
      <c r="H2">
        <v>3</v>
      </c>
      <c r="I2">
        <v>7</v>
      </c>
      <c r="J2">
        <v>0.6</v>
      </c>
      <c r="K2">
        <v>4.7397766113281197</v>
      </c>
      <c r="L2" s="7">
        <v>3.3616771697997998</v>
      </c>
      <c r="M2">
        <v>3.0761413574218701</v>
      </c>
      <c r="N2">
        <v>4.1857604980468697</v>
      </c>
      <c r="O2">
        <v>0</v>
      </c>
      <c r="P2">
        <v>0</v>
      </c>
      <c r="Q2">
        <v>7</v>
      </c>
      <c r="R2" s="12">
        <v>0</v>
      </c>
      <c r="S2" s="12">
        <f t="shared" ref="S2:S55" si="0">O2/E2</f>
        <v>0</v>
      </c>
      <c r="T2">
        <v>1.1952877044677701</v>
      </c>
      <c r="U2">
        <v>1.1179383993148799</v>
      </c>
      <c r="V2">
        <v>1.0449979305267301</v>
      </c>
      <c r="W2" s="13">
        <v>7.2940468788147E-2</v>
      </c>
      <c r="X2">
        <v>0.15028977394104001</v>
      </c>
      <c r="Y2">
        <v>0.15028977394104001</v>
      </c>
      <c r="Z2">
        <v>0</v>
      </c>
      <c r="AA2">
        <v>0.7</v>
      </c>
      <c r="AB2">
        <v>1</v>
      </c>
      <c r="AC2">
        <v>0.82352941176470595</v>
      </c>
      <c r="AD2">
        <v>0.3</v>
      </c>
      <c r="AE2">
        <v>0.7</v>
      </c>
    </row>
    <row r="3" spans="1:31" x14ac:dyDescent="0.15">
      <c r="A3" s="4">
        <v>471</v>
      </c>
      <c r="B3">
        <v>11</v>
      </c>
      <c r="C3">
        <v>9</v>
      </c>
      <c r="D3">
        <v>10</v>
      </c>
      <c r="E3">
        <v>10</v>
      </c>
      <c r="F3">
        <v>10</v>
      </c>
      <c r="G3">
        <v>0</v>
      </c>
      <c r="H3">
        <v>1</v>
      </c>
      <c r="I3">
        <v>9</v>
      </c>
      <c r="J3">
        <v>0.55000000000000004</v>
      </c>
      <c r="K3">
        <v>4.2736682891845703</v>
      </c>
      <c r="L3" s="7">
        <v>3.3611640930175799</v>
      </c>
      <c r="M3">
        <v>3.4669933319091801</v>
      </c>
      <c r="N3">
        <v>9.2425975799560494</v>
      </c>
      <c r="O3">
        <v>1</v>
      </c>
      <c r="P3">
        <v>1</v>
      </c>
      <c r="Q3">
        <v>6</v>
      </c>
      <c r="R3" s="12">
        <v>0.16669999999999999</v>
      </c>
      <c r="S3" s="12">
        <f t="shared" si="0"/>
        <v>0.1</v>
      </c>
      <c r="T3">
        <v>1.1396465301513701</v>
      </c>
      <c r="U3">
        <v>0.86487007141113303</v>
      </c>
      <c r="V3">
        <v>0.97195512056350697</v>
      </c>
      <c r="W3" s="13">
        <v>0.107085049152374</v>
      </c>
      <c r="X3">
        <v>0.16769140958786</v>
      </c>
      <c r="Y3">
        <v>0.16769140958786</v>
      </c>
      <c r="Z3">
        <v>0.1</v>
      </c>
      <c r="AA3">
        <v>0.5</v>
      </c>
      <c r="AB3">
        <v>0.83333333333333304</v>
      </c>
      <c r="AC3">
        <v>0.625</v>
      </c>
      <c r="AD3">
        <v>0.5</v>
      </c>
      <c r="AE3">
        <v>0.4</v>
      </c>
    </row>
    <row r="4" spans="1:31" x14ac:dyDescent="0.15">
      <c r="A4" s="4">
        <v>719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4.4176273345947301</v>
      </c>
      <c r="L4" s="7">
        <v>3.3588333129882799</v>
      </c>
      <c r="M4">
        <v>4.1945629119873002</v>
      </c>
      <c r="N4">
        <v>4.7232170104980504</v>
      </c>
      <c r="O4">
        <v>0</v>
      </c>
      <c r="P4">
        <v>0</v>
      </c>
      <c r="Q4">
        <v>5</v>
      </c>
      <c r="R4" s="12">
        <v>0</v>
      </c>
      <c r="S4" s="12">
        <f t="shared" si="0"/>
        <v>0</v>
      </c>
      <c r="T4">
        <v>1.3185863494873</v>
      </c>
      <c r="U4">
        <v>1.2355085611343399</v>
      </c>
      <c r="V4">
        <v>1.1157577037811299</v>
      </c>
      <c r="W4" s="13">
        <v>0.11975085735321001</v>
      </c>
      <c r="X4">
        <v>0.20282864570617701</v>
      </c>
      <c r="Y4">
        <v>0.20282864570617701</v>
      </c>
      <c r="Z4">
        <v>0</v>
      </c>
      <c r="AA4">
        <v>0.5</v>
      </c>
      <c r="AB4">
        <v>1</v>
      </c>
      <c r="AC4">
        <v>0.66666666666666696</v>
      </c>
      <c r="AD4">
        <v>0.5</v>
      </c>
      <c r="AE4">
        <v>0.5</v>
      </c>
    </row>
    <row r="5" spans="1:31" x14ac:dyDescent="0.15">
      <c r="A5" s="4">
        <v>146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4.7044925689697301</v>
      </c>
      <c r="L5" s="7">
        <v>3.3554229736328098</v>
      </c>
      <c r="M5">
        <v>2.6970977783203098</v>
      </c>
      <c r="N5">
        <v>3.5564308166503902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1.3902053833007799</v>
      </c>
      <c r="U5">
        <v>1.3189888000488299</v>
      </c>
      <c r="V5">
        <v>1.1756007671356199</v>
      </c>
      <c r="W5" s="13">
        <v>0.14338803291320801</v>
      </c>
      <c r="X5">
        <v>0.21460461616516099</v>
      </c>
      <c r="Y5">
        <v>0.21460461616516099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180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3.5106124877929701</v>
      </c>
      <c r="L6" s="7">
        <v>3.35249900817871</v>
      </c>
      <c r="M6">
        <v>7.6691055297851598</v>
      </c>
      <c r="N6">
        <v>6.3773784637451199</v>
      </c>
      <c r="O6">
        <v>0</v>
      </c>
      <c r="P6">
        <v>0</v>
      </c>
      <c r="Q6">
        <v>0</v>
      </c>
      <c r="R6" s="12">
        <v>0</v>
      </c>
      <c r="S6" s="12">
        <f t="shared" si="0"/>
        <v>0</v>
      </c>
      <c r="T6">
        <v>0.93243789672851596</v>
      </c>
      <c r="U6">
        <v>0.94818496704101596</v>
      </c>
      <c r="V6">
        <v>0.79976904392242398</v>
      </c>
      <c r="W6" s="13">
        <v>0.148415923118591</v>
      </c>
      <c r="X6">
        <v>0.132668852806091</v>
      </c>
      <c r="Y6">
        <v>0.132668852806091</v>
      </c>
      <c r="Z6">
        <v>0</v>
      </c>
      <c r="AA6">
        <v>0</v>
      </c>
      <c r="AB6" t="s">
        <v>29</v>
      </c>
      <c r="AC6" t="s">
        <v>29</v>
      </c>
      <c r="AD6">
        <v>1</v>
      </c>
      <c r="AE6">
        <v>0</v>
      </c>
    </row>
    <row r="7" spans="1:31" x14ac:dyDescent="0.15">
      <c r="A7" s="4">
        <v>367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5.1048908233642596</v>
      </c>
      <c r="L7" s="7">
        <v>3.3288116455078098</v>
      </c>
      <c r="M7">
        <v>2.6222057342529301</v>
      </c>
      <c r="N7">
        <v>4.9108314514160201</v>
      </c>
      <c r="O7">
        <v>1</v>
      </c>
      <c r="P7">
        <v>1</v>
      </c>
      <c r="Q7">
        <v>9</v>
      </c>
      <c r="R7" s="12">
        <v>0.1111</v>
      </c>
      <c r="S7" s="12">
        <f t="shared" si="0"/>
        <v>0.1</v>
      </c>
      <c r="T7">
        <v>1.6385364532470701</v>
      </c>
      <c r="U7">
        <v>1.4770368337631199</v>
      </c>
      <c r="V7">
        <v>1.3738657236099201</v>
      </c>
      <c r="W7" s="13">
        <v>0.10317111015319801</v>
      </c>
      <c r="X7">
        <v>0.264670729637146</v>
      </c>
      <c r="Y7">
        <v>0.264670729637146</v>
      </c>
      <c r="Z7">
        <v>0.1</v>
      </c>
      <c r="AA7">
        <v>0.8</v>
      </c>
      <c r="AB7">
        <v>0.88888888888888895</v>
      </c>
      <c r="AC7">
        <v>0.84210526315789502</v>
      </c>
      <c r="AD7">
        <v>0.2</v>
      </c>
      <c r="AE7">
        <v>0.7</v>
      </c>
    </row>
    <row r="8" spans="1:31" x14ac:dyDescent="0.15">
      <c r="A8" s="4">
        <v>30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4.2830791473388699</v>
      </c>
      <c r="L8" s="7">
        <v>3.3248138427734402</v>
      </c>
      <c r="M8">
        <v>3.1268062591552699</v>
      </c>
      <c r="N8">
        <v>4.5438060760498002</v>
      </c>
      <c r="O8">
        <v>1</v>
      </c>
      <c r="P8">
        <v>1</v>
      </c>
      <c r="Q8">
        <v>6</v>
      </c>
      <c r="R8" s="12">
        <v>0.16669999999999999</v>
      </c>
      <c r="S8" s="12">
        <f t="shared" si="0"/>
        <v>0.1</v>
      </c>
      <c r="T8">
        <v>1.17972755432129</v>
      </c>
      <c r="U8">
        <v>1.0818786621093699</v>
      </c>
      <c r="V8">
        <v>1.00865578651428</v>
      </c>
      <c r="W8" s="13">
        <v>7.3222875595092801E-2</v>
      </c>
      <c r="X8">
        <v>0.171071767807007</v>
      </c>
      <c r="Y8">
        <v>0.171071767807007</v>
      </c>
      <c r="Z8">
        <v>0.1</v>
      </c>
      <c r="AA8">
        <v>0.5</v>
      </c>
      <c r="AB8">
        <v>0.83333333333333304</v>
      </c>
      <c r="AC8">
        <v>0.625</v>
      </c>
      <c r="AD8">
        <v>0.5</v>
      </c>
      <c r="AE8">
        <v>0.4</v>
      </c>
    </row>
    <row r="9" spans="1:31" x14ac:dyDescent="0.15">
      <c r="A9" s="4">
        <v>604</v>
      </c>
      <c r="B9">
        <v>10</v>
      </c>
      <c r="C9">
        <v>10</v>
      </c>
      <c r="D9">
        <v>10</v>
      </c>
      <c r="E9">
        <v>10</v>
      </c>
      <c r="F9">
        <v>8</v>
      </c>
      <c r="G9">
        <v>2</v>
      </c>
      <c r="H9">
        <v>2</v>
      </c>
      <c r="I9">
        <v>8</v>
      </c>
      <c r="J9">
        <v>0.5</v>
      </c>
      <c r="K9">
        <v>4.3437328338623002</v>
      </c>
      <c r="L9" s="7">
        <v>3.3163509368896502</v>
      </c>
      <c r="M9">
        <v>2.4744281768798801</v>
      </c>
      <c r="N9">
        <v>4.0845184326171902</v>
      </c>
      <c r="O9">
        <v>1</v>
      </c>
      <c r="P9">
        <v>1</v>
      </c>
      <c r="Q9">
        <v>6</v>
      </c>
      <c r="R9" s="12">
        <v>0.16669999999999999</v>
      </c>
      <c r="S9" s="12">
        <f t="shared" si="0"/>
        <v>0.1</v>
      </c>
      <c r="T9">
        <v>1.0695743560791</v>
      </c>
      <c r="U9">
        <v>0.94902133941650402</v>
      </c>
      <c r="V9">
        <v>0.94115483760833696</v>
      </c>
      <c r="W9" s="13">
        <v>7.8665018081665004E-3</v>
      </c>
      <c r="X9">
        <v>0.12841951847076399</v>
      </c>
      <c r="Y9">
        <v>0.12841951847076399</v>
      </c>
      <c r="Z9">
        <v>0.1</v>
      </c>
      <c r="AA9">
        <v>0.5</v>
      </c>
      <c r="AB9">
        <v>0.83333333333333304</v>
      </c>
      <c r="AC9">
        <v>0.625</v>
      </c>
      <c r="AD9">
        <v>0.5</v>
      </c>
      <c r="AE9">
        <v>0.4</v>
      </c>
    </row>
    <row r="10" spans="1:31" x14ac:dyDescent="0.15">
      <c r="A10" s="4">
        <v>957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5.7889366149902299</v>
      </c>
      <c r="L10" s="7">
        <v>3.3482818603515598</v>
      </c>
      <c r="M10">
        <v>3.1337356567382799</v>
      </c>
      <c r="N10">
        <v>3.5313911437988299</v>
      </c>
      <c r="O10">
        <v>0</v>
      </c>
      <c r="P10">
        <v>0</v>
      </c>
      <c r="Q10">
        <v>2</v>
      </c>
      <c r="R10" s="12">
        <v>0</v>
      </c>
      <c r="S10" s="12">
        <f t="shared" si="0"/>
        <v>0</v>
      </c>
      <c r="T10">
        <v>1.2612400054931601</v>
      </c>
      <c r="U10">
        <v>1.26073014736175</v>
      </c>
      <c r="V10">
        <v>1.09254622459412</v>
      </c>
      <c r="W10" s="13">
        <v>0.16818392276763899</v>
      </c>
      <c r="X10">
        <v>0.16869378089904799</v>
      </c>
      <c r="Y10">
        <v>0.16869378089904799</v>
      </c>
      <c r="Z10">
        <v>0</v>
      </c>
      <c r="AA10">
        <v>0.2</v>
      </c>
      <c r="AB10">
        <v>1</v>
      </c>
      <c r="AC10">
        <v>0.33333333333333298</v>
      </c>
      <c r="AD10">
        <v>0.8</v>
      </c>
      <c r="AE10">
        <v>0.2</v>
      </c>
    </row>
    <row r="11" spans="1:31" s="1" customFormat="1" x14ac:dyDescent="0.15">
      <c r="A11" s="5">
        <v>751</v>
      </c>
      <c r="B11" s="1">
        <v>14</v>
      </c>
      <c r="C11" s="1">
        <v>6</v>
      </c>
      <c r="D11" s="1">
        <v>10</v>
      </c>
      <c r="E11" s="1">
        <v>10</v>
      </c>
      <c r="F11" s="1">
        <v>10</v>
      </c>
      <c r="G11" s="1">
        <v>0</v>
      </c>
      <c r="H11" s="1">
        <v>4</v>
      </c>
      <c r="I11" s="1">
        <v>6</v>
      </c>
      <c r="J11" s="1">
        <v>0.7</v>
      </c>
      <c r="K11" s="1">
        <v>4.9115619659423801</v>
      </c>
      <c r="L11" s="1">
        <v>3.1490116119384801</v>
      </c>
      <c r="M11" s="1">
        <v>2.3357124328613299</v>
      </c>
      <c r="N11" s="1">
        <v>3.0508842468261701</v>
      </c>
      <c r="O11" s="1">
        <v>2</v>
      </c>
      <c r="P11" s="1">
        <v>2</v>
      </c>
      <c r="Q11" s="1">
        <v>10</v>
      </c>
      <c r="R11" s="14">
        <v>0.2</v>
      </c>
      <c r="S11" s="14">
        <f t="shared" si="0"/>
        <v>0.2</v>
      </c>
      <c r="T11" s="1">
        <v>1.60980224609375</v>
      </c>
      <c r="U11" s="1">
        <v>1.5278396606445299</v>
      </c>
      <c r="V11" s="1">
        <v>1.36089551448822</v>
      </c>
      <c r="W11" s="1">
        <v>0.16694414615631101</v>
      </c>
      <c r="X11" s="1">
        <v>0.24890673160553001</v>
      </c>
      <c r="Y11" s="1">
        <v>0.24890673160553001</v>
      </c>
      <c r="Z11" s="1">
        <v>0.2</v>
      </c>
      <c r="AA11" s="1">
        <v>0.8</v>
      </c>
      <c r="AB11" s="1">
        <v>0.8</v>
      </c>
      <c r="AC11" s="1">
        <v>0.8</v>
      </c>
      <c r="AD11" s="1">
        <v>0.2</v>
      </c>
      <c r="AE11" s="1">
        <v>0.6</v>
      </c>
    </row>
    <row r="12" spans="1:31" x14ac:dyDescent="0.15">
      <c r="A12" s="4">
        <v>779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5.0166130065918004</v>
      </c>
      <c r="L12" s="7">
        <v>3.6003284454345699</v>
      </c>
      <c r="M12">
        <v>2.5267906188964799</v>
      </c>
      <c r="N12">
        <v>5.739501953125</v>
      </c>
      <c r="O12">
        <v>1</v>
      </c>
      <c r="P12">
        <v>1</v>
      </c>
      <c r="Q12">
        <v>9</v>
      </c>
      <c r="R12" s="12">
        <v>0.1111</v>
      </c>
      <c r="S12" s="12">
        <f t="shared" si="0"/>
        <v>0.1</v>
      </c>
      <c r="T12">
        <v>1.5103836059570299</v>
      </c>
      <c r="U12">
        <v>1.31851959228516</v>
      </c>
      <c r="V12">
        <v>1.26403784751892</v>
      </c>
      <c r="W12" s="13">
        <v>5.44817447662354E-2</v>
      </c>
      <c r="X12">
        <v>0.24634575843810999</v>
      </c>
      <c r="Y12">
        <v>0.24634575843810999</v>
      </c>
      <c r="Z12">
        <v>0.1</v>
      </c>
      <c r="AA12">
        <v>0.8</v>
      </c>
      <c r="AB12">
        <v>0.88888888888888895</v>
      </c>
      <c r="AC12">
        <v>0.84210526315789502</v>
      </c>
      <c r="AD12">
        <v>0.2</v>
      </c>
      <c r="AE12">
        <v>0.7</v>
      </c>
    </row>
    <row r="13" spans="1:31" x14ac:dyDescent="0.15">
      <c r="A13" s="4">
        <v>917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5.2269439697265598</v>
      </c>
      <c r="L13" s="7">
        <v>3.5851688385009801</v>
      </c>
      <c r="M13">
        <v>2.25950050354004</v>
      </c>
      <c r="N13">
        <v>6.5517826080322301</v>
      </c>
      <c r="O13">
        <v>2</v>
      </c>
      <c r="P13">
        <v>2</v>
      </c>
      <c r="Q13">
        <v>11</v>
      </c>
      <c r="R13" s="12">
        <v>0.18179999999999999</v>
      </c>
      <c r="S13" s="12">
        <f t="shared" si="0"/>
        <v>0.2</v>
      </c>
      <c r="T13">
        <v>1.72409820556641</v>
      </c>
      <c r="U13">
        <v>1.4496040344238299</v>
      </c>
      <c r="V13">
        <v>1.43392682075501</v>
      </c>
      <c r="W13" s="13">
        <v>1.5677213668823201E-2</v>
      </c>
      <c r="X13">
        <v>0.29017138481140098</v>
      </c>
      <c r="Y13">
        <v>0.29017138481140098</v>
      </c>
      <c r="Z13">
        <v>0.2</v>
      </c>
      <c r="AA13">
        <v>0.9</v>
      </c>
      <c r="AB13">
        <v>0.81818181818181801</v>
      </c>
      <c r="AC13">
        <v>0.85714285714285698</v>
      </c>
      <c r="AD13">
        <v>0.1</v>
      </c>
      <c r="AE13">
        <v>0.7</v>
      </c>
    </row>
    <row r="14" spans="1:31" x14ac:dyDescent="0.15">
      <c r="A14" s="4">
        <v>695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4.4653415679931596</v>
      </c>
      <c r="L14" s="7">
        <v>3.3676395416259801</v>
      </c>
      <c r="M14">
        <v>3.1461219787597701</v>
      </c>
      <c r="N14">
        <v>3.3425483703613299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1.3353843688964799</v>
      </c>
      <c r="U14">
        <v>1.2914003133773799</v>
      </c>
      <c r="V14">
        <v>1.12832868099213</v>
      </c>
      <c r="W14" s="13">
        <v>0.16307163238525399</v>
      </c>
      <c r="X14">
        <v>0.20705568790435799</v>
      </c>
      <c r="Y14">
        <v>0.20705568790435799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730</v>
      </c>
      <c r="B15">
        <v>12</v>
      </c>
      <c r="C15">
        <v>8</v>
      </c>
      <c r="D15">
        <v>10</v>
      </c>
      <c r="E15">
        <v>10</v>
      </c>
      <c r="F15">
        <v>9</v>
      </c>
      <c r="G15">
        <v>1</v>
      </c>
      <c r="H15">
        <v>3</v>
      </c>
      <c r="I15">
        <v>7</v>
      </c>
      <c r="J15">
        <v>0.6</v>
      </c>
      <c r="K15">
        <v>4.5073318481445304</v>
      </c>
      <c r="L15" s="7">
        <v>3.36848640441894</v>
      </c>
      <c r="M15">
        <v>4.0383281707763699</v>
      </c>
      <c r="N15">
        <v>4.7530708312988299</v>
      </c>
      <c r="O15">
        <v>0</v>
      </c>
      <c r="P15">
        <v>0</v>
      </c>
      <c r="Q15">
        <v>6</v>
      </c>
      <c r="R15" s="12">
        <v>0</v>
      </c>
      <c r="S15" s="12">
        <f t="shared" si="0"/>
        <v>0</v>
      </c>
      <c r="T15">
        <v>0.98513031005859397</v>
      </c>
      <c r="U15">
        <v>0.94690132141113303</v>
      </c>
      <c r="V15">
        <v>0.87177008390426602</v>
      </c>
      <c r="W15" s="13">
        <v>7.5131237506866497E-2</v>
      </c>
      <c r="X15">
        <v>0.113360226154327</v>
      </c>
      <c r="Y15">
        <v>0.113360226154327</v>
      </c>
      <c r="Z15">
        <v>0</v>
      </c>
      <c r="AA15">
        <v>0.6</v>
      </c>
      <c r="AB15">
        <v>1</v>
      </c>
      <c r="AC15">
        <v>0.75</v>
      </c>
      <c r="AD15">
        <v>0.4</v>
      </c>
      <c r="AE15">
        <v>0.6</v>
      </c>
    </row>
    <row r="16" spans="1:31" x14ac:dyDescent="0.15">
      <c r="A16" s="4">
        <v>280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4.3861675262451199</v>
      </c>
      <c r="L16" s="7">
        <v>3.3747482299804701</v>
      </c>
      <c r="M16">
        <v>3.7577571868896502</v>
      </c>
      <c r="N16">
        <v>5.5358333587646502</v>
      </c>
      <c r="O16">
        <v>0</v>
      </c>
      <c r="P16">
        <v>0</v>
      </c>
      <c r="Q16">
        <v>4</v>
      </c>
      <c r="R16" s="12">
        <v>0</v>
      </c>
      <c r="S16" s="12">
        <f t="shared" si="0"/>
        <v>0</v>
      </c>
      <c r="T16">
        <v>1.28707504272461</v>
      </c>
      <c r="U16">
        <v>1.1645965576171899</v>
      </c>
      <c r="V16">
        <v>1.08410203456879</v>
      </c>
      <c r="W16" s="13">
        <v>8.0494523048400907E-2</v>
      </c>
      <c r="X16">
        <v>0.202973008155823</v>
      </c>
      <c r="Y16">
        <v>0.202973008155823</v>
      </c>
      <c r="Z16">
        <v>0</v>
      </c>
      <c r="AA16">
        <v>0.4</v>
      </c>
      <c r="AB16">
        <v>1</v>
      </c>
      <c r="AC16">
        <v>0.57142857142857195</v>
      </c>
      <c r="AD16">
        <v>0.6</v>
      </c>
      <c r="AE16">
        <v>0.4</v>
      </c>
    </row>
    <row r="17" spans="1:31" x14ac:dyDescent="0.15">
      <c r="A17" s="4">
        <v>235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4.9593219757080096</v>
      </c>
      <c r="L17" s="7">
        <v>3.37563133239746</v>
      </c>
      <c r="M17">
        <v>2.7448692321777299</v>
      </c>
      <c r="N17">
        <v>4.3778800964355504</v>
      </c>
      <c r="O17">
        <v>1</v>
      </c>
      <c r="P17">
        <v>1</v>
      </c>
      <c r="Q17">
        <v>7</v>
      </c>
      <c r="R17" s="12">
        <v>0.1429</v>
      </c>
      <c r="S17" s="12">
        <f t="shared" si="0"/>
        <v>0.1</v>
      </c>
      <c r="T17">
        <v>1.53530502319336</v>
      </c>
      <c r="U17">
        <v>1.42502725124359</v>
      </c>
      <c r="V17">
        <v>1.2906869649887101</v>
      </c>
      <c r="W17" s="13">
        <v>0.13434028625488301</v>
      </c>
      <c r="X17">
        <v>0.24461805820465099</v>
      </c>
      <c r="Y17">
        <v>0.24461805820465099</v>
      </c>
      <c r="Z17">
        <v>0.1</v>
      </c>
      <c r="AA17">
        <v>0.6</v>
      </c>
      <c r="AB17">
        <v>0.85714285714285698</v>
      </c>
      <c r="AC17">
        <v>0.70588235294117596</v>
      </c>
      <c r="AD17">
        <v>0.4</v>
      </c>
      <c r="AE17">
        <v>0.5</v>
      </c>
    </row>
    <row r="18" spans="1:31" x14ac:dyDescent="0.15">
      <c r="A18" s="4">
        <v>611</v>
      </c>
      <c r="B18">
        <v>12</v>
      </c>
      <c r="C18">
        <v>8</v>
      </c>
      <c r="D18">
        <v>10</v>
      </c>
      <c r="E18">
        <v>10</v>
      </c>
      <c r="F18">
        <v>9</v>
      </c>
      <c r="G18">
        <v>1</v>
      </c>
      <c r="H18">
        <v>3</v>
      </c>
      <c r="I18">
        <v>7</v>
      </c>
      <c r="J18">
        <v>0.6</v>
      </c>
      <c r="K18">
        <v>4.8742446899414098</v>
      </c>
      <c r="L18" s="7">
        <v>3.3964424133300799</v>
      </c>
      <c r="M18">
        <v>2.6547431945800799</v>
      </c>
      <c r="N18">
        <v>3.8664531707763699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1.2030220031738299</v>
      </c>
      <c r="U18">
        <v>1.1312853097915601</v>
      </c>
      <c r="V18">
        <v>1.0375610589981099</v>
      </c>
      <c r="W18" s="13">
        <v>9.3724250793457003E-2</v>
      </c>
      <c r="X18">
        <v>0.16546094417571999</v>
      </c>
      <c r="Y18">
        <v>0.16546094417571999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761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4.9755706787109402</v>
      </c>
      <c r="L19" s="7">
        <v>3.38002204895019</v>
      </c>
      <c r="M19">
        <v>1.8139724731445299</v>
      </c>
      <c r="N19">
        <v>6.0201911926269496</v>
      </c>
      <c r="O19">
        <v>1</v>
      </c>
      <c r="P19">
        <v>1</v>
      </c>
      <c r="Q19">
        <v>6</v>
      </c>
      <c r="R19" s="12">
        <v>0.16669999999999999</v>
      </c>
      <c r="S19" s="12">
        <f t="shared" si="0"/>
        <v>0.1</v>
      </c>
      <c r="T19">
        <v>1.6596755981445299</v>
      </c>
      <c r="U19">
        <v>1.3947563171386701</v>
      </c>
      <c r="V19">
        <v>1.3847364187240601</v>
      </c>
      <c r="W19" s="13">
        <v>1.0019898414611801E-2</v>
      </c>
      <c r="X19">
        <v>0.27493917942047102</v>
      </c>
      <c r="Y19">
        <v>0.27493917942047102</v>
      </c>
      <c r="Z19">
        <v>0.1</v>
      </c>
      <c r="AA19">
        <v>0.5</v>
      </c>
      <c r="AB19">
        <v>0.83333333333333304</v>
      </c>
      <c r="AC19">
        <v>0.625</v>
      </c>
      <c r="AD19">
        <v>0.5</v>
      </c>
      <c r="AE19">
        <v>0.4</v>
      </c>
    </row>
    <row r="20" spans="1:31" x14ac:dyDescent="0.15">
      <c r="A20" s="4">
        <v>178</v>
      </c>
      <c r="B20">
        <v>13</v>
      </c>
      <c r="C20">
        <v>7</v>
      </c>
      <c r="D20">
        <v>10</v>
      </c>
      <c r="E20">
        <v>10</v>
      </c>
      <c r="F20">
        <v>9</v>
      </c>
      <c r="G20">
        <v>1</v>
      </c>
      <c r="H20">
        <v>4</v>
      </c>
      <c r="I20">
        <v>6</v>
      </c>
      <c r="J20">
        <v>0.65</v>
      </c>
      <c r="K20">
        <v>5.2054710388183603</v>
      </c>
      <c r="L20" s="7">
        <v>3.3816165924072301</v>
      </c>
      <c r="M20">
        <v>2.90213203430176</v>
      </c>
      <c r="N20">
        <v>3.7604923248290998</v>
      </c>
      <c r="O20">
        <v>1</v>
      </c>
      <c r="P20">
        <v>1</v>
      </c>
      <c r="Q20">
        <v>9</v>
      </c>
      <c r="R20" s="12">
        <v>0.1111</v>
      </c>
      <c r="S20" s="12">
        <f t="shared" si="0"/>
        <v>0.1</v>
      </c>
      <c r="T20">
        <v>1.4835319519043</v>
      </c>
      <c r="U20">
        <v>1.39374303817749</v>
      </c>
      <c r="V20">
        <v>1.2694022655487101</v>
      </c>
      <c r="W20" s="13">
        <v>0.124340772628784</v>
      </c>
      <c r="X20">
        <v>0.21412968635559099</v>
      </c>
      <c r="Y20">
        <v>0.21412968635559099</v>
      </c>
      <c r="Z20">
        <v>0.1</v>
      </c>
      <c r="AA20">
        <v>0.8</v>
      </c>
      <c r="AB20">
        <v>0.88888888888888895</v>
      </c>
      <c r="AC20">
        <v>0.84210526315789502</v>
      </c>
      <c r="AD20">
        <v>0.2</v>
      </c>
      <c r="AE20">
        <v>0.7</v>
      </c>
    </row>
    <row r="21" spans="1:31" s="1" customFormat="1" x14ac:dyDescent="0.15">
      <c r="A21" s="5">
        <v>615</v>
      </c>
      <c r="B21" s="1">
        <v>12</v>
      </c>
      <c r="C21" s="1">
        <v>8</v>
      </c>
      <c r="D21" s="1">
        <v>10</v>
      </c>
      <c r="E21" s="1">
        <v>10</v>
      </c>
      <c r="F21" s="1">
        <v>10</v>
      </c>
      <c r="G21" s="1">
        <v>0</v>
      </c>
      <c r="H21" s="1">
        <v>2</v>
      </c>
      <c r="I21" s="1">
        <v>8</v>
      </c>
      <c r="J21" s="1">
        <v>0.6</v>
      </c>
      <c r="K21" s="1">
        <v>4.0900764465331996</v>
      </c>
      <c r="L21" s="1">
        <v>3.3818874359130899</v>
      </c>
      <c r="M21" s="1">
        <v>3.9633979797363299</v>
      </c>
      <c r="N21" s="1">
        <v>4.2678508758544904</v>
      </c>
      <c r="O21" s="1">
        <v>0</v>
      </c>
      <c r="P21" s="1">
        <v>0</v>
      </c>
      <c r="Q21" s="1">
        <v>5</v>
      </c>
      <c r="R21" s="14">
        <v>0</v>
      </c>
      <c r="S21" s="14">
        <f t="shared" si="0"/>
        <v>0</v>
      </c>
      <c r="T21" s="1">
        <v>1.0389328002929701</v>
      </c>
      <c r="U21" s="1">
        <v>1.00468826293945</v>
      </c>
      <c r="V21" s="1">
        <v>0.89417761564254805</v>
      </c>
      <c r="W21" s="1">
        <v>0.110510647296906</v>
      </c>
      <c r="X21" s="1">
        <v>0.144755184650421</v>
      </c>
      <c r="Y21" s="1">
        <v>0.144755184650421</v>
      </c>
      <c r="Z21" s="1">
        <v>0</v>
      </c>
      <c r="AA21" s="1">
        <v>0.5</v>
      </c>
      <c r="AB21" s="1">
        <v>1</v>
      </c>
      <c r="AC21" s="1">
        <v>0.66666666666666696</v>
      </c>
      <c r="AD21" s="1">
        <v>0.5</v>
      </c>
      <c r="AE21" s="1">
        <v>0.5</v>
      </c>
    </row>
    <row r="22" spans="1:31" x14ac:dyDescent="0.15">
      <c r="A22" s="4">
        <v>739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3.81196784973144</v>
      </c>
      <c r="L22" s="7">
        <v>3.60494041442871</v>
      </c>
      <c r="M22">
        <v>7.8649196624755904</v>
      </c>
      <c r="N22">
        <v>6.8035812377929696</v>
      </c>
      <c r="O22">
        <v>0</v>
      </c>
      <c r="P22">
        <v>0</v>
      </c>
      <c r="Q22">
        <v>6</v>
      </c>
      <c r="R22" s="12">
        <v>0</v>
      </c>
      <c r="S22" s="12">
        <f t="shared" si="0"/>
        <v>0</v>
      </c>
      <c r="T22">
        <v>1.0069885253906199</v>
      </c>
      <c r="U22">
        <v>1.0335826873779299</v>
      </c>
      <c r="V22">
        <v>0.86194741725921598</v>
      </c>
      <c r="W22" s="13">
        <v>0.17163527011871299</v>
      </c>
      <c r="X22">
        <v>0.145041108131409</v>
      </c>
      <c r="Y22">
        <v>0.145041108131409</v>
      </c>
      <c r="Z22">
        <v>0</v>
      </c>
      <c r="AA22">
        <v>0.6</v>
      </c>
      <c r="AB22">
        <v>1</v>
      </c>
      <c r="AC22">
        <v>0.75</v>
      </c>
      <c r="AD22">
        <v>0.4</v>
      </c>
      <c r="AE22">
        <v>0.6</v>
      </c>
    </row>
    <row r="23" spans="1:31" x14ac:dyDescent="0.15">
      <c r="A23" s="4">
        <v>943</v>
      </c>
      <c r="B23">
        <v>10</v>
      </c>
      <c r="C23">
        <v>10</v>
      </c>
      <c r="D23">
        <v>10</v>
      </c>
      <c r="E23">
        <v>10</v>
      </c>
      <c r="F23">
        <v>9</v>
      </c>
      <c r="G23">
        <v>1</v>
      </c>
      <c r="H23">
        <v>1</v>
      </c>
      <c r="I23">
        <v>9</v>
      </c>
      <c r="J23">
        <v>0.5</v>
      </c>
      <c r="K23">
        <v>4.5295066833496103</v>
      </c>
      <c r="L23" s="7">
        <v>3.6052837371826199</v>
      </c>
      <c r="M23">
        <v>3.6922912597656201</v>
      </c>
      <c r="N23">
        <v>9.3389148712158203</v>
      </c>
      <c r="O23">
        <v>1</v>
      </c>
      <c r="P23">
        <v>1</v>
      </c>
      <c r="Q23">
        <v>7</v>
      </c>
      <c r="R23" s="12">
        <v>0.1429</v>
      </c>
      <c r="S23" s="12">
        <f t="shared" si="0"/>
        <v>0.1</v>
      </c>
      <c r="T23">
        <v>1.0779876708984399</v>
      </c>
      <c r="U23">
        <v>0.83984184265136697</v>
      </c>
      <c r="V23">
        <v>0.93902987241744995</v>
      </c>
      <c r="W23" s="13">
        <v>9.9188029766082805E-2</v>
      </c>
      <c r="X23">
        <v>0.13895779848098699</v>
      </c>
      <c r="Y23">
        <v>0.13895779848098699</v>
      </c>
      <c r="Z23">
        <v>0.1</v>
      </c>
      <c r="AA23">
        <v>0.6</v>
      </c>
      <c r="AB23">
        <v>0.85714285714285698</v>
      </c>
      <c r="AC23">
        <v>0.70588235294117596</v>
      </c>
      <c r="AD23">
        <v>0.4</v>
      </c>
      <c r="AE23">
        <v>0.5</v>
      </c>
    </row>
    <row r="24" spans="1:31" x14ac:dyDescent="0.15">
      <c r="A24" s="4">
        <v>23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5.9875106811523402</v>
      </c>
      <c r="L24">
        <v>3.61007881164551</v>
      </c>
      <c r="M24">
        <v>2.04257392883301</v>
      </c>
      <c r="N24">
        <v>5.6854743957519496</v>
      </c>
      <c r="O24">
        <v>2</v>
      </c>
      <c r="P24">
        <v>2</v>
      </c>
      <c r="Q24">
        <v>12</v>
      </c>
      <c r="R24" s="12">
        <v>0.16669999999999999</v>
      </c>
      <c r="S24" s="12">
        <f t="shared" si="0"/>
        <v>0.2</v>
      </c>
      <c r="T24">
        <v>1.9458694458007799</v>
      </c>
      <c r="U24">
        <v>1.69651222229004</v>
      </c>
      <c r="V24">
        <v>1.6163074970245399</v>
      </c>
      <c r="W24">
        <v>8.0204725265502902E-2</v>
      </c>
      <c r="X24">
        <v>0.32956194877624501</v>
      </c>
      <c r="Y24">
        <v>0.32956194877624501</v>
      </c>
      <c r="Z24">
        <v>0.2</v>
      </c>
      <c r="AA24">
        <v>1</v>
      </c>
      <c r="AB24">
        <v>0.83333333333333304</v>
      </c>
      <c r="AC24">
        <v>0.90909090909090895</v>
      </c>
      <c r="AD24">
        <v>0</v>
      </c>
      <c r="AE24">
        <v>0.8</v>
      </c>
    </row>
    <row r="25" spans="1:31" x14ac:dyDescent="0.15">
      <c r="A25" s="4">
        <v>226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4.4907379150390598</v>
      </c>
      <c r="L25" s="7">
        <v>3.6132793426513699</v>
      </c>
      <c r="M25">
        <v>4.1325206756591797</v>
      </c>
      <c r="N25">
        <v>5.0363464355468697</v>
      </c>
      <c r="O25">
        <v>0</v>
      </c>
      <c r="P25">
        <v>0</v>
      </c>
      <c r="Q25">
        <v>8</v>
      </c>
      <c r="R25" s="12">
        <v>0</v>
      </c>
      <c r="S25" s="12">
        <f t="shared" si="0"/>
        <v>0</v>
      </c>
      <c r="T25">
        <v>1.2232551574707</v>
      </c>
      <c r="U25">
        <v>1.1531562805175799</v>
      </c>
      <c r="V25">
        <v>1.0291494131088299</v>
      </c>
      <c r="W25" s="13">
        <v>0.124006867408752</v>
      </c>
      <c r="X25">
        <v>0.194105744361877</v>
      </c>
      <c r="Y25">
        <v>0.194105744361877</v>
      </c>
      <c r="Z25">
        <v>0</v>
      </c>
      <c r="AA25">
        <v>0.8</v>
      </c>
      <c r="AB25">
        <v>1</v>
      </c>
      <c r="AC25">
        <v>0.88888888888888895</v>
      </c>
      <c r="AD25">
        <v>0.2</v>
      </c>
      <c r="AE25">
        <v>0.8</v>
      </c>
    </row>
    <row r="26" spans="1:31" x14ac:dyDescent="0.15">
      <c r="A26" s="4">
        <v>833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4.0872383117675799</v>
      </c>
      <c r="L26" s="7">
        <v>3.6415843963622998</v>
      </c>
      <c r="M26">
        <v>6.4734554290771502</v>
      </c>
      <c r="N26">
        <v>7.6030693054199201</v>
      </c>
      <c r="O26">
        <v>0</v>
      </c>
      <c r="P26">
        <v>0</v>
      </c>
      <c r="Q26">
        <v>4</v>
      </c>
      <c r="R26" s="12">
        <v>0</v>
      </c>
      <c r="S26" s="12">
        <f t="shared" si="0"/>
        <v>0</v>
      </c>
      <c r="T26">
        <v>1.19169425964355</v>
      </c>
      <c r="U26">
        <v>1.0847110748291</v>
      </c>
      <c r="V26">
        <v>0.99596291780471802</v>
      </c>
      <c r="W26" s="13">
        <v>8.8748157024383503E-2</v>
      </c>
      <c r="X26">
        <v>0.195731341838837</v>
      </c>
      <c r="Y26">
        <v>0.195731341838837</v>
      </c>
      <c r="Z26">
        <v>0</v>
      </c>
      <c r="AA26">
        <v>0.4</v>
      </c>
      <c r="AB26">
        <v>1</v>
      </c>
      <c r="AC26">
        <v>0.57142857142857195</v>
      </c>
      <c r="AD26">
        <v>0.6</v>
      </c>
      <c r="AE26">
        <v>0.4</v>
      </c>
    </row>
    <row r="27" spans="1:31" x14ac:dyDescent="0.15">
      <c r="A27" s="4">
        <v>773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4.7622509002685502</v>
      </c>
      <c r="L27" s="7">
        <v>3.62252998352051</v>
      </c>
      <c r="M27">
        <v>3.93416404724121</v>
      </c>
      <c r="N27">
        <v>4.2442703247070304</v>
      </c>
      <c r="O27">
        <v>0</v>
      </c>
      <c r="P27">
        <v>0</v>
      </c>
      <c r="Q27">
        <v>6</v>
      </c>
      <c r="R27" s="12">
        <v>0</v>
      </c>
      <c r="S27" s="12">
        <f t="shared" si="0"/>
        <v>0</v>
      </c>
      <c r="T27">
        <v>1.5028114318847701</v>
      </c>
      <c r="U27">
        <v>1.4272073507309</v>
      </c>
      <c r="V27">
        <v>1.2630246877670299</v>
      </c>
      <c r="W27" s="13">
        <v>0.16418266296386699</v>
      </c>
      <c r="X27">
        <v>0.23978674411773701</v>
      </c>
      <c r="Y27">
        <v>0.23978674411773701</v>
      </c>
      <c r="Z27">
        <v>0</v>
      </c>
      <c r="AA27">
        <v>0.6</v>
      </c>
      <c r="AB27">
        <v>1</v>
      </c>
      <c r="AC27">
        <v>0.75</v>
      </c>
      <c r="AD27">
        <v>0.4</v>
      </c>
      <c r="AE27">
        <v>0.6</v>
      </c>
    </row>
    <row r="28" spans="1:31" x14ac:dyDescent="0.15">
      <c r="A28" s="4">
        <v>900</v>
      </c>
      <c r="B28">
        <v>14</v>
      </c>
      <c r="C28">
        <v>6</v>
      </c>
      <c r="D28">
        <v>10</v>
      </c>
      <c r="E28">
        <v>10</v>
      </c>
      <c r="F28">
        <v>9</v>
      </c>
      <c r="G28">
        <v>1</v>
      </c>
      <c r="H28">
        <v>5</v>
      </c>
      <c r="I28">
        <v>5</v>
      </c>
      <c r="J28">
        <v>0.7</v>
      </c>
      <c r="K28">
        <v>4.9544239044189498</v>
      </c>
      <c r="L28" s="7">
        <v>3.6246891021728498</v>
      </c>
      <c r="M28">
        <v>4.0056438446044904</v>
      </c>
      <c r="N28">
        <v>3.4213790893554701</v>
      </c>
      <c r="O28">
        <v>0</v>
      </c>
      <c r="P28">
        <v>0</v>
      </c>
      <c r="Q28">
        <v>5</v>
      </c>
      <c r="R28" s="12">
        <v>0</v>
      </c>
      <c r="S28" s="12">
        <f t="shared" si="0"/>
        <v>0</v>
      </c>
      <c r="T28">
        <v>1.43436622619629</v>
      </c>
      <c r="U28">
        <v>1.3748474121093699</v>
      </c>
      <c r="V28">
        <v>1.24401819705963</v>
      </c>
      <c r="W28" s="13">
        <v>0.13082921504974401</v>
      </c>
      <c r="X28">
        <v>0.19034802913665799</v>
      </c>
      <c r="Y28">
        <v>0.19034802913665799</v>
      </c>
      <c r="Z28">
        <v>0</v>
      </c>
      <c r="AA28">
        <v>0.5</v>
      </c>
      <c r="AB28">
        <v>1</v>
      </c>
      <c r="AC28">
        <v>0.66666666666666696</v>
      </c>
      <c r="AD28">
        <v>0.5</v>
      </c>
      <c r="AE28">
        <v>0.5</v>
      </c>
    </row>
    <row r="29" spans="1:31" x14ac:dyDescent="0.15">
      <c r="A29" s="4">
        <v>564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4.7226066589355504</v>
      </c>
      <c r="L29" s="7">
        <v>3.6247806549072301</v>
      </c>
      <c r="M29">
        <v>3.15287208557129</v>
      </c>
      <c r="N29">
        <v>4.8992538452148402</v>
      </c>
      <c r="O29">
        <v>1</v>
      </c>
      <c r="P29">
        <v>1</v>
      </c>
      <c r="Q29">
        <v>9</v>
      </c>
      <c r="R29" s="12">
        <v>0.1111</v>
      </c>
      <c r="S29" s="12">
        <f t="shared" si="0"/>
        <v>0.1</v>
      </c>
      <c r="T29">
        <v>1.46780014038086</v>
      </c>
      <c r="U29">
        <v>1.33816337585449</v>
      </c>
      <c r="V29">
        <v>1.2184540033340401</v>
      </c>
      <c r="W29" s="13">
        <v>0.119709372520447</v>
      </c>
      <c r="X29">
        <v>0.24934613704681399</v>
      </c>
      <c r="Y29">
        <v>0.24934613704681399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x14ac:dyDescent="0.15">
      <c r="A30" s="4">
        <v>152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5.5993576049804696</v>
      </c>
      <c r="L30" s="7">
        <v>3.6364974975585902</v>
      </c>
      <c r="M30">
        <v>1.6844596862793</v>
      </c>
      <c r="N30">
        <v>7.3742637634277299</v>
      </c>
      <c r="O30">
        <v>2</v>
      </c>
      <c r="P30">
        <v>2</v>
      </c>
      <c r="Q30">
        <v>10</v>
      </c>
      <c r="R30" s="12">
        <v>0.2</v>
      </c>
      <c r="S30" s="12">
        <f t="shared" si="0"/>
        <v>0.2</v>
      </c>
      <c r="T30">
        <v>1.6485748291015601</v>
      </c>
      <c r="U30">
        <v>1.3502063751220701</v>
      </c>
      <c r="V30">
        <v>1.3904880285263099</v>
      </c>
      <c r="W30" s="13">
        <v>4.0281653404235798E-2</v>
      </c>
      <c r="X30">
        <v>0.25808680057525601</v>
      </c>
      <c r="Y30">
        <v>0.25808680057525601</v>
      </c>
      <c r="Z30">
        <v>0.2</v>
      </c>
      <c r="AA30">
        <v>0.8</v>
      </c>
      <c r="AB30">
        <v>0.8</v>
      </c>
      <c r="AC30">
        <v>0.8</v>
      </c>
      <c r="AD30">
        <v>0.2</v>
      </c>
      <c r="AE30">
        <v>0.6</v>
      </c>
    </row>
    <row r="31" spans="1:31" s="7" customFormat="1" x14ac:dyDescent="0.15">
      <c r="A31" s="24">
        <v>208</v>
      </c>
      <c r="B31" s="7">
        <v>11</v>
      </c>
      <c r="C31" s="7">
        <v>9</v>
      </c>
      <c r="D31" s="7">
        <v>10</v>
      </c>
      <c r="E31" s="7">
        <v>10</v>
      </c>
      <c r="F31" s="7">
        <v>9</v>
      </c>
      <c r="G31" s="7">
        <v>1</v>
      </c>
      <c r="H31" s="7">
        <v>2</v>
      </c>
      <c r="I31" s="7">
        <v>8</v>
      </c>
      <c r="J31" s="7">
        <v>0.55000000000000004</v>
      </c>
      <c r="K31" s="7">
        <v>4.44399070739746</v>
      </c>
      <c r="L31" s="7">
        <v>3.6313095092773402</v>
      </c>
      <c r="M31" s="7">
        <v>4.6402816772460902</v>
      </c>
      <c r="N31" s="7">
        <v>5.3246231079101598</v>
      </c>
      <c r="O31" s="7">
        <v>0</v>
      </c>
      <c r="P31" s="7">
        <v>0</v>
      </c>
      <c r="Q31" s="7">
        <v>9</v>
      </c>
      <c r="R31" s="26">
        <v>0</v>
      </c>
      <c r="S31" s="26">
        <f t="shared" si="0"/>
        <v>0</v>
      </c>
      <c r="T31" s="7">
        <v>1.1326980590820299</v>
      </c>
      <c r="U31" s="7">
        <v>1.04719161987305</v>
      </c>
      <c r="V31" s="7">
        <v>0.97520506381988503</v>
      </c>
      <c r="W31" s="7">
        <v>7.1986556053161593E-2</v>
      </c>
      <c r="X31" s="7">
        <v>0.157492995262146</v>
      </c>
      <c r="Y31" s="7">
        <v>0.157492995262146</v>
      </c>
      <c r="Z31" s="7">
        <v>0</v>
      </c>
      <c r="AA31" s="7">
        <v>0.9</v>
      </c>
      <c r="AB31" s="7">
        <v>1</v>
      </c>
      <c r="AC31" s="7">
        <v>0.94736842105263197</v>
      </c>
      <c r="AD31" s="7">
        <v>0.1</v>
      </c>
      <c r="AE31" s="7">
        <v>0.9</v>
      </c>
    </row>
    <row r="32" spans="1:31" x14ac:dyDescent="0.15">
      <c r="A32" s="4">
        <v>95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4.5232810974121103</v>
      </c>
      <c r="L32" s="7">
        <v>3.9380798339843701</v>
      </c>
      <c r="M32">
        <v>6.0712623596191397</v>
      </c>
      <c r="N32">
        <v>8.2221889495849592</v>
      </c>
      <c r="O32">
        <v>0</v>
      </c>
      <c r="P32">
        <v>0</v>
      </c>
      <c r="Q32">
        <v>7</v>
      </c>
      <c r="R32" s="12">
        <v>0</v>
      </c>
      <c r="S32" s="12">
        <f t="shared" si="0"/>
        <v>0</v>
      </c>
      <c r="T32">
        <v>1.2241744995117201</v>
      </c>
      <c r="U32">
        <v>1.08559799194336</v>
      </c>
      <c r="V32">
        <v>1.02067494392395</v>
      </c>
      <c r="W32" s="13">
        <v>6.4923048019409194E-2</v>
      </c>
      <c r="X32">
        <v>0.203499555587769</v>
      </c>
      <c r="Y32">
        <v>0.203499555587769</v>
      </c>
      <c r="Z32">
        <v>0</v>
      </c>
      <c r="AA32">
        <v>0.7</v>
      </c>
      <c r="AB32">
        <v>1</v>
      </c>
      <c r="AC32">
        <v>0.82352941176470595</v>
      </c>
      <c r="AD32">
        <v>0.3</v>
      </c>
      <c r="AE32">
        <v>0.7</v>
      </c>
    </row>
    <row r="33" spans="1:31" x14ac:dyDescent="0.15">
      <c r="A33" s="4">
        <v>481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5.57338523864746</v>
      </c>
      <c r="L33" s="7">
        <v>3.84683036804199</v>
      </c>
      <c r="M33">
        <v>2.6131629943847701</v>
      </c>
      <c r="N33">
        <v>7.0906906127929696</v>
      </c>
      <c r="O33">
        <v>2</v>
      </c>
      <c r="P33">
        <v>2</v>
      </c>
      <c r="Q33">
        <v>12</v>
      </c>
      <c r="R33" s="12">
        <v>0.16669999999999999</v>
      </c>
      <c r="S33" s="12">
        <f t="shared" si="0"/>
        <v>0.2</v>
      </c>
      <c r="T33">
        <v>1.7116889953613299</v>
      </c>
      <c r="U33">
        <v>1.43662929534912</v>
      </c>
      <c r="V33">
        <v>1.4205834865570099</v>
      </c>
      <c r="W33" s="13">
        <v>1.6045808792114299E-2</v>
      </c>
      <c r="X33">
        <v>0.29110550880432101</v>
      </c>
      <c r="Y33">
        <v>0.29110550880432101</v>
      </c>
      <c r="Z33">
        <v>0.2</v>
      </c>
      <c r="AA33">
        <v>1</v>
      </c>
      <c r="AB33">
        <v>0.83333333333333304</v>
      </c>
      <c r="AC33">
        <v>0.90909090909090895</v>
      </c>
      <c r="AD33">
        <v>0</v>
      </c>
      <c r="AE33">
        <v>0.8</v>
      </c>
    </row>
    <row r="34" spans="1:31" x14ac:dyDescent="0.15">
      <c r="A34" s="4">
        <v>532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5.4135665893554696</v>
      </c>
      <c r="L34" s="7">
        <v>3.8754539489746098</v>
      </c>
      <c r="M34">
        <v>2.9377136230468701</v>
      </c>
      <c r="N34">
        <v>6.5183868408203098</v>
      </c>
      <c r="O34">
        <v>1</v>
      </c>
      <c r="P34">
        <v>1</v>
      </c>
      <c r="Q34">
        <v>9</v>
      </c>
      <c r="R34" s="12">
        <v>0.1111</v>
      </c>
      <c r="S34" s="12">
        <f t="shared" si="0"/>
        <v>0.1</v>
      </c>
      <c r="T34">
        <v>1.5019493103027299</v>
      </c>
      <c r="U34">
        <v>1.3061285018920901</v>
      </c>
      <c r="V34">
        <v>1.2510839700698899</v>
      </c>
      <c r="W34" s="13">
        <v>5.5044531822204597E-2</v>
      </c>
      <c r="X34">
        <v>0.25086534023284901</v>
      </c>
      <c r="Y34">
        <v>0.25086534023284901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278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4.7435684204101598</v>
      </c>
      <c r="L35" s="7">
        <v>3.8879623413085902</v>
      </c>
      <c r="M35">
        <v>4.0030746459960902</v>
      </c>
      <c r="N35">
        <v>8.6839790344238299</v>
      </c>
      <c r="O35">
        <v>1</v>
      </c>
      <c r="P35">
        <v>1</v>
      </c>
      <c r="Q35">
        <v>9</v>
      </c>
      <c r="R35" s="12">
        <v>0.1111</v>
      </c>
      <c r="S35" s="12">
        <f t="shared" si="0"/>
        <v>0.1</v>
      </c>
      <c r="T35">
        <v>1.41017723083496</v>
      </c>
      <c r="U35">
        <v>1.1264400482177701</v>
      </c>
      <c r="V35">
        <v>1.1627676486969001</v>
      </c>
      <c r="W35" s="13">
        <v>3.6327600479125997E-2</v>
      </c>
      <c r="X35">
        <v>0.247409582138061</v>
      </c>
      <c r="Y35">
        <v>0.247409582138061</v>
      </c>
      <c r="Z35">
        <v>0.1</v>
      </c>
      <c r="AA35">
        <v>0.8</v>
      </c>
      <c r="AB35">
        <v>0.88888888888888895</v>
      </c>
      <c r="AC35">
        <v>0.84210526315789502</v>
      </c>
      <c r="AD35">
        <v>0.2</v>
      </c>
      <c r="AE35">
        <v>0.7</v>
      </c>
    </row>
    <row r="36" spans="1:31" x14ac:dyDescent="0.15">
      <c r="A36" s="4">
        <v>574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5.0445327758789098</v>
      </c>
      <c r="L36" s="7">
        <v>3.8555393218994101</v>
      </c>
      <c r="M36">
        <v>3.3375911712646502</v>
      </c>
      <c r="N36">
        <v>5.2975196838378897</v>
      </c>
      <c r="O36">
        <v>1</v>
      </c>
      <c r="P36">
        <v>1</v>
      </c>
      <c r="Q36">
        <v>7</v>
      </c>
      <c r="R36" s="12">
        <v>0.1429</v>
      </c>
      <c r="S36" s="12">
        <f t="shared" si="0"/>
        <v>0.1</v>
      </c>
      <c r="T36">
        <v>1.2057037353515601</v>
      </c>
      <c r="U36">
        <v>1.1022262573242201</v>
      </c>
      <c r="V36">
        <v>1.03332996368408</v>
      </c>
      <c r="W36" s="13">
        <v>6.8896293640136705E-2</v>
      </c>
      <c r="X36">
        <v>0.17237377166748</v>
      </c>
      <c r="Y36">
        <v>0.17237377166748</v>
      </c>
      <c r="Z36">
        <v>0.1</v>
      </c>
      <c r="AA36">
        <v>0.6</v>
      </c>
      <c r="AB36">
        <v>0.85714285714285698</v>
      </c>
      <c r="AC36">
        <v>0.70588235294117596</v>
      </c>
      <c r="AD36">
        <v>0.4</v>
      </c>
      <c r="AE36">
        <v>0.5</v>
      </c>
    </row>
    <row r="37" spans="1:31" x14ac:dyDescent="0.15">
      <c r="A37" s="4">
        <v>384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4.5911006927490199</v>
      </c>
      <c r="L37" s="7">
        <v>3.8800086975097701</v>
      </c>
      <c r="M37">
        <v>5.2444934844970703</v>
      </c>
      <c r="N37">
        <v>8.6270236968994105</v>
      </c>
      <c r="O37">
        <v>0</v>
      </c>
      <c r="P37">
        <v>0</v>
      </c>
      <c r="Q37">
        <v>4</v>
      </c>
      <c r="R37" s="12">
        <v>0</v>
      </c>
      <c r="S37" s="12">
        <f t="shared" si="0"/>
        <v>0</v>
      </c>
      <c r="T37">
        <v>1.2782058715820299</v>
      </c>
      <c r="U37">
        <v>1.0991859436035201</v>
      </c>
      <c r="V37">
        <v>1.0689563751220701</v>
      </c>
      <c r="W37" s="13">
        <v>3.0229568481445299E-2</v>
      </c>
      <c r="X37">
        <v>0.20924949645996099</v>
      </c>
      <c r="Y37">
        <v>0.20924949645996099</v>
      </c>
      <c r="Z37">
        <v>0</v>
      </c>
      <c r="AA37">
        <v>0.4</v>
      </c>
      <c r="AB37">
        <v>1</v>
      </c>
      <c r="AC37">
        <v>0.57142857142857195</v>
      </c>
      <c r="AD37">
        <v>0.6</v>
      </c>
      <c r="AE37">
        <v>0.4</v>
      </c>
    </row>
    <row r="38" spans="1:31" x14ac:dyDescent="0.15">
      <c r="A38" s="4">
        <v>685</v>
      </c>
      <c r="B38">
        <v>11</v>
      </c>
      <c r="C38">
        <v>9</v>
      </c>
      <c r="D38">
        <v>10</v>
      </c>
      <c r="E38">
        <v>10</v>
      </c>
      <c r="F38">
        <v>9</v>
      </c>
      <c r="G38">
        <v>1</v>
      </c>
      <c r="H38">
        <v>2</v>
      </c>
      <c r="I38">
        <v>8</v>
      </c>
      <c r="J38">
        <v>0.55000000000000004</v>
      </c>
      <c r="K38">
        <v>5.6581230163574201</v>
      </c>
      <c r="L38" s="7">
        <v>3.8594169616699201</v>
      </c>
      <c r="M38">
        <v>2.1157989501953098</v>
      </c>
      <c r="N38">
        <v>6.8140106201171902</v>
      </c>
      <c r="O38">
        <v>2</v>
      </c>
      <c r="P38">
        <v>2</v>
      </c>
      <c r="Q38">
        <v>10</v>
      </c>
      <c r="R38" s="12">
        <v>0.2</v>
      </c>
      <c r="S38" s="12">
        <f t="shared" si="0"/>
        <v>0.2</v>
      </c>
      <c r="T38">
        <v>1.4550971984863299</v>
      </c>
      <c r="U38">
        <v>1.21012210845947</v>
      </c>
      <c r="V38">
        <v>1.2308931350707999</v>
      </c>
      <c r="W38" s="13">
        <v>2.0771026611328101E-2</v>
      </c>
      <c r="X38">
        <v>0.22420406341552701</v>
      </c>
      <c r="Y38">
        <v>0.22420406341552701</v>
      </c>
      <c r="Z38">
        <v>0.2</v>
      </c>
      <c r="AA38">
        <v>0.8</v>
      </c>
      <c r="AB38">
        <v>0.8</v>
      </c>
      <c r="AC38">
        <v>0.8</v>
      </c>
      <c r="AD38">
        <v>0.2</v>
      </c>
      <c r="AE38">
        <v>0.6</v>
      </c>
    </row>
    <row r="39" spans="1:31" x14ac:dyDescent="0.15">
      <c r="A39" s="4">
        <v>50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6.0314350128173801</v>
      </c>
      <c r="L39" s="7">
        <v>3.85945320129394</v>
      </c>
      <c r="M39">
        <v>3.3321285247802699</v>
      </c>
      <c r="N39">
        <v>3.2893085479736301</v>
      </c>
      <c r="O39">
        <v>2</v>
      </c>
      <c r="P39">
        <v>2</v>
      </c>
      <c r="Q39">
        <v>11</v>
      </c>
      <c r="R39" s="12">
        <v>0.18179999999999999</v>
      </c>
      <c r="S39" s="12">
        <f t="shared" si="0"/>
        <v>0.2</v>
      </c>
      <c r="T39">
        <v>1.6813106536865201</v>
      </c>
      <c r="U39">
        <v>1.6565796136856099</v>
      </c>
      <c r="V39">
        <v>1.3910707235336299</v>
      </c>
      <c r="W39" s="13">
        <v>0.26550889015197698</v>
      </c>
      <c r="X39">
        <v>0.29023993015289301</v>
      </c>
      <c r="Y39">
        <v>0.29023993015289301</v>
      </c>
      <c r="Z39">
        <v>0.2</v>
      </c>
      <c r="AA39">
        <v>0.9</v>
      </c>
      <c r="AB39">
        <v>0.81818181818181801</v>
      </c>
      <c r="AC39">
        <v>0.85714285714285698</v>
      </c>
      <c r="AD39">
        <v>0.1</v>
      </c>
      <c r="AE39">
        <v>0.7</v>
      </c>
    </row>
    <row r="40" spans="1:31" x14ac:dyDescent="0.15">
      <c r="A40" s="4">
        <v>931</v>
      </c>
      <c r="B40">
        <v>13</v>
      </c>
      <c r="C40">
        <v>7</v>
      </c>
      <c r="D40">
        <v>10</v>
      </c>
      <c r="E40">
        <v>10</v>
      </c>
      <c r="F40">
        <v>9</v>
      </c>
      <c r="G40">
        <v>1</v>
      </c>
      <c r="H40">
        <v>4</v>
      </c>
      <c r="I40">
        <v>6</v>
      </c>
      <c r="J40">
        <v>0.65</v>
      </c>
      <c r="K40">
        <v>6.0123004913330096</v>
      </c>
      <c r="L40" s="7">
        <v>3.8611202239990199</v>
      </c>
      <c r="M40">
        <v>2.6349925994872998</v>
      </c>
      <c r="N40">
        <v>3.3343925476074201</v>
      </c>
      <c r="O40">
        <v>2</v>
      </c>
      <c r="P40">
        <v>2</v>
      </c>
      <c r="Q40">
        <v>11</v>
      </c>
      <c r="R40" s="12">
        <v>0.18179999999999999</v>
      </c>
      <c r="S40" s="12">
        <f t="shared" si="0"/>
        <v>0.2</v>
      </c>
      <c r="T40">
        <v>1.61458969116211</v>
      </c>
      <c r="U40">
        <v>1.5205674171447701</v>
      </c>
      <c r="V40">
        <v>1.36400258541107</v>
      </c>
      <c r="W40" s="13">
        <v>0.156564831733704</v>
      </c>
      <c r="X40">
        <v>0.25058710575103799</v>
      </c>
      <c r="Y40">
        <v>0.25058710575103799</v>
      </c>
      <c r="Z40">
        <v>0.2</v>
      </c>
      <c r="AA40">
        <v>0.9</v>
      </c>
      <c r="AB40">
        <v>0.81818181818181801</v>
      </c>
      <c r="AC40">
        <v>0.85714285714285698</v>
      </c>
      <c r="AD40">
        <v>0.1</v>
      </c>
      <c r="AE40">
        <v>0.7</v>
      </c>
    </row>
    <row r="41" spans="1:31" s="1" customFormat="1" x14ac:dyDescent="0.15">
      <c r="A41" s="5">
        <v>806</v>
      </c>
      <c r="B41" s="1">
        <v>12</v>
      </c>
      <c r="C41" s="1">
        <v>8</v>
      </c>
      <c r="D41" s="1">
        <v>10</v>
      </c>
      <c r="E41" s="1">
        <v>10</v>
      </c>
      <c r="F41" s="1">
        <v>10</v>
      </c>
      <c r="G41" s="1">
        <v>0</v>
      </c>
      <c r="H41" s="1">
        <v>2</v>
      </c>
      <c r="I41" s="1">
        <v>8</v>
      </c>
      <c r="J41" s="1">
        <v>0.6</v>
      </c>
      <c r="K41" s="1">
        <v>5.2158470153808603</v>
      </c>
      <c r="L41" s="1">
        <v>3.8636512756347701</v>
      </c>
      <c r="M41" s="1">
        <v>3.611328125</v>
      </c>
      <c r="N41" s="1">
        <v>6.4455757141113299</v>
      </c>
      <c r="O41" s="1">
        <v>2</v>
      </c>
      <c r="P41" s="1">
        <v>2</v>
      </c>
      <c r="Q41" s="1">
        <v>11</v>
      </c>
      <c r="R41" s="14">
        <v>0.18179999999999999</v>
      </c>
      <c r="S41" s="14">
        <f t="shared" si="0"/>
        <v>0.2</v>
      </c>
      <c r="T41" s="1">
        <v>1.5588970184326201</v>
      </c>
      <c r="U41" s="1">
        <v>1.3747968673706099</v>
      </c>
      <c r="V41" s="1">
        <v>1.2916507720947299</v>
      </c>
      <c r="W41" s="1">
        <v>8.3146095275878906E-2</v>
      </c>
      <c r="X41" s="1">
        <v>0.26724624633789101</v>
      </c>
      <c r="Y41" s="1">
        <v>0.26724624633789101</v>
      </c>
      <c r="Z41" s="1">
        <v>0.2</v>
      </c>
      <c r="AA41" s="1">
        <v>0.9</v>
      </c>
      <c r="AB41" s="1">
        <v>0.81818181818181801</v>
      </c>
      <c r="AC41" s="1">
        <v>0.85714285714285698</v>
      </c>
      <c r="AD41" s="1">
        <v>0.1</v>
      </c>
      <c r="AE41" s="1">
        <v>0.7</v>
      </c>
    </row>
    <row r="42" spans="1:31" x14ac:dyDescent="0.15">
      <c r="A42" s="4">
        <v>670</v>
      </c>
      <c r="B42">
        <v>10</v>
      </c>
      <c r="C42">
        <v>10</v>
      </c>
      <c r="D42">
        <v>10</v>
      </c>
      <c r="E42">
        <v>10</v>
      </c>
      <c r="F42">
        <v>9</v>
      </c>
      <c r="G42">
        <v>1</v>
      </c>
      <c r="H42">
        <v>1</v>
      </c>
      <c r="I42">
        <v>9</v>
      </c>
      <c r="J42">
        <v>0.5</v>
      </c>
      <c r="K42">
        <v>4.8049163818359402</v>
      </c>
      <c r="L42" s="7">
        <v>4.16241455078125</v>
      </c>
      <c r="M42">
        <v>6.1471233367919904</v>
      </c>
      <c r="N42">
        <v>8.6302738189697301</v>
      </c>
      <c r="O42">
        <v>0</v>
      </c>
      <c r="P42">
        <v>0</v>
      </c>
      <c r="Q42">
        <v>7</v>
      </c>
      <c r="R42" s="12">
        <v>0</v>
      </c>
      <c r="S42" s="12">
        <f t="shared" si="0"/>
        <v>0</v>
      </c>
      <c r="T42">
        <v>1.1261234283447299</v>
      </c>
      <c r="U42">
        <v>0.99955749511718694</v>
      </c>
      <c r="V42">
        <v>0.961972415447235</v>
      </c>
      <c r="W42" s="13">
        <v>3.75850796699524E-2</v>
      </c>
      <c r="X42">
        <v>0.16415101289749201</v>
      </c>
      <c r="Y42">
        <v>0.16415101289749201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798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4.7407398223876998</v>
      </c>
      <c r="L43" s="7">
        <v>4.0986251831054696</v>
      </c>
      <c r="M43">
        <v>5.7578315734863299</v>
      </c>
      <c r="N43">
        <v>8.2646980285644496</v>
      </c>
      <c r="O43">
        <v>1</v>
      </c>
      <c r="P43">
        <v>1</v>
      </c>
      <c r="Q43">
        <v>11</v>
      </c>
      <c r="R43" s="12">
        <v>9.0899999999999995E-2</v>
      </c>
      <c r="S43" s="12">
        <f t="shared" si="0"/>
        <v>0.1</v>
      </c>
      <c r="T43">
        <v>1.2469062805175799</v>
      </c>
      <c r="U43">
        <v>1.0951004028320299</v>
      </c>
      <c r="V43">
        <v>1.0414686203002901</v>
      </c>
      <c r="W43" s="13">
        <v>5.3631782531738302E-2</v>
      </c>
      <c r="X43">
        <v>0.20543766021728499</v>
      </c>
      <c r="Y43">
        <v>0.20543766021728499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861</v>
      </c>
      <c r="B44">
        <v>11</v>
      </c>
      <c r="C44">
        <v>9</v>
      </c>
      <c r="D44">
        <v>10</v>
      </c>
      <c r="E44">
        <v>10</v>
      </c>
      <c r="F44">
        <v>9</v>
      </c>
      <c r="G44">
        <v>1</v>
      </c>
      <c r="H44">
        <v>2</v>
      </c>
      <c r="I44">
        <v>8</v>
      </c>
      <c r="J44">
        <v>0.55000000000000004</v>
      </c>
      <c r="K44">
        <v>5.45505714416504</v>
      </c>
      <c r="L44" s="7">
        <v>4.1585845947265598</v>
      </c>
      <c r="M44">
        <v>2.7973060607910201</v>
      </c>
      <c r="N44">
        <v>4.7807655334472701</v>
      </c>
      <c r="O44">
        <v>1</v>
      </c>
      <c r="P44">
        <v>1</v>
      </c>
      <c r="Q44">
        <v>8</v>
      </c>
      <c r="R44" s="12">
        <v>0.125</v>
      </c>
      <c r="S44" s="12">
        <f t="shared" si="0"/>
        <v>0.1</v>
      </c>
      <c r="T44">
        <v>1.3169422149658201</v>
      </c>
      <c r="U44">
        <v>1.17997074127197</v>
      </c>
      <c r="V44">
        <v>1.0999685525894201</v>
      </c>
      <c r="W44" s="13">
        <v>8.0002188682556194E-2</v>
      </c>
      <c r="X44">
        <v>0.216973662376404</v>
      </c>
      <c r="Y44">
        <v>0.216973662376404</v>
      </c>
      <c r="Z44">
        <v>0.1</v>
      </c>
      <c r="AA44">
        <v>0.7</v>
      </c>
      <c r="AB44">
        <v>0.875</v>
      </c>
      <c r="AC44">
        <v>0.77777777777777801</v>
      </c>
      <c r="AD44">
        <v>0.3</v>
      </c>
      <c r="AE44">
        <v>0.6</v>
      </c>
    </row>
    <row r="45" spans="1:31" x14ac:dyDescent="0.15">
      <c r="A45" s="4">
        <v>861</v>
      </c>
      <c r="B45">
        <v>11</v>
      </c>
      <c r="C45">
        <v>9</v>
      </c>
      <c r="D45">
        <v>10</v>
      </c>
      <c r="E45">
        <v>10</v>
      </c>
      <c r="F45">
        <v>9</v>
      </c>
      <c r="G45">
        <v>1</v>
      </c>
      <c r="H45">
        <v>2</v>
      </c>
      <c r="I45">
        <v>8</v>
      </c>
      <c r="J45">
        <v>0.55000000000000004</v>
      </c>
      <c r="K45">
        <v>5.45505714416504</v>
      </c>
      <c r="L45" s="7">
        <v>4.1585845947265598</v>
      </c>
      <c r="M45">
        <v>2.7973060607910201</v>
      </c>
      <c r="N45">
        <v>4.7807655334472701</v>
      </c>
      <c r="O45">
        <v>1</v>
      </c>
      <c r="P45">
        <v>1</v>
      </c>
      <c r="Q45">
        <v>8</v>
      </c>
      <c r="R45" s="12">
        <v>0.125</v>
      </c>
      <c r="S45" s="12">
        <f t="shared" si="0"/>
        <v>0.1</v>
      </c>
      <c r="T45">
        <v>1.3169422149658201</v>
      </c>
      <c r="U45">
        <v>1.17997074127197</v>
      </c>
      <c r="V45">
        <v>1.0999685525894201</v>
      </c>
      <c r="W45" s="13">
        <v>8.0002188682556194E-2</v>
      </c>
      <c r="X45">
        <v>0.216973662376404</v>
      </c>
      <c r="Y45">
        <v>0.216973662376404</v>
      </c>
      <c r="Z45">
        <v>0.1</v>
      </c>
      <c r="AA45">
        <v>0.7</v>
      </c>
      <c r="AB45">
        <v>0.875</v>
      </c>
      <c r="AC45">
        <v>0.77777777777777801</v>
      </c>
      <c r="AD45">
        <v>0.3</v>
      </c>
      <c r="AE45">
        <v>0.6</v>
      </c>
    </row>
    <row r="46" spans="1:31" x14ac:dyDescent="0.15">
      <c r="A46" s="4">
        <v>266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5.3855972290039098</v>
      </c>
      <c r="L46" s="7">
        <v>4.3087959289550799</v>
      </c>
      <c r="M46">
        <v>2.75130271911621</v>
      </c>
      <c r="N46">
        <v>9.0374183654785192</v>
      </c>
      <c r="O46">
        <v>1</v>
      </c>
      <c r="P46">
        <v>1</v>
      </c>
      <c r="Q46">
        <v>10</v>
      </c>
      <c r="R46" s="12">
        <v>0.1</v>
      </c>
      <c r="S46" s="12">
        <f t="shared" si="0"/>
        <v>0.1</v>
      </c>
      <c r="T46">
        <v>1.4614105224609399</v>
      </c>
      <c r="U46">
        <v>1.1153564453125</v>
      </c>
      <c r="V46">
        <v>1.1962985992431601</v>
      </c>
      <c r="W46" s="13">
        <v>8.0942153930664104E-2</v>
      </c>
      <c r="X46">
        <v>0.26511192321777299</v>
      </c>
      <c r="Y46">
        <v>0.26511192321777299</v>
      </c>
      <c r="Z46">
        <v>0.1</v>
      </c>
      <c r="AA46">
        <v>0.9</v>
      </c>
      <c r="AB46">
        <v>0.9</v>
      </c>
      <c r="AC46">
        <v>0.9</v>
      </c>
      <c r="AD46">
        <v>0.1</v>
      </c>
      <c r="AE46">
        <v>0.8</v>
      </c>
    </row>
    <row r="47" spans="1:31" x14ac:dyDescent="0.15">
      <c r="A47" s="4">
        <v>755</v>
      </c>
      <c r="B47">
        <v>11</v>
      </c>
      <c r="C47">
        <v>9</v>
      </c>
      <c r="D47">
        <v>10</v>
      </c>
      <c r="E47">
        <v>10</v>
      </c>
      <c r="F47">
        <v>9</v>
      </c>
      <c r="G47">
        <v>1</v>
      </c>
      <c r="H47">
        <v>2</v>
      </c>
      <c r="I47">
        <v>8</v>
      </c>
      <c r="J47">
        <v>0.55000000000000004</v>
      </c>
      <c r="K47">
        <v>5.5064716339111301</v>
      </c>
      <c r="L47" s="7">
        <v>4.3005237579345703</v>
      </c>
      <c r="M47">
        <v>3.3774375915527299</v>
      </c>
      <c r="N47">
        <v>4.87587547302246</v>
      </c>
      <c r="O47">
        <v>1</v>
      </c>
      <c r="P47">
        <v>1</v>
      </c>
      <c r="Q47">
        <v>7</v>
      </c>
      <c r="R47" s="12">
        <v>0.1429</v>
      </c>
      <c r="S47" s="12">
        <f t="shared" si="0"/>
        <v>0.1</v>
      </c>
      <c r="T47">
        <v>1.2076950073242201</v>
      </c>
      <c r="U47">
        <v>1.1268558502197299</v>
      </c>
      <c r="V47">
        <v>1.0312740802764899</v>
      </c>
      <c r="W47" s="13">
        <v>9.5581769943237305E-2</v>
      </c>
      <c r="X47">
        <v>0.17642092704772899</v>
      </c>
      <c r="Y47">
        <v>0.17642092704772899</v>
      </c>
      <c r="Z47">
        <v>0.1</v>
      </c>
      <c r="AA47">
        <v>0.6</v>
      </c>
      <c r="AB47">
        <v>0.85714285714285698</v>
      </c>
      <c r="AC47">
        <v>0.70588235294117596</v>
      </c>
      <c r="AD47">
        <v>0.4</v>
      </c>
      <c r="AE47">
        <v>0.5</v>
      </c>
    </row>
    <row r="48" spans="1:31" x14ac:dyDescent="0.15">
      <c r="A48" s="4">
        <v>465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5.0138454437255904</v>
      </c>
      <c r="L48" s="7">
        <v>4.15462303161621</v>
      </c>
      <c r="M48">
        <v>4.3726902008056596</v>
      </c>
      <c r="N48">
        <v>8.8344821929931605</v>
      </c>
      <c r="O48">
        <v>1</v>
      </c>
      <c r="P48">
        <v>1</v>
      </c>
      <c r="Q48">
        <v>7</v>
      </c>
      <c r="R48" s="12">
        <v>0.1429</v>
      </c>
      <c r="S48" s="12">
        <f t="shared" si="0"/>
        <v>0.1</v>
      </c>
      <c r="T48">
        <v>1.4022903442382799</v>
      </c>
      <c r="U48">
        <v>1.14689064025879</v>
      </c>
      <c r="V48">
        <v>1.1600641012191799</v>
      </c>
      <c r="W48" s="13">
        <v>1.3173460960388199E-2</v>
      </c>
      <c r="X48">
        <v>0.242226243019104</v>
      </c>
      <c r="Y48">
        <v>0.242226243019104</v>
      </c>
      <c r="Z48">
        <v>0.1</v>
      </c>
      <c r="AA48">
        <v>0.6</v>
      </c>
      <c r="AB48">
        <v>0.85714285714285698</v>
      </c>
      <c r="AC48">
        <v>0.70588235294117596</v>
      </c>
      <c r="AD48">
        <v>0.4</v>
      </c>
      <c r="AE48">
        <v>0.5</v>
      </c>
    </row>
    <row r="49" spans="1:31" x14ac:dyDescent="0.15">
      <c r="A49" s="4">
        <v>166</v>
      </c>
      <c r="B49">
        <v>9</v>
      </c>
      <c r="C49">
        <v>11</v>
      </c>
      <c r="D49">
        <v>10</v>
      </c>
      <c r="E49">
        <v>10</v>
      </c>
      <c r="F49">
        <v>8</v>
      </c>
      <c r="G49">
        <v>2</v>
      </c>
      <c r="H49">
        <v>1</v>
      </c>
      <c r="I49">
        <v>9</v>
      </c>
      <c r="J49">
        <v>0.45</v>
      </c>
      <c r="K49">
        <v>4.6205883026123002</v>
      </c>
      <c r="L49" s="7">
        <v>4.2118053436279297</v>
      </c>
      <c r="M49">
        <v>7.48451805114746</v>
      </c>
      <c r="N49">
        <v>7.7242012023925799</v>
      </c>
      <c r="O49">
        <v>0</v>
      </c>
      <c r="P49">
        <v>0</v>
      </c>
      <c r="Q49">
        <v>5</v>
      </c>
      <c r="R49" s="12">
        <v>0</v>
      </c>
      <c r="S49" s="12">
        <f t="shared" si="0"/>
        <v>0</v>
      </c>
      <c r="T49">
        <v>0.99028015136718694</v>
      </c>
      <c r="U49">
        <v>0.92626953125</v>
      </c>
      <c r="V49">
        <v>0.86308193206787098</v>
      </c>
      <c r="W49" s="13">
        <v>6.3187599182128906E-2</v>
      </c>
      <c r="X49">
        <v>0.12719821929931599</v>
      </c>
      <c r="Y49">
        <v>0.12719821929931599</v>
      </c>
      <c r="Z49">
        <v>0</v>
      </c>
      <c r="AA49">
        <v>0.5</v>
      </c>
      <c r="AB49">
        <v>1</v>
      </c>
      <c r="AC49">
        <v>0.66666666666666696</v>
      </c>
      <c r="AD49">
        <v>0.5</v>
      </c>
      <c r="AE49">
        <v>0.5</v>
      </c>
    </row>
    <row r="50" spans="1:31" x14ac:dyDescent="0.15">
      <c r="A50" s="4">
        <v>478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4.9943904876709002</v>
      </c>
      <c r="L50" s="7">
        <v>4.1260299682617196</v>
      </c>
      <c r="M50">
        <v>4.0594615936279297</v>
      </c>
      <c r="N50">
        <v>8.6095924377441406</v>
      </c>
      <c r="O50">
        <v>1</v>
      </c>
      <c r="P50">
        <v>1</v>
      </c>
      <c r="Q50">
        <v>10</v>
      </c>
      <c r="R50" s="12">
        <v>0.1</v>
      </c>
      <c r="S50" s="12">
        <f t="shared" si="0"/>
        <v>0.1</v>
      </c>
      <c r="T50">
        <v>1.5057888031005899</v>
      </c>
      <c r="U50">
        <v>1.2243556976318399</v>
      </c>
      <c r="V50">
        <v>1.2418905496597299</v>
      </c>
      <c r="W50" s="13">
        <v>1.7534852027893101E-2</v>
      </c>
      <c r="X50">
        <v>0.26389825344085699</v>
      </c>
      <c r="Y50">
        <v>0.26389825344085699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s="7" customFormat="1" x14ac:dyDescent="0.15">
      <c r="A51" s="24">
        <v>771</v>
      </c>
      <c r="B51" s="7">
        <v>12</v>
      </c>
      <c r="C51" s="7">
        <v>8</v>
      </c>
      <c r="D51" s="7">
        <v>10</v>
      </c>
      <c r="E51" s="7">
        <v>10</v>
      </c>
      <c r="F51" s="7">
        <v>10</v>
      </c>
      <c r="G51" s="7">
        <v>0</v>
      </c>
      <c r="H51" s="7">
        <v>2</v>
      </c>
      <c r="I51" s="7">
        <v>8</v>
      </c>
      <c r="J51" s="7">
        <v>0.6</v>
      </c>
      <c r="K51" s="7">
        <v>5.97141456604004</v>
      </c>
      <c r="L51" s="7">
        <v>4.1214008331298801</v>
      </c>
      <c r="M51" s="7">
        <v>2.4947872161865199</v>
      </c>
      <c r="N51" s="7">
        <v>7.2168121337890598</v>
      </c>
      <c r="O51" s="7">
        <v>1</v>
      </c>
      <c r="P51" s="7">
        <v>1</v>
      </c>
      <c r="Q51" s="7">
        <v>9</v>
      </c>
      <c r="R51" s="26">
        <v>0.1111</v>
      </c>
      <c r="S51" s="26">
        <f t="shared" si="0"/>
        <v>0.1</v>
      </c>
      <c r="T51" s="7">
        <v>1.65915679931641</v>
      </c>
      <c r="U51" s="7">
        <v>1.4396772384643599</v>
      </c>
      <c r="V51" s="7">
        <v>1.40558934211731</v>
      </c>
      <c r="W51" s="7">
        <v>3.4087896347045898E-2</v>
      </c>
      <c r="X51" s="7">
        <v>0.25356745719909701</v>
      </c>
      <c r="Y51" s="7">
        <v>0.25356745719909701</v>
      </c>
      <c r="Z51" s="7">
        <v>0.1</v>
      </c>
      <c r="AA51" s="7">
        <v>0.8</v>
      </c>
      <c r="AB51" s="7">
        <v>0.88888888888888895</v>
      </c>
      <c r="AC51" s="7">
        <v>0.84210526315789502</v>
      </c>
      <c r="AD51" s="7">
        <v>0.2</v>
      </c>
      <c r="AE51" s="7">
        <v>0.7</v>
      </c>
    </row>
    <row r="52" spans="1:31" x14ac:dyDescent="0.15">
      <c r="A52" s="4">
        <v>284</v>
      </c>
      <c r="B52">
        <v>10</v>
      </c>
      <c r="C52">
        <v>10</v>
      </c>
      <c r="D52">
        <v>10</v>
      </c>
      <c r="E52">
        <v>10</v>
      </c>
      <c r="F52">
        <v>9</v>
      </c>
      <c r="G52">
        <v>1</v>
      </c>
      <c r="H52">
        <v>1</v>
      </c>
      <c r="I52">
        <v>9</v>
      </c>
      <c r="J52">
        <v>0.5</v>
      </c>
      <c r="K52">
        <v>5.2167873382568404</v>
      </c>
      <c r="L52" s="7">
        <v>4.4166011810302699</v>
      </c>
      <c r="M52">
        <v>5.1786956787109402</v>
      </c>
      <c r="N52">
        <v>8.8486213684081996</v>
      </c>
      <c r="O52">
        <v>1</v>
      </c>
      <c r="P52">
        <v>1</v>
      </c>
      <c r="Q52">
        <v>9</v>
      </c>
      <c r="R52" s="12">
        <v>0.1111</v>
      </c>
      <c r="S52" s="12">
        <f t="shared" si="0"/>
        <v>0.1</v>
      </c>
      <c r="T52">
        <v>1.0910396575927701</v>
      </c>
      <c r="U52">
        <v>0.92492294311523404</v>
      </c>
      <c r="V52">
        <v>0.93204516172409102</v>
      </c>
      <c r="W52" s="13">
        <v>7.1222186088562003E-3</v>
      </c>
      <c r="X52">
        <v>0.158994495868683</v>
      </c>
      <c r="Y52">
        <v>0.158994495868683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A53" s="4">
        <v>824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5.1635837554931596</v>
      </c>
      <c r="L53" s="7">
        <v>4.3282947540283203</v>
      </c>
      <c r="M53">
        <v>4.6453266143798801</v>
      </c>
      <c r="N53">
        <v>8.7051639556884801</v>
      </c>
      <c r="O53">
        <v>1</v>
      </c>
      <c r="P53">
        <v>1</v>
      </c>
      <c r="Q53">
        <v>10</v>
      </c>
      <c r="R53" s="12">
        <v>0.1</v>
      </c>
      <c r="S53" s="12">
        <f t="shared" si="0"/>
        <v>0.1</v>
      </c>
      <c r="T53">
        <v>1.5068454742431601</v>
      </c>
      <c r="U53">
        <v>1.2630596160888701</v>
      </c>
      <c r="V53">
        <v>1.2353279590606701</v>
      </c>
      <c r="W53" s="13">
        <v>2.7731657028198201E-2</v>
      </c>
      <c r="X53">
        <v>0.27151751518249501</v>
      </c>
      <c r="Y53">
        <v>0.27151751518249501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x14ac:dyDescent="0.15">
      <c r="A54" s="4">
        <v>871</v>
      </c>
      <c r="B54">
        <v>10</v>
      </c>
      <c r="C54">
        <v>10</v>
      </c>
      <c r="D54">
        <v>10</v>
      </c>
      <c r="E54">
        <v>10</v>
      </c>
      <c r="F54">
        <v>9</v>
      </c>
      <c r="G54">
        <v>1</v>
      </c>
      <c r="H54">
        <v>1</v>
      </c>
      <c r="I54">
        <v>9</v>
      </c>
      <c r="J54">
        <v>0.5</v>
      </c>
      <c r="K54">
        <v>5.3317241668701199</v>
      </c>
      <c r="L54" s="7">
        <v>4.4379978179931596</v>
      </c>
      <c r="M54">
        <v>4.2536773681640598</v>
      </c>
      <c r="N54">
        <v>8.7324657440185494</v>
      </c>
      <c r="O54">
        <v>1</v>
      </c>
      <c r="P54">
        <v>1</v>
      </c>
      <c r="Q54">
        <v>9</v>
      </c>
      <c r="R54" s="12">
        <v>0.1111</v>
      </c>
      <c r="S54" s="12">
        <f t="shared" si="0"/>
        <v>0.1</v>
      </c>
      <c r="T54">
        <v>1.28287506103516</v>
      </c>
      <c r="U54">
        <v>1.03861808776855</v>
      </c>
      <c r="V54">
        <v>1.0701758861541799</v>
      </c>
      <c r="W54" s="13">
        <v>3.1557798385620103E-2</v>
      </c>
      <c r="X54">
        <v>0.212699174880981</v>
      </c>
      <c r="Y54">
        <v>0.212699174880981</v>
      </c>
      <c r="Z54">
        <v>0.1</v>
      </c>
      <c r="AA54">
        <v>0.8</v>
      </c>
      <c r="AB54">
        <v>0.88888888888888895</v>
      </c>
      <c r="AC54">
        <v>0.84210526315789502</v>
      </c>
      <c r="AD54">
        <v>0.2</v>
      </c>
      <c r="AE54">
        <v>0.7</v>
      </c>
    </row>
    <row r="55" spans="1:31" x14ac:dyDescent="0.15">
      <c r="A55" s="4">
        <v>151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5.6671257019043004</v>
      </c>
      <c r="L55" s="7">
        <v>4.5537357330322301</v>
      </c>
      <c r="M55">
        <v>3.1707382202148402</v>
      </c>
      <c r="N55">
        <v>9.5972442626953107</v>
      </c>
      <c r="O55">
        <v>1</v>
      </c>
      <c r="P55">
        <v>1</v>
      </c>
      <c r="Q55">
        <v>6</v>
      </c>
      <c r="R55" s="12">
        <v>0.16669999999999999</v>
      </c>
      <c r="S55" s="12">
        <f t="shared" si="0"/>
        <v>0.1</v>
      </c>
      <c r="T55">
        <v>1.4091281890869101</v>
      </c>
      <c r="U55">
        <v>1.10394859313965</v>
      </c>
      <c r="V55">
        <v>1.18171787261963</v>
      </c>
      <c r="W55" s="13">
        <v>7.7769279479980497E-2</v>
      </c>
      <c r="X55">
        <v>0.22741031646728499</v>
      </c>
      <c r="Y55">
        <v>0.22741031646728499</v>
      </c>
      <c r="Z55">
        <v>0.1</v>
      </c>
      <c r="AA55">
        <v>0.5</v>
      </c>
      <c r="AB55">
        <v>0.83333333333333304</v>
      </c>
      <c r="AC55">
        <v>0.625</v>
      </c>
      <c r="AD55">
        <v>0.5</v>
      </c>
      <c r="AE55">
        <v>0.4</v>
      </c>
    </row>
    <row r="56" spans="1:31" x14ac:dyDescent="0.15">
      <c r="A56" s="4">
        <v>904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5.2344322204589799</v>
      </c>
      <c r="L56" s="7">
        <v>4.5122661590576199</v>
      </c>
      <c r="M56">
        <v>5.8526840209960902</v>
      </c>
      <c r="N56">
        <v>8.7110691070556605</v>
      </c>
      <c r="O56">
        <v>0</v>
      </c>
      <c r="P56">
        <v>0</v>
      </c>
      <c r="Q56">
        <v>5</v>
      </c>
      <c r="R56" s="12">
        <v>0</v>
      </c>
      <c r="S56" s="12">
        <f t="shared" ref="S56:S61" si="1">O56/E56</f>
        <v>0</v>
      </c>
      <c r="T56">
        <v>1.5087947845459</v>
      </c>
      <c r="U56">
        <v>1.3497829437255899</v>
      </c>
      <c r="V56">
        <v>1.27078056335449</v>
      </c>
      <c r="W56" s="13">
        <v>7.9002380371093694E-2</v>
      </c>
      <c r="X56">
        <v>0.238014221191406</v>
      </c>
      <c r="Y56">
        <v>0.238014221191406</v>
      </c>
      <c r="Z56">
        <v>0</v>
      </c>
      <c r="AA56">
        <v>0.5</v>
      </c>
      <c r="AB56">
        <v>1</v>
      </c>
      <c r="AC56">
        <v>0.66666666666666696</v>
      </c>
      <c r="AD56">
        <v>0.5</v>
      </c>
      <c r="AE56">
        <v>0.5</v>
      </c>
    </row>
    <row r="57" spans="1:31" x14ac:dyDescent="0.15">
      <c r="A57" s="4">
        <v>738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5.1780776977539098</v>
      </c>
      <c r="L57" s="7">
        <v>4.5140037536621103</v>
      </c>
      <c r="M57">
        <v>6.2413272857665998</v>
      </c>
      <c r="N57">
        <v>8.5599708557128906</v>
      </c>
      <c r="O57">
        <v>1</v>
      </c>
      <c r="P57">
        <v>1</v>
      </c>
      <c r="Q57">
        <v>11</v>
      </c>
      <c r="R57" s="12">
        <v>9.0899999999999995E-2</v>
      </c>
      <c r="S57" s="12">
        <f t="shared" si="1"/>
        <v>0.1</v>
      </c>
      <c r="T57">
        <v>1.26169586181641</v>
      </c>
      <c r="U57">
        <v>1.1312885284423799</v>
      </c>
      <c r="V57">
        <v>1.04321956634522</v>
      </c>
      <c r="W57" s="13">
        <v>8.8068962097167997E-2</v>
      </c>
      <c r="X57">
        <v>0.21847629547119099</v>
      </c>
      <c r="Y57">
        <v>0.21847629547119099</v>
      </c>
      <c r="Z57">
        <v>0.1</v>
      </c>
      <c r="AA57">
        <v>1</v>
      </c>
      <c r="AB57">
        <v>0.90909090909090895</v>
      </c>
      <c r="AC57">
        <v>0.952380952380952</v>
      </c>
      <c r="AD57">
        <v>0</v>
      </c>
      <c r="AE57">
        <v>0.9</v>
      </c>
    </row>
    <row r="58" spans="1:31" x14ac:dyDescent="0.15">
      <c r="A58" s="4">
        <v>583</v>
      </c>
      <c r="B58">
        <v>11</v>
      </c>
      <c r="C58">
        <v>9</v>
      </c>
      <c r="D58">
        <v>10</v>
      </c>
      <c r="E58">
        <v>10</v>
      </c>
      <c r="F58">
        <v>9</v>
      </c>
      <c r="G58">
        <v>1</v>
      </c>
      <c r="H58">
        <v>2</v>
      </c>
      <c r="I58">
        <v>8</v>
      </c>
      <c r="J58">
        <v>0.55000000000000004</v>
      </c>
      <c r="K58">
        <v>5.8490123748779297</v>
      </c>
      <c r="L58" s="7">
        <v>4.5238380432128897</v>
      </c>
      <c r="M58">
        <v>3.1948013305664098</v>
      </c>
      <c r="N58">
        <v>4.9645767211914098</v>
      </c>
      <c r="O58">
        <v>1</v>
      </c>
      <c r="P58">
        <v>1</v>
      </c>
      <c r="Q58">
        <v>8</v>
      </c>
      <c r="R58" s="12">
        <v>0.125</v>
      </c>
      <c r="S58" s="12">
        <f t="shared" si="1"/>
        <v>0.1</v>
      </c>
      <c r="T58">
        <v>1.30923271179199</v>
      </c>
      <c r="U58">
        <v>1.22052574157715</v>
      </c>
      <c r="V58">
        <v>1.1324498653411901</v>
      </c>
      <c r="W58" s="13">
        <v>8.80758762359619E-2</v>
      </c>
      <c r="X58">
        <v>0.176782846450806</v>
      </c>
      <c r="Y58">
        <v>0.176782846450806</v>
      </c>
      <c r="Z58">
        <v>0.1</v>
      </c>
      <c r="AA58">
        <v>0.7</v>
      </c>
      <c r="AB58">
        <v>0.875</v>
      </c>
      <c r="AC58">
        <v>0.77777777777777801</v>
      </c>
      <c r="AD58">
        <v>0.3</v>
      </c>
      <c r="AE58">
        <v>0.6</v>
      </c>
    </row>
    <row r="59" spans="1:31" x14ac:dyDescent="0.15">
      <c r="A59" s="4">
        <v>289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5.1458835601806596</v>
      </c>
      <c r="L59" s="7">
        <v>4.5300865173339799</v>
      </c>
      <c r="M59">
        <v>6.6752796173095703</v>
      </c>
      <c r="N59">
        <v>8.5415077209472692</v>
      </c>
      <c r="O59">
        <v>0</v>
      </c>
      <c r="P59">
        <v>0</v>
      </c>
      <c r="Q59">
        <v>6</v>
      </c>
      <c r="R59" s="12">
        <v>0</v>
      </c>
      <c r="S59" s="12">
        <f t="shared" si="1"/>
        <v>0</v>
      </c>
      <c r="T59">
        <v>1.2673149108886701</v>
      </c>
      <c r="U59">
        <v>1.1575393676757799</v>
      </c>
      <c r="V59">
        <v>1.0490925312042201</v>
      </c>
      <c r="W59" s="13">
        <v>0.10844683647155801</v>
      </c>
      <c r="X59">
        <v>0.21822237968444799</v>
      </c>
      <c r="Y59">
        <v>0.21822237968444799</v>
      </c>
      <c r="Z59">
        <v>0</v>
      </c>
      <c r="AA59">
        <v>0.6</v>
      </c>
      <c r="AB59">
        <v>1</v>
      </c>
      <c r="AC59">
        <v>0.75</v>
      </c>
      <c r="AD59">
        <v>0.4</v>
      </c>
      <c r="AE59">
        <v>0.6</v>
      </c>
    </row>
    <row r="60" spans="1:31" x14ac:dyDescent="0.15">
      <c r="A60" s="4">
        <v>440</v>
      </c>
      <c r="B60">
        <v>10</v>
      </c>
      <c r="C60">
        <v>10</v>
      </c>
      <c r="D60">
        <v>10</v>
      </c>
      <c r="E60">
        <v>10</v>
      </c>
      <c r="F60">
        <v>9</v>
      </c>
      <c r="G60">
        <v>1</v>
      </c>
      <c r="H60">
        <v>1</v>
      </c>
      <c r="I60">
        <v>9</v>
      </c>
      <c r="J60">
        <v>0.5</v>
      </c>
      <c r="K60">
        <v>4.8218250274658203</v>
      </c>
      <c r="L60" s="7">
        <v>4.3742256164550799</v>
      </c>
      <c r="M60">
        <v>7.4493465423584002</v>
      </c>
      <c r="N60">
        <v>7.8928146362304696</v>
      </c>
      <c r="O60">
        <v>0</v>
      </c>
      <c r="P60">
        <v>0</v>
      </c>
      <c r="Q60">
        <v>5</v>
      </c>
      <c r="R60" s="12">
        <v>0</v>
      </c>
      <c r="S60" s="12">
        <f t="shared" si="1"/>
        <v>0</v>
      </c>
      <c r="T60">
        <v>1.10649490356445</v>
      </c>
      <c r="U60">
        <v>1.0352840423584</v>
      </c>
      <c r="V60">
        <v>0.92397421598434404</v>
      </c>
      <c r="W60" s="13">
        <v>0.111309826374054</v>
      </c>
      <c r="X60">
        <v>0.182520687580109</v>
      </c>
      <c r="Y60">
        <v>0.182520687580109</v>
      </c>
      <c r="Z60">
        <v>0</v>
      </c>
      <c r="AA60">
        <v>0.5</v>
      </c>
      <c r="AB60">
        <v>1</v>
      </c>
      <c r="AC60">
        <v>0.66666666666666696</v>
      </c>
      <c r="AD60">
        <v>0.5</v>
      </c>
      <c r="AE60">
        <v>0.5</v>
      </c>
    </row>
    <row r="61" spans="1:31" s="1" customFormat="1" x14ac:dyDescent="0.15">
      <c r="A61" s="5">
        <v>877</v>
      </c>
      <c r="B61" s="1">
        <v>11</v>
      </c>
      <c r="C61" s="1">
        <v>9</v>
      </c>
      <c r="D61" s="1">
        <v>10</v>
      </c>
      <c r="E61" s="1">
        <v>10</v>
      </c>
      <c r="F61" s="1">
        <v>9</v>
      </c>
      <c r="G61" s="1">
        <v>1</v>
      </c>
      <c r="H61" s="1">
        <v>2</v>
      </c>
      <c r="I61" s="1">
        <v>8</v>
      </c>
      <c r="J61" s="1">
        <v>0.55000000000000004</v>
      </c>
      <c r="K61" s="1">
        <v>5.5393753051757804</v>
      </c>
      <c r="L61" s="1">
        <v>4.3622283935546902</v>
      </c>
      <c r="M61" s="1">
        <v>3.3782615661621098</v>
      </c>
      <c r="N61" s="1">
        <v>4.6557807922363299</v>
      </c>
      <c r="O61" s="1">
        <v>1</v>
      </c>
      <c r="P61" s="1">
        <v>1</v>
      </c>
      <c r="Q61" s="1">
        <v>8</v>
      </c>
      <c r="R61" s="14">
        <v>0.125</v>
      </c>
      <c r="S61" s="14">
        <f t="shared" si="1"/>
        <v>0.1</v>
      </c>
      <c r="T61" s="1">
        <v>1.30365562438965</v>
      </c>
      <c r="U61" s="1">
        <v>1.19980239868164</v>
      </c>
      <c r="V61" s="1">
        <v>1.0883977413177499</v>
      </c>
      <c r="W61" s="1">
        <v>0.111404657363892</v>
      </c>
      <c r="X61" s="1">
        <v>0.215257883071899</v>
      </c>
      <c r="Y61" s="1">
        <v>0.215257883071899</v>
      </c>
      <c r="Z61" s="1">
        <v>0.1</v>
      </c>
      <c r="AA61" s="1">
        <v>0.7</v>
      </c>
      <c r="AB61" s="1">
        <v>0.875</v>
      </c>
      <c r="AC61" s="1">
        <v>0.77777777777777801</v>
      </c>
      <c r="AD61" s="1">
        <v>0.3</v>
      </c>
      <c r="AE61" s="1">
        <v>0.6</v>
      </c>
    </row>
    <row r="62" spans="1:31" x14ac:dyDescent="0.15">
      <c r="L62" s="8">
        <f>AVERAGE(L2:L61)</f>
        <v>3.8127665519714351</v>
      </c>
      <c r="W62" s="15">
        <f t="shared" ref="W62:AE62" si="2">AVERAGE(W2:W61)</f>
        <v>8.5786829392115266E-2</v>
      </c>
      <c r="Z62" s="9">
        <f t="shared" si="2"/>
        <v>8.1666666666666637E-2</v>
      </c>
      <c r="AA62" s="9">
        <f t="shared" si="2"/>
        <v>0.68499999999999994</v>
      </c>
      <c r="AB62" s="9">
        <f t="shared" si="2"/>
        <v>0.90614804216499101</v>
      </c>
      <c r="AC62" s="9">
        <f t="shared" si="2"/>
        <v>0.76970234394409243</v>
      </c>
      <c r="AD62" s="9">
        <f t="shared" si="2"/>
        <v>0.315</v>
      </c>
      <c r="AE62" s="9">
        <f t="shared" si="2"/>
        <v>0.60333333333333328</v>
      </c>
    </row>
    <row r="63" spans="1:31" x14ac:dyDescent="0.15">
      <c r="L63" s="8">
        <f>MAX(L2:L61)</f>
        <v>4.5537357330322301</v>
      </c>
      <c r="W63" s="15">
        <f t="shared" ref="W63:AE63" si="3">MAX(W2:W61)</f>
        <v>0.26550889015197698</v>
      </c>
      <c r="Z63" s="9">
        <f t="shared" si="3"/>
        <v>0.2</v>
      </c>
      <c r="AA63" s="9">
        <f t="shared" si="3"/>
        <v>1</v>
      </c>
      <c r="AB63" s="9">
        <f t="shared" si="3"/>
        <v>1</v>
      </c>
      <c r="AC63" s="9">
        <f t="shared" si="3"/>
        <v>0.952380952380952</v>
      </c>
      <c r="AD63" s="9">
        <f t="shared" si="3"/>
        <v>1</v>
      </c>
      <c r="AE63" s="9">
        <f t="shared" si="3"/>
        <v>0.9</v>
      </c>
    </row>
    <row r="64" spans="1:31" x14ac:dyDescent="0.15">
      <c r="L64" s="8">
        <f>MIN(L2:L61)</f>
        <v>3.1490116119384801</v>
      </c>
      <c r="W64" s="15">
        <f t="shared" ref="W64:AE64" si="4">MIN(W2:W61)</f>
        <v>7.1222186088562003E-3</v>
      </c>
      <c r="Z64" s="9">
        <f t="shared" si="4"/>
        <v>0</v>
      </c>
      <c r="AA64" s="9">
        <f t="shared" si="4"/>
        <v>0</v>
      </c>
      <c r="AB64" s="9">
        <f t="shared" si="4"/>
        <v>0.8</v>
      </c>
      <c r="AC64" s="9">
        <f t="shared" si="4"/>
        <v>0.33333333333333298</v>
      </c>
      <c r="AD64" s="9">
        <f t="shared" si="4"/>
        <v>0</v>
      </c>
      <c r="AE64" s="9">
        <f t="shared" si="4"/>
        <v>0</v>
      </c>
    </row>
    <row r="65" spans="11:23" x14ac:dyDescent="0.15">
      <c r="L65" s="7"/>
      <c r="W65" s="13"/>
    </row>
    <row r="66" spans="11:23" x14ac:dyDescent="0.15">
      <c r="K66">
        <v>31</v>
      </c>
      <c r="L66" s="7"/>
      <c r="W66" s="13"/>
    </row>
    <row r="67" spans="11:23" x14ac:dyDescent="0.15">
      <c r="L67" s="7"/>
      <c r="W67" s="13"/>
    </row>
    <row r="68" spans="11:23" x14ac:dyDescent="0.15">
      <c r="K68">
        <v>0.161</v>
      </c>
      <c r="L68" s="7"/>
      <c r="W68" s="13"/>
    </row>
    <row r="69" spans="11:23" x14ac:dyDescent="0.15">
      <c r="L69" s="7"/>
      <c r="W69" s="13"/>
    </row>
    <row r="70" spans="11:23" x14ac:dyDescent="0.15">
      <c r="K70" s="9" t="s">
        <v>10</v>
      </c>
      <c r="L70" s="9" t="s">
        <v>33</v>
      </c>
      <c r="M70" s="9">
        <v>2000</v>
      </c>
      <c r="N70" t="s">
        <v>66</v>
      </c>
      <c r="W70" s="13"/>
    </row>
    <row r="71" spans="11:23" x14ac:dyDescent="0.15">
      <c r="K71" s="9"/>
      <c r="L71" s="9"/>
      <c r="M71" s="9"/>
      <c r="N71" s="38">
        <v>0.2</v>
      </c>
      <c r="O71">
        <v>-400</v>
      </c>
      <c r="P71">
        <v>1600</v>
      </c>
      <c r="Q71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N72" s="38">
        <v>0.4</v>
      </c>
      <c r="O72">
        <v>-800</v>
      </c>
      <c r="P72">
        <v>1200</v>
      </c>
      <c r="Q72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N73" s="38">
        <v>0.45</v>
      </c>
      <c r="O73">
        <v>-900</v>
      </c>
      <c r="P73">
        <v>1100</v>
      </c>
      <c r="Q73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0</v>
      </c>
      <c r="M74" s="9"/>
      <c r="N74" s="38">
        <v>0.49</v>
      </c>
      <c r="O74">
        <v>-980</v>
      </c>
      <c r="P74">
        <v>1020</v>
      </c>
      <c r="Q74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13"/>
    </row>
    <row r="76" spans="11:23" x14ac:dyDescent="0.15">
      <c r="K76" s="9" t="s">
        <v>38</v>
      </c>
      <c r="L76" s="9">
        <f>COUNTIF(L2:L61,"&lt;2.157")-COUNTIF(L2:L61,"&lt;1.996")</f>
        <v>0</v>
      </c>
      <c r="M76" s="9"/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/>
      <c r="W77" s="13"/>
    </row>
    <row r="78" spans="11:23" x14ac:dyDescent="0.15">
      <c r="K78" s="9" t="s">
        <v>40</v>
      </c>
      <c r="L78" s="9">
        <f>COUNTIF(L2:L61,"&lt;2.479")-COUNTIF(L2:L61,"&lt;2.318")</f>
        <v>0</v>
      </c>
      <c r="M78" s="9"/>
      <c r="W78" s="13"/>
    </row>
    <row r="79" spans="11:23" x14ac:dyDescent="0.15">
      <c r="K79" s="9" t="s">
        <v>41</v>
      </c>
      <c r="L79" s="9">
        <f>COUNTIF(L2:L61,"&lt;2.64")-COUNTIF(L2:L61,"&lt;2.479")</f>
        <v>0</v>
      </c>
      <c r="M79" s="9"/>
    </row>
    <row r="80" spans="11:23" s="2" customFormat="1" x14ac:dyDescent="0.15">
      <c r="K80" s="16" t="s">
        <v>67</v>
      </c>
      <c r="L80" s="16">
        <f>COUNTIF(L2:L61,"&lt;2.881")-COUNTIF(L2:L61,"&lt;2.64")</f>
        <v>0</v>
      </c>
      <c r="M80" s="16">
        <v>10</v>
      </c>
    </row>
    <row r="81" spans="11:23" x14ac:dyDescent="0.15">
      <c r="K81" s="9" t="s">
        <v>68</v>
      </c>
      <c r="L81" s="9">
        <f>COUNTIF(L2:L61,"&lt;3.122")-COUNTIF(L2:L61,"&lt;2.881")</f>
        <v>0</v>
      </c>
      <c r="M81" s="9">
        <v>10</v>
      </c>
      <c r="W81" s="13"/>
    </row>
    <row r="82" spans="11:23" x14ac:dyDescent="0.15">
      <c r="K82" s="9" t="s">
        <v>69</v>
      </c>
      <c r="L82" s="9">
        <f>COUNTIF(L2:L61,"&lt;3.363")-COUNTIF(L2:L61,"&lt;3.122")</f>
        <v>10</v>
      </c>
      <c r="M82" s="9">
        <v>10</v>
      </c>
      <c r="W82" s="13"/>
    </row>
    <row r="83" spans="11:23" x14ac:dyDescent="0.15">
      <c r="K83" s="9" t="s">
        <v>70</v>
      </c>
      <c r="L83" s="9">
        <f>COUNTIF(L2:L61,"&lt;3.604")-COUNTIF(L2:L61,"&lt;3.363")</f>
        <v>10</v>
      </c>
      <c r="M83" s="9">
        <v>10</v>
      </c>
    </row>
    <row r="84" spans="11:23" x14ac:dyDescent="0.15">
      <c r="K84" s="9" t="s">
        <v>71</v>
      </c>
      <c r="L84" s="9">
        <f>COUNTIF(L2:L61,"&lt;3.845")-COUNTIF(L2:L61,"&lt;3.604")</f>
        <v>10</v>
      </c>
      <c r="M84" s="9">
        <v>10</v>
      </c>
    </row>
    <row r="85" spans="11:23" x14ac:dyDescent="0.15">
      <c r="K85" s="9" t="s">
        <v>72</v>
      </c>
      <c r="L85" s="9">
        <f>COUNTIF(L2:L61,"&lt;4.086")-COUNTIF(L2:L61,"&lt;3.845")</f>
        <v>10</v>
      </c>
      <c r="M85" s="9">
        <v>10</v>
      </c>
    </row>
    <row r="86" spans="11:23" x14ac:dyDescent="0.15">
      <c r="K86" s="9" t="s">
        <v>73</v>
      </c>
      <c r="L86" s="9">
        <f>COUNTIF(L2:L61,"&lt;4.327")-COUNTIF(L2:L61,"&lt;4.086")</f>
        <v>10</v>
      </c>
      <c r="M86" s="9">
        <v>10</v>
      </c>
    </row>
    <row r="87" spans="11:23" x14ac:dyDescent="0.15">
      <c r="K87" s="9" t="s">
        <v>74</v>
      </c>
      <c r="L87" s="9">
        <f>COUNTIF(L2:L61,"&lt;4.568")-COUNTIF(L2:L61,"&lt;4.327")</f>
        <v>10</v>
      </c>
      <c r="M87" s="9">
        <v>10</v>
      </c>
    </row>
    <row r="88" spans="11:23" x14ac:dyDescent="0.15">
      <c r="K88" s="9" t="s">
        <v>75</v>
      </c>
      <c r="L88" s="9">
        <f>COUNTIF(L2:L61,"&lt;4.809")-COUNTIF(L2:L61,"&lt;4.568")</f>
        <v>0</v>
      </c>
      <c r="M88" s="9">
        <v>10</v>
      </c>
    </row>
    <row r="89" spans="11:23" s="2" customFormat="1" x14ac:dyDescent="0.15">
      <c r="K89" s="16" t="s">
        <v>76</v>
      </c>
      <c r="L89" s="16">
        <f>COUNTIF(L2:L61,"&lt;5.05")-COUNTIF(L2:L61,"&lt;4.809")</f>
        <v>0</v>
      </c>
      <c r="M89" s="16">
        <v>10</v>
      </c>
    </row>
    <row r="90" spans="11:23" x14ac:dyDescent="0.15">
      <c r="K90" s="9" t="s">
        <v>52</v>
      </c>
      <c r="L90" s="9">
        <v>0</v>
      </c>
      <c r="M90" s="9"/>
    </row>
    <row r="91" spans="11:23" x14ac:dyDescent="0.15">
      <c r="K91" s="9" t="s">
        <v>53</v>
      </c>
      <c r="L91" s="9">
        <v>0</v>
      </c>
      <c r="M91" s="9"/>
    </row>
    <row r="92" spans="11:23" x14ac:dyDescent="0.15">
      <c r="K92" s="9" t="s">
        <v>54</v>
      </c>
      <c r="L92" s="9">
        <v>0</v>
      </c>
      <c r="M92" s="9"/>
      <c r="W92" s="13"/>
    </row>
    <row r="93" spans="11:23" x14ac:dyDescent="0.15">
      <c r="K93" s="9" t="s">
        <v>55</v>
      </c>
      <c r="L93" s="9">
        <v>0</v>
      </c>
      <c r="M93" s="9"/>
      <c r="W93" s="13"/>
    </row>
    <row r="94" spans="11:23" x14ac:dyDescent="0.15">
      <c r="K94" s="9" t="s">
        <v>56</v>
      </c>
      <c r="L94" s="9">
        <v>0</v>
      </c>
      <c r="M94" s="9"/>
    </row>
    <row r="95" spans="11:23" x14ac:dyDescent="0.15">
      <c r="K95" s="9" t="s">
        <v>57</v>
      </c>
      <c r="L95" s="9">
        <f>COUNTIF(L2:L61,"&lt;5.216")-COUNTIF(L2:L61,"&lt;5.055")</f>
        <v>0</v>
      </c>
      <c r="M95" s="9"/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  <row r="104" spans="11:23" x14ac:dyDescent="0.15">
      <c r="O104">
        <v>2.8929999999999998</v>
      </c>
      <c r="P104">
        <v>8.5000000000000006E-2</v>
      </c>
    </row>
    <row r="105" spans="11:23" x14ac:dyDescent="0.15">
      <c r="O105">
        <v>3.8130000000000002</v>
      </c>
      <c r="P105">
        <v>0.11899999999999999</v>
      </c>
    </row>
    <row r="106" spans="11:23" x14ac:dyDescent="0.15">
      <c r="O106">
        <v>4.3250000000000002</v>
      </c>
      <c r="P106">
        <v>0.157</v>
      </c>
    </row>
    <row r="108" spans="11:23" x14ac:dyDescent="0.15">
      <c r="O108">
        <v>0.24099999999999999</v>
      </c>
    </row>
  </sheetData>
  <phoneticPr fontId="5" type="noConversion"/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E98"/>
  <sheetViews>
    <sheetView topLeftCell="H67" workbookViewId="0">
      <selection activeCell="H1" sqref="A1:XFD98"/>
    </sheetView>
  </sheetViews>
  <sheetFormatPr defaultColWidth="9" defaultRowHeight="13.5" x14ac:dyDescent="0.15"/>
  <cols>
    <col min="11" max="12" width="17.375" customWidth="1"/>
    <col min="13" max="14" width="12.625"/>
    <col min="20" max="22" width="12.625"/>
    <col min="23" max="23" width="18.6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239</v>
      </c>
      <c r="B2">
        <v>13</v>
      </c>
      <c r="C2">
        <v>7</v>
      </c>
      <c r="D2">
        <v>10</v>
      </c>
      <c r="E2">
        <v>10</v>
      </c>
      <c r="F2">
        <v>10</v>
      </c>
      <c r="G2">
        <v>0</v>
      </c>
      <c r="H2">
        <v>3</v>
      </c>
      <c r="I2">
        <v>7</v>
      </c>
      <c r="J2">
        <v>0.65</v>
      </c>
      <c r="K2">
        <v>5.1000061035156197</v>
      </c>
      <c r="L2" s="7">
        <v>3.1700057983398402</v>
      </c>
      <c r="M2">
        <v>2.3044471740722701</v>
      </c>
      <c r="N2">
        <v>5.1968040466308603</v>
      </c>
      <c r="O2">
        <v>1</v>
      </c>
      <c r="P2">
        <v>1</v>
      </c>
      <c r="Q2">
        <v>9</v>
      </c>
      <c r="R2" s="12">
        <v>0.1111</v>
      </c>
      <c r="S2" s="12">
        <f t="shared" ref="S2:S40" si="0">O2/E2</f>
        <v>0.1</v>
      </c>
      <c r="T2">
        <v>1.55099296569824</v>
      </c>
      <c r="U2">
        <v>1.38832724094391</v>
      </c>
      <c r="V2">
        <v>1.3118264675140401</v>
      </c>
      <c r="W2" s="13">
        <v>7.6500773429870605E-2</v>
      </c>
      <c r="X2">
        <v>0.23916649818420399</v>
      </c>
      <c r="Y2">
        <v>0.23916649818420399</v>
      </c>
      <c r="Z2">
        <v>0.1</v>
      </c>
      <c r="AA2">
        <v>0.8</v>
      </c>
      <c r="AB2">
        <v>0.88888888888888895</v>
      </c>
      <c r="AC2">
        <v>0.84210526315789502</v>
      </c>
      <c r="AD2">
        <v>0.2</v>
      </c>
      <c r="AE2">
        <v>0.7</v>
      </c>
    </row>
    <row r="3" spans="1:31" x14ac:dyDescent="0.15">
      <c r="A3" s="4">
        <v>163</v>
      </c>
      <c r="B3">
        <v>12</v>
      </c>
      <c r="C3">
        <v>8</v>
      </c>
      <c r="D3">
        <v>10</v>
      </c>
      <c r="E3">
        <v>10</v>
      </c>
      <c r="F3">
        <v>9</v>
      </c>
      <c r="G3">
        <v>1</v>
      </c>
      <c r="H3">
        <v>3</v>
      </c>
      <c r="I3">
        <v>7</v>
      </c>
      <c r="J3">
        <v>0.6</v>
      </c>
      <c r="K3">
        <v>4.5899772644043004</v>
      </c>
      <c r="L3" s="7">
        <v>3.1828632354736301</v>
      </c>
      <c r="M3">
        <v>2.4919319152832</v>
      </c>
      <c r="N3">
        <v>3.7033329010009801</v>
      </c>
      <c r="O3">
        <v>1</v>
      </c>
      <c r="P3">
        <v>1</v>
      </c>
      <c r="Q3">
        <v>6</v>
      </c>
      <c r="R3" s="12">
        <v>0.16669999999999999</v>
      </c>
      <c r="S3" s="12">
        <f t="shared" si="0"/>
        <v>0.1</v>
      </c>
      <c r="T3">
        <v>1.26642417907715</v>
      </c>
      <c r="U3">
        <v>1.1716390848159799</v>
      </c>
      <c r="V3">
        <v>1.09349572658539</v>
      </c>
      <c r="W3" s="13">
        <v>7.8143358230590806E-2</v>
      </c>
      <c r="X3">
        <v>0.17292845249176</v>
      </c>
      <c r="Y3">
        <v>0.17292845249176</v>
      </c>
      <c r="Z3">
        <v>0.1</v>
      </c>
      <c r="AA3">
        <v>0.5</v>
      </c>
      <c r="AB3">
        <v>0.83333333333333304</v>
      </c>
      <c r="AC3">
        <v>0.625</v>
      </c>
      <c r="AD3">
        <v>0.5</v>
      </c>
      <c r="AE3">
        <v>0.4</v>
      </c>
    </row>
    <row r="4" spans="1:31" x14ac:dyDescent="0.15">
      <c r="A4" s="4">
        <v>884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5.1476211547851598</v>
      </c>
      <c r="L4" s="7">
        <v>3.1838417053222701</v>
      </c>
      <c r="M4">
        <v>2.1645317077636701</v>
      </c>
      <c r="N4">
        <v>5.0897922515869096</v>
      </c>
      <c r="O4">
        <v>2</v>
      </c>
      <c r="P4">
        <v>2</v>
      </c>
      <c r="Q4">
        <v>12</v>
      </c>
      <c r="R4" s="12">
        <v>0.16669999999999999</v>
      </c>
      <c r="S4" s="12">
        <f t="shared" si="0"/>
        <v>0.2</v>
      </c>
      <c r="T4">
        <v>1.6790084838867201</v>
      </c>
      <c r="U4">
        <v>1.48879241943359</v>
      </c>
      <c r="V4">
        <v>1.4144386053085301</v>
      </c>
      <c r="W4" s="13">
        <v>7.4353814125060994E-2</v>
      </c>
      <c r="X4">
        <v>0.26456987857818598</v>
      </c>
      <c r="Y4">
        <v>0.26456987857818598</v>
      </c>
      <c r="Z4">
        <v>0.2</v>
      </c>
      <c r="AA4">
        <v>1</v>
      </c>
      <c r="AB4">
        <v>0.83333333333333304</v>
      </c>
      <c r="AC4">
        <v>0.90909090909090895</v>
      </c>
      <c r="AD4">
        <v>0</v>
      </c>
      <c r="AE4">
        <v>0.8</v>
      </c>
    </row>
    <row r="5" spans="1:31" x14ac:dyDescent="0.15">
      <c r="A5" s="4">
        <v>347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4.6474380493164098</v>
      </c>
      <c r="L5" s="7">
        <v>3.1865787506103498</v>
      </c>
      <c r="M5">
        <v>2.9640445709228498</v>
      </c>
      <c r="N5">
        <v>4.5516319274902299</v>
      </c>
      <c r="O5">
        <v>1</v>
      </c>
      <c r="P5">
        <v>1</v>
      </c>
      <c r="Q5">
        <v>8</v>
      </c>
      <c r="R5" s="12">
        <v>0.125</v>
      </c>
      <c r="S5" s="12">
        <f t="shared" si="0"/>
        <v>0.1</v>
      </c>
      <c r="T5">
        <v>1.3141288757324201</v>
      </c>
      <c r="U5">
        <v>1.2203521728515601</v>
      </c>
      <c r="V5">
        <v>1.12253129482269</v>
      </c>
      <c r="W5" s="13">
        <v>9.7820878028869601E-2</v>
      </c>
      <c r="X5">
        <v>0.191597580909729</v>
      </c>
      <c r="Y5">
        <v>0.191597580909729</v>
      </c>
      <c r="Z5">
        <v>0.1</v>
      </c>
      <c r="AA5">
        <v>0.7</v>
      </c>
      <c r="AB5">
        <v>0.875</v>
      </c>
      <c r="AC5">
        <v>0.77777777777777801</v>
      </c>
      <c r="AD5">
        <v>0.3</v>
      </c>
      <c r="AE5">
        <v>0.6</v>
      </c>
    </row>
    <row r="6" spans="1:31" x14ac:dyDescent="0.15">
      <c r="A6" s="4">
        <v>692</v>
      </c>
      <c r="B6">
        <v>12</v>
      </c>
      <c r="C6">
        <v>8</v>
      </c>
      <c r="D6">
        <v>10</v>
      </c>
      <c r="E6">
        <v>10</v>
      </c>
      <c r="F6">
        <v>9</v>
      </c>
      <c r="G6">
        <v>1</v>
      </c>
      <c r="H6">
        <v>3</v>
      </c>
      <c r="I6">
        <v>7</v>
      </c>
      <c r="J6">
        <v>0.6</v>
      </c>
      <c r="K6">
        <v>4.4348239898681596</v>
      </c>
      <c r="L6" s="7">
        <v>3.1871223449707</v>
      </c>
      <c r="M6">
        <v>2.7561130523681601</v>
      </c>
      <c r="N6">
        <v>3.5432777404785201</v>
      </c>
      <c r="O6">
        <v>1</v>
      </c>
      <c r="P6">
        <v>1</v>
      </c>
      <c r="Q6">
        <v>7</v>
      </c>
      <c r="R6" s="12">
        <v>0.1429</v>
      </c>
      <c r="S6" s="12">
        <f t="shared" si="0"/>
        <v>0.1</v>
      </c>
      <c r="T6">
        <v>1.0929145812988299</v>
      </c>
      <c r="U6">
        <v>1.0417671203613299</v>
      </c>
      <c r="V6">
        <v>0.95444715023040805</v>
      </c>
      <c r="W6" s="13">
        <v>8.7319970130920396E-2</v>
      </c>
      <c r="X6">
        <v>0.13846743106841999</v>
      </c>
      <c r="Y6">
        <v>0.13846743106841999</v>
      </c>
      <c r="Z6">
        <v>0.1</v>
      </c>
      <c r="AA6">
        <v>0.6</v>
      </c>
      <c r="AB6">
        <v>0.85714285714285698</v>
      </c>
      <c r="AC6">
        <v>0.70588235294117596</v>
      </c>
      <c r="AD6">
        <v>0.4</v>
      </c>
      <c r="AE6">
        <v>0.5</v>
      </c>
    </row>
    <row r="7" spans="1:31" x14ac:dyDescent="0.15">
      <c r="A7" s="4">
        <v>844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4.8539314270019496</v>
      </c>
      <c r="L7" s="7">
        <v>3.1886825561523402</v>
      </c>
      <c r="M7">
        <v>2.2266921997070299</v>
      </c>
      <c r="N7">
        <v>4.1765613555908203</v>
      </c>
      <c r="O7">
        <v>2</v>
      </c>
      <c r="P7">
        <v>2</v>
      </c>
      <c r="Q7">
        <v>12</v>
      </c>
      <c r="R7" s="12">
        <v>0.16669999999999999</v>
      </c>
      <c r="S7" s="12">
        <f t="shared" si="0"/>
        <v>0.2</v>
      </c>
      <c r="T7">
        <v>1.3841915130615201</v>
      </c>
      <c r="U7">
        <v>1.2810930013656601</v>
      </c>
      <c r="V7">
        <v>1.1788806915283201</v>
      </c>
      <c r="W7" s="13">
        <v>0.102212309837341</v>
      </c>
      <c r="X7">
        <v>0.20531082153320299</v>
      </c>
      <c r="Y7">
        <v>0.20531082153320299</v>
      </c>
      <c r="Z7">
        <v>0.2</v>
      </c>
      <c r="AA7">
        <v>1</v>
      </c>
      <c r="AB7">
        <v>0.83333333333333304</v>
      </c>
      <c r="AC7">
        <v>0.90909090909090895</v>
      </c>
      <c r="AD7">
        <v>0</v>
      </c>
      <c r="AE7">
        <v>0.8</v>
      </c>
    </row>
    <row r="8" spans="1:31" x14ac:dyDescent="0.15">
      <c r="A8" s="4">
        <v>489</v>
      </c>
      <c r="B8">
        <v>11</v>
      </c>
      <c r="C8">
        <v>9</v>
      </c>
      <c r="D8">
        <v>10</v>
      </c>
      <c r="E8">
        <v>10</v>
      </c>
      <c r="F8">
        <v>9</v>
      </c>
      <c r="G8">
        <v>1</v>
      </c>
      <c r="H8">
        <v>2</v>
      </c>
      <c r="I8">
        <v>8</v>
      </c>
      <c r="J8">
        <v>0.55000000000000004</v>
      </c>
      <c r="K8">
        <v>4.3217144012451199</v>
      </c>
      <c r="L8" s="7">
        <v>3.1896743774414098</v>
      </c>
      <c r="M8">
        <v>3.3888969421386701</v>
      </c>
      <c r="N8">
        <v>5.9092235565185502</v>
      </c>
      <c r="O8">
        <v>1</v>
      </c>
      <c r="P8">
        <v>1</v>
      </c>
      <c r="Q8">
        <v>8</v>
      </c>
      <c r="R8" s="12">
        <v>0.125</v>
      </c>
      <c r="S8" s="12">
        <f t="shared" si="0"/>
        <v>0.1</v>
      </c>
      <c r="T8">
        <v>1.1985721588134799</v>
      </c>
      <c r="U8">
        <v>1.0709590911865201</v>
      </c>
      <c r="V8">
        <v>1.04778981208801</v>
      </c>
      <c r="W8" s="13">
        <v>2.3169279098510701E-2</v>
      </c>
      <c r="X8">
        <v>0.15078234672546401</v>
      </c>
      <c r="Y8">
        <v>0.15078234672546401</v>
      </c>
      <c r="Z8">
        <v>0.1</v>
      </c>
      <c r="AA8">
        <v>0.7</v>
      </c>
      <c r="AB8">
        <v>0.875</v>
      </c>
      <c r="AC8">
        <v>0.77777777777777801</v>
      </c>
      <c r="AD8">
        <v>0.3</v>
      </c>
      <c r="AE8">
        <v>0.6</v>
      </c>
    </row>
    <row r="9" spans="1:31" x14ac:dyDescent="0.15">
      <c r="A9" s="4">
        <v>14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>
        <v>5.9235115051269496</v>
      </c>
      <c r="L9" s="7">
        <v>3.19388008117676</v>
      </c>
      <c r="M9">
        <v>1.7704448699951201</v>
      </c>
      <c r="N9">
        <v>4.4516887664794904</v>
      </c>
      <c r="O9">
        <v>3</v>
      </c>
      <c r="P9">
        <v>3</v>
      </c>
      <c r="Q9">
        <v>13</v>
      </c>
      <c r="R9" s="12">
        <v>0.23080000000000001</v>
      </c>
      <c r="S9" s="12">
        <f t="shared" si="0"/>
        <v>0.3</v>
      </c>
      <c r="T9">
        <v>2.0913562774658199</v>
      </c>
      <c r="U9">
        <v>1.89384365081787</v>
      </c>
      <c r="V9">
        <v>1.7484273910522501</v>
      </c>
      <c r="W9" s="13">
        <v>0.145416259765625</v>
      </c>
      <c r="X9">
        <v>0.342928886413574</v>
      </c>
      <c r="Y9">
        <v>0.342928886413574</v>
      </c>
      <c r="Z9">
        <v>0.3</v>
      </c>
      <c r="AA9">
        <v>1</v>
      </c>
      <c r="AB9">
        <v>0.76923076923076905</v>
      </c>
      <c r="AC9">
        <v>0.86956521739130399</v>
      </c>
      <c r="AD9">
        <v>0</v>
      </c>
      <c r="AE9">
        <v>0.7</v>
      </c>
    </row>
    <row r="10" spans="1:31" x14ac:dyDescent="0.15">
      <c r="A10" s="4">
        <v>539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5.5715312957763699</v>
      </c>
      <c r="L10" s="7">
        <v>3.1976795196533199</v>
      </c>
      <c r="M10">
        <v>2.1225681304931601</v>
      </c>
      <c r="N10">
        <v>4.1427783966064498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1.9990806579589799</v>
      </c>
      <c r="U10">
        <v>1.84099769592285</v>
      </c>
      <c r="V10">
        <v>1.6779534816741899</v>
      </c>
      <c r="W10" s="13">
        <v>0.163044214248657</v>
      </c>
      <c r="X10">
        <v>0.32112717628478998</v>
      </c>
      <c r="Y10">
        <v>0.32112717628478998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x14ac:dyDescent="0.15">
      <c r="A11" s="4">
        <v>237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5.1663227081298801</v>
      </c>
      <c r="L11" s="7">
        <v>3.2032985687255899</v>
      </c>
      <c r="M11">
        <v>2.82036209106445</v>
      </c>
      <c r="N11">
        <v>4.2693386077880904</v>
      </c>
      <c r="O11">
        <v>0</v>
      </c>
      <c r="P11">
        <v>0</v>
      </c>
      <c r="Q11">
        <v>7</v>
      </c>
      <c r="R11" s="12">
        <v>0</v>
      </c>
      <c r="S11" s="12">
        <f t="shared" si="0"/>
        <v>0</v>
      </c>
      <c r="T11">
        <v>1.5902099609375</v>
      </c>
      <c r="U11">
        <v>1.4896488189697299</v>
      </c>
      <c r="V11">
        <v>1.3429822921752901</v>
      </c>
      <c r="W11" s="13">
        <v>0.14666652679443401</v>
      </c>
      <c r="X11">
        <v>0.247227668762207</v>
      </c>
      <c r="Y11">
        <v>0.247227668762207</v>
      </c>
      <c r="Z11">
        <v>0</v>
      </c>
      <c r="AA11">
        <v>0.7</v>
      </c>
      <c r="AB11">
        <v>1</v>
      </c>
      <c r="AC11">
        <v>0.82352941176470595</v>
      </c>
      <c r="AD11">
        <v>0.3</v>
      </c>
      <c r="AE11">
        <v>0.7</v>
      </c>
    </row>
    <row r="12" spans="1:31" s="20" customFormat="1" x14ac:dyDescent="0.15">
      <c r="A12" s="25">
        <v>555</v>
      </c>
      <c r="B12" s="20">
        <v>11</v>
      </c>
      <c r="C12" s="20">
        <v>9</v>
      </c>
      <c r="D12" s="20">
        <v>10</v>
      </c>
      <c r="E12" s="20">
        <v>10</v>
      </c>
      <c r="F12" s="20">
        <v>10</v>
      </c>
      <c r="G12" s="20">
        <v>0</v>
      </c>
      <c r="H12" s="20">
        <v>1</v>
      </c>
      <c r="I12" s="20">
        <v>9</v>
      </c>
      <c r="J12" s="20">
        <v>0.55000000000000004</v>
      </c>
      <c r="K12" s="20">
        <v>4.0242748260498002</v>
      </c>
      <c r="L12" s="20">
        <v>3.21450614929199</v>
      </c>
      <c r="M12" s="20">
        <v>3.6152820587158199</v>
      </c>
      <c r="N12" s="20">
        <v>8.5429801940918004</v>
      </c>
      <c r="O12" s="20">
        <v>1</v>
      </c>
      <c r="P12" s="20">
        <v>1</v>
      </c>
      <c r="Q12" s="20">
        <v>10</v>
      </c>
      <c r="R12" s="27">
        <v>0.1</v>
      </c>
      <c r="S12" s="27">
        <f t="shared" si="0"/>
        <v>0.1</v>
      </c>
      <c r="T12" s="20">
        <v>1.3912353515625</v>
      </c>
      <c r="U12" s="20">
        <v>1.09366607666016</v>
      </c>
      <c r="V12" s="20">
        <v>1.1821482181549099</v>
      </c>
      <c r="W12" s="20">
        <v>8.8482141494751004E-2</v>
      </c>
      <c r="X12" s="20">
        <v>0.209087133407593</v>
      </c>
      <c r="Y12" s="20">
        <v>0.209087133407593</v>
      </c>
      <c r="Z12" s="20">
        <v>0.1</v>
      </c>
      <c r="AA12" s="20">
        <v>0.9</v>
      </c>
      <c r="AB12" s="20">
        <v>0.9</v>
      </c>
      <c r="AC12" s="20">
        <v>0.9</v>
      </c>
      <c r="AD12" s="20">
        <v>0.1</v>
      </c>
      <c r="AE12" s="20">
        <v>0.8</v>
      </c>
    </row>
    <row r="13" spans="1:31" x14ac:dyDescent="0.15">
      <c r="A13" s="4">
        <v>491</v>
      </c>
      <c r="B13">
        <v>11</v>
      </c>
      <c r="C13">
        <v>9</v>
      </c>
      <c r="D13">
        <v>10</v>
      </c>
      <c r="E13">
        <v>10</v>
      </c>
      <c r="F13">
        <v>8</v>
      </c>
      <c r="G13">
        <v>2</v>
      </c>
      <c r="H13">
        <v>3</v>
      </c>
      <c r="I13">
        <v>7</v>
      </c>
      <c r="J13">
        <v>0.55000000000000004</v>
      </c>
      <c r="K13">
        <v>5.2202625274658203</v>
      </c>
      <c r="L13" s="7">
        <v>3.4156227111816402</v>
      </c>
      <c r="M13">
        <v>2.3201217651367201</v>
      </c>
      <c r="N13">
        <v>4.4504699707031197</v>
      </c>
      <c r="O13">
        <v>0</v>
      </c>
      <c r="P13">
        <v>0</v>
      </c>
      <c r="Q13">
        <v>3</v>
      </c>
      <c r="R13" s="12">
        <v>0</v>
      </c>
      <c r="S13" s="12">
        <f t="shared" si="0"/>
        <v>0</v>
      </c>
      <c r="T13">
        <v>1.08377456665039</v>
      </c>
      <c r="U13">
        <v>0.98985290527343694</v>
      </c>
      <c r="V13">
        <v>0.96542298793792702</v>
      </c>
      <c r="W13" s="13">
        <v>2.4429917335510299E-2</v>
      </c>
      <c r="X13">
        <v>0.118351578712463</v>
      </c>
      <c r="Y13">
        <v>0.118351578712463</v>
      </c>
      <c r="Z13">
        <v>0</v>
      </c>
      <c r="AA13">
        <v>0.3</v>
      </c>
      <c r="AB13">
        <v>1</v>
      </c>
      <c r="AC13">
        <v>0.46153846153846201</v>
      </c>
      <c r="AD13">
        <v>0.7</v>
      </c>
      <c r="AE13">
        <v>0.3</v>
      </c>
    </row>
    <row r="14" spans="1:31" x14ac:dyDescent="0.15">
      <c r="A14" s="4">
        <v>432</v>
      </c>
      <c r="B14">
        <v>11</v>
      </c>
      <c r="C14">
        <v>9</v>
      </c>
      <c r="D14">
        <v>10</v>
      </c>
      <c r="E14">
        <v>10</v>
      </c>
      <c r="F14">
        <v>9</v>
      </c>
      <c r="G14">
        <v>1</v>
      </c>
      <c r="H14">
        <v>2</v>
      </c>
      <c r="I14">
        <v>8</v>
      </c>
      <c r="J14">
        <v>0.55000000000000004</v>
      </c>
      <c r="K14">
        <v>5.0498142242431596</v>
      </c>
      <c r="L14" s="7">
        <v>3.4472141265869101</v>
      </c>
      <c r="M14">
        <v>1.9732017517089799</v>
      </c>
      <c r="N14">
        <v>6.1704750061035201</v>
      </c>
      <c r="O14">
        <v>1</v>
      </c>
      <c r="P14">
        <v>1</v>
      </c>
      <c r="Q14">
        <v>7</v>
      </c>
      <c r="R14" s="12">
        <v>0.1429</v>
      </c>
      <c r="S14" s="12">
        <f t="shared" si="0"/>
        <v>0.1</v>
      </c>
      <c r="T14">
        <v>1.3279285430908201</v>
      </c>
      <c r="U14">
        <v>1.0988616943359399</v>
      </c>
      <c r="V14">
        <v>1.12649691104889</v>
      </c>
      <c r="W14" s="13">
        <v>2.7635216712951698E-2</v>
      </c>
      <c r="X14">
        <v>0.20143163204193101</v>
      </c>
      <c r="Y14">
        <v>0.20143163204193101</v>
      </c>
      <c r="Z14">
        <v>0.1</v>
      </c>
      <c r="AA14">
        <v>0.6</v>
      </c>
      <c r="AB14">
        <v>0.85714285714285698</v>
      </c>
      <c r="AC14">
        <v>0.70588235294117596</v>
      </c>
      <c r="AD14">
        <v>0.4</v>
      </c>
      <c r="AE14">
        <v>0.5</v>
      </c>
    </row>
    <row r="15" spans="1:31" x14ac:dyDescent="0.15">
      <c r="A15" s="4">
        <v>581</v>
      </c>
      <c r="B15">
        <v>10</v>
      </c>
      <c r="C15">
        <v>10</v>
      </c>
      <c r="D15">
        <v>10</v>
      </c>
      <c r="E15">
        <v>10</v>
      </c>
      <c r="F15">
        <v>9</v>
      </c>
      <c r="G15">
        <v>1</v>
      </c>
      <c r="H15">
        <v>1</v>
      </c>
      <c r="I15">
        <v>9</v>
      </c>
      <c r="J15">
        <v>0.5</v>
      </c>
      <c r="K15">
        <v>4.1604652404785201</v>
      </c>
      <c r="L15" s="7">
        <v>3.4826793670654301</v>
      </c>
      <c r="M15">
        <v>4.8837795257568404</v>
      </c>
      <c r="N15">
        <v>8.3346195220947301</v>
      </c>
      <c r="O15">
        <v>1</v>
      </c>
      <c r="P15">
        <v>1</v>
      </c>
      <c r="Q15">
        <v>8</v>
      </c>
      <c r="R15" s="12">
        <v>0.125</v>
      </c>
      <c r="S15" s="12">
        <f t="shared" si="0"/>
        <v>0.1</v>
      </c>
      <c r="T15">
        <v>1.0950679779052701</v>
      </c>
      <c r="U15">
        <v>0.90730857849121105</v>
      </c>
      <c r="V15">
        <v>0.94215565919876099</v>
      </c>
      <c r="W15" s="13">
        <v>3.484708070755E-2</v>
      </c>
      <c r="X15">
        <v>0.15291231870651301</v>
      </c>
      <c r="Y15">
        <v>0.15291231870651301</v>
      </c>
      <c r="Z15">
        <v>0.1</v>
      </c>
      <c r="AA15">
        <v>0.7</v>
      </c>
      <c r="AB15">
        <v>0.875</v>
      </c>
      <c r="AC15">
        <v>0.77777777777777801</v>
      </c>
      <c r="AD15">
        <v>0.3</v>
      </c>
      <c r="AE15">
        <v>0.6</v>
      </c>
    </row>
    <row r="16" spans="1:31" x14ac:dyDescent="0.15">
      <c r="A16" s="4">
        <v>85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5.0657463073730504</v>
      </c>
      <c r="L16" s="7">
        <v>3.4890117645263699</v>
      </c>
      <c r="M16">
        <v>2.2325992584228498</v>
      </c>
      <c r="N16">
        <v>6.3131809234619096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1.51486968994141</v>
      </c>
      <c r="U16">
        <v>1.2826061248779299</v>
      </c>
      <c r="V16">
        <v>1.2669804096221899</v>
      </c>
      <c r="W16" s="13">
        <v>1.5625715255737301E-2</v>
      </c>
      <c r="X16">
        <v>0.24788928031921401</v>
      </c>
      <c r="Y16">
        <v>0.24788928031921401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815</v>
      </c>
      <c r="B17">
        <v>11</v>
      </c>
      <c r="C17">
        <v>9</v>
      </c>
      <c r="D17">
        <v>10</v>
      </c>
      <c r="E17">
        <v>10</v>
      </c>
      <c r="F17">
        <v>10</v>
      </c>
      <c r="G17">
        <v>0</v>
      </c>
      <c r="H17">
        <v>1</v>
      </c>
      <c r="I17">
        <v>9</v>
      </c>
      <c r="J17">
        <v>0.55000000000000004</v>
      </c>
      <c r="K17">
        <v>4.1563549041748002</v>
      </c>
      <c r="L17" s="7">
        <v>3.50982666015625</v>
      </c>
      <c r="M17">
        <v>5.4898319244384801</v>
      </c>
      <c r="N17">
        <v>8.6652622222900408</v>
      </c>
      <c r="O17">
        <v>0</v>
      </c>
      <c r="P17">
        <v>0</v>
      </c>
      <c r="Q17">
        <v>1</v>
      </c>
      <c r="R17" s="12">
        <v>0</v>
      </c>
      <c r="S17" s="12">
        <f t="shared" si="0"/>
        <v>0</v>
      </c>
      <c r="T17">
        <v>1.1235179901123</v>
      </c>
      <c r="U17">
        <v>0.97376060485839799</v>
      </c>
      <c r="V17">
        <v>0.97085225582122803</v>
      </c>
      <c r="W17" s="13">
        <v>2.9083490371704102E-3</v>
      </c>
      <c r="X17">
        <v>0.15266573429107699</v>
      </c>
      <c r="Y17">
        <v>0.15266573429107699</v>
      </c>
      <c r="Z17">
        <v>0</v>
      </c>
      <c r="AA17">
        <v>0.1</v>
      </c>
      <c r="AB17">
        <v>1</v>
      </c>
      <c r="AC17">
        <v>0.18181818181818199</v>
      </c>
      <c r="AD17">
        <v>0.9</v>
      </c>
      <c r="AE17">
        <v>0.1</v>
      </c>
    </row>
    <row r="18" spans="1:31" x14ac:dyDescent="0.15">
      <c r="A18" s="4">
        <v>508</v>
      </c>
      <c r="B18">
        <v>10</v>
      </c>
      <c r="C18">
        <v>10</v>
      </c>
      <c r="D18">
        <v>10</v>
      </c>
      <c r="E18">
        <v>10</v>
      </c>
      <c r="F18">
        <v>8</v>
      </c>
      <c r="G18">
        <v>2</v>
      </c>
      <c r="H18">
        <v>2</v>
      </c>
      <c r="I18">
        <v>8</v>
      </c>
      <c r="J18">
        <v>0.5</v>
      </c>
      <c r="K18">
        <v>4.4304294586181596</v>
      </c>
      <c r="L18" s="7">
        <v>3.55476951599121</v>
      </c>
      <c r="M18">
        <v>4.0480670928955096</v>
      </c>
      <c r="N18">
        <v>4.9949150085449201</v>
      </c>
      <c r="O18">
        <v>0</v>
      </c>
      <c r="P18">
        <v>0</v>
      </c>
      <c r="Q18">
        <v>6</v>
      </c>
      <c r="R18" s="12">
        <v>0</v>
      </c>
      <c r="S18" s="12">
        <f t="shared" si="0"/>
        <v>0</v>
      </c>
      <c r="T18">
        <v>0.97401237487793002</v>
      </c>
      <c r="U18">
        <v>0.89174747467041005</v>
      </c>
      <c r="V18">
        <v>0.85624045133590698</v>
      </c>
      <c r="W18" s="13">
        <v>3.5507023334503202E-2</v>
      </c>
      <c r="X18">
        <v>0.117771923542023</v>
      </c>
      <c r="Y18">
        <v>0.117771923542023</v>
      </c>
      <c r="Z18">
        <v>0</v>
      </c>
      <c r="AA18">
        <v>0.6</v>
      </c>
      <c r="AB18">
        <v>1</v>
      </c>
      <c r="AC18">
        <v>0.75</v>
      </c>
      <c r="AD18">
        <v>0.4</v>
      </c>
      <c r="AE18">
        <v>0.6</v>
      </c>
    </row>
    <row r="19" spans="1:31" x14ac:dyDescent="0.15">
      <c r="A19" s="4">
        <v>917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5.2269439697265598</v>
      </c>
      <c r="L19" s="7">
        <v>3.5851688385009801</v>
      </c>
      <c r="M19">
        <v>2.25950050354004</v>
      </c>
      <c r="N19">
        <v>6.5517826080322301</v>
      </c>
      <c r="O19">
        <v>2</v>
      </c>
      <c r="P19">
        <v>2</v>
      </c>
      <c r="Q19">
        <v>11</v>
      </c>
      <c r="R19" s="12">
        <v>0.18179999999999999</v>
      </c>
      <c r="S19" s="12">
        <f t="shared" si="0"/>
        <v>0.2</v>
      </c>
      <c r="T19">
        <v>1.72409820556641</v>
      </c>
      <c r="U19">
        <v>1.4496040344238299</v>
      </c>
      <c r="V19">
        <v>1.43392682075501</v>
      </c>
      <c r="W19" s="13">
        <v>1.5677213668823201E-2</v>
      </c>
      <c r="X19">
        <v>0.29017138481140098</v>
      </c>
      <c r="Y19">
        <v>0.29017138481140098</v>
      </c>
      <c r="Z19">
        <v>0.2</v>
      </c>
      <c r="AA19">
        <v>0.9</v>
      </c>
      <c r="AB19">
        <v>0.81818181818181801</v>
      </c>
      <c r="AC19">
        <v>0.85714285714285698</v>
      </c>
      <c r="AD19">
        <v>0.1</v>
      </c>
      <c r="AE19">
        <v>0.7</v>
      </c>
    </row>
    <row r="20" spans="1:31" x14ac:dyDescent="0.15">
      <c r="A20" s="4">
        <v>152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5.5993576049804696</v>
      </c>
      <c r="L20" s="7">
        <v>3.6364974975585902</v>
      </c>
      <c r="M20">
        <v>1.6844596862793</v>
      </c>
      <c r="N20">
        <v>7.3742637634277299</v>
      </c>
      <c r="O20">
        <v>2</v>
      </c>
      <c r="P20">
        <v>2</v>
      </c>
      <c r="Q20">
        <v>10</v>
      </c>
      <c r="R20" s="12">
        <v>0.2</v>
      </c>
      <c r="S20" s="12">
        <f t="shared" si="0"/>
        <v>0.2</v>
      </c>
      <c r="T20">
        <v>1.6485748291015601</v>
      </c>
      <c r="U20">
        <v>1.3502063751220701</v>
      </c>
      <c r="V20">
        <v>1.3904880285263099</v>
      </c>
      <c r="W20" s="13">
        <v>4.0281653404235798E-2</v>
      </c>
      <c r="X20">
        <v>0.25808680057525601</v>
      </c>
      <c r="Y20">
        <v>0.25808680057525601</v>
      </c>
      <c r="Z20">
        <v>0.2</v>
      </c>
      <c r="AA20">
        <v>0.8</v>
      </c>
      <c r="AB20">
        <v>0.8</v>
      </c>
      <c r="AC20">
        <v>0.8</v>
      </c>
      <c r="AD20">
        <v>0.2</v>
      </c>
      <c r="AE20">
        <v>0.6</v>
      </c>
    </row>
    <row r="21" spans="1:31" x14ac:dyDescent="0.15">
      <c r="A21" s="4">
        <v>708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6.6370372772216797</v>
      </c>
      <c r="L21" s="7">
        <v>3.6903305053710902</v>
      </c>
      <c r="M21">
        <v>1.7185420989990201</v>
      </c>
      <c r="N21">
        <v>7.0055294036865199</v>
      </c>
      <c r="O21">
        <v>2</v>
      </c>
      <c r="P21">
        <v>2</v>
      </c>
      <c r="Q21">
        <v>11</v>
      </c>
      <c r="R21" s="12">
        <v>0.18179999999999999</v>
      </c>
      <c r="S21" s="12">
        <f t="shared" si="0"/>
        <v>0.2</v>
      </c>
      <c r="T21">
        <v>1.8431911468505899</v>
      </c>
      <c r="U21">
        <v>1.6151485443115201</v>
      </c>
      <c r="V21">
        <v>1.5772962570190401</v>
      </c>
      <c r="W21" s="13">
        <v>3.7852287292480503E-2</v>
      </c>
      <c r="X21">
        <v>0.26589488983154302</v>
      </c>
      <c r="Y21">
        <v>0.26589488983154302</v>
      </c>
      <c r="Z21">
        <v>0.2</v>
      </c>
      <c r="AA21">
        <v>0.9</v>
      </c>
      <c r="AB21">
        <v>0.81818181818181801</v>
      </c>
      <c r="AC21">
        <v>0.85714285714285698</v>
      </c>
      <c r="AD21">
        <v>0.1</v>
      </c>
      <c r="AE21">
        <v>0.7</v>
      </c>
    </row>
    <row r="22" spans="1:31" x14ac:dyDescent="0.15">
      <c r="A22" s="4">
        <v>734</v>
      </c>
      <c r="B22">
        <v>11</v>
      </c>
      <c r="C22">
        <v>9</v>
      </c>
      <c r="D22">
        <v>10</v>
      </c>
      <c r="E22">
        <v>10</v>
      </c>
      <c r="F22">
        <v>8</v>
      </c>
      <c r="G22">
        <v>2</v>
      </c>
      <c r="H22">
        <v>3</v>
      </c>
      <c r="I22">
        <v>7</v>
      </c>
      <c r="J22">
        <v>0.55000000000000004</v>
      </c>
      <c r="K22">
        <v>6.0715999603271502</v>
      </c>
      <c r="L22" s="7">
        <v>3.69343185424805</v>
      </c>
      <c r="M22">
        <v>1.8959808349609399</v>
      </c>
      <c r="N22">
        <v>5.3594474792480504</v>
      </c>
      <c r="O22">
        <v>2</v>
      </c>
      <c r="P22">
        <v>2</v>
      </c>
      <c r="Q22">
        <v>10</v>
      </c>
      <c r="R22" s="12">
        <v>0.2</v>
      </c>
      <c r="S22" s="12">
        <f t="shared" si="0"/>
        <v>0.2</v>
      </c>
      <c r="T22">
        <v>1.5254936218261701</v>
      </c>
      <c r="U22">
        <v>1.3168016672134399</v>
      </c>
      <c r="V22">
        <v>1.3148458003997801</v>
      </c>
      <c r="W22" s="13">
        <v>1.9558668136596701E-3</v>
      </c>
      <c r="X22">
        <v>0.21064782142639199</v>
      </c>
      <c r="Y22">
        <v>0.21064782142639199</v>
      </c>
      <c r="Z22">
        <v>0.2</v>
      </c>
      <c r="AA22">
        <v>0.8</v>
      </c>
      <c r="AB22">
        <v>0.8</v>
      </c>
      <c r="AC22">
        <v>0.8</v>
      </c>
      <c r="AD22">
        <v>0.2</v>
      </c>
      <c r="AE22">
        <v>0.6</v>
      </c>
    </row>
    <row r="23" spans="1:31" s="20" customFormat="1" x14ac:dyDescent="0.15">
      <c r="A23" s="25">
        <v>64</v>
      </c>
      <c r="B23" s="20">
        <v>12</v>
      </c>
      <c r="C23" s="20">
        <v>8</v>
      </c>
      <c r="D23" s="20">
        <v>10</v>
      </c>
      <c r="E23" s="20">
        <v>10</v>
      </c>
      <c r="F23" s="20">
        <v>10</v>
      </c>
      <c r="G23" s="20">
        <v>0</v>
      </c>
      <c r="H23" s="20">
        <v>2</v>
      </c>
      <c r="I23" s="20">
        <v>8</v>
      </c>
      <c r="J23" s="20">
        <v>0.6</v>
      </c>
      <c r="K23" s="20">
        <v>5.4627857208251998</v>
      </c>
      <c r="L23" s="20">
        <v>3.6959381103515598</v>
      </c>
      <c r="M23" s="20">
        <v>1.8881301879882799</v>
      </c>
      <c r="N23" s="20">
        <v>6.5744819641113299</v>
      </c>
      <c r="O23" s="20">
        <v>2</v>
      </c>
      <c r="P23" s="20">
        <v>2</v>
      </c>
      <c r="Q23" s="20">
        <v>11</v>
      </c>
      <c r="R23" s="27">
        <v>0.18179999999999999</v>
      </c>
      <c r="S23" s="27">
        <f t="shared" si="0"/>
        <v>0.2</v>
      </c>
      <c r="T23" s="20">
        <v>1.57517433166504</v>
      </c>
      <c r="U23" s="20">
        <v>1.32281017303467</v>
      </c>
      <c r="V23" s="20">
        <v>1.3146400451660201</v>
      </c>
      <c r="W23" s="20">
        <v>8.1701278686523403E-3</v>
      </c>
      <c r="X23" s="20">
        <v>0.26053428649902299</v>
      </c>
      <c r="Y23" s="20">
        <v>0.26053428649902299</v>
      </c>
      <c r="Z23" s="20">
        <v>0.2</v>
      </c>
      <c r="AA23" s="20">
        <v>0.9</v>
      </c>
      <c r="AB23" s="20">
        <v>0.81818181818181801</v>
      </c>
      <c r="AC23" s="20">
        <v>0.85714285714285698</v>
      </c>
      <c r="AD23" s="20">
        <v>0.1</v>
      </c>
      <c r="AE23" s="20">
        <v>0.7</v>
      </c>
    </row>
    <row r="24" spans="1:31" x14ac:dyDescent="0.15">
      <c r="A24" s="4">
        <v>4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5.3502464294433603</v>
      </c>
      <c r="L24" s="7">
        <v>3.7187023162841801</v>
      </c>
      <c r="M24">
        <v>2.52266120910644</v>
      </c>
      <c r="N24">
        <v>6.6626472473144496</v>
      </c>
      <c r="O24">
        <v>2</v>
      </c>
      <c r="P24">
        <v>2</v>
      </c>
      <c r="Q24">
        <v>11</v>
      </c>
      <c r="R24" s="12">
        <v>0.18179999999999999</v>
      </c>
      <c r="S24" s="12">
        <f t="shared" si="0"/>
        <v>0.2</v>
      </c>
      <c r="T24">
        <v>1.5006961822509799</v>
      </c>
      <c r="U24">
        <v>1.27388763427734</v>
      </c>
      <c r="V24">
        <v>1.25015091896057</v>
      </c>
      <c r="W24" s="13">
        <v>2.3736715316772499E-2</v>
      </c>
      <c r="X24">
        <v>0.250545263290405</v>
      </c>
      <c r="Y24">
        <v>0.250545263290405</v>
      </c>
      <c r="Z24">
        <v>0.2</v>
      </c>
      <c r="AA24">
        <v>0.9</v>
      </c>
      <c r="AB24">
        <v>0.81818181818181801</v>
      </c>
      <c r="AC24">
        <v>0.85714285714285698</v>
      </c>
      <c r="AD24">
        <v>0.1</v>
      </c>
      <c r="AE24">
        <v>0.7</v>
      </c>
    </row>
    <row r="25" spans="1:31" ht="12" customHeight="1" x14ac:dyDescent="0.15">
      <c r="A25" s="4">
        <v>147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5.2499046325683603</v>
      </c>
      <c r="L25" s="7">
        <v>3.7217960357665998</v>
      </c>
      <c r="M25">
        <v>2.3423271179199201</v>
      </c>
      <c r="N25">
        <v>5.9162006378173801</v>
      </c>
      <c r="O25">
        <v>1</v>
      </c>
      <c r="P25">
        <v>1</v>
      </c>
      <c r="Q25">
        <v>10</v>
      </c>
      <c r="R25" s="12">
        <v>0.1</v>
      </c>
      <c r="S25" s="12">
        <f t="shared" si="0"/>
        <v>0.1</v>
      </c>
      <c r="T25">
        <v>1.60506248474121</v>
      </c>
      <c r="U25">
        <v>1.39200210571289</v>
      </c>
      <c r="V25">
        <v>1.3447176218032799</v>
      </c>
      <c r="W25" s="13">
        <v>4.7284483909606899E-2</v>
      </c>
      <c r="X25">
        <v>0.26034486293792702</v>
      </c>
      <c r="Y25">
        <v>0.26034486293792702</v>
      </c>
      <c r="Z25">
        <v>0.1</v>
      </c>
      <c r="AA25">
        <v>0.9</v>
      </c>
      <c r="AB25">
        <v>0.9</v>
      </c>
      <c r="AC25">
        <v>0.9</v>
      </c>
      <c r="AD25">
        <v>0.1</v>
      </c>
      <c r="AE25">
        <v>0.8</v>
      </c>
    </row>
    <row r="26" spans="1:31" x14ac:dyDescent="0.15">
      <c r="A26" s="4">
        <v>399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5.1713275909423801</v>
      </c>
      <c r="L26" s="7">
        <v>3.7275428771972701</v>
      </c>
      <c r="M26">
        <v>2.6149101257324201</v>
      </c>
      <c r="N26">
        <v>5.8281421661376998</v>
      </c>
      <c r="O26">
        <v>1</v>
      </c>
      <c r="P26">
        <v>1</v>
      </c>
      <c r="Q26">
        <v>10</v>
      </c>
      <c r="R26" s="12">
        <v>0.1</v>
      </c>
      <c r="S26" s="12">
        <f t="shared" si="0"/>
        <v>0.1</v>
      </c>
      <c r="T26">
        <v>1.5708465576171899</v>
      </c>
      <c r="U26">
        <v>1.3669281005859399</v>
      </c>
      <c r="V26">
        <v>1.3055603504180899</v>
      </c>
      <c r="W26" s="13">
        <v>6.1367750167846701E-2</v>
      </c>
      <c r="X26">
        <v>0.26528620719909701</v>
      </c>
      <c r="Y26">
        <v>0.26528620719909701</v>
      </c>
      <c r="Z26">
        <v>0.1</v>
      </c>
      <c r="AA26">
        <v>0.9</v>
      </c>
      <c r="AB26">
        <v>0.9</v>
      </c>
      <c r="AC26">
        <v>0.9</v>
      </c>
      <c r="AD26">
        <v>0.1</v>
      </c>
      <c r="AE26">
        <v>0.8</v>
      </c>
    </row>
    <row r="27" spans="1:31" x14ac:dyDescent="0.15">
      <c r="A27" s="4">
        <v>707</v>
      </c>
      <c r="B27">
        <v>9</v>
      </c>
      <c r="C27">
        <v>11</v>
      </c>
      <c r="D27">
        <v>10</v>
      </c>
      <c r="E27">
        <v>10</v>
      </c>
      <c r="F27">
        <v>8</v>
      </c>
      <c r="G27">
        <v>2</v>
      </c>
      <c r="H27">
        <v>1</v>
      </c>
      <c r="I27">
        <v>9</v>
      </c>
      <c r="J27">
        <v>0.45</v>
      </c>
      <c r="K27">
        <v>4.3270149230956996</v>
      </c>
      <c r="L27" s="7">
        <v>3.73388671875</v>
      </c>
      <c r="M27">
        <v>6.2665863037109402</v>
      </c>
      <c r="N27">
        <v>8.7453765869140607</v>
      </c>
      <c r="O27">
        <v>0</v>
      </c>
      <c r="P27">
        <v>0</v>
      </c>
      <c r="Q27">
        <v>5</v>
      </c>
      <c r="R27" s="12">
        <v>0</v>
      </c>
      <c r="S27" s="12">
        <f t="shared" si="0"/>
        <v>0</v>
      </c>
      <c r="T27">
        <v>0.89112091064453103</v>
      </c>
      <c r="U27">
        <v>0.80277824401855502</v>
      </c>
      <c r="V27">
        <v>0.80086404085159302</v>
      </c>
      <c r="W27" s="13">
        <v>1.9142031669616699E-3</v>
      </c>
      <c r="X27">
        <v>9.0256869792938205E-2</v>
      </c>
      <c r="Y27">
        <v>9.0256869792938205E-2</v>
      </c>
      <c r="Z27">
        <v>0</v>
      </c>
      <c r="AA27">
        <v>0.5</v>
      </c>
      <c r="AB27">
        <v>1</v>
      </c>
      <c r="AC27">
        <v>0.66666666666666696</v>
      </c>
      <c r="AD27">
        <v>0.5</v>
      </c>
      <c r="AE27">
        <v>0.5</v>
      </c>
    </row>
    <row r="28" spans="1:31" x14ac:dyDescent="0.15">
      <c r="A28" s="4">
        <v>580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5.03513526916504</v>
      </c>
      <c r="L28" s="7">
        <v>3.7551288604736301</v>
      </c>
      <c r="M28">
        <v>3.0785770416259801</v>
      </c>
      <c r="N28">
        <v>5.5543289184570304</v>
      </c>
      <c r="O28">
        <v>1</v>
      </c>
      <c r="P28">
        <v>1</v>
      </c>
      <c r="Q28">
        <v>8</v>
      </c>
      <c r="R28" s="12">
        <v>0.125</v>
      </c>
      <c r="S28" s="12">
        <f t="shared" si="0"/>
        <v>0.1</v>
      </c>
      <c r="T28">
        <v>1.4386787414550799</v>
      </c>
      <c r="U28">
        <v>1.26366519927978</v>
      </c>
      <c r="V28">
        <v>1.22721290588379</v>
      </c>
      <c r="W28" s="13">
        <v>3.6452293395996101E-2</v>
      </c>
      <c r="X28">
        <v>0.21146583557128901</v>
      </c>
      <c r="Y28">
        <v>0.21146583557128901</v>
      </c>
      <c r="Z28">
        <v>0.1</v>
      </c>
      <c r="AA28">
        <v>0.7</v>
      </c>
      <c r="AB28">
        <v>0.875</v>
      </c>
      <c r="AC28">
        <v>0.77777777777777801</v>
      </c>
      <c r="AD28">
        <v>0.3</v>
      </c>
      <c r="AE28">
        <v>0.6</v>
      </c>
    </row>
    <row r="29" spans="1:31" x14ac:dyDescent="0.15">
      <c r="A29" s="4">
        <v>149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4.4821224212646502</v>
      </c>
      <c r="L29" s="7">
        <v>3.75569725036621</v>
      </c>
      <c r="M29">
        <v>4.8786315917968697</v>
      </c>
      <c r="N29">
        <v>8.511962890625</v>
      </c>
      <c r="O29">
        <v>1</v>
      </c>
      <c r="P29">
        <v>1</v>
      </c>
      <c r="Q29">
        <v>10</v>
      </c>
      <c r="R29" s="12">
        <v>0.1</v>
      </c>
      <c r="S29" s="12">
        <f t="shared" si="0"/>
        <v>0.1</v>
      </c>
      <c r="T29">
        <v>1.2563419342041</v>
      </c>
      <c r="U29">
        <v>1.05661201477051</v>
      </c>
      <c r="V29">
        <v>1.0494639873504601</v>
      </c>
      <c r="W29" s="13">
        <v>7.1480274200439496E-3</v>
      </c>
      <c r="X29">
        <v>0.206877946853638</v>
      </c>
      <c r="Y29">
        <v>0.206877946853638</v>
      </c>
      <c r="Z29">
        <v>0.1</v>
      </c>
      <c r="AA29">
        <v>0.9</v>
      </c>
      <c r="AB29">
        <v>0.9</v>
      </c>
      <c r="AC29">
        <v>0.9</v>
      </c>
      <c r="AD29">
        <v>0.1</v>
      </c>
      <c r="AE29">
        <v>0.8</v>
      </c>
    </row>
    <row r="30" spans="1:31" x14ac:dyDescent="0.15">
      <c r="A30" s="4">
        <v>901</v>
      </c>
      <c r="B30">
        <v>11</v>
      </c>
      <c r="C30">
        <v>9</v>
      </c>
      <c r="D30">
        <v>10</v>
      </c>
      <c r="E30">
        <v>10</v>
      </c>
      <c r="F30">
        <v>9</v>
      </c>
      <c r="G30">
        <v>1</v>
      </c>
      <c r="H30">
        <v>2</v>
      </c>
      <c r="I30">
        <v>8</v>
      </c>
      <c r="J30">
        <v>0.55000000000000004</v>
      </c>
      <c r="K30">
        <v>4.8135433197021502</v>
      </c>
      <c r="L30" s="7">
        <v>3.7840099334716801</v>
      </c>
      <c r="M30">
        <v>2.9343147277832</v>
      </c>
      <c r="N30">
        <v>4.0855464935302699</v>
      </c>
      <c r="O30">
        <v>1</v>
      </c>
      <c r="P30">
        <v>1</v>
      </c>
      <c r="Q30">
        <v>5</v>
      </c>
      <c r="R30" s="12">
        <v>0.2</v>
      </c>
      <c r="S30" s="12">
        <f t="shared" si="0"/>
        <v>0.1</v>
      </c>
      <c r="T30">
        <v>1.16604423522949</v>
      </c>
      <c r="U30">
        <v>1.0641937255859399</v>
      </c>
      <c r="V30">
        <v>1.01794397830963</v>
      </c>
      <c r="W30" s="13">
        <v>4.6249747276306201E-2</v>
      </c>
      <c r="X30">
        <v>0.14810025691986101</v>
      </c>
      <c r="Y30">
        <v>0.14810025691986101</v>
      </c>
      <c r="Z30">
        <v>0.1</v>
      </c>
      <c r="AA30">
        <v>0.4</v>
      </c>
      <c r="AB30">
        <v>0.8</v>
      </c>
      <c r="AC30">
        <v>0.53333333333333299</v>
      </c>
      <c r="AD30">
        <v>0.6</v>
      </c>
      <c r="AE30">
        <v>0.3</v>
      </c>
    </row>
    <row r="31" spans="1:31" x14ac:dyDescent="0.15">
      <c r="A31" s="4">
        <v>481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5.57338523864746</v>
      </c>
      <c r="L31" s="7">
        <v>3.84683036804199</v>
      </c>
      <c r="M31">
        <v>2.6131629943847701</v>
      </c>
      <c r="N31">
        <v>7.0906906127929696</v>
      </c>
      <c r="O31">
        <v>2</v>
      </c>
      <c r="P31">
        <v>2</v>
      </c>
      <c r="Q31">
        <v>12</v>
      </c>
      <c r="R31" s="12">
        <v>0.16669999999999999</v>
      </c>
      <c r="S31" s="12">
        <f t="shared" si="0"/>
        <v>0.2</v>
      </c>
      <c r="T31">
        <v>1.7116889953613299</v>
      </c>
      <c r="U31">
        <v>1.43662929534912</v>
      </c>
      <c r="V31">
        <v>1.4205834865570099</v>
      </c>
      <c r="W31" s="13">
        <v>1.6045808792114299E-2</v>
      </c>
      <c r="X31">
        <v>0.29110550880432101</v>
      </c>
      <c r="Y31">
        <v>0.29110550880432101</v>
      </c>
      <c r="Z31">
        <v>0.2</v>
      </c>
      <c r="AA31">
        <v>1</v>
      </c>
      <c r="AB31">
        <v>0.83333333333333304</v>
      </c>
      <c r="AC31">
        <v>0.90909090909090895</v>
      </c>
      <c r="AD31">
        <v>0</v>
      </c>
      <c r="AE31">
        <v>0.8</v>
      </c>
    </row>
    <row r="32" spans="1:31" x14ac:dyDescent="0.15">
      <c r="A32" s="4">
        <v>685</v>
      </c>
      <c r="B32">
        <v>11</v>
      </c>
      <c r="C32">
        <v>9</v>
      </c>
      <c r="D32">
        <v>10</v>
      </c>
      <c r="E32">
        <v>10</v>
      </c>
      <c r="F32">
        <v>9</v>
      </c>
      <c r="G32">
        <v>1</v>
      </c>
      <c r="H32">
        <v>2</v>
      </c>
      <c r="I32">
        <v>8</v>
      </c>
      <c r="J32">
        <v>0.55000000000000004</v>
      </c>
      <c r="K32">
        <v>5.6581230163574201</v>
      </c>
      <c r="L32" s="7">
        <v>3.8594169616699201</v>
      </c>
      <c r="M32">
        <v>2.1157989501953098</v>
      </c>
      <c r="N32">
        <v>6.8140106201171902</v>
      </c>
      <c r="O32">
        <v>2</v>
      </c>
      <c r="P32">
        <v>2</v>
      </c>
      <c r="Q32">
        <v>10</v>
      </c>
      <c r="R32" s="12">
        <v>0.2</v>
      </c>
      <c r="S32" s="12">
        <f t="shared" si="0"/>
        <v>0.2</v>
      </c>
      <c r="T32">
        <v>1.4550971984863299</v>
      </c>
      <c r="U32">
        <v>1.21012210845947</v>
      </c>
      <c r="V32">
        <v>1.2308931350707999</v>
      </c>
      <c r="W32" s="13">
        <v>2.0771026611328101E-2</v>
      </c>
      <c r="X32">
        <v>0.22420406341552701</v>
      </c>
      <c r="Y32">
        <v>0.22420406341552701</v>
      </c>
      <c r="Z32">
        <v>0.2</v>
      </c>
      <c r="AA32">
        <v>0.8</v>
      </c>
      <c r="AB32">
        <v>0.8</v>
      </c>
      <c r="AC32">
        <v>0.8</v>
      </c>
      <c r="AD32">
        <v>0.2</v>
      </c>
      <c r="AE32">
        <v>0.6</v>
      </c>
    </row>
    <row r="33" spans="1:31" x14ac:dyDescent="0.15">
      <c r="A33" s="4">
        <v>384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4.5911006927490199</v>
      </c>
      <c r="L33" s="7">
        <v>3.8800086975097701</v>
      </c>
      <c r="M33">
        <v>5.2444934844970703</v>
      </c>
      <c r="N33">
        <v>8.6270236968994105</v>
      </c>
      <c r="O33">
        <v>0</v>
      </c>
      <c r="P33">
        <v>0</v>
      </c>
      <c r="Q33">
        <v>4</v>
      </c>
      <c r="R33" s="12">
        <v>0</v>
      </c>
      <c r="S33" s="12">
        <f t="shared" si="0"/>
        <v>0</v>
      </c>
      <c r="T33">
        <v>1.2782058715820299</v>
      </c>
      <c r="U33">
        <v>1.0991859436035201</v>
      </c>
      <c r="V33">
        <v>1.0689563751220701</v>
      </c>
      <c r="W33" s="13">
        <v>3.0229568481445299E-2</v>
      </c>
      <c r="X33">
        <v>0.20924949645996099</v>
      </c>
      <c r="Y33">
        <v>0.20924949645996099</v>
      </c>
      <c r="Z33">
        <v>0</v>
      </c>
      <c r="AA33">
        <v>0.4</v>
      </c>
      <c r="AB33">
        <v>1</v>
      </c>
      <c r="AC33">
        <v>0.57142857142857195</v>
      </c>
      <c r="AD33">
        <v>0.6</v>
      </c>
      <c r="AE33">
        <v>0.4</v>
      </c>
    </row>
    <row r="34" spans="1:31" s="20" customFormat="1" x14ac:dyDescent="0.15">
      <c r="A34" s="25">
        <v>278</v>
      </c>
      <c r="B34" s="20">
        <v>11</v>
      </c>
      <c r="C34" s="20">
        <v>9</v>
      </c>
      <c r="D34" s="20">
        <v>10</v>
      </c>
      <c r="E34" s="20">
        <v>10</v>
      </c>
      <c r="F34" s="20">
        <v>10</v>
      </c>
      <c r="G34" s="20">
        <v>0</v>
      </c>
      <c r="H34" s="20">
        <v>1</v>
      </c>
      <c r="I34" s="20">
        <v>9</v>
      </c>
      <c r="J34" s="20">
        <v>0.55000000000000004</v>
      </c>
      <c r="K34" s="20">
        <v>4.7435684204101598</v>
      </c>
      <c r="L34" s="20">
        <v>3.8879623413085902</v>
      </c>
      <c r="M34" s="20">
        <v>4.0030746459960902</v>
      </c>
      <c r="N34" s="20">
        <v>8.6839790344238299</v>
      </c>
      <c r="O34" s="20">
        <v>1</v>
      </c>
      <c r="P34" s="20">
        <v>1</v>
      </c>
      <c r="Q34" s="20">
        <v>9</v>
      </c>
      <c r="R34" s="27">
        <v>0.1111</v>
      </c>
      <c r="S34" s="27">
        <f t="shared" si="0"/>
        <v>0.1</v>
      </c>
      <c r="T34" s="20">
        <v>1.41017723083496</v>
      </c>
      <c r="U34" s="20">
        <v>1.1264400482177701</v>
      </c>
      <c r="V34" s="20">
        <v>1.1627676486969001</v>
      </c>
      <c r="W34" s="20">
        <v>3.6327600479125997E-2</v>
      </c>
      <c r="X34" s="20">
        <v>0.247409582138061</v>
      </c>
      <c r="Y34" s="20">
        <v>0.247409582138061</v>
      </c>
      <c r="Z34" s="20">
        <v>0.1</v>
      </c>
      <c r="AA34" s="20">
        <v>0.8</v>
      </c>
      <c r="AB34" s="20">
        <v>0.88888888888888895</v>
      </c>
      <c r="AC34" s="20">
        <v>0.84210526315789502</v>
      </c>
      <c r="AD34" s="20">
        <v>0.2</v>
      </c>
      <c r="AE34" s="20">
        <v>0.7</v>
      </c>
    </row>
    <row r="35" spans="1:31" x14ac:dyDescent="0.15">
      <c r="A35" s="4">
        <v>302</v>
      </c>
      <c r="B35">
        <v>10</v>
      </c>
      <c r="C35">
        <v>10</v>
      </c>
      <c r="D35">
        <v>10</v>
      </c>
      <c r="E35">
        <v>10</v>
      </c>
      <c r="F35">
        <v>9</v>
      </c>
      <c r="G35">
        <v>1</v>
      </c>
      <c r="H35">
        <v>1</v>
      </c>
      <c r="I35">
        <v>9</v>
      </c>
      <c r="J35">
        <v>0.5</v>
      </c>
      <c r="K35">
        <v>4.7890052795410201</v>
      </c>
      <c r="L35" s="7">
        <v>4.0009784698486301</v>
      </c>
      <c r="M35">
        <v>4.79604148864746</v>
      </c>
      <c r="N35">
        <v>8.7636318206787092</v>
      </c>
      <c r="O35">
        <v>1</v>
      </c>
      <c r="P35">
        <v>1</v>
      </c>
      <c r="Q35">
        <v>8</v>
      </c>
      <c r="R35" s="12">
        <v>0.125</v>
      </c>
      <c r="S35" s="12">
        <f t="shared" si="0"/>
        <v>0.1</v>
      </c>
      <c r="T35">
        <v>1.1680774688720701</v>
      </c>
      <c r="U35">
        <v>0.96880531311035201</v>
      </c>
      <c r="V35">
        <v>0.99573481082916304</v>
      </c>
      <c r="W35" s="13">
        <v>2.6929497718811E-2</v>
      </c>
      <c r="X35">
        <v>0.17234265804290799</v>
      </c>
      <c r="Y35">
        <v>0.17234265804290799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941</v>
      </c>
      <c r="B36">
        <v>9</v>
      </c>
      <c r="C36">
        <v>11</v>
      </c>
      <c r="D36">
        <v>10</v>
      </c>
      <c r="E36">
        <v>10</v>
      </c>
      <c r="F36">
        <v>8</v>
      </c>
      <c r="G36">
        <v>2</v>
      </c>
      <c r="H36">
        <v>1</v>
      </c>
      <c r="I36">
        <v>9</v>
      </c>
      <c r="J36">
        <v>0.45</v>
      </c>
      <c r="K36">
        <v>4.4096031188964799</v>
      </c>
      <c r="L36" s="7">
        <v>4.0071868896484402</v>
      </c>
      <c r="M36">
        <v>7.4551219940185502</v>
      </c>
      <c r="N36">
        <v>7.8552112579345703</v>
      </c>
      <c r="O36">
        <v>0</v>
      </c>
      <c r="P36">
        <v>0</v>
      </c>
      <c r="Q36">
        <v>2</v>
      </c>
      <c r="R36" s="12">
        <v>0</v>
      </c>
      <c r="S36" s="12">
        <f t="shared" si="0"/>
        <v>0</v>
      </c>
      <c r="T36">
        <v>0.89368820190429699</v>
      </c>
      <c r="U36">
        <v>0.85235214233398404</v>
      </c>
      <c r="V36">
        <v>0.789830982685089</v>
      </c>
      <c r="W36" s="13">
        <v>6.2521159648895305E-2</v>
      </c>
      <c r="X36">
        <v>0.103857219219208</v>
      </c>
      <c r="Y36">
        <v>0.103857219219208</v>
      </c>
      <c r="Z36">
        <v>0</v>
      </c>
      <c r="AA36">
        <v>0.2</v>
      </c>
      <c r="AB36">
        <v>1</v>
      </c>
      <c r="AC36">
        <v>0.33333333333333298</v>
      </c>
      <c r="AD36">
        <v>0.8</v>
      </c>
      <c r="AE36">
        <v>0.2</v>
      </c>
    </row>
    <row r="37" spans="1:31" x14ac:dyDescent="0.15">
      <c r="A37" s="4">
        <v>663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6.1944942474365199</v>
      </c>
      <c r="L37" s="7">
        <v>4.0158843994140598</v>
      </c>
      <c r="M37">
        <v>1.4050445556640601</v>
      </c>
      <c r="N37">
        <v>7.6294898986816397</v>
      </c>
      <c r="O37">
        <v>2</v>
      </c>
      <c r="P37">
        <v>2</v>
      </c>
      <c r="Q37">
        <v>11</v>
      </c>
      <c r="R37" s="12">
        <v>0.18179999999999999</v>
      </c>
      <c r="S37" s="12">
        <f t="shared" si="0"/>
        <v>0.2</v>
      </c>
      <c r="T37">
        <v>1.65445709228516</v>
      </c>
      <c r="U37">
        <v>1.3580245971679701</v>
      </c>
      <c r="V37">
        <v>1.38643527030945</v>
      </c>
      <c r="W37" s="13">
        <v>2.8410673141479499E-2</v>
      </c>
      <c r="X37">
        <v>0.26802182197570801</v>
      </c>
      <c r="Y37">
        <v>0.26802182197570801</v>
      </c>
      <c r="Z37">
        <v>0.2</v>
      </c>
      <c r="AA37">
        <v>0.9</v>
      </c>
      <c r="AB37">
        <v>0.81818181818181801</v>
      </c>
      <c r="AC37">
        <v>0.85714285714285698</v>
      </c>
      <c r="AD37">
        <v>0.1</v>
      </c>
      <c r="AE37">
        <v>0.7</v>
      </c>
    </row>
    <row r="38" spans="1:31" x14ac:dyDescent="0.15">
      <c r="A38" s="4">
        <v>690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5.5918083190918004</v>
      </c>
      <c r="L38" s="7">
        <v>4.0251750946044904</v>
      </c>
      <c r="M38">
        <v>3.1742305755615199</v>
      </c>
      <c r="N38">
        <v>6.7694835662841797</v>
      </c>
      <c r="O38">
        <v>1</v>
      </c>
      <c r="P38">
        <v>1</v>
      </c>
      <c r="Q38">
        <v>10</v>
      </c>
      <c r="R38" s="12">
        <v>0.1</v>
      </c>
      <c r="S38" s="12">
        <f t="shared" si="0"/>
        <v>0.1</v>
      </c>
      <c r="T38">
        <v>1.51364517211914</v>
      </c>
      <c r="U38">
        <v>1.3372325897216799</v>
      </c>
      <c r="V38">
        <v>1.2664613723754901</v>
      </c>
      <c r="W38" s="13">
        <v>7.0771217346191406E-2</v>
      </c>
      <c r="X38">
        <v>0.24718379974365201</v>
      </c>
      <c r="Y38">
        <v>0.24718379974365201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182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6.0341167449951199</v>
      </c>
      <c r="L39" s="7">
        <v>4.0505466461181596</v>
      </c>
      <c r="M39">
        <v>1.68008613586426</v>
      </c>
      <c r="N39">
        <v>6.9547863006591797</v>
      </c>
      <c r="O39">
        <v>2</v>
      </c>
      <c r="P39">
        <v>2</v>
      </c>
      <c r="Q39">
        <v>12</v>
      </c>
      <c r="R39" s="12">
        <v>0.16669999999999999</v>
      </c>
      <c r="S39" s="12">
        <f t="shared" si="0"/>
        <v>0.2</v>
      </c>
      <c r="T39">
        <v>1.6762676239013701</v>
      </c>
      <c r="U39">
        <v>1.4012088775634799</v>
      </c>
      <c r="V39">
        <v>1.38603723049164</v>
      </c>
      <c r="W39" s="13">
        <v>1.51716470718384E-2</v>
      </c>
      <c r="X39">
        <v>0.290230393409729</v>
      </c>
      <c r="Y39">
        <v>0.290230393409729</v>
      </c>
      <c r="Z39">
        <v>0.2</v>
      </c>
      <c r="AA39">
        <v>1</v>
      </c>
      <c r="AB39">
        <v>0.83333333333333304</v>
      </c>
      <c r="AC39">
        <v>0.90909090909090895</v>
      </c>
      <c r="AD39">
        <v>0</v>
      </c>
      <c r="AE39">
        <v>0.8</v>
      </c>
    </row>
    <row r="40" spans="1:31" x14ac:dyDescent="0.15">
      <c r="A40" s="4">
        <v>771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5.97141456604004</v>
      </c>
      <c r="L40" s="7">
        <v>4.1214008331298801</v>
      </c>
      <c r="M40">
        <v>2.4947872161865199</v>
      </c>
      <c r="N40">
        <v>7.2168121337890598</v>
      </c>
      <c r="O40">
        <v>1</v>
      </c>
      <c r="P40">
        <v>1</v>
      </c>
      <c r="Q40">
        <v>9</v>
      </c>
      <c r="R40" s="12">
        <v>0.1111</v>
      </c>
      <c r="S40" s="12">
        <f t="shared" si="0"/>
        <v>0.1</v>
      </c>
      <c r="T40">
        <v>1.65915679931641</v>
      </c>
      <c r="U40">
        <v>1.4396772384643599</v>
      </c>
      <c r="V40">
        <v>1.40558934211731</v>
      </c>
      <c r="W40" s="13">
        <v>3.4087896347045898E-2</v>
      </c>
      <c r="X40">
        <v>0.25356745719909701</v>
      </c>
      <c r="Y40">
        <v>0.25356745719909701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478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4.9943904876709002</v>
      </c>
      <c r="L41" s="7">
        <v>4.1260299682617196</v>
      </c>
      <c r="M41">
        <v>4.0594615936279297</v>
      </c>
      <c r="N41">
        <v>8.6095924377441406</v>
      </c>
      <c r="O41">
        <v>1</v>
      </c>
      <c r="P41">
        <v>1</v>
      </c>
      <c r="Q41">
        <v>10</v>
      </c>
      <c r="R41" s="12">
        <v>0.1</v>
      </c>
      <c r="S41" s="12">
        <f t="shared" ref="S41:S56" si="1">O41/E41</f>
        <v>0.1</v>
      </c>
      <c r="T41">
        <v>1.5057888031005899</v>
      </c>
      <c r="U41">
        <v>1.2243556976318399</v>
      </c>
      <c r="V41">
        <v>1.2418905496597299</v>
      </c>
      <c r="W41" s="13">
        <v>1.7534852027893101E-2</v>
      </c>
      <c r="X41">
        <v>0.26389825344085699</v>
      </c>
      <c r="Y41">
        <v>0.26389825344085699</v>
      </c>
      <c r="Z41">
        <v>0.1</v>
      </c>
      <c r="AA41">
        <v>0.9</v>
      </c>
      <c r="AB41">
        <v>0.9</v>
      </c>
      <c r="AC41">
        <v>0.9</v>
      </c>
      <c r="AD41">
        <v>0.1</v>
      </c>
      <c r="AE41">
        <v>0.8</v>
      </c>
    </row>
    <row r="42" spans="1:31" x14ac:dyDescent="0.15">
      <c r="A42" s="4">
        <v>465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5.0138454437255904</v>
      </c>
      <c r="L42" s="7">
        <v>4.15462303161621</v>
      </c>
      <c r="M42">
        <v>4.3726902008056596</v>
      </c>
      <c r="N42">
        <v>8.8344821929931605</v>
      </c>
      <c r="O42">
        <v>1</v>
      </c>
      <c r="P42">
        <v>1</v>
      </c>
      <c r="Q42">
        <v>7</v>
      </c>
      <c r="R42" s="12">
        <v>0.1429</v>
      </c>
      <c r="S42" s="12">
        <f t="shared" si="1"/>
        <v>0.1</v>
      </c>
      <c r="T42">
        <v>1.4022903442382799</v>
      </c>
      <c r="U42">
        <v>1.14689064025879</v>
      </c>
      <c r="V42">
        <v>1.1600641012191799</v>
      </c>
      <c r="W42" s="13">
        <v>1.3173460960388199E-2</v>
      </c>
      <c r="X42">
        <v>0.242226243019104</v>
      </c>
      <c r="Y42">
        <v>0.242226243019104</v>
      </c>
      <c r="Z42">
        <v>0.1</v>
      </c>
      <c r="AA42">
        <v>0.6</v>
      </c>
      <c r="AB42">
        <v>0.85714285714285698</v>
      </c>
      <c r="AC42">
        <v>0.70588235294117596</v>
      </c>
      <c r="AD42">
        <v>0.4</v>
      </c>
      <c r="AE42">
        <v>0.5</v>
      </c>
    </row>
    <row r="43" spans="1:31" x14ac:dyDescent="0.15">
      <c r="A43" s="4">
        <v>670</v>
      </c>
      <c r="B43">
        <v>10</v>
      </c>
      <c r="C43">
        <v>10</v>
      </c>
      <c r="D43">
        <v>10</v>
      </c>
      <c r="E43">
        <v>10</v>
      </c>
      <c r="F43">
        <v>9</v>
      </c>
      <c r="G43">
        <v>1</v>
      </c>
      <c r="H43">
        <v>1</v>
      </c>
      <c r="I43">
        <v>9</v>
      </c>
      <c r="J43">
        <v>0.5</v>
      </c>
      <c r="K43">
        <v>4.8049163818359402</v>
      </c>
      <c r="L43" s="7">
        <v>4.16241455078125</v>
      </c>
      <c r="M43">
        <v>6.1471233367919904</v>
      </c>
      <c r="N43">
        <v>8.6302738189697301</v>
      </c>
      <c r="O43">
        <v>0</v>
      </c>
      <c r="P43">
        <v>0</v>
      </c>
      <c r="Q43">
        <v>7</v>
      </c>
      <c r="R43" s="12">
        <v>0</v>
      </c>
      <c r="S43" s="12">
        <f t="shared" si="1"/>
        <v>0</v>
      </c>
      <c r="T43">
        <v>1.1261234283447299</v>
      </c>
      <c r="U43">
        <v>0.99955749511718694</v>
      </c>
      <c r="V43">
        <v>0.961972415447235</v>
      </c>
      <c r="W43" s="13">
        <v>3.75850796699524E-2</v>
      </c>
      <c r="X43">
        <v>0.16415101289749201</v>
      </c>
      <c r="Y43">
        <v>0.16415101289749201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167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5.9375839233398402</v>
      </c>
      <c r="L44" s="7">
        <v>4.1902160644531197</v>
      </c>
      <c r="M44">
        <v>2.4447174072265598</v>
      </c>
      <c r="N44">
        <v>6.5549507141113299</v>
      </c>
      <c r="O44">
        <v>1</v>
      </c>
      <c r="P44">
        <v>1</v>
      </c>
      <c r="Q44">
        <v>11</v>
      </c>
      <c r="R44" s="12">
        <v>9.0899999999999995E-2</v>
      </c>
      <c r="S44" s="12">
        <f t="shared" si="1"/>
        <v>0.1</v>
      </c>
      <c r="T44">
        <v>1.5630054473877</v>
      </c>
      <c r="U44">
        <v>1.3525543212890601</v>
      </c>
      <c r="V44">
        <v>1.29707360267639</v>
      </c>
      <c r="W44" s="13">
        <v>5.5480718612670898E-2</v>
      </c>
      <c r="X44">
        <v>0.26593184471130399</v>
      </c>
      <c r="Y44">
        <v>0.26593184471130399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s="20" customFormat="1" x14ac:dyDescent="0.15">
      <c r="A45" s="25">
        <v>166</v>
      </c>
      <c r="B45" s="20">
        <v>9</v>
      </c>
      <c r="C45" s="20">
        <v>11</v>
      </c>
      <c r="D45" s="20">
        <v>10</v>
      </c>
      <c r="E45" s="20">
        <v>10</v>
      </c>
      <c r="F45" s="20">
        <v>8</v>
      </c>
      <c r="G45" s="20">
        <v>2</v>
      </c>
      <c r="H45" s="20">
        <v>1</v>
      </c>
      <c r="I45" s="20">
        <v>9</v>
      </c>
      <c r="J45" s="20">
        <v>0.45</v>
      </c>
      <c r="K45" s="20">
        <v>4.6205883026123002</v>
      </c>
      <c r="L45" s="20">
        <v>4.2118053436279297</v>
      </c>
      <c r="M45" s="20">
        <v>7.48451805114746</v>
      </c>
      <c r="N45" s="20">
        <v>7.7242012023925799</v>
      </c>
      <c r="O45" s="20">
        <v>0</v>
      </c>
      <c r="P45" s="20">
        <v>0</v>
      </c>
      <c r="Q45" s="20">
        <v>5</v>
      </c>
      <c r="R45" s="27">
        <v>0</v>
      </c>
      <c r="S45" s="27">
        <f t="shared" si="1"/>
        <v>0</v>
      </c>
      <c r="T45" s="20">
        <v>0.99028015136718694</v>
      </c>
      <c r="U45" s="20">
        <v>0.92626953125</v>
      </c>
      <c r="V45" s="20">
        <v>0.86308193206787098</v>
      </c>
      <c r="W45" s="20">
        <v>6.3187599182128906E-2</v>
      </c>
      <c r="X45" s="20">
        <v>0.12719821929931599</v>
      </c>
      <c r="Y45" s="20">
        <v>0.12719821929931599</v>
      </c>
      <c r="Z45" s="20">
        <v>0</v>
      </c>
      <c r="AA45" s="20">
        <v>0.5</v>
      </c>
      <c r="AB45" s="20">
        <v>1</v>
      </c>
      <c r="AC45" s="20">
        <v>0.66666666666666696</v>
      </c>
      <c r="AD45" s="20">
        <v>0.5</v>
      </c>
      <c r="AE45" s="20">
        <v>0.5</v>
      </c>
    </row>
    <row r="46" spans="1:31" x14ac:dyDescent="0.15">
      <c r="A46" s="4">
        <v>850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4.51798439025879</v>
      </c>
      <c r="L46" s="7">
        <v>4.2796936035156197</v>
      </c>
      <c r="M46">
        <v>8.3001003265380895</v>
      </c>
      <c r="N46">
        <v>6.8499565124511701</v>
      </c>
      <c r="O46">
        <v>0</v>
      </c>
      <c r="P46">
        <v>0</v>
      </c>
      <c r="Q46">
        <v>2</v>
      </c>
      <c r="R46" s="12">
        <v>0</v>
      </c>
      <c r="S46" s="12">
        <f t="shared" si="1"/>
        <v>0</v>
      </c>
      <c r="T46">
        <v>1.0687160491943399</v>
      </c>
      <c r="U46">
        <v>1.09086036682129</v>
      </c>
      <c r="V46">
        <v>0.88795930147170998</v>
      </c>
      <c r="W46" s="13">
        <v>0.202901065349579</v>
      </c>
      <c r="X46">
        <v>0.18075674772262601</v>
      </c>
      <c r="Y46">
        <v>0.18075674772262601</v>
      </c>
      <c r="Z46">
        <v>0</v>
      </c>
      <c r="AA46">
        <v>0.2</v>
      </c>
      <c r="AB46">
        <v>1</v>
      </c>
      <c r="AC46">
        <v>0.33333333333333298</v>
      </c>
      <c r="AD46">
        <v>0.8</v>
      </c>
      <c r="AE46">
        <v>0.2</v>
      </c>
    </row>
    <row r="47" spans="1:31" x14ac:dyDescent="0.15">
      <c r="A47" s="4">
        <v>598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4.4340534210205096</v>
      </c>
      <c r="L47" s="7">
        <v>4.2807788848876998</v>
      </c>
      <c r="M47">
        <v>7.0586624145507804</v>
      </c>
      <c r="N47">
        <v>4.2387237548828098</v>
      </c>
      <c r="O47">
        <v>0</v>
      </c>
      <c r="P47">
        <v>0</v>
      </c>
      <c r="Q47">
        <v>7</v>
      </c>
      <c r="R47" s="12">
        <v>0</v>
      </c>
      <c r="S47" s="12">
        <f t="shared" si="1"/>
        <v>0</v>
      </c>
      <c r="T47">
        <v>1.07766914367676</v>
      </c>
      <c r="U47">
        <v>1.1233320236206099</v>
      </c>
      <c r="V47">
        <v>0.90122735500335704</v>
      </c>
      <c r="W47" s="13">
        <v>0.22210466861724901</v>
      </c>
      <c r="X47">
        <v>0.17644178867340099</v>
      </c>
      <c r="Y47">
        <v>0.17644178867340099</v>
      </c>
      <c r="Z47">
        <v>0</v>
      </c>
      <c r="AA47">
        <v>0.7</v>
      </c>
      <c r="AB47">
        <v>1</v>
      </c>
      <c r="AC47">
        <v>0.82352941176470595</v>
      </c>
      <c r="AD47">
        <v>0.3</v>
      </c>
      <c r="AE47">
        <v>0.7</v>
      </c>
    </row>
    <row r="48" spans="1:31" x14ac:dyDescent="0.15">
      <c r="A48" s="4">
        <v>878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5.2804584503173801</v>
      </c>
      <c r="L48" s="7">
        <v>4.3076705932617196</v>
      </c>
      <c r="M48">
        <v>4.4217872619628897</v>
      </c>
      <c r="N48">
        <v>3.4056377410888699</v>
      </c>
      <c r="O48">
        <v>0</v>
      </c>
      <c r="P48">
        <v>0</v>
      </c>
      <c r="Q48">
        <v>6</v>
      </c>
      <c r="R48" s="12">
        <v>0</v>
      </c>
      <c r="S48" s="12">
        <f t="shared" si="1"/>
        <v>0</v>
      </c>
      <c r="T48">
        <v>1.35372161865234</v>
      </c>
      <c r="U48">
        <v>1.3720499277114899</v>
      </c>
      <c r="V48">
        <v>1.1247593164444001</v>
      </c>
      <c r="W48" s="13">
        <v>0.24729061126709001</v>
      </c>
      <c r="X48">
        <v>0.228962302207947</v>
      </c>
      <c r="Y48">
        <v>0.228962302207947</v>
      </c>
      <c r="Z48">
        <v>0</v>
      </c>
      <c r="AA48">
        <v>0.6</v>
      </c>
      <c r="AB48">
        <v>1</v>
      </c>
      <c r="AC48">
        <v>0.75</v>
      </c>
      <c r="AD48">
        <v>0.4</v>
      </c>
      <c r="AE48">
        <v>0.6</v>
      </c>
    </row>
    <row r="49" spans="1:31" x14ac:dyDescent="0.15">
      <c r="A49" s="4">
        <v>916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>
        <v>5.6958065032959002</v>
      </c>
      <c r="L49" s="7">
        <v>4.4151344299316397</v>
      </c>
      <c r="M49">
        <v>4.5910301208496103</v>
      </c>
      <c r="N49">
        <v>3.4948368072509801</v>
      </c>
      <c r="O49">
        <v>0</v>
      </c>
      <c r="P49">
        <v>0</v>
      </c>
      <c r="Q49">
        <v>9</v>
      </c>
      <c r="R49" s="12">
        <v>0</v>
      </c>
      <c r="S49" s="12">
        <f t="shared" si="1"/>
        <v>0</v>
      </c>
      <c r="T49">
        <v>1.57187080383301</v>
      </c>
      <c r="U49">
        <v>1.5592746734619101</v>
      </c>
      <c r="V49">
        <v>1.30600810050964</v>
      </c>
      <c r="W49" s="13">
        <v>0.25326657295227101</v>
      </c>
      <c r="X49">
        <v>0.26586270332336398</v>
      </c>
      <c r="Y49">
        <v>0.26586270332336398</v>
      </c>
      <c r="Z49">
        <v>0</v>
      </c>
      <c r="AA49">
        <v>0.9</v>
      </c>
      <c r="AB49">
        <v>1</v>
      </c>
      <c r="AC49">
        <v>0.94736842105263197</v>
      </c>
      <c r="AD49">
        <v>0.1</v>
      </c>
      <c r="AE49">
        <v>0.9</v>
      </c>
    </row>
    <row r="50" spans="1:31" x14ac:dyDescent="0.15">
      <c r="A50" s="4">
        <v>19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>
        <v>5.7425575256347701</v>
      </c>
      <c r="L50" s="7">
        <v>4.3131961822509801</v>
      </c>
      <c r="M50">
        <v>4.4439506530761701</v>
      </c>
      <c r="N50">
        <v>3.1202354431152299</v>
      </c>
      <c r="O50">
        <v>1</v>
      </c>
      <c r="P50">
        <v>1</v>
      </c>
      <c r="Q50">
        <v>11</v>
      </c>
      <c r="R50" s="12">
        <v>9.0899999999999995E-2</v>
      </c>
      <c r="S50" s="12">
        <f t="shared" si="1"/>
        <v>0.1</v>
      </c>
      <c r="T50">
        <v>1.69216728210449</v>
      </c>
      <c r="U50">
        <v>1.69506192207336</v>
      </c>
      <c r="V50">
        <v>1.4024184942245499</v>
      </c>
      <c r="W50" s="13">
        <v>0.29264342784881597</v>
      </c>
      <c r="X50">
        <v>0.28974878787994401</v>
      </c>
      <c r="Y50">
        <v>0.28974878787994401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4">
        <v>628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6.18233299255371</v>
      </c>
      <c r="L51" s="7">
        <v>4.3301734924316397</v>
      </c>
      <c r="M51">
        <v>4.0768737792968697</v>
      </c>
      <c r="N51">
        <v>3.1977233886718701</v>
      </c>
      <c r="O51">
        <v>0</v>
      </c>
      <c r="P51">
        <v>0</v>
      </c>
      <c r="Q51">
        <v>7</v>
      </c>
      <c r="R51" s="12">
        <v>0</v>
      </c>
      <c r="S51" s="12">
        <f t="shared" si="1"/>
        <v>0</v>
      </c>
      <c r="T51">
        <v>1.7620944976806601</v>
      </c>
      <c r="U51">
        <v>1.7751601934432999</v>
      </c>
      <c r="V51">
        <v>1.4573606252670299</v>
      </c>
      <c r="W51" s="13">
        <v>0.31779956817626898</v>
      </c>
      <c r="X51">
        <v>0.30473387241363498</v>
      </c>
      <c r="Y51">
        <v>0.30473387241363498</v>
      </c>
      <c r="Z51">
        <v>0</v>
      </c>
      <c r="AA51">
        <v>0.7</v>
      </c>
      <c r="AB51">
        <v>1</v>
      </c>
      <c r="AC51">
        <v>0.82352941176470595</v>
      </c>
      <c r="AD51">
        <v>0.3</v>
      </c>
      <c r="AE51">
        <v>0.7</v>
      </c>
    </row>
    <row r="52" spans="1:31" x14ac:dyDescent="0.15">
      <c r="A52" s="4">
        <v>265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5.4144515991210902</v>
      </c>
      <c r="L52" s="7">
        <v>4.5586509704589799</v>
      </c>
      <c r="M52">
        <v>5.1254997253418004</v>
      </c>
      <c r="N52">
        <v>3.6624374389648402</v>
      </c>
      <c r="O52">
        <v>0</v>
      </c>
      <c r="P52">
        <v>0</v>
      </c>
      <c r="Q52">
        <v>8</v>
      </c>
      <c r="R52" s="12">
        <v>0</v>
      </c>
      <c r="S52" s="12">
        <f t="shared" si="1"/>
        <v>0</v>
      </c>
      <c r="T52">
        <v>1.4804992675781199</v>
      </c>
      <c r="U52">
        <v>1.485884308815</v>
      </c>
      <c r="V52">
        <v>1.21010041236877</v>
      </c>
      <c r="W52" s="13">
        <v>0.27578389644622803</v>
      </c>
      <c r="X52">
        <v>0.27039885520935097</v>
      </c>
      <c r="Y52">
        <v>0.27039885520935097</v>
      </c>
      <c r="Z52">
        <v>0</v>
      </c>
      <c r="AA52">
        <v>0.8</v>
      </c>
      <c r="AB52">
        <v>1</v>
      </c>
      <c r="AC52">
        <v>0.88888888888888895</v>
      </c>
      <c r="AD52">
        <v>0.2</v>
      </c>
      <c r="AE52">
        <v>0.8</v>
      </c>
    </row>
    <row r="53" spans="1:31" x14ac:dyDescent="0.15">
      <c r="A53" s="4">
        <v>220</v>
      </c>
      <c r="B53">
        <v>13</v>
      </c>
      <c r="C53">
        <v>7</v>
      </c>
      <c r="D53">
        <v>10</v>
      </c>
      <c r="E53">
        <v>10</v>
      </c>
      <c r="F53">
        <v>10</v>
      </c>
      <c r="G53">
        <v>0</v>
      </c>
      <c r="H53">
        <v>3</v>
      </c>
      <c r="I53">
        <v>7</v>
      </c>
      <c r="J53">
        <v>0.65</v>
      </c>
      <c r="K53">
        <v>6.3880538940429696</v>
      </c>
      <c r="L53" s="7">
        <v>4.5579910278320304</v>
      </c>
      <c r="M53">
        <v>3.40110206604004</v>
      </c>
      <c r="N53">
        <v>4.4475116729736301</v>
      </c>
      <c r="O53">
        <v>1</v>
      </c>
      <c r="P53">
        <v>1</v>
      </c>
      <c r="Q53">
        <v>10</v>
      </c>
      <c r="R53" s="12">
        <v>0.1</v>
      </c>
      <c r="S53" s="12">
        <f t="shared" si="1"/>
        <v>0.1</v>
      </c>
      <c r="T53">
        <v>1.7205638885498</v>
      </c>
      <c r="U53">
        <v>1.63151299953461</v>
      </c>
      <c r="V53">
        <v>1.3985300064086901</v>
      </c>
      <c r="W53" s="13">
        <v>0.232982993125915</v>
      </c>
      <c r="X53">
        <v>0.322033882141113</v>
      </c>
      <c r="Y53">
        <v>0.322033882141113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x14ac:dyDescent="0.15">
      <c r="A54" s="4">
        <v>12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4.7584037780761701</v>
      </c>
      <c r="L54" s="7">
        <v>4.5450344085693404</v>
      </c>
      <c r="M54">
        <v>8.6417255401611293</v>
      </c>
      <c r="N54">
        <v>6.6856060028076199</v>
      </c>
      <c r="O54">
        <v>0</v>
      </c>
      <c r="P54">
        <v>0</v>
      </c>
      <c r="Q54">
        <v>7</v>
      </c>
      <c r="R54" s="12">
        <v>0</v>
      </c>
      <c r="S54" s="12">
        <f t="shared" si="1"/>
        <v>0</v>
      </c>
      <c r="T54">
        <v>1.1671447753906199</v>
      </c>
      <c r="U54">
        <v>1.19466209411621</v>
      </c>
      <c r="V54">
        <v>0.96295011043548595</v>
      </c>
      <c r="W54" s="13">
        <v>0.23171198368072499</v>
      </c>
      <c r="X54">
        <v>0.20419466495513899</v>
      </c>
      <c r="Y54">
        <v>0.20419466495513899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172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5.3820056915283203</v>
      </c>
      <c r="L55" s="7">
        <v>4.56451416015625</v>
      </c>
      <c r="M55">
        <v>4.7138977050781197</v>
      </c>
      <c r="N55">
        <v>4.2741775512695304</v>
      </c>
      <c r="O55">
        <v>1</v>
      </c>
      <c r="P55">
        <v>1</v>
      </c>
      <c r="Q55">
        <v>11</v>
      </c>
      <c r="R55" s="12">
        <v>9.0899999999999995E-2</v>
      </c>
      <c r="S55" s="12">
        <f t="shared" si="1"/>
        <v>0.1</v>
      </c>
      <c r="T55">
        <v>1.3815174102783201</v>
      </c>
      <c r="U55">
        <v>1.3646049499511701</v>
      </c>
      <c r="V55">
        <v>1.13554155826569</v>
      </c>
      <c r="W55" s="13">
        <v>0.22906339168548601</v>
      </c>
      <c r="X55">
        <v>0.245975852012634</v>
      </c>
      <c r="Y55">
        <v>0.245975852012634</v>
      </c>
      <c r="Z55">
        <v>0.1</v>
      </c>
      <c r="AA55">
        <v>1</v>
      </c>
      <c r="AB55">
        <v>0.90909090909090895</v>
      </c>
      <c r="AC55">
        <v>0.952380952380952</v>
      </c>
      <c r="AD55">
        <v>0</v>
      </c>
      <c r="AE55">
        <v>0.9</v>
      </c>
    </row>
    <row r="56" spans="1:31" x14ac:dyDescent="0.15">
      <c r="A56" s="4">
        <v>151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5.6671257019043004</v>
      </c>
      <c r="L56" s="7">
        <v>4.5537357330322301</v>
      </c>
      <c r="M56">
        <v>3.1707382202148402</v>
      </c>
      <c r="N56">
        <v>9.5972442626953107</v>
      </c>
      <c r="O56">
        <v>1</v>
      </c>
      <c r="P56">
        <v>1</v>
      </c>
      <c r="Q56">
        <v>6</v>
      </c>
      <c r="R56" s="12">
        <v>0.16669999999999999</v>
      </c>
      <c r="S56" s="12">
        <f t="shared" si="1"/>
        <v>0.1</v>
      </c>
      <c r="T56">
        <v>1.4091281890869101</v>
      </c>
      <c r="U56">
        <v>1.10394859313965</v>
      </c>
      <c r="V56">
        <v>1.18171787261963</v>
      </c>
      <c r="W56" s="13">
        <v>7.7769279479980497E-2</v>
      </c>
      <c r="X56">
        <v>0.22741031646728499</v>
      </c>
      <c r="Y56">
        <v>0.22741031646728499</v>
      </c>
      <c r="Z56">
        <v>0.1</v>
      </c>
      <c r="AA56">
        <v>0.5</v>
      </c>
      <c r="AB56">
        <v>0.83333333333333304</v>
      </c>
      <c r="AC56">
        <v>0.625</v>
      </c>
      <c r="AD56">
        <v>0.5</v>
      </c>
      <c r="AE56">
        <v>0.4</v>
      </c>
    </row>
    <row r="57" spans="1:31" x14ac:dyDescent="0.15">
      <c r="L57" s="8">
        <f>AVERAGE(L2:L56)</f>
        <v>3.813498930497603</v>
      </c>
      <c r="W57" s="15">
        <f t="shared" ref="W57:AE57" si="2">AVERAGE(W2:W56)</f>
        <v>8.4794881127097391E-2</v>
      </c>
      <c r="Z57" s="9">
        <f t="shared" si="2"/>
        <v>9.6363636363636346E-2</v>
      </c>
      <c r="AA57" s="9">
        <f t="shared" si="2"/>
        <v>0.73636363636363622</v>
      </c>
      <c r="AB57" s="9">
        <f t="shared" si="2"/>
        <v>0.89960519278701068</v>
      </c>
      <c r="AC57" s="9">
        <f t="shared" si="2"/>
        <v>0.78214311230904632</v>
      </c>
      <c r="AD57" s="9">
        <f t="shared" si="2"/>
        <v>0.26363636363636361</v>
      </c>
      <c r="AE57" s="9">
        <f t="shared" si="2"/>
        <v>0.63999999999999979</v>
      </c>
    </row>
    <row r="58" spans="1:31" x14ac:dyDescent="0.15">
      <c r="L58" s="8">
        <f>MAX(L2:L56)</f>
        <v>4.56451416015625</v>
      </c>
      <c r="W58" s="15">
        <f t="shared" ref="W58:AE58" si="3">MAX(W2:W56)</f>
        <v>0.31779956817626898</v>
      </c>
      <c r="Z58" s="9">
        <f t="shared" si="3"/>
        <v>0.3</v>
      </c>
      <c r="AA58" s="9">
        <f t="shared" si="3"/>
        <v>1</v>
      </c>
      <c r="AB58" s="9">
        <f t="shared" si="3"/>
        <v>1</v>
      </c>
      <c r="AC58" s="9">
        <f t="shared" si="3"/>
        <v>0.952380952380952</v>
      </c>
      <c r="AD58" s="9">
        <f t="shared" si="3"/>
        <v>0.9</v>
      </c>
      <c r="AE58" s="9">
        <f t="shared" si="3"/>
        <v>0.9</v>
      </c>
    </row>
    <row r="59" spans="1:31" x14ac:dyDescent="0.15">
      <c r="L59" s="8">
        <f>MIN(L2:L56)</f>
        <v>3.1700057983398402</v>
      </c>
      <c r="W59" s="15">
        <f t="shared" ref="W59:AE59" si="4">MIN(W2:W56)</f>
        <v>1.9142031669616699E-3</v>
      </c>
      <c r="Z59" s="9">
        <f t="shared" si="4"/>
        <v>0</v>
      </c>
      <c r="AA59" s="9">
        <f t="shared" si="4"/>
        <v>0.1</v>
      </c>
      <c r="AB59" s="9">
        <f t="shared" si="4"/>
        <v>0.76923076923076905</v>
      </c>
      <c r="AC59" s="9">
        <f t="shared" si="4"/>
        <v>0.18181818181818199</v>
      </c>
      <c r="AD59" s="9">
        <f t="shared" si="4"/>
        <v>0</v>
      </c>
      <c r="AE59" s="9">
        <f t="shared" si="4"/>
        <v>0.1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s="9"/>
      <c r="N65" t="s">
        <v>66</v>
      </c>
      <c r="W65" s="13"/>
    </row>
    <row r="66" spans="11:23" x14ac:dyDescent="0.15">
      <c r="K66" s="9"/>
      <c r="L66" s="9"/>
      <c r="M66" s="9"/>
      <c r="N66" s="38">
        <v>0.2</v>
      </c>
      <c r="O66">
        <v>-400</v>
      </c>
      <c r="P66">
        <v>1600</v>
      </c>
      <c r="Q66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N67" s="38">
        <v>0.4</v>
      </c>
      <c r="O67">
        <v>-800</v>
      </c>
      <c r="P67">
        <v>1200</v>
      </c>
      <c r="Q67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N68" s="38">
        <v>0.45</v>
      </c>
      <c r="O68">
        <v>-900</v>
      </c>
      <c r="P68">
        <v>1100</v>
      </c>
      <c r="Q68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N69" s="38">
        <v>0.49</v>
      </c>
      <c r="O69">
        <v>-980</v>
      </c>
      <c r="P69">
        <v>1020</v>
      </c>
      <c r="Q6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W72" s="13"/>
    </row>
    <row r="73" spans="11:23" x14ac:dyDescent="0.15">
      <c r="K73" s="9" t="s">
        <v>40</v>
      </c>
      <c r="L73" s="9">
        <f>COUNTIF(L2:L56,"&lt;2.479")-COUNTIF(L2:L56,"&lt;2.318")</f>
        <v>0</v>
      </c>
      <c r="W73" s="13"/>
    </row>
    <row r="74" spans="11:23" x14ac:dyDescent="0.15">
      <c r="K74" s="9" t="s">
        <v>41</v>
      </c>
      <c r="L74" s="9">
        <f>COUNTIF(L2:L56,"&lt;2.64")-COUNTIF(L2:L56,"&lt;2.479")</f>
        <v>0</v>
      </c>
    </row>
    <row r="75" spans="11:23" x14ac:dyDescent="0.15">
      <c r="K75" s="9" t="s">
        <v>42</v>
      </c>
      <c r="L75" s="9">
        <f>COUNTIF(L2:L56,"&lt;2.801")-COUNTIF(L2:L56,"&lt;2.64")</f>
        <v>0</v>
      </c>
      <c r="W75" s="13"/>
    </row>
    <row r="76" spans="11:23" x14ac:dyDescent="0.15">
      <c r="K76" s="9" t="s">
        <v>43</v>
      </c>
      <c r="L76" s="9">
        <f>COUNTIF(L2:L56,"&lt;2.962")-COUNTIF(L2:L56,"&lt;2.801")</f>
        <v>0</v>
      </c>
      <c r="W76" s="13"/>
    </row>
    <row r="77" spans="11:23" x14ac:dyDescent="0.15">
      <c r="K77" s="9" t="s">
        <v>44</v>
      </c>
      <c r="L77" s="9">
        <f>COUNTIF(L2:L56,"&lt;3.123")-COUNTIF(L2:L56,"&lt;2.962")</f>
        <v>0</v>
      </c>
      <c r="W77" s="13"/>
    </row>
    <row r="78" spans="11:23" s="19" customFormat="1" x14ac:dyDescent="0.15">
      <c r="K78" s="37" t="s">
        <v>77</v>
      </c>
      <c r="L78" s="37">
        <f>COUNTIF(L2:L56,"&lt;3.412")-COUNTIF(L2:L56,"&lt;3.123")</f>
        <v>11</v>
      </c>
      <c r="M78" s="37">
        <v>11</v>
      </c>
    </row>
    <row r="79" spans="11:23" x14ac:dyDescent="0.15">
      <c r="K79" s="9" t="s">
        <v>78</v>
      </c>
      <c r="L79" s="9">
        <f>COUNTIF(L2:L56,"&lt;3.701")-COUNTIF(L2:L56,"&lt;3.412")</f>
        <v>11</v>
      </c>
      <c r="M79" s="9">
        <v>11</v>
      </c>
      <c r="W79" s="13"/>
    </row>
    <row r="80" spans="11:23" x14ac:dyDescent="0.15">
      <c r="K80" s="9" t="s">
        <v>79</v>
      </c>
      <c r="L80" s="9">
        <f>COUNTIF(L2:L56,"&lt;3.99")-COUNTIF(L2:L56,"&lt;3.701")</f>
        <v>11</v>
      </c>
      <c r="M80" s="9">
        <v>11</v>
      </c>
      <c r="W80" s="13"/>
    </row>
    <row r="81" spans="11:23" x14ac:dyDescent="0.15">
      <c r="K81" s="9" t="s">
        <v>80</v>
      </c>
      <c r="L81" s="9">
        <f>COUNTIF(L2:L56,"&lt;4.279")-COUNTIF(L2:L56,"&lt;3.99")</f>
        <v>11</v>
      </c>
      <c r="M81" s="9">
        <v>11</v>
      </c>
      <c r="W81" s="13"/>
    </row>
    <row r="82" spans="11:23" s="19" customFormat="1" x14ac:dyDescent="0.15">
      <c r="K82" s="37" t="s">
        <v>81</v>
      </c>
      <c r="L82" s="37">
        <f>COUNTIF(L2:L56,"&lt;4.568")-COUNTIF(L2:L56,"&lt;4.279")</f>
        <v>11</v>
      </c>
      <c r="M82" s="37">
        <v>11</v>
      </c>
    </row>
    <row r="83" spans="11:23" x14ac:dyDescent="0.15">
      <c r="K83" s="9" t="s">
        <v>82</v>
      </c>
      <c r="L83" s="9">
        <f>COUNTIF(L2:L56,"&lt;4.857")-COUNTIF(L2:L56,"&lt;4.568")</f>
        <v>0</v>
      </c>
      <c r="W83" s="13"/>
    </row>
    <row r="84" spans="11:23" x14ac:dyDescent="0.15">
      <c r="K84" s="9" t="s">
        <v>83</v>
      </c>
      <c r="L84" s="9">
        <f>COUNTIF(L2:L56,"&lt;5.146")-COUNTIF(L2:L56,"&lt;4.857")</f>
        <v>0</v>
      </c>
      <c r="W84" s="13"/>
    </row>
    <row r="85" spans="11:23" x14ac:dyDescent="0.15">
      <c r="K85" s="9" t="s">
        <v>84</v>
      </c>
      <c r="L85" s="9">
        <f>COUNTIF(L2:L56,"&lt;5.435")-COUNTIF(L2:L56,"&lt;5.146")</f>
        <v>0</v>
      </c>
      <c r="W85" s="13"/>
    </row>
    <row r="86" spans="11:23" x14ac:dyDescent="0.15">
      <c r="K86" s="9" t="s">
        <v>85</v>
      </c>
      <c r="L86" s="9">
        <f>COUNTIF(L2:L56,"&lt;5.724")-COUNTIF(L2:L56,"&lt;5.435")</f>
        <v>0</v>
      </c>
    </row>
    <row r="87" spans="11:23" x14ac:dyDescent="0.15">
      <c r="K87" s="9" t="s">
        <v>54</v>
      </c>
      <c r="L87" s="9">
        <f>COUNTIF(L2:L56,"&lt;4.733")-COUNTIF(L2:L56,"&lt;4.572")</f>
        <v>0</v>
      </c>
      <c r="W87" s="13"/>
    </row>
    <row r="88" spans="11:23" x14ac:dyDescent="0.15">
      <c r="K88" s="9" t="s">
        <v>55</v>
      </c>
      <c r="L88" s="9">
        <f>COUNTIF(L2:L56,"&lt;4.894")-COUNTIF(L2:L56,"&lt;4.733")</f>
        <v>0</v>
      </c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W89" s="13"/>
    </row>
    <row r="90" spans="11:23" x14ac:dyDescent="0.15">
      <c r="K90" s="9" t="s">
        <v>57</v>
      </c>
      <c r="L90" s="9">
        <f>COUNTIF(L2:L56,"&lt;5.216")-COUNTIF(L2:L56,"&lt;5.055")</f>
        <v>0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P91">
        <v>0.28899999999999998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E94"/>
  <sheetViews>
    <sheetView topLeftCell="D64" workbookViewId="0">
      <selection activeCell="D1" sqref="A1:XFD94"/>
    </sheetView>
  </sheetViews>
  <sheetFormatPr defaultColWidth="9" defaultRowHeight="13.5" x14ac:dyDescent="0.15"/>
  <cols>
    <col min="11" max="12" width="17.375" customWidth="1"/>
    <col min="13" max="14" width="12.625"/>
    <col min="20" max="22" width="12.625"/>
    <col min="23" max="23" width="18.6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461</v>
      </c>
      <c r="B2">
        <v>15</v>
      </c>
      <c r="C2">
        <v>5</v>
      </c>
      <c r="D2">
        <v>10</v>
      </c>
      <c r="E2">
        <v>10</v>
      </c>
      <c r="F2">
        <v>9</v>
      </c>
      <c r="G2">
        <v>1</v>
      </c>
      <c r="H2">
        <v>6</v>
      </c>
      <c r="I2">
        <v>4</v>
      </c>
      <c r="J2">
        <v>0.75</v>
      </c>
      <c r="K2">
        <v>5.40047264099121</v>
      </c>
      <c r="L2" s="7">
        <v>3.2668991088867201</v>
      </c>
      <c r="M2">
        <v>3.28164863586426</v>
      </c>
      <c r="N2">
        <v>3.5928287506103498</v>
      </c>
      <c r="O2">
        <v>1</v>
      </c>
      <c r="P2">
        <v>1</v>
      </c>
      <c r="Q2">
        <v>9</v>
      </c>
      <c r="R2" s="12">
        <v>0.1111</v>
      </c>
      <c r="S2" s="12">
        <f>O2/E2</f>
        <v>0.1</v>
      </c>
      <c r="T2">
        <v>1.4644775390625</v>
      </c>
      <c r="U2">
        <v>1.4097925424575799</v>
      </c>
      <c r="V2">
        <v>1.2756360769271899</v>
      </c>
      <c r="W2" s="13">
        <v>0.13415646553039601</v>
      </c>
      <c r="X2">
        <v>0.188841462135315</v>
      </c>
      <c r="Y2">
        <v>0.188841462135315</v>
      </c>
      <c r="Z2">
        <v>0.1</v>
      </c>
      <c r="AA2">
        <v>0.8</v>
      </c>
      <c r="AB2">
        <v>0.88888888888888895</v>
      </c>
      <c r="AC2">
        <v>0.84210526315789502</v>
      </c>
      <c r="AD2">
        <v>0.2</v>
      </c>
      <c r="AE2">
        <v>0.7</v>
      </c>
    </row>
    <row r="3" spans="1:31" x14ac:dyDescent="0.15">
      <c r="A3" s="4">
        <v>501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5.5273303985595703</v>
      </c>
      <c r="L3" s="7">
        <v>3.2670059204101598</v>
      </c>
      <c r="M3">
        <v>2.2722702026367201</v>
      </c>
      <c r="N3">
        <v>3.9929103851318399</v>
      </c>
      <c r="O3">
        <v>1</v>
      </c>
      <c r="P3">
        <v>1</v>
      </c>
      <c r="Q3">
        <v>10</v>
      </c>
      <c r="R3" s="12">
        <v>0.1</v>
      </c>
      <c r="S3" s="12">
        <f t="shared" ref="S3:S8" si="0">O3/E3</f>
        <v>0.1</v>
      </c>
      <c r="T3">
        <v>1.64023208618164</v>
      </c>
      <c r="U3">
        <v>1.53003406524658</v>
      </c>
      <c r="V3">
        <v>1.38585317134857</v>
      </c>
      <c r="W3" s="13">
        <v>0.14418089389801</v>
      </c>
      <c r="X3">
        <v>0.25437891483306901</v>
      </c>
      <c r="Y3">
        <v>0.25437891483306901</v>
      </c>
      <c r="Z3">
        <v>0.1</v>
      </c>
      <c r="AA3">
        <v>0.9</v>
      </c>
      <c r="AB3">
        <v>0.9</v>
      </c>
      <c r="AC3">
        <v>0.9</v>
      </c>
      <c r="AD3">
        <v>0.1</v>
      </c>
      <c r="AE3">
        <v>0.8</v>
      </c>
    </row>
    <row r="4" spans="1:31" x14ac:dyDescent="0.15">
      <c r="A4" s="4">
        <v>974</v>
      </c>
      <c r="B4">
        <v>15</v>
      </c>
      <c r="C4">
        <v>5</v>
      </c>
      <c r="D4">
        <v>10</v>
      </c>
      <c r="E4">
        <v>10</v>
      </c>
      <c r="F4">
        <v>10</v>
      </c>
      <c r="G4">
        <v>0</v>
      </c>
      <c r="H4">
        <v>5</v>
      </c>
      <c r="I4">
        <v>5</v>
      </c>
      <c r="J4">
        <v>0.75</v>
      </c>
      <c r="K4">
        <v>5.3685245513915998</v>
      </c>
      <c r="L4">
        <v>3.2771472930908199</v>
      </c>
      <c r="M4">
        <v>2.8307132720947301</v>
      </c>
      <c r="N4">
        <v>3.2898807525634801</v>
      </c>
      <c r="O4">
        <v>1</v>
      </c>
      <c r="P4">
        <v>1</v>
      </c>
      <c r="Q4">
        <v>10</v>
      </c>
      <c r="R4" s="12">
        <v>0.1</v>
      </c>
      <c r="S4" s="12">
        <f t="shared" si="0"/>
        <v>0.1</v>
      </c>
      <c r="T4">
        <v>1.6221961975097701</v>
      </c>
      <c r="U4">
        <v>1.5725250244140601</v>
      </c>
      <c r="V4">
        <v>1.3714082241058301</v>
      </c>
      <c r="W4">
        <v>0.20111680030822801</v>
      </c>
      <c r="X4">
        <v>0.250787973403931</v>
      </c>
      <c r="Y4">
        <v>0.250787973403931</v>
      </c>
      <c r="Z4">
        <v>0.1</v>
      </c>
      <c r="AA4">
        <v>0.9</v>
      </c>
      <c r="AB4">
        <v>0.9</v>
      </c>
      <c r="AC4">
        <v>0.9</v>
      </c>
      <c r="AD4">
        <v>0.1</v>
      </c>
      <c r="AE4">
        <v>0.8</v>
      </c>
    </row>
    <row r="5" spans="1:31" x14ac:dyDescent="0.15">
      <c r="A5" s="4">
        <v>624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5.7309322357177699</v>
      </c>
      <c r="L5" s="7">
        <v>3.2853984832763699</v>
      </c>
      <c r="M5">
        <v>2.8849430084228498</v>
      </c>
      <c r="N5">
        <v>3.0747337341308598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1.9793052673339799</v>
      </c>
      <c r="U5">
        <v>1.9299783706664999</v>
      </c>
      <c r="V5">
        <v>1.67936038970947</v>
      </c>
      <c r="W5" s="13">
        <v>0.25061798095703097</v>
      </c>
      <c r="X5">
        <v>0.299944877624512</v>
      </c>
      <c r="Y5">
        <v>0.299944877624512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803</v>
      </c>
      <c r="B6">
        <v>13</v>
      </c>
      <c r="C6">
        <v>7</v>
      </c>
      <c r="D6">
        <v>10</v>
      </c>
      <c r="E6">
        <v>10</v>
      </c>
      <c r="F6">
        <v>10</v>
      </c>
      <c r="G6">
        <v>0</v>
      </c>
      <c r="H6">
        <v>3</v>
      </c>
      <c r="I6">
        <v>7</v>
      </c>
      <c r="J6">
        <v>0.65</v>
      </c>
      <c r="K6">
        <v>4.7810554504394496</v>
      </c>
      <c r="L6" s="7">
        <v>3.42788887023926</v>
      </c>
      <c r="M6">
        <v>2.91549491882324</v>
      </c>
      <c r="N6">
        <v>3.7785625457763699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1.22781562805176</v>
      </c>
      <c r="U6">
        <v>1.1802076101303101</v>
      </c>
      <c r="V6">
        <v>1.04466116428375</v>
      </c>
      <c r="W6" s="13">
        <v>0.13554644584655801</v>
      </c>
      <c r="X6">
        <v>0.18315446376800501</v>
      </c>
      <c r="Y6">
        <v>0.18315446376800501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x14ac:dyDescent="0.15">
      <c r="A7" s="4">
        <v>840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5.3783435821533203</v>
      </c>
      <c r="L7" s="7">
        <v>3.5478610992431601</v>
      </c>
      <c r="M7">
        <v>2.5381450653076199</v>
      </c>
      <c r="N7">
        <v>4.6591548919677699</v>
      </c>
      <c r="O7">
        <v>1</v>
      </c>
      <c r="P7">
        <v>1</v>
      </c>
      <c r="Q7">
        <v>10</v>
      </c>
      <c r="R7" s="12">
        <v>0.1</v>
      </c>
      <c r="S7" s="12">
        <f t="shared" si="0"/>
        <v>0.1</v>
      </c>
      <c r="T7">
        <v>1.6274662017822299</v>
      </c>
      <c r="U7">
        <v>1.4948984384536701</v>
      </c>
      <c r="V7">
        <v>1.3545224666595499</v>
      </c>
      <c r="W7" s="13">
        <v>0.140375971794128</v>
      </c>
      <c r="X7">
        <v>0.272943735122681</v>
      </c>
      <c r="Y7">
        <v>0.272943735122681</v>
      </c>
      <c r="Z7">
        <v>0.1</v>
      </c>
      <c r="AA7">
        <v>0.9</v>
      </c>
      <c r="AB7">
        <v>0.9</v>
      </c>
      <c r="AC7">
        <v>0.9</v>
      </c>
      <c r="AD7">
        <v>0.1</v>
      </c>
      <c r="AE7">
        <v>0.8</v>
      </c>
    </row>
    <row r="8" spans="1:31" x14ac:dyDescent="0.15">
      <c r="A8" s="4">
        <v>20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4.7936458587646502</v>
      </c>
      <c r="L8" s="7">
        <v>3.21484375</v>
      </c>
      <c r="M8">
        <v>2.74176025390625</v>
      </c>
      <c r="N8">
        <v>3.1585388183593701</v>
      </c>
      <c r="O8">
        <v>1</v>
      </c>
      <c r="P8">
        <v>1</v>
      </c>
      <c r="Q8">
        <v>9</v>
      </c>
      <c r="R8" s="12">
        <v>0.1111</v>
      </c>
      <c r="S8" s="12">
        <f t="shared" si="0"/>
        <v>0.1</v>
      </c>
      <c r="T8">
        <v>1.57986640930176</v>
      </c>
      <c r="U8">
        <v>1.5197329521179199</v>
      </c>
      <c r="V8">
        <v>1.33726954460144</v>
      </c>
      <c r="W8" s="13">
        <v>0.18246340751647899</v>
      </c>
      <c r="X8">
        <v>0.24259686470031699</v>
      </c>
      <c r="Y8">
        <v>0.24259686470031699</v>
      </c>
      <c r="Z8">
        <v>0.1</v>
      </c>
      <c r="AA8">
        <v>0.8</v>
      </c>
      <c r="AB8">
        <v>0.88888888888888895</v>
      </c>
      <c r="AC8">
        <v>0.84210526315789502</v>
      </c>
      <c r="AD8">
        <v>0.2</v>
      </c>
      <c r="AE8">
        <v>0.7</v>
      </c>
    </row>
    <row r="9" spans="1:31" x14ac:dyDescent="0.15">
      <c r="A9" s="4">
        <v>865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4.26218605041504</v>
      </c>
      <c r="L9" s="7">
        <v>3.5626525878906201</v>
      </c>
      <c r="M9">
        <v>4.4527530670165998</v>
      </c>
      <c r="N9">
        <v>4.6102828979492196</v>
      </c>
      <c r="O9">
        <v>0</v>
      </c>
      <c r="P9">
        <v>0</v>
      </c>
      <c r="Q9">
        <v>5</v>
      </c>
      <c r="R9" s="12">
        <v>0</v>
      </c>
      <c r="S9" s="12">
        <f t="shared" ref="S9:S13" si="1">O9/E9</f>
        <v>0</v>
      </c>
      <c r="T9">
        <v>1.0662040710449201</v>
      </c>
      <c r="U9">
        <v>1.0434312820434599</v>
      </c>
      <c r="V9">
        <v>0.90589237213134799</v>
      </c>
      <c r="W9" s="13">
        <v>0.13753890991210899</v>
      </c>
      <c r="X9">
        <v>0.160311698913574</v>
      </c>
      <c r="Y9">
        <v>0.160311698913574</v>
      </c>
      <c r="Z9">
        <v>0</v>
      </c>
      <c r="AA9">
        <v>0.5</v>
      </c>
      <c r="AB9">
        <v>1</v>
      </c>
      <c r="AC9">
        <v>0.66666666666666696</v>
      </c>
      <c r="AD9">
        <v>0.5</v>
      </c>
      <c r="AE9">
        <v>0.5</v>
      </c>
    </row>
    <row r="10" spans="1:31" x14ac:dyDescent="0.15">
      <c r="A10" s="4">
        <v>223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4.7153663635253897</v>
      </c>
      <c r="L10" s="7">
        <v>3.5632209777832</v>
      </c>
      <c r="M10">
        <v>3.0068168640136701</v>
      </c>
      <c r="N10">
        <v>3.0456161499023402</v>
      </c>
      <c r="O10">
        <v>1</v>
      </c>
      <c r="P10">
        <v>1</v>
      </c>
      <c r="Q10">
        <v>8</v>
      </c>
      <c r="R10" s="12">
        <v>0.125</v>
      </c>
      <c r="S10" s="12">
        <f t="shared" si="1"/>
        <v>0.1</v>
      </c>
      <c r="T10">
        <v>1.5686683654785201</v>
      </c>
      <c r="U10">
        <v>1.5097084045410201</v>
      </c>
      <c r="V10">
        <v>1.31616818904877</v>
      </c>
      <c r="W10" s="13">
        <v>0.19354021549224901</v>
      </c>
      <c r="X10">
        <v>0.25250017642974798</v>
      </c>
      <c r="Y10">
        <v>0.25250017642974798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711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4.5205192565918004</v>
      </c>
      <c r="L11" s="7">
        <v>3.579833984375</v>
      </c>
      <c r="M11">
        <v>3.6000347137451199</v>
      </c>
      <c r="N11">
        <v>3.1644821166992201</v>
      </c>
      <c r="O11">
        <v>0</v>
      </c>
      <c r="P11">
        <v>0</v>
      </c>
      <c r="Q11">
        <v>4</v>
      </c>
      <c r="R11" s="12">
        <v>0</v>
      </c>
      <c r="S11" s="12">
        <f t="shared" si="1"/>
        <v>0</v>
      </c>
      <c r="T11">
        <v>1.1484889984130899</v>
      </c>
      <c r="U11">
        <v>1.1332601308822601</v>
      </c>
      <c r="V11">
        <v>0.98467141389846802</v>
      </c>
      <c r="W11" s="13">
        <v>0.148588716983795</v>
      </c>
      <c r="X11">
        <v>0.163817584514618</v>
      </c>
      <c r="Y11">
        <v>0.163817584514618</v>
      </c>
      <c r="Z11">
        <v>0</v>
      </c>
      <c r="AA11">
        <v>0.4</v>
      </c>
      <c r="AB11">
        <v>1</v>
      </c>
      <c r="AC11">
        <v>0.57142857142857195</v>
      </c>
      <c r="AD11">
        <v>0.6</v>
      </c>
      <c r="AE11">
        <v>0.4</v>
      </c>
    </row>
    <row r="12" spans="1:31" x14ac:dyDescent="0.15">
      <c r="A12" s="4">
        <v>974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5.3685245513915998</v>
      </c>
      <c r="L12">
        <v>3.2771472930908199</v>
      </c>
      <c r="M12">
        <v>2.8307132720947301</v>
      </c>
      <c r="N12">
        <v>3.2898807525634801</v>
      </c>
      <c r="O12">
        <v>1</v>
      </c>
      <c r="P12">
        <v>1</v>
      </c>
      <c r="Q12">
        <v>10</v>
      </c>
      <c r="R12" s="12">
        <v>0.1</v>
      </c>
      <c r="S12" s="12">
        <f t="shared" si="1"/>
        <v>0.1</v>
      </c>
      <c r="T12">
        <v>1.6221961975097701</v>
      </c>
      <c r="U12">
        <v>1.5725250244140601</v>
      </c>
      <c r="V12">
        <v>1.3714082241058301</v>
      </c>
      <c r="W12">
        <v>0.20111680030822801</v>
      </c>
      <c r="X12">
        <v>0.250787973403931</v>
      </c>
      <c r="Y12">
        <v>0.250787973403931</v>
      </c>
      <c r="Z12">
        <v>0.1</v>
      </c>
      <c r="AA12">
        <v>0.9</v>
      </c>
      <c r="AB12">
        <v>0.9</v>
      </c>
      <c r="AC12">
        <v>0.9</v>
      </c>
      <c r="AD12">
        <v>0.1</v>
      </c>
      <c r="AE12">
        <v>0.8</v>
      </c>
    </row>
    <row r="13" spans="1:31" x14ac:dyDescent="0.15">
      <c r="A13" s="4">
        <v>948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6.0359687805175799</v>
      </c>
      <c r="L13" s="7">
        <v>3.25136375427246</v>
      </c>
      <c r="M13">
        <v>2.7053775787353498</v>
      </c>
      <c r="N13">
        <v>4.4772434234619096</v>
      </c>
      <c r="O13">
        <v>1</v>
      </c>
      <c r="P13">
        <v>1</v>
      </c>
      <c r="Q13">
        <v>10</v>
      </c>
      <c r="R13" s="12">
        <v>0.1</v>
      </c>
      <c r="S13" s="12">
        <f t="shared" si="1"/>
        <v>0.1</v>
      </c>
      <c r="T13">
        <v>2.0139236450195299</v>
      </c>
      <c r="U13">
        <v>1.8851909637451201</v>
      </c>
      <c r="V13">
        <v>1.70291864871979</v>
      </c>
      <c r="W13" s="13">
        <v>0.18227231502533001</v>
      </c>
      <c r="X13">
        <v>0.31100499629974399</v>
      </c>
      <c r="Y13">
        <v>0.31100499629974399</v>
      </c>
      <c r="Z13">
        <v>0.1</v>
      </c>
      <c r="AA13">
        <v>0.9</v>
      </c>
      <c r="AB13">
        <v>0.9</v>
      </c>
      <c r="AC13">
        <v>0.9</v>
      </c>
      <c r="AD13">
        <v>0.1</v>
      </c>
      <c r="AE13">
        <v>0.8</v>
      </c>
    </row>
    <row r="14" spans="1:31" x14ac:dyDescent="0.15">
      <c r="A14" s="4">
        <v>539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5.5715312957763699</v>
      </c>
      <c r="L14" s="7">
        <v>3.1976795196533199</v>
      </c>
      <c r="M14">
        <v>2.1225681304931601</v>
      </c>
      <c r="N14">
        <v>4.1427783966064498</v>
      </c>
      <c r="O14">
        <v>1</v>
      </c>
      <c r="P14">
        <v>1</v>
      </c>
      <c r="Q14">
        <v>9</v>
      </c>
      <c r="R14" s="12">
        <v>0.1111</v>
      </c>
      <c r="S14" s="12">
        <f t="shared" ref="S14:S18" si="2">O14/E14</f>
        <v>0.1</v>
      </c>
      <c r="T14">
        <v>1.9990806579589799</v>
      </c>
      <c r="U14">
        <v>1.84099769592285</v>
      </c>
      <c r="V14">
        <v>1.6779534816741899</v>
      </c>
      <c r="W14" s="13">
        <v>0.163044214248657</v>
      </c>
      <c r="X14">
        <v>0.32112717628478998</v>
      </c>
      <c r="Y14">
        <v>0.32112717628478998</v>
      </c>
      <c r="Z14">
        <v>0.1</v>
      </c>
      <c r="AA14">
        <v>0.8</v>
      </c>
      <c r="AB14">
        <v>0.88888888888888895</v>
      </c>
      <c r="AC14">
        <v>0.84210526315789502</v>
      </c>
      <c r="AD14">
        <v>0.2</v>
      </c>
      <c r="AE14">
        <v>0.7</v>
      </c>
    </row>
    <row r="15" spans="1:31" x14ac:dyDescent="0.15">
      <c r="A15" s="4">
        <v>506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5.1133480072021502</v>
      </c>
      <c r="L15" s="7">
        <v>3.1653194427490199</v>
      </c>
      <c r="M15">
        <v>2.8224906921386701</v>
      </c>
      <c r="N15">
        <v>3.2103939056396502</v>
      </c>
      <c r="O15">
        <v>1</v>
      </c>
      <c r="P15">
        <v>1</v>
      </c>
      <c r="Q15">
        <v>6</v>
      </c>
      <c r="R15" s="12">
        <v>0.16669999999999999</v>
      </c>
      <c r="S15" s="12">
        <f t="shared" si="2"/>
        <v>0.1</v>
      </c>
      <c r="T15">
        <v>1.34306716918945</v>
      </c>
      <c r="U15">
        <v>1.30331194400787</v>
      </c>
      <c r="V15">
        <v>1.1499149799346899</v>
      </c>
      <c r="W15" s="13">
        <v>0.15339696407318101</v>
      </c>
      <c r="X15">
        <v>0.19315218925476099</v>
      </c>
      <c r="Y15">
        <v>0.19315218925476099</v>
      </c>
      <c r="Z15">
        <v>0.1</v>
      </c>
      <c r="AA15">
        <v>0.5</v>
      </c>
      <c r="AB15">
        <v>0.83333333333333304</v>
      </c>
      <c r="AC15">
        <v>0.625</v>
      </c>
      <c r="AD15">
        <v>0.5</v>
      </c>
      <c r="AE15">
        <v>0.4</v>
      </c>
    </row>
    <row r="16" spans="1:31" x14ac:dyDescent="0.15">
      <c r="A16" s="4">
        <v>897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5.0807552337646502</v>
      </c>
      <c r="L16" s="7">
        <v>3.5942249298095699</v>
      </c>
      <c r="M16">
        <v>3.5212154388427699</v>
      </c>
      <c r="N16">
        <v>2.8270282745361301</v>
      </c>
      <c r="O16">
        <v>1</v>
      </c>
      <c r="P16">
        <v>1</v>
      </c>
      <c r="Q16">
        <v>9</v>
      </c>
      <c r="R16" s="12">
        <v>0.1111</v>
      </c>
      <c r="S16" s="12">
        <f t="shared" si="2"/>
        <v>0.1</v>
      </c>
      <c r="T16">
        <v>1.6263542175293</v>
      </c>
      <c r="U16">
        <v>1.6224285364151001</v>
      </c>
      <c r="V16">
        <v>1.36819708347321</v>
      </c>
      <c r="W16" s="13">
        <v>0.25423145294189398</v>
      </c>
      <c r="X16">
        <v>0.25815713405609098</v>
      </c>
      <c r="Y16">
        <v>0.25815713405609098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831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>
        <v>5.9205646514892596</v>
      </c>
      <c r="L17" s="7">
        <v>3.2345046997070299</v>
      </c>
      <c r="M17">
        <v>2.68940925598144</v>
      </c>
      <c r="N17">
        <v>3.11403083801269</v>
      </c>
      <c r="O17">
        <v>1</v>
      </c>
      <c r="P17">
        <v>1</v>
      </c>
      <c r="Q17">
        <v>8</v>
      </c>
      <c r="R17" s="12">
        <v>0.125</v>
      </c>
      <c r="S17" s="12">
        <f t="shared" si="2"/>
        <v>0.1</v>
      </c>
      <c r="T17">
        <v>1.8896789550781199</v>
      </c>
      <c r="U17">
        <v>1.84347188472748</v>
      </c>
      <c r="V17">
        <v>1.59619677066803</v>
      </c>
      <c r="W17" s="13">
        <v>0.24727511405944799</v>
      </c>
      <c r="X17">
        <v>0.29348218441009499</v>
      </c>
      <c r="Y17">
        <v>0.29348218441009499</v>
      </c>
      <c r="Z17">
        <v>0.1</v>
      </c>
      <c r="AA17">
        <v>0.7</v>
      </c>
      <c r="AB17">
        <v>0.875</v>
      </c>
      <c r="AC17">
        <v>0.77777777777777801</v>
      </c>
      <c r="AD17">
        <v>0.3</v>
      </c>
      <c r="AE17">
        <v>0.6</v>
      </c>
    </row>
    <row r="18" spans="1:31" s="20" customFormat="1" x14ac:dyDescent="0.15">
      <c r="A18" s="25">
        <v>751</v>
      </c>
      <c r="B18" s="20">
        <v>14</v>
      </c>
      <c r="C18" s="20">
        <v>6</v>
      </c>
      <c r="D18" s="20">
        <v>10</v>
      </c>
      <c r="E18" s="20">
        <v>10</v>
      </c>
      <c r="F18" s="20">
        <v>10</v>
      </c>
      <c r="G18" s="20">
        <v>0</v>
      </c>
      <c r="H18" s="20">
        <v>4</v>
      </c>
      <c r="I18" s="20">
        <v>6</v>
      </c>
      <c r="J18" s="20">
        <v>0.7</v>
      </c>
      <c r="K18" s="20">
        <v>4.9115619659423801</v>
      </c>
      <c r="L18" s="20">
        <v>3.1490116119384801</v>
      </c>
      <c r="M18" s="20">
        <v>2.3357124328613299</v>
      </c>
      <c r="N18" s="20">
        <v>3.0508842468261701</v>
      </c>
      <c r="O18" s="20">
        <v>2</v>
      </c>
      <c r="P18" s="20">
        <v>2</v>
      </c>
      <c r="Q18" s="20">
        <v>10</v>
      </c>
      <c r="R18" s="27">
        <v>0.2</v>
      </c>
      <c r="S18" s="27">
        <f t="shared" si="2"/>
        <v>0.2</v>
      </c>
      <c r="T18" s="20">
        <v>1.60980224609375</v>
      </c>
      <c r="U18" s="20">
        <v>1.5278396606445299</v>
      </c>
      <c r="V18" s="20">
        <v>1.36089551448822</v>
      </c>
      <c r="W18" s="20">
        <v>0.16694414615631101</v>
      </c>
      <c r="X18" s="20">
        <v>0.24890673160553001</v>
      </c>
      <c r="Y18" s="20">
        <v>0.24890673160553001</v>
      </c>
      <c r="Z18" s="20">
        <v>0.2</v>
      </c>
      <c r="AA18" s="20">
        <v>0.8</v>
      </c>
      <c r="AB18" s="20">
        <v>0.8</v>
      </c>
      <c r="AC18" s="20">
        <v>0.8</v>
      </c>
      <c r="AD18" s="20">
        <v>0.2</v>
      </c>
      <c r="AE18" s="20">
        <v>0.6</v>
      </c>
    </row>
    <row r="19" spans="1:31" x14ac:dyDescent="0.15">
      <c r="A19" s="4">
        <v>707</v>
      </c>
      <c r="B19">
        <v>9</v>
      </c>
      <c r="C19">
        <v>11</v>
      </c>
      <c r="D19">
        <v>10</v>
      </c>
      <c r="E19">
        <v>10</v>
      </c>
      <c r="F19">
        <v>8</v>
      </c>
      <c r="G19">
        <v>2</v>
      </c>
      <c r="H19">
        <v>1</v>
      </c>
      <c r="I19">
        <v>9</v>
      </c>
      <c r="J19">
        <v>0.45</v>
      </c>
      <c r="K19">
        <v>4.3270149230956996</v>
      </c>
      <c r="L19" s="7">
        <v>3.73388671875</v>
      </c>
      <c r="M19">
        <v>6.2665863037109402</v>
      </c>
      <c r="N19">
        <v>8.7453765869140607</v>
      </c>
      <c r="O19">
        <v>0</v>
      </c>
      <c r="P19">
        <v>0</v>
      </c>
      <c r="Q19">
        <v>5</v>
      </c>
      <c r="R19" s="12">
        <v>0</v>
      </c>
      <c r="S19" s="12">
        <f t="shared" ref="S19:S35" si="3">O19/E19</f>
        <v>0</v>
      </c>
      <c r="T19">
        <v>0.89112091064453103</v>
      </c>
      <c r="U19">
        <v>0.80277824401855502</v>
      </c>
      <c r="V19">
        <v>0.80086404085159302</v>
      </c>
      <c r="W19" s="13">
        <v>1.9142031669616699E-3</v>
      </c>
      <c r="X19">
        <v>9.0256869792938205E-2</v>
      </c>
      <c r="Y19">
        <v>9.0256869792938205E-2</v>
      </c>
      <c r="Z19">
        <v>0</v>
      </c>
      <c r="AA19">
        <v>0.5</v>
      </c>
      <c r="AB19">
        <v>1</v>
      </c>
      <c r="AC19">
        <v>0.66666666666666696</v>
      </c>
      <c r="AD19">
        <v>0.5</v>
      </c>
      <c r="AE19">
        <v>0.5</v>
      </c>
    </row>
    <row r="20" spans="1:31" x14ac:dyDescent="0.15">
      <c r="A20" s="4">
        <v>734</v>
      </c>
      <c r="B20">
        <v>11</v>
      </c>
      <c r="C20">
        <v>9</v>
      </c>
      <c r="D20">
        <v>10</v>
      </c>
      <c r="E20">
        <v>10</v>
      </c>
      <c r="F20">
        <v>8</v>
      </c>
      <c r="G20">
        <v>2</v>
      </c>
      <c r="H20">
        <v>3</v>
      </c>
      <c r="I20">
        <v>7</v>
      </c>
      <c r="J20">
        <v>0.55000000000000004</v>
      </c>
      <c r="K20">
        <v>6.0715999603271502</v>
      </c>
      <c r="L20" s="7">
        <v>3.69343185424805</v>
      </c>
      <c r="M20">
        <v>1.8959808349609399</v>
      </c>
      <c r="N20">
        <v>5.3594474792480504</v>
      </c>
      <c r="O20">
        <v>2</v>
      </c>
      <c r="P20">
        <v>2</v>
      </c>
      <c r="Q20">
        <v>10</v>
      </c>
      <c r="R20" s="12">
        <v>0.2</v>
      </c>
      <c r="S20" s="12">
        <f t="shared" si="3"/>
        <v>0.2</v>
      </c>
      <c r="T20">
        <v>1.5254936218261701</v>
      </c>
      <c r="U20">
        <v>1.3168016672134399</v>
      </c>
      <c r="V20">
        <v>1.3148458003997801</v>
      </c>
      <c r="W20" s="13">
        <v>1.9558668136596701E-3</v>
      </c>
      <c r="X20">
        <v>0.21064782142639199</v>
      </c>
      <c r="Y20">
        <v>0.21064782142639199</v>
      </c>
      <c r="Z20">
        <v>0.2</v>
      </c>
      <c r="AA20">
        <v>0.8</v>
      </c>
      <c r="AB20">
        <v>0.8</v>
      </c>
      <c r="AC20">
        <v>0.8</v>
      </c>
      <c r="AD20">
        <v>0.2</v>
      </c>
      <c r="AE20">
        <v>0.6</v>
      </c>
    </row>
    <row r="21" spans="1:31" x14ac:dyDescent="0.15">
      <c r="A21" s="4">
        <v>149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4.4821224212646502</v>
      </c>
      <c r="L21" s="7">
        <v>3.75569725036621</v>
      </c>
      <c r="M21">
        <v>4.8786315917968697</v>
      </c>
      <c r="N21">
        <v>8.511962890625</v>
      </c>
      <c r="O21">
        <v>1</v>
      </c>
      <c r="P21">
        <v>1</v>
      </c>
      <c r="Q21">
        <v>10</v>
      </c>
      <c r="R21" s="12">
        <v>0.1</v>
      </c>
      <c r="S21" s="12">
        <f t="shared" si="3"/>
        <v>0.1</v>
      </c>
      <c r="T21">
        <v>1.2563419342041</v>
      </c>
      <c r="U21">
        <v>1.05661201477051</v>
      </c>
      <c r="V21">
        <v>1.0494639873504601</v>
      </c>
      <c r="W21" s="13">
        <v>7.1480274200439496E-3</v>
      </c>
      <c r="X21">
        <v>0.206877946853638</v>
      </c>
      <c r="Y21">
        <v>0.206877946853638</v>
      </c>
      <c r="Z21">
        <v>0.1</v>
      </c>
      <c r="AA21">
        <v>0.9</v>
      </c>
      <c r="AB21">
        <v>0.9</v>
      </c>
      <c r="AC21">
        <v>0.9</v>
      </c>
      <c r="AD21">
        <v>0.1</v>
      </c>
      <c r="AE21">
        <v>0.8</v>
      </c>
    </row>
    <row r="22" spans="1:31" x14ac:dyDescent="0.15">
      <c r="A22" s="4">
        <v>64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5.4627857208251998</v>
      </c>
      <c r="L22" s="7">
        <v>3.6959381103515598</v>
      </c>
      <c r="M22">
        <v>1.8881301879882799</v>
      </c>
      <c r="N22">
        <v>6.5744819641113299</v>
      </c>
      <c r="O22">
        <v>2</v>
      </c>
      <c r="P22">
        <v>2</v>
      </c>
      <c r="Q22">
        <v>11</v>
      </c>
      <c r="R22" s="12">
        <v>0.18179999999999999</v>
      </c>
      <c r="S22" s="12">
        <f t="shared" si="3"/>
        <v>0.2</v>
      </c>
      <c r="T22">
        <v>1.57517433166504</v>
      </c>
      <c r="U22">
        <v>1.32281017303467</v>
      </c>
      <c r="V22">
        <v>1.3146400451660201</v>
      </c>
      <c r="W22" s="13">
        <v>8.1701278686523403E-3</v>
      </c>
      <c r="X22">
        <v>0.26053428649902299</v>
      </c>
      <c r="Y22">
        <v>0.26053428649902299</v>
      </c>
      <c r="Z22">
        <v>0.2</v>
      </c>
      <c r="AA22">
        <v>0.9</v>
      </c>
      <c r="AB22">
        <v>0.81818181818181801</v>
      </c>
      <c r="AC22">
        <v>0.85714285714285698</v>
      </c>
      <c r="AD22">
        <v>0.1</v>
      </c>
      <c r="AE22">
        <v>0.7</v>
      </c>
    </row>
    <row r="23" spans="1:31" x14ac:dyDescent="0.15">
      <c r="A23" s="4">
        <v>182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6.0341167449951199</v>
      </c>
      <c r="L23" s="7">
        <v>4.0505466461181596</v>
      </c>
      <c r="M23">
        <v>1.68008613586426</v>
      </c>
      <c r="N23">
        <v>6.9547863006591797</v>
      </c>
      <c r="O23">
        <v>2</v>
      </c>
      <c r="P23">
        <v>2</v>
      </c>
      <c r="Q23">
        <v>12</v>
      </c>
      <c r="R23" s="12">
        <v>0.16669999999999999</v>
      </c>
      <c r="S23" s="12">
        <f t="shared" si="3"/>
        <v>0.2</v>
      </c>
      <c r="T23">
        <v>1.6762676239013701</v>
      </c>
      <c r="U23">
        <v>1.4012088775634799</v>
      </c>
      <c r="V23">
        <v>1.38603723049164</v>
      </c>
      <c r="W23" s="13">
        <v>1.51716470718384E-2</v>
      </c>
      <c r="X23">
        <v>0.290230393409729</v>
      </c>
      <c r="Y23">
        <v>0.290230393409729</v>
      </c>
      <c r="Z23">
        <v>0.2</v>
      </c>
      <c r="AA23">
        <v>1</v>
      </c>
      <c r="AB23">
        <v>0.83333333333333304</v>
      </c>
      <c r="AC23">
        <v>0.90909090909090895</v>
      </c>
      <c r="AD23">
        <v>0</v>
      </c>
      <c r="AE23">
        <v>0.8</v>
      </c>
    </row>
    <row r="24" spans="1:31" x14ac:dyDescent="0.15">
      <c r="A24" s="4">
        <v>481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5.57338523864746</v>
      </c>
      <c r="L24" s="7">
        <v>3.84683036804199</v>
      </c>
      <c r="M24">
        <v>2.6131629943847701</v>
      </c>
      <c r="N24">
        <v>7.0906906127929696</v>
      </c>
      <c r="O24">
        <v>2</v>
      </c>
      <c r="P24">
        <v>2</v>
      </c>
      <c r="Q24">
        <v>12</v>
      </c>
      <c r="R24" s="12">
        <v>0.16669999999999999</v>
      </c>
      <c r="S24" s="12">
        <f t="shared" si="3"/>
        <v>0.2</v>
      </c>
      <c r="T24">
        <v>1.7116889953613299</v>
      </c>
      <c r="U24">
        <v>1.43662929534912</v>
      </c>
      <c r="V24">
        <v>1.4205834865570099</v>
      </c>
      <c r="W24" s="13">
        <v>1.6045808792114299E-2</v>
      </c>
      <c r="X24">
        <v>0.29110550880432101</v>
      </c>
      <c r="Y24">
        <v>0.29110550880432101</v>
      </c>
      <c r="Z24">
        <v>0.2</v>
      </c>
      <c r="AA24">
        <v>1</v>
      </c>
      <c r="AB24">
        <v>0.83333333333333304</v>
      </c>
      <c r="AC24">
        <v>0.90909090909090895</v>
      </c>
      <c r="AD24">
        <v>0</v>
      </c>
      <c r="AE24">
        <v>0.8</v>
      </c>
    </row>
    <row r="25" spans="1:31" x14ac:dyDescent="0.15">
      <c r="A25" s="4">
        <v>685</v>
      </c>
      <c r="B25">
        <v>11</v>
      </c>
      <c r="C25">
        <v>9</v>
      </c>
      <c r="D25">
        <v>10</v>
      </c>
      <c r="E25">
        <v>10</v>
      </c>
      <c r="F25">
        <v>9</v>
      </c>
      <c r="G25">
        <v>1</v>
      </c>
      <c r="H25">
        <v>2</v>
      </c>
      <c r="I25">
        <v>8</v>
      </c>
      <c r="J25">
        <v>0.55000000000000004</v>
      </c>
      <c r="K25">
        <v>5.6581230163574201</v>
      </c>
      <c r="L25" s="7">
        <v>3.8594169616699201</v>
      </c>
      <c r="M25">
        <v>2.1157989501953098</v>
      </c>
      <c r="N25">
        <v>6.8140106201171902</v>
      </c>
      <c r="O25">
        <v>2</v>
      </c>
      <c r="P25">
        <v>2</v>
      </c>
      <c r="Q25">
        <v>10</v>
      </c>
      <c r="R25" s="12">
        <v>0.2</v>
      </c>
      <c r="S25" s="12">
        <f t="shared" si="3"/>
        <v>0.2</v>
      </c>
      <c r="T25">
        <v>1.4550971984863299</v>
      </c>
      <c r="U25">
        <v>1.21012210845947</v>
      </c>
      <c r="V25">
        <v>1.2308931350707999</v>
      </c>
      <c r="W25" s="13">
        <v>2.0771026611328101E-2</v>
      </c>
      <c r="X25">
        <v>0.22420406341552701</v>
      </c>
      <c r="Y25">
        <v>0.22420406341552701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4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5.3502464294433603</v>
      </c>
      <c r="L26" s="7">
        <v>3.7187023162841801</v>
      </c>
      <c r="M26">
        <v>2.52266120910644</v>
      </c>
      <c r="N26">
        <v>6.6626472473144496</v>
      </c>
      <c r="O26">
        <v>2</v>
      </c>
      <c r="P26">
        <v>2</v>
      </c>
      <c r="Q26">
        <v>11</v>
      </c>
      <c r="R26" s="12">
        <v>0.18179999999999999</v>
      </c>
      <c r="S26" s="12">
        <f t="shared" si="3"/>
        <v>0.2</v>
      </c>
      <c r="T26">
        <v>1.5006961822509799</v>
      </c>
      <c r="U26">
        <v>1.27388763427734</v>
      </c>
      <c r="V26">
        <v>1.25015091896057</v>
      </c>
      <c r="W26" s="13">
        <v>2.3736715316772499E-2</v>
      </c>
      <c r="X26">
        <v>0.250545263290405</v>
      </c>
      <c r="Y26">
        <v>0.250545263290405</v>
      </c>
      <c r="Z26">
        <v>0.2</v>
      </c>
      <c r="AA26">
        <v>0.9</v>
      </c>
      <c r="AB26">
        <v>0.81818181818181801</v>
      </c>
      <c r="AC26">
        <v>0.85714285714285698</v>
      </c>
      <c r="AD26">
        <v>0.1</v>
      </c>
      <c r="AE26">
        <v>0.7</v>
      </c>
    </row>
    <row r="27" spans="1:31" x14ac:dyDescent="0.15">
      <c r="A27" s="4">
        <v>302</v>
      </c>
      <c r="B27">
        <v>10</v>
      </c>
      <c r="C27">
        <v>10</v>
      </c>
      <c r="D27">
        <v>10</v>
      </c>
      <c r="E27">
        <v>10</v>
      </c>
      <c r="F27">
        <v>9</v>
      </c>
      <c r="G27">
        <v>1</v>
      </c>
      <c r="H27">
        <v>1</v>
      </c>
      <c r="I27">
        <v>9</v>
      </c>
      <c r="J27">
        <v>0.5</v>
      </c>
      <c r="K27">
        <v>4.7890052795410201</v>
      </c>
      <c r="L27" s="7">
        <v>4.0009784698486301</v>
      </c>
      <c r="M27">
        <v>4.79604148864746</v>
      </c>
      <c r="N27">
        <v>8.7636318206787092</v>
      </c>
      <c r="O27">
        <v>1</v>
      </c>
      <c r="P27">
        <v>1</v>
      </c>
      <c r="Q27">
        <v>8</v>
      </c>
      <c r="R27" s="12">
        <v>0.125</v>
      </c>
      <c r="S27" s="12">
        <f t="shared" si="3"/>
        <v>0.1</v>
      </c>
      <c r="T27">
        <v>1.1680774688720701</v>
      </c>
      <c r="U27">
        <v>0.96880531311035201</v>
      </c>
      <c r="V27">
        <v>0.99573481082916304</v>
      </c>
      <c r="W27" s="13">
        <v>2.6929497718811E-2</v>
      </c>
      <c r="X27">
        <v>0.17234265804290799</v>
      </c>
      <c r="Y27">
        <v>0.17234265804290799</v>
      </c>
      <c r="Z27">
        <v>0.1</v>
      </c>
      <c r="AA27">
        <v>0.7</v>
      </c>
      <c r="AB27">
        <v>0.875</v>
      </c>
      <c r="AC27">
        <v>0.77777777777777801</v>
      </c>
      <c r="AD27">
        <v>0.3</v>
      </c>
      <c r="AE27">
        <v>0.6</v>
      </c>
    </row>
    <row r="28" spans="1:31" x14ac:dyDescent="0.15">
      <c r="A28" s="4">
        <v>663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6.1944942474365199</v>
      </c>
      <c r="L28" s="7">
        <v>4.0158843994140598</v>
      </c>
      <c r="M28">
        <v>1.4050445556640601</v>
      </c>
      <c r="N28">
        <v>7.6294898986816397</v>
      </c>
      <c r="O28">
        <v>2</v>
      </c>
      <c r="P28">
        <v>2</v>
      </c>
      <c r="Q28">
        <v>11</v>
      </c>
      <c r="R28" s="12">
        <v>0.18179999999999999</v>
      </c>
      <c r="S28" s="12">
        <f t="shared" si="3"/>
        <v>0.2</v>
      </c>
      <c r="T28">
        <v>1.65445709228516</v>
      </c>
      <c r="U28">
        <v>1.3580245971679701</v>
      </c>
      <c r="V28">
        <v>1.38643527030945</v>
      </c>
      <c r="W28" s="13">
        <v>2.8410673141479499E-2</v>
      </c>
      <c r="X28">
        <v>0.26802182197570801</v>
      </c>
      <c r="Y28">
        <v>0.26802182197570801</v>
      </c>
      <c r="Z28">
        <v>0.2</v>
      </c>
      <c r="AA28">
        <v>0.9</v>
      </c>
      <c r="AB28">
        <v>0.81818181818181801</v>
      </c>
      <c r="AC28">
        <v>0.85714285714285698</v>
      </c>
      <c r="AD28">
        <v>0.1</v>
      </c>
      <c r="AE28">
        <v>0.7</v>
      </c>
    </row>
    <row r="29" spans="1:31" x14ac:dyDescent="0.15">
      <c r="A29" s="4">
        <v>384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4.5911006927490199</v>
      </c>
      <c r="L29" s="7">
        <v>3.8800086975097701</v>
      </c>
      <c r="M29">
        <v>5.2444934844970703</v>
      </c>
      <c r="N29">
        <v>8.6270236968994105</v>
      </c>
      <c r="O29">
        <v>0</v>
      </c>
      <c r="P29">
        <v>0</v>
      </c>
      <c r="Q29">
        <v>4</v>
      </c>
      <c r="R29" s="12">
        <v>0</v>
      </c>
      <c r="S29" s="12">
        <f t="shared" si="3"/>
        <v>0</v>
      </c>
      <c r="T29">
        <v>1.2782058715820299</v>
      </c>
      <c r="U29">
        <v>1.0991859436035201</v>
      </c>
      <c r="V29">
        <v>1.0689563751220701</v>
      </c>
      <c r="W29" s="13">
        <v>3.0229568481445299E-2</v>
      </c>
      <c r="X29">
        <v>0.20924949645996099</v>
      </c>
      <c r="Y29">
        <v>0.20924949645996099</v>
      </c>
      <c r="Z29">
        <v>0</v>
      </c>
      <c r="AA29">
        <v>0.4</v>
      </c>
      <c r="AB29">
        <v>1</v>
      </c>
      <c r="AC29">
        <v>0.57142857142857195</v>
      </c>
      <c r="AD29">
        <v>0.6</v>
      </c>
      <c r="AE29">
        <v>0.4</v>
      </c>
    </row>
    <row r="30" spans="1:31" x14ac:dyDescent="0.15">
      <c r="A30" s="4">
        <v>278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4.7435684204101598</v>
      </c>
      <c r="L30" s="7">
        <v>3.8879623413085902</v>
      </c>
      <c r="M30">
        <v>4.0030746459960902</v>
      </c>
      <c r="N30">
        <v>8.6839790344238299</v>
      </c>
      <c r="O30">
        <v>1</v>
      </c>
      <c r="P30">
        <v>1</v>
      </c>
      <c r="Q30">
        <v>9</v>
      </c>
      <c r="R30" s="12">
        <v>0.1111</v>
      </c>
      <c r="S30" s="12">
        <f t="shared" si="3"/>
        <v>0.1</v>
      </c>
      <c r="T30">
        <v>1.41017723083496</v>
      </c>
      <c r="U30">
        <v>1.1264400482177701</v>
      </c>
      <c r="V30">
        <v>1.1627676486969001</v>
      </c>
      <c r="W30" s="13">
        <v>3.6327600479125997E-2</v>
      </c>
      <c r="X30">
        <v>0.247409582138061</v>
      </c>
      <c r="Y30">
        <v>0.247409582138061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580</v>
      </c>
      <c r="B31">
        <v>11</v>
      </c>
      <c r="C31">
        <v>9</v>
      </c>
      <c r="D31">
        <v>10</v>
      </c>
      <c r="E31">
        <v>10</v>
      </c>
      <c r="F31">
        <v>9</v>
      </c>
      <c r="G31">
        <v>1</v>
      </c>
      <c r="H31">
        <v>2</v>
      </c>
      <c r="I31">
        <v>8</v>
      </c>
      <c r="J31">
        <v>0.55000000000000004</v>
      </c>
      <c r="K31">
        <v>5.03513526916504</v>
      </c>
      <c r="L31" s="7">
        <v>3.7551288604736301</v>
      </c>
      <c r="M31">
        <v>3.0785770416259801</v>
      </c>
      <c r="N31">
        <v>5.5543289184570304</v>
      </c>
      <c r="O31">
        <v>1</v>
      </c>
      <c r="P31">
        <v>1</v>
      </c>
      <c r="Q31">
        <v>8</v>
      </c>
      <c r="R31" s="12">
        <v>0.125</v>
      </c>
      <c r="S31" s="12">
        <f t="shared" si="3"/>
        <v>0.1</v>
      </c>
      <c r="T31">
        <v>1.4386787414550799</v>
      </c>
      <c r="U31">
        <v>1.26366519927978</v>
      </c>
      <c r="V31">
        <v>1.22721290588379</v>
      </c>
      <c r="W31" s="13">
        <v>3.6452293395996101E-2</v>
      </c>
      <c r="X31">
        <v>0.21146583557128901</v>
      </c>
      <c r="Y31">
        <v>0.21146583557128901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x14ac:dyDescent="0.15">
      <c r="A32" s="4">
        <v>708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6.6370372772216797</v>
      </c>
      <c r="L32" s="7">
        <v>3.6903305053710902</v>
      </c>
      <c r="M32">
        <v>1.7185420989990201</v>
      </c>
      <c r="N32">
        <v>7.0055294036865199</v>
      </c>
      <c r="O32">
        <v>2</v>
      </c>
      <c r="P32">
        <v>2</v>
      </c>
      <c r="Q32">
        <v>11</v>
      </c>
      <c r="R32" s="12">
        <v>0.18179999999999999</v>
      </c>
      <c r="S32" s="12">
        <f t="shared" si="3"/>
        <v>0.2</v>
      </c>
      <c r="T32">
        <v>1.8431911468505899</v>
      </c>
      <c r="U32">
        <v>1.6151485443115201</v>
      </c>
      <c r="V32">
        <v>1.5772962570190401</v>
      </c>
      <c r="W32" s="13">
        <v>3.7852287292480503E-2</v>
      </c>
      <c r="X32">
        <v>0.26589488983154302</v>
      </c>
      <c r="Y32">
        <v>0.26589488983154302</v>
      </c>
      <c r="Z32">
        <v>0.2</v>
      </c>
      <c r="AA32">
        <v>0.9</v>
      </c>
      <c r="AB32">
        <v>0.81818181818181801</v>
      </c>
      <c r="AC32">
        <v>0.85714285714285698</v>
      </c>
      <c r="AD32">
        <v>0.1</v>
      </c>
      <c r="AE32">
        <v>0.7</v>
      </c>
    </row>
    <row r="33" spans="1:31" x14ac:dyDescent="0.15">
      <c r="A33" s="4">
        <v>152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5.5993576049804696</v>
      </c>
      <c r="L33" s="7">
        <v>3.6364974975585902</v>
      </c>
      <c r="M33">
        <v>1.6844596862793</v>
      </c>
      <c r="N33">
        <v>7.3742637634277299</v>
      </c>
      <c r="O33">
        <v>2</v>
      </c>
      <c r="P33">
        <v>2</v>
      </c>
      <c r="Q33">
        <v>10</v>
      </c>
      <c r="R33" s="12">
        <v>0.2</v>
      </c>
      <c r="S33" s="12">
        <f t="shared" si="3"/>
        <v>0.2</v>
      </c>
      <c r="T33">
        <v>1.6485748291015601</v>
      </c>
      <c r="U33">
        <v>1.3502063751220701</v>
      </c>
      <c r="V33">
        <v>1.3904880285263099</v>
      </c>
      <c r="W33" s="13">
        <v>4.0281653404235798E-2</v>
      </c>
      <c r="X33">
        <v>0.25808680057525601</v>
      </c>
      <c r="Y33">
        <v>0.25808680057525601</v>
      </c>
      <c r="Z33">
        <v>0.2</v>
      </c>
      <c r="AA33">
        <v>0.8</v>
      </c>
      <c r="AB33">
        <v>0.8</v>
      </c>
      <c r="AC33">
        <v>0.8</v>
      </c>
      <c r="AD33">
        <v>0.2</v>
      </c>
      <c r="AE33">
        <v>0.6</v>
      </c>
    </row>
    <row r="34" spans="1:31" x14ac:dyDescent="0.15">
      <c r="A34" s="4">
        <v>335</v>
      </c>
      <c r="B34">
        <v>11</v>
      </c>
      <c r="C34">
        <v>9</v>
      </c>
      <c r="D34">
        <v>10</v>
      </c>
      <c r="E34">
        <v>10</v>
      </c>
      <c r="F34">
        <v>9</v>
      </c>
      <c r="G34">
        <v>1</v>
      </c>
      <c r="H34">
        <v>2</v>
      </c>
      <c r="I34">
        <v>8</v>
      </c>
      <c r="J34">
        <v>0.55000000000000004</v>
      </c>
      <c r="K34">
        <v>5.4272899627685502</v>
      </c>
      <c r="L34" s="7">
        <v>3.97402763366699</v>
      </c>
      <c r="M34">
        <v>2.95474433898926</v>
      </c>
      <c r="N34">
        <v>5.9921894073486301</v>
      </c>
      <c r="O34">
        <v>1</v>
      </c>
      <c r="P34">
        <v>1</v>
      </c>
      <c r="Q34">
        <v>8</v>
      </c>
      <c r="R34" s="12">
        <v>0.125</v>
      </c>
      <c r="S34" s="12">
        <f t="shared" si="3"/>
        <v>0.1</v>
      </c>
      <c r="T34">
        <v>1.39288330078125</v>
      </c>
      <c r="U34">
        <v>1.22688484191895</v>
      </c>
      <c r="V34">
        <v>1.1819324493408201</v>
      </c>
      <c r="W34" s="13">
        <v>4.4952392578125E-2</v>
      </c>
      <c r="X34">
        <v>0.21095085144042999</v>
      </c>
      <c r="Y34">
        <v>0.21095085144042999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s="20" customFormat="1" x14ac:dyDescent="0.15">
      <c r="A35" s="25">
        <v>901</v>
      </c>
      <c r="B35" s="20">
        <v>11</v>
      </c>
      <c r="C35" s="20">
        <v>9</v>
      </c>
      <c r="D35" s="20">
        <v>10</v>
      </c>
      <c r="E35" s="20">
        <v>10</v>
      </c>
      <c r="F35" s="20">
        <v>9</v>
      </c>
      <c r="G35" s="20">
        <v>1</v>
      </c>
      <c r="H35" s="20">
        <v>2</v>
      </c>
      <c r="I35" s="20">
        <v>8</v>
      </c>
      <c r="J35" s="20">
        <v>0.55000000000000004</v>
      </c>
      <c r="K35" s="20">
        <v>4.8135433197021502</v>
      </c>
      <c r="L35" s="20">
        <v>3.7840099334716801</v>
      </c>
      <c r="M35" s="20">
        <v>2.9343147277832</v>
      </c>
      <c r="N35" s="20">
        <v>4.0855464935302699</v>
      </c>
      <c r="O35" s="20">
        <v>1</v>
      </c>
      <c r="P35" s="20">
        <v>1</v>
      </c>
      <c r="Q35" s="20">
        <v>5</v>
      </c>
      <c r="R35" s="27">
        <v>0.2</v>
      </c>
      <c r="S35" s="27">
        <f t="shared" si="3"/>
        <v>0.1</v>
      </c>
      <c r="T35" s="20">
        <v>1.16604423522949</v>
      </c>
      <c r="U35" s="20">
        <v>1.0641937255859399</v>
      </c>
      <c r="V35" s="20">
        <v>1.01794397830963</v>
      </c>
      <c r="W35" s="20">
        <v>4.6249747276306201E-2</v>
      </c>
      <c r="X35" s="20">
        <v>0.14810025691986101</v>
      </c>
      <c r="Y35" s="20">
        <v>0.14810025691986101</v>
      </c>
      <c r="Z35" s="20">
        <v>0.1</v>
      </c>
      <c r="AA35" s="20">
        <v>0.4</v>
      </c>
      <c r="AB35" s="20">
        <v>0.8</v>
      </c>
      <c r="AC35" s="20">
        <v>0.53333333333333299</v>
      </c>
      <c r="AD35" s="20">
        <v>0.6</v>
      </c>
      <c r="AE35" s="20">
        <v>0.3</v>
      </c>
    </row>
    <row r="36" spans="1:31" x14ac:dyDescent="0.15">
      <c r="A36" s="4">
        <v>284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5.2167873382568404</v>
      </c>
      <c r="L36" s="7">
        <v>4.4166011810302699</v>
      </c>
      <c r="M36">
        <v>5.1786956787109402</v>
      </c>
      <c r="N36">
        <v>8.8486213684081996</v>
      </c>
      <c r="O36">
        <v>1</v>
      </c>
      <c r="P36">
        <v>1</v>
      </c>
      <c r="Q36">
        <v>9</v>
      </c>
      <c r="R36" s="12">
        <v>0.1111</v>
      </c>
      <c r="S36" s="12">
        <f t="shared" ref="S36:S52" si="4">O36/E36</f>
        <v>0.1</v>
      </c>
      <c r="T36">
        <v>1.0910396575927701</v>
      </c>
      <c r="U36">
        <v>0.92492294311523404</v>
      </c>
      <c r="V36">
        <v>0.93204516172409102</v>
      </c>
      <c r="W36" s="13">
        <v>7.1222186088562003E-3</v>
      </c>
      <c r="X36">
        <v>0.158994495868683</v>
      </c>
      <c r="Y36">
        <v>0.158994495868683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465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5.0138454437255904</v>
      </c>
      <c r="L37" s="7">
        <v>4.15462303161621</v>
      </c>
      <c r="M37">
        <v>4.3726902008056596</v>
      </c>
      <c r="N37">
        <v>8.8344821929931605</v>
      </c>
      <c r="O37">
        <v>1</v>
      </c>
      <c r="P37">
        <v>1</v>
      </c>
      <c r="Q37">
        <v>7</v>
      </c>
      <c r="R37" s="12">
        <v>0.1429</v>
      </c>
      <c r="S37" s="12">
        <f t="shared" si="4"/>
        <v>0.1</v>
      </c>
      <c r="T37">
        <v>1.4022903442382799</v>
      </c>
      <c r="U37">
        <v>1.14689064025879</v>
      </c>
      <c r="V37">
        <v>1.1600641012191799</v>
      </c>
      <c r="W37" s="13">
        <v>1.3173460960388199E-2</v>
      </c>
      <c r="X37">
        <v>0.242226243019104</v>
      </c>
      <c r="Y37">
        <v>0.242226243019104</v>
      </c>
      <c r="Z37">
        <v>0.1</v>
      </c>
      <c r="AA37">
        <v>0.6</v>
      </c>
      <c r="AB37">
        <v>0.85714285714285698</v>
      </c>
      <c r="AC37">
        <v>0.70588235294117596</v>
      </c>
      <c r="AD37">
        <v>0.4</v>
      </c>
      <c r="AE37">
        <v>0.5</v>
      </c>
    </row>
    <row r="38" spans="1:31" x14ac:dyDescent="0.15">
      <c r="A38" s="4">
        <v>478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4.9943904876709002</v>
      </c>
      <c r="L38" s="7">
        <v>4.1260299682617196</v>
      </c>
      <c r="M38">
        <v>4.0594615936279297</v>
      </c>
      <c r="N38">
        <v>8.6095924377441406</v>
      </c>
      <c r="O38">
        <v>1</v>
      </c>
      <c r="P38">
        <v>1</v>
      </c>
      <c r="Q38">
        <v>10</v>
      </c>
      <c r="R38" s="12">
        <v>0.1</v>
      </c>
      <c r="S38" s="12">
        <f t="shared" si="4"/>
        <v>0.1</v>
      </c>
      <c r="T38">
        <v>1.5057888031005899</v>
      </c>
      <c r="U38">
        <v>1.2243556976318399</v>
      </c>
      <c r="V38">
        <v>1.2418905496597299</v>
      </c>
      <c r="W38" s="13">
        <v>1.7534852027893101E-2</v>
      </c>
      <c r="X38">
        <v>0.26389825344085699</v>
      </c>
      <c r="Y38">
        <v>0.26389825344085699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824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5.1635837554931596</v>
      </c>
      <c r="L39" s="7">
        <v>4.3282947540283203</v>
      </c>
      <c r="M39">
        <v>4.6453266143798801</v>
      </c>
      <c r="N39">
        <v>8.7051639556884801</v>
      </c>
      <c r="O39">
        <v>1</v>
      </c>
      <c r="P39">
        <v>1</v>
      </c>
      <c r="Q39">
        <v>10</v>
      </c>
      <c r="R39" s="12">
        <v>0.1</v>
      </c>
      <c r="S39" s="12">
        <f t="shared" si="4"/>
        <v>0.1</v>
      </c>
      <c r="T39">
        <v>1.5068454742431601</v>
      </c>
      <c r="U39">
        <v>1.2630596160888701</v>
      </c>
      <c r="V39">
        <v>1.2353279590606701</v>
      </c>
      <c r="W39" s="13">
        <v>2.7731657028198201E-2</v>
      </c>
      <c r="X39">
        <v>0.27151751518249501</v>
      </c>
      <c r="Y39">
        <v>0.27151751518249501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871</v>
      </c>
      <c r="B40">
        <v>10</v>
      </c>
      <c r="C40">
        <v>10</v>
      </c>
      <c r="D40">
        <v>10</v>
      </c>
      <c r="E40">
        <v>10</v>
      </c>
      <c r="F40">
        <v>9</v>
      </c>
      <c r="G40">
        <v>1</v>
      </c>
      <c r="H40">
        <v>1</v>
      </c>
      <c r="I40">
        <v>9</v>
      </c>
      <c r="J40">
        <v>0.5</v>
      </c>
      <c r="K40">
        <v>5.3317241668701199</v>
      </c>
      <c r="L40" s="7">
        <v>4.4379978179931596</v>
      </c>
      <c r="M40">
        <v>4.2536773681640598</v>
      </c>
      <c r="N40">
        <v>8.7324657440185494</v>
      </c>
      <c r="O40">
        <v>1</v>
      </c>
      <c r="P40">
        <v>1</v>
      </c>
      <c r="Q40">
        <v>9</v>
      </c>
      <c r="R40" s="12">
        <v>0.1111</v>
      </c>
      <c r="S40" s="12">
        <f t="shared" si="4"/>
        <v>0.1</v>
      </c>
      <c r="T40">
        <v>1.28287506103516</v>
      </c>
      <c r="U40">
        <v>1.03861808776855</v>
      </c>
      <c r="V40">
        <v>1.0701758861541799</v>
      </c>
      <c r="W40" s="13">
        <v>3.1557798385620103E-2</v>
      </c>
      <c r="X40">
        <v>0.212699174880981</v>
      </c>
      <c r="Y40">
        <v>0.212699174880981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771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5.97141456604004</v>
      </c>
      <c r="L41" s="7">
        <v>4.1214008331298801</v>
      </c>
      <c r="M41">
        <v>2.4947872161865199</v>
      </c>
      <c r="N41">
        <v>7.2168121337890598</v>
      </c>
      <c r="O41">
        <v>1</v>
      </c>
      <c r="P41">
        <v>1</v>
      </c>
      <c r="Q41">
        <v>9</v>
      </c>
      <c r="R41" s="12">
        <v>0.1111</v>
      </c>
      <c r="S41" s="12">
        <f t="shared" si="4"/>
        <v>0.1</v>
      </c>
      <c r="T41">
        <v>1.65915679931641</v>
      </c>
      <c r="U41">
        <v>1.4396772384643599</v>
      </c>
      <c r="V41">
        <v>1.40558934211731</v>
      </c>
      <c r="W41" s="13">
        <v>3.4087896347045898E-2</v>
      </c>
      <c r="X41">
        <v>0.25356745719909701</v>
      </c>
      <c r="Y41">
        <v>0.25356745719909701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670</v>
      </c>
      <c r="B42">
        <v>10</v>
      </c>
      <c r="C42">
        <v>10</v>
      </c>
      <c r="D42">
        <v>10</v>
      </c>
      <c r="E42">
        <v>10</v>
      </c>
      <c r="F42">
        <v>9</v>
      </c>
      <c r="G42">
        <v>1</v>
      </c>
      <c r="H42">
        <v>1</v>
      </c>
      <c r="I42">
        <v>9</v>
      </c>
      <c r="J42">
        <v>0.5</v>
      </c>
      <c r="K42">
        <v>4.8049163818359402</v>
      </c>
      <c r="L42" s="7">
        <v>4.16241455078125</v>
      </c>
      <c r="M42">
        <v>6.1471233367919904</v>
      </c>
      <c r="N42">
        <v>8.6302738189697301</v>
      </c>
      <c r="O42">
        <v>0</v>
      </c>
      <c r="P42">
        <v>0</v>
      </c>
      <c r="Q42">
        <v>7</v>
      </c>
      <c r="R42" s="12">
        <v>0</v>
      </c>
      <c r="S42" s="12">
        <f t="shared" si="4"/>
        <v>0</v>
      </c>
      <c r="T42">
        <v>1.1261234283447299</v>
      </c>
      <c r="U42">
        <v>0.99955749511718694</v>
      </c>
      <c r="V42">
        <v>0.961972415447235</v>
      </c>
      <c r="W42" s="13">
        <v>3.75850796699524E-2</v>
      </c>
      <c r="X42">
        <v>0.16415101289749201</v>
      </c>
      <c r="Y42">
        <v>0.16415101289749201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798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4.7407398223876998</v>
      </c>
      <c r="L43" s="7">
        <v>4.0986251831054696</v>
      </c>
      <c r="M43">
        <v>5.7578315734863299</v>
      </c>
      <c r="N43">
        <v>8.2646980285644496</v>
      </c>
      <c r="O43">
        <v>1</v>
      </c>
      <c r="P43">
        <v>1</v>
      </c>
      <c r="Q43">
        <v>11</v>
      </c>
      <c r="R43" s="12">
        <v>9.0899999999999995E-2</v>
      </c>
      <c r="S43" s="12">
        <f t="shared" si="4"/>
        <v>0.1</v>
      </c>
      <c r="T43">
        <v>1.2469062805175799</v>
      </c>
      <c r="U43">
        <v>1.0951004028320299</v>
      </c>
      <c r="V43">
        <v>1.0414686203002901</v>
      </c>
      <c r="W43" s="13">
        <v>5.3631782531738302E-2</v>
      </c>
      <c r="X43">
        <v>0.20543766021728499</v>
      </c>
      <c r="Y43">
        <v>0.20543766021728499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167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5.9375839233398402</v>
      </c>
      <c r="L44" s="7">
        <v>4.1902160644531197</v>
      </c>
      <c r="M44">
        <v>2.4447174072265598</v>
      </c>
      <c r="N44">
        <v>6.5549507141113299</v>
      </c>
      <c r="O44">
        <v>1</v>
      </c>
      <c r="P44">
        <v>1</v>
      </c>
      <c r="Q44">
        <v>11</v>
      </c>
      <c r="R44" s="12">
        <v>9.0899999999999995E-2</v>
      </c>
      <c r="S44" s="12">
        <f t="shared" si="4"/>
        <v>0.1</v>
      </c>
      <c r="T44">
        <v>1.5630054473877</v>
      </c>
      <c r="U44">
        <v>1.3525543212890601</v>
      </c>
      <c r="V44">
        <v>1.29707360267639</v>
      </c>
      <c r="W44" s="13">
        <v>5.5480718612670898E-2</v>
      </c>
      <c r="X44">
        <v>0.26593184471130399</v>
      </c>
      <c r="Y44">
        <v>0.26593184471130399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4">
        <v>166</v>
      </c>
      <c r="B45">
        <v>9</v>
      </c>
      <c r="C45">
        <v>11</v>
      </c>
      <c r="D45">
        <v>10</v>
      </c>
      <c r="E45">
        <v>10</v>
      </c>
      <c r="F45">
        <v>8</v>
      </c>
      <c r="G45">
        <v>2</v>
      </c>
      <c r="H45">
        <v>1</v>
      </c>
      <c r="I45">
        <v>9</v>
      </c>
      <c r="J45">
        <v>0.45</v>
      </c>
      <c r="K45">
        <v>4.6205883026123002</v>
      </c>
      <c r="L45" s="7">
        <v>4.2118053436279297</v>
      </c>
      <c r="M45">
        <v>7.48451805114746</v>
      </c>
      <c r="N45">
        <v>7.7242012023925799</v>
      </c>
      <c r="O45">
        <v>0</v>
      </c>
      <c r="P45">
        <v>0</v>
      </c>
      <c r="Q45">
        <v>5</v>
      </c>
      <c r="R45" s="12">
        <v>0</v>
      </c>
      <c r="S45" s="12">
        <f t="shared" si="4"/>
        <v>0</v>
      </c>
      <c r="T45">
        <v>0.99028015136718694</v>
      </c>
      <c r="U45">
        <v>0.92626953125</v>
      </c>
      <c r="V45">
        <v>0.86308193206787098</v>
      </c>
      <c r="W45" s="13">
        <v>6.3187599182128906E-2</v>
      </c>
      <c r="X45">
        <v>0.12719821929931599</v>
      </c>
      <c r="Y45">
        <v>0.12719821929931599</v>
      </c>
      <c r="Z45">
        <v>0</v>
      </c>
      <c r="AA45">
        <v>0.5</v>
      </c>
      <c r="AB45">
        <v>1</v>
      </c>
      <c r="AC45">
        <v>0.66666666666666696</v>
      </c>
      <c r="AD45">
        <v>0.5</v>
      </c>
      <c r="AE45">
        <v>0.5</v>
      </c>
    </row>
    <row r="46" spans="1:31" x14ac:dyDescent="0.15">
      <c r="A46" s="4">
        <v>667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5.22127342224121</v>
      </c>
      <c r="L46" s="7">
        <v>4.2043266296386701</v>
      </c>
      <c r="M46">
        <v>3.2085266113281201</v>
      </c>
      <c r="N46">
        <v>9.0629806518554705</v>
      </c>
      <c r="O46">
        <v>1</v>
      </c>
      <c r="P46">
        <v>1</v>
      </c>
      <c r="Q46">
        <v>11</v>
      </c>
      <c r="R46" s="12">
        <v>9.0899999999999995E-2</v>
      </c>
      <c r="S46" s="12">
        <f t="shared" si="4"/>
        <v>0.1</v>
      </c>
      <c r="T46">
        <v>1.4602069854736299</v>
      </c>
      <c r="U46">
        <v>1.14205169677734</v>
      </c>
      <c r="V46">
        <v>1.21240901947022</v>
      </c>
      <c r="W46" s="13">
        <v>7.0357322692871094E-2</v>
      </c>
      <c r="X46">
        <v>0.247797966003418</v>
      </c>
      <c r="Y46">
        <v>0.247797966003418</v>
      </c>
      <c r="Z46">
        <v>0.1</v>
      </c>
      <c r="AA46">
        <v>1</v>
      </c>
      <c r="AB46">
        <v>0.90909090909090895</v>
      </c>
      <c r="AC46">
        <v>0.952380952380952</v>
      </c>
      <c r="AD46">
        <v>0</v>
      </c>
      <c r="AE46">
        <v>0.9</v>
      </c>
    </row>
    <row r="47" spans="1:31" x14ac:dyDescent="0.15">
      <c r="A47" s="4">
        <v>716</v>
      </c>
      <c r="B47">
        <v>11</v>
      </c>
      <c r="C47">
        <v>9</v>
      </c>
      <c r="D47">
        <v>10</v>
      </c>
      <c r="E47">
        <v>10</v>
      </c>
      <c r="F47">
        <v>8</v>
      </c>
      <c r="G47">
        <v>2</v>
      </c>
      <c r="H47">
        <v>3</v>
      </c>
      <c r="I47">
        <v>7</v>
      </c>
      <c r="J47">
        <v>0.55000000000000004</v>
      </c>
      <c r="K47">
        <v>5.7577877044677699</v>
      </c>
      <c r="L47" s="7">
        <v>4.1859664916992196</v>
      </c>
      <c r="M47">
        <v>3.7794876098632799</v>
      </c>
      <c r="N47">
        <v>4.65871238708496</v>
      </c>
      <c r="O47">
        <v>0</v>
      </c>
      <c r="P47">
        <v>0</v>
      </c>
      <c r="Q47">
        <v>6</v>
      </c>
      <c r="R47" s="12">
        <v>0</v>
      </c>
      <c r="S47" s="12">
        <f t="shared" si="4"/>
        <v>0</v>
      </c>
      <c r="T47">
        <v>1.03940773010254</v>
      </c>
      <c r="U47">
        <v>0.98574954271316495</v>
      </c>
      <c r="V47">
        <v>0.90863531827926602</v>
      </c>
      <c r="W47" s="13">
        <v>7.7114224433898898E-2</v>
      </c>
      <c r="X47">
        <v>0.13077241182327301</v>
      </c>
      <c r="Y47">
        <v>0.13077241182327301</v>
      </c>
      <c r="Z47">
        <v>0</v>
      </c>
      <c r="AA47">
        <v>0.6</v>
      </c>
      <c r="AB47">
        <v>1</v>
      </c>
      <c r="AC47">
        <v>0.75</v>
      </c>
      <c r="AD47">
        <v>0.4</v>
      </c>
      <c r="AE47">
        <v>0.6</v>
      </c>
    </row>
    <row r="48" spans="1:31" x14ac:dyDescent="0.15">
      <c r="A48" s="4">
        <v>151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5.6671257019043004</v>
      </c>
      <c r="L48" s="7">
        <v>4.5537357330322301</v>
      </c>
      <c r="M48">
        <v>3.1707382202148402</v>
      </c>
      <c r="N48">
        <v>9.5972442626953107</v>
      </c>
      <c r="O48">
        <v>1</v>
      </c>
      <c r="P48">
        <v>1</v>
      </c>
      <c r="Q48">
        <v>6</v>
      </c>
      <c r="R48" s="12">
        <v>0.16669999999999999</v>
      </c>
      <c r="S48" s="12">
        <f t="shared" si="4"/>
        <v>0.1</v>
      </c>
      <c r="T48">
        <v>1.4091281890869101</v>
      </c>
      <c r="U48">
        <v>1.10394859313965</v>
      </c>
      <c r="V48">
        <v>1.18171787261963</v>
      </c>
      <c r="W48" s="13">
        <v>7.7769279479980497E-2</v>
      </c>
      <c r="X48">
        <v>0.22741031646728499</v>
      </c>
      <c r="Y48">
        <v>0.22741031646728499</v>
      </c>
      <c r="Z48">
        <v>0.1</v>
      </c>
      <c r="AA48">
        <v>0.5</v>
      </c>
      <c r="AB48">
        <v>0.83333333333333304</v>
      </c>
      <c r="AC48">
        <v>0.625</v>
      </c>
      <c r="AD48">
        <v>0.5</v>
      </c>
      <c r="AE48">
        <v>0.4</v>
      </c>
    </row>
    <row r="49" spans="1:31" x14ac:dyDescent="0.15">
      <c r="A49" s="4">
        <v>904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5.2344322204589799</v>
      </c>
      <c r="L49" s="7">
        <v>4.5122661590576199</v>
      </c>
      <c r="M49">
        <v>5.8526840209960902</v>
      </c>
      <c r="N49">
        <v>8.7110691070556605</v>
      </c>
      <c r="O49">
        <v>0</v>
      </c>
      <c r="P49">
        <v>0</v>
      </c>
      <c r="Q49">
        <v>5</v>
      </c>
      <c r="R49" s="12">
        <v>0</v>
      </c>
      <c r="S49" s="12">
        <f t="shared" si="4"/>
        <v>0</v>
      </c>
      <c r="T49">
        <v>1.5087947845459</v>
      </c>
      <c r="U49">
        <v>1.3497829437255899</v>
      </c>
      <c r="V49">
        <v>1.27078056335449</v>
      </c>
      <c r="W49" s="13">
        <v>7.9002380371093694E-2</v>
      </c>
      <c r="X49">
        <v>0.238014221191406</v>
      </c>
      <c r="Y49">
        <v>0.238014221191406</v>
      </c>
      <c r="Z49">
        <v>0</v>
      </c>
      <c r="AA49">
        <v>0.5</v>
      </c>
      <c r="AB49">
        <v>1</v>
      </c>
      <c r="AC49">
        <v>0.66666666666666696</v>
      </c>
      <c r="AD49">
        <v>0.5</v>
      </c>
      <c r="AE49">
        <v>0.5</v>
      </c>
    </row>
    <row r="50" spans="1:31" x14ac:dyDescent="0.15">
      <c r="A50" s="4">
        <v>861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5.45505714416504</v>
      </c>
      <c r="L50" s="7">
        <v>4.1585845947265598</v>
      </c>
      <c r="M50">
        <v>2.7973060607910201</v>
      </c>
      <c r="N50">
        <v>4.7807655334472701</v>
      </c>
      <c r="O50">
        <v>1</v>
      </c>
      <c r="P50">
        <v>1</v>
      </c>
      <c r="Q50">
        <v>8</v>
      </c>
      <c r="R50" s="12">
        <v>0.125</v>
      </c>
      <c r="S50" s="12">
        <f t="shared" si="4"/>
        <v>0.1</v>
      </c>
      <c r="T50">
        <v>1.3169422149658201</v>
      </c>
      <c r="U50">
        <v>1.17997074127197</v>
      </c>
      <c r="V50">
        <v>1.0999685525894201</v>
      </c>
      <c r="W50" s="13">
        <v>8.0002188682556194E-2</v>
      </c>
      <c r="X50">
        <v>0.216973662376404</v>
      </c>
      <c r="Y50">
        <v>0.216973662376404</v>
      </c>
      <c r="Z50">
        <v>0.1</v>
      </c>
      <c r="AA50">
        <v>0.7</v>
      </c>
      <c r="AB50">
        <v>0.875</v>
      </c>
      <c r="AC50">
        <v>0.77777777777777801</v>
      </c>
      <c r="AD50">
        <v>0.3</v>
      </c>
      <c r="AE50">
        <v>0.6</v>
      </c>
    </row>
    <row r="51" spans="1:31" x14ac:dyDescent="0.15">
      <c r="A51" s="4">
        <v>266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5.3855972290039098</v>
      </c>
      <c r="L51" s="7">
        <v>4.3087959289550799</v>
      </c>
      <c r="M51">
        <v>2.75130271911621</v>
      </c>
      <c r="N51">
        <v>9.0374183654785192</v>
      </c>
      <c r="O51">
        <v>1</v>
      </c>
      <c r="P51">
        <v>1</v>
      </c>
      <c r="Q51">
        <v>10</v>
      </c>
      <c r="R51" s="12">
        <v>0.1</v>
      </c>
      <c r="S51" s="12">
        <f t="shared" si="4"/>
        <v>0.1</v>
      </c>
      <c r="T51">
        <v>1.4614105224609399</v>
      </c>
      <c r="U51">
        <v>1.1153564453125</v>
      </c>
      <c r="V51">
        <v>1.1962985992431601</v>
      </c>
      <c r="W51" s="13">
        <v>8.0942153930664104E-2</v>
      </c>
      <c r="X51">
        <v>0.26511192321777299</v>
      </c>
      <c r="Y51">
        <v>0.26511192321777299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738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5.1780776977539098</v>
      </c>
      <c r="L52" s="7">
        <v>4.5140037536621103</v>
      </c>
      <c r="M52">
        <v>6.2413272857665998</v>
      </c>
      <c r="N52">
        <v>8.5599708557128906</v>
      </c>
      <c r="O52">
        <v>1</v>
      </c>
      <c r="P52">
        <v>1</v>
      </c>
      <c r="Q52">
        <v>11</v>
      </c>
      <c r="R52" s="12">
        <v>9.0899999999999995E-2</v>
      </c>
      <c r="S52" s="12">
        <f t="shared" si="4"/>
        <v>0.1</v>
      </c>
      <c r="T52">
        <v>1.26169586181641</v>
      </c>
      <c r="U52">
        <v>1.1312885284423799</v>
      </c>
      <c r="V52">
        <v>1.04321956634522</v>
      </c>
      <c r="W52" s="13">
        <v>8.8068962097167997E-2</v>
      </c>
      <c r="X52">
        <v>0.21847629547119099</v>
      </c>
      <c r="Y52">
        <v>0.21847629547119099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L53" s="8">
        <f>AVERAGE(L2:L52)</f>
        <v>3.814254311954274</v>
      </c>
      <c r="W53" s="15">
        <f t="shared" ref="W53:AE53" si="5">AVERAGE(W2:W52)</f>
        <v>8.5359912292630041E-2</v>
      </c>
      <c r="Z53" s="9">
        <f t="shared" si="5"/>
        <v>0.10392156862745093</v>
      </c>
      <c r="AA53" s="9">
        <f t="shared" si="5"/>
        <v>0.7686274509803922</v>
      </c>
      <c r="AB53" s="9">
        <f t="shared" si="5"/>
        <v>0.88898933310697981</v>
      </c>
      <c r="AC53" s="9">
        <f t="shared" si="5"/>
        <v>0.81012284827618974</v>
      </c>
      <c r="AD53" s="9">
        <f t="shared" si="5"/>
        <v>0.2313725490196078</v>
      </c>
      <c r="AE53" s="9">
        <f t="shared" si="5"/>
        <v>0.66470588235294104</v>
      </c>
    </row>
    <row r="54" spans="1:31" x14ac:dyDescent="0.15">
      <c r="L54" s="8">
        <f>MAX(L2:L52)</f>
        <v>4.5537357330322301</v>
      </c>
      <c r="W54" s="15">
        <f t="shared" ref="W54:AE54" si="6">MAX(W2:W52)</f>
        <v>0.25423145294189398</v>
      </c>
      <c r="Z54" s="9">
        <f t="shared" si="6"/>
        <v>0.2</v>
      </c>
      <c r="AA54" s="9">
        <f t="shared" si="6"/>
        <v>1</v>
      </c>
      <c r="AB54" s="9">
        <f t="shared" si="6"/>
        <v>1</v>
      </c>
      <c r="AC54" s="9">
        <f t="shared" si="6"/>
        <v>0.952380952380952</v>
      </c>
      <c r="AD54" s="9">
        <f t="shared" si="6"/>
        <v>0.6</v>
      </c>
      <c r="AE54" s="9">
        <f t="shared" si="6"/>
        <v>0.9</v>
      </c>
    </row>
    <row r="55" spans="1:31" x14ac:dyDescent="0.15">
      <c r="L55" s="8">
        <f>MIN(L2:L52)</f>
        <v>3.1490116119384801</v>
      </c>
      <c r="W55" s="15">
        <f t="shared" ref="W55:AE55" si="7">MIN(W2:W52)</f>
        <v>1.9142031669616699E-3</v>
      </c>
      <c r="Z55" s="9">
        <f t="shared" si="7"/>
        <v>0</v>
      </c>
      <c r="AA55" s="9">
        <f t="shared" si="7"/>
        <v>0.4</v>
      </c>
      <c r="AB55" s="9">
        <f t="shared" si="7"/>
        <v>0.8</v>
      </c>
      <c r="AC55" s="9">
        <f t="shared" si="7"/>
        <v>0.53333333333333299</v>
      </c>
      <c r="AD55" s="9">
        <f t="shared" si="7"/>
        <v>0</v>
      </c>
      <c r="AE55" s="9">
        <f t="shared" si="7"/>
        <v>0.3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39" t="s">
        <v>10</v>
      </c>
      <c r="L61" s="8" t="s">
        <v>33</v>
      </c>
      <c r="N61" t="s">
        <v>66</v>
      </c>
      <c r="W61" s="13"/>
    </row>
    <row r="62" spans="1:31" x14ac:dyDescent="0.15">
      <c r="K62" s="9"/>
      <c r="L62" s="8"/>
      <c r="N62" s="38">
        <v>0.2</v>
      </c>
      <c r="O62">
        <v>-400</v>
      </c>
      <c r="P62">
        <v>1600</v>
      </c>
      <c r="Q62">
        <v>80</v>
      </c>
      <c r="W62" s="13"/>
    </row>
    <row r="63" spans="1:31" x14ac:dyDescent="0.15">
      <c r="K63" s="40" t="s">
        <v>34</v>
      </c>
      <c r="L63" s="8">
        <f>COUNTIF(L2:L52,"&lt;1.513")-COUNTIF(L2:L52,"&lt;1.352")</f>
        <v>0</v>
      </c>
      <c r="N63" s="38">
        <v>0.4</v>
      </c>
      <c r="O63">
        <v>-800</v>
      </c>
      <c r="P63">
        <v>1200</v>
      </c>
      <c r="Q63">
        <v>60</v>
      </c>
      <c r="W63" s="13"/>
    </row>
    <row r="64" spans="1:31" x14ac:dyDescent="0.15">
      <c r="K64" s="40" t="s">
        <v>35</v>
      </c>
      <c r="L64" s="8">
        <f>COUNTIF(L2:L52,"&lt;1.674")-COUNTIF(L2:L52,"&lt;1.513")</f>
        <v>0</v>
      </c>
      <c r="N64" s="38">
        <v>0.45</v>
      </c>
      <c r="O64">
        <v>-900</v>
      </c>
      <c r="P64">
        <v>1100</v>
      </c>
      <c r="Q64">
        <v>55</v>
      </c>
      <c r="W64" s="13"/>
    </row>
    <row r="65" spans="11:23" x14ac:dyDescent="0.15">
      <c r="K65" s="40" t="s">
        <v>36</v>
      </c>
      <c r="L65" s="8">
        <f>COUNTIF(L2:L52,"&lt;1.835")-COUNTIF(L2:L52,"&lt;1.674")</f>
        <v>0</v>
      </c>
      <c r="N65" s="38">
        <v>0.49</v>
      </c>
      <c r="O65">
        <v>-980</v>
      </c>
      <c r="P65">
        <v>1020</v>
      </c>
      <c r="Q65">
        <v>51</v>
      </c>
      <c r="W65" s="13"/>
    </row>
    <row r="66" spans="11:23" x14ac:dyDescent="0.15">
      <c r="K66" s="40" t="s">
        <v>37</v>
      </c>
      <c r="L66" s="8">
        <f>COUNTIF(L2:L52,"&lt;1.996")-COUNTIF(L2:L52,"&lt;1.835")</f>
        <v>0</v>
      </c>
      <c r="W66" s="13"/>
    </row>
    <row r="67" spans="11:23" x14ac:dyDescent="0.15">
      <c r="K67" s="40" t="s">
        <v>38</v>
      </c>
      <c r="L67" s="8">
        <f>COUNTIF(L2:L52,"&lt;2.157")-COUNTIF(L2:L52,"&lt;1.996")</f>
        <v>0</v>
      </c>
      <c r="W67" s="13"/>
    </row>
    <row r="68" spans="11:23" x14ac:dyDescent="0.15">
      <c r="K68" s="40" t="s">
        <v>39</v>
      </c>
      <c r="L68" s="8">
        <f>COUNTIF(L2:L52,"&lt;2.318")-COUNTIF(L2:L52,"&lt;2.157")</f>
        <v>0</v>
      </c>
      <c r="W68" s="13"/>
    </row>
    <row r="69" spans="11:23" x14ac:dyDescent="0.15">
      <c r="K69" s="40" t="s">
        <v>40</v>
      </c>
      <c r="L69" s="8">
        <f>COUNTIF(L2:L52,"&lt;2.479")-COUNTIF(L2:L52,"&lt;2.318")</f>
        <v>0</v>
      </c>
      <c r="W69" s="13"/>
    </row>
    <row r="70" spans="11:23" x14ac:dyDescent="0.15">
      <c r="K70" s="40" t="s">
        <v>41</v>
      </c>
      <c r="L70" s="9">
        <f>COUNTIF(L2:L52,"&lt;2.64")-COUNTIF(L2:L52,"&lt;2.479")</f>
        <v>0</v>
      </c>
    </row>
    <row r="71" spans="11:23" x14ac:dyDescent="0.15">
      <c r="K71" s="40" t="s">
        <v>42</v>
      </c>
      <c r="L71" s="8">
        <f>COUNTIF(L2:L52,"&lt;2.801")-COUNTIF(L2:L52,"&lt;2.64")</f>
        <v>0</v>
      </c>
      <c r="W71" s="13"/>
    </row>
    <row r="72" spans="11:23" x14ac:dyDescent="0.15">
      <c r="K72" s="40" t="s">
        <v>43</v>
      </c>
      <c r="L72" s="8">
        <f>COUNTIF(L2:L52,"&lt;2.962")-COUNTIF(L2:L52,"&lt;2.801")</f>
        <v>0</v>
      </c>
      <c r="W72" s="13"/>
    </row>
    <row r="73" spans="11:23" x14ac:dyDescent="0.15">
      <c r="K73" s="40" t="s">
        <v>44</v>
      </c>
      <c r="L73" s="8">
        <f>COUNTIF(L2:L52,"&lt;3.123")-COUNTIF(L2:L52,"&lt;2.962")</f>
        <v>0</v>
      </c>
      <c r="W73" s="13"/>
    </row>
    <row r="74" spans="11:23" s="31" customFormat="1" x14ac:dyDescent="0.15">
      <c r="K74" s="41" t="s">
        <v>86</v>
      </c>
      <c r="L74" s="8">
        <f>COUNTIF(L2:L52,"&lt;3.606")-COUNTIF(L2:L52,"&lt;3.123")</f>
        <v>17</v>
      </c>
      <c r="M74" s="31">
        <v>17</v>
      </c>
      <c r="W74" s="13"/>
    </row>
    <row r="75" spans="11:23" x14ac:dyDescent="0.15">
      <c r="K75" s="40" t="s">
        <v>87</v>
      </c>
      <c r="L75" s="8">
        <f>COUNTIF(L2:L52,"&lt;4.089")-COUNTIF(L2:L52,"&lt;3.606")</f>
        <v>17</v>
      </c>
      <c r="M75">
        <v>17</v>
      </c>
      <c r="W75" s="13"/>
    </row>
    <row r="76" spans="11:23" s="31" customFormat="1" x14ac:dyDescent="0.15">
      <c r="K76" s="41" t="s">
        <v>88</v>
      </c>
      <c r="L76" s="36">
        <f>COUNTIF(L2:L52,"&lt;4.572")-COUNTIF(L2:L52,"&lt;4.089")</f>
        <v>17</v>
      </c>
      <c r="M76" s="31">
        <v>17</v>
      </c>
    </row>
    <row r="77" spans="11:23" x14ac:dyDescent="0.15">
      <c r="K77" s="40" t="s">
        <v>48</v>
      </c>
      <c r="L77" s="9">
        <f>COUNTIF(L2:L52,"&lt;3.767")-COUNTIF(L2:L52,"&lt;3.606")</f>
        <v>8</v>
      </c>
    </row>
    <row r="78" spans="11:23" x14ac:dyDescent="0.15">
      <c r="K78" s="40" t="s">
        <v>49</v>
      </c>
      <c r="L78" s="9">
        <f>COUNTIF(L2:L52,"&lt;3.928")-COUNTIF(L2:L52,"&lt;3.767")</f>
        <v>5</v>
      </c>
    </row>
    <row r="79" spans="11:23" x14ac:dyDescent="0.15">
      <c r="K79" s="40" t="s">
        <v>50</v>
      </c>
      <c r="L79" s="9">
        <f>COUNTIF(L2:L52,"&lt;4.089")-COUNTIF(L2:L52,"&lt;3.928")</f>
        <v>4</v>
      </c>
    </row>
    <row r="80" spans="11:23" x14ac:dyDescent="0.15">
      <c r="K80" s="40" t="s">
        <v>51</v>
      </c>
      <c r="L80" s="9">
        <f>COUNTIF(L2:L52,"&lt;4.25")-COUNTIF(L2:L52,"&lt;4.089")</f>
        <v>10</v>
      </c>
    </row>
    <row r="81" spans="11:23" x14ac:dyDescent="0.15">
      <c r="K81" s="40" t="s">
        <v>52</v>
      </c>
      <c r="L81" s="9">
        <f>COUNTIF(L2:L52,"&lt;4.411")-COUNTIF(L2:L52,"&lt;4.25")</f>
        <v>2</v>
      </c>
    </row>
    <row r="82" spans="11:23" x14ac:dyDescent="0.15">
      <c r="K82" s="40" t="s">
        <v>53</v>
      </c>
      <c r="L82" s="9">
        <f>COUNTIF(L2:L52,"&lt;4.572")-COUNTIF(L2:L52,"&lt;4.411")</f>
        <v>5</v>
      </c>
    </row>
    <row r="83" spans="11:23" x14ac:dyDescent="0.15">
      <c r="K83" s="40" t="s">
        <v>54</v>
      </c>
      <c r="L83" s="8">
        <f>COUNTIF(L2:L52,"&lt;4.733")-COUNTIF(L2:L52,"&lt;4.572")</f>
        <v>0</v>
      </c>
      <c r="W83" s="13"/>
    </row>
    <row r="84" spans="11:23" x14ac:dyDescent="0.15">
      <c r="K84" s="40" t="s">
        <v>55</v>
      </c>
      <c r="L84" s="9">
        <f>COUNTIF(L2:L52,"&lt;4.894")-COUNTIF(L2:L52,"&lt;4.733")</f>
        <v>0</v>
      </c>
    </row>
    <row r="85" spans="11:23" x14ac:dyDescent="0.15">
      <c r="K85" s="40" t="s">
        <v>56</v>
      </c>
      <c r="L85" s="9">
        <f>COUNTIF(L2:L52,"&lt;5.055")-COUNTIF(L2:L52,"&lt;4.894")</f>
        <v>0</v>
      </c>
    </row>
    <row r="86" spans="11:23" x14ac:dyDescent="0.15">
      <c r="K86" s="40" t="s">
        <v>57</v>
      </c>
      <c r="L86" s="9">
        <f>COUNTIF(L2:L52,"&lt;5.216")-COUNTIF(L2:L52,"&lt;5.055")</f>
        <v>0</v>
      </c>
    </row>
    <row r="87" spans="11:23" x14ac:dyDescent="0.15">
      <c r="K87" s="40" t="s">
        <v>58</v>
      </c>
      <c r="L87" s="9">
        <f>COUNTIF(L2:L52,"&lt;5.377")-COUNTIF(L2:L52,"&lt;5.216")</f>
        <v>0</v>
      </c>
    </row>
    <row r="88" spans="11:23" x14ac:dyDescent="0.15">
      <c r="K88" s="40" t="s">
        <v>59</v>
      </c>
      <c r="L88" s="9">
        <f>COUNTIF(L2:L52,"&lt;5.538")-COUNTIF(L2:L52,"&lt;5.377")</f>
        <v>0</v>
      </c>
    </row>
    <row r="89" spans="11:23" x14ac:dyDescent="0.15">
      <c r="K89" s="40" t="s">
        <v>60</v>
      </c>
      <c r="L89" s="8">
        <f>COUNTIF(L2:L52,"&lt;5.699")-COUNTIF(L2:L52,"&lt;5.538")</f>
        <v>0</v>
      </c>
      <c r="W89" s="13"/>
    </row>
    <row r="90" spans="11:23" x14ac:dyDescent="0.15">
      <c r="K90" s="40" t="s">
        <v>61</v>
      </c>
      <c r="L90" s="8">
        <f>COUNTIF(L2:L52,"&lt;5.86")-COUNTIF(L2:L52,"&lt;5.699")</f>
        <v>0</v>
      </c>
      <c r="W90" s="13"/>
    </row>
    <row r="91" spans="11:23" x14ac:dyDescent="0.15">
      <c r="K91" s="40" t="s">
        <v>62</v>
      </c>
      <c r="L91" s="8">
        <f>COUNTIF(L2:L52,"&lt;6.021")-COUNTIF(L2:L52,"&lt;5.86")</f>
        <v>0</v>
      </c>
      <c r="Q91">
        <v>0.48299999999999998</v>
      </c>
      <c r="W91" s="13"/>
    </row>
    <row r="92" spans="11:23" x14ac:dyDescent="0.15">
      <c r="K92" s="40" t="s">
        <v>63</v>
      </c>
      <c r="L92" s="8">
        <f>COUNTIF(L2:L52,"&lt;6.182")-COUNTIF(L2:L52,"&lt;6.021")</f>
        <v>0</v>
      </c>
      <c r="W92" s="13"/>
    </row>
    <row r="93" spans="11:23" x14ac:dyDescent="0.15">
      <c r="K93" s="40" t="s">
        <v>64</v>
      </c>
      <c r="L93" s="8">
        <f>COUNTIF(L2:L52,"&lt;6.343")-COUNTIF(L2:L52,"&lt;6.182")</f>
        <v>0</v>
      </c>
      <c r="W93" s="13"/>
    </row>
    <row r="94" spans="11:23" x14ac:dyDescent="0.15">
      <c r="K94" s="40" t="s">
        <v>65</v>
      </c>
      <c r="L94" s="8">
        <f>COUNTIF(L2:L52,"&lt;6.504")-COUNTIF(L2:L52,"&lt;6.343")</f>
        <v>0</v>
      </c>
      <c r="W94" s="13"/>
    </row>
  </sheetData>
  <phoneticPr fontId="5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E128"/>
  <sheetViews>
    <sheetView topLeftCell="E91" workbookViewId="0">
      <selection activeCell="E1" sqref="A1:XFD128"/>
    </sheetView>
  </sheetViews>
  <sheetFormatPr defaultColWidth="9" defaultRowHeight="13.5" x14ac:dyDescent="0.15"/>
  <cols>
    <col min="11" max="12" width="19.125" customWidth="1"/>
    <col min="13" max="14" width="12.625"/>
    <col min="20" max="22" width="12.625"/>
    <col min="23" max="23" width="19.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905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>
        <v>4.7619991302490199</v>
      </c>
      <c r="L2" s="7">
        <v>2.8819541931152299</v>
      </c>
      <c r="M2">
        <v>2.3896865844726598</v>
      </c>
      <c r="N2">
        <v>3.87965965270996</v>
      </c>
      <c r="O2">
        <v>2</v>
      </c>
      <c r="P2">
        <v>2</v>
      </c>
      <c r="Q2">
        <v>11</v>
      </c>
      <c r="R2" s="12">
        <v>0.18179999999999999</v>
      </c>
      <c r="S2" s="12">
        <f t="shared" ref="S2:S55" si="0">O2/E2</f>
        <v>0.2</v>
      </c>
      <c r="T2">
        <v>1.50723457336426</v>
      </c>
      <c r="U2">
        <v>1.40195512771606</v>
      </c>
      <c r="V2">
        <v>1.280317902565</v>
      </c>
      <c r="W2" s="13">
        <v>0.121637225151062</v>
      </c>
      <c r="X2">
        <v>0.22691667079925501</v>
      </c>
      <c r="Y2">
        <v>0.22691667079925501</v>
      </c>
      <c r="Z2">
        <v>0.2</v>
      </c>
      <c r="AA2">
        <v>0.9</v>
      </c>
      <c r="AB2">
        <v>0.81818181818181801</v>
      </c>
      <c r="AC2">
        <v>0.85714285714285698</v>
      </c>
      <c r="AD2">
        <v>0.1</v>
      </c>
      <c r="AE2">
        <v>0.7</v>
      </c>
    </row>
    <row r="3" spans="1:31" x14ac:dyDescent="0.15">
      <c r="A3" s="4">
        <v>396</v>
      </c>
      <c r="B3">
        <v>15</v>
      </c>
      <c r="C3">
        <v>5</v>
      </c>
      <c r="D3">
        <v>10</v>
      </c>
      <c r="E3">
        <v>10</v>
      </c>
      <c r="F3">
        <v>10</v>
      </c>
      <c r="G3">
        <v>0</v>
      </c>
      <c r="H3">
        <v>5</v>
      </c>
      <c r="I3">
        <v>5</v>
      </c>
      <c r="J3">
        <v>0.75</v>
      </c>
      <c r="K3">
        <v>5.2291107177734402</v>
      </c>
      <c r="L3" s="7">
        <v>2.8822326660156201</v>
      </c>
      <c r="M3">
        <v>2.5267772674560498</v>
      </c>
      <c r="N3">
        <v>3.9828357696533199</v>
      </c>
      <c r="O3">
        <v>1</v>
      </c>
      <c r="P3">
        <v>1</v>
      </c>
      <c r="Q3">
        <v>9</v>
      </c>
      <c r="R3" s="12">
        <v>0.1111</v>
      </c>
      <c r="S3" s="12">
        <f t="shared" si="0"/>
        <v>0.1</v>
      </c>
      <c r="T3">
        <v>1.84275054931641</v>
      </c>
      <c r="U3">
        <v>1.7257038354873699</v>
      </c>
      <c r="V3">
        <v>1.5776679515838601</v>
      </c>
      <c r="W3" s="13">
        <v>0.148035883903503</v>
      </c>
      <c r="X3">
        <v>0.265082597732544</v>
      </c>
      <c r="Y3">
        <v>0.265082597732544</v>
      </c>
      <c r="Z3">
        <v>0.1</v>
      </c>
      <c r="AA3">
        <v>0.8</v>
      </c>
      <c r="AB3">
        <v>0.88888888888888895</v>
      </c>
      <c r="AC3">
        <v>0.84210526315789502</v>
      </c>
      <c r="AD3">
        <v>0.2</v>
      </c>
      <c r="AE3">
        <v>0.7</v>
      </c>
    </row>
    <row r="4" spans="1:31" x14ac:dyDescent="0.15">
      <c r="A4" s="4">
        <v>331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>
        <v>4.9751873016357404</v>
      </c>
      <c r="L4" s="7">
        <v>3.11871337890625</v>
      </c>
      <c r="M4">
        <v>2.3487701416015598</v>
      </c>
      <c r="N4">
        <v>3.3579540252685498</v>
      </c>
      <c r="O4">
        <v>2</v>
      </c>
      <c r="P4">
        <v>2</v>
      </c>
      <c r="Q4">
        <v>11</v>
      </c>
      <c r="R4" s="12">
        <v>0.18179999999999999</v>
      </c>
      <c r="S4" s="12">
        <f t="shared" si="0"/>
        <v>0.2</v>
      </c>
      <c r="T4">
        <v>1.7982158660888701</v>
      </c>
      <c r="U4">
        <v>1.7166333198547401</v>
      </c>
      <c r="V4">
        <v>1.5181471109390301</v>
      </c>
      <c r="W4" s="13">
        <v>0.19848620891571001</v>
      </c>
      <c r="X4">
        <v>0.28006875514984098</v>
      </c>
      <c r="Y4">
        <v>0.28006875514984098</v>
      </c>
      <c r="Z4">
        <v>0.2</v>
      </c>
      <c r="AA4">
        <v>0.9</v>
      </c>
      <c r="AB4">
        <v>0.81818181818181801</v>
      </c>
      <c r="AC4">
        <v>0.85714285714285698</v>
      </c>
      <c r="AD4">
        <v>0.1</v>
      </c>
      <c r="AE4">
        <v>0.7</v>
      </c>
    </row>
    <row r="5" spans="1:31" x14ac:dyDescent="0.15">
      <c r="A5" s="4">
        <v>766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5.4084510803222701</v>
      </c>
      <c r="L5" s="7">
        <v>3.10890769958496</v>
      </c>
      <c r="M5">
        <v>1.8993282318115201</v>
      </c>
      <c r="N5">
        <v>3.7328853607177699</v>
      </c>
      <c r="O5">
        <v>2</v>
      </c>
      <c r="P5">
        <v>2</v>
      </c>
      <c r="Q5">
        <v>10</v>
      </c>
      <c r="R5" s="12">
        <v>0.2</v>
      </c>
      <c r="S5" s="12">
        <f t="shared" si="0"/>
        <v>0.2</v>
      </c>
      <c r="T5">
        <v>1.97856521606445</v>
      </c>
      <c r="U5">
        <v>1.8274736404418901</v>
      </c>
      <c r="V5">
        <v>1.6693286895752</v>
      </c>
      <c r="W5" s="13">
        <v>0.158144950866699</v>
      </c>
      <c r="X5">
        <v>0.30923652648925798</v>
      </c>
      <c r="Y5">
        <v>0.30923652648925798</v>
      </c>
      <c r="Z5">
        <v>0.2</v>
      </c>
      <c r="AA5">
        <v>0.8</v>
      </c>
      <c r="AB5">
        <v>0.8</v>
      </c>
      <c r="AC5">
        <v>0.8</v>
      </c>
      <c r="AD5">
        <v>0.2</v>
      </c>
      <c r="AE5">
        <v>0.6</v>
      </c>
    </row>
    <row r="6" spans="1:31" ht="14.1" customHeight="1" x14ac:dyDescent="0.15">
      <c r="A6" s="4">
        <v>205</v>
      </c>
      <c r="B6">
        <v>13</v>
      </c>
      <c r="C6">
        <v>7</v>
      </c>
      <c r="D6">
        <v>10</v>
      </c>
      <c r="E6">
        <v>10</v>
      </c>
      <c r="F6">
        <v>10</v>
      </c>
      <c r="G6">
        <v>0</v>
      </c>
      <c r="H6">
        <v>3</v>
      </c>
      <c r="I6">
        <v>7</v>
      </c>
      <c r="J6">
        <v>0.65</v>
      </c>
      <c r="K6">
        <v>4.7542304992675799</v>
      </c>
      <c r="L6" s="7">
        <v>3.0665321350097701</v>
      </c>
      <c r="M6">
        <v>2.1889591217040998</v>
      </c>
      <c r="N6">
        <v>4.3719825744628897</v>
      </c>
      <c r="O6">
        <v>2</v>
      </c>
      <c r="P6">
        <v>2</v>
      </c>
      <c r="Q6">
        <v>10</v>
      </c>
      <c r="R6" s="12">
        <v>0.2</v>
      </c>
      <c r="S6" s="12">
        <f t="shared" si="0"/>
        <v>0.2</v>
      </c>
      <c r="T6">
        <v>1.4536075592041</v>
      </c>
      <c r="U6">
        <v>1.3158429861068699</v>
      </c>
      <c r="V6">
        <v>1.2301337718963601</v>
      </c>
      <c r="W6" s="13">
        <v>8.5709214210510296E-2</v>
      </c>
      <c r="X6">
        <v>0.22347378730773901</v>
      </c>
      <c r="Y6">
        <v>0.22347378730773901</v>
      </c>
      <c r="Z6">
        <v>0.2</v>
      </c>
      <c r="AA6">
        <v>0.8</v>
      </c>
      <c r="AB6">
        <v>0.8</v>
      </c>
      <c r="AC6">
        <v>0.8</v>
      </c>
      <c r="AD6">
        <v>0.2</v>
      </c>
      <c r="AE6">
        <v>0.6</v>
      </c>
    </row>
    <row r="7" spans="1:31" x14ac:dyDescent="0.15">
      <c r="A7" s="4">
        <v>967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5.2314033508300799</v>
      </c>
      <c r="L7" s="7">
        <v>3.10678291320801</v>
      </c>
      <c r="M7">
        <v>2.1005096435546902</v>
      </c>
      <c r="N7">
        <v>3.6344337463378902</v>
      </c>
      <c r="O7">
        <v>2</v>
      </c>
      <c r="P7">
        <v>2</v>
      </c>
      <c r="Q7">
        <v>11</v>
      </c>
      <c r="R7" s="12">
        <v>0.18179999999999999</v>
      </c>
      <c r="S7" s="12">
        <f t="shared" si="0"/>
        <v>0.2</v>
      </c>
      <c r="T7">
        <v>1.5820407867431601</v>
      </c>
      <c r="U7">
        <v>1.48673439025879</v>
      </c>
      <c r="V7">
        <v>1.3333995342254601</v>
      </c>
      <c r="W7" s="13">
        <v>0.153334856033325</v>
      </c>
      <c r="X7">
        <v>0.2486412525177</v>
      </c>
      <c r="Y7">
        <v>0.2486412525177</v>
      </c>
      <c r="Z7">
        <v>0.2</v>
      </c>
      <c r="AA7">
        <v>0.9</v>
      </c>
      <c r="AB7">
        <v>0.81818181818181801</v>
      </c>
      <c r="AC7">
        <v>0.85714285714285698</v>
      </c>
      <c r="AD7">
        <v>0.1</v>
      </c>
      <c r="AE7">
        <v>0.7</v>
      </c>
    </row>
    <row r="8" spans="1:31" x14ac:dyDescent="0.15">
      <c r="A8" s="4">
        <v>370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5.6336345672607404</v>
      </c>
      <c r="L8" s="7">
        <v>3.0647315979003902</v>
      </c>
      <c r="M8">
        <v>2.17875480651856</v>
      </c>
      <c r="N8">
        <v>3.3658676147460902</v>
      </c>
      <c r="O8">
        <v>2</v>
      </c>
      <c r="P8">
        <v>2</v>
      </c>
      <c r="Q8">
        <v>10</v>
      </c>
      <c r="R8" s="12">
        <v>0.2</v>
      </c>
      <c r="S8" s="12">
        <f t="shared" si="0"/>
        <v>0.2</v>
      </c>
      <c r="T8">
        <v>1.7144851684570299</v>
      </c>
      <c r="U8">
        <v>1.6434230804443399</v>
      </c>
      <c r="V8">
        <v>1.4525625705719001</v>
      </c>
      <c r="W8" s="13">
        <v>0.190860509872436</v>
      </c>
      <c r="X8">
        <v>0.261922597885132</v>
      </c>
      <c r="Y8">
        <v>0.261922597885132</v>
      </c>
      <c r="Z8">
        <v>0.2</v>
      </c>
      <c r="AA8">
        <v>0.8</v>
      </c>
      <c r="AB8">
        <v>0.8</v>
      </c>
      <c r="AC8">
        <v>0.8</v>
      </c>
      <c r="AD8">
        <v>0.2</v>
      </c>
      <c r="AE8">
        <v>0.6</v>
      </c>
    </row>
    <row r="9" spans="1:31" ht="14.1" customHeight="1" x14ac:dyDescent="0.15">
      <c r="A9" s="4">
        <v>412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4.39042091369629</v>
      </c>
      <c r="L9" s="7">
        <v>3.0820903778076199</v>
      </c>
      <c r="M9">
        <v>2.6876201629638699</v>
      </c>
      <c r="N9">
        <v>6.0485725402831996</v>
      </c>
      <c r="O9">
        <v>2</v>
      </c>
      <c r="P9">
        <v>2</v>
      </c>
      <c r="Q9">
        <v>11</v>
      </c>
      <c r="R9" s="12">
        <v>0.18179999999999999</v>
      </c>
      <c r="S9" s="12">
        <f t="shared" si="0"/>
        <v>0.2</v>
      </c>
      <c r="T9">
        <v>1.3361968994140601</v>
      </c>
      <c r="U9">
        <v>1.1570014953613299</v>
      </c>
      <c r="V9">
        <v>1.1461765766143801</v>
      </c>
      <c r="W9" s="13">
        <v>1.0824918746948201E-2</v>
      </c>
      <c r="X9">
        <v>0.19002032279968301</v>
      </c>
      <c r="Y9">
        <v>0.19002032279968301</v>
      </c>
      <c r="Z9">
        <v>0.2</v>
      </c>
      <c r="AA9">
        <v>0.9</v>
      </c>
      <c r="AB9">
        <v>0.81818181818181801</v>
      </c>
      <c r="AC9">
        <v>0.85714285714285698</v>
      </c>
      <c r="AD9">
        <v>0.1</v>
      </c>
      <c r="AE9">
        <v>0.7</v>
      </c>
    </row>
    <row r="10" spans="1:31" ht="14.1" customHeight="1" x14ac:dyDescent="0.15">
      <c r="A10" s="4">
        <v>855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4.7200279235839799</v>
      </c>
      <c r="L10" s="7">
        <v>3.0972805023193399</v>
      </c>
      <c r="M10">
        <v>1.77592849731445</v>
      </c>
      <c r="N10">
        <v>6.4620532989501998</v>
      </c>
      <c r="O10">
        <v>2</v>
      </c>
      <c r="P10">
        <v>2</v>
      </c>
      <c r="Q10">
        <v>10</v>
      </c>
      <c r="R10" s="12">
        <v>0.2</v>
      </c>
      <c r="S10" s="12">
        <f t="shared" si="0"/>
        <v>0.2</v>
      </c>
      <c r="T10">
        <v>1.6574802398681601</v>
      </c>
      <c r="U10">
        <v>1.37122821807861</v>
      </c>
      <c r="V10">
        <v>1.40242600440979</v>
      </c>
      <c r="W10" s="13">
        <v>3.1197786331176799E-2</v>
      </c>
      <c r="X10">
        <v>0.25505423545837402</v>
      </c>
      <c r="Y10">
        <v>0.25505423545837402</v>
      </c>
      <c r="Z10">
        <v>0.2</v>
      </c>
      <c r="AA10">
        <v>0.8</v>
      </c>
      <c r="AB10">
        <v>0.8</v>
      </c>
      <c r="AC10">
        <v>0.8</v>
      </c>
      <c r="AD10">
        <v>0.2</v>
      </c>
      <c r="AE10">
        <v>0.6</v>
      </c>
    </row>
    <row r="11" spans="1:31" s="1" customFormat="1" ht="14.1" customHeight="1" x14ac:dyDescent="0.15">
      <c r="A11" s="5">
        <v>61</v>
      </c>
      <c r="B11" s="1">
        <v>13</v>
      </c>
      <c r="C11" s="1">
        <v>7</v>
      </c>
      <c r="D11" s="1">
        <v>10</v>
      </c>
      <c r="E11" s="1">
        <v>10</v>
      </c>
      <c r="F11" s="1">
        <v>10</v>
      </c>
      <c r="G11" s="1">
        <v>0</v>
      </c>
      <c r="H11" s="1">
        <v>3</v>
      </c>
      <c r="I11" s="1">
        <v>7</v>
      </c>
      <c r="J11" s="1">
        <v>0.65</v>
      </c>
      <c r="K11" s="1">
        <v>5.9118804931640598</v>
      </c>
      <c r="L11" s="1">
        <v>3.1074981689453098</v>
      </c>
      <c r="M11" s="1">
        <v>1.17739677429199</v>
      </c>
      <c r="N11" s="1">
        <v>6.5906410217285201</v>
      </c>
      <c r="O11" s="1">
        <v>3</v>
      </c>
      <c r="P11" s="1">
        <v>3</v>
      </c>
      <c r="Q11" s="1">
        <v>12</v>
      </c>
      <c r="R11" s="14">
        <v>0.25</v>
      </c>
      <c r="S11" s="14">
        <f t="shared" si="0"/>
        <v>0.3</v>
      </c>
      <c r="T11" s="1">
        <v>2.2893180847168</v>
      </c>
      <c r="U11" s="1">
        <v>1.9178720712661701</v>
      </c>
      <c r="V11" s="1">
        <v>1.9217283725738501</v>
      </c>
      <c r="W11" s="1">
        <v>3.8563013076782201E-3</v>
      </c>
      <c r="X11" s="1">
        <v>0.367589712142944</v>
      </c>
      <c r="Y11" s="1">
        <v>0.367589712142944</v>
      </c>
      <c r="Z11" s="1">
        <v>0.3</v>
      </c>
      <c r="AA11" s="1">
        <v>0.9</v>
      </c>
      <c r="AB11" s="1">
        <v>0.75</v>
      </c>
      <c r="AC11" s="1">
        <v>0.81818181818181801</v>
      </c>
      <c r="AD11" s="1">
        <v>0.1</v>
      </c>
      <c r="AE11" s="1">
        <v>0.6</v>
      </c>
    </row>
    <row r="12" spans="1:31" x14ac:dyDescent="0.15">
      <c r="A12" s="4">
        <v>314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5.579345703125</v>
      </c>
      <c r="L12" s="7">
        <v>3.34688377380371</v>
      </c>
      <c r="M12">
        <v>3.0530090332031201</v>
      </c>
      <c r="N12">
        <v>2.9860916137695299</v>
      </c>
      <c r="O12">
        <v>1</v>
      </c>
      <c r="P12">
        <v>1</v>
      </c>
      <c r="Q12">
        <v>9</v>
      </c>
      <c r="R12" s="12">
        <v>0.1111</v>
      </c>
      <c r="S12" s="12">
        <f t="shared" si="0"/>
        <v>0.1</v>
      </c>
      <c r="T12">
        <v>1.7445583343505899</v>
      </c>
      <c r="U12">
        <v>1.72052478790283</v>
      </c>
      <c r="V12">
        <v>1.4698741436004601</v>
      </c>
      <c r="W12" s="13">
        <v>0.250650644302368</v>
      </c>
      <c r="X12">
        <v>0.27468419075012201</v>
      </c>
      <c r="Y12">
        <v>0.27468419075012201</v>
      </c>
      <c r="Z12">
        <v>0.1</v>
      </c>
      <c r="AA12">
        <v>0.8</v>
      </c>
      <c r="AB12">
        <v>0.88888888888888895</v>
      </c>
      <c r="AC12">
        <v>0.84210526315789502</v>
      </c>
      <c r="AD12">
        <v>0.2</v>
      </c>
      <c r="AE12">
        <v>0.7</v>
      </c>
    </row>
    <row r="13" spans="1:31" x14ac:dyDescent="0.15">
      <c r="A13" s="4">
        <v>367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5.1048908233642596</v>
      </c>
      <c r="L13" s="7">
        <v>3.3288116455078098</v>
      </c>
      <c r="M13">
        <v>2.6222057342529301</v>
      </c>
      <c r="N13">
        <v>4.9108314514160201</v>
      </c>
      <c r="O13">
        <v>1</v>
      </c>
      <c r="P13">
        <v>1</v>
      </c>
      <c r="Q13">
        <v>9</v>
      </c>
      <c r="R13" s="12">
        <v>0.1111</v>
      </c>
      <c r="S13" s="12">
        <f t="shared" si="0"/>
        <v>0.1</v>
      </c>
      <c r="T13">
        <v>1.6385364532470701</v>
      </c>
      <c r="U13">
        <v>1.4770368337631199</v>
      </c>
      <c r="V13">
        <v>1.3738657236099201</v>
      </c>
      <c r="W13" s="13">
        <v>0.10317111015319801</v>
      </c>
      <c r="X13">
        <v>0.264670729637146</v>
      </c>
      <c r="Y13">
        <v>0.264670729637146</v>
      </c>
      <c r="Z13">
        <v>0.1</v>
      </c>
      <c r="AA13">
        <v>0.8</v>
      </c>
      <c r="AB13">
        <v>0.88888888888888895</v>
      </c>
      <c r="AC13">
        <v>0.84210526315789502</v>
      </c>
      <c r="AD13">
        <v>0.2</v>
      </c>
      <c r="AE13">
        <v>0.7</v>
      </c>
    </row>
    <row r="14" spans="1:31" x14ac:dyDescent="0.15">
      <c r="A14" s="4">
        <v>30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4.2830791473388699</v>
      </c>
      <c r="L14" s="7">
        <v>3.3248138427734402</v>
      </c>
      <c r="M14">
        <v>3.1268062591552699</v>
      </c>
      <c r="N14">
        <v>4.5438060760498002</v>
      </c>
      <c r="O14">
        <v>1</v>
      </c>
      <c r="P14">
        <v>1</v>
      </c>
      <c r="Q14">
        <v>6</v>
      </c>
      <c r="R14" s="12">
        <v>0.16669999999999999</v>
      </c>
      <c r="S14" s="12">
        <f t="shared" si="0"/>
        <v>0.1</v>
      </c>
      <c r="T14">
        <v>1.17972755432129</v>
      </c>
      <c r="U14">
        <v>1.0818786621093699</v>
      </c>
      <c r="V14">
        <v>1.00865578651428</v>
      </c>
      <c r="W14" s="13">
        <v>7.3222875595092801E-2</v>
      </c>
      <c r="X14">
        <v>0.171071767807007</v>
      </c>
      <c r="Y14">
        <v>0.171071767807007</v>
      </c>
      <c r="Z14">
        <v>0.1</v>
      </c>
      <c r="AA14">
        <v>0.5</v>
      </c>
      <c r="AB14">
        <v>0.83333333333333304</v>
      </c>
      <c r="AC14">
        <v>0.625</v>
      </c>
      <c r="AD14">
        <v>0.5</v>
      </c>
      <c r="AE14">
        <v>0.4</v>
      </c>
    </row>
    <row r="15" spans="1:31" x14ac:dyDescent="0.15">
      <c r="A15" s="4">
        <v>522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6.39202880859375</v>
      </c>
      <c r="L15" s="7">
        <v>3.33344650268555</v>
      </c>
      <c r="M15">
        <v>3.0104999542236301</v>
      </c>
      <c r="N15">
        <v>4.2902660369873002</v>
      </c>
      <c r="O15">
        <v>1</v>
      </c>
      <c r="P15">
        <v>1</v>
      </c>
      <c r="Q15">
        <v>10</v>
      </c>
      <c r="R15" s="12">
        <v>0.1</v>
      </c>
      <c r="S15" s="12">
        <f t="shared" si="0"/>
        <v>0.1</v>
      </c>
      <c r="T15">
        <v>2.0180358886718701</v>
      </c>
      <c r="U15">
        <v>1.9343172311782799</v>
      </c>
      <c r="V15">
        <v>1.7107549905777</v>
      </c>
      <c r="W15" s="13">
        <v>0.22356224060058599</v>
      </c>
      <c r="X15">
        <v>0.30728089809417702</v>
      </c>
      <c r="Y15">
        <v>0.30728089809417702</v>
      </c>
      <c r="Z15">
        <v>0.1</v>
      </c>
      <c r="AA15">
        <v>0.9</v>
      </c>
      <c r="AB15">
        <v>0.9</v>
      </c>
      <c r="AC15">
        <v>0.9</v>
      </c>
      <c r="AD15">
        <v>0.1</v>
      </c>
      <c r="AE15">
        <v>0.8</v>
      </c>
    </row>
    <row r="16" spans="1:31" x14ac:dyDescent="0.15">
      <c r="A16" s="4">
        <v>471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4.2736682891845703</v>
      </c>
      <c r="L16" s="7">
        <v>3.3611640930175799</v>
      </c>
      <c r="M16">
        <v>3.4669933319091801</v>
      </c>
      <c r="N16">
        <v>9.2425975799560494</v>
      </c>
      <c r="O16">
        <v>1</v>
      </c>
      <c r="P16">
        <v>1</v>
      </c>
      <c r="Q16">
        <v>6</v>
      </c>
      <c r="R16" s="12">
        <v>0.16669999999999999</v>
      </c>
      <c r="S16" s="12">
        <f t="shared" si="0"/>
        <v>0.1</v>
      </c>
      <c r="T16">
        <v>1.1396465301513701</v>
      </c>
      <c r="U16">
        <v>0.86487007141113303</v>
      </c>
      <c r="V16">
        <v>0.97195512056350697</v>
      </c>
      <c r="W16" s="13">
        <v>0.107085049152374</v>
      </c>
      <c r="X16">
        <v>0.16769140958786</v>
      </c>
      <c r="Y16">
        <v>0.16769140958786</v>
      </c>
      <c r="Z16">
        <v>0.1</v>
      </c>
      <c r="AA16">
        <v>0.5</v>
      </c>
      <c r="AB16">
        <v>0.83333333333333304</v>
      </c>
      <c r="AC16">
        <v>0.625</v>
      </c>
      <c r="AD16">
        <v>0.5</v>
      </c>
      <c r="AE16">
        <v>0.4</v>
      </c>
    </row>
    <row r="17" spans="1:31" x14ac:dyDescent="0.15">
      <c r="A17" s="4">
        <v>20</v>
      </c>
      <c r="B17">
        <v>14</v>
      </c>
      <c r="C17">
        <v>6</v>
      </c>
      <c r="D17">
        <v>10</v>
      </c>
      <c r="E17">
        <v>10</v>
      </c>
      <c r="F17">
        <v>10</v>
      </c>
      <c r="G17">
        <v>0</v>
      </c>
      <c r="H17">
        <v>4</v>
      </c>
      <c r="I17">
        <v>6</v>
      </c>
      <c r="J17">
        <v>0.7</v>
      </c>
      <c r="K17">
        <v>4.7936458587646502</v>
      </c>
      <c r="L17" s="7">
        <v>3.21484375</v>
      </c>
      <c r="M17">
        <v>2.74176025390625</v>
      </c>
      <c r="N17">
        <v>3.1585388183593701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1.57986640930176</v>
      </c>
      <c r="U17">
        <v>1.5197329521179199</v>
      </c>
      <c r="V17">
        <v>1.33726954460144</v>
      </c>
      <c r="W17" s="13">
        <v>0.18246340751647899</v>
      </c>
      <c r="X17">
        <v>0.24259686470031699</v>
      </c>
      <c r="Y17">
        <v>0.24259686470031699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948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6.0359687805175799</v>
      </c>
      <c r="L18" s="7">
        <v>3.25136375427246</v>
      </c>
      <c r="M18">
        <v>2.7053775787353498</v>
      </c>
      <c r="N18">
        <v>4.4772434234619096</v>
      </c>
      <c r="O18">
        <v>1</v>
      </c>
      <c r="P18">
        <v>1</v>
      </c>
      <c r="Q18">
        <v>10</v>
      </c>
      <c r="R18" s="12">
        <v>0.1</v>
      </c>
      <c r="S18" s="12">
        <f t="shared" si="0"/>
        <v>0.1</v>
      </c>
      <c r="T18">
        <v>2.0139236450195299</v>
      </c>
      <c r="U18">
        <v>1.8851909637451201</v>
      </c>
      <c r="V18">
        <v>1.70291864871979</v>
      </c>
      <c r="W18" s="13">
        <v>0.18227231502533001</v>
      </c>
      <c r="X18">
        <v>0.31100499629974399</v>
      </c>
      <c r="Y18">
        <v>0.31100499629974399</v>
      </c>
      <c r="Z18">
        <v>0.1</v>
      </c>
      <c r="AA18">
        <v>0.9</v>
      </c>
      <c r="AB18">
        <v>0.9</v>
      </c>
      <c r="AC18">
        <v>0.9</v>
      </c>
      <c r="AD18">
        <v>0.1</v>
      </c>
      <c r="AE18">
        <v>0.8</v>
      </c>
    </row>
    <row r="19" spans="1:31" x14ac:dyDescent="0.15">
      <c r="A19" s="4">
        <v>565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5.5618591308593697</v>
      </c>
      <c r="L19" s="7">
        <v>3.3463649749755899</v>
      </c>
      <c r="M19">
        <v>2.3909664154052699</v>
      </c>
      <c r="N19">
        <v>3.9463996887207</v>
      </c>
      <c r="O19">
        <v>2</v>
      </c>
      <c r="P19">
        <v>2</v>
      </c>
      <c r="Q19">
        <v>12</v>
      </c>
      <c r="R19" s="12">
        <v>0.16669999999999999</v>
      </c>
      <c r="S19" s="12">
        <f t="shared" si="0"/>
        <v>0.2</v>
      </c>
      <c r="T19">
        <v>1.75063323974609</v>
      </c>
      <c r="U19">
        <v>1.6482896804809599</v>
      </c>
      <c r="V19">
        <v>1.47379302978516</v>
      </c>
      <c r="W19" s="13">
        <v>0.174496650695801</v>
      </c>
      <c r="X19">
        <v>0.276840209960937</v>
      </c>
      <c r="Y19">
        <v>0.276840209960937</v>
      </c>
      <c r="Z19">
        <v>0.2</v>
      </c>
      <c r="AA19">
        <v>1</v>
      </c>
      <c r="AB19">
        <v>0.83333333333333304</v>
      </c>
      <c r="AC19">
        <v>0.90909090909090895</v>
      </c>
      <c r="AD19">
        <v>0</v>
      </c>
      <c r="AE19">
        <v>0.8</v>
      </c>
    </row>
    <row r="20" spans="1:31" x14ac:dyDescent="0.15">
      <c r="A20" s="4">
        <v>957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>
        <v>5.7889366149902299</v>
      </c>
      <c r="L20" s="7">
        <v>3.3482818603515598</v>
      </c>
      <c r="M20">
        <v>3.1337356567382799</v>
      </c>
      <c r="N20">
        <v>3.5313911437988299</v>
      </c>
      <c r="O20">
        <v>0</v>
      </c>
      <c r="P20">
        <v>0</v>
      </c>
      <c r="Q20">
        <v>2</v>
      </c>
      <c r="R20" s="12">
        <v>0</v>
      </c>
      <c r="S20" s="12">
        <f t="shared" si="0"/>
        <v>0</v>
      </c>
      <c r="T20">
        <v>1.2612400054931601</v>
      </c>
      <c r="U20">
        <v>1.26073014736175</v>
      </c>
      <c r="V20">
        <v>1.09254622459412</v>
      </c>
      <c r="W20" s="13">
        <v>0.16818392276763899</v>
      </c>
      <c r="X20">
        <v>0.16869378089904799</v>
      </c>
      <c r="Y20">
        <v>0.16869378089904799</v>
      </c>
      <c r="Z20">
        <v>0</v>
      </c>
      <c r="AA20">
        <v>0.2</v>
      </c>
      <c r="AB20">
        <v>1</v>
      </c>
      <c r="AC20">
        <v>0.33333333333333298</v>
      </c>
      <c r="AD20">
        <v>0.8</v>
      </c>
      <c r="AE20">
        <v>0.2</v>
      </c>
    </row>
    <row r="21" spans="1:31" s="30" customFormat="1" x14ac:dyDescent="0.15">
      <c r="A21" s="33">
        <v>726</v>
      </c>
      <c r="B21" s="30">
        <v>12</v>
      </c>
      <c r="C21" s="30">
        <v>8</v>
      </c>
      <c r="D21" s="30">
        <v>10</v>
      </c>
      <c r="E21" s="30">
        <v>10</v>
      </c>
      <c r="F21" s="30">
        <v>9</v>
      </c>
      <c r="G21" s="30">
        <v>1</v>
      </c>
      <c r="H21" s="30">
        <v>3</v>
      </c>
      <c r="I21" s="30">
        <v>7</v>
      </c>
      <c r="J21" s="30">
        <v>0.6</v>
      </c>
      <c r="K21" s="30">
        <v>4.7397766113281197</v>
      </c>
      <c r="L21" s="30">
        <v>3.3616771697997998</v>
      </c>
      <c r="M21" s="30">
        <v>3.0761413574218701</v>
      </c>
      <c r="N21" s="30">
        <v>4.1857604980468697</v>
      </c>
      <c r="O21" s="30">
        <v>0</v>
      </c>
      <c r="P21" s="30">
        <v>0</v>
      </c>
      <c r="Q21" s="30">
        <v>7</v>
      </c>
      <c r="R21" s="35">
        <v>0</v>
      </c>
      <c r="S21" s="35">
        <f t="shared" si="0"/>
        <v>0</v>
      </c>
      <c r="T21" s="30">
        <v>1.1952877044677701</v>
      </c>
      <c r="U21" s="30">
        <v>1.1179383993148799</v>
      </c>
      <c r="V21" s="30">
        <v>1.0449979305267301</v>
      </c>
      <c r="W21" s="30">
        <v>7.2940468788147E-2</v>
      </c>
      <c r="X21" s="30">
        <v>0.15028977394104001</v>
      </c>
      <c r="Y21" s="30">
        <v>0.15028977394104001</v>
      </c>
      <c r="Z21" s="30">
        <v>0</v>
      </c>
      <c r="AA21" s="30">
        <v>0.7</v>
      </c>
      <c r="AB21" s="30">
        <v>1</v>
      </c>
      <c r="AC21" s="30">
        <v>0.82352941176470595</v>
      </c>
      <c r="AD21" s="30">
        <v>0.3</v>
      </c>
      <c r="AE21" s="30">
        <v>0.7</v>
      </c>
    </row>
    <row r="22" spans="1:31" x14ac:dyDescent="0.15">
      <c r="A22" s="4">
        <v>529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4.2820549011230504</v>
      </c>
      <c r="L22" s="7">
        <v>3.3630924224853498</v>
      </c>
      <c r="M22">
        <v>3.40646171569824</v>
      </c>
      <c r="N22">
        <v>3.12514305114746</v>
      </c>
      <c r="O22">
        <v>0</v>
      </c>
      <c r="P22">
        <v>0</v>
      </c>
      <c r="Q22">
        <v>4</v>
      </c>
      <c r="R22" s="12">
        <v>0</v>
      </c>
      <c r="S22" s="12">
        <f t="shared" si="0"/>
        <v>0</v>
      </c>
      <c r="T22">
        <v>1.1142559051513701</v>
      </c>
      <c r="U22">
        <v>1.0965442657470701</v>
      </c>
      <c r="V22">
        <v>0.958346366882324</v>
      </c>
      <c r="W22" s="13">
        <v>0.13819789886474601</v>
      </c>
      <c r="X22">
        <v>0.155909538269043</v>
      </c>
      <c r="Y22">
        <v>0.155909538269043</v>
      </c>
      <c r="Z22">
        <v>0</v>
      </c>
      <c r="AA22">
        <v>0.4</v>
      </c>
      <c r="AB22">
        <v>1</v>
      </c>
      <c r="AC22">
        <v>0.57142857142857195</v>
      </c>
      <c r="AD22">
        <v>0.6</v>
      </c>
      <c r="AE22">
        <v>0.4</v>
      </c>
    </row>
    <row r="23" spans="1:31" x14ac:dyDescent="0.15">
      <c r="A23" s="4">
        <v>519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>
        <v>6.3825550079345703</v>
      </c>
      <c r="L23" s="7">
        <v>3.3660011291503902</v>
      </c>
      <c r="M23">
        <v>3.1796836853027299</v>
      </c>
      <c r="N23">
        <v>4.5618000030517596</v>
      </c>
      <c r="O23">
        <v>2</v>
      </c>
      <c r="P23">
        <v>2</v>
      </c>
      <c r="Q23">
        <v>10</v>
      </c>
      <c r="R23" s="12">
        <v>0.2</v>
      </c>
      <c r="S23" s="12">
        <f t="shared" si="0"/>
        <v>0.2</v>
      </c>
      <c r="T23">
        <v>2.01559257507324</v>
      </c>
      <c r="U23">
        <v>1.92715609073639</v>
      </c>
      <c r="V23">
        <v>1.7114464044570901</v>
      </c>
      <c r="W23" s="13">
        <v>0.21570968627929701</v>
      </c>
      <c r="X23">
        <v>0.30414617061615001</v>
      </c>
      <c r="Y23">
        <v>0.30414617061615001</v>
      </c>
      <c r="Z23">
        <v>0.2</v>
      </c>
      <c r="AA23">
        <v>0.8</v>
      </c>
      <c r="AB23">
        <v>0.8</v>
      </c>
      <c r="AC23">
        <v>0.8</v>
      </c>
      <c r="AD23">
        <v>0.2</v>
      </c>
      <c r="AE23">
        <v>0.6</v>
      </c>
    </row>
    <row r="24" spans="1:31" x14ac:dyDescent="0.15">
      <c r="A24" s="4">
        <v>695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4.4653415679931596</v>
      </c>
      <c r="L24" s="7">
        <v>3.3676395416259801</v>
      </c>
      <c r="M24">
        <v>3.1461219787597701</v>
      </c>
      <c r="N24">
        <v>3.3425483703613299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1.3353843688964799</v>
      </c>
      <c r="U24">
        <v>1.2914003133773799</v>
      </c>
      <c r="V24">
        <v>1.12832868099213</v>
      </c>
      <c r="W24" s="13">
        <v>0.16307163238525399</v>
      </c>
      <c r="X24">
        <v>0.20705568790435799</v>
      </c>
      <c r="Y24">
        <v>0.20705568790435799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730</v>
      </c>
      <c r="B25">
        <v>12</v>
      </c>
      <c r="C25">
        <v>8</v>
      </c>
      <c r="D25">
        <v>10</v>
      </c>
      <c r="E25">
        <v>10</v>
      </c>
      <c r="F25">
        <v>9</v>
      </c>
      <c r="G25">
        <v>1</v>
      </c>
      <c r="H25">
        <v>3</v>
      </c>
      <c r="I25">
        <v>7</v>
      </c>
      <c r="J25">
        <v>0.6</v>
      </c>
      <c r="K25">
        <v>4.5073318481445304</v>
      </c>
      <c r="L25" s="7">
        <v>3.36848640441894</v>
      </c>
      <c r="M25">
        <v>4.0383281707763699</v>
      </c>
      <c r="N25">
        <v>4.7530708312988299</v>
      </c>
      <c r="O25">
        <v>0</v>
      </c>
      <c r="P25">
        <v>0</v>
      </c>
      <c r="Q25">
        <v>6</v>
      </c>
      <c r="R25" s="12">
        <v>0</v>
      </c>
      <c r="S25" s="12">
        <f t="shared" si="0"/>
        <v>0</v>
      </c>
      <c r="T25">
        <v>0.98513031005859397</v>
      </c>
      <c r="U25">
        <v>0.94690132141113303</v>
      </c>
      <c r="V25">
        <v>0.87177008390426602</v>
      </c>
      <c r="W25" s="13">
        <v>7.5131237506866497E-2</v>
      </c>
      <c r="X25">
        <v>0.113360226154327</v>
      </c>
      <c r="Y25">
        <v>0.113360226154327</v>
      </c>
      <c r="Z25">
        <v>0</v>
      </c>
      <c r="AA25">
        <v>0.6</v>
      </c>
      <c r="AB25">
        <v>1</v>
      </c>
      <c r="AC25">
        <v>0.75</v>
      </c>
      <c r="AD25">
        <v>0.4</v>
      </c>
      <c r="AE25">
        <v>0.6</v>
      </c>
    </row>
    <row r="26" spans="1:31" x14ac:dyDescent="0.15">
      <c r="A26" s="4">
        <v>280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4.3861675262451199</v>
      </c>
      <c r="L26" s="7">
        <v>3.3747482299804701</v>
      </c>
      <c r="M26">
        <v>3.7577571868896502</v>
      </c>
      <c r="N26">
        <v>5.5358333587646502</v>
      </c>
      <c r="O26">
        <v>0</v>
      </c>
      <c r="P26">
        <v>0</v>
      </c>
      <c r="Q26">
        <v>4</v>
      </c>
      <c r="R26" s="12">
        <v>0</v>
      </c>
      <c r="S26" s="12">
        <f t="shared" si="0"/>
        <v>0</v>
      </c>
      <c r="T26">
        <v>1.28707504272461</v>
      </c>
      <c r="U26">
        <v>1.1645965576171899</v>
      </c>
      <c r="V26">
        <v>1.08410203456879</v>
      </c>
      <c r="W26" s="13">
        <v>8.0494523048400907E-2</v>
      </c>
      <c r="X26">
        <v>0.202973008155823</v>
      </c>
      <c r="Y26">
        <v>0.202973008155823</v>
      </c>
      <c r="Z26">
        <v>0</v>
      </c>
      <c r="AA26">
        <v>0.4</v>
      </c>
      <c r="AB26">
        <v>1</v>
      </c>
      <c r="AC26">
        <v>0.57142857142857195</v>
      </c>
      <c r="AD26">
        <v>0.6</v>
      </c>
      <c r="AE26">
        <v>0.4</v>
      </c>
    </row>
    <row r="27" spans="1:31" x14ac:dyDescent="0.15">
      <c r="A27" s="4">
        <v>235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4.9593219757080096</v>
      </c>
      <c r="L27" s="7">
        <v>3.37563133239746</v>
      </c>
      <c r="M27">
        <v>2.7448692321777299</v>
      </c>
      <c r="N27">
        <v>4.3778800964355504</v>
      </c>
      <c r="O27">
        <v>1</v>
      </c>
      <c r="P27">
        <v>1</v>
      </c>
      <c r="Q27">
        <v>7</v>
      </c>
      <c r="R27" s="12">
        <v>0.1429</v>
      </c>
      <c r="S27" s="12">
        <f t="shared" si="0"/>
        <v>0.1</v>
      </c>
      <c r="T27">
        <v>1.53530502319336</v>
      </c>
      <c r="U27">
        <v>1.42502725124359</v>
      </c>
      <c r="V27">
        <v>1.2906869649887101</v>
      </c>
      <c r="W27" s="13">
        <v>0.13434028625488301</v>
      </c>
      <c r="X27">
        <v>0.24461805820465099</v>
      </c>
      <c r="Y27">
        <v>0.24461805820465099</v>
      </c>
      <c r="Z27">
        <v>0.1</v>
      </c>
      <c r="AA27">
        <v>0.6</v>
      </c>
      <c r="AB27">
        <v>0.85714285714285698</v>
      </c>
      <c r="AC27">
        <v>0.70588235294117596</v>
      </c>
      <c r="AD27">
        <v>0.4</v>
      </c>
      <c r="AE27">
        <v>0.5</v>
      </c>
    </row>
    <row r="28" spans="1:31" x14ac:dyDescent="0.15">
      <c r="A28" s="4">
        <v>480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5.1506195068359402</v>
      </c>
      <c r="L28" s="7">
        <v>3.3932723999023402</v>
      </c>
      <c r="M28">
        <v>3.2600231170654301</v>
      </c>
      <c r="N28">
        <v>3.2482032775878902</v>
      </c>
      <c r="O28">
        <v>0</v>
      </c>
      <c r="P28">
        <v>0</v>
      </c>
      <c r="Q28">
        <v>5</v>
      </c>
      <c r="R28" s="12">
        <v>0</v>
      </c>
      <c r="S28" s="12">
        <f t="shared" si="0"/>
        <v>0</v>
      </c>
      <c r="T28">
        <v>1.6599922180175799</v>
      </c>
      <c r="U28">
        <v>1.60904240608215</v>
      </c>
      <c r="V28">
        <v>1.40480065345764</v>
      </c>
      <c r="W28" s="13">
        <v>0.204241752624512</v>
      </c>
      <c r="X28">
        <v>0.25519156455993702</v>
      </c>
      <c r="Y28">
        <v>0.25519156455993702</v>
      </c>
      <c r="Z28">
        <v>0</v>
      </c>
      <c r="AA28">
        <v>0.5</v>
      </c>
      <c r="AB28">
        <v>1</v>
      </c>
      <c r="AC28">
        <v>0.66666666666666696</v>
      </c>
      <c r="AD28">
        <v>0.5</v>
      </c>
      <c r="AE28">
        <v>0.5</v>
      </c>
    </row>
    <row r="29" spans="1:31" x14ac:dyDescent="0.15">
      <c r="A29" s="4">
        <v>761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4.9755706787109402</v>
      </c>
      <c r="L29" s="7">
        <v>3.38002204895019</v>
      </c>
      <c r="M29">
        <v>1.8139724731445299</v>
      </c>
      <c r="N29">
        <v>6.0201911926269496</v>
      </c>
      <c r="O29">
        <v>1</v>
      </c>
      <c r="P29">
        <v>1</v>
      </c>
      <c r="Q29">
        <v>6</v>
      </c>
      <c r="R29" s="12">
        <v>0.16669999999999999</v>
      </c>
      <c r="S29" s="12">
        <f t="shared" si="0"/>
        <v>0.1</v>
      </c>
      <c r="T29">
        <v>1.6596755981445299</v>
      </c>
      <c r="U29">
        <v>1.3947563171386701</v>
      </c>
      <c r="V29">
        <v>1.3847364187240601</v>
      </c>
      <c r="W29" s="13">
        <v>1.0019898414611801E-2</v>
      </c>
      <c r="X29">
        <v>0.27493917942047102</v>
      </c>
      <c r="Y29">
        <v>0.27493917942047102</v>
      </c>
      <c r="Z29">
        <v>0.1</v>
      </c>
      <c r="AA29">
        <v>0.5</v>
      </c>
      <c r="AB29">
        <v>0.83333333333333304</v>
      </c>
      <c r="AC29">
        <v>0.625</v>
      </c>
      <c r="AD29">
        <v>0.5</v>
      </c>
      <c r="AE29">
        <v>0.4</v>
      </c>
    </row>
    <row r="30" spans="1:31" x14ac:dyDescent="0.15">
      <c r="A30" s="4">
        <v>178</v>
      </c>
      <c r="B30">
        <v>13</v>
      </c>
      <c r="C30">
        <v>7</v>
      </c>
      <c r="D30">
        <v>10</v>
      </c>
      <c r="E30">
        <v>10</v>
      </c>
      <c r="F30">
        <v>9</v>
      </c>
      <c r="G30">
        <v>1</v>
      </c>
      <c r="H30">
        <v>4</v>
      </c>
      <c r="I30">
        <v>6</v>
      </c>
      <c r="J30">
        <v>0.65</v>
      </c>
      <c r="K30">
        <v>5.2054710388183603</v>
      </c>
      <c r="L30" s="7">
        <v>3.3816165924072301</v>
      </c>
      <c r="M30">
        <v>2.90213203430176</v>
      </c>
      <c r="N30">
        <v>3.7604923248290998</v>
      </c>
      <c r="O30">
        <v>1</v>
      </c>
      <c r="P30">
        <v>1</v>
      </c>
      <c r="Q30">
        <v>9</v>
      </c>
      <c r="R30" s="12">
        <v>0.1111</v>
      </c>
      <c r="S30" s="12">
        <f t="shared" si="0"/>
        <v>0.1</v>
      </c>
      <c r="T30">
        <v>1.4835319519043</v>
      </c>
      <c r="U30">
        <v>1.39374303817749</v>
      </c>
      <c r="V30">
        <v>1.2694022655487101</v>
      </c>
      <c r="W30" s="13">
        <v>0.124340772628784</v>
      </c>
      <c r="X30">
        <v>0.21412968635559099</v>
      </c>
      <c r="Y30">
        <v>0.21412968635559099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s="1" customFormat="1" x14ac:dyDescent="0.15">
      <c r="A31" s="5">
        <v>615</v>
      </c>
      <c r="B31" s="1">
        <v>12</v>
      </c>
      <c r="C31" s="1">
        <v>8</v>
      </c>
      <c r="D31" s="1">
        <v>10</v>
      </c>
      <c r="E31" s="1">
        <v>10</v>
      </c>
      <c r="F31" s="1">
        <v>10</v>
      </c>
      <c r="G31" s="1">
        <v>0</v>
      </c>
      <c r="H31" s="1">
        <v>2</v>
      </c>
      <c r="I31" s="1">
        <v>8</v>
      </c>
      <c r="J31" s="1">
        <v>0.6</v>
      </c>
      <c r="K31" s="1">
        <v>4.0900764465331996</v>
      </c>
      <c r="L31" s="1">
        <v>3.3818874359130899</v>
      </c>
      <c r="M31" s="1">
        <v>3.9633979797363299</v>
      </c>
      <c r="N31" s="1">
        <v>4.2678508758544904</v>
      </c>
      <c r="O31" s="1">
        <v>0</v>
      </c>
      <c r="P31" s="1">
        <v>0</v>
      </c>
      <c r="Q31" s="1">
        <v>5</v>
      </c>
      <c r="R31" s="14">
        <v>0</v>
      </c>
      <c r="S31" s="14">
        <f t="shared" si="0"/>
        <v>0</v>
      </c>
      <c r="T31" s="1">
        <v>1.0389328002929701</v>
      </c>
      <c r="U31" s="1">
        <v>1.00468826293945</v>
      </c>
      <c r="V31" s="1">
        <v>0.89417761564254805</v>
      </c>
      <c r="W31" s="1">
        <v>0.110510647296906</v>
      </c>
      <c r="X31" s="1">
        <v>0.144755184650421</v>
      </c>
      <c r="Y31" s="1">
        <v>0.144755184650421</v>
      </c>
      <c r="Z31" s="1">
        <v>0</v>
      </c>
      <c r="AA31" s="1">
        <v>0.5</v>
      </c>
      <c r="AB31" s="1">
        <v>1</v>
      </c>
      <c r="AC31" s="1">
        <v>0.66666666666666696</v>
      </c>
      <c r="AD31" s="1">
        <v>0.5</v>
      </c>
      <c r="AE31" s="1">
        <v>0.5</v>
      </c>
    </row>
    <row r="32" spans="1:31" x14ac:dyDescent="0.15">
      <c r="A32" s="4">
        <v>739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3.81196784973144</v>
      </c>
      <c r="L32" s="7">
        <v>3.60494041442871</v>
      </c>
      <c r="M32">
        <v>7.8649196624755904</v>
      </c>
      <c r="N32">
        <v>6.8035812377929696</v>
      </c>
      <c r="O32">
        <v>0</v>
      </c>
      <c r="P32">
        <v>0</v>
      </c>
      <c r="Q32">
        <v>6</v>
      </c>
      <c r="R32" s="12">
        <v>0</v>
      </c>
      <c r="S32" s="12">
        <f t="shared" si="0"/>
        <v>0</v>
      </c>
      <c r="T32">
        <v>1.0069885253906199</v>
      </c>
      <c r="U32">
        <v>1.0335826873779299</v>
      </c>
      <c r="V32">
        <v>0.86194741725921598</v>
      </c>
      <c r="W32" s="13">
        <v>0.17163527011871299</v>
      </c>
      <c r="X32">
        <v>0.145041108131409</v>
      </c>
      <c r="Y32">
        <v>0.145041108131409</v>
      </c>
      <c r="Z32">
        <v>0</v>
      </c>
      <c r="AA32">
        <v>0.6</v>
      </c>
      <c r="AB32">
        <v>1</v>
      </c>
      <c r="AC32">
        <v>0.75</v>
      </c>
      <c r="AD32">
        <v>0.4</v>
      </c>
      <c r="AE32">
        <v>0.6</v>
      </c>
    </row>
    <row r="33" spans="1:31" x14ac:dyDescent="0.15">
      <c r="A33" s="4">
        <v>943</v>
      </c>
      <c r="B33">
        <v>10</v>
      </c>
      <c r="C33">
        <v>10</v>
      </c>
      <c r="D33">
        <v>10</v>
      </c>
      <c r="E33">
        <v>10</v>
      </c>
      <c r="F33">
        <v>9</v>
      </c>
      <c r="G33">
        <v>1</v>
      </c>
      <c r="H33">
        <v>1</v>
      </c>
      <c r="I33">
        <v>9</v>
      </c>
      <c r="J33">
        <v>0.5</v>
      </c>
      <c r="K33">
        <v>4.5295066833496103</v>
      </c>
      <c r="L33" s="7">
        <v>3.6052837371826199</v>
      </c>
      <c r="M33">
        <v>3.6922912597656201</v>
      </c>
      <c r="N33">
        <v>9.3389148712158203</v>
      </c>
      <c r="O33">
        <v>1</v>
      </c>
      <c r="P33">
        <v>1</v>
      </c>
      <c r="Q33">
        <v>7</v>
      </c>
      <c r="R33" s="12">
        <v>0.1429</v>
      </c>
      <c r="S33" s="12">
        <f t="shared" si="0"/>
        <v>0.1</v>
      </c>
      <c r="T33">
        <v>1.0779876708984399</v>
      </c>
      <c r="U33">
        <v>0.83984184265136697</v>
      </c>
      <c r="V33">
        <v>0.93902987241744995</v>
      </c>
      <c r="W33" s="13">
        <v>9.9188029766082805E-2</v>
      </c>
      <c r="X33">
        <v>0.13895779848098699</v>
      </c>
      <c r="Y33">
        <v>0.13895779848098699</v>
      </c>
      <c r="Z33">
        <v>0.1</v>
      </c>
      <c r="AA33">
        <v>0.6</v>
      </c>
      <c r="AB33">
        <v>0.85714285714285698</v>
      </c>
      <c r="AC33">
        <v>0.70588235294117596</v>
      </c>
      <c r="AD33">
        <v>0.4</v>
      </c>
      <c r="AE33">
        <v>0.5</v>
      </c>
    </row>
    <row r="34" spans="1:31" x14ac:dyDescent="0.15">
      <c r="A34" s="4">
        <v>23</v>
      </c>
      <c r="B34">
        <v>13</v>
      </c>
      <c r="C34">
        <v>7</v>
      </c>
      <c r="D34">
        <v>10</v>
      </c>
      <c r="E34">
        <v>10</v>
      </c>
      <c r="F34">
        <v>10</v>
      </c>
      <c r="G34">
        <v>0</v>
      </c>
      <c r="H34">
        <v>3</v>
      </c>
      <c r="I34">
        <v>7</v>
      </c>
      <c r="J34">
        <v>0.65</v>
      </c>
      <c r="K34">
        <v>5.9875106811523402</v>
      </c>
      <c r="L34">
        <v>3.61007881164551</v>
      </c>
      <c r="M34">
        <v>2.04257392883301</v>
      </c>
      <c r="N34">
        <v>5.6854743957519496</v>
      </c>
      <c r="O34">
        <v>2</v>
      </c>
      <c r="P34">
        <v>2</v>
      </c>
      <c r="Q34">
        <v>12</v>
      </c>
      <c r="R34" s="12">
        <v>0.16669999999999999</v>
      </c>
      <c r="S34" s="12">
        <f t="shared" si="0"/>
        <v>0.2</v>
      </c>
      <c r="T34">
        <v>1.9458694458007799</v>
      </c>
      <c r="U34">
        <v>1.69651222229004</v>
      </c>
      <c r="V34">
        <v>1.6163074970245399</v>
      </c>
      <c r="W34">
        <v>8.0204725265502902E-2</v>
      </c>
      <c r="X34">
        <v>0.32956194877624501</v>
      </c>
      <c r="Y34">
        <v>0.32956194877624501</v>
      </c>
      <c r="Z34">
        <v>0.2</v>
      </c>
      <c r="AA34">
        <v>1</v>
      </c>
      <c r="AB34">
        <v>0.83333333333333304</v>
      </c>
      <c r="AC34">
        <v>0.90909090909090895</v>
      </c>
      <c r="AD34">
        <v>0</v>
      </c>
      <c r="AE34">
        <v>0.8</v>
      </c>
    </row>
    <row r="35" spans="1:31" x14ac:dyDescent="0.15">
      <c r="A35" s="4">
        <v>226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4.4907379150390598</v>
      </c>
      <c r="L35" s="7">
        <v>3.6132793426513699</v>
      </c>
      <c r="M35">
        <v>4.1325206756591797</v>
      </c>
      <c r="N35">
        <v>5.0363464355468697</v>
      </c>
      <c r="O35">
        <v>0</v>
      </c>
      <c r="P35">
        <v>0</v>
      </c>
      <c r="Q35">
        <v>8</v>
      </c>
      <c r="R35" s="12">
        <v>0</v>
      </c>
      <c r="S35" s="12">
        <f t="shared" si="0"/>
        <v>0</v>
      </c>
      <c r="T35">
        <v>1.2232551574707</v>
      </c>
      <c r="U35">
        <v>1.1531562805175799</v>
      </c>
      <c r="V35">
        <v>1.0291494131088299</v>
      </c>
      <c r="W35" s="13">
        <v>0.124006867408752</v>
      </c>
      <c r="X35">
        <v>0.194105744361877</v>
      </c>
      <c r="Y35">
        <v>0.194105744361877</v>
      </c>
      <c r="Z35">
        <v>0</v>
      </c>
      <c r="AA35">
        <v>0.8</v>
      </c>
      <c r="AB35">
        <v>1</v>
      </c>
      <c r="AC35">
        <v>0.88888888888888895</v>
      </c>
      <c r="AD35">
        <v>0.2</v>
      </c>
      <c r="AE35">
        <v>0.8</v>
      </c>
    </row>
    <row r="36" spans="1:31" x14ac:dyDescent="0.15">
      <c r="A36" s="4">
        <v>91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>
        <v>5.0831279754638699</v>
      </c>
      <c r="L36" s="7">
        <v>3.61368751525879</v>
      </c>
      <c r="M36">
        <v>3.3116874694824201</v>
      </c>
      <c r="N36">
        <v>3.17026710510254</v>
      </c>
      <c r="O36">
        <v>0</v>
      </c>
      <c r="P36">
        <v>0</v>
      </c>
      <c r="Q36">
        <v>6</v>
      </c>
      <c r="R36" s="12">
        <v>0</v>
      </c>
      <c r="S36" s="12">
        <f t="shared" si="0"/>
        <v>0</v>
      </c>
      <c r="T36">
        <v>1.3268947601318399</v>
      </c>
      <c r="U36">
        <v>1.3015317916870099</v>
      </c>
      <c r="V36">
        <v>1.12487888336182</v>
      </c>
      <c r="W36" s="13">
        <v>0.17665290832519501</v>
      </c>
      <c r="X36">
        <v>0.20201587677002</v>
      </c>
      <c r="Y36">
        <v>0.20201587677002</v>
      </c>
      <c r="Z36">
        <v>0</v>
      </c>
      <c r="AA36">
        <v>0.6</v>
      </c>
      <c r="AB36">
        <v>1</v>
      </c>
      <c r="AC36">
        <v>0.75</v>
      </c>
      <c r="AD36">
        <v>0.4</v>
      </c>
      <c r="AE36">
        <v>0.6</v>
      </c>
    </row>
    <row r="37" spans="1:31" x14ac:dyDescent="0.15">
      <c r="A37" s="4">
        <v>773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4.7622509002685502</v>
      </c>
      <c r="L37" s="7">
        <v>3.62252998352051</v>
      </c>
      <c r="M37">
        <v>3.93416404724121</v>
      </c>
      <c r="N37">
        <v>4.2442703247070304</v>
      </c>
      <c r="O37">
        <v>0</v>
      </c>
      <c r="P37">
        <v>0</v>
      </c>
      <c r="Q37">
        <v>6</v>
      </c>
      <c r="R37" s="12">
        <v>0</v>
      </c>
      <c r="S37" s="12">
        <f t="shared" si="0"/>
        <v>0</v>
      </c>
      <c r="T37">
        <v>1.5028114318847701</v>
      </c>
      <c r="U37">
        <v>1.4272073507309</v>
      </c>
      <c r="V37">
        <v>1.2630246877670299</v>
      </c>
      <c r="W37" s="13">
        <v>0.16418266296386699</v>
      </c>
      <c r="X37">
        <v>0.23978674411773701</v>
      </c>
      <c r="Y37">
        <v>0.23978674411773701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900</v>
      </c>
      <c r="B38">
        <v>14</v>
      </c>
      <c r="C38">
        <v>6</v>
      </c>
      <c r="D38">
        <v>10</v>
      </c>
      <c r="E38">
        <v>10</v>
      </c>
      <c r="F38">
        <v>9</v>
      </c>
      <c r="G38">
        <v>1</v>
      </c>
      <c r="H38">
        <v>5</v>
      </c>
      <c r="I38">
        <v>5</v>
      </c>
      <c r="J38">
        <v>0.7</v>
      </c>
      <c r="K38">
        <v>4.9544239044189498</v>
      </c>
      <c r="L38" s="7">
        <v>3.6246891021728498</v>
      </c>
      <c r="M38">
        <v>4.0056438446044904</v>
      </c>
      <c r="N38">
        <v>3.4213790893554701</v>
      </c>
      <c r="O38">
        <v>0</v>
      </c>
      <c r="P38">
        <v>0</v>
      </c>
      <c r="Q38">
        <v>5</v>
      </c>
      <c r="R38" s="12">
        <v>0</v>
      </c>
      <c r="S38" s="12">
        <f t="shared" si="0"/>
        <v>0</v>
      </c>
      <c r="T38">
        <v>1.43436622619629</v>
      </c>
      <c r="U38">
        <v>1.3748474121093699</v>
      </c>
      <c r="V38">
        <v>1.24401819705963</v>
      </c>
      <c r="W38" s="13">
        <v>0.13082921504974401</v>
      </c>
      <c r="X38">
        <v>0.19034802913665799</v>
      </c>
      <c r="Y38">
        <v>0.19034802913665799</v>
      </c>
      <c r="Z38">
        <v>0</v>
      </c>
      <c r="AA38">
        <v>0.5</v>
      </c>
      <c r="AB38">
        <v>1</v>
      </c>
      <c r="AC38">
        <v>0.66666666666666696</v>
      </c>
      <c r="AD38">
        <v>0.5</v>
      </c>
      <c r="AE38">
        <v>0.5</v>
      </c>
    </row>
    <row r="39" spans="1:31" x14ac:dyDescent="0.15">
      <c r="A39" s="4">
        <v>564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4.7226066589355504</v>
      </c>
      <c r="L39" s="7">
        <v>3.6247806549072301</v>
      </c>
      <c r="M39">
        <v>3.15287208557129</v>
      </c>
      <c r="N39">
        <v>4.8992538452148402</v>
      </c>
      <c r="O39">
        <v>1</v>
      </c>
      <c r="P39">
        <v>1</v>
      </c>
      <c r="Q39">
        <v>9</v>
      </c>
      <c r="R39" s="12">
        <v>0.1111</v>
      </c>
      <c r="S39" s="12">
        <f t="shared" si="0"/>
        <v>0.1</v>
      </c>
      <c r="T39">
        <v>1.46780014038086</v>
      </c>
      <c r="U39">
        <v>1.33816337585449</v>
      </c>
      <c r="V39">
        <v>1.2184540033340401</v>
      </c>
      <c r="W39" s="13">
        <v>0.119709372520447</v>
      </c>
      <c r="X39">
        <v>0.24934613704681399</v>
      </c>
      <c r="Y39">
        <v>0.24934613704681399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485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4.6134319305419904</v>
      </c>
      <c r="L40" s="7">
        <v>3.6304302215576199</v>
      </c>
      <c r="M40">
        <v>3.6057147979736301</v>
      </c>
      <c r="N40">
        <v>3.2413635253906201</v>
      </c>
      <c r="O40">
        <v>1</v>
      </c>
      <c r="P40">
        <v>1</v>
      </c>
      <c r="Q40">
        <v>8</v>
      </c>
      <c r="R40" s="12">
        <v>0.125</v>
      </c>
      <c r="S40" s="12">
        <f t="shared" si="0"/>
        <v>0.1</v>
      </c>
      <c r="T40">
        <v>1.1433181762695299</v>
      </c>
      <c r="U40">
        <v>1.1253172159195</v>
      </c>
      <c r="V40">
        <v>0.95602893829345703</v>
      </c>
      <c r="W40" s="13">
        <v>0.16928827762603799</v>
      </c>
      <c r="X40">
        <v>0.187289237976074</v>
      </c>
      <c r="Y40">
        <v>0.187289237976074</v>
      </c>
      <c r="Z40">
        <v>0.1</v>
      </c>
      <c r="AA40">
        <v>0.7</v>
      </c>
      <c r="AB40">
        <v>0.875</v>
      </c>
      <c r="AC40">
        <v>0.77777777777777801</v>
      </c>
      <c r="AD40">
        <v>0.3</v>
      </c>
      <c r="AE40">
        <v>0.6</v>
      </c>
    </row>
    <row r="41" spans="1:31" s="7" customFormat="1" x14ac:dyDescent="0.15">
      <c r="A41" s="24">
        <v>208</v>
      </c>
      <c r="B41" s="7">
        <v>11</v>
      </c>
      <c r="C41" s="7">
        <v>9</v>
      </c>
      <c r="D41" s="7">
        <v>10</v>
      </c>
      <c r="E41" s="7">
        <v>10</v>
      </c>
      <c r="F41" s="7">
        <v>9</v>
      </c>
      <c r="G41" s="7">
        <v>1</v>
      </c>
      <c r="H41" s="7">
        <v>2</v>
      </c>
      <c r="I41" s="7">
        <v>8</v>
      </c>
      <c r="J41" s="7">
        <v>0.55000000000000004</v>
      </c>
      <c r="K41" s="7">
        <v>4.44399070739746</v>
      </c>
      <c r="L41" s="7">
        <v>3.6313095092773402</v>
      </c>
      <c r="M41" s="7">
        <v>4.6402816772460902</v>
      </c>
      <c r="N41" s="7">
        <v>5.3246231079101598</v>
      </c>
      <c r="O41" s="7">
        <v>0</v>
      </c>
      <c r="P41" s="7">
        <v>0</v>
      </c>
      <c r="Q41" s="7">
        <v>9</v>
      </c>
      <c r="R41" s="26">
        <v>0</v>
      </c>
      <c r="S41" s="26">
        <f t="shared" si="0"/>
        <v>0</v>
      </c>
      <c r="T41" s="7">
        <v>1.1326980590820299</v>
      </c>
      <c r="U41" s="7">
        <v>1.04719161987305</v>
      </c>
      <c r="V41" s="7">
        <v>0.97520506381988503</v>
      </c>
      <c r="W41" s="7">
        <v>7.1986556053161593E-2</v>
      </c>
      <c r="X41" s="7">
        <v>0.157492995262146</v>
      </c>
      <c r="Y41" s="7">
        <v>0.157492995262146</v>
      </c>
      <c r="Z41" s="7">
        <v>0</v>
      </c>
      <c r="AA41" s="7">
        <v>0.9</v>
      </c>
      <c r="AB41" s="7">
        <v>1</v>
      </c>
      <c r="AC41" s="7">
        <v>0.94736842105263197</v>
      </c>
      <c r="AD41" s="7">
        <v>0.1</v>
      </c>
      <c r="AE41" s="7">
        <v>0.9</v>
      </c>
    </row>
    <row r="42" spans="1:31" x14ac:dyDescent="0.15">
      <c r="A42" s="4">
        <v>214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4.4348030090331996</v>
      </c>
      <c r="L42" s="7">
        <v>3.8466434478759801</v>
      </c>
      <c r="M42">
        <v>5.1451759338378897</v>
      </c>
      <c r="N42">
        <v>4.56396484375</v>
      </c>
      <c r="O42">
        <v>0</v>
      </c>
      <c r="P42">
        <v>0</v>
      </c>
      <c r="Q42">
        <v>4</v>
      </c>
      <c r="R42" s="12">
        <v>0</v>
      </c>
      <c r="S42" s="12">
        <f t="shared" si="0"/>
        <v>0</v>
      </c>
      <c r="T42">
        <v>1.1362323760986299</v>
      </c>
      <c r="U42">
        <v>1.13276767730713</v>
      </c>
      <c r="V42">
        <v>0.96033227443695102</v>
      </c>
      <c r="W42" s="13">
        <v>0.172435402870178</v>
      </c>
      <c r="X42">
        <v>0.17590010166168199</v>
      </c>
      <c r="Y42">
        <v>0.17590010166168199</v>
      </c>
      <c r="Z42">
        <v>0</v>
      </c>
      <c r="AA42">
        <v>0.4</v>
      </c>
      <c r="AB42">
        <v>1</v>
      </c>
      <c r="AC42">
        <v>0.57142857142857195</v>
      </c>
      <c r="AD42">
        <v>0.6</v>
      </c>
      <c r="AE42">
        <v>0.4</v>
      </c>
    </row>
    <row r="43" spans="1:31" x14ac:dyDescent="0.15">
      <c r="A43" s="4">
        <v>481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5.57338523864746</v>
      </c>
      <c r="L43" s="7">
        <v>3.84683036804199</v>
      </c>
      <c r="M43">
        <v>2.6131629943847701</v>
      </c>
      <c r="N43">
        <v>7.0906906127929696</v>
      </c>
      <c r="O43">
        <v>2</v>
      </c>
      <c r="P43">
        <v>2</v>
      </c>
      <c r="Q43">
        <v>12</v>
      </c>
      <c r="R43" s="12">
        <v>0.16669999999999999</v>
      </c>
      <c r="S43" s="12">
        <f t="shared" si="0"/>
        <v>0.2</v>
      </c>
      <c r="T43">
        <v>1.7116889953613299</v>
      </c>
      <c r="U43">
        <v>1.43662929534912</v>
      </c>
      <c r="V43">
        <v>1.4205834865570099</v>
      </c>
      <c r="W43" s="13">
        <v>1.6045808792114299E-2</v>
      </c>
      <c r="X43">
        <v>0.29110550880432101</v>
      </c>
      <c r="Y43">
        <v>0.29110550880432101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4">
        <v>509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5.70650291442871</v>
      </c>
      <c r="L44" s="7">
        <v>3.8545188903808598</v>
      </c>
      <c r="M44">
        <v>3.5474548339843701</v>
      </c>
      <c r="N44">
        <v>4.1181793212890598</v>
      </c>
      <c r="O44">
        <v>1</v>
      </c>
      <c r="P44">
        <v>1</v>
      </c>
      <c r="Q44">
        <v>10</v>
      </c>
      <c r="R44" s="12">
        <v>0.1</v>
      </c>
      <c r="S44" s="12">
        <f t="shared" si="0"/>
        <v>0.1</v>
      </c>
      <c r="T44">
        <v>1.7006759643554701</v>
      </c>
      <c r="U44">
        <v>1.62447929382324</v>
      </c>
      <c r="V44">
        <v>1.4136321544647199</v>
      </c>
      <c r="W44" s="13">
        <v>0.21084713935852101</v>
      </c>
      <c r="X44">
        <v>0.28704380989074701</v>
      </c>
      <c r="Y44">
        <v>0.28704380989074701</v>
      </c>
      <c r="Z44">
        <v>0.1</v>
      </c>
      <c r="AA44">
        <v>0.9</v>
      </c>
      <c r="AB44">
        <v>0.9</v>
      </c>
      <c r="AC44">
        <v>0.9</v>
      </c>
      <c r="AD44">
        <v>0.1</v>
      </c>
      <c r="AE44">
        <v>0.8</v>
      </c>
    </row>
    <row r="45" spans="1:31" x14ac:dyDescent="0.15">
      <c r="A45" s="4">
        <v>83</v>
      </c>
      <c r="B45">
        <v>13</v>
      </c>
      <c r="C45">
        <v>7</v>
      </c>
      <c r="D45">
        <v>10</v>
      </c>
      <c r="E45">
        <v>10</v>
      </c>
      <c r="F45">
        <v>9</v>
      </c>
      <c r="G45">
        <v>1</v>
      </c>
      <c r="H45">
        <v>4</v>
      </c>
      <c r="I45">
        <v>6</v>
      </c>
      <c r="J45">
        <v>0.65</v>
      </c>
      <c r="K45">
        <v>5.28350830078125</v>
      </c>
      <c r="L45" s="7">
        <v>3.8555164337158199</v>
      </c>
      <c r="M45">
        <v>3.6796112060546902</v>
      </c>
      <c r="N45">
        <v>3.27681541442871</v>
      </c>
      <c r="O45">
        <v>1</v>
      </c>
      <c r="P45">
        <v>1</v>
      </c>
      <c r="Q45">
        <v>9</v>
      </c>
      <c r="R45" s="12">
        <v>0.1111</v>
      </c>
      <c r="S45" s="12">
        <f t="shared" si="0"/>
        <v>0.1</v>
      </c>
      <c r="T45">
        <v>1.39971923828125</v>
      </c>
      <c r="U45">
        <v>1.34933662414551</v>
      </c>
      <c r="V45">
        <v>1.1942123174667401</v>
      </c>
      <c r="W45" s="13">
        <v>0.155124306678772</v>
      </c>
      <c r="X45">
        <v>0.20550692081451399</v>
      </c>
      <c r="Y45">
        <v>0.20550692081451399</v>
      </c>
      <c r="Z45">
        <v>0.1</v>
      </c>
      <c r="AA45">
        <v>0.8</v>
      </c>
      <c r="AB45">
        <v>0.88888888888888895</v>
      </c>
      <c r="AC45">
        <v>0.84210526315789502</v>
      </c>
      <c r="AD45">
        <v>0.2</v>
      </c>
      <c r="AE45">
        <v>0.7</v>
      </c>
    </row>
    <row r="46" spans="1:31" x14ac:dyDescent="0.15">
      <c r="A46" s="4">
        <v>574</v>
      </c>
      <c r="B46">
        <v>11</v>
      </c>
      <c r="C46">
        <v>9</v>
      </c>
      <c r="D46">
        <v>10</v>
      </c>
      <c r="E46">
        <v>10</v>
      </c>
      <c r="F46">
        <v>9</v>
      </c>
      <c r="G46">
        <v>1</v>
      </c>
      <c r="H46">
        <v>2</v>
      </c>
      <c r="I46">
        <v>8</v>
      </c>
      <c r="J46">
        <v>0.55000000000000004</v>
      </c>
      <c r="K46">
        <v>5.0445327758789098</v>
      </c>
      <c r="L46" s="7">
        <v>3.8555393218994101</v>
      </c>
      <c r="M46">
        <v>3.3375911712646502</v>
      </c>
      <c r="N46">
        <v>5.2975196838378897</v>
      </c>
      <c r="O46">
        <v>1</v>
      </c>
      <c r="P46">
        <v>1</v>
      </c>
      <c r="Q46">
        <v>7</v>
      </c>
      <c r="R46" s="12">
        <v>0.1429</v>
      </c>
      <c r="S46" s="12">
        <f t="shared" si="0"/>
        <v>0.1</v>
      </c>
      <c r="T46">
        <v>1.2057037353515601</v>
      </c>
      <c r="U46">
        <v>1.1022262573242201</v>
      </c>
      <c r="V46">
        <v>1.03332996368408</v>
      </c>
      <c r="W46" s="13">
        <v>6.8896293640136705E-2</v>
      </c>
      <c r="X46">
        <v>0.17237377166748</v>
      </c>
      <c r="Y46">
        <v>0.17237377166748</v>
      </c>
      <c r="Z46">
        <v>0.1</v>
      </c>
      <c r="AA46">
        <v>0.6</v>
      </c>
      <c r="AB46">
        <v>0.85714285714285698</v>
      </c>
      <c r="AC46">
        <v>0.70588235294117596</v>
      </c>
      <c r="AD46">
        <v>0.4</v>
      </c>
      <c r="AE46">
        <v>0.5</v>
      </c>
    </row>
    <row r="47" spans="1:31" x14ac:dyDescent="0.15">
      <c r="A47" s="4">
        <v>488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4.3781681060790998</v>
      </c>
      <c r="L47" s="7">
        <v>3.8583965301513699</v>
      </c>
      <c r="M47">
        <v>4.9362545013427699</v>
      </c>
      <c r="N47">
        <v>3.9461822509765598</v>
      </c>
      <c r="O47">
        <v>0</v>
      </c>
      <c r="P47">
        <v>0</v>
      </c>
      <c r="Q47">
        <v>4</v>
      </c>
      <c r="R47" s="12">
        <v>0</v>
      </c>
      <c r="S47" s="12">
        <f t="shared" si="0"/>
        <v>0</v>
      </c>
      <c r="T47">
        <v>1.1378917694091799</v>
      </c>
      <c r="U47">
        <v>1.1502046585082999</v>
      </c>
      <c r="V47">
        <v>0.94630050659179699</v>
      </c>
      <c r="W47" s="13">
        <v>0.20390415191650399</v>
      </c>
      <c r="X47">
        <v>0.19159126281738301</v>
      </c>
      <c r="Y47">
        <v>0.19159126281738301</v>
      </c>
      <c r="Z47">
        <v>0</v>
      </c>
      <c r="AA47">
        <v>0.4</v>
      </c>
      <c r="AB47">
        <v>1</v>
      </c>
      <c r="AC47">
        <v>0.57142857142857195</v>
      </c>
      <c r="AD47">
        <v>0.6</v>
      </c>
      <c r="AE47">
        <v>0.4</v>
      </c>
    </row>
    <row r="48" spans="1:31" x14ac:dyDescent="0.15">
      <c r="A48" s="4">
        <v>685</v>
      </c>
      <c r="B48">
        <v>11</v>
      </c>
      <c r="C48">
        <v>9</v>
      </c>
      <c r="D48">
        <v>10</v>
      </c>
      <c r="E48">
        <v>10</v>
      </c>
      <c r="F48">
        <v>9</v>
      </c>
      <c r="G48">
        <v>1</v>
      </c>
      <c r="H48">
        <v>2</v>
      </c>
      <c r="I48">
        <v>8</v>
      </c>
      <c r="J48">
        <v>0.55000000000000004</v>
      </c>
      <c r="K48">
        <v>5.6581230163574201</v>
      </c>
      <c r="L48" s="7">
        <v>3.8594169616699201</v>
      </c>
      <c r="M48">
        <v>2.1157989501953098</v>
      </c>
      <c r="N48">
        <v>6.8140106201171902</v>
      </c>
      <c r="O48">
        <v>2</v>
      </c>
      <c r="P48">
        <v>2</v>
      </c>
      <c r="Q48">
        <v>10</v>
      </c>
      <c r="R48" s="12">
        <v>0.2</v>
      </c>
      <c r="S48" s="12">
        <f t="shared" si="0"/>
        <v>0.2</v>
      </c>
      <c r="T48">
        <v>1.4550971984863299</v>
      </c>
      <c r="U48">
        <v>1.21012210845947</v>
      </c>
      <c r="V48">
        <v>1.2308931350707999</v>
      </c>
      <c r="W48" s="13">
        <v>2.0771026611328101E-2</v>
      </c>
      <c r="X48">
        <v>0.22420406341552701</v>
      </c>
      <c r="Y48">
        <v>0.22420406341552701</v>
      </c>
      <c r="Z48">
        <v>0.2</v>
      </c>
      <c r="AA48">
        <v>0.8</v>
      </c>
      <c r="AB48">
        <v>0.8</v>
      </c>
      <c r="AC48">
        <v>0.8</v>
      </c>
      <c r="AD48">
        <v>0.2</v>
      </c>
      <c r="AE48">
        <v>0.6</v>
      </c>
    </row>
    <row r="49" spans="1:31" x14ac:dyDescent="0.15">
      <c r="A49" s="4">
        <v>50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6.0314350128173801</v>
      </c>
      <c r="L49" s="7">
        <v>3.85945320129394</v>
      </c>
      <c r="M49">
        <v>3.3321285247802699</v>
      </c>
      <c r="N49">
        <v>3.2893085479736301</v>
      </c>
      <c r="O49">
        <v>2</v>
      </c>
      <c r="P49">
        <v>2</v>
      </c>
      <c r="Q49">
        <v>11</v>
      </c>
      <c r="R49" s="12">
        <v>0.18179999999999999</v>
      </c>
      <c r="S49" s="12">
        <f t="shared" si="0"/>
        <v>0.2</v>
      </c>
      <c r="T49">
        <v>1.6813106536865201</v>
      </c>
      <c r="U49">
        <v>1.6565796136856099</v>
      </c>
      <c r="V49">
        <v>1.3910707235336299</v>
      </c>
      <c r="W49" s="13">
        <v>0.26550889015197698</v>
      </c>
      <c r="X49">
        <v>0.29023993015289301</v>
      </c>
      <c r="Y49">
        <v>0.29023993015289301</v>
      </c>
      <c r="Z49">
        <v>0.2</v>
      </c>
      <c r="AA49">
        <v>0.9</v>
      </c>
      <c r="AB49">
        <v>0.81818181818181801</v>
      </c>
      <c r="AC49">
        <v>0.85714285714285698</v>
      </c>
      <c r="AD49">
        <v>0.1</v>
      </c>
      <c r="AE49">
        <v>0.7</v>
      </c>
    </row>
    <row r="50" spans="1:31" x14ac:dyDescent="0.15">
      <c r="A50" s="4">
        <v>931</v>
      </c>
      <c r="B50">
        <v>13</v>
      </c>
      <c r="C50">
        <v>7</v>
      </c>
      <c r="D50">
        <v>10</v>
      </c>
      <c r="E50">
        <v>10</v>
      </c>
      <c r="F50">
        <v>9</v>
      </c>
      <c r="G50">
        <v>1</v>
      </c>
      <c r="H50">
        <v>4</v>
      </c>
      <c r="I50">
        <v>6</v>
      </c>
      <c r="J50">
        <v>0.65</v>
      </c>
      <c r="K50">
        <v>6.0123004913330096</v>
      </c>
      <c r="L50" s="7">
        <v>3.8611202239990199</v>
      </c>
      <c r="M50">
        <v>2.6349925994872998</v>
      </c>
      <c r="N50">
        <v>3.3343925476074201</v>
      </c>
      <c r="O50">
        <v>2</v>
      </c>
      <c r="P50">
        <v>2</v>
      </c>
      <c r="Q50">
        <v>11</v>
      </c>
      <c r="R50" s="12">
        <v>0.18179999999999999</v>
      </c>
      <c r="S50" s="12">
        <f t="shared" si="0"/>
        <v>0.2</v>
      </c>
      <c r="T50">
        <v>1.61458969116211</v>
      </c>
      <c r="U50">
        <v>1.5205674171447701</v>
      </c>
      <c r="V50">
        <v>1.36400258541107</v>
      </c>
      <c r="W50" s="13">
        <v>0.156564831733704</v>
      </c>
      <c r="X50">
        <v>0.25058710575103799</v>
      </c>
      <c r="Y50">
        <v>0.25058710575103799</v>
      </c>
      <c r="Z50">
        <v>0.2</v>
      </c>
      <c r="AA50">
        <v>0.9</v>
      </c>
      <c r="AB50">
        <v>0.81818181818181801</v>
      </c>
      <c r="AC50">
        <v>0.85714285714285698</v>
      </c>
      <c r="AD50">
        <v>0.1</v>
      </c>
      <c r="AE50">
        <v>0.7</v>
      </c>
    </row>
    <row r="51" spans="1:31" s="1" customFormat="1" x14ac:dyDescent="0.15">
      <c r="A51" s="5">
        <v>806</v>
      </c>
      <c r="B51" s="1">
        <v>12</v>
      </c>
      <c r="C51" s="1">
        <v>8</v>
      </c>
      <c r="D51" s="1">
        <v>10</v>
      </c>
      <c r="E51" s="1">
        <v>10</v>
      </c>
      <c r="F51" s="1">
        <v>10</v>
      </c>
      <c r="G51" s="1">
        <v>0</v>
      </c>
      <c r="H51" s="1">
        <v>2</v>
      </c>
      <c r="I51" s="1">
        <v>8</v>
      </c>
      <c r="J51" s="1">
        <v>0.6</v>
      </c>
      <c r="K51" s="1">
        <v>5.2158470153808603</v>
      </c>
      <c r="L51" s="1">
        <v>3.8636512756347701</v>
      </c>
      <c r="M51" s="1">
        <v>3.611328125</v>
      </c>
      <c r="N51" s="1">
        <v>6.4455757141113299</v>
      </c>
      <c r="O51" s="1">
        <v>2</v>
      </c>
      <c r="P51" s="1">
        <v>2</v>
      </c>
      <c r="Q51" s="1">
        <v>11</v>
      </c>
      <c r="R51" s="14">
        <v>0.18179999999999999</v>
      </c>
      <c r="S51" s="14">
        <f t="shared" si="0"/>
        <v>0.2</v>
      </c>
      <c r="T51" s="1">
        <v>1.5588970184326201</v>
      </c>
      <c r="U51" s="1">
        <v>1.3747968673706099</v>
      </c>
      <c r="V51" s="1">
        <v>1.2916507720947299</v>
      </c>
      <c r="W51" s="1">
        <v>8.3146095275878906E-2</v>
      </c>
      <c r="X51" s="1">
        <v>0.26724624633789101</v>
      </c>
      <c r="Y51" s="1">
        <v>0.26724624633789101</v>
      </c>
      <c r="Z51" s="1">
        <v>0.2</v>
      </c>
      <c r="AA51" s="1">
        <v>0.9</v>
      </c>
      <c r="AB51" s="1">
        <v>0.81818181818181801</v>
      </c>
      <c r="AC51" s="1">
        <v>0.85714285714285698</v>
      </c>
      <c r="AD51" s="1">
        <v>0.1</v>
      </c>
      <c r="AE51" s="1">
        <v>0.7</v>
      </c>
    </row>
    <row r="52" spans="1:31" x14ac:dyDescent="0.15">
      <c r="A52" s="4">
        <v>177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5.1692657470703098</v>
      </c>
      <c r="L52">
        <v>4.0984668731689498</v>
      </c>
      <c r="M52">
        <v>4.4077281951904297</v>
      </c>
      <c r="N52">
        <v>4.0111160278320304</v>
      </c>
      <c r="O52">
        <v>0</v>
      </c>
      <c r="P52">
        <v>0</v>
      </c>
      <c r="Q52">
        <v>6</v>
      </c>
      <c r="R52" s="12">
        <v>0</v>
      </c>
      <c r="S52" s="12">
        <f t="shared" si="0"/>
        <v>0</v>
      </c>
      <c r="T52">
        <v>1.27835273742676</v>
      </c>
      <c r="U52">
        <v>1.27831518650055</v>
      </c>
      <c r="V52">
        <v>1.08203661441803</v>
      </c>
      <c r="W52">
        <v>0.19627857208252</v>
      </c>
      <c r="X52">
        <v>0.196316123008728</v>
      </c>
      <c r="Y52">
        <v>0.196316123008728</v>
      </c>
      <c r="Z52">
        <v>0</v>
      </c>
      <c r="AA52">
        <v>0.6</v>
      </c>
      <c r="AB52">
        <v>1</v>
      </c>
      <c r="AC52">
        <v>0.75</v>
      </c>
      <c r="AD52">
        <v>0.4</v>
      </c>
      <c r="AE52">
        <v>0.6</v>
      </c>
    </row>
    <row r="53" spans="1:31" x14ac:dyDescent="0.15">
      <c r="A53" s="4">
        <v>798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4.7407398223876998</v>
      </c>
      <c r="L53" s="7">
        <v>4.0986251831054696</v>
      </c>
      <c r="M53">
        <v>5.7578315734863299</v>
      </c>
      <c r="N53">
        <v>8.2646980285644496</v>
      </c>
      <c r="O53">
        <v>1</v>
      </c>
      <c r="P53">
        <v>1</v>
      </c>
      <c r="Q53">
        <v>11</v>
      </c>
      <c r="R53" s="12">
        <v>9.0899999999999995E-2</v>
      </c>
      <c r="S53" s="12">
        <f t="shared" si="0"/>
        <v>0.1</v>
      </c>
      <c r="T53">
        <v>1.2469062805175799</v>
      </c>
      <c r="U53">
        <v>1.0951004028320299</v>
      </c>
      <c r="V53">
        <v>1.0414686203002901</v>
      </c>
      <c r="W53" s="13">
        <v>5.3631782531738302E-2</v>
      </c>
      <c r="X53">
        <v>0.20543766021728499</v>
      </c>
      <c r="Y53">
        <v>0.20543766021728499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x14ac:dyDescent="0.15">
      <c r="A54" s="4">
        <v>313</v>
      </c>
      <c r="B54">
        <v>12</v>
      </c>
      <c r="C54">
        <v>8</v>
      </c>
      <c r="D54">
        <v>10</v>
      </c>
      <c r="E54">
        <v>10</v>
      </c>
      <c r="F54">
        <v>10</v>
      </c>
      <c r="G54">
        <v>0</v>
      </c>
      <c r="H54">
        <v>2</v>
      </c>
      <c r="I54">
        <v>8</v>
      </c>
      <c r="J54">
        <v>0.6</v>
      </c>
      <c r="K54">
        <v>5.0005416870117196</v>
      </c>
      <c r="L54" s="7">
        <v>4.10288429260254</v>
      </c>
      <c r="M54">
        <v>4.4779319763183603</v>
      </c>
      <c r="N54">
        <v>4.9570789337158203</v>
      </c>
      <c r="O54">
        <v>0</v>
      </c>
      <c r="P54">
        <v>0</v>
      </c>
      <c r="Q54">
        <v>7</v>
      </c>
      <c r="R54" s="12">
        <v>0</v>
      </c>
      <c r="S54" s="12">
        <f t="shared" si="0"/>
        <v>0</v>
      </c>
      <c r="T54">
        <v>1.2379055023193399</v>
      </c>
      <c r="U54">
        <v>1.1993389129638701</v>
      </c>
      <c r="V54">
        <v>1.0426708459854099</v>
      </c>
      <c r="W54" s="13">
        <v>0.15666806697845501</v>
      </c>
      <c r="X54">
        <v>0.19523465633392301</v>
      </c>
      <c r="Y54">
        <v>0.19523465633392301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304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>
        <v>5.2770843505859402</v>
      </c>
      <c r="L55" s="7">
        <v>4.1100559234619096</v>
      </c>
      <c r="M55">
        <v>3.9915294647216801</v>
      </c>
      <c r="N55">
        <v>3.7207717895507799</v>
      </c>
      <c r="O55">
        <v>0</v>
      </c>
      <c r="P55">
        <v>0</v>
      </c>
      <c r="Q55">
        <v>4</v>
      </c>
      <c r="R55" s="12">
        <v>0</v>
      </c>
      <c r="S55" s="12">
        <f t="shared" si="0"/>
        <v>0</v>
      </c>
      <c r="T55">
        <v>1.3906764984130899</v>
      </c>
      <c r="U55">
        <v>1.371777176857</v>
      </c>
      <c r="V55">
        <v>1.1445516347885101</v>
      </c>
      <c r="W55" s="13">
        <v>0.227225542068481</v>
      </c>
      <c r="X55">
        <v>0.246124863624573</v>
      </c>
      <c r="Y55">
        <v>0.246124863624573</v>
      </c>
      <c r="Z55">
        <v>0</v>
      </c>
      <c r="AA55">
        <v>0.4</v>
      </c>
      <c r="AB55">
        <v>1</v>
      </c>
      <c r="AC55">
        <v>0.57142857142857195</v>
      </c>
      <c r="AD55">
        <v>0.6</v>
      </c>
      <c r="AE55">
        <v>0.4</v>
      </c>
    </row>
    <row r="56" spans="1:31" x14ac:dyDescent="0.15">
      <c r="A56" s="4">
        <v>438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4.7710952758789098</v>
      </c>
      <c r="L56" s="7">
        <v>4.1103858947753897</v>
      </c>
      <c r="M56">
        <v>4.6249828338623002</v>
      </c>
      <c r="N56">
        <v>3.9468193054199201</v>
      </c>
      <c r="O56">
        <v>0</v>
      </c>
      <c r="P56">
        <v>0</v>
      </c>
      <c r="Q56">
        <v>9</v>
      </c>
      <c r="R56" s="12">
        <v>0</v>
      </c>
      <c r="S56" s="12">
        <f t="shared" ref="S56:S81" si="1">O56/E56</f>
        <v>0</v>
      </c>
      <c r="T56">
        <v>1.2511692047119101</v>
      </c>
      <c r="U56">
        <v>1.22968006134033</v>
      </c>
      <c r="V56">
        <v>1.03621172904968</v>
      </c>
      <c r="W56" s="13">
        <v>0.193468332290649</v>
      </c>
      <c r="X56">
        <v>0.214957475662231</v>
      </c>
      <c r="Y56">
        <v>0.214957475662231</v>
      </c>
      <c r="Z56">
        <v>0</v>
      </c>
      <c r="AA56">
        <v>0.9</v>
      </c>
      <c r="AB56">
        <v>1</v>
      </c>
      <c r="AC56">
        <v>0.94736842105263197</v>
      </c>
      <c r="AD56">
        <v>0.1</v>
      </c>
      <c r="AE56">
        <v>0.9</v>
      </c>
    </row>
    <row r="57" spans="1:31" x14ac:dyDescent="0.15">
      <c r="A57" s="4">
        <v>424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5.2577819824218697</v>
      </c>
      <c r="L57" s="7">
        <v>4.1119956970214799</v>
      </c>
      <c r="M57">
        <v>3.1658897399902299</v>
      </c>
      <c r="N57">
        <v>4.54630470275879</v>
      </c>
      <c r="O57">
        <v>1</v>
      </c>
      <c r="P57">
        <v>1</v>
      </c>
      <c r="Q57">
        <v>9</v>
      </c>
      <c r="R57" s="12">
        <v>0.1111</v>
      </c>
      <c r="S57" s="12">
        <f t="shared" si="1"/>
        <v>0.1</v>
      </c>
      <c r="T57">
        <v>1.5468807220459</v>
      </c>
      <c r="U57">
        <v>1.4206733703613299</v>
      </c>
      <c r="V57">
        <v>1.2741607427597099</v>
      </c>
      <c r="W57" s="13">
        <v>0.14651262760162401</v>
      </c>
      <c r="X57">
        <v>0.27271997928619401</v>
      </c>
      <c r="Y57">
        <v>0.27271997928619401</v>
      </c>
      <c r="Z57">
        <v>0.1</v>
      </c>
      <c r="AA57">
        <v>0.8</v>
      </c>
      <c r="AB57">
        <v>0.88888888888888895</v>
      </c>
      <c r="AC57">
        <v>0.84210526315789502</v>
      </c>
      <c r="AD57">
        <v>0.2</v>
      </c>
      <c r="AE57">
        <v>0.7</v>
      </c>
    </row>
    <row r="58" spans="1:31" x14ac:dyDescent="0.15">
      <c r="A58" s="4">
        <v>785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>
        <v>5.3491306304931596</v>
      </c>
      <c r="L58" s="7">
        <v>4.1130180358886701</v>
      </c>
      <c r="M58">
        <v>3.4775466918945299</v>
      </c>
      <c r="N58">
        <v>3.2125549316406201</v>
      </c>
      <c r="O58">
        <v>1</v>
      </c>
      <c r="P58">
        <v>1</v>
      </c>
      <c r="Q58">
        <v>11</v>
      </c>
      <c r="R58" s="12">
        <v>9.0899999999999995E-2</v>
      </c>
      <c r="S58" s="12">
        <f t="shared" si="1"/>
        <v>0.1</v>
      </c>
      <c r="T58">
        <v>1.4333667755127</v>
      </c>
      <c r="U58">
        <v>1.40033400058746</v>
      </c>
      <c r="V58">
        <v>1.2011299133300799</v>
      </c>
      <c r="W58" s="13">
        <v>0.199204087257385</v>
      </c>
      <c r="X58">
        <v>0.23223686218261699</v>
      </c>
      <c r="Y58">
        <v>0.23223686218261699</v>
      </c>
      <c r="Z58">
        <v>0.1</v>
      </c>
      <c r="AA58">
        <v>1</v>
      </c>
      <c r="AB58">
        <v>0.90909090909090895</v>
      </c>
      <c r="AC58">
        <v>0.952380952380952</v>
      </c>
      <c r="AD58">
        <v>0</v>
      </c>
      <c r="AE58">
        <v>0.9</v>
      </c>
    </row>
    <row r="59" spans="1:31" x14ac:dyDescent="0.15">
      <c r="A59" s="4">
        <v>552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5.4597606658935502</v>
      </c>
      <c r="L59" s="7">
        <v>4.1161365509033203</v>
      </c>
      <c r="M59">
        <v>3.6948280334472701</v>
      </c>
      <c r="N59">
        <v>6.1914806365966797</v>
      </c>
      <c r="O59">
        <v>1</v>
      </c>
      <c r="P59">
        <v>1</v>
      </c>
      <c r="Q59">
        <v>10</v>
      </c>
      <c r="R59" s="12">
        <v>0.1</v>
      </c>
      <c r="S59" s="12">
        <f t="shared" si="1"/>
        <v>0.1</v>
      </c>
      <c r="T59">
        <v>1.7352313995361299</v>
      </c>
      <c r="U59">
        <v>1.54549789428711</v>
      </c>
      <c r="V59">
        <v>1.4335693120956401</v>
      </c>
      <c r="W59" s="13">
        <v>0.11192858219146699</v>
      </c>
      <c r="X59">
        <v>0.301662087440491</v>
      </c>
      <c r="Y59">
        <v>0.301662087440491</v>
      </c>
      <c r="Z59">
        <v>0.1</v>
      </c>
      <c r="AA59">
        <v>0.9</v>
      </c>
      <c r="AB59">
        <v>0.9</v>
      </c>
      <c r="AC59">
        <v>0.9</v>
      </c>
      <c r="AD59">
        <v>0.1</v>
      </c>
      <c r="AE59">
        <v>0.8</v>
      </c>
    </row>
    <row r="60" spans="1:31" x14ac:dyDescent="0.15">
      <c r="A60" s="4">
        <v>720</v>
      </c>
      <c r="B60">
        <v>12</v>
      </c>
      <c r="C60">
        <v>8</v>
      </c>
      <c r="D60">
        <v>10</v>
      </c>
      <c r="E60">
        <v>10</v>
      </c>
      <c r="F60">
        <v>10</v>
      </c>
      <c r="G60">
        <v>0</v>
      </c>
      <c r="H60">
        <v>2</v>
      </c>
      <c r="I60">
        <v>8</v>
      </c>
      <c r="J60">
        <v>0.6</v>
      </c>
      <c r="K60">
        <v>4.6389961242675799</v>
      </c>
      <c r="L60" s="7">
        <v>4.1189231872558603</v>
      </c>
      <c r="M60">
        <v>5.6910133361816397</v>
      </c>
      <c r="N60">
        <v>4.5654659271240199</v>
      </c>
      <c r="O60">
        <v>0</v>
      </c>
      <c r="P60">
        <v>0</v>
      </c>
      <c r="Q60">
        <v>6</v>
      </c>
      <c r="R60" s="12">
        <v>0</v>
      </c>
      <c r="S60" s="12">
        <f t="shared" si="1"/>
        <v>0</v>
      </c>
      <c r="T60">
        <v>1.1883068084716799</v>
      </c>
      <c r="U60">
        <v>1.19769859313965</v>
      </c>
      <c r="V60">
        <v>0.99244481325149503</v>
      </c>
      <c r="W60" s="13">
        <v>0.20525377988815299</v>
      </c>
      <c r="X60">
        <v>0.19586199522018399</v>
      </c>
      <c r="Y60">
        <v>0.19586199522018399</v>
      </c>
      <c r="Z60">
        <v>0</v>
      </c>
      <c r="AA60">
        <v>0.6</v>
      </c>
      <c r="AB60">
        <v>1</v>
      </c>
      <c r="AC60">
        <v>0.75</v>
      </c>
      <c r="AD60">
        <v>0.4</v>
      </c>
      <c r="AE60">
        <v>0.6</v>
      </c>
    </row>
    <row r="61" spans="1:31" s="7" customFormat="1" x14ac:dyDescent="0.15">
      <c r="A61" s="24">
        <v>771</v>
      </c>
      <c r="B61" s="7">
        <v>12</v>
      </c>
      <c r="C61" s="7">
        <v>8</v>
      </c>
      <c r="D61" s="7">
        <v>10</v>
      </c>
      <c r="E61" s="7">
        <v>10</v>
      </c>
      <c r="F61" s="7">
        <v>10</v>
      </c>
      <c r="G61" s="7">
        <v>0</v>
      </c>
      <c r="H61" s="7">
        <v>2</v>
      </c>
      <c r="I61" s="7">
        <v>8</v>
      </c>
      <c r="J61" s="7">
        <v>0.6</v>
      </c>
      <c r="K61" s="7">
        <v>5.97141456604004</v>
      </c>
      <c r="L61" s="7">
        <v>4.1214008331298801</v>
      </c>
      <c r="M61" s="7">
        <v>2.4947872161865199</v>
      </c>
      <c r="N61" s="7">
        <v>7.2168121337890598</v>
      </c>
      <c r="O61" s="7">
        <v>1</v>
      </c>
      <c r="P61" s="7">
        <v>1</v>
      </c>
      <c r="Q61" s="7">
        <v>9</v>
      </c>
      <c r="R61" s="26">
        <v>0.1111</v>
      </c>
      <c r="S61" s="26">
        <f t="shared" si="1"/>
        <v>0.1</v>
      </c>
      <c r="T61" s="7">
        <v>1.65915679931641</v>
      </c>
      <c r="U61" s="7">
        <v>1.4396772384643599</v>
      </c>
      <c r="V61" s="7">
        <v>1.40558934211731</v>
      </c>
      <c r="W61" s="7">
        <v>3.4087896347045898E-2</v>
      </c>
      <c r="X61" s="7">
        <v>0.25356745719909701</v>
      </c>
      <c r="Y61" s="7">
        <v>0.25356745719909701</v>
      </c>
      <c r="Z61" s="7">
        <v>0.1</v>
      </c>
      <c r="AA61" s="7">
        <v>0.8</v>
      </c>
      <c r="AB61" s="7">
        <v>0.88888888888888895</v>
      </c>
      <c r="AC61" s="7">
        <v>0.84210526315789502</v>
      </c>
      <c r="AD61" s="7">
        <v>0.2</v>
      </c>
      <c r="AE61" s="7">
        <v>0.7</v>
      </c>
    </row>
    <row r="62" spans="1:31" x14ac:dyDescent="0.15">
      <c r="A62" s="4">
        <v>284</v>
      </c>
      <c r="B62">
        <v>10</v>
      </c>
      <c r="C62">
        <v>10</v>
      </c>
      <c r="D62">
        <v>10</v>
      </c>
      <c r="E62">
        <v>10</v>
      </c>
      <c r="F62">
        <v>9</v>
      </c>
      <c r="G62">
        <v>1</v>
      </c>
      <c r="H62">
        <v>1</v>
      </c>
      <c r="I62">
        <v>9</v>
      </c>
      <c r="J62">
        <v>0.5</v>
      </c>
      <c r="K62">
        <v>5.2167873382568404</v>
      </c>
      <c r="L62" s="7">
        <v>4.4166011810302699</v>
      </c>
      <c r="M62">
        <v>5.1786956787109402</v>
      </c>
      <c r="N62">
        <v>8.8486213684081996</v>
      </c>
      <c r="O62">
        <v>1</v>
      </c>
      <c r="P62">
        <v>1</v>
      </c>
      <c r="Q62">
        <v>9</v>
      </c>
      <c r="R62" s="12">
        <v>0.1111</v>
      </c>
      <c r="S62" s="12">
        <f t="shared" si="1"/>
        <v>0.1</v>
      </c>
      <c r="T62">
        <v>1.0910396575927701</v>
      </c>
      <c r="U62">
        <v>0.92492294311523404</v>
      </c>
      <c r="V62">
        <v>0.93204516172409102</v>
      </c>
      <c r="W62" s="13">
        <v>7.1222186088562003E-3</v>
      </c>
      <c r="X62">
        <v>0.158994495868683</v>
      </c>
      <c r="Y62">
        <v>0.158994495868683</v>
      </c>
      <c r="Z62">
        <v>0.1</v>
      </c>
      <c r="AA62">
        <v>0.8</v>
      </c>
      <c r="AB62">
        <v>0.88888888888888895</v>
      </c>
      <c r="AC62">
        <v>0.84210526315789502</v>
      </c>
      <c r="AD62">
        <v>0.2</v>
      </c>
      <c r="AE62">
        <v>0.7</v>
      </c>
    </row>
    <row r="63" spans="1:31" x14ac:dyDescent="0.15">
      <c r="A63" s="4">
        <v>824</v>
      </c>
      <c r="B63">
        <v>11</v>
      </c>
      <c r="C63">
        <v>9</v>
      </c>
      <c r="D63">
        <v>10</v>
      </c>
      <c r="E63">
        <v>10</v>
      </c>
      <c r="F63">
        <v>10</v>
      </c>
      <c r="G63">
        <v>0</v>
      </c>
      <c r="H63">
        <v>1</v>
      </c>
      <c r="I63">
        <v>9</v>
      </c>
      <c r="J63">
        <v>0.55000000000000004</v>
      </c>
      <c r="K63">
        <v>5.1635837554931596</v>
      </c>
      <c r="L63" s="7">
        <v>4.3282947540283203</v>
      </c>
      <c r="M63">
        <v>4.6453266143798801</v>
      </c>
      <c r="N63">
        <v>8.7051639556884801</v>
      </c>
      <c r="O63">
        <v>1</v>
      </c>
      <c r="P63">
        <v>1</v>
      </c>
      <c r="Q63">
        <v>10</v>
      </c>
      <c r="R63" s="12">
        <v>0.1</v>
      </c>
      <c r="S63" s="12">
        <f t="shared" si="1"/>
        <v>0.1</v>
      </c>
      <c r="T63">
        <v>1.5068454742431601</v>
      </c>
      <c r="U63">
        <v>1.2630596160888701</v>
      </c>
      <c r="V63">
        <v>1.2353279590606701</v>
      </c>
      <c r="W63" s="13">
        <v>2.7731657028198201E-2</v>
      </c>
      <c r="X63">
        <v>0.27151751518249501</v>
      </c>
      <c r="Y63">
        <v>0.27151751518249501</v>
      </c>
      <c r="Z63">
        <v>0.1</v>
      </c>
      <c r="AA63">
        <v>0.9</v>
      </c>
      <c r="AB63">
        <v>0.9</v>
      </c>
      <c r="AC63">
        <v>0.9</v>
      </c>
      <c r="AD63">
        <v>0.1</v>
      </c>
      <c r="AE63">
        <v>0.8</v>
      </c>
    </row>
    <row r="64" spans="1:31" x14ac:dyDescent="0.15">
      <c r="A64" s="4">
        <v>871</v>
      </c>
      <c r="B64">
        <v>10</v>
      </c>
      <c r="C64">
        <v>10</v>
      </c>
      <c r="D64">
        <v>10</v>
      </c>
      <c r="E64">
        <v>10</v>
      </c>
      <c r="F64">
        <v>9</v>
      </c>
      <c r="G64">
        <v>1</v>
      </c>
      <c r="H64">
        <v>1</v>
      </c>
      <c r="I64">
        <v>9</v>
      </c>
      <c r="J64">
        <v>0.5</v>
      </c>
      <c r="K64">
        <v>5.3317241668701199</v>
      </c>
      <c r="L64" s="7">
        <v>4.4379978179931596</v>
      </c>
      <c r="M64">
        <v>4.2536773681640598</v>
      </c>
      <c r="N64">
        <v>8.7324657440185494</v>
      </c>
      <c r="O64">
        <v>1</v>
      </c>
      <c r="P64">
        <v>1</v>
      </c>
      <c r="Q64">
        <v>9</v>
      </c>
      <c r="R64" s="12">
        <v>0.1111</v>
      </c>
      <c r="S64" s="12">
        <f t="shared" si="1"/>
        <v>0.1</v>
      </c>
      <c r="T64">
        <v>1.28287506103516</v>
      </c>
      <c r="U64">
        <v>1.03861808776855</v>
      </c>
      <c r="V64">
        <v>1.0701758861541799</v>
      </c>
      <c r="W64" s="13">
        <v>3.1557798385620103E-2</v>
      </c>
      <c r="X64">
        <v>0.212699174880981</v>
      </c>
      <c r="Y64">
        <v>0.212699174880981</v>
      </c>
      <c r="Z64">
        <v>0.1</v>
      </c>
      <c r="AA64">
        <v>0.8</v>
      </c>
      <c r="AB64">
        <v>0.88888888888888895</v>
      </c>
      <c r="AC64">
        <v>0.84210526315789502</v>
      </c>
      <c r="AD64">
        <v>0.2</v>
      </c>
      <c r="AE64">
        <v>0.7</v>
      </c>
    </row>
    <row r="65" spans="1:31" x14ac:dyDescent="0.15">
      <c r="A65" s="4">
        <v>151</v>
      </c>
      <c r="B65">
        <v>11</v>
      </c>
      <c r="C65">
        <v>9</v>
      </c>
      <c r="D65">
        <v>10</v>
      </c>
      <c r="E65">
        <v>10</v>
      </c>
      <c r="F65">
        <v>10</v>
      </c>
      <c r="G65">
        <v>0</v>
      </c>
      <c r="H65">
        <v>1</v>
      </c>
      <c r="I65">
        <v>9</v>
      </c>
      <c r="J65">
        <v>0.55000000000000004</v>
      </c>
      <c r="K65">
        <v>5.6671257019043004</v>
      </c>
      <c r="L65" s="7">
        <v>4.5537357330322301</v>
      </c>
      <c r="M65">
        <v>3.1707382202148402</v>
      </c>
      <c r="N65">
        <v>9.5972442626953107</v>
      </c>
      <c r="O65">
        <v>1</v>
      </c>
      <c r="P65">
        <v>1</v>
      </c>
      <c r="Q65">
        <v>6</v>
      </c>
      <c r="R65" s="12">
        <v>0.16669999999999999</v>
      </c>
      <c r="S65" s="12">
        <f t="shared" si="1"/>
        <v>0.1</v>
      </c>
      <c r="T65">
        <v>1.4091281890869101</v>
      </c>
      <c r="U65">
        <v>1.10394859313965</v>
      </c>
      <c r="V65">
        <v>1.18171787261963</v>
      </c>
      <c r="W65" s="13">
        <v>7.7769279479980497E-2</v>
      </c>
      <c r="X65">
        <v>0.22741031646728499</v>
      </c>
      <c r="Y65">
        <v>0.22741031646728499</v>
      </c>
      <c r="Z65">
        <v>0.1</v>
      </c>
      <c r="AA65">
        <v>0.5</v>
      </c>
      <c r="AB65">
        <v>0.83333333333333304</v>
      </c>
      <c r="AC65">
        <v>0.625</v>
      </c>
      <c r="AD65">
        <v>0.5</v>
      </c>
      <c r="AE65">
        <v>0.4</v>
      </c>
    </row>
    <row r="66" spans="1:31" x14ac:dyDescent="0.15">
      <c r="A66" s="4">
        <v>904</v>
      </c>
      <c r="B66">
        <v>11</v>
      </c>
      <c r="C66">
        <v>9</v>
      </c>
      <c r="D66">
        <v>10</v>
      </c>
      <c r="E66">
        <v>10</v>
      </c>
      <c r="F66">
        <v>10</v>
      </c>
      <c r="G66">
        <v>0</v>
      </c>
      <c r="H66">
        <v>1</v>
      </c>
      <c r="I66">
        <v>9</v>
      </c>
      <c r="J66">
        <v>0.55000000000000004</v>
      </c>
      <c r="K66">
        <v>5.2344322204589799</v>
      </c>
      <c r="L66" s="7">
        <v>4.5122661590576199</v>
      </c>
      <c r="M66">
        <v>5.8526840209960902</v>
      </c>
      <c r="N66">
        <v>8.7110691070556605</v>
      </c>
      <c r="O66">
        <v>0</v>
      </c>
      <c r="P66">
        <v>0</v>
      </c>
      <c r="Q66">
        <v>5</v>
      </c>
      <c r="R66" s="12">
        <v>0</v>
      </c>
      <c r="S66" s="12">
        <f t="shared" si="1"/>
        <v>0</v>
      </c>
      <c r="T66">
        <v>1.5087947845459</v>
      </c>
      <c r="U66">
        <v>1.3497829437255899</v>
      </c>
      <c r="V66">
        <v>1.27078056335449</v>
      </c>
      <c r="W66" s="13">
        <v>7.9002380371093694E-2</v>
      </c>
      <c r="X66">
        <v>0.238014221191406</v>
      </c>
      <c r="Y66">
        <v>0.238014221191406</v>
      </c>
      <c r="Z66">
        <v>0</v>
      </c>
      <c r="AA66">
        <v>0.5</v>
      </c>
      <c r="AB66">
        <v>1</v>
      </c>
      <c r="AC66">
        <v>0.66666666666666696</v>
      </c>
      <c r="AD66">
        <v>0.5</v>
      </c>
      <c r="AE66">
        <v>0.5</v>
      </c>
    </row>
    <row r="67" spans="1:31" x14ac:dyDescent="0.15">
      <c r="A67" s="4">
        <v>738</v>
      </c>
      <c r="B67">
        <v>11</v>
      </c>
      <c r="C67">
        <v>9</v>
      </c>
      <c r="D67">
        <v>10</v>
      </c>
      <c r="E67">
        <v>10</v>
      </c>
      <c r="F67">
        <v>10</v>
      </c>
      <c r="G67">
        <v>0</v>
      </c>
      <c r="H67">
        <v>1</v>
      </c>
      <c r="I67">
        <v>9</v>
      </c>
      <c r="J67">
        <v>0.55000000000000004</v>
      </c>
      <c r="K67">
        <v>5.1780776977539098</v>
      </c>
      <c r="L67" s="7">
        <v>4.5140037536621103</v>
      </c>
      <c r="M67">
        <v>6.2413272857665998</v>
      </c>
      <c r="N67">
        <v>8.5599708557128906</v>
      </c>
      <c r="O67">
        <v>1</v>
      </c>
      <c r="P67">
        <v>1</v>
      </c>
      <c r="Q67">
        <v>11</v>
      </c>
      <c r="R67" s="12">
        <v>9.0899999999999995E-2</v>
      </c>
      <c r="S67" s="12">
        <f t="shared" si="1"/>
        <v>0.1</v>
      </c>
      <c r="T67">
        <v>1.26169586181641</v>
      </c>
      <c r="U67">
        <v>1.1312885284423799</v>
      </c>
      <c r="V67">
        <v>1.04321956634522</v>
      </c>
      <c r="W67" s="13">
        <v>8.8068962097167997E-2</v>
      </c>
      <c r="X67">
        <v>0.21847629547119099</v>
      </c>
      <c r="Y67">
        <v>0.21847629547119099</v>
      </c>
      <c r="Z67">
        <v>0.1</v>
      </c>
      <c r="AA67">
        <v>1</v>
      </c>
      <c r="AB67">
        <v>0.90909090909090895</v>
      </c>
      <c r="AC67">
        <v>0.952380952380952</v>
      </c>
      <c r="AD67">
        <v>0</v>
      </c>
      <c r="AE67">
        <v>0.9</v>
      </c>
    </row>
    <row r="68" spans="1:31" x14ac:dyDescent="0.15">
      <c r="A68" s="4">
        <v>583</v>
      </c>
      <c r="B68">
        <v>11</v>
      </c>
      <c r="C68">
        <v>9</v>
      </c>
      <c r="D68">
        <v>10</v>
      </c>
      <c r="E68">
        <v>10</v>
      </c>
      <c r="F68">
        <v>9</v>
      </c>
      <c r="G68">
        <v>1</v>
      </c>
      <c r="H68">
        <v>2</v>
      </c>
      <c r="I68">
        <v>8</v>
      </c>
      <c r="J68">
        <v>0.55000000000000004</v>
      </c>
      <c r="K68">
        <v>5.8490123748779297</v>
      </c>
      <c r="L68" s="7">
        <v>4.5238380432128897</v>
      </c>
      <c r="M68">
        <v>3.1948013305664098</v>
      </c>
      <c r="N68">
        <v>4.9645767211914098</v>
      </c>
      <c r="O68">
        <v>1</v>
      </c>
      <c r="P68">
        <v>1</v>
      </c>
      <c r="Q68">
        <v>8</v>
      </c>
      <c r="R68" s="12">
        <v>0.125</v>
      </c>
      <c r="S68" s="12">
        <f t="shared" si="1"/>
        <v>0.1</v>
      </c>
      <c r="T68">
        <v>1.30923271179199</v>
      </c>
      <c r="U68">
        <v>1.22052574157715</v>
      </c>
      <c r="V68">
        <v>1.1324498653411901</v>
      </c>
      <c r="W68" s="13">
        <v>8.80758762359619E-2</v>
      </c>
      <c r="X68">
        <v>0.176782846450806</v>
      </c>
      <c r="Y68">
        <v>0.176782846450806</v>
      </c>
      <c r="Z68">
        <v>0.1</v>
      </c>
      <c r="AA68">
        <v>0.7</v>
      </c>
      <c r="AB68">
        <v>0.875</v>
      </c>
      <c r="AC68">
        <v>0.77777777777777801</v>
      </c>
      <c r="AD68">
        <v>0.3</v>
      </c>
      <c r="AE68">
        <v>0.6</v>
      </c>
    </row>
    <row r="69" spans="1:31" x14ac:dyDescent="0.15">
      <c r="A69" s="4">
        <v>289</v>
      </c>
      <c r="B69">
        <v>11</v>
      </c>
      <c r="C69">
        <v>9</v>
      </c>
      <c r="D69">
        <v>10</v>
      </c>
      <c r="E69">
        <v>10</v>
      </c>
      <c r="F69">
        <v>10</v>
      </c>
      <c r="G69">
        <v>0</v>
      </c>
      <c r="H69">
        <v>1</v>
      </c>
      <c r="I69">
        <v>9</v>
      </c>
      <c r="J69">
        <v>0.55000000000000004</v>
      </c>
      <c r="K69">
        <v>5.1458835601806596</v>
      </c>
      <c r="L69" s="7">
        <v>4.5300865173339799</v>
      </c>
      <c r="M69">
        <v>6.6752796173095703</v>
      </c>
      <c r="N69">
        <v>8.5415077209472692</v>
      </c>
      <c r="O69">
        <v>0</v>
      </c>
      <c r="P69">
        <v>0</v>
      </c>
      <c r="Q69">
        <v>6</v>
      </c>
      <c r="R69" s="12">
        <v>0</v>
      </c>
      <c r="S69" s="12">
        <f t="shared" si="1"/>
        <v>0</v>
      </c>
      <c r="T69">
        <v>1.2673149108886701</v>
      </c>
      <c r="U69">
        <v>1.1575393676757799</v>
      </c>
      <c r="V69">
        <v>1.0490925312042201</v>
      </c>
      <c r="W69" s="13">
        <v>0.10844683647155801</v>
      </c>
      <c r="X69">
        <v>0.21822237968444799</v>
      </c>
      <c r="Y69">
        <v>0.21822237968444799</v>
      </c>
      <c r="Z69">
        <v>0</v>
      </c>
      <c r="AA69">
        <v>0.6</v>
      </c>
      <c r="AB69">
        <v>1</v>
      </c>
      <c r="AC69">
        <v>0.75</v>
      </c>
      <c r="AD69">
        <v>0.4</v>
      </c>
      <c r="AE69">
        <v>0.6</v>
      </c>
    </row>
    <row r="70" spans="1:31" x14ac:dyDescent="0.15">
      <c r="A70" s="4">
        <v>440</v>
      </c>
      <c r="B70">
        <v>10</v>
      </c>
      <c r="C70">
        <v>10</v>
      </c>
      <c r="D70">
        <v>10</v>
      </c>
      <c r="E70">
        <v>10</v>
      </c>
      <c r="F70">
        <v>9</v>
      </c>
      <c r="G70">
        <v>1</v>
      </c>
      <c r="H70">
        <v>1</v>
      </c>
      <c r="I70">
        <v>9</v>
      </c>
      <c r="J70">
        <v>0.5</v>
      </c>
      <c r="K70">
        <v>4.8218250274658203</v>
      </c>
      <c r="L70" s="7">
        <v>4.3742256164550799</v>
      </c>
      <c r="M70">
        <v>7.4493465423584002</v>
      </c>
      <c r="N70">
        <v>7.8928146362304696</v>
      </c>
      <c r="O70">
        <v>0</v>
      </c>
      <c r="P70">
        <v>0</v>
      </c>
      <c r="Q70">
        <v>5</v>
      </c>
      <c r="R70" s="12">
        <v>0</v>
      </c>
      <c r="S70" s="12">
        <f t="shared" si="1"/>
        <v>0</v>
      </c>
      <c r="T70">
        <v>1.10649490356445</v>
      </c>
      <c r="U70">
        <v>1.0352840423584</v>
      </c>
      <c r="V70">
        <v>0.92397421598434404</v>
      </c>
      <c r="W70" s="13">
        <v>0.111309826374054</v>
      </c>
      <c r="X70">
        <v>0.182520687580109</v>
      </c>
      <c r="Y70">
        <v>0.182520687580109</v>
      </c>
      <c r="Z70">
        <v>0</v>
      </c>
      <c r="AA70">
        <v>0.5</v>
      </c>
      <c r="AB70">
        <v>1</v>
      </c>
      <c r="AC70">
        <v>0.66666666666666696</v>
      </c>
      <c r="AD70">
        <v>0.5</v>
      </c>
      <c r="AE70">
        <v>0.5</v>
      </c>
    </row>
    <row r="71" spans="1:31" s="1" customFormat="1" x14ac:dyDescent="0.15">
      <c r="A71" s="5">
        <v>877</v>
      </c>
      <c r="B71" s="1">
        <v>11</v>
      </c>
      <c r="C71" s="1">
        <v>9</v>
      </c>
      <c r="D71" s="1">
        <v>10</v>
      </c>
      <c r="E71" s="1">
        <v>10</v>
      </c>
      <c r="F71" s="1">
        <v>9</v>
      </c>
      <c r="G71" s="1">
        <v>1</v>
      </c>
      <c r="H71" s="1">
        <v>2</v>
      </c>
      <c r="I71" s="1">
        <v>8</v>
      </c>
      <c r="J71" s="1">
        <v>0.55000000000000004</v>
      </c>
      <c r="K71" s="1">
        <v>5.5393753051757804</v>
      </c>
      <c r="L71" s="1">
        <v>4.3622283935546902</v>
      </c>
      <c r="M71" s="1">
        <v>3.3782615661621098</v>
      </c>
      <c r="N71" s="1">
        <v>4.6557807922363299</v>
      </c>
      <c r="O71" s="1">
        <v>1</v>
      </c>
      <c r="P71" s="1">
        <v>1</v>
      </c>
      <c r="Q71" s="1">
        <v>8</v>
      </c>
      <c r="R71" s="14">
        <v>0.125</v>
      </c>
      <c r="S71" s="14">
        <f t="shared" si="1"/>
        <v>0.1</v>
      </c>
      <c r="T71" s="1">
        <v>1.30365562438965</v>
      </c>
      <c r="U71" s="1">
        <v>1.19980239868164</v>
      </c>
      <c r="V71" s="1">
        <v>1.0883977413177499</v>
      </c>
      <c r="W71" s="1">
        <v>0.111404657363892</v>
      </c>
      <c r="X71" s="1">
        <v>0.215257883071899</v>
      </c>
      <c r="Y71" s="1">
        <v>0.215257883071899</v>
      </c>
      <c r="Z71" s="1">
        <v>0.1</v>
      </c>
      <c r="AA71" s="1">
        <v>0.7</v>
      </c>
      <c r="AB71" s="1">
        <v>0.875</v>
      </c>
      <c r="AC71" s="1">
        <v>0.77777777777777801</v>
      </c>
      <c r="AD71" s="1">
        <v>0.3</v>
      </c>
      <c r="AE71" s="1">
        <v>0.6</v>
      </c>
    </row>
    <row r="72" spans="1:31" s="1" customFormat="1" x14ac:dyDescent="0.15">
      <c r="A72" s="4">
        <v>195</v>
      </c>
      <c r="B72">
        <v>11</v>
      </c>
      <c r="C72">
        <v>9</v>
      </c>
      <c r="D72">
        <v>10</v>
      </c>
      <c r="E72">
        <v>10</v>
      </c>
      <c r="F72">
        <v>10</v>
      </c>
      <c r="G72">
        <v>0</v>
      </c>
      <c r="H72">
        <v>1</v>
      </c>
      <c r="I72">
        <v>9</v>
      </c>
      <c r="J72">
        <v>0.55000000000000004</v>
      </c>
      <c r="K72">
        <v>5.6812610626220703</v>
      </c>
      <c r="L72" s="7">
        <v>4.7090530395507804</v>
      </c>
      <c r="M72">
        <v>4.1505641937255904</v>
      </c>
      <c r="N72">
        <v>9.1015338897705096</v>
      </c>
      <c r="O72">
        <v>1</v>
      </c>
      <c r="P72">
        <v>1</v>
      </c>
      <c r="Q72">
        <v>9</v>
      </c>
      <c r="R72" s="12">
        <v>0.1111</v>
      </c>
      <c r="S72" s="12">
        <f t="shared" si="1"/>
        <v>0.1</v>
      </c>
      <c r="T72">
        <v>1.55792236328125</v>
      </c>
      <c r="U72">
        <v>1.2859477996826201</v>
      </c>
      <c r="V72">
        <v>1.2839777469635001</v>
      </c>
      <c r="W72" s="13">
        <v>1.9700527191162101E-3</v>
      </c>
      <c r="X72">
        <v>0.27394461631774902</v>
      </c>
      <c r="Y72">
        <v>0.27394461631774902</v>
      </c>
      <c r="Z72">
        <v>0.1</v>
      </c>
      <c r="AA72">
        <v>0.8</v>
      </c>
      <c r="AB72">
        <v>0.88888888888888895</v>
      </c>
      <c r="AC72">
        <v>0.84210526315789502</v>
      </c>
      <c r="AD72">
        <v>0.2</v>
      </c>
      <c r="AE72">
        <v>0.7</v>
      </c>
    </row>
    <row r="73" spans="1:31" x14ac:dyDescent="0.15">
      <c r="A73" s="4">
        <v>116</v>
      </c>
      <c r="B73">
        <v>11</v>
      </c>
      <c r="C73">
        <v>9</v>
      </c>
      <c r="D73">
        <v>10</v>
      </c>
      <c r="E73">
        <v>10</v>
      </c>
      <c r="F73">
        <v>10</v>
      </c>
      <c r="G73">
        <v>0</v>
      </c>
      <c r="H73">
        <v>1</v>
      </c>
      <c r="I73">
        <v>9</v>
      </c>
      <c r="J73">
        <v>0.55000000000000004</v>
      </c>
      <c r="K73">
        <v>5.7334957122802699</v>
      </c>
      <c r="L73" s="7">
        <v>4.6566104888915998</v>
      </c>
      <c r="M73">
        <v>3.2517738342285201</v>
      </c>
      <c r="N73">
        <v>9.2079181671142596</v>
      </c>
      <c r="O73">
        <v>1</v>
      </c>
      <c r="P73">
        <v>1</v>
      </c>
      <c r="Q73">
        <v>10</v>
      </c>
      <c r="R73" s="12">
        <v>0.1</v>
      </c>
      <c r="S73" s="12">
        <f t="shared" si="1"/>
        <v>0.1</v>
      </c>
      <c r="T73">
        <v>1.6278133392334</v>
      </c>
      <c r="U73">
        <v>1.3126811981201201</v>
      </c>
      <c r="V73">
        <v>1.35928666591644</v>
      </c>
      <c r="W73" s="13">
        <v>4.6605467796325697E-2</v>
      </c>
      <c r="X73">
        <v>0.26852667331695601</v>
      </c>
      <c r="Y73">
        <v>0.26852667331695601</v>
      </c>
      <c r="Z73">
        <v>0.1</v>
      </c>
      <c r="AA73">
        <v>0.9</v>
      </c>
      <c r="AB73">
        <v>0.9</v>
      </c>
      <c r="AC73">
        <v>0.9</v>
      </c>
      <c r="AD73">
        <v>0.1</v>
      </c>
      <c r="AE73">
        <v>0.8</v>
      </c>
    </row>
    <row r="74" spans="1:31" x14ac:dyDescent="0.15">
      <c r="A74" s="4">
        <v>353</v>
      </c>
      <c r="B74">
        <v>11</v>
      </c>
      <c r="C74">
        <v>9</v>
      </c>
      <c r="D74">
        <v>10</v>
      </c>
      <c r="E74">
        <v>10</v>
      </c>
      <c r="F74">
        <v>10</v>
      </c>
      <c r="G74">
        <v>0</v>
      </c>
      <c r="H74">
        <v>1</v>
      </c>
      <c r="I74">
        <v>9</v>
      </c>
      <c r="J74">
        <v>0.55000000000000004</v>
      </c>
      <c r="K74">
        <v>5.7181262969970703</v>
      </c>
      <c r="L74" s="7">
        <v>4.64410400390625</v>
      </c>
      <c r="M74">
        <v>3.29713630676269</v>
      </c>
      <c r="N74">
        <v>9.2436008453369105</v>
      </c>
      <c r="O74">
        <v>1</v>
      </c>
      <c r="P74">
        <v>1</v>
      </c>
      <c r="Q74">
        <v>11</v>
      </c>
      <c r="R74" s="12">
        <v>9.0899999999999995E-2</v>
      </c>
      <c r="S74" s="12">
        <f t="shared" si="1"/>
        <v>0.1</v>
      </c>
      <c r="T74">
        <v>1.5096950531005899</v>
      </c>
      <c r="U74">
        <v>1.1918525695800799</v>
      </c>
      <c r="V74">
        <v>1.2419782876968399</v>
      </c>
      <c r="W74" s="13">
        <v>5.0125718116760198E-2</v>
      </c>
      <c r="X74">
        <v>0.267716765403748</v>
      </c>
      <c r="Y74">
        <v>0.267716765403748</v>
      </c>
      <c r="Z74">
        <v>0.1</v>
      </c>
      <c r="AA74">
        <v>1</v>
      </c>
      <c r="AB74">
        <v>0.90909090909090895</v>
      </c>
      <c r="AC74">
        <v>0.952380952380952</v>
      </c>
      <c r="AD74">
        <v>0</v>
      </c>
      <c r="AE74">
        <v>0.9</v>
      </c>
    </row>
    <row r="75" spans="1:31" x14ac:dyDescent="0.15">
      <c r="A75" s="4">
        <v>660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5.4647674560546902</v>
      </c>
      <c r="L75" s="7">
        <v>4.6398448944091797</v>
      </c>
      <c r="M75">
        <v>5.1427249908447301</v>
      </c>
      <c r="N75">
        <v>8.8079738616943395</v>
      </c>
      <c r="O75">
        <v>1</v>
      </c>
      <c r="P75">
        <v>1</v>
      </c>
      <c r="Q75">
        <v>9</v>
      </c>
      <c r="R75" s="12">
        <v>0.1111</v>
      </c>
      <c r="S75" s="12">
        <f t="shared" si="1"/>
        <v>0.1</v>
      </c>
      <c r="T75">
        <v>1.4315814971923799</v>
      </c>
      <c r="U75">
        <v>1.2289924621582</v>
      </c>
      <c r="V75">
        <v>1.1694958209991499</v>
      </c>
      <c r="W75" s="13">
        <v>5.9496641159057603E-2</v>
      </c>
      <c r="X75">
        <v>0.26208567619323703</v>
      </c>
      <c r="Y75">
        <v>0.26208567619323703</v>
      </c>
      <c r="Z75">
        <v>0.1</v>
      </c>
      <c r="AA75">
        <v>0.8</v>
      </c>
      <c r="AB75">
        <v>0.88888888888888895</v>
      </c>
      <c r="AC75">
        <v>0.84210526315789502</v>
      </c>
      <c r="AD75">
        <v>0.2</v>
      </c>
      <c r="AE75">
        <v>0.7</v>
      </c>
    </row>
    <row r="76" spans="1:31" x14ac:dyDescent="0.15">
      <c r="A76" s="4">
        <v>607</v>
      </c>
      <c r="B76">
        <v>11</v>
      </c>
      <c r="C76">
        <v>9</v>
      </c>
      <c r="D76">
        <v>10</v>
      </c>
      <c r="E76">
        <v>10</v>
      </c>
      <c r="F76">
        <v>10</v>
      </c>
      <c r="G76">
        <v>0</v>
      </c>
      <c r="H76">
        <v>1</v>
      </c>
      <c r="I76">
        <v>9</v>
      </c>
      <c r="J76">
        <v>0.55000000000000004</v>
      </c>
      <c r="K76">
        <v>5.6619815826415998</v>
      </c>
      <c r="L76" s="7">
        <v>4.8038883209228498</v>
      </c>
      <c r="M76">
        <v>4.7463493347168004</v>
      </c>
      <c r="N76">
        <v>8.5170135498046893</v>
      </c>
      <c r="O76">
        <v>1</v>
      </c>
      <c r="P76">
        <v>1</v>
      </c>
      <c r="Q76">
        <v>11</v>
      </c>
      <c r="R76" s="12">
        <v>9.0899999999999995E-2</v>
      </c>
      <c r="S76" s="12">
        <f t="shared" si="1"/>
        <v>0.1</v>
      </c>
      <c r="T76">
        <v>1.6791191101074201</v>
      </c>
      <c r="U76">
        <v>1.4201602935791</v>
      </c>
      <c r="V76">
        <v>1.3582627773284901</v>
      </c>
      <c r="W76" s="13">
        <v>6.18975162506104E-2</v>
      </c>
      <c r="X76">
        <v>0.320856332778931</v>
      </c>
      <c r="Y76">
        <v>0.320856332778931</v>
      </c>
      <c r="Z76">
        <v>0.1</v>
      </c>
      <c r="AA76">
        <v>1</v>
      </c>
      <c r="AB76">
        <v>0.90909090909090895</v>
      </c>
      <c r="AC76">
        <v>0.952380952380952</v>
      </c>
      <c r="AD76">
        <v>0</v>
      </c>
      <c r="AE76">
        <v>0.9</v>
      </c>
    </row>
    <row r="77" spans="1:31" x14ac:dyDescent="0.15">
      <c r="A77" s="4">
        <v>286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5.8743190765380904</v>
      </c>
      <c r="L77" s="7">
        <v>4.7347183227539098</v>
      </c>
      <c r="M77">
        <v>3.2579612731933598</v>
      </c>
      <c r="N77">
        <v>9.7551956176757795</v>
      </c>
      <c r="O77">
        <v>1</v>
      </c>
      <c r="P77">
        <v>1</v>
      </c>
      <c r="Q77">
        <v>9</v>
      </c>
      <c r="R77" s="12">
        <v>0.1111</v>
      </c>
      <c r="S77" s="12">
        <f t="shared" si="1"/>
        <v>0.1</v>
      </c>
      <c r="T77">
        <v>1.48899269104004</v>
      </c>
      <c r="U77">
        <v>1.18563079833984</v>
      </c>
      <c r="V77">
        <v>1.2526934146881099</v>
      </c>
      <c r="W77" s="13">
        <v>6.7062616348266602E-2</v>
      </c>
      <c r="X77">
        <v>0.23629927635192899</v>
      </c>
      <c r="Y77">
        <v>0.23629927635192899</v>
      </c>
      <c r="Z77">
        <v>0.1</v>
      </c>
      <c r="AA77">
        <v>0.8</v>
      </c>
      <c r="AB77">
        <v>0.88888888888888895</v>
      </c>
      <c r="AC77">
        <v>0.84210526315789502</v>
      </c>
      <c r="AD77">
        <v>0.2</v>
      </c>
      <c r="AE77">
        <v>0.7</v>
      </c>
    </row>
    <row r="78" spans="1:31" x14ac:dyDescent="0.15">
      <c r="A78" s="4">
        <v>114</v>
      </c>
      <c r="B78">
        <v>10</v>
      </c>
      <c r="C78">
        <v>10</v>
      </c>
      <c r="D78">
        <v>10</v>
      </c>
      <c r="E78">
        <v>10</v>
      </c>
      <c r="F78">
        <v>9</v>
      </c>
      <c r="G78">
        <v>1</v>
      </c>
      <c r="H78">
        <v>1</v>
      </c>
      <c r="I78">
        <v>9</v>
      </c>
      <c r="J78">
        <v>0.5</v>
      </c>
      <c r="K78">
        <v>5.3878669738769496</v>
      </c>
      <c r="L78" s="7">
        <v>4.7398757934570304</v>
      </c>
      <c r="M78">
        <v>6.6268539428710902</v>
      </c>
      <c r="N78">
        <v>8.5765495300293004</v>
      </c>
      <c r="O78">
        <v>0</v>
      </c>
      <c r="P78">
        <v>0</v>
      </c>
      <c r="Q78">
        <v>7</v>
      </c>
      <c r="R78" s="12">
        <v>0</v>
      </c>
      <c r="S78" s="12">
        <f t="shared" si="1"/>
        <v>0</v>
      </c>
      <c r="T78">
        <v>1.36931228637695</v>
      </c>
      <c r="U78">
        <v>1.24855613708496</v>
      </c>
      <c r="V78">
        <v>1.15682065486908</v>
      </c>
      <c r="W78" s="13">
        <v>9.1735482215881306E-2</v>
      </c>
      <c r="X78">
        <v>0.21249163150787401</v>
      </c>
      <c r="Y78">
        <v>0.21249163150787401</v>
      </c>
      <c r="Z78">
        <v>0</v>
      </c>
      <c r="AA78">
        <v>0.7</v>
      </c>
      <c r="AB78">
        <v>1</v>
      </c>
      <c r="AC78">
        <v>0.82352941176470595</v>
      </c>
      <c r="AD78">
        <v>0.3</v>
      </c>
      <c r="AE78">
        <v>0.7</v>
      </c>
    </row>
    <row r="79" spans="1:31" x14ac:dyDescent="0.15">
      <c r="A79" s="4">
        <v>275</v>
      </c>
      <c r="B79">
        <v>10</v>
      </c>
      <c r="C79">
        <v>10</v>
      </c>
      <c r="D79">
        <v>10</v>
      </c>
      <c r="E79">
        <v>10</v>
      </c>
      <c r="F79">
        <v>9</v>
      </c>
      <c r="G79">
        <v>1</v>
      </c>
      <c r="H79">
        <v>1</v>
      </c>
      <c r="I79">
        <v>9</v>
      </c>
      <c r="J79">
        <v>0.5</v>
      </c>
      <c r="K79">
        <v>5.3192253112793004</v>
      </c>
      <c r="L79" s="7">
        <v>4.7831707000732404</v>
      </c>
      <c r="M79">
        <v>7.2593650817871103</v>
      </c>
      <c r="N79">
        <v>8.1118850708007795</v>
      </c>
      <c r="O79">
        <v>0</v>
      </c>
      <c r="P79">
        <v>0</v>
      </c>
      <c r="Q79">
        <v>5</v>
      </c>
      <c r="R79" s="12">
        <v>0</v>
      </c>
      <c r="S79" s="12">
        <f t="shared" si="1"/>
        <v>0</v>
      </c>
      <c r="T79">
        <v>1.21672439575195</v>
      </c>
      <c r="U79">
        <v>1.1233673095703101</v>
      </c>
      <c r="V79">
        <v>1.01289594173431</v>
      </c>
      <c r="W79" s="13">
        <v>0.11047136783599799</v>
      </c>
      <c r="X79">
        <v>0.20382845401763899</v>
      </c>
      <c r="Y79">
        <v>0.20382845401763899</v>
      </c>
      <c r="Z79">
        <v>0</v>
      </c>
      <c r="AA79">
        <v>0.5</v>
      </c>
      <c r="AB79">
        <v>1</v>
      </c>
      <c r="AC79">
        <v>0.66666666666666696</v>
      </c>
      <c r="AD79">
        <v>0.5</v>
      </c>
      <c r="AE79">
        <v>0.5</v>
      </c>
    </row>
    <row r="80" spans="1:31" x14ac:dyDescent="0.15">
      <c r="A80" s="4">
        <v>698</v>
      </c>
      <c r="B80">
        <v>10</v>
      </c>
      <c r="C80">
        <v>10</v>
      </c>
      <c r="D80">
        <v>10</v>
      </c>
      <c r="E80">
        <v>10</v>
      </c>
      <c r="F80">
        <v>9</v>
      </c>
      <c r="G80">
        <v>1</v>
      </c>
      <c r="H80">
        <v>1</v>
      </c>
      <c r="I80">
        <v>9</v>
      </c>
      <c r="J80">
        <v>0.5</v>
      </c>
      <c r="K80">
        <v>5.2375583648681596</v>
      </c>
      <c r="L80" s="7">
        <v>4.7269954681396502</v>
      </c>
      <c r="M80">
        <v>7.5803375244140598</v>
      </c>
      <c r="N80">
        <v>8.2760295867919904</v>
      </c>
      <c r="O80">
        <v>0</v>
      </c>
      <c r="P80">
        <v>0</v>
      </c>
      <c r="Q80">
        <v>7</v>
      </c>
      <c r="R80" s="12">
        <v>0</v>
      </c>
      <c r="S80" s="12">
        <f t="shared" si="1"/>
        <v>0</v>
      </c>
      <c r="T80">
        <v>1.1105251312255899</v>
      </c>
      <c r="U80">
        <v>1.0638675689697299</v>
      </c>
      <c r="V80">
        <v>0.94494706392288197</v>
      </c>
      <c r="W80" s="13">
        <v>0.118920505046844</v>
      </c>
      <c r="X80">
        <v>0.165578067302704</v>
      </c>
      <c r="Y80">
        <v>0.165578067302704</v>
      </c>
      <c r="Z80">
        <v>0</v>
      </c>
      <c r="AA80">
        <v>0.7</v>
      </c>
      <c r="AB80">
        <v>1</v>
      </c>
      <c r="AC80">
        <v>0.82352941176470595</v>
      </c>
      <c r="AD80">
        <v>0.3</v>
      </c>
      <c r="AE80">
        <v>0.7</v>
      </c>
    </row>
    <row r="81" spans="1:31" s="1" customFormat="1" x14ac:dyDescent="0.15">
      <c r="A81" s="5">
        <v>41</v>
      </c>
      <c r="B81" s="1">
        <v>11</v>
      </c>
      <c r="C81" s="1">
        <v>9</v>
      </c>
      <c r="D81" s="1">
        <v>10</v>
      </c>
      <c r="E81" s="1">
        <v>10</v>
      </c>
      <c r="F81" s="1">
        <v>10</v>
      </c>
      <c r="G81" s="1">
        <v>0</v>
      </c>
      <c r="H81" s="1">
        <v>1</v>
      </c>
      <c r="I81" s="1">
        <v>9</v>
      </c>
      <c r="J81" s="1">
        <v>0.55000000000000004</v>
      </c>
      <c r="K81" s="1">
        <v>5.3602142333984402</v>
      </c>
      <c r="L81" s="1">
        <v>4.7271423339843697</v>
      </c>
      <c r="M81" s="1">
        <v>6.8746147155761701</v>
      </c>
      <c r="N81" s="1">
        <v>8.7168292999267596</v>
      </c>
      <c r="O81" s="1">
        <v>0</v>
      </c>
      <c r="P81" s="1">
        <v>0</v>
      </c>
      <c r="Q81" s="1">
        <v>7</v>
      </c>
      <c r="R81" s="14">
        <v>0</v>
      </c>
      <c r="S81" s="14">
        <f t="shared" si="1"/>
        <v>0</v>
      </c>
      <c r="T81" s="1">
        <v>1.3085193634033201</v>
      </c>
      <c r="U81" s="1">
        <v>1.2106952667236299</v>
      </c>
      <c r="V81" s="1">
        <v>1.0796823501586901</v>
      </c>
      <c r="W81" s="1">
        <v>0.13101291656494099</v>
      </c>
      <c r="X81" s="1">
        <v>0.22883701324462899</v>
      </c>
      <c r="Y81" s="1">
        <v>0.22883701324462899</v>
      </c>
      <c r="Z81" s="1">
        <v>0</v>
      </c>
      <c r="AA81" s="1">
        <v>0.7</v>
      </c>
      <c r="AB81" s="1">
        <v>1</v>
      </c>
      <c r="AC81" s="1">
        <v>0.82352941176470595</v>
      </c>
      <c r="AD81" s="1">
        <v>0.3</v>
      </c>
      <c r="AE81" s="1">
        <v>0.7</v>
      </c>
    </row>
    <row r="82" spans="1:31" x14ac:dyDescent="0.15">
      <c r="L82" s="8">
        <f>AVERAGE(L2:L81)</f>
        <v>3.8131180286407469</v>
      </c>
      <c r="W82" s="15">
        <f t="shared" ref="W82:AE82" si="2">AVERAGE(W2:W81)</f>
        <v>0.11938962191343305</v>
      </c>
      <c r="Z82" s="9">
        <f t="shared" si="2"/>
        <v>8.8749999999999926E-2</v>
      </c>
      <c r="AA82" s="9">
        <f t="shared" si="2"/>
        <v>0.7337499999999999</v>
      </c>
      <c r="AB82" s="9">
        <f t="shared" si="2"/>
        <v>0.90714917027416997</v>
      </c>
      <c r="AC82" s="9">
        <f t="shared" si="2"/>
        <v>0.79209175177247904</v>
      </c>
      <c r="AD82" s="9">
        <f t="shared" si="2"/>
        <v>0.26624999999999999</v>
      </c>
      <c r="AE82" s="9">
        <f t="shared" si="2"/>
        <v>0.64500000000000024</v>
      </c>
    </row>
    <row r="83" spans="1:31" x14ac:dyDescent="0.15">
      <c r="L83" s="8">
        <f>MAX(L2:L81)</f>
        <v>4.8038883209228498</v>
      </c>
      <c r="W83" s="15">
        <f t="shared" ref="W83:AE83" si="3">MAX(W2:W81)</f>
        <v>0.26550889015197698</v>
      </c>
      <c r="Z83" s="9">
        <f t="shared" si="3"/>
        <v>0.3</v>
      </c>
      <c r="AA83" s="9">
        <f t="shared" si="3"/>
        <v>1</v>
      </c>
      <c r="AB83" s="9">
        <f t="shared" si="3"/>
        <v>1</v>
      </c>
      <c r="AC83" s="9">
        <f t="shared" si="3"/>
        <v>0.952380952380952</v>
      </c>
      <c r="AD83" s="9">
        <f t="shared" si="3"/>
        <v>0.8</v>
      </c>
      <c r="AE83" s="9">
        <f t="shared" si="3"/>
        <v>0.9</v>
      </c>
    </row>
    <row r="84" spans="1:31" x14ac:dyDescent="0.15">
      <c r="L84" s="8">
        <f>MIN(L2:L81)</f>
        <v>2.8819541931152299</v>
      </c>
      <c r="W84" s="15">
        <f t="shared" ref="W84:AE84" si="4">MIN(W2:W81)</f>
        <v>1.9700527191162101E-3</v>
      </c>
      <c r="Z84" s="9">
        <f t="shared" si="4"/>
        <v>0</v>
      </c>
      <c r="AA84" s="9">
        <f t="shared" si="4"/>
        <v>0.2</v>
      </c>
      <c r="AB84" s="9">
        <f t="shared" si="4"/>
        <v>0.75</v>
      </c>
      <c r="AC84" s="9">
        <f t="shared" si="4"/>
        <v>0.33333333333333298</v>
      </c>
      <c r="AD84" s="9">
        <f t="shared" si="4"/>
        <v>0</v>
      </c>
      <c r="AE84" s="9">
        <f t="shared" si="4"/>
        <v>0.2</v>
      </c>
    </row>
    <row r="85" spans="1:31" x14ac:dyDescent="0.15">
      <c r="L85" s="7"/>
      <c r="W85" s="13"/>
    </row>
    <row r="86" spans="1:31" x14ac:dyDescent="0.15">
      <c r="K86">
        <v>31</v>
      </c>
      <c r="L86" s="7"/>
      <c r="W86" s="13"/>
    </row>
    <row r="87" spans="1:31" x14ac:dyDescent="0.15">
      <c r="L87" s="7"/>
      <c r="W87" s="13"/>
    </row>
    <row r="88" spans="1:31" x14ac:dyDescent="0.15">
      <c r="K88">
        <v>0.161</v>
      </c>
      <c r="L88" s="7"/>
      <c r="W88" s="13"/>
    </row>
    <row r="89" spans="1:31" x14ac:dyDescent="0.15">
      <c r="L89" s="7"/>
      <c r="W89" s="13"/>
    </row>
    <row r="90" spans="1:31" x14ac:dyDescent="0.15">
      <c r="K90" s="9" t="s">
        <v>10</v>
      </c>
      <c r="L90" s="9" t="s">
        <v>33</v>
      </c>
      <c r="M90" s="9">
        <v>2000</v>
      </c>
      <c r="N90" t="s">
        <v>66</v>
      </c>
      <c r="W90" s="13"/>
    </row>
    <row r="91" spans="1:31" x14ac:dyDescent="0.15">
      <c r="K91" s="9"/>
      <c r="L91" s="9"/>
      <c r="M91" s="9"/>
      <c r="N91" s="38">
        <v>0.2</v>
      </c>
      <c r="O91">
        <v>-400</v>
      </c>
      <c r="P91">
        <v>1600</v>
      </c>
      <c r="Q91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N92" s="38">
        <v>0.4</v>
      </c>
      <c r="O92">
        <v>-800</v>
      </c>
      <c r="P92">
        <v>1200</v>
      </c>
      <c r="Q92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N93" s="38">
        <v>0.45</v>
      </c>
      <c r="O93">
        <v>-900</v>
      </c>
      <c r="P93">
        <v>1100</v>
      </c>
      <c r="Q93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0</v>
      </c>
      <c r="M94" s="9"/>
      <c r="N94" s="38">
        <v>0.49</v>
      </c>
      <c r="O94">
        <v>-980</v>
      </c>
      <c r="P94">
        <v>1020</v>
      </c>
      <c r="Q94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/>
      <c r="W95" s="13"/>
    </row>
    <row r="96" spans="1:31" x14ac:dyDescent="0.15">
      <c r="K96" s="9" t="s">
        <v>38</v>
      </c>
      <c r="L96" s="9">
        <f>COUNTIF(L2:L81,"&lt;2.157")-COUNTIF(L2:L81,"&lt;1.996")</f>
        <v>0</v>
      </c>
      <c r="M96" s="9"/>
      <c r="W96" s="13"/>
    </row>
    <row r="97" spans="11:23" x14ac:dyDescent="0.15">
      <c r="K97" s="9" t="s">
        <v>39</v>
      </c>
      <c r="L97" s="9">
        <f>COUNTIF(L2:L81,"&lt;2.318")-COUNTIF(L2:L81,"&lt;2.157")</f>
        <v>0</v>
      </c>
      <c r="M97" s="9"/>
      <c r="W97" s="13"/>
    </row>
    <row r="98" spans="11:23" x14ac:dyDescent="0.15">
      <c r="K98" s="9" t="s">
        <v>40</v>
      </c>
      <c r="L98" s="9">
        <f>COUNTIF(L2:L81,"&lt;2.479")-COUNTIF(L2:L81,"&lt;2.318")</f>
        <v>0</v>
      </c>
      <c r="M98" s="9"/>
      <c r="W98" s="13"/>
    </row>
    <row r="99" spans="11:23" x14ac:dyDescent="0.15">
      <c r="K99" s="9" t="s">
        <v>41</v>
      </c>
      <c r="L99" s="9">
        <f>COUNTIF(L2:L81,"&lt;2.64")-COUNTIF(L2:L81,"&lt;2.479")</f>
        <v>0</v>
      </c>
      <c r="M99" s="9"/>
    </row>
    <row r="100" spans="11:23" s="2" customFormat="1" x14ac:dyDescent="0.15">
      <c r="K100" s="16" t="s">
        <v>67</v>
      </c>
      <c r="L100" s="16">
        <f>COUNTIF(L2:L81,"&lt;2.881")-COUNTIF(L2:L81,"&lt;2.64")</f>
        <v>0</v>
      </c>
      <c r="M100" s="16">
        <v>10</v>
      </c>
    </row>
    <row r="101" spans="11:23" x14ac:dyDescent="0.15">
      <c r="K101" s="9" t="s">
        <v>68</v>
      </c>
      <c r="L101" s="9">
        <f>COUNTIF(L2:L81,"&lt;3.122")-COUNTIF(L2:L81,"&lt;2.881")</f>
        <v>10</v>
      </c>
      <c r="M101" s="9">
        <v>10</v>
      </c>
      <c r="W101" s="13"/>
    </row>
    <row r="102" spans="11:23" x14ac:dyDescent="0.15">
      <c r="K102" s="9" t="s">
        <v>69</v>
      </c>
      <c r="L102" s="9">
        <f>COUNTIF(L2:L81,"&lt;3.363")-COUNTIF(L2:L81,"&lt;3.122")</f>
        <v>10</v>
      </c>
      <c r="M102" s="9">
        <v>10</v>
      </c>
      <c r="W102" s="13"/>
    </row>
    <row r="103" spans="11:23" x14ac:dyDescent="0.15">
      <c r="K103" s="9" t="s">
        <v>70</v>
      </c>
      <c r="L103" s="9">
        <f>COUNTIF(L2:L81,"&lt;3.604")-COUNTIF(L2:L81,"&lt;3.363")</f>
        <v>10</v>
      </c>
      <c r="M103" s="9">
        <v>10</v>
      </c>
    </row>
    <row r="104" spans="11:23" x14ac:dyDescent="0.15">
      <c r="K104" s="9" t="s">
        <v>71</v>
      </c>
      <c r="L104" s="9">
        <f>COUNTIF(L2:L81,"&lt;3.845")-COUNTIF(L2:L81,"&lt;3.604")</f>
        <v>10</v>
      </c>
      <c r="M104" s="9">
        <v>10</v>
      </c>
    </row>
    <row r="105" spans="11:23" x14ac:dyDescent="0.15">
      <c r="K105" s="9" t="s">
        <v>72</v>
      </c>
      <c r="L105" s="9">
        <f>COUNTIF(L2:L81,"&lt;4.086")-COUNTIF(L2:L81,"&lt;3.845")</f>
        <v>10</v>
      </c>
      <c r="M105" s="9">
        <v>10</v>
      </c>
    </row>
    <row r="106" spans="11:23" x14ac:dyDescent="0.15">
      <c r="K106" s="9" t="s">
        <v>73</v>
      </c>
      <c r="L106" s="9">
        <f>COUNTIF(L2:L81,"&lt;4.327")-COUNTIF(L2:L81,"&lt;4.086")</f>
        <v>10</v>
      </c>
      <c r="M106" s="9">
        <v>10</v>
      </c>
    </row>
    <row r="107" spans="11:23" x14ac:dyDescent="0.15">
      <c r="K107" s="9" t="s">
        <v>74</v>
      </c>
      <c r="L107" s="9">
        <f>COUNTIF(L2:L81,"&lt;4.568")-COUNTIF(L2:L81,"&lt;4.327")</f>
        <v>10</v>
      </c>
      <c r="M107" s="9">
        <v>10</v>
      </c>
    </row>
    <row r="108" spans="11:23" x14ac:dyDescent="0.15">
      <c r="K108" s="9" t="s">
        <v>75</v>
      </c>
      <c r="L108" s="9">
        <f>COUNTIF(L2:L81,"&lt;4.809")-COUNTIF(L2:L81,"&lt;4.568")</f>
        <v>10</v>
      </c>
      <c r="M108" s="9">
        <v>10</v>
      </c>
    </row>
    <row r="109" spans="11:23" s="2" customFormat="1" x14ac:dyDescent="0.15">
      <c r="K109" s="16" t="s">
        <v>76</v>
      </c>
      <c r="L109" s="16">
        <f>COUNTIF(L2:L81,"&lt;5.05")-COUNTIF(L2:L81,"&lt;4.809")</f>
        <v>0</v>
      </c>
      <c r="M109" s="16">
        <v>10</v>
      </c>
    </row>
    <row r="110" spans="11:23" x14ac:dyDescent="0.15">
      <c r="K110" s="9" t="s">
        <v>52</v>
      </c>
      <c r="L110" s="9">
        <v>0</v>
      </c>
      <c r="M110" s="9"/>
    </row>
    <row r="111" spans="11:23" x14ac:dyDescent="0.15">
      <c r="K111" s="9" t="s">
        <v>53</v>
      </c>
      <c r="L111" s="9">
        <v>0</v>
      </c>
      <c r="M111" s="9"/>
    </row>
    <row r="112" spans="11:23" x14ac:dyDescent="0.15">
      <c r="K112" s="9" t="s">
        <v>54</v>
      </c>
      <c r="L112" s="9">
        <v>0</v>
      </c>
      <c r="M112" s="9"/>
      <c r="W112" s="13"/>
    </row>
    <row r="113" spans="11:23" x14ac:dyDescent="0.15">
      <c r="K113" s="9" t="s">
        <v>55</v>
      </c>
      <c r="L113" s="9">
        <v>0</v>
      </c>
      <c r="M113" s="9"/>
      <c r="W113" s="13"/>
    </row>
    <row r="114" spans="11:23" x14ac:dyDescent="0.15">
      <c r="K114" s="9" t="s">
        <v>56</v>
      </c>
      <c r="L114" s="9">
        <v>0</v>
      </c>
      <c r="M114" s="9"/>
    </row>
    <row r="115" spans="11:23" x14ac:dyDescent="0.15">
      <c r="K115" s="9" t="s">
        <v>57</v>
      </c>
      <c r="L115" s="9">
        <f>COUNTIF(L2:L81,"&lt;5.216")-COUNTIF(L2:L81,"&lt;5.055")</f>
        <v>0</v>
      </c>
      <c r="M115" s="9"/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/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/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  <row r="124" spans="11:23" x14ac:dyDescent="0.15">
      <c r="O124">
        <v>2.8929999999999998</v>
      </c>
      <c r="P124">
        <v>8.5000000000000006E-2</v>
      </c>
    </row>
    <row r="125" spans="11:23" x14ac:dyDescent="0.15">
      <c r="O125">
        <v>3.8130000000000002</v>
      </c>
      <c r="P125">
        <v>0.11899999999999999</v>
      </c>
    </row>
    <row r="126" spans="11:23" x14ac:dyDescent="0.15">
      <c r="O126">
        <v>4.3250000000000002</v>
      </c>
      <c r="P126">
        <v>0.157</v>
      </c>
    </row>
    <row r="128" spans="11:23" x14ac:dyDescent="0.15">
      <c r="O128">
        <v>0.24099999999999999</v>
      </c>
    </row>
  </sheetData>
  <phoneticPr fontId="5" type="noConversion"/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E108"/>
  <sheetViews>
    <sheetView topLeftCell="F55" workbookViewId="0">
      <selection activeCell="O104" sqref="O104:P106"/>
    </sheetView>
  </sheetViews>
  <sheetFormatPr defaultColWidth="9" defaultRowHeight="13.5" x14ac:dyDescent="0.15"/>
  <cols>
    <col min="11" max="12" width="19.625" customWidth="1"/>
    <col min="13" max="14" width="12.625"/>
    <col min="20" max="22" width="12.625"/>
    <col min="23" max="23" width="20.7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604</v>
      </c>
      <c r="B2">
        <v>10</v>
      </c>
      <c r="C2">
        <v>10</v>
      </c>
      <c r="D2">
        <v>10</v>
      </c>
      <c r="E2">
        <v>10</v>
      </c>
      <c r="F2">
        <v>8</v>
      </c>
      <c r="G2">
        <v>2</v>
      </c>
      <c r="H2">
        <v>2</v>
      </c>
      <c r="I2">
        <v>8</v>
      </c>
      <c r="J2">
        <v>0.5</v>
      </c>
      <c r="K2">
        <v>4.3437328338623002</v>
      </c>
      <c r="L2" s="7">
        <v>3.3163509368896502</v>
      </c>
      <c r="M2">
        <v>2.4744281768798801</v>
      </c>
      <c r="N2">
        <v>4.0845184326171902</v>
      </c>
      <c r="O2">
        <v>1</v>
      </c>
      <c r="P2">
        <v>1</v>
      </c>
      <c r="Q2">
        <v>6</v>
      </c>
      <c r="R2" s="12">
        <v>0.16669999999999999</v>
      </c>
      <c r="S2" s="12">
        <f>O2/E2</f>
        <v>0.1</v>
      </c>
      <c r="T2">
        <v>1.0695743560791</v>
      </c>
      <c r="U2">
        <v>0.94902133941650402</v>
      </c>
      <c r="V2">
        <v>0.94115483760833696</v>
      </c>
      <c r="W2" s="13">
        <v>7.8665018081665004E-3</v>
      </c>
      <c r="X2">
        <v>0.12841951847076399</v>
      </c>
      <c r="Y2">
        <v>0.12841951847076399</v>
      </c>
      <c r="Z2">
        <v>0.1</v>
      </c>
      <c r="AA2">
        <v>0.5</v>
      </c>
      <c r="AB2">
        <v>0.83333333333333304</v>
      </c>
      <c r="AC2">
        <v>0.625</v>
      </c>
      <c r="AD2">
        <v>0.5</v>
      </c>
      <c r="AE2">
        <v>0.4</v>
      </c>
    </row>
    <row r="3" spans="1:31" x14ac:dyDescent="0.15">
      <c r="A3" s="4">
        <v>367</v>
      </c>
      <c r="B3">
        <v>13</v>
      </c>
      <c r="C3">
        <v>7</v>
      </c>
      <c r="D3">
        <v>10</v>
      </c>
      <c r="E3">
        <v>10</v>
      </c>
      <c r="F3">
        <v>10</v>
      </c>
      <c r="G3">
        <v>0</v>
      </c>
      <c r="H3">
        <v>3</v>
      </c>
      <c r="I3">
        <v>7</v>
      </c>
      <c r="J3">
        <v>0.65</v>
      </c>
      <c r="K3">
        <v>5.1048908233642596</v>
      </c>
      <c r="L3" s="7">
        <v>3.3288116455078098</v>
      </c>
      <c r="M3">
        <v>2.6222057342529301</v>
      </c>
      <c r="N3">
        <v>4.9108314514160201</v>
      </c>
      <c r="O3">
        <v>1</v>
      </c>
      <c r="P3">
        <v>1</v>
      </c>
      <c r="Q3">
        <v>9</v>
      </c>
      <c r="R3" s="12">
        <v>0.1111</v>
      </c>
      <c r="S3" s="12">
        <f t="shared" ref="S3:S55" si="0">O3/E3</f>
        <v>0.1</v>
      </c>
      <c r="T3">
        <v>1.6385364532470701</v>
      </c>
      <c r="U3">
        <v>1.4770368337631199</v>
      </c>
      <c r="V3">
        <v>1.3738657236099201</v>
      </c>
      <c r="W3" s="13">
        <v>0.10317111015319801</v>
      </c>
      <c r="X3">
        <v>0.264670729637146</v>
      </c>
      <c r="Y3">
        <v>0.264670729637146</v>
      </c>
      <c r="Z3">
        <v>0.1</v>
      </c>
      <c r="AA3">
        <v>0.8</v>
      </c>
      <c r="AB3">
        <v>0.88888888888888895</v>
      </c>
      <c r="AC3">
        <v>0.84210526315789502</v>
      </c>
      <c r="AD3">
        <v>0.2</v>
      </c>
      <c r="AE3">
        <v>0.7</v>
      </c>
    </row>
    <row r="4" spans="1:31" x14ac:dyDescent="0.15">
      <c r="A4" s="4">
        <v>30</v>
      </c>
      <c r="B4">
        <v>12</v>
      </c>
      <c r="C4">
        <v>8</v>
      </c>
      <c r="D4">
        <v>10</v>
      </c>
      <c r="E4">
        <v>10</v>
      </c>
      <c r="F4">
        <v>10</v>
      </c>
      <c r="G4">
        <v>0</v>
      </c>
      <c r="H4">
        <v>2</v>
      </c>
      <c r="I4">
        <v>8</v>
      </c>
      <c r="J4">
        <v>0.6</v>
      </c>
      <c r="K4">
        <v>4.2830791473388699</v>
      </c>
      <c r="L4" s="7">
        <v>3.3248138427734402</v>
      </c>
      <c r="M4">
        <v>3.1268062591552699</v>
      </c>
      <c r="N4">
        <v>4.5438060760498002</v>
      </c>
      <c r="O4">
        <v>1</v>
      </c>
      <c r="P4">
        <v>1</v>
      </c>
      <c r="Q4">
        <v>6</v>
      </c>
      <c r="R4" s="12">
        <v>0.16669999999999999</v>
      </c>
      <c r="S4" s="12">
        <f t="shared" si="0"/>
        <v>0.1</v>
      </c>
      <c r="T4">
        <v>1.17972755432129</v>
      </c>
      <c r="U4">
        <v>1.0818786621093699</v>
      </c>
      <c r="V4">
        <v>1.00865578651428</v>
      </c>
      <c r="W4" s="13">
        <v>7.3222875595092801E-2</v>
      </c>
      <c r="X4">
        <v>0.171071767807007</v>
      </c>
      <c r="Y4">
        <v>0.171071767807007</v>
      </c>
      <c r="Z4">
        <v>0.1</v>
      </c>
      <c r="AA4">
        <v>0.5</v>
      </c>
      <c r="AB4">
        <v>0.83333333333333304</v>
      </c>
      <c r="AC4">
        <v>0.625</v>
      </c>
      <c r="AD4">
        <v>0.5</v>
      </c>
      <c r="AE4">
        <v>0.4</v>
      </c>
    </row>
    <row r="5" spans="1:31" x14ac:dyDescent="0.15">
      <c r="A5" s="4">
        <v>522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6.39202880859375</v>
      </c>
      <c r="L5" s="7">
        <v>3.33344650268555</v>
      </c>
      <c r="M5">
        <v>3.0104999542236301</v>
      </c>
      <c r="N5">
        <v>4.2902660369873002</v>
      </c>
      <c r="O5">
        <v>1</v>
      </c>
      <c r="P5">
        <v>1</v>
      </c>
      <c r="Q5">
        <v>10</v>
      </c>
      <c r="R5" s="12">
        <v>0.1</v>
      </c>
      <c r="S5" s="12">
        <f t="shared" si="0"/>
        <v>0.1</v>
      </c>
      <c r="T5">
        <v>2.0180358886718701</v>
      </c>
      <c r="U5">
        <v>1.9343172311782799</v>
      </c>
      <c r="V5">
        <v>1.7107549905777</v>
      </c>
      <c r="W5" s="13">
        <v>0.22356224060058599</v>
      </c>
      <c r="X5">
        <v>0.30728089809417702</v>
      </c>
      <c r="Y5">
        <v>0.30728089809417702</v>
      </c>
      <c r="Z5">
        <v>0.1</v>
      </c>
      <c r="AA5">
        <v>0.9</v>
      </c>
      <c r="AB5">
        <v>0.9</v>
      </c>
      <c r="AC5">
        <v>0.9</v>
      </c>
      <c r="AD5">
        <v>0.1</v>
      </c>
      <c r="AE5">
        <v>0.8</v>
      </c>
    </row>
    <row r="6" spans="1:31" x14ac:dyDescent="0.15">
      <c r="A6" s="4">
        <v>471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4.2736682891845703</v>
      </c>
      <c r="L6" s="7">
        <v>3.3611640930175799</v>
      </c>
      <c r="M6">
        <v>3.4669933319091801</v>
      </c>
      <c r="N6">
        <v>9.2425975799560494</v>
      </c>
      <c r="O6">
        <v>1</v>
      </c>
      <c r="P6">
        <v>1</v>
      </c>
      <c r="Q6">
        <v>6</v>
      </c>
      <c r="R6" s="12">
        <v>0.16669999999999999</v>
      </c>
      <c r="S6" s="12">
        <f t="shared" si="0"/>
        <v>0.1</v>
      </c>
      <c r="T6">
        <v>1.1396465301513701</v>
      </c>
      <c r="U6">
        <v>0.86487007141113303</v>
      </c>
      <c r="V6">
        <v>0.97195512056350697</v>
      </c>
      <c r="W6" s="13">
        <v>0.107085049152374</v>
      </c>
      <c r="X6">
        <v>0.16769140958786</v>
      </c>
      <c r="Y6">
        <v>0.16769140958786</v>
      </c>
      <c r="Z6">
        <v>0.1</v>
      </c>
      <c r="AA6">
        <v>0.5</v>
      </c>
      <c r="AB6">
        <v>0.83333333333333304</v>
      </c>
      <c r="AC6">
        <v>0.625</v>
      </c>
      <c r="AD6">
        <v>0.5</v>
      </c>
      <c r="AE6">
        <v>0.4</v>
      </c>
    </row>
    <row r="7" spans="1:31" x14ac:dyDescent="0.15">
      <c r="A7" s="4">
        <v>20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4.7936458587646502</v>
      </c>
      <c r="L7" s="7">
        <v>3.21484375</v>
      </c>
      <c r="M7">
        <v>2.74176025390625</v>
      </c>
      <c r="N7">
        <v>3.1585388183593701</v>
      </c>
      <c r="O7">
        <v>1</v>
      </c>
      <c r="P7">
        <v>1</v>
      </c>
      <c r="Q7">
        <v>9</v>
      </c>
      <c r="R7" s="12">
        <v>0.1111</v>
      </c>
      <c r="S7" s="12">
        <f t="shared" si="0"/>
        <v>0.1</v>
      </c>
      <c r="T7">
        <v>1.57986640930176</v>
      </c>
      <c r="U7">
        <v>1.5197329521179199</v>
      </c>
      <c r="V7">
        <v>1.33726954460144</v>
      </c>
      <c r="W7" s="13">
        <v>0.18246340751647899</v>
      </c>
      <c r="X7">
        <v>0.24259686470031699</v>
      </c>
      <c r="Y7">
        <v>0.24259686470031699</v>
      </c>
      <c r="Z7">
        <v>0.1</v>
      </c>
      <c r="AA7">
        <v>0.8</v>
      </c>
      <c r="AB7">
        <v>0.88888888888888895</v>
      </c>
      <c r="AC7">
        <v>0.84210526315789502</v>
      </c>
      <c r="AD7">
        <v>0.2</v>
      </c>
      <c r="AE7">
        <v>0.7</v>
      </c>
    </row>
    <row r="8" spans="1:31" x14ac:dyDescent="0.15">
      <c r="A8" s="4">
        <v>948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6.0359687805175799</v>
      </c>
      <c r="L8" s="7">
        <v>3.25136375427246</v>
      </c>
      <c r="M8">
        <v>2.7053775787353498</v>
      </c>
      <c r="N8">
        <v>4.4772434234619096</v>
      </c>
      <c r="O8">
        <v>1</v>
      </c>
      <c r="P8">
        <v>1</v>
      </c>
      <c r="Q8">
        <v>10</v>
      </c>
      <c r="R8" s="12">
        <v>0.1</v>
      </c>
      <c r="S8" s="12">
        <f t="shared" si="0"/>
        <v>0.1</v>
      </c>
      <c r="T8">
        <v>2.0139236450195299</v>
      </c>
      <c r="U8">
        <v>1.8851909637451201</v>
      </c>
      <c r="V8">
        <v>1.70291864871979</v>
      </c>
      <c r="W8" s="13">
        <v>0.18227231502533001</v>
      </c>
      <c r="X8">
        <v>0.31100499629974399</v>
      </c>
      <c r="Y8">
        <v>0.31100499629974399</v>
      </c>
      <c r="Z8">
        <v>0.1</v>
      </c>
      <c r="AA8">
        <v>0.9</v>
      </c>
      <c r="AB8">
        <v>0.9</v>
      </c>
      <c r="AC8">
        <v>0.9</v>
      </c>
      <c r="AD8">
        <v>0.1</v>
      </c>
      <c r="AE8">
        <v>0.8</v>
      </c>
    </row>
    <row r="9" spans="1:31" x14ac:dyDescent="0.15">
      <c r="A9" s="4">
        <v>565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>
        <v>5.5618591308593697</v>
      </c>
      <c r="L9" s="7">
        <v>3.3463649749755899</v>
      </c>
      <c r="M9">
        <v>2.3909664154052699</v>
      </c>
      <c r="N9">
        <v>3.9463996887207</v>
      </c>
      <c r="O9">
        <v>2</v>
      </c>
      <c r="P9">
        <v>2</v>
      </c>
      <c r="Q9">
        <v>12</v>
      </c>
      <c r="R9" s="12">
        <v>0.16669999999999999</v>
      </c>
      <c r="S9" s="12">
        <f t="shared" si="0"/>
        <v>0.2</v>
      </c>
      <c r="T9">
        <v>1.75063323974609</v>
      </c>
      <c r="U9">
        <v>1.6482896804809599</v>
      </c>
      <c r="V9">
        <v>1.47379302978516</v>
      </c>
      <c r="W9" s="13">
        <v>0.174496650695801</v>
      </c>
      <c r="X9">
        <v>0.276840209960937</v>
      </c>
      <c r="Y9">
        <v>0.276840209960937</v>
      </c>
      <c r="Z9">
        <v>0.2</v>
      </c>
      <c r="AA9">
        <v>1</v>
      </c>
      <c r="AB9">
        <v>0.83333333333333304</v>
      </c>
      <c r="AC9">
        <v>0.90909090909090895</v>
      </c>
      <c r="AD9">
        <v>0</v>
      </c>
      <c r="AE9">
        <v>0.8</v>
      </c>
    </row>
    <row r="10" spans="1:31" x14ac:dyDescent="0.15">
      <c r="A10" s="4">
        <v>957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5.7889366149902299</v>
      </c>
      <c r="L10" s="7">
        <v>3.3482818603515598</v>
      </c>
      <c r="M10">
        <v>3.1337356567382799</v>
      </c>
      <c r="N10">
        <v>3.5313911437988299</v>
      </c>
      <c r="O10">
        <v>0</v>
      </c>
      <c r="P10">
        <v>0</v>
      </c>
      <c r="Q10">
        <v>2</v>
      </c>
      <c r="R10" s="12">
        <v>0</v>
      </c>
      <c r="S10" s="12">
        <f t="shared" si="0"/>
        <v>0</v>
      </c>
      <c r="T10">
        <v>1.2612400054931601</v>
      </c>
      <c r="U10">
        <v>1.26073014736175</v>
      </c>
      <c r="V10">
        <v>1.09254622459412</v>
      </c>
      <c r="W10" s="13">
        <v>0.16818392276763899</v>
      </c>
      <c r="X10">
        <v>0.16869378089904799</v>
      </c>
      <c r="Y10">
        <v>0.16869378089904799</v>
      </c>
      <c r="Z10">
        <v>0</v>
      </c>
      <c r="AA10">
        <v>0.2</v>
      </c>
      <c r="AB10">
        <v>1</v>
      </c>
      <c r="AC10">
        <v>0.33333333333333298</v>
      </c>
      <c r="AD10">
        <v>0.8</v>
      </c>
      <c r="AE10">
        <v>0.2</v>
      </c>
    </row>
    <row r="11" spans="1:31" s="30" customFormat="1" x14ac:dyDescent="0.15">
      <c r="A11" s="33">
        <v>726</v>
      </c>
      <c r="B11" s="30">
        <v>12</v>
      </c>
      <c r="C11" s="30">
        <v>8</v>
      </c>
      <c r="D11" s="30">
        <v>10</v>
      </c>
      <c r="E11" s="30">
        <v>10</v>
      </c>
      <c r="F11" s="30">
        <v>9</v>
      </c>
      <c r="G11" s="30">
        <v>1</v>
      </c>
      <c r="H11" s="30">
        <v>3</v>
      </c>
      <c r="I11" s="30">
        <v>7</v>
      </c>
      <c r="J11" s="30">
        <v>0.6</v>
      </c>
      <c r="K11" s="30">
        <v>4.7397766113281197</v>
      </c>
      <c r="L11" s="30">
        <v>3.3616771697997998</v>
      </c>
      <c r="M11" s="30">
        <v>3.0761413574218701</v>
      </c>
      <c r="N11" s="30">
        <v>4.1857604980468697</v>
      </c>
      <c r="O11" s="30">
        <v>0</v>
      </c>
      <c r="P11" s="30">
        <v>0</v>
      </c>
      <c r="Q11" s="30">
        <v>7</v>
      </c>
      <c r="R11" s="35">
        <v>0</v>
      </c>
      <c r="S11" s="35">
        <f t="shared" si="0"/>
        <v>0</v>
      </c>
      <c r="T11" s="30">
        <v>1.1952877044677701</v>
      </c>
      <c r="U11" s="30">
        <v>1.1179383993148799</v>
      </c>
      <c r="V11" s="30">
        <v>1.0449979305267301</v>
      </c>
      <c r="W11" s="30">
        <v>7.2940468788147E-2</v>
      </c>
      <c r="X11" s="30">
        <v>0.15028977394104001</v>
      </c>
      <c r="Y11" s="30">
        <v>0.15028977394104001</v>
      </c>
      <c r="Z11" s="30">
        <v>0</v>
      </c>
      <c r="AA11" s="30">
        <v>0.7</v>
      </c>
      <c r="AB11" s="30">
        <v>1</v>
      </c>
      <c r="AC11" s="30">
        <v>0.82352941176470595</v>
      </c>
      <c r="AD11" s="30">
        <v>0.3</v>
      </c>
      <c r="AE11" s="30">
        <v>0.7</v>
      </c>
    </row>
    <row r="12" spans="1:31" x14ac:dyDescent="0.15">
      <c r="A12" s="4">
        <v>529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4.2820549011230504</v>
      </c>
      <c r="L12" s="7">
        <v>3.3630924224853498</v>
      </c>
      <c r="M12">
        <v>3.40646171569824</v>
      </c>
      <c r="N12">
        <v>3.12514305114746</v>
      </c>
      <c r="O12">
        <v>0</v>
      </c>
      <c r="P12">
        <v>0</v>
      </c>
      <c r="Q12">
        <v>4</v>
      </c>
      <c r="R12" s="12">
        <v>0</v>
      </c>
      <c r="S12" s="12">
        <f t="shared" si="0"/>
        <v>0</v>
      </c>
      <c r="T12">
        <v>1.1142559051513701</v>
      </c>
      <c r="U12">
        <v>1.0965442657470701</v>
      </c>
      <c r="V12">
        <v>0.958346366882324</v>
      </c>
      <c r="W12" s="13">
        <v>0.13819789886474601</v>
      </c>
      <c r="X12">
        <v>0.155909538269043</v>
      </c>
      <c r="Y12">
        <v>0.155909538269043</v>
      </c>
      <c r="Z12">
        <v>0</v>
      </c>
      <c r="AA12">
        <v>0.4</v>
      </c>
      <c r="AB12">
        <v>1</v>
      </c>
      <c r="AC12">
        <v>0.57142857142857195</v>
      </c>
      <c r="AD12">
        <v>0.6</v>
      </c>
      <c r="AE12">
        <v>0.4</v>
      </c>
    </row>
    <row r="13" spans="1:31" x14ac:dyDescent="0.15">
      <c r="A13" s="4">
        <v>917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5.2269439697265598</v>
      </c>
      <c r="L13" s="7">
        <v>3.5851688385009801</v>
      </c>
      <c r="M13">
        <v>2.25950050354004</v>
      </c>
      <c r="N13">
        <v>6.5517826080322301</v>
      </c>
      <c r="O13">
        <v>2</v>
      </c>
      <c r="P13">
        <v>2</v>
      </c>
      <c r="Q13">
        <v>11</v>
      </c>
      <c r="R13" s="12">
        <v>0.18179999999999999</v>
      </c>
      <c r="S13" s="12">
        <f t="shared" si="0"/>
        <v>0.2</v>
      </c>
      <c r="T13">
        <v>1.72409820556641</v>
      </c>
      <c r="U13">
        <v>1.4496040344238299</v>
      </c>
      <c r="V13">
        <v>1.43392682075501</v>
      </c>
      <c r="W13" s="13">
        <v>1.5677213668823201E-2</v>
      </c>
      <c r="X13">
        <v>0.29017138481140098</v>
      </c>
      <c r="Y13">
        <v>0.29017138481140098</v>
      </c>
      <c r="Z13">
        <v>0.2</v>
      </c>
      <c r="AA13">
        <v>0.9</v>
      </c>
      <c r="AB13">
        <v>0.81818181818181801</v>
      </c>
      <c r="AC13">
        <v>0.85714285714285698</v>
      </c>
      <c r="AD13">
        <v>0.1</v>
      </c>
      <c r="AE13">
        <v>0.7</v>
      </c>
    </row>
    <row r="14" spans="1:31" x14ac:dyDescent="0.15">
      <c r="A14" s="4">
        <v>695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4.4653415679931596</v>
      </c>
      <c r="L14" s="7">
        <v>3.3676395416259801</v>
      </c>
      <c r="M14">
        <v>3.1461219787597701</v>
      </c>
      <c r="N14">
        <v>3.3425483703613299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1.3353843688964799</v>
      </c>
      <c r="U14">
        <v>1.2914003133773799</v>
      </c>
      <c r="V14">
        <v>1.12832868099213</v>
      </c>
      <c r="W14" s="13">
        <v>0.16307163238525399</v>
      </c>
      <c r="X14">
        <v>0.20705568790435799</v>
      </c>
      <c r="Y14">
        <v>0.20705568790435799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0</v>
      </c>
      <c r="B15">
        <v>11</v>
      </c>
      <c r="C15">
        <v>9</v>
      </c>
      <c r="D15">
        <v>10</v>
      </c>
      <c r="E15">
        <v>10</v>
      </c>
      <c r="F15">
        <v>10</v>
      </c>
      <c r="G15">
        <v>0</v>
      </c>
      <c r="H15">
        <v>1</v>
      </c>
      <c r="I15">
        <v>9</v>
      </c>
      <c r="J15">
        <v>0.55000000000000004</v>
      </c>
      <c r="K15">
        <v>4.0378952026367196</v>
      </c>
      <c r="L15" s="7">
        <v>3.57025146484375</v>
      </c>
      <c r="M15">
        <v>6.4616508483886701</v>
      </c>
      <c r="N15">
        <v>7.8890914916992196</v>
      </c>
      <c r="O15">
        <v>0</v>
      </c>
      <c r="P15">
        <v>0</v>
      </c>
      <c r="Q15">
        <v>2</v>
      </c>
      <c r="R15" s="12">
        <v>0</v>
      </c>
      <c r="S15" s="12">
        <f t="shared" si="0"/>
        <v>0</v>
      </c>
      <c r="T15">
        <v>1.0456638336181601</v>
      </c>
      <c r="U15">
        <v>0.96678543090820301</v>
      </c>
      <c r="V15">
        <v>0.89906847476959195</v>
      </c>
      <c r="W15" s="13">
        <v>6.7716956138610798E-2</v>
      </c>
      <c r="X15">
        <v>0.146595358848572</v>
      </c>
      <c r="Y15">
        <v>0.146595358848572</v>
      </c>
      <c r="Z15">
        <v>0</v>
      </c>
      <c r="AA15">
        <v>0.2</v>
      </c>
      <c r="AB15">
        <v>1</v>
      </c>
      <c r="AC15">
        <v>0.33333333333333298</v>
      </c>
      <c r="AD15">
        <v>0.8</v>
      </c>
      <c r="AE15">
        <v>0.2</v>
      </c>
    </row>
    <row r="16" spans="1:31" x14ac:dyDescent="0.15">
      <c r="A16" s="4">
        <v>862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4.7062110900878897</v>
      </c>
      <c r="L16" s="7">
        <v>3.5633563995361301</v>
      </c>
      <c r="M16">
        <v>2.88557052612305</v>
      </c>
      <c r="N16">
        <v>4.8670196533203098</v>
      </c>
      <c r="O16">
        <v>1</v>
      </c>
      <c r="P16">
        <v>1</v>
      </c>
      <c r="Q16">
        <v>7</v>
      </c>
      <c r="R16" s="12">
        <v>0.1429</v>
      </c>
      <c r="S16" s="12">
        <f t="shared" si="0"/>
        <v>0.1</v>
      </c>
      <c r="T16">
        <v>1.2125091552734399</v>
      </c>
      <c r="U16">
        <v>1.11071300506592</v>
      </c>
      <c r="V16">
        <v>1.0236179828643801</v>
      </c>
      <c r="W16" s="13">
        <v>8.70950222015381E-2</v>
      </c>
      <c r="X16">
        <v>0.18889117240905801</v>
      </c>
      <c r="Y16">
        <v>0.18889117240905801</v>
      </c>
      <c r="Z16">
        <v>0.1</v>
      </c>
      <c r="AA16">
        <v>0.6</v>
      </c>
      <c r="AB16">
        <v>0.85714285714285698</v>
      </c>
      <c r="AC16">
        <v>0.70588235294117596</v>
      </c>
      <c r="AD16">
        <v>0.4</v>
      </c>
      <c r="AE16">
        <v>0.5</v>
      </c>
    </row>
    <row r="17" spans="1:31" x14ac:dyDescent="0.15">
      <c r="A17" s="4">
        <v>865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4.26218605041504</v>
      </c>
      <c r="L17" s="7">
        <v>3.5626525878906201</v>
      </c>
      <c r="M17">
        <v>4.4527530670165998</v>
      </c>
      <c r="N17">
        <v>4.6102828979492196</v>
      </c>
      <c r="O17">
        <v>0</v>
      </c>
      <c r="P17">
        <v>0</v>
      </c>
      <c r="Q17">
        <v>5</v>
      </c>
      <c r="R17" s="12">
        <v>0</v>
      </c>
      <c r="S17" s="12">
        <f t="shared" si="0"/>
        <v>0</v>
      </c>
      <c r="T17">
        <v>1.0662040710449201</v>
      </c>
      <c r="U17">
        <v>1.0434312820434599</v>
      </c>
      <c r="V17">
        <v>0.90589237213134799</v>
      </c>
      <c r="W17" s="13">
        <v>0.13753890991210899</v>
      </c>
      <c r="X17">
        <v>0.160311698913574</v>
      </c>
      <c r="Y17">
        <v>0.160311698913574</v>
      </c>
      <c r="Z17">
        <v>0</v>
      </c>
      <c r="AA17">
        <v>0.5</v>
      </c>
      <c r="AB17">
        <v>1</v>
      </c>
      <c r="AC17">
        <v>0.66666666666666696</v>
      </c>
      <c r="AD17">
        <v>0.5</v>
      </c>
      <c r="AE17">
        <v>0.5</v>
      </c>
    </row>
    <row r="18" spans="1:31" x14ac:dyDescent="0.15">
      <c r="A18" s="4">
        <v>779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5.0166130065918004</v>
      </c>
      <c r="L18" s="7">
        <v>3.6003284454345699</v>
      </c>
      <c r="M18">
        <v>2.5267906188964799</v>
      </c>
      <c r="N18">
        <v>5.739501953125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1.5103836059570299</v>
      </c>
      <c r="U18">
        <v>1.31851959228516</v>
      </c>
      <c r="V18">
        <v>1.26403784751892</v>
      </c>
      <c r="W18" s="13">
        <v>5.44817447662354E-2</v>
      </c>
      <c r="X18">
        <v>0.24634575843810999</v>
      </c>
      <c r="Y18">
        <v>0.24634575843810999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761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4.9755706787109402</v>
      </c>
      <c r="L19" s="7">
        <v>3.38002204895019</v>
      </c>
      <c r="M19">
        <v>1.8139724731445299</v>
      </c>
      <c r="N19">
        <v>6.0201911926269496</v>
      </c>
      <c r="O19">
        <v>1</v>
      </c>
      <c r="P19">
        <v>1</v>
      </c>
      <c r="Q19">
        <v>6</v>
      </c>
      <c r="R19" s="12">
        <v>0.16669999999999999</v>
      </c>
      <c r="S19" s="12">
        <f t="shared" si="0"/>
        <v>0.1</v>
      </c>
      <c r="T19">
        <v>1.6596755981445299</v>
      </c>
      <c r="U19">
        <v>1.3947563171386701</v>
      </c>
      <c r="V19">
        <v>1.3847364187240601</v>
      </c>
      <c r="W19" s="13">
        <v>1.0019898414611801E-2</v>
      </c>
      <c r="X19">
        <v>0.27493917942047102</v>
      </c>
      <c r="Y19">
        <v>0.27493917942047102</v>
      </c>
      <c r="Z19">
        <v>0.1</v>
      </c>
      <c r="AA19">
        <v>0.5</v>
      </c>
      <c r="AB19">
        <v>0.83333333333333304</v>
      </c>
      <c r="AC19">
        <v>0.625</v>
      </c>
      <c r="AD19">
        <v>0.5</v>
      </c>
      <c r="AE19">
        <v>0.4</v>
      </c>
    </row>
    <row r="20" spans="1:31" x14ac:dyDescent="0.15">
      <c r="A20" s="4">
        <v>212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5.2904129028320304</v>
      </c>
      <c r="L20" s="7">
        <v>3.5933742523193399</v>
      </c>
      <c r="M20">
        <v>3.05055809020996</v>
      </c>
      <c r="N20">
        <v>4.8813419342040998</v>
      </c>
      <c r="O20">
        <v>1</v>
      </c>
      <c r="P20">
        <v>1</v>
      </c>
      <c r="Q20">
        <v>10</v>
      </c>
      <c r="R20" s="12">
        <v>0.1</v>
      </c>
      <c r="S20" s="12">
        <f t="shared" si="0"/>
        <v>0.1</v>
      </c>
      <c r="T20">
        <v>1.5709247589111299</v>
      </c>
      <c r="U20">
        <v>1.4433015584945701</v>
      </c>
      <c r="V20">
        <v>1.3166961669921899</v>
      </c>
      <c r="W20" s="13">
        <v>0.12660539150238001</v>
      </c>
      <c r="X20">
        <v>0.25422859191894498</v>
      </c>
      <c r="Y20">
        <v>0.25422859191894498</v>
      </c>
      <c r="Z20">
        <v>0.1</v>
      </c>
      <c r="AA20">
        <v>0.9</v>
      </c>
      <c r="AB20">
        <v>0.9</v>
      </c>
      <c r="AC20">
        <v>0.9</v>
      </c>
      <c r="AD20">
        <v>0.1</v>
      </c>
      <c r="AE20">
        <v>0.8</v>
      </c>
    </row>
    <row r="21" spans="1:31" s="30" customFormat="1" x14ac:dyDescent="0.15">
      <c r="A21" s="33">
        <v>451</v>
      </c>
      <c r="B21" s="30">
        <v>12</v>
      </c>
      <c r="C21" s="30">
        <v>8</v>
      </c>
      <c r="D21" s="30">
        <v>10</v>
      </c>
      <c r="E21" s="30">
        <v>10</v>
      </c>
      <c r="F21" s="30">
        <v>10</v>
      </c>
      <c r="G21" s="30">
        <v>0</v>
      </c>
      <c r="H21" s="30">
        <v>2</v>
      </c>
      <c r="I21" s="30">
        <v>8</v>
      </c>
      <c r="J21" s="30">
        <v>0.6</v>
      </c>
      <c r="K21" s="30">
        <v>4.4766998291015598</v>
      </c>
      <c r="L21" s="30">
        <v>3.5815048217773402</v>
      </c>
      <c r="M21" s="30">
        <v>4.1156463623046902</v>
      </c>
      <c r="N21" s="30">
        <v>5.14365577697754</v>
      </c>
      <c r="O21" s="30">
        <v>0</v>
      </c>
      <c r="P21" s="30">
        <v>0</v>
      </c>
      <c r="Q21" s="30">
        <v>6</v>
      </c>
      <c r="R21" s="35">
        <v>0</v>
      </c>
      <c r="S21" s="35">
        <f t="shared" si="0"/>
        <v>0</v>
      </c>
      <c r="T21" s="30">
        <v>1.2211284637451201</v>
      </c>
      <c r="U21" s="30">
        <v>1.16050148010254</v>
      </c>
      <c r="V21" s="30">
        <v>1.0355142354965201</v>
      </c>
      <c r="W21" s="30">
        <v>0.124987244606018</v>
      </c>
      <c r="X21" s="30">
        <v>0.185614228248596</v>
      </c>
      <c r="Y21" s="30">
        <v>0.185614228248596</v>
      </c>
      <c r="Z21" s="30">
        <v>0</v>
      </c>
      <c r="AA21" s="30">
        <v>0.6</v>
      </c>
      <c r="AB21" s="30">
        <v>1</v>
      </c>
      <c r="AC21" s="30">
        <v>0.75</v>
      </c>
      <c r="AD21" s="30">
        <v>0.4</v>
      </c>
      <c r="AE21" s="30">
        <v>0.6</v>
      </c>
    </row>
    <row r="22" spans="1:31" x14ac:dyDescent="0.15">
      <c r="A22" s="4">
        <v>739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3.81196784973144</v>
      </c>
      <c r="L22" s="7">
        <v>3.60494041442871</v>
      </c>
      <c r="M22">
        <v>7.8649196624755904</v>
      </c>
      <c r="N22">
        <v>6.8035812377929696</v>
      </c>
      <c r="O22">
        <v>0</v>
      </c>
      <c r="P22">
        <v>0</v>
      </c>
      <c r="Q22">
        <v>6</v>
      </c>
      <c r="R22" s="12">
        <v>0</v>
      </c>
      <c r="S22" s="12">
        <f t="shared" si="0"/>
        <v>0</v>
      </c>
      <c r="T22">
        <v>1.0069885253906199</v>
      </c>
      <c r="U22">
        <v>1.0335826873779299</v>
      </c>
      <c r="V22">
        <v>0.86194741725921598</v>
      </c>
      <c r="W22" s="13">
        <v>0.17163527011871299</v>
      </c>
      <c r="X22">
        <v>0.145041108131409</v>
      </c>
      <c r="Y22">
        <v>0.145041108131409</v>
      </c>
      <c r="Z22">
        <v>0</v>
      </c>
      <c r="AA22">
        <v>0.6</v>
      </c>
      <c r="AB22">
        <v>1</v>
      </c>
      <c r="AC22">
        <v>0.75</v>
      </c>
      <c r="AD22">
        <v>0.4</v>
      </c>
      <c r="AE22">
        <v>0.6</v>
      </c>
    </row>
    <row r="23" spans="1:31" x14ac:dyDescent="0.15">
      <c r="A23" s="4">
        <v>943</v>
      </c>
      <c r="B23">
        <v>10</v>
      </c>
      <c r="C23">
        <v>10</v>
      </c>
      <c r="D23">
        <v>10</v>
      </c>
      <c r="E23">
        <v>10</v>
      </c>
      <c r="F23">
        <v>9</v>
      </c>
      <c r="G23">
        <v>1</v>
      </c>
      <c r="H23">
        <v>1</v>
      </c>
      <c r="I23">
        <v>9</v>
      </c>
      <c r="J23">
        <v>0.5</v>
      </c>
      <c r="K23">
        <v>4.5295066833496103</v>
      </c>
      <c r="L23" s="7">
        <v>3.6052837371826199</v>
      </c>
      <c r="M23">
        <v>3.6922912597656201</v>
      </c>
      <c r="N23">
        <v>9.3389148712158203</v>
      </c>
      <c r="O23">
        <v>1</v>
      </c>
      <c r="P23">
        <v>1</v>
      </c>
      <c r="Q23">
        <v>7</v>
      </c>
      <c r="R23" s="12">
        <v>0.1429</v>
      </c>
      <c r="S23" s="12">
        <f t="shared" si="0"/>
        <v>0.1</v>
      </c>
      <c r="T23">
        <v>1.0779876708984399</v>
      </c>
      <c r="U23">
        <v>0.83984184265136697</v>
      </c>
      <c r="V23">
        <v>0.93902987241744995</v>
      </c>
      <c r="W23" s="13">
        <v>9.9188029766082805E-2</v>
      </c>
      <c r="X23">
        <v>0.13895779848098699</v>
      </c>
      <c r="Y23">
        <v>0.13895779848098699</v>
      </c>
      <c r="Z23">
        <v>0.1</v>
      </c>
      <c r="AA23">
        <v>0.6</v>
      </c>
      <c r="AB23">
        <v>0.85714285714285698</v>
      </c>
      <c r="AC23">
        <v>0.70588235294117596</v>
      </c>
      <c r="AD23">
        <v>0.4</v>
      </c>
      <c r="AE23">
        <v>0.5</v>
      </c>
    </row>
    <row r="24" spans="1:31" x14ac:dyDescent="0.15">
      <c r="A24" s="4">
        <v>23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5.9875106811523402</v>
      </c>
      <c r="L24">
        <v>3.61007881164551</v>
      </c>
      <c r="M24">
        <v>2.04257392883301</v>
      </c>
      <c r="N24">
        <v>5.6854743957519496</v>
      </c>
      <c r="O24">
        <v>2</v>
      </c>
      <c r="P24">
        <v>2</v>
      </c>
      <c r="Q24">
        <v>12</v>
      </c>
      <c r="R24" s="12">
        <v>0.16669999999999999</v>
      </c>
      <c r="S24" s="12">
        <f t="shared" si="0"/>
        <v>0.2</v>
      </c>
      <c r="T24">
        <v>1.9458694458007799</v>
      </c>
      <c r="U24">
        <v>1.69651222229004</v>
      </c>
      <c r="V24">
        <v>1.6163074970245399</v>
      </c>
      <c r="W24">
        <v>8.0204725265502902E-2</v>
      </c>
      <c r="X24">
        <v>0.32956194877624501</v>
      </c>
      <c r="Y24">
        <v>0.32956194877624501</v>
      </c>
      <c r="Z24">
        <v>0.2</v>
      </c>
      <c r="AA24">
        <v>1</v>
      </c>
      <c r="AB24">
        <v>0.83333333333333304</v>
      </c>
      <c r="AC24">
        <v>0.90909090909090895</v>
      </c>
      <c r="AD24">
        <v>0</v>
      </c>
      <c r="AE24">
        <v>0.8</v>
      </c>
    </row>
    <row r="25" spans="1:31" x14ac:dyDescent="0.15">
      <c r="A25" s="4">
        <v>226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4.4907379150390598</v>
      </c>
      <c r="L25" s="7">
        <v>3.6132793426513699</v>
      </c>
      <c r="M25">
        <v>4.1325206756591797</v>
      </c>
      <c r="N25">
        <v>5.0363464355468697</v>
      </c>
      <c r="O25">
        <v>0</v>
      </c>
      <c r="P25">
        <v>0</v>
      </c>
      <c r="Q25">
        <v>8</v>
      </c>
      <c r="R25" s="12">
        <v>0</v>
      </c>
      <c r="S25" s="12">
        <f t="shared" si="0"/>
        <v>0</v>
      </c>
      <c r="T25">
        <v>1.2232551574707</v>
      </c>
      <c r="U25">
        <v>1.1531562805175799</v>
      </c>
      <c r="V25">
        <v>1.0291494131088299</v>
      </c>
      <c r="W25" s="13">
        <v>0.124006867408752</v>
      </c>
      <c r="X25">
        <v>0.194105744361877</v>
      </c>
      <c r="Y25">
        <v>0.194105744361877</v>
      </c>
      <c r="Z25">
        <v>0</v>
      </c>
      <c r="AA25">
        <v>0.8</v>
      </c>
      <c r="AB25">
        <v>1</v>
      </c>
      <c r="AC25">
        <v>0.88888888888888895</v>
      </c>
      <c r="AD25">
        <v>0.2</v>
      </c>
      <c r="AE25">
        <v>0.8</v>
      </c>
    </row>
    <row r="26" spans="1:31" x14ac:dyDescent="0.15">
      <c r="A26" s="4">
        <v>91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5.0831279754638699</v>
      </c>
      <c r="L26" s="7">
        <v>3.61368751525879</v>
      </c>
      <c r="M26">
        <v>3.3116874694824201</v>
      </c>
      <c r="N26">
        <v>3.17026710510254</v>
      </c>
      <c r="O26">
        <v>0</v>
      </c>
      <c r="P26">
        <v>0</v>
      </c>
      <c r="Q26">
        <v>6</v>
      </c>
      <c r="R26" s="12">
        <v>0</v>
      </c>
      <c r="S26" s="12">
        <f t="shared" si="0"/>
        <v>0</v>
      </c>
      <c r="T26">
        <v>1.3268947601318399</v>
      </c>
      <c r="U26">
        <v>1.3015317916870099</v>
      </c>
      <c r="V26">
        <v>1.12487888336182</v>
      </c>
      <c r="W26" s="13">
        <v>0.17665290832519501</v>
      </c>
      <c r="X26">
        <v>0.20201587677002</v>
      </c>
      <c r="Y26">
        <v>0.20201587677002</v>
      </c>
      <c r="Z26">
        <v>0</v>
      </c>
      <c r="AA26">
        <v>0.6</v>
      </c>
      <c r="AB26">
        <v>1</v>
      </c>
      <c r="AC26">
        <v>0.75</v>
      </c>
      <c r="AD26">
        <v>0.4</v>
      </c>
      <c r="AE26">
        <v>0.6</v>
      </c>
    </row>
    <row r="27" spans="1:31" x14ac:dyDescent="0.15">
      <c r="A27" s="4">
        <v>773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4.7622509002685502</v>
      </c>
      <c r="L27" s="7">
        <v>3.62252998352051</v>
      </c>
      <c r="M27">
        <v>3.93416404724121</v>
      </c>
      <c r="N27">
        <v>4.2442703247070304</v>
      </c>
      <c r="O27">
        <v>0</v>
      </c>
      <c r="P27">
        <v>0</v>
      </c>
      <c r="Q27">
        <v>6</v>
      </c>
      <c r="R27" s="12">
        <v>0</v>
      </c>
      <c r="S27" s="12">
        <f t="shared" si="0"/>
        <v>0</v>
      </c>
      <c r="T27">
        <v>1.5028114318847701</v>
      </c>
      <c r="U27">
        <v>1.4272073507309</v>
      </c>
      <c r="V27">
        <v>1.2630246877670299</v>
      </c>
      <c r="W27" s="13">
        <v>0.16418266296386699</v>
      </c>
      <c r="X27">
        <v>0.23978674411773701</v>
      </c>
      <c r="Y27">
        <v>0.23978674411773701</v>
      </c>
      <c r="Z27">
        <v>0</v>
      </c>
      <c r="AA27">
        <v>0.6</v>
      </c>
      <c r="AB27">
        <v>1</v>
      </c>
      <c r="AC27">
        <v>0.75</v>
      </c>
      <c r="AD27">
        <v>0.4</v>
      </c>
      <c r="AE27">
        <v>0.6</v>
      </c>
    </row>
    <row r="28" spans="1:31" x14ac:dyDescent="0.15">
      <c r="A28" s="4">
        <v>900</v>
      </c>
      <c r="B28">
        <v>14</v>
      </c>
      <c r="C28">
        <v>6</v>
      </c>
      <c r="D28">
        <v>10</v>
      </c>
      <c r="E28">
        <v>10</v>
      </c>
      <c r="F28">
        <v>9</v>
      </c>
      <c r="G28">
        <v>1</v>
      </c>
      <c r="H28">
        <v>5</v>
      </c>
      <c r="I28">
        <v>5</v>
      </c>
      <c r="J28">
        <v>0.7</v>
      </c>
      <c r="K28">
        <v>4.9544239044189498</v>
      </c>
      <c r="L28" s="7">
        <v>3.6246891021728498</v>
      </c>
      <c r="M28">
        <v>4.0056438446044904</v>
      </c>
      <c r="N28">
        <v>3.4213790893554701</v>
      </c>
      <c r="O28">
        <v>0</v>
      </c>
      <c r="P28">
        <v>0</v>
      </c>
      <c r="Q28">
        <v>5</v>
      </c>
      <c r="R28" s="12">
        <v>0</v>
      </c>
      <c r="S28" s="12">
        <f t="shared" si="0"/>
        <v>0</v>
      </c>
      <c r="T28">
        <v>1.43436622619629</v>
      </c>
      <c r="U28">
        <v>1.3748474121093699</v>
      </c>
      <c r="V28">
        <v>1.24401819705963</v>
      </c>
      <c r="W28" s="13">
        <v>0.13082921504974401</v>
      </c>
      <c r="X28">
        <v>0.19034802913665799</v>
      </c>
      <c r="Y28">
        <v>0.19034802913665799</v>
      </c>
      <c r="Z28">
        <v>0</v>
      </c>
      <c r="AA28">
        <v>0.5</v>
      </c>
      <c r="AB28">
        <v>1</v>
      </c>
      <c r="AC28">
        <v>0.66666666666666696</v>
      </c>
      <c r="AD28">
        <v>0.5</v>
      </c>
      <c r="AE28">
        <v>0.5</v>
      </c>
    </row>
    <row r="29" spans="1:31" x14ac:dyDescent="0.15">
      <c r="A29" s="4">
        <v>564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4.7226066589355504</v>
      </c>
      <c r="L29" s="7">
        <v>3.6247806549072301</v>
      </c>
      <c r="M29">
        <v>3.15287208557129</v>
      </c>
      <c r="N29">
        <v>4.8992538452148402</v>
      </c>
      <c r="O29">
        <v>1</v>
      </c>
      <c r="P29">
        <v>1</v>
      </c>
      <c r="Q29">
        <v>9</v>
      </c>
      <c r="R29" s="12">
        <v>0.1111</v>
      </c>
      <c r="S29" s="12">
        <f t="shared" si="0"/>
        <v>0.1</v>
      </c>
      <c r="T29">
        <v>1.46780014038086</v>
      </c>
      <c r="U29">
        <v>1.33816337585449</v>
      </c>
      <c r="V29">
        <v>1.2184540033340401</v>
      </c>
      <c r="W29" s="13">
        <v>0.119709372520447</v>
      </c>
      <c r="X29">
        <v>0.24934613704681399</v>
      </c>
      <c r="Y29">
        <v>0.24934613704681399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x14ac:dyDescent="0.15">
      <c r="A30" s="4">
        <v>485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4.6134319305419904</v>
      </c>
      <c r="L30" s="7">
        <v>3.6304302215576199</v>
      </c>
      <c r="M30">
        <v>3.6057147979736301</v>
      </c>
      <c r="N30">
        <v>3.2413635253906201</v>
      </c>
      <c r="O30">
        <v>1</v>
      </c>
      <c r="P30">
        <v>1</v>
      </c>
      <c r="Q30">
        <v>8</v>
      </c>
      <c r="R30" s="12">
        <v>0.125</v>
      </c>
      <c r="S30" s="12">
        <f t="shared" si="0"/>
        <v>0.1</v>
      </c>
      <c r="T30">
        <v>1.1433181762695299</v>
      </c>
      <c r="U30">
        <v>1.1253172159195</v>
      </c>
      <c r="V30">
        <v>0.95602893829345703</v>
      </c>
      <c r="W30" s="13">
        <v>0.16928827762603799</v>
      </c>
      <c r="X30">
        <v>0.187289237976074</v>
      </c>
      <c r="Y30">
        <v>0.187289237976074</v>
      </c>
      <c r="Z30">
        <v>0.1</v>
      </c>
      <c r="AA30">
        <v>0.7</v>
      </c>
      <c r="AB30">
        <v>0.875</v>
      </c>
      <c r="AC30">
        <v>0.77777777777777801</v>
      </c>
      <c r="AD30">
        <v>0.3</v>
      </c>
      <c r="AE30">
        <v>0.6</v>
      </c>
    </row>
    <row r="31" spans="1:31" s="7" customFormat="1" x14ac:dyDescent="0.15">
      <c r="A31" s="24">
        <v>208</v>
      </c>
      <c r="B31" s="7">
        <v>11</v>
      </c>
      <c r="C31" s="7">
        <v>9</v>
      </c>
      <c r="D31" s="7">
        <v>10</v>
      </c>
      <c r="E31" s="7">
        <v>10</v>
      </c>
      <c r="F31" s="7">
        <v>9</v>
      </c>
      <c r="G31" s="7">
        <v>1</v>
      </c>
      <c r="H31" s="7">
        <v>2</v>
      </c>
      <c r="I31" s="7">
        <v>8</v>
      </c>
      <c r="J31" s="7">
        <v>0.55000000000000004</v>
      </c>
      <c r="K31" s="7">
        <v>4.44399070739746</v>
      </c>
      <c r="L31" s="7">
        <v>3.6313095092773402</v>
      </c>
      <c r="M31" s="7">
        <v>4.6402816772460902</v>
      </c>
      <c r="N31" s="7">
        <v>5.3246231079101598</v>
      </c>
      <c r="O31" s="7">
        <v>0</v>
      </c>
      <c r="P31" s="7">
        <v>0</v>
      </c>
      <c r="Q31" s="7">
        <v>9</v>
      </c>
      <c r="R31" s="26">
        <v>0</v>
      </c>
      <c r="S31" s="26">
        <f t="shared" si="0"/>
        <v>0</v>
      </c>
      <c r="T31" s="7">
        <v>1.1326980590820299</v>
      </c>
      <c r="U31" s="7">
        <v>1.04719161987305</v>
      </c>
      <c r="V31" s="7">
        <v>0.97520506381988503</v>
      </c>
      <c r="W31" s="7">
        <v>7.1986556053161593E-2</v>
      </c>
      <c r="X31" s="7">
        <v>0.157492995262146</v>
      </c>
      <c r="Y31" s="7">
        <v>0.157492995262146</v>
      </c>
      <c r="Z31" s="7">
        <v>0</v>
      </c>
      <c r="AA31" s="7">
        <v>0.9</v>
      </c>
      <c r="AB31" s="7">
        <v>1</v>
      </c>
      <c r="AC31" s="7">
        <v>0.94736842105263197</v>
      </c>
      <c r="AD31" s="7">
        <v>0.1</v>
      </c>
      <c r="AE31" s="7">
        <v>0.9</v>
      </c>
    </row>
    <row r="32" spans="1:31" x14ac:dyDescent="0.15">
      <c r="A32" s="4">
        <v>214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4.4348030090331996</v>
      </c>
      <c r="L32" s="7">
        <v>3.8466434478759801</v>
      </c>
      <c r="M32">
        <v>5.1451759338378897</v>
      </c>
      <c r="N32">
        <v>4.56396484375</v>
      </c>
      <c r="O32">
        <v>0</v>
      </c>
      <c r="P32">
        <v>0</v>
      </c>
      <c r="Q32">
        <v>4</v>
      </c>
      <c r="R32" s="12">
        <v>0</v>
      </c>
      <c r="S32" s="12">
        <f t="shared" si="0"/>
        <v>0</v>
      </c>
      <c r="T32">
        <v>1.1362323760986299</v>
      </c>
      <c r="U32">
        <v>1.13276767730713</v>
      </c>
      <c r="V32">
        <v>0.96033227443695102</v>
      </c>
      <c r="W32" s="13">
        <v>0.172435402870178</v>
      </c>
      <c r="X32">
        <v>0.17590010166168199</v>
      </c>
      <c r="Y32">
        <v>0.17590010166168199</v>
      </c>
      <c r="Z32">
        <v>0</v>
      </c>
      <c r="AA32">
        <v>0.4</v>
      </c>
      <c r="AB32">
        <v>1</v>
      </c>
      <c r="AC32">
        <v>0.57142857142857195</v>
      </c>
      <c r="AD32">
        <v>0.6</v>
      </c>
      <c r="AE32">
        <v>0.4</v>
      </c>
    </row>
    <row r="33" spans="1:31" x14ac:dyDescent="0.15">
      <c r="A33" s="4">
        <v>481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5.57338523864746</v>
      </c>
      <c r="L33" s="7">
        <v>3.84683036804199</v>
      </c>
      <c r="M33">
        <v>2.6131629943847701</v>
      </c>
      <c r="N33">
        <v>7.0906906127929696</v>
      </c>
      <c r="O33">
        <v>2</v>
      </c>
      <c r="P33">
        <v>2</v>
      </c>
      <c r="Q33">
        <v>12</v>
      </c>
      <c r="R33" s="12">
        <v>0.16669999999999999</v>
      </c>
      <c r="S33" s="12">
        <f t="shared" si="0"/>
        <v>0.2</v>
      </c>
      <c r="T33">
        <v>1.7116889953613299</v>
      </c>
      <c r="U33">
        <v>1.43662929534912</v>
      </c>
      <c r="V33">
        <v>1.4205834865570099</v>
      </c>
      <c r="W33" s="13">
        <v>1.6045808792114299E-2</v>
      </c>
      <c r="X33">
        <v>0.29110550880432101</v>
      </c>
      <c r="Y33">
        <v>0.29110550880432101</v>
      </c>
      <c r="Z33">
        <v>0.2</v>
      </c>
      <c r="AA33">
        <v>1</v>
      </c>
      <c r="AB33">
        <v>0.83333333333333304</v>
      </c>
      <c r="AC33">
        <v>0.90909090909090895</v>
      </c>
      <c r="AD33">
        <v>0</v>
      </c>
      <c r="AE33">
        <v>0.8</v>
      </c>
    </row>
    <row r="34" spans="1:31" x14ac:dyDescent="0.15">
      <c r="A34" s="4">
        <v>509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5.70650291442871</v>
      </c>
      <c r="L34" s="7">
        <v>3.8545188903808598</v>
      </c>
      <c r="M34">
        <v>3.5474548339843701</v>
      </c>
      <c r="N34">
        <v>4.1181793212890598</v>
      </c>
      <c r="O34">
        <v>1</v>
      </c>
      <c r="P34">
        <v>1</v>
      </c>
      <c r="Q34">
        <v>10</v>
      </c>
      <c r="R34" s="12">
        <v>0.1</v>
      </c>
      <c r="S34" s="12">
        <f t="shared" si="0"/>
        <v>0.1</v>
      </c>
      <c r="T34">
        <v>1.7006759643554701</v>
      </c>
      <c r="U34">
        <v>1.62447929382324</v>
      </c>
      <c r="V34">
        <v>1.4136321544647199</v>
      </c>
      <c r="W34" s="13">
        <v>0.21084713935852101</v>
      </c>
      <c r="X34">
        <v>0.28704380989074701</v>
      </c>
      <c r="Y34">
        <v>0.28704380989074701</v>
      </c>
      <c r="Z34">
        <v>0.1</v>
      </c>
      <c r="AA34">
        <v>0.9</v>
      </c>
      <c r="AB34">
        <v>0.9</v>
      </c>
      <c r="AC34">
        <v>0.9</v>
      </c>
      <c r="AD34">
        <v>0.1</v>
      </c>
      <c r="AE34">
        <v>0.8</v>
      </c>
    </row>
    <row r="35" spans="1:31" x14ac:dyDescent="0.15">
      <c r="A35" s="4">
        <v>83</v>
      </c>
      <c r="B35">
        <v>13</v>
      </c>
      <c r="C35">
        <v>7</v>
      </c>
      <c r="D35">
        <v>10</v>
      </c>
      <c r="E35">
        <v>10</v>
      </c>
      <c r="F35">
        <v>9</v>
      </c>
      <c r="G35">
        <v>1</v>
      </c>
      <c r="H35">
        <v>4</v>
      </c>
      <c r="I35">
        <v>6</v>
      </c>
      <c r="J35">
        <v>0.65</v>
      </c>
      <c r="K35">
        <v>5.28350830078125</v>
      </c>
      <c r="L35" s="7">
        <v>3.8555164337158199</v>
      </c>
      <c r="M35">
        <v>3.6796112060546902</v>
      </c>
      <c r="N35">
        <v>3.27681541442871</v>
      </c>
      <c r="O35">
        <v>1</v>
      </c>
      <c r="P35">
        <v>1</v>
      </c>
      <c r="Q35">
        <v>9</v>
      </c>
      <c r="R35" s="12">
        <v>0.1111</v>
      </c>
      <c r="S35" s="12">
        <f t="shared" si="0"/>
        <v>0.1</v>
      </c>
      <c r="T35">
        <v>1.39971923828125</v>
      </c>
      <c r="U35">
        <v>1.34933662414551</v>
      </c>
      <c r="V35">
        <v>1.1942123174667401</v>
      </c>
      <c r="W35" s="13">
        <v>0.155124306678772</v>
      </c>
      <c r="X35">
        <v>0.20550692081451399</v>
      </c>
      <c r="Y35">
        <v>0.20550692081451399</v>
      </c>
      <c r="Z35">
        <v>0.1</v>
      </c>
      <c r="AA35">
        <v>0.8</v>
      </c>
      <c r="AB35">
        <v>0.88888888888888895</v>
      </c>
      <c r="AC35">
        <v>0.84210526315789502</v>
      </c>
      <c r="AD35">
        <v>0.2</v>
      </c>
      <c r="AE35">
        <v>0.7</v>
      </c>
    </row>
    <row r="36" spans="1:31" x14ac:dyDescent="0.15">
      <c r="A36" s="4">
        <v>574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5.0445327758789098</v>
      </c>
      <c r="L36" s="7">
        <v>3.8555393218994101</v>
      </c>
      <c r="M36">
        <v>3.3375911712646502</v>
      </c>
      <c r="N36">
        <v>5.2975196838378897</v>
      </c>
      <c r="O36">
        <v>1</v>
      </c>
      <c r="P36">
        <v>1</v>
      </c>
      <c r="Q36">
        <v>7</v>
      </c>
      <c r="R36" s="12">
        <v>0.1429</v>
      </c>
      <c r="S36" s="12">
        <f t="shared" si="0"/>
        <v>0.1</v>
      </c>
      <c r="T36">
        <v>1.2057037353515601</v>
      </c>
      <c r="U36">
        <v>1.1022262573242201</v>
      </c>
      <c r="V36">
        <v>1.03332996368408</v>
      </c>
      <c r="W36" s="13">
        <v>6.8896293640136705E-2</v>
      </c>
      <c r="X36">
        <v>0.17237377166748</v>
      </c>
      <c r="Y36">
        <v>0.17237377166748</v>
      </c>
      <c r="Z36">
        <v>0.1</v>
      </c>
      <c r="AA36">
        <v>0.6</v>
      </c>
      <c r="AB36">
        <v>0.85714285714285698</v>
      </c>
      <c r="AC36">
        <v>0.70588235294117596</v>
      </c>
      <c r="AD36">
        <v>0.4</v>
      </c>
      <c r="AE36">
        <v>0.5</v>
      </c>
    </row>
    <row r="37" spans="1:31" x14ac:dyDescent="0.15">
      <c r="A37" s="4">
        <v>488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4.3781681060790998</v>
      </c>
      <c r="L37" s="7">
        <v>3.8583965301513699</v>
      </c>
      <c r="M37">
        <v>4.9362545013427699</v>
      </c>
      <c r="N37">
        <v>3.9461822509765598</v>
      </c>
      <c r="O37">
        <v>0</v>
      </c>
      <c r="P37">
        <v>0</v>
      </c>
      <c r="Q37">
        <v>4</v>
      </c>
      <c r="R37" s="12">
        <v>0</v>
      </c>
      <c r="S37" s="12">
        <f t="shared" si="0"/>
        <v>0</v>
      </c>
      <c r="T37">
        <v>1.1378917694091799</v>
      </c>
      <c r="U37">
        <v>1.1502046585082999</v>
      </c>
      <c r="V37">
        <v>0.94630050659179699</v>
      </c>
      <c r="W37" s="13">
        <v>0.20390415191650399</v>
      </c>
      <c r="X37">
        <v>0.19159126281738301</v>
      </c>
      <c r="Y37">
        <v>0.19159126281738301</v>
      </c>
      <c r="Z37">
        <v>0</v>
      </c>
      <c r="AA37">
        <v>0.4</v>
      </c>
      <c r="AB37">
        <v>1</v>
      </c>
      <c r="AC37">
        <v>0.57142857142857195</v>
      </c>
      <c r="AD37">
        <v>0.6</v>
      </c>
      <c r="AE37">
        <v>0.4</v>
      </c>
    </row>
    <row r="38" spans="1:31" x14ac:dyDescent="0.15">
      <c r="A38" s="4">
        <v>685</v>
      </c>
      <c r="B38">
        <v>11</v>
      </c>
      <c r="C38">
        <v>9</v>
      </c>
      <c r="D38">
        <v>10</v>
      </c>
      <c r="E38">
        <v>10</v>
      </c>
      <c r="F38">
        <v>9</v>
      </c>
      <c r="G38">
        <v>1</v>
      </c>
      <c r="H38">
        <v>2</v>
      </c>
      <c r="I38">
        <v>8</v>
      </c>
      <c r="J38">
        <v>0.55000000000000004</v>
      </c>
      <c r="K38">
        <v>5.6581230163574201</v>
      </c>
      <c r="L38" s="7">
        <v>3.8594169616699201</v>
      </c>
      <c r="M38">
        <v>2.1157989501953098</v>
      </c>
      <c r="N38">
        <v>6.8140106201171902</v>
      </c>
      <c r="O38">
        <v>2</v>
      </c>
      <c r="P38">
        <v>2</v>
      </c>
      <c r="Q38">
        <v>10</v>
      </c>
      <c r="R38" s="12">
        <v>0.2</v>
      </c>
      <c r="S38" s="12">
        <f t="shared" si="0"/>
        <v>0.2</v>
      </c>
      <c r="T38">
        <v>1.4550971984863299</v>
      </c>
      <c r="U38">
        <v>1.21012210845947</v>
      </c>
      <c r="V38">
        <v>1.2308931350707999</v>
      </c>
      <c r="W38" s="13">
        <v>2.0771026611328101E-2</v>
      </c>
      <c r="X38">
        <v>0.22420406341552701</v>
      </c>
      <c r="Y38">
        <v>0.22420406341552701</v>
      </c>
      <c r="Z38">
        <v>0.2</v>
      </c>
      <c r="AA38">
        <v>0.8</v>
      </c>
      <c r="AB38">
        <v>0.8</v>
      </c>
      <c r="AC38">
        <v>0.8</v>
      </c>
      <c r="AD38">
        <v>0.2</v>
      </c>
      <c r="AE38">
        <v>0.6</v>
      </c>
    </row>
    <row r="39" spans="1:31" x14ac:dyDescent="0.15">
      <c r="A39" s="4">
        <v>50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6.0314350128173801</v>
      </c>
      <c r="L39" s="7">
        <v>3.85945320129394</v>
      </c>
      <c r="M39">
        <v>3.3321285247802699</v>
      </c>
      <c r="N39">
        <v>3.2893085479736301</v>
      </c>
      <c r="O39">
        <v>2</v>
      </c>
      <c r="P39">
        <v>2</v>
      </c>
      <c r="Q39">
        <v>11</v>
      </c>
      <c r="R39" s="12">
        <v>0.18179999999999999</v>
      </c>
      <c r="S39" s="12">
        <f t="shared" si="0"/>
        <v>0.2</v>
      </c>
      <c r="T39">
        <v>1.6813106536865201</v>
      </c>
      <c r="U39">
        <v>1.6565796136856099</v>
      </c>
      <c r="V39">
        <v>1.3910707235336299</v>
      </c>
      <c r="W39" s="13">
        <v>0.26550889015197698</v>
      </c>
      <c r="X39">
        <v>0.29023993015289301</v>
      </c>
      <c r="Y39">
        <v>0.29023993015289301</v>
      </c>
      <c r="Z39">
        <v>0.2</v>
      </c>
      <c r="AA39">
        <v>0.9</v>
      </c>
      <c r="AB39">
        <v>0.81818181818181801</v>
      </c>
      <c r="AC39">
        <v>0.85714285714285698</v>
      </c>
      <c r="AD39">
        <v>0.1</v>
      </c>
      <c r="AE39">
        <v>0.7</v>
      </c>
    </row>
    <row r="40" spans="1:31" x14ac:dyDescent="0.15">
      <c r="A40" s="4">
        <v>931</v>
      </c>
      <c r="B40">
        <v>13</v>
      </c>
      <c r="C40">
        <v>7</v>
      </c>
      <c r="D40">
        <v>10</v>
      </c>
      <c r="E40">
        <v>10</v>
      </c>
      <c r="F40">
        <v>9</v>
      </c>
      <c r="G40">
        <v>1</v>
      </c>
      <c r="H40">
        <v>4</v>
      </c>
      <c r="I40">
        <v>6</v>
      </c>
      <c r="J40">
        <v>0.65</v>
      </c>
      <c r="K40">
        <v>6.0123004913330096</v>
      </c>
      <c r="L40" s="7">
        <v>3.8611202239990199</v>
      </c>
      <c r="M40">
        <v>2.6349925994872998</v>
      </c>
      <c r="N40">
        <v>3.3343925476074201</v>
      </c>
      <c r="O40">
        <v>2</v>
      </c>
      <c r="P40">
        <v>2</v>
      </c>
      <c r="Q40">
        <v>11</v>
      </c>
      <c r="R40" s="12">
        <v>0.18179999999999999</v>
      </c>
      <c r="S40" s="12">
        <f t="shared" si="0"/>
        <v>0.2</v>
      </c>
      <c r="T40">
        <v>1.61458969116211</v>
      </c>
      <c r="U40">
        <v>1.5205674171447701</v>
      </c>
      <c r="V40">
        <v>1.36400258541107</v>
      </c>
      <c r="W40" s="13">
        <v>0.156564831733704</v>
      </c>
      <c r="X40">
        <v>0.25058710575103799</v>
      </c>
      <c r="Y40">
        <v>0.25058710575103799</v>
      </c>
      <c r="Z40">
        <v>0.2</v>
      </c>
      <c r="AA40">
        <v>0.9</v>
      </c>
      <c r="AB40">
        <v>0.81818181818181801</v>
      </c>
      <c r="AC40">
        <v>0.85714285714285698</v>
      </c>
      <c r="AD40">
        <v>0.1</v>
      </c>
      <c r="AE40">
        <v>0.7</v>
      </c>
    </row>
    <row r="41" spans="1:31" s="1" customFormat="1" x14ac:dyDescent="0.15">
      <c r="A41" s="5">
        <v>806</v>
      </c>
      <c r="B41" s="1">
        <v>12</v>
      </c>
      <c r="C41" s="1">
        <v>8</v>
      </c>
      <c r="D41" s="1">
        <v>10</v>
      </c>
      <c r="E41" s="1">
        <v>10</v>
      </c>
      <c r="F41" s="1">
        <v>10</v>
      </c>
      <c r="G41" s="1">
        <v>0</v>
      </c>
      <c r="H41" s="1">
        <v>2</v>
      </c>
      <c r="I41" s="1">
        <v>8</v>
      </c>
      <c r="J41" s="1">
        <v>0.6</v>
      </c>
      <c r="K41" s="1">
        <v>5.2158470153808603</v>
      </c>
      <c r="L41" s="1">
        <v>3.8636512756347701</v>
      </c>
      <c r="M41" s="1">
        <v>3.611328125</v>
      </c>
      <c r="N41" s="1">
        <v>6.4455757141113299</v>
      </c>
      <c r="O41" s="1">
        <v>2</v>
      </c>
      <c r="P41" s="1">
        <v>2</v>
      </c>
      <c r="Q41" s="1">
        <v>11</v>
      </c>
      <c r="R41" s="14">
        <v>0.18179999999999999</v>
      </c>
      <c r="S41" s="14">
        <f t="shared" si="0"/>
        <v>0.2</v>
      </c>
      <c r="T41" s="1">
        <v>1.5588970184326201</v>
      </c>
      <c r="U41" s="1">
        <v>1.3747968673706099</v>
      </c>
      <c r="V41" s="1">
        <v>1.2916507720947299</v>
      </c>
      <c r="W41" s="1">
        <v>8.3146095275878906E-2</v>
      </c>
      <c r="X41" s="1">
        <v>0.26724624633789101</v>
      </c>
      <c r="Y41" s="1">
        <v>0.26724624633789101</v>
      </c>
      <c r="Z41" s="1">
        <v>0.2</v>
      </c>
      <c r="AA41" s="1">
        <v>0.9</v>
      </c>
      <c r="AB41" s="1">
        <v>0.81818181818181801</v>
      </c>
      <c r="AC41" s="1">
        <v>0.85714285714285698</v>
      </c>
      <c r="AD41" s="1">
        <v>0.1</v>
      </c>
      <c r="AE41" s="1">
        <v>0.7</v>
      </c>
    </row>
    <row r="42" spans="1:31" x14ac:dyDescent="0.15">
      <c r="A42" s="4">
        <v>177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5.1692657470703098</v>
      </c>
      <c r="L42">
        <v>4.0984668731689498</v>
      </c>
      <c r="M42">
        <v>4.4077281951904297</v>
      </c>
      <c r="N42">
        <v>4.0111160278320304</v>
      </c>
      <c r="O42">
        <v>0</v>
      </c>
      <c r="P42">
        <v>0</v>
      </c>
      <c r="Q42">
        <v>6</v>
      </c>
      <c r="R42" s="12">
        <v>0</v>
      </c>
      <c r="S42" s="12">
        <f t="shared" si="0"/>
        <v>0</v>
      </c>
      <c r="T42">
        <v>1.27835273742676</v>
      </c>
      <c r="U42">
        <v>1.27831518650055</v>
      </c>
      <c r="V42">
        <v>1.08203661441803</v>
      </c>
      <c r="W42">
        <v>0.19627857208252</v>
      </c>
      <c r="X42">
        <v>0.196316123008728</v>
      </c>
      <c r="Y42">
        <v>0.196316123008728</v>
      </c>
      <c r="Z42">
        <v>0</v>
      </c>
      <c r="AA42">
        <v>0.6</v>
      </c>
      <c r="AB42">
        <v>1</v>
      </c>
      <c r="AC42">
        <v>0.75</v>
      </c>
      <c r="AD42">
        <v>0.4</v>
      </c>
      <c r="AE42">
        <v>0.6</v>
      </c>
    </row>
    <row r="43" spans="1:31" x14ac:dyDescent="0.15">
      <c r="A43" s="4">
        <v>798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4.7407398223876998</v>
      </c>
      <c r="L43" s="7">
        <v>4.0986251831054696</v>
      </c>
      <c r="M43">
        <v>5.7578315734863299</v>
      </c>
      <c r="N43">
        <v>8.2646980285644496</v>
      </c>
      <c r="O43">
        <v>1</v>
      </c>
      <c r="P43">
        <v>1</v>
      </c>
      <c r="Q43">
        <v>11</v>
      </c>
      <c r="R43" s="12">
        <v>9.0899999999999995E-2</v>
      </c>
      <c r="S43" s="12">
        <f t="shared" si="0"/>
        <v>0.1</v>
      </c>
      <c r="T43">
        <v>1.2469062805175799</v>
      </c>
      <c r="U43">
        <v>1.0951004028320299</v>
      </c>
      <c r="V43">
        <v>1.0414686203002901</v>
      </c>
      <c r="W43" s="13">
        <v>5.3631782531738302E-2</v>
      </c>
      <c r="X43">
        <v>0.20543766021728499</v>
      </c>
      <c r="Y43">
        <v>0.20543766021728499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313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5.0005416870117196</v>
      </c>
      <c r="L44" s="7">
        <v>4.10288429260254</v>
      </c>
      <c r="M44">
        <v>4.4779319763183603</v>
      </c>
      <c r="N44">
        <v>4.9570789337158203</v>
      </c>
      <c r="O44">
        <v>0</v>
      </c>
      <c r="P44">
        <v>0</v>
      </c>
      <c r="Q44">
        <v>7</v>
      </c>
      <c r="R44" s="12">
        <v>0</v>
      </c>
      <c r="S44" s="12">
        <f t="shared" si="0"/>
        <v>0</v>
      </c>
      <c r="T44">
        <v>1.2379055023193399</v>
      </c>
      <c r="U44">
        <v>1.1993389129638701</v>
      </c>
      <c r="V44">
        <v>1.0426708459854099</v>
      </c>
      <c r="W44" s="13">
        <v>0.15666806697845501</v>
      </c>
      <c r="X44">
        <v>0.19523465633392301</v>
      </c>
      <c r="Y44">
        <v>0.19523465633392301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304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5.2770843505859402</v>
      </c>
      <c r="L45" s="7">
        <v>4.1100559234619096</v>
      </c>
      <c r="M45">
        <v>3.9915294647216801</v>
      </c>
      <c r="N45">
        <v>3.7207717895507799</v>
      </c>
      <c r="O45">
        <v>0</v>
      </c>
      <c r="P45">
        <v>0</v>
      </c>
      <c r="Q45">
        <v>4</v>
      </c>
      <c r="R45" s="12">
        <v>0</v>
      </c>
      <c r="S45" s="12">
        <f t="shared" si="0"/>
        <v>0</v>
      </c>
      <c r="T45">
        <v>1.3906764984130899</v>
      </c>
      <c r="U45">
        <v>1.371777176857</v>
      </c>
      <c r="V45">
        <v>1.1445516347885101</v>
      </c>
      <c r="W45" s="13">
        <v>0.227225542068481</v>
      </c>
      <c r="X45">
        <v>0.246124863624573</v>
      </c>
      <c r="Y45">
        <v>0.246124863624573</v>
      </c>
      <c r="Z45">
        <v>0</v>
      </c>
      <c r="AA45">
        <v>0.4</v>
      </c>
      <c r="AB45">
        <v>1</v>
      </c>
      <c r="AC45">
        <v>0.57142857142857195</v>
      </c>
      <c r="AD45">
        <v>0.6</v>
      </c>
      <c r="AE45">
        <v>0.4</v>
      </c>
    </row>
    <row r="46" spans="1:31" x14ac:dyDescent="0.15">
      <c r="A46" s="4">
        <v>438</v>
      </c>
      <c r="B46">
        <v>12</v>
      </c>
      <c r="C46">
        <v>8</v>
      </c>
      <c r="D46">
        <v>10</v>
      </c>
      <c r="E46">
        <v>10</v>
      </c>
      <c r="F46">
        <v>10</v>
      </c>
      <c r="G46">
        <v>0</v>
      </c>
      <c r="H46">
        <v>2</v>
      </c>
      <c r="I46">
        <v>8</v>
      </c>
      <c r="J46">
        <v>0.6</v>
      </c>
      <c r="K46">
        <v>4.7710952758789098</v>
      </c>
      <c r="L46" s="7">
        <v>4.1103858947753897</v>
      </c>
      <c r="M46">
        <v>4.6249828338623002</v>
      </c>
      <c r="N46">
        <v>3.9468193054199201</v>
      </c>
      <c r="O46">
        <v>0</v>
      </c>
      <c r="P46">
        <v>0</v>
      </c>
      <c r="Q46">
        <v>9</v>
      </c>
      <c r="R46" s="12">
        <v>0</v>
      </c>
      <c r="S46" s="12">
        <f t="shared" si="0"/>
        <v>0</v>
      </c>
      <c r="T46">
        <v>1.2511692047119101</v>
      </c>
      <c r="U46">
        <v>1.22968006134033</v>
      </c>
      <c r="V46">
        <v>1.03621172904968</v>
      </c>
      <c r="W46" s="13">
        <v>0.193468332290649</v>
      </c>
      <c r="X46">
        <v>0.214957475662231</v>
      </c>
      <c r="Y46">
        <v>0.214957475662231</v>
      </c>
      <c r="Z46">
        <v>0</v>
      </c>
      <c r="AA46">
        <v>0.9</v>
      </c>
      <c r="AB46">
        <v>1</v>
      </c>
      <c r="AC46">
        <v>0.94736842105263197</v>
      </c>
      <c r="AD46">
        <v>0.1</v>
      </c>
      <c r="AE46">
        <v>0.9</v>
      </c>
    </row>
    <row r="47" spans="1:31" x14ac:dyDescent="0.15">
      <c r="A47" s="4">
        <v>424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5.2577819824218697</v>
      </c>
      <c r="L47" s="7">
        <v>4.1119956970214799</v>
      </c>
      <c r="M47">
        <v>3.1658897399902299</v>
      </c>
      <c r="N47">
        <v>4.54630470275879</v>
      </c>
      <c r="O47">
        <v>1</v>
      </c>
      <c r="P47">
        <v>1</v>
      </c>
      <c r="Q47">
        <v>9</v>
      </c>
      <c r="R47" s="12">
        <v>0.1111</v>
      </c>
      <c r="S47" s="12">
        <f t="shared" si="0"/>
        <v>0.1</v>
      </c>
      <c r="T47">
        <v>1.5468807220459</v>
      </c>
      <c r="U47">
        <v>1.4206733703613299</v>
      </c>
      <c r="V47">
        <v>1.2741607427597099</v>
      </c>
      <c r="W47" s="13">
        <v>0.14651262760162401</v>
      </c>
      <c r="X47">
        <v>0.27271997928619401</v>
      </c>
      <c r="Y47">
        <v>0.27271997928619401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785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5.3491306304931596</v>
      </c>
      <c r="L48" s="7">
        <v>4.1130180358886701</v>
      </c>
      <c r="M48">
        <v>3.4775466918945299</v>
      </c>
      <c r="N48">
        <v>3.2125549316406201</v>
      </c>
      <c r="O48">
        <v>1</v>
      </c>
      <c r="P48">
        <v>1</v>
      </c>
      <c r="Q48">
        <v>11</v>
      </c>
      <c r="R48" s="12">
        <v>9.0899999999999995E-2</v>
      </c>
      <c r="S48" s="12">
        <f t="shared" si="0"/>
        <v>0.1</v>
      </c>
      <c r="T48">
        <v>1.4333667755127</v>
      </c>
      <c r="U48">
        <v>1.40033400058746</v>
      </c>
      <c r="V48">
        <v>1.2011299133300799</v>
      </c>
      <c r="W48" s="13">
        <v>0.199204087257385</v>
      </c>
      <c r="X48">
        <v>0.23223686218261699</v>
      </c>
      <c r="Y48">
        <v>0.23223686218261699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4">
        <v>552</v>
      </c>
      <c r="B49">
        <v>12</v>
      </c>
      <c r="C49">
        <v>8</v>
      </c>
      <c r="D49">
        <v>10</v>
      </c>
      <c r="E49">
        <v>10</v>
      </c>
      <c r="F49">
        <v>10</v>
      </c>
      <c r="G49">
        <v>0</v>
      </c>
      <c r="H49">
        <v>2</v>
      </c>
      <c r="I49">
        <v>8</v>
      </c>
      <c r="J49">
        <v>0.6</v>
      </c>
      <c r="K49">
        <v>5.4597606658935502</v>
      </c>
      <c r="L49" s="7">
        <v>4.1161365509033203</v>
      </c>
      <c r="M49">
        <v>3.6948280334472701</v>
      </c>
      <c r="N49">
        <v>6.1914806365966797</v>
      </c>
      <c r="O49">
        <v>1</v>
      </c>
      <c r="P49">
        <v>1</v>
      </c>
      <c r="Q49">
        <v>10</v>
      </c>
      <c r="R49" s="12">
        <v>0.1</v>
      </c>
      <c r="S49" s="12">
        <f t="shared" si="0"/>
        <v>0.1</v>
      </c>
      <c r="T49">
        <v>1.7352313995361299</v>
      </c>
      <c r="U49">
        <v>1.54549789428711</v>
      </c>
      <c r="V49">
        <v>1.4335693120956401</v>
      </c>
      <c r="W49" s="13">
        <v>0.11192858219146699</v>
      </c>
      <c r="X49">
        <v>0.301662087440491</v>
      </c>
      <c r="Y49">
        <v>0.301662087440491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720</v>
      </c>
      <c r="B50">
        <v>12</v>
      </c>
      <c r="C50">
        <v>8</v>
      </c>
      <c r="D50">
        <v>10</v>
      </c>
      <c r="E50">
        <v>10</v>
      </c>
      <c r="F50">
        <v>10</v>
      </c>
      <c r="G50">
        <v>0</v>
      </c>
      <c r="H50">
        <v>2</v>
      </c>
      <c r="I50">
        <v>8</v>
      </c>
      <c r="J50">
        <v>0.6</v>
      </c>
      <c r="K50">
        <v>4.6389961242675799</v>
      </c>
      <c r="L50" s="7">
        <v>4.1189231872558603</v>
      </c>
      <c r="M50">
        <v>5.6910133361816397</v>
      </c>
      <c r="N50">
        <v>4.5654659271240199</v>
      </c>
      <c r="O50">
        <v>0</v>
      </c>
      <c r="P50">
        <v>0</v>
      </c>
      <c r="Q50">
        <v>6</v>
      </c>
      <c r="R50" s="12">
        <v>0</v>
      </c>
      <c r="S50" s="12">
        <f t="shared" si="0"/>
        <v>0</v>
      </c>
      <c r="T50">
        <v>1.1883068084716799</v>
      </c>
      <c r="U50">
        <v>1.19769859313965</v>
      </c>
      <c r="V50">
        <v>0.99244481325149503</v>
      </c>
      <c r="W50" s="13">
        <v>0.20525377988815299</v>
      </c>
      <c r="X50">
        <v>0.19586199522018399</v>
      </c>
      <c r="Y50">
        <v>0.19586199522018399</v>
      </c>
      <c r="Z50">
        <v>0</v>
      </c>
      <c r="AA50">
        <v>0.6</v>
      </c>
      <c r="AB50">
        <v>1</v>
      </c>
      <c r="AC50">
        <v>0.75</v>
      </c>
      <c r="AD50">
        <v>0.4</v>
      </c>
      <c r="AE50">
        <v>0.6</v>
      </c>
    </row>
    <row r="51" spans="1:31" s="7" customFormat="1" x14ac:dyDescent="0.15">
      <c r="A51" s="24">
        <v>771</v>
      </c>
      <c r="B51" s="7">
        <v>12</v>
      </c>
      <c r="C51" s="7">
        <v>8</v>
      </c>
      <c r="D51" s="7">
        <v>10</v>
      </c>
      <c r="E51" s="7">
        <v>10</v>
      </c>
      <c r="F51" s="7">
        <v>10</v>
      </c>
      <c r="G51" s="7">
        <v>0</v>
      </c>
      <c r="H51" s="7">
        <v>2</v>
      </c>
      <c r="I51" s="7">
        <v>8</v>
      </c>
      <c r="J51" s="7">
        <v>0.6</v>
      </c>
      <c r="K51" s="7">
        <v>5.97141456604004</v>
      </c>
      <c r="L51" s="7">
        <v>4.1214008331298801</v>
      </c>
      <c r="M51" s="7">
        <v>2.4947872161865199</v>
      </c>
      <c r="N51" s="7">
        <v>7.2168121337890598</v>
      </c>
      <c r="O51" s="7">
        <v>1</v>
      </c>
      <c r="P51" s="7">
        <v>1</v>
      </c>
      <c r="Q51" s="7">
        <v>9</v>
      </c>
      <c r="R51" s="26">
        <v>0.1111</v>
      </c>
      <c r="S51" s="26">
        <f t="shared" si="0"/>
        <v>0.1</v>
      </c>
      <c r="T51" s="7">
        <v>1.65915679931641</v>
      </c>
      <c r="U51" s="7">
        <v>1.4396772384643599</v>
      </c>
      <c r="V51" s="7">
        <v>1.40558934211731</v>
      </c>
      <c r="W51" s="7">
        <v>3.4087896347045898E-2</v>
      </c>
      <c r="X51" s="7">
        <v>0.25356745719909701</v>
      </c>
      <c r="Y51" s="7">
        <v>0.25356745719909701</v>
      </c>
      <c r="Z51" s="7">
        <v>0.1</v>
      </c>
      <c r="AA51" s="7">
        <v>0.8</v>
      </c>
      <c r="AB51" s="7">
        <v>0.88888888888888895</v>
      </c>
      <c r="AC51" s="7">
        <v>0.84210526315789502</v>
      </c>
      <c r="AD51" s="7">
        <v>0.2</v>
      </c>
      <c r="AE51" s="7">
        <v>0.7</v>
      </c>
    </row>
    <row r="52" spans="1:31" x14ac:dyDescent="0.15">
      <c r="A52" s="4">
        <v>284</v>
      </c>
      <c r="B52">
        <v>10</v>
      </c>
      <c r="C52">
        <v>10</v>
      </c>
      <c r="D52">
        <v>10</v>
      </c>
      <c r="E52">
        <v>10</v>
      </c>
      <c r="F52">
        <v>9</v>
      </c>
      <c r="G52">
        <v>1</v>
      </c>
      <c r="H52">
        <v>1</v>
      </c>
      <c r="I52">
        <v>9</v>
      </c>
      <c r="J52">
        <v>0.5</v>
      </c>
      <c r="K52">
        <v>5.2167873382568404</v>
      </c>
      <c r="L52" s="7">
        <v>4.4166011810302699</v>
      </c>
      <c r="M52">
        <v>5.1786956787109402</v>
      </c>
      <c r="N52">
        <v>8.8486213684081996</v>
      </c>
      <c r="O52">
        <v>1</v>
      </c>
      <c r="P52">
        <v>1</v>
      </c>
      <c r="Q52">
        <v>9</v>
      </c>
      <c r="R52" s="12">
        <v>0.1111</v>
      </c>
      <c r="S52" s="12">
        <f t="shared" si="0"/>
        <v>0.1</v>
      </c>
      <c r="T52">
        <v>1.0910396575927701</v>
      </c>
      <c r="U52">
        <v>0.92492294311523404</v>
      </c>
      <c r="V52">
        <v>0.93204516172409102</v>
      </c>
      <c r="W52" s="13">
        <v>7.1222186088562003E-3</v>
      </c>
      <c r="X52">
        <v>0.158994495868683</v>
      </c>
      <c r="Y52">
        <v>0.158994495868683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A53" s="4">
        <v>824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5.1635837554931596</v>
      </c>
      <c r="L53" s="7">
        <v>4.3282947540283203</v>
      </c>
      <c r="M53">
        <v>4.6453266143798801</v>
      </c>
      <c r="N53">
        <v>8.7051639556884801</v>
      </c>
      <c r="O53">
        <v>1</v>
      </c>
      <c r="P53">
        <v>1</v>
      </c>
      <c r="Q53">
        <v>10</v>
      </c>
      <c r="R53" s="12">
        <v>0.1</v>
      </c>
      <c r="S53" s="12">
        <f t="shared" si="0"/>
        <v>0.1</v>
      </c>
      <c r="T53">
        <v>1.5068454742431601</v>
      </c>
      <c r="U53">
        <v>1.2630596160888701</v>
      </c>
      <c r="V53">
        <v>1.2353279590606701</v>
      </c>
      <c r="W53" s="13">
        <v>2.7731657028198201E-2</v>
      </c>
      <c r="X53">
        <v>0.27151751518249501</v>
      </c>
      <c r="Y53">
        <v>0.27151751518249501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x14ac:dyDescent="0.15">
      <c r="A54" s="4">
        <v>871</v>
      </c>
      <c r="B54">
        <v>10</v>
      </c>
      <c r="C54">
        <v>10</v>
      </c>
      <c r="D54">
        <v>10</v>
      </c>
      <c r="E54">
        <v>10</v>
      </c>
      <c r="F54">
        <v>9</v>
      </c>
      <c r="G54">
        <v>1</v>
      </c>
      <c r="H54">
        <v>1</v>
      </c>
      <c r="I54">
        <v>9</v>
      </c>
      <c r="J54">
        <v>0.5</v>
      </c>
      <c r="K54">
        <v>5.3317241668701199</v>
      </c>
      <c r="L54" s="7">
        <v>4.4379978179931596</v>
      </c>
      <c r="M54">
        <v>4.2536773681640598</v>
      </c>
      <c r="N54">
        <v>8.7324657440185494</v>
      </c>
      <c r="O54">
        <v>1</v>
      </c>
      <c r="P54">
        <v>1</v>
      </c>
      <c r="Q54">
        <v>9</v>
      </c>
      <c r="R54" s="12">
        <v>0.1111</v>
      </c>
      <c r="S54" s="12">
        <f t="shared" si="0"/>
        <v>0.1</v>
      </c>
      <c r="T54">
        <v>1.28287506103516</v>
      </c>
      <c r="U54">
        <v>1.03861808776855</v>
      </c>
      <c r="V54">
        <v>1.0701758861541799</v>
      </c>
      <c r="W54" s="13">
        <v>3.1557798385620103E-2</v>
      </c>
      <c r="X54">
        <v>0.212699174880981</v>
      </c>
      <c r="Y54">
        <v>0.212699174880981</v>
      </c>
      <c r="Z54">
        <v>0.1</v>
      </c>
      <c r="AA54">
        <v>0.8</v>
      </c>
      <c r="AB54">
        <v>0.88888888888888895</v>
      </c>
      <c r="AC54">
        <v>0.84210526315789502</v>
      </c>
      <c r="AD54">
        <v>0.2</v>
      </c>
      <c r="AE54">
        <v>0.7</v>
      </c>
    </row>
    <row r="55" spans="1:31" x14ac:dyDescent="0.15">
      <c r="A55" s="4">
        <v>151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5.6671257019043004</v>
      </c>
      <c r="L55" s="7">
        <v>4.5537357330322301</v>
      </c>
      <c r="M55">
        <v>3.1707382202148402</v>
      </c>
      <c r="N55">
        <v>9.5972442626953107</v>
      </c>
      <c r="O55">
        <v>1</v>
      </c>
      <c r="P55">
        <v>1</v>
      </c>
      <c r="Q55">
        <v>6</v>
      </c>
      <c r="R55" s="12">
        <v>0.16669999999999999</v>
      </c>
      <c r="S55" s="12">
        <f t="shared" si="0"/>
        <v>0.1</v>
      </c>
      <c r="T55">
        <v>1.4091281890869101</v>
      </c>
      <c r="U55">
        <v>1.10394859313965</v>
      </c>
      <c r="V55">
        <v>1.18171787261963</v>
      </c>
      <c r="W55" s="13">
        <v>7.7769279479980497E-2</v>
      </c>
      <c r="X55">
        <v>0.22741031646728499</v>
      </c>
      <c r="Y55">
        <v>0.22741031646728499</v>
      </c>
      <c r="Z55">
        <v>0.1</v>
      </c>
      <c r="AA55">
        <v>0.5</v>
      </c>
      <c r="AB55">
        <v>0.83333333333333304</v>
      </c>
      <c r="AC55">
        <v>0.625</v>
      </c>
      <c r="AD55">
        <v>0.5</v>
      </c>
      <c r="AE55">
        <v>0.4</v>
      </c>
    </row>
    <row r="56" spans="1:31" x14ac:dyDescent="0.15">
      <c r="A56" s="4">
        <v>904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5.2344322204589799</v>
      </c>
      <c r="L56" s="7">
        <v>4.5122661590576199</v>
      </c>
      <c r="M56">
        <v>5.8526840209960902</v>
      </c>
      <c r="N56">
        <v>8.7110691070556605</v>
      </c>
      <c r="O56">
        <v>0</v>
      </c>
      <c r="P56">
        <v>0</v>
      </c>
      <c r="Q56">
        <v>5</v>
      </c>
      <c r="R56" s="12">
        <v>0</v>
      </c>
      <c r="S56" s="12">
        <f t="shared" ref="S56:S61" si="1">O56/E56</f>
        <v>0</v>
      </c>
      <c r="T56">
        <v>1.5087947845459</v>
      </c>
      <c r="U56">
        <v>1.3497829437255899</v>
      </c>
      <c r="V56">
        <v>1.27078056335449</v>
      </c>
      <c r="W56" s="13">
        <v>7.9002380371093694E-2</v>
      </c>
      <c r="X56">
        <v>0.238014221191406</v>
      </c>
      <c r="Y56">
        <v>0.238014221191406</v>
      </c>
      <c r="Z56">
        <v>0</v>
      </c>
      <c r="AA56">
        <v>0.5</v>
      </c>
      <c r="AB56">
        <v>1</v>
      </c>
      <c r="AC56">
        <v>0.66666666666666696</v>
      </c>
      <c r="AD56">
        <v>0.5</v>
      </c>
      <c r="AE56">
        <v>0.5</v>
      </c>
    </row>
    <row r="57" spans="1:31" x14ac:dyDescent="0.15">
      <c r="A57" s="4">
        <v>738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5.1780776977539098</v>
      </c>
      <c r="L57" s="7">
        <v>4.5140037536621103</v>
      </c>
      <c r="M57">
        <v>6.2413272857665998</v>
      </c>
      <c r="N57">
        <v>8.5599708557128906</v>
      </c>
      <c r="O57">
        <v>1</v>
      </c>
      <c r="P57">
        <v>1</v>
      </c>
      <c r="Q57">
        <v>11</v>
      </c>
      <c r="R57" s="12">
        <v>9.0899999999999995E-2</v>
      </c>
      <c r="S57" s="12">
        <f t="shared" si="1"/>
        <v>0.1</v>
      </c>
      <c r="T57">
        <v>1.26169586181641</v>
      </c>
      <c r="U57">
        <v>1.1312885284423799</v>
      </c>
      <c r="V57">
        <v>1.04321956634522</v>
      </c>
      <c r="W57" s="13">
        <v>8.8068962097167997E-2</v>
      </c>
      <c r="X57">
        <v>0.21847629547119099</v>
      </c>
      <c r="Y57">
        <v>0.21847629547119099</v>
      </c>
      <c r="Z57">
        <v>0.1</v>
      </c>
      <c r="AA57">
        <v>1</v>
      </c>
      <c r="AB57">
        <v>0.90909090909090895</v>
      </c>
      <c r="AC57">
        <v>0.952380952380952</v>
      </c>
      <c r="AD57">
        <v>0</v>
      </c>
      <c r="AE57">
        <v>0.9</v>
      </c>
    </row>
    <row r="58" spans="1:31" x14ac:dyDescent="0.15">
      <c r="A58" s="4">
        <v>583</v>
      </c>
      <c r="B58">
        <v>11</v>
      </c>
      <c r="C58">
        <v>9</v>
      </c>
      <c r="D58">
        <v>10</v>
      </c>
      <c r="E58">
        <v>10</v>
      </c>
      <c r="F58">
        <v>9</v>
      </c>
      <c r="G58">
        <v>1</v>
      </c>
      <c r="H58">
        <v>2</v>
      </c>
      <c r="I58">
        <v>8</v>
      </c>
      <c r="J58">
        <v>0.55000000000000004</v>
      </c>
      <c r="K58">
        <v>5.8490123748779297</v>
      </c>
      <c r="L58" s="7">
        <v>4.5238380432128897</v>
      </c>
      <c r="M58">
        <v>3.1948013305664098</v>
      </c>
      <c r="N58">
        <v>4.9645767211914098</v>
      </c>
      <c r="O58">
        <v>1</v>
      </c>
      <c r="P58">
        <v>1</v>
      </c>
      <c r="Q58">
        <v>8</v>
      </c>
      <c r="R58" s="12">
        <v>0.125</v>
      </c>
      <c r="S58" s="12">
        <f t="shared" si="1"/>
        <v>0.1</v>
      </c>
      <c r="T58">
        <v>1.30923271179199</v>
      </c>
      <c r="U58">
        <v>1.22052574157715</v>
      </c>
      <c r="V58">
        <v>1.1324498653411901</v>
      </c>
      <c r="W58" s="13">
        <v>8.80758762359619E-2</v>
      </c>
      <c r="X58">
        <v>0.176782846450806</v>
      </c>
      <c r="Y58">
        <v>0.176782846450806</v>
      </c>
      <c r="Z58">
        <v>0.1</v>
      </c>
      <c r="AA58">
        <v>0.7</v>
      </c>
      <c r="AB58">
        <v>0.875</v>
      </c>
      <c r="AC58">
        <v>0.77777777777777801</v>
      </c>
      <c r="AD58">
        <v>0.3</v>
      </c>
      <c r="AE58">
        <v>0.6</v>
      </c>
    </row>
    <row r="59" spans="1:31" x14ac:dyDescent="0.15">
      <c r="A59" s="4">
        <v>289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5.1458835601806596</v>
      </c>
      <c r="L59" s="7">
        <v>4.5300865173339799</v>
      </c>
      <c r="M59">
        <v>6.6752796173095703</v>
      </c>
      <c r="N59">
        <v>8.5415077209472692</v>
      </c>
      <c r="O59">
        <v>0</v>
      </c>
      <c r="P59">
        <v>0</v>
      </c>
      <c r="Q59">
        <v>6</v>
      </c>
      <c r="R59" s="12">
        <v>0</v>
      </c>
      <c r="S59" s="12">
        <f t="shared" si="1"/>
        <v>0</v>
      </c>
      <c r="T59">
        <v>1.2673149108886701</v>
      </c>
      <c r="U59">
        <v>1.1575393676757799</v>
      </c>
      <c r="V59">
        <v>1.0490925312042201</v>
      </c>
      <c r="W59" s="13">
        <v>0.10844683647155801</v>
      </c>
      <c r="X59">
        <v>0.21822237968444799</v>
      </c>
      <c r="Y59">
        <v>0.21822237968444799</v>
      </c>
      <c r="Z59">
        <v>0</v>
      </c>
      <c r="AA59">
        <v>0.6</v>
      </c>
      <c r="AB59">
        <v>1</v>
      </c>
      <c r="AC59">
        <v>0.75</v>
      </c>
      <c r="AD59">
        <v>0.4</v>
      </c>
      <c r="AE59">
        <v>0.6</v>
      </c>
    </row>
    <row r="60" spans="1:31" x14ac:dyDescent="0.15">
      <c r="A60" s="4">
        <v>440</v>
      </c>
      <c r="B60">
        <v>10</v>
      </c>
      <c r="C60">
        <v>10</v>
      </c>
      <c r="D60">
        <v>10</v>
      </c>
      <c r="E60">
        <v>10</v>
      </c>
      <c r="F60">
        <v>9</v>
      </c>
      <c r="G60">
        <v>1</v>
      </c>
      <c r="H60">
        <v>1</v>
      </c>
      <c r="I60">
        <v>9</v>
      </c>
      <c r="J60">
        <v>0.5</v>
      </c>
      <c r="K60">
        <v>4.8218250274658203</v>
      </c>
      <c r="L60" s="7">
        <v>4.3742256164550799</v>
      </c>
      <c r="M60">
        <v>7.4493465423584002</v>
      </c>
      <c r="N60">
        <v>7.8928146362304696</v>
      </c>
      <c r="O60">
        <v>0</v>
      </c>
      <c r="P60">
        <v>0</v>
      </c>
      <c r="Q60">
        <v>5</v>
      </c>
      <c r="R60" s="12">
        <v>0</v>
      </c>
      <c r="S60" s="12">
        <f t="shared" si="1"/>
        <v>0</v>
      </c>
      <c r="T60">
        <v>1.10649490356445</v>
      </c>
      <c r="U60">
        <v>1.0352840423584</v>
      </c>
      <c r="V60">
        <v>0.92397421598434404</v>
      </c>
      <c r="W60" s="13">
        <v>0.111309826374054</v>
      </c>
      <c r="X60">
        <v>0.182520687580109</v>
      </c>
      <c r="Y60">
        <v>0.182520687580109</v>
      </c>
      <c r="Z60">
        <v>0</v>
      </c>
      <c r="AA60">
        <v>0.5</v>
      </c>
      <c r="AB60">
        <v>1</v>
      </c>
      <c r="AC60">
        <v>0.66666666666666696</v>
      </c>
      <c r="AD60">
        <v>0.5</v>
      </c>
      <c r="AE60">
        <v>0.5</v>
      </c>
    </row>
    <row r="61" spans="1:31" s="1" customFormat="1" x14ac:dyDescent="0.15">
      <c r="A61" s="5">
        <v>877</v>
      </c>
      <c r="B61" s="1">
        <v>11</v>
      </c>
      <c r="C61" s="1">
        <v>9</v>
      </c>
      <c r="D61" s="1">
        <v>10</v>
      </c>
      <c r="E61" s="1">
        <v>10</v>
      </c>
      <c r="F61" s="1">
        <v>9</v>
      </c>
      <c r="G61" s="1">
        <v>1</v>
      </c>
      <c r="H61" s="1">
        <v>2</v>
      </c>
      <c r="I61" s="1">
        <v>8</v>
      </c>
      <c r="J61" s="1">
        <v>0.55000000000000004</v>
      </c>
      <c r="K61" s="1">
        <v>5.5393753051757804</v>
      </c>
      <c r="L61" s="1">
        <v>4.3622283935546902</v>
      </c>
      <c r="M61" s="1">
        <v>3.3782615661621098</v>
      </c>
      <c r="N61" s="1">
        <v>4.6557807922363299</v>
      </c>
      <c r="O61" s="1">
        <v>1</v>
      </c>
      <c r="P61" s="1">
        <v>1</v>
      </c>
      <c r="Q61" s="1">
        <v>8</v>
      </c>
      <c r="R61" s="14">
        <v>0.125</v>
      </c>
      <c r="S61" s="14">
        <f t="shared" si="1"/>
        <v>0.1</v>
      </c>
      <c r="T61" s="1">
        <v>1.30365562438965</v>
      </c>
      <c r="U61" s="1">
        <v>1.19980239868164</v>
      </c>
      <c r="V61" s="1">
        <v>1.0883977413177499</v>
      </c>
      <c r="W61" s="1">
        <v>0.111404657363892</v>
      </c>
      <c r="X61" s="1">
        <v>0.215257883071899</v>
      </c>
      <c r="Y61" s="1">
        <v>0.215257883071899</v>
      </c>
      <c r="Z61" s="1">
        <v>0.1</v>
      </c>
      <c r="AA61" s="1">
        <v>0.7</v>
      </c>
      <c r="AB61" s="1">
        <v>0.875</v>
      </c>
      <c r="AC61" s="1">
        <v>0.77777777777777801</v>
      </c>
      <c r="AD61" s="1">
        <v>0.3</v>
      </c>
      <c r="AE61" s="1">
        <v>0.6</v>
      </c>
    </row>
    <row r="62" spans="1:31" x14ac:dyDescent="0.15">
      <c r="L62" s="8">
        <f>AVERAGE(L2:L61)</f>
        <v>3.8125295956929519</v>
      </c>
      <c r="W62" s="15">
        <f t="shared" ref="W62:AE62" si="2">AVERAGE(W2:W61)</f>
        <v>0.11893888413906097</v>
      </c>
      <c r="Z62" s="9">
        <f t="shared" si="2"/>
        <v>7.6666666666666661E-2</v>
      </c>
      <c r="AA62" s="9">
        <f t="shared" si="2"/>
        <v>0.70499999999999985</v>
      </c>
      <c r="AB62" s="9">
        <f t="shared" si="2"/>
        <v>0.91563492063492025</v>
      </c>
      <c r="AC62" s="9">
        <f t="shared" si="2"/>
        <v>0.7740904120818981</v>
      </c>
      <c r="AD62" s="9">
        <f t="shared" si="2"/>
        <v>0.29499999999999993</v>
      </c>
      <c r="AE62" s="9">
        <f t="shared" si="2"/>
        <v>0.6283333333333333</v>
      </c>
    </row>
    <row r="63" spans="1:31" x14ac:dyDescent="0.15">
      <c r="L63" s="8">
        <f>MAX(L2:L61)</f>
        <v>4.5537357330322301</v>
      </c>
      <c r="W63" s="15">
        <f t="shared" ref="W63:AE63" si="3">MAX(W2:W61)</f>
        <v>0.26550889015197698</v>
      </c>
      <c r="Z63" s="9">
        <f t="shared" si="3"/>
        <v>0.2</v>
      </c>
      <c r="AA63" s="9">
        <f t="shared" si="3"/>
        <v>1</v>
      </c>
      <c r="AB63" s="9">
        <f t="shared" si="3"/>
        <v>1</v>
      </c>
      <c r="AC63" s="9">
        <f t="shared" si="3"/>
        <v>0.952380952380952</v>
      </c>
      <c r="AD63" s="9">
        <f t="shared" si="3"/>
        <v>0.8</v>
      </c>
      <c r="AE63" s="9">
        <f t="shared" si="3"/>
        <v>0.9</v>
      </c>
    </row>
    <row r="64" spans="1:31" x14ac:dyDescent="0.15">
      <c r="L64" s="8">
        <f>MIN(L2:L61)</f>
        <v>3.21484375</v>
      </c>
      <c r="W64" s="15">
        <f t="shared" ref="W64:AE64" si="4">MIN(W2:W61)</f>
        <v>7.1222186088562003E-3</v>
      </c>
      <c r="Z64" s="9">
        <f t="shared" si="4"/>
        <v>0</v>
      </c>
      <c r="AA64" s="9">
        <f t="shared" si="4"/>
        <v>0.2</v>
      </c>
      <c r="AB64" s="9">
        <f t="shared" si="4"/>
        <v>0.8</v>
      </c>
      <c r="AC64" s="9">
        <f t="shared" si="4"/>
        <v>0.33333333333333298</v>
      </c>
      <c r="AD64" s="9">
        <f t="shared" si="4"/>
        <v>0</v>
      </c>
      <c r="AE64" s="9">
        <f t="shared" si="4"/>
        <v>0.2</v>
      </c>
    </row>
    <row r="65" spans="11:23" x14ac:dyDescent="0.15">
      <c r="L65" s="7"/>
      <c r="W65" s="13"/>
    </row>
    <row r="66" spans="11:23" x14ac:dyDescent="0.15">
      <c r="K66">
        <v>31</v>
      </c>
      <c r="L66" s="7"/>
      <c r="W66" s="13"/>
    </row>
    <row r="67" spans="11:23" x14ac:dyDescent="0.15">
      <c r="L67" s="7"/>
      <c r="W67" s="13"/>
    </row>
    <row r="68" spans="11:23" x14ac:dyDescent="0.15">
      <c r="K68">
        <v>0.161</v>
      </c>
      <c r="L68" s="7"/>
      <c r="W68" s="13"/>
    </row>
    <row r="69" spans="11:23" x14ac:dyDescent="0.15">
      <c r="L69" s="7"/>
      <c r="W69" s="13"/>
    </row>
    <row r="70" spans="11:23" x14ac:dyDescent="0.15">
      <c r="K70" s="9" t="s">
        <v>10</v>
      </c>
      <c r="L70" s="9" t="s">
        <v>33</v>
      </c>
      <c r="M70" s="9">
        <v>2000</v>
      </c>
      <c r="N70" t="s">
        <v>66</v>
      </c>
      <c r="W70" s="13"/>
    </row>
    <row r="71" spans="11:23" x14ac:dyDescent="0.15">
      <c r="K71" s="9"/>
      <c r="L71" s="9"/>
      <c r="M71" s="9"/>
      <c r="N71" s="38">
        <v>0.2</v>
      </c>
      <c r="O71">
        <v>-400</v>
      </c>
      <c r="P71">
        <v>1600</v>
      </c>
      <c r="Q71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N72" s="38">
        <v>0.4</v>
      </c>
      <c r="O72">
        <v>-800</v>
      </c>
      <c r="P72">
        <v>1200</v>
      </c>
      <c r="Q72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N73" s="38">
        <v>0.45</v>
      </c>
      <c r="O73">
        <v>-900</v>
      </c>
      <c r="P73">
        <v>1100</v>
      </c>
      <c r="Q73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0</v>
      </c>
      <c r="M74" s="9"/>
      <c r="N74" s="38">
        <v>0.49</v>
      </c>
      <c r="O74">
        <v>-980</v>
      </c>
      <c r="P74">
        <v>1020</v>
      </c>
      <c r="Q74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13"/>
    </row>
    <row r="76" spans="11:23" x14ac:dyDescent="0.15">
      <c r="K76" s="9" t="s">
        <v>38</v>
      </c>
      <c r="L76" s="9">
        <f>COUNTIF(L2:L61,"&lt;2.157")-COUNTIF(L2:L61,"&lt;1.996")</f>
        <v>0</v>
      </c>
      <c r="M76" s="9"/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/>
      <c r="W77" s="13"/>
    </row>
    <row r="78" spans="11:23" x14ac:dyDescent="0.15">
      <c r="K78" s="9" t="s">
        <v>40</v>
      </c>
      <c r="L78" s="9">
        <f>COUNTIF(L2:L61,"&lt;2.479")-COUNTIF(L2:L61,"&lt;2.318")</f>
        <v>0</v>
      </c>
      <c r="M78" s="9"/>
      <c r="W78" s="13"/>
    </row>
    <row r="79" spans="11:23" x14ac:dyDescent="0.15">
      <c r="K79" s="9" t="s">
        <v>41</v>
      </c>
      <c r="L79" s="9">
        <f>COUNTIF(L2:L61,"&lt;2.64")-COUNTIF(L2:L61,"&lt;2.479")</f>
        <v>0</v>
      </c>
      <c r="M79" s="9"/>
    </row>
    <row r="80" spans="11:23" s="2" customFormat="1" x14ac:dyDescent="0.15">
      <c r="K80" s="16" t="s">
        <v>67</v>
      </c>
      <c r="L80" s="16">
        <f>COUNTIF(L2:L61,"&lt;2.881")-COUNTIF(L2:L61,"&lt;2.64")</f>
        <v>0</v>
      </c>
      <c r="M80" s="16">
        <v>10</v>
      </c>
    </row>
    <row r="81" spans="11:23" x14ac:dyDescent="0.15">
      <c r="K81" s="9" t="s">
        <v>68</v>
      </c>
      <c r="L81" s="9">
        <f>COUNTIF(L2:L61,"&lt;3.122")-COUNTIF(L2:L61,"&lt;2.881")</f>
        <v>0</v>
      </c>
      <c r="M81" s="9">
        <v>10</v>
      </c>
      <c r="W81" s="13"/>
    </row>
    <row r="82" spans="11:23" x14ac:dyDescent="0.15">
      <c r="K82" s="9" t="s">
        <v>69</v>
      </c>
      <c r="L82" s="9">
        <f>COUNTIF(L2:L61,"&lt;3.363")-COUNTIF(L2:L61,"&lt;3.122")</f>
        <v>10</v>
      </c>
      <c r="M82" s="9">
        <v>10</v>
      </c>
      <c r="W82" s="13"/>
    </row>
    <row r="83" spans="11:23" x14ac:dyDescent="0.15">
      <c r="K83" s="9" t="s">
        <v>70</v>
      </c>
      <c r="L83" s="9">
        <f>COUNTIF(L2:L61,"&lt;3.604")-COUNTIF(L2:L61,"&lt;3.363")</f>
        <v>10</v>
      </c>
      <c r="M83" s="9">
        <v>10</v>
      </c>
    </row>
    <row r="84" spans="11:23" x14ac:dyDescent="0.15">
      <c r="K84" s="9" t="s">
        <v>71</v>
      </c>
      <c r="L84" s="9">
        <f>COUNTIF(L2:L61,"&lt;3.845")-COUNTIF(L2:L61,"&lt;3.604")</f>
        <v>10</v>
      </c>
      <c r="M84" s="9">
        <v>10</v>
      </c>
    </row>
    <row r="85" spans="11:23" x14ac:dyDescent="0.15">
      <c r="K85" s="9" t="s">
        <v>72</v>
      </c>
      <c r="L85" s="9">
        <f>COUNTIF(L2:L61,"&lt;4.086")-COUNTIF(L2:L61,"&lt;3.845")</f>
        <v>10</v>
      </c>
      <c r="M85" s="9">
        <v>10</v>
      </c>
    </row>
    <row r="86" spans="11:23" x14ac:dyDescent="0.15">
      <c r="K86" s="9" t="s">
        <v>73</v>
      </c>
      <c r="L86" s="9">
        <f>COUNTIF(L2:L61,"&lt;4.327")-COUNTIF(L2:L61,"&lt;4.086")</f>
        <v>10</v>
      </c>
      <c r="M86" s="9">
        <v>10</v>
      </c>
    </row>
    <row r="87" spans="11:23" x14ac:dyDescent="0.15">
      <c r="K87" s="9" t="s">
        <v>74</v>
      </c>
      <c r="L87" s="9">
        <f>COUNTIF(L2:L61,"&lt;4.568")-COUNTIF(L2:L61,"&lt;4.327")</f>
        <v>10</v>
      </c>
      <c r="M87" s="9">
        <v>10</v>
      </c>
    </row>
    <row r="88" spans="11:23" x14ac:dyDescent="0.15">
      <c r="K88" s="9" t="s">
        <v>75</v>
      </c>
      <c r="L88" s="9">
        <f>COUNTIF(L2:L61,"&lt;4.809")-COUNTIF(L2:L61,"&lt;4.568")</f>
        <v>0</v>
      </c>
      <c r="M88" s="9">
        <v>10</v>
      </c>
    </row>
    <row r="89" spans="11:23" s="2" customFormat="1" x14ac:dyDescent="0.15">
      <c r="K89" s="16" t="s">
        <v>76</v>
      </c>
      <c r="L89" s="16">
        <f>COUNTIF(L2:L61,"&lt;5.05")-COUNTIF(L2:L61,"&lt;4.809")</f>
        <v>0</v>
      </c>
      <c r="M89" s="16">
        <v>10</v>
      </c>
    </row>
    <row r="90" spans="11:23" x14ac:dyDescent="0.15">
      <c r="K90" s="9" t="s">
        <v>52</v>
      </c>
      <c r="L90" s="9">
        <v>0</v>
      </c>
      <c r="M90" s="9"/>
    </row>
    <row r="91" spans="11:23" x14ac:dyDescent="0.15">
      <c r="K91" s="9" t="s">
        <v>53</v>
      </c>
      <c r="L91" s="9">
        <v>0</v>
      </c>
      <c r="M91" s="9"/>
    </row>
    <row r="92" spans="11:23" x14ac:dyDescent="0.15">
      <c r="K92" s="9" t="s">
        <v>54</v>
      </c>
      <c r="L92" s="9">
        <v>0</v>
      </c>
      <c r="M92" s="9"/>
      <c r="W92" s="13"/>
    </row>
    <row r="93" spans="11:23" x14ac:dyDescent="0.15">
      <c r="K93" s="9" t="s">
        <v>55</v>
      </c>
      <c r="L93" s="9">
        <v>0</v>
      </c>
      <c r="M93" s="9"/>
      <c r="W93" s="13"/>
    </row>
    <row r="94" spans="11:23" x14ac:dyDescent="0.15">
      <c r="K94" s="9" t="s">
        <v>56</v>
      </c>
      <c r="L94" s="9">
        <v>0</v>
      </c>
      <c r="M94" s="9"/>
    </row>
    <row r="95" spans="11:23" x14ac:dyDescent="0.15">
      <c r="K95" s="9" t="s">
        <v>57</v>
      </c>
      <c r="L95" s="9">
        <f>COUNTIF(L2:L61,"&lt;5.216")-COUNTIF(L2:L61,"&lt;5.055")</f>
        <v>0</v>
      </c>
      <c r="M95" s="9"/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  <row r="104" spans="11:23" x14ac:dyDescent="0.15">
      <c r="O104">
        <v>2.8929999999999998</v>
      </c>
      <c r="P104">
        <v>8.5000000000000006E-2</v>
      </c>
    </row>
    <row r="105" spans="11:23" x14ac:dyDescent="0.15">
      <c r="O105">
        <v>3.8130000000000002</v>
      </c>
      <c r="P105">
        <v>0.11899999999999999</v>
      </c>
    </row>
    <row r="106" spans="11:23" x14ac:dyDescent="0.15">
      <c r="O106">
        <v>4.3250000000000002</v>
      </c>
      <c r="P106">
        <v>0.157</v>
      </c>
    </row>
    <row r="108" spans="11:23" x14ac:dyDescent="0.15">
      <c r="O108">
        <v>0.24099999999999999</v>
      </c>
    </row>
  </sheetData>
  <phoneticPr fontId="5" type="noConversion"/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E99"/>
  <sheetViews>
    <sheetView topLeftCell="G73" workbookViewId="0">
      <selection activeCell="G1" sqref="A1:XFD100"/>
    </sheetView>
  </sheetViews>
  <sheetFormatPr defaultColWidth="9" defaultRowHeight="13.5" x14ac:dyDescent="0.15"/>
  <cols>
    <col min="11" max="12" width="19.375" customWidth="1"/>
    <col min="23" max="23" width="19.75" customWidth="1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239</v>
      </c>
      <c r="B2">
        <v>13</v>
      </c>
      <c r="C2">
        <v>7</v>
      </c>
      <c r="D2">
        <v>10</v>
      </c>
      <c r="E2">
        <v>10</v>
      </c>
      <c r="F2">
        <v>10</v>
      </c>
      <c r="G2">
        <v>0</v>
      </c>
      <c r="H2">
        <v>3</v>
      </c>
      <c r="I2">
        <v>7</v>
      </c>
      <c r="J2">
        <v>0.65</v>
      </c>
      <c r="K2">
        <v>5.1000061035156197</v>
      </c>
      <c r="L2" s="7">
        <v>3.1700057983398402</v>
      </c>
      <c r="M2">
        <v>2.3044471740722701</v>
      </c>
      <c r="N2">
        <v>5.1968040466308603</v>
      </c>
      <c r="O2">
        <v>1</v>
      </c>
      <c r="P2">
        <v>1</v>
      </c>
      <c r="Q2">
        <v>9</v>
      </c>
      <c r="R2" s="12">
        <v>0.1111</v>
      </c>
      <c r="S2" s="12">
        <f t="shared" ref="S2:S56" si="0">O2/E2</f>
        <v>0.1</v>
      </c>
      <c r="T2">
        <v>1.55099296569824</v>
      </c>
      <c r="U2">
        <v>1.38832724094391</v>
      </c>
      <c r="V2">
        <v>1.3118264675140401</v>
      </c>
      <c r="W2" s="13">
        <v>7.6500773429870605E-2</v>
      </c>
      <c r="X2">
        <v>0.23916649818420399</v>
      </c>
      <c r="Y2">
        <v>0.23916649818420399</v>
      </c>
      <c r="Z2">
        <v>0.1</v>
      </c>
      <c r="AA2">
        <v>0.8</v>
      </c>
      <c r="AB2">
        <v>0.88888888888888895</v>
      </c>
      <c r="AC2">
        <v>0.84210526315789502</v>
      </c>
      <c r="AD2">
        <v>0.2</v>
      </c>
      <c r="AE2">
        <v>0.7</v>
      </c>
    </row>
    <row r="3" spans="1:31" x14ac:dyDescent="0.15">
      <c r="A3" s="4">
        <v>163</v>
      </c>
      <c r="B3">
        <v>12</v>
      </c>
      <c r="C3">
        <v>8</v>
      </c>
      <c r="D3">
        <v>10</v>
      </c>
      <c r="E3">
        <v>10</v>
      </c>
      <c r="F3">
        <v>9</v>
      </c>
      <c r="G3">
        <v>1</v>
      </c>
      <c r="H3">
        <v>3</v>
      </c>
      <c r="I3">
        <v>7</v>
      </c>
      <c r="J3">
        <v>0.6</v>
      </c>
      <c r="K3">
        <v>4.5899772644043004</v>
      </c>
      <c r="L3" s="7">
        <v>3.1828632354736301</v>
      </c>
      <c r="M3">
        <v>2.4919319152832</v>
      </c>
      <c r="N3">
        <v>3.7033329010009801</v>
      </c>
      <c r="O3">
        <v>1</v>
      </c>
      <c r="P3">
        <v>1</v>
      </c>
      <c r="Q3">
        <v>6</v>
      </c>
      <c r="R3" s="12">
        <v>0.16669999999999999</v>
      </c>
      <c r="S3" s="12">
        <f t="shared" si="0"/>
        <v>0.1</v>
      </c>
      <c r="T3">
        <v>1.26642417907715</v>
      </c>
      <c r="U3">
        <v>1.1716390848159799</v>
      </c>
      <c r="V3">
        <v>1.09349572658539</v>
      </c>
      <c r="W3" s="13">
        <v>7.8143358230590806E-2</v>
      </c>
      <c r="X3">
        <v>0.17292845249176</v>
      </c>
      <c r="Y3">
        <v>0.17292845249176</v>
      </c>
      <c r="Z3">
        <v>0.1</v>
      </c>
      <c r="AA3">
        <v>0.5</v>
      </c>
      <c r="AB3">
        <v>0.83333333333333304</v>
      </c>
      <c r="AC3">
        <v>0.625</v>
      </c>
      <c r="AD3">
        <v>0.5</v>
      </c>
      <c r="AE3">
        <v>0.4</v>
      </c>
    </row>
    <row r="4" spans="1:31" x14ac:dyDescent="0.15">
      <c r="A4" s="4">
        <v>884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5.1476211547851598</v>
      </c>
      <c r="L4" s="7">
        <v>3.1838417053222701</v>
      </c>
      <c r="M4">
        <v>2.1645317077636701</v>
      </c>
      <c r="N4">
        <v>5.0897922515869096</v>
      </c>
      <c r="O4">
        <v>2</v>
      </c>
      <c r="P4">
        <v>2</v>
      </c>
      <c r="Q4">
        <v>12</v>
      </c>
      <c r="R4" s="12">
        <v>0.16669999999999999</v>
      </c>
      <c r="S4" s="12">
        <f t="shared" si="0"/>
        <v>0.2</v>
      </c>
      <c r="T4">
        <v>1.6790084838867201</v>
      </c>
      <c r="U4">
        <v>1.48879241943359</v>
      </c>
      <c r="V4">
        <v>1.4144386053085301</v>
      </c>
      <c r="W4" s="13">
        <v>7.4353814125060994E-2</v>
      </c>
      <c r="X4">
        <v>0.26456987857818598</v>
      </c>
      <c r="Y4">
        <v>0.26456987857818598</v>
      </c>
      <c r="Z4">
        <v>0.2</v>
      </c>
      <c r="AA4">
        <v>1</v>
      </c>
      <c r="AB4">
        <v>0.83333333333333304</v>
      </c>
      <c r="AC4">
        <v>0.90909090909090895</v>
      </c>
      <c r="AD4">
        <v>0</v>
      </c>
      <c r="AE4">
        <v>0.8</v>
      </c>
    </row>
    <row r="5" spans="1:31" x14ac:dyDescent="0.15">
      <c r="A5" s="4">
        <v>347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4.6474380493164098</v>
      </c>
      <c r="L5" s="7">
        <v>3.1865787506103498</v>
      </c>
      <c r="M5">
        <v>2.9640445709228498</v>
      </c>
      <c r="N5">
        <v>4.5516319274902299</v>
      </c>
      <c r="O5">
        <v>1</v>
      </c>
      <c r="P5">
        <v>1</v>
      </c>
      <c r="Q5">
        <v>8</v>
      </c>
      <c r="R5" s="12">
        <v>0.125</v>
      </c>
      <c r="S5" s="12">
        <f t="shared" si="0"/>
        <v>0.1</v>
      </c>
      <c r="T5">
        <v>1.3141288757324201</v>
      </c>
      <c r="U5">
        <v>1.2203521728515601</v>
      </c>
      <c r="V5">
        <v>1.12253129482269</v>
      </c>
      <c r="W5" s="13">
        <v>9.7820878028869601E-2</v>
      </c>
      <c r="X5">
        <v>0.191597580909729</v>
      </c>
      <c r="Y5">
        <v>0.191597580909729</v>
      </c>
      <c r="Z5">
        <v>0.1</v>
      </c>
      <c r="AA5">
        <v>0.7</v>
      </c>
      <c r="AB5">
        <v>0.875</v>
      </c>
      <c r="AC5">
        <v>0.77777777777777801</v>
      </c>
      <c r="AD5">
        <v>0.3</v>
      </c>
      <c r="AE5">
        <v>0.6</v>
      </c>
    </row>
    <row r="6" spans="1:31" x14ac:dyDescent="0.15">
      <c r="A6" s="4">
        <v>692</v>
      </c>
      <c r="B6">
        <v>12</v>
      </c>
      <c r="C6">
        <v>8</v>
      </c>
      <c r="D6">
        <v>10</v>
      </c>
      <c r="E6">
        <v>10</v>
      </c>
      <c r="F6">
        <v>9</v>
      </c>
      <c r="G6">
        <v>1</v>
      </c>
      <c r="H6">
        <v>3</v>
      </c>
      <c r="I6">
        <v>7</v>
      </c>
      <c r="J6">
        <v>0.6</v>
      </c>
      <c r="K6">
        <v>4.4348239898681596</v>
      </c>
      <c r="L6" s="7">
        <v>3.1871223449707</v>
      </c>
      <c r="M6">
        <v>2.7561130523681601</v>
      </c>
      <c r="N6">
        <v>3.5432777404785201</v>
      </c>
      <c r="O6">
        <v>1</v>
      </c>
      <c r="P6">
        <v>1</v>
      </c>
      <c r="Q6">
        <v>7</v>
      </c>
      <c r="R6" s="12">
        <v>0.1429</v>
      </c>
      <c r="S6" s="12">
        <f t="shared" si="0"/>
        <v>0.1</v>
      </c>
      <c r="T6">
        <v>1.0929145812988299</v>
      </c>
      <c r="U6">
        <v>1.0417671203613299</v>
      </c>
      <c r="V6">
        <v>0.95444715023040805</v>
      </c>
      <c r="W6" s="13">
        <v>8.7319970130920396E-2</v>
      </c>
      <c r="X6">
        <v>0.13846743106841999</v>
      </c>
      <c r="Y6">
        <v>0.13846743106841999</v>
      </c>
      <c r="Z6">
        <v>0.1</v>
      </c>
      <c r="AA6">
        <v>0.6</v>
      </c>
      <c r="AB6">
        <v>0.85714285714285698</v>
      </c>
      <c r="AC6">
        <v>0.70588235294117596</v>
      </c>
      <c r="AD6">
        <v>0.4</v>
      </c>
      <c r="AE6">
        <v>0.5</v>
      </c>
    </row>
    <row r="7" spans="1:31" x14ac:dyDescent="0.15">
      <c r="A7" s="4">
        <v>844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4.8539314270019496</v>
      </c>
      <c r="L7" s="7">
        <v>3.1886825561523402</v>
      </c>
      <c r="M7">
        <v>2.2266921997070299</v>
      </c>
      <c r="N7">
        <v>4.1765613555908203</v>
      </c>
      <c r="O7">
        <v>2</v>
      </c>
      <c r="P7">
        <v>2</v>
      </c>
      <c r="Q7">
        <v>12</v>
      </c>
      <c r="R7" s="12">
        <v>0.16669999999999999</v>
      </c>
      <c r="S7" s="12">
        <f t="shared" si="0"/>
        <v>0.2</v>
      </c>
      <c r="T7">
        <v>1.3841915130615201</v>
      </c>
      <c r="U7">
        <v>1.2810930013656601</v>
      </c>
      <c r="V7">
        <v>1.1788806915283201</v>
      </c>
      <c r="W7" s="13">
        <v>0.102212309837341</v>
      </c>
      <c r="X7">
        <v>0.20531082153320299</v>
      </c>
      <c r="Y7">
        <v>0.20531082153320299</v>
      </c>
      <c r="Z7">
        <v>0.2</v>
      </c>
      <c r="AA7">
        <v>1</v>
      </c>
      <c r="AB7">
        <v>0.83333333333333304</v>
      </c>
      <c r="AC7">
        <v>0.90909090909090895</v>
      </c>
      <c r="AD7">
        <v>0</v>
      </c>
      <c r="AE7">
        <v>0.8</v>
      </c>
    </row>
    <row r="8" spans="1:31" x14ac:dyDescent="0.15">
      <c r="A8" s="4">
        <v>489</v>
      </c>
      <c r="B8">
        <v>11</v>
      </c>
      <c r="C8">
        <v>9</v>
      </c>
      <c r="D8">
        <v>10</v>
      </c>
      <c r="E8">
        <v>10</v>
      </c>
      <c r="F8">
        <v>9</v>
      </c>
      <c r="G8">
        <v>1</v>
      </c>
      <c r="H8">
        <v>2</v>
      </c>
      <c r="I8">
        <v>8</v>
      </c>
      <c r="J8">
        <v>0.55000000000000004</v>
      </c>
      <c r="K8">
        <v>4.3217144012451199</v>
      </c>
      <c r="L8" s="7">
        <v>3.1896743774414098</v>
      </c>
      <c r="M8">
        <v>3.3888969421386701</v>
      </c>
      <c r="N8">
        <v>5.9092235565185502</v>
      </c>
      <c r="O8">
        <v>1</v>
      </c>
      <c r="P8">
        <v>1</v>
      </c>
      <c r="Q8">
        <v>8</v>
      </c>
      <c r="R8" s="12">
        <v>0.125</v>
      </c>
      <c r="S8" s="12">
        <f t="shared" si="0"/>
        <v>0.1</v>
      </c>
      <c r="T8">
        <v>1.1985721588134799</v>
      </c>
      <c r="U8">
        <v>1.0709590911865201</v>
      </c>
      <c r="V8">
        <v>1.04778981208801</v>
      </c>
      <c r="W8" s="13">
        <v>2.3169279098510701E-2</v>
      </c>
      <c r="X8">
        <v>0.15078234672546401</v>
      </c>
      <c r="Y8">
        <v>0.15078234672546401</v>
      </c>
      <c r="Z8">
        <v>0.1</v>
      </c>
      <c r="AA8">
        <v>0.7</v>
      </c>
      <c r="AB8">
        <v>0.875</v>
      </c>
      <c r="AC8">
        <v>0.77777777777777801</v>
      </c>
      <c r="AD8">
        <v>0.3</v>
      </c>
      <c r="AE8">
        <v>0.6</v>
      </c>
    </row>
    <row r="9" spans="1:31" x14ac:dyDescent="0.15">
      <c r="A9" s="4">
        <v>14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>
        <v>5.9235115051269496</v>
      </c>
      <c r="L9" s="7">
        <v>3.19388008117676</v>
      </c>
      <c r="M9">
        <v>1.7704448699951201</v>
      </c>
      <c r="N9">
        <v>4.4516887664794904</v>
      </c>
      <c r="O9">
        <v>3</v>
      </c>
      <c r="P9">
        <v>3</v>
      </c>
      <c r="Q9">
        <v>13</v>
      </c>
      <c r="R9" s="12">
        <v>0.23080000000000001</v>
      </c>
      <c r="S9" s="12">
        <f t="shared" si="0"/>
        <v>0.3</v>
      </c>
      <c r="T9">
        <v>2.0913562774658199</v>
      </c>
      <c r="U9">
        <v>1.89384365081787</v>
      </c>
      <c r="V9">
        <v>1.7484273910522501</v>
      </c>
      <c r="W9" s="13">
        <v>0.145416259765625</v>
      </c>
      <c r="X9">
        <v>0.342928886413574</v>
      </c>
      <c r="Y9">
        <v>0.342928886413574</v>
      </c>
      <c r="Z9">
        <v>0.3</v>
      </c>
      <c r="AA9">
        <v>1</v>
      </c>
      <c r="AB9">
        <v>0.76923076923076905</v>
      </c>
      <c r="AC9">
        <v>0.86956521739130399</v>
      </c>
      <c r="AD9">
        <v>0</v>
      </c>
      <c r="AE9">
        <v>0.7</v>
      </c>
    </row>
    <row r="10" spans="1:31" x14ac:dyDescent="0.15">
      <c r="A10" s="4">
        <v>539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5.5715312957763699</v>
      </c>
      <c r="L10" s="7">
        <v>3.1976795196533199</v>
      </c>
      <c r="M10">
        <v>2.1225681304931601</v>
      </c>
      <c r="N10">
        <v>4.1427783966064498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1.9990806579589799</v>
      </c>
      <c r="U10">
        <v>1.84099769592285</v>
      </c>
      <c r="V10">
        <v>1.6779534816741899</v>
      </c>
      <c r="W10" s="13">
        <v>0.163044214248657</v>
      </c>
      <c r="X10">
        <v>0.32112717628478998</v>
      </c>
      <c r="Y10">
        <v>0.32112717628478998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x14ac:dyDescent="0.15">
      <c r="A11" s="4">
        <v>237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5.1663227081298801</v>
      </c>
      <c r="L11" s="7">
        <v>3.2032985687255899</v>
      </c>
      <c r="M11">
        <v>2.82036209106445</v>
      </c>
      <c r="N11">
        <v>4.2693386077880904</v>
      </c>
      <c r="O11">
        <v>0</v>
      </c>
      <c r="P11">
        <v>0</v>
      </c>
      <c r="Q11">
        <v>7</v>
      </c>
      <c r="R11" s="12">
        <v>0</v>
      </c>
      <c r="S11" s="12">
        <f t="shared" si="0"/>
        <v>0</v>
      </c>
      <c r="T11">
        <v>1.5902099609375</v>
      </c>
      <c r="U11">
        <v>1.4896488189697299</v>
      </c>
      <c r="V11">
        <v>1.3429822921752901</v>
      </c>
      <c r="W11" s="13">
        <v>0.14666652679443401</v>
      </c>
      <c r="X11">
        <v>0.247227668762207</v>
      </c>
      <c r="Y11">
        <v>0.247227668762207</v>
      </c>
      <c r="Z11">
        <v>0</v>
      </c>
      <c r="AA11">
        <v>0.7</v>
      </c>
      <c r="AB11">
        <v>1</v>
      </c>
      <c r="AC11">
        <v>0.82352941176470595</v>
      </c>
      <c r="AD11">
        <v>0.3</v>
      </c>
      <c r="AE11">
        <v>0.7</v>
      </c>
    </row>
    <row r="12" spans="1:31" s="20" customFormat="1" x14ac:dyDescent="0.15">
      <c r="A12" s="25">
        <v>555</v>
      </c>
      <c r="B12" s="20">
        <v>11</v>
      </c>
      <c r="C12" s="20">
        <v>9</v>
      </c>
      <c r="D12" s="20">
        <v>10</v>
      </c>
      <c r="E12" s="20">
        <v>10</v>
      </c>
      <c r="F12" s="20">
        <v>10</v>
      </c>
      <c r="G12" s="20">
        <v>0</v>
      </c>
      <c r="H12" s="20">
        <v>1</v>
      </c>
      <c r="I12" s="20">
        <v>9</v>
      </c>
      <c r="J12" s="20">
        <v>0.55000000000000004</v>
      </c>
      <c r="K12" s="20">
        <v>4.0242748260498002</v>
      </c>
      <c r="L12" s="20">
        <v>3.21450614929199</v>
      </c>
      <c r="M12" s="20">
        <v>3.6152820587158199</v>
      </c>
      <c r="N12" s="20">
        <v>8.5429801940918004</v>
      </c>
      <c r="O12" s="20">
        <v>1</v>
      </c>
      <c r="P12" s="20">
        <v>1</v>
      </c>
      <c r="Q12" s="20">
        <v>10</v>
      </c>
      <c r="R12" s="27">
        <v>0.1</v>
      </c>
      <c r="S12" s="27">
        <f t="shared" si="0"/>
        <v>0.1</v>
      </c>
      <c r="T12" s="20">
        <v>1.3912353515625</v>
      </c>
      <c r="U12" s="20">
        <v>1.09366607666016</v>
      </c>
      <c r="V12" s="20">
        <v>1.1821482181549099</v>
      </c>
      <c r="W12" s="20">
        <v>8.8482141494751004E-2</v>
      </c>
      <c r="X12" s="20">
        <v>0.209087133407593</v>
      </c>
      <c r="Y12" s="20">
        <v>0.209087133407593</v>
      </c>
      <c r="Z12" s="20">
        <v>0.1</v>
      </c>
      <c r="AA12" s="20">
        <v>0.9</v>
      </c>
      <c r="AB12" s="20">
        <v>0.9</v>
      </c>
      <c r="AC12" s="20">
        <v>0.9</v>
      </c>
      <c r="AD12" s="20">
        <v>0.1</v>
      </c>
      <c r="AE12" s="20">
        <v>0.8</v>
      </c>
    </row>
    <row r="13" spans="1:31" x14ac:dyDescent="0.15">
      <c r="A13" s="4">
        <v>491</v>
      </c>
      <c r="B13">
        <v>11</v>
      </c>
      <c r="C13">
        <v>9</v>
      </c>
      <c r="D13">
        <v>10</v>
      </c>
      <c r="E13">
        <v>10</v>
      </c>
      <c r="F13">
        <v>8</v>
      </c>
      <c r="G13">
        <v>2</v>
      </c>
      <c r="H13">
        <v>3</v>
      </c>
      <c r="I13">
        <v>7</v>
      </c>
      <c r="J13">
        <v>0.55000000000000004</v>
      </c>
      <c r="K13">
        <v>5.2202625274658203</v>
      </c>
      <c r="L13" s="7">
        <v>3.4156227111816402</v>
      </c>
      <c r="M13">
        <v>2.3201217651367201</v>
      </c>
      <c r="N13">
        <v>4.4504699707031197</v>
      </c>
      <c r="O13">
        <v>0</v>
      </c>
      <c r="P13">
        <v>0</v>
      </c>
      <c r="Q13">
        <v>3</v>
      </c>
      <c r="R13" s="12">
        <v>0</v>
      </c>
      <c r="S13" s="12">
        <f t="shared" si="0"/>
        <v>0</v>
      </c>
      <c r="T13">
        <v>1.08377456665039</v>
      </c>
      <c r="U13">
        <v>0.98985290527343694</v>
      </c>
      <c r="V13">
        <v>0.96542298793792702</v>
      </c>
      <c r="W13" s="13">
        <v>2.4429917335510299E-2</v>
      </c>
      <c r="X13">
        <v>0.118351578712463</v>
      </c>
      <c r="Y13">
        <v>0.118351578712463</v>
      </c>
      <c r="Z13">
        <v>0</v>
      </c>
      <c r="AA13">
        <v>0.3</v>
      </c>
      <c r="AB13">
        <v>1</v>
      </c>
      <c r="AC13">
        <v>0.46153846153846201</v>
      </c>
      <c r="AD13">
        <v>0.7</v>
      </c>
      <c r="AE13">
        <v>0.3</v>
      </c>
    </row>
    <row r="14" spans="1:31" x14ac:dyDescent="0.15">
      <c r="A14" s="4">
        <v>432</v>
      </c>
      <c r="B14">
        <v>11</v>
      </c>
      <c r="C14">
        <v>9</v>
      </c>
      <c r="D14">
        <v>10</v>
      </c>
      <c r="E14">
        <v>10</v>
      </c>
      <c r="F14">
        <v>9</v>
      </c>
      <c r="G14">
        <v>1</v>
      </c>
      <c r="H14">
        <v>2</v>
      </c>
      <c r="I14">
        <v>8</v>
      </c>
      <c r="J14">
        <v>0.55000000000000004</v>
      </c>
      <c r="K14">
        <v>5.0498142242431596</v>
      </c>
      <c r="L14" s="7">
        <v>3.4472141265869101</v>
      </c>
      <c r="M14">
        <v>1.9732017517089799</v>
      </c>
      <c r="N14">
        <v>6.1704750061035201</v>
      </c>
      <c r="O14">
        <v>1</v>
      </c>
      <c r="P14">
        <v>1</v>
      </c>
      <c r="Q14">
        <v>7</v>
      </c>
      <c r="R14" s="12">
        <v>0.1429</v>
      </c>
      <c r="S14" s="12">
        <f t="shared" si="0"/>
        <v>0.1</v>
      </c>
      <c r="T14">
        <v>1.3279285430908201</v>
      </c>
      <c r="U14">
        <v>1.0988616943359399</v>
      </c>
      <c r="V14">
        <v>1.12649691104889</v>
      </c>
      <c r="W14" s="13">
        <v>2.7635216712951698E-2</v>
      </c>
      <c r="X14">
        <v>0.20143163204193101</v>
      </c>
      <c r="Y14">
        <v>0.20143163204193101</v>
      </c>
      <c r="Z14">
        <v>0.1</v>
      </c>
      <c r="AA14">
        <v>0.6</v>
      </c>
      <c r="AB14">
        <v>0.85714285714285698</v>
      </c>
      <c r="AC14">
        <v>0.70588235294117596</v>
      </c>
      <c r="AD14">
        <v>0.4</v>
      </c>
      <c r="AE14">
        <v>0.5</v>
      </c>
    </row>
    <row r="15" spans="1:31" x14ac:dyDescent="0.15">
      <c r="A15" s="4">
        <v>581</v>
      </c>
      <c r="B15">
        <v>10</v>
      </c>
      <c r="C15">
        <v>10</v>
      </c>
      <c r="D15">
        <v>10</v>
      </c>
      <c r="E15">
        <v>10</v>
      </c>
      <c r="F15">
        <v>9</v>
      </c>
      <c r="G15">
        <v>1</v>
      </c>
      <c r="H15">
        <v>1</v>
      </c>
      <c r="I15">
        <v>9</v>
      </c>
      <c r="J15">
        <v>0.5</v>
      </c>
      <c r="K15">
        <v>4.1604652404785201</v>
      </c>
      <c r="L15" s="7">
        <v>3.4826793670654301</v>
      </c>
      <c r="M15">
        <v>4.8837795257568404</v>
      </c>
      <c r="N15">
        <v>8.3346195220947301</v>
      </c>
      <c r="O15">
        <v>1</v>
      </c>
      <c r="P15">
        <v>1</v>
      </c>
      <c r="Q15">
        <v>8</v>
      </c>
      <c r="R15" s="12">
        <v>0.125</v>
      </c>
      <c r="S15" s="12">
        <f t="shared" si="0"/>
        <v>0.1</v>
      </c>
      <c r="T15">
        <v>1.0950679779052701</v>
      </c>
      <c r="U15">
        <v>0.90730857849121105</v>
      </c>
      <c r="V15">
        <v>0.94215565919876099</v>
      </c>
      <c r="W15" s="13">
        <v>3.484708070755E-2</v>
      </c>
      <c r="X15">
        <v>0.15291231870651301</v>
      </c>
      <c r="Y15">
        <v>0.15291231870651301</v>
      </c>
      <c r="Z15">
        <v>0.1</v>
      </c>
      <c r="AA15">
        <v>0.7</v>
      </c>
      <c r="AB15">
        <v>0.875</v>
      </c>
      <c r="AC15">
        <v>0.77777777777777801</v>
      </c>
      <c r="AD15">
        <v>0.3</v>
      </c>
      <c r="AE15">
        <v>0.6</v>
      </c>
    </row>
    <row r="16" spans="1:31" x14ac:dyDescent="0.15">
      <c r="A16" s="4">
        <v>85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5.0657463073730504</v>
      </c>
      <c r="L16" s="7">
        <v>3.4890117645263699</v>
      </c>
      <c r="M16">
        <v>2.2325992584228498</v>
      </c>
      <c r="N16">
        <v>6.3131809234619096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1.51486968994141</v>
      </c>
      <c r="U16">
        <v>1.2826061248779299</v>
      </c>
      <c r="V16">
        <v>1.2669804096221899</v>
      </c>
      <c r="W16" s="13">
        <v>1.5625715255737301E-2</v>
      </c>
      <c r="X16">
        <v>0.24788928031921401</v>
      </c>
      <c r="Y16">
        <v>0.24788928031921401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815</v>
      </c>
      <c r="B17">
        <v>11</v>
      </c>
      <c r="C17">
        <v>9</v>
      </c>
      <c r="D17">
        <v>10</v>
      </c>
      <c r="E17">
        <v>10</v>
      </c>
      <c r="F17">
        <v>10</v>
      </c>
      <c r="G17">
        <v>0</v>
      </c>
      <c r="H17">
        <v>1</v>
      </c>
      <c r="I17">
        <v>9</v>
      </c>
      <c r="J17">
        <v>0.55000000000000004</v>
      </c>
      <c r="K17">
        <v>4.1563549041748002</v>
      </c>
      <c r="L17" s="7">
        <v>3.50982666015625</v>
      </c>
      <c r="M17">
        <v>5.4898319244384801</v>
      </c>
      <c r="N17">
        <v>8.6652622222900408</v>
      </c>
      <c r="O17">
        <v>0</v>
      </c>
      <c r="P17">
        <v>0</v>
      </c>
      <c r="Q17">
        <v>1</v>
      </c>
      <c r="R17" s="12">
        <v>0</v>
      </c>
      <c r="S17" s="12">
        <f t="shared" si="0"/>
        <v>0</v>
      </c>
      <c r="T17">
        <v>1.1235179901123</v>
      </c>
      <c r="U17">
        <v>0.97376060485839799</v>
      </c>
      <c r="V17">
        <v>0.97085225582122803</v>
      </c>
      <c r="W17" s="13">
        <v>2.9083490371704102E-3</v>
      </c>
      <c r="X17">
        <v>0.15266573429107699</v>
      </c>
      <c r="Y17">
        <v>0.15266573429107699</v>
      </c>
      <c r="Z17">
        <v>0</v>
      </c>
      <c r="AA17">
        <v>0.1</v>
      </c>
      <c r="AB17">
        <v>1</v>
      </c>
      <c r="AC17">
        <v>0.18181818181818199</v>
      </c>
      <c r="AD17">
        <v>0.9</v>
      </c>
      <c r="AE17">
        <v>0.1</v>
      </c>
    </row>
    <row r="18" spans="1:31" x14ac:dyDescent="0.15">
      <c r="A18" s="4">
        <v>508</v>
      </c>
      <c r="B18">
        <v>10</v>
      </c>
      <c r="C18">
        <v>10</v>
      </c>
      <c r="D18">
        <v>10</v>
      </c>
      <c r="E18">
        <v>10</v>
      </c>
      <c r="F18">
        <v>8</v>
      </c>
      <c r="G18">
        <v>2</v>
      </c>
      <c r="H18">
        <v>2</v>
      </c>
      <c r="I18">
        <v>8</v>
      </c>
      <c r="J18">
        <v>0.5</v>
      </c>
      <c r="K18">
        <v>4.4304294586181596</v>
      </c>
      <c r="L18" s="7">
        <v>3.55476951599121</v>
      </c>
      <c r="M18">
        <v>4.0480670928955096</v>
      </c>
      <c r="N18">
        <v>4.9949150085449201</v>
      </c>
      <c r="O18">
        <v>0</v>
      </c>
      <c r="P18">
        <v>0</v>
      </c>
      <c r="Q18">
        <v>6</v>
      </c>
      <c r="R18" s="12">
        <v>0</v>
      </c>
      <c r="S18" s="12">
        <f t="shared" si="0"/>
        <v>0</v>
      </c>
      <c r="T18">
        <v>0.97401237487793002</v>
      </c>
      <c r="U18">
        <v>0.89174747467041005</v>
      </c>
      <c r="V18">
        <v>0.85624045133590698</v>
      </c>
      <c r="W18" s="13">
        <v>3.5507023334503202E-2</v>
      </c>
      <c r="X18">
        <v>0.117771923542023</v>
      </c>
      <c r="Y18">
        <v>0.117771923542023</v>
      </c>
      <c r="Z18">
        <v>0</v>
      </c>
      <c r="AA18">
        <v>0.6</v>
      </c>
      <c r="AB18">
        <v>1</v>
      </c>
      <c r="AC18">
        <v>0.75</v>
      </c>
      <c r="AD18">
        <v>0.4</v>
      </c>
      <c r="AE18">
        <v>0.6</v>
      </c>
    </row>
    <row r="19" spans="1:31" x14ac:dyDescent="0.15">
      <c r="A19" s="4">
        <v>917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5.2269439697265598</v>
      </c>
      <c r="L19" s="7">
        <v>3.5851688385009801</v>
      </c>
      <c r="M19">
        <v>2.25950050354004</v>
      </c>
      <c r="N19">
        <v>6.5517826080322301</v>
      </c>
      <c r="O19">
        <v>2</v>
      </c>
      <c r="P19">
        <v>2</v>
      </c>
      <c r="Q19">
        <v>11</v>
      </c>
      <c r="R19" s="12">
        <v>0.18179999999999999</v>
      </c>
      <c r="S19" s="12">
        <f t="shared" si="0"/>
        <v>0.2</v>
      </c>
      <c r="T19">
        <v>1.72409820556641</v>
      </c>
      <c r="U19">
        <v>1.4496040344238299</v>
      </c>
      <c r="V19">
        <v>1.43392682075501</v>
      </c>
      <c r="W19" s="13">
        <v>1.5677213668823201E-2</v>
      </c>
      <c r="X19">
        <v>0.29017138481140098</v>
      </c>
      <c r="Y19">
        <v>0.29017138481140098</v>
      </c>
      <c r="Z19">
        <v>0.2</v>
      </c>
      <c r="AA19">
        <v>0.9</v>
      </c>
      <c r="AB19">
        <v>0.81818181818181801</v>
      </c>
      <c r="AC19">
        <v>0.85714285714285698</v>
      </c>
      <c r="AD19">
        <v>0.1</v>
      </c>
      <c r="AE19">
        <v>0.7</v>
      </c>
    </row>
    <row r="20" spans="1:31" x14ac:dyDescent="0.15">
      <c r="A20" s="4">
        <v>152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5.5993576049804696</v>
      </c>
      <c r="L20" s="7">
        <v>3.6364974975585902</v>
      </c>
      <c r="M20">
        <v>1.6844596862793</v>
      </c>
      <c r="N20">
        <v>7.3742637634277299</v>
      </c>
      <c r="O20">
        <v>2</v>
      </c>
      <c r="P20">
        <v>2</v>
      </c>
      <c r="Q20">
        <v>10</v>
      </c>
      <c r="R20" s="12">
        <v>0.2</v>
      </c>
      <c r="S20" s="12">
        <f t="shared" si="0"/>
        <v>0.2</v>
      </c>
      <c r="T20">
        <v>1.6485748291015601</v>
      </c>
      <c r="U20">
        <v>1.3502063751220701</v>
      </c>
      <c r="V20">
        <v>1.3904880285263099</v>
      </c>
      <c r="W20" s="13">
        <v>4.0281653404235798E-2</v>
      </c>
      <c r="X20">
        <v>0.25808680057525601</v>
      </c>
      <c r="Y20">
        <v>0.25808680057525601</v>
      </c>
      <c r="Z20">
        <v>0.2</v>
      </c>
      <c r="AA20">
        <v>0.8</v>
      </c>
      <c r="AB20">
        <v>0.8</v>
      </c>
      <c r="AC20">
        <v>0.8</v>
      </c>
      <c r="AD20">
        <v>0.2</v>
      </c>
      <c r="AE20">
        <v>0.6</v>
      </c>
    </row>
    <row r="21" spans="1:31" x14ac:dyDescent="0.15">
      <c r="A21" s="4">
        <v>708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6.6370372772216797</v>
      </c>
      <c r="L21" s="7">
        <v>3.6903305053710902</v>
      </c>
      <c r="M21">
        <v>1.7185420989990201</v>
      </c>
      <c r="N21">
        <v>7.0055294036865199</v>
      </c>
      <c r="O21">
        <v>2</v>
      </c>
      <c r="P21">
        <v>2</v>
      </c>
      <c r="Q21">
        <v>11</v>
      </c>
      <c r="R21" s="12">
        <v>0.18179999999999999</v>
      </c>
      <c r="S21" s="12">
        <f t="shared" si="0"/>
        <v>0.2</v>
      </c>
      <c r="T21">
        <v>1.8431911468505899</v>
      </c>
      <c r="U21">
        <v>1.6151485443115201</v>
      </c>
      <c r="V21">
        <v>1.5772962570190401</v>
      </c>
      <c r="W21" s="13">
        <v>3.7852287292480503E-2</v>
      </c>
      <c r="X21">
        <v>0.26589488983154302</v>
      </c>
      <c r="Y21">
        <v>0.26589488983154302</v>
      </c>
      <c r="Z21">
        <v>0.2</v>
      </c>
      <c r="AA21">
        <v>0.9</v>
      </c>
      <c r="AB21">
        <v>0.81818181818181801</v>
      </c>
      <c r="AC21">
        <v>0.85714285714285698</v>
      </c>
      <c r="AD21">
        <v>0.1</v>
      </c>
      <c r="AE21">
        <v>0.7</v>
      </c>
    </row>
    <row r="22" spans="1:31" x14ac:dyDescent="0.15">
      <c r="A22" s="4">
        <v>734</v>
      </c>
      <c r="B22">
        <v>11</v>
      </c>
      <c r="C22">
        <v>9</v>
      </c>
      <c r="D22">
        <v>10</v>
      </c>
      <c r="E22">
        <v>10</v>
      </c>
      <c r="F22">
        <v>8</v>
      </c>
      <c r="G22">
        <v>2</v>
      </c>
      <c r="H22">
        <v>3</v>
      </c>
      <c r="I22">
        <v>7</v>
      </c>
      <c r="J22">
        <v>0.55000000000000004</v>
      </c>
      <c r="K22">
        <v>6.0715999603271502</v>
      </c>
      <c r="L22" s="7">
        <v>3.69343185424805</v>
      </c>
      <c r="M22">
        <v>1.8959808349609399</v>
      </c>
      <c r="N22">
        <v>5.3594474792480504</v>
      </c>
      <c r="O22">
        <v>2</v>
      </c>
      <c r="P22">
        <v>2</v>
      </c>
      <c r="Q22">
        <v>10</v>
      </c>
      <c r="R22" s="12">
        <v>0.2</v>
      </c>
      <c r="S22" s="12">
        <f t="shared" si="0"/>
        <v>0.2</v>
      </c>
      <c r="T22">
        <v>1.5254936218261701</v>
      </c>
      <c r="U22">
        <v>1.3168016672134399</v>
      </c>
      <c r="V22">
        <v>1.3148458003997801</v>
      </c>
      <c r="W22" s="13">
        <v>1.9558668136596701E-3</v>
      </c>
      <c r="X22">
        <v>0.21064782142639199</v>
      </c>
      <c r="Y22">
        <v>0.21064782142639199</v>
      </c>
      <c r="Z22">
        <v>0.2</v>
      </c>
      <c r="AA22">
        <v>0.8</v>
      </c>
      <c r="AB22">
        <v>0.8</v>
      </c>
      <c r="AC22">
        <v>0.8</v>
      </c>
      <c r="AD22">
        <v>0.2</v>
      </c>
      <c r="AE22">
        <v>0.6</v>
      </c>
    </row>
    <row r="23" spans="1:31" s="20" customFormat="1" x14ac:dyDescent="0.15">
      <c r="A23" s="25">
        <v>64</v>
      </c>
      <c r="B23" s="20">
        <v>12</v>
      </c>
      <c r="C23" s="20">
        <v>8</v>
      </c>
      <c r="D23" s="20">
        <v>10</v>
      </c>
      <c r="E23" s="20">
        <v>10</v>
      </c>
      <c r="F23" s="20">
        <v>10</v>
      </c>
      <c r="G23" s="20">
        <v>0</v>
      </c>
      <c r="H23" s="20">
        <v>2</v>
      </c>
      <c r="I23" s="20">
        <v>8</v>
      </c>
      <c r="J23" s="20">
        <v>0.6</v>
      </c>
      <c r="K23" s="20">
        <v>5.4627857208251998</v>
      </c>
      <c r="L23" s="20">
        <v>3.6959381103515598</v>
      </c>
      <c r="M23" s="20">
        <v>1.8881301879882799</v>
      </c>
      <c r="N23" s="20">
        <v>6.5744819641113299</v>
      </c>
      <c r="O23" s="20">
        <v>2</v>
      </c>
      <c r="P23" s="20">
        <v>2</v>
      </c>
      <c r="Q23" s="20">
        <v>11</v>
      </c>
      <c r="R23" s="27">
        <v>0.18179999999999999</v>
      </c>
      <c r="S23" s="27">
        <f t="shared" si="0"/>
        <v>0.2</v>
      </c>
      <c r="T23" s="20">
        <v>1.57517433166504</v>
      </c>
      <c r="U23" s="20">
        <v>1.32281017303467</v>
      </c>
      <c r="V23" s="20">
        <v>1.3146400451660201</v>
      </c>
      <c r="W23" s="20">
        <v>8.1701278686523403E-3</v>
      </c>
      <c r="X23" s="20">
        <v>0.26053428649902299</v>
      </c>
      <c r="Y23" s="20">
        <v>0.26053428649902299</v>
      </c>
      <c r="Z23" s="20">
        <v>0.2</v>
      </c>
      <c r="AA23" s="20">
        <v>0.9</v>
      </c>
      <c r="AB23" s="20">
        <v>0.81818181818181801</v>
      </c>
      <c r="AC23" s="20">
        <v>0.85714285714285698</v>
      </c>
      <c r="AD23" s="20">
        <v>0.1</v>
      </c>
      <c r="AE23" s="20">
        <v>0.7</v>
      </c>
    </row>
    <row r="24" spans="1:31" x14ac:dyDescent="0.15">
      <c r="A24" s="4">
        <v>4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5.3502464294433603</v>
      </c>
      <c r="L24" s="7">
        <v>3.7187023162841801</v>
      </c>
      <c r="M24">
        <v>2.52266120910644</v>
      </c>
      <c r="N24">
        <v>6.6626472473144496</v>
      </c>
      <c r="O24">
        <v>2</v>
      </c>
      <c r="P24">
        <v>2</v>
      </c>
      <c r="Q24">
        <v>11</v>
      </c>
      <c r="R24" s="12">
        <v>0.18179999999999999</v>
      </c>
      <c r="S24" s="12">
        <f t="shared" si="0"/>
        <v>0.2</v>
      </c>
      <c r="T24">
        <v>1.5006961822509799</v>
      </c>
      <c r="U24">
        <v>1.27388763427734</v>
      </c>
      <c r="V24">
        <v>1.25015091896057</v>
      </c>
      <c r="W24" s="13">
        <v>2.3736715316772499E-2</v>
      </c>
      <c r="X24">
        <v>0.250545263290405</v>
      </c>
      <c r="Y24">
        <v>0.250545263290405</v>
      </c>
      <c r="Z24">
        <v>0.2</v>
      </c>
      <c r="AA24">
        <v>0.9</v>
      </c>
      <c r="AB24">
        <v>0.81818181818181801</v>
      </c>
      <c r="AC24">
        <v>0.85714285714285698</v>
      </c>
      <c r="AD24">
        <v>0.1</v>
      </c>
      <c r="AE24">
        <v>0.7</v>
      </c>
    </row>
    <row r="25" spans="1:31" ht="12" customHeight="1" x14ac:dyDescent="0.15">
      <c r="A25" s="4">
        <v>147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5.2499046325683603</v>
      </c>
      <c r="L25" s="7">
        <v>3.7217960357665998</v>
      </c>
      <c r="M25">
        <v>2.3423271179199201</v>
      </c>
      <c r="N25">
        <v>5.9162006378173801</v>
      </c>
      <c r="O25">
        <v>1</v>
      </c>
      <c r="P25">
        <v>1</v>
      </c>
      <c r="Q25">
        <v>10</v>
      </c>
      <c r="R25" s="12">
        <v>0.1</v>
      </c>
      <c r="S25" s="12">
        <f t="shared" si="0"/>
        <v>0.1</v>
      </c>
      <c r="T25">
        <v>1.60506248474121</v>
      </c>
      <c r="U25">
        <v>1.39200210571289</v>
      </c>
      <c r="V25">
        <v>1.3447176218032799</v>
      </c>
      <c r="W25" s="13">
        <v>4.7284483909606899E-2</v>
      </c>
      <c r="X25">
        <v>0.26034486293792702</v>
      </c>
      <c r="Y25">
        <v>0.26034486293792702</v>
      </c>
      <c r="Z25">
        <v>0.1</v>
      </c>
      <c r="AA25">
        <v>0.9</v>
      </c>
      <c r="AB25">
        <v>0.9</v>
      </c>
      <c r="AC25">
        <v>0.9</v>
      </c>
      <c r="AD25">
        <v>0.1</v>
      </c>
      <c r="AE25">
        <v>0.8</v>
      </c>
    </row>
    <row r="26" spans="1:31" x14ac:dyDescent="0.15">
      <c r="A26" s="4">
        <v>399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5.1713275909423801</v>
      </c>
      <c r="L26" s="7">
        <v>3.7275428771972701</v>
      </c>
      <c r="M26">
        <v>2.6149101257324201</v>
      </c>
      <c r="N26">
        <v>5.8281421661376998</v>
      </c>
      <c r="O26">
        <v>1</v>
      </c>
      <c r="P26">
        <v>1</v>
      </c>
      <c r="Q26">
        <v>10</v>
      </c>
      <c r="R26" s="12">
        <v>0.1</v>
      </c>
      <c r="S26" s="12">
        <f t="shared" si="0"/>
        <v>0.1</v>
      </c>
      <c r="T26">
        <v>1.5708465576171899</v>
      </c>
      <c r="U26">
        <v>1.3669281005859399</v>
      </c>
      <c r="V26">
        <v>1.3055603504180899</v>
      </c>
      <c r="W26" s="13">
        <v>6.1367750167846701E-2</v>
      </c>
      <c r="X26">
        <v>0.26528620719909701</v>
      </c>
      <c r="Y26">
        <v>0.26528620719909701</v>
      </c>
      <c r="Z26">
        <v>0.1</v>
      </c>
      <c r="AA26">
        <v>0.9</v>
      </c>
      <c r="AB26">
        <v>0.9</v>
      </c>
      <c r="AC26">
        <v>0.9</v>
      </c>
      <c r="AD26">
        <v>0.1</v>
      </c>
      <c r="AE26">
        <v>0.8</v>
      </c>
    </row>
    <row r="27" spans="1:31" x14ac:dyDescent="0.15">
      <c r="A27" s="4">
        <v>707</v>
      </c>
      <c r="B27">
        <v>9</v>
      </c>
      <c r="C27">
        <v>11</v>
      </c>
      <c r="D27">
        <v>10</v>
      </c>
      <c r="E27">
        <v>10</v>
      </c>
      <c r="F27">
        <v>8</v>
      </c>
      <c r="G27">
        <v>2</v>
      </c>
      <c r="H27">
        <v>1</v>
      </c>
      <c r="I27">
        <v>9</v>
      </c>
      <c r="J27">
        <v>0.45</v>
      </c>
      <c r="K27">
        <v>4.3270149230956996</v>
      </c>
      <c r="L27" s="7">
        <v>3.73388671875</v>
      </c>
      <c r="M27">
        <v>6.2665863037109402</v>
      </c>
      <c r="N27">
        <v>8.7453765869140607</v>
      </c>
      <c r="O27">
        <v>0</v>
      </c>
      <c r="P27">
        <v>0</v>
      </c>
      <c r="Q27">
        <v>5</v>
      </c>
      <c r="R27" s="12">
        <v>0</v>
      </c>
      <c r="S27" s="12">
        <f t="shared" si="0"/>
        <v>0</v>
      </c>
      <c r="T27">
        <v>0.89112091064453103</v>
      </c>
      <c r="U27">
        <v>0.80277824401855502</v>
      </c>
      <c r="V27">
        <v>0.80086404085159302</v>
      </c>
      <c r="W27" s="13">
        <v>1.9142031669616699E-3</v>
      </c>
      <c r="X27">
        <v>9.0256869792938205E-2</v>
      </c>
      <c r="Y27">
        <v>9.0256869792938205E-2</v>
      </c>
      <c r="Z27">
        <v>0</v>
      </c>
      <c r="AA27">
        <v>0.5</v>
      </c>
      <c r="AB27">
        <v>1</v>
      </c>
      <c r="AC27">
        <v>0.66666666666666696</v>
      </c>
      <c r="AD27">
        <v>0.5</v>
      </c>
      <c r="AE27">
        <v>0.5</v>
      </c>
    </row>
    <row r="28" spans="1:31" x14ac:dyDescent="0.15">
      <c r="A28" s="4">
        <v>580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5.03513526916504</v>
      </c>
      <c r="L28" s="7">
        <v>3.7551288604736301</v>
      </c>
      <c r="M28">
        <v>3.0785770416259801</v>
      </c>
      <c r="N28">
        <v>5.5543289184570304</v>
      </c>
      <c r="O28">
        <v>1</v>
      </c>
      <c r="P28">
        <v>1</v>
      </c>
      <c r="Q28">
        <v>8</v>
      </c>
      <c r="R28" s="12">
        <v>0.125</v>
      </c>
      <c r="S28" s="12">
        <f t="shared" si="0"/>
        <v>0.1</v>
      </c>
      <c r="T28">
        <v>1.4386787414550799</v>
      </c>
      <c r="U28">
        <v>1.26366519927978</v>
      </c>
      <c r="V28">
        <v>1.22721290588379</v>
      </c>
      <c r="W28" s="13">
        <v>3.6452293395996101E-2</v>
      </c>
      <c r="X28">
        <v>0.21146583557128901</v>
      </c>
      <c r="Y28">
        <v>0.21146583557128901</v>
      </c>
      <c r="Z28">
        <v>0.1</v>
      </c>
      <c r="AA28">
        <v>0.7</v>
      </c>
      <c r="AB28">
        <v>0.875</v>
      </c>
      <c r="AC28">
        <v>0.77777777777777801</v>
      </c>
      <c r="AD28">
        <v>0.3</v>
      </c>
      <c r="AE28">
        <v>0.6</v>
      </c>
    </row>
    <row r="29" spans="1:31" x14ac:dyDescent="0.15">
      <c r="A29" s="4">
        <v>149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4.4821224212646502</v>
      </c>
      <c r="L29" s="7">
        <v>3.75569725036621</v>
      </c>
      <c r="M29">
        <v>4.8786315917968697</v>
      </c>
      <c r="N29">
        <v>8.511962890625</v>
      </c>
      <c r="O29">
        <v>1</v>
      </c>
      <c r="P29">
        <v>1</v>
      </c>
      <c r="Q29">
        <v>10</v>
      </c>
      <c r="R29" s="12">
        <v>0.1</v>
      </c>
      <c r="S29" s="12">
        <f t="shared" si="0"/>
        <v>0.1</v>
      </c>
      <c r="T29">
        <v>1.2563419342041</v>
      </c>
      <c r="U29">
        <v>1.05661201477051</v>
      </c>
      <c r="V29">
        <v>1.0494639873504601</v>
      </c>
      <c r="W29" s="13">
        <v>7.1480274200439496E-3</v>
      </c>
      <c r="X29">
        <v>0.206877946853638</v>
      </c>
      <c r="Y29">
        <v>0.206877946853638</v>
      </c>
      <c r="Z29">
        <v>0.1</v>
      </c>
      <c r="AA29">
        <v>0.9</v>
      </c>
      <c r="AB29">
        <v>0.9</v>
      </c>
      <c r="AC29">
        <v>0.9</v>
      </c>
      <c r="AD29">
        <v>0.1</v>
      </c>
      <c r="AE29">
        <v>0.8</v>
      </c>
    </row>
    <row r="30" spans="1:31" x14ac:dyDescent="0.15">
      <c r="A30" s="4">
        <v>901</v>
      </c>
      <c r="B30">
        <v>11</v>
      </c>
      <c r="C30">
        <v>9</v>
      </c>
      <c r="D30">
        <v>10</v>
      </c>
      <c r="E30">
        <v>10</v>
      </c>
      <c r="F30">
        <v>9</v>
      </c>
      <c r="G30">
        <v>1</v>
      </c>
      <c r="H30">
        <v>2</v>
      </c>
      <c r="I30">
        <v>8</v>
      </c>
      <c r="J30">
        <v>0.55000000000000004</v>
      </c>
      <c r="K30">
        <v>4.8135433197021502</v>
      </c>
      <c r="L30" s="7">
        <v>3.7840099334716801</v>
      </c>
      <c r="M30">
        <v>2.9343147277832</v>
      </c>
      <c r="N30">
        <v>4.0855464935302699</v>
      </c>
      <c r="O30">
        <v>1</v>
      </c>
      <c r="P30">
        <v>1</v>
      </c>
      <c r="Q30">
        <v>5</v>
      </c>
      <c r="R30" s="12">
        <v>0.2</v>
      </c>
      <c r="S30" s="12">
        <f t="shared" si="0"/>
        <v>0.1</v>
      </c>
      <c r="T30">
        <v>1.16604423522949</v>
      </c>
      <c r="U30">
        <v>1.0641937255859399</v>
      </c>
      <c r="V30">
        <v>1.01794397830963</v>
      </c>
      <c r="W30" s="13">
        <v>4.6249747276306201E-2</v>
      </c>
      <c r="X30">
        <v>0.14810025691986101</v>
      </c>
      <c r="Y30">
        <v>0.14810025691986101</v>
      </c>
      <c r="Z30">
        <v>0.1</v>
      </c>
      <c r="AA30">
        <v>0.4</v>
      </c>
      <c r="AB30">
        <v>0.8</v>
      </c>
      <c r="AC30">
        <v>0.53333333333333299</v>
      </c>
      <c r="AD30">
        <v>0.6</v>
      </c>
      <c r="AE30">
        <v>0.3</v>
      </c>
    </row>
    <row r="31" spans="1:31" x14ac:dyDescent="0.15">
      <c r="A31" s="4">
        <v>481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5.57338523864746</v>
      </c>
      <c r="L31" s="7">
        <v>3.84683036804199</v>
      </c>
      <c r="M31">
        <v>2.6131629943847701</v>
      </c>
      <c r="N31">
        <v>7.0906906127929696</v>
      </c>
      <c r="O31">
        <v>2</v>
      </c>
      <c r="P31">
        <v>2</v>
      </c>
      <c r="Q31">
        <v>12</v>
      </c>
      <c r="R31" s="12">
        <v>0.16669999999999999</v>
      </c>
      <c r="S31" s="12">
        <f t="shared" si="0"/>
        <v>0.2</v>
      </c>
      <c r="T31">
        <v>1.7116889953613299</v>
      </c>
      <c r="U31">
        <v>1.43662929534912</v>
      </c>
      <c r="V31">
        <v>1.4205834865570099</v>
      </c>
      <c r="W31" s="13">
        <v>1.6045808792114299E-2</v>
      </c>
      <c r="X31">
        <v>0.29110550880432101</v>
      </c>
      <c r="Y31">
        <v>0.29110550880432101</v>
      </c>
      <c r="Z31">
        <v>0.2</v>
      </c>
      <c r="AA31">
        <v>1</v>
      </c>
      <c r="AB31">
        <v>0.83333333333333304</v>
      </c>
      <c r="AC31">
        <v>0.90909090909090895</v>
      </c>
      <c r="AD31">
        <v>0</v>
      </c>
      <c r="AE31">
        <v>0.8</v>
      </c>
    </row>
    <row r="32" spans="1:31" x14ac:dyDescent="0.15">
      <c r="A32" s="4">
        <v>685</v>
      </c>
      <c r="B32">
        <v>11</v>
      </c>
      <c r="C32">
        <v>9</v>
      </c>
      <c r="D32">
        <v>10</v>
      </c>
      <c r="E32">
        <v>10</v>
      </c>
      <c r="F32">
        <v>9</v>
      </c>
      <c r="G32">
        <v>1</v>
      </c>
      <c r="H32">
        <v>2</v>
      </c>
      <c r="I32">
        <v>8</v>
      </c>
      <c r="J32">
        <v>0.55000000000000004</v>
      </c>
      <c r="K32">
        <v>5.6581230163574201</v>
      </c>
      <c r="L32" s="7">
        <v>3.8594169616699201</v>
      </c>
      <c r="M32">
        <v>2.1157989501953098</v>
      </c>
      <c r="N32">
        <v>6.8140106201171902</v>
      </c>
      <c r="O32">
        <v>2</v>
      </c>
      <c r="P32">
        <v>2</v>
      </c>
      <c r="Q32">
        <v>10</v>
      </c>
      <c r="R32" s="12">
        <v>0.2</v>
      </c>
      <c r="S32" s="12">
        <f t="shared" si="0"/>
        <v>0.2</v>
      </c>
      <c r="T32">
        <v>1.4550971984863299</v>
      </c>
      <c r="U32">
        <v>1.21012210845947</v>
      </c>
      <c r="V32">
        <v>1.2308931350707999</v>
      </c>
      <c r="W32" s="13">
        <v>2.0771026611328101E-2</v>
      </c>
      <c r="X32">
        <v>0.22420406341552701</v>
      </c>
      <c r="Y32">
        <v>0.22420406341552701</v>
      </c>
      <c r="Z32">
        <v>0.2</v>
      </c>
      <c r="AA32">
        <v>0.8</v>
      </c>
      <c r="AB32">
        <v>0.8</v>
      </c>
      <c r="AC32">
        <v>0.8</v>
      </c>
      <c r="AD32">
        <v>0.2</v>
      </c>
      <c r="AE32">
        <v>0.6</v>
      </c>
    </row>
    <row r="33" spans="1:31" x14ac:dyDescent="0.15">
      <c r="A33" s="4">
        <v>384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4.5911006927490199</v>
      </c>
      <c r="L33" s="7">
        <v>3.8800086975097701</v>
      </c>
      <c r="M33">
        <v>5.2444934844970703</v>
      </c>
      <c r="N33">
        <v>8.6270236968994105</v>
      </c>
      <c r="O33">
        <v>0</v>
      </c>
      <c r="P33">
        <v>0</v>
      </c>
      <c r="Q33">
        <v>4</v>
      </c>
      <c r="R33" s="12">
        <v>0</v>
      </c>
      <c r="S33" s="12">
        <f t="shared" si="0"/>
        <v>0</v>
      </c>
      <c r="T33">
        <v>1.2782058715820299</v>
      </c>
      <c r="U33">
        <v>1.0991859436035201</v>
      </c>
      <c r="V33">
        <v>1.0689563751220701</v>
      </c>
      <c r="W33" s="13">
        <v>3.0229568481445299E-2</v>
      </c>
      <c r="X33">
        <v>0.20924949645996099</v>
      </c>
      <c r="Y33">
        <v>0.20924949645996099</v>
      </c>
      <c r="Z33">
        <v>0</v>
      </c>
      <c r="AA33">
        <v>0.4</v>
      </c>
      <c r="AB33">
        <v>1</v>
      </c>
      <c r="AC33">
        <v>0.57142857142857195</v>
      </c>
      <c r="AD33">
        <v>0.6</v>
      </c>
      <c r="AE33">
        <v>0.4</v>
      </c>
    </row>
    <row r="34" spans="1:31" s="20" customFormat="1" x14ac:dyDescent="0.15">
      <c r="A34" s="25">
        <v>278</v>
      </c>
      <c r="B34" s="20">
        <v>11</v>
      </c>
      <c r="C34" s="20">
        <v>9</v>
      </c>
      <c r="D34" s="20">
        <v>10</v>
      </c>
      <c r="E34" s="20">
        <v>10</v>
      </c>
      <c r="F34" s="20">
        <v>10</v>
      </c>
      <c r="G34" s="20">
        <v>0</v>
      </c>
      <c r="H34" s="20">
        <v>1</v>
      </c>
      <c r="I34" s="20">
        <v>9</v>
      </c>
      <c r="J34" s="20">
        <v>0.55000000000000004</v>
      </c>
      <c r="K34" s="20">
        <v>4.7435684204101598</v>
      </c>
      <c r="L34" s="20">
        <v>3.8879623413085902</v>
      </c>
      <c r="M34" s="20">
        <v>4.0030746459960902</v>
      </c>
      <c r="N34" s="20">
        <v>8.6839790344238299</v>
      </c>
      <c r="O34" s="20">
        <v>1</v>
      </c>
      <c r="P34" s="20">
        <v>1</v>
      </c>
      <c r="Q34" s="20">
        <v>9</v>
      </c>
      <c r="R34" s="27">
        <v>0.1111</v>
      </c>
      <c r="S34" s="27">
        <f t="shared" si="0"/>
        <v>0.1</v>
      </c>
      <c r="T34" s="20">
        <v>1.41017723083496</v>
      </c>
      <c r="U34" s="20">
        <v>1.1264400482177701</v>
      </c>
      <c r="V34" s="20">
        <v>1.1627676486969001</v>
      </c>
      <c r="W34" s="20">
        <v>3.6327600479125997E-2</v>
      </c>
      <c r="X34" s="20">
        <v>0.247409582138061</v>
      </c>
      <c r="Y34" s="20">
        <v>0.247409582138061</v>
      </c>
      <c r="Z34" s="20">
        <v>0.1</v>
      </c>
      <c r="AA34" s="20">
        <v>0.8</v>
      </c>
      <c r="AB34" s="20">
        <v>0.88888888888888895</v>
      </c>
      <c r="AC34" s="20">
        <v>0.84210526315789502</v>
      </c>
      <c r="AD34" s="20">
        <v>0.2</v>
      </c>
      <c r="AE34" s="20">
        <v>0.7</v>
      </c>
    </row>
    <row r="35" spans="1:31" x14ac:dyDescent="0.15">
      <c r="A35" s="4">
        <v>302</v>
      </c>
      <c r="B35">
        <v>10</v>
      </c>
      <c r="C35">
        <v>10</v>
      </c>
      <c r="D35">
        <v>10</v>
      </c>
      <c r="E35">
        <v>10</v>
      </c>
      <c r="F35">
        <v>9</v>
      </c>
      <c r="G35">
        <v>1</v>
      </c>
      <c r="H35">
        <v>1</v>
      </c>
      <c r="I35">
        <v>9</v>
      </c>
      <c r="J35">
        <v>0.5</v>
      </c>
      <c r="K35">
        <v>4.7890052795410201</v>
      </c>
      <c r="L35" s="7">
        <v>4.0009784698486301</v>
      </c>
      <c r="M35">
        <v>4.79604148864746</v>
      </c>
      <c r="N35">
        <v>8.7636318206787092</v>
      </c>
      <c r="O35">
        <v>1</v>
      </c>
      <c r="P35">
        <v>1</v>
      </c>
      <c r="Q35">
        <v>8</v>
      </c>
      <c r="R35" s="12">
        <v>0.125</v>
      </c>
      <c r="S35" s="12">
        <f t="shared" si="0"/>
        <v>0.1</v>
      </c>
      <c r="T35">
        <v>1.1680774688720701</v>
      </c>
      <c r="U35">
        <v>0.96880531311035201</v>
      </c>
      <c r="V35">
        <v>0.99573481082916304</v>
      </c>
      <c r="W35" s="13">
        <v>2.6929497718811E-2</v>
      </c>
      <c r="X35">
        <v>0.17234265804290799</v>
      </c>
      <c r="Y35">
        <v>0.17234265804290799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941</v>
      </c>
      <c r="B36">
        <v>9</v>
      </c>
      <c r="C36">
        <v>11</v>
      </c>
      <c r="D36">
        <v>10</v>
      </c>
      <c r="E36">
        <v>10</v>
      </c>
      <c r="F36">
        <v>8</v>
      </c>
      <c r="G36">
        <v>2</v>
      </c>
      <c r="H36">
        <v>1</v>
      </c>
      <c r="I36">
        <v>9</v>
      </c>
      <c r="J36">
        <v>0.45</v>
      </c>
      <c r="K36">
        <v>4.4096031188964799</v>
      </c>
      <c r="L36" s="7">
        <v>4.0071868896484402</v>
      </c>
      <c r="M36">
        <v>7.4551219940185502</v>
      </c>
      <c r="N36">
        <v>7.8552112579345703</v>
      </c>
      <c r="O36">
        <v>0</v>
      </c>
      <c r="P36">
        <v>0</v>
      </c>
      <c r="Q36">
        <v>2</v>
      </c>
      <c r="R36" s="12">
        <v>0</v>
      </c>
      <c r="S36" s="12">
        <f t="shared" si="0"/>
        <v>0</v>
      </c>
      <c r="T36">
        <v>0.89368820190429699</v>
      </c>
      <c r="U36">
        <v>0.85235214233398404</v>
      </c>
      <c r="V36">
        <v>0.789830982685089</v>
      </c>
      <c r="W36" s="13">
        <v>6.2521159648895305E-2</v>
      </c>
      <c r="X36">
        <v>0.103857219219208</v>
      </c>
      <c r="Y36">
        <v>0.103857219219208</v>
      </c>
      <c r="Z36">
        <v>0</v>
      </c>
      <c r="AA36">
        <v>0.2</v>
      </c>
      <c r="AB36">
        <v>1</v>
      </c>
      <c r="AC36">
        <v>0.33333333333333298</v>
      </c>
      <c r="AD36">
        <v>0.8</v>
      </c>
      <c r="AE36">
        <v>0.2</v>
      </c>
    </row>
    <row r="37" spans="1:31" x14ac:dyDescent="0.15">
      <c r="A37" s="4">
        <v>389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5.1329650878906197</v>
      </c>
      <c r="L37" s="7">
        <v>3.99789237976074</v>
      </c>
      <c r="M37">
        <v>3.6099014282226598</v>
      </c>
      <c r="N37">
        <v>3.22932052612305</v>
      </c>
      <c r="O37">
        <v>1</v>
      </c>
      <c r="P37">
        <v>1</v>
      </c>
      <c r="Q37">
        <v>10</v>
      </c>
      <c r="R37" s="12">
        <v>0.1</v>
      </c>
      <c r="S37" s="12">
        <f t="shared" si="0"/>
        <v>0.1</v>
      </c>
      <c r="T37">
        <v>1.4864501953125</v>
      </c>
      <c r="U37">
        <v>1.4500643014907799</v>
      </c>
      <c r="V37">
        <v>1.2307720184326201</v>
      </c>
      <c r="W37" s="13">
        <v>0.219292283058167</v>
      </c>
      <c r="X37">
        <v>0.25567817687988298</v>
      </c>
      <c r="Y37">
        <v>0.25567817687988298</v>
      </c>
      <c r="Z37">
        <v>0.1</v>
      </c>
      <c r="AA37">
        <v>0.9</v>
      </c>
      <c r="AB37">
        <v>0.9</v>
      </c>
      <c r="AC37">
        <v>0.9</v>
      </c>
      <c r="AD37">
        <v>0.1</v>
      </c>
      <c r="AE37">
        <v>0.8</v>
      </c>
    </row>
    <row r="38" spans="1:31" x14ac:dyDescent="0.15">
      <c r="A38" s="4">
        <v>404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>
        <v>6.2811298370361301</v>
      </c>
      <c r="L38" s="7">
        <v>4.0665779113769496</v>
      </c>
      <c r="M38">
        <v>3.09674072265625</v>
      </c>
      <c r="N38">
        <v>3.9199981689453098</v>
      </c>
      <c r="O38">
        <v>2</v>
      </c>
      <c r="P38">
        <v>2</v>
      </c>
      <c r="Q38">
        <v>12</v>
      </c>
      <c r="R38" s="12">
        <v>0.16669999999999999</v>
      </c>
      <c r="S38" s="12">
        <f t="shared" si="0"/>
        <v>0.2</v>
      </c>
      <c r="T38">
        <v>1.8999195098877</v>
      </c>
      <c r="U38">
        <v>1.8176922798156701</v>
      </c>
      <c r="V38">
        <v>1.5715812444686901</v>
      </c>
      <c r="W38" s="13">
        <v>0.246111035346985</v>
      </c>
      <c r="X38">
        <v>0.32833826541900601</v>
      </c>
      <c r="Y38">
        <v>0.32833826541900601</v>
      </c>
      <c r="Z38">
        <v>0.2</v>
      </c>
      <c r="AA38">
        <v>1</v>
      </c>
      <c r="AB38">
        <v>0.83333333333333304</v>
      </c>
      <c r="AC38">
        <v>0.90909090909090895</v>
      </c>
      <c r="AD38">
        <v>0</v>
      </c>
      <c r="AE38">
        <v>0.8</v>
      </c>
    </row>
    <row r="39" spans="1:31" x14ac:dyDescent="0.15">
      <c r="A39" s="4">
        <v>526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6.4344215393066397</v>
      </c>
      <c r="L39" s="7">
        <v>4.0721206665039098</v>
      </c>
      <c r="M39">
        <v>3.7479896545410201</v>
      </c>
      <c r="N39">
        <v>4.0763416290283203</v>
      </c>
      <c r="O39">
        <v>0</v>
      </c>
      <c r="P39">
        <v>0</v>
      </c>
      <c r="Q39">
        <v>7</v>
      </c>
      <c r="R39" s="12">
        <v>0</v>
      </c>
      <c r="S39" s="12">
        <f t="shared" si="0"/>
        <v>0</v>
      </c>
      <c r="T39">
        <v>1.92721176147461</v>
      </c>
      <c r="U39">
        <v>1.86593365669251</v>
      </c>
      <c r="V39">
        <v>1.61390209197998</v>
      </c>
      <c r="W39" s="13">
        <v>0.25203156471252403</v>
      </c>
      <c r="X39">
        <v>0.31330966949462902</v>
      </c>
      <c r="Y39">
        <v>0.31330966949462902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462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5.0305004119873002</v>
      </c>
      <c r="L40" s="7">
        <v>4.1459312438964799</v>
      </c>
      <c r="M40">
        <v>4.7725563049316397</v>
      </c>
      <c r="N40">
        <v>3.8437538146972701</v>
      </c>
      <c r="O40">
        <v>0</v>
      </c>
      <c r="P40">
        <v>0</v>
      </c>
      <c r="Q40">
        <v>6</v>
      </c>
      <c r="R40" s="12">
        <v>0</v>
      </c>
      <c r="S40" s="12">
        <f t="shared" si="0"/>
        <v>0</v>
      </c>
      <c r="T40">
        <v>1.34450531005859</v>
      </c>
      <c r="U40">
        <v>1.3364995718002299</v>
      </c>
      <c r="V40">
        <v>1.1135402917861901</v>
      </c>
      <c r="W40" s="13">
        <v>0.222959280014038</v>
      </c>
      <c r="X40">
        <v>0.23096501827240001</v>
      </c>
      <c r="Y40">
        <v>0.23096501827240001</v>
      </c>
      <c r="Z40">
        <v>0</v>
      </c>
      <c r="AA40">
        <v>0.6</v>
      </c>
      <c r="AB40">
        <v>1</v>
      </c>
      <c r="AC40">
        <v>0.75</v>
      </c>
      <c r="AD40">
        <v>0.4</v>
      </c>
      <c r="AE40">
        <v>0.6</v>
      </c>
    </row>
    <row r="41" spans="1:31" x14ac:dyDescent="0.15">
      <c r="A41" s="4">
        <v>645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6.21144676208496</v>
      </c>
      <c r="L41" s="7">
        <v>4.1461753845214799</v>
      </c>
      <c r="M41">
        <v>3.7313938140869101</v>
      </c>
      <c r="N41">
        <v>3.3009834289550799</v>
      </c>
      <c r="O41">
        <v>1</v>
      </c>
      <c r="P41">
        <v>1</v>
      </c>
      <c r="Q41">
        <v>10</v>
      </c>
      <c r="R41" s="12">
        <v>0.1</v>
      </c>
      <c r="S41" s="12">
        <f t="shared" si="0"/>
        <v>0.1</v>
      </c>
      <c r="T41">
        <v>1.79638671875</v>
      </c>
      <c r="U41">
        <v>1.7748954296112101</v>
      </c>
      <c r="V41">
        <v>1.4884166717529299</v>
      </c>
      <c r="W41" s="13">
        <v>0.28647875785827598</v>
      </c>
      <c r="X41">
        <v>0.30797004699706998</v>
      </c>
      <c r="Y41">
        <v>0.30797004699706998</v>
      </c>
      <c r="Z41">
        <v>0.1</v>
      </c>
      <c r="AA41">
        <v>0.9</v>
      </c>
      <c r="AB41">
        <v>0.9</v>
      </c>
      <c r="AC41">
        <v>0.9</v>
      </c>
      <c r="AD41">
        <v>0.1</v>
      </c>
      <c r="AE41">
        <v>0.8</v>
      </c>
    </row>
    <row r="42" spans="1:31" x14ac:dyDescent="0.15">
      <c r="A42" s="4">
        <v>921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5.5316638946533203</v>
      </c>
      <c r="L42" s="7">
        <v>4.1615791320800799</v>
      </c>
      <c r="M42">
        <v>3.55059814453125</v>
      </c>
      <c r="N42">
        <v>3.69410896301269</v>
      </c>
      <c r="O42">
        <v>1</v>
      </c>
      <c r="P42">
        <v>1</v>
      </c>
      <c r="Q42">
        <v>11</v>
      </c>
      <c r="R42" s="12">
        <v>9.0899999999999995E-2</v>
      </c>
      <c r="S42" s="12">
        <f t="shared" si="0"/>
        <v>0.1</v>
      </c>
      <c r="T42">
        <v>1.6102542877197299</v>
      </c>
      <c r="U42">
        <v>1.54781723022461</v>
      </c>
      <c r="V42">
        <v>1.32124590873718</v>
      </c>
      <c r="W42" s="13">
        <v>0.22657132148742701</v>
      </c>
      <c r="X42">
        <v>0.289008378982544</v>
      </c>
      <c r="Y42">
        <v>0.289008378982544</v>
      </c>
      <c r="Z42">
        <v>0.1</v>
      </c>
      <c r="AA42">
        <v>1</v>
      </c>
      <c r="AB42">
        <v>0.90909090909090895</v>
      </c>
      <c r="AC42">
        <v>0.952380952380952</v>
      </c>
      <c r="AD42">
        <v>0</v>
      </c>
      <c r="AE42">
        <v>0.9</v>
      </c>
    </row>
    <row r="43" spans="1:31" x14ac:dyDescent="0.15">
      <c r="A43" s="4">
        <v>155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4.2721099853515598</v>
      </c>
      <c r="L43" s="7">
        <v>4.1688804626464799</v>
      </c>
      <c r="M43">
        <v>8.6910991668701207</v>
      </c>
      <c r="N43">
        <v>6.0570030212402299</v>
      </c>
      <c r="O43">
        <v>0</v>
      </c>
      <c r="P43">
        <v>0</v>
      </c>
      <c r="Q43">
        <v>3</v>
      </c>
      <c r="R43" s="12">
        <v>0</v>
      </c>
      <c r="S43" s="12">
        <f t="shared" si="0"/>
        <v>0</v>
      </c>
      <c r="T43">
        <v>1.14569664001465</v>
      </c>
      <c r="U43">
        <v>1.1862697601318399</v>
      </c>
      <c r="V43">
        <v>0.96228158473968495</v>
      </c>
      <c r="W43" s="13">
        <v>0.22398817539215099</v>
      </c>
      <c r="X43">
        <v>0.18341505527496299</v>
      </c>
      <c r="Y43">
        <v>0.18341505527496299</v>
      </c>
      <c r="Z43">
        <v>0</v>
      </c>
      <c r="AA43">
        <v>0.3</v>
      </c>
      <c r="AB43">
        <v>1</v>
      </c>
      <c r="AC43">
        <v>0.46153846153846201</v>
      </c>
      <c r="AD43">
        <v>0.7</v>
      </c>
      <c r="AE43">
        <v>0.3</v>
      </c>
    </row>
    <row r="44" spans="1:31" x14ac:dyDescent="0.15">
      <c r="A44" s="4">
        <v>269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>
        <v>6.5289592742919904</v>
      </c>
      <c r="L44" s="7">
        <v>4.22434425354004</v>
      </c>
      <c r="M44">
        <v>4.2007942199706996</v>
      </c>
      <c r="N44">
        <v>3.21380615234375</v>
      </c>
      <c r="O44">
        <v>0</v>
      </c>
      <c r="P44">
        <v>0</v>
      </c>
      <c r="Q44">
        <v>9</v>
      </c>
      <c r="R44" s="12">
        <v>0</v>
      </c>
      <c r="S44" s="12">
        <f t="shared" si="0"/>
        <v>0</v>
      </c>
      <c r="T44">
        <v>2.0630416870117201</v>
      </c>
      <c r="U44">
        <v>2.0780673027038601</v>
      </c>
      <c r="V44">
        <v>1.72464883327484</v>
      </c>
      <c r="W44" s="13">
        <v>0.353418469429016</v>
      </c>
      <c r="X44">
        <v>0.338392853736877</v>
      </c>
      <c r="Y44">
        <v>0.338392853736877</v>
      </c>
      <c r="Z44">
        <v>0</v>
      </c>
      <c r="AA44">
        <v>0.9</v>
      </c>
      <c r="AB44">
        <v>1</v>
      </c>
      <c r="AC44">
        <v>0.94736842105263197</v>
      </c>
      <c r="AD44">
        <v>0.1</v>
      </c>
      <c r="AE44">
        <v>0.9</v>
      </c>
    </row>
    <row r="45" spans="1:31" s="30" customFormat="1" x14ac:dyDescent="0.15">
      <c r="A45" s="33">
        <v>304</v>
      </c>
      <c r="B45" s="30">
        <v>13</v>
      </c>
      <c r="C45" s="30">
        <v>7</v>
      </c>
      <c r="D45" s="30">
        <v>10</v>
      </c>
      <c r="E45" s="30">
        <v>10</v>
      </c>
      <c r="F45" s="30">
        <v>10</v>
      </c>
      <c r="G45" s="30">
        <v>0</v>
      </c>
      <c r="H45" s="30">
        <v>3</v>
      </c>
      <c r="I45" s="30">
        <v>7</v>
      </c>
      <c r="J45" s="30">
        <v>0.65</v>
      </c>
      <c r="K45" s="30">
        <v>5.2770843505859402</v>
      </c>
      <c r="L45" s="30">
        <v>4.1100559234619096</v>
      </c>
      <c r="M45" s="30">
        <v>3.9915294647216801</v>
      </c>
      <c r="N45" s="30">
        <v>3.7207717895507799</v>
      </c>
      <c r="O45" s="30">
        <v>0</v>
      </c>
      <c r="P45" s="30">
        <v>0</v>
      </c>
      <c r="Q45" s="30">
        <v>4</v>
      </c>
      <c r="R45" s="35">
        <v>0</v>
      </c>
      <c r="S45" s="35">
        <f t="shared" si="0"/>
        <v>0</v>
      </c>
      <c r="T45" s="30">
        <v>1.3906764984130899</v>
      </c>
      <c r="U45" s="30">
        <v>1.371777176857</v>
      </c>
      <c r="V45" s="30">
        <v>1.1445516347885101</v>
      </c>
      <c r="W45" s="30">
        <v>0.227225542068481</v>
      </c>
      <c r="X45" s="30">
        <v>0.246124863624573</v>
      </c>
      <c r="Y45" s="30">
        <v>0.246124863624573</v>
      </c>
      <c r="Z45" s="30">
        <v>0</v>
      </c>
      <c r="AA45" s="30">
        <v>0.4</v>
      </c>
      <c r="AB45" s="30">
        <v>1</v>
      </c>
      <c r="AC45" s="30">
        <v>0.57142857142857195</v>
      </c>
      <c r="AD45" s="30">
        <v>0.6</v>
      </c>
      <c r="AE45" s="30">
        <v>0.4</v>
      </c>
    </row>
    <row r="46" spans="1:31" x14ac:dyDescent="0.15">
      <c r="A46" s="4">
        <v>850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4.51798439025879</v>
      </c>
      <c r="L46" s="7">
        <v>4.2796936035156197</v>
      </c>
      <c r="M46">
        <v>8.3001003265380895</v>
      </c>
      <c r="N46">
        <v>6.8499565124511701</v>
      </c>
      <c r="O46">
        <v>0</v>
      </c>
      <c r="P46">
        <v>0</v>
      </c>
      <c r="Q46">
        <v>2</v>
      </c>
      <c r="R46" s="12">
        <v>0</v>
      </c>
      <c r="S46" s="12">
        <f t="shared" si="0"/>
        <v>0</v>
      </c>
      <c r="T46">
        <v>1.0687160491943399</v>
      </c>
      <c r="U46">
        <v>1.09086036682129</v>
      </c>
      <c r="V46">
        <v>0.88795930147170998</v>
      </c>
      <c r="W46" s="13">
        <v>0.202901065349579</v>
      </c>
      <c r="X46">
        <v>0.18075674772262601</v>
      </c>
      <c r="Y46">
        <v>0.18075674772262601</v>
      </c>
      <c r="Z46">
        <v>0</v>
      </c>
      <c r="AA46">
        <v>0.2</v>
      </c>
      <c r="AB46">
        <v>1</v>
      </c>
      <c r="AC46">
        <v>0.33333333333333298</v>
      </c>
      <c r="AD46">
        <v>0.8</v>
      </c>
      <c r="AE46">
        <v>0.2</v>
      </c>
    </row>
    <row r="47" spans="1:31" x14ac:dyDescent="0.15">
      <c r="A47" s="4">
        <v>598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4.4340534210205096</v>
      </c>
      <c r="L47" s="7">
        <v>4.2807788848876998</v>
      </c>
      <c r="M47">
        <v>7.0586624145507804</v>
      </c>
      <c r="N47">
        <v>4.2387237548828098</v>
      </c>
      <c r="O47">
        <v>0</v>
      </c>
      <c r="P47">
        <v>0</v>
      </c>
      <c r="Q47">
        <v>7</v>
      </c>
      <c r="R47" s="12">
        <v>0</v>
      </c>
      <c r="S47" s="12">
        <f t="shared" si="0"/>
        <v>0</v>
      </c>
      <c r="T47">
        <v>1.07766914367676</v>
      </c>
      <c r="U47">
        <v>1.1233320236206099</v>
      </c>
      <c r="V47">
        <v>0.90122735500335704</v>
      </c>
      <c r="W47" s="13">
        <v>0.22210466861724901</v>
      </c>
      <c r="X47">
        <v>0.17644178867340099</v>
      </c>
      <c r="Y47">
        <v>0.17644178867340099</v>
      </c>
      <c r="Z47">
        <v>0</v>
      </c>
      <c r="AA47">
        <v>0.7</v>
      </c>
      <c r="AB47">
        <v>1</v>
      </c>
      <c r="AC47">
        <v>0.82352941176470595</v>
      </c>
      <c r="AD47">
        <v>0.3</v>
      </c>
      <c r="AE47">
        <v>0.7</v>
      </c>
    </row>
    <row r="48" spans="1:31" x14ac:dyDescent="0.15">
      <c r="A48" s="4">
        <v>878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5.2804584503173801</v>
      </c>
      <c r="L48" s="7">
        <v>4.3076705932617196</v>
      </c>
      <c r="M48">
        <v>4.4217872619628897</v>
      </c>
      <c r="N48">
        <v>3.4056377410888699</v>
      </c>
      <c r="O48">
        <v>0</v>
      </c>
      <c r="P48">
        <v>0</v>
      </c>
      <c r="Q48">
        <v>6</v>
      </c>
      <c r="R48" s="12">
        <v>0</v>
      </c>
      <c r="S48" s="12">
        <f t="shared" si="0"/>
        <v>0</v>
      </c>
      <c r="T48">
        <v>1.35372161865234</v>
      </c>
      <c r="U48">
        <v>1.3720499277114899</v>
      </c>
      <c r="V48">
        <v>1.1247593164444001</v>
      </c>
      <c r="W48" s="13">
        <v>0.24729061126709001</v>
      </c>
      <c r="X48">
        <v>0.228962302207947</v>
      </c>
      <c r="Y48">
        <v>0.228962302207947</v>
      </c>
      <c r="Z48">
        <v>0</v>
      </c>
      <c r="AA48">
        <v>0.6</v>
      </c>
      <c r="AB48">
        <v>1</v>
      </c>
      <c r="AC48">
        <v>0.75</v>
      </c>
      <c r="AD48">
        <v>0.4</v>
      </c>
      <c r="AE48">
        <v>0.6</v>
      </c>
    </row>
    <row r="49" spans="1:31" x14ac:dyDescent="0.15">
      <c r="A49" s="4">
        <v>916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>
        <v>5.6958065032959002</v>
      </c>
      <c r="L49" s="7">
        <v>4.4151344299316397</v>
      </c>
      <c r="M49">
        <v>4.5910301208496103</v>
      </c>
      <c r="N49">
        <v>3.4948368072509801</v>
      </c>
      <c r="O49">
        <v>0</v>
      </c>
      <c r="P49">
        <v>0</v>
      </c>
      <c r="Q49">
        <v>9</v>
      </c>
      <c r="R49" s="12">
        <v>0</v>
      </c>
      <c r="S49" s="12">
        <f t="shared" si="0"/>
        <v>0</v>
      </c>
      <c r="T49">
        <v>1.57187080383301</v>
      </c>
      <c r="U49">
        <v>1.5592746734619101</v>
      </c>
      <c r="V49">
        <v>1.30600810050964</v>
      </c>
      <c r="W49" s="13">
        <v>0.25326657295227101</v>
      </c>
      <c r="X49">
        <v>0.26586270332336398</v>
      </c>
      <c r="Y49">
        <v>0.26586270332336398</v>
      </c>
      <c r="Z49">
        <v>0</v>
      </c>
      <c r="AA49">
        <v>0.9</v>
      </c>
      <c r="AB49">
        <v>1</v>
      </c>
      <c r="AC49">
        <v>0.94736842105263197</v>
      </c>
      <c r="AD49">
        <v>0.1</v>
      </c>
      <c r="AE49">
        <v>0.9</v>
      </c>
    </row>
    <row r="50" spans="1:31" x14ac:dyDescent="0.15">
      <c r="A50" s="4">
        <v>19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>
        <v>5.7425575256347701</v>
      </c>
      <c r="L50" s="7">
        <v>4.3131961822509801</v>
      </c>
      <c r="M50">
        <v>4.4439506530761701</v>
      </c>
      <c r="N50">
        <v>3.1202354431152299</v>
      </c>
      <c r="O50">
        <v>1</v>
      </c>
      <c r="P50">
        <v>1</v>
      </c>
      <c r="Q50">
        <v>11</v>
      </c>
      <c r="R50" s="12">
        <v>9.0899999999999995E-2</v>
      </c>
      <c r="S50" s="12">
        <f t="shared" si="0"/>
        <v>0.1</v>
      </c>
      <c r="T50">
        <v>1.69216728210449</v>
      </c>
      <c r="U50">
        <v>1.69506192207336</v>
      </c>
      <c r="V50">
        <v>1.4024184942245499</v>
      </c>
      <c r="W50" s="13">
        <v>0.29264342784881597</v>
      </c>
      <c r="X50">
        <v>0.28974878787994401</v>
      </c>
      <c r="Y50">
        <v>0.28974878787994401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4">
        <v>628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6.18233299255371</v>
      </c>
      <c r="L51" s="7">
        <v>4.3301734924316397</v>
      </c>
      <c r="M51">
        <v>4.0768737792968697</v>
      </c>
      <c r="N51">
        <v>3.1977233886718701</v>
      </c>
      <c r="O51">
        <v>0</v>
      </c>
      <c r="P51">
        <v>0</v>
      </c>
      <c r="Q51">
        <v>7</v>
      </c>
      <c r="R51" s="12">
        <v>0</v>
      </c>
      <c r="S51" s="12">
        <f t="shared" si="0"/>
        <v>0</v>
      </c>
      <c r="T51">
        <v>1.7620944976806601</v>
      </c>
      <c r="U51">
        <v>1.7751601934432999</v>
      </c>
      <c r="V51">
        <v>1.4573606252670299</v>
      </c>
      <c r="W51" s="13">
        <v>0.31779956817626898</v>
      </c>
      <c r="X51">
        <v>0.30473387241363498</v>
      </c>
      <c r="Y51">
        <v>0.30473387241363498</v>
      </c>
      <c r="Z51">
        <v>0</v>
      </c>
      <c r="AA51">
        <v>0.7</v>
      </c>
      <c r="AB51">
        <v>1</v>
      </c>
      <c r="AC51">
        <v>0.82352941176470595</v>
      </c>
      <c r="AD51">
        <v>0.3</v>
      </c>
      <c r="AE51">
        <v>0.7</v>
      </c>
    </row>
    <row r="52" spans="1:31" x14ac:dyDescent="0.15">
      <c r="A52" s="4">
        <v>265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5.4144515991210902</v>
      </c>
      <c r="L52" s="7">
        <v>4.5586509704589799</v>
      </c>
      <c r="M52">
        <v>5.1254997253418004</v>
      </c>
      <c r="N52">
        <v>3.6624374389648402</v>
      </c>
      <c r="O52">
        <v>0</v>
      </c>
      <c r="P52">
        <v>0</v>
      </c>
      <c r="Q52">
        <v>8</v>
      </c>
      <c r="R52" s="12">
        <v>0</v>
      </c>
      <c r="S52" s="12">
        <f t="shared" si="0"/>
        <v>0</v>
      </c>
      <c r="T52">
        <v>1.4804992675781199</v>
      </c>
      <c r="U52">
        <v>1.485884308815</v>
      </c>
      <c r="V52">
        <v>1.21010041236877</v>
      </c>
      <c r="W52" s="13">
        <v>0.27578389644622803</v>
      </c>
      <c r="X52">
        <v>0.27039885520935097</v>
      </c>
      <c r="Y52">
        <v>0.27039885520935097</v>
      </c>
      <c r="Z52">
        <v>0</v>
      </c>
      <c r="AA52">
        <v>0.8</v>
      </c>
      <c r="AB52">
        <v>1</v>
      </c>
      <c r="AC52">
        <v>0.88888888888888895</v>
      </c>
      <c r="AD52">
        <v>0.2</v>
      </c>
      <c r="AE52">
        <v>0.8</v>
      </c>
    </row>
    <row r="53" spans="1:31" x14ac:dyDescent="0.15">
      <c r="A53" s="4">
        <v>220</v>
      </c>
      <c r="B53">
        <v>13</v>
      </c>
      <c r="C53">
        <v>7</v>
      </c>
      <c r="D53">
        <v>10</v>
      </c>
      <c r="E53">
        <v>10</v>
      </c>
      <c r="F53">
        <v>10</v>
      </c>
      <c r="G53">
        <v>0</v>
      </c>
      <c r="H53">
        <v>3</v>
      </c>
      <c r="I53">
        <v>7</v>
      </c>
      <c r="J53">
        <v>0.65</v>
      </c>
      <c r="K53">
        <v>6.3880538940429696</v>
      </c>
      <c r="L53" s="7">
        <v>4.5579910278320304</v>
      </c>
      <c r="M53">
        <v>3.40110206604004</v>
      </c>
      <c r="N53">
        <v>4.4475116729736301</v>
      </c>
      <c r="O53">
        <v>1</v>
      </c>
      <c r="P53">
        <v>1</v>
      </c>
      <c r="Q53">
        <v>10</v>
      </c>
      <c r="R53" s="12">
        <v>0.1</v>
      </c>
      <c r="S53" s="12">
        <f t="shared" si="0"/>
        <v>0.1</v>
      </c>
      <c r="T53">
        <v>1.7205638885498</v>
      </c>
      <c r="U53">
        <v>1.63151299953461</v>
      </c>
      <c r="V53">
        <v>1.3985300064086901</v>
      </c>
      <c r="W53" s="13">
        <v>0.232982993125915</v>
      </c>
      <c r="X53">
        <v>0.322033882141113</v>
      </c>
      <c r="Y53">
        <v>0.322033882141113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x14ac:dyDescent="0.15">
      <c r="A54" s="4">
        <v>12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4.7584037780761701</v>
      </c>
      <c r="L54" s="7">
        <v>4.5450344085693404</v>
      </c>
      <c r="M54">
        <v>8.6417255401611293</v>
      </c>
      <c r="N54">
        <v>6.6856060028076199</v>
      </c>
      <c r="O54">
        <v>0</v>
      </c>
      <c r="P54">
        <v>0</v>
      </c>
      <c r="Q54">
        <v>7</v>
      </c>
      <c r="R54" s="12">
        <v>0</v>
      </c>
      <c r="S54" s="12">
        <f t="shared" si="0"/>
        <v>0</v>
      </c>
      <c r="T54">
        <v>1.1671447753906199</v>
      </c>
      <c r="U54">
        <v>1.19466209411621</v>
      </c>
      <c r="V54">
        <v>0.96295011043548595</v>
      </c>
      <c r="W54" s="13">
        <v>0.23171198368072499</v>
      </c>
      <c r="X54">
        <v>0.20419466495513899</v>
      </c>
      <c r="Y54">
        <v>0.20419466495513899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172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5.3820056915283203</v>
      </c>
      <c r="L55" s="7">
        <v>4.56451416015625</v>
      </c>
      <c r="M55">
        <v>4.7138977050781197</v>
      </c>
      <c r="N55">
        <v>4.2741775512695304</v>
      </c>
      <c r="O55">
        <v>1</v>
      </c>
      <c r="P55">
        <v>1</v>
      </c>
      <c r="Q55">
        <v>11</v>
      </c>
      <c r="R55" s="12">
        <v>9.0899999999999995E-2</v>
      </c>
      <c r="S55" s="12">
        <f t="shared" si="0"/>
        <v>0.1</v>
      </c>
      <c r="T55">
        <v>1.3815174102783201</v>
      </c>
      <c r="U55">
        <v>1.3646049499511701</v>
      </c>
      <c r="V55">
        <v>1.13554155826569</v>
      </c>
      <c r="W55" s="13">
        <v>0.22906339168548601</v>
      </c>
      <c r="X55">
        <v>0.245975852012634</v>
      </c>
      <c r="Y55">
        <v>0.245975852012634</v>
      </c>
      <c r="Z55">
        <v>0.1</v>
      </c>
      <c r="AA55">
        <v>1</v>
      </c>
      <c r="AB55">
        <v>0.90909090909090895</v>
      </c>
      <c r="AC55">
        <v>0.952380952380952</v>
      </c>
      <c r="AD55">
        <v>0</v>
      </c>
      <c r="AE55">
        <v>0.9</v>
      </c>
    </row>
    <row r="56" spans="1:31" x14ac:dyDescent="0.15">
      <c r="A56" s="4">
        <v>151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5.6671257019043004</v>
      </c>
      <c r="L56" s="7">
        <v>4.5537357330322301</v>
      </c>
      <c r="M56">
        <v>3.1707382202148402</v>
      </c>
      <c r="N56">
        <v>9.5972442626953107</v>
      </c>
      <c r="O56">
        <v>1</v>
      </c>
      <c r="P56">
        <v>1</v>
      </c>
      <c r="Q56">
        <v>6</v>
      </c>
      <c r="R56" s="12">
        <v>0.16669999999999999</v>
      </c>
      <c r="S56" s="12">
        <f t="shared" si="0"/>
        <v>0.1</v>
      </c>
      <c r="T56">
        <v>1.4091281890869101</v>
      </c>
      <c r="U56">
        <v>1.10394859313965</v>
      </c>
      <c r="V56">
        <v>1.18171787261963</v>
      </c>
      <c r="W56" s="13">
        <v>7.7769279479980497E-2</v>
      </c>
      <c r="X56">
        <v>0.22741031646728499</v>
      </c>
      <c r="Y56">
        <v>0.22741031646728499</v>
      </c>
      <c r="Z56">
        <v>0.1</v>
      </c>
      <c r="AA56">
        <v>0.5</v>
      </c>
      <c r="AB56">
        <v>0.83333333333333304</v>
      </c>
      <c r="AC56">
        <v>0.625</v>
      </c>
      <c r="AD56">
        <v>0.5</v>
      </c>
      <c r="AE56">
        <v>0.4</v>
      </c>
    </row>
    <row r="57" spans="1:31" x14ac:dyDescent="0.15">
      <c r="L57" s="8">
        <f>AVERAGE(L2:L56)</f>
        <v>3.8141436836936258</v>
      </c>
      <c r="W57" s="15">
        <f t="shared" ref="W57:AE57" si="1">AVERAGE(W2:W56)</f>
        <v>0.11975257721814242</v>
      </c>
      <c r="Z57" s="9">
        <f t="shared" si="1"/>
        <v>8.9090909090909082E-2</v>
      </c>
      <c r="AA57" s="9">
        <f t="shared" si="1"/>
        <v>0.72545454545454535</v>
      </c>
      <c r="AB57" s="9">
        <f t="shared" si="1"/>
        <v>0.90752858252858226</v>
      </c>
      <c r="AC57" s="9">
        <f t="shared" si="1"/>
        <v>0.77593471802015679</v>
      </c>
      <c r="AD57" s="9">
        <f t="shared" si="1"/>
        <v>0.27454545454545454</v>
      </c>
      <c r="AE57" s="9">
        <f t="shared" si="1"/>
        <v>0.63636363636363624</v>
      </c>
    </row>
    <row r="58" spans="1:31" x14ac:dyDescent="0.15">
      <c r="L58" s="8">
        <f>MAX(L2:L56)</f>
        <v>4.56451416015625</v>
      </c>
      <c r="W58" s="15">
        <f t="shared" ref="W58:AE58" si="2">MAX(W2:W56)</f>
        <v>0.353418469429016</v>
      </c>
      <c r="Z58" s="9">
        <f t="shared" si="2"/>
        <v>0.3</v>
      </c>
      <c r="AA58" s="9">
        <f t="shared" si="2"/>
        <v>1</v>
      </c>
      <c r="AB58" s="9">
        <f t="shared" si="2"/>
        <v>1</v>
      </c>
      <c r="AC58" s="9">
        <f t="shared" si="2"/>
        <v>0.952380952380952</v>
      </c>
      <c r="AD58" s="9">
        <f t="shared" si="2"/>
        <v>0.9</v>
      </c>
      <c r="AE58" s="9">
        <f t="shared" si="2"/>
        <v>0.9</v>
      </c>
    </row>
    <row r="59" spans="1:31" x14ac:dyDescent="0.15">
      <c r="L59" s="8">
        <f>MIN(L2:L56)</f>
        <v>3.1700057983398402</v>
      </c>
      <c r="W59" s="15">
        <f t="shared" ref="W59:AE59" si="3">MIN(W2:W56)</f>
        <v>1.9142031669616699E-3</v>
      </c>
      <c r="Z59" s="9">
        <f t="shared" si="3"/>
        <v>0</v>
      </c>
      <c r="AA59" s="9">
        <f t="shared" si="3"/>
        <v>0.1</v>
      </c>
      <c r="AB59" s="9">
        <f t="shared" si="3"/>
        <v>0.76923076923076905</v>
      </c>
      <c r="AC59" s="9">
        <f t="shared" si="3"/>
        <v>0.18181818181818199</v>
      </c>
      <c r="AD59" s="9">
        <f t="shared" si="3"/>
        <v>0</v>
      </c>
      <c r="AE59" s="9">
        <f t="shared" si="3"/>
        <v>0.1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s="9"/>
      <c r="N65" t="s">
        <v>66</v>
      </c>
      <c r="W65" s="13"/>
    </row>
    <row r="66" spans="11:23" x14ac:dyDescent="0.15">
      <c r="K66" s="9"/>
      <c r="L66" s="9"/>
      <c r="M66" s="9"/>
      <c r="N66" s="38">
        <v>0.2</v>
      </c>
      <c r="O66">
        <v>-400</v>
      </c>
      <c r="P66">
        <v>1600</v>
      </c>
      <c r="Q66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N67" s="38">
        <v>0.4</v>
      </c>
      <c r="O67">
        <v>-800</v>
      </c>
      <c r="P67">
        <v>1200</v>
      </c>
      <c r="Q67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N68" s="38">
        <v>0.45</v>
      </c>
      <c r="O68">
        <v>-900</v>
      </c>
      <c r="P68">
        <v>1100</v>
      </c>
      <c r="Q68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N69" s="38">
        <v>0.49</v>
      </c>
      <c r="O69">
        <v>-980</v>
      </c>
      <c r="P69">
        <v>1020</v>
      </c>
      <c r="Q6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W72" s="13"/>
    </row>
    <row r="73" spans="11:23" x14ac:dyDescent="0.15">
      <c r="K73" s="9" t="s">
        <v>40</v>
      </c>
      <c r="L73" s="9">
        <f>COUNTIF(L2:L56,"&lt;2.479")-COUNTIF(L2:L56,"&lt;2.318")</f>
        <v>0</v>
      </c>
      <c r="W73" s="13"/>
    </row>
    <row r="74" spans="11:23" x14ac:dyDescent="0.15">
      <c r="K74" s="9" t="s">
        <v>41</v>
      </c>
      <c r="L74" s="9">
        <f>COUNTIF(L2:L56,"&lt;2.64")-COUNTIF(L2:L56,"&lt;2.479")</f>
        <v>0</v>
      </c>
    </row>
    <row r="75" spans="11:23" x14ac:dyDescent="0.15">
      <c r="K75" s="9" t="s">
        <v>42</v>
      </c>
      <c r="L75" s="9">
        <f>COUNTIF(L2:L56,"&lt;2.801")-COUNTIF(L2:L56,"&lt;2.64")</f>
        <v>0</v>
      </c>
      <c r="W75" s="13"/>
    </row>
    <row r="76" spans="11:23" x14ac:dyDescent="0.15">
      <c r="K76" s="9" t="s">
        <v>43</v>
      </c>
      <c r="L76" s="9">
        <f>COUNTIF(L2:L56,"&lt;2.962")-COUNTIF(L2:L56,"&lt;2.801")</f>
        <v>0</v>
      </c>
      <c r="W76" s="13"/>
    </row>
    <row r="77" spans="11:23" x14ac:dyDescent="0.15">
      <c r="K77" s="9" t="s">
        <v>44</v>
      </c>
      <c r="L77" s="9">
        <f>COUNTIF(L2:L56,"&lt;3.123")-COUNTIF(L2:L56,"&lt;2.962")</f>
        <v>0</v>
      </c>
      <c r="W77" s="13"/>
    </row>
    <row r="78" spans="11:23" s="19" customFormat="1" x14ac:dyDescent="0.15">
      <c r="K78" s="37" t="s">
        <v>77</v>
      </c>
      <c r="L78" s="37">
        <f>COUNTIF(L2:L56,"&lt;3.412")-COUNTIF(L2:L56,"&lt;3.123")</f>
        <v>11</v>
      </c>
      <c r="M78" s="37">
        <v>11</v>
      </c>
    </row>
    <row r="79" spans="11:23" x14ac:dyDescent="0.15">
      <c r="K79" s="9" t="s">
        <v>78</v>
      </c>
      <c r="L79" s="9">
        <f>COUNTIF(L2:L56,"&lt;3.701")-COUNTIF(L2:L56,"&lt;3.412")</f>
        <v>11</v>
      </c>
      <c r="M79" s="9">
        <v>11</v>
      </c>
      <c r="W79" s="13"/>
    </row>
    <row r="80" spans="11:23" x14ac:dyDescent="0.15">
      <c r="K80" s="9" t="s">
        <v>79</v>
      </c>
      <c r="L80" s="9">
        <f>COUNTIF(L2:L56,"&lt;3.99")-COUNTIF(L2:L56,"&lt;3.701")</f>
        <v>11</v>
      </c>
      <c r="M80" s="9">
        <v>11</v>
      </c>
      <c r="W80" s="13"/>
    </row>
    <row r="81" spans="11:23" x14ac:dyDescent="0.15">
      <c r="K81" s="9" t="s">
        <v>80</v>
      </c>
      <c r="L81" s="9">
        <f>COUNTIF(L2:L56,"&lt;4.279")-COUNTIF(L2:L56,"&lt;3.99")</f>
        <v>11</v>
      </c>
      <c r="M81" s="9">
        <v>11</v>
      </c>
      <c r="W81" s="13"/>
    </row>
    <row r="82" spans="11:23" s="19" customFormat="1" x14ac:dyDescent="0.15">
      <c r="K82" s="37" t="s">
        <v>81</v>
      </c>
      <c r="L82" s="37">
        <f>COUNTIF(L2:L56,"&lt;4.568")-COUNTIF(L2:L56,"&lt;4.279")</f>
        <v>11</v>
      </c>
      <c r="M82" s="37">
        <v>11</v>
      </c>
    </row>
    <row r="83" spans="11:23" x14ac:dyDescent="0.15">
      <c r="K83" s="9" t="s">
        <v>82</v>
      </c>
      <c r="L83" s="9">
        <f>COUNTIF(L2:L56,"&lt;4.857")-COUNTIF(L2:L56,"&lt;4.568")</f>
        <v>0</v>
      </c>
      <c r="W83" s="13"/>
    </row>
    <row r="84" spans="11:23" x14ac:dyDescent="0.15">
      <c r="K84" s="9" t="s">
        <v>83</v>
      </c>
      <c r="L84" s="9">
        <f>COUNTIF(L2:L56,"&lt;5.146")-COUNTIF(L2:L56,"&lt;4.857")</f>
        <v>0</v>
      </c>
      <c r="W84" s="13"/>
    </row>
    <row r="85" spans="11:23" x14ac:dyDescent="0.15">
      <c r="K85" s="9" t="s">
        <v>84</v>
      </c>
      <c r="L85" s="9">
        <f>COUNTIF(L2:L56,"&lt;5.435")-COUNTIF(L2:L56,"&lt;5.146")</f>
        <v>0</v>
      </c>
      <c r="W85" s="13"/>
    </row>
    <row r="86" spans="11:23" x14ac:dyDescent="0.15">
      <c r="K86" s="9" t="s">
        <v>85</v>
      </c>
      <c r="L86" s="9">
        <f>COUNTIF(L2:L56,"&lt;5.724")-COUNTIF(L2:L56,"&lt;5.435")</f>
        <v>0</v>
      </c>
    </row>
    <row r="87" spans="11:23" x14ac:dyDescent="0.15">
      <c r="K87" s="9" t="s">
        <v>54</v>
      </c>
      <c r="L87" s="9">
        <f>COUNTIF(L2:L56,"&lt;4.733")-COUNTIF(L2:L56,"&lt;4.572")</f>
        <v>0</v>
      </c>
      <c r="W87" s="13"/>
    </row>
    <row r="88" spans="11:23" x14ac:dyDescent="0.15">
      <c r="K88" s="9" t="s">
        <v>55</v>
      </c>
      <c r="L88" s="9">
        <f>COUNTIF(L2:L56,"&lt;4.894")-COUNTIF(L2:L56,"&lt;4.733")</f>
        <v>0</v>
      </c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W89" s="13"/>
    </row>
    <row r="90" spans="11:23" x14ac:dyDescent="0.15">
      <c r="K90" s="9" t="s">
        <v>57</v>
      </c>
      <c r="L90" s="9">
        <f>COUNTIF(L2:L56,"&lt;5.216")-COUNTIF(L2:L56,"&lt;5.055")</f>
        <v>0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P91">
        <v>0.28899999999999998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N97">
        <v>2.8929999999999998</v>
      </c>
      <c r="O97">
        <v>8.5000000000000006E-2</v>
      </c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N98">
        <v>3.8130000000000002</v>
      </c>
      <c r="O98">
        <v>0.11899999999999999</v>
      </c>
      <c r="W98" s="13"/>
    </row>
    <row r="99" spans="11:23" x14ac:dyDescent="0.15">
      <c r="N99">
        <v>4.3250000000000002</v>
      </c>
      <c r="O99">
        <v>0.157</v>
      </c>
    </row>
  </sheetData>
  <phoneticPr fontId="5" type="noConversion"/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E94"/>
  <sheetViews>
    <sheetView topLeftCell="E76" workbookViewId="0">
      <selection activeCell="E1" sqref="A1:XFD95"/>
    </sheetView>
  </sheetViews>
  <sheetFormatPr defaultColWidth="9" defaultRowHeight="13.5" x14ac:dyDescent="0.15"/>
  <cols>
    <col min="11" max="12" width="18.5" customWidth="1"/>
    <col min="23" max="23" width="16.75" customWidth="1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461</v>
      </c>
      <c r="B2">
        <v>15</v>
      </c>
      <c r="C2">
        <v>5</v>
      </c>
      <c r="D2">
        <v>10</v>
      </c>
      <c r="E2">
        <v>10</v>
      </c>
      <c r="F2">
        <v>9</v>
      </c>
      <c r="G2">
        <v>1</v>
      </c>
      <c r="H2">
        <v>6</v>
      </c>
      <c r="I2">
        <v>4</v>
      </c>
      <c r="J2">
        <v>0.75</v>
      </c>
      <c r="K2">
        <v>5.40047264099121</v>
      </c>
      <c r="L2" s="7">
        <v>3.2668991088867201</v>
      </c>
      <c r="M2">
        <v>3.28164863586426</v>
      </c>
      <c r="N2">
        <v>3.5928287506103498</v>
      </c>
      <c r="O2">
        <v>1</v>
      </c>
      <c r="P2">
        <v>1</v>
      </c>
      <c r="Q2">
        <v>9</v>
      </c>
      <c r="R2" s="12">
        <v>0.1111</v>
      </c>
      <c r="S2" s="12">
        <f t="shared" ref="S2:S52" si="0">O2/E2</f>
        <v>0.1</v>
      </c>
      <c r="T2">
        <v>1.4644775390625</v>
      </c>
      <c r="U2">
        <v>1.4097925424575799</v>
      </c>
      <c r="V2">
        <v>1.2756360769271899</v>
      </c>
      <c r="W2" s="13">
        <v>0.13415646553039601</v>
      </c>
      <c r="X2">
        <v>0.188841462135315</v>
      </c>
      <c r="Y2">
        <v>0.188841462135315</v>
      </c>
      <c r="Z2">
        <v>0.1</v>
      </c>
      <c r="AA2">
        <v>0.8</v>
      </c>
      <c r="AB2">
        <v>0.88888888888888895</v>
      </c>
      <c r="AC2">
        <v>0.84210526315789502</v>
      </c>
      <c r="AD2">
        <v>0.2</v>
      </c>
      <c r="AE2">
        <v>0.7</v>
      </c>
    </row>
    <row r="3" spans="1:31" x14ac:dyDescent="0.15">
      <c r="A3" s="4">
        <v>501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5.5273303985595703</v>
      </c>
      <c r="L3" s="7">
        <v>3.2670059204101598</v>
      </c>
      <c r="M3">
        <v>2.2722702026367201</v>
      </c>
      <c r="N3">
        <v>3.9929103851318399</v>
      </c>
      <c r="O3">
        <v>1</v>
      </c>
      <c r="P3">
        <v>1</v>
      </c>
      <c r="Q3">
        <v>10</v>
      </c>
      <c r="R3" s="12">
        <v>0.1</v>
      </c>
      <c r="S3" s="12">
        <f t="shared" si="0"/>
        <v>0.1</v>
      </c>
      <c r="T3">
        <v>1.64023208618164</v>
      </c>
      <c r="U3">
        <v>1.53003406524658</v>
      </c>
      <c r="V3">
        <v>1.38585317134857</v>
      </c>
      <c r="W3" s="13">
        <v>0.14418089389801</v>
      </c>
      <c r="X3">
        <v>0.25437891483306901</v>
      </c>
      <c r="Y3">
        <v>0.25437891483306901</v>
      </c>
      <c r="Z3">
        <v>0.1</v>
      </c>
      <c r="AA3">
        <v>0.9</v>
      </c>
      <c r="AB3">
        <v>0.9</v>
      </c>
      <c r="AC3">
        <v>0.9</v>
      </c>
      <c r="AD3">
        <v>0.1</v>
      </c>
      <c r="AE3">
        <v>0.8</v>
      </c>
    </row>
    <row r="4" spans="1:31" x14ac:dyDescent="0.15">
      <c r="A4" s="4">
        <v>974</v>
      </c>
      <c r="B4">
        <v>15</v>
      </c>
      <c r="C4">
        <v>5</v>
      </c>
      <c r="D4">
        <v>10</v>
      </c>
      <c r="E4">
        <v>10</v>
      </c>
      <c r="F4">
        <v>10</v>
      </c>
      <c r="G4">
        <v>0</v>
      </c>
      <c r="H4">
        <v>5</v>
      </c>
      <c r="I4">
        <v>5</v>
      </c>
      <c r="J4">
        <v>0.75</v>
      </c>
      <c r="K4">
        <v>5.3685245513915998</v>
      </c>
      <c r="L4">
        <v>3.2771472930908199</v>
      </c>
      <c r="M4">
        <v>2.8307132720947301</v>
      </c>
      <c r="N4">
        <v>3.2898807525634801</v>
      </c>
      <c r="O4">
        <v>1</v>
      </c>
      <c r="P4">
        <v>1</v>
      </c>
      <c r="Q4">
        <v>10</v>
      </c>
      <c r="R4" s="12">
        <v>0.1</v>
      </c>
      <c r="S4" s="12">
        <f t="shared" si="0"/>
        <v>0.1</v>
      </c>
      <c r="T4">
        <v>1.6221961975097701</v>
      </c>
      <c r="U4">
        <v>1.5725250244140601</v>
      </c>
      <c r="V4">
        <v>1.3714082241058301</v>
      </c>
      <c r="W4">
        <v>0.20111680030822801</v>
      </c>
      <c r="X4">
        <v>0.250787973403931</v>
      </c>
      <c r="Y4">
        <v>0.250787973403931</v>
      </c>
      <c r="Z4">
        <v>0.1</v>
      </c>
      <c r="AA4">
        <v>0.9</v>
      </c>
      <c r="AB4">
        <v>0.9</v>
      </c>
      <c r="AC4">
        <v>0.9</v>
      </c>
      <c r="AD4">
        <v>0.1</v>
      </c>
      <c r="AE4">
        <v>0.8</v>
      </c>
    </row>
    <row r="5" spans="1:31" x14ac:dyDescent="0.15">
      <c r="A5" s="4">
        <v>624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5.7309322357177699</v>
      </c>
      <c r="L5" s="7">
        <v>3.2853984832763699</v>
      </c>
      <c r="M5">
        <v>2.8849430084228498</v>
      </c>
      <c r="N5">
        <v>3.0747337341308598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1.9793052673339799</v>
      </c>
      <c r="U5">
        <v>1.9299783706664999</v>
      </c>
      <c r="V5">
        <v>1.67936038970947</v>
      </c>
      <c r="W5" s="13">
        <v>0.25061798095703097</v>
      </c>
      <c r="X5">
        <v>0.299944877624512</v>
      </c>
      <c r="Y5">
        <v>0.299944877624512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803</v>
      </c>
      <c r="B6">
        <v>13</v>
      </c>
      <c r="C6">
        <v>7</v>
      </c>
      <c r="D6">
        <v>10</v>
      </c>
      <c r="E6">
        <v>10</v>
      </c>
      <c r="F6">
        <v>10</v>
      </c>
      <c r="G6">
        <v>0</v>
      </c>
      <c r="H6">
        <v>3</v>
      </c>
      <c r="I6">
        <v>7</v>
      </c>
      <c r="J6">
        <v>0.65</v>
      </c>
      <c r="K6">
        <v>4.7810554504394496</v>
      </c>
      <c r="L6" s="7">
        <v>3.42788887023926</v>
      </c>
      <c r="M6">
        <v>2.91549491882324</v>
      </c>
      <c r="N6">
        <v>3.7785625457763699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1.22781562805176</v>
      </c>
      <c r="U6">
        <v>1.1802076101303101</v>
      </c>
      <c r="V6">
        <v>1.04466116428375</v>
      </c>
      <c r="W6" s="13">
        <v>0.13554644584655801</v>
      </c>
      <c r="X6">
        <v>0.18315446376800501</v>
      </c>
      <c r="Y6">
        <v>0.18315446376800501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x14ac:dyDescent="0.15">
      <c r="A7" s="4">
        <v>840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5.3783435821533203</v>
      </c>
      <c r="L7" s="7">
        <v>3.5478610992431601</v>
      </c>
      <c r="M7">
        <v>2.5381450653076199</v>
      </c>
      <c r="N7">
        <v>4.6591548919677699</v>
      </c>
      <c r="O7">
        <v>1</v>
      </c>
      <c r="P7">
        <v>1</v>
      </c>
      <c r="Q7">
        <v>10</v>
      </c>
      <c r="R7" s="12">
        <v>0.1</v>
      </c>
      <c r="S7" s="12">
        <f t="shared" si="0"/>
        <v>0.1</v>
      </c>
      <c r="T7">
        <v>1.6274662017822299</v>
      </c>
      <c r="U7">
        <v>1.4948984384536701</v>
      </c>
      <c r="V7">
        <v>1.3545224666595499</v>
      </c>
      <c r="W7" s="13">
        <v>0.140375971794128</v>
      </c>
      <c r="X7">
        <v>0.272943735122681</v>
      </c>
      <c r="Y7">
        <v>0.272943735122681</v>
      </c>
      <c r="Z7">
        <v>0.1</v>
      </c>
      <c r="AA7">
        <v>0.9</v>
      </c>
      <c r="AB7">
        <v>0.9</v>
      </c>
      <c r="AC7">
        <v>0.9</v>
      </c>
      <c r="AD7">
        <v>0.1</v>
      </c>
      <c r="AE7">
        <v>0.8</v>
      </c>
    </row>
    <row r="8" spans="1:31" x14ac:dyDescent="0.15">
      <c r="A8" s="4">
        <v>20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4.7936458587646502</v>
      </c>
      <c r="L8" s="7">
        <v>3.21484375</v>
      </c>
      <c r="M8">
        <v>2.74176025390625</v>
      </c>
      <c r="N8">
        <v>3.1585388183593701</v>
      </c>
      <c r="O8">
        <v>1</v>
      </c>
      <c r="P8">
        <v>1</v>
      </c>
      <c r="Q8">
        <v>9</v>
      </c>
      <c r="R8" s="12">
        <v>0.1111</v>
      </c>
      <c r="S8" s="12">
        <f t="shared" si="0"/>
        <v>0.1</v>
      </c>
      <c r="T8">
        <v>1.57986640930176</v>
      </c>
      <c r="U8">
        <v>1.5197329521179199</v>
      </c>
      <c r="V8">
        <v>1.33726954460144</v>
      </c>
      <c r="W8" s="13">
        <v>0.18246340751647899</v>
      </c>
      <c r="X8">
        <v>0.24259686470031699</v>
      </c>
      <c r="Y8">
        <v>0.24259686470031699</v>
      </c>
      <c r="Z8">
        <v>0.1</v>
      </c>
      <c r="AA8">
        <v>0.8</v>
      </c>
      <c r="AB8">
        <v>0.88888888888888895</v>
      </c>
      <c r="AC8">
        <v>0.84210526315789502</v>
      </c>
      <c r="AD8">
        <v>0.2</v>
      </c>
      <c r="AE8">
        <v>0.7</v>
      </c>
    </row>
    <row r="9" spans="1:31" x14ac:dyDescent="0.15">
      <c r="A9" s="4">
        <v>865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4.26218605041504</v>
      </c>
      <c r="L9" s="7">
        <v>3.5626525878906201</v>
      </c>
      <c r="M9">
        <v>4.4527530670165998</v>
      </c>
      <c r="N9">
        <v>4.6102828979492196</v>
      </c>
      <c r="O9">
        <v>0</v>
      </c>
      <c r="P9">
        <v>0</v>
      </c>
      <c r="Q9">
        <v>5</v>
      </c>
      <c r="R9" s="12">
        <v>0</v>
      </c>
      <c r="S9" s="12">
        <f t="shared" si="0"/>
        <v>0</v>
      </c>
      <c r="T9">
        <v>1.0662040710449201</v>
      </c>
      <c r="U9">
        <v>1.0434312820434599</v>
      </c>
      <c r="V9">
        <v>0.90589237213134799</v>
      </c>
      <c r="W9" s="13">
        <v>0.13753890991210899</v>
      </c>
      <c r="X9">
        <v>0.160311698913574</v>
      </c>
      <c r="Y9">
        <v>0.160311698913574</v>
      </c>
      <c r="Z9">
        <v>0</v>
      </c>
      <c r="AA9">
        <v>0.5</v>
      </c>
      <c r="AB9">
        <v>1</v>
      </c>
      <c r="AC9">
        <v>0.66666666666666696</v>
      </c>
      <c r="AD9">
        <v>0.5</v>
      </c>
      <c r="AE9">
        <v>0.5</v>
      </c>
    </row>
    <row r="10" spans="1:31" x14ac:dyDescent="0.15">
      <c r="A10" s="4">
        <v>223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4.7153663635253897</v>
      </c>
      <c r="L10" s="7">
        <v>3.5632209777832</v>
      </c>
      <c r="M10">
        <v>3.0068168640136701</v>
      </c>
      <c r="N10">
        <v>3.0456161499023402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1.5686683654785201</v>
      </c>
      <c r="U10">
        <v>1.5097084045410201</v>
      </c>
      <c r="V10">
        <v>1.31616818904877</v>
      </c>
      <c r="W10" s="13">
        <v>0.19354021549224901</v>
      </c>
      <c r="X10">
        <v>0.25250017642974798</v>
      </c>
      <c r="Y10">
        <v>0.25250017642974798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711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4.5205192565918004</v>
      </c>
      <c r="L11" s="7">
        <v>3.579833984375</v>
      </c>
      <c r="M11">
        <v>3.6000347137451199</v>
      </c>
      <c r="N11">
        <v>3.1644821166992201</v>
      </c>
      <c r="O11">
        <v>0</v>
      </c>
      <c r="P11">
        <v>0</v>
      </c>
      <c r="Q11">
        <v>4</v>
      </c>
      <c r="R11" s="12">
        <v>0</v>
      </c>
      <c r="S11" s="12">
        <f t="shared" si="0"/>
        <v>0</v>
      </c>
      <c r="T11">
        <v>1.1484889984130899</v>
      </c>
      <c r="U11">
        <v>1.1332601308822601</v>
      </c>
      <c r="V11">
        <v>0.98467141389846802</v>
      </c>
      <c r="W11" s="13">
        <v>0.148588716983795</v>
      </c>
      <c r="X11">
        <v>0.163817584514618</v>
      </c>
      <c r="Y11">
        <v>0.163817584514618</v>
      </c>
      <c r="Z11">
        <v>0</v>
      </c>
      <c r="AA11">
        <v>0.4</v>
      </c>
      <c r="AB11">
        <v>1</v>
      </c>
      <c r="AC11">
        <v>0.57142857142857195</v>
      </c>
      <c r="AD11">
        <v>0.6</v>
      </c>
      <c r="AE11">
        <v>0.4</v>
      </c>
    </row>
    <row r="12" spans="1:31" x14ac:dyDescent="0.15">
      <c r="A12" s="4">
        <v>974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5.3685245513915998</v>
      </c>
      <c r="L12">
        <v>3.2771472930908199</v>
      </c>
      <c r="M12">
        <v>2.8307132720947301</v>
      </c>
      <c r="N12">
        <v>3.2898807525634801</v>
      </c>
      <c r="O12">
        <v>1</v>
      </c>
      <c r="P12">
        <v>1</v>
      </c>
      <c r="Q12">
        <v>10</v>
      </c>
      <c r="R12" s="12">
        <v>0.1</v>
      </c>
      <c r="S12" s="12">
        <f t="shared" si="0"/>
        <v>0.1</v>
      </c>
      <c r="T12">
        <v>1.6221961975097701</v>
      </c>
      <c r="U12">
        <v>1.5725250244140601</v>
      </c>
      <c r="V12">
        <v>1.3714082241058301</v>
      </c>
      <c r="W12">
        <v>0.20111680030822801</v>
      </c>
      <c r="X12">
        <v>0.250787973403931</v>
      </c>
      <c r="Y12">
        <v>0.250787973403931</v>
      </c>
      <c r="Z12">
        <v>0.1</v>
      </c>
      <c r="AA12">
        <v>0.9</v>
      </c>
      <c r="AB12">
        <v>0.9</v>
      </c>
      <c r="AC12">
        <v>0.9</v>
      </c>
      <c r="AD12">
        <v>0.1</v>
      </c>
      <c r="AE12">
        <v>0.8</v>
      </c>
    </row>
    <row r="13" spans="1:31" x14ac:dyDescent="0.15">
      <c r="A13" s="4">
        <v>948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6.0359687805175799</v>
      </c>
      <c r="L13" s="7">
        <v>3.25136375427246</v>
      </c>
      <c r="M13">
        <v>2.7053775787353498</v>
      </c>
      <c r="N13">
        <v>4.4772434234619096</v>
      </c>
      <c r="O13">
        <v>1</v>
      </c>
      <c r="P13">
        <v>1</v>
      </c>
      <c r="Q13">
        <v>10</v>
      </c>
      <c r="R13" s="12">
        <v>0.1</v>
      </c>
      <c r="S13" s="12">
        <f t="shared" si="0"/>
        <v>0.1</v>
      </c>
      <c r="T13">
        <v>2.0139236450195299</v>
      </c>
      <c r="U13">
        <v>1.8851909637451201</v>
      </c>
      <c r="V13">
        <v>1.70291864871979</v>
      </c>
      <c r="W13" s="13">
        <v>0.18227231502533001</v>
      </c>
      <c r="X13">
        <v>0.31100499629974399</v>
      </c>
      <c r="Y13">
        <v>0.31100499629974399</v>
      </c>
      <c r="Z13">
        <v>0.1</v>
      </c>
      <c r="AA13">
        <v>0.9</v>
      </c>
      <c r="AB13">
        <v>0.9</v>
      </c>
      <c r="AC13">
        <v>0.9</v>
      </c>
      <c r="AD13">
        <v>0.1</v>
      </c>
      <c r="AE13">
        <v>0.8</v>
      </c>
    </row>
    <row r="14" spans="1:31" x14ac:dyDescent="0.15">
      <c r="A14" s="4">
        <v>539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5.5715312957763699</v>
      </c>
      <c r="L14" s="7">
        <v>3.1976795196533199</v>
      </c>
      <c r="M14">
        <v>2.1225681304931601</v>
      </c>
      <c r="N14">
        <v>4.1427783966064498</v>
      </c>
      <c r="O14">
        <v>1</v>
      </c>
      <c r="P14">
        <v>1</v>
      </c>
      <c r="Q14">
        <v>9</v>
      </c>
      <c r="R14" s="12">
        <v>0.1111</v>
      </c>
      <c r="S14" s="12">
        <f t="shared" si="0"/>
        <v>0.1</v>
      </c>
      <c r="T14">
        <v>1.9990806579589799</v>
      </c>
      <c r="U14">
        <v>1.84099769592285</v>
      </c>
      <c r="V14">
        <v>1.6779534816741899</v>
      </c>
      <c r="W14" s="13">
        <v>0.163044214248657</v>
      </c>
      <c r="X14">
        <v>0.32112717628478998</v>
      </c>
      <c r="Y14">
        <v>0.32112717628478998</v>
      </c>
      <c r="Z14">
        <v>0.1</v>
      </c>
      <c r="AA14">
        <v>0.8</v>
      </c>
      <c r="AB14">
        <v>0.88888888888888895</v>
      </c>
      <c r="AC14">
        <v>0.84210526315789502</v>
      </c>
      <c r="AD14">
        <v>0.2</v>
      </c>
      <c r="AE14">
        <v>0.7</v>
      </c>
    </row>
    <row r="15" spans="1:31" x14ac:dyDescent="0.15">
      <c r="A15" s="4">
        <v>506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5.1133480072021502</v>
      </c>
      <c r="L15" s="7">
        <v>3.1653194427490199</v>
      </c>
      <c r="M15">
        <v>2.8224906921386701</v>
      </c>
      <c r="N15">
        <v>3.2103939056396502</v>
      </c>
      <c r="O15">
        <v>1</v>
      </c>
      <c r="P15">
        <v>1</v>
      </c>
      <c r="Q15">
        <v>6</v>
      </c>
      <c r="R15" s="12">
        <v>0.16669999999999999</v>
      </c>
      <c r="S15" s="12">
        <f t="shared" si="0"/>
        <v>0.1</v>
      </c>
      <c r="T15">
        <v>1.34306716918945</v>
      </c>
      <c r="U15">
        <v>1.30331194400787</v>
      </c>
      <c r="V15">
        <v>1.1499149799346899</v>
      </c>
      <c r="W15" s="13">
        <v>0.15339696407318101</v>
      </c>
      <c r="X15">
        <v>0.19315218925476099</v>
      </c>
      <c r="Y15">
        <v>0.19315218925476099</v>
      </c>
      <c r="Z15">
        <v>0.1</v>
      </c>
      <c r="AA15">
        <v>0.5</v>
      </c>
      <c r="AB15">
        <v>0.83333333333333304</v>
      </c>
      <c r="AC15">
        <v>0.625</v>
      </c>
      <c r="AD15">
        <v>0.5</v>
      </c>
      <c r="AE15">
        <v>0.4</v>
      </c>
    </row>
    <row r="16" spans="1:31" x14ac:dyDescent="0.15">
      <c r="A16" s="4">
        <v>897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5.0807552337646502</v>
      </c>
      <c r="L16" s="7">
        <v>3.5942249298095699</v>
      </c>
      <c r="M16">
        <v>3.5212154388427699</v>
      </c>
      <c r="N16">
        <v>2.8270282745361301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1.6263542175293</v>
      </c>
      <c r="U16">
        <v>1.6224285364151001</v>
      </c>
      <c r="V16">
        <v>1.36819708347321</v>
      </c>
      <c r="W16" s="13">
        <v>0.25423145294189398</v>
      </c>
      <c r="X16">
        <v>0.25815713405609098</v>
      </c>
      <c r="Y16">
        <v>0.25815713405609098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831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>
        <v>5.9205646514892596</v>
      </c>
      <c r="L17" s="7">
        <v>3.2345046997070299</v>
      </c>
      <c r="M17">
        <v>2.68940925598144</v>
      </c>
      <c r="N17">
        <v>3.11403083801269</v>
      </c>
      <c r="O17">
        <v>1</v>
      </c>
      <c r="P17">
        <v>1</v>
      </c>
      <c r="Q17">
        <v>8</v>
      </c>
      <c r="R17" s="12">
        <v>0.125</v>
      </c>
      <c r="S17" s="12">
        <f t="shared" si="0"/>
        <v>0.1</v>
      </c>
      <c r="T17">
        <v>1.8896789550781199</v>
      </c>
      <c r="U17">
        <v>1.84347188472748</v>
      </c>
      <c r="V17">
        <v>1.59619677066803</v>
      </c>
      <c r="W17" s="13">
        <v>0.24727511405944799</v>
      </c>
      <c r="X17">
        <v>0.29348218441009499</v>
      </c>
      <c r="Y17">
        <v>0.29348218441009499</v>
      </c>
      <c r="Z17">
        <v>0.1</v>
      </c>
      <c r="AA17">
        <v>0.7</v>
      </c>
      <c r="AB17">
        <v>0.875</v>
      </c>
      <c r="AC17">
        <v>0.77777777777777801</v>
      </c>
      <c r="AD17">
        <v>0.3</v>
      </c>
      <c r="AE17">
        <v>0.6</v>
      </c>
    </row>
    <row r="18" spans="1:31" s="20" customFormat="1" x14ac:dyDescent="0.15">
      <c r="A18" s="25">
        <v>751</v>
      </c>
      <c r="B18" s="20">
        <v>14</v>
      </c>
      <c r="C18" s="20">
        <v>6</v>
      </c>
      <c r="D18" s="20">
        <v>10</v>
      </c>
      <c r="E18" s="20">
        <v>10</v>
      </c>
      <c r="F18" s="20">
        <v>10</v>
      </c>
      <c r="G18" s="20">
        <v>0</v>
      </c>
      <c r="H18" s="20">
        <v>4</v>
      </c>
      <c r="I18" s="20">
        <v>6</v>
      </c>
      <c r="J18" s="20">
        <v>0.7</v>
      </c>
      <c r="K18" s="20">
        <v>4.9115619659423801</v>
      </c>
      <c r="L18" s="20">
        <v>3.1490116119384801</v>
      </c>
      <c r="M18" s="20">
        <v>2.3357124328613299</v>
      </c>
      <c r="N18" s="20">
        <v>3.0508842468261701</v>
      </c>
      <c r="O18" s="20">
        <v>2</v>
      </c>
      <c r="P18" s="20">
        <v>2</v>
      </c>
      <c r="Q18" s="20">
        <v>10</v>
      </c>
      <c r="R18" s="27">
        <v>0.2</v>
      </c>
      <c r="S18" s="27">
        <f t="shared" si="0"/>
        <v>0.2</v>
      </c>
      <c r="T18" s="20">
        <v>1.60980224609375</v>
      </c>
      <c r="U18" s="20">
        <v>1.5278396606445299</v>
      </c>
      <c r="V18" s="20">
        <v>1.36089551448822</v>
      </c>
      <c r="W18" s="20">
        <v>0.16694414615631101</v>
      </c>
      <c r="X18" s="20">
        <v>0.24890673160553001</v>
      </c>
      <c r="Y18" s="20">
        <v>0.24890673160553001</v>
      </c>
      <c r="Z18" s="20">
        <v>0.2</v>
      </c>
      <c r="AA18" s="20">
        <v>0.8</v>
      </c>
      <c r="AB18" s="20">
        <v>0.8</v>
      </c>
      <c r="AC18" s="20">
        <v>0.8</v>
      </c>
      <c r="AD18" s="20">
        <v>0.2</v>
      </c>
      <c r="AE18" s="20">
        <v>0.6</v>
      </c>
    </row>
    <row r="19" spans="1:31" x14ac:dyDescent="0.15">
      <c r="A19" s="4">
        <v>718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4.5876579284668004</v>
      </c>
      <c r="L19" s="7">
        <v>3.7149486541747998</v>
      </c>
      <c r="M19">
        <v>4.4152946472168004</v>
      </c>
      <c r="N19">
        <v>3.3490333557128902</v>
      </c>
      <c r="O19">
        <v>0</v>
      </c>
      <c r="P19">
        <v>0</v>
      </c>
      <c r="Q19">
        <v>5</v>
      </c>
      <c r="R19" s="12">
        <v>0</v>
      </c>
      <c r="S19" s="12">
        <f t="shared" si="0"/>
        <v>0</v>
      </c>
      <c r="T19">
        <v>1.3014030456543</v>
      </c>
      <c r="U19">
        <v>1.3160881996154801</v>
      </c>
      <c r="V19">
        <v>1.09932613372803</v>
      </c>
      <c r="W19" s="13">
        <v>0.21676206588745101</v>
      </c>
      <c r="X19">
        <v>0.20207691192627</v>
      </c>
      <c r="Y19">
        <v>0.20207691192627</v>
      </c>
      <c r="Z19">
        <v>0</v>
      </c>
      <c r="AA19">
        <v>0.5</v>
      </c>
      <c r="AB19">
        <v>1</v>
      </c>
      <c r="AC19">
        <v>0.66666666666666696</v>
      </c>
      <c r="AD19">
        <v>0.5</v>
      </c>
      <c r="AE19">
        <v>0.5</v>
      </c>
    </row>
    <row r="20" spans="1:31" x14ac:dyDescent="0.15">
      <c r="A20" s="4">
        <v>835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>
        <v>6.06449317932129</v>
      </c>
      <c r="L20" s="7">
        <v>3.66963386535644</v>
      </c>
      <c r="M20">
        <v>3.3090724945068399</v>
      </c>
      <c r="N20">
        <v>3.0900325775146502</v>
      </c>
      <c r="O20">
        <v>1</v>
      </c>
      <c r="P20">
        <v>1</v>
      </c>
      <c r="Q20">
        <v>11</v>
      </c>
      <c r="R20" s="12">
        <v>9.0899999999999995E-2</v>
      </c>
      <c r="S20" s="12">
        <f t="shared" si="0"/>
        <v>0.1</v>
      </c>
      <c r="T20">
        <v>1.86911773681641</v>
      </c>
      <c r="U20">
        <v>1.8567190170288099</v>
      </c>
      <c r="V20">
        <v>1.5535910129547099</v>
      </c>
      <c r="W20" s="13">
        <v>0.30312800407409701</v>
      </c>
      <c r="X20">
        <v>0.315526723861694</v>
      </c>
      <c r="Y20">
        <v>0.315526723861694</v>
      </c>
      <c r="Z20">
        <v>0.1</v>
      </c>
      <c r="AA20">
        <v>1</v>
      </c>
      <c r="AB20">
        <v>0.90909090909090895</v>
      </c>
      <c r="AC20">
        <v>0.952380952380952</v>
      </c>
      <c r="AD20">
        <v>0</v>
      </c>
      <c r="AE20">
        <v>0.9</v>
      </c>
    </row>
    <row r="21" spans="1:31" x14ac:dyDescent="0.15">
      <c r="A21" s="4">
        <v>339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6.0031547546386701</v>
      </c>
      <c r="L21" s="7">
        <v>3.7562255859375</v>
      </c>
      <c r="M21">
        <v>2.9001903533935498</v>
      </c>
      <c r="N21">
        <v>4.1905956268310502</v>
      </c>
      <c r="O21">
        <v>1</v>
      </c>
      <c r="P21">
        <v>1</v>
      </c>
      <c r="Q21">
        <v>10</v>
      </c>
      <c r="R21" s="12">
        <v>0.1</v>
      </c>
      <c r="S21" s="12">
        <f t="shared" si="0"/>
        <v>0.1</v>
      </c>
      <c r="T21">
        <v>1.99041748046875</v>
      </c>
      <c r="U21">
        <v>1.8652811050414999</v>
      </c>
      <c r="V21">
        <v>1.64771044254303</v>
      </c>
      <c r="W21" s="13">
        <v>0.21757066249847401</v>
      </c>
      <c r="X21">
        <v>0.34270703792571999</v>
      </c>
      <c r="Y21">
        <v>0.34270703792571999</v>
      </c>
      <c r="Z21">
        <v>0.1</v>
      </c>
      <c r="AA21">
        <v>0.9</v>
      </c>
      <c r="AB21">
        <v>0.9</v>
      </c>
      <c r="AC21">
        <v>0.9</v>
      </c>
      <c r="AD21">
        <v>0.1</v>
      </c>
      <c r="AE21">
        <v>0.8</v>
      </c>
    </row>
    <row r="22" spans="1:31" x14ac:dyDescent="0.15">
      <c r="A22" s="4">
        <v>646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6.1660118103027299</v>
      </c>
      <c r="L22" s="7">
        <v>3.6720027923584002</v>
      </c>
      <c r="M22">
        <v>2.70437812805176</v>
      </c>
      <c r="N22">
        <v>4.6223087310790998</v>
      </c>
      <c r="O22">
        <v>1</v>
      </c>
      <c r="P22">
        <v>1</v>
      </c>
      <c r="Q22">
        <v>9</v>
      </c>
      <c r="R22" s="12">
        <v>0.1111</v>
      </c>
      <c r="S22" s="12">
        <f t="shared" si="0"/>
        <v>0.1</v>
      </c>
      <c r="T22">
        <v>1.7827796936035201</v>
      </c>
      <c r="U22">
        <v>1.66250276565552</v>
      </c>
      <c r="V22">
        <v>1.4852106571197501</v>
      </c>
      <c r="W22" s="13">
        <v>0.17729210853576699</v>
      </c>
      <c r="X22">
        <v>0.29756903648376498</v>
      </c>
      <c r="Y22">
        <v>0.29756903648376498</v>
      </c>
      <c r="Z22">
        <v>0.1</v>
      </c>
      <c r="AA22">
        <v>0.8</v>
      </c>
      <c r="AB22">
        <v>0.88888888888888895</v>
      </c>
      <c r="AC22">
        <v>0.84210526315789502</v>
      </c>
      <c r="AD22">
        <v>0.2</v>
      </c>
      <c r="AE22">
        <v>0.7</v>
      </c>
    </row>
    <row r="23" spans="1:31" x14ac:dyDescent="0.15">
      <c r="A23" s="4">
        <v>168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4.8184127807617196</v>
      </c>
      <c r="L23" s="7">
        <v>4.04166603088379</v>
      </c>
      <c r="M23">
        <v>4.7552146911621103</v>
      </c>
      <c r="N23">
        <v>3.1310977935790998</v>
      </c>
      <c r="O23">
        <v>0</v>
      </c>
      <c r="P23">
        <v>0</v>
      </c>
      <c r="Q23">
        <v>6</v>
      </c>
      <c r="R23" s="12">
        <v>0</v>
      </c>
      <c r="S23" s="12">
        <f t="shared" si="0"/>
        <v>0</v>
      </c>
      <c r="T23">
        <v>1.2256946563720701</v>
      </c>
      <c r="U23">
        <v>1.2535152435302701</v>
      </c>
      <c r="V23">
        <v>1.0297540426254299</v>
      </c>
      <c r="W23" s="13">
        <v>0.223761200904846</v>
      </c>
      <c r="X23">
        <v>0.19594061374664301</v>
      </c>
      <c r="Y23">
        <v>0.19594061374664301</v>
      </c>
      <c r="Z23">
        <v>0</v>
      </c>
      <c r="AA23">
        <v>0.6</v>
      </c>
      <c r="AB23">
        <v>1</v>
      </c>
      <c r="AC23">
        <v>0.75</v>
      </c>
      <c r="AD23">
        <v>0.4</v>
      </c>
      <c r="AE23">
        <v>0.6</v>
      </c>
    </row>
    <row r="24" spans="1:31" x14ac:dyDescent="0.15">
      <c r="A24" s="4">
        <v>509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5.70650291442871</v>
      </c>
      <c r="L24" s="7">
        <v>3.8545188903808598</v>
      </c>
      <c r="M24">
        <v>3.5474548339843701</v>
      </c>
      <c r="N24">
        <v>4.1181793212890598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1.7006759643554701</v>
      </c>
      <c r="U24">
        <v>1.62447929382324</v>
      </c>
      <c r="V24">
        <v>1.4136321544647199</v>
      </c>
      <c r="W24" s="13">
        <v>0.21084713935852101</v>
      </c>
      <c r="X24">
        <v>0.28704380989074701</v>
      </c>
      <c r="Y24">
        <v>0.28704380989074701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488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4.3781681060790998</v>
      </c>
      <c r="L25" s="7">
        <v>3.8583965301513699</v>
      </c>
      <c r="M25">
        <v>4.9362545013427699</v>
      </c>
      <c r="N25">
        <v>3.9461822509765598</v>
      </c>
      <c r="O25">
        <v>0</v>
      </c>
      <c r="P25">
        <v>0</v>
      </c>
      <c r="Q25">
        <v>4</v>
      </c>
      <c r="R25" s="12">
        <v>0</v>
      </c>
      <c r="S25" s="12">
        <f t="shared" si="0"/>
        <v>0</v>
      </c>
      <c r="T25">
        <v>1.1378917694091799</v>
      </c>
      <c r="U25">
        <v>1.1502046585082999</v>
      </c>
      <c r="V25">
        <v>0.94630050659179699</v>
      </c>
      <c r="W25" s="13">
        <v>0.20390415191650399</v>
      </c>
      <c r="X25">
        <v>0.19159126281738301</v>
      </c>
      <c r="Y25">
        <v>0.19159126281738301</v>
      </c>
      <c r="Z25">
        <v>0</v>
      </c>
      <c r="AA25">
        <v>0.4</v>
      </c>
      <c r="AB25">
        <v>1</v>
      </c>
      <c r="AC25">
        <v>0.57142857142857195</v>
      </c>
      <c r="AD25">
        <v>0.6</v>
      </c>
      <c r="AE25">
        <v>0.4</v>
      </c>
    </row>
    <row r="26" spans="1:31" x14ac:dyDescent="0.15">
      <c r="A26" s="4">
        <v>718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4.5876579284668004</v>
      </c>
      <c r="L26" s="7">
        <v>3.7149486541747998</v>
      </c>
      <c r="M26">
        <v>4.4152946472168004</v>
      </c>
      <c r="N26">
        <v>3.3490333557128902</v>
      </c>
      <c r="O26">
        <v>0</v>
      </c>
      <c r="P26">
        <v>0</v>
      </c>
      <c r="Q26">
        <v>5</v>
      </c>
      <c r="R26" s="12">
        <v>0</v>
      </c>
      <c r="S26" s="12">
        <f t="shared" si="0"/>
        <v>0</v>
      </c>
      <c r="T26">
        <v>1.3014030456543</v>
      </c>
      <c r="U26">
        <v>1.3160881996154801</v>
      </c>
      <c r="V26">
        <v>1.09932613372803</v>
      </c>
      <c r="W26" s="13">
        <v>0.21676206588745101</v>
      </c>
      <c r="X26">
        <v>0.20207691192627</v>
      </c>
      <c r="Y26">
        <v>0.20207691192627</v>
      </c>
      <c r="Z26">
        <v>0</v>
      </c>
      <c r="AA26">
        <v>0.5</v>
      </c>
      <c r="AB26">
        <v>1</v>
      </c>
      <c r="AC26">
        <v>0.66666666666666696</v>
      </c>
      <c r="AD26">
        <v>0.5</v>
      </c>
      <c r="AE26">
        <v>0.5</v>
      </c>
    </row>
    <row r="27" spans="1:31" x14ac:dyDescent="0.15">
      <c r="A27" s="4">
        <v>941</v>
      </c>
      <c r="B27">
        <v>9</v>
      </c>
      <c r="C27">
        <v>11</v>
      </c>
      <c r="D27">
        <v>10</v>
      </c>
      <c r="E27">
        <v>10</v>
      </c>
      <c r="F27">
        <v>8</v>
      </c>
      <c r="G27">
        <v>2</v>
      </c>
      <c r="H27">
        <v>1</v>
      </c>
      <c r="I27">
        <v>9</v>
      </c>
      <c r="J27">
        <v>0.45</v>
      </c>
      <c r="K27">
        <v>4.4096031188964799</v>
      </c>
      <c r="L27" s="7">
        <v>4.0071868896484402</v>
      </c>
      <c r="M27">
        <v>7.4551219940185502</v>
      </c>
      <c r="N27">
        <v>7.8552112579345703</v>
      </c>
      <c r="O27">
        <v>0</v>
      </c>
      <c r="P27">
        <v>0</v>
      </c>
      <c r="Q27">
        <v>2</v>
      </c>
      <c r="R27" s="12">
        <v>0</v>
      </c>
      <c r="S27" s="12">
        <f t="shared" si="0"/>
        <v>0</v>
      </c>
      <c r="T27">
        <v>0.89368820190429699</v>
      </c>
      <c r="U27">
        <v>0.85235214233398404</v>
      </c>
      <c r="V27">
        <v>0.789830982685089</v>
      </c>
      <c r="W27" s="13">
        <v>6.2521159648895305E-2</v>
      </c>
      <c r="X27">
        <v>0.103857219219208</v>
      </c>
      <c r="Y27">
        <v>0.103857219219208</v>
      </c>
      <c r="Z27">
        <v>0</v>
      </c>
      <c r="AA27">
        <v>0.2</v>
      </c>
      <c r="AB27">
        <v>1</v>
      </c>
      <c r="AC27">
        <v>0.33333333333333298</v>
      </c>
      <c r="AD27">
        <v>0.8</v>
      </c>
      <c r="AE27">
        <v>0.2</v>
      </c>
    </row>
    <row r="28" spans="1:31" x14ac:dyDescent="0.15">
      <c r="A28" s="4">
        <v>663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6.1944942474365199</v>
      </c>
      <c r="L28" s="7">
        <v>4.0158843994140598</v>
      </c>
      <c r="M28">
        <v>1.4050445556640601</v>
      </c>
      <c r="N28">
        <v>7.6294898986816397</v>
      </c>
      <c r="O28">
        <v>2</v>
      </c>
      <c r="P28">
        <v>2</v>
      </c>
      <c r="Q28">
        <v>11</v>
      </c>
      <c r="R28" s="12">
        <v>0.18179999999999999</v>
      </c>
      <c r="S28" s="12">
        <f t="shared" si="0"/>
        <v>0.2</v>
      </c>
      <c r="T28">
        <v>1.65445709228516</v>
      </c>
      <c r="U28">
        <v>1.3580245971679701</v>
      </c>
      <c r="V28">
        <v>1.38643527030945</v>
      </c>
      <c r="W28" s="13">
        <v>2.8410673141479499E-2</v>
      </c>
      <c r="X28">
        <v>0.26802182197570801</v>
      </c>
      <c r="Y28">
        <v>0.26802182197570801</v>
      </c>
      <c r="Z28">
        <v>0.2</v>
      </c>
      <c r="AA28">
        <v>0.9</v>
      </c>
      <c r="AB28">
        <v>0.81818181818181801</v>
      </c>
      <c r="AC28">
        <v>0.85714285714285698</v>
      </c>
      <c r="AD28">
        <v>0.1</v>
      </c>
      <c r="AE28">
        <v>0.7</v>
      </c>
    </row>
    <row r="29" spans="1:31" x14ac:dyDescent="0.15">
      <c r="A29" s="4">
        <v>384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4.5911006927490199</v>
      </c>
      <c r="L29" s="7">
        <v>3.8800086975097701</v>
      </c>
      <c r="M29">
        <v>5.2444934844970703</v>
      </c>
      <c r="N29">
        <v>8.6270236968994105</v>
      </c>
      <c r="O29">
        <v>0</v>
      </c>
      <c r="P29">
        <v>0</v>
      </c>
      <c r="Q29">
        <v>4</v>
      </c>
      <c r="R29" s="12">
        <v>0</v>
      </c>
      <c r="S29" s="12">
        <f t="shared" si="0"/>
        <v>0</v>
      </c>
      <c r="T29">
        <v>1.2782058715820299</v>
      </c>
      <c r="U29">
        <v>1.0991859436035201</v>
      </c>
      <c r="V29">
        <v>1.0689563751220701</v>
      </c>
      <c r="W29" s="13">
        <v>3.0229568481445299E-2</v>
      </c>
      <c r="X29">
        <v>0.20924949645996099</v>
      </c>
      <c r="Y29">
        <v>0.20924949645996099</v>
      </c>
      <c r="Z29">
        <v>0</v>
      </c>
      <c r="AA29">
        <v>0.4</v>
      </c>
      <c r="AB29">
        <v>1</v>
      </c>
      <c r="AC29">
        <v>0.57142857142857195</v>
      </c>
      <c r="AD29">
        <v>0.6</v>
      </c>
      <c r="AE29">
        <v>0.4</v>
      </c>
    </row>
    <row r="30" spans="1:31" x14ac:dyDescent="0.15">
      <c r="A30" s="4">
        <v>278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4.7435684204101598</v>
      </c>
      <c r="L30" s="7">
        <v>3.8879623413085902</v>
      </c>
      <c r="M30">
        <v>4.0030746459960902</v>
      </c>
      <c r="N30">
        <v>8.6839790344238299</v>
      </c>
      <c r="O30">
        <v>1</v>
      </c>
      <c r="P30">
        <v>1</v>
      </c>
      <c r="Q30">
        <v>9</v>
      </c>
      <c r="R30" s="12">
        <v>0.1111</v>
      </c>
      <c r="S30" s="12">
        <f t="shared" si="0"/>
        <v>0.1</v>
      </c>
      <c r="T30">
        <v>1.41017723083496</v>
      </c>
      <c r="U30">
        <v>1.1264400482177701</v>
      </c>
      <c r="V30">
        <v>1.1627676486969001</v>
      </c>
      <c r="W30" s="13">
        <v>3.6327600479125997E-2</v>
      </c>
      <c r="X30">
        <v>0.247409582138061</v>
      </c>
      <c r="Y30">
        <v>0.247409582138061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580</v>
      </c>
      <c r="B31">
        <v>11</v>
      </c>
      <c r="C31">
        <v>9</v>
      </c>
      <c r="D31">
        <v>10</v>
      </c>
      <c r="E31">
        <v>10</v>
      </c>
      <c r="F31">
        <v>9</v>
      </c>
      <c r="G31">
        <v>1</v>
      </c>
      <c r="H31">
        <v>2</v>
      </c>
      <c r="I31">
        <v>8</v>
      </c>
      <c r="J31">
        <v>0.55000000000000004</v>
      </c>
      <c r="K31">
        <v>5.03513526916504</v>
      </c>
      <c r="L31" s="7">
        <v>3.7551288604736301</v>
      </c>
      <c r="M31">
        <v>3.0785770416259801</v>
      </c>
      <c r="N31">
        <v>5.5543289184570304</v>
      </c>
      <c r="O31">
        <v>1</v>
      </c>
      <c r="P31">
        <v>1</v>
      </c>
      <c r="Q31">
        <v>8</v>
      </c>
      <c r="R31" s="12">
        <v>0.125</v>
      </c>
      <c r="S31" s="12">
        <f t="shared" si="0"/>
        <v>0.1</v>
      </c>
      <c r="T31">
        <v>1.4386787414550799</v>
      </c>
      <c r="U31">
        <v>1.26366519927978</v>
      </c>
      <c r="V31">
        <v>1.22721290588379</v>
      </c>
      <c r="W31" s="13">
        <v>3.6452293395996101E-2</v>
      </c>
      <c r="X31">
        <v>0.21146583557128901</v>
      </c>
      <c r="Y31">
        <v>0.21146583557128901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x14ac:dyDescent="0.15">
      <c r="A32" s="4">
        <v>708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6.6370372772216797</v>
      </c>
      <c r="L32" s="7">
        <v>3.6903305053710902</v>
      </c>
      <c r="M32">
        <v>1.7185420989990201</v>
      </c>
      <c r="N32">
        <v>7.0055294036865199</v>
      </c>
      <c r="O32">
        <v>2</v>
      </c>
      <c r="P32">
        <v>2</v>
      </c>
      <c r="Q32">
        <v>11</v>
      </c>
      <c r="R32" s="12">
        <v>0.18179999999999999</v>
      </c>
      <c r="S32" s="12">
        <f t="shared" si="0"/>
        <v>0.2</v>
      </c>
      <c r="T32">
        <v>1.8431911468505899</v>
      </c>
      <c r="U32">
        <v>1.6151485443115201</v>
      </c>
      <c r="V32">
        <v>1.5772962570190401</v>
      </c>
      <c r="W32" s="13">
        <v>3.7852287292480503E-2</v>
      </c>
      <c r="X32">
        <v>0.26589488983154302</v>
      </c>
      <c r="Y32">
        <v>0.26589488983154302</v>
      </c>
      <c r="Z32">
        <v>0.2</v>
      </c>
      <c r="AA32">
        <v>0.9</v>
      </c>
      <c r="AB32">
        <v>0.81818181818181801</v>
      </c>
      <c r="AC32">
        <v>0.85714285714285698</v>
      </c>
      <c r="AD32">
        <v>0.1</v>
      </c>
      <c r="AE32">
        <v>0.7</v>
      </c>
    </row>
    <row r="33" spans="1:31" x14ac:dyDescent="0.15">
      <c r="A33" s="4">
        <v>152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5.5993576049804696</v>
      </c>
      <c r="L33" s="7">
        <v>3.6364974975585902</v>
      </c>
      <c r="M33">
        <v>1.6844596862793</v>
      </c>
      <c r="N33">
        <v>7.3742637634277299</v>
      </c>
      <c r="O33">
        <v>2</v>
      </c>
      <c r="P33">
        <v>2</v>
      </c>
      <c r="Q33">
        <v>10</v>
      </c>
      <c r="R33" s="12">
        <v>0.2</v>
      </c>
      <c r="S33" s="12">
        <f t="shared" si="0"/>
        <v>0.2</v>
      </c>
      <c r="T33">
        <v>1.6485748291015601</v>
      </c>
      <c r="U33">
        <v>1.3502063751220701</v>
      </c>
      <c r="V33">
        <v>1.3904880285263099</v>
      </c>
      <c r="W33" s="13">
        <v>4.0281653404235798E-2</v>
      </c>
      <c r="X33">
        <v>0.25808680057525601</v>
      </c>
      <c r="Y33">
        <v>0.25808680057525601</v>
      </c>
      <c r="Z33">
        <v>0.2</v>
      </c>
      <c r="AA33">
        <v>0.8</v>
      </c>
      <c r="AB33">
        <v>0.8</v>
      </c>
      <c r="AC33">
        <v>0.8</v>
      </c>
      <c r="AD33">
        <v>0.2</v>
      </c>
      <c r="AE33">
        <v>0.6</v>
      </c>
    </row>
    <row r="34" spans="1:31" x14ac:dyDescent="0.15">
      <c r="A34" s="4">
        <v>335</v>
      </c>
      <c r="B34">
        <v>11</v>
      </c>
      <c r="C34">
        <v>9</v>
      </c>
      <c r="D34">
        <v>10</v>
      </c>
      <c r="E34">
        <v>10</v>
      </c>
      <c r="F34">
        <v>9</v>
      </c>
      <c r="G34">
        <v>1</v>
      </c>
      <c r="H34">
        <v>2</v>
      </c>
      <c r="I34">
        <v>8</v>
      </c>
      <c r="J34">
        <v>0.55000000000000004</v>
      </c>
      <c r="K34">
        <v>5.4272899627685502</v>
      </c>
      <c r="L34" s="7">
        <v>3.97402763366699</v>
      </c>
      <c r="M34">
        <v>2.95474433898926</v>
      </c>
      <c r="N34">
        <v>5.9921894073486301</v>
      </c>
      <c r="O34">
        <v>1</v>
      </c>
      <c r="P34">
        <v>1</v>
      </c>
      <c r="Q34">
        <v>8</v>
      </c>
      <c r="R34" s="12">
        <v>0.125</v>
      </c>
      <c r="S34" s="12">
        <f t="shared" si="0"/>
        <v>0.1</v>
      </c>
      <c r="T34">
        <v>1.39288330078125</v>
      </c>
      <c r="U34">
        <v>1.22688484191895</v>
      </c>
      <c r="V34">
        <v>1.1819324493408201</v>
      </c>
      <c r="W34" s="13">
        <v>4.4952392578125E-2</v>
      </c>
      <c r="X34">
        <v>0.21095085144042999</v>
      </c>
      <c r="Y34">
        <v>0.21095085144042999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s="20" customFormat="1" x14ac:dyDescent="0.15">
      <c r="A35" s="25">
        <v>901</v>
      </c>
      <c r="B35" s="20">
        <v>11</v>
      </c>
      <c r="C35" s="20">
        <v>9</v>
      </c>
      <c r="D35" s="20">
        <v>10</v>
      </c>
      <c r="E35" s="20">
        <v>10</v>
      </c>
      <c r="F35" s="20">
        <v>9</v>
      </c>
      <c r="G35" s="20">
        <v>1</v>
      </c>
      <c r="H35" s="20">
        <v>2</v>
      </c>
      <c r="I35" s="20">
        <v>8</v>
      </c>
      <c r="J35" s="20">
        <v>0.55000000000000004</v>
      </c>
      <c r="K35" s="20">
        <v>4.8135433197021502</v>
      </c>
      <c r="L35" s="20">
        <v>3.7840099334716801</v>
      </c>
      <c r="M35" s="20">
        <v>2.9343147277832</v>
      </c>
      <c r="N35" s="20">
        <v>4.0855464935302699</v>
      </c>
      <c r="O35" s="20">
        <v>1</v>
      </c>
      <c r="P35" s="20">
        <v>1</v>
      </c>
      <c r="Q35" s="20">
        <v>5</v>
      </c>
      <c r="R35" s="27">
        <v>0.2</v>
      </c>
      <c r="S35" s="27">
        <f t="shared" si="0"/>
        <v>0.1</v>
      </c>
      <c r="T35" s="20">
        <v>1.16604423522949</v>
      </c>
      <c r="U35" s="20">
        <v>1.0641937255859399</v>
      </c>
      <c r="V35" s="20">
        <v>1.01794397830963</v>
      </c>
      <c r="W35" s="20">
        <v>4.6249747276306201E-2</v>
      </c>
      <c r="X35" s="20">
        <v>0.14810025691986101</v>
      </c>
      <c r="Y35" s="20">
        <v>0.14810025691986101</v>
      </c>
      <c r="Z35" s="20">
        <v>0.1</v>
      </c>
      <c r="AA35" s="20">
        <v>0.4</v>
      </c>
      <c r="AB35" s="20">
        <v>0.8</v>
      </c>
      <c r="AC35" s="20">
        <v>0.53333333333333299</v>
      </c>
      <c r="AD35" s="20">
        <v>0.6</v>
      </c>
      <c r="AE35" s="20">
        <v>0.3</v>
      </c>
    </row>
    <row r="36" spans="1:31" x14ac:dyDescent="0.15">
      <c r="A36" s="4">
        <v>284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5.2167873382568404</v>
      </c>
      <c r="L36" s="7">
        <v>4.4166011810302699</v>
      </c>
      <c r="M36">
        <v>5.1786956787109402</v>
      </c>
      <c r="N36">
        <v>8.8486213684081996</v>
      </c>
      <c r="O36">
        <v>1</v>
      </c>
      <c r="P36">
        <v>1</v>
      </c>
      <c r="Q36">
        <v>9</v>
      </c>
      <c r="R36" s="12">
        <v>0.1111</v>
      </c>
      <c r="S36" s="12">
        <f t="shared" si="0"/>
        <v>0.1</v>
      </c>
      <c r="T36">
        <v>1.0910396575927701</v>
      </c>
      <c r="U36">
        <v>0.92492294311523404</v>
      </c>
      <c r="V36">
        <v>0.93204516172409102</v>
      </c>
      <c r="W36" s="13">
        <v>7.1222186088562003E-3</v>
      </c>
      <c r="X36">
        <v>0.158994495868683</v>
      </c>
      <c r="Y36">
        <v>0.158994495868683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465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5.0138454437255904</v>
      </c>
      <c r="L37" s="7">
        <v>4.15462303161621</v>
      </c>
      <c r="M37">
        <v>4.3726902008056596</v>
      </c>
      <c r="N37">
        <v>8.8344821929931605</v>
      </c>
      <c r="O37">
        <v>1</v>
      </c>
      <c r="P37">
        <v>1</v>
      </c>
      <c r="Q37">
        <v>7</v>
      </c>
      <c r="R37" s="12">
        <v>0.1429</v>
      </c>
      <c r="S37" s="12">
        <f t="shared" si="0"/>
        <v>0.1</v>
      </c>
      <c r="T37">
        <v>1.4022903442382799</v>
      </c>
      <c r="U37">
        <v>1.14689064025879</v>
      </c>
      <c r="V37">
        <v>1.1600641012191799</v>
      </c>
      <c r="W37" s="13">
        <v>1.3173460960388199E-2</v>
      </c>
      <c r="X37">
        <v>0.242226243019104</v>
      </c>
      <c r="Y37">
        <v>0.242226243019104</v>
      </c>
      <c r="Z37">
        <v>0.1</v>
      </c>
      <c r="AA37">
        <v>0.6</v>
      </c>
      <c r="AB37">
        <v>0.85714285714285698</v>
      </c>
      <c r="AC37">
        <v>0.70588235294117596</v>
      </c>
      <c r="AD37">
        <v>0.4</v>
      </c>
      <c r="AE37">
        <v>0.5</v>
      </c>
    </row>
    <row r="38" spans="1:31" x14ac:dyDescent="0.15">
      <c r="A38" s="4">
        <v>478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4.9943904876709002</v>
      </c>
      <c r="L38" s="7">
        <v>4.1260299682617196</v>
      </c>
      <c r="M38">
        <v>4.0594615936279297</v>
      </c>
      <c r="N38">
        <v>8.6095924377441406</v>
      </c>
      <c r="O38">
        <v>1</v>
      </c>
      <c r="P38">
        <v>1</v>
      </c>
      <c r="Q38">
        <v>10</v>
      </c>
      <c r="R38" s="12">
        <v>0.1</v>
      </c>
      <c r="S38" s="12">
        <f t="shared" si="0"/>
        <v>0.1</v>
      </c>
      <c r="T38">
        <v>1.5057888031005899</v>
      </c>
      <c r="U38">
        <v>1.2243556976318399</v>
      </c>
      <c r="V38">
        <v>1.2418905496597299</v>
      </c>
      <c r="W38" s="13">
        <v>1.7534852027893101E-2</v>
      </c>
      <c r="X38">
        <v>0.26389825344085699</v>
      </c>
      <c r="Y38">
        <v>0.26389825344085699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824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5.1635837554931596</v>
      </c>
      <c r="L39" s="7">
        <v>4.3282947540283203</v>
      </c>
      <c r="M39">
        <v>4.6453266143798801</v>
      </c>
      <c r="N39">
        <v>8.7051639556884801</v>
      </c>
      <c r="O39">
        <v>1</v>
      </c>
      <c r="P39">
        <v>1</v>
      </c>
      <c r="Q39">
        <v>10</v>
      </c>
      <c r="R39" s="12">
        <v>0.1</v>
      </c>
      <c r="S39" s="12">
        <f t="shared" si="0"/>
        <v>0.1</v>
      </c>
      <c r="T39">
        <v>1.5068454742431601</v>
      </c>
      <c r="U39">
        <v>1.2630596160888701</v>
      </c>
      <c r="V39">
        <v>1.2353279590606701</v>
      </c>
      <c r="W39" s="13">
        <v>2.7731657028198201E-2</v>
      </c>
      <c r="X39">
        <v>0.27151751518249501</v>
      </c>
      <c r="Y39">
        <v>0.27151751518249501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871</v>
      </c>
      <c r="B40">
        <v>10</v>
      </c>
      <c r="C40">
        <v>10</v>
      </c>
      <c r="D40">
        <v>10</v>
      </c>
      <c r="E40">
        <v>10</v>
      </c>
      <c r="F40">
        <v>9</v>
      </c>
      <c r="G40">
        <v>1</v>
      </c>
      <c r="H40">
        <v>1</v>
      </c>
      <c r="I40">
        <v>9</v>
      </c>
      <c r="J40">
        <v>0.5</v>
      </c>
      <c r="K40">
        <v>5.3317241668701199</v>
      </c>
      <c r="L40" s="7">
        <v>4.4379978179931596</v>
      </c>
      <c r="M40">
        <v>4.2536773681640598</v>
      </c>
      <c r="N40">
        <v>8.7324657440185494</v>
      </c>
      <c r="O40">
        <v>1</v>
      </c>
      <c r="P40">
        <v>1</v>
      </c>
      <c r="Q40">
        <v>9</v>
      </c>
      <c r="R40" s="12">
        <v>0.1111</v>
      </c>
      <c r="S40" s="12">
        <f t="shared" si="0"/>
        <v>0.1</v>
      </c>
      <c r="T40">
        <v>1.28287506103516</v>
      </c>
      <c r="U40">
        <v>1.03861808776855</v>
      </c>
      <c r="V40">
        <v>1.0701758861541799</v>
      </c>
      <c r="W40" s="13">
        <v>3.1557798385620103E-2</v>
      </c>
      <c r="X40">
        <v>0.212699174880981</v>
      </c>
      <c r="Y40">
        <v>0.212699174880981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771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5.97141456604004</v>
      </c>
      <c r="L41" s="7">
        <v>4.1214008331298801</v>
      </c>
      <c r="M41">
        <v>2.4947872161865199</v>
      </c>
      <c r="N41">
        <v>7.2168121337890598</v>
      </c>
      <c r="O41">
        <v>1</v>
      </c>
      <c r="P41">
        <v>1</v>
      </c>
      <c r="Q41">
        <v>9</v>
      </c>
      <c r="R41" s="12">
        <v>0.1111</v>
      </c>
      <c r="S41" s="12">
        <f t="shared" si="0"/>
        <v>0.1</v>
      </c>
      <c r="T41">
        <v>1.65915679931641</v>
      </c>
      <c r="U41">
        <v>1.4396772384643599</v>
      </c>
      <c r="V41">
        <v>1.40558934211731</v>
      </c>
      <c r="W41" s="13">
        <v>3.4087896347045898E-2</v>
      </c>
      <c r="X41">
        <v>0.25356745719909701</v>
      </c>
      <c r="Y41">
        <v>0.25356745719909701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670</v>
      </c>
      <c r="B42">
        <v>10</v>
      </c>
      <c r="C42">
        <v>10</v>
      </c>
      <c r="D42">
        <v>10</v>
      </c>
      <c r="E42">
        <v>10</v>
      </c>
      <c r="F42">
        <v>9</v>
      </c>
      <c r="G42">
        <v>1</v>
      </c>
      <c r="H42">
        <v>1</v>
      </c>
      <c r="I42">
        <v>9</v>
      </c>
      <c r="J42">
        <v>0.5</v>
      </c>
      <c r="K42">
        <v>4.8049163818359402</v>
      </c>
      <c r="L42" s="7">
        <v>4.16241455078125</v>
      </c>
      <c r="M42">
        <v>6.1471233367919904</v>
      </c>
      <c r="N42">
        <v>8.6302738189697301</v>
      </c>
      <c r="O42">
        <v>0</v>
      </c>
      <c r="P42">
        <v>0</v>
      </c>
      <c r="Q42">
        <v>7</v>
      </c>
      <c r="R42" s="12">
        <v>0</v>
      </c>
      <c r="S42" s="12">
        <f t="shared" si="0"/>
        <v>0</v>
      </c>
      <c r="T42">
        <v>1.1261234283447299</v>
      </c>
      <c r="U42">
        <v>0.99955749511718694</v>
      </c>
      <c r="V42">
        <v>0.961972415447235</v>
      </c>
      <c r="W42" s="13">
        <v>3.75850796699524E-2</v>
      </c>
      <c r="X42">
        <v>0.16415101289749201</v>
      </c>
      <c r="Y42">
        <v>0.16415101289749201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798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4.7407398223876998</v>
      </c>
      <c r="L43" s="7">
        <v>4.0986251831054696</v>
      </c>
      <c r="M43">
        <v>5.7578315734863299</v>
      </c>
      <c r="N43">
        <v>8.2646980285644496</v>
      </c>
      <c r="O43">
        <v>1</v>
      </c>
      <c r="P43">
        <v>1</v>
      </c>
      <c r="Q43">
        <v>11</v>
      </c>
      <c r="R43" s="12">
        <v>9.0899999999999995E-2</v>
      </c>
      <c r="S43" s="12">
        <f t="shared" si="0"/>
        <v>0.1</v>
      </c>
      <c r="T43">
        <v>1.2469062805175799</v>
      </c>
      <c r="U43">
        <v>1.0951004028320299</v>
      </c>
      <c r="V43">
        <v>1.0414686203002901</v>
      </c>
      <c r="W43" s="13">
        <v>5.3631782531738302E-2</v>
      </c>
      <c r="X43">
        <v>0.20543766021728499</v>
      </c>
      <c r="Y43">
        <v>0.20543766021728499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167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5.9375839233398402</v>
      </c>
      <c r="L44" s="7">
        <v>4.1902160644531197</v>
      </c>
      <c r="M44">
        <v>2.4447174072265598</v>
      </c>
      <c r="N44">
        <v>6.5549507141113299</v>
      </c>
      <c r="O44">
        <v>1</v>
      </c>
      <c r="P44">
        <v>1</v>
      </c>
      <c r="Q44">
        <v>11</v>
      </c>
      <c r="R44" s="12">
        <v>9.0899999999999995E-2</v>
      </c>
      <c r="S44" s="12">
        <f t="shared" si="0"/>
        <v>0.1</v>
      </c>
      <c r="T44">
        <v>1.5630054473877</v>
      </c>
      <c r="U44">
        <v>1.3525543212890601</v>
      </c>
      <c r="V44">
        <v>1.29707360267639</v>
      </c>
      <c r="W44" s="13">
        <v>5.5480718612670898E-2</v>
      </c>
      <c r="X44">
        <v>0.26593184471130399</v>
      </c>
      <c r="Y44">
        <v>0.26593184471130399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4">
        <v>166</v>
      </c>
      <c r="B45">
        <v>9</v>
      </c>
      <c r="C45">
        <v>11</v>
      </c>
      <c r="D45">
        <v>10</v>
      </c>
      <c r="E45">
        <v>10</v>
      </c>
      <c r="F45">
        <v>8</v>
      </c>
      <c r="G45">
        <v>2</v>
      </c>
      <c r="H45">
        <v>1</v>
      </c>
      <c r="I45">
        <v>9</v>
      </c>
      <c r="J45">
        <v>0.45</v>
      </c>
      <c r="K45">
        <v>4.6205883026123002</v>
      </c>
      <c r="L45" s="7">
        <v>4.2118053436279297</v>
      </c>
      <c r="M45">
        <v>7.48451805114746</v>
      </c>
      <c r="N45">
        <v>7.7242012023925799</v>
      </c>
      <c r="O45">
        <v>0</v>
      </c>
      <c r="P45">
        <v>0</v>
      </c>
      <c r="Q45">
        <v>5</v>
      </c>
      <c r="R45" s="12">
        <v>0</v>
      </c>
      <c r="S45" s="12">
        <f t="shared" si="0"/>
        <v>0</v>
      </c>
      <c r="T45">
        <v>0.99028015136718694</v>
      </c>
      <c r="U45">
        <v>0.92626953125</v>
      </c>
      <c r="V45">
        <v>0.86308193206787098</v>
      </c>
      <c r="W45" s="13">
        <v>6.3187599182128906E-2</v>
      </c>
      <c r="X45">
        <v>0.12719821929931599</v>
      </c>
      <c r="Y45">
        <v>0.12719821929931599</v>
      </c>
      <c r="Z45">
        <v>0</v>
      </c>
      <c r="AA45">
        <v>0.5</v>
      </c>
      <c r="AB45">
        <v>1</v>
      </c>
      <c r="AC45">
        <v>0.66666666666666696</v>
      </c>
      <c r="AD45">
        <v>0.5</v>
      </c>
      <c r="AE45">
        <v>0.5</v>
      </c>
    </row>
    <row r="46" spans="1:31" x14ac:dyDescent="0.15">
      <c r="A46" s="4">
        <v>667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5.22127342224121</v>
      </c>
      <c r="L46" s="7">
        <v>4.2043266296386701</v>
      </c>
      <c r="M46">
        <v>3.2085266113281201</v>
      </c>
      <c r="N46">
        <v>9.0629806518554705</v>
      </c>
      <c r="O46">
        <v>1</v>
      </c>
      <c r="P46">
        <v>1</v>
      </c>
      <c r="Q46">
        <v>11</v>
      </c>
      <c r="R46" s="12">
        <v>9.0899999999999995E-2</v>
      </c>
      <c r="S46" s="12">
        <f t="shared" si="0"/>
        <v>0.1</v>
      </c>
      <c r="T46">
        <v>1.4602069854736299</v>
      </c>
      <c r="U46">
        <v>1.14205169677734</v>
      </c>
      <c r="V46">
        <v>1.21240901947022</v>
      </c>
      <c r="W46" s="13">
        <v>7.0357322692871094E-2</v>
      </c>
      <c r="X46">
        <v>0.247797966003418</v>
      </c>
      <c r="Y46">
        <v>0.247797966003418</v>
      </c>
      <c r="Z46">
        <v>0.1</v>
      </c>
      <c r="AA46">
        <v>1</v>
      </c>
      <c r="AB46">
        <v>0.90909090909090895</v>
      </c>
      <c r="AC46">
        <v>0.952380952380952</v>
      </c>
      <c r="AD46">
        <v>0</v>
      </c>
      <c r="AE46">
        <v>0.9</v>
      </c>
    </row>
    <row r="47" spans="1:31" x14ac:dyDescent="0.15">
      <c r="A47" s="4">
        <v>716</v>
      </c>
      <c r="B47">
        <v>11</v>
      </c>
      <c r="C47">
        <v>9</v>
      </c>
      <c r="D47">
        <v>10</v>
      </c>
      <c r="E47">
        <v>10</v>
      </c>
      <c r="F47">
        <v>8</v>
      </c>
      <c r="G47">
        <v>2</v>
      </c>
      <c r="H47">
        <v>3</v>
      </c>
      <c r="I47">
        <v>7</v>
      </c>
      <c r="J47">
        <v>0.55000000000000004</v>
      </c>
      <c r="K47">
        <v>5.7577877044677699</v>
      </c>
      <c r="L47" s="7">
        <v>4.1859664916992196</v>
      </c>
      <c r="M47">
        <v>3.7794876098632799</v>
      </c>
      <c r="N47">
        <v>4.65871238708496</v>
      </c>
      <c r="O47">
        <v>0</v>
      </c>
      <c r="P47">
        <v>0</v>
      </c>
      <c r="Q47">
        <v>6</v>
      </c>
      <c r="R47" s="12">
        <v>0</v>
      </c>
      <c r="S47" s="12">
        <f t="shared" si="0"/>
        <v>0</v>
      </c>
      <c r="T47">
        <v>1.03940773010254</v>
      </c>
      <c r="U47">
        <v>0.98574954271316495</v>
      </c>
      <c r="V47">
        <v>0.90863531827926602</v>
      </c>
      <c r="W47" s="13">
        <v>7.7114224433898898E-2</v>
      </c>
      <c r="X47">
        <v>0.13077241182327301</v>
      </c>
      <c r="Y47">
        <v>0.13077241182327301</v>
      </c>
      <c r="Z47">
        <v>0</v>
      </c>
      <c r="AA47">
        <v>0.6</v>
      </c>
      <c r="AB47">
        <v>1</v>
      </c>
      <c r="AC47">
        <v>0.75</v>
      </c>
      <c r="AD47">
        <v>0.4</v>
      </c>
      <c r="AE47">
        <v>0.6</v>
      </c>
    </row>
    <row r="48" spans="1:31" x14ac:dyDescent="0.15">
      <c r="A48" s="4">
        <v>151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5.6671257019043004</v>
      </c>
      <c r="L48" s="7">
        <v>4.5537357330322301</v>
      </c>
      <c r="M48">
        <v>3.1707382202148402</v>
      </c>
      <c r="N48">
        <v>9.5972442626953107</v>
      </c>
      <c r="O48">
        <v>1</v>
      </c>
      <c r="P48">
        <v>1</v>
      </c>
      <c r="Q48">
        <v>6</v>
      </c>
      <c r="R48" s="12">
        <v>0.16669999999999999</v>
      </c>
      <c r="S48" s="12">
        <f t="shared" si="0"/>
        <v>0.1</v>
      </c>
      <c r="T48">
        <v>1.4091281890869101</v>
      </c>
      <c r="U48">
        <v>1.10394859313965</v>
      </c>
      <c r="V48">
        <v>1.18171787261963</v>
      </c>
      <c r="W48" s="13">
        <v>7.7769279479980497E-2</v>
      </c>
      <c r="X48">
        <v>0.22741031646728499</v>
      </c>
      <c r="Y48">
        <v>0.22741031646728499</v>
      </c>
      <c r="Z48">
        <v>0.1</v>
      </c>
      <c r="AA48">
        <v>0.5</v>
      </c>
      <c r="AB48">
        <v>0.83333333333333304</v>
      </c>
      <c r="AC48">
        <v>0.625</v>
      </c>
      <c r="AD48">
        <v>0.5</v>
      </c>
      <c r="AE48">
        <v>0.4</v>
      </c>
    </row>
    <row r="49" spans="1:31" x14ac:dyDescent="0.15">
      <c r="A49" s="4">
        <v>904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5.2344322204589799</v>
      </c>
      <c r="L49" s="7">
        <v>4.5122661590576199</v>
      </c>
      <c r="M49">
        <v>5.8526840209960902</v>
      </c>
      <c r="N49">
        <v>8.7110691070556605</v>
      </c>
      <c r="O49">
        <v>0</v>
      </c>
      <c r="P49">
        <v>0</v>
      </c>
      <c r="Q49">
        <v>5</v>
      </c>
      <c r="R49" s="12">
        <v>0</v>
      </c>
      <c r="S49" s="12">
        <f t="shared" si="0"/>
        <v>0</v>
      </c>
      <c r="T49">
        <v>1.5087947845459</v>
      </c>
      <c r="U49">
        <v>1.3497829437255899</v>
      </c>
      <c r="V49">
        <v>1.27078056335449</v>
      </c>
      <c r="W49" s="13">
        <v>7.9002380371093694E-2</v>
      </c>
      <c r="X49">
        <v>0.238014221191406</v>
      </c>
      <c r="Y49">
        <v>0.238014221191406</v>
      </c>
      <c r="Z49">
        <v>0</v>
      </c>
      <c r="AA49">
        <v>0.5</v>
      </c>
      <c r="AB49">
        <v>1</v>
      </c>
      <c r="AC49">
        <v>0.66666666666666696</v>
      </c>
      <c r="AD49">
        <v>0.5</v>
      </c>
      <c r="AE49">
        <v>0.5</v>
      </c>
    </row>
    <row r="50" spans="1:31" x14ac:dyDescent="0.15">
      <c r="A50" s="4">
        <v>861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5.45505714416504</v>
      </c>
      <c r="L50" s="7">
        <v>4.1585845947265598</v>
      </c>
      <c r="M50">
        <v>2.7973060607910201</v>
      </c>
      <c r="N50">
        <v>4.7807655334472701</v>
      </c>
      <c r="O50">
        <v>1</v>
      </c>
      <c r="P50">
        <v>1</v>
      </c>
      <c r="Q50">
        <v>8</v>
      </c>
      <c r="R50" s="12">
        <v>0.125</v>
      </c>
      <c r="S50" s="12">
        <f t="shared" si="0"/>
        <v>0.1</v>
      </c>
      <c r="T50">
        <v>1.3169422149658201</v>
      </c>
      <c r="U50">
        <v>1.17997074127197</v>
      </c>
      <c r="V50">
        <v>1.0999685525894201</v>
      </c>
      <c r="W50" s="13">
        <v>8.0002188682556194E-2</v>
      </c>
      <c r="X50">
        <v>0.216973662376404</v>
      </c>
      <c r="Y50">
        <v>0.216973662376404</v>
      </c>
      <c r="Z50">
        <v>0.1</v>
      </c>
      <c r="AA50">
        <v>0.7</v>
      </c>
      <c r="AB50">
        <v>0.875</v>
      </c>
      <c r="AC50">
        <v>0.77777777777777801</v>
      </c>
      <c r="AD50">
        <v>0.3</v>
      </c>
      <c r="AE50">
        <v>0.6</v>
      </c>
    </row>
    <row r="51" spans="1:31" x14ac:dyDescent="0.15">
      <c r="A51" s="4">
        <v>266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5.3855972290039098</v>
      </c>
      <c r="L51" s="7">
        <v>4.3087959289550799</v>
      </c>
      <c r="M51">
        <v>2.75130271911621</v>
      </c>
      <c r="N51">
        <v>9.0374183654785192</v>
      </c>
      <c r="O51">
        <v>1</v>
      </c>
      <c r="P51">
        <v>1</v>
      </c>
      <c r="Q51">
        <v>10</v>
      </c>
      <c r="R51" s="12">
        <v>0.1</v>
      </c>
      <c r="S51" s="12">
        <f t="shared" si="0"/>
        <v>0.1</v>
      </c>
      <c r="T51">
        <v>1.4614105224609399</v>
      </c>
      <c r="U51">
        <v>1.1153564453125</v>
      </c>
      <c r="V51">
        <v>1.1962985992431601</v>
      </c>
      <c r="W51" s="13">
        <v>8.0942153930664104E-2</v>
      </c>
      <c r="X51">
        <v>0.26511192321777299</v>
      </c>
      <c r="Y51">
        <v>0.26511192321777299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738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5.1780776977539098</v>
      </c>
      <c r="L52" s="7">
        <v>4.5140037536621103</v>
      </c>
      <c r="M52">
        <v>6.2413272857665998</v>
      </c>
      <c r="N52">
        <v>8.5599708557128906</v>
      </c>
      <c r="O52">
        <v>1</v>
      </c>
      <c r="P52">
        <v>1</v>
      </c>
      <c r="Q52">
        <v>11</v>
      </c>
      <c r="R52" s="12">
        <v>9.0899999999999995E-2</v>
      </c>
      <c r="S52" s="12">
        <f t="shared" si="0"/>
        <v>0.1</v>
      </c>
      <c r="T52">
        <v>1.26169586181641</v>
      </c>
      <c r="U52">
        <v>1.1312885284423799</v>
      </c>
      <c r="V52">
        <v>1.04321956634522</v>
      </c>
      <c r="W52" s="13">
        <v>8.8068962097167997E-2</v>
      </c>
      <c r="X52">
        <v>0.21847629547119099</v>
      </c>
      <c r="Y52">
        <v>0.21847629547119099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L53" s="8">
        <f>AVERAGE(L2:L52)</f>
        <v>3.8129621393540321</v>
      </c>
      <c r="W53" s="15">
        <f t="shared" ref="W53:AE53" si="1">AVERAGE(W2:W52)</f>
        <v>0.11890316009521486</v>
      </c>
      <c r="Z53" s="9">
        <f t="shared" si="1"/>
        <v>8.4313725490196098E-2</v>
      </c>
      <c r="AA53" s="9">
        <f t="shared" si="1"/>
        <v>0.73529411764705888</v>
      </c>
      <c r="AB53" s="9">
        <f t="shared" si="1"/>
        <v>0.90702755849814631</v>
      </c>
      <c r="AC53" s="9">
        <f t="shared" si="1"/>
        <v>0.79258695566289772</v>
      </c>
      <c r="AD53" s="9">
        <f t="shared" si="1"/>
        <v>0.26470588235294112</v>
      </c>
      <c r="AE53" s="9">
        <f t="shared" si="1"/>
        <v>0.65098039215686265</v>
      </c>
    </row>
    <row r="54" spans="1:31" x14ac:dyDescent="0.15">
      <c r="L54" s="8">
        <f>MAX(L2:L52)</f>
        <v>4.5537357330322301</v>
      </c>
      <c r="W54" s="15">
        <f t="shared" ref="W54:AE54" si="2">MAX(W2:W52)</f>
        <v>0.30312800407409701</v>
      </c>
      <c r="Z54" s="9">
        <f t="shared" si="2"/>
        <v>0.2</v>
      </c>
      <c r="AA54" s="9">
        <f t="shared" si="2"/>
        <v>1</v>
      </c>
      <c r="AB54" s="9">
        <f t="shared" si="2"/>
        <v>1</v>
      </c>
      <c r="AC54" s="9">
        <f t="shared" si="2"/>
        <v>0.952380952380952</v>
      </c>
      <c r="AD54" s="9">
        <f t="shared" si="2"/>
        <v>0.8</v>
      </c>
      <c r="AE54" s="9">
        <f t="shared" si="2"/>
        <v>0.9</v>
      </c>
    </row>
    <row r="55" spans="1:31" x14ac:dyDescent="0.15">
      <c r="L55" s="8">
        <f>MIN(L2:L52)</f>
        <v>3.1490116119384801</v>
      </c>
      <c r="W55" s="15">
        <f t="shared" ref="W55:AE55" si="3">MIN(W2:W52)</f>
        <v>7.1222186088562003E-3</v>
      </c>
      <c r="Z55" s="9">
        <f t="shared" si="3"/>
        <v>0</v>
      </c>
      <c r="AA55" s="9">
        <f t="shared" si="3"/>
        <v>0.2</v>
      </c>
      <c r="AB55" s="9">
        <f t="shared" si="3"/>
        <v>0.8</v>
      </c>
      <c r="AC55" s="9">
        <f t="shared" si="3"/>
        <v>0.33333333333333298</v>
      </c>
      <c r="AD55" s="9">
        <f t="shared" si="3"/>
        <v>0</v>
      </c>
      <c r="AE55" s="9">
        <f t="shared" si="3"/>
        <v>0.2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9" t="s">
        <v>10</v>
      </c>
      <c r="L61" s="9" t="s">
        <v>33</v>
      </c>
      <c r="M61" s="9"/>
      <c r="N61" s="9" t="s">
        <v>66</v>
      </c>
      <c r="O61" s="9"/>
      <c r="P61" s="9"/>
      <c r="Q61" s="9"/>
      <c r="R61" s="9"/>
      <c r="S61" s="9"/>
      <c r="W61" s="13"/>
    </row>
    <row r="62" spans="1:31" x14ac:dyDescent="0.15">
      <c r="K62" s="9"/>
      <c r="L62" s="9"/>
      <c r="M62" s="9"/>
      <c r="N62" s="9">
        <v>0.2</v>
      </c>
      <c r="O62" s="9">
        <v>-400</v>
      </c>
      <c r="P62" s="9">
        <v>1600</v>
      </c>
      <c r="Q62" s="9">
        <v>80</v>
      </c>
      <c r="R62" s="9"/>
      <c r="S62" s="9"/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N63" s="9">
        <v>0.4</v>
      </c>
      <c r="O63" s="9">
        <v>-800</v>
      </c>
      <c r="P63" s="9">
        <v>1200</v>
      </c>
      <c r="Q63" s="9">
        <v>60</v>
      </c>
      <c r="R63" s="9"/>
      <c r="S63" s="9"/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N64" s="9">
        <v>0.45</v>
      </c>
      <c r="O64" s="9">
        <v>-900</v>
      </c>
      <c r="P64" s="9">
        <v>1100</v>
      </c>
      <c r="Q64" s="9">
        <v>55</v>
      </c>
      <c r="R64" s="9"/>
      <c r="S64" s="9"/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9"/>
      <c r="N65" s="9">
        <v>0.49</v>
      </c>
      <c r="O65" s="9">
        <v>-980</v>
      </c>
      <c r="P65" s="9">
        <v>1020</v>
      </c>
      <c r="Q65" s="9">
        <v>51</v>
      </c>
      <c r="R65" s="9"/>
      <c r="S65" s="9"/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/>
      <c r="N66" s="9"/>
      <c r="O66" s="9"/>
      <c r="P66" s="9"/>
      <c r="Q66" s="9"/>
      <c r="R66" s="9"/>
      <c r="S66" s="9"/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M67" s="9"/>
      <c r="N67" s="9"/>
      <c r="O67" s="9"/>
      <c r="P67" s="9"/>
      <c r="Q67" s="9"/>
      <c r="R67" s="9"/>
      <c r="S67" s="9"/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M68" s="9"/>
      <c r="N68" s="9"/>
      <c r="O68" s="9"/>
      <c r="P68" s="9"/>
      <c r="Q68" s="9"/>
      <c r="R68" s="9"/>
      <c r="S68" s="9"/>
      <c r="W68" s="13"/>
    </row>
    <row r="69" spans="11:23" x14ac:dyDescent="0.15">
      <c r="K69" s="9" t="s">
        <v>40</v>
      </c>
      <c r="L69" s="9">
        <f>COUNTIF(L2:L52,"&lt;2.479")-COUNTIF(L2:L52,"&lt;2.318")</f>
        <v>0</v>
      </c>
      <c r="M69" s="9"/>
      <c r="N69" s="9"/>
      <c r="O69" s="9"/>
      <c r="P69" s="9"/>
      <c r="Q69" s="9"/>
      <c r="R69" s="9"/>
      <c r="S69" s="9"/>
      <c r="W69" s="13"/>
    </row>
    <row r="70" spans="11:23" x14ac:dyDescent="0.15">
      <c r="K70" s="9" t="s">
        <v>41</v>
      </c>
      <c r="L70" s="9">
        <f>COUNTIF(L2:L52,"&lt;2.64")-COUNTIF(L2:L52,"&lt;2.479")</f>
        <v>0</v>
      </c>
      <c r="M70" s="9"/>
      <c r="N70" s="9"/>
      <c r="O70" s="9"/>
      <c r="P70" s="9"/>
      <c r="Q70" s="9"/>
      <c r="R70" s="9"/>
      <c r="S70" s="9"/>
    </row>
    <row r="71" spans="11:23" x14ac:dyDescent="0.15">
      <c r="K71" s="9" t="s">
        <v>42</v>
      </c>
      <c r="L71" s="9">
        <f>COUNTIF(L2:L52,"&lt;2.801")-COUNTIF(L2:L52,"&lt;2.64")</f>
        <v>0</v>
      </c>
      <c r="M71" s="9"/>
      <c r="N71" s="9"/>
      <c r="O71" s="9"/>
      <c r="P71" s="9"/>
      <c r="Q71" s="9"/>
      <c r="R71" s="9"/>
      <c r="S71" s="9"/>
      <c r="W71" s="13"/>
    </row>
    <row r="72" spans="11:23" x14ac:dyDescent="0.15">
      <c r="K72" s="9" t="s">
        <v>43</v>
      </c>
      <c r="L72" s="9">
        <f>COUNTIF(L2:L52,"&lt;2.962")-COUNTIF(L2:L52,"&lt;2.801")</f>
        <v>0</v>
      </c>
      <c r="M72" s="9"/>
      <c r="N72" s="9"/>
      <c r="O72" s="9"/>
      <c r="P72" s="9"/>
      <c r="Q72" s="9"/>
      <c r="R72" s="9"/>
      <c r="S72" s="9"/>
      <c r="W72" s="13"/>
    </row>
    <row r="73" spans="11:23" x14ac:dyDescent="0.15">
      <c r="K73" s="9" t="s">
        <v>44</v>
      </c>
      <c r="L73" s="9">
        <f>COUNTIF(L2:L52,"&lt;3.123")-COUNTIF(L2:L52,"&lt;2.962")</f>
        <v>0</v>
      </c>
      <c r="M73" s="9"/>
      <c r="N73" s="9"/>
      <c r="O73" s="9"/>
      <c r="P73" s="9"/>
      <c r="Q73" s="9"/>
      <c r="R73" s="9"/>
      <c r="S73" s="9"/>
      <c r="W73" s="13"/>
    </row>
    <row r="74" spans="11:23" s="31" customFormat="1" x14ac:dyDescent="0.15">
      <c r="K74" s="9" t="s">
        <v>86</v>
      </c>
      <c r="L74" s="9">
        <f>COUNTIF(L2:L52,"&lt;3.606")-COUNTIF(L2:L52,"&lt;3.123")</f>
        <v>17</v>
      </c>
      <c r="M74" s="9">
        <v>17</v>
      </c>
      <c r="N74" s="9"/>
      <c r="O74" s="9"/>
      <c r="P74" s="9"/>
      <c r="Q74" s="9"/>
      <c r="R74" s="9"/>
      <c r="S74" s="9"/>
      <c r="W74" s="13"/>
    </row>
    <row r="75" spans="11:23" x14ac:dyDescent="0.15">
      <c r="K75" s="9" t="s">
        <v>87</v>
      </c>
      <c r="L75" s="9">
        <f>COUNTIF(L2:L52,"&lt;4.089")-COUNTIF(L2:L52,"&lt;3.606")</f>
        <v>17</v>
      </c>
      <c r="M75" s="9">
        <v>17</v>
      </c>
      <c r="N75" s="9"/>
      <c r="O75" s="9"/>
      <c r="P75" s="9"/>
      <c r="Q75" s="9"/>
      <c r="R75" s="9"/>
      <c r="S75" s="9"/>
      <c r="W75" s="13"/>
    </row>
    <row r="76" spans="11:23" s="31" customFormat="1" x14ac:dyDescent="0.15">
      <c r="K76" s="9" t="s">
        <v>88</v>
      </c>
      <c r="L76" s="9">
        <f>COUNTIF(L2:L52,"&lt;4.572")-COUNTIF(L2:L52,"&lt;4.089")</f>
        <v>17</v>
      </c>
      <c r="M76" s="9">
        <v>17</v>
      </c>
      <c r="N76" s="9"/>
      <c r="O76" s="9"/>
      <c r="P76" s="9"/>
      <c r="Q76" s="9"/>
      <c r="R76" s="9"/>
      <c r="S76" s="9"/>
    </row>
    <row r="77" spans="11:23" x14ac:dyDescent="0.15">
      <c r="K77" s="9" t="s">
        <v>48</v>
      </c>
      <c r="L77" s="9">
        <f>COUNTIF(L2:L52,"&lt;3.767")-COUNTIF(L2:L52,"&lt;3.606")</f>
        <v>8</v>
      </c>
      <c r="M77" s="9"/>
      <c r="N77" s="9"/>
      <c r="O77" s="9"/>
      <c r="P77" s="9"/>
      <c r="Q77" s="9"/>
      <c r="R77" s="9"/>
      <c r="S77" s="9"/>
    </row>
    <row r="78" spans="11:23" x14ac:dyDescent="0.15">
      <c r="K78" s="9" t="s">
        <v>49</v>
      </c>
      <c r="L78" s="9">
        <f>COUNTIF(L2:L52,"&lt;3.928")-COUNTIF(L2:L52,"&lt;3.767")</f>
        <v>5</v>
      </c>
      <c r="M78" s="9"/>
      <c r="N78" s="9"/>
      <c r="O78" s="9"/>
      <c r="P78" s="9"/>
      <c r="Q78" s="9"/>
      <c r="R78" s="9"/>
      <c r="S78" s="9"/>
    </row>
    <row r="79" spans="11:23" x14ac:dyDescent="0.15">
      <c r="K79" s="9" t="s">
        <v>50</v>
      </c>
      <c r="L79" s="9">
        <f>COUNTIF(L2:L52,"&lt;4.089")-COUNTIF(L2:L52,"&lt;3.928")</f>
        <v>4</v>
      </c>
      <c r="M79" s="9"/>
      <c r="N79" s="9"/>
      <c r="O79" s="9"/>
      <c r="P79" s="9"/>
      <c r="Q79" s="9"/>
      <c r="R79" s="9"/>
      <c r="S79" s="9"/>
    </row>
    <row r="80" spans="11:23" x14ac:dyDescent="0.15">
      <c r="K80" s="9" t="s">
        <v>51</v>
      </c>
      <c r="L80" s="9">
        <f>COUNTIF(L2:L52,"&lt;4.25")-COUNTIF(L2:L52,"&lt;4.089")</f>
        <v>10</v>
      </c>
      <c r="M80" s="9"/>
      <c r="N80" s="9"/>
      <c r="O80" s="9"/>
      <c r="P80" s="9"/>
      <c r="Q80" s="9"/>
      <c r="R80" s="9"/>
      <c r="S80" s="9"/>
    </row>
    <row r="81" spans="11:23" x14ac:dyDescent="0.15">
      <c r="K81" s="9" t="s">
        <v>52</v>
      </c>
      <c r="L81" s="9">
        <f>COUNTIF(L2:L52,"&lt;4.411")-COUNTIF(L2:L52,"&lt;4.25")</f>
        <v>2</v>
      </c>
      <c r="M81" s="9"/>
      <c r="N81" s="9"/>
      <c r="O81" s="9"/>
      <c r="P81" s="9"/>
      <c r="Q81" s="9"/>
      <c r="R81" s="9"/>
      <c r="S81" s="9"/>
    </row>
    <row r="82" spans="11:23" x14ac:dyDescent="0.15">
      <c r="K82" s="9" t="s">
        <v>53</v>
      </c>
      <c r="L82" s="9">
        <f>COUNTIF(L2:L52,"&lt;4.572")-COUNTIF(L2:L52,"&lt;4.411")</f>
        <v>5</v>
      </c>
      <c r="M82" s="9"/>
      <c r="N82" s="9"/>
      <c r="O82" s="9"/>
      <c r="P82" s="9"/>
      <c r="Q82" s="9"/>
      <c r="R82" s="9"/>
      <c r="S82" s="9"/>
    </row>
    <row r="83" spans="11:23" x14ac:dyDescent="0.15">
      <c r="K83" s="9" t="s">
        <v>54</v>
      </c>
      <c r="L83" s="9">
        <f>COUNTIF(L2:L52,"&lt;4.733")-COUNTIF(L2:L52,"&lt;4.572")</f>
        <v>0</v>
      </c>
      <c r="M83" s="9"/>
      <c r="N83" s="9"/>
      <c r="O83" s="9"/>
      <c r="P83" s="9"/>
      <c r="Q83" s="9"/>
      <c r="R83" s="9"/>
      <c r="S83" s="9"/>
      <c r="W83" s="13"/>
    </row>
    <row r="84" spans="11:23" x14ac:dyDescent="0.15">
      <c r="K84" s="9" t="s">
        <v>55</v>
      </c>
      <c r="L84" s="9">
        <f>COUNTIF(L2:L52,"&lt;4.894")-COUNTIF(L2:L52,"&lt;4.733")</f>
        <v>0</v>
      </c>
      <c r="M84" s="9"/>
      <c r="N84" s="9"/>
      <c r="O84" s="9"/>
      <c r="P84" s="9"/>
      <c r="Q84" s="9"/>
      <c r="R84" s="9"/>
      <c r="S84" s="9"/>
    </row>
    <row r="85" spans="11:23" x14ac:dyDescent="0.15">
      <c r="K85" s="9" t="s">
        <v>56</v>
      </c>
      <c r="L85" s="9">
        <f>COUNTIF(L2:L52,"&lt;5.055")-COUNTIF(L2:L52,"&lt;4.894")</f>
        <v>0</v>
      </c>
      <c r="M85" s="9"/>
      <c r="N85" s="9"/>
      <c r="O85" s="9"/>
      <c r="P85" s="9"/>
      <c r="Q85" s="9"/>
      <c r="R85" s="9"/>
      <c r="S85" s="9"/>
    </row>
    <row r="86" spans="11:23" x14ac:dyDescent="0.15">
      <c r="K86" s="9" t="s">
        <v>57</v>
      </c>
      <c r="L86" s="9">
        <f>COUNTIF(L2:L52,"&lt;5.216")-COUNTIF(L2:L52,"&lt;5.055")</f>
        <v>0</v>
      </c>
      <c r="M86" s="9"/>
      <c r="N86" s="9"/>
      <c r="O86" s="9"/>
      <c r="P86" s="9"/>
      <c r="Q86" s="9"/>
      <c r="R86" s="9"/>
      <c r="S86" s="9"/>
    </row>
    <row r="87" spans="11:23" x14ac:dyDescent="0.15">
      <c r="K87" s="9" t="s">
        <v>58</v>
      </c>
      <c r="L87" s="9">
        <f>COUNTIF(L2:L52,"&lt;5.377")-COUNTIF(L2:L52,"&lt;5.216")</f>
        <v>0</v>
      </c>
      <c r="M87" s="9"/>
      <c r="N87" s="9"/>
      <c r="O87" s="9"/>
      <c r="P87" s="9"/>
      <c r="Q87" s="9"/>
      <c r="R87" s="9"/>
      <c r="S87" s="9"/>
    </row>
    <row r="88" spans="11:23" x14ac:dyDescent="0.15">
      <c r="K88" s="9" t="s">
        <v>59</v>
      </c>
      <c r="L88" s="9">
        <f>COUNTIF(L2:L52,"&lt;5.538")-COUNTIF(L2:L52,"&lt;5.377")</f>
        <v>0</v>
      </c>
      <c r="M88" s="9"/>
      <c r="N88" s="9"/>
      <c r="O88" s="9"/>
      <c r="P88" s="9"/>
      <c r="Q88" s="9"/>
      <c r="R88" s="9"/>
      <c r="S88" s="9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N89" s="9"/>
      <c r="O89" s="9"/>
      <c r="P89" s="9"/>
      <c r="Q89" s="9"/>
      <c r="R89" s="9"/>
      <c r="S89" s="9"/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N90" s="9"/>
      <c r="O90" s="9"/>
      <c r="P90" s="9"/>
      <c r="Q90" s="9"/>
      <c r="R90" s="9"/>
      <c r="S90" s="9"/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N91" s="9"/>
      <c r="O91" s="9"/>
      <c r="P91" s="9"/>
      <c r="Q91" s="9">
        <v>0.48299999999999998</v>
      </c>
      <c r="R91" s="9"/>
      <c r="S91" s="9"/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N92" s="9"/>
      <c r="O92" s="9"/>
      <c r="P92" s="9"/>
      <c r="Q92" s="9"/>
      <c r="R92" s="9"/>
      <c r="S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N93" s="9"/>
      <c r="O93" s="9"/>
      <c r="P93" s="9"/>
      <c r="Q93" s="9"/>
      <c r="R93" s="9"/>
      <c r="S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N94" s="9"/>
      <c r="O94" s="9"/>
      <c r="P94" s="9"/>
      <c r="Q94" s="9"/>
      <c r="R94" s="9"/>
      <c r="S94" s="9"/>
      <c r="W94" s="13"/>
    </row>
  </sheetData>
  <phoneticPr fontId="5" type="noConversion"/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E128"/>
  <sheetViews>
    <sheetView topLeftCell="H109" workbookViewId="0">
      <selection activeCell="H1" sqref="A1:XFD128"/>
    </sheetView>
  </sheetViews>
  <sheetFormatPr defaultColWidth="9" defaultRowHeight="13.5" x14ac:dyDescent="0.15"/>
  <cols>
    <col min="11" max="12" width="20" customWidth="1"/>
    <col min="13" max="14" width="12.625"/>
    <col min="20" max="22" width="12.625"/>
    <col min="23" max="23" width="21.37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ht="14.1" customHeight="1" x14ac:dyDescent="0.15">
      <c r="A2" s="4">
        <v>727</v>
      </c>
      <c r="B2">
        <v>12</v>
      </c>
      <c r="C2">
        <v>8</v>
      </c>
      <c r="D2">
        <v>10</v>
      </c>
      <c r="E2">
        <v>10</v>
      </c>
      <c r="F2">
        <v>10</v>
      </c>
      <c r="G2">
        <v>0</v>
      </c>
      <c r="H2">
        <v>2</v>
      </c>
      <c r="I2">
        <v>8</v>
      </c>
      <c r="J2">
        <v>0.6</v>
      </c>
      <c r="K2">
        <v>4.2910022735595703</v>
      </c>
      <c r="L2" s="7">
        <v>3.04237937927246</v>
      </c>
      <c r="M2">
        <v>2.7141036987304701</v>
      </c>
      <c r="N2">
        <v>5.832763671875</v>
      </c>
      <c r="O2">
        <v>1</v>
      </c>
      <c r="P2">
        <v>1</v>
      </c>
      <c r="Q2">
        <v>9</v>
      </c>
      <c r="R2" s="12">
        <v>0.1111</v>
      </c>
      <c r="S2" s="12">
        <f t="shared" ref="S2:S55" si="0">O2/E2</f>
        <v>0.1</v>
      </c>
      <c r="T2">
        <v>1.3028316497802701</v>
      </c>
      <c r="U2">
        <v>1.1215858459472701</v>
      </c>
      <c r="V2">
        <v>1.1060100793838501</v>
      </c>
      <c r="W2" s="13">
        <v>1.55757665634155E-2</v>
      </c>
      <c r="X2">
        <v>0.19682157039642301</v>
      </c>
      <c r="Y2">
        <v>0.19682157039642301</v>
      </c>
      <c r="Z2">
        <v>0.1</v>
      </c>
      <c r="AA2">
        <v>0.8</v>
      </c>
      <c r="AB2">
        <v>0.88888888888888895</v>
      </c>
      <c r="AC2">
        <v>0.84210526315789502</v>
      </c>
      <c r="AD2">
        <v>0.2</v>
      </c>
      <c r="AE2">
        <v>0.7</v>
      </c>
    </row>
    <row r="3" spans="1:31" ht="14.1" customHeight="1" x14ac:dyDescent="0.15">
      <c r="A3" s="4">
        <v>768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4.0332775115966797</v>
      </c>
      <c r="L3" s="7">
        <v>3.0472412109375</v>
      </c>
      <c r="M3">
        <v>2.6838493347168</v>
      </c>
      <c r="N3">
        <v>4.4759693145751998</v>
      </c>
      <c r="O3">
        <v>1</v>
      </c>
      <c r="P3">
        <v>1</v>
      </c>
      <c r="Q3">
        <v>7</v>
      </c>
      <c r="R3" s="12">
        <v>0.1429</v>
      </c>
      <c r="S3" s="12">
        <f t="shared" si="0"/>
        <v>0.1</v>
      </c>
      <c r="T3">
        <v>1.2858581542968699</v>
      </c>
      <c r="U3">
        <v>1.17226219177246</v>
      </c>
      <c r="V3">
        <v>1.08879566192627</v>
      </c>
      <c r="W3" s="13">
        <v>8.3466529846191406E-2</v>
      </c>
      <c r="X3">
        <v>0.197062492370605</v>
      </c>
      <c r="Y3">
        <v>0.197062492370605</v>
      </c>
      <c r="Z3">
        <v>0.1</v>
      </c>
      <c r="AA3">
        <v>0.6</v>
      </c>
      <c r="AB3">
        <v>0.85714285714285698</v>
      </c>
      <c r="AC3">
        <v>0.70588235294117596</v>
      </c>
      <c r="AD3">
        <v>0.4</v>
      </c>
      <c r="AE3">
        <v>0.5</v>
      </c>
    </row>
    <row r="4" spans="1:31" ht="14.1" customHeight="1" x14ac:dyDescent="0.15">
      <c r="A4" s="4">
        <v>927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4.8653717041015598</v>
      </c>
      <c r="L4" s="7">
        <v>3.05012130737305</v>
      </c>
      <c r="M4">
        <v>2.10903739929199</v>
      </c>
      <c r="N4">
        <v>4.7064437866210902</v>
      </c>
      <c r="O4">
        <v>1</v>
      </c>
      <c r="P4">
        <v>1</v>
      </c>
      <c r="Q4">
        <v>8</v>
      </c>
      <c r="R4" s="12">
        <v>0.125</v>
      </c>
      <c r="S4" s="12">
        <f t="shared" si="0"/>
        <v>0.1</v>
      </c>
      <c r="T4">
        <v>1.6762886047363299</v>
      </c>
      <c r="U4">
        <v>1.4959055185318</v>
      </c>
      <c r="V4">
        <v>1.40793800354004</v>
      </c>
      <c r="W4" s="13">
        <v>8.7967514991760296E-2</v>
      </c>
      <c r="X4">
        <v>0.26835060119628901</v>
      </c>
      <c r="Y4">
        <v>0.26835060119628901</v>
      </c>
      <c r="Z4">
        <v>0.1</v>
      </c>
      <c r="AA4">
        <v>0.7</v>
      </c>
      <c r="AB4">
        <v>0.875</v>
      </c>
      <c r="AC4">
        <v>0.77777777777777801</v>
      </c>
      <c r="AD4">
        <v>0.3</v>
      </c>
      <c r="AE4">
        <v>0.6</v>
      </c>
    </row>
    <row r="5" spans="1:31" ht="14.1" customHeight="1" x14ac:dyDescent="0.15">
      <c r="A5" s="4">
        <v>436</v>
      </c>
      <c r="B5">
        <v>12</v>
      </c>
      <c r="C5">
        <v>8</v>
      </c>
      <c r="D5">
        <v>10</v>
      </c>
      <c r="E5">
        <v>10</v>
      </c>
      <c r="F5">
        <v>9</v>
      </c>
      <c r="G5">
        <v>1</v>
      </c>
      <c r="H5">
        <v>3</v>
      </c>
      <c r="I5">
        <v>7</v>
      </c>
      <c r="J5">
        <v>0.6</v>
      </c>
      <c r="K5">
        <v>5.5476856231689498</v>
      </c>
      <c r="L5" s="7">
        <v>3.0619335174560498</v>
      </c>
      <c r="M5">
        <v>1.7095928192138701</v>
      </c>
      <c r="N5">
        <v>6.3539409637451199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1.6112861633300799</v>
      </c>
      <c r="U5">
        <v>1.3433347940445</v>
      </c>
      <c r="V5">
        <v>1.37961578369141</v>
      </c>
      <c r="W5" s="13">
        <v>3.62809896469116E-2</v>
      </c>
      <c r="X5">
        <v>0.23167037963867201</v>
      </c>
      <c r="Y5">
        <v>0.23167037963867201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ht="14.1" customHeight="1" x14ac:dyDescent="0.15">
      <c r="A6" s="4">
        <v>205</v>
      </c>
      <c r="B6">
        <v>13</v>
      </c>
      <c r="C6">
        <v>7</v>
      </c>
      <c r="D6">
        <v>10</v>
      </c>
      <c r="E6">
        <v>10</v>
      </c>
      <c r="F6">
        <v>10</v>
      </c>
      <c r="G6">
        <v>0</v>
      </c>
      <c r="H6">
        <v>3</v>
      </c>
      <c r="I6">
        <v>7</v>
      </c>
      <c r="J6">
        <v>0.65</v>
      </c>
      <c r="K6">
        <v>4.7542304992675799</v>
      </c>
      <c r="L6" s="7">
        <v>3.0665321350097701</v>
      </c>
      <c r="M6">
        <v>2.1889591217040998</v>
      </c>
      <c r="N6">
        <v>4.3719825744628897</v>
      </c>
      <c r="O6">
        <v>2</v>
      </c>
      <c r="P6">
        <v>2</v>
      </c>
      <c r="Q6">
        <v>10</v>
      </c>
      <c r="R6" s="12">
        <v>0.2</v>
      </c>
      <c r="S6" s="12">
        <f t="shared" si="0"/>
        <v>0.2</v>
      </c>
      <c r="T6">
        <v>1.4536075592041</v>
      </c>
      <c r="U6">
        <v>1.3158429861068699</v>
      </c>
      <c r="V6">
        <v>1.2301337718963601</v>
      </c>
      <c r="W6" s="13">
        <v>8.5709214210510296E-2</v>
      </c>
      <c r="X6">
        <v>0.22347378730773901</v>
      </c>
      <c r="Y6">
        <v>0.22347378730773901</v>
      </c>
      <c r="Z6">
        <v>0.2</v>
      </c>
      <c r="AA6">
        <v>0.8</v>
      </c>
      <c r="AB6">
        <v>0.8</v>
      </c>
      <c r="AC6">
        <v>0.8</v>
      </c>
      <c r="AD6">
        <v>0.2</v>
      </c>
      <c r="AE6">
        <v>0.6</v>
      </c>
    </row>
    <row r="7" spans="1:31" ht="14.1" customHeight="1" x14ac:dyDescent="0.15">
      <c r="A7" s="4">
        <v>198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4.2108287811279297</v>
      </c>
      <c r="L7" s="7">
        <v>3.0666809082031201</v>
      </c>
      <c r="M7">
        <v>2.43770408630371</v>
      </c>
      <c r="N7">
        <v>4.9345226287841797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1.2976112365722701</v>
      </c>
      <c r="U7">
        <v>1.1497278213501001</v>
      </c>
      <c r="V7">
        <v>1.0980796813964799</v>
      </c>
      <c r="W7" s="13">
        <v>5.1648139953613302E-2</v>
      </c>
      <c r="X7">
        <v>0.199531555175781</v>
      </c>
      <c r="Y7">
        <v>0.199531555175781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ht="14.1" customHeight="1" x14ac:dyDescent="0.15">
      <c r="A8" s="4">
        <v>561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5.6432609558105504</v>
      </c>
      <c r="L8" s="7">
        <v>3.0678672790527299</v>
      </c>
      <c r="M8">
        <v>1.41549491882324</v>
      </c>
      <c r="N8">
        <v>6.2241153717040998</v>
      </c>
      <c r="O8">
        <v>2</v>
      </c>
      <c r="P8">
        <v>2</v>
      </c>
      <c r="Q8">
        <v>9</v>
      </c>
      <c r="R8" s="12">
        <v>0.22220000000000001</v>
      </c>
      <c r="S8" s="12">
        <f t="shared" si="0"/>
        <v>0.2</v>
      </c>
      <c r="T8">
        <v>1.835205078125</v>
      </c>
      <c r="U8">
        <v>1.5584850311279299</v>
      </c>
      <c r="V8">
        <v>1.5504850149154701</v>
      </c>
      <c r="W8" s="13">
        <v>8.0000162124633806E-3</v>
      </c>
      <c r="X8">
        <v>0.28472006320953402</v>
      </c>
      <c r="Y8">
        <v>0.28472006320953402</v>
      </c>
      <c r="Z8">
        <v>0.2</v>
      </c>
      <c r="AA8">
        <v>0.7</v>
      </c>
      <c r="AB8">
        <v>0.77777777777777801</v>
      </c>
      <c r="AC8">
        <v>0.73684210526315796</v>
      </c>
      <c r="AD8">
        <v>0.3</v>
      </c>
      <c r="AE8">
        <v>0.5</v>
      </c>
    </row>
    <row r="9" spans="1:31" ht="14.1" customHeight="1" x14ac:dyDescent="0.15">
      <c r="A9" s="4">
        <v>412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4.39042091369629</v>
      </c>
      <c r="L9" s="7">
        <v>3.0820903778076199</v>
      </c>
      <c r="M9">
        <v>2.6876201629638699</v>
      </c>
      <c r="N9">
        <v>6.0485725402831996</v>
      </c>
      <c r="O9">
        <v>2</v>
      </c>
      <c r="P9">
        <v>2</v>
      </c>
      <c r="Q9">
        <v>11</v>
      </c>
      <c r="R9" s="12">
        <v>0.18179999999999999</v>
      </c>
      <c r="S9" s="12">
        <f t="shared" si="0"/>
        <v>0.2</v>
      </c>
      <c r="T9">
        <v>1.3361968994140601</v>
      </c>
      <c r="U9">
        <v>1.1570014953613299</v>
      </c>
      <c r="V9">
        <v>1.1461765766143801</v>
      </c>
      <c r="W9" s="13">
        <v>1.0824918746948201E-2</v>
      </c>
      <c r="X9">
        <v>0.19002032279968301</v>
      </c>
      <c r="Y9">
        <v>0.19002032279968301</v>
      </c>
      <c r="Z9">
        <v>0.2</v>
      </c>
      <c r="AA9">
        <v>0.9</v>
      </c>
      <c r="AB9">
        <v>0.81818181818181801</v>
      </c>
      <c r="AC9">
        <v>0.85714285714285698</v>
      </c>
      <c r="AD9">
        <v>0.1</v>
      </c>
      <c r="AE9">
        <v>0.7</v>
      </c>
    </row>
    <row r="10" spans="1:31" ht="14.1" customHeight="1" x14ac:dyDescent="0.15">
      <c r="A10" s="4">
        <v>855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4.7200279235839799</v>
      </c>
      <c r="L10" s="7">
        <v>3.0972805023193399</v>
      </c>
      <c r="M10">
        <v>1.77592849731445</v>
      </c>
      <c r="N10">
        <v>6.4620532989501998</v>
      </c>
      <c r="O10">
        <v>2</v>
      </c>
      <c r="P10">
        <v>2</v>
      </c>
      <c r="Q10">
        <v>10</v>
      </c>
      <c r="R10" s="12">
        <v>0.2</v>
      </c>
      <c r="S10" s="12">
        <f t="shared" si="0"/>
        <v>0.2</v>
      </c>
      <c r="T10">
        <v>1.6574802398681601</v>
      </c>
      <c r="U10">
        <v>1.37122821807861</v>
      </c>
      <c r="V10">
        <v>1.40242600440979</v>
      </c>
      <c r="W10" s="13">
        <v>3.1197786331176799E-2</v>
      </c>
      <c r="X10">
        <v>0.25505423545837402</v>
      </c>
      <c r="Y10">
        <v>0.25505423545837402</v>
      </c>
      <c r="Z10">
        <v>0.2</v>
      </c>
      <c r="AA10">
        <v>0.8</v>
      </c>
      <c r="AB10">
        <v>0.8</v>
      </c>
      <c r="AC10">
        <v>0.8</v>
      </c>
      <c r="AD10">
        <v>0.2</v>
      </c>
      <c r="AE10">
        <v>0.6</v>
      </c>
    </row>
    <row r="11" spans="1:31" s="1" customFormat="1" ht="14.1" customHeight="1" x14ac:dyDescent="0.15">
      <c r="A11" s="5">
        <v>61</v>
      </c>
      <c r="B11" s="1">
        <v>13</v>
      </c>
      <c r="C11" s="1">
        <v>7</v>
      </c>
      <c r="D11" s="1">
        <v>10</v>
      </c>
      <c r="E11" s="1">
        <v>10</v>
      </c>
      <c r="F11" s="1">
        <v>10</v>
      </c>
      <c r="G11" s="1">
        <v>0</v>
      </c>
      <c r="H11" s="1">
        <v>3</v>
      </c>
      <c r="I11" s="1">
        <v>7</v>
      </c>
      <c r="J11" s="1">
        <v>0.65</v>
      </c>
      <c r="K11" s="1">
        <v>5.9118804931640598</v>
      </c>
      <c r="L11" s="1">
        <v>3.1074981689453098</v>
      </c>
      <c r="M11" s="1">
        <v>1.17739677429199</v>
      </c>
      <c r="N11" s="1">
        <v>6.5906410217285201</v>
      </c>
      <c r="O11" s="1">
        <v>3</v>
      </c>
      <c r="P11" s="1">
        <v>3</v>
      </c>
      <c r="Q11" s="1">
        <v>12</v>
      </c>
      <c r="R11" s="14">
        <v>0.25</v>
      </c>
      <c r="S11" s="14">
        <f t="shared" si="0"/>
        <v>0.3</v>
      </c>
      <c r="T11" s="1">
        <v>2.2893180847168</v>
      </c>
      <c r="U11" s="1">
        <v>1.9178720712661701</v>
      </c>
      <c r="V11" s="1">
        <v>1.9217283725738501</v>
      </c>
      <c r="W11" s="1">
        <v>3.8563013076782201E-3</v>
      </c>
      <c r="X11" s="1">
        <v>0.367589712142944</v>
      </c>
      <c r="Y11" s="1">
        <v>0.367589712142944</v>
      </c>
      <c r="Z11" s="1">
        <v>0.3</v>
      </c>
      <c r="AA11" s="1">
        <v>0.9</v>
      </c>
      <c r="AB11" s="1">
        <v>0.75</v>
      </c>
      <c r="AC11" s="1">
        <v>0.81818181818181801</v>
      </c>
      <c r="AD11" s="1">
        <v>0.1</v>
      </c>
      <c r="AE11" s="1">
        <v>0.6</v>
      </c>
    </row>
    <row r="12" spans="1:31" x14ac:dyDescent="0.15">
      <c r="A12" s="4">
        <v>319</v>
      </c>
      <c r="B12">
        <v>12</v>
      </c>
      <c r="C12">
        <v>8</v>
      </c>
      <c r="D12">
        <v>10</v>
      </c>
      <c r="E12">
        <v>10</v>
      </c>
      <c r="F12">
        <v>9</v>
      </c>
      <c r="G12">
        <v>1</v>
      </c>
      <c r="H12">
        <v>3</v>
      </c>
      <c r="I12">
        <v>7</v>
      </c>
      <c r="J12">
        <v>0.6</v>
      </c>
      <c r="K12">
        <v>4.8153591156005904</v>
      </c>
      <c r="L12" s="7">
        <v>3.1333713531494101</v>
      </c>
      <c r="M12">
        <v>2.0840206146240199</v>
      </c>
      <c r="N12">
        <v>4.1075572967529297</v>
      </c>
      <c r="O12">
        <v>1</v>
      </c>
      <c r="P12">
        <v>1</v>
      </c>
      <c r="Q12">
        <v>6</v>
      </c>
      <c r="R12" s="12">
        <v>0.16669999999999999</v>
      </c>
      <c r="S12" s="12">
        <f t="shared" si="0"/>
        <v>0.1</v>
      </c>
      <c r="T12">
        <v>1.2984619140625</v>
      </c>
      <c r="U12">
        <v>1.17996406555176</v>
      </c>
      <c r="V12">
        <v>1.1260951757430999</v>
      </c>
      <c r="W12" s="13">
        <v>5.3868889808654799E-2</v>
      </c>
      <c r="X12">
        <v>0.172366738319397</v>
      </c>
      <c r="Y12">
        <v>0.172366738319397</v>
      </c>
      <c r="Z12">
        <v>0.1</v>
      </c>
      <c r="AA12">
        <v>0.5</v>
      </c>
      <c r="AB12">
        <v>0.83333333333333304</v>
      </c>
      <c r="AC12">
        <v>0.625</v>
      </c>
      <c r="AD12">
        <v>0.5</v>
      </c>
      <c r="AE12">
        <v>0.4</v>
      </c>
    </row>
    <row r="13" spans="1:31" x14ac:dyDescent="0.15">
      <c r="A13" s="4">
        <v>950</v>
      </c>
      <c r="B13">
        <v>11</v>
      </c>
      <c r="C13">
        <v>9</v>
      </c>
      <c r="D13">
        <v>10</v>
      </c>
      <c r="E13">
        <v>10</v>
      </c>
      <c r="F13">
        <v>9</v>
      </c>
      <c r="G13">
        <v>1</v>
      </c>
      <c r="H13">
        <v>2</v>
      </c>
      <c r="I13">
        <v>8</v>
      </c>
      <c r="J13">
        <v>0.55000000000000004</v>
      </c>
      <c r="K13">
        <v>4.61189842224121</v>
      </c>
      <c r="L13" s="7">
        <v>3.1345272064209002</v>
      </c>
      <c r="M13">
        <v>2.9375</v>
      </c>
      <c r="N13">
        <v>7.1405925750732404</v>
      </c>
      <c r="O13">
        <v>0</v>
      </c>
      <c r="P13">
        <v>0</v>
      </c>
      <c r="Q13">
        <v>3</v>
      </c>
      <c r="R13" s="12">
        <v>0</v>
      </c>
      <c r="S13" s="12">
        <f t="shared" si="0"/>
        <v>0</v>
      </c>
      <c r="T13">
        <v>1.14448165893555</v>
      </c>
      <c r="U13">
        <v>0.96657943725585904</v>
      </c>
      <c r="V13">
        <v>1.0102901458740201</v>
      </c>
      <c r="W13" s="13">
        <v>4.3710708618164097E-2</v>
      </c>
      <c r="X13">
        <v>0.13419151306152299</v>
      </c>
      <c r="Y13">
        <v>0.13419151306152299</v>
      </c>
      <c r="Z13">
        <v>0</v>
      </c>
      <c r="AA13">
        <v>0.3</v>
      </c>
      <c r="AB13">
        <v>1</v>
      </c>
      <c r="AC13">
        <v>0.46153846153846201</v>
      </c>
      <c r="AD13">
        <v>0.7</v>
      </c>
      <c r="AE13">
        <v>0.3</v>
      </c>
    </row>
    <row r="14" spans="1:31" x14ac:dyDescent="0.15">
      <c r="A14" s="4">
        <v>831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5.9205646514892596</v>
      </c>
      <c r="L14" s="7">
        <v>3.2345046997070299</v>
      </c>
      <c r="M14">
        <v>2.68940925598144</v>
      </c>
      <c r="N14">
        <v>3.11403083801269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1.8896789550781199</v>
      </c>
      <c r="U14">
        <v>1.84347188472748</v>
      </c>
      <c r="V14">
        <v>1.59619677066803</v>
      </c>
      <c r="W14" s="13">
        <v>0.24727511405944799</v>
      </c>
      <c r="X14">
        <v>0.29348218441009499</v>
      </c>
      <c r="Y14">
        <v>0.29348218441009499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522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6.39202880859375</v>
      </c>
      <c r="L15" s="7">
        <v>3.33344650268555</v>
      </c>
      <c r="M15">
        <v>3.0104999542236301</v>
      </c>
      <c r="N15">
        <v>4.2902660369873002</v>
      </c>
      <c r="O15">
        <v>1</v>
      </c>
      <c r="P15">
        <v>1</v>
      </c>
      <c r="Q15">
        <v>10</v>
      </c>
      <c r="R15" s="12">
        <v>0.1</v>
      </c>
      <c r="S15" s="12">
        <f t="shared" si="0"/>
        <v>0.1</v>
      </c>
      <c r="T15">
        <v>2.0180358886718701</v>
      </c>
      <c r="U15">
        <v>1.9343172311782799</v>
      </c>
      <c r="V15">
        <v>1.7107549905777</v>
      </c>
      <c r="W15" s="13">
        <v>0.22356224060058599</v>
      </c>
      <c r="X15">
        <v>0.30728089809417702</v>
      </c>
      <c r="Y15">
        <v>0.30728089809417702</v>
      </c>
      <c r="Z15">
        <v>0.1</v>
      </c>
      <c r="AA15">
        <v>0.9</v>
      </c>
      <c r="AB15">
        <v>0.9</v>
      </c>
      <c r="AC15">
        <v>0.9</v>
      </c>
      <c r="AD15">
        <v>0.1</v>
      </c>
      <c r="AE15">
        <v>0.8</v>
      </c>
    </row>
    <row r="16" spans="1:31" x14ac:dyDescent="0.15">
      <c r="A16" s="4">
        <v>974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5.3685245513915998</v>
      </c>
      <c r="L16">
        <v>3.2771472930908199</v>
      </c>
      <c r="M16">
        <v>2.8307132720947301</v>
      </c>
      <c r="N16">
        <v>3.2898807525634801</v>
      </c>
      <c r="O16">
        <v>1</v>
      </c>
      <c r="P16">
        <v>1</v>
      </c>
      <c r="Q16">
        <v>10</v>
      </c>
      <c r="R16" s="12">
        <v>0.1</v>
      </c>
      <c r="S16" s="12">
        <f t="shared" si="0"/>
        <v>0.1</v>
      </c>
      <c r="T16">
        <v>1.6221961975097701</v>
      </c>
      <c r="U16">
        <v>1.5725250244140601</v>
      </c>
      <c r="V16">
        <v>1.3714082241058301</v>
      </c>
      <c r="W16">
        <v>0.20111680030822801</v>
      </c>
      <c r="X16">
        <v>0.250787973403931</v>
      </c>
      <c r="Y16">
        <v>0.250787973403931</v>
      </c>
      <c r="Z16">
        <v>0.1</v>
      </c>
      <c r="AA16">
        <v>0.9</v>
      </c>
      <c r="AB16">
        <v>0.9</v>
      </c>
      <c r="AC16">
        <v>0.9</v>
      </c>
      <c r="AD16">
        <v>0.1</v>
      </c>
      <c r="AE16">
        <v>0.8</v>
      </c>
    </row>
    <row r="17" spans="1:31" x14ac:dyDescent="0.15">
      <c r="A17" s="4">
        <v>20</v>
      </c>
      <c r="B17">
        <v>14</v>
      </c>
      <c r="C17">
        <v>6</v>
      </c>
      <c r="D17">
        <v>10</v>
      </c>
      <c r="E17">
        <v>10</v>
      </c>
      <c r="F17">
        <v>10</v>
      </c>
      <c r="G17">
        <v>0</v>
      </c>
      <c r="H17">
        <v>4</v>
      </c>
      <c r="I17">
        <v>6</v>
      </c>
      <c r="J17">
        <v>0.7</v>
      </c>
      <c r="K17">
        <v>4.7936458587646502</v>
      </c>
      <c r="L17" s="7">
        <v>3.21484375</v>
      </c>
      <c r="M17">
        <v>2.74176025390625</v>
      </c>
      <c r="N17">
        <v>3.1585388183593701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1.57986640930176</v>
      </c>
      <c r="U17">
        <v>1.5197329521179199</v>
      </c>
      <c r="V17">
        <v>1.33726954460144</v>
      </c>
      <c r="W17" s="13">
        <v>0.18246340751647899</v>
      </c>
      <c r="X17">
        <v>0.24259686470031699</v>
      </c>
      <c r="Y17">
        <v>0.24259686470031699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948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6.0359687805175799</v>
      </c>
      <c r="L18" s="7">
        <v>3.25136375427246</v>
      </c>
      <c r="M18">
        <v>2.7053775787353498</v>
      </c>
      <c r="N18">
        <v>4.4772434234619096</v>
      </c>
      <c r="O18">
        <v>1</v>
      </c>
      <c r="P18">
        <v>1</v>
      </c>
      <c r="Q18">
        <v>10</v>
      </c>
      <c r="R18" s="12">
        <v>0.1</v>
      </c>
      <c r="S18" s="12">
        <f t="shared" si="0"/>
        <v>0.1</v>
      </c>
      <c r="T18">
        <v>2.0139236450195299</v>
      </c>
      <c r="U18">
        <v>1.8851909637451201</v>
      </c>
      <c r="V18">
        <v>1.70291864871979</v>
      </c>
      <c r="W18" s="13">
        <v>0.18227231502533001</v>
      </c>
      <c r="X18">
        <v>0.31100499629974399</v>
      </c>
      <c r="Y18">
        <v>0.31100499629974399</v>
      </c>
      <c r="Z18">
        <v>0.1</v>
      </c>
      <c r="AA18">
        <v>0.9</v>
      </c>
      <c r="AB18">
        <v>0.9</v>
      </c>
      <c r="AC18">
        <v>0.9</v>
      </c>
      <c r="AD18">
        <v>0.1</v>
      </c>
      <c r="AE18">
        <v>0.8</v>
      </c>
    </row>
    <row r="19" spans="1:31" x14ac:dyDescent="0.15">
      <c r="A19" s="4">
        <v>565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5.5618591308593697</v>
      </c>
      <c r="L19" s="7">
        <v>3.3463649749755899</v>
      </c>
      <c r="M19">
        <v>2.3909664154052699</v>
      </c>
      <c r="N19">
        <v>3.9463996887207</v>
      </c>
      <c r="O19">
        <v>2</v>
      </c>
      <c r="P19">
        <v>2</v>
      </c>
      <c r="Q19">
        <v>12</v>
      </c>
      <c r="R19" s="12">
        <v>0.16669999999999999</v>
      </c>
      <c r="S19" s="12">
        <f t="shared" si="0"/>
        <v>0.2</v>
      </c>
      <c r="T19">
        <v>1.75063323974609</v>
      </c>
      <c r="U19">
        <v>1.6482896804809599</v>
      </c>
      <c r="V19">
        <v>1.47379302978516</v>
      </c>
      <c r="W19" s="13">
        <v>0.174496650695801</v>
      </c>
      <c r="X19">
        <v>0.276840209960937</v>
      </c>
      <c r="Y19">
        <v>0.276840209960937</v>
      </c>
      <c r="Z19">
        <v>0.2</v>
      </c>
      <c r="AA19">
        <v>1</v>
      </c>
      <c r="AB19">
        <v>0.83333333333333304</v>
      </c>
      <c r="AC19">
        <v>0.90909090909090895</v>
      </c>
      <c r="AD19">
        <v>0</v>
      </c>
      <c r="AE19">
        <v>0.8</v>
      </c>
    </row>
    <row r="20" spans="1:31" x14ac:dyDescent="0.15">
      <c r="A20" s="4">
        <v>957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>
        <v>5.7889366149902299</v>
      </c>
      <c r="L20" s="7">
        <v>3.3482818603515598</v>
      </c>
      <c r="M20">
        <v>3.1337356567382799</v>
      </c>
      <c r="N20">
        <v>3.5313911437988299</v>
      </c>
      <c r="O20">
        <v>0</v>
      </c>
      <c r="P20">
        <v>0</v>
      </c>
      <c r="Q20">
        <v>2</v>
      </c>
      <c r="R20" s="12">
        <v>0</v>
      </c>
      <c r="S20" s="12">
        <f t="shared" si="0"/>
        <v>0</v>
      </c>
      <c r="T20">
        <v>1.2612400054931601</v>
      </c>
      <c r="U20">
        <v>1.26073014736175</v>
      </c>
      <c r="V20">
        <v>1.09254622459412</v>
      </c>
      <c r="W20" s="13">
        <v>0.16818392276763899</v>
      </c>
      <c r="X20">
        <v>0.16869378089904799</v>
      </c>
      <c r="Y20">
        <v>0.16869378089904799</v>
      </c>
      <c r="Z20">
        <v>0</v>
      </c>
      <c r="AA20">
        <v>0.2</v>
      </c>
      <c r="AB20">
        <v>1</v>
      </c>
      <c r="AC20">
        <v>0.33333333333333298</v>
      </c>
      <c r="AD20">
        <v>0.8</v>
      </c>
      <c r="AE20">
        <v>0.2</v>
      </c>
    </row>
    <row r="21" spans="1:31" s="1" customFormat="1" x14ac:dyDescent="0.15">
      <c r="A21" s="5">
        <v>751</v>
      </c>
      <c r="B21" s="1">
        <v>14</v>
      </c>
      <c r="C21" s="1">
        <v>6</v>
      </c>
      <c r="D21" s="1">
        <v>10</v>
      </c>
      <c r="E21" s="1">
        <v>10</v>
      </c>
      <c r="F21" s="1">
        <v>10</v>
      </c>
      <c r="G21" s="1">
        <v>0</v>
      </c>
      <c r="H21" s="1">
        <v>4</v>
      </c>
      <c r="I21" s="1">
        <v>6</v>
      </c>
      <c r="J21" s="1">
        <v>0.7</v>
      </c>
      <c r="K21" s="1">
        <v>4.9115619659423801</v>
      </c>
      <c r="L21" s="1">
        <v>3.1490116119384801</v>
      </c>
      <c r="M21" s="1">
        <v>2.3357124328613299</v>
      </c>
      <c r="N21" s="1">
        <v>3.0508842468261701</v>
      </c>
      <c r="O21" s="1">
        <v>2</v>
      </c>
      <c r="P21" s="1">
        <v>2</v>
      </c>
      <c r="Q21" s="1">
        <v>10</v>
      </c>
      <c r="R21" s="14">
        <v>0.2</v>
      </c>
      <c r="S21" s="14">
        <f t="shared" si="0"/>
        <v>0.2</v>
      </c>
      <c r="T21" s="1">
        <v>1.60980224609375</v>
      </c>
      <c r="U21" s="1">
        <v>1.5278396606445299</v>
      </c>
      <c r="V21" s="1">
        <v>1.36089551448822</v>
      </c>
      <c r="W21" s="1">
        <v>0.16694414615631101</v>
      </c>
      <c r="X21" s="1">
        <v>0.24890673160553001</v>
      </c>
      <c r="Y21" s="1">
        <v>0.24890673160553001</v>
      </c>
      <c r="Z21" s="1">
        <v>0.2</v>
      </c>
      <c r="AA21" s="1">
        <v>0.8</v>
      </c>
      <c r="AB21" s="1">
        <v>0.8</v>
      </c>
      <c r="AC21" s="1">
        <v>0.8</v>
      </c>
      <c r="AD21" s="1">
        <v>0.2</v>
      </c>
      <c r="AE21" s="1">
        <v>0.6</v>
      </c>
    </row>
    <row r="22" spans="1:31" x14ac:dyDescent="0.15">
      <c r="A22" s="4">
        <v>897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5.0807552337646502</v>
      </c>
      <c r="L22" s="7">
        <v>3.5942249298095699</v>
      </c>
      <c r="M22">
        <v>3.5212154388427699</v>
      </c>
      <c r="N22">
        <v>2.8270282745361301</v>
      </c>
      <c r="O22">
        <v>1</v>
      </c>
      <c r="P22">
        <v>1</v>
      </c>
      <c r="Q22">
        <v>9</v>
      </c>
      <c r="R22" s="12">
        <v>0.1111</v>
      </c>
      <c r="S22" s="12">
        <f t="shared" si="0"/>
        <v>0.1</v>
      </c>
      <c r="T22">
        <v>1.6263542175293</v>
      </c>
      <c r="U22">
        <v>1.6224285364151001</v>
      </c>
      <c r="V22">
        <v>1.36819708347321</v>
      </c>
      <c r="W22" s="13">
        <v>0.25423145294189398</v>
      </c>
      <c r="X22">
        <v>0.25815713405609098</v>
      </c>
      <c r="Y22">
        <v>0.25815713405609098</v>
      </c>
      <c r="Z22">
        <v>0.1</v>
      </c>
      <c r="AA22">
        <v>0.8</v>
      </c>
      <c r="AB22">
        <v>0.88888888888888895</v>
      </c>
      <c r="AC22">
        <v>0.84210526315789502</v>
      </c>
      <c r="AD22">
        <v>0.2</v>
      </c>
      <c r="AE22">
        <v>0.7</v>
      </c>
    </row>
    <row r="23" spans="1:31" x14ac:dyDescent="0.15">
      <c r="A23" s="4">
        <v>519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>
        <v>6.3825550079345703</v>
      </c>
      <c r="L23" s="7">
        <v>3.3660011291503902</v>
      </c>
      <c r="M23">
        <v>3.1796836853027299</v>
      </c>
      <c r="N23">
        <v>4.5618000030517596</v>
      </c>
      <c r="O23">
        <v>2</v>
      </c>
      <c r="P23">
        <v>2</v>
      </c>
      <c r="Q23">
        <v>10</v>
      </c>
      <c r="R23" s="12">
        <v>0.2</v>
      </c>
      <c r="S23" s="12">
        <f t="shared" si="0"/>
        <v>0.2</v>
      </c>
      <c r="T23">
        <v>2.01559257507324</v>
      </c>
      <c r="U23">
        <v>1.92715609073639</v>
      </c>
      <c r="V23">
        <v>1.7114464044570901</v>
      </c>
      <c r="W23" s="13">
        <v>0.21570968627929701</v>
      </c>
      <c r="X23">
        <v>0.30414617061615001</v>
      </c>
      <c r="Y23">
        <v>0.30414617061615001</v>
      </c>
      <c r="Z23">
        <v>0.2</v>
      </c>
      <c r="AA23">
        <v>0.8</v>
      </c>
      <c r="AB23">
        <v>0.8</v>
      </c>
      <c r="AC23">
        <v>0.8</v>
      </c>
      <c r="AD23">
        <v>0.2</v>
      </c>
      <c r="AE23">
        <v>0.6</v>
      </c>
    </row>
    <row r="24" spans="1:31" x14ac:dyDescent="0.15">
      <c r="A24" s="4">
        <v>934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5.5186271667480504</v>
      </c>
      <c r="L24" s="7">
        <v>3.5302085876464799</v>
      </c>
      <c r="M24">
        <v>3.1703033447265598</v>
      </c>
      <c r="N24">
        <v>3.25703048706055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1.7077541351318399</v>
      </c>
      <c r="U24">
        <v>1.6505378484725901</v>
      </c>
      <c r="V24">
        <v>1.43968558311462</v>
      </c>
      <c r="W24" s="13">
        <v>0.210852265357971</v>
      </c>
      <c r="X24">
        <v>0.26806855201721203</v>
      </c>
      <c r="Y24">
        <v>0.26806855201721203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518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4.2386131286621103</v>
      </c>
      <c r="L25" s="7">
        <v>3.5993404388427699</v>
      </c>
      <c r="M25">
        <v>4.3402576446533203</v>
      </c>
      <c r="N25">
        <v>3.1893730163574201</v>
      </c>
      <c r="O25">
        <v>0</v>
      </c>
      <c r="P25">
        <v>0</v>
      </c>
      <c r="Q25">
        <v>6</v>
      </c>
      <c r="R25" s="12">
        <v>0</v>
      </c>
      <c r="S25" s="12">
        <f t="shared" si="0"/>
        <v>0</v>
      </c>
      <c r="T25">
        <v>1.2165508270263701</v>
      </c>
      <c r="U25">
        <v>1.22995185852051</v>
      </c>
      <c r="V25">
        <v>1.02359163761139</v>
      </c>
      <c r="W25" s="13">
        <v>0.20636022090911901</v>
      </c>
      <c r="X25">
        <v>0.192959189414978</v>
      </c>
      <c r="Y25">
        <v>0.192959189414978</v>
      </c>
      <c r="Z25">
        <v>0</v>
      </c>
      <c r="AA25">
        <v>0.6</v>
      </c>
      <c r="AB25">
        <v>1</v>
      </c>
      <c r="AC25">
        <v>0.75</v>
      </c>
      <c r="AD25">
        <v>0.4</v>
      </c>
      <c r="AE25">
        <v>0.6</v>
      </c>
    </row>
    <row r="26" spans="1:31" x14ac:dyDescent="0.15">
      <c r="A26" s="4">
        <v>480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5.1506195068359402</v>
      </c>
      <c r="L26" s="7">
        <v>3.3932723999023402</v>
      </c>
      <c r="M26">
        <v>3.2600231170654301</v>
      </c>
      <c r="N26">
        <v>3.2482032775878902</v>
      </c>
      <c r="O26">
        <v>0</v>
      </c>
      <c r="P26">
        <v>0</v>
      </c>
      <c r="Q26">
        <v>5</v>
      </c>
      <c r="R26" s="12">
        <v>0</v>
      </c>
      <c r="S26" s="12">
        <f t="shared" si="0"/>
        <v>0</v>
      </c>
      <c r="T26">
        <v>1.6599922180175799</v>
      </c>
      <c r="U26">
        <v>1.60904240608215</v>
      </c>
      <c r="V26">
        <v>1.40480065345764</v>
      </c>
      <c r="W26" s="13">
        <v>0.204241752624512</v>
      </c>
      <c r="X26">
        <v>0.25519156455993702</v>
      </c>
      <c r="Y26">
        <v>0.25519156455993702</v>
      </c>
      <c r="Z26">
        <v>0</v>
      </c>
      <c r="AA26">
        <v>0.5</v>
      </c>
      <c r="AB26">
        <v>1</v>
      </c>
      <c r="AC26">
        <v>0.66666666666666696</v>
      </c>
      <c r="AD26">
        <v>0.5</v>
      </c>
      <c r="AE26">
        <v>0.5</v>
      </c>
    </row>
    <row r="27" spans="1:31" x14ac:dyDescent="0.15">
      <c r="A27" s="4">
        <v>223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4.7153663635253897</v>
      </c>
      <c r="L27" s="7">
        <v>3.5632209777832</v>
      </c>
      <c r="M27">
        <v>3.0068168640136701</v>
      </c>
      <c r="N27">
        <v>3.0456161499023402</v>
      </c>
      <c r="O27">
        <v>1</v>
      </c>
      <c r="P27">
        <v>1</v>
      </c>
      <c r="Q27">
        <v>8</v>
      </c>
      <c r="R27" s="12">
        <v>0.125</v>
      </c>
      <c r="S27" s="12">
        <f t="shared" si="0"/>
        <v>0.1</v>
      </c>
      <c r="T27">
        <v>1.5686683654785201</v>
      </c>
      <c r="U27">
        <v>1.5097084045410201</v>
      </c>
      <c r="V27">
        <v>1.31616818904877</v>
      </c>
      <c r="W27" s="13">
        <v>0.19354021549224901</v>
      </c>
      <c r="X27">
        <v>0.25250017642974798</v>
      </c>
      <c r="Y27">
        <v>0.25250017642974798</v>
      </c>
      <c r="Z27">
        <v>0.1</v>
      </c>
      <c r="AA27">
        <v>0.7</v>
      </c>
      <c r="AB27">
        <v>0.875</v>
      </c>
      <c r="AC27">
        <v>0.77777777777777801</v>
      </c>
      <c r="AD27">
        <v>0.3</v>
      </c>
      <c r="AE27">
        <v>0.6</v>
      </c>
    </row>
    <row r="28" spans="1:31" x14ac:dyDescent="0.15">
      <c r="A28" s="4">
        <v>186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5.5654602050781197</v>
      </c>
      <c r="L28" s="7">
        <v>3.4134902954101598</v>
      </c>
      <c r="M28">
        <v>2.9460144042968701</v>
      </c>
      <c r="N28">
        <v>3.3690128326415998</v>
      </c>
      <c r="O28">
        <v>2</v>
      </c>
      <c r="P28">
        <v>2</v>
      </c>
      <c r="Q28">
        <v>12</v>
      </c>
      <c r="R28" s="12">
        <v>0.16669999999999999</v>
      </c>
      <c r="S28" s="12">
        <f t="shared" si="0"/>
        <v>0.2</v>
      </c>
      <c r="T28">
        <v>1.5749206542968699</v>
      </c>
      <c r="U28">
        <v>1.52458608150482</v>
      </c>
      <c r="V28">
        <v>1.3351366519928001</v>
      </c>
      <c r="W28" s="13">
        <v>0.18944942951202401</v>
      </c>
      <c r="X28">
        <v>0.23978400230407701</v>
      </c>
      <c r="Y28">
        <v>0.23978400230407701</v>
      </c>
      <c r="Z28">
        <v>0.2</v>
      </c>
      <c r="AA28">
        <v>1</v>
      </c>
      <c r="AB28">
        <v>0.83333333333333304</v>
      </c>
      <c r="AC28">
        <v>0.90909090909090895</v>
      </c>
      <c r="AD28">
        <v>0</v>
      </c>
      <c r="AE28">
        <v>0.8</v>
      </c>
    </row>
    <row r="29" spans="1:31" x14ac:dyDescent="0.15">
      <c r="A29" s="4">
        <v>482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5.1795711517334002</v>
      </c>
      <c r="L29" s="7">
        <v>3.4398860931396502</v>
      </c>
      <c r="M29">
        <v>2.7197036743164098</v>
      </c>
      <c r="N29">
        <v>3.1489009857177699</v>
      </c>
      <c r="O29">
        <v>1</v>
      </c>
      <c r="P29">
        <v>1</v>
      </c>
      <c r="Q29">
        <v>7</v>
      </c>
      <c r="R29" s="12">
        <v>0.1429</v>
      </c>
      <c r="S29" s="12">
        <f t="shared" si="0"/>
        <v>0.1</v>
      </c>
      <c r="T29">
        <v>1.4682025909423799</v>
      </c>
      <c r="U29">
        <v>1.42195320129395</v>
      </c>
      <c r="V29">
        <v>1.2352225780487101</v>
      </c>
      <c r="W29" s="13">
        <v>0.18673062324523901</v>
      </c>
      <c r="X29">
        <v>0.23298001289367701</v>
      </c>
      <c r="Y29">
        <v>0.23298001289367701</v>
      </c>
      <c r="Z29">
        <v>0.1</v>
      </c>
      <c r="AA29">
        <v>0.6</v>
      </c>
      <c r="AB29">
        <v>0.85714285714285698</v>
      </c>
      <c r="AC29">
        <v>0.70588235294117596</v>
      </c>
      <c r="AD29">
        <v>0.4</v>
      </c>
      <c r="AE29">
        <v>0.5</v>
      </c>
    </row>
    <row r="30" spans="1:31" x14ac:dyDescent="0.15">
      <c r="A30" s="4">
        <v>371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4.7828636169433603</v>
      </c>
      <c r="L30" s="7">
        <v>3.5890541076660201</v>
      </c>
      <c r="M30">
        <v>3.0045146942138699</v>
      </c>
      <c r="N30">
        <v>3.1443138122558598</v>
      </c>
      <c r="O30">
        <v>1</v>
      </c>
      <c r="P30">
        <v>1</v>
      </c>
      <c r="Q30">
        <v>8</v>
      </c>
      <c r="R30" s="12">
        <v>0.125</v>
      </c>
      <c r="S30" s="12">
        <f t="shared" si="0"/>
        <v>0.1</v>
      </c>
      <c r="T30">
        <v>1.4902420043945299</v>
      </c>
      <c r="U30">
        <v>1.43945825099945</v>
      </c>
      <c r="V30">
        <v>1.25491619110107</v>
      </c>
      <c r="W30" s="13">
        <v>0.18454205989837599</v>
      </c>
      <c r="X30">
        <v>0.235325813293457</v>
      </c>
      <c r="Y30">
        <v>0.235325813293457</v>
      </c>
      <c r="Z30">
        <v>0.1</v>
      </c>
      <c r="AA30">
        <v>0.7</v>
      </c>
      <c r="AB30">
        <v>0.875</v>
      </c>
      <c r="AC30">
        <v>0.77777777777777801</v>
      </c>
      <c r="AD30">
        <v>0.3</v>
      </c>
      <c r="AE30">
        <v>0.6</v>
      </c>
    </row>
    <row r="31" spans="1:31" s="1" customFormat="1" x14ac:dyDescent="0.15">
      <c r="A31" s="5">
        <v>665</v>
      </c>
      <c r="B31" s="1">
        <v>14</v>
      </c>
      <c r="C31" s="1">
        <v>6</v>
      </c>
      <c r="D31" s="1">
        <v>10</v>
      </c>
      <c r="E31" s="1">
        <v>10</v>
      </c>
      <c r="F31" s="1">
        <v>10</v>
      </c>
      <c r="G31" s="1">
        <v>0</v>
      </c>
      <c r="H31" s="1">
        <v>4</v>
      </c>
      <c r="I31" s="1">
        <v>6</v>
      </c>
      <c r="J31" s="1">
        <v>0.7</v>
      </c>
      <c r="K31" s="1">
        <v>5.1366710662841797</v>
      </c>
      <c r="L31" s="1">
        <v>3.4232616424560498</v>
      </c>
      <c r="M31" s="1">
        <v>2.92183113098144</v>
      </c>
      <c r="N31" s="1">
        <v>3.4478187561035201</v>
      </c>
      <c r="O31" s="1">
        <v>1</v>
      </c>
      <c r="P31" s="1">
        <v>1</v>
      </c>
      <c r="Q31" s="1">
        <v>9</v>
      </c>
      <c r="R31" s="14">
        <v>0.1111</v>
      </c>
      <c r="S31" s="14">
        <f t="shared" si="0"/>
        <v>0.1</v>
      </c>
      <c r="T31" s="1">
        <v>1.4868621826171899</v>
      </c>
      <c r="U31" s="1">
        <v>1.4358816146850599</v>
      </c>
      <c r="V31" s="1">
        <v>1.2538750171661399</v>
      </c>
      <c r="W31" s="1">
        <v>0.18200659751892101</v>
      </c>
      <c r="X31" s="1">
        <v>0.23298716545105</v>
      </c>
      <c r="Y31" s="1">
        <v>0.23298716545105</v>
      </c>
      <c r="Z31" s="1">
        <v>0.1</v>
      </c>
      <c r="AA31" s="1">
        <v>0.8</v>
      </c>
      <c r="AB31" s="1">
        <v>0.88888888888888895</v>
      </c>
      <c r="AC31" s="1">
        <v>0.84210526315789502</v>
      </c>
      <c r="AD31" s="1">
        <v>0.2</v>
      </c>
      <c r="AE31" s="1">
        <v>0.7</v>
      </c>
    </row>
    <row r="32" spans="1:31" x14ac:dyDescent="0.15">
      <c r="A32" s="4">
        <v>835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>
        <v>6.06449317932129</v>
      </c>
      <c r="L32" s="7">
        <v>3.66963386535644</v>
      </c>
      <c r="M32">
        <v>3.3090724945068399</v>
      </c>
      <c r="N32">
        <v>3.0900325775146502</v>
      </c>
      <c r="O32">
        <v>1</v>
      </c>
      <c r="P32">
        <v>1</v>
      </c>
      <c r="Q32">
        <v>11</v>
      </c>
      <c r="R32" s="12">
        <v>9.0899999999999995E-2</v>
      </c>
      <c r="S32" s="12">
        <f t="shared" si="0"/>
        <v>0.1</v>
      </c>
      <c r="T32">
        <v>1.86911773681641</v>
      </c>
      <c r="U32">
        <v>1.8567190170288099</v>
      </c>
      <c r="V32">
        <v>1.5535910129547099</v>
      </c>
      <c r="W32" s="13">
        <v>0.30312800407409701</v>
      </c>
      <c r="X32">
        <v>0.315526723861694</v>
      </c>
      <c r="Y32">
        <v>0.315526723861694</v>
      </c>
      <c r="Z32">
        <v>0.1</v>
      </c>
      <c r="AA32">
        <v>1</v>
      </c>
      <c r="AB32">
        <v>0.90909090909090895</v>
      </c>
      <c r="AC32">
        <v>0.952380952380952</v>
      </c>
      <c r="AD32">
        <v>0</v>
      </c>
      <c r="AE32">
        <v>0.9</v>
      </c>
    </row>
    <row r="33" spans="1:31" x14ac:dyDescent="0.15">
      <c r="A33" s="4">
        <v>845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>
        <v>6.0598869323730504</v>
      </c>
      <c r="L33" s="7">
        <v>3.8179779052734402</v>
      </c>
      <c r="M33">
        <v>3.3048076629638699</v>
      </c>
      <c r="N33">
        <v>3.4574775695800799</v>
      </c>
      <c r="O33">
        <v>1</v>
      </c>
      <c r="P33">
        <v>1</v>
      </c>
      <c r="Q33">
        <v>10</v>
      </c>
      <c r="R33" s="12">
        <v>0.1</v>
      </c>
      <c r="S33" s="12">
        <f t="shared" si="0"/>
        <v>0.1</v>
      </c>
      <c r="T33">
        <v>1.7824077606201201</v>
      </c>
      <c r="U33">
        <v>1.7307773828506501</v>
      </c>
      <c r="V33">
        <v>1.48127973079681</v>
      </c>
      <c r="W33" s="13">
        <v>0.24949765205383301</v>
      </c>
      <c r="X33">
        <v>0.301128029823303</v>
      </c>
      <c r="Y33">
        <v>0.301128029823303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117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5.9060478210449201</v>
      </c>
      <c r="L34" s="7">
        <v>3.8289833068847701</v>
      </c>
      <c r="M34">
        <v>2.9329662322997998</v>
      </c>
      <c r="N34">
        <v>3.6992950439453098</v>
      </c>
      <c r="O34">
        <v>1</v>
      </c>
      <c r="P34">
        <v>1</v>
      </c>
      <c r="Q34">
        <v>10</v>
      </c>
      <c r="R34" s="12">
        <v>0.1</v>
      </c>
      <c r="S34" s="12">
        <f t="shared" si="0"/>
        <v>0.1</v>
      </c>
      <c r="T34">
        <v>1.9863529205322299</v>
      </c>
      <c r="U34">
        <v>1.89092540740967</v>
      </c>
      <c r="V34">
        <v>1.64738404750824</v>
      </c>
      <c r="W34" s="13">
        <v>0.243541359901428</v>
      </c>
      <c r="X34">
        <v>0.33896887302398698</v>
      </c>
      <c r="Y34">
        <v>0.33896887302398698</v>
      </c>
      <c r="Z34">
        <v>0.1</v>
      </c>
      <c r="AA34">
        <v>0.9</v>
      </c>
      <c r="AB34">
        <v>0.9</v>
      </c>
      <c r="AC34">
        <v>0.9</v>
      </c>
      <c r="AD34">
        <v>0.1</v>
      </c>
      <c r="AE34">
        <v>0.8</v>
      </c>
    </row>
    <row r="35" spans="1:31" x14ac:dyDescent="0.15">
      <c r="A35" s="4">
        <v>241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4.8843460083007804</v>
      </c>
      <c r="L35" s="7">
        <v>3.7217769622802699</v>
      </c>
      <c r="M35">
        <v>3.8178081512451199</v>
      </c>
      <c r="N35">
        <v>3.0664825439453098</v>
      </c>
      <c r="O35">
        <v>1</v>
      </c>
      <c r="P35">
        <v>1</v>
      </c>
      <c r="Q35">
        <v>10</v>
      </c>
      <c r="R35" s="12">
        <v>0.1</v>
      </c>
      <c r="S35" s="12">
        <f t="shared" si="0"/>
        <v>0.1</v>
      </c>
      <c r="T35">
        <v>1.68599700927734</v>
      </c>
      <c r="U35">
        <v>1.64815330505371</v>
      </c>
      <c r="V35">
        <v>1.4127006530761701</v>
      </c>
      <c r="W35" s="13">
        <v>0.23545265197753901</v>
      </c>
      <c r="X35">
        <v>0.27329635620117199</v>
      </c>
      <c r="Y35">
        <v>0.27329635620117199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782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5.8431682586669904</v>
      </c>
      <c r="L36" s="7">
        <v>3.7759704589843701</v>
      </c>
      <c r="M36">
        <v>3.5628108978271502</v>
      </c>
      <c r="N36">
        <v>3.7080764770507799</v>
      </c>
      <c r="O36">
        <v>0</v>
      </c>
      <c r="P36">
        <v>0</v>
      </c>
      <c r="Q36">
        <v>6</v>
      </c>
      <c r="R36" s="12">
        <v>0</v>
      </c>
      <c r="S36" s="12">
        <f t="shared" si="0"/>
        <v>0</v>
      </c>
      <c r="T36">
        <v>1.5981693267822299</v>
      </c>
      <c r="U36">
        <v>1.5598129034042401</v>
      </c>
      <c r="V36">
        <v>1.3384824991226201</v>
      </c>
      <c r="W36" s="13">
        <v>0.22133040428161599</v>
      </c>
      <c r="X36">
        <v>0.25968682765960699</v>
      </c>
      <c r="Y36">
        <v>0.25968682765960699</v>
      </c>
      <c r="Z36">
        <v>0</v>
      </c>
      <c r="AA36">
        <v>0.6</v>
      </c>
      <c r="AB36">
        <v>1</v>
      </c>
      <c r="AC36">
        <v>0.75</v>
      </c>
      <c r="AD36">
        <v>0.4</v>
      </c>
      <c r="AE36">
        <v>0.6</v>
      </c>
    </row>
    <row r="37" spans="1:31" x14ac:dyDescent="0.15">
      <c r="A37" s="4">
        <v>924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4.3488922119140598</v>
      </c>
      <c r="L37" s="7">
        <v>3.7881221771240199</v>
      </c>
      <c r="M37">
        <v>4.8672332763671902</v>
      </c>
      <c r="N37">
        <v>3.41081619262695</v>
      </c>
      <c r="O37">
        <v>0</v>
      </c>
      <c r="P37">
        <v>0</v>
      </c>
      <c r="Q37">
        <v>9</v>
      </c>
      <c r="R37" s="12">
        <v>0</v>
      </c>
      <c r="S37" s="12">
        <f t="shared" si="0"/>
        <v>0</v>
      </c>
      <c r="T37">
        <v>1.20578765869141</v>
      </c>
      <c r="U37">
        <v>1.2268537282943699</v>
      </c>
      <c r="V37">
        <v>1.0055620670318599</v>
      </c>
      <c r="W37" s="13">
        <v>0.22129166126251201</v>
      </c>
      <c r="X37">
        <v>0.20022559165954601</v>
      </c>
      <c r="Y37">
        <v>0.20022559165954601</v>
      </c>
      <c r="Z37">
        <v>0</v>
      </c>
      <c r="AA37">
        <v>0.9</v>
      </c>
      <c r="AB37">
        <v>1</v>
      </c>
      <c r="AC37">
        <v>0.94736842105263197</v>
      </c>
      <c r="AD37">
        <v>0.1</v>
      </c>
      <c r="AE37">
        <v>0.9</v>
      </c>
    </row>
    <row r="38" spans="1:31" x14ac:dyDescent="0.15">
      <c r="A38" s="4">
        <v>339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>
        <v>6.0031547546386701</v>
      </c>
      <c r="L38" s="7">
        <v>3.7562255859375</v>
      </c>
      <c r="M38">
        <v>2.9001903533935498</v>
      </c>
      <c r="N38">
        <v>4.1905956268310502</v>
      </c>
      <c r="O38">
        <v>1</v>
      </c>
      <c r="P38">
        <v>1</v>
      </c>
      <c r="Q38">
        <v>10</v>
      </c>
      <c r="R38" s="12">
        <v>0.1</v>
      </c>
      <c r="S38" s="12">
        <f t="shared" si="0"/>
        <v>0.1</v>
      </c>
      <c r="T38">
        <v>1.99041748046875</v>
      </c>
      <c r="U38">
        <v>1.8652811050414999</v>
      </c>
      <c r="V38">
        <v>1.64771044254303</v>
      </c>
      <c r="W38" s="13">
        <v>0.21757066249847401</v>
      </c>
      <c r="X38">
        <v>0.34270703792571999</v>
      </c>
      <c r="Y38">
        <v>0.34270703792571999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718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4.5876579284668004</v>
      </c>
      <c r="L39" s="7">
        <v>3.7149486541747998</v>
      </c>
      <c r="M39">
        <v>4.4152946472168004</v>
      </c>
      <c r="N39">
        <v>3.3490333557128902</v>
      </c>
      <c r="O39">
        <v>0</v>
      </c>
      <c r="P39">
        <v>0</v>
      </c>
      <c r="Q39">
        <v>5</v>
      </c>
      <c r="R39" s="12">
        <v>0</v>
      </c>
      <c r="S39" s="12">
        <f t="shared" si="0"/>
        <v>0</v>
      </c>
      <c r="T39">
        <v>1.3014030456543</v>
      </c>
      <c r="U39">
        <v>1.3160881996154801</v>
      </c>
      <c r="V39">
        <v>1.09932613372803</v>
      </c>
      <c r="W39" s="13">
        <v>0.21676206588745101</v>
      </c>
      <c r="X39">
        <v>0.20207691192627</v>
      </c>
      <c r="Y39">
        <v>0.20207691192627</v>
      </c>
      <c r="Z39">
        <v>0</v>
      </c>
      <c r="AA39">
        <v>0.5</v>
      </c>
      <c r="AB39">
        <v>1</v>
      </c>
      <c r="AC39">
        <v>0.66666666666666696</v>
      </c>
      <c r="AD39">
        <v>0.5</v>
      </c>
      <c r="AE39">
        <v>0.5</v>
      </c>
    </row>
    <row r="40" spans="1:31" x14ac:dyDescent="0.15">
      <c r="A40" s="4">
        <v>853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6.3912544250488299</v>
      </c>
      <c r="L40" s="7">
        <v>3.7752056121826199</v>
      </c>
      <c r="M40">
        <v>2.8494834899902299</v>
      </c>
      <c r="N40">
        <v>3.3806571960449201</v>
      </c>
      <c r="O40">
        <v>1</v>
      </c>
      <c r="P40">
        <v>1</v>
      </c>
      <c r="Q40">
        <v>9</v>
      </c>
      <c r="R40" s="12">
        <v>0.1111</v>
      </c>
      <c r="S40" s="12">
        <f t="shared" si="0"/>
        <v>0.1</v>
      </c>
      <c r="T40">
        <v>1.6603202819824201</v>
      </c>
      <c r="U40">
        <v>1.62704849243164</v>
      </c>
      <c r="V40">
        <v>1.4160503149032599</v>
      </c>
      <c r="W40" s="13">
        <v>0.21099817752838099</v>
      </c>
      <c r="X40">
        <v>0.24426996707916299</v>
      </c>
      <c r="Y40">
        <v>0.24426996707916299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s="1" customFormat="1" x14ac:dyDescent="0.15">
      <c r="A41" s="5">
        <v>91</v>
      </c>
      <c r="B41" s="1">
        <v>14</v>
      </c>
      <c r="C41" s="1">
        <v>6</v>
      </c>
      <c r="D41" s="1">
        <v>10</v>
      </c>
      <c r="E41" s="1">
        <v>10</v>
      </c>
      <c r="F41" s="1">
        <v>10</v>
      </c>
      <c r="G41" s="1">
        <v>0</v>
      </c>
      <c r="H41" s="1">
        <v>4</v>
      </c>
      <c r="I41" s="1">
        <v>6</v>
      </c>
      <c r="J41" s="1">
        <v>0.7</v>
      </c>
      <c r="K41" s="1">
        <v>5.0831279754638699</v>
      </c>
      <c r="L41" s="1">
        <v>3.61368751525879</v>
      </c>
      <c r="M41" s="1">
        <v>3.3116874694824201</v>
      </c>
      <c r="N41" s="1">
        <v>3.17026710510254</v>
      </c>
      <c r="O41" s="1">
        <v>0</v>
      </c>
      <c r="P41" s="1">
        <v>0</v>
      </c>
      <c r="Q41" s="1">
        <v>6</v>
      </c>
      <c r="R41" s="14">
        <v>0</v>
      </c>
      <c r="S41" s="14">
        <f t="shared" si="0"/>
        <v>0</v>
      </c>
      <c r="T41" s="1">
        <v>1.3268947601318399</v>
      </c>
      <c r="U41" s="1">
        <v>1.3015317916870099</v>
      </c>
      <c r="V41" s="1">
        <v>1.12487888336182</v>
      </c>
      <c r="W41" s="1">
        <v>0.17665290832519501</v>
      </c>
      <c r="X41" s="1">
        <v>0.20201587677002</v>
      </c>
      <c r="Y41" s="1">
        <v>0.20201587677002</v>
      </c>
      <c r="Z41" s="1">
        <v>0</v>
      </c>
      <c r="AA41" s="1">
        <v>0.6</v>
      </c>
      <c r="AB41" s="1">
        <v>1</v>
      </c>
      <c r="AC41" s="1">
        <v>0.75</v>
      </c>
      <c r="AD41" s="1">
        <v>0.4</v>
      </c>
      <c r="AE41" s="1">
        <v>0.6</v>
      </c>
    </row>
    <row r="42" spans="1:31" x14ac:dyDescent="0.15">
      <c r="A42" s="4">
        <v>510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5.2699260711669904</v>
      </c>
      <c r="L42" s="7">
        <v>4.07041358947754</v>
      </c>
      <c r="M42">
        <v>3.5633850097656201</v>
      </c>
      <c r="N42">
        <v>5.3638019561767596</v>
      </c>
      <c r="O42">
        <v>1</v>
      </c>
      <c r="P42">
        <v>1</v>
      </c>
      <c r="Q42">
        <v>8</v>
      </c>
      <c r="R42" s="12">
        <v>0.125</v>
      </c>
      <c r="S42" s="12">
        <f t="shared" si="0"/>
        <v>0.1</v>
      </c>
      <c r="T42">
        <v>1.2037658691406199</v>
      </c>
      <c r="U42">
        <v>1.0961942672729501</v>
      </c>
      <c r="V42">
        <v>1.0095958709716799</v>
      </c>
      <c r="W42" s="13">
        <v>8.6598396301269503E-2</v>
      </c>
      <c r="X42">
        <v>0.19416999816894501</v>
      </c>
      <c r="Y42">
        <v>0.19416999816894501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481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5.57338523864746</v>
      </c>
      <c r="L43" s="7">
        <v>3.84683036804199</v>
      </c>
      <c r="M43">
        <v>2.6131629943847701</v>
      </c>
      <c r="N43">
        <v>7.0906906127929696</v>
      </c>
      <c r="O43">
        <v>2</v>
      </c>
      <c r="P43">
        <v>2</v>
      </c>
      <c r="Q43">
        <v>12</v>
      </c>
      <c r="R43" s="12">
        <v>0.16669999999999999</v>
      </c>
      <c r="S43" s="12">
        <f t="shared" si="0"/>
        <v>0.2</v>
      </c>
      <c r="T43">
        <v>1.7116889953613299</v>
      </c>
      <c r="U43">
        <v>1.43662929534912</v>
      </c>
      <c r="V43">
        <v>1.4205834865570099</v>
      </c>
      <c r="W43" s="13">
        <v>1.6045808792114299E-2</v>
      </c>
      <c r="X43">
        <v>0.29110550880432101</v>
      </c>
      <c r="Y43">
        <v>0.29110550880432101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4">
        <v>361</v>
      </c>
      <c r="B44">
        <v>11</v>
      </c>
      <c r="C44">
        <v>9</v>
      </c>
      <c r="D44">
        <v>10</v>
      </c>
      <c r="E44">
        <v>10</v>
      </c>
      <c r="F44">
        <v>8</v>
      </c>
      <c r="G44">
        <v>2</v>
      </c>
      <c r="H44">
        <v>3</v>
      </c>
      <c r="I44">
        <v>7</v>
      </c>
      <c r="J44">
        <v>0.55000000000000004</v>
      </c>
      <c r="K44">
        <v>5.0333003997802699</v>
      </c>
      <c r="L44" s="7">
        <v>4.0698585510253897</v>
      </c>
      <c r="M44">
        <v>4.5034236907959002</v>
      </c>
      <c r="N44">
        <v>3.8308563232421902</v>
      </c>
      <c r="O44">
        <v>0</v>
      </c>
      <c r="P44">
        <v>0</v>
      </c>
      <c r="Q44">
        <v>6</v>
      </c>
      <c r="R44" s="12">
        <v>0</v>
      </c>
      <c r="S44" s="12">
        <f t="shared" si="0"/>
        <v>0</v>
      </c>
      <c r="T44">
        <v>1.1025848388671899</v>
      </c>
      <c r="U44">
        <v>1.0662593841552701</v>
      </c>
      <c r="V44">
        <v>0.95887356996536299</v>
      </c>
      <c r="W44" s="13">
        <v>0.107385814189911</v>
      </c>
      <c r="X44">
        <v>0.14371126890182501</v>
      </c>
      <c r="Y44">
        <v>0.14371126890182501</v>
      </c>
      <c r="Z44">
        <v>0</v>
      </c>
      <c r="AA44">
        <v>0.6</v>
      </c>
      <c r="AB44">
        <v>1</v>
      </c>
      <c r="AC44">
        <v>0.75</v>
      </c>
      <c r="AD44">
        <v>0.4</v>
      </c>
      <c r="AE44">
        <v>0.6</v>
      </c>
    </row>
    <row r="45" spans="1:31" x14ac:dyDescent="0.15">
      <c r="A45" s="4">
        <v>683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5.2466278076171902</v>
      </c>
      <c r="L45" s="7">
        <v>4.0615577697753897</v>
      </c>
      <c r="M45">
        <v>2.6705455780029301</v>
      </c>
      <c r="N45">
        <v>4.1865711212158203</v>
      </c>
      <c r="O45">
        <v>1</v>
      </c>
      <c r="P45">
        <v>1</v>
      </c>
      <c r="Q45">
        <v>8</v>
      </c>
      <c r="R45" s="12">
        <v>0.125</v>
      </c>
      <c r="S45" s="12">
        <f t="shared" si="0"/>
        <v>0.1</v>
      </c>
      <c r="T45">
        <v>1.4362545013427701</v>
      </c>
      <c r="U45">
        <v>1.3136281967163099</v>
      </c>
      <c r="V45">
        <v>1.1952813863754299</v>
      </c>
      <c r="W45" s="13">
        <v>0.118346810340881</v>
      </c>
      <c r="X45">
        <v>0.240973114967346</v>
      </c>
      <c r="Y45">
        <v>0.240973114967346</v>
      </c>
      <c r="Z45">
        <v>0.1</v>
      </c>
      <c r="AA45">
        <v>0.7</v>
      </c>
      <c r="AB45">
        <v>0.875</v>
      </c>
      <c r="AC45">
        <v>0.77777777777777801</v>
      </c>
      <c r="AD45">
        <v>0.3</v>
      </c>
      <c r="AE45">
        <v>0.6</v>
      </c>
    </row>
    <row r="46" spans="1:31" x14ac:dyDescent="0.15">
      <c r="A46" s="4">
        <v>574</v>
      </c>
      <c r="B46">
        <v>11</v>
      </c>
      <c r="C46">
        <v>9</v>
      </c>
      <c r="D46">
        <v>10</v>
      </c>
      <c r="E46">
        <v>10</v>
      </c>
      <c r="F46">
        <v>9</v>
      </c>
      <c r="G46">
        <v>1</v>
      </c>
      <c r="H46">
        <v>2</v>
      </c>
      <c r="I46">
        <v>8</v>
      </c>
      <c r="J46">
        <v>0.55000000000000004</v>
      </c>
      <c r="K46">
        <v>5.0445327758789098</v>
      </c>
      <c r="L46" s="7">
        <v>3.8555393218994101</v>
      </c>
      <c r="M46">
        <v>3.3375911712646502</v>
      </c>
      <c r="N46">
        <v>5.2975196838378897</v>
      </c>
      <c r="O46">
        <v>1</v>
      </c>
      <c r="P46">
        <v>1</v>
      </c>
      <c r="Q46">
        <v>7</v>
      </c>
      <c r="R46" s="12">
        <v>0.1429</v>
      </c>
      <c r="S46" s="12">
        <f t="shared" si="0"/>
        <v>0.1</v>
      </c>
      <c r="T46">
        <v>1.2057037353515601</v>
      </c>
      <c r="U46">
        <v>1.1022262573242201</v>
      </c>
      <c r="V46">
        <v>1.03332996368408</v>
      </c>
      <c r="W46" s="13">
        <v>6.8896293640136705E-2</v>
      </c>
      <c r="X46">
        <v>0.17237377166748</v>
      </c>
      <c r="Y46">
        <v>0.17237377166748</v>
      </c>
      <c r="Z46">
        <v>0.1</v>
      </c>
      <c r="AA46">
        <v>0.6</v>
      </c>
      <c r="AB46">
        <v>0.85714285714285698</v>
      </c>
      <c r="AC46">
        <v>0.70588235294117596</v>
      </c>
      <c r="AD46">
        <v>0.4</v>
      </c>
      <c r="AE46">
        <v>0.5</v>
      </c>
    </row>
    <row r="47" spans="1:31" x14ac:dyDescent="0.15">
      <c r="A47" s="4">
        <v>488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4.3781681060790998</v>
      </c>
      <c r="L47" s="7">
        <v>3.8583965301513699</v>
      </c>
      <c r="M47">
        <v>4.9362545013427699</v>
      </c>
      <c r="N47">
        <v>3.9461822509765598</v>
      </c>
      <c r="O47">
        <v>0</v>
      </c>
      <c r="P47">
        <v>0</v>
      </c>
      <c r="Q47">
        <v>4</v>
      </c>
      <c r="R47" s="12">
        <v>0</v>
      </c>
      <c r="S47" s="12">
        <f t="shared" si="0"/>
        <v>0</v>
      </c>
      <c r="T47">
        <v>1.1378917694091799</v>
      </c>
      <c r="U47">
        <v>1.1502046585082999</v>
      </c>
      <c r="V47">
        <v>0.94630050659179699</v>
      </c>
      <c r="W47" s="13">
        <v>0.20390415191650399</v>
      </c>
      <c r="X47">
        <v>0.19159126281738301</v>
      </c>
      <c r="Y47">
        <v>0.19159126281738301</v>
      </c>
      <c r="Z47">
        <v>0</v>
      </c>
      <c r="AA47">
        <v>0.4</v>
      </c>
      <c r="AB47">
        <v>1</v>
      </c>
      <c r="AC47">
        <v>0.57142857142857195</v>
      </c>
      <c r="AD47">
        <v>0.6</v>
      </c>
      <c r="AE47">
        <v>0.4</v>
      </c>
    </row>
    <row r="48" spans="1:31" x14ac:dyDescent="0.15">
      <c r="A48" s="4">
        <v>685</v>
      </c>
      <c r="B48">
        <v>11</v>
      </c>
      <c r="C48">
        <v>9</v>
      </c>
      <c r="D48">
        <v>10</v>
      </c>
      <c r="E48">
        <v>10</v>
      </c>
      <c r="F48">
        <v>9</v>
      </c>
      <c r="G48">
        <v>1</v>
      </c>
      <c r="H48">
        <v>2</v>
      </c>
      <c r="I48">
        <v>8</v>
      </c>
      <c r="J48">
        <v>0.55000000000000004</v>
      </c>
      <c r="K48">
        <v>5.6581230163574201</v>
      </c>
      <c r="L48" s="7">
        <v>3.8594169616699201</v>
      </c>
      <c r="M48">
        <v>2.1157989501953098</v>
      </c>
      <c r="N48">
        <v>6.8140106201171902</v>
      </c>
      <c r="O48">
        <v>2</v>
      </c>
      <c r="P48">
        <v>2</v>
      </c>
      <c r="Q48">
        <v>10</v>
      </c>
      <c r="R48" s="12">
        <v>0.2</v>
      </c>
      <c r="S48" s="12">
        <f t="shared" si="0"/>
        <v>0.2</v>
      </c>
      <c r="T48">
        <v>1.4550971984863299</v>
      </c>
      <c r="U48">
        <v>1.21012210845947</v>
      </c>
      <c r="V48">
        <v>1.2308931350707999</v>
      </c>
      <c r="W48" s="13">
        <v>2.0771026611328101E-2</v>
      </c>
      <c r="X48">
        <v>0.22420406341552701</v>
      </c>
      <c r="Y48">
        <v>0.22420406341552701</v>
      </c>
      <c r="Z48">
        <v>0.2</v>
      </c>
      <c r="AA48">
        <v>0.8</v>
      </c>
      <c r="AB48">
        <v>0.8</v>
      </c>
      <c r="AC48">
        <v>0.8</v>
      </c>
      <c r="AD48">
        <v>0.2</v>
      </c>
      <c r="AE48">
        <v>0.6</v>
      </c>
    </row>
    <row r="49" spans="1:31" x14ac:dyDescent="0.15">
      <c r="A49" s="4">
        <v>639</v>
      </c>
      <c r="B49">
        <v>12</v>
      </c>
      <c r="C49">
        <v>8</v>
      </c>
      <c r="D49">
        <v>10</v>
      </c>
      <c r="E49">
        <v>10</v>
      </c>
      <c r="F49">
        <v>10</v>
      </c>
      <c r="G49">
        <v>0</v>
      </c>
      <c r="H49">
        <v>2</v>
      </c>
      <c r="I49">
        <v>8</v>
      </c>
      <c r="J49">
        <v>0.6</v>
      </c>
      <c r="K49">
        <v>5.1752643585205096</v>
      </c>
      <c r="L49" s="7">
        <v>3.87261962890625</v>
      </c>
      <c r="M49">
        <v>2.8096294403076199</v>
      </c>
      <c r="N49">
        <v>5.1844921112060502</v>
      </c>
      <c r="O49">
        <v>1</v>
      </c>
      <c r="P49">
        <v>1</v>
      </c>
      <c r="Q49">
        <v>8</v>
      </c>
      <c r="R49" s="12">
        <v>0.125</v>
      </c>
      <c r="S49" s="12">
        <f t="shared" si="0"/>
        <v>0.1</v>
      </c>
      <c r="T49">
        <v>1.39388656616211</v>
      </c>
      <c r="U49">
        <v>1.25759601593018</v>
      </c>
      <c r="V49">
        <v>1.15972805023193</v>
      </c>
      <c r="W49" s="13">
        <v>9.7867965698242201E-2</v>
      </c>
      <c r="X49">
        <v>0.234158515930176</v>
      </c>
      <c r="Y49">
        <v>0.234158515930176</v>
      </c>
      <c r="Z49">
        <v>0.1</v>
      </c>
      <c r="AA49">
        <v>0.7</v>
      </c>
      <c r="AB49">
        <v>0.875</v>
      </c>
      <c r="AC49">
        <v>0.77777777777777801</v>
      </c>
      <c r="AD49">
        <v>0.3</v>
      </c>
      <c r="AE49">
        <v>0.6</v>
      </c>
    </row>
    <row r="50" spans="1:31" x14ac:dyDescent="0.15">
      <c r="A50" s="4">
        <v>931</v>
      </c>
      <c r="B50">
        <v>13</v>
      </c>
      <c r="C50">
        <v>7</v>
      </c>
      <c r="D50">
        <v>10</v>
      </c>
      <c r="E50">
        <v>10</v>
      </c>
      <c r="F50">
        <v>9</v>
      </c>
      <c r="G50">
        <v>1</v>
      </c>
      <c r="H50">
        <v>4</v>
      </c>
      <c r="I50">
        <v>6</v>
      </c>
      <c r="J50">
        <v>0.65</v>
      </c>
      <c r="K50">
        <v>6.0123004913330096</v>
      </c>
      <c r="L50" s="7">
        <v>3.8611202239990199</v>
      </c>
      <c r="M50">
        <v>2.6349925994872998</v>
      </c>
      <c r="N50">
        <v>3.3343925476074201</v>
      </c>
      <c r="O50">
        <v>2</v>
      </c>
      <c r="P50">
        <v>2</v>
      </c>
      <c r="Q50">
        <v>11</v>
      </c>
      <c r="R50" s="12">
        <v>0.18179999999999999</v>
      </c>
      <c r="S50" s="12">
        <f t="shared" si="0"/>
        <v>0.2</v>
      </c>
      <c r="T50">
        <v>1.61458969116211</v>
      </c>
      <c r="U50">
        <v>1.5205674171447701</v>
      </c>
      <c r="V50">
        <v>1.36400258541107</v>
      </c>
      <c r="W50" s="13">
        <v>0.156564831733704</v>
      </c>
      <c r="X50">
        <v>0.25058710575103799</v>
      </c>
      <c r="Y50">
        <v>0.25058710575103799</v>
      </c>
      <c r="Z50">
        <v>0.2</v>
      </c>
      <c r="AA50">
        <v>0.9</v>
      </c>
      <c r="AB50">
        <v>0.81818181818181801</v>
      </c>
      <c r="AC50">
        <v>0.85714285714285698</v>
      </c>
      <c r="AD50">
        <v>0.1</v>
      </c>
      <c r="AE50">
        <v>0.7</v>
      </c>
    </row>
    <row r="51" spans="1:31" s="1" customFormat="1" x14ac:dyDescent="0.15">
      <c r="A51" s="5">
        <v>806</v>
      </c>
      <c r="B51" s="1">
        <v>12</v>
      </c>
      <c r="C51" s="1">
        <v>8</v>
      </c>
      <c r="D51" s="1">
        <v>10</v>
      </c>
      <c r="E51" s="1">
        <v>10</v>
      </c>
      <c r="F51" s="1">
        <v>10</v>
      </c>
      <c r="G51" s="1">
        <v>0</v>
      </c>
      <c r="H51" s="1">
        <v>2</v>
      </c>
      <c r="I51" s="1">
        <v>8</v>
      </c>
      <c r="J51" s="1">
        <v>0.6</v>
      </c>
      <c r="K51" s="1">
        <v>5.2158470153808603</v>
      </c>
      <c r="L51" s="1">
        <v>3.8636512756347701</v>
      </c>
      <c r="M51" s="1">
        <v>3.611328125</v>
      </c>
      <c r="N51" s="1">
        <v>6.4455757141113299</v>
      </c>
      <c r="O51" s="1">
        <v>2</v>
      </c>
      <c r="P51" s="1">
        <v>2</v>
      </c>
      <c r="Q51" s="1">
        <v>11</v>
      </c>
      <c r="R51" s="14">
        <v>0.18179999999999999</v>
      </c>
      <c r="S51" s="14">
        <f t="shared" si="0"/>
        <v>0.2</v>
      </c>
      <c r="T51" s="1">
        <v>1.5588970184326201</v>
      </c>
      <c r="U51" s="1">
        <v>1.3747968673706099</v>
      </c>
      <c r="V51" s="1">
        <v>1.2916507720947299</v>
      </c>
      <c r="W51" s="1">
        <v>8.3146095275878906E-2</v>
      </c>
      <c r="X51" s="1">
        <v>0.26724624633789101</v>
      </c>
      <c r="Y51" s="1">
        <v>0.26724624633789101</v>
      </c>
      <c r="Z51" s="1">
        <v>0.2</v>
      </c>
      <c r="AA51" s="1">
        <v>0.9</v>
      </c>
      <c r="AB51" s="1">
        <v>0.81818181818181801</v>
      </c>
      <c r="AC51" s="1">
        <v>0.85714285714285698</v>
      </c>
      <c r="AD51" s="1">
        <v>0.1</v>
      </c>
      <c r="AE51" s="1">
        <v>0.7</v>
      </c>
    </row>
    <row r="52" spans="1:31" x14ac:dyDescent="0.15">
      <c r="A52" s="4">
        <v>177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5.1692657470703098</v>
      </c>
      <c r="L52">
        <v>4.0984668731689498</v>
      </c>
      <c r="M52">
        <v>4.4077281951904297</v>
      </c>
      <c r="N52">
        <v>4.0111160278320304</v>
      </c>
      <c r="O52">
        <v>0</v>
      </c>
      <c r="P52">
        <v>0</v>
      </c>
      <c r="Q52">
        <v>6</v>
      </c>
      <c r="R52" s="12">
        <v>0</v>
      </c>
      <c r="S52" s="12">
        <f t="shared" si="0"/>
        <v>0</v>
      </c>
      <c r="T52">
        <v>1.27835273742676</v>
      </c>
      <c r="U52">
        <v>1.27831518650055</v>
      </c>
      <c r="V52">
        <v>1.08203661441803</v>
      </c>
      <c r="W52">
        <v>0.19627857208252</v>
      </c>
      <c r="X52">
        <v>0.196316123008728</v>
      </c>
      <c r="Y52">
        <v>0.196316123008728</v>
      </c>
      <c r="Z52">
        <v>0</v>
      </c>
      <c r="AA52">
        <v>0.6</v>
      </c>
      <c r="AB52">
        <v>1</v>
      </c>
      <c r="AC52">
        <v>0.75</v>
      </c>
      <c r="AD52">
        <v>0.4</v>
      </c>
      <c r="AE52">
        <v>0.6</v>
      </c>
    </row>
    <row r="53" spans="1:31" x14ac:dyDescent="0.15">
      <c r="A53" s="4">
        <v>798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4.7407398223876998</v>
      </c>
      <c r="L53" s="7">
        <v>4.0986251831054696</v>
      </c>
      <c r="M53">
        <v>5.7578315734863299</v>
      </c>
      <c r="N53">
        <v>8.2646980285644496</v>
      </c>
      <c r="O53">
        <v>1</v>
      </c>
      <c r="P53">
        <v>1</v>
      </c>
      <c r="Q53">
        <v>11</v>
      </c>
      <c r="R53" s="12">
        <v>9.0899999999999995E-2</v>
      </c>
      <c r="S53" s="12">
        <f t="shared" si="0"/>
        <v>0.1</v>
      </c>
      <c r="T53">
        <v>1.2469062805175799</v>
      </c>
      <c r="U53">
        <v>1.0951004028320299</v>
      </c>
      <c r="V53">
        <v>1.0414686203002901</v>
      </c>
      <c r="W53" s="13">
        <v>5.3631782531738302E-2</v>
      </c>
      <c r="X53">
        <v>0.20543766021728499</v>
      </c>
      <c r="Y53">
        <v>0.20543766021728499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x14ac:dyDescent="0.15">
      <c r="A54" s="4">
        <v>313</v>
      </c>
      <c r="B54">
        <v>12</v>
      </c>
      <c r="C54">
        <v>8</v>
      </c>
      <c r="D54">
        <v>10</v>
      </c>
      <c r="E54">
        <v>10</v>
      </c>
      <c r="F54">
        <v>10</v>
      </c>
      <c r="G54">
        <v>0</v>
      </c>
      <c r="H54">
        <v>2</v>
      </c>
      <c r="I54">
        <v>8</v>
      </c>
      <c r="J54">
        <v>0.6</v>
      </c>
      <c r="K54">
        <v>5.0005416870117196</v>
      </c>
      <c r="L54" s="7">
        <v>4.10288429260254</v>
      </c>
      <c r="M54">
        <v>4.4779319763183603</v>
      </c>
      <c r="N54">
        <v>4.9570789337158203</v>
      </c>
      <c r="O54">
        <v>0</v>
      </c>
      <c r="P54">
        <v>0</v>
      </c>
      <c r="Q54">
        <v>7</v>
      </c>
      <c r="R54" s="12">
        <v>0</v>
      </c>
      <c r="S54" s="12">
        <f t="shared" si="0"/>
        <v>0</v>
      </c>
      <c r="T54">
        <v>1.2379055023193399</v>
      </c>
      <c r="U54">
        <v>1.1993389129638701</v>
      </c>
      <c r="V54">
        <v>1.0426708459854099</v>
      </c>
      <c r="W54" s="13">
        <v>0.15666806697845501</v>
      </c>
      <c r="X54">
        <v>0.19523465633392301</v>
      </c>
      <c r="Y54">
        <v>0.19523465633392301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304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>
        <v>5.2770843505859402</v>
      </c>
      <c r="L55" s="7">
        <v>4.1100559234619096</v>
      </c>
      <c r="M55">
        <v>3.9915294647216801</v>
      </c>
      <c r="N55">
        <v>3.7207717895507799</v>
      </c>
      <c r="O55">
        <v>0</v>
      </c>
      <c r="P55">
        <v>0</v>
      </c>
      <c r="Q55">
        <v>4</v>
      </c>
      <c r="R55" s="12">
        <v>0</v>
      </c>
      <c r="S55" s="12">
        <f t="shared" si="0"/>
        <v>0</v>
      </c>
      <c r="T55">
        <v>1.3906764984130899</v>
      </c>
      <c r="U55">
        <v>1.371777176857</v>
      </c>
      <c r="V55">
        <v>1.1445516347885101</v>
      </c>
      <c r="W55" s="13">
        <v>0.227225542068481</v>
      </c>
      <c r="X55">
        <v>0.246124863624573</v>
      </c>
      <c r="Y55">
        <v>0.246124863624573</v>
      </c>
      <c r="Z55">
        <v>0</v>
      </c>
      <c r="AA55">
        <v>0.4</v>
      </c>
      <c r="AB55">
        <v>1</v>
      </c>
      <c r="AC55">
        <v>0.57142857142857195</v>
      </c>
      <c r="AD55">
        <v>0.6</v>
      </c>
      <c r="AE55">
        <v>0.4</v>
      </c>
    </row>
    <row r="56" spans="1:31" x14ac:dyDescent="0.15">
      <c r="A56" s="4">
        <v>438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4.7710952758789098</v>
      </c>
      <c r="L56" s="7">
        <v>4.1103858947753897</v>
      </c>
      <c r="M56">
        <v>4.6249828338623002</v>
      </c>
      <c r="N56">
        <v>3.9468193054199201</v>
      </c>
      <c r="O56">
        <v>0</v>
      </c>
      <c r="P56">
        <v>0</v>
      </c>
      <c r="Q56">
        <v>9</v>
      </c>
      <c r="R56" s="12">
        <v>0</v>
      </c>
      <c r="S56" s="12">
        <f t="shared" ref="S56:S81" si="1">O56/E56</f>
        <v>0</v>
      </c>
      <c r="T56">
        <v>1.2511692047119101</v>
      </c>
      <c r="U56">
        <v>1.22968006134033</v>
      </c>
      <c r="V56">
        <v>1.03621172904968</v>
      </c>
      <c r="W56" s="13">
        <v>0.193468332290649</v>
      </c>
      <c r="X56">
        <v>0.214957475662231</v>
      </c>
      <c r="Y56">
        <v>0.214957475662231</v>
      </c>
      <c r="Z56">
        <v>0</v>
      </c>
      <c r="AA56">
        <v>0.9</v>
      </c>
      <c r="AB56">
        <v>1</v>
      </c>
      <c r="AC56">
        <v>0.94736842105263197</v>
      </c>
      <c r="AD56">
        <v>0.1</v>
      </c>
      <c r="AE56">
        <v>0.9</v>
      </c>
    </row>
    <row r="57" spans="1:31" x14ac:dyDescent="0.15">
      <c r="A57" s="4">
        <v>424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5.2577819824218697</v>
      </c>
      <c r="L57" s="7">
        <v>4.1119956970214799</v>
      </c>
      <c r="M57">
        <v>3.1658897399902299</v>
      </c>
      <c r="N57">
        <v>4.54630470275879</v>
      </c>
      <c r="O57">
        <v>1</v>
      </c>
      <c r="P57">
        <v>1</v>
      </c>
      <c r="Q57">
        <v>9</v>
      </c>
      <c r="R57" s="12">
        <v>0.1111</v>
      </c>
      <c r="S57" s="12">
        <f t="shared" si="1"/>
        <v>0.1</v>
      </c>
      <c r="T57">
        <v>1.5468807220459</v>
      </c>
      <c r="U57">
        <v>1.4206733703613299</v>
      </c>
      <c r="V57">
        <v>1.2741607427597099</v>
      </c>
      <c r="W57" s="13">
        <v>0.14651262760162401</v>
      </c>
      <c r="X57">
        <v>0.27271997928619401</v>
      </c>
      <c r="Y57">
        <v>0.27271997928619401</v>
      </c>
      <c r="Z57">
        <v>0.1</v>
      </c>
      <c r="AA57">
        <v>0.8</v>
      </c>
      <c r="AB57">
        <v>0.88888888888888895</v>
      </c>
      <c r="AC57">
        <v>0.84210526315789502</v>
      </c>
      <c r="AD57">
        <v>0.2</v>
      </c>
      <c r="AE57">
        <v>0.7</v>
      </c>
    </row>
    <row r="58" spans="1:31" x14ac:dyDescent="0.15">
      <c r="A58" s="4">
        <v>785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>
        <v>5.3491306304931596</v>
      </c>
      <c r="L58" s="7">
        <v>4.1130180358886701</v>
      </c>
      <c r="M58">
        <v>3.4775466918945299</v>
      </c>
      <c r="N58">
        <v>3.2125549316406201</v>
      </c>
      <c r="O58">
        <v>1</v>
      </c>
      <c r="P58">
        <v>1</v>
      </c>
      <c r="Q58">
        <v>11</v>
      </c>
      <c r="R58" s="12">
        <v>9.0899999999999995E-2</v>
      </c>
      <c r="S58" s="12">
        <f t="shared" si="1"/>
        <v>0.1</v>
      </c>
      <c r="T58">
        <v>1.4333667755127</v>
      </c>
      <c r="U58">
        <v>1.40033400058746</v>
      </c>
      <c r="V58">
        <v>1.2011299133300799</v>
      </c>
      <c r="W58" s="13">
        <v>0.199204087257385</v>
      </c>
      <c r="X58">
        <v>0.23223686218261699</v>
      </c>
      <c r="Y58">
        <v>0.23223686218261699</v>
      </c>
      <c r="Z58">
        <v>0.1</v>
      </c>
      <c r="AA58">
        <v>1</v>
      </c>
      <c r="AB58">
        <v>0.90909090909090895</v>
      </c>
      <c r="AC58">
        <v>0.952380952380952</v>
      </c>
      <c r="AD58">
        <v>0</v>
      </c>
      <c r="AE58">
        <v>0.9</v>
      </c>
    </row>
    <row r="59" spans="1:31" x14ac:dyDescent="0.15">
      <c r="A59" s="4">
        <v>552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5.4597606658935502</v>
      </c>
      <c r="L59" s="7">
        <v>4.1161365509033203</v>
      </c>
      <c r="M59">
        <v>3.6948280334472701</v>
      </c>
      <c r="N59">
        <v>6.1914806365966797</v>
      </c>
      <c r="O59">
        <v>1</v>
      </c>
      <c r="P59">
        <v>1</v>
      </c>
      <c r="Q59">
        <v>10</v>
      </c>
      <c r="R59" s="12">
        <v>0.1</v>
      </c>
      <c r="S59" s="12">
        <f t="shared" si="1"/>
        <v>0.1</v>
      </c>
      <c r="T59">
        <v>1.7352313995361299</v>
      </c>
      <c r="U59">
        <v>1.54549789428711</v>
      </c>
      <c r="V59">
        <v>1.4335693120956401</v>
      </c>
      <c r="W59" s="13">
        <v>0.11192858219146699</v>
      </c>
      <c r="X59">
        <v>0.301662087440491</v>
      </c>
      <c r="Y59">
        <v>0.301662087440491</v>
      </c>
      <c r="Z59">
        <v>0.1</v>
      </c>
      <c r="AA59">
        <v>0.9</v>
      </c>
      <c r="AB59">
        <v>0.9</v>
      </c>
      <c r="AC59">
        <v>0.9</v>
      </c>
      <c r="AD59">
        <v>0.1</v>
      </c>
      <c r="AE59">
        <v>0.8</v>
      </c>
    </row>
    <row r="60" spans="1:31" x14ac:dyDescent="0.15">
      <c r="A60" s="4">
        <v>720</v>
      </c>
      <c r="B60">
        <v>12</v>
      </c>
      <c r="C60">
        <v>8</v>
      </c>
      <c r="D60">
        <v>10</v>
      </c>
      <c r="E60">
        <v>10</v>
      </c>
      <c r="F60">
        <v>10</v>
      </c>
      <c r="G60">
        <v>0</v>
      </c>
      <c r="H60">
        <v>2</v>
      </c>
      <c r="I60">
        <v>8</v>
      </c>
      <c r="J60">
        <v>0.6</v>
      </c>
      <c r="K60">
        <v>4.6389961242675799</v>
      </c>
      <c r="L60" s="7">
        <v>4.1189231872558603</v>
      </c>
      <c r="M60">
        <v>5.6910133361816397</v>
      </c>
      <c r="N60">
        <v>4.5654659271240199</v>
      </c>
      <c r="O60">
        <v>0</v>
      </c>
      <c r="P60">
        <v>0</v>
      </c>
      <c r="Q60">
        <v>6</v>
      </c>
      <c r="R60" s="12">
        <v>0</v>
      </c>
      <c r="S60" s="12">
        <f t="shared" si="1"/>
        <v>0</v>
      </c>
      <c r="T60">
        <v>1.1883068084716799</v>
      </c>
      <c r="U60">
        <v>1.19769859313965</v>
      </c>
      <c r="V60">
        <v>0.99244481325149503</v>
      </c>
      <c r="W60" s="13">
        <v>0.20525377988815299</v>
      </c>
      <c r="X60">
        <v>0.19586199522018399</v>
      </c>
      <c r="Y60">
        <v>0.19586199522018399</v>
      </c>
      <c r="Z60">
        <v>0</v>
      </c>
      <c r="AA60">
        <v>0.6</v>
      </c>
      <c r="AB60">
        <v>1</v>
      </c>
      <c r="AC60">
        <v>0.75</v>
      </c>
      <c r="AD60">
        <v>0.4</v>
      </c>
      <c r="AE60">
        <v>0.6</v>
      </c>
    </row>
    <row r="61" spans="1:31" s="7" customFormat="1" x14ac:dyDescent="0.15">
      <c r="A61" s="24">
        <v>771</v>
      </c>
      <c r="B61" s="7">
        <v>12</v>
      </c>
      <c r="C61" s="7">
        <v>8</v>
      </c>
      <c r="D61" s="7">
        <v>10</v>
      </c>
      <c r="E61" s="7">
        <v>10</v>
      </c>
      <c r="F61" s="7">
        <v>10</v>
      </c>
      <c r="G61" s="7">
        <v>0</v>
      </c>
      <c r="H61" s="7">
        <v>2</v>
      </c>
      <c r="I61" s="7">
        <v>8</v>
      </c>
      <c r="J61" s="7">
        <v>0.6</v>
      </c>
      <c r="K61" s="7">
        <v>5.97141456604004</v>
      </c>
      <c r="L61" s="7">
        <v>4.1214008331298801</v>
      </c>
      <c r="M61" s="7">
        <v>2.4947872161865199</v>
      </c>
      <c r="N61" s="7">
        <v>7.2168121337890598</v>
      </c>
      <c r="O61" s="7">
        <v>1</v>
      </c>
      <c r="P61" s="7">
        <v>1</v>
      </c>
      <c r="Q61" s="7">
        <v>9</v>
      </c>
      <c r="R61" s="26">
        <v>0.1111</v>
      </c>
      <c r="S61" s="26">
        <f t="shared" si="1"/>
        <v>0.1</v>
      </c>
      <c r="T61" s="7">
        <v>1.65915679931641</v>
      </c>
      <c r="U61" s="7">
        <v>1.4396772384643599</v>
      </c>
      <c r="V61" s="7">
        <v>1.40558934211731</v>
      </c>
      <c r="W61" s="7">
        <v>3.4087896347045898E-2</v>
      </c>
      <c r="X61" s="7">
        <v>0.25356745719909701</v>
      </c>
      <c r="Y61" s="7">
        <v>0.25356745719909701</v>
      </c>
      <c r="Z61" s="7">
        <v>0.1</v>
      </c>
      <c r="AA61" s="7">
        <v>0.8</v>
      </c>
      <c r="AB61" s="7">
        <v>0.88888888888888895</v>
      </c>
      <c r="AC61" s="7">
        <v>0.84210526315789502</v>
      </c>
      <c r="AD61" s="7">
        <v>0.2</v>
      </c>
      <c r="AE61" s="7">
        <v>0.7</v>
      </c>
    </row>
    <row r="62" spans="1:31" ht="12" customHeight="1" x14ac:dyDescent="0.15">
      <c r="A62" s="4">
        <v>824</v>
      </c>
      <c r="B62">
        <v>11</v>
      </c>
      <c r="C62">
        <v>9</v>
      </c>
      <c r="D62">
        <v>10</v>
      </c>
      <c r="E62">
        <v>10</v>
      </c>
      <c r="F62">
        <v>10</v>
      </c>
      <c r="G62">
        <v>0</v>
      </c>
      <c r="H62">
        <v>1</v>
      </c>
      <c r="I62">
        <v>9</v>
      </c>
      <c r="J62">
        <v>0.55000000000000004</v>
      </c>
      <c r="K62">
        <v>5.1635837554931596</v>
      </c>
      <c r="L62" s="7">
        <v>4.3282947540283203</v>
      </c>
      <c r="M62">
        <v>4.6453266143798801</v>
      </c>
      <c r="N62">
        <v>8.7051639556884801</v>
      </c>
      <c r="O62">
        <v>1</v>
      </c>
      <c r="P62">
        <v>1</v>
      </c>
      <c r="Q62">
        <v>10</v>
      </c>
      <c r="R62" s="12">
        <v>0.1</v>
      </c>
      <c r="S62" s="12">
        <f t="shared" si="1"/>
        <v>0.1</v>
      </c>
      <c r="T62">
        <v>1.5068454742431601</v>
      </c>
      <c r="U62">
        <v>1.2630596160888701</v>
      </c>
      <c r="V62">
        <v>1.2353279590606701</v>
      </c>
      <c r="W62" s="13">
        <v>2.7731657028198201E-2</v>
      </c>
      <c r="X62">
        <v>0.27151751518249501</v>
      </c>
      <c r="Y62">
        <v>0.27151751518249501</v>
      </c>
      <c r="Z62">
        <v>0.1</v>
      </c>
      <c r="AA62">
        <v>0.9</v>
      </c>
      <c r="AB62">
        <v>0.9</v>
      </c>
      <c r="AC62">
        <v>0.9</v>
      </c>
      <c r="AD62">
        <v>0.1</v>
      </c>
      <c r="AE62">
        <v>0.8</v>
      </c>
    </row>
    <row r="63" spans="1:31" x14ac:dyDescent="0.15">
      <c r="A63" s="4">
        <v>426</v>
      </c>
      <c r="B63">
        <v>13</v>
      </c>
      <c r="C63">
        <v>7</v>
      </c>
      <c r="D63">
        <v>10</v>
      </c>
      <c r="E63">
        <v>10</v>
      </c>
      <c r="F63">
        <v>10</v>
      </c>
      <c r="G63">
        <v>0</v>
      </c>
      <c r="H63">
        <v>3</v>
      </c>
      <c r="I63">
        <v>7</v>
      </c>
      <c r="J63">
        <v>0.65</v>
      </c>
      <c r="K63">
        <v>5.5650978088378897</v>
      </c>
      <c r="L63" s="7">
        <v>4.3290309906005904</v>
      </c>
      <c r="M63">
        <v>4.2775154113769496</v>
      </c>
      <c r="N63">
        <v>4.0466403961181596</v>
      </c>
      <c r="O63">
        <v>0</v>
      </c>
      <c r="P63">
        <v>0</v>
      </c>
      <c r="Q63">
        <v>4</v>
      </c>
      <c r="R63" s="12">
        <v>0</v>
      </c>
      <c r="S63" s="12">
        <f t="shared" si="1"/>
        <v>0</v>
      </c>
      <c r="T63">
        <v>1.3698768615722701</v>
      </c>
      <c r="U63">
        <v>1.3491910696029701</v>
      </c>
      <c r="V63">
        <v>1.14192843437195</v>
      </c>
      <c r="W63" s="13">
        <v>0.20726263523101801</v>
      </c>
      <c r="X63">
        <v>0.22794842720031699</v>
      </c>
      <c r="Y63">
        <v>0.22794842720031699</v>
      </c>
      <c r="Z63">
        <v>0</v>
      </c>
      <c r="AA63">
        <v>0.4</v>
      </c>
      <c r="AB63">
        <v>1</v>
      </c>
      <c r="AC63">
        <v>0.57142857142857195</v>
      </c>
      <c r="AD63">
        <v>0.6</v>
      </c>
      <c r="AE63">
        <v>0.4</v>
      </c>
    </row>
    <row r="64" spans="1:31" x14ac:dyDescent="0.15">
      <c r="A64" s="4">
        <v>691</v>
      </c>
      <c r="B64">
        <v>12</v>
      </c>
      <c r="C64">
        <v>8</v>
      </c>
      <c r="D64">
        <v>10</v>
      </c>
      <c r="E64">
        <v>10</v>
      </c>
      <c r="F64">
        <v>10</v>
      </c>
      <c r="G64">
        <v>0</v>
      </c>
      <c r="H64">
        <v>2</v>
      </c>
      <c r="I64">
        <v>8</v>
      </c>
      <c r="J64">
        <v>0.6</v>
      </c>
      <c r="K64">
        <v>4.8964290618896502</v>
      </c>
      <c r="L64" s="7">
        <v>4.3294925689697301</v>
      </c>
      <c r="M64">
        <v>5.4716281890869096</v>
      </c>
      <c r="N64">
        <v>4.26235008239746</v>
      </c>
      <c r="O64">
        <v>0</v>
      </c>
      <c r="P64">
        <v>0</v>
      </c>
      <c r="Q64">
        <v>7</v>
      </c>
      <c r="R64" s="12">
        <v>0</v>
      </c>
      <c r="S64" s="12">
        <f t="shared" si="1"/>
        <v>0</v>
      </c>
      <c r="T64">
        <v>1.1097564697265601</v>
      </c>
      <c r="U64">
        <v>1.1316432952880899</v>
      </c>
      <c r="V64">
        <v>0.93526744842529297</v>
      </c>
      <c r="W64" s="13">
        <v>0.196375846862793</v>
      </c>
      <c r="X64">
        <v>0.17448902130127</v>
      </c>
      <c r="Y64">
        <v>0.17448902130127</v>
      </c>
      <c r="Z64">
        <v>0</v>
      </c>
      <c r="AA64">
        <v>0.7</v>
      </c>
      <c r="AB64">
        <v>1</v>
      </c>
      <c r="AC64">
        <v>0.82352941176470595</v>
      </c>
      <c r="AD64">
        <v>0.3</v>
      </c>
      <c r="AE64">
        <v>0.7</v>
      </c>
    </row>
    <row r="65" spans="1:31" x14ac:dyDescent="0.15">
      <c r="A65" s="4">
        <v>722</v>
      </c>
      <c r="B65">
        <v>11</v>
      </c>
      <c r="C65">
        <v>9</v>
      </c>
      <c r="D65">
        <v>10</v>
      </c>
      <c r="E65">
        <v>10</v>
      </c>
      <c r="F65">
        <v>9</v>
      </c>
      <c r="G65">
        <v>1</v>
      </c>
      <c r="H65">
        <v>2</v>
      </c>
      <c r="I65">
        <v>8</v>
      </c>
      <c r="J65">
        <v>0.55000000000000004</v>
      </c>
      <c r="K65">
        <v>5.2429428100585902</v>
      </c>
      <c r="L65" s="7">
        <v>4.3295440673828098</v>
      </c>
      <c r="M65">
        <v>4.3462657928466797</v>
      </c>
      <c r="N65">
        <v>4.5878963470459002</v>
      </c>
      <c r="O65">
        <v>0</v>
      </c>
      <c r="P65">
        <v>0</v>
      </c>
      <c r="Q65">
        <v>7</v>
      </c>
      <c r="R65" s="12">
        <v>0</v>
      </c>
      <c r="S65" s="12">
        <f t="shared" si="1"/>
        <v>0</v>
      </c>
      <c r="T65">
        <v>1.10601234436035</v>
      </c>
      <c r="U65">
        <v>1.06958103179932</v>
      </c>
      <c r="V65">
        <v>0.93851566314697299</v>
      </c>
      <c r="W65" s="13">
        <v>0.131065368652344</v>
      </c>
      <c r="X65">
        <v>0.16749668121337899</v>
      </c>
      <c r="Y65">
        <v>0.16749668121337899</v>
      </c>
      <c r="Z65">
        <v>0</v>
      </c>
      <c r="AA65">
        <v>0.7</v>
      </c>
      <c r="AB65">
        <v>1</v>
      </c>
      <c r="AC65">
        <v>0.82352941176470595</v>
      </c>
      <c r="AD65">
        <v>0.3</v>
      </c>
      <c r="AE65">
        <v>0.7</v>
      </c>
    </row>
    <row r="66" spans="1:31" x14ac:dyDescent="0.15">
      <c r="A66" s="4">
        <v>628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>
        <v>6.18233299255371</v>
      </c>
      <c r="L66" s="7">
        <v>4.3301734924316397</v>
      </c>
      <c r="M66">
        <v>4.0768737792968697</v>
      </c>
      <c r="N66">
        <v>3.1977233886718701</v>
      </c>
      <c r="O66">
        <v>0</v>
      </c>
      <c r="P66">
        <v>0</v>
      </c>
      <c r="Q66">
        <v>7</v>
      </c>
      <c r="R66" s="12">
        <v>0</v>
      </c>
      <c r="S66" s="12">
        <f t="shared" si="1"/>
        <v>0</v>
      </c>
      <c r="T66">
        <v>1.7620944976806601</v>
      </c>
      <c r="U66">
        <v>1.7751601934432999</v>
      </c>
      <c r="V66">
        <v>1.4573606252670299</v>
      </c>
      <c r="W66" s="13">
        <v>0.31779956817626898</v>
      </c>
      <c r="X66">
        <v>0.30473387241363498</v>
      </c>
      <c r="Y66">
        <v>0.30473387241363498</v>
      </c>
      <c r="Z66">
        <v>0</v>
      </c>
      <c r="AA66">
        <v>0.7</v>
      </c>
      <c r="AB66">
        <v>1</v>
      </c>
      <c r="AC66">
        <v>0.82352941176470595</v>
      </c>
      <c r="AD66">
        <v>0.3</v>
      </c>
      <c r="AE66">
        <v>0.7</v>
      </c>
    </row>
    <row r="67" spans="1:31" x14ac:dyDescent="0.15">
      <c r="A67" s="4">
        <v>26</v>
      </c>
      <c r="B67">
        <v>12</v>
      </c>
      <c r="C67">
        <v>8</v>
      </c>
      <c r="D67">
        <v>10</v>
      </c>
      <c r="E67">
        <v>10</v>
      </c>
      <c r="F67">
        <v>10</v>
      </c>
      <c r="G67">
        <v>0</v>
      </c>
      <c r="H67">
        <v>2</v>
      </c>
      <c r="I67">
        <v>8</v>
      </c>
      <c r="J67">
        <v>0.6</v>
      </c>
      <c r="K67">
        <v>5.2552204132080096</v>
      </c>
      <c r="L67" s="7">
        <v>4.3341083526611301</v>
      </c>
      <c r="M67">
        <v>4.9047622680664098</v>
      </c>
      <c r="N67">
        <v>5.3188915252685502</v>
      </c>
      <c r="O67">
        <v>0</v>
      </c>
      <c r="P67">
        <v>0</v>
      </c>
      <c r="Q67">
        <v>4</v>
      </c>
      <c r="R67" s="12">
        <v>0</v>
      </c>
      <c r="S67" s="12">
        <f t="shared" si="1"/>
        <v>0</v>
      </c>
      <c r="T67">
        <v>1.20943450927734</v>
      </c>
      <c r="U67">
        <v>1.1855440139770499</v>
      </c>
      <c r="V67">
        <v>1.0173877477645901</v>
      </c>
      <c r="W67" s="13">
        <v>0.16815626621246299</v>
      </c>
      <c r="X67">
        <v>0.19204676151275599</v>
      </c>
      <c r="Y67">
        <v>0.19204676151275599</v>
      </c>
      <c r="Z67">
        <v>0</v>
      </c>
      <c r="AA67">
        <v>0.4</v>
      </c>
      <c r="AB67">
        <v>1</v>
      </c>
      <c r="AC67">
        <v>0.57142857142857195</v>
      </c>
      <c r="AD67">
        <v>0.6</v>
      </c>
      <c r="AE67">
        <v>0.4</v>
      </c>
    </row>
    <row r="68" spans="1:31" x14ac:dyDescent="0.15">
      <c r="A68" s="4">
        <v>810</v>
      </c>
      <c r="B68">
        <v>11</v>
      </c>
      <c r="C68">
        <v>9</v>
      </c>
      <c r="D68">
        <v>10</v>
      </c>
      <c r="E68">
        <v>10</v>
      </c>
      <c r="F68">
        <v>10</v>
      </c>
      <c r="G68">
        <v>0</v>
      </c>
      <c r="H68">
        <v>1</v>
      </c>
      <c r="I68">
        <v>9</v>
      </c>
      <c r="J68">
        <v>0.55000000000000004</v>
      </c>
      <c r="K68">
        <v>4.8922367095947301</v>
      </c>
      <c r="L68" s="7">
        <v>4.3384208679199201</v>
      </c>
      <c r="M68">
        <v>6.7345428466796902</v>
      </c>
      <c r="N68">
        <v>8.2005157470703107</v>
      </c>
      <c r="O68">
        <v>0</v>
      </c>
      <c r="P68">
        <v>0</v>
      </c>
      <c r="Q68">
        <v>8</v>
      </c>
      <c r="R68" s="12">
        <v>0</v>
      </c>
      <c r="S68" s="12">
        <f t="shared" si="1"/>
        <v>0</v>
      </c>
      <c r="T68">
        <v>1.2678184509277299</v>
      </c>
      <c r="U68">
        <v>1.1643428802490201</v>
      </c>
      <c r="V68">
        <v>1.0527038574218699</v>
      </c>
      <c r="W68" s="13">
        <v>0.11163902282714799</v>
      </c>
      <c r="X68">
        <v>0.21511459350585899</v>
      </c>
      <c r="Y68">
        <v>0.21511459350585899</v>
      </c>
      <c r="Z68">
        <v>0</v>
      </c>
      <c r="AA68">
        <v>0.8</v>
      </c>
      <c r="AB68">
        <v>1</v>
      </c>
      <c r="AC68">
        <v>0.88888888888888895</v>
      </c>
      <c r="AD68">
        <v>0.2</v>
      </c>
      <c r="AE68">
        <v>0.8</v>
      </c>
    </row>
    <row r="69" spans="1:31" x14ac:dyDescent="0.15">
      <c r="A69" s="4">
        <v>827</v>
      </c>
      <c r="B69">
        <v>12</v>
      </c>
      <c r="C69">
        <v>8</v>
      </c>
      <c r="D69">
        <v>10</v>
      </c>
      <c r="E69">
        <v>10</v>
      </c>
      <c r="F69">
        <v>10</v>
      </c>
      <c r="G69">
        <v>0</v>
      </c>
      <c r="H69">
        <v>2</v>
      </c>
      <c r="I69">
        <v>8</v>
      </c>
      <c r="J69">
        <v>0.6</v>
      </c>
      <c r="K69">
        <v>4.7000236511230504</v>
      </c>
      <c r="L69" s="7">
        <v>4.3390541076660201</v>
      </c>
      <c r="M69">
        <v>5.9430351257324201</v>
      </c>
      <c r="N69">
        <v>3.8098163604736301</v>
      </c>
      <c r="O69">
        <v>0</v>
      </c>
      <c r="P69">
        <v>0</v>
      </c>
      <c r="Q69">
        <v>9</v>
      </c>
      <c r="R69" s="12">
        <v>0</v>
      </c>
      <c r="S69" s="12">
        <f t="shared" si="1"/>
        <v>0</v>
      </c>
      <c r="T69">
        <v>1.2329559326171899</v>
      </c>
      <c r="U69">
        <v>1.2876396179199201</v>
      </c>
      <c r="V69">
        <v>1.01820540428162</v>
      </c>
      <c r="W69" s="13">
        <v>0.269434213638306</v>
      </c>
      <c r="X69">
        <v>0.21475052833557101</v>
      </c>
      <c r="Y69">
        <v>0.21475052833557101</v>
      </c>
      <c r="Z69">
        <v>0</v>
      </c>
      <c r="AA69">
        <v>0.9</v>
      </c>
      <c r="AB69">
        <v>1</v>
      </c>
      <c r="AC69">
        <v>0.94736842105263197</v>
      </c>
      <c r="AD69">
        <v>0.1</v>
      </c>
      <c r="AE69">
        <v>0.9</v>
      </c>
    </row>
    <row r="70" spans="1:31" x14ac:dyDescent="0.15">
      <c r="A70" s="4">
        <v>568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>
        <v>5.67836570739746</v>
      </c>
      <c r="L70" s="7">
        <v>4.3404655456543004</v>
      </c>
      <c r="M70">
        <v>4.8911170959472701</v>
      </c>
      <c r="N70">
        <v>3.7771015167236301</v>
      </c>
      <c r="O70">
        <v>0</v>
      </c>
      <c r="P70">
        <v>0</v>
      </c>
      <c r="Q70">
        <v>9</v>
      </c>
      <c r="R70" s="12">
        <v>0</v>
      </c>
      <c r="S70" s="12">
        <f t="shared" si="1"/>
        <v>0</v>
      </c>
      <c r="T70">
        <v>1.7539424896240201</v>
      </c>
      <c r="U70">
        <v>1.7206493616104099</v>
      </c>
      <c r="V70">
        <v>1.46603047847748</v>
      </c>
      <c r="W70" s="13">
        <v>0.25461888313293501</v>
      </c>
      <c r="X70">
        <v>0.28791201114654502</v>
      </c>
      <c r="Y70">
        <v>0.28791201114654502</v>
      </c>
      <c r="Z70">
        <v>0</v>
      </c>
      <c r="AA70">
        <v>0.9</v>
      </c>
      <c r="AB70">
        <v>1</v>
      </c>
      <c r="AC70">
        <v>0.94736842105263197</v>
      </c>
      <c r="AD70">
        <v>0.1</v>
      </c>
      <c r="AE70">
        <v>0.9</v>
      </c>
    </row>
    <row r="71" spans="1:31" s="7" customFormat="1" x14ac:dyDescent="0.15">
      <c r="A71" s="24">
        <v>997</v>
      </c>
      <c r="B71" s="7">
        <v>11</v>
      </c>
      <c r="C71" s="7">
        <v>9</v>
      </c>
      <c r="D71" s="7">
        <v>10</v>
      </c>
      <c r="E71" s="7">
        <v>10</v>
      </c>
      <c r="F71" s="7">
        <v>9</v>
      </c>
      <c r="G71" s="7">
        <v>1</v>
      </c>
      <c r="H71" s="7">
        <v>2</v>
      </c>
      <c r="I71" s="7">
        <v>8</v>
      </c>
      <c r="J71" s="7">
        <v>0.55000000000000004</v>
      </c>
      <c r="K71" s="7">
        <v>4.6516838073730504</v>
      </c>
      <c r="L71" s="7">
        <v>4.3425559997558603</v>
      </c>
      <c r="M71" s="7">
        <v>6.0293121337890598</v>
      </c>
      <c r="N71" s="7">
        <v>3.6540908813476598</v>
      </c>
      <c r="O71" s="7">
        <v>0</v>
      </c>
      <c r="P71" s="7">
        <v>0</v>
      </c>
      <c r="Q71" s="7">
        <v>6</v>
      </c>
      <c r="R71" s="26">
        <v>0</v>
      </c>
      <c r="S71" s="26">
        <f t="shared" si="1"/>
        <v>0</v>
      </c>
      <c r="T71" s="7">
        <v>1.04219245910645</v>
      </c>
      <c r="U71" s="7">
        <v>1.07353687286377</v>
      </c>
      <c r="V71" s="7">
        <v>0.88867664337158203</v>
      </c>
      <c r="W71" s="7">
        <v>0.184860229492187</v>
      </c>
      <c r="X71" s="7">
        <v>0.153515815734863</v>
      </c>
      <c r="Y71" s="7">
        <v>0.153515815734863</v>
      </c>
      <c r="Z71" s="7">
        <v>0</v>
      </c>
      <c r="AA71" s="7">
        <v>0.6</v>
      </c>
      <c r="AB71" s="7">
        <v>1</v>
      </c>
      <c r="AC71" s="7">
        <v>0.75</v>
      </c>
      <c r="AD71" s="7">
        <v>0.4</v>
      </c>
      <c r="AE71" s="7">
        <v>0.6</v>
      </c>
    </row>
    <row r="72" spans="1:31" x14ac:dyDescent="0.15">
      <c r="A72" s="4">
        <v>981</v>
      </c>
      <c r="B72">
        <v>12</v>
      </c>
      <c r="C72">
        <v>8</v>
      </c>
      <c r="D72">
        <v>10</v>
      </c>
      <c r="E72">
        <v>10</v>
      </c>
      <c r="F72">
        <v>10</v>
      </c>
      <c r="G72">
        <v>0</v>
      </c>
      <c r="H72">
        <v>2</v>
      </c>
      <c r="I72">
        <v>8</v>
      </c>
      <c r="J72">
        <v>0.6</v>
      </c>
      <c r="K72">
        <v>5.7290534973144496</v>
      </c>
      <c r="L72" s="7">
        <v>4.5716457366943404</v>
      </c>
      <c r="M72">
        <v>3.4570541381835902</v>
      </c>
      <c r="N72">
        <v>4.3938293457031197</v>
      </c>
      <c r="O72">
        <v>1</v>
      </c>
      <c r="P72">
        <v>1</v>
      </c>
      <c r="Q72">
        <v>11</v>
      </c>
      <c r="R72" s="12">
        <v>9.0899999999999995E-2</v>
      </c>
      <c r="S72" s="12">
        <f t="shared" si="1"/>
        <v>0.1</v>
      </c>
      <c r="T72">
        <v>1.6201763153076201</v>
      </c>
      <c r="U72">
        <v>1.51878833770752</v>
      </c>
      <c r="V72">
        <v>1.3224906921386701</v>
      </c>
      <c r="W72" s="13">
        <v>0.19629764556884799</v>
      </c>
      <c r="X72">
        <v>0.29768562316894498</v>
      </c>
      <c r="Y72">
        <v>0.29768562316894498</v>
      </c>
      <c r="Z72">
        <v>0.1</v>
      </c>
      <c r="AA72">
        <v>1</v>
      </c>
      <c r="AB72">
        <v>0.90909090909090895</v>
      </c>
      <c r="AC72">
        <v>0.952380952380952</v>
      </c>
      <c r="AD72">
        <v>0</v>
      </c>
      <c r="AE72">
        <v>0.9</v>
      </c>
    </row>
    <row r="73" spans="1:31" x14ac:dyDescent="0.15">
      <c r="A73" s="4">
        <v>880</v>
      </c>
      <c r="B73">
        <v>12</v>
      </c>
      <c r="C73">
        <v>8</v>
      </c>
      <c r="D73">
        <v>10</v>
      </c>
      <c r="E73">
        <v>10</v>
      </c>
      <c r="F73">
        <v>10</v>
      </c>
      <c r="G73">
        <v>0</v>
      </c>
      <c r="H73">
        <v>2</v>
      </c>
      <c r="I73">
        <v>8</v>
      </c>
      <c r="J73">
        <v>0.6</v>
      </c>
      <c r="K73">
        <v>5.6895427703857404</v>
      </c>
      <c r="L73">
        <v>4.5768413543701199</v>
      </c>
      <c r="M73">
        <v>3.8058528900146502</v>
      </c>
      <c r="N73">
        <v>4.5997905731201199</v>
      </c>
      <c r="O73">
        <v>1</v>
      </c>
      <c r="P73">
        <v>1</v>
      </c>
      <c r="Q73">
        <v>11</v>
      </c>
      <c r="R73" s="12">
        <v>9.0899999999999995E-2</v>
      </c>
      <c r="S73" s="12">
        <f t="shared" si="1"/>
        <v>0.1</v>
      </c>
      <c r="T73">
        <v>1.4389801025390601</v>
      </c>
      <c r="U73">
        <v>1.3601102828979501</v>
      </c>
      <c r="V73">
        <v>1.1768194437027</v>
      </c>
      <c r="W73">
        <v>0.18329083919525099</v>
      </c>
      <c r="X73">
        <v>0.26216065883636502</v>
      </c>
      <c r="Y73">
        <v>0.26216065883636502</v>
      </c>
      <c r="Z73">
        <v>0.1</v>
      </c>
      <c r="AA73">
        <v>1</v>
      </c>
      <c r="AB73">
        <v>0.90909090909090895</v>
      </c>
      <c r="AC73">
        <v>0.952380952380952</v>
      </c>
      <c r="AD73">
        <v>0</v>
      </c>
      <c r="AE73">
        <v>0.9</v>
      </c>
    </row>
    <row r="74" spans="1:31" x14ac:dyDescent="0.15">
      <c r="A74" s="4">
        <v>310</v>
      </c>
      <c r="B74">
        <v>13</v>
      </c>
      <c r="C74">
        <v>7</v>
      </c>
      <c r="D74">
        <v>10</v>
      </c>
      <c r="E74">
        <v>10</v>
      </c>
      <c r="F74">
        <v>10</v>
      </c>
      <c r="G74">
        <v>0</v>
      </c>
      <c r="H74">
        <v>3</v>
      </c>
      <c r="I74">
        <v>7</v>
      </c>
      <c r="J74">
        <v>0.65</v>
      </c>
      <c r="K74">
        <v>6.1940555572509801</v>
      </c>
      <c r="L74" s="7">
        <v>4.5784969329834002</v>
      </c>
      <c r="M74">
        <v>4.29079246520996</v>
      </c>
      <c r="N74">
        <v>4.9742012023925799</v>
      </c>
      <c r="O74">
        <v>0</v>
      </c>
      <c r="P74">
        <v>0</v>
      </c>
      <c r="Q74">
        <v>8</v>
      </c>
      <c r="R74" s="12">
        <v>0</v>
      </c>
      <c r="S74" s="12">
        <f t="shared" si="1"/>
        <v>0</v>
      </c>
      <c r="T74">
        <v>1.6189727783203101</v>
      </c>
      <c r="U74">
        <v>1.55553758144379</v>
      </c>
      <c r="V74">
        <v>1.3355096578598</v>
      </c>
      <c r="W74" s="13">
        <v>0.22002792358398399</v>
      </c>
      <c r="X74">
        <v>0.28346312046050998</v>
      </c>
      <c r="Y74">
        <v>0.28346312046050998</v>
      </c>
      <c r="Z74">
        <v>0</v>
      </c>
      <c r="AA74">
        <v>0.8</v>
      </c>
      <c r="AB74">
        <v>1</v>
      </c>
      <c r="AC74">
        <v>0.88888888888888895</v>
      </c>
      <c r="AD74">
        <v>0.2</v>
      </c>
      <c r="AE74">
        <v>0.8</v>
      </c>
    </row>
    <row r="75" spans="1:31" x14ac:dyDescent="0.15">
      <c r="A75" s="4">
        <v>110</v>
      </c>
      <c r="B75">
        <v>12</v>
      </c>
      <c r="C75">
        <v>8</v>
      </c>
      <c r="D75">
        <v>10</v>
      </c>
      <c r="E75">
        <v>10</v>
      </c>
      <c r="F75">
        <v>10</v>
      </c>
      <c r="G75">
        <v>0</v>
      </c>
      <c r="H75">
        <v>2</v>
      </c>
      <c r="I75">
        <v>8</v>
      </c>
      <c r="J75">
        <v>0.6</v>
      </c>
      <c r="K75">
        <v>5.8226127624511701</v>
      </c>
      <c r="L75" s="7">
        <v>4.58316993713379</v>
      </c>
      <c r="M75">
        <v>3.05906105041504</v>
      </c>
      <c r="N75">
        <v>4.2920875549316397</v>
      </c>
      <c r="O75">
        <v>1</v>
      </c>
      <c r="P75">
        <v>1</v>
      </c>
      <c r="Q75">
        <v>10</v>
      </c>
      <c r="R75" s="12">
        <v>0.1</v>
      </c>
      <c r="S75" s="12">
        <f t="shared" si="1"/>
        <v>0.1</v>
      </c>
      <c r="T75">
        <v>1.5724010467529299</v>
      </c>
      <c r="U75">
        <v>1.46011734008789</v>
      </c>
      <c r="V75">
        <v>1.2938163280487101</v>
      </c>
      <c r="W75" s="13">
        <v>0.16630101203918499</v>
      </c>
      <c r="X75">
        <v>0.27858471870422402</v>
      </c>
      <c r="Y75">
        <v>0.27858471870422402</v>
      </c>
      <c r="Z75">
        <v>0.1</v>
      </c>
      <c r="AA75">
        <v>0.9</v>
      </c>
      <c r="AB75">
        <v>0.9</v>
      </c>
      <c r="AC75">
        <v>0.9</v>
      </c>
      <c r="AD75">
        <v>0.1</v>
      </c>
      <c r="AE75">
        <v>0.8</v>
      </c>
    </row>
    <row r="76" spans="1:31" x14ac:dyDescent="0.15">
      <c r="A76" s="4">
        <v>28</v>
      </c>
      <c r="B76">
        <v>14</v>
      </c>
      <c r="C76">
        <v>6</v>
      </c>
      <c r="D76">
        <v>10</v>
      </c>
      <c r="E76">
        <v>10</v>
      </c>
      <c r="F76">
        <v>10</v>
      </c>
      <c r="G76">
        <v>0</v>
      </c>
      <c r="H76">
        <v>4</v>
      </c>
      <c r="I76">
        <v>6</v>
      </c>
      <c r="J76">
        <v>0.7</v>
      </c>
      <c r="K76">
        <v>6.1116256713867196</v>
      </c>
      <c r="L76" s="7">
        <v>4.5885772705078098</v>
      </c>
      <c r="M76">
        <v>4.2203941345214799</v>
      </c>
      <c r="N76">
        <v>3.1939716339111301</v>
      </c>
      <c r="O76">
        <v>1</v>
      </c>
      <c r="P76">
        <v>1</v>
      </c>
      <c r="Q76">
        <v>11</v>
      </c>
      <c r="R76" s="12">
        <v>9.0899999999999995E-2</v>
      </c>
      <c r="S76" s="12">
        <f t="shared" si="1"/>
        <v>0.1</v>
      </c>
      <c r="T76">
        <v>1.6890106201171899</v>
      </c>
      <c r="U76">
        <v>1.6837115287780799</v>
      </c>
      <c r="V76">
        <v>1.3901789188385001</v>
      </c>
      <c r="W76" s="13">
        <v>0.29353260993957497</v>
      </c>
      <c r="X76">
        <v>0.29883170127868702</v>
      </c>
      <c r="Y76">
        <v>0.29883170127868702</v>
      </c>
      <c r="Z76">
        <v>0.1</v>
      </c>
      <c r="AA76">
        <v>1</v>
      </c>
      <c r="AB76">
        <v>0.90909090909090895</v>
      </c>
      <c r="AC76">
        <v>0.952380952380952</v>
      </c>
      <c r="AD76">
        <v>0</v>
      </c>
      <c r="AE76">
        <v>0.9</v>
      </c>
    </row>
    <row r="77" spans="1:31" x14ac:dyDescent="0.15">
      <c r="A77" s="4">
        <v>660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5.4647674560546902</v>
      </c>
      <c r="L77" s="7">
        <v>4.6398448944091797</v>
      </c>
      <c r="M77">
        <v>5.1427249908447301</v>
      </c>
      <c r="N77">
        <v>8.8079738616943395</v>
      </c>
      <c r="O77">
        <v>1</v>
      </c>
      <c r="P77">
        <v>1</v>
      </c>
      <c r="Q77">
        <v>9</v>
      </c>
      <c r="R77" s="12">
        <v>0.1111</v>
      </c>
      <c r="S77" s="12">
        <f t="shared" si="1"/>
        <v>0.1</v>
      </c>
      <c r="T77">
        <v>1.4315814971923799</v>
      </c>
      <c r="U77">
        <v>1.2289924621582</v>
      </c>
      <c r="V77">
        <v>1.1694958209991499</v>
      </c>
      <c r="W77" s="13">
        <v>5.9496641159057603E-2</v>
      </c>
      <c r="X77">
        <v>0.26208567619323703</v>
      </c>
      <c r="Y77">
        <v>0.26208567619323703</v>
      </c>
      <c r="Z77">
        <v>0.1</v>
      </c>
      <c r="AA77">
        <v>0.8</v>
      </c>
      <c r="AB77">
        <v>0.88888888888888895</v>
      </c>
      <c r="AC77">
        <v>0.84210526315789502</v>
      </c>
      <c r="AD77">
        <v>0.2</v>
      </c>
      <c r="AE77">
        <v>0.7</v>
      </c>
    </row>
    <row r="78" spans="1:31" x14ac:dyDescent="0.15">
      <c r="A78" s="4">
        <v>360</v>
      </c>
      <c r="B78">
        <v>11</v>
      </c>
      <c r="C78">
        <v>9</v>
      </c>
      <c r="D78">
        <v>10</v>
      </c>
      <c r="E78">
        <v>10</v>
      </c>
      <c r="F78">
        <v>9</v>
      </c>
      <c r="G78">
        <v>1</v>
      </c>
      <c r="H78">
        <v>2</v>
      </c>
      <c r="I78">
        <v>8</v>
      </c>
      <c r="J78">
        <v>0.55000000000000004</v>
      </c>
      <c r="K78">
        <v>5.3443012237548801</v>
      </c>
      <c r="L78" s="7">
        <v>4.5982418060302699</v>
      </c>
      <c r="M78">
        <v>6.4494686126709002</v>
      </c>
      <c r="N78">
        <v>6.0443191528320304</v>
      </c>
      <c r="O78">
        <v>0</v>
      </c>
      <c r="P78">
        <v>0</v>
      </c>
      <c r="Q78">
        <v>7</v>
      </c>
      <c r="R78" s="12">
        <v>0</v>
      </c>
      <c r="S78" s="12">
        <f t="shared" si="1"/>
        <v>0</v>
      </c>
      <c r="T78">
        <v>1.17680740356445</v>
      </c>
      <c r="U78">
        <v>1.1521081924438501</v>
      </c>
      <c r="V78">
        <v>1.0103794336319001</v>
      </c>
      <c r="W78" s="13">
        <v>0.14172875881195099</v>
      </c>
      <c r="X78">
        <v>0.16642796993255601</v>
      </c>
      <c r="Y78">
        <v>0.16642796993255601</v>
      </c>
      <c r="Z78">
        <v>0</v>
      </c>
      <c r="AA78">
        <v>0.7</v>
      </c>
      <c r="AB78">
        <v>1</v>
      </c>
      <c r="AC78">
        <v>0.82352941176470595</v>
      </c>
      <c r="AD78">
        <v>0.3</v>
      </c>
      <c r="AE78">
        <v>0.7</v>
      </c>
    </row>
    <row r="79" spans="1:31" x14ac:dyDescent="0.15">
      <c r="A79" s="4">
        <v>1</v>
      </c>
      <c r="B79">
        <v>12</v>
      </c>
      <c r="C79">
        <v>8</v>
      </c>
      <c r="D79">
        <v>10</v>
      </c>
      <c r="E79">
        <v>10</v>
      </c>
      <c r="F79">
        <v>9</v>
      </c>
      <c r="G79">
        <v>1</v>
      </c>
      <c r="H79">
        <v>3</v>
      </c>
      <c r="I79">
        <v>7</v>
      </c>
      <c r="J79">
        <v>0.6</v>
      </c>
      <c r="K79">
        <v>5.4398345947265598</v>
      </c>
      <c r="L79" s="7">
        <v>4.5983123779296902</v>
      </c>
      <c r="M79">
        <v>4.73087501525879</v>
      </c>
      <c r="N79">
        <v>2.9944477081298801</v>
      </c>
      <c r="O79">
        <v>0</v>
      </c>
      <c r="P79">
        <v>0</v>
      </c>
      <c r="Q79">
        <v>4</v>
      </c>
      <c r="R79" s="12">
        <v>0</v>
      </c>
      <c r="S79" s="12">
        <f t="shared" si="1"/>
        <v>0</v>
      </c>
      <c r="T79">
        <v>1.26473045349121</v>
      </c>
      <c r="U79">
        <v>1.26656913757324</v>
      </c>
      <c r="V79">
        <v>1.0629196166992201</v>
      </c>
      <c r="W79" s="13">
        <v>0.20364952087402299</v>
      </c>
      <c r="X79">
        <v>0.20181083679199199</v>
      </c>
      <c r="Y79">
        <v>0.20181083679199199</v>
      </c>
      <c r="Z79">
        <v>0</v>
      </c>
      <c r="AA79">
        <v>0.4</v>
      </c>
      <c r="AB79">
        <v>1</v>
      </c>
      <c r="AC79">
        <v>0.57142857142857195</v>
      </c>
      <c r="AD79">
        <v>0.6</v>
      </c>
      <c r="AE79">
        <v>0.4</v>
      </c>
    </row>
    <row r="80" spans="1:31" x14ac:dyDescent="0.15">
      <c r="A80" s="4">
        <v>741</v>
      </c>
      <c r="B80">
        <v>12</v>
      </c>
      <c r="C80">
        <v>8</v>
      </c>
      <c r="D80">
        <v>10</v>
      </c>
      <c r="E80">
        <v>10</v>
      </c>
      <c r="F80">
        <v>10</v>
      </c>
      <c r="G80">
        <v>0</v>
      </c>
      <c r="H80">
        <v>2</v>
      </c>
      <c r="I80">
        <v>8</v>
      </c>
      <c r="J80">
        <v>0.6</v>
      </c>
      <c r="K80">
        <v>5.3790512084960902</v>
      </c>
      <c r="L80" s="7">
        <v>4.5988731384277299</v>
      </c>
      <c r="M80">
        <v>4.7412433624267596</v>
      </c>
      <c r="N80">
        <v>4.0788650512695304</v>
      </c>
      <c r="O80">
        <v>1</v>
      </c>
      <c r="P80">
        <v>1</v>
      </c>
      <c r="Q80">
        <v>11</v>
      </c>
      <c r="R80" s="12">
        <v>9.0899999999999995E-2</v>
      </c>
      <c r="S80" s="12">
        <f t="shared" si="1"/>
        <v>0.1</v>
      </c>
      <c r="T80">
        <v>1.25558853149414</v>
      </c>
      <c r="U80">
        <v>1.2347431182861299</v>
      </c>
      <c r="V80">
        <v>1.0562331676483101</v>
      </c>
      <c r="W80" s="13">
        <v>0.17850995063781699</v>
      </c>
      <c r="X80">
        <v>0.199355363845825</v>
      </c>
      <c r="Y80">
        <v>0.199355363845825</v>
      </c>
      <c r="Z80">
        <v>0.1</v>
      </c>
      <c r="AA80">
        <v>1</v>
      </c>
      <c r="AB80">
        <v>0.90909090909090895</v>
      </c>
      <c r="AC80">
        <v>0.952380952380952</v>
      </c>
      <c r="AD80">
        <v>0</v>
      </c>
      <c r="AE80">
        <v>0.9</v>
      </c>
    </row>
    <row r="81" spans="1:31" s="7" customFormat="1" x14ac:dyDescent="0.15">
      <c r="A81" s="24">
        <v>589</v>
      </c>
      <c r="B81" s="7">
        <v>12</v>
      </c>
      <c r="C81" s="7">
        <v>8</v>
      </c>
      <c r="D81" s="7">
        <v>10</v>
      </c>
      <c r="E81" s="7">
        <v>10</v>
      </c>
      <c r="F81" s="7">
        <v>10</v>
      </c>
      <c r="G81" s="7">
        <v>0</v>
      </c>
      <c r="H81" s="7">
        <v>2</v>
      </c>
      <c r="I81" s="7">
        <v>8</v>
      </c>
      <c r="J81" s="7">
        <v>0.6</v>
      </c>
      <c r="K81" s="7">
        <v>5.5089797973632804</v>
      </c>
      <c r="L81" s="7">
        <v>4.5990791320800799</v>
      </c>
      <c r="M81" s="7">
        <v>4.4796009063720703</v>
      </c>
      <c r="N81" s="7">
        <v>4.4001789093017596</v>
      </c>
      <c r="O81" s="7">
        <v>1</v>
      </c>
      <c r="P81" s="7">
        <v>1</v>
      </c>
      <c r="Q81" s="7">
        <v>11</v>
      </c>
      <c r="R81" s="26">
        <v>9.0899999999999995E-2</v>
      </c>
      <c r="S81" s="26">
        <f t="shared" si="1"/>
        <v>0.1</v>
      </c>
      <c r="T81" s="7">
        <v>1.51333999633789</v>
      </c>
      <c r="U81" s="7">
        <v>1.4740629196167001</v>
      </c>
      <c r="V81" s="7">
        <v>1.2291948795318599</v>
      </c>
      <c r="W81" s="7">
        <v>0.24486804008483901</v>
      </c>
      <c r="X81" s="7">
        <v>0.28414511680603</v>
      </c>
      <c r="Y81" s="7">
        <v>0.28414511680603</v>
      </c>
      <c r="Z81" s="7">
        <v>0.1</v>
      </c>
      <c r="AA81" s="7">
        <v>1</v>
      </c>
      <c r="AB81" s="7">
        <v>0.90909090909090895</v>
      </c>
      <c r="AC81" s="7">
        <v>0.952380952380952</v>
      </c>
      <c r="AD81" s="7">
        <v>0</v>
      </c>
      <c r="AE81" s="7">
        <v>0.9</v>
      </c>
    </row>
    <row r="82" spans="1:31" x14ac:dyDescent="0.15">
      <c r="L82" s="8">
        <f>AVERAGE(L2:L81)</f>
        <v>3.813531255722046</v>
      </c>
      <c r="W82" s="15">
        <f t="shared" ref="W82:AE82" si="2">AVERAGE(W2:W81)</f>
        <v>0.15778430402278901</v>
      </c>
      <c r="Z82" s="9">
        <f t="shared" si="2"/>
        <v>8.6249999999999938E-2</v>
      </c>
      <c r="AA82" s="9">
        <f t="shared" si="2"/>
        <v>0.75499999999999989</v>
      </c>
      <c r="AB82" s="9">
        <f t="shared" si="2"/>
        <v>0.91028995310245286</v>
      </c>
      <c r="AC82" s="9">
        <f t="shared" si="2"/>
        <v>0.80640238813903586</v>
      </c>
      <c r="AD82" s="9">
        <f t="shared" si="2"/>
        <v>0.24500000000000002</v>
      </c>
      <c r="AE82" s="9">
        <f t="shared" si="2"/>
        <v>0.66874999999999996</v>
      </c>
    </row>
    <row r="83" spans="1:31" x14ac:dyDescent="0.15">
      <c r="L83" s="8">
        <f>MAX(L2:L81)</f>
        <v>4.6398448944091797</v>
      </c>
      <c r="W83" s="15">
        <f t="shared" ref="W83:AE83" si="3">MAX(W2:W81)</f>
        <v>0.31779956817626898</v>
      </c>
      <c r="Z83" s="9">
        <f t="shared" si="3"/>
        <v>0.3</v>
      </c>
      <c r="AA83" s="9">
        <f t="shared" si="3"/>
        <v>1</v>
      </c>
      <c r="AB83" s="9">
        <f t="shared" si="3"/>
        <v>1</v>
      </c>
      <c r="AC83" s="9">
        <f t="shared" si="3"/>
        <v>0.952380952380952</v>
      </c>
      <c r="AD83" s="9">
        <f t="shared" si="3"/>
        <v>0.8</v>
      </c>
      <c r="AE83" s="9">
        <f t="shared" si="3"/>
        <v>0.9</v>
      </c>
    </row>
    <row r="84" spans="1:31" x14ac:dyDescent="0.15">
      <c r="L84" s="8">
        <f>MIN(L2:L81)</f>
        <v>3.04237937927246</v>
      </c>
      <c r="W84" s="15">
        <f t="shared" ref="W84:AE84" si="4">MIN(W2:W81)</f>
        <v>3.8563013076782201E-3</v>
      </c>
      <c r="Z84" s="9">
        <f t="shared" si="4"/>
        <v>0</v>
      </c>
      <c r="AA84" s="9">
        <f t="shared" si="4"/>
        <v>0.2</v>
      </c>
      <c r="AB84" s="9">
        <f t="shared" si="4"/>
        <v>0.72727272727272696</v>
      </c>
      <c r="AC84" s="9">
        <f t="shared" si="4"/>
        <v>0.33333333333333298</v>
      </c>
      <c r="AD84" s="9">
        <f t="shared" si="4"/>
        <v>0</v>
      </c>
      <c r="AE84" s="9">
        <f t="shared" si="4"/>
        <v>0.2</v>
      </c>
    </row>
    <row r="85" spans="1:31" x14ac:dyDescent="0.15">
      <c r="L85" s="7"/>
      <c r="W85" s="13"/>
    </row>
    <row r="86" spans="1:31" x14ac:dyDescent="0.15">
      <c r="K86">
        <v>31</v>
      </c>
      <c r="L86" s="7"/>
      <c r="W86" s="13"/>
    </row>
    <row r="87" spans="1:31" x14ac:dyDescent="0.15">
      <c r="L87" s="7"/>
      <c r="W87" s="13"/>
    </row>
    <row r="88" spans="1:31" x14ac:dyDescent="0.15">
      <c r="K88">
        <v>0.161</v>
      </c>
      <c r="L88" s="7"/>
      <c r="W88" s="13"/>
    </row>
    <row r="89" spans="1:31" x14ac:dyDescent="0.15">
      <c r="L89" s="7"/>
      <c r="W89" s="13"/>
    </row>
    <row r="90" spans="1:31" x14ac:dyDescent="0.15">
      <c r="K90" s="9" t="s">
        <v>10</v>
      </c>
      <c r="L90" s="9" t="s">
        <v>33</v>
      </c>
      <c r="M90" s="9">
        <v>2000</v>
      </c>
      <c r="N90" t="s">
        <v>66</v>
      </c>
      <c r="W90" s="13"/>
    </row>
    <row r="91" spans="1:31" x14ac:dyDescent="0.15">
      <c r="K91" s="9"/>
      <c r="L91" s="9"/>
      <c r="M91" s="9"/>
      <c r="N91" s="38">
        <v>0.2</v>
      </c>
      <c r="O91">
        <v>-400</v>
      </c>
      <c r="P91">
        <v>1600</v>
      </c>
      <c r="Q91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N92" s="38">
        <v>0.4</v>
      </c>
      <c r="O92">
        <v>-800</v>
      </c>
      <c r="P92">
        <v>1200</v>
      </c>
      <c r="Q92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N93" s="38">
        <v>0.45</v>
      </c>
      <c r="O93">
        <v>-900</v>
      </c>
      <c r="P93">
        <v>1100</v>
      </c>
      <c r="Q93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0</v>
      </c>
      <c r="M94" s="9"/>
      <c r="N94" s="38">
        <v>0.49</v>
      </c>
      <c r="O94">
        <v>-980</v>
      </c>
      <c r="P94">
        <v>1020</v>
      </c>
      <c r="Q94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/>
      <c r="W95" s="13"/>
    </row>
    <row r="96" spans="1:31" x14ac:dyDescent="0.15">
      <c r="K96" s="9" t="s">
        <v>38</v>
      </c>
      <c r="L96" s="9">
        <f>COUNTIF(L2:L81,"&lt;2.157")-COUNTIF(L2:L81,"&lt;1.996")</f>
        <v>0</v>
      </c>
      <c r="M96" s="9"/>
      <c r="W96" s="13"/>
    </row>
    <row r="97" spans="11:23" x14ac:dyDescent="0.15">
      <c r="K97" s="9" t="s">
        <v>39</v>
      </c>
      <c r="L97" s="9">
        <f>COUNTIF(L2:L81,"&lt;2.318")-COUNTIF(L2:L81,"&lt;2.157")</f>
        <v>0</v>
      </c>
      <c r="M97" s="9"/>
      <c r="W97" s="13"/>
    </row>
    <row r="98" spans="11:23" x14ac:dyDescent="0.15">
      <c r="K98" s="9" t="s">
        <v>40</v>
      </c>
      <c r="L98" s="9">
        <f>COUNTIF(L2:L81,"&lt;2.479")-COUNTIF(L2:L81,"&lt;2.318")</f>
        <v>0</v>
      </c>
      <c r="M98" s="9"/>
      <c r="W98" s="13"/>
    </row>
    <row r="99" spans="11:23" x14ac:dyDescent="0.15">
      <c r="K99" s="9" t="s">
        <v>41</v>
      </c>
      <c r="L99" s="9">
        <f>COUNTIF(L2:L81,"&lt;2.64")-COUNTIF(L2:L81,"&lt;2.479")</f>
        <v>0</v>
      </c>
      <c r="M99" s="9"/>
    </row>
    <row r="100" spans="11:23" s="2" customFormat="1" x14ac:dyDescent="0.15">
      <c r="K100" s="16" t="s">
        <v>67</v>
      </c>
      <c r="L100" s="16">
        <f>COUNTIF(L2:L81,"&lt;2.881")-COUNTIF(L2:L81,"&lt;2.64")</f>
        <v>0</v>
      </c>
      <c r="M100" s="16">
        <v>10</v>
      </c>
    </row>
    <row r="101" spans="11:23" x14ac:dyDescent="0.15">
      <c r="K101" s="9" t="s">
        <v>68</v>
      </c>
      <c r="L101" s="9">
        <f>COUNTIF(L2:L81,"&lt;3.122")-COUNTIF(L2:L81,"&lt;2.881")</f>
        <v>10</v>
      </c>
      <c r="M101" s="9">
        <v>10</v>
      </c>
      <c r="W101" s="13"/>
    </row>
    <row r="102" spans="11:23" x14ac:dyDescent="0.15">
      <c r="K102" s="9" t="s">
        <v>69</v>
      </c>
      <c r="L102" s="9">
        <f>COUNTIF(L2:L81,"&lt;3.363")-COUNTIF(L2:L81,"&lt;3.122")</f>
        <v>10</v>
      </c>
      <c r="M102" s="9">
        <v>10</v>
      </c>
      <c r="W102" s="13"/>
    </row>
    <row r="103" spans="11:23" x14ac:dyDescent="0.15">
      <c r="K103" s="9" t="s">
        <v>70</v>
      </c>
      <c r="L103" s="9">
        <f>COUNTIF(L2:L81,"&lt;3.604")-COUNTIF(L2:L81,"&lt;3.363")</f>
        <v>10</v>
      </c>
      <c r="M103" s="9">
        <v>10</v>
      </c>
    </row>
    <row r="104" spans="11:23" x14ac:dyDescent="0.15">
      <c r="K104" s="9" t="s">
        <v>71</v>
      </c>
      <c r="L104" s="9">
        <f>COUNTIF(L2:L81,"&lt;3.845")-COUNTIF(L2:L81,"&lt;3.604")</f>
        <v>10</v>
      </c>
      <c r="M104" s="9">
        <v>10</v>
      </c>
    </row>
    <row r="105" spans="11:23" x14ac:dyDescent="0.15">
      <c r="K105" s="9" t="s">
        <v>72</v>
      </c>
      <c r="L105" s="9">
        <f>COUNTIF(L2:L81,"&lt;4.086")-COUNTIF(L2:L81,"&lt;3.845")</f>
        <v>10</v>
      </c>
      <c r="M105" s="9">
        <v>10</v>
      </c>
    </row>
    <row r="106" spans="11:23" x14ac:dyDescent="0.15">
      <c r="K106" s="9" t="s">
        <v>73</v>
      </c>
      <c r="L106" s="9">
        <f>COUNTIF(L2:L81,"&lt;4.327")-COUNTIF(L2:L81,"&lt;4.086")</f>
        <v>10</v>
      </c>
      <c r="M106" s="9">
        <v>10</v>
      </c>
    </row>
    <row r="107" spans="11:23" x14ac:dyDescent="0.15">
      <c r="K107" s="9" t="s">
        <v>74</v>
      </c>
      <c r="L107" s="9">
        <f>COUNTIF(L2:L81,"&lt;4.568")-COUNTIF(L2:L81,"&lt;4.327")</f>
        <v>10</v>
      </c>
      <c r="M107" s="9">
        <v>10</v>
      </c>
    </row>
    <row r="108" spans="11:23" x14ac:dyDescent="0.15">
      <c r="K108" s="9" t="s">
        <v>75</v>
      </c>
      <c r="L108" s="9">
        <f>COUNTIF(L2:L81,"&lt;4.809")-COUNTIF(L2:L81,"&lt;4.568")</f>
        <v>10</v>
      </c>
      <c r="M108" s="9">
        <v>10</v>
      </c>
    </row>
    <row r="109" spans="11:23" s="2" customFormat="1" x14ac:dyDescent="0.15">
      <c r="K109" s="16" t="s">
        <v>76</v>
      </c>
      <c r="L109" s="16">
        <f>COUNTIF(L2:L81,"&lt;5.05")-COUNTIF(L2:L81,"&lt;4.809")</f>
        <v>0</v>
      </c>
      <c r="M109" s="16">
        <v>10</v>
      </c>
    </row>
    <row r="110" spans="11:23" x14ac:dyDescent="0.15">
      <c r="K110" s="9" t="s">
        <v>52</v>
      </c>
      <c r="L110" s="9">
        <v>0</v>
      </c>
      <c r="M110" s="9"/>
    </row>
    <row r="111" spans="11:23" x14ac:dyDescent="0.15">
      <c r="K111" s="9" t="s">
        <v>53</v>
      </c>
      <c r="L111" s="9">
        <v>0</v>
      </c>
      <c r="M111" s="9"/>
    </row>
    <row r="112" spans="11:23" x14ac:dyDescent="0.15">
      <c r="K112" s="9" t="s">
        <v>54</v>
      </c>
      <c r="L112" s="9">
        <v>0</v>
      </c>
      <c r="M112" s="9"/>
      <c r="W112" s="13"/>
    </row>
    <row r="113" spans="11:23" x14ac:dyDescent="0.15">
      <c r="K113" s="9" t="s">
        <v>55</v>
      </c>
      <c r="L113" s="9">
        <v>0</v>
      </c>
      <c r="M113" s="9"/>
      <c r="W113" s="13"/>
    </row>
    <row r="114" spans="11:23" x14ac:dyDescent="0.15">
      <c r="K114" s="9" t="s">
        <v>56</v>
      </c>
      <c r="L114" s="9">
        <v>0</v>
      </c>
      <c r="M114" s="9"/>
    </row>
    <row r="115" spans="11:23" x14ac:dyDescent="0.15">
      <c r="K115" s="9" t="s">
        <v>57</v>
      </c>
      <c r="L115" s="9">
        <f>COUNTIF(L2:L81,"&lt;5.216")-COUNTIF(L2:L81,"&lt;5.055")</f>
        <v>0</v>
      </c>
      <c r="M115" s="9"/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/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/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  <row r="124" spans="11:23" x14ac:dyDescent="0.15">
      <c r="O124">
        <v>2.8929999999999998</v>
      </c>
      <c r="P124">
        <v>8.5000000000000006E-2</v>
      </c>
    </row>
    <row r="125" spans="11:23" x14ac:dyDescent="0.15">
      <c r="O125">
        <v>3.8130000000000002</v>
      </c>
      <c r="P125">
        <v>0.11899999999999999</v>
      </c>
    </row>
    <row r="126" spans="11:23" x14ac:dyDescent="0.15">
      <c r="O126">
        <v>4.3250000000000002</v>
      </c>
      <c r="P126">
        <v>0.157</v>
      </c>
    </row>
    <row r="128" spans="11:23" x14ac:dyDescent="0.15">
      <c r="O128">
        <v>0.24099999999999999</v>
      </c>
    </row>
  </sheetData>
  <phoneticPr fontId="5" type="noConversion"/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E108"/>
  <sheetViews>
    <sheetView topLeftCell="G55" workbookViewId="0">
      <selection activeCell="G9" sqref="A9:XFD9"/>
    </sheetView>
  </sheetViews>
  <sheetFormatPr defaultColWidth="9" defaultRowHeight="13.5" x14ac:dyDescent="0.15"/>
  <cols>
    <col min="11" max="12" width="20" customWidth="1"/>
    <col min="13" max="14" width="12.625"/>
    <col min="20" max="22" width="12.625"/>
    <col min="23" max="23" width="19.875" customWidth="1"/>
    <col min="24" max="26" width="12.625"/>
    <col min="28" max="29" width="12.625"/>
    <col min="31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319</v>
      </c>
      <c r="B2">
        <v>12</v>
      </c>
      <c r="C2">
        <v>8</v>
      </c>
      <c r="D2">
        <v>10</v>
      </c>
      <c r="E2">
        <v>10</v>
      </c>
      <c r="F2">
        <v>9</v>
      </c>
      <c r="G2">
        <v>1</v>
      </c>
      <c r="H2">
        <v>3</v>
      </c>
      <c r="I2">
        <v>7</v>
      </c>
      <c r="J2">
        <v>0.6</v>
      </c>
      <c r="K2">
        <v>4.8153591156005904</v>
      </c>
      <c r="L2" s="7">
        <v>3.1333713531494101</v>
      </c>
      <c r="M2">
        <v>2.0840206146240199</v>
      </c>
      <c r="N2">
        <v>4.1075572967529297</v>
      </c>
      <c r="O2">
        <v>1</v>
      </c>
      <c r="P2">
        <v>1</v>
      </c>
      <c r="Q2">
        <v>6</v>
      </c>
      <c r="R2" s="12">
        <v>0.16669999999999999</v>
      </c>
      <c r="S2" s="12">
        <f t="shared" ref="S2:S55" si="0">O2/E2</f>
        <v>0.1</v>
      </c>
      <c r="T2">
        <v>1.2984619140625</v>
      </c>
      <c r="U2">
        <v>1.17996406555176</v>
      </c>
      <c r="V2">
        <v>1.1260951757430999</v>
      </c>
      <c r="W2" s="13">
        <v>5.3868889808654799E-2</v>
      </c>
      <c r="X2">
        <v>0.172366738319397</v>
      </c>
      <c r="Y2">
        <v>0.172366738319397</v>
      </c>
      <c r="Z2">
        <v>0.1</v>
      </c>
      <c r="AA2">
        <v>0.5</v>
      </c>
      <c r="AB2">
        <v>0.83333333333333304</v>
      </c>
      <c r="AC2">
        <v>0.625</v>
      </c>
      <c r="AD2">
        <v>0.5</v>
      </c>
      <c r="AE2">
        <v>0.4</v>
      </c>
    </row>
    <row r="3" spans="1:31" x14ac:dyDescent="0.15">
      <c r="A3" s="4">
        <v>950</v>
      </c>
      <c r="B3">
        <v>11</v>
      </c>
      <c r="C3">
        <v>9</v>
      </c>
      <c r="D3">
        <v>10</v>
      </c>
      <c r="E3">
        <v>10</v>
      </c>
      <c r="F3">
        <v>9</v>
      </c>
      <c r="G3">
        <v>1</v>
      </c>
      <c r="H3">
        <v>2</v>
      </c>
      <c r="I3">
        <v>8</v>
      </c>
      <c r="J3">
        <v>0.55000000000000004</v>
      </c>
      <c r="K3">
        <v>4.61189842224121</v>
      </c>
      <c r="L3" s="7">
        <v>3.1345272064209002</v>
      </c>
      <c r="M3">
        <v>2.9375</v>
      </c>
      <c r="N3">
        <v>7.1405925750732404</v>
      </c>
      <c r="O3">
        <v>0</v>
      </c>
      <c r="P3">
        <v>0</v>
      </c>
      <c r="Q3">
        <v>3</v>
      </c>
      <c r="R3" s="12">
        <v>0</v>
      </c>
      <c r="S3" s="12">
        <f t="shared" si="0"/>
        <v>0</v>
      </c>
      <c r="T3">
        <v>1.14448165893555</v>
      </c>
      <c r="U3">
        <v>0.96657943725585904</v>
      </c>
      <c r="V3">
        <v>1.0102901458740201</v>
      </c>
      <c r="W3" s="13">
        <v>4.3710708618164097E-2</v>
      </c>
      <c r="X3">
        <v>0.13419151306152299</v>
      </c>
      <c r="Y3">
        <v>0.13419151306152299</v>
      </c>
      <c r="Z3">
        <v>0</v>
      </c>
      <c r="AA3">
        <v>0.3</v>
      </c>
      <c r="AB3">
        <v>1</v>
      </c>
      <c r="AC3">
        <v>0.46153846153846201</v>
      </c>
      <c r="AD3">
        <v>0.7</v>
      </c>
      <c r="AE3">
        <v>0.3</v>
      </c>
    </row>
    <row r="4" spans="1:31" x14ac:dyDescent="0.15">
      <c r="A4" s="4">
        <v>726</v>
      </c>
      <c r="B4">
        <v>12</v>
      </c>
      <c r="C4">
        <v>8</v>
      </c>
      <c r="D4">
        <v>10</v>
      </c>
      <c r="E4">
        <v>10</v>
      </c>
      <c r="F4">
        <v>9</v>
      </c>
      <c r="G4">
        <v>1</v>
      </c>
      <c r="H4">
        <v>3</v>
      </c>
      <c r="I4">
        <v>7</v>
      </c>
      <c r="J4">
        <v>0.6</v>
      </c>
      <c r="K4">
        <v>4.7397766113281197</v>
      </c>
      <c r="L4" s="7">
        <v>3.3616771697997998</v>
      </c>
      <c r="M4">
        <v>3.0761413574218701</v>
      </c>
      <c r="N4">
        <v>4.1857604980468697</v>
      </c>
      <c r="O4">
        <v>0</v>
      </c>
      <c r="P4">
        <v>0</v>
      </c>
      <c r="Q4">
        <v>7</v>
      </c>
      <c r="R4" s="12">
        <v>0</v>
      </c>
      <c r="S4" s="12">
        <f t="shared" si="0"/>
        <v>0</v>
      </c>
      <c r="T4">
        <v>1.1952877044677701</v>
      </c>
      <c r="U4">
        <v>1.1179383993148799</v>
      </c>
      <c r="V4">
        <v>1.0449979305267301</v>
      </c>
      <c r="W4" s="13">
        <v>7.2940468788147E-2</v>
      </c>
      <c r="X4">
        <v>0.15028977394104001</v>
      </c>
      <c r="Y4">
        <v>0.15028977394104001</v>
      </c>
      <c r="Z4">
        <v>0</v>
      </c>
      <c r="AA4">
        <v>0.7</v>
      </c>
      <c r="AB4">
        <v>1</v>
      </c>
      <c r="AC4">
        <v>0.82352941176470595</v>
      </c>
      <c r="AD4">
        <v>0.3</v>
      </c>
      <c r="AE4">
        <v>0.7</v>
      </c>
    </row>
    <row r="5" spans="1:31" x14ac:dyDescent="0.15">
      <c r="A5" s="4">
        <v>30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4.2830791473388699</v>
      </c>
      <c r="L5" s="7">
        <v>3.3248138427734402</v>
      </c>
      <c r="M5">
        <v>3.1268062591552699</v>
      </c>
      <c r="N5">
        <v>4.5438060760498002</v>
      </c>
      <c r="O5">
        <v>1</v>
      </c>
      <c r="P5">
        <v>1</v>
      </c>
      <c r="Q5">
        <v>6</v>
      </c>
      <c r="R5" s="12">
        <v>0.16669999999999999</v>
      </c>
      <c r="S5" s="12">
        <f t="shared" si="0"/>
        <v>0.1</v>
      </c>
      <c r="T5">
        <v>1.17972755432129</v>
      </c>
      <c r="U5">
        <v>1.0818786621093699</v>
      </c>
      <c r="V5">
        <v>1.00865578651428</v>
      </c>
      <c r="W5" s="13">
        <v>7.3222875595092801E-2</v>
      </c>
      <c r="X5">
        <v>0.171071767807007</v>
      </c>
      <c r="Y5">
        <v>0.171071767807007</v>
      </c>
      <c r="Z5">
        <v>0.1</v>
      </c>
      <c r="AA5">
        <v>0.5</v>
      </c>
      <c r="AB5">
        <v>0.83333333333333304</v>
      </c>
      <c r="AC5">
        <v>0.625</v>
      </c>
      <c r="AD5">
        <v>0.5</v>
      </c>
      <c r="AE5">
        <v>0.4</v>
      </c>
    </row>
    <row r="6" spans="1:31" x14ac:dyDescent="0.15">
      <c r="A6" s="4">
        <v>604</v>
      </c>
      <c r="B6">
        <v>10</v>
      </c>
      <c r="C6">
        <v>10</v>
      </c>
      <c r="D6">
        <v>10</v>
      </c>
      <c r="E6">
        <v>10</v>
      </c>
      <c r="F6">
        <v>8</v>
      </c>
      <c r="G6">
        <v>2</v>
      </c>
      <c r="H6">
        <v>2</v>
      </c>
      <c r="I6">
        <v>8</v>
      </c>
      <c r="J6">
        <v>0.5</v>
      </c>
      <c r="K6">
        <v>4.3437328338623002</v>
      </c>
      <c r="L6" s="7">
        <v>3.3163509368896502</v>
      </c>
      <c r="M6">
        <v>2.4744281768798801</v>
      </c>
      <c r="N6">
        <v>4.0845184326171902</v>
      </c>
      <c r="O6">
        <v>1</v>
      </c>
      <c r="P6">
        <v>1</v>
      </c>
      <c r="Q6">
        <v>6</v>
      </c>
      <c r="R6" s="12">
        <v>0.16669999999999999</v>
      </c>
      <c r="S6" s="12">
        <f t="shared" si="0"/>
        <v>0.1</v>
      </c>
      <c r="T6">
        <v>1.0695743560791</v>
      </c>
      <c r="U6">
        <v>0.94902133941650402</v>
      </c>
      <c r="V6">
        <v>0.94115483760833696</v>
      </c>
      <c r="W6" s="13">
        <v>7.8665018081665004E-3</v>
      </c>
      <c r="X6">
        <v>0.12841951847076399</v>
      </c>
      <c r="Y6">
        <v>0.12841951847076399</v>
      </c>
      <c r="Z6">
        <v>0.1</v>
      </c>
      <c r="AA6">
        <v>0.5</v>
      </c>
      <c r="AB6">
        <v>0.83333333333333304</v>
      </c>
      <c r="AC6">
        <v>0.625</v>
      </c>
      <c r="AD6">
        <v>0.5</v>
      </c>
      <c r="AE6">
        <v>0.4</v>
      </c>
    </row>
    <row r="7" spans="1:31" x14ac:dyDescent="0.15">
      <c r="A7" s="4">
        <v>472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4.3504905700683603</v>
      </c>
      <c r="L7" s="7">
        <v>3.3133850097656201</v>
      </c>
      <c r="M7">
        <v>3.5816726684570299</v>
      </c>
      <c r="N7">
        <v>5.5208835601806596</v>
      </c>
      <c r="O7">
        <v>0</v>
      </c>
      <c r="P7">
        <v>0</v>
      </c>
      <c r="Q7">
        <v>0</v>
      </c>
      <c r="R7" s="12">
        <v>0</v>
      </c>
      <c r="S7" s="12">
        <f t="shared" si="0"/>
        <v>0</v>
      </c>
      <c r="T7">
        <v>1.07547187805176</v>
      </c>
      <c r="U7">
        <v>1.00114250183105</v>
      </c>
      <c r="V7">
        <v>0.93540400266647294</v>
      </c>
      <c r="W7" s="13">
        <v>6.5738499164581299E-2</v>
      </c>
      <c r="X7">
        <v>0.14006787538528401</v>
      </c>
      <c r="Y7">
        <v>0.14006787538528401</v>
      </c>
      <c r="Z7">
        <v>0</v>
      </c>
      <c r="AA7">
        <v>0</v>
      </c>
      <c r="AB7" t="s">
        <v>29</v>
      </c>
      <c r="AC7" t="s">
        <v>29</v>
      </c>
      <c r="AD7">
        <v>1</v>
      </c>
      <c r="AE7">
        <v>0</v>
      </c>
    </row>
    <row r="8" spans="1:31" x14ac:dyDescent="0.15">
      <c r="A8" s="4">
        <v>826</v>
      </c>
      <c r="B8">
        <v>11</v>
      </c>
      <c r="C8">
        <v>9</v>
      </c>
      <c r="D8">
        <v>10</v>
      </c>
      <c r="E8">
        <v>10</v>
      </c>
      <c r="F8">
        <v>9</v>
      </c>
      <c r="G8">
        <v>1</v>
      </c>
      <c r="H8">
        <v>2</v>
      </c>
      <c r="I8">
        <v>8</v>
      </c>
      <c r="J8">
        <v>0.55000000000000004</v>
      </c>
      <c r="K8">
        <v>5.0107383728027299</v>
      </c>
      <c r="L8" s="7">
        <v>3.30866622924805</v>
      </c>
      <c r="M8">
        <v>1.92861747741699</v>
      </c>
      <c r="N8">
        <v>6.7852935791015598</v>
      </c>
      <c r="O8">
        <v>1</v>
      </c>
      <c r="P8">
        <v>1</v>
      </c>
      <c r="Q8">
        <v>6</v>
      </c>
      <c r="R8" s="12">
        <v>0.16669999999999999</v>
      </c>
      <c r="S8" s="12">
        <f t="shared" si="0"/>
        <v>0.1</v>
      </c>
      <c r="T8">
        <v>1.2926731109619101</v>
      </c>
      <c r="U8">
        <v>1.0684757232666</v>
      </c>
      <c r="V8">
        <v>1.12061154842377</v>
      </c>
      <c r="W8" s="13">
        <v>5.21358251571655E-2</v>
      </c>
      <c r="X8">
        <v>0.172061562538147</v>
      </c>
      <c r="Y8">
        <v>0.172061562538147</v>
      </c>
      <c r="Z8">
        <v>0.1</v>
      </c>
      <c r="AA8">
        <v>0.5</v>
      </c>
      <c r="AB8">
        <v>0.83333333333333304</v>
      </c>
      <c r="AC8">
        <v>0.625</v>
      </c>
      <c r="AD8">
        <v>0.5</v>
      </c>
      <c r="AE8">
        <v>0.4</v>
      </c>
    </row>
    <row r="9" spans="1:31" x14ac:dyDescent="0.15">
      <c r="A9" s="4">
        <v>215</v>
      </c>
      <c r="B9">
        <v>12</v>
      </c>
      <c r="C9">
        <v>8</v>
      </c>
      <c r="D9">
        <v>10</v>
      </c>
      <c r="E9">
        <v>10</v>
      </c>
      <c r="F9">
        <v>9</v>
      </c>
      <c r="G9">
        <v>1</v>
      </c>
      <c r="H9">
        <v>3</v>
      </c>
      <c r="I9">
        <v>7</v>
      </c>
      <c r="J9">
        <v>0.6</v>
      </c>
      <c r="K9">
        <v>5.2566280364990199</v>
      </c>
      <c r="L9" s="7">
        <v>3.3056793212890598</v>
      </c>
      <c r="M9">
        <v>2.2393951416015598</v>
      </c>
      <c r="N9">
        <v>4.9798965454101598</v>
      </c>
      <c r="O9">
        <v>2</v>
      </c>
      <c r="P9">
        <v>2</v>
      </c>
      <c r="Q9">
        <v>9</v>
      </c>
      <c r="R9" s="12">
        <v>0.22220000000000001</v>
      </c>
      <c r="S9" s="12">
        <f t="shared" si="0"/>
        <v>0.2</v>
      </c>
      <c r="T9">
        <v>1.32211112976074</v>
      </c>
      <c r="U9">
        <v>1.18551826477051</v>
      </c>
      <c r="V9">
        <v>1.1410505771637001</v>
      </c>
      <c r="W9" s="13">
        <v>4.4467687606811503E-2</v>
      </c>
      <c r="X9">
        <v>0.18106055259704601</v>
      </c>
      <c r="Y9">
        <v>0.18106055259704601</v>
      </c>
      <c r="Z9">
        <v>0.2</v>
      </c>
      <c r="AA9">
        <v>0.7</v>
      </c>
      <c r="AB9">
        <v>0.77777777777777801</v>
      </c>
      <c r="AC9">
        <v>0.73684210526315796</v>
      </c>
      <c r="AD9">
        <v>0.3</v>
      </c>
      <c r="AE9">
        <v>0.5</v>
      </c>
    </row>
    <row r="10" spans="1:31" x14ac:dyDescent="0.15">
      <c r="A10" s="4">
        <v>957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5.7889366149902299</v>
      </c>
      <c r="L10" s="7">
        <v>3.3482818603515598</v>
      </c>
      <c r="M10">
        <v>3.1337356567382799</v>
      </c>
      <c r="N10">
        <v>3.5313911437988299</v>
      </c>
      <c r="O10">
        <v>0</v>
      </c>
      <c r="P10">
        <v>0</v>
      </c>
      <c r="Q10">
        <v>2</v>
      </c>
      <c r="R10" s="12">
        <v>0</v>
      </c>
      <c r="S10" s="12">
        <f t="shared" si="0"/>
        <v>0</v>
      </c>
      <c r="T10">
        <v>1.2612400054931601</v>
      </c>
      <c r="U10">
        <v>1.26073014736175</v>
      </c>
      <c r="V10">
        <v>1.09254622459412</v>
      </c>
      <c r="W10" s="13">
        <v>0.16818392276763899</v>
      </c>
      <c r="X10">
        <v>0.16869378089904799</v>
      </c>
      <c r="Y10">
        <v>0.16869378089904799</v>
      </c>
      <c r="Z10">
        <v>0</v>
      </c>
      <c r="AA10">
        <v>0.2</v>
      </c>
      <c r="AB10">
        <v>1</v>
      </c>
      <c r="AC10">
        <v>0.33333333333333298</v>
      </c>
      <c r="AD10">
        <v>0.8</v>
      </c>
      <c r="AE10">
        <v>0.2</v>
      </c>
    </row>
    <row r="11" spans="1:31" s="1" customFormat="1" x14ac:dyDescent="0.15">
      <c r="A11" s="5">
        <v>751</v>
      </c>
      <c r="B11" s="1">
        <v>14</v>
      </c>
      <c r="C11" s="1">
        <v>6</v>
      </c>
      <c r="D11" s="1">
        <v>10</v>
      </c>
      <c r="E11" s="1">
        <v>10</v>
      </c>
      <c r="F11" s="1">
        <v>10</v>
      </c>
      <c r="G11" s="1">
        <v>0</v>
      </c>
      <c r="H11" s="1">
        <v>4</v>
      </c>
      <c r="I11" s="1">
        <v>6</v>
      </c>
      <c r="J11" s="1">
        <v>0.7</v>
      </c>
      <c r="K11" s="1">
        <v>4.9115619659423801</v>
      </c>
      <c r="L11" s="1">
        <v>3.1490116119384801</v>
      </c>
      <c r="M11" s="1">
        <v>2.3357124328613299</v>
      </c>
      <c r="N11" s="1">
        <v>3.0508842468261701</v>
      </c>
      <c r="O11" s="1">
        <v>2</v>
      </c>
      <c r="P11" s="1">
        <v>2</v>
      </c>
      <c r="Q11" s="1">
        <v>10</v>
      </c>
      <c r="R11" s="14">
        <v>0.2</v>
      </c>
      <c r="S11" s="14">
        <f t="shared" si="0"/>
        <v>0.2</v>
      </c>
      <c r="T11" s="1">
        <v>1.60980224609375</v>
      </c>
      <c r="U11" s="1">
        <v>1.5278396606445299</v>
      </c>
      <c r="V11" s="1">
        <v>1.36089551448822</v>
      </c>
      <c r="W11" s="1">
        <v>0.16694414615631101</v>
      </c>
      <c r="X11" s="1">
        <v>0.24890673160553001</v>
      </c>
      <c r="Y11" s="1">
        <v>0.24890673160553001</v>
      </c>
      <c r="Z11" s="1">
        <v>0.2</v>
      </c>
      <c r="AA11" s="1">
        <v>0.8</v>
      </c>
      <c r="AB11" s="1">
        <v>0.8</v>
      </c>
      <c r="AC11" s="1">
        <v>0.8</v>
      </c>
      <c r="AD11" s="1">
        <v>0.2</v>
      </c>
      <c r="AE11" s="1">
        <v>0.6</v>
      </c>
    </row>
    <row r="12" spans="1:31" x14ac:dyDescent="0.15">
      <c r="A12" s="4">
        <v>897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5.0807552337646502</v>
      </c>
      <c r="L12" s="7">
        <v>3.5942249298095699</v>
      </c>
      <c r="M12">
        <v>3.5212154388427699</v>
      </c>
      <c r="N12">
        <v>2.8270282745361301</v>
      </c>
      <c r="O12">
        <v>1</v>
      </c>
      <c r="P12">
        <v>1</v>
      </c>
      <c r="Q12">
        <v>9</v>
      </c>
      <c r="R12" s="12">
        <v>0.1111</v>
      </c>
      <c r="S12" s="12">
        <f t="shared" si="0"/>
        <v>0.1</v>
      </c>
      <c r="T12">
        <v>1.6263542175293</v>
      </c>
      <c r="U12">
        <v>1.6224285364151001</v>
      </c>
      <c r="V12">
        <v>1.36819708347321</v>
      </c>
      <c r="W12" s="13">
        <v>0.25423145294189398</v>
      </c>
      <c r="X12">
        <v>0.25815713405609098</v>
      </c>
      <c r="Y12">
        <v>0.25815713405609098</v>
      </c>
      <c r="Z12">
        <v>0.1</v>
      </c>
      <c r="AA12">
        <v>0.8</v>
      </c>
      <c r="AB12">
        <v>0.88888888888888895</v>
      </c>
      <c r="AC12">
        <v>0.84210526315789502</v>
      </c>
      <c r="AD12">
        <v>0.2</v>
      </c>
      <c r="AE12">
        <v>0.7</v>
      </c>
    </row>
    <row r="13" spans="1:31" x14ac:dyDescent="0.15">
      <c r="A13" s="4">
        <v>519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>
        <v>6.3825550079345703</v>
      </c>
      <c r="L13" s="7">
        <v>3.3660011291503902</v>
      </c>
      <c r="M13">
        <v>3.1796836853027299</v>
      </c>
      <c r="N13">
        <v>4.5618000030517596</v>
      </c>
      <c r="O13">
        <v>2</v>
      </c>
      <c r="P13">
        <v>2</v>
      </c>
      <c r="Q13">
        <v>10</v>
      </c>
      <c r="R13" s="12">
        <v>0.2</v>
      </c>
      <c r="S13" s="12">
        <f t="shared" si="0"/>
        <v>0.2</v>
      </c>
      <c r="T13">
        <v>2.01559257507324</v>
      </c>
      <c r="U13">
        <v>1.92715609073639</v>
      </c>
      <c r="V13">
        <v>1.7114464044570901</v>
      </c>
      <c r="W13" s="13">
        <v>0.21570968627929701</v>
      </c>
      <c r="X13">
        <v>0.30414617061615001</v>
      </c>
      <c r="Y13">
        <v>0.30414617061615001</v>
      </c>
      <c r="Z13">
        <v>0.2</v>
      </c>
      <c r="AA13">
        <v>0.8</v>
      </c>
      <c r="AB13">
        <v>0.8</v>
      </c>
      <c r="AC13">
        <v>0.8</v>
      </c>
      <c r="AD13">
        <v>0.2</v>
      </c>
      <c r="AE13">
        <v>0.6</v>
      </c>
    </row>
    <row r="14" spans="1:31" x14ac:dyDescent="0.15">
      <c r="A14" s="4">
        <v>934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5.5186271667480504</v>
      </c>
      <c r="L14" s="7">
        <v>3.5302085876464799</v>
      </c>
      <c r="M14">
        <v>3.1703033447265598</v>
      </c>
      <c r="N14">
        <v>3.25703048706055</v>
      </c>
      <c r="O14">
        <v>1</v>
      </c>
      <c r="P14">
        <v>1</v>
      </c>
      <c r="Q14">
        <v>10</v>
      </c>
      <c r="R14" s="12">
        <v>0.1</v>
      </c>
      <c r="S14" s="12">
        <f t="shared" si="0"/>
        <v>0.1</v>
      </c>
      <c r="T14">
        <v>1.7077541351318399</v>
      </c>
      <c r="U14">
        <v>1.6505378484725901</v>
      </c>
      <c r="V14">
        <v>1.43968558311462</v>
      </c>
      <c r="W14" s="13">
        <v>0.210852265357971</v>
      </c>
      <c r="X14">
        <v>0.26806855201721203</v>
      </c>
      <c r="Y14">
        <v>0.26806855201721203</v>
      </c>
      <c r="Z14">
        <v>0.1</v>
      </c>
      <c r="AA14">
        <v>0.9</v>
      </c>
      <c r="AB14">
        <v>0.9</v>
      </c>
      <c r="AC14">
        <v>0.9</v>
      </c>
      <c r="AD14">
        <v>0.1</v>
      </c>
      <c r="AE14">
        <v>0.8</v>
      </c>
    </row>
    <row r="15" spans="1:31" x14ac:dyDescent="0.15">
      <c r="A15" s="4">
        <v>518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4.2386131286621103</v>
      </c>
      <c r="L15" s="7">
        <v>3.5993404388427699</v>
      </c>
      <c r="M15">
        <v>4.3402576446533203</v>
      </c>
      <c r="N15">
        <v>3.1893730163574201</v>
      </c>
      <c r="O15">
        <v>0</v>
      </c>
      <c r="P15">
        <v>0</v>
      </c>
      <c r="Q15">
        <v>6</v>
      </c>
      <c r="R15" s="12">
        <v>0</v>
      </c>
      <c r="S15" s="12">
        <f t="shared" si="0"/>
        <v>0</v>
      </c>
      <c r="T15">
        <v>1.2165508270263701</v>
      </c>
      <c r="U15">
        <v>1.22995185852051</v>
      </c>
      <c r="V15">
        <v>1.02359163761139</v>
      </c>
      <c r="W15" s="13">
        <v>0.20636022090911901</v>
      </c>
      <c r="X15">
        <v>0.192959189414978</v>
      </c>
      <c r="Y15">
        <v>0.192959189414978</v>
      </c>
      <c r="Z15">
        <v>0</v>
      </c>
      <c r="AA15">
        <v>0.6</v>
      </c>
      <c r="AB15">
        <v>1</v>
      </c>
      <c r="AC15">
        <v>0.75</v>
      </c>
      <c r="AD15">
        <v>0.4</v>
      </c>
      <c r="AE15">
        <v>0.6</v>
      </c>
    </row>
    <row r="16" spans="1:31" x14ac:dyDescent="0.15">
      <c r="A16" s="4">
        <v>480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5.1506195068359402</v>
      </c>
      <c r="L16" s="7">
        <v>3.3932723999023402</v>
      </c>
      <c r="M16">
        <v>3.2600231170654301</v>
      </c>
      <c r="N16">
        <v>3.2482032775878902</v>
      </c>
      <c r="O16">
        <v>0</v>
      </c>
      <c r="P16">
        <v>0</v>
      </c>
      <c r="Q16">
        <v>5</v>
      </c>
      <c r="R16" s="12">
        <v>0</v>
      </c>
      <c r="S16" s="12">
        <f t="shared" si="0"/>
        <v>0</v>
      </c>
      <c r="T16">
        <v>1.6599922180175799</v>
      </c>
      <c r="U16">
        <v>1.60904240608215</v>
      </c>
      <c r="V16">
        <v>1.40480065345764</v>
      </c>
      <c r="W16" s="13">
        <v>0.204241752624512</v>
      </c>
      <c r="X16">
        <v>0.25519156455993702</v>
      </c>
      <c r="Y16">
        <v>0.25519156455993702</v>
      </c>
      <c r="Z16">
        <v>0</v>
      </c>
      <c r="AA16">
        <v>0.5</v>
      </c>
      <c r="AB16">
        <v>1</v>
      </c>
      <c r="AC16">
        <v>0.66666666666666696</v>
      </c>
      <c r="AD16">
        <v>0.5</v>
      </c>
      <c r="AE16">
        <v>0.5</v>
      </c>
    </row>
    <row r="17" spans="1:31" x14ac:dyDescent="0.15">
      <c r="A17" s="4">
        <v>223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4.7153663635253897</v>
      </c>
      <c r="L17" s="7">
        <v>3.5632209777832</v>
      </c>
      <c r="M17">
        <v>3.0068168640136701</v>
      </c>
      <c r="N17">
        <v>3.0456161499023402</v>
      </c>
      <c r="O17">
        <v>1</v>
      </c>
      <c r="P17">
        <v>1</v>
      </c>
      <c r="Q17">
        <v>8</v>
      </c>
      <c r="R17" s="12">
        <v>0.125</v>
      </c>
      <c r="S17" s="12">
        <f t="shared" si="0"/>
        <v>0.1</v>
      </c>
      <c r="T17">
        <v>1.5686683654785201</v>
      </c>
      <c r="U17">
        <v>1.5097084045410201</v>
      </c>
      <c r="V17">
        <v>1.31616818904877</v>
      </c>
      <c r="W17" s="13">
        <v>0.19354021549224901</v>
      </c>
      <c r="X17">
        <v>0.25250017642974798</v>
      </c>
      <c r="Y17">
        <v>0.25250017642974798</v>
      </c>
      <c r="Z17">
        <v>0.1</v>
      </c>
      <c r="AA17">
        <v>0.7</v>
      </c>
      <c r="AB17">
        <v>0.875</v>
      </c>
      <c r="AC17">
        <v>0.77777777777777801</v>
      </c>
      <c r="AD17">
        <v>0.3</v>
      </c>
      <c r="AE17">
        <v>0.6</v>
      </c>
    </row>
    <row r="18" spans="1:31" x14ac:dyDescent="0.15">
      <c r="A18" s="4">
        <v>186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5.5654602050781197</v>
      </c>
      <c r="L18" s="7">
        <v>3.4134902954101598</v>
      </c>
      <c r="M18">
        <v>2.9460144042968701</v>
      </c>
      <c r="N18">
        <v>3.3690128326415998</v>
      </c>
      <c r="O18">
        <v>2</v>
      </c>
      <c r="P18">
        <v>2</v>
      </c>
      <c r="Q18">
        <v>12</v>
      </c>
      <c r="R18" s="12">
        <v>0.16669999999999999</v>
      </c>
      <c r="S18" s="12">
        <f t="shared" si="0"/>
        <v>0.2</v>
      </c>
      <c r="T18">
        <v>1.5749206542968699</v>
      </c>
      <c r="U18">
        <v>1.52458608150482</v>
      </c>
      <c r="V18">
        <v>1.3351366519928001</v>
      </c>
      <c r="W18" s="13">
        <v>0.18944942951202401</v>
      </c>
      <c r="X18">
        <v>0.23978400230407701</v>
      </c>
      <c r="Y18">
        <v>0.23978400230407701</v>
      </c>
      <c r="Z18">
        <v>0.2</v>
      </c>
      <c r="AA18">
        <v>1</v>
      </c>
      <c r="AB18">
        <v>0.83333333333333304</v>
      </c>
      <c r="AC18">
        <v>0.90909090909090895</v>
      </c>
      <c r="AD18">
        <v>0</v>
      </c>
      <c r="AE18">
        <v>0.8</v>
      </c>
    </row>
    <row r="19" spans="1:31" x14ac:dyDescent="0.15">
      <c r="A19" s="4">
        <v>482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5.1795711517334002</v>
      </c>
      <c r="L19" s="7">
        <v>3.4398860931396502</v>
      </c>
      <c r="M19">
        <v>2.7197036743164098</v>
      </c>
      <c r="N19">
        <v>3.1489009857177699</v>
      </c>
      <c r="O19">
        <v>1</v>
      </c>
      <c r="P19">
        <v>1</v>
      </c>
      <c r="Q19">
        <v>7</v>
      </c>
      <c r="R19" s="12">
        <v>0.1429</v>
      </c>
      <c r="S19" s="12">
        <f t="shared" si="0"/>
        <v>0.1</v>
      </c>
      <c r="T19">
        <v>1.4682025909423799</v>
      </c>
      <c r="U19">
        <v>1.42195320129395</v>
      </c>
      <c r="V19">
        <v>1.2352225780487101</v>
      </c>
      <c r="W19" s="13">
        <v>0.18673062324523901</v>
      </c>
      <c r="X19">
        <v>0.23298001289367701</v>
      </c>
      <c r="Y19">
        <v>0.23298001289367701</v>
      </c>
      <c r="Z19">
        <v>0.1</v>
      </c>
      <c r="AA19">
        <v>0.6</v>
      </c>
      <c r="AB19">
        <v>0.85714285714285698</v>
      </c>
      <c r="AC19">
        <v>0.70588235294117596</v>
      </c>
      <c r="AD19">
        <v>0.4</v>
      </c>
      <c r="AE19">
        <v>0.5</v>
      </c>
    </row>
    <row r="20" spans="1:31" x14ac:dyDescent="0.15">
      <c r="A20" s="4">
        <v>371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4.7828636169433603</v>
      </c>
      <c r="L20" s="7">
        <v>3.5890541076660201</v>
      </c>
      <c r="M20">
        <v>3.0045146942138699</v>
      </c>
      <c r="N20">
        <v>3.1443138122558598</v>
      </c>
      <c r="O20">
        <v>1</v>
      </c>
      <c r="P20">
        <v>1</v>
      </c>
      <c r="Q20">
        <v>8</v>
      </c>
      <c r="R20" s="12">
        <v>0.125</v>
      </c>
      <c r="S20" s="12">
        <f t="shared" si="0"/>
        <v>0.1</v>
      </c>
      <c r="T20">
        <v>1.4902420043945299</v>
      </c>
      <c r="U20">
        <v>1.43945825099945</v>
      </c>
      <c r="V20">
        <v>1.25491619110107</v>
      </c>
      <c r="W20" s="13">
        <v>0.18454205989837599</v>
      </c>
      <c r="X20">
        <v>0.235325813293457</v>
      </c>
      <c r="Y20">
        <v>0.235325813293457</v>
      </c>
      <c r="Z20">
        <v>0.1</v>
      </c>
      <c r="AA20">
        <v>0.7</v>
      </c>
      <c r="AB20">
        <v>0.875</v>
      </c>
      <c r="AC20">
        <v>0.77777777777777801</v>
      </c>
      <c r="AD20">
        <v>0.3</v>
      </c>
      <c r="AE20">
        <v>0.6</v>
      </c>
    </row>
    <row r="21" spans="1:31" s="1" customFormat="1" x14ac:dyDescent="0.15">
      <c r="A21" s="5">
        <v>665</v>
      </c>
      <c r="B21" s="1">
        <v>14</v>
      </c>
      <c r="C21" s="1">
        <v>6</v>
      </c>
      <c r="D21" s="1">
        <v>10</v>
      </c>
      <c r="E21" s="1">
        <v>10</v>
      </c>
      <c r="F21" s="1">
        <v>10</v>
      </c>
      <c r="G21" s="1">
        <v>0</v>
      </c>
      <c r="H21" s="1">
        <v>4</v>
      </c>
      <c r="I21" s="1">
        <v>6</v>
      </c>
      <c r="J21" s="1">
        <v>0.7</v>
      </c>
      <c r="K21" s="1">
        <v>5.1366710662841797</v>
      </c>
      <c r="L21" s="1">
        <v>3.4232616424560498</v>
      </c>
      <c r="M21" s="1">
        <v>2.92183113098144</v>
      </c>
      <c r="N21" s="1">
        <v>3.4478187561035201</v>
      </c>
      <c r="O21" s="1">
        <v>1</v>
      </c>
      <c r="P21" s="1">
        <v>1</v>
      </c>
      <c r="Q21" s="1">
        <v>9</v>
      </c>
      <c r="R21" s="14">
        <v>0.1111</v>
      </c>
      <c r="S21" s="14">
        <f t="shared" si="0"/>
        <v>0.1</v>
      </c>
      <c r="T21" s="1">
        <v>1.4868621826171899</v>
      </c>
      <c r="U21" s="1">
        <v>1.4358816146850599</v>
      </c>
      <c r="V21" s="1">
        <v>1.2538750171661399</v>
      </c>
      <c r="W21" s="1">
        <v>0.18200659751892101</v>
      </c>
      <c r="X21" s="1">
        <v>0.23298716545105</v>
      </c>
      <c r="Y21" s="1">
        <v>0.23298716545105</v>
      </c>
      <c r="Z21" s="1">
        <v>0.1</v>
      </c>
      <c r="AA21" s="1">
        <v>0.8</v>
      </c>
      <c r="AB21" s="1">
        <v>0.88888888888888895</v>
      </c>
      <c r="AC21" s="1">
        <v>0.84210526315789502</v>
      </c>
      <c r="AD21" s="1">
        <v>0.2</v>
      </c>
      <c r="AE21" s="1">
        <v>0.7</v>
      </c>
    </row>
    <row r="22" spans="1:31" x14ac:dyDescent="0.15">
      <c r="A22" s="4">
        <v>835</v>
      </c>
      <c r="B22">
        <v>16</v>
      </c>
      <c r="C22">
        <v>4</v>
      </c>
      <c r="D22">
        <v>10</v>
      </c>
      <c r="E22">
        <v>10</v>
      </c>
      <c r="F22">
        <v>10</v>
      </c>
      <c r="G22">
        <v>0</v>
      </c>
      <c r="H22">
        <v>6</v>
      </c>
      <c r="I22">
        <v>4</v>
      </c>
      <c r="J22">
        <v>0.8</v>
      </c>
      <c r="K22">
        <v>6.06449317932129</v>
      </c>
      <c r="L22" s="7">
        <v>3.66963386535644</v>
      </c>
      <c r="M22">
        <v>3.3090724945068399</v>
      </c>
      <c r="N22">
        <v>3.0900325775146502</v>
      </c>
      <c r="O22">
        <v>1</v>
      </c>
      <c r="P22">
        <v>1</v>
      </c>
      <c r="Q22">
        <v>11</v>
      </c>
      <c r="R22" s="12">
        <v>9.0899999999999995E-2</v>
      </c>
      <c r="S22" s="12">
        <f t="shared" si="0"/>
        <v>0.1</v>
      </c>
      <c r="T22">
        <v>1.86911773681641</v>
      </c>
      <c r="U22">
        <v>1.8567190170288099</v>
      </c>
      <c r="V22">
        <v>1.5535910129547099</v>
      </c>
      <c r="W22" s="13">
        <v>0.30312800407409701</v>
      </c>
      <c r="X22">
        <v>0.315526723861694</v>
      </c>
      <c r="Y22">
        <v>0.315526723861694</v>
      </c>
      <c r="Z22">
        <v>0.1</v>
      </c>
      <c r="AA22">
        <v>1</v>
      </c>
      <c r="AB22">
        <v>0.90909090909090895</v>
      </c>
      <c r="AC22">
        <v>0.952380952380952</v>
      </c>
      <c r="AD22">
        <v>0</v>
      </c>
      <c r="AE22">
        <v>0.9</v>
      </c>
    </row>
    <row r="23" spans="1:31" x14ac:dyDescent="0.15">
      <c r="A23" s="4">
        <v>845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6.0598869323730504</v>
      </c>
      <c r="L23" s="7">
        <v>3.8179779052734402</v>
      </c>
      <c r="M23">
        <v>3.3048076629638699</v>
      </c>
      <c r="N23">
        <v>3.4574775695800799</v>
      </c>
      <c r="O23">
        <v>1</v>
      </c>
      <c r="P23">
        <v>1</v>
      </c>
      <c r="Q23">
        <v>10</v>
      </c>
      <c r="R23" s="12">
        <v>0.1</v>
      </c>
      <c r="S23" s="12">
        <f t="shared" si="0"/>
        <v>0.1</v>
      </c>
      <c r="T23">
        <v>1.7824077606201201</v>
      </c>
      <c r="U23">
        <v>1.7307773828506501</v>
      </c>
      <c r="V23">
        <v>1.48127973079681</v>
      </c>
      <c r="W23" s="13">
        <v>0.24949765205383301</v>
      </c>
      <c r="X23">
        <v>0.301128029823303</v>
      </c>
      <c r="Y23">
        <v>0.301128029823303</v>
      </c>
      <c r="Z23">
        <v>0.1</v>
      </c>
      <c r="AA23">
        <v>0.9</v>
      </c>
      <c r="AB23">
        <v>0.9</v>
      </c>
      <c r="AC23">
        <v>0.9</v>
      </c>
      <c r="AD23">
        <v>0.1</v>
      </c>
      <c r="AE23">
        <v>0.8</v>
      </c>
    </row>
    <row r="24" spans="1:31" x14ac:dyDescent="0.15">
      <c r="A24" s="4">
        <v>117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5.9060478210449201</v>
      </c>
      <c r="L24" s="7">
        <v>3.8289833068847701</v>
      </c>
      <c r="M24">
        <v>2.9329662322997998</v>
      </c>
      <c r="N24">
        <v>3.6992950439453098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1.9863529205322299</v>
      </c>
      <c r="U24">
        <v>1.89092540740967</v>
      </c>
      <c r="V24">
        <v>1.64738404750824</v>
      </c>
      <c r="W24" s="13">
        <v>0.243541359901428</v>
      </c>
      <c r="X24">
        <v>0.33896887302398698</v>
      </c>
      <c r="Y24">
        <v>0.33896887302398698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241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4.8843460083007804</v>
      </c>
      <c r="L25" s="7">
        <v>3.7217769622802699</v>
      </c>
      <c r="M25">
        <v>3.8178081512451199</v>
      </c>
      <c r="N25">
        <v>3.0664825439453098</v>
      </c>
      <c r="O25">
        <v>1</v>
      </c>
      <c r="P25">
        <v>1</v>
      </c>
      <c r="Q25">
        <v>10</v>
      </c>
      <c r="R25" s="12">
        <v>0.1</v>
      </c>
      <c r="S25" s="12">
        <f t="shared" si="0"/>
        <v>0.1</v>
      </c>
      <c r="T25">
        <v>1.68599700927734</v>
      </c>
      <c r="U25">
        <v>1.64815330505371</v>
      </c>
      <c r="V25">
        <v>1.4127006530761701</v>
      </c>
      <c r="W25" s="13">
        <v>0.23545265197753901</v>
      </c>
      <c r="X25">
        <v>0.27329635620117199</v>
      </c>
      <c r="Y25">
        <v>0.27329635620117199</v>
      </c>
      <c r="Z25">
        <v>0.1</v>
      </c>
      <c r="AA25">
        <v>0.9</v>
      </c>
      <c r="AB25">
        <v>0.9</v>
      </c>
      <c r="AC25">
        <v>0.9</v>
      </c>
      <c r="AD25">
        <v>0.1</v>
      </c>
      <c r="AE25">
        <v>0.8</v>
      </c>
    </row>
    <row r="26" spans="1:31" x14ac:dyDescent="0.15">
      <c r="A26" s="4">
        <v>782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5.8431682586669904</v>
      </c>
      <c r="L26" s="7">
        <v>3.7759704589843701</v>
      </c>
      <c r="M26">
        <v>3.5628108978271502</v>
      </c>
      <c r="N26">
        <v>3.7080764770507799</v>
      </c>
      <c r="O26">
        <v>0</v>
      </c>
      <c r="P26">
        <v>0</v>
      </c>
      <c r="Q26">
        <v>6</v>
      </c>
      <c r="R26" s="12">
        <v>0</v>
      </c>
      <c r="S26" s="12">
        <f t="shared" si="0"/>
        <v>0</v>
      </c>
      <c r="T26">
        <v>1.5981693267822299</v>
      </c>
      <c r="U26">
        <v>1.5598129034042401</v>
      </c>
      <c r="V26">
        <v>1.3384824991226201</v>
      </c>
      <c r="W26" s="13">
        <v>0.22133040428161599</v>
      </c>
      <c r="X26">
        <v>0.25968682765960699</v>
      </c>
      <c r="Y26">
        <v>0.25968682765960699</v>
      </c>
      <c r="Z26">
        <v>0</v>
      </c>
      <c r="AA26">
        <v>0.6</v>
      </c>
      <c r="AB26">
        <v>1</v>
      </c>
      <c r="AC26">
        <v>0.75</v>
      </c>
      <c r="AD26">
        <v>0.4</v>
      </c>
      <c r="AE26">
        <v>0.6</v>
      </c>
    </row>
    <row r="27" spans="1:31" x14ac:dyDescent="0.15">
      <c r="A27" s="4">
        <v>924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4.3488922119140598</v>
      </c>
      <c r="L27" s="7">
        <v>3.7881221771240199</v>
      </c>
      <c r="M27">
        <v>4.8672332763671902</v>
      </c>
      <c r="N27">
        <v>3.41081619262695</v>
      </c>
      <c r="O27">
        <v>0</v>
      </c>
      <c r="P27">
        <v>0</v>
      </c>
      <c r="Q27">
        <v>9</v>
      </c>
      <c r="R27" s="12">
        <v>0</v>
      </c>
      <c r="S27" s="12">
        <f t="shared" si="0"/>
        <v>0</v>
      </c>
      <c r="T27">
        <v>1.20578765869141</v>
      </c>
      <c r="U27">
        <v>1.2268537282943699</v>
      </c>
      <c r="V27">
        <v>1.0055620670318599</v>
      </c>
      <c r="W27" s="13">
        <v>0.22129166126251201</v>
      </c>
      <c r="X27">
        <v>0.20022559165954601</v>
      </c>
      <c r="Y27">
        <v>0.20022559165954601</v>
      </c>
      <c r="Z27">
        <v>0</v>
      </c>
      <c r="AA27">
        <v>0.9</v>
      </c>
      <c r="AB27">
        <v>1</v>
      </c>
      <c r="AC27">
        <v>0.94736842105263197</v>
      </c>
      <c r="AD27">
        <v>0.1</v>
      </c>
      <c r="AE27">
        <v>0.9</v>
      </c>
    </row>
    <row r="28" spans="1:31" x14ac:dyDescent="0.15">
      <c r="A28" s="4">
        <v>339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>
        <v>6.0031547546386701</v>
      </c>
      <c r="L28" s="7">
        <v>3.7562255859375</v>
      </c>
      <c r="M28">
        <v>2.9001903533935498</v>
      </c>
      <c r="N28">
        <v>4.1905956268310502</v>
      </c>
      <c r="O28">
        <v>1</v>
      </c>
      <c r="P28">
        <v>1</v>
      </c>
      <c r="Q28">
        <v>10</v>
      </c>
      <c r="R28" s="12">
        <v>0.1</v>
      </c>
      <c r="S28" s="12">
        <f t="shared" si="0"/>
        <v>0.1</v>
      </c>
      <c r="T28">
        <v>1.99041748046875</v>
      </c>
      <c r="U28">
        <v>1.8652811050414999</v>
      </c>
      <c r="V28">
        <v>1.64771044254303</v>
      </c>
      <c r="W28" s="13">
        <v>0.21757066249847401</v>
      </c>
      <c r="X28">
        <v>0.34270703792571999</v>
      </c>
      <c r="Y28">
        <v>0.34270703792571999</v>
      </c>
      <c r="Z28">
        <v>0.1</v>
      </c>
      <c r="AA28">
        <v>0.9</v>
      </c>
      <c r="AB28">
        <v>0.9</v>
      </c>
      <c r="AC28">
        <v>0.9</v>
      </c>
      <c r="AD28">
        <v>0.1</v>
      </c>
      <c r="AE28">
        <v>0.8</v>
      </c>
    </row>
    <row r="29" spans="1:31" x14ac:dyDescent="0.15">
      <c r="A29" s="4">
        <v>718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4.5876579284668004</v>
      </c>
      <c r="L29" s="7">
        <v>3.7149486541747998</v>
      </c>
      <c r="M29">
        <v>4.4152946472168004</v>
      </c>
      <c r="N29">
        <v>3.3490333557128902</v>
      </c>
      <c r="O29">
        <v>0</v>
      </c>
      <c r="P29">
        <v>0</v>
      </c>
      <c r="Q29">
        <v>5</v>
      </c>
      <c r="R29" s="12">
        <v>0</v>
      </c>
      <c r="S29" s="12">
        <f t="shared" si="0"/>
        <v>0</v>
      </c>
      <c r="T29">
        <v>1.3014030456543</v>
      </c>
      <c r="U29">
        <v>1.3160881996154801</v>
      </c>
      <c r="V29">
        <v>1.09932613372803</v>
      </c>
      <c r="W29" s="13">
        <v>0.21676206588745101</v>
      </c>
      <c r="X29">
        <v>0.20207691192627</v>
      </c>
      <c r="Y29">
        <v>0.20207691192627</v>
      </c>
      <c r="Z29">
        <v>0</v>
      </c>
      <c r="AA29">
        <v>0.5</v>
      </c>
      <c r="AB29">
        <v>1</v>
      </c>
      <c r="AC29">
        <v>0.66666666666666696</v>
      </c>
      <c r="AD29">
        <v>0.5</v>
      </c>
      <c r="AE29">
        <v>0.5</v>
      </c>
    </row>
    <row r="30" spans="1:31" x14ac:dyDescent="0.15">
      <c r="A30" s="4">
        <v>853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6.3912544250488299</v>
      </c>
      <c r="L30" s="7">
        <v>3.7752056121826199</v>
      </c>
      <c r="M30">
        <v>2.8494834899902299</v>
      </c>
      <c r="N30">
        <v>3.3806571960449201</v>
      </c>
      <c r="O30">
        <v>1</v>
      </c>
      <c r="P30">
        <v>1</v>
      </c>
      <c r="Q30">
        <v>9</v>
      </c>
      <c r="R30" s="12">
        <v>0.1111</v>
      </c>
      <c r="S30" s="12">
        <f t="shared" si="0"/>
        <v>0.1</v>
      </c>
      <c r="T30">
        <v>1.6603202819824201</v>
      </c>
      <c r="U30">
        <v>1.62704849243164</v>
      </c>
      <c r="V30">
        <v>1.4160503149032599</v>
      </c>
      <c r="W30" s="13">
        <v>0.21099817752838099</v>
      </c>
      <c r="X30">
        <v>0.24426996707916299</v>
      </c>
      <c r="Y30">
        <v>0.24426996707916299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s="1" customFormat="1" x14ac:dyDescent="0.15">
      <c r="A31" s="5">
        <v>91</v>
      </c>
      <c r="B31" s="1">
        <v>14</v>
      </c>
      <c r="C31" s="1">
        <v>6</v>
      </c>
      <c r="D31" s="1">
        <v>10</v>
      </c>
      <c r="E31" s="1">
        <v>10</v>
      </c>
      <c r="F31" s="1">
        <v>10</v>
      </c>
      <c r="G31" s="1">
        <v>0</v>
      </c>
      <c r="H31" s="1">
        <v>4</v>
      </c>
      <c r="I31" s="1">
        <v>6</v>
      </c>
      <c r="J31" s="1">
        <v>0.7</v>
      </c>
      <c r="K31" s="1">
        <v>5.0831279754638699</v>
      </c>
      <c r="L31" s="1">
        <v>3.61368751525879</v>
      </c>
      <c r="M31" s="1">
        <v>3.3116874694824201</v>
      </c>
      <c r="N31" s="1">
        <v>3.17026710510254</v>
      </c>
      <c r="O31" s="1">
        <v>0</v>
      </c>
      <c r="P31" s="1">
        <v>0</v>
      </c>
      <c r="Q31" s="1">
        <v>6</v>
      </c>
      <c r="R31" s="14">
        <v>0</v>
      </c>
      <c r="S31" s="14">
        <f t="shared" si="0"/>
        <v>0</v>
      </c>
      <c r="T31" s="1">
        <v>1.3268947601318399</v>
      </c>
      <c r="U31" s="1">
        <v>1.3015317916870099</v>
      </c>
      <c r="V31" s="1">
        <v>1.12487888336182</v>
      </c>
      <c r="W31" s="1">
        <v>0.17665290832519501</v>
      </c>
      <c r="X31" s="1">
        <v>0.20201587677002</v>
      </c>
      <c r="Y31" s="1">
        <v>0.20201587677002</v>
      </c>
      <c r="Z31" s="1">
        <v>0</v>
      </c>
      <c r="AA31" s="1">
        <v>0.6</v>
      </c>
      <c r="AB31" s="1">
        <v>1</v>
      </c>
      <c r="AC31" s="1">
        <v>0.75</v>
      </c>
      <c r="AD31" s="1">
        <v>0.4</v>
      </c>
      <c r="AE31" s="1">
        <v>0.6</v>
      </c>
    </row>
    <row r="32" spans="1:31" x14ac:dyDescent="0.15">
      <c r="A32" s="4">
        <v>510</v>
      </c>
      <c r="B32">
        <v>11</v>
      </c>
      <c r="C32">
        <v>9</v>
      </c>
      <c r="D32">
        <v>10</v>
      </c>
      <c r="E32">
        <v>10</v>
      </c>
      <c r="F32">
        <v>9</v>
      </c>
      <c r="G32">
        <v>1</v>
      </c>
      <c r="H32">
        <v>2</v>
      </c>
      <c r="I32">
        <v>8</v>
      </c>
      <c r="J32">
        <v>0.55000000000000004</v>
      </c>
      <c r="K32">
        <v>5.2699260711669904</v>
      </c>
      <c r="L32" s="7">
        <v>4.07041358947754</v>
      </c>
      <c r="M32">
        <v>3.5633850097656201</v>
      </c>
      <c r="N32">
        <v>5.3638019561767596</v>
      </c>
      <c r="O32">
        <v>1</v>
      </c>
      <c r="P32">
        <v>1</v>
      </c>
      <c r="Q32">
        <v>8</v>
      </c>
      <c r="R32" s="12">
        <v>0.125</v>
      </c>
      <c r="S32" s="12">
        <f t="shared" si="0"/>
        <v>0.1</v>
      </c>
      <c r="T32">
        <v>1.2037658691406199</v>
      </c>
      <c r="U32">
        <v>1.0961942672729501</v>
      </c>
      <c r="V32">
        <v>1.0095958709716799</v>
      </c>
      <c r="W32" s="13">
        <v>8.6598396301269503E-2</v>
      </c>
      <c r="X32">
        <v>0.19416999816894501</v>
      </c>
      <c r="Y32">
        <v>0.19416999816894501</v>
      </c>
      <c r="Z32">
        <v>0.1</v>
      </c>
      <c r="AA32">
        <v>0.7</v>
      </c>
      <c r="AB32">
        <v>0.875</v>
      </c>
      <c r="AC32">
        <v>0.77777777777777801</v>
      </c>
      <c r="AD32">
        <v>0.3</v>
      </c>
      <c r="AE32">
        <v>0.6</v>
      </c>
    </row>
    <row r="33" spans="1:31" x14ac:dyDescent="0.15">
      <c r="A33" s="4">
        <v>481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5.57338523864746</v>
      </c>
      <c r="L33" s="7">
        <v>3.84683036804199</v>
      </c>
      <c r="M33">
        <v>2.6131629943847701</v>
      </c>
      <c r="N33">
        <v>7.0906906127929696</v>
      </c>
      <c r="O33">
        <v>2</v>
      </c>
      <c r="P33">
        <v>2</v>
      </c>
      <c r="Q33">
        <v>12</v>
      </c>
      <c r="R33" s="12">
        <v>0.16669999999999999</v>
      </c>
      <c r="S33" s="12">
        <f t="shared" si="0"/>
        <v>0.2</v>
      </c>
      <c r="T33">
        <v>1.7116889953613299</v>
      </c>
      <c r="U33">
        <v>1.43662929534912</v>
      </c>
      <c r="V33">
        <v>1.4205834865570099</v>
      </c>
      <c r="W33" s="13">
        <v>1.6045808792114299E-2</v>
      </c>
      <c r="X33">
        <v>0.29110550880432101</v>
      </c>
      <c r="Y33">
        <v>0.29110550880432101</v>
      </c>
      <c r="Z33">
        <v>0.2</v>
      </c>
      <c r="AA33">
        <v>1</v>
      </c>
      <c r="AB33">
        <v>0.83333333333333304</v>
      </c>
      <c r="AC33">
        <v>0.90909090909090895</v>
      </c>
      <c r="AD33">
        <v>0</v>
      </c>
      <c r="AE33">
        <v>0.8</v>
      </c>
    </row>
    <row r="34" spans="1:31" x14ac:dyDescent="0.15">
      <c r="A34" s="4">
        <v>361</v>
      </c>
      <c r="B34">
        <v>11</v>
      </c>
      <c r="C34">
        <v>9</v>
      </c>
      <c r="D34">
        <v>10</v>
      </c>
      <c r="E34">
        <v>10</v>
      </c>
      <c r="F34">
        <v>8</v>
      </c>
      <c r="G34">
        <v>2</v>
      </c>
      <c r="H34">
        <v>3</v>
      </c>
      <c r="I34">
        <v>7</v>
      </c>
      <c r="J34">
        <v>0.55000000000000004</v>
      </c>
      <c r="K34">
        <v>5.0333003997802699</v>
      </c>
      <c r="L34" s="7">
        <v>4.0698585510253897</v>
      </c>
      <c r="M34">
        <v>4.5034236907959002</v>
      </c>
      <c r="N34">
        <v>3.8308563232421902</v>
      </c>
      <c r="O34">
        <v>0</v>
      </c>
      <c r="P34">
        <v>0</v>
      </c>
      <c r="Q34">
        <v>6</v>
      </c>
      <c r="R34" s="12">
        <v>0</v>
      </c>
      <c r="S34" s="12">
        <f t="shared" si="0"/>
        <v>0</v>
      </c>
      <c r="T34">
        <v>1.1025848388671899</v>
      </c>
      <c r="U34">
        <v>1.0662593841552701</v>
      </c>
      <c r="V34">
        <v>0.95887356996536299</v>
      </c>
      <c r="W34" s="13">
        <v>0.107385814189911</v>
      </c>
      <c r="X34">
        <v>0.14371126890182501</v>
      </c>
      <c r="Y34">
        <v>0.14371126890182501</v>
      </c>
      <c r="Z34">
        <v>0</v>
      </c>
      <c r="AA34">
        <v>0.6</v>
      </c>
      <c r="AB34">
        <v>1</v>
      </c>
      <c r="AC34">
        <v>0.75</v>
      </c>
      <c r="AD34">
        <v>0.4</v>
      </c>
      <c r="AE34">
        <v>0.6</v>
      </c>
    </row>
    <row r="35" spans="1:31" x14ac:dyDescent="0.15">
      <c r="A35" s="4">
        <v>683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5.2466278076171902</v>
      </c>
      <c r="L35" s="7">
        <v>4.0615577697753897</v>
      </c>
      <c r="M35">
        <v>2.6705455780029301</v>
      </c>
      <c r="N35">
        <v>4.1865711212158203</v>
      </c>
      <c r="O35">
        <v>1</v>
      </c>
      <c r="P35">
        <v>1</v>
      </c>
      <c r="Q35">
        <v>8</v>
      </c>
      <c r="R35" s="12">
        <v>0.125</v>
      </c>
      <c r="S35" s="12">
        <f t="shared" si="0"/>
        <v>0.1</v>
      </c>
      <c r="T35">
        <v>1.4362545013427701</v>
      </c>
      <c r="U35">
        <v>1.3136281967163099</v>
      </c>
      <c r="V35">
        <v>1.1952813863754299</v>
      </c>
      <c r="W35" s="13">
        <v>0.118346810340881</v>
      </c>
      <c r="X35">
        <v>0.240973114967346</v>
      </c>
      <c r="Y35">
        <v>0.240973114967346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574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5.0445327758789098</v>
      </c>
      <c r="L36" s="7">
        <v>3.8555393218994101</v>
      </c>
      <c r="M36">
        <v>3.3375911712646502</v>
      </c>
      <c r="N36">
        <v>5.2975196838378897</v>
      </c>
      <c r="O36">
        <v>1</v>
      </c>
      <c r="P36">
        <v>1</v>
      </c>
      <c r="Q36">
        <v>7</v>
      </c>
      <c r="R36" s="12">
        <v>0.1429</v>
      </c>
      <c r="S36" s="12">
        <f t="shared" si="0"/>
        <v>0.1</v>
      </c>
      <c r="T36">
        <v>1.2057037353515601</v>
      </c>
      <c r="U36">
        <v>1.1022262573242201</v>
      </c>
      <c r="V36">
        <v>1.03332996368408</v>
      </c>
      <c r="W36" s="13">
        <v>6.8896293640136705E-2</v>
      </c>
      <c r="X36">
        <v>0.17237377166748</v>
      </c>
      <c r="Y36">
        <v>0.17237377166748</v>
      </c>
      <c r="Z36">
        <v>0.1</v>
      </c>
      <c r="AA36">
        <v>0.6</v>
      </c>
      <c r="AB36">
        <v>0.85714285714285698</v>
      </c>
      <c r="AC36">
        <v>0.70588235294117596</v>
      </c>
      <c r="AD36">
        <v>0.4</v>
      </c>
      <c r="AE36">
        <v>0.5</v>
      </c>
    </row>
    <row r="37" spans="1:31" x14ac:dyDescent="0.15">
      <c r="A37" s="4">
        <v>488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4.3781681060790998</v>
      </c>
      <c r="L37" s="7">
        <v>3.8583965301513699</v>
      </c>
      <c r="M37">
        <v>4.9362545013427699</v>
      </c>
      <c r="N37">
        <v>3.9461822509765598</v>
      </c>
      <c r="O37">
        <v>0</v>
      </c>
      <c r="P37">
        <v>0</v>
      </c>
      <c r="Q37">
        <v>4</v>
      </c>
      <c r="R37" s="12">
        <v>0</v>
      </c>
      <c r="S37" s="12">
        <f t="shared" si="0"/>
        <v>0</v>
      </c>
      <c r="T37">
        <v>1.1378917694091799</v>
      </c>
      <c r="U37">
        <v>1.1502046585082999</v>
      </c>
      <c r="V37">
        <v>0.94630050659179699</v>
      </c>
      <c r="W37" s="13">
        <v>0.20390415191650399</v>
      </c>
      <c r="X37">
        <v>0.19159126281738301</v>
      </c>
      <c r="Y37">
        <v>0.19159126281738301</v>
      </c>
      <c r="Z37">
        <v>0</v>
      </c>
      <c r="AA37">
        <v>0.4</v>
      </c>
      <c r="AB37">
        <v>1</v>
      </c>
      <c r="AC37">
        <v>0.57142857142857195</v>
      </c>
      <c r="AD37">
        <v>0.6</v>
      </c>
      <c r="AE37">
        <v>0.4</v>
      </c>
    </row>
    <row r="38" spans="1:31" x14ac:dyDescent="0.15">
      <c r="A38" s="4">
        <v>685</v>
      </c>
      <c r="B38">
        <v>11</v>
      </c>
      <c r="C38">
        <v>9</v>
      </c>
      <c r="D38">
        <v>10</v>
      </c>
      <c r="E38">
        <v>10</v>
      </c>
      <c r="F38">
        <v>9</v>
      </c>
      <c r="G38">
        <v>1</v>
      </c>
      <c r="H38">
        <v>2</v>
      </c>
      <c r="I38">
        <v>8</v>
      </c>
      <c r="J38">
        <v>0.55000000000000004</v>
      </c>
      <c r="K38">
        <v>5.6581230163574201</v>
      </c>
      <c r="L38" s="7">
        <v>3.8594169616699201</v>
      </c>
      <c r="M38">
        <v>2.1157989501953098</v>
      </c>
      <c r="N38">
        <v>6.8140106201171902</v>
      </c>
      <c r="O38">
        <v>2</v>
      </c>
      <c r="P38">
        <v>2</v>
      </c>
      <c r="Q38">
        <v>10</v>
      </c>
      <c r="R38" s="12">
        <v>0.2</v>
      </c>
      <c r="S38" s="12">
        <f t="shared" si="0"/>
        <v>0.2</v>
      </c>
      <c r="T38">
        <v>1.4550971984863299</v>
      </c>
      <c r="U38">
        <v>1.21012210845947</v>
      </c>
      <c r="V38">
        <v>1.2308931350707999</v>
      </c>
      <c r="W38" s="13">
        <v>2.0771026611328101E-2</v>
      </c>
      <c r="X38">
        <v>0.22420406341552701</v>
      </c>
      <c r="Y38">
        <v>0.22420406341552701</v>
      </c>
      <c r="Z38">
        <v>0.2</v>
      </c>
      <c r="AA38">
        <v>0.8</v>
      </c>
      <c r="AB38">
        <v>0.8</v>
      </c>
      <c r="AC38">
        <v>0.8</v>
      </c>
      <c r="AD38">
        <v>0.2</v>
      </c>
      <c r="AE38">
        <v>0.6</v>
      </c>
    </row>
    <row r="39" spans="1:31" x14ac:dyDescent="0.15">
      <c r="A39" s="4">
        <v>639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5.1752643585205096</v>
      </c>
      <c r="L39" s="7">
        <v>3.87261962890625</v>
      </c>
      <c r="M39">
        <v>2.8096294403076199</v>
      </c>
      <c r="N39">
        <v>5.1844921112060502</v>
      </c>
      <c r="O39">
        <v>1</v>
      </c>
      <c r="P39">
        <v>1</v>
      </c>
      <c r="Q39">
        <v>8</v>
      </c>
      <c r="R39" s="12">
        <v>0.125</v>
      </c>
      <c r="S39" s="12">
        <f t="shared" si="0"/>
        <v>0.1</v>
      </c>
      <c r="T39">
        <v>1.39388656616211</v>
      </c>
      <c r="U39">
        <v>1.25759601593018</v>
      </c>
      <c r="V39">
        <v>1.15972805023193</v>
      </c>
      <c r="W39" s="13">
        <v>9.7867965698242201E-2</v>
      </c>
      <c r="X39">
        <v>0.234158515930176</v>
      </c>
      <c r="Y39">
        <v>0.234158515930176</v>
      </c>
      <c r="Z39">
        <v>0.1</v>
      </c>
      <c r="AA39">
        <v>0.7</v>
      </c>
      <c r="AB39">
        <v>0.875</v>
      </c>
      <c r="AC39">
        <v>0.77777777777777801</v>
      </c>
      <c r="AD39">
        <v>0.3</v>
      </c>
      <c r="AE39">
        <v>0.6</v>
      </c>
    </row>
    <row r="40" spans="1:31" x14ac:dyDescent="0.15">
      <c r="A40" s="4">
        <v>931</v>
      </c>
      <c r="B40">
        <v>13</v>
      </c>
      <c r="C40">
        <v>7</v>
      </c>
      <c r="D40">
        <v>10</v>
      </c>
      <c r="E40">
        <v>10</v>
      </c>
      <c r="F40">
        <v>9</v>
      </c>
      <c r="G40">
        <v>1</v>
      </c>
      <c r="H40">
        <v>4</v>
      </c>
      <c r="I40">
        <v>6</v>
      </c>
      <c r="J40">
        <v>0.65</v>
      </c>
      <c r="K40">
        <v>6.0123004913330096</v>
      </c>
      <c r="L40" s="7">
        <v>3.8611202239990199</v>
      </c>
      <c r="M40">
        <v>2.6349925994872998</v>
      </c>
      <c r="N40">
        <v>3.3343925476074201</v>
      </c>
      <c r="O40">
        <v>2</v>
      </c>
      <c r="P40">
        <v>2</v>
      </c>
      <c r="Q40">
        <v>11</v>
      </c>
      <c r="R40" s="12">
        <v>0.18179999999999999</v>
      </c>
      <c r="S40" s="12">
        <f t="shared" si="0"/>
        <v>0.2</v>
      </c>
      <c r="T40">
        <v>1.61458969116211</v>
      </c>
      <c r="U40">
        <v>1.5205674171447701</v>
      </c>
      <c r="V40">
        <v>1.36400258541107</v>
      </c>
      <c r="W40" s="13">
        <v>0.156564831733704</v>
      </c>
      <c r="X40">
        <v>0.25058710575103799</v>
      </c>
      <c r="Y40">
        <v>0.25058710575103799</v>
      </c>
      <c r="Z40">
        <v>0.2</v>
      </c>
      <c r="AA40">
        <v>0.9</v>
      </c>
      <c r="AB40">
        <v>0.81818181818181801</v>
      </c>
      <c r="AC40">
        <v>0.85714285714285698</v>
      </c>
      <c r="AD40">
        <v>0.1</v>
      </c>
      <c r="AE40">
        <v>0.7</v>
      </c>
    </row>
    <row r="41" spans="1:31" s="1" customFormat="1" x14ac:dyDescent="0.15">
      <c r="A41" s="5">
        <v>806</v>
      </c>
      <c r="B41" s="1">
        <v>12</v>
      </c>
      <c r="C41" s="1">
        <v>8</v>
      </c>
      <c r="D41" s="1">
        <v>10</v>
      </c>
      <c r="E41" s="1">
        <v>10</v>
      </c>
      <c r="F41" s="1">
        <v>10</v>
      </c>
      <c r="G41" s="1">
        <v>0</v>
      </c>
      <c r="H41" s="1">
        <v>2</v>
      </c>
      <c r="I41" s="1">
        <v>8</v>
      </c>
      <c r="J41" s="1">
        <v>0.6</v>
      </c>
      <c r="K41" s="1">
        <v>5.2158470153808603</v>
      </c>
      <c r="L41" s="1">
        <v>3.8636512756347701</v>
      </c>
      <c r="M41" s="1">
        <v>3.611328125</v>
      </c>
      <c r="N41" s="1">
        <v>6.4455757141113299</v>
      </c>
      <c r="O41" s="1">
        <v>2</v>
      </c>
      <c r="P41" s="1">
        <v>2</v>
      </c>
      <c r="Q41" s="1">
        <v>11</v>
      </c>
      <c r="R41" s="14">
        <v>0.18179999999999999</v>
      </c>
      <c r="S41" s="14">
        <f t="shared" si="0"/>
        <v>0.2</v>
      </c>
      <c r="T41" s="1">
        <v>1.5588970184326201</v>
      </c>
      <c r="U41" s="1">
        <v>1.3747968673706099</v>
      </c>
      <c r="V41" s="1">
        <v>1.2916507720947299</v>
      </c>
      <c r="W41" s="1">
        <v>8.3146095275878906E-2</v>
      </c>
      <c r="X41" s="1">
        <v>0.26724624633789101</v>
      </c>
      <c r="Y41" s="1">
        <v>0.26724624633789101</v>
      </c>
      <c r="Z41" s="1">
        <v>0.2</v>
      </c>
      <c r="AA41" s="1">
        <v>0.9</v>
      </c>
      <c r="AB41" s="1">
        <v>0.81818181818181801</v>
      </c>
      <c r="AC41" s="1">
        <v>0.85714285714285698</v>
      </c>
      <c r="AD41" s="1">
        <v>0.1</v>
      </c>
      <c r="AE41" s="1">
        <v>0.7</v>
      </c>
    </row>
    <row r="42" spans="1:31" x14ac:dyDescent="0.15">
      <c r="A42" s="4">
        <v>177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5.1692657470703098</v>
      </c>
      <c r="L42">
        <v>4.0984668731689498</v>
      </c>
      <c r="M42">
        <v>4.4077281951904297</v>
      </c>
      <c r="N42">
        <v>4.0111160278320304</v>
      </c>
      <c r="O42">
        <v>0</v>
      </c>
      <c r="P42">
        <v>0</v>
      </c>
      <c r="Q42">
        <v>6</v>
      </c>
      <c r="R42" s="12">
        <v>0</v>
      </c>
      <c r="S42" s="12">
        <f t="shared" si="0"/>
        <v>0</v>
      </c>
      <c r="T42">
        <v>1.27835273742676</v>
      </c>
      <c r="U42">
        <v>1.27831518650055</v>
      </c>
      <c r="V42">
        <v>1.08203661441803</v>
      </c>
      <c r="W42">
        <v>0.19627857208252</v>
      </c>
      <c r="X42">
        <v>0.196316123008728</v>
      </c>
      <c r="Y42">
        <v>0.196316123008728</v>
      </c>
      <c r="Z42">
        <v>0</v>
      </c>
      <c r="AA42">
        <v>0.6</v>
      </c>
      <c r="AB42">
        <v>1</v>
      </c>
      <c r="AC42">
        <v>0.75</v>
      </c>
      <c r="AD42">
        <v>0.4</v>
      </c>
      <c r="AE42">
        <v>0.6</v>
      </c>
    </row>
    <row r="43" spans="1:31" x14ac:dyDescent="0.15">
      <c r="A43" s="4">
        <v>798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4.7407398223876998</v>
      </c>
      <c r="L43" s="7">
        <v>4.0986251831054696</v>
      </c>
      <c r="M43">
        <v>5.7578315734863299</v>
      </c>
      <c r="N43">
        <v>8.2646980285644496</v>
      </c>
      <c r="O43">
        <v>1</v>
      </c>
      <c r="P43">
        <v>1</v>
      </c>
      <c r="Q43">
        <v>11</v>
      </c>
      <c r="R43" s="12">
        <v>9.0899999999999995E-2</v>
      </c>
      <c r="S43" s="12">
        <f t="shared" si="0"/>
        <v>0.1</v>
      </c>
      <c r="T43">
        <v>1.2469062805175799</v>
      </c>
      <c r="U43">
        <v>1.0951004028320299</v>
      </c>
      <c r="V43">
        <v>1.0414686203002901</v>
      </c>
      <c r="W43" s="13">
        <v>5.3631782531738302E-2</v>
      </c>
      <c r="X43">
        <v>0.20543766021728499</v>
      </c>
      <c r="Y43">
        <v>0.20543766021728499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313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5.0005416870117196</v>
      </c>
      <c r="L44" s="7">
        <v>4.10288429260254</v>
      </c>
      <c r="M44">
        <v>4.4779319763183603</v>
      </c>
      <c r="N44">
        <v>4.9570789337158203</v>
      </c>
      <c r="O44">
        <v>0</v>
      </c>
      <c r="P44">
        <v>0</v>
      </c>
      <c r="Q44">
        <v>7</v>
      </c>
      <c r="R44" s="12">
        <v>0</v>
      </c>
      <c r="S44" s="12">
        <f t="shared" si="0"/>
        <v>0</v>
      </c>
      <c r="T44">
        <v>1.2379055023193399</v>
      </c>
      <c r="U44">
        <v>1.1993389129638701</v>
      </c>
      <c r="V44">
        <v>1.0426708459854099</v>
      </c>
      <c r="W44" s="13">
        <v>0.15666806697845501</v>
      </c>
      <c r="X44">
        <v>0.19523465633392301</v>
      </c>
      <c r="Y44">
        <v>0.19523465633392301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304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5.2770843505859402</v>
      </c>
      <c r="L45" s="7">
        <v>4.1100559234619096</v>
      </c>
      <c r="M45">
        <v>3.9915294647216801</v>
      </c>
      <c r="N45">
        <v>3.7207717895507799</v>
      </c>
      <c r="O45">
        <v>0</v>
      </c>
      <c r="P45">
        <v>0</v>
      </c>
      <c r="Q45">
        <v>4</v>
      </c>
      <c r="R45" s="12">
        <v>0</v>
      </c>
      <c r="S45" s="12">
        <f t="shared" si="0"/>
        <v>0</v>
      </c>
      <c r="T45">
        <v>1.3906764984130899</v>
      </c>
      <c r="U45">
        <v>1.371777176857</v>
      </c>
      <c r="V45">
        <v>1.1445516347885101</v>
      </c>
      <c r="W45" s="13">
        <v>0.227225542068481</v>
      </c>
      <c r="X45">
        <v>0.246124863624573</v>
      </c>
      <c r="Y45">
        <v>0.246124863624573</v>
      </c>
      <c r="Z45">
        <v>0</v>
      </c>
      <c r="AA45">
        <v>0.4</v>
      </c>
      <c r="AB45">
        <v>1</v>
      </c>
      <c r="AC45">
        <v>0.57142857142857195</v>
      </c>
      <c r="AD45">
        <v>0.6</v>
      </c>
      <c r="AE45">
        <v>0.4</v>
      </c>
    </row>
    <row r="46" spans="1:31" x14ac:dyDescent="0.15">
      <c r="A46" s="4">
        <v>438</v>
      </c>
      <c r="B46">
        <v>12</v>
      </c>
      <c r="C46">
        <v>8</v>
      </c>
      <c r="D46">
        <v>10</v>
      </c>
      <c r="E46">
        <v>10</v>
      </c>
      <c r="F46">
        <v>10</v>
      </c>
      <c r="G46">
        <v>0</v>
      </c>
      <c r="H46">
        <v>2</v>
      </c>
      <c r="I46">
        <v>8</v>
      </c>
      <c r="J46">
        <v>0.6</v>
      </c>
      <c r="K46">
        <v>4.7710952758789098</v>
      </c>
      <c r="L46" s="7">
        <v>4.1103858947753897</v>
      </c>
      <c r="M46">
        <v>4.6249828338623002</v>
      </c>
      <c r="N46">
        <v>3.9468193054199201</v>
      </c>
      <c r="O46">
        <v>0</v>
      </c>
      <c r="P46">
        <v>0</v>
      </c>
      <c r="Q46">
        <v>9</v>
      </c>
      <c r="R46" s="12">
        <v>0</v>
      </c>
      <c r="S46" s="12">
        <f t="shared" si="0"/>
        <v>0</v>
      </c>
      <c r="T46">
        <v>1.2511692047119101</v>
      </c>
      <c r="U46">
        <v>1.22968006134033</v>
      </c>
      <c r="V46">
        <v>1.03621172904968</v>
      </c>
      <c r="W46" s="13">
        <v>0.193468332290649</v>
      </c>
      <c r="X46">
        <v>0.214957475662231</v>
      </c>
      <c r="Y46">
        <v>0.214957475662231</v>
      </c>
      <c r="Z46">
        <v>0</v>
      </c>
      <c r="AA46">
        <v>0.9</v>
      </c>
      <c r="AB46">
        <v>1</v>
      </c>
      <c r="AC46">
        <v>0.94736842105263197</v>
      </c>
      <c r="AD46">
        <v>0.1</v>
      </c>
      <c r="AE46">
        <v>0.9</v>
      </c>
    </row>
    <row r="47" spans="1:31" x14ac:dyDescent="0.15">
      <c r="A47" s="4">
        <v>424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5.2577819824218697</v>
      </c>
      <c r="L47" s="7">
        <v>4.1119956970214799</v>
      </c>
      <c r="M47">
        <v>3.1658897399902299</v>
      </c>
      <c r="N47">
        <v>4.54630470275879</v>
      </c>
      <c r="O47">
        <v>1</v>
      </c>
      <c r="P47">
        <v>1</v>
      </c>
      <c r="Q47">
        <v>9</v>
      </c>
      <c r="R47" s="12">
        <v>0.1111</v>
      </c>
      <c r="S47" s="12">
        <f t="shared" si="0"/>
        <v>0.1</v>
      </c>
      <c r="T47">
        <v>1.5468807220459</v>
      </c>
      <c r="U47">
        <v>1.4206733703613299</v>
      </c>
      <c r="V47">
        <v>1.2741607427597099</v>
      </c>
      <c r="W47" s="13">
        <v>0.14651262760162401</v>
      </c>
      <c r="X47">
        <v>0.27271997928619401</v>
      </c>
      <c r="Y47">
        <v>0.27271997928619401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785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5.3491306304931596</v>
      </c>
      <c r="L48" s="7">
        <v>4.1130180358886701</v>
      </c>
      <c r="M48">
        <v>3.4775466918945299</v>
      </c>
      <c r="N48">
        <v>3.2125549316406201</v>
      </c>
      <c r="O48">
        <v>1</v>
      </c>
      <c r="P48">
        <v>1</v>
      </c>
      <c r="Q48">
        <v>11</v>
      </c>
      <c r="R48" s="12">
        <v>9.0899999999999995E-2</v>
      </c>
      <c r="S48" s="12">
        <f t="shared" si="0"/>
        <v>0.1</v>
      </c>
      <c r="T48">
        <v>1.4333667755127</v>
      </c>
      <c r="U48">
        <v>1.40033400058746</v>
      </c>
      <c r="V48">
        <v>1.2011299133300799</v>
      </c>
      <c r="W48" s="13">
        <v>0.199204087257385</v>
      </c>
      <c r="X48">
        <v>0.23223686218261699</v>
      </c>
      <c r="Y48">
        <v>0.23223686218261699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4">
        <v>552</v>
      </c>
      <c r="B49">
        <v>12</v>
      </c>
      <c r="C49">
        <v>8</v>
      </c>
      <c r="D49">
        <v>10</v>
      </c>
      <c r="E49">
        <v>10</v>
      </c>
      <c r="F49">
        <v>10</v>
      </c>
      <c r="G49">
        <v>0</v>
      </c>
      <c r="H49">
        <v>2</v>
      </c>
      <c r="I49">
        <v>8</v>
      </c>
      <c r="J49">
        <v>0.6</v>
      </c>
      <c r="K49">
        <v>5.4597606658935502</v>
      </c>
      <c r="L49" s="7">
        <v>4.1161365509033203</v>
      </c>
      <c r="M49">
        <v>3.6948280334472701</v>
      </c>
      <c r="N49">
        <v>6.1914806365966797</v>
      </c>
      <c r="O49">
        <v>1</v>
      </c>
      <c r="P49">
        <v>1</v>
      </c>
      <c r="Q49">
        <v>10</v>
      </c>
      <c r="R49" s="12">
        <v>0.1</v>
      </c>
      <c r="S49" s="12">
        <f t="shared" si="0"/>
        <v>0.1</v>
      </c>
      <c r="T49">
        <v>1.7352313995361299</v>
      </c>
      <c r="U49">
        <v>1.54549789428711</v>
      </c>
      <c r="V49">
        <v>1.4335693120956401</v>
      </c>
      <c r="W49" s="13">
        <v>0.11192858219146699</v>
      </c>
      <c r="X49">
        <v>0.301662087440491</v>
      </c>
      <c r="Y49">
        <v>0.301662087440491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720</v>
      </c>
      <c r="B50">
        <v>12</v>
      </c>
      <c r="C50">
        <v>8</v>
      </c>
      <c r="D50">
        <v>10</v>
      </c>
      <c r="E50">
        <v>10</v>
      </c>
      <c r="F50">
        <v>10</v>
      </c>
      <c r="G50">
        <v>0</v>
      </c>
      <c r="H50">
        <v>2</v>
      </c>
      <c r="I50">
        <v>8</v>
      </c>
      <c r="J50">
        <v>0.6</v>
      </c>
      <c r="K50">
        <v>4.6389961242675799</v>
      </c>
      <c r="L50" s="7">
        <v>4.1189231872558603</v>
      </c>
      <c r="M50">
        <v>5.6910133361816397</v>
      </c>
      <c r="N50">
        <v>4.5654659271240199</v>
      </c>
      <c r="O50">
        <v>0</v>
      </c>
      <c r="P50">
        <v>0</v>
      </c>
      <c r="Q50">
        <v>6</v>
      </c>
      <c r="R50" s="12">
        <v>0</v>
      </c>
      <c r="S50" s="12">
        <f t="shared" si="0"/>
        <v>0</v>
      </c>
      <c r="T50">
        <v>1.1883068084716799</v>
      </c>
      <c r="U50">
        <v>1.19769859313965</v>
      </c>
      <c r="V50">
        <v>0.99244481325149503</v>
      </c>
      <c r="W50" s="13">
        <v>0.20525377988815299</v>
      </c>
      <c r="X50">
        <v>0.19586199522018399</v>
      </c>
      <c r="Y50">
        <v>0.19586199522018399</v>
      </c>
      <c r="Z50">
        <v>0</v>
      </c>
      <c r="AA50">
        <v>0.6</v>
      </c>
      <c r="AB50">
        <v>1</v>
      </c>
      <c r="AC50">
        <v>0.75</v>
      </c>
      <c r="AD50">
        <v>0.4</v>
      </c>
      <c r="AE50">
        <v>0.6</v>
      </c>
    </row>
    <row r="51" spans="1:31" s="7" customFormat="1" x14ac:dyDescent="0.15">
      <c r="A51" s="24">
        <v>771</v>
      </c>
      <c r="B51" s="7">
        <v>12</v>
      </c>
      <c r="C51" s="7">
        <v>8</v>
      </c>
      <c r="D51" s="7">
        <v>10</v>
      </c>
      <c r="E51" s="7">
        <v>10</v>
      </c>
      <c r="F51" s="7">
        <v>10</v>
      </c>
      <c r="G51" s="7">
        <v>0</v>
      </c>
      <c r="H51" s="7">
        <v>2</v>
      </c>
      <c r="I51" s="7">
        <v>8</v>
      </c>
      <c r="J51" s="7">
        <v>0.6</v>
      </c>
      <c r="K51" s="7">
        <v>5.97141456604004</v>
      </c>
      <c r="L51" s="7">
        <v>4.1214008331298801</v>
      </c>
      <c r="M51" s="7">
        <v>2.4947872161865199</v>
      </c>
      <c r="N51" s="7">
        <v>7.2168121337890598</v>
      </c>
      <c r="O51" s="7">
        <v>1</v>
      </c>
      <c r="P51" s="7">
        <v>1</v>
      </c>
      <c r="Q51" s="7">
        <v>9</v>
      </c>
      <c r="R51" s="26">
        <v>0.1111</v>
      </c>
      <c r="S51" s="26">
        <f t="shared" si="0"/>
        <v>0.1</v>
      </c>
      <c r="T51" s="7">
        <v>1.65915679931641</v>
      </c>
      <c r="U51" s="7">
        <v>1.4396772384643599</v>
      </c>
      <c r="V51" s="7">
        <v>1.40558934211731</v>
      </c>
      <c r="W51" s="7">
        <v>3.4087896347045898E-2</v>
      </c>
      <c r="X51" s="7">
        <v>0.25356745719909701</v>
      </c>
      <c r="Y51" s="7">
        <v>0.25356745719909701</v>
      </c>
      <c r="Z51" s="7">
        <v>0.1</v>
      </c>
      <c r="AA51" s="7">
        <v>0.8</v>
      </c>
      <c r="AB51" s="7">
        <v>0.88888888888888895</v>
      </c>
      <c r="AC51" s="7">
        <v>0.84210526315789502</v>
      </c>
      <c r="AD51" s="7">
        <v>0.2</v>
      </c>
      <c r="AE51" s="7">
        <v>0.7</v>
      </c>
    </row>
    <row r="52" spans="1:31" ht="12" customHeight="1" x14ac:dyDescent="0.15">
      <c r="A52" s="4">
        <v>824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5.1635837554931596</v>
      </c>
      <c r="L52" s="7">
        <v>4.3282947540283203</v>
      </c>
      <c r="M52">
        <v>4.6453266143798801</v>
      </c>
      <c r="N52">
        <v>8.7051639556884801</v>
      </c>
      <c r="O52">
        <v>1</v>
      </c>
      <c r="P52">
        <v>1</v>
      </c>
      <c r="Q52">
        <v>10</v>
      </c>
      <c r="R52" s="12">
        <v>0.1</v>
      </c>
      <c r="S52" s="12">
        <f t="shared" si="0"/>
        <v>0.1</v>
      </c>
      <c r="T52">
        <v>1.5068454742431601</v>
      </c>
      <c r="U52">
        <v>1.2630596160888701</v>
      </c>
      <c r="V52">
        <v>1.2353279590606701</v>
      </c>
      <c r="W52" s="13">
        <v>2.7731657028198201E-2</v>
      </c>
      <c r="X52">
        <v>0.27151751518249501</v>
      </c>
      <c r="Y52">
        <v>0.27151751518249501</v>
      </c>
      <c r="Z52">
        <v>0.1</v>
      </c>
      <c r="AA52">
        <v>0.9</v>
      </c>
      <c r="AB52">
        <v>0.9</v>
      </c>
      <c r="AC52">
        <v>0.9</v>
      </c>
      <c r="AD52">
        <v>0.1</v>
      </c>
      <c r="AE52">
        <v>0.8</v>
      </c>
    </row>
    <row r="53" spans="1:31" x14ac:dyDescent="0.15">
      <c r="A53" s="4">
        <v>426</v>
      </c>
      <c r="B53">
        <v>13</v>
      </c>
      <c r="C53">
        <v>7</v>
      </c>
      <c r="D53">
        <v>10</v>
      </c>
      <c r="E53">
        <v>10</v>
      </c>
      <c r="F53">
        <v>10</v>
      </c>
      <c r="G53">
        <v>0</v>
      </c>
      <c r="H53">
        <v>3</v>
      </c>
      <c r="I53">
        <v>7</v>
      </c>
      <c r="J53">
        <v>0.65</v>
      </c>
      <c r="K53">
        <v>5.5650978088378897</v>
      </c>
      <c r="L53" s="7">
        <v>4.3290309906005904</v>
      </c>
      <c r="M53">
        <v>4.2775154113769496</v>
      </c>
      <c r="N53">
        <v>4.0466403961181596</v>
      </c>
      <c r="O53">
        <v>0</v>
      </c>
      <c r="P53">
        <v>0</v>
      </c>
      <c r="Q53">
        <v>4</v>
      </c>
      <c r="R53" s="12">
        <v>0</v>
      </c>
      <c r="S53" s="12">
        <f t="shared" si="0"/>
        <v>0</v>
      </c>
      <c r="T53">
        <v>1.3698768615722701</v>
      </c>
      <c r="U53">
        <v>1.3491910696029701</v>
      </c>
      <c r="V53">
        <v>1.14192843437195</v>
      </c>
      <c r="W53" s="13">
        <v>0.20726263523101801</v>
      </c>
      <c r="X53">
        <v>0.22794842720031699</v>
      </c>
      <c r="Y53">
        <v>0.22794842720031699</v>
      </c>
      <c r="Z53">
        <v>0</v>
      </c>
      <c r="AA53">
        <v>0.4</v>
      </c>
      <c r="AB53">
        <v>1</v>
      </c>
      <c r="AC53">
        <v>0.57142857142857195</v>
      </c>
      <c r="AD53">
        <v>0.6</v>
      </c>
      <c r="AE53">
        <v>0.4</v>
      </c>
    </row>
    <row r="54" spans="1:31" x14ac:dyDescent="0.15">
      <c r="A54" s="4">
        <v>691</v>
      </c>
      <c r="B54">
        <v>12</v>
      </c>
      <c r="C54">
        <v>8</v>
      </c>
      <c r="D54">
        <v>10</v>
      </c>
      <c r="E54">
        <v>10</v>
      </c>
      <c r="F54">
        <v>10</v>
      </c>
      <c r="G54">
        <v>0</v>
      </c>
      <c r="H54">
        <v>2</v>
      </c>
      <c r="I54">
        <v>8</v>
      </c>
      <c r="J54">
        <v>0.6</v>
      </c>
      <c r="K54">
        <v>4.8964290618896502</v>
      </c>
      <c r="L54" s="7">
        <v>4.3294925689697301</v>
      </c>
      <c r="M54">
        <v>5.4716281890869096</v>
      </c>
      <c r="N54">
        <v>4.26235008239746</v>
      </c>
      <c r="O54">
        <v>0</v>
      </c>
      <c r="P54">
        <v>0</v>
      </c>
      <c r="Q54">
        <v>7</v>
      </c>
      <c r="R54" s="12">
        <v>0</v>
      </c>
      <c r="S54" s="12">
        <f t="shared" si="0"/>
        <v>0</v>
      </c>
      <c r="T54">
        <v>1.1097564697265601</v>
      </c>
      <c r="U54">
        <v>1.1316432952880899</v>
      </c>
      <c r="V54">
        <v>0.93526744842529297</v>
      </c>
      <c r="W54" s="13">
        <v>0.196375846862793</v>
      </c>
      <c r="X54">
        <v>0.17448902130127</v>
      </c>
      <c r="Y54">
        <v>0.17448902130127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722</v>
      </c>
      <c r="B55">
        <v>11</v>
      </c>
      <c r="C55">
        <v>9</v>
      </c>
      <c r="D55">
        <v>10</v>
      </c>
      <c r="E55">
        <v>10</v>
      </c>
      <c r="F55">
        <v>9</v>
      </c>
      <c r="G55">
        <v>1</v>
      </c>
      <c r="H55">
        <v>2</v>
      </c>
      <c r="I55">
        <v>8</v>
      </c>
      <c r="J55">
        <v>0.55000000000000004</v>
      </c>
      <c r="K55">
        <v>5.2429428100585902</v>
      </c>
      <c r="L55" s="7">
        <v>4.3295440673828098</v>
      </c>
      <c r="M55">
        <v>4.3462657928466797</v>
      </c>
      <c r="N55">
        <v>4.5878963470459002</v>
      </c>
      <c r="O55">
        <v>0</v>
      </c>
      <c r="P55">
        <v>0</v>
      </c>
      <c r="Q55">
        <v>7</v>
      </c>
      <c r="R55" s="12">
        <v>0</v>
      </c>
      <c r="S55" s="12">
        <f t="shared" si="0"/>
        <v>0</v>
      </c>
      <c r="T55">
        <v>1.10601234436035</v>
      </c>
      <c r="U55">
        <v>1.06958103179932</v>
      </c>
      <c r="V55">
        <v>0.93851566314697299</v>
      </c>
      <c r="W55" s="13">
        <v>0.131065368652344</v>
      </c>
      <c r="X55">
        <v>0.16749668121337899</v>
      </c>
      <c r="Y55">
        <v>0.16749668121337899</v>
      </c>
      <c r="Z55">
        <v>0</v>
      </c>
      <c r="AA55">
        <v>0.7</v>
      </c>
      <c r="AB55">
        <v>1</v>
      </c>
      <c r="AC55">
        <v>0.82352941176470595</v>
      </c>
      <c r="AD55">
        <v>0.3</v>
      </c>
      <c r="AE55">
        <v>0.7</v>
      </c>
    </row>
    <row r="56" spans="1:31" x14ac:dyDescent="0.15">
      <c r="A56" s="4">
        <v>628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6.18233299255371</v>
      </c>
      <c r="L56" s="7">
        <v>4.3301734924316397</v>
      </c>
      <c r="M56">
        <v>4.0768737792968697</v>
      </c>
      <c r="N56">
        <v>3.1977233886718701</v>
      </c>
      <c r="O56">
        <v>0</v>
      </c>
      <c r="P56">
        <v>0</v>
      </c>
      <c r="Q56">
        <v>7</v>
      </c>
      <c r="R56" s="12">
        <v>0</v>
      </c>
      <c r="S56" s="12">
        <f t="shared" ref="S56:S61" si="1">O56/E56</f>
        <v>0</v>
      </c>
      <c r="T56">
        <v>1.7620944976806601</v>
      </c>
      <c r="U56">
        <v>1.7751601934432999</v>
      </c>
      <c r="V56">
        <v>1.4573606252670299</v>
      </c>
      <c r="W56" s="13">
        <v>0.31779956817626898</v>
      </c>
      <c r="X56">
        <v>0.30473387241363498</v>
      </c>
      <c r="Y56">
        <v>0.30473387241363498</v>
      </c>
      <c r="Z56">
        <v>0</v>
      </c>
      <c r="AA56">
        <v>0.7</v>
      </c>
      <c r="AB56">
        <v>1</v>
      </c>
      <c r="AC56">
        <v>0.82352941176470595</v>
      </c>
      <c r="AD56">
        <v>0.3</v>
      </c>
      <c r="AE56">
        <v>0.7</v>
      </c>
    </row>
    <row r="57" spans="1:31" x14ac:dyDescent="0.15">
      <c r="A57" s="4">
        <v>26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5.2552204132080096</v>
      </c>
      <c r="L57" s="7">
        <v>4.3341083526611301</v>
      </c>
      <c r="M57">
        <v>4.9047622680664098</v>
      </c>
      <c r="N57">
        <v>5.3188915252685502</v>
      </c>
      <c r="O57">
        <v>0</v>
      </c>
      <c r="P57">
        <v>0</v>
      </c>
      <c r="Q57">
        <v>4</v>
      </c>
      <c r="R57" s="12">
        <v>0</v>
      </c>
      <c r="S57" s="12">
        <f t="shared" si="1"/>
        <v>0</v>
      </c>
      <c r="T57">
        <v>1.20943450927734</v>
      </c>
      <c r="U57">
        <v>1.1855440139770499</v>
      </c>
      <c r="V57">
        <v>1.0173877477645901</v>
      </c>
      <c r="W57" s="13">
        <v>0.16815626621246299</v>
      </c>
      <c r="X57">
        <v>0.19204676151275599</v>
      </c>
      <c r="Y57">
        <v>0.19204676151275599</v>
      </c>
      <c r="Z57">
        <v>0</v>
      </c>
      <c r="AA57">
        <v>0.4</v>
      </c>
      <c r="AB57">
        <v>1</v>
      </c>
      <c r="AC57">
        <v>0.57142857142857195</v>
      </c>
      <c r="AD57">
        <v>0.6</v>
      </c>
      <c r="AE57">
        <v>0.4</v>
      </c>
    </row>
    <row r="58" spans="1:31" x14ac:dyDescent="0.15">
      <c r="A58" s="4">
        <v>810</v>
      </c>
      <c r="B58">
        <v>11</v>
      </c>
      <c r="C58">
        <v>9</v>
      </c>
      <c r="D58">
        <v>10</v>
      </c>
      <c r="E58">
        <v>10</v>
      </c>
      <c r="F58">
        <v>10</v>
      </c>
      <c r="G58">
        <v>0</v>
      </c>
      <c r="H58">
        <v>1</v>
      </c>
      <c r="I58">
        <v>9</v>
      </c>
      <c r="J58">
        <v>0.55000000000000004</v>
      </c>
      <c r="K58">
        <v>4.8922367095947301</v>
      </c>
      <c r="L58" s="7">
        <v>4.3384208679199201</v>
      </c>
      <c r="M58">
        <v>6.7345428466796902</v>
      </c>
      <c r="N58">
        <v>8.2005157470703107</v>
      </c>
      <c r="O58">
        <v>0</v>
      </c>
      <c r="P58">
        <v>0</v>
      </c>
      <c r="Q58">
        <v>8</v>
      </c>
      <c r="R58" s="12">
        <v>0</v>
      </c>
      <c r="S58" s="12">
        <f t="shared" si="1"/>
        <v>0</v>
      </c>
      <c r="T58">
        <v>1.2678184509277299</v>
      </c>
      <c r="U58">
        <v>1.1643428802490201</v>
      </c>
      <c r="V58">
        <v>1.0527038574218699</v>
      </c>
      <c r="W58" s="13">
        <v>0.11163902282714799</v>
      </c>
      <c r="X58">
        <v>0.21511459350585899</v>
      </c>
      <c r="Y58">
        <v>0.21511459350585899</v>
      </c>
      <c r="Z58">
        <v>0</v>
      </c>
      <c r="AA58">
        <v>0.8</v>
      </c>
      <c r="AB58">
        <v>1</v>
      </c>
      <c r="AC58">
        <v>0.88888888888888895</v>
      </c>
      <c r="AD58">
        <v>0.2</v>
      </c>
      <c r="AE58">
        <v>0.8</v>
      </c>
    </row>
    <row r="59" spans="1:31" x14ac:dyDescent="0.15">
      <c r="A59" s="4">
        <v>827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4.7000236511230504</v>
      </c>
      <c r="L59" s="7">
        <v>4.3390541076660201</v>
      </c>
      <c r="M59">
        <v>5.9430351257324201</v>
      </c>
      <c r="N59">
        <v>3.8098163604736301</v>
      </c>
      <c r="O59">
        <v>0</v>
      </c>
      <c r="P59">
        <v>0</v>
      </c>
      <c r="Q59">
        <v>9</v>
      </c>
      <c r="R59" s="12">
        <v>0</v>
      </c>
      <c r="S59" s="12">
        <f t="shared" si="1"/>
        <v>0</v>
      </c>
      <c r="T59">
        <v>1.2329559326171899</v>
      </c>
      <c r="U59">
        <v>1.2876396179199201</v>
      </c>
      <c r="V59">
        <v>1.01820540428162</v>
      </c>
      <c r="W59" s="13">
        <v>0.269434213638306</v>
      </c>
      <c r="X59">
        <v>0.21475052833557101</v>
      </c>
      <c r="Y59">
        <v>0.21475052833557101</v>
      </c>
      <c r="Z59">
        <v>0</v>
      </c>
      <c r="AA59">
        <v>0.9</v>
      </c>
      <c r="AB59">
        <v>1</v>
      </c>
      <c r="AC59">
        <v>0.94736842105263197</v>
      </c>
      <c r="AD59">
        <v>0.1</v>
      </c>
      <c r="AE59">
        <v>0.9</v>
      </c>
    </row>
    <row r="60" spans="1:31" x14ac:dyDescent="0.15">
      <c r="A60" s="4">
        <v>568</v>
      </c>
      <c r="B60">
        <v>15</v>
      </c>
      <c r="C60">
        <v>5</v>
      </c>
      <c r="D60">
        <v>10</v>
      </c>
      <c r="E60">
        <v>10</v>
      </c>
      <c r="F60">
        <v>10</v>
      </c>
      <c r="G60">
        <v>0</v>
      </c>
      <c r="H60">
        <v>5</v>
      </c>
      <c r="I60">
        <v>5</v>
      </c>
      <c r="J60">
        <v>0.75</v>
      </c>
      <c r="K60">
        <v>5.67836570739746</v>
      </c>
      <c r="L60" s="7">
        <v>4.3404655456543004</v>
      </c>
      <c r="M60">
        <v>4.8911170959472701</v>
      </c>
      <c r="N60">
        <v>3.7771015167236301</v>
      </c>
      <c r="O60">
        <v>0</v>
      </c>
      <c r="P60">
        <v>0</v>
      </c>
      <c r="Q60">
        <v>9</v>
      </c>
      <c r="R60" s="12">
        <v>0</v>
      </c>
      <c r="S60" s="12">
        <f t="shared" si="1"/>
        <v>0</v>
      </c>
      <c r="T60">
        <v>1.7539424896240201</v>
      </c>
      <c r="U60">
        <v>1.7206493616104099</v>
      </c>
      <c r="V60">
        <v>1.46603047847748</v>
      </c>
      <c r="W60" s="13">
        <v>0.25461888313293501</v>
      </c>
      <c r="X60">
        <v>0.28791201114654502</v>
      </c>
      <c r="Y60">
        <v>0.28791201114654502</v>
      </c>
      <c r="Z60">
        <v>0</v>
      </c>
      <c r="AA60">
        <v>0.9</v>
      </c>
      <c r="AB60">
        <v>1</v>
      </c>
      <c r="AC60">
        <v>0.94736842105263197</v>
      </c>
      <c r="AD60">
        <v>0.1</v>
      </c>
      <c r="AE60">
        <v>0.9</v>
      </c>
    </row>
    <row r="61" spans="1:31" s="7" customFormat="1" x14ac:dyDescent="0.15">
      <c r="A61" s="24">
        <v>997</v>
      </c>
      <c r="B61" s="7">
        <v>11</v>
      </c>
      <c r="C61" s="7">
        <v>9</v>
      </c>
      <c r="D61" s="7">
        <v>10</v>
      </c>
      <c r="E61" s="7">
        <v>10</v>
      </c>
      <c r="F61" s="7">
        <v>9</v>
      </c>
      <c r="G61" s="7">
        <v>1</v>
      </c>
      <c r="H61" s="7">
        <v>2</v>
      </c>
      <c r="I61" s="7">
        <v>8</v>
      </c>
      <c r="J61" s="7">
        <v>0.55000000000000004</v>
      </c>
      <c r="K61" s="7">
        <v>4.6516838073730504</v>
      </c>
      <c r="L61" s="7">
        <v>4.3425559997558603</v>
      </c>
      <c r="M61" s="7">
        <v>6.0293121337890598</v>
      </c>
      <c r="N61" s="7">
        <v>3.6540908813476598</v>
      </c>
      <c r="O61" s="7">
        <v>0</v>
      </c>
      <c r="P61" s="7">
        <v>0</v>
      </c>
      <c r="Q61" s="7">
        <v>6</v>
      </c>
      <c r="R61" s="26">
        <v>0</v>
      </c>
      <c r="S61" s="26">
        <f t="shared" si="1"/>
        <v>0</v>
      </c>
      <c r="T61" s="7">
        <v>1.04219245910645</v>
      </c>
      <c r="U61" s="7">
        <v>1.07353687286377</v>
      </c>
      <c r="V61" s="7">
        <v>0.88867664337158203</v>
      </c>
      <c r="W61" s="7">
        <v>0.184860229492187</v>
      </c>
      <c r="X61" s="7">
        <v>0.153515815734863</v>
      </c>
      <c r="Y61" s="7">
        <v>0.153515815734863</v>
      </c>
      <c r="Z61" s="7">
        <v>0</v>
      </c>
      <c r="AA61" s="7">
        <v>0.6</v>
      </c>
      <c r="AB61" s="7">
        <v>1</v>
      </c>
      <c r="AC61" s="7">
        <v>0.75</v>
      </c>
      <c r="AD61" s="7">
        <v>0.4</v>
      </c>
      <c r="AE61" s="7">
        <v>0.6</v>
      </c>
    </row>
    <row r="62" spans="1:31" x14ac:dyDescent="0.15">
      <c r="L62" s="8">
        <f>AVERAGE(L2:L61)</f>
        <v>3.8122115770975751</v>
      </c>
      <c r="W62" s="15">
        <f t="shared" ref="W62:AE62" si="2">AVERAGE(W2:W61)</f>
        <v>0.15709499220053358</v>
      </c>
      <c r="Z62" s="9">
        <f t="shared" si="2"/>
        <v>7.0000000000000021E-2</v>
      </c>
      <c r="AA62" s="9">
        <f t="shared" si="2"/>
        <v>0.70166666666666655</v>
      </c>
      <c r="AB62" s="9">
        <f t="shared" si="2"/>
        <v>0.92161261525668281</v>
      </c>
      <c r="AC62" s="9">
        <f t="shared" si="2"/>
        <v>0.78470443137756962</v>
      </c>
      <c r="AD62" s="9">
        <f t="shared" si="2"/>
        <v>0.29833333333333339</v>
      </c>
      <c r="AE62" s="9">
        <f t="shared" si="2"/>
        <v>0.63166666666666671</v>
      </c>
    </row>
    <row r="63" spans="1:31" x14ac:dyDescent="0.15">
      <c r="L63" s="8">
        <f>MAX(L2:L61)</f>
        <v>4.3425559997558603</v>
      </c>
      <c r="W63" s="15">
        <f t="shared" ref="W63:AE63" si="3">MAX(W2:W61)</f>
        <v>0.31779956817626898</v>
      </c>
      <c r="Z63" s="9">
        <f t="shared" si="3"/>
        <v>0.2</v>
      </c>
      <c r="AA63" s="9">
        <f t="shared" si="3"/>
        <v>1</v>
      </c>
      <c r="AB63" s="9">
        <f t="shared" si="3"/>
        <v>1</v>
      </c>
      <c r="AC63" s="9">
        <f t="shared" si="3"/>
        <v>0.952380952380952</v>
      </c>
      <c r="AD63" s="9">
        <f t="shared" si="3"/>
        <v>1</v>
      </c>
      <c r="AE63" s="9">
        <f t="shared" si="3"/>
        <v>0.9</v>
      </c>
    </row>
    <row r="64" spans="1:31" x14ac:dyDescent="0.15">
      <c r="L64" s="8">
        <f>MIN(L2:L61)</f>
        <v>3.1333713531494101</v>
      </c>
      <c r="W64" s="15">
        <f t="shared" ref="W64:AE64" si="4">MIN(W2:W61)</f>
        <v>7.8665018081665004E-3</v>
      </c>
      <c r="Z64" s="9">
        <f t="shared" si="4"/>
        <v>0</v>
      </c>
      <c r="AA64" s="9">
        <f t="shared" si="4"/>
        <v>0</v>
      </c>
      <c r="AB64" s="9">
        <f t="shared" si="4"/>
        <v>0.77777777777777801</v>
      </c>
      <c r="AC64" s="9">
        <f t="shared" si="4"/>
        <v>0.33333333333333298</v>
      </c>
      <c r="AD64" s="9">
        <f t="shared" si="4"/>
        <v>0</v>
      </c>
      <c r="AE64" s="9">
        <f t="shared" si="4"/>
        <v>0</v>
      </c>
    </row>
    <row r="65" spans="11:23" x14ac:dyDescent="0.15">
      <c r="L65" s="7"/>
      <c r="W65" s="13"/>
    </row>
    <row r="66" spans="11:23" x14ac:dyDescent="0.15">
      <c r="K66">
        <v>31</v>
      </c>
      <c r="L66" s="7"/>
      <c r="W66" s="13"/>
    </row>
    <row r="67" spans="11:23" x14ac:dyDescent="0.15">
      <c r="L67" s="7"/>
      <c r="W67" s="13"/>
    </row>
    <row r="68" spans="11:23" x14ac:dyDescent="0.15">
      <c r="K68">
        <v>0.161</v>
      </c>
      <c r="L68" s="7"/>
      <c r="W68" s="13"/>
    </row>
    <row r="69" spans="11:23" x14ac:dyDescent="0.15">
      <c r="L69" s="7"/>
      <c r="W69" s="13"/>
    </row>
    <row r="70" spans="11:23" x14ac:dyDescent="0.15">
      <c r="K70" s="9" t="s">
        <v>10</v>
      </c>
      <c r="L70" s="9" t="s">
        <v>33</v>
      </c>
      <c r="M70" s="9">
        <v>2000</v>
      </c>
      <c r="N70" t="s">
        <v>66</v>
      </c>
      <c r="W70" s="13"/>
    </row>
    <row r="71" spans="11:23" x14ac:dyDescent="0.15">
      <c r="K71" s="9"/>
      <c r="L71" s="9"/>
      <c r="M71" s="9"/>
      <c r="N71" s="38">
        <v>0.2</v>
      </c>
      <c r="O71">
        <v>-400</v>
      </c>
      <c r="P71">
        <v>1600</v>
      </c>
      <c r="Q71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N72" s="38">
        <v>0.4</v>
      </c>
      <c r="O72">
        <v>-800</v>
      </c>
      <c r="P72">
        <v>1200</v>
      </c>
      <c r="Q72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N73" s="38">
        <v>0.45</v>
      </c>
      <c r="O73">
        <v>-900</v>
      </c>
      <c r="P73">
        <v>1100</v>
      </c>
      <c r="Q73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0</v>
      </c>
      <c r="M74" s="9"/>
      <c r="N74" s="38">
        <v>0.49</v>
      </c>
      <c r="O74">
        <v>-980</v>
      </c>
      <c r="P74">
        <v>1020</v>
      </c>
      <c r="Q74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13"/>
    </row>
    <row r="76" spans="11:23" x14ac:dyDescent="0.15">
      <c r="K76" s="9" t="s">
        <v>38</v>
      </c>
      <c r="L76" s="9">
        <f>COUNTIF(L2:L61,"&lt;2.157")-COUNTIF(L2:L61,"&lt;1.996")</f>
        <v>0</v>
      </c>
      <c r="M76" s="9"/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/>
      <c r="W77" s="13"/>
    </row>
    <row r="78" spans="11:23" x14ac:dyDescent="0.15">
      <c r="K78" s="9" t="s">
        <v>40</v>
      </c>
      <c r="L78" s="9">
        <f>COUNTIF(L2:L61,"&lt;2.479")-COUNTIF(L2:L61,"&lt;2.318")</f>
        <v>0</v>
      </c>
      <c r="M78" s="9"/>
      <c r="W78" s="13"/>
    </row>
    <row r="79" spans="11:23" x14ac:dyDescent="0.15">
      <c r="K79" s="9" t="s">
        <v>41</v>
      </c>
      <c r="L79" s="9">
        <f>COUNTIF(L2:L61,"&lt;2.64")-COUNTIF(L2:L61,"&lt;2.479")</f>
        <v>0</v>
      </c>
      <c r="M79" s="9"/>
    </row>
    <row r="80" spans="11:23" s="2" customFormat="1" x14ac:dyDescent="0.15">
      <c r="K80" s="16" t="s">
        <v>67</v>
      </c>
      <c r="L80" s="16">
        <f>COUNTIF(L2:L61,"&lt;2.881")-COUNTIF(L2:L61,"&lt;2.64")</f>
        <v>0</v>
      </c>
      <c r="M80" s="16">
        <v>10</v>
      </c>
    </row>
    <row r="81" spans="11:23" x14ac:dyDescent="0.15">
      <c r="K81" s="9" t="s">
        <v>68</v>
      </c>
      <c r="L81" s="9">
        <f>COUNTIF(L2:L61,"&lt;3.122")-COUNTIF(L2:L61,"&lt;2.881")</f>
        <v>0</v>
      </c>
      <c r="M81" s="9">
        <v>10</v>
      </c>
      <c r="W81" s="13"/>
    </row>
    <row r="82" spans="11:23" x14ac:dyDescent="0.15">
      <c r="K82" s="9" t="s">
        <v>69</v>
      </c>
      <c r="L82" s="9">
        <f>COUNTIF(L2:L61,"&lt;3.363")-COUNTIF(L2:L61,"&lt;3.122")</f>
        <v>10</v>
      </c>
      <c r="M82" s="9">
        <v>10</v>
      </c>
      <c r="W82" s="13"/>
    </row>
    <row r="83" spans="11:23" x14ac:dyDescent="0.15">
      <c r="K83" s="9" t="s">
        <v>70</v>
      </c>
      <c r="L83" s="9">
        <f>COUNTIF(L2:L61,"&lt;3.604")-COUNTIF(L2:L61,"&lt;3.363")</f>
        <v>10</v>
      </c>
      <c r="M83" s="9">
        <v>10</v>
      </c>
    </row>
    <row r="84" spans="11:23" x14ac:dyDescent="0.15">
      <c r="K84" s="9" t="s">
        <v>71</v>
      </c>
      <c r="L84" s="9">
        <f>COUNTIF(L2:L61,"&lt;3.845")-COUNTIF(L2:L61,"&lt;3.604")</f>
        <v>10</v>
      </c>
      <c r="M84" s="9">
        <v>10</v>
      </c>
    </row>
    <row r="85" spans="11:23" x14ac:dyDescent="0.15">
      <c r="K85" s="9" t="s">
        <v>72</v>
      </c>
      <c r="L85" s="9">
        <f>COUNTIF(L2:L61,"&lt;4.086")-COUNTIF(L2:L61,"&lt;3.845")</f>
        <v>10</v>
      </c>
      <c r="M85" s="9">
        <v>10</v>
      </c>
    </row>
    <row r="86" spans="11:23" x14ac:dyDescent="0.15">
      <c r="K86" s="9" t="s">
        <v>73</v>
      </c>
      <c r="L86" s="9">
        <f>COUNTIF(L2:L61,"&lt;4.327")-COUNTIF(L2:L61,"&lt;4.086")</f>
        <v>10</v>
      </c>
      <c r="M86" s="9">
        <v>10</v>
      </c>
    </row>
    <row r="87" spans="11:23" x14ac:dyDescent="0.15">
      <c r="K87" s="9" t="s">
        <v>74</v>
      </c>
      <c r="L87" s="9">
        <f>COUNTIF(L2:L61,"&lt;4.568")-COUNTIF(L2:L61,"&lt;4.327")</f>
        <v>10</v>
      </c>
      <c r="M87" s="9">
        <v>10</v>
      </c>
    </row>
    <row r="88" spans="11:23" x14ac:dyDescent="0.15">
      <c r="K88" s="9" t="s">
        <v>75</v>
      </c>
      <c r="L88" s="9">
        <f>COUNTIF(L2:L61,"&lt;4.809")-COUNTIF(L2:L61,"&lt;4.568")</f>
        <v>0</v>
      </c>
      <c r="M88" s="9">
        <v>10</v>
      </c>
    </row>
    <row r="89" spans="11:23" s="2" customFormat="1" x14ac:dyDescent="0.15">
      <c r="K89" s="16" t="s">
        <v>76</v>
      </c>
      <c r="L89" s="16">
        <f>COUNTIF(L2:L61,"&lt;5.05")-COUNTIF(L2:L61,"&lt;4.809")</f>
        <v>0</v>
      </c>
      <c r="M89" s="16">
        <v>10</v>
      </c>
    </row>
    <row r="90" spans="11:23" x14ac:dyDescent="0.15">
      <c r="K90" s="9" t="s">
        <v>52</v>
      </c>
      <c r="L90" s="9">
        <v>0</v>
      </c>
      <c r="M90" s="9"/>
    </row>
    <row r="91" spans="11:23" x14ac:dyDescent="0.15">
      <c r="K91" s="9" t="s">
        <v>53</v>
      </c>
      <c r="L91" s="9">
        <v>0</v>
      </c>
      <c r="M91" s="9"/>
    </row>
    <row r="92" spans="11:23" x14ac:dyDescent="0.15">
      <c r="K92" s="9" t="s">
        <v>54</v>
      </c>
      <c r="L92" s="9">
        <v>0</v>
      </c>
      <c r="M92" s="9"/>
      <c r="W92" s="13"/>
    </row>
    <row r="93" spans="11:23" x14ac:dyDescent="0.15">
      <c r="K93" s="9" t="s">
        <v>55</v>
      </c>
      <c r="L93" s="9">
        <v>0</v>
      </c>
      <c r="M93" s="9"/>
      <c r="W93" s="13"/>
    </row>
    <row r="94" spans="11:23" x14ac:dyDescent="0.15">
      <c r="K94" s="9" t="s">
        <v>56</v>
      </c>
      <c r="L94" s="9">
        <v>0</v>
      </c>
      <c r="M94" s="9"/>
    </row>
    <row r="95" spans="11:23" x14ac:dyDescent="0.15">
      <c r="K95" s="9" t="s">
        <v>57</v>
      </c>
      <c r="L95" s="9">
        <f>COUNTIF(L2:L61,"&lt;5.216")-COUNTIF(L2:L61,"&lt;5.055")</f>
        <v>0</v>
      </c>
      <c r="M95" s="9"/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  <row r="104" spans="11:23" x14ac:dyDescent="0.15">
      <c r="O104">
        <v>2.8929999999999998</v>
      </c>
      <c r="P104">
        <v>8.5000000000000006E-2</v>
      </c>
    </row>
    <row r="105" spans="11:23" x14ac:dyDescent="0.15">
      <c r="O105">
        <v>3.8130000000000002</v>
      </c>
      <c r="P105">
        <v>0.11899999999999999</v>
      </c>
    </row>
    <row r="106" spans="11:23" x14ac:dyDescent="0.15">
      <c r="O106">
        <v>4.3250000000000002</v>
      </c>
      <c r="P106">
        <v>0.157</v>
      </c>
    </row>
    <row r="108" spans="11:23" x14ac:dyDescent="0.15">
      <c r="O108">
        <v>0.24099999999999999</v>
      </c>
    </row>
  </sheetData>
  <phoneticPr fontId="5" type="noConversion"/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E99"/>
  <sheetViews>
    <sheetView topLeftCell="C46" workbookViewId="0">
      <selection activeCell="C19" sqref="A19:XFD19"/>
    </sheetView>
  </sheetViews>
  <sheetFormatPr defaultColWidth="9" defaultRowHeight="13.5" x14ac:dyDescent="0.15"/>
  <cols>
    <col min="11" max="12" width="17.375" customWidth="1"/>
    <col min="23" max="23" width="18.75" customWidth="1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506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>
        <v>5.1133480072021502</v>
      </c>
      <c r="L2" s="7">
        <v>3.1653194427490199</v>
      </c>
      <c r="M2">
        <v>2.8224906921386701</v>
      </c>
      <c r="N2">
        <v>3.2103939056396502</v>
      </c>
      <c r="O2">
        <v>1</v>
      </c>
      <c r="P2">
        <v>1</v>
      </c>
      <c r="Q2">
        <v>6</v>
      </c>
      <c r="R2" s="12">
        <v>0.16669999999999999</v>
      </c>
      <c r="S2" s="12">
        <f t="shared" ref="S2:S19" si="0">O2/E2</f>
        <v>0.1</v>
      </c>
      <c r="T2">
        <v>1.34306716918945</v>
      </c>
      <c r="U2">
        <v>1.30331194400787</v>
      </c>
      <c r="V2">
        <v>1.1499149799346899</v>
      </c>
      <c r="W2" s="13">
        <v>0.15339696407318101</v>
      </c>
      <c r="X2">
        <v>0.19315218925476099</v>
      </c>
      <c r="Y2">
        <v>0.19315218925476099</v>
      </c>
      <c r="Z2">
        <v>0.1</v>
      </c>
      <c r="AA2">
        <v>0.5</v>
      </c>
      <c r="AB2">
        <v>0.83333333333333304</v>
      </c>
      <c r="AC2">
        <v>0.625</v>
      </c>
      <c r="AD2">
        <v>0.5</v>
      </c>
      <c r="AE2">
        <v>0.4</v>
      </c>
    </row>
    <row r="3" spans="1:31" x14ac:dyDescent="0.15">
      <c r="A3" s="4">
        <v>6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3.5581398010253902</v>
      </c>
      <c r="L3" s="7">
        <v>3.1621742248535201</v>
      </c>
      <c r="M3">
        <v>4.6742172241210902</v>
      </c>
      <c r="N3">
        <v>3.8698883056640598</v>
      </c>
      <c r="O3">
        <v>0</v>
      </c>
      <c r="P3">
        <v>0</v>
      </c>
      <c r="Q3">
        <v>8</v>
      </c>
      <c r="R3" s="12">
        <v>0</v>
      </c>
      <c r="S3" s="12">
        <f t="shared" si="0"/>
        <v>0</v>
      </c>
      <c r="T3">
        <v>0.97777557373046897</v>
      </c>
      <c r="U3">
        <v>0.98835659027099598</v>
      </c>
      <c r="V3">
        <v>0.84574544429779097</v>
      </c>
      <c r="W3" s="13">
        <v>0.14261114597320601</v>
      </c>
      <c r="X3">
        <v>0.132030129432678</v>
      </c>
      <c r="Y3">
        <v>0.132030129432678</v>
      </c>
      <c r="Z3">
        <v>0</v>
      </c>
      <c r="AA3">
        <v>0.8</v>
      </c>
      <c r="AB3">
        <v>1</v>
      </c>
      <c r="AC3">
        <v>0.88888888888888895</v>
      </c>
      <c r="AD3">
        <v>0.2</v>
      </c>
      <c r="AE3">
        <v>0.8</v>
      </c>
    </row>
    <row r="4" spans="1:31" x14ac:dyDescent="0.15">
      <c r="A4" s="4">
        <v>539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>
        <v>5.5715312957763699</v>
      </c>
      <c r="L4" s="7">
        <v>3.1976795196533199</v>
      </c>
      <c r="M4">
        <v>2.1225681304931601</v>
      </c>
      <c r="N4">
        <v>4.1427783966064498</v>
      </c>
      <c r="O4">
        <v>1</v>
      </c>
      <c r="P4">
        <v>1</v>
      </c>
      <c r="Q4">
        <v>9</v>
      </c>
      <c r="R4" s="12">
        <v>0.1111</v>
      </c>
      <c r="S4" s="12">
        <f t="shared" si="0"/>
        <v>0.1</v>
      </c>
      <c r="T4">
        <v>1.9990806579589799</v>
      </c>
      <c r="U4">
        <v>1.84099769592285</v>
      </c>
      <c r="V4">
        <v>1.6779534816741899</v>
      </c>
      <c r="W4" s="13">
        <v>0.163044214248657</v>
      </c>
      <c r="X4">
        <v>0.32112717628478998</v>
      </c>
      <c r="Y4">
        <v>0.32112717628478998</v>
      </c>
      <c r="Z4">
        <v>0.1</v>
      </c>
      <c r="AA4">
        <v>0.8</v>
      </c>
      <c r="AB4">
        <v>0.88888888888888895</v>
      </c>
      <c r="AC4">
        <v>0.84210526315789502</v>
      </c>
      <c r="AD4">
        <v>0.2</v>
      </c>
      <c r="AE4">
        <v>0.7</v>
      </c>
    </row>
    <row r="5" spans="1:31" x14ac:dyDescent="0.15">
      <c r="A5" s="4">
        <v>20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4.7936458587646502</v>
      </c>
      <c r="L5" s="7">
        <v>3.21484375</v>
      </c>
      <c r="M5">
        <v>2.74176025390625</v>
      </c>
      <c r="N5">
        <v>3.1585388183593701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1.57986640930176</v>
      </c>
      <c r="U5">
        <v>1.5197329521179199</v>
      </c>
      <c r="V5">
        <v>1.33726954460144</v>
      </c>
      <c r="W5" s="13">
        <v>0.18246340751647899</v>
      </c>
      <c r="X5">
        <v>0.24259686470031699</v>
      </c>
      <c r="Y5">
        <v>0.24259686470031699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831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5.9205646514892596</v>
      </c>
      <c r="L6" s="7">
        <v>3.2345046997070299</v>
      </c>
      <c r="M6">
        <v>2.68940925598144</v>
      </c>
      <c r="N6">
        <v>3.11403083801269</v>
      </c>
      <c r="O6">
        <v>1</v>
      </c>
      <c r="P6">
        <v>1</v>
      </c>
      <c r="Q6">
        <v>8</v>
      </c>
      <c r="R6" s="12">
        <v>0.125</v>
      </c>
      <c r="S6" s="12">
        <f t="shared" si="0"/>
        <v>0.1</v>
      </c>
      <c r="T6">
        <v>1.8896789550781199</v>
      </c>
      <c r="U6">
        <v>1.84347188472748</v>
      </c>
      <c r="V6">
        <v>1.59619677066803</v>
      </c>
      <c r="W6" s="13">
        <v>0.24727511405944799</v>
      </c>
      <c r="X6">
        <v>0.29348218441009499</v>
      </c>
      <c r="Y6">
        <v>0.29348218441009499</v>
      </c>
      <c r="Z6">
        <v>0.1</v>
      </c>
      <c r="AA6">
        <v>0.7</v>
      </c>
      <c r="AB6">
        <v>0.875</v>
      </c>
      <c r="AC6">
        <v>0.77777777777777801</v>
      </c>
      <c r="AD6">
        <v>0.3</v>
      </c>
      <c r="AE6">
        <v>0.6</v>
      </c>
    </row>
    <row r="7" spans="1:31" x14ac:dyDescent="0.15">
      <c r="A7" s="4">
        <v>948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6.0359687805175799</v>
      </c>
      <c r="L7" s="7">
        <v>3.25136375427246</v>
      </c>
      <c r="M7">
        <v>2.7053775787353498</v>
      </c>
      <c r="N7">
        <v>4.4772434234619096</v>
      </c>
      <c r="O7">
        <v>1</v>
      </c>
      <c r="P7">
        <v>1</v>
      </c>
      <c r="Q7">
        <v>10</v>
      </c>
      <c r="R7" s="12">
        <v>0.1</v>
      </c>
      <c r="S7" s="12">
        <f t="shared" si="0"/>
        <v>0.1</v>
      </c>
      <c r="T7">
        <v>2.0139236450195299</v>
      </c>
      <c r="U7">
        <v>1.8851909637451201</v>
      </c>
      <c r="V7">
        <v>1.70291864871979</v>
      </c>
      <c r="W7" s="13">
        <v>0.18227231502533001</v>
      </c>
      <c r="X7">
        <v>0.31100499629974399</v>
      </c>
      <c r="Y7">
        <v>0.31100499629974399</v>
      </c>
      <c r="Z7">
        <v>0.1</v>
      </c>
      <c r="AA7">
        <v>0.9</v>
      </c>
      <c r="AB7">
        <v>0.9</v>
      </c>
      <c r="AC7">
        <v>0.9</v>
      </c>
      <c r="AD7">
        <v>0.1</v>
      </c>
      <c r="AE7">
        <v>0.8</v>
      </c>
    </row>
    <row r="8" spans="1:31" x14ac:dyDescent="0.15">
      <c r="A8" s="4">
        <v>624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5.7309322357177699</v>
      </c>
      <c r="L8" s="7">
        <v>3.2853984832763699</v>
      </c>
      <c r="M8">
        <v>2.8849430084228498</v>
      </c>
      <c r="N8">
        <v>3.0747337341308598</v>
      </c>
      <c r="O8">
        <v>1</v>
      </c>
      <c r="P8">
        <v>1</v>
      </c>
      <c r="Q8">
        <v>9</v>
      </c>
      <c r="R8" s="12">
        <v>0.1111</v>
      </c>
      <c r="S8" s="12">
        <f t="shared" si="0"/>
        <v>0.1</v>
      </c>
      <c r="T8">
        <v>1.9793052673339799</v>
      </c>
      <c r="U8">
        <v>1.9299783706664999</v>
      </c>
      <c r="V8">
        <v>1.67936038970947</v>
      </c>
      <c r="W8" s="13">
        <v>0.25061798095703097</v>
      </c>
      <c r="X8">
        <v>0.299944877624512</v>
      </c>
      <c r="Y8">
        <v>0.299944877624512</v>
      </c>
      <c r="Z8">
        <v>0.1</v>
      </c>
      <c r="AA8">
        <v>0.8</v>
      </c>
      <c r="AB8">
        <v>0.88888888888888895</v>
      </c>
      <c r="AC8">
        <v>0.84210526315789502</v>
      </c>
      <c r="AD8">
        <v>0.2</v>
      </c>
      <c r="AE8">
        <v>0.7</v>
      </c>
    </row>
    <row r="9" spans="1:31" x14ac:dyDescent="0.15">
      <c r="A9" s="4">
        <v>973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>
        <v>5.6923103332519496</v>
      </c>
      <c r="L9">
        <v>3.1271286010742201</v>
      </c>
      <c r="M9">
        <v>1.79007720947266</v>
      </c>
      <c r="N9">
        <v>4.1845417022705096</v>
      </c>
      <c r="O9">
        <v>2</v>
      </c>
      <c r="P9">
        <v>2</v>
      </c>
      <c r="Q9">
        <v>11</v>
      </c>
      <c r="R9" s="12">
        <v>0.18179999999999999</v>
      </c>
      <c r="S9" s="12">
        <f t="shared" si="0"/>
        <v>0.2</v>
      </c>
      <c r="T9">
        <v>1.7828674316406199</v>
      </c>
      <c r="U9">
        <v>1.6374192237853999</v>
      </c>
      <c r="V9">
        <v>1.4963766336441</v>
      </c>
      <c r="W9">
        <v>0.141042590141296</v>
      </c>
      <c r="X9">
        <v>0.286490797996521</v>
      </c>
      <c r="Y9">
        <v>0.286490797996521</v>
      </c>
      <c r="Z9">
        <v>0.2</v>
      </c>
      <c r="AA9">
        <v>0.9</v>
      </c>
      <c r="AB9">
        <v>0.81818181818181801</v>
      </c>
      <c r="AC9">
        <v>0.85714285714285698</v>
      </c>
      <c r="AD9">
        <v>0.1</v>
      </c>
      <c r="AE9">
        <v>0.7</v>
      </c>
    </row>
    <row r="10" spans="1:31" x14ac:dyDescent="0.15">
      <c r="A10" s="4">
        <v>638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5.8517227172851598</v>
      </c>
      <c r="L10" s="7">
        <v>3.1313724517822301</v>
      </c>
      <c r="M10">
        <v>1.8645782470703101</v>
      </c>
      <c r="N10">
        <v>4.6895484924316397</v>
      </c>
      <c r="O10">
        <v>3</v>
      </c>
      <c r="P10">
        <v>3</v>
      </c>
      <c r="Q10">
        <v>13</v>
      </c>
      <c r="R10" s="12">
        <v>0.23080000000000001</v>
      </c>
      <c r="S10" s="12">
        <f t="shared" si="0"/>
        <v>0.3</v>
      </c>
      <c r="T10">
        <v>1.88985443115234</v>
      </c>
      <c r="U10">
        <v>1.7285113334655799</v>
      </c>
      <c r="V10">
        <v>1.59028112888336</v>
      </c>
      <c r="W10" s="13">
        <v>0.13823020458221399</v>
      </c>
      <c r="X10">
        <v>0.29957330226898199</v>
      </c>
      <c r="Y10">
        <v>0.29957330226898199</v>
      </c>
      <c r="Z10">
        <v>0.3</v>
      </c>
      <c r="AA10">
        <v>1</v>
      </c>
      <c r="AB10">
        <v>0.76923076923076905</v>
      </c>
      <c r="AC10">
        <v>0.86956521739130399</v>
      </c>
      <c r="AD10">
        <v>0</v>
      </c>
      <c r="AE10">
        <v>0.7</v>
      </c>
    </row>
    <row r="11" spans="1:31" x14ac:dyDescent="0.15">
      <c r="A11" s="4">
        <v>751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4.9115619659423801</v>
      </c>
      <c r="L11" s="7">
        <v>3.1490116119384801</v>
      </c>
      <c r="M11">
        <v>2.3357124328613299</v>
      </c>
      <c r="N11">
        <v>3.0508842468261701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1.60980224609375</v>
      </c>
      <c r="U11">
        <v>1.5278396606445299</v>
      </c>
      <c r="V11">
        <v>1.36089551448822</v>
      </c>
      <c r="W11" s="13">
        <v>0.16694414615631101</v>
      </c>
      <c r="X11">
        <v>0.24890673160553001</v>
      </c>
      <c r="Y11">
        <v>0.24890673160553001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s="30" customFormat="1" x14ac:dyDescent="0.15">
      <c r="A12" s="33">
        <v>452</v>
      </c>
      <c r="B12" s="30">
        <v>14</v>
      </c>
      <c r="C12" s="30">
        <v>6</v>
      </c>
      <c r="D12" s="30">
        <v>10</v>
      </c>
      <c r="E12" s="30">
        <v>10</v>
      </c>
      <c r="F12" s="30">
        <v>10</v>
      </c>
      <c r="G12" s="30">
        <v>0</v>
      </c>
      <c r="H12" s="30">
        <v>4</v>
      </c>
      <c r="I12" s="30">
        <v>6</v>
      </c>
      <c r="J12" s="30">
        <v>0.7</v>
      </c>
      <c r="K12" s="30">
        <v>5.5945892333984402</v>
      </c>
      <c r="L12" s="30">
        <v>3.152099609375</v>
      </c>
      <c r="M12" s="30">
        <v>2.2708282470703098</v>
      </c>
      <c r="N12" s="30">
        <v>4.6374492645263699</v>
      </c>
      <c r="O12" s="30">
        <v>2</v>
      </c>
      <c r="P12" s="30">
        <v>2</v>
      </c>
      <c r="Q12" s="30">
        <v>12</v>
      </c>
      <c r="R12" s="35">
        <v>0.16669999999999999</v>
      </c>
      <c r="S12" s="35">
        <f t="shared" si="0"/>
        <v>0.2</v>
      </c>
      <c r="T12" s="30">
        <v>1.6549644470214799</v>
      </c>
      <c r="U12" s="30">
        <v>1.52690982818603</v>
      </c>
      <c r="V12" s="30">
        <v>1.40026342868805</v>
      </c>
      <c r="W12" s="30">
        <v>0.12664639949798601</v>
      </c>
      <c r="X12" s="30">
        <v>0.254701018333435</v>
      </c>
      <c r="Y12" s="30">
        <v>0.254701018333435</v>
      </c>
      <c r="Z12" s="30">
        <v>0.2</v>
      </c>
      <c r="AA12" s="30">
        <v>1</v>
      </c>
      <c r="AB12" s="30">
        <v>0.83333333333333304</v>
      </c>
      <c r="AC12" s="30">
        <v>0.90909090909090895</v>
      </c>
      <c r="AD12" s="30">
        <v>0</v>
      </c>
      <c r="AE12" s="30">
        <v>0.8</v>
      </c>
    </row>
    <row r="13" spans="1:31" x14ac:dyDescent="0.15">
      <c r="A13" s="4">
        <v>186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5.5654602050781197</v>
      </c>
      <c r="L13" s="7">
        <v>3.4134902954101598</v>
      </c>
      <c r="M13">
        <v>2.9460144042968701</v>
      </c>
      <c r="N13">
        <v>3.3690128326415998</v>
      </c>
      <c r="O13">
        <v>2</v>
      </c>
      <c r="P13">
        <v>2</v>
      </c>
      <c r="Q13">
        <v>12</v>
      </c>
      <c r="R13" s="12">
        <v>0.16669999999999999</v>
      </c>
      <c r="S13" s="12">
        <f t="shared" si="0"/>
        <v>0.2</v>
      </c>
      <c r="T13">
        <v>1.5749206542968699</v>
      </c>
      <c r="U13">
        <v>1.52458608150482</v>
      </c>
      <c r="V13">
        <v>1.3351366519928001</v>
      </c>
      <c r="W13" s="13">
        <v>0.18944942951202401</v>
      </c>
      <c r="X13">
        <v>0.23978400230407701</v>
      </c>
      <c r="Y13">
        <v>0.23978400230407701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435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4.1058616638183603</v>
      </c>
      <c r="L14" s="7">
        <v>3.4123592376709002</v>
      </c>
      <c r="M14">
        <v>3.8157482147216801</v>
      </c>
      <c r="N14">
        <v>3.9717445373535201</v>
      </c>
      <c r="O14">
        <v>0</v>
      </c>
      <c r="P14">
        <v>0</v>
      </c>
      <c r="Q14">
        <v>4</v>
      </c>
      <c r="R14" s="12">
        <v>0</v>
      </c>
      <c r="S14" s="12">
        <f t="shared" si="0"/>
        <v>0</v>
      </c>
      <c r="T14">
        <v>1.2033233642578101</v>
      </c>
      <c r="U14">
        <v>1.1638040542602499</v>
      </c>
      <c r="V14">
        <v>1.0170538425445601</v>
      </c>
      <c r="W14" s="13">
        <v>0.14675021171569799</v>
      </c>
      <c r="X14">
        <v>0.186269521713257</v>
      </c>
      <c r="Y14">
        <v>0.186269521713257</v>
      </c>
      <c r="Z14">
        <v>0</v>
      </c>
      <c r="AA14">
        <v>0.4</v>
      </c>
      <c r="AB14">
        <v>1</v>
      </c>
      <c r="AC14">
        <v>0.57142857142857195</v>
      </c>
      <c r="AD14">
        <v>0.6</v>
      </c>
      <c r="AE14">
        <v>0.4</v>
      </c>
    </row>
    <row r="15" spans="1:31" x14ac:dyDescent="0.15">
      <c r="A15" s="4">
        <v>665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>
        <v>5.1366710662841797</v>
      </c>
      <c r="L15" s="7">
        <v>3.4232616424560498</v>
      </c>
      <c r="M15">
        <v>2.92183113098144</v>
      </c>
      <c r="N15">
        <v>3.4478187561035201</v>
      </c>
      <c r="O15">
        <v>1</v>
      </c>
      <c r="P15">
        <v>1</v>
      </c>
      <c r="Q15">
        <v>9</v>
      </c>
      <c r="R15" s="12">
        <v>0.1111</v>
      </c>
      <c r="S15" s="12">
        <f t="shared" si="0"/>
        <v>0.1</v>
      </c>
      <c r="T15">
        <v>1.4868621826171899</v>
      </c>
      <c r="U15">
        <v>1.4358816146850599</v>
      </c>
      <c r="V15">
        <v>1.2538750171661399</v>
      </c>
      <c r="W15" s="13">
        <v>0.18200659751892101</v>
      </c>
      <c r="X15">
        <v>0.23298716545105</v>
      </c>
      <c r="Y15">
        <v>0.23298716545105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482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5.1795711517334002</v>
      </c>
      <c r="L16" s="7">
        <v>3.4398860931396502</v>
      </c>
      <c r="M16">
        <v>2.7197036743164098</v>
      </c>
      <c r="N16">
        <v>3.1489009857177699</v>
      </c>
      <c r="O16">
        <v>1</v>
      </c>
      <c r="P16">
        <v>1</v>
      </c>
      <c r="Q16">
        <v>7</v>
      </c>
      <c r="R16" s="12">
        <v>0.1429</v>
      </c>
      <c r="S16" s="12">
        <f t="shared" si="0"/>
        <v>0.1</v>
      </c>
      <c r="T16">
        <v>1.4682025909423799</v>
      </c>
      <c r="U16">
        <v>1.42195320129395</v>
      </c>
      <c r="V16">
        <v>1.2352225780487101</v>
      </c>
      <c r="W16" s="13">
        <v>0.18673062324523901</v>
      </c>
      <c r="X16">
        <v>0.23298001289367701</v>
      </c>
      <c r="Y16">
        <v>0.23298001289367701</v>
      </c>
      <c r="Z16">
        <v>0.1</v>
      </c>
      <c r="AA16">
        <v>0.6</v>
      </c>
      <c r="AB16">
        <v>0.85714285714285698</v>
      </c>
      <c r="AC16">
        <v>0.70588235294117596</v>
      </c>
      <c r="AD16">
        <v>0.4</v>
      </c>
      <c r="AE16">
        <v>0.5</v>
      </c>
    </row>
    <row r="17" spans="1:31" x14ac:dyDescent="0.15">
      <c r="A17" s="4">
        <v>934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5.5186271667480504</v>
      </c>
      <c r="L17" s="7">
        <v>3.5302085876464799</v>
      </c>
      <c r="M17">
        <v>3.1703033447265598</v>
      </c>
      <c r="N17">
        <v>3.25703048706055</v>
      </c>
      <c r="O17">
        <v>1</v>
      </c>
      <c r="P17">
        <v>1</v>
      </c>
      <c r="Q17">
        <v>10</v>
      </c>
      <c r="R17" s="12">
        <v>0.1</v>
      </c>
      <c r="S17" s="12">
        <f t="shared" si="0"/>
        <v>0.1</v>
      </c>
      <c r="T17">
        <v>1.7077541351318399</v>
      </c>
      <c r="U17">
        <v>1.6505378484725901</v>
      </c>
      <c r="V17">
        <v>1.43968558311462</v>
      </c>
      <c r="W17" s="13">
        <v>0.210852265357971</v>
      </c>
      <c r="X17">
        <v>0.26806855201721203</v>
      </c>
      <c r="Y17">
        <v>0.26806855201721203</v>
      </c>
      <c r="Z17">
        <v>0.1</v>
      </c>
      <c r="AA17">
        <v>0.9</v>
      </c>
      <c r="AB17">
        <v>0.9</v>
      </c>
      <c r="AC17">
        <v>0.9</v>
      </c>
      <c r="AD17">
        <v>0.1</v>
      </c>
      <c r="AE17">
        <v>0.8</v>
      </c>
    </row>
    <row r="18" spans="1:31" x14ac:dyDescent="0.15">
      <c r="A18" s="4">
        <v>223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4.7153663635253897</v>
      </c>
      <c r="L18" s="7">
        <v>3.5632209777832</v>
      </c>
      <c r="M18">
        <v>3.0068168640136701</v>
      </c>
      <c r="N18">
        <v>3.0456161499023402</v>
      </c>
      <c r="O18">
        <v>1</v>
      </c>
      <c r="P18">
        <v>1</v>
      </c>
      <c r="Q18">
        <v>8</v>
      </c>
      <c r="R18" s="12">
        <v>0.125</v>
      </c>
      <c r="S18" s="12">
        <f t="shared" si="0"/>
        <v>0.1</v>
      </c>
      <c r="T18">
        <v>1.5686683654785201</v>
      </c>
      <c r="U18">
        <v>1.5097084045410201</v>
      </c>
      <c r="V18">
        <v>1.31616818904877</v>
      </c>
      <c r="W18" s="13">
        <v>0.19354021549224901</v>
      </c>
      <c r="X18">
        <v>0.25250017642974798</v>
      </c>
      <c r="Y18">
        <v>0.25250017642974798</v>
      </c>
      <c r="Z18">
        <v>0.1</v>
      </c>
      <c r="AA18">
        <v>0.7</v>
      </c>
      <c r="AB18">
        <v>0.875</v>
      </c>
      <c r="AC18">
        <v>0.77777777777777801</v>
      </c>
      <c r="AD18">
        <v>0.3</v>
      </c>
      <c r="AE18">
        <v>0.6</v>
      </c>
    </row>
    <row r="19" spans="1:31" x14ac:dyDescent="0.15">
      <c r="A19" s="4">
        <v>835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6.06449317932129</v>
      </c>
      <c r="L19" s="7">
        <v>3.66963386535644</v>
      </c>
      <c r="M19">
        <v>3.3090724945068399</v>
      </c>
      <c r="N19">
        <v>3.0900325775146502</v>
      </c>
      <c r="O19">
        <v>1</v>
      </c>
      <c r="P19">
        <v>1</v>
      </c>
      <c r="Q19">
        <v>11</v>
      </c>
      <c r="R19" s="12">
        <v>9.0899999999999995E-2</v>
      </c>
      <c r="S19" s="12">
        <f t="shared" si="0"/>
        <v>0.1</v>
      </c>
      <c r="T19">
        <v>1.86911773681641</v>
      </c>
      <c r="U19">
        <v>1.8567190170288099</v>
      </c>
      <c r="V19">
        <v>1.5535910129547099</v>
      </c>
      <c r="W19" s="13">
        <v>0.30312800407409701</v>
      </c>
      <c r="X19">
        <v>0.315526723861694</v>
      </c>
      <c r="Y19">
        <v>0.315526723861694</v>
      </c>
      <c r="Z19">
        <v>0.1</v>
      </c>
      <c r="AA19">
        <v>1</v>
      </c>
      <c r="AB19">
        <v>0.90909090909090895</v>
      </c>
      <c r="AC19">
        <v>0.952380952380952</v>
      </c>
      <c r="AD19">
        <v>0</v>
      </c>
      <c r="AE19">
        <v>0.9</v>
      </c>
    </row>
    <row r="20" spans="1:31" x14ac:dyDescent="0.15">
      <c r="A20" s="4">
        <v>152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5.5993576049804696</v>
      </c>
      <c r="L20" s="7">
        <v>3.6364974975585902</v>
      </c>
      <c r="M20">
        <v>1.6844596862793</v>
      </c>
      <c r="N20">
        <v>7.3742637634277299</v>
      </c>
      <c r="O20">
        <v>2</v>
      </c>
      <c r="P20">
        <v>2</v>
      </c>
      <c r="Q20">
        <v>10</v>
      </c>
      <c r="R20" s="12">
        <v>0.2</v>
      </c>
      <c r="S20" s="12">
        <f t="shared" ref="S20:S56" si="1">O20/E20</f>
        <v>0.2</v>
      </c>
      <c r="T20">
        <v>1.6485748291015601</v>
      </c>
      <c r="U20">
        <v>1.3502063751220701</v>
      </c>
      <c r="V20">
        <v>1.3904880285263099</v>
      </c>
      <c r="W20" s="13">
        <v>4.0281653404235798E-2</v>
      </c>
      <c r="X20">
        <v>0.25808680057525601</v>
      </c>
      <c r="Y20">
        <v>0.25808680057525601</v>
      </c>
      <c r="Z20">
        <v>0.2</v>
      </c>
      <c r="AA20">
        <v>0.8</v>
      </c>
      <c r="AB20">
        <v>0.8</v>
      </c>
      <c r="AC20">
        <v>0.8</v>
      </c>
      <c r="AD20">
        <v>0.2</v>
      </c>
      <c r="AE20">
        <v>0.6</v>
      </c>
    </row>
    <row r="21" spans="1:31" x14ac:dyDescent="0.15">
      <c r="A21" s="4">
        <v>708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6.6370372772216797</v>
      </c>
      <c r="L21" s="7">
        <v>3.6903305053710902</v>
      </c>
      <c r="M21">
        <v>1.7185420989990201</v>
      </c>
      <c r="N21">
        <v>7.0055294036865199</v>
      </c>
      <c r="O21">
        <v>2</v>
      </c>
      <c r="P21">
        <v>2</v>
      </c>
      <c r="Q21">
        <v>11</v>
      </c>
      <c r="R21" s="12">
        <v>0.18179999999999999</v>
      </c>
      <c r="S21" s="12">
        <f t="shared" si="1"/>
        <v>0.2</v>
      </c>
      <c r="T21">
        <v>1.8431911468505899</v>
      </c>
      <c r="U21">
        <v>1.6151485443115201</v>
      </c>
      <c r="V21">
        <v>1.5772962570190401</v>
      </c>
      <c r="W21" s="13">
        <v>3.7852287292480503E-2</v>
      </c>
      <c r="X21">
        <v>0.26589488983154302</v>
      </c>
      <c r="Y21">
        <v>0.26589488983154302</v>
      </c>
      <c r="Z21">
        <v>0.2</v>
      </c>
      <c r="AA21">
        <v>0.9</v>
      </c>
      <c r="AB21">
        <v>0.81818181818181801</v>
      </c>
      <c r="AC21">
        <v>0.85714285714285698</v>
      </c>
      <c r="AD21">
        <v>0.1</v>
      </c>
      <c r="AE21">
        <v>0.7</v>
      </c>
    </row>
    <row r="22" spans="1:31" x14ac:dyDescent="0.15">
      <c r="A22" s="4">
        <v>734</v>
      </c>
      <c r="B22">
        <v>11</v>
      </c>
      <c r="C22">
        <v>9</v>
      </c>
      <c r="D22">
        <v>10</v>
      </c>
      <c r="E22">
        <v>10</v>
      </c>
      <c r="F22">
        <v>8</v>
      </c>
      <c r="G22">
        <v>2</v>
      </c>
      <c r="H22">
        <v>3</v>
      </c>
      <c r="I22">
        <v>7</v>
      </c>
      <c r="J22">
        <v>0.55000000000000004</v>
      </c>
      <c r="K22">
        <v>6.0715999603271502</v>
      </c>
      <c r="L22" s="7">
        <v>3.69343185424805</v>
      </c>
      <c r="M22">
        <v>1.8959808349609399</v>
      </c>
      <c r="N22">
        <v>5.3594474792480504</v>
      </c>
      <c r="O22">
        <v>2</v>
      </c>
      <c r="P22">
        <v>2</v>
      </c>
      <c r="Q22">
        <v>10</v>
      </c>
      <c r="R22" s="12">
        <v>0.2</v>
      </c>
      <c r="S22" s="12">
        <f t="shared" si="1"/>
        <v>0.2</v>
      </c>
      <c r="T22">
        <v>1.5254936218261701</v>
      </c>
      <c r="U22">
        <v>1.3168016672134399</v>
      </c>
      <c r="V22">
        <v>1.3148458003997801</v>
      </c>
      <c r="W22" s="13">
        <v>1.9558668136596701E-3</v>
      </c>
      <c r="X22">
        <v>0.21064782142639199</v>
      </c>
      <c r="Y22">
        <v>0.21064782142639199</v>
      </c>
      <c r="Z22">
        <v>0.2</v>
      </c>
      <c r="AA22">
        <v>0.8</v>
      </c>
      <c r="AB22">
        <v>0.8</v>
      </c>
      <c r="AC22">
        <v>0.8</v>
      </c>
      <c r="AD22">
        <v>0.2</v>
      </c>
      <c r="AE22">
        <v>0.6</v>
      </c>
    </row>
    <row r="23" spans="1:31" s="20" customFormat="1" x14ac:dyDescent="0.15">
      <c r="A23" s="25">
        <v>64</v>
      </c>
      <c r="B23" s="20">
        <v>12</v>
      </c>
      <c r="C23" s="20">
        <v>8</v>
      </c>
      <c r="D23" s="20">
        <v>10</v>
      </c>
      <c r="E23" s="20">
        <v>10</v>
      </c>
      <c r="F23" s="20">
        <v>10</v>
      </c>
      <c r="G23" s="20">
        <v>0</v>
      </c>
      <c r="H23" s="20">
        <v>2</v>
      </c>
      <c r="I23" s="20">
        <v>8</v>
      </c>
      <c r="J23" s="20">
        <v>0.6</v>
      </c>
      <c r="K23" s="20">
        <v>5.4627857208251998</v>
      </c>
      <c r="L23" s="20">
        <v>3.6959381103515598</v>
      </c>
      <c r="M23" s="20">
        <v>1.8881301879882799</v>
      </c>
      <c r="N23" s="20">
        <v>6.5744819641113299</v>
      </c>
      <c r="O23" s="20">
        <v>2</v>
      </c>
      <c r="P23" s="20">
        <v>2</v>
      </c>
      <c r="Q23" s="20">
        <v>11</v>
      </c>
      <c r="R23" s="27">
        <v>0.18179999999999999</v>
      </c>
      <c r="S23" s="27">
        <f t="shared" si="1"/>
        <v>0.2</v>
      </c>
      <c r="T23" s="20">
        <v>1.57517433166504</v>
      </c>
      <c r="U23" s="20">
        <v>1.32281017303467</v>
      </c>
      <c r="V23" s="20">
        <v>1.3146400451660201</v>
      </c>
      <c r="W23" s="20">
        <v>8.1701278686523403E-3</v>
      </c>
      <c r="X23" s="20">
        <v>0.26053428649902299</v>
      </c>
      <c r="Y23" s="20">
        <v>0.26053428649902299</v>
      </c>
      <c r="Z23" s="20">
        <v>0.2</v>
      </c>
      <c r="AA23" s="20">
        <v>0.9</v>
      </c>
      <c r="AB23" s="20">
        <v>0.81818181818181801</v>
      </c>
      <c r="AC23" s="20">
        <v>0.85714285714285698</v>
      </c>
      <c r="AD23" s="20">
        <v>0.1</v>
      </c>
      <c r="AE23" s="20">
        <v>0.7</v>
      </c>
    </row>
    <row r="24" spans="1:31" x14ac:dyDescent="0.15">
      <c r="A24" s="4">
        <v>4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5.3502464294433603</v>
      </c>
      <c r="L24" s="7">
        <v>3.7187023162841801</v>
      </c>
      <c r="M24">
        <v>2.52266120910644</v>
      </c>
      <c r="N24">
        <v>6.6626472473144496</v>
      </c>
      <c r="O24">
        <v>2</v>
      </c>
      <c r="P24">
        <v>2</v>
      </c>
      <c r="Q24">
        <v>11</v>
      </c>
      <c r="R24" s="12">
        <v>0.18179999999999999</v>
      </c>
      <c r="S24" s="12">
        <f t="shared" si="1"/>
        <v>0.2</v>
      </c>
      <c r="T24">
        <v>1.5006961822509799</v>
      </c>
      <c r="U24">
        <v>1.27388763427734</v>
      </c>
      <c r="V24">
        <v>1.25015091896057</v>
      </c>
      <c r="W24" s="13">
        <v>2.3736715316772499E-2</v>
      </c>
      <c r="X24">
        <v>0.250545263290405</v>
      </c>
      <c r="Y24">
        <v>0.250545263290405</v>
      </c>
      <c r="Z24">
        <v>0.2</v>
      </c>
      <c r="AA24">
        <v>0.9</v>
      </c>
      <c r="AB24">
        <v>0.81818181818181801</v>
      </c>
      <c r="AC24">
        <v>0.85714285714285698</v>
      </c>
      <c r="AD24">
        <v>0.1</v>
      </c>
      <c r="AE24">
        <v>0.7</v>
      </c>
    </row>
    <row r="25" spans="1:31" ht="12" customHeight="1" x14ac:dyDescent="0.15">
      <c r="A25" s="4">
        <v>147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5.2499046325683603</v>
      </c>
      <c r="L25" s="7">
        <v>3.7217960357665998</v>
      </c>
      <c r="M25">
        <v>2.3423271179199201</v>
      </c>
      <c r="N25">
        <v>5.9162006378173801</v>
      </c>
      <c r="O25">
        <v>1</v>
      </c>
      <c r="P25">
        <v>1</v>
      </c>
      <c r="Q25">
        <v>10</v>
      </c>
      <c r="R25" s="12">
        <v>0.1</v>
      </c>
      <c r="S25" s="12">
        <f t="shared" si="1"/>
        <v>0.1</v>
      </c>
      <c r="T25">
        <v>1.60506248474121</v>
      </c>
      <c r="U25">
        <v>1.39200210571289</v>
      </c>
      <c r="V25">
        <v>1.3447176218032799</v>
      </c>
      <c r="W25" s="13">
        <v>4.7284483909606899E-2</v>
      </c>
      <c r="X25">
        <v>0.26034486293792702</v>
      </c>
      <c r="Y25">
        <v>0.26034486293792702</v>
      </c>
      <c r="Z25">
        <v>0.1</v>
      </c>
      <c r="AA25">
        <v>0.9</v>
      </c>
      <c r="AB25">
        <v>0.9</v>
      </c>
      <c r="AC25">
        <v>0.9</v>
      </c>
      <c r="AD25">
        <v>0.1</v>
      </c>
      <c r="AE25">
        <v>0.8</v>
      </c>
    </row>
    <row r="26" spans="1:31" x14ac:dyDescent="0.15">
      <c r="A26" s="4">
        <v>399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5.1713275909423801</v>
      </c>
      <c r="L26" s="7">
        <v>3.7275428771972701</v>
      </c>
      <c r="M26">
        <v>2.6149101257324201</v>
      </c>
      <c r="N26">
        <v>5.8281421661376998</v>
      </c>
      <c r="O26">
        <v>1</v>
      </c>
      <c r="P26">
        <v>1</v>
      </c>
      <c r="Q26">
        <v>10</v>
      </c>
      <c r="R26" s="12">
        <v>0.1</v>
      </c>
      <c r="S26" s="12">
        <f t="shared" si="1"/>
        <v>0.1</v>
      </c>
      <c r="T26">
        <v>1.5708465576171899</v>
      </c>
      <c r="U26">
        <v>1.3669281005859399</v>
      </c>
      <c r="V26">
        <v>1.3055603504180899</v>
      </c>
      <c r="W26" s="13">
        <v>6.1367750167846701E-2</v>
      </c>
      <c r="X26">
        <v>0.26528620719909701</v>
      </c>
      <c r="Y26">
        <v>0.26528620719909701</v>
      </c>
      <c r="Z26">
        <v>0.1</v>
      </c>
      <c r="AA26">
        <v>0.9</v>
      </c>
      <c r="AB26">
        <v>0.9</v>
      </c>
      <c r="AC26">
        <v>0.9</v>
      </c>
      <c r="AD26">
        <v>0.1</v>
      </c>
      <c r="AE26">
        <v>0.8</v>
      </c>
    </row>
    <row r="27" spans="1:31" x14ac:dyDescent="0.15">
      <c r="A27" s="4">
        <v>707</v>
      </c>
      <c r="B27">
        <v>9</v>
      </c>
      <c r="C27">
        <v>11</v>
      </c>
      <c r="D27">
        <v>10</v>
      </c>
      <c r="E27">
        <v>10</v>
      </c>
      <c r="F27">
        <v>8</v>
      </c>
      <c r="G27">
        <v>2</v>
      </c>
      <c r="H27">
        <v>1</v>
      </c>
      <c r="I27">
        <v>9</v>
      </c>
      <c r="J27">
        <v>0.45</v>
      </c>
      <c r="K27">
        <v>4.3270149230956996</v>
      </c>
      <c r="L27" s="7">
        <v>3.73388671875</v>
      </c>
      <c r="M27">
        <v>6.2665863037109402</v>
      </c>
      <c r="N27">
        <v>8.7453765869140607</v>
      </c>
      <c r="O27">
        <v>0</v>
      </c>
      <c r="P27">
        <v>0</v>
      </c>
      <c r="Q27">
        <v>5</v>
      </c>
      <c r="R27" s="12">
        <v>0</v>
      </c>
      <c r="S27" s="12">
        <f t="shared" si="1"/>
        <v>0</v>
      </c>
      <c r="T27">
        <v>0.89112091064453103</v>
      </c>
      <c r="U27">
        <v>0.80277824401855502</v>
      </c>
      <c r="V27">
        <v>0.80086404085159302</v>
      </c>
      <c r="W27" s="13">
        <v>1.9142031669616699E-3</v>
      </c>
      <c r="X27">
        <v>9.0256869792938205E-2</v>
      </c>
      <c r="Y27">
        <v>9.0256869792938205E-2</v>
      </c>
      <c r="Z27">
        <v>0</v>
      </c>
      <c r="AA27">
        <v>0.5</v>
      </c>
      <c r="AB27">
        <v>1</v>
      </c>
      <c r="AC27">
        <v>0.66666666666666696</v>
      </c>
      <c r="AD27">
        <v>0.5</v>
      </c>
      <c r="AE27">
        <v>0.5</v>
      </c>
    </row>
    <row r="28" spans="1:31" x14ac:dyDescent="0.15">
      <c r="A28" s="4">
        <v>580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5.03513526916504</v>
      </c>
      <c r="L28" s="7">
        <v>3.7551288604736301</v>
      </c>
      <c r="M28">
        <v>3.0785770416259801</v>
      </c>
      <c r="N28">
        <v>5.5543289184570304</v>
      </c>
      <c r="O28">
        <v>1</v>
      </c>
      <c r="P28">
        <v>1</v>
      </c>
      <c r="Q28">
        <v>8</v>
      </c>
      <c r="R28" s="12">
        <v>0.125</v>
      </c>
      <c r="S28" s="12">
        <f t="shared" si="1"/>
        <v>0.1</v>
      </c>
      <c r="T28">
        <v>1.4386787414550799</v>
      </c>
      <c r="U28">
        <v>1.26366519927978</v>
      </c>
      <c r="V28">
        <v>1.22721290588379</v>
      </c>
      <c r="W28" s="13">
        <v>3.6452293395996101E-2</v>
      </c>
      <c r="X28">
        <v>0.21146583557128901</v>
      </c>
      <c r="Y28">
        <v>0.21146583557128901</v>
      </c>
      <c r="Z28">
        <v>0.1</v>
      </c>
      <c r="AA28">
        <v>0.7</v>
      </c>
      <c r="AB28">
        <v>0.875</v>
      </c>
      <c r="AC28">
        <v>0.77777777777777801</v>
      </c>
      <c r="AD28">
        <v>0.3</v>
      </c>
      <c r="AE28">
        <v>0.6</v>
      </c>
    </row>
    <row r="29" spans="1:31" x14ac:dyDescent="0.15">
      <c r="A29" s="4">
        <v>149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4.4821224212646502</v>
      </c>
      <c r="L29" s="7">
        <v>3.75569725036621</v>
      </c>
      <c r="M29">
        <v>4.8786315917968697</v>
      </c>
      <c r="N29">
        <v>8.511962890625</v>
      </c>
      <c r="O29">
        <v>1</v>
      </c>
      <c r="P29">
        <v>1</v>
      </c>
      <c r="Q29">
        <v>10</v>
      </c>
      <c r="R29" s="12">
        <v>0.1</v>
      </c>
      <c r="S29" s="12">
        <f t="shared" si="1"/>
        <v>0.1</v>
      </c>
      <c r="T29">
        <v>1.2563419342041</v>
      </c>
      <c r="U29">
        <v>1.05661201477051</v>
      </c>
      <c r="V29">
        <v>1.0494639873504601</v>
      </c>
      <c r="W29" s="13">
        <v>7.1480274200439496E-3</v>
      </c>
      <c r="X29">
        <v>0.206877946853638</v>
      </c>
      <c r="Y29">
        <v>0.206877946853638</v>
      </c>
      <c r="Z29">
        <v>0.1</v>
      </c>
      <c r="AA29">
        <v>0.9</v>
      </c>
      <c r="AB29">
        <v>0.9</v>
      </c>
      <c r="AC29">
        <v>0.9</v>
      </c>
      <c r="AD29">
        <v>0.1</v>
      </c>
      <c r="AE29">
        <v>0.8</v>
      </c>
    </row>
    <row r="30" spans="1:31" x14ac:dyDescent="0.15">
      <c r="A30" s="4">
        <v>901</v>
      </c>
      <c r="B30">
        <v>11</v>
      </c>
      <c r="C30">
        <v>9</v>
      </c>
      <c r="D30">
        <v>10</v>
      </c>
      <c r="E30">
        <v>10</v>
      </c>
      <c r="F30">
        <v>9</v>
      </c>
      <c r="G30">
        <v>1</v>
      </c>
      <c r="H30">
        <v>2</v>
      </c>
      <c r="I30">
        <v>8</v>
      </c>
      <c r="J30">
        <v>0.55000000000000004</v>
      </c>
      <c r="K30">
        <v>4.8135433197021502</v>
      </c>
      <c r="L30" s="7">
        <v>3.7840099334716801</v>
      </c>
      <c r="M30">
        <v>2.9343147277832</v>
      </c>
      <c r="N30">
        <v>4.0855464935302699</v>
      </c>
      <c r="O30">
        <v>1</v>
      </c>
      <c r="P30">
        <v>1</v>
      </c>
      <c r="Q30">
        <v>5</v>
      </c>
      <c r="R30" s="12">
        <v>0.2</v>
      </c>
      <c r="S30" s="12">
        <f t="shared" si="1"/>
        <v>0.1</v>
      </c>
      <c r="T30">
        <v>1.16604423522949</v>
      </c>
      <c r="U30">
        <v>1.0641937255859399</v>
      </c>
      <c r="V30">
        <v>1.01794397830963</v>
      </c>
      <c r="W30" s="13">
        <v>4.6249747276306201E-2</v>
      </c>
      <c r="X30">
        <v>0.14810025691986101</v>
      </c>
      <c r="Y30">
        <v>0.14810025691986101</v>
      </c>
      <c r="Z30">
        <v>0.1</v>
      </c>
      <c r="AA30">
        <v>0.4</v>
      </c>
      <c r="AB30">
        <v>0.8</v>
      </c>
      <c r="AC30">
        <v>0.53333333333333299</v>
      </c>
      <c r="AD30">
        <v>0.6</v>
      </c>
      <c r="AE30">
        <v>0.3</v>
      </c>
    </row>
    <row r="31" spans="1:31" x14ac:dyDescent="0.15">
      <c r="A31" s="4">
        <v>481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5.57338523864746</v>
      </c>
      <c r="L31" s="7">
        <v>3.84683036804199</v>
      </c>
      <c r="M31">
        <v>2.6131629943847701</v>
      </c>
      <c r="N31">
        <v>7.0906906127929696</v>
      </c>
      <c r="O31">
        <v>2</v>
      </c>
      <c r="P31">
        <v>2</v>
      </c>
      <c r="Q31">
        <v>12</v>
      </c>
      <c r="R31" s="12">
        <v>0.16669999999999999</v>
      </c>
      <c r="S31" s="12">
        <f t="shared" si="1"/>
        <v>0.2</v>
      </c>
      <c r="T31">
        <v>1.7116889953613299</v>
      </c>
      <c r="U31">
        <v>1.43662929534912</v>
      </c>
      <c r="V31">
        <v>1.4205834865570099</v>
      </c>
      <c r="W31" s="13">
        <v>1.6045808792114299E-2</v>
      </c>
      <c r="X31">
        <v>0.29110550880432101</v>
      </c>
      <c r="Y31">
        <v>0.29110550880432101</v>
      </c>
      <c r="Z31">
        <v>0.2</v>
      </c>
      <c r="AA31">
        <v>1</v>
      </c>
      <c r="AB31">
        <v>0.83333333333333304</v>
      </c>
      <c r="AC31">
        <v>0.90909090909090895</v>
      </c>
      <c r="AD31">
        <v>0</v>
      </c>
      <c r="AE31">
        <v>0.8</v>
      </c>
    </row>
    <row r="32" spans="1:31" x14ac:dyDescent="0.15">
      <c r="A32" s="4">
        <v>685</v>
      </c>
      <c r="B32">
        <v>11</v>
      </c>
      <c r="C32">
        <v>9</v>
      </c>
      <c r="D32">
        <v>10</v>
      </c>
      <c r="E32">
        <v>10</v>
      </c>
      <c r="F32">
        <v>9</v>
      </c>
      <c r="G32">
        <v>1</v>
      </c>
      <c r="H32">
        <v>2</v>
      </c>
      <c r="I32">
        <v>8</v>
      </c>
      <c r="J32">
        <v>0.55000000000000004</v>
      </c>
      <c r="K32">
        <v>5.6581230163574201</v>
      </c>
      <c r="L32" s="7">
        <v>3.8594169616699201</v>
      </c>
      <c r="M32">
        <v>2.1157989501953098</v>
      </c>
      <c r="N32">
        <v>6.8140106201171902</v>
      </c>
      <c r="O32">
        <v>2</v>
      </c>
      <c r="P32">
        <v>2</v>
      </c>
      <c r="Q32">
        <v>10</v>
      </c>
      <c r="R32" s="12">
        <v>0.2</v>
      </c>
      <c r="S32" s="12">
        <f t="shared" si="1"/>
        <v>0.2</v>
      </c>
      <c r="T32">
        <v>1.4550971984863299</v>
      </c>
      <c r="U32">
        <v>1.21012210845947</v>
      </c>
      <c r="V32">
        <v>1.2308931350707999</v>
      </c>
      <c r="W32" s="13">
        <v>2.0771026611328101E-2</v>
      </c>
      <c r="X32">
        <v>0.22420406341552701</v>
      </c>
      <c r="Y32">
        <v>0.22420406341552701</v>
      </c>
      <c r="Z32">
        <v>0.2</v>
      </c>
      <c r="AA32">
        <v>0.8</v>
      </c>
      <c r="AB32">
        <v>0.8</v>
      </c>
      <c r="AC32">
        <v>0.8</v>
      </c>
      <c r="AD32">
        <v>0.2</v>
      </c>
      <c r="AE32">
        <v>0.6</v>
      </c>
    </row>
    <row r="33" spans="1:31" x14ac:dyDescent="0.15">
      <c r="A33" s="4">
        <v>384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4.5911006927490199</v>
      </c>
      <c r="L33" s="7">
        <v>3.8800086975097701</v>
      </c>
      <c r="M33">
        <v>5.2444934844970703</v>
      </c>
      <c r="N33">
        <v>8.6270236968994105</v>
      </c>
      <c r="O33">
        <v>0</v>
      </c>
      <c r="P33">
        <v>0</v>
      </c>
      <c r="Q33">
        <v>4</v>
      </c>
      <c r="R33" s="12">
        <v>0</v>
      </c>
      <c r="S33" s="12">
        <f t="shared" si="1"/>
        <v>0</v>
      </c>
      <c r="T33">
        <v>1.2782058715820299</v>
      </c>
      <c r="U33">
        <v>1.0991859436035201</v>
      </c>
      <c r="V33">
        <v>1.0689563751220701</v>
      </c>
      <c r="W33" s="13">
        <v>3.0229568481445299E-2</v>
      </c>
      <c r="X33">
        <v>0.20924949645996099</v>
      </c>
      <c r="Y33">
        <v>0.20924949645996099</v>
      </c>
      <c r="Z33">
        <v>0</v>
      </c>
      <c r="AA33">
        <v>0.4</v>
      </c>
      <c r="AB33">
        <v>1</v>
      </c>
      <c r="AC33">
        <v>0.57142857142857195</v>
      </c>
      <c r="AD33">
        <v>0.6</v>
      </c>
      <c r="AE33">
        <v>0.4</v>
      </c>
    </row>
    <row r="34" spans="1:31" s="20" customFormat="1" x14ac:dyDescent="0.15">
      <c r="A34" s="25">
        <v>278</v>
      </c>
      <c r="B34" s="20">
        <v>11</v>
      </c>
      <c r="C34" s="20">
        <v>9</v>
      </c>
      <c r="D34" s="20">
        <v>10</v>
      </c>
      <c r="E34" s="20">
        <v>10</v>
      </c>
      <c r="F34" s="20">
        <v>10</v>
      </c>
      <c r="G34" s="20">
        <v>0</v>
      </c>
      <c r="H34" s="20">
        <v>1</v>
      </c>
      <c r="I34" s="20">
        <v>9</v>
      </c>
      <c r="J34" s="20">
        <v>0.55000000000000004</v>
      </c>
      <c r="K34" s="20">
        <v>4.7435684204101598</v>
      </c>
      <c r="L34" s="20">
        <v>3.8879623413085902</v>
      </c>
      <c r="M34" s="20">
        <v>4.0030746459960902</v>
      </c>
      <c r="N34" s="20">
        <v>8.6839790344238299</v>
      </c>
      <c r="O34" s="20">
        <v>1</v>
      </c>
      <c r="P34" s="20">
        <v>1</v>
      </c>
      <c r="Q34" s="20">
        <v>9</v>
      </c>
      <c r="R34" s="27">
        <v>0.1111</v>
      </c>
      <c r="S34" s="27">
        <f t="shared" si="1"/>
        <v>0.1</v>
      </c>
      <c r="T34" s="20">
        <v>1.41017723083496</v>
      </c>
      <c r="U34" s="20">
        <v>1.1264400482177701</v>
      </c>
      <c r="V34" s="20">
        <v>1.1627676486969001</v>
      </c>
      <c r="W34" s="20">
        <v>3.6327600479125997E-2</v>
      </c>
      <c r="X34" s="20">
        <v>0.247409582138061</v>
      </c>
      <c r="Y34" s="20">
        <v>0.247409582138061</v>
      </c>
      <c r="Z34" s="20">
        <v>0.1</v>
      </c>
      <c r="AA34" s="20">
        <v>0.8</v>
      </c>
      <c r="AB34" s="20">
        <v>0.88888888888888895</v>
      </c>
      <c r="AC34" s="20">
        <v>0.84210526315789502</v>
      </c>
      <c r="AD34" s="20">
        <v>0.2</v>
      </c>
      <c r="AE34" s="20">
        <v>0.7</v>
      </c>
    </row>
    <row r="35" spans="1:31" x14ac:dyDescent="0.15">
      <c r="A35" s="4">
        <v>302</v>
      </c>
      <c r="B35">
        <v>10</v>
      </c>
      <c r="C35">
        <v>10</v>
      </c>
      <c r="D35">
        <v>10</v>
      </c>
      <c r="E35">
        <v>10</v>
      </c>
      <c r="F35">
        <v>9</v>
      </c>
      <c r="G35">
        <v>1</v>
      </c>
      <c r="H35">
        <v>1</v>
      </c>
      <c r="I35">
        <v>9</v>
      </c>
      <c r="J35">
        <v>0.5</v>
      </c>
      <c r="K35">
        <v>4.7890052795410201</v>
      </c>
      <c r="L35" s="7">
        <v>4.0009784698486301</v>
      </c>
      <c r="M35">
        <v>4.79604148864746</v>
      </c>
      <c r="N35">
        <v>8.7636318206787092</v>
      </c>
      <c r="O35">
        <v>1</v>
      </c>
      <c r="P35">
        <v>1</v>
      </c>
      <c r="Q35">
        <v>8</v>
      </c>
      <c r="R35" s="12">
        <v>0.125</v>
      </c>
      <c r="S35" s="12">
        <f t="shared" si="1"/>
        <v>0.1</v>
      </c>
      <c r="T35">
        <v>1.1680774688720701</v>
      </c>
      <c r="U35">
        <v>0.96880531311035201</v>
      </c>
      <c r="V35">
        <v>0.99573481082916304</v>
      </c>
      <c r="W35" s="13">
        <v>2.6929497718811E-2</v>
      </c>
      <c r="X35">
        <v>0.17234265804290799</v>
      </c>
      <c r="Y35">
        <v>0.17234265804290799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941</v>
      </c>
      <c r="B36">
        <v>9</v>
      </c>
      <c r="C36">
        <v>11</v>
      </c>
      <c r="D36">
        <v>10</v>
      </c>
      <c r="E36">
        <v>10</v>
      </c>
      <c r="F36">
        <v>8</v>
      </c>
      <c r="G36">
        <v>2</v>
      </c>
      <c r="H36">
        <v>1</v>
      </c>
      <c r="I36">
        <v>9</v>
      </c>
      <c r="J36">
        <v>0.45</v>
      </c>
      <c r="K36">
        <v>4.4096031188964799</v>
      </c>
      <c r="L36" s="7">
        <v>4.0071868896484402</v>
      </c>
      <c r="M36">
        <v>7.4551219940185502</v>
      </c>
      <c r="N36">
        <v>7.8552112579345703</v>
      </c>
      <c r="O36">
        <v>0</v>
      </c>
      <c r="P36">
        <v>0</v>
      </c>
      <c r="Q36">
        <v>2</v>
      </c>
      <c r="R36" s="12">
        <v>0</v>
      </c>
      <c r="S36" s="12">
        <f t="shared" si="1"/>
        <v>0</v>
      </c>
      <c r="T36">
        <v>0.89368820190429699</v>
      </c>
      <c r="U36">
        <v>0.85235214233398404</v>
      </c>
      <c r="V36">
        <v>0.789830982685089</v>
      </c>
      <c r="W36" s="13">
        <v>6.2521159648895305E-2</v>
      </c>
      <c r="X36">
        <v>0.103857219219208</v>
      </c>
      <c r="Y36">
        <v>0.103857219219208</v>
      </c>
      <c r="Z36">
        <v>0</v>
      </c>
      <c r="AA36">
        <v>0.2</v>
      </c>
      <c r="AB36">
        <v>1</v>
      </c>
      <c r="AC36">
        <v>0.33333333333333298</v>
      </c>
      <c r="AD36">
        <v>0.8</v>
      </c>
      <c r="AE36">
        <v>0.2</v>
      </c>
    </row>
    <row r="37" spans="1:31" x14ac:dyDescent="0.15">
      <c r="A37" s="4">
        <v>389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5.1329650878906197</v>
      </c>
      <c r="L37" s="7">
        <v>3.99789237976074</v>
      </c>
      <c r="M37">
        <v>3.6099014282226598</v>
      </c>
      <c r="N37">
        <v>3.22932052612305</v>
      </c>
      <c r="O37">
        <v>1</v>
      </c>
      <c r="P37">
        <v>1</v>
      </c>
      <c r="Q37">
        <v>10</v>
      </c>
      <c r="R37" s="12">
        <v>0.1</v>
      </c>
      <c r="S37" s="12">
        <f t="shared" si="1"/>
        <v>0.1</v>
      </c>
      <c r="T37">
        <v>1.4864501953125</v>
      </c>
      <c r="U37">
        <v>1.4500643014907799</v>
      </c>
      <c r="V37">
        <v>1.2307720184326201</v>
      </c>
      <c r="W37" s="13">
        <v>0.219292283058167</v>
      </c>
      <c r="X37">
        <v>0.25567817687988298</v>
      </c>
      <c r="Y37">
        <v>0.25567817687988298</v>
      </c>
      <c r="Z37">
        <v>0.1</v>
      </c>
      <c r="AA37">
        <v>0.9</v>
      </c>
      <c r="AB37">
        <v>0.9</v>
      </c>
      <c r="AC37">
        <v>0.9</v>
      </c>
      <c r="AD37">
        <v>0.1</v>
      </c>
      <c r="AE37">
        <v>0.8</v>
      </c>
    </row>
    <row r="38" spans="1:31" x14ac:dyDescent="0.15">
      <c r="A38" s="4">
        <v>404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>
        <v>6.2811298370361301</v>
      </c>
      <c r="L38" s="7">
        <v>4.0665779113769496</v>
      </c>
      <c r="M38">
        <v>3.09674072265625</v>
      </c>
      <c r="N38">
        <v>3.9199981689453098</v>
      </c>
      <c r="O38">
        <v>2</v>
      </c>
      <c r="P38">
        <v>2</v>
      </c>
      <c r="Q38">
        <v>12</v>
      </c>
      <c r="R38" s="12">
        <v>0.16669999999999999</v>
      </c>
      <c r="S38" s="12">
        <f t="shared" si="1"/>
        <v>0.2</v>
      </c>
      <c r="T38">
        <v>1.8999195098877</v>
      </c>
      <c r="U38">
        <v>1.8176922798156701</v>
      </c>
      <c r="V38">
        <v>1.5715812444686901</v>
      </c>
      <c r="W38" s="13">
        <v>0.246111035346985</v>
      </c>
      <c r="X38">
        <v>0.32833826541900601</v>
      </c>
      <c r="Y38">
        <v>0.32833826541900601</v>
      </c>
      <c r="Z38">
        <v>0.2</v>
      </c>
      <c r="AA38">
        <v>1</v>
      </c>
      <c r="AB38">
        <v>0.83333333333333304</v>
      </c>
      <c r="AC38">
        <v>0.90909090909090895</v>
      </c>
      <c r="AD38">
        <v>0</v>
      </c>
      <c r="AE38">
        <v>0.8</v>
      </c>
    </row>
    <row r="39" spans="1:31" x14ac:dyDescent="0.15">
      <c r="A39" s="4">
        <v>526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6.4344215393066397</v>
      </c>
      <c r="L39" s="7">
        <v>4.0721206665039098</v>
      </c>
      <c r="M39">
        <v>3.7479896545410201</v>
      </c>
      <c r="N39">
        <v>4.0763416290283203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1.92721176147461</v>
      </c>
      <c r="U39">
        <v>1.86593365669251</v>
      </c>
      <c r="V39">
        <v>1.61390209197998</v>
      </c>
      <c r="W39" s="13">
        <v>0.25203156471252403</v>
      </c>
      <c r="X39">
        <v>0.31330966949462902</v>
      </c>
      <c r="Y39">
        <v>0.31330966949462902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462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5.0305004119873002</v>
      </c>
      <c r="L40" s="7">
        <v>4.1459312438964799</v>
      </c>
      <c r="M40">
        <v>4.7725563049316397</v>
      </c>
      <c r="N40">
        <v>3.8437538146972701</v>
      </c>
      <c r="O40">
        <v>0</v>
      </c>
      <c r="P40">
        <v>0</v>
      </c>
      <c r="Q40">
        <v>6</v>
      </c>
      <c r="R40" s="12">
        <v>0</v>
      </c>
      <c r="S40" s="12">
        <f t="shared" si="1"/>
        <v>0</v>
      </c>
      <c r="T40">
        <v>1.34450531005859</v>
      </c>
      <c r="U40">
        <v>1.3364995718002299</v>
      </c>
      <c r="V40">
        <v>1.1135402917861901</v>
      </c>
      <c r="W40" s="13">
        <v>0.222959280014038</v>
      </c>
      <c r="X40">
        <v>0.23096501827240001</v>
      </c>
      <c r="Y40">
        <v>0.23096501827240001</v>
      </c>
      <c r="Z40">
        <v>0</v>
      </c>
      <c r="AA40">
        <v>0.6</v>
      </c>
      <c r="AB40">
        <v>1</v>
      </c>
      <c r="AC40">
        <v>0.75</v>
      </c>
      <c r="AD40">
        <v>0.4</v>
      </c>
      <c r="AE40">
        <v>0.6</v>
      </c>
    </row>
    <row r="41" spans="1:31" x14ac:dyDescent="0.15">
      <c r="A41" s="4">
        <v>645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6.21144676208496</v>
      </c>
      <c r="L41" s="7">
        <v>4.1461753845214799</v>
      </c>
      <c r="M41">
        <v>3.7313938140869101</v>
      </c>
      <c r="N41">
        <v>3.3009834289550799</v>
      </c>
      <c r="O41">
        <v>1</v>
      </c>
      <c r="P41">
        <v>1</v>
      </c>
      <c r="Q41">
        <v>10</v>
      </c>
      <c r="R41" s="12">
        <v>0.1</v>
      </c>
      <c r="S41" s="12">
        <f t="shared" si="1"/>
        <v>0.1</v>
      </c>
      <c r="T41">
        <v>1.79638671875</v>
      </c>
      <c r="U41">
        <v>1.7748954296112101</v>
      </c>
      <c r="V41">
        <v>1.4884166717529299</v>
      </c>
      <c r="W41" s="13">
        <v>0.28647875785827598</v>
      </c>
      <c r="X41">
        <v>0.30797004699706998</v>
      </c>
      <c r="Y41">
        <v>0.30797004699706998</v>
      </c>
      <c r="Z41">
        <v>0.1</v>
      </c>
      <c r="AA41">
        <v>0.9</v>
      </c>
      <c r="AB41">
        <v>0.9</v>
      </c>
      <c r="AC41">
        <v>0.9</v>
      </c>
      <c r="AD41">
        <v>0.1</v>
      </c>
      <c r="AE41">
        <v>0.8</v>
      </c>
    </row>
    <row r="42" spans="1:31" x14ac:dyDescent="0.15">
      <c r="A42" s="4">
        <v>921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5.5316638946533203</v>
      </c>
      <c r="L42" s="7">
        <v>4.1615791320800799</v>
      </c>
      <c r="M42">
        <v>3.55059814453125</v>
      </c>
      <c r="N42">
        <v>3.69410896301269</v>
      </c>
      <c r="O42">
        <v>1</v>
      </c>
      <c r="P42">
        <v>1</v>
      </c>
      <c r="Q42">
        <v>11</v>
      </c>
      <c r="R42" s="12">
        <v>9.0899999999999995E-2</v>
      </c>
      <c r="S42" s="12">
        <f t="shared" si="1"/>
        <v>0.1</v>
      </c>
      <c r="T42">
        <v>1.6102542877197299</v>
      </c>
      <c r="U42">
        <v>1.54781723022461</v>
      </c>
      <c r="V42">
        <v>1.32124590873718</v>
      </c>
      <c r="W42" s="13">
        <v>0.22657132148742701</v>
      </c>
      <c r="X42">
        <v>0.289008378982544</v>
      </c>
      <c r="Y42">
        <v>0.289008378982544</v>
      </c>
      <c r="Z42">
        <v>0.1</v>
      </c>
      <c r="AA42">
        <v>1</v>
      </c>
      <c r="AB42">
        <v>0.90909090909090895</v>
      </c>
      <c r="AC42">
        <v>0.952380952380952</v>
      </c>
      <c r="AD42">
        <v>0</v>
      </c>
      <c r="AE42">
        <v>0.9</v>
      </c>
    </row>
    <row r="43" spans="1:31" x14ac:dyDescent="0.15">
      <c r="A43" s="4">
        <v>155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4.2721099853515598</v>
      </c>
      <c r="L43" s="7">
        <v>4.1688804626464799</v>
      </c>
      <c r="M43">
        <v>8.6910991668701207</v>
      </c>
      <c r="N43">
        <v>6.0570030212402299</v>
      </c>
      <c r="O43">
        <v>0</v>
      </c>
      <c r="P43">
        <v>0</v>
      </c>
      <c r="Q43">
        <v>3</v>
      </c>
      <c r="R43" s="12">
        <v>0</v>
      </c>
      <c r="S43" s="12">
        <f t="shared" si="1"/>
        <v>0</v>
      </c>
      <c r="T43">
        <v>1.14569664001465</v>
      </c>
      <c r="U43">
        <v>1.1862697601318399</v>
      </c>
      <c r="V43">
        <v>0.96228158473968495</v>
      </c>
      <c r="W43" s="13">
        <v>0.22398817539215099</v>
      </c>
      <c r="X43">
        <v>0.18341505527496299</v>
      </c>
      <c r="Y43">
        <v>0.18341505527496299</v>
      </c>
      <c r="Z43">
        <v>0</v>
      </c>
      <c r="AA43">
        <v>0.3</v>
      </c>
      <c r="AB43">
        <v>1</v>
      </c>
      <c r="AC43">
        <v>0.46153846153846201</v>
      </c>
      <c r="AD43">
        <v>0.7</v>
      </c>
      <c r="AE43">
        <v>0.3</v>
      </c>
    </row>
    <row r="44" spans="1:31" x14ac:dyDescent="0.15">
      <c r="A44" s="4">
        <v>269</v>
      </c>
      <c r="B44">
        <v>17</v>
      </c>
      <c r="C44">
        <v>3</v>
      </c>
      <c r="D44">
        <v>10</v>
      </c>
      <c r="E44">
        <v>10</v>
      </c>
      <c r="F44">
        <v>10</v>
      </c>
      <c r="G44">
        <v>0</v>
      </c>
      <c r="H44">
        <v>7</v>
      </c>
      <c r="I44">
        <v>3</v>
      </c>
      <c r="J44">
        <v>0.85</v>
      </c>
      <c r="K44">
        <v>6.5289592742919904</v>
      </c>
      <c r="L44" s="7">
        <v>4.22434425354004</v>
      </c>
      <c r="M44">
        <v>4.2007942199706996</v>
      </c>
      <c r="N44">
        <v>3.21380615234375</v>
      </c>
      <c r="O44">
        <v>0</v>
      </c>
      <c r="P44">
        <v>0</v>
      </c>
      <c r="Q44">
        <v>9</v>
      </c>
      <c r="R44" s="12">
        <v>0</v>
      </c>
      <c r="S44" s="12">
        <f t="shared" si="1"/>
        <v>0</v>
      </c>
      <c r="T44">
        <v>2.0630416870117201</v>
      </c>
      <c r="U44">
        <v>2.0780673027038601</v>
      </c>
      <c r="V44">
        <v>1.72464883327484</v>
      </c>
      <c r="W44" s="13">
        <v>0.353418469429016</v>
      </c>
      <c r="X44">
        <v>0.338392853736877</v>
      </c>
      <c r="Y44">
        <v>0.338392853736877</v>
      </c>
      <c r="Z44">
        <v>0</v>
      </c>
      <c r="AA44">
        <v>0.9</v>
      </c>
      <c r="AB44">
        <v>1</v>
      </c>
      <c r="AC44">
        <v>0.94736842105263197</v>
      </c>
      <c r="AD44">
        <v>0.1</v>
      </c>
      <c r="AE44">
        <v>0.9</v>
      </c>
    </row>
    <row r="45" spans="1:31" s="30" customFormat="1" x14ac:dyDescent="0.15">
      <c r="A45" s="33">
        <v>304</v>
      </c>
      <c r="B45" s="30">
        <v>13</v>
      </c>
      <c r="C45" s="30">
        <v>7</v>
      </c>
      <c r="D45" s="30">
        <v>10</v>
      </c>
      <c r="E45" s="30">
        <v>10</v>
      </c>
      <c r="F45" s="30">
        <v>10</v>
      </c>
      <c r="G45" s="30">
        <v>0</v>
      </c>
      <c r="H45" s="30">
        <v>3</v>
      </c>
      <c r="I45" s="30">
        <v>7</v>
      </c>
      <c r="J45" s="30">
        <v>0.65</v>
      </c>
      <c r="K45" s="30">
        <v>5.2770843505859402</v>
      </c>
      <c r="L45" s="30">
        <v>4.1100559234619096</v>
      </c>
      <c r="M45" s="30">
        <v>3.9915294647216801</v>
      </c>
      <c r="N45" s="30">
        <v>3.7207717895507799</v>
      </c>
      <c r="O45" s="30">
        <v>0</v>
      </c>
      <c r="P45" s="30">
        <v>0</v>
      </c>
      <c r="Q45" s="30">
        <v>4</v>
      </c>
      <c r="R45" s="35">
        <v>0</v>
      </c>
      <c r="S45" s="35">
        <f t="shared" si="1"/>
        <v>0</v>
      </c>
      <c r="T45" s="30">
        <v>1.3906764984130899</v>
      </c>
      <c r="U45" s="30">
        <v>1.371777176857</v>
      </c>
      <c r="V45" s="30">
        <v>1.1445516347885101</v>
      </c>
      <c r="W45" s="30">
        <v>0.227225542068481</v>
      </c>
      <c r="X45" s="30">
        <v>0.246124863624573</v>
      </c>
      <c r="Y45" s="30">
        <v>0.246124863624573</v>
      </c>
      <c r="Z45" s="30">
        <v>0</v>
      </c>
      <c r="AA45" s="30">
        <v>0.4</v>
      </c>
      <c r="AB45" s="30">
        <v>1</v>
      </c>
      <c r="AC45" s="30">
        <v>0.57142857142857195</v>
      </c>
      <c r="AD45" s="30">
        <v>0.6</v>
      </c>
      <c r="AE45" s="30">
        <v>0.4</v>
      </c>
    </row>
    <row r="46" spans="1:31" x14ac:dyDescent="0.15">
      <c r="A46" s="4">
        <v>850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4.51798439025879</v>
      </c>
      <c r="L46" s="7">
        <v>4.2796936035156197</v>
      </c>
      <c r="M46">
        <v>8.3001003265380895</v>
      </c>
      <c r="N46">
        <v>6.8499565124511701</v>
      </c>
      <c r="O46">
        <v>0</v>
      </c>
      <c r="P46">
        <v>0</v>
      </c>
      <c r="Q46">
        <v>2</v>
      </c>
      <c r="R46" s="12">
        <v>0</v>
      </c>
      <c r="S46" s="12">
        <f t="shared" si="1"/>
        <v>0</v>
      </c>
      <c r="T46">
        <v>1.0687160491943399</v>
      </c>
      <c r="U46">
        <v>1.09086036682129</v>
      </c>
      <c r="V46">
        <v>0.88795930147170998</v>
      </c>
      <c r="W46" s="13">
        <v>0.202901065349579</v>
      </c>
      <c r="X46">
        <v>0.18075674772262601</v>
      </c>
      <c r="Y46">
        <v>0.18075674772262601</v>
      </c>
      <c r="Z46">
        <v>0</v>
      </c>
      <c r="AA46">
        <v>0.2</v>
      </c>
      <c r="AB46">
        <v>1</v>
      </c>
      <c r="AC46">
        <v>0.33333333333333298</v>
      </c>
      <c r="AD46">
        <v>0.8</v>
      </c>
      <c r="AE46">
        <v>0.2</v>
      </c>
    </row>
    <row r="47" spans="1:31" x14ac:dyDescent="0.15">
      <c r="A47" s="4">
        <v>598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4.4340534210205096</v>
      </c>
      <c r="L47" s="7">
        <v>4.2807788848876998</v>
      </c>
      <c r="M47">
        <v>7.0586624145507804</v>
      </c>
      <c r="N47">
        <v>4.2387237548828098</v>
      </c>
      <c r="O47">
        <v>0</v>
      </c>
      <c r="P47">
        <v>0</v>
      </c>
      <c r="Q47">
        <v>7</v>
      </c>
      <c r="R47" s="12">
        <v>0</v>
      </c>
      <c r="S47" s="12">
        <f t="shared" si="1"/>
        <v>0</v>
      </c>
      <c r="T47">
        <v>1.07766914367676</v>
      </c>
      <c r="U47">
        <v>1.1233320236206099</v>
      </c>
      <c r="V47">
        <v>0.90122735500335704</v>
      </c>
      <c r="W47" s="13">
        <v>0.22210466861724901</v>
      </c>
      <c r="X47">
        <v>0.17644178867340099</v>
      </c>
      <c r="Y47">
        <v>0.17644178867340099</v>
      </c>
      <c r="Z47">
        <v>0</v>
      </c>
      <c r="AA47">
        <v>0.7</v>
      </c>
      <c r="AB47">
        <v>1</v>
      </c>
      <c r="AC47">
        <v>0.82352941176470595</v>
      </c>
      <c r="AD47">
        <v>0.3</v>
      </c>
      <c r="AE47">
        <v>0.7</v>
      </c>
    </row>
    <row r="48" spans="1:31" x14ac:dyDescent="0.15">
      <c r="A48" s="4">
        <v>878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5.2804584503173801</v>
      </c>
      <c r="L48" s="7">
        <v>4.3076705932617196</v>
      </c>
      <c r="M48">
        <v>4.4217872619628897</v>
      </c>
      <c r="N48">
        <v>3.4056377410888699</v>
      </c>
      <c r="O48">
        <v>0</v>
      </c>
      <c r="P48">
        <v>0</v>
      </c>
      <c r="Q48">
        <v>6</v>
      </c>
      <c r="R48" s="12">
        <v>0</v>
      </c>
      <c r="S48" s="12">
        <f t="shared" si="1"/>
        <v>0</v>
      </c>
      <c r="T48">
        <v>1.35372161865234</v>
      </c>
      <c r="U48">
        <v>1.3720499277114899</v>
      </c>
      <c r="V48">
        <v>1.1247593164444001</v>
      </c>
      <c r="W48" s="13">
        <v>0.24729061126709001</v>
      </c>
      <c r="X48">
        <v>0.228962302207947</v>
      </c>
      <c r="Y48">
        <v>0.228962302207947</v>
      </c>
      <c r="Z48">
        <v>0</v>
      </c>
      <c r="AA48">
        <v>0.6</v>
      </c>
      <c r="AB48">
        <v>1</v>
      </c>
      <c r="AC48">
        <v>0.75</v>
      </c>
      <c r="AD48">
        <v>0.4</v>
      </c>
      <c r="AE48">
        <v>0.6</v>
      </c>
    </row>
    <row r="49" spans="1:31" x14ac:dyDescent="0.15">
      <c r="A49" s="4">
        <v>916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>
        <v>5.6958065032959002</v>
      </c>
      <c r="L49" s="7">
        <v>4.4151344299316397</v>
      </c>
      <c r="M49">
        <v>4.5910301208496103</v>
      </c>
      <c r="N49">
        <v>3.4948368072509801</v>
      </c>
      <c r="O49">
        <v>0</v>
      </c>
      <c r="P49">
        <v>0</v>
      </c>
      <c r="Q49">
        <v>9</v>
      </c>
      <c r="R49" s="12">
        <v>0</v>
      </c>
      <c r="S49" s="12">
        <f t="shared" si="1"/>
        <v>0</v>
      </c>
      <c r="T49">
        <v>1.57187080383301</v>
      </c>
      <c r="U49">
        <v>1.5592746734619101</v>
      </c>
      <c r="V49">
        <v>1.30600810050964</v>
      </c>
      <c r="W49" s="13">
        <v>0.25326657295227101</v>
      </c>
      <c r="X49">
        <v>0.26586270332336398</v>
      </c>
      <c r="Y49">
        <v>0.26586270332336398</v>
      </c>
      <c r="Z49">
        <v>0</v>
      </c>
      <c r="AA49">
        <v>0.9</v>
      </c>
      <c r="AB49">
        <v>1</v>
      </c>
      <c r="AC49">
        <v>0.94736842105263197</v>
      </c>
      <c r="AD49">
        <v>0.1</v>
      </c>
      <c r="AE49">
        <v>0.9</v>
      </c>
    </row>
    <row r="50" spans="1:31" x14ac:dyDescent="0.15">
      <c r="A50" s="4">
        <v>19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>
        <v>5.7425575256347701</v>
      </c>
      <c r="L50" s="7">
        <v>4.3131961822509801</v>
      </c>
      <c r="M50">
        <v>4.4439506530761701</v>
      </c>
      <c r="N50">
        <v>3.1202354431152299</v>
      </c>
      <c r="O50">
        <v>1</v>
      </c>
      <c r="P50">
        <v>1</v>
      </c>
      <c r="Q50">
        <v>11</v>
      </c>
      <c r="R50" s="12">
        <v>9.0899999999999995E-2</v>
      </c>
      <c r="S50" s="12">
        <f t="shared" si="1"/>
        <v>0.1</v>
      </c>
      <c r="T50">
        <v>1.69216728210449</v>
      </c>
      <c r="U50">
        <v>1.69506192207336</v>
      </c>
      <c r="V50">
        <v>1.4024184942245499</v>
      </c>
      <c r="W50" s="13">
        <v>0.29264342784881597</v>
      </c>
      <c r="X50">
        <v>0.28974878787994401</v>
      </c>
      <c r="Y50">
        <v>0.28974878787994401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4">
        <v>628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6.18233299255371</v>
      </c>
      <c r="L51" s="7">
        <v>4.3301734924316397</v>
      </c>
      <c r="M51">
        <v>4.0768737792968697</v>
      </c>
      <c r="N51">
        <v>3.1977233886718701</v>
      </c>
      <c r="O51">
        <v>0</v>
      </c>
      <c r="P51">
        <v>0</v>
      </c>
      <c r="Q51">
        <v>7</v>
      </c>
      <c r="R51" s="12">
        <v>0</v>
      </c>
      <c r="S51" s="12">
        <f t="shared" si="1"/>
        <v>0</v>
      </c>
      <c r="T51">
        <v>1.7620944976806601</v>
      </c>
      <c r="U51">
        <v>1.7751601934432999</v>
      </c>
      <c r="V51">
        <v>1.4573606252670299</v>
      </c>
      <c r="W51" s="13">
        <v>0.31779956817626898</v>
      </c>
      <c r="X51">
        <v>0.30473387241363498</v>
      </c>
      <c r="Y51">
        <v>0.30473387241363498</v>
      </c>
      <c r="Z51">
        <v>0</v>
      </c>
      <c r="AA51">
        <v>0.7</v>
      </c>
      <c r="AB51">
        <v>1</v>
      </c>
      <c r="AC51">
        <v>0.82352941176470595</v>
      </c>
      <c r="AD51">
        <v>0.3</v>
      </c>
      <c r="AE51">
        <v>0.7</v>
      </c>
    </row>
    <row r="52" spans="1:31" x14ac:dyDescent="0.15">
      <c r="A52" s="4">
        <v>265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5.4144515991210902</v>
      </c>
      <c r="L52" s="7">
        <v>4.5586509704589799</v>
      </c>
      <c r="M52">
        <v>5.1254997253418004</v>
      </c>
      <c r="N52">
        <v>3.6624374389648402</v>
      </c>
      <c r="O52">
        <v>0</v>
      </c>
      <c r="P52">
        <v>0</v>
      </c>
      <c r="Q52">
        <v>8</v>
      </c>
      <c r="R52" s="12">
        <v>0</v>
      </c>
      <c r="S52" s="12">
        <f t="shared" si="1"/>
        <v>0</v>
      </c>
      <c r="T52">
        <v>1.4804992675781199</v>
      </c>
      <c r="U52">
        <v>1.485884308815</v>
      </c>
      <c r="V52">
        <v>1.21010041236877</v>
      </c>
      <c r="W52" s="13">
        <v>0.27578389644622803</v>
      </c>
      <c r="X52">
        <v>0.27039885520935097</v>
      </c>
      <c r="Y52">
        <v>0.27039885520935097</v>
      </c>
      <c r="Z52">
        <v>0</v>
      </c>
      <c r="AA52">
        <v>0.8</v>
      </c>
      <c r="AB52">
        <v>1</v>
      </c>
      <c r="AC52">
        <v>0.88888888888888895</v>
      </c>
      <c r="AD52">
        <v>0.2</v>
      </c>
      <c r="AE52">
        <v>0.8</v>
      </c>
    </row>
    <row r="53" spans="1:31" x14ac:dyDescent="0.15">
      <c r="A53" s="4">
        <v>220</v>
      </c>
      <c r="B53">
        <v>13</v>
      </c>
      <c r="C53">
        <v>7</v>
      </c>
      <c r="D53">
        <v>10</v>
      </c>
      <c r="E53">
        <v>10</v>
      </c>
      <c r="F53">
        <v>10</v>
      </c>
      <c r="G53">
        <v>0</v>
      </c>
      <c r="H53">
        <v>3</v>
      </c>
      <c r="I53">
        <v>7</v>
      </c>
      <c r="J53">
        <v>0.65</v>
      </c>
      <c r="K53">
        <v>6.3880538940429696</v>
      </c>
      <c r="L53" s="7">
        <v>4.5579910278320304</v>
      </c>
      <c r="M53">
        <v>3.40110206604004</v>
      </c>
      <c r="N53">
        <v>4.4475116729736301</v>
      </c>
      <c r="O53">
        <v>1</v>
      </c>
      <c r="P53">
        <v>1</v>
      </c>
      <c r="Q53">
        <v>10</v>
      </c>
      <c r="R53" s="12">
        <v>0.1</v>
      </c>
      <c r="S53" s="12">
        <f t="shared" si="1"/>
        <v>0.1</v>
      </c>
      <c r="T53">
        <v>1.7205638885498</v>
      </c>
      <c r="U53">
        <v>1.63151299953461</v>
      </c>
      <c r="V53">
        <v>1.3985300064086901</v>
      </c>
      <c r="W53" s="13">
        <v>0.232982993125915</v>
      </c>
      <c r="X53">
        <v>0.322033882141113</v>
      </c>
      <c r="Y53">
        <v>0.322033882141113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x14ac:dyDescent="0.15">
      <c r="A54" s="4">
        <v>12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4.7584037780761701</v>
      </c>
      <c r="L54" s="7">
        <v>4.5450344085693404</v>
      </c>
      <c r="M54">
        <v>8.6417255401611293</v>
      </c>
      <c r="N54">
        <v>6.6856060028076199</v>
      </c>
      <c r="O54">
        <v>0</v>
      </c>
      <c r="P54">
        <v>0</v>
      </c>
      <c r="Q54">
        <v>7</v>
      </c>
      <c r="R54" s="12">
        <v>0</v>
      </c>
      <c r="S54" s="12">
        <f t="shared" si="1"/>
        <v>0</v>
      </c>
      <c r="T54">
        <v>1.1671447753906199</v>
      </c>
      <c r="U54">
        <v>1.19466209411621</v>
      </c>
      <c r="V54">
        <v>0.96295011043548595</v>
      </c>
      <c r="W54" s="13">
        <v>0.23171198368072499</v>
      </c>
      <c r="X54">
        <v>0.20419466495513899</v>
      </c>
      <c r="Y54">
        <v>0.20419466495513899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172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5.3820056915283203</v>
      </c>
      <c r="L55" s="7">
        <v>4.56451416015625</v>
      </c>
      <c r="M55">
        <v>4.7138977050781197</v>
      </c>
      <c r="N55">
        <v>4.2741775512695304</v>
      </c>
      <c r="O55">
        <v>1</v>
      </c>
      <c r="P55">
        <v>1</v>
      </c>
      <c r="Q55">
        <v>11</v>
      </c>
      <c r="R55" s="12">
        <v>9.0899999999999995E-2</v>
      </c>
      <c r="S55" s="12">
        <f t="shared" si="1"/>
        <v>0.1</v>
      </c>
      <c r="T55">
        <v>1.3815174102783201</v>
      </c>
      <c r="U55">
        <v>1.3646049499511701</v>
      </c>
      <c r="V55">
        <v>1.13554155826569</v>
      </c>
      <c r="W55" s="13">
        <v>0.22906339168548601</v>
      </c>
      <c r="X55">
        <v>0.245975852012634</v>
      </c>
      <c r="Y55">
        <v>0.245975852012634</v>
      </c>
      <c r="Z55">
        <v>0.1</v>
      </c>
      <c r="AA55">
        <v>1</v>
      </c>
      <c r="AB55">
        <v>0.90909090909090895</v>
      </c>
      <c r="AC55">
        <v>0.952380952380952</v>
      </c>
      <c r="AD55">
        <v>0</v>
      </c>
      <c r="AE55">
        <v>0.9</v>
      </c>
    </row>
    <row r="56" spans="1:31" x14ac:dyDescent="0.15">
      <c r="A56" s="4">
        <v>151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5.6671257019043004</v>
      </c>
      <c r="L56" s="7">
        <v>4.5537357330322301</v>
      </c>
      <c r="M56">
        <v>3.1707382202148402</v>
      </c>
      <c r="N56">
        <v>9.5972442626953107</v>
      </c>
      <c r="O56">
        <v>1</v>
      </c>
      <c r="P56">
        <v>1</v>
      </c>
      <c r="Q56">
        <v>6</v>
      </c>
      <c r="R56" s="12">
        <v>0.16669999999999999</v>
      </c>
      <c r="S56" s="12">
        <f t="shared" si="1"/>
        <v>0.1</v>
      </c>
      <c r="T56">
        <v>1.4091281890869101</v>
      </c>
      <c r="U56">
        <v>1.10394859313965</v>
      </c>
      <c r="V56">
        <v>1.18171787261963</v>
      </c>
      <c r="W56" s="13">
        <v>7.7769279479980497E-2</v>
      </c>
      <c r="X56">
        <v>0.22741031646728499</v>
      </c>
      <c r="Y56">
        <v>0.22741031646728499</v>
      </c>
      <c r="Z56">
        <v>0.1</v>
      </c>
      <c r="AA56">
        <v>0.5</v>
      </c>
      <c r="AB56">
        <v>0.83333333333333304</v>
      </c>
      <c r="AC56">
        <v>0.625</v>
      </c>
      <c r="AD56">
        <v>0.5</v>
      </c>
      <c r="AE56">
        <v>0.4</v>
      </c>
    </row>
    <row r="57" spans="1:31" x14ac:dyDescent="0.15">
      <c r="L57" s="8">
        <f>AVERAGE(L2:L56)</f>
        <v>3.813062425093217</v>
      </c>
      <c r="W57" s="15">
        <f t="shared" ref="W57:AE57" si="2">AVERAGE(W2:W56)</f>
        <v>0.15733879154378719</v>
      </c>
      <c r="Z57" s="9">
        <f t="shared" si="2"/>
        <v>9.4545454545454516E-2</v>
      </c>
      <c r="AA57" s="9">
        <f t="shared" si="2"/>
        <v>0.75636363636363624</v>
      </c>
      <c r="AB57" s="9">
        <f t="shared" si="2"/>
        <v>0.90327107236198123</v>
      </c>
      <c r="AC57" s="9">
        <f t="shared" si="2"/>
        <v>0.79873939965681118</v>
      </c>
      <c r="AD57" s="9">
        <f t="shared" si="2"/>
        <v>0.24363636363636362</v>
      </c>
      <c r="AE57" s="9">
        <f t="shared" si="2"/>
        <v>0.66181818181818175</v>
      </c>
    </row>
    <row r="58" spans="1:31" x14ac:dyDescent="0.15">
      <c r="L58" s="8">
        <f>MAX(L2:L56)</f>
        <v>4.56451416015625</v>
      </c>
      <c r="W58" s="15">
        <f t="shared" ref="W58:AE58" si="3">MAX(W2:W56)</f>
        <v>0.353418469429016</v>
      </c>
      <c r="Z58" s="9">
        <f t="shared" si="3"/>
        <v>0.3</v>
      </c>
      <c r="AA58" s="9">
        <f t="shared" si="3"/>
        <v>1</v>
      </c>
      <c r="AB58" s="9">
        <f t="shared" si="3"/>
        <v>1</v>
      </c>
      <c r="AC58" s="9">
        <f t="shared" si="3"/>
        <v>0.952380952380952</v>
      </c>
      <c r="AD58" s="9">
        <f t="shared" si="3"/>
        <v>0.8</v>
      </c>
      <c r="AE58" s="9">
        <f t="shared" si="3"/>
        <v>0.9</v>
      </c>
    </row>
    <row r="59" spans="1:31" x14ac:dyDescent="0.15">
      <c r="L59" s="8">
        <f>MIN(L2:L56)</f>
        <v>3.1271286010742201</v>
      </c>
      <c r="W59" s="15">
        <f t="shared" ref="W59:AE59" si="4">MIN(W2:W56)</f>
        <v>1.9142031669616699E-3</v>
      </c>
      <c r="Z59" s="9">
        <f t="shared" si="4"/>
        <v>0</v>
      </c>
      <c r="AA59" s="9">
        <f t="shared" si="4"/>
        <v>0.2</v>
      </c>
      <c r="AB59" s="9">
        <f t="shared" si="4"/>
        <v>0.76923076923076905</v>
      </c>
      <c r="AC59" s="9">
        <f t="shared" si="4"/>
        <v>0.33333333333333298</v>
      </c>
      <c r="AD59" s="9">
        <f t="shared" si="4"/>
        <v>0</v>
      </c>
      <c r="AE59" s="9">
        <f t="shared" si="4"/>
        <v>0.2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s="9"/>
      <c r="N65" t="s">
        <v>66</v>
      </c>
      <c r="W65" s="13"/>
    </row>
    <row r="66" spans="11:23" x14ac:dyDescent="0.15">
      <c r="K66" s="9"/>
      <c r="L66" s="9"/>
      <c r="M66" s="9"/>
      <c r="N66" s="38">
        <v>0.2</v>
      </c>
      <c r="O66">
        <v>-400</v>
      </c>
      <c r="P66">
        <v>1600</v>
      </c>
      <c r="Q66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N67" s="38">
        <v>0.4</v>
      </c>
      <c r="O67">
        <v>-800</v>
      </c>
      <c r="P67">
        <v>1200</v>
      </c>
      <c r="Q67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N68" s="38">
        <v>0.45</v>
      </c>
      <c r="O68">
        <v>-900</v>
      </c>
      <c r="P68">
        <v>1100</v>
      </c>
      <c r="Q68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N69" s="38">
        <v>0.49</v>
      </c>
      <c r="O69">
        <v>-980</v>
      </c>
      <c r="P69">
        <v>1020</v>
      </c>
      <c r="Q6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W72" s="13"/>
    </row>
    <row r="73" spans="11:23" x14ac:dyDescent="0.15">
      <c r="K73" s="9" t="s">
        <v>40</v>
      </c>
      <c r="L73" s="9">
        <f>COUNTIF(L2:L56,"&lt;2.479")-COUNTIF(L2:L56,"&lt;2.318")</f>
        <v>0</v>
      </c>
      <c r="W73" s="13"/>
    </row>
    <row r="74" spans="11:23" x14ac:dyDescent="0.15">
      <c r="K74" s="9" t="s">
        <v>41</v>
      </c>
      <c r="L74" s="9">
        <f>COUNTIF(L2:L56,"&lt;2.64")-COUNTIF(L2:L56,"&lt;2.479")</f>
        <v>0</v>
      </c>
    </row>
    <row r="75" spans="11:23" x14ac:dyDescent="0.15">
      <c r="K75" s="9" t="s">
        <v>42</v>
      </c>
      <c r="L75" s="9">
        <f>COUNTIF(L2:L56,"&lt;2.801")-COUNTIF(L2:L56,"&lt;2.64")</f>
        <v>0</v>
      </c>
      <c r="W75" s="13"/>
    </row>
    <row r="76" spans="11:23" x14ac:dyDescent="0.15">
      <c r="K76" s="9" t="s">
        <v>43</v>
      </c>
      <c r="L76" s="9">
        <f>COUNTIF(L2:L56,"&lt;2.962")-COUNTIF(L2:L56,"&lt;2.801")</f>
        <v>0</v>
      </c>
      <c r="W76" s="13"/>
    </row>
    <row r="77" spans="11:23" x14ac:dyDescent="0.15">
      <c r="K77" s="9" t="s">
        <v>44</v>
      </c>
      <c r="L77" s="9">
        <f>COUNTIF(L2:L56,"&lt;3.123")-COUNTIF(L2:L56,"&lt;2.962")</f>
        <v>0</v>
      </c>
      <c r="W77" s="13"/>
    </row>
    <row r="78" spans="11:23" s="19" customFormat="1" x14ac:dyDescent="0.15">
      <c r="K78" s="37" t="s">
        <v>77</v>
      </c>
      <c r="L78" s="37">
        <f>COUNTIF(L2:L56,"&lt;3.412")-COUNTIF(L2:L56,"&lt;3.123")</f>
        <v>11</v>
      </c>
      <c r="M78" s="37">
        <v>11</v>
      </c>
    </row>
    <row r="79" spans="11:23" x14ac:dyDescent="0.15">
      <c r="K79" s="9" t="s">
        <v>78</v>
      </c>
      <c r="L79" s="9">
        <f>COUNTIF(L2:L56,"&lt;3.701")-COUNTIF(L2:L56,"&lt;3.412")</f>
        <v>11</v>
      </c>
      <c r="M79" s="9">
        <v>11</v>
      </c>
      <c r="W79" s="13"/>
    </row>
    <row r="80" spans="11:23" x14ac:dyDescent="0.15">
      <c r="K80" s="9" t="s">
        <v>79</v>
      </c>
      <c r="L80" s="9">
        <f>COUNTIF(L2:L56,"&lt;3.99")-COUNTIF(L2:L56,"&lt;3.701")</f>
        <v>11</v>
      </c>
      <c r="M80" s="9">
        <v>11</v>
      </c>
      <c r="W80" s="13"/>
    </row>
    <row r="81" spans="11:23" x14ac:dyDescent="0.15">
      <c r="K81" s="9" t="s">
        <v>80</v>
      </c>
      <c r="L81" s="9">
        <f>COUNTIF(L2:L56,"&lt;4.279")-COUNTIF(L2:L56,"&lt;3.99")</f>
        <v>11</v>
      </c>
      <c r="M81" s="9">
        <v>11</v>
      </c>
      <c r="W81" s="13"/>
    </row>
    <row r="82" spans="11:23" s="19" customFormat="1" x14ac:dyDescent="0.15">
      <c r="K82" s="37" t="s">
        <v>81</v>
      </c>
      <c r="L82" s="37">
        <f>COUNTIF(L2:L56,"&lt;4.568")-COUNTIF(L2:L56,"&lt;4.279")</f>
        <v>11</v>
      </c>
      <c r="M82" s="37">
        <v>11</v>
      </c>
    </row>
    <row r="83" spans="11:23" x14ac:dyDescent="0.15">
      <c r="K83" s="9" t="s">
        <v>82</v>
      </c>
      <c r="L83" s="9">
        <f>COUNTIF(L2:L56,"&lt;4.857")-COUNTIF(L2:L56,"&lt;4.568")</f>
        <v>0</v>
      </c>
      <c r="W83" s="13"/>
    </row>
    <row r="84" spans="11:23" x14ac:dyDescent="0.15">
      <c r="K84" s="9" t="s">
        <v>83</v>
      </c>
      <c r="L84" s="9">
        <f>COUNTIF(L2:L56,"&lt;5.146")-COUNTIF(L2:L56,"&lt;4.857")</f>
        <v>0</v>
      </c>
      <c r="W84" s="13"/>
    </row>
    <row r="85" spans="11:23" x14ac:dyDescent="0.15">
      <c r="K85" s="9" t="s">
        <v>84</v>
      </c>
      <c r="L85" s="9">
        <f>COUNTIF(L2:L56,"&lt;5.435")-COUNTIF(L2:L56,"&lt;5.146")</f>
        <v>0</v>
      </c>
      <c r="W85" s="13"/>
    </row>
    <row r="86" spans="11:23" x14ac:dyDescent="0.15">
      <c r="K86" s="9" t="s">
        <v>85</v>
      </c>
      <c r="L86" s="9">
        <f>COUNTIF(L2:L56,"&lt;5.724")-COUNTIF(L2:L56,"&lt;5.435")</f>
        <v>0</v>
      </c>
    </row>
    <row r="87" spans="11:23" x14ac:dyDescent="0.15">
      <c r="K87" s="9" t="s">
        <v>54</v>
      </c>
      <c r="L87" s="9">
        <f>COUNTIF(L2:L56,"&lt;4.733")-COUNTIF(L2:L56,"&lt;4.572")</f>
        <v>0</v>
      </c>
      <c r="W87" s="13"/>
    </row>
    <row r="88" spans="11:23" x14ac:dyDescent="0.15">
      <c r="K88" s="9" t="s">
        <v>55</v>
      </c>
      <c r="L88" s="9">
        <f>COUNTIF(L2:L56,"&lt;4.894")-COUNTIF(L2:L56,"&lt;4.733")</f>
        <v>0</v>
      </c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W89" s="13"/>
    </row>
    <row r="90" spans="11:23" x14ac:dyDescent="0.15">
      <c r="K90" s="9" t="s">
        <v>57</v>
      </c>
      <c r="L90" s="9">
        <f>COUNTIF(L2:L56,"&lt;5.216")-COUNTIF(L2:L56,"&lt;5.055")</f>
        <v>0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P91">
        <v>0.28899999999999998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N97">
        <v>2.8929999999999998</v>
      </c>
      <c r="O97">
        <v>8.5000000000000006E-2</v>
      </c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N98">
        <v>3.8130000000000002</v>
      </c>
      <c r="O98">
        <v>0.11899999999999999</v>
      </c>
      <c r="W98" s="13"/>
    </row>
    <row r="99" spans="11:23" x14ac:dyDescent="0.15">
      <c r="N99">
        <v>4.3250000000000002</v>
      </c>
      <c r="O99">
        <v>0.157</v>
      </c>
    </row>
  </sheetData>
  <phoneticPr fontId="5" type="noConversion"/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E94"/>
  <sheetViews>
    <sheetView topLeftCell="E43" workbookViewId="0">
      <selection activeCell="N61" sqref="N61:Q65"/>
    </sheetView>
  </sheetViews>
  <sheetFormatPr defaultColWidth="9" defaultRowHeight="13.5" x14ac:dyDescent="0.15"/>
  <cols>
    <col min="11" max="12" width="22.875" customWidth="1"/>
    <col min="23" max="23" width="17.625" customWidth="1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461</v>
      </c>
      <c r="B2">
        <v>15</v>
      </c>
      <c r="C2">
        <v>5</v>
      </c>
      <c r="D2">
        <v>10</v>
      </c>
      <c r="E2">
        <v>10</v>
      </c>
      <c r="F2">
        <v>9</v>
      </c>
      <c r="G2">
        <v>1</v>
      </c>
      <c r="H2">
        <v>6</v>
      </c>
      <c r="I2">
        <v>4</v>
      </c>
      <c r="J2">
        <v>0.75</v>
      </c>
      <c r="K2">
        <v>5.40047264099121</v>
      </c>
      <c r="L2" s="7">
        <v>3.2668991088867201</v>
      </c>
      <c r="M2">
        <v>3.28164863586426</v>
      </c>
      <c r="N2">
        <v>3.5928287506103498</v>
      </c>
      <c r="O2">
        <v>1</v>
      </c>
      <c r="P2">
        <v>1</v>
      </c>
      <c r="Q2">
        <v>9</v>
      </c>
      <c r="R2" s="12">
        <v>0.1111</v>
      </c>
      <c r="S2" s="12">
        <f t="shared" ref="S2:S52" si="0">O2/E2</f>
        <v>0.1</v>
      </c>
      <c r="T2">
        <v>1.4644775390625</v>
      </c>
      <c r="U2">
        <v>1.4097925424575799</v>
      </c>
      <c r="V2">
        <v>1.2756360769271899</v>
      </c>
      <c r="W2" s="13">
        <v>0.13415646553039601</v>
      </c>
      <c r="X2">
        <v>0.188841462135315</v>
      </c>
      <c r="Y2">
        <v>0.188841462135315</v>
      </c>
      <c r="Z2">
        <v>0.1</v>
      </c>
      <c r="AA2">
        <v>0.8</v>
      </c>
      <c r="AB2">
        <v>0.88888888888888895</v>
      </c>
      <c r="AC2">
        <v>0.84210526315789502</v>
      </c>
      <c r="AD2">
        <v>0.2</v>
      </c>
      <c r="AE2">
        <v>0.7</v>
      </c>
    </row>
    <row r="3" spans="1:31" x14ac:dyDescent="0.15">
      <c r="A3" s="4">
        <v>501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5.5273303985595703</v>
      </c>
      <c r="L3" s="7">
        <v>3.2670059204101598</v>
      </c>
      <c r="M3">
        <v>2.2722702026367201</v>
      </c>
      <c r="N3">
        <v>3.9929103851318399</v>
      </c>
      <c r="O3">
        <v>1</v>
      </c>
      <c r="P3">
        <v>1</v>
      </c>
      <c r="Q3">
        <v>10</v>
      </c>
      <c r="R3" s="12">
        <v>0.1</v>
      </c>
      <c r="S3" s="12">
        <f t="shared" si="0"/>
        <v>0.1</v>
      </c>
      <c r="T3">
        <v>1.64023208618164</v>
      </c>
      <c r="U3">
        <v>1.53003406524658</v>
      </c>
      <c r="V3">
        <v>1.38585317134857</v>
      </c>
      <c r="W3" s="13">
        <v>0.14418089389801</v>
      </c>
      <c r="X3">
        <v>0.25437891483306901</v>
      </c>
      <c r="Y3">
        <v>0.25437891483306901</v>
      </c>
      <c r="Z3">
        <v>0.1</v>
      </c>
      <c r="AA3">
        <v>0.9</v>
      </c>
      <c r="AB3">
        <v>0.9</v>
      </c>
      <c r="AC3">
        <v>0.9</v>
      </c>
      <c r="AD3">
        <v>0.1</v>
      </c>
      <c r="AE3">
        <v>0.8</v>
      </c>
    </row>
    <row r="4" spans="1:31" x14ac:dyDescent="0.15">
      <c r="A4" s="4">
        <v>974</v>
      </c>
      <c r="B4">
        <v>15</v>
      </c>
      <c r="C4">
        <v>5</v>
      </c>
      <c r="D4">
        <v>10</v>
      </c>
      <c r="E4">
        <v>10</v>
      </c>
      <c r="F4">
        <v>10</v>
      </c>
      <c r="G4">
        <v>0</v>
      </c>
      <c r="H4">
        <v>5</v>
      </c>
      <c r="I4">
        <v>5</v>
      </c>
      <c r="J4">
        <v>0.75</v>
      </c>
      <c r="K4">
        <v>5.3685245513915998</v>
      </c>
      <c r="L4">
        <v>3.2771472930908199</v>
      </c>
      <c r="M4">
        <v>2.8307132720947301</v>
      </c>
      <c r="N4">
        <v>3.2898807525634801</v>
      </c>
      <c r="O4">
        <v>1</v>
      </c>
      <c r="P4">
        <v>1</v>
      </c>
      <c r="Q4">
        <v>10</v>
      </c>
      <c r="R4" s="12">
        <v>0.1</v>
      </c>
      <c r="S4" s="12">
        <f t="shared" si="0"/>
        <v>0.1</v>
      </c>
      <c r="T4">
        <v>1.6221961975097701</v>
      </c>
      <c r="U4">
        <v>1.5725250244140601</v>
      </c>
      <c r="V4">
        <v>1.3714082241058301</v>
      </c>
      <c r="W4">
        <v>0.20111680030822801</v>
      </c>
      <c r="X4">
        <v>0.250787973403931</v>
      </c>
      <c r="Y4">
        <v>0.250787973403931</v>
      </c>
      <c r="Z4">
        <v>0.1</v>
      </c>
      <c r="AA4">
        <v>0.9</v>
      </c>
      <c r="AB4">
        <v>0.9</v>
      </c>
      <c r="AC4">
        <v>0.9</v>
      </c>
      <c r="AD4">
        <v>0.1</v>
      </c>
      <c r="AE4">
        <v>0.8</v>
      </c>
    </row>
    <row r="5" spans="1:31" x14ac:dyDescent="0.15">
      <c r="A5" s="4">
        <v>624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5.7309322357177699</v>
      </c>
      <c r="L5" s="7">
        <v>3.2853984832763699</v>
      </c>
      <c r="M5">
        <v>2.8849430084228498</v>
      </c>
      <c r="N5">
        <v>3.0747337341308598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1.9793052673339799</v>
      </c>
      <c r="U5">
        <v>1.9299783706664999</v>
      </c>
      <c r="V5">
        <v>1.67936038970947</v>
      </c>
      <c r="W5" s="13">
        <v>0.25061798095703097</v>
      </c>
      <c r="X5">
        <v>0.299944877624512</v>
      </c>
      <c r="Y5">
        <v>0.299944877624512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803</v>
      </c>
      <c r="B6">
        <v>13</v>
      </c>
      <c r="C6">
        <v>7</v>
      </c>
      <c r="D6">
        <v>10</v>
      </c>
      <c r="E6">
        <v>10</v>
      </c>
      <c r="F6">
        <v>10</v>
      </c>
      <c r="G6">
        <v>0</v>
      </c>
      <c r="H6">
        <v>3</v>
      </c>
      <c r="I6">
        <v>7</v>
      </c>
      <c r="J6">
        <v>0.65</v>
      </c>
      <c r="K6">
        <v>4.7810554504394496</v>
      </c>
      <c r="L6" s="7">
        <v>3.42788887023926</v>
      </c>
      <c r="M6">
        <v>2.91549491882324</v>
      </c>
      <c r="N6">
        <v>3.7785625457763699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1.22781562805176</v>
      </c>
      <c r="U6">
        <v>1.1802076101303101</v>
      </c>
      <c r="V6">
        <v>1.04466116428375</v>
      </c>
      <c r="W6" s="13">
        <v>0.13554644584655801</v>
      </c>
      <c r="X6">
        <v>0.18315446376800501</v>
      </c>
      <c r="Y6">
        <v>0.18315446376800501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x14ac:dyDescent="0.15">
      <c r="A7" s="4">
        <v>840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5.3783435821533203</v>
      </c>
      <c r="L7" s="7">
        <v>3.5478610992431601</v>
      </c>
      <c r="M7">
        <v>2.5381450653076199</v>
      </c>
      <c r="N7">
        <v>4.6591548919677699</v>
      </c>
      <c r="O7">
        <v>1</v>
      </c>
      <c r="P7">
        <v>1</v>
      </c>
      <c r="Q7">
        <v>10</v>
      </c>
      <c r="R7" s="12">
        <v>0.1</v>
      </c>
      <c r="S7" s="12">
        <f t="shared" si="0"/>
        <v>0.1</v>
      </c>
      <c r="T7">
        <v>1.6274662017822299</v>
      </c>
      <c r="U7">
        <v>1.4948984384536701</v>
      </c>
      <c r="V7">
        <v>1.3545224666595499</v>
      </c>
      <c r="W7" s="13">
        <v>0.140375971794128</v>
      </c>
      <c r="X7">
        <v>0.272943735122681</v>
      </c>
      <c r="Y7">
        <v>0.272943735122681</v>
      </c>
      <c r="Z7">
        <v>0.1</v>
      </c>
      <c r="AA7">
        <v>0.9</v>
      </c>
      <c r="AB7">
        <v>0.9</v>
      </c>
      <c r="AC7">
        <v>0.9</v>
      </c>
      <c r="AD7">
        <v>0.1</v>
      </c>
      <c r="AE7">
        <v>0.8</v>
      </c>
    </row>
    <row r="8" spans="1:31" x14ac:dyDescent="0.15">
      <c r="A8" s="4">
        <v>20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4.7936458587646502</v>
      </c>
      <c r="L8" s="7">
        <v>3.21484375</v>
      </c>
      <c r="M8">
        <v>2.74176025390625</v>
      </c>
      <c r="N8">
        <v>3.1585388183593701</v>
      </c>
      <c r="O8">
        <v>1</v>
      </c>
      <c r="P8">
        <v>1</v>
      </c>
      <c r="Q8">
        <v>9</v>
      </c>
      <c r="R8" s="12">
        <v>0.1111</v>
      </c>
      <c r="S8" s="12">
        <f t="shared" si="0"/>
        <v>0.1</v>
      </c>
      <c r="T8">
        <v>1.57986640930176</v>
      </c>
      <c r="U8">
        <v>1.5197329521179199</v>
      </c>
      <c r="V8">
        <v>1.33726954460144</v>
      </c>
      <c r="W8" s="13">
        <v>0.18246340751647899</v>
      </c>
      <c r="X8">
        <v>0.24259686470031699</v>
      </c>
      <c r="Y8">
        <v>0.24259686470031699</v>
      </c>
      <c r="Z8">
        <v>0.1</v>
      </c>
      <c r="AA8">
        <v>0.8</v>
      </c>
      <c r="AB8">
        <v>0.88888888888888895</v>
      </c>
      <c r="AC8">
        <v>0.84210526315789502</v>
      </c>
      <c r="AD8">
        <v>0.2</v>
      </c>
      <c r="AE8">
        <v>0.7</v>
      </c>
    </row>
    <row r="9" spans="1:31" x14ac:dyDescent="0.15">
      <c r="A9" s="4">
        <v>865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4.26218605041504</v>
      </c>
      <c r="L9" s="7">
        <v>3.5626525878906201</v>
      </c>
      <c r="M9">
        <v>4.4527530670165998</v>
      </c>
      <c r="N9">
        <v>4.6102828979492196</v>
      </c>
      <c r="O9">
        <v>0</v>
      </c>
      <c r="P9">
        <v>0</v>
      </c>
      <c r="Q9">
        <v>5</v>
      </c>
      <c r="R9" s="12">
        <v>0</v>
      </c>
      <c r="S9" s="12">
        <f t="shared" si="0"/>
        <v>0</v>
      </c>
      <c r="T9">
        <v>1.0662040710449201</v>
      </c>
      <c r="U9">
        <v>1.0434312820434599</v>
      </c>
      <c r="V9">
        <v>0.90589237213134799</v>
      </c>
      <c r="W9" s="13">
        <v>0.13753890991210899</v>
      </c>
      <c r="X9">
        <v>0.160311698913574</v>
      </c>
      <c r="Y9">
        <v>0.160311698913574</v>
      </c>
      <c r="Z9">
        <v>0</v>
      </c>
      <c r="AA9">
        <v>0.5</v>
      </c>
      <c r="AB9">
        <v>1</v>
      </c>
      <c r="AC9">
        <v>0.66666666666666696</v>
      </c>
      <c r="AD9">
        <v>0.5</v>
      </c>
      <c r="AE9">
        <v>0.5</v>
      </c>
    </row>
    <row r="10" spans="1:31" x14ac:dyDescent="0.15">
      <c r="A10" s="4">
        <v>223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4.7153663635253897</v>
      </c>
      <c r="L10" s="7">
        <v>3.5632209777832</v>
      </c>
      <c r="M10">
        <v>3.0068168640136701</v>
      </c>
      <c r="N10">
        <v>3.0456161499023402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1.5686683654785201</v>
      </c>
      <c r="U10">
        <v>1.5097084045410201</v>
      </c>
      <c r="V10">
        <v>1.31616818904877</v>
      </c>
      <c r="W10" s="13">
        <v>0.19354021549224901</v>
      </c>
      <c r="X10">
        <v>0.25250017642974798</v>
      </c>
      <c r="Y10">
        <v>0.25250017642974798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711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4.5205192565918004</v>
      </c>
      <c r="L11" s="7">
        <v>3.579833984375</v>
      </c>
      <c r="M11">
        <v>3.6000347137451199</v>
      </c>
      <c r="N11">
        <v>3.1644821166992201</v>
      </c>
      <c r="O11">
        <v>0</v>
      </c>
      <c r="P11">
        <v>0</v>
      </c>
      <c r="Q11">
        <v>4</v>
      </c>
      <c r="R11" s="12">
        <v>0</v>
      </c>
      <c r="S11" s="12">
        <f t="shared" si="0"/>
        <v>0</v>
      </c>
      <c r="T11">
        <v>1.1484889984130899</v>
      </c>
      <c r="U11">
        <v>1.1332601308822601</v>
      </c>
      <c r="V11">
        <v>0.98467141389846802</v>
      </c>
      <c r="W11" s="13">
        <v>0.148588716983795</v>
      </c>
      <c r="X11">
        <v>0.163817584514618</v>
      </c>
      <c r="Y11">
        <v>0.163817584514618</v>
      </c>
      <c r="Z11">
        <v>0</v>
      </c>
      <c r="AA11">
        <v>0.4</v>
      </c>
      <c r="AB11">
        <v>1</v>
      </c>
      <c r="AC11">
        <v>0.57142857142857195</v>
      </c>
      <c r="AD11">
        <v>0.6</v>
      </c>
      <c r="AE11">
        <v>0.4</v>
      </c>
    </row>
    <row r="12" spans="1:31" x14ac:dyDescent="0.15">
      <c r="A12" s="4">
        <v>974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5.3685245513915998</v>
      </c>
      <c r="L12">
        <v>3.2771472930908199</v>
      </c>
      <c r="M12">
        <v>2.8307132720947301</v>
      </c>
      <c r="N12">
        <v>3.2898807525634801</v>
      </c>
      <c r="O12">
        <v>1</v>
      </c>
      <c r="P12">
        <v>1</v>
      </c>
      <c r="Q12">
        <v>10</v>
      </c>
      <c r="R12" s="12">
        <v>0.1</v>
      </c>
      <c r="S12" s="12">
        <f t="shared" si="0"/>
        <v>0.1</v>
      </c>
      <c r="T12">
        <v>1.6221961975097701</v>
      </c>
      <c r="U12">
        <v>1.5725250244140601</v>
      </c>
      <c r="V12">
        <v>1.3714082241058301</v>
      </c>
      <c r="W12">
        <v>0.20111680030822801</v>
      </c>
      <c r="X12">
        <v>0.250787973403931</v>
      </c>
      <c r="Y12">
        <v>0.250787973403931</v>
      </c>
      <c r="Z12">
        <v>0.1</v>
      </c>
      <c r="AA12">
        <v>0.9</v>
      </c>
      <c r="AB12">
        <v>0.9</v>
      </c>
      <c r="AC12">
        <v>0.9</v>
      </c>
      <c r="AD12">
        <v>0.1</v>
      </c>
      <c r="AE12">
        <v>0.8</v>
      </c>
    </row>
    <row r="13" spans="1:31" x14ac:dyDescent="0.15">
      <c r="A13" s="4">
        <v>948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6.0359687805175799</v>
      </c>
      <c r="L13" s="7">
        <v>3.25136375427246</v>
      </c>
      <c r="M13">
        <v>2.7053775787353498</v>
      </c>
      <c r="N13">
        <v>4.4772434234619096</v>
      </c>
      <c r="O13">
        <v>1</v>
      </c>
      <c r="P13">
        <v>1</v>
      </c>
      <c r="Q13">
        <v>10</v>
      </c>
      <c r="R13" s="12">
        <v>0.1</v>
      </c>
      <c r="S13" s="12">
        <f t="shared" si="0"/>
        <v>0.1</v>
      </c>
      <c r="T13">
        <v>2.0139236450195299</v>
      </c>
      <c r="U13">
        <v>1.8851909637451201</v>
      </c>
      <c r="V13">
        <v>1.70291864871979</v>
      </c>
      <c r="W13" s="13">
        <v>0.18227231502533001</v>
      </c>
      <c r="X13">
        <v>0.31100499629974399</v>
      </c>
      <c r="Y13">
        <v>0.31100499629974399</v>
      </c>
      <c r="Z13">
        <v>0.1</v>
      </c>
      <c r="AA13">
        <v>0.9</v>
      </c>
      <c r="AB13">
        <v>0.9</v>
      </c>
      <c r="AC13">
        <v>0.9</v>
      </c>
      <c r="AD13">
        <v>0.1</v>
      </c>
      <c r="AE13">
        <v>0.8</v>
      </c>
    </row>
    <row r="14" spans="1:31" x14ac:dyDescent="0.15">
      <c r="A14" s="4">
        <v>539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5.5715312957763699</v>
      </c>
      <c r="L14" s="7">
        <v>3.1976795196533199</v>
      </c>
      <c r="M14">
        <v>2.1225681304931601</v>
      </c>
      <c r="N14">
        <v>4.1427783966064498</v>
      </c>
      <c r="O14">
        <v>1</v>
      </c>
      <c r="P14">
        <v>1</v>
      </c>
      <c r="Q14">
        <v>9</v>
      </c>
      <c r="R14" s="12">
        <v>0.1111</v>
      </c>
      <c r="S14" s="12">
        <f t="shared" si="0"/>
        <v>0.1</v>
      </c>
      <c r="T14">
        <v>1.9990806579589799</v>
      </c>
      <c r="U14">
        <v>1.84099769592285</v>
      </c>
      <c r="V14">
        <v>1.6779534816741899</v>
      </c>
      <c r="W14" s="13">
        <v>0.163044214248657</v>
      </c>
      <c r="X14">
        <v>0.32112717628478998</v>
      </c>
      <c r="Y14">
        <v>0.32112717628478998</v>
      </c>
      <c r="Z14">
        <v>0.1</v>
      </c>
      <c r="AA14">
        <v>0.8</v>
      </c>
      <c r="AB14">
        <v>0.88888888888888895</v>
      </c>
      <c r="AC14">
        <v>0.84210526315789502</v>
      </c>
      <c r="AD14">
        <v>0.2</v>
      </c>
      <c r="AE14">
        <v>0.7</v>
      </c>
    </row>
    <row r="15" spans="1:31" x14ac:dyDescent="0.15">
      <c r="A15" s="4">
        <v>506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5.1133480072021502</v>
      </c>
      <c r="L15" s="7">
        <v>3.1653194427490199</v>
      </c>
      <c r="M15">
        <v>2.8224906921386701</v>
      </c>
      <c r="N15">
        <v>3.2103939056396502</v>
      </c>
      <c r="O15">
        <v>1</v>
      </c>
      <c r="P15">
        <v>1</v>
      </c>
      <c r="Q15">
        <v>6</v>
      </c>
      <c r="R15" s="12">
        <v>0.16669999999999999</v>
      </c>
      <c r="S15" s="12">
        <f t="shared" si="0"/>
        <v>0.1</v>
      </c>
      <c r="T15">
        <v>1.34306716918945</v>
      </c>
      <c r="U15">
        <v>1.30331194400787</v>
      </c>
      <c r="V15">
        <v>1.1499149799346899</v>
      </c>
      <c r="W15" s="13">
        <v>0.15339696407318101</v>
      </c>
      <c r="X15">
        <v>0.19315218925476099</v>
      </c>
      <c r="Y15">
        <v>0.19315218925476099</v>
      </c>
      <c r="Z15">
        <v>0.1</v>
      </c>
      <c r="AA15">
        <v>0.5</v>
      </c>
      <c r="AB15">
        <v>0.83333333333333304</v>
      </c>
      <c r="AC15">
        <v>0.625</v>
      </c>
      <c r="AD15">
        <v>0.5</v>
      </c>
      <c r="AE15">
        <v>0.4</v>
      </c>
    </row>
    <row r="16" spans="1:31" x14ac:dyDescent="0.15">
      <c r="A16" s="4">
        <v>897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5.0807552337646502</v>
      </c>
      <c r="L16" s="7">
        <v>3.5942249298095699</v>
      </c>
      <c r="M16">
        <v>3.5212154388427699</v>
      </c>
      <c r="N16">
        <v>2.8270282745361301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1.6263542175293</v>
      </c>
      <c r="U16">
        <v>1.6224285364151001</v>
      </c>
      <c r="V16">
        <v>1.36819708347321</v>
      </c>
      <c r="W16" s="13">
        <v>0.25423145294189398</v>
      </c>
      <c r="X16">
        <v>0.25815713405609098</v>
      </c>
      <c r="Y16">
        <v>0.25815713405609098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831</v>
      </c>
      <c r="B17">
        <v>16</v>
      </c>
      <c r="C17">
        <v>4</v>
      </c>
      <c r="D17">
        <v>10</v>
      </c>
      <c r="E17">
        <v>10</v>
      </c>
      <c r="F17">
        <v>10</v>
      </c>
      <c r="G17">
        <v>0</v>
      </c>
      <c r="H17">
        <v>6</v>
      </c>
      <c r="I17">
        <v>4</v>
      </c>
      <c r="J17">
        <v>0.8</v>
      </c>
      <c r="K17">
        <v>5.9205646514892596</v>
      </c>
      <c r="L17" s="7">
        <v>3.2345046997070299</v>
      </c>
      <c r="M17">
        <v>2.68940925598144</v>
      </c>
      <c r="N17">
        <v>3.11403083801269</v>
      </c>
      <c r="O17">
        <v>1</v>
      </c>
      <c r="P17">
        <v>1</v>
      </c>
      <c r="Q17">
        <v>8</v>
      </c>
      <c r="R17" s="12">
        <v>0.125</v>
      </c>
      <c r="S17" s="12">
        <f t="shared" si="0"/>
        <v>0.1</v>
      </c>
      <c r="T17">
        <v>1.8896789550781199</v>
      </c>
      <c r="U17">
        <v>1.84347188472748</v>
      </c>
      <c r="V17">
        <v>1.59619677066803</v>
      </c>
      <c r="W17" s="13">
        <v>0.24727511405944799</v>
      </c>
      <c r="X17">
        <v>0.29348218441009499</v>
      </c>
      <c r="Y17">
        <v>0.29348218441009499</v>
      </c>
      <c r="Z17">
        <v>0.1</v>
      </c>
      <c r="AA17">
        <v>0.7</v>
      </c>
      <c r="AB17">
        <v>0.875</v>
      </c>
      <c r="AC17">
        <v>0.77777777777777801</v>
      </c>
      <c r="AD17">
        <v>0.3</v>
      </c>
      <c r="AE17">
        <v>0.6</v>
      </c>
    </row>
    <row r="18" spans="1:31" s="20" customFormat="1" x14ac:dyDescent="0.15">
      <c r="A18" s="25">
        <v>751</v>
      </c>
      <c r="B18" s="20">
        <v>14</v>
      </c>
      <c r="C18" s="20">
        <v>6</v>
      </c>
      <c r="D18" s="20">
        <v>10</v>
      </c>
      <c r="E18" s="20">
        <v>10</v>
      </c>
      <c r="F18" s="20">
        <v>10</v>
      </c>
      <c r="G18" s="20">
        <v>0</v>
      </c>
      <c r="H18" s="20">
        <v>4</v>
      </c>
      <c r="I18" s="20">
        <v>6</v>
      </c>
      <c r="J18" s="20">
        <v>0.7</v>
      </c>
      <c r="K18" s="20">
        <v>4.9115619659423801</v>
      </c>
      <c r="L18" s="20">
        <v>3.1490116119384801</v>
      </c>
      <c r="M18" s="20">
        <v>2.3357124328613299</v>
      </c>
      <c r="N18" s="20">
        <v>3.0508842468261701</v>
      </c>
      <c r="O18" s="20">
        <v>2</v>
      </c>
      <c r="P18" s="20">
        <v>2</v>
      </c>
      <c r="Q18" s="20">
        <v>10</v>
      </c>
      <c r="R18" s="27">
        <v>0.2</v>
      </c>
      <c r="S18" s="27">
        <f t="shared" si="0"/>
        <v>0.2</v>
      </c>
      <c r="T18" s="20">
        <v>1.60980224609375</v>
      </c>
      <c r="U18" s="20">
        <v>1.5278396606445299</v>
      </c>
      <c r="V18" s="20">
        <v>1.36089551448822</v>
      </c>
      <c r="W18" s="20">
        <v>0.16694414615631101</v>
      </c>
      <c r="X18" s="20">
        <v>0.24890673160553001</v>
      </c>
      <c r="Y18" s="20">
        <v>0.24890673160553001</v>
      </c>
      <c r="Z18" s="20">
        <v>0.2</v>
      </c>
      <c r="AA18" s="20">
        <v>0.8</v>
      </c>
      <c r="AB18" s="20">
        <v>0.8</v>
      </c>
      <c r="AC18" s="20">
        <v>0.8</v>
      </c>
      <c r="AD18" s="20">
        <v>0.2</v>
      </c>
      <c r="AE18" s="20">
        <v>0.6</v>
      </c>
    </row>
    <row r="19" spans="1:31" x14ac:dyDescent="0.15">
      <c r="A19" s="4">
        <v>718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4.5876579284668004</v>
      </c>
      <c r="L19" s="7">
        <v>3.7149486541747998</v>
      </c>
      <c r="M19">
        <v>4.4152946472168004</v>
      </c>
      <c r="N19">
        <v>3.3490333557128902</v>
      </c>
      <c r="O19">
        <v>0</v>
      </c>
      <c r="P19">
        <v>0</v>
      </c>
      <c r="Q19">
        <v>5</v>
      </c>
      <c r="R19" s="12">
        <v>0</v>
      </c>
      <c r="S19" s="12">
        <f t="shared" si="0"/>
        <v>0</v>
      </c>
      <c r="T19">
        <v>1.3014030456543</v>
      </c>
      <c r="U19">
        <v>1.3160881996154801</v>
      </c>
      <c r="V19">
        <v>1.09932613372803</v>
      </c>
      <c r="W19" s="13">
        <v>0.21676206588745101</v>
      </c>
      <c r="X19">
        <v>0.20207691192627</v>
      </c>
      <c r="Y19">
        <v>0.20207691192627</v>
      </c>
      <c r="Z19">
        <v>0</v>
      </c>
      <c r="AA19">
        <v>0.5</v>
      </c>
      <c r="AB19">
        <v>1</v>
      </c>
      <c r="AC19">
        <v>0.66666666666666696</v>
      </c>
      <c r="AD19">
        <v>0.5</v>
      </c>
      <c r="AE19">
        <v>0.5</v>
      </c>
    </row>
    <row r="20" spans="1:31" x14ac:dyDescent="0.15">
      <c r="A20" s="4">
        <v>835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>
        <v>6.06449317932129</v>
      </c>
      <c r="L20" s="7">
        <v>3.66963386535644</v>
      </c>
      <c r="M20">
        <v>3.3090724945068399</v>
      </c>
      <c r="N20">
        <v>3.0900325775146502</v>
      </c>
      <c r="O20">
        <v>1</v>
      </c>
      <c r="P20">
        <v>1</v>
      </c>
      <c r="Q20">
        <v>11</v>
      </c>
      <c r="R20" s="12">
        <v>9.0899999999999995E-2</v>
      </c>
      <c r="S20" s="12">
        <f t="shared" si="0"/>
        <v>0.1</v>
      </c>
      <c r="T20">
        <v>1.86911773681641</v>
      </c>
      <c r="U20">
        <v>1.8567190170288099</v>
      </c>
      <c r="V20">
        <v>1.5535910129547099</v>
      </c>
      <c r="W20" s="13">
        <v>0.30312800407409701</v>
      </c>
      <c r="X20">
        <v>0.315526723861694</v>
      </c>
      <c r="Y20">
        <v>0.315526723861694</v>
      </c>
      <c r="Z20">
        <v>0.1</v>
      </c>
      <c r="AA20">
        <v>1</v>
      </c>
      <c r="AB20">
        <v>0.90909090909090895</v>
      </c>
      <c r="AC20">
        <v>0.952380952380952</v>
      </c>
      <c r="AD20">
        <v>0</v>
      </c>
      <c r="AE20">
        <v>0.9</v>
      </c>
    </row>
    <row r="21" spans="1:31" x14ac:dyDescent="0.15">
      <c r="A21" s="4">
        <v>339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6.0031547546386701</v>
      </c>
      <c r="L21" s="7">
        <v>3.7562255859375</v>
      </c>
      <c r="M21">
        <v>2.9001903533935498</v>
      </c>
      <c r="N21">
        <v>4.1905956268310502</v>
      </c>
      <c r="O21">
        <v>1</v>
      </c>
      <c r="P21">
        <v>1</v>
      </c>
      <c r="Q21">
        <v>10</v>
      </c>
      <c r="R21" s="12">
        <v>0.1</v>
      </c>
      <c r="S21" s="12">
        <f t="shared" si="0"/>
        <v>0.1</v>
      </c>
      <c r="T21">
        <v>1.99041748046875</v>
      </c>
      <c r="U21">
        <v>1.8652811050414999</v>
      </c>
      <c r="V21">
        <v>1.64771044254303</v>
      </c>
      <c r="W21" s="13">
        <v>0.21757066249847401</v>
      </c>
      <c r="X21">
        <v>0.34270703792571999</v>
      </c>
      <c r="Y21">
        <v>0.34270703792571999</v>
      </c>
      <c r="Z21">
        <v>0.1</v>
      </c>
      <c r="AA21">
        <v>0.9</v>
      </c>
      <c r="AB21">
        <v>0.9</v>
      </c>
      <c r="AC21">
        <v>0.9</v>
      </c>
      <c r="AD21">
        <v>0.1</v>
      </c>
      <c r="AE21">
        <v>0.8</v>
      </c>
    </row>
    <row r="22" spans="1:31" x14ac:dyDescent="0.15">
      <c r="A22" s="4">
        <v>646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6.1660118103027299</v>
      </c>
      <c r="L22" s="7">
        <v>3.6720027923584002</v>
      </c>
      <c r="M22">
        <v>2.70437812805176</v>
      </c>
      <c r="N22">
        <v>4.6223087310790998</v>
      </c>
      <c r="O22">
        <v>1</v>
      </c>
      <c r="P22">
        <v>1</v>
      </c>
      <c r="Q22">
        <v>9</v>
      </c>
      <c r="R22" s="12">
        <v>0.1111</v>
      </c>
      <c r="S22" s="12">
        <f t="shared" si="0"/>
        <v>0.1</v>
      </c>
      <c r="T22">
        <v>1.7827796936035201</v>
      </c>
      <c r="U22">
        <v>1.66250276565552</v>
      </c>
      <c r="V22">
        <v>1.4852106571197501</v>
      </c>
      <c r="W22" s="13">
        <v>0.17729210853576699</v>
      </c>
      <c r="X22">
        <v>0.29756903648376498</v>
      </c>
      <c r="Y22">
        <v>0.29756903648376498</v>
      </c>
      <c r="Z22">
        <v>0.1</v>
      </c>
      <c r="AA22">
        <v>0.8</v>
      </c>
      <c r="AB22">
        <v>0.88888888888888895</v>
      </c>
      <c r="AC22">
        <v>0.84210526315789502</v>
      </c>
      <c r="AD22">
        <v>0.2</v>
      </c>
      <c r="AE22">
        <v>0.7</v>
      </c>
    </row>
    <row r="23" spans="1:31" x14ac:dyDescent="0.15">
      <c r="A23" s="4">
        <v>168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4.8184127807617196</v>
      </c>
      <c r="L23" s="7">
        <v>4.04166603088379</v>
      </c>
      <c r="M23">
        <v>4.7552146911621103</v>
      </c>
      <c r="N23">
        <v>3.1310977935790998</v>
      </c>
      <c r="O23">
        <v>0</v>
      </c>
      <c r="P23">
        <v>0</v>
      </c>
      <c r="Q23">
        <v>6</v>
      </c>
      <c r="R23" s="12">
        <v>0</v>
      </c>
      <c r="S23" s="12">
        <f t="shared" si="0"/>
        <v>0</v>
      </c>
      <c r="T23">
        <v>1.2256946563720701</v>
      </c>
      <c r="U23">
        <v>1.2535152435302701</v>
      </c>
      <c r="V23">
        <v>1.0297540426254299</v>
      </c>
      <c r="W23" s="13">
        <v>0.223761200904846</v>
      </c>
      <c r="X23">
        <v>0.19594061374664301</v>
      </c>
      <c r="Y23">
        <v>0.19594061374664301</v>
      </c>
      <c r="Z23">
        <v>0</v>
      </c>
      <c r="AA23">
        <v>0.6</v>
      </c>
      <c r="AB23">
        <v>1</v>
      </c>
      <c r="AC23">
        <v>0.75</v>
      </c>
      <c r="AD23">
        <v>0.4</v>
      </c>
      <c r="AE23">
        <v>0.6</v>
      </c>
    </row>
    <row r="24" spans="1:31" x14ac:dyDescent="0.15">
      <c r="A24" s="4">
        <v>509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5.70650291442871</v>
      </c>
      <c r="L24" s="7">
        <v>3.8545188903808598</v>
      </c>
      <c r="M24">
        <v>3.5474548339843701</v>
      </c>
      <c r="N24">
        <v>4.1181793212890598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1.7006759643554701</v>
      </c>
      <c r="U24">
        <v>1.62447929382324</v>
      </c>
      <c r="V24">
        <v>1.4136321544647199</v>
      </c>
      <c r="W24" s="13">
        <v>0.21084713935852101</v>
      </c>
      <c r="X24">
        <v>0.28704380989074701</v>
      </c>
      <c r="Y24">
        <v>0.28704380989074701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488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4.3781681060790998</v>
      </c>
      <c r="L25" s="7">
        <v>3.8583965301513699</v>
      </c>
      <c r="M25">
        <v>4.9362545013427699</v>
      </c>
      <c r="N25">
        <v>3.9461822509765598</v>
      </c>
      <c r="O25">
        <v>0</v>
      </c>
      <c r="P25">
        <v>0</v>
      </c>
      <c r="Q25">
        <v>4</v>
      </c>
      <c r="R25" s="12">
        <v>0</v>
      </c>
      <c r="S25" s="12">
        <f t="shared" si="0"/>
        <v>0</v>
      </c>
      <c r="T25">
        <v>1.1378917694091799</v>
      </c>
      <c r="U25">
        <v>1.1502046585082999</v>
      </c>
      <c r="V25">
        <v>0.94630050659179699</v>
      </c>
      <c r="W25" s="13">
        <v>0.20390415191650399</v>
      </c>
      <c r="X25">
        <v>0.19159126281738301</v>
      </c>
      <c r="Y25">
        <v>0.19159126281738301</v>
      </c>
      <c r="Z25">
        <v>0</v>
      </c>
      <c r="AA25">
        <v>0.4</v>
      </c>
      <c r="AB25">
        <v>1</v>
      </c>
      <c r="AC25">
        <v>0.57142857142857195</v>
      </c>
      <c r="AD25">
        <v>0.6</v>
      </c>
      <c r="AE25">
        <v>0.4</v>
      </c>
    </row>
    <row r="26" spans="1:31" x14ac:dyDescent="0.15">
      <c r="A26" s="4">
        <v>718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4.5876579284668004</v>
      </c>
      <c r="L26" s="7">
        <v>3.7149486541747998</v>
      </c>
      <c r="M26">
        <v>4.4152946472168004</v>
      </c>
      <c r="N26">
        <v>3.3490333557128902</v>
      </c>
      <c r="O26">
        <v>0</v>
      </c>
      <c r="P26">
        <v>0</v>
      </c>
      <c r="Q26">
        <v>5</v>
      </c>
      <c r="R26" s="12">
        <v>0</v>
      </c>
      <c r="S26" s="12">
        <f t="shared" si="0"/>
        <v>0</v>
      </c>
      <c r="T26">
        <v>1.3014030456543</v>
      </c>
      <c r="U26">
        <v>1.3160881996154801</v>
      </c>
      <c r="V26">
        <v>1.09932613372803</v>
      </c>
      <c r="W26" s="13">
        <v>0.21676206588745101</v>
      </c>
      <c r="X26">
        <v>0.20207691192627</v>
      </c>
      <c r="Y26">
        <v>0.20207691192627</v>
      </c>
      <c r="Z26">
        <v>0</v>
      </c>
      <c r="AA26">
        <v>0.5</v>
      </c>
      <c r="AB26">
        <v>1</v>
      </c>
      <c r="AC26">
        <v>0.66666666666666696</v>
      </c>
      <c r="AD26">
        <v>0.5</v>
      </c>
      <c r="AE26">
        <v>0.5</v>
      </c>
    </row>
    <row r="27" spans="1:31" x14ac:dyDescent="0.15">
      <c r="A27" s="4">
        <v>941</v>
      </c>
      <c r="B27">
        <v>9</v>
      </c>
      <c r="C27">
        <v>11</v>
      </c>
      <c r="D27">
        <v>10</v>
      </c>
      <c r="E27">
        <v>10</v>
      </c>
      <c r="F27">
        <v>8</v>
      </c>
      <c r="G27">
        <v>2</v>
      </c>
      <c r="H27">
        <v>1</v>
      </c>
      <c r="I27">
        <v>9</v>
      </c>
      <c r="J27">
        <v>0.45</v>
      </c>
      <c r="K27">
        <v>4.4096031188964799</v>
      </c>
      <c r="L27" s="7">
        <v>4.0071868896484402</v>
      </c>
      <c r="M27">
        <v>7.4551219940185502</v>
      </c>
      <c r="N27">
        <v>7.8552112579345703</v>
      </c>
      <c r="O27">
        <v>0</v>
      </c>
      <c r="P27">
        <v>0</v>
      </c>
      <c r="Q27">
        <v>2</v>
      </c>
      <c r="R27" s="12">
        <v>0</v>
      </c>
      <c r="S27" s="12">
        <f t="shared" si="0"/>
        <v>0</v>
      </c>
      <c r="T27">
        <v>0.89368820190429699</v>
      </c>
      <c r="U27">
        <v>0.85235214233398404</v>
      </c>
      <c r="V27">
        <v>0.789830982685089</v>
      </c>
      <c r="W27" s="13">
        <v>6.2521159648895305E-2</v>
      </c>
      <c r="X27">
        <v>0.103857219219208</v>
      </c>
      <c r="Y27">
        <v>0.103857219219208</v>
      </c>
      <c r="Z27">
        <v>0</v>
      </c>
      <c r="AA27">
        <v>0.2</v>
      </c>
      <c r="AB27">
        <v>1</v>
      </c>
      <c r="AC27">
        <v>0.33333333333333298</v>
      </c>
      <c r="AD27">
        <v>0.8</v>
      </c>
      <c r="AE27">
        <v>0.2</v>
      </c>
    </row>
    <row r="28" spans="1:31" x14ac:dyDescent="0.15">
      <c r="A28" s="4">
        <v>663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6.1944942474365199</v>
      </c>
      <c r="L28" s="7">
        <v>4.0158843994140598</v>
      </c>
      <c r="M28">
        <v>1.4050445556640601</v>
      </c>
      <c r="N28">
        <v>7.6294898986816397</v>
      </c>
      <c r="O28">
        <v>2</v>
      </c>
      <c r="P28">
        <v>2</v>
      </c>
      <c r="Q28">
        <v>11</v>
      </c>
      <c r="R28" s="12">
        <v>0.18179999999999999</v>
      </c>
      <c r="S28" s="12">
        <f t="shared" si="0"/>
        <v>0.2</v>
      </c>
      <c r="T28">
        <v>1.65445709228516</v>
      </c>
      <c r="U28">
        <v>1.3580245971679701</v>
      </c>
      <c r="V28">
        <v>1.38643527030945</v>
      </c>
      <c r="W28" s="13">
        <v>2.8410673141479499E-2</v>
      </c>
      <c r="X28">
        <v>0.26802182197570801</v>
      </c>
      <c r="Y28">
        <v>0.26802182197570801</v>
      </c>
      <c r="Z28">
        <v>0.2</v>
      </c>
      <c r="AA28">
        <v>0.9</v>
      </c>
      <c r="AB28">
        <v>0.81818181818181801</v>
      </c>
      <c r="AC28">
        <v>0.85714285714285698</v>
      </c>
      <c r="AD28">
        <v>0.1</v>
      </c>
      <c r="AE28">
        <v>0.7</v>
      </c>
    </row>
    <row r="29" spans="1:31" x14ac:dyDescent="0.15">
      <c r="A29" s="4">
        <v>384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4.5911006927490199</v>
      </c>
      <c r="L29" s="7">
        <v>3.8800086975097701</v>
      </c>
      <c r="M29">
        <v>5.2444934844970703</v>
      </c>
      <c r="N29">
        <v>8.6270236968994105</v>
      </c>
      <c r="O29">
        <v>0</v>
      </c>
      <c r="P29">
        <v>0</v>
      </c>
      <c r="Q29">
        <v>4</v>
      </c>
      <c r="R29" s="12">
        <v>0</v>
      </c>
      <c r="S29" s="12">
        <f t="shared" si="0"/>
        <v>0</v>
      </c>
      <c r="T29">
        <v>1.2782058715820299</v>
      </c>
      <c r="U29">
        <v>1.0991859436035201</v>
      </c>
      <c r="V29">
        <v>1.0689563751220701</v>
      </c>
      <c r="W29" s="13">
        <v>3.0229568481445299E-2</v>
      </c>
      <c r="X29">
        <v>0.20924949645996099</v>
      </c>
      <c r="Y29">
        <v>0.20924949645996099</v>
      </c>
      <c r="Z29">
        <v>0</v>
      </c>
      <c r="AA29">
        <v>0.4</v>
      </c>
      <c r="AB29">
        <v>1</v>
      </c>
      <c r="AC29">
        <v>0.57142857142857195</v>
      </c>
      <c r="AD29">
        <v>0.6</v>
      </c>
      <c r="AE29">
        <v>0.4</v>
      </c>
    </row>
    <row r="30" spans="1:31" x14ac:dyDescent="0.15">
      <c r="A30" s="4">
        <v>278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4.7435684204101598</v>
      </c>
      <c r="L30" s="7">
        <v>3.8879623413085902</v>
      </c>
      <c r="M30">
        <v>4.0030746459960902</v>
      </c>
      <c r="N30">
        <v>8.6839790344238299</v>
      </c>
      <c r="O30">
        <v>1</v>
      </c>
      <c r="P30">
        <v>1</v>
      </c>
      <c r="Q30">
        <v>9</v>
      </c>
      <c r="R30" s="12">
        <v>0.1111</v>
      </c>
      <c r="S30" s="12">
        <f t="shared" si="0"/>
        <v>0.1</v>
      </c>
      <c r="T30">
        <v>1.41017723083496</v>
      </c>
      <c r="U30">
        <v>1.1264400482177701</v>
      </c>
      <c r="V30">
        <v>1.1627676486969001</v>
      </c>
      <c r="W30" s="13">
        <v>3.6327600479125997E-2</v>
      </c>
      <c r="X30">
        <v>0.247409582138061</v>
      </c>
      <c r="Y30">
        <v>0.247409582138061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580</v>
      </c>
      <c r="B31">
        <v>11</v>
      </c>
      <c r="C31">
        <v>9</v>
      </c>
      <c r="D31">
        <v>10</v>
      </c>
      <c r="E31">
        <v>10</v>
      </c>
      <c r="F31">
        <v>9</v>
      </c>
      <c r="G31">
        <v>1</v>
      </c>
      <c r="H31">
        <v>2</v>
      </c>
      <c r="I31">
        <v>8</v>
      </c>
      <c r="J31">
        <v>0.55000000000000004</v>
      </c>
      <c r="K31">
        <v>5.03513526916504</v>
      </c>
      <c r="L31" s="7">
        <v>3.7551288604736301</v>
      </c>
      <c r="M31">
        <v>3.0785770416259801</v>
      </c>
      <c r="N31">
        <v>5.5543289184570304</v>
      </c>
      <c r="O31">
        <v>1</v>
      </c>
      <c r="P31">
        <v>1</v>
      </c>
      <c r="Q31">
        <v>8</v>
      </c>
      <c r="R31" s="12">
        <v>0.125</v>
      </c>
      <c r="S31" s="12">
        <f t="shared" si="0"/>
        <v>0.1</v>
      </c>
      <c r="T31">
        <v>1.4386787414550799</v>
      </c>
      <c r="U31">
        <v>1.26366519927978</v>
      </c>
      <c r="V31">
        <v>1.22721290588379</v>
      </c>
      <c r="W31" s="13">
        <v>3.6452293395996101E-2</v>
      </c>
      <c r="X31">
        <v>0.21146583557128901</v>
      </c>
      <c r="Y31">
        <v>0.21146583557128901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x14ac:dyDescent="0.15">
      <c r="A32" s="4">
        <v>708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6.6370372772216797</v>
      </c>
      <c r="L32" s="7">
        <v>3.6903305053710902</v>
      </c>
      <c r="M32">
        <v>1.7185420989990201</v>
      </c>
      <c r="N32">
        <v>7.0055294036865199</v>
      </c>
      <c r="O32">
        <v>2</v>
      </c>
      <c r="P32">
        <v>2</v>
      </c>
      <c r="Q32">
        <v>11</v>
      </c>
      <c r="R32" s="12">
        <v>0.18179999999999999</v>
      </c>
      <c r="S32" s="12">
        <f t="shared" si="0"/>
        <v>0.2</v>
      </c>
      <c r="T32">
        <v>1.8431911468505899</v>
      </c>
      <c r="U32">
        <v>1.6151485443115201</v>
      </c>
      <c r="V32">
        <v>1.5772962570190401</v>
      </c>
      <c r="W32" s="13">
        <v>3.7852287292480503E-2</v>
      </c>
      <c r="X32">
        <v>0.26589488983154302</v>
      </c>
      <c r="Y32">
        <v>0.26589488983154302</v>
      </c>
      <c r="Z32">
        <v>0.2</v>
      </c>
      <c r="AA32">
        <v>0.9</v>
      </c>
      <c r="AB32">
        <v>0.81818181818181801</v>
      </c>
      <c r="AC32">
        <v>0.85714285714285698</v>
      </c>
      <c r="AD32">
        <v>0.1</v>
      </c>
      <c r="AE32">
        <v>0.7</v>
      </c>
    </row>
    <row r="33" spans="1:31" x14ac:dyDescent="0.15">
      <c r="A33" s="4">
        <v>152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5.5993576049804696</v>
      </c>
      <c r="L33" s="7">
        <v>3.6364974975585902</v>
      </c>
      <c r="M33">
        <v>1.6844596862793</v>
      </c>
      <c r="N33">
        <v>7.3742637634277299</v>
      </c>
      <c r="O33">
        <v>2</v>
      </c>
      <c r="P33">
        <v>2</v>
      </c>
      <c r="Q33">
        <v>10</v>
      </c>
      <c r="R33" s="12">
        <v>0.2</v>
      </c>
      <c r="S33" s="12">
        <f t="shared" si="0"/>
        <v>0.2</v>
      </c>
      <c r="T33">
        <v>1.6485748291015601</v>
      </c>
      <c r="U33">
        <v>1.3502063751220701</v>
      </c>
      <c r="V33">
        <v>1.3904880285263099</v>
      </c>
      <c r="W33" s="13">
        <v>4.0281653404235798E-2</v>
      </c>
      <c r="X33">
        <v>0.25808680057525601</v>
      </c>
      <c r="Y33">
        <v>0.25808680057525601</v>
      </c>
      <c r="Z33">
        <v>0.2</v>
      </c>
      <c r="AA33">
        <v>0.8</v>
      </c>
      <c r="AB33">
        <v>0.8</v>
      </c>
      <c r="AC33">
        <v>0.8</v>
      </c>
      <c r="AD33">
        <v>0.2</v>
      </c>
      <c r="AE33">
        <v>0.6</v>
      </c>
    </row>
    <row r="34" spans="1:31" x14ac:dyDescent="0.15">
      <c r="A34" s="4">
        <v>335</v>
      </c>
      <c r="B34">
        <v>11</v>
      </c>
      <c r="C34">
        <v>9</v>
      </c>
      <c r="D34">
        <v>10</v>
      </c>
      <c r="E34">
        <v>10</v>
      </c>
      <c r="F34">
        <v>9</v>
      </c>
      <c r="G34">
        <v>1</v>
      </c>
      <c r="H34">
        <v>2</v>
      </c>
      <c r="I34">
        <v>8</v>
      </c>
      <c r="J34">
        <v>0.55000000000000004</v>
      </c>
      <c r="K34">
        <v>5.4272899627685502</v>
      </c>
      <c r="L34" s="7">
        <v>3.97402763366699</v>
      </c>
      <c r="M34">
        <v>2.95474433898926</v>
      </c>
      <c r="N34">
        <v>5.9921894073486301</v>
      </c>
      <c r="O34">
        <v>1</v>
      </c>
      <c r="P34">
        <v>1</v>
      </c>
      <c r="Q34">
        <v>8</v>
      </c>
      <c r="R34" s="12">
        <v>0.125</v>
      </c>
      <c r="S34" s="12">
        <f t="shared" si="0"/>
        <v>0.1</v>
      </c>
      <c r="T34">
        <v>1.39288330078125</v>
      </c>
      <c r="U34">
        <v>1.22688484191895</v>
      </c>
      <c r="V34">
        <v>1.1819324493408201</v>
      </c>
      <c r="W34" s="13">
        <v>4.4952392578125E-2</v>
      </c>
      <c r="X34">
        <v>0.21095085144042999</v>
      </c>
      <c r="Y34">
        <v>0.21095085144042999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s="20" customFormat="1" x14ac:dyDescent="0.15">
      <c r="A35" s="25">
        <v>901</v>
      </c>
      <c r="B35" s="20">
        <v>11</v>
      </c>
      <c r="C35" s="20">
        <v>9</v>
      </c>
      <c r="D35" s="20">
        <v>10</v>
      </c>
      <c r="E35" s="20">
        <v>10</v>
      </c>
      <c r="F35" s="20">
        <v>9</v>
      </c>
      <c r="G35" s="20">
        <v>1</v>
      </c>
      <c r="H35" s="20">
        <v>2</v>
      </c>
      <c r="I35" s="20">
        <v>8</v>
      </c>
      <c r="J35" s="20">
        <v>0.55000000000000004</v>
      </c>
      <c r="K35" s="20">
        <v>4.8135433197021502</v>
      </c>
      <c r="L35" s="20">
        <v>3.7840099334716801</v>
      </c>
      <c r="M35" s="20">
        <v>2.9343147277832</v>
      </c>
      <c r="N35" s="20">
        <v>4.0855464935302699</v>
      </c>
      <c r="O35" s="20">
        <v>1</v>
      </c>
      <c r="P35" s="20">
        <v>1</v>
      </c>
      <c r="Q35" s="20">
        <v>5</v>
      </c>
      <c r="R35" s="27">
        <v>0.2</v>
      </c>
      <c r="S35" s="27">
        <f t="shared" si="0"/>
        <v>0.1</v>
      </c>
      <c r="T35" s="20">
        <v>1.16604423522949</v>
      </c>
      <c r="U35" s="20">
        <v>1.0641937255859399</v>
      </c>
      <c r="V35" s="20">
        <v>1.01794397830963</v>
      </c>
      <c r="W35" s="20">
        <v>4.6249747276306201E-2</v>
      </c>
      <c r="X35" s="20">
        <v>0.14810025691986101</v>
      </c>
      <c r="Y35" s="20">
        <v>0.14810025691986101</v>
      </c>
      <c r="Z35" s="20">
        <v>0.1</v>
      </c>
      <c r="AA35" s="20">
        <v>0.4</v>
      </c>
      <c r="AB35" s="20">
        <v>0.8</v>
      </c>
      <c r="AC35" s="20">
        <v>0.53333333333333299</v>
      </c>
      <c r="AD35" s="20">
        <v>0.6</v>
      </c>
      <c r="AE35" s="20">
        <v>0.3</v>
      </c>
    </row>
    <row r="36" spans="1:31" s="1" customFormat="1" x14ac:dyDescent="0.15">
      <c r="A36" s="5">
        <v>368</v>
      </c>
      <c r="B36" s="1">
        <v>13</v>
      </c>
      <c r="C36" s="1">
        <v>7</v>
      </c>
      <c r="D36" s="1">
        <v>10</v>
      </c>
      <c r="E36" s="1">
        <v>10</v>
      </c>
      <c r="F36" s="1">
        <v>10</v>
      </c>
      <c r="G36" s="1">
        <v>0</v>
      </c>
      <c r="H36" s="1">
        <v>3</v>
      </c>
      <c r="I36" s="1">
        <v>7</v>
      </c>
      <c r="J36" s="1">
        <v>0.65</v>
      </c>
      <c r="K36" s="1">
        <v>5.0333957672119096</v>
      </c>
      <c r="L36" s="1">
        <v>4.4138431549072301</v>
      </c>
      <c r="M36" s="1">
        <v>5.0281066894531197</v>
      </c>
      <c r="N36" s="1">
        <v>2.9427070617675799</v>
      </c>
      <c r="O36" s="1">
        <v>0</v>
      </c>
      <c r="P36" s="1">
        <v>0</v>
      </c>
      <c r="Q36" s="1">
        <v>8</v>
      </c>
      <c r="R36" s="14">
        <v>0</v>
      </c>
      <c r="S36" s="14">
        <f t="shared" si="0"/>
        <v>0</v>
      </c>
      <c r="T36" s="1">
        <v>1.30377197265625</v>
      </c>
      <c r="U36" s="1">
        <v>1.32157707214355</v>
      </c>
      <c r="V36" s="1">
        <v>1.0790197849273699</v>
      </c>
      <c r="W36" s="1">
        <v>0.242557287216186</v>
      </c>
      <c r="X36" s="1">
        <v>0.224752187728882</v>
      </c>
      <c r="Y36" s="1">
        <v>0.224752187728882</v>
      </c>
      <c r="Z36" s="1">
        <v>0</v>
      </c>
      <c r="AA36" s="1">
        <v>0.8</v>
      </c>
      <c r="AB36" s="1">
        <v>1</v>
      </c>
      <c r="AC36" s="1">
        <v>0.88888888888888895</v>
      </c>
      <c r="AD36" s="1">
        <v>0.2</v>
      </c>
      <c r="AE36" s="1">
        <v>0.8</v>
      </c>
    </row>
    <row r="37" spans="1:31" x14ac:dyDescent="0.15">
      <c r="A37" s="4">
        <v>174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5.2946453094482404</v>
      </c>
      <c r="L37" s="7">
        <v>4.1494293212890598</v>
      </c>
      <c r="M37">
        <v>4.2572479248046902</v>
      </c>
      <c r="N37">
        <v>3.9714107513427699</v>
      </c>
      <c r="O37">
        <v>0</v>
      </c>
      <c r="P37">
        <v>0</v>
      </c>
      <c r="Q37">
        <v>8</v>
      </c>
      <c r="R37" s="12">
        <v>0</v>
      </c>
      <c r="S37" s="12">
        <f t="shared" si="0"/>
        <v>0</v>
      </c>
      <c r="T37">
        <v>1.5909271240234399</v>
      </c>
      <c r="U37">
        <v>1.5533815622329701</v>
      </c>
      <c r="V37">
        <v>1.32271456718445</v>
      </c>
      <c r="W37" s="13">
        <v>0.230666995048523</v>
      </c>
      <c r="X37">
        <v>0.26821255683898898</v>
      </c>
      <c r="Y37">
        <v>0.26821255683898898</v>
      </c>
      <c r="Z37">
        <v>0</v>
      </c>
      <c r="AA37">
        <v>0.8</v>
      </c>
      <c r="AB37">
        <v>1</v>
      </c>
      <c r="AC37">
        <v>0.88888888888888895</v>
      </c>
      <c r="AD37">
        <v>0.2</v>
      </c>
      <c r="AE37">
        <v>0.8</v>
      </c>
    </row>
    <row r="38" spans="1:31" x14ac:dyDescent="0.15">
      <c r="A38" s="4">
        <v>645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6.21144676208496</v>
      </c>
      <c r="L38" s="7">
        <v>4.1461753845214799</v>
      </c>
      <c r="M38">
        <v>3.7313938140869101</v>
      </c>
      <c r="N38">
        <v>3.3009834289550799</v>
      </c>
      <c r="O38">
        <v>1</v>
      </c>
      <c r="P38">
        <v>1</v>
      </c>
      <c r="Q38">
        <v>10</v>
      </c>
      <c r="R38" s="12">
        <v>0.1</v>
      </c>
      <c r="S38" s="12">
        <f t="shared" si="0"/>
        <v>0.1</v>
      </c>
      <c r="T38">
        <v>1.79638671875</v>
      </c>
      <c r="U38">
        <v>1.7748954296112101</v>
      </c>
      <c r="V38">
        <v>1.4884166717529299</v>
      </c>
      <c r="W38" s="13">
        <v>0.28647875785827598</v>
      </c>
      <c r="X38">
        <v>0.30797004699706998</v>
      </c>
      <c r="Y38">
        <v>0.30797004699706998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19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5.7425575256347701</v>
      </c>
      <c r="L39" s="7">
        <v>4.3131961822509801</v>
      </c>
      <c r="M39">
        <v>4.4439506530761701</v>
      </c>
      <c r="N39">
        <v>3.1202354431152299</v>
      </c>
      <c r="O39">
        <v>1</v>
      </c>
      <c r="P39">
        <v>1</v>
      </c>
      <c r="Q39">
        <v>11</v>
      </c>
      <c r="R39" s="12">
        <v>9.0899999999999995E-2</v>
      </c>
      <c r="S39" s="12">
        <f t="shared" si="0"/>
        <v>0.1</v>
      </c>
      <c r="T39">
        <v>1.69216728210449</v>
      </c>
      <c r="U39">
        <v>1.69506192207336</v>
      </c>
      <c r="V39">
        <v>1.4024184942245499</v>
      </c>
      <c r="W39" s="13">
        <v>0.29264342784881597</v>
      </c>
      <c r="X39">
        <v>0.28974878787994401</v>
      </c>
      <c r="Y39">
        <v>0.28974878787994401</v>
      </c>
      <c r="Z39">
        <v>0.1</v>
      </c>
      <c r="AA39">
        <v>1</v>
      </c>
      <c r="AB39">
        <v>0.90909090909090895</v>
      </c>
      <c r="AC39">
        <v>0.952380952380952</v>
      </c>
      <c r="AD39">
        <v>0</v>
      </c>
      <c r="AE39">
        <v>0.9</v>
      </c>
    </row>
    <row r="40" spans="1:31" x14ac:dyDescent="0.15">
      <c r="A40" s="4">
        <v>161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5.0195827484130904</v>
      </c>
      <c r="L40" s="7">
        <v>4.3128833770751998</v>
      </c>
      <c r="M40">
        <v>5.1159305572509801</v>
      </c>
      <c r="N40">
        <v>3.5028705596923801</v>
      </c>
      <c r="O40">
        <v>0</v>
      </c>
      <c r="P40">
        <v>0</v>
      </c>
      <c r="Q40">
        <v>5</v>
      </c>
      <c r="R40" s="12">
        <v>0</v>
      </c>
      <c r="S40" s="12">
        <f t="shared" si="0"/>
        <v>0</v>
      </c>
      <c r="T40">
        <v>1.3057498931884799</v>
      </c>
      <c r="U40">
        <v>1.3303470611572299</v>
      </c>
      <c r="V40">
        <v>1.0795485973358101</v>
      </c>
      <c r="W40" s="13">
        <v>0.25079846382141102</v>
      </c>
      <c r="X40">
        <v>0.22620129585266099</v>
      </c>
      <c r="Y40">
        <v>0.22620129585266099</v>
      </c>
      <c r="Z40">
        <v>0</v>
      </c>
      <c r="AA40">
        <v>0.5</v>
      </c>
      <c r="AB40">
        <v>1</v>
      </c>
      <c r="AC40">
        <v>0.66666666666666696</v>
      </c>
      <c r="AD40">
        <v>0.5</v>
      </c>
      <c r="AE40">
        <v>0.5</v>
      </c>
    </row>
    <row r="41" spans="1:31" x14ac:dyDescent="0.15">
      <c r="A41" s="4">
        <v>426</v>
      </c>
      <c r="B41">
        <v>13</v>
      </c>
      <c r="C41">
        <v>7</v>
      </c>
      <c r="D41">
        <v>10</v>
      </c>
      <c r="E41">
        <v>10</v>
      </c>
      <c r="F41">
        <v>10</v>
      </c>
      <c r="G41">
        <v>0</v>
      </c>
      <c r="H41">
        <v>3</v>
      </c>
      <c r="I41">
        <v>7</v>
      </c>
      <c r="J41">
        <v>0.65</v>
      </c>
      <c r="K41">
        <v>5.5650978088378897</v>
      </c>
      <c r="L41" s="7">
        <v>4.3290309906005904</v>
      </c>
      <c r="M41">
        <v>4.2775154113769496</v>
      </c>
      <c r="N41">
        <v>4.0466403961181596</v>
      </c>
      <c r="O41">
        <v>0</v>
      </c>
      <c r="P41">
        <v>0</v>
      </c>
      <c r="Q41">
        <v>4</v>
      </c>
      <c r="R41" s="12">
        <v>0</v>
      </c>
      <c r="S41" s="12">
        <f t="shared" si="0"/>
        <v>0</v>
      </c>
      <c r="T41">
        <v>1.3698768615722701</v>
      </c>
      <c r="U41">
        <v>1.3491910696029701</v>
      </c>
      <c r="V41">
        <v>1.14192843437195</v>
      </c>
      <c r="W41" s="13">
        <v>0.20726263523101801</v>
      </c>
      <c r="X41">
        <v>0.22794842720031699</v>
      </c>
      <c r="Y41">
        <v>0.22794842720031699</v>
      </c>
      <c r="Z41">
        <v>0</v>
      </c>
      <c r="AA41">
        <v>0.4</v>
      </c>
      <c r="AB41">
        <v>1</v>
      </c>
      <c r="AC41">
        <v>0.57142857142857195</v>
      </c>
      <c r="AD41">
        <v>0.6</v>
      </c>
      <c r="AE41">
        <v>0.4</v>
      </c>
    </row>
    <row r="42" spans="1:31" x14ac:dyDescent="0.15">
      <c r="A42" s="4">
        <v>902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4.9942569732665998</v>
      </c>
      <c r="L42" s="7">
        <v>4.13761329650879</v>
      </c>
      <c r="M42">
        <v>4.6904621124267596</v>
      </c>
      <c r="N42">
        <v>3.6452674865722701</v>
      </c>
      <c r="O42">
        <v>0</v>
      </c>
      <c r="P42">
        <v>0</v>
      </c>
      <c r="Q42">
        <v>8</v>
      </c>
      <c r="R42" s="12">
        <v>0</v>
      </c>
      <c r="S42" s="12">
        <f t="shared" si="0"/>
        <v>0</v>
      </c>
      <c r="T42">
        <v>1.2903900146484399</v>
      </c>
      <c r="U42">
        <v>1.29183578491211</v>
      </c>
      <c r="V42">
        <v>1.07369649410248</v>
      </c>
      <c r="W42" s="13">
        <v>0.21813929080963099</v>
      </c>
      <c r="X42">
        <v>0.21669352054596</v>
      </c>
      <c r="Y42">
        <v>0.21669352054596</v>
      </c>
      <c r="Z42">
        <v>0</v>
      </c>
      <c r="AA42">
        <v>0.8</v>
      </c>
      <c r="AB42">
        <v>1</v>
      </c>
      <c r="AC42">
        <v>0.88888888888888895</v>
      </c>
      <c r="AD42">
        <v>0.2</v>
      </c>
      <c r="AE42">
        <v>0.8</v>
      </c>
    </row>
    <row r="43" spans="1:31" x14ac:dyDescent="0.15">
      <c r="A43" s="4">
        <v>798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4.7407398223876998</v>
      </c>
      <c r="L43" s="7">
        <v>4.0986251831054696</v>
      </c>
      <c r="M43">
        <v>5.7578315734863299</v>
      </c>
      <c r="N43">
        <v>8.2646980285644496</v>
      </c>
      <c r="O43">
        <v>1</v>
      </c>
      <c r="P43">
        <v>1</v>
      </c>
      <c r="Q43">
        <v>11</v>
      </c>
      <c r="R43" s="12">
        <v>9.0899999999999995E-2</v>
      </c>
      <c r="S43" s="12">
        <f t="shared" si="0"/>
        <v>0.1</v>
      </c>
      <c r="T43">
        <v>1.2469062805175799</v>
      </c>
      <c r="U43">
        <v>1.0951004028320299</v>
      </c>
      <c r="V43">
        <v>1.0414686203002901</v>
      </c>
      <c r="W43" s="13">
        <v>5.3631782531738302E-2</v>
      </c>
      <c r="X43">
        <v>0.20543766021728499</v>
      </c>
      <c r="Y43">
        <v>0.20543766021728499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429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5.5421791076660201</v>
      </c>
      <c r="L44" s="7">
        <v>4.1356716156005904</v>
      </c>
      <c r="M44">
        <v>3.90102958679199</v>
      </c>
      <c r="N44">
        <v>3.1252079010009801</v>
      </c>
      <c r="O44">
        <v>1</v>
      </c>
      <c r="P44">
        <v>1</v>
      </c>
      <c r="Q44">
        <v>10</v>
      </c>
      <c r="R44" s="12">
        <v>0.1</v>
      </c>
      <c r="S44" s="12">
        <f t="shared" si="0"/>
        <v>0.1</v>
      </c>
      <c r="T44">
        <v>1.4166622161865201</v>
      </c>
      <c r="U44">
        <v>1.4146490097045901</v>
      </c>
      <c r="V44">
        <v>1.1669127941131601</v>
      </c>
      <c r="W44" s="13">
        <v>0.247736215591431</v>
      </c>
      <c r="X44">
        <v>0.24974942207336401</v>
      </c>
      <c r="Y44">
        <v>0.24974942207336401</v>
      </c>
      <c r="Z44">
        <v>0.1</v>
      </c>
      <c r="AA44">
        <v>0.9</v>
      </c>
      <c r="AB44">
        <v>0.9</v>
      </c>
      <c r="AC44">
        <v>0.9</v>
      </c>
      <c r="AD44">
        <v>0.1</v>
      </c>
      <c r="AE44">
        <v>0.8</v>
      </c>
    </row>
    <row r="45" spans="1:31" x14ac:dyDescent="0.15">
      <c r="A45" s="4">
        <v>247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4.8043727874755904</v>
      </c>
      <c r="L45" s="7">
        <v>4.2196235656738299</v>
      </c>
      <c r="M45">
        <v>5.3867359161376998</v>
      </c>
      <c r="N45">
        <v>3.616455078125</v>
      </c>
      <c r="O45">
        <v>0</v>
      </c>
      <c r="P45">
        <v>0</v>
      </c>
      <c r="Q45">
        <v>7</v>
      </c>
      <c r="R45" s="12">
        <v>0</v>
      </c>
      <c r="S45" s="12">
        <f t="shared" si="0"/>
        <v>0</v>
      </c>
      <c r="T45">
        <v>1.2155742645263701</v>
      </c>
      <c r="U45">
        <v>1.2438005208969101</v>
      </c>
      <c r="V45">
        <v>1.01621210575104</v>
      </c>
      <c r="W45" s="13">
        <v>0.227588415145874</v>
      </c>
      <c r="X45">
        <v>0.19936215877533001</v>
      </c>
      <c r="Y45">
        <v>0.19936215877533001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667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5.22127342224121</v>
      </c>
      <c r="L46" s="7">
        <v>4.2043266296386701</v>
      </c>
      <c r="M46">
        <v>3.2085266113281201</v>
      </c>
      <c r="N46">
        <v>9.0629806518554705</v>
      </c>
      <c r="O46">
        <v>1</v>
      </c>
      <c r="P46">
        <v>1</v>
      </c>
      <c r="Q46">
        <v>11</v>
      </c>
      <c r="R46" s="12">
        <v>9.0899999999999995E-2</v>
      </c>
      <c r="S46" s="12">
        <f t="shared" si="0"/>
        <v>0.1</v>
      </c>
      <c r="T46">
        <v>1.4602069854736299</v>
      </c>
      <c r="U46">
        <v>1.14205169677734</v>
      </c>
      <c r="V46">
        <v>1.21240901947022</v>
      </c>
      <c r="W46" s="13">
        <v>7.0357322692871094E-2</v>
      </c>
      <c r="X46">
        <v>0.247797966003418</v>
      </c>
      <c r="Y46">
        <v>0.247797966003418</v>
      </c>
      <c r="Z46">
        <v>0.1</v>
      </c>
      <c r="AA46">
        <v>1</v>
      </c>
      <c r="AB46">
        <v>0.90909090909090895</v>
      </c>
      <c r="AC46">
        <v>0.952380952380952</v>
      </c>
      <c r="AD46">
        <v>0</v>
      </c>
      <c r="AE46">
        <v>0.9</v>
      </c>
    </row>
    <row r="47" spans="1:31" x14ac:dyDescent="0.15">
      <c r="A47" s="4">
        <v>716</v>
      </c>
      <c r="B47">
        <v>11</v>
      </c>
      <c r="C47">
        <v>9</v>
      </c>
      <c r="D47">
        <v>10</v>
      </c>
      <c r="E47">
        <v>10</v>
      </c>
      <c r="F47">
        <v>8</v>
      </c>
      <c r="G47">
        <v>2</v>
      </c>
      <c r="H47">
        <v>3</v>
      </c>
      <c r="I47">
        <v>7</v>
      </c>
      <c r="J47">
        <v>0.55000000000000004</v>
      </c>
      <c r="K47">
        <v>5.7577877044677699</v>
      </c>
      <c r="L47" s="7">
        <v>4.1859664916992196</v>
      </c>
      <c r="M47">
        <v>3.7794876098632799</v>
      </c>
      <c r="N47">
        <v>4.65871238708496</v>
      </c>
      <c r="O47">
        <v>0</v>
      </c>
      <c r="P47">
        <v>0</v>
      </c>
      <c r="Q47">
        <v>6</v>
      </c>
      <c r="R47" s="12">
        <v>0</v>
      </c>
      <c r="S47" s="12">
        <f t="shared" si="0"/>
        <v>0</v>
      </c>
      <c r="T47">
        <v>1.03940773010254</v>
      </c>
      <c r="U47">
        <v>0.98574954271316495</v>
      </c>
      <c r="V47">
        <v>0.90863531827926602</v>
      </c>
      <c r="W47" s="13">
        <v>7.7114224433898898E-2</v>
      </c>
      <c r="X47">
        <v>0.13077241182327301</v>
      </c>
      <c r="Y47">
        <v>0.13077241182327301</v>
      </c>
      <c r="Z47">
        <v>0</v>
      </c>
      <c r="AA47">
        <v>0.6</v>
      </c>
      <c r="AB47">
        <v>1</v>
      </c>
      <c r="AC47">
        <v>0.75</v>
      </c>
      <c r="AD47">
        <v>0.4</v>
      </c>
      <c r="AE47">
        <v>0.6</v>
      </c>
    </row>
    <row r="48" spans="1:31" x14ac:dyDescent="0.15">
      <c r="A48" s="4">
        <v>151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5.6671257019043004</v>
      </c>
      <c r="L48" s="7">
        <v>4.5537357330322301</v>
      </c>
      <c r="M48">
        <v>3.1707382202148402</v>
      </c>
      <c r="N48">
        <v>9.5972442626953107</v>
      </c>
      <c r="O48">
        <v>1</v>
      </c>
      <c r="P48">
        <v>1</v>
      </c>
      <c r="Q48">
        <v>6</v>
      </c>
      <c r="R48" s="12">
        <v>0.16669999999999999</v>
      </c>
      <c r="S48" s="12">
        <f t="shared" si="0"/>
        <v>0.1</v>
      </c>
      <c r="T48">
        <v>1.4091281890869101</v>
      </c>
      <c r="U48">
        <v>1.10394859313965</v>
      </c>
      <c r="V48">
        <v>1.18171787261963</v>
      </c>
      <c r="W48" s="13">
        <v>7.7769279479980497E-2</v>
      </c>
      <c r="X48">
        <v>0.22741031646728499</v>
      </c>
      <c r="Y48">
        <v>0.22741031646728499</v>
      </c>
      <c r="Z48">
        <v>0.1</v>
      </c>
      <c r="AA48">
        <v>0.5</v>
      </c>
      <c r="AB48">
        <v>0.83333333333333304</v>
      </c>
      <c r="AC48">
        <v>0.625</v>
      </c>
      <c r="AD48">
        <v>0.5</v>
      </c>
      <c r="AE48">
        <v>0.4</v>
      </c>
    </row>
    <row r="49" spans="1:31" x14ac:dyDescent="0.15">
      <c r="A49" s="4">
        <v>904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5.2344322204589799</v>
      </c>
      <c r="L49" s="7">
        <v>4.5122661590576199</v>
      </c>
      <c r="M49">
        <v>5.8526840209960902</v>
      </c>
      <c r="N49">
        <v>8.7110691070556605</v>
      </c>
      <c r="O49">
        <v>0</v>
      </c>
      <c r="P49">
        <v>0</v>
      </c>
      <c r="Q49">
        <v>5</v>
      </c>
      <c r="R49" s="12">
        <v>0</v>
      </c>
      <c r="S49" s="12">
        <f t="shared" si="0"/>
        <v>0</v>
      </c>
      <c r="T49">
        <v>1.5087947845459</v>
      </c>
      <c r="U49">
        <v>1.3497829437255899</v>
      </c>
      <c r="V49">
        <v>1.27078056335449</v>
      </c>
      <c r="W49" s="13">
        <v>7.9002380371093694E-2</v>
      </c>
      <c r="X49">
        <v>0.238014221191406</v>
      </c>
      <c r="Y49">
        <v>0.238014221191406</v>
      </c>
      <c r="Z49">
        <v>0</v>
      </c>
      <c r="AA49">
        <v>0.5</v>
      </c>
      <c r="AB49">
        <v>1</v>
      </c>
      <c r="AC49">
        <v>0.66666666666666696</v>
      </c>
      <c r="AD49">
        <v>0.5</v>
      </c>
      <c r="AE49">
        <v>0.5</v>
      </c>
    </row>
    <row r="50" spans="1:31" x14ac:dyDescent="0.15">
      <c r="A50" s="4">
        <v>861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5.45505714416504</v>
      </c>
      <c r="L50" s="7">
        <v>4.1585845947265598</v>
      </c>
      <c r="M50">
        <v>2.7973060607910201</v>
      </c>
      <c r="N50">
        <v>4.7807655334472701</v>
      </c>
      <c r="O50">
        <v>1</v>
      </c>
      <c r="P50">
        <v>1</v>
      </c>
      <c r="Q50">
        <v>8</v>
      </c>
      <c r="R50" s="12">
        <v>0.125</v>
      </c>
      <c r="S50" s="12">
        <f t="shared" si="0"/>
        <v>0.1</v>
      </c>
      <c r="T50">
        <v>1.3169422149658201</v>
      </c>
      <c r="U50">
        <v>1.17997074127197</v>
      </c>
      <c r="V50">
        <v>1.0999685525894201</v>
      </c>
      <c r="W50" s="13">
        <v>8.0002188682556194E-2</v>
      </c>
      <c r="X50">
        <v>0.216973662376404</v>
      </c>
      <c r="Y50">
        <v>0.216973662376404</v>
      </c>
      <c r="Z50">
        <v>0.1</v>
      </c>
      <c r="AA50">
        <v>0.7</v>
      </c>
      <c r="AB50">
        <v>0.875</v>
      </c>
      <c r="AC50">
        <v>0.77777777777777801</v>
      </c>
      <c r="AD50">
        <v>0.3</v>
      </c>
      <c r="AE50">
        <v>0.6</v>
      </c>
    </row>
    <row r="51" spans="1:31" x14ac:dyDescent="0.15">
      <c r="A51" s="4">
        <v>266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5.3855972290039098</v>
      </c>
      <c r="L51" s="7">
        <v>4.3087959289550799</v>
      </c>
      <c r="M51">
        <v>2.75130271911621</v>
      </c>
      <c r="N51">
        <v>9.0374183654785192</v>
      </c>
      <c r="O51">
        <v>1</v>
      </c>
      <c r="P51">
        <v>1</v>
      </c>
      <c r="Q51">
        <v>10</v>
      </c>
      <c r="R51" s="12">
        <v>0.1</v>
      </c>
      <c r="S51" s="12">
        <f t="shared" si="0"/>
        <v>0.1</v>
      </c>
      <c r="T51">
        <v>1.4614105224609399</v>
      </c>
      <c r="U51">
        <v>1.1153564453125</v>
      </c>
      <c r="V51">
        <v>1.1962985992431601</v>
      </c>
      <c r="W51" s="13">
        <v>8.0942153930664104E-2</v>
      </c>
      <c r="X51">
        <v>0.26511192321777299</v>
      </c>
      <c r="Y51">
        <v>0.26511192321777299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738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5.1780776977539098</v>
      </c>
      <c r="L52" s="7">
        <v>4.5140037536621103</v>
      </c>
      <c r="M52">
        <v>6.2413272857665998</v>
      </c>
      <c r="N52">
        <v>8.5599708557128906</v>
      </c>
      <c r="O52">
        <v>1</v>
      </c>
      <c r="P52">
        <v>1</v>
      </c>
      <c r="Q52">
        <v>11</v>
      </c>
      <c r="R52" s="12">
        <v>9.0899999999999995E-2</v>
      </c>
      <c r="S52" s="12">
        <f t="shared" si="0"/>
        <v>0.1</v>
      </c>
      <c r="T52">
        <v>1.26169586181641</v>
      </c>
      <c r="U52">
        <v>1.1312885284423799</v>
      </c>
      <c r="V52">
        <v>1.04321956634522</v>
      </c>
      <c r="W52" s="13">
        <v>8.8068962097167997E-2</v>
      </c>
      <c r="X52">
        <v>0.21847629547119099</v>
      </c>
      <c r="Y52">
        <v>0.21847629547119099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L53" s="8">
        <f>AVERAGE(L2:L52)</f>
        <v>3.8131206362855194</v>
      </c>
      <c r="W53" s="15">
        <f t="shared" ref="W53:AE53" si="1">AVERAGE(W2:W52)</f>
        <v>0.15647983083537981</v>
      </c>
      <c r="Z53" s="9">
        <f t="shared" si="1"/>
        <v>7.6470588235294165E-2</v>
      </c>
      <c r="AA53" s="9">
        <f t="shared" si="1"/>
        <v>0.7313725490196078</v>
      </c>
      <c r="AB53" s="9">
        <f t="shared" si="1"/>
        <v>0.91636462665874407</v>
      </c>
      <c r="AC53" s="9">
        <f t="shared" si="1"/>
        <v>0.79270258498996404</v>
      </c>
      <c r="AD53" s="9">
        <f t="shared" si="1"/>
        <v>0.26862745098039209</v>
      </c>
      <c r="AE53" s="9">
        <f t="shared" si="1"/>
        <v>0.65490196078431373</v>
      </c>
    </row>
    <row r="54" spans="1:31" x14ac:dyDescent="0.15">
      <c r="L54" s="8">
        <f>MAX(L2:L52)</f>
        <v>4.5537357330322301</v>
      </c>
      <c r="W54" s="15">
        <f t="shared" ref="W54:AE54" si="2">MAX(W2:W52)</f>
        <v>0.30312800407409701</v>
      </c>
      <c r="Z54" s="9">
        <f t="shared" si="2"/>
        <v>0.2</v>
      </c>
      <c r="AA54" s="9">
        <f t="shared" si="2"/>
        <v>1</v>
      </c>
      <c r="AB54" s="9">
        <f t="shared" si="2"/>
        <v>1</v>
      </c>
      <c r="AC54" s="9">
        <f t="shared" si="2"/>
        <v>0.952380952380952</v>
      </c>
      <c r="AD54" s="9">
        <f t="shared" si="2"/>
        <v>0.8</v>
      </c>
      <c r="AE54" s="9">
        <f t="shared" si="2"/>
        <v>0.9</v>
      </c>
    </row>
    <row r="55" spans="1:31" x14ac:dyDescent="0.15">
      <c r="L55" s="8">
        <f>MIN(L2:L52)</f>
        <v>3.1490116119384801</v>
      </c>
      <c r="W55" s="15">
        <f t="shared" ref="W55:AE55" si="3">MIN(W2:W52)</f>
        <v>2.8410673141479499E-2</v>
      </c>
      <c r="Z55" s="9">
        <f t="shared" si="3"/>
        <v>0</v>
      </c>
      <c r="AA55" s="9">
        <f t="shared" si="3"/>
        <v>0.2</v>
      </c>
      <c r="AB55" s="9">
        <f t="shared" si="3"/>
        <v>0.8</v>
      </c>
      <c r="AC55" s="9">
        <f t="shared" si="3"/>
        <v>0.33333333333333298</v>
      </c>
      <c r="AD55" s="9">
        <f t="shared" si="3"/>
        <v>0</v>
      </c>
      <c r="AE55" s="9">
        <f t="shared" si="3"/>
        <v>0.2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9" t="s">
        <v>10</v>
      </c>
      <c r="L61" s="9" t="s">
        <v>33</v>
      </c>
      <c r="M61" s="9"/>
      <c r="N61" s="9" t="s">
        <v>66</v>
      </c>
      <c r="O61" s="9"/>
      <c r="P61" s="9"/>
      <c r="Q61" s="9"/>
      <c r="R61" s="9"/>
      <c r="S61" s="9"/>
      <c r="W61" s="13"/>
    </row>
    <row r="62" spans="1:31" x14ac:dyDescent="0.15">
      <c r="K62" s="9"/>
      <c r="L62" s="9"/>
      <c r="M62" s="9"/>
      <c r="N62" s="9">
        <v>0.2</v>
      </c>
      <c r="O62" s="9">
        <v>-400</v>
      </c>
      <c r="P62" s="9">
        <v>1600</v>
      </c>
      <c r="Q62" s="9">
        <v>80</v>
      </c>
      <c r="R62" s="9"/>
      <c r="S62" s="9"/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N63" s="9">
        <v>0.4</v>
      </c>
      <c r="O63" s="9">
        <v>-800</v>
      </c>
      <c r="P63" s="9">
        <v>1200</v>
      </c>
      <c r="Q63" s="9">
        <v>60</v>
      </c>
      <c r="R63" s="9"/>
      <c r="S63" s="9"/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N64" s="9">
        <v>0.45</v>
      </c>
      <c r="O64" s="9">
        <v>-900</v>
      </c>
      <c r="P64" s="9">
        <v>1100</v>
      </c>
      <c r="Q64" s="9">
        <v>55</v>
      </c>
      <c r="R64" s="9"/>
      <c r="S64" s="9"/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9"/>
      <c r="N65" s="9">
        <v>0.49</v>
      </c>
      <c r="O65" s="9">
        <v>-980</v>
      </c>
      <c r="P65" s="9">
        <v>1020</v>
      </c>
      <c r="Q65" s="9">
        <v>51</v>
      </c>
      <c r="R65" s="9"/>
      <c r="S65" s="9"/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/>
      <c r="N66" s="9"/>
      <c r="O66" s="9"/>
      <c r="P66" s="9"/>
      <c r="Q66" s="9"/>
      <c r="R66" s="9"/>
      <c r="S66" s="9"/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M67" s="9"/>
      <c r="N67" s="9"/>
      <c r="O67" s="9"/>
      <c r="P67" s="9"/>
      <c r="Q67" s="9"/>
      <c r="R67" s="9"/>
      <c r="S67" s="9"/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M68" s="9"/>
      <c r="N68" s="9"/>
      <c r="O68" s="9"/>
      <c r="P68" s="9"/>
      <c r="Q68" s="9"/>
      <c r="R68" s="9"/>
      <c r="S68" s="9"/>
      <c r="W68" s="13"/>
    </row>
    <row r="69" spans="11:23" x14ac:dyDescent="0.15">
      <c r="K69" s="9" t="s">
        <v>40</v>
      </c>
      <c r="L69" s="9">
        <f>COUNTIF(L2:L52,"&lt;2.479")-COUNTIF(L2:L52,"&lt;2.318")</f>
        <v>0</v>
      </c>
      <c r="M69" s="9"/>
      <c r="N69" s="9"/>
      <c r="O69" s="9"/>
      <c r="P69" s="9"/>
      <c r="Q69" s="9"/>
      <c r="R69" s="9"/>
      <c r="S69" s="9"/>
      <c r="W69" s="13"/>
    </row>
    <row r="70" spans="11:23" x14ac:dyDescent="0.15">
      <c r="K70" s="9" t="s">
        <v>41</v>
      </c>
      <c r="L70" s="9">
        <f>COUNTIF(L2:L52,"&lt;2.64")-COUNTIF(L2:L52,"&lt;2.479")</f>
        <v>0</v>
      </c>
      <c r="M70" s="9"/>
      <c r="N70" s="9"/>
      <c r="O70" s="9"/>
      <c r="P70" s="9"/>
      <c r="Q70" s="9"/>
      <c r="R70" s="9"/>
      <c r="S70" s="9"/>
    </row>
    <row r="71" spans="11:23" x14ac:dyDescent="0.15">
      <c r="K71" s="9" t="s">
        <v>42</v>
      </c>
      <c r="L71" s="9">
        <f>COUNTIF(L2:L52,"&lt;2.801")-COUNTIF(L2:L52,"&lt;2.64")</f>
        <v>0</v>
      </c>
      <c r="M71" s="9"/>
      <c r="N71" s="9"/>
      <c r="O71" s="9"/>
      <c r="P71" s="9"/>
      <c r="Q71" s="9"/>
      <c r="R71" s="9"/>
      <c r="S71" s="9"/>
      <c r="W71" s="13"/>
    </row>
    <row r="72" spans="11:23" x14ac:dyDescent="0.15">
      <c r="K72" s="9" t="s">
        <v>43</v>
      </c>
      <c r="L72" s="9">
        <f>COUNTIF(L2:L52,"&lt;2.962")-COUNTIF(L2:L52,"&lt;2.801")</f>
        <v>0</v>
      </c>
      <c r="M72" s="9"/>
      <c r="N72" s="9"/>
      <c r="O72" s="9"/>
      <c r="P72" s="9"/>
      <c r="Q72" s="9"/>
      <c r="R72" s="9"/>
      <c r="S72" s="9"/>
      <c r="W72" s="13"/>
    </row>
    <row r="73" spans="11:23" x14ac:dyDescent="0.15">
      <c r="K73" s="9" t="s">
        <v>44</v>
      </c>
      <c r="L73" s="9">
        <f>COUNTIF(L2:L52,"&lt;3.123")-COUNTIF(L2:L52,"&lt;2.962")</f>
        <v>0</v>
      </c>
      <c r="M73" s="9"/>
      <c r="N73" s="9"/>
      <c r="O73" s="9"/>
      <c r="P73" s="9"/>
      <c r="Q73" s="9"/>
      <c r="R73" s="9"/>
      <c r="S73" s="9"/>
      <c r="W73" s="13"/>
    </row>
    <row r="74" spans="11:23" s="31" customFormat="1" x14ac:dyDescent="0.15">
      <c r="K74" s="9" t="s">
        <v>86</v>
      </c>
      <c r="L74" s="9">
        <f>COUNTIF(L2:L52,"&lt;3.606")-COUNTIF(L2:L52,"&lt;3.123")</f>
        <v>17</v>
      </c>
      <c r="M74" s="9">
        <v>17</v>
      </c>
      <c r="N74" s="9"/>
      <c r="O74" s="9"/>
      <c r="P74" s="9"/>
      <c r="Q74" s="9"/>
      <c r="R74" s="9"/>
      <c r="S74" s="9"/>
      <c r="W74" s="13"/>
    </row>
    <row r="75" spans="11:23" x14ac:dyDescent="0.15">
      <c r="K75" s="9" t="s">
        <v>87</v>
      </c>
      <c r="L75" s="9">
        <f>COUNTIF(L2:L52,"&lt;4.089")-COUNTIF(L2:L52,"&lt;3.606")</f>
        <v>17</v>
      </c>
      <c r="M75" s="9">
        <v>17</v>
      </c>
      <c r="N75" s="9"/>
      <c r="O75" s="9"/>
      <c r="P75" s="9"/>
      <c r="Q75" s="9"/>
      <c r="R75" s="9"/>
      <c r="S75" s="9"/>
      <c r="W75" s="13"/>
    </row>
    <row r="76" spans="11:23" s="31" customFormat="1" x14ac:dyDescent="0.15">
      <c r="K76" s="9" t="s">
        <v>88</v>
      </c>
      <c r="L76" s="9">
        <f>COUNTIF(L2:L52,"&lt;4.572")-COUNTIF(L2:L52,"&lt;4.089")</f>
        <v>17</v>
      </c>
      <c r="M76" s="9">
        <v>17</v>
      </c>
      <c r="N76" s="9"/>
      <c r="O76" s="9"/>
      <c r="P76" s="9"/>
      <c r="Q76" s="9"/>
      <c r="R76" s="9"/>
      <c r="S76" s="9"/>
    </row>
    <row r="77" spans="11:23" x14ac:dyDescent="0.15">
      <c r="K77" s="9" t="s">
        <v>48</v>
      </c>
      <c r="L77" s="9">
        <f>COUNTIF(L2:L52,"&lt;3.767")-COUNTIF(L2:L52,"&lt;3.606")</f>
        <v>8</v>
      </c>
      <c r="M77" s="9"/>
      <c r="N77" s="9"/>
      <c r="O77" s="9"/>
      <c r="P77" s="9"/>
      <c r="Q77" s="9"/>
      <c r="R77" s="9"/>
      <c r="S77" s="9"/>
    </row>
    <row r="78" spans="11:23" x14ac:dyDescent="0.15">
      <c r="K78" s="9" t="s">
        <v>49</v>
      </c>
      <c r="L78" s="9">
        <f>COUNTIF(L2:L52,"&lt;3.928")-COUNTIF(L2:L52,"&lt;3.767")</f>
        <v>5</v>
      </c>
      <c r="M78" s="9"/>
      <c r="N78" s="9"/>
      <c r="O78" s="9"/>
      <c r="P78" s="9"/>
      <c r="Q78" s="9"/>
      <c r="R78" s="9"/>
      <c r="S78" s="9"/>
    </row>
    <row r="79" spans="11:23" x14ac:dyDescent="0.15">
      <c r="K79" s="9" t="s">
        <v>50</v>
      </c>
      <c r="L79" s="9">
        <f>COUNTIF(L2:L52,"&lt;4.089")-COUNTIF(L2:L52,"&lt;3.928")</f>
        <v>4</v>
      </c>
      <c r="M79" s="9"/>
      <c r="N79" s="9"/>
      <c r="O79" s="9"/>
      <c r="P79" s="9"/>
      <c r="Q79" s="9"/>
      <c r="R79" s="9"/>
      <c r="S79" s="9"/>
    </row>
    <row r="80" spans="11:23" x14ac:dyDescent="0.15">
      <c r="K80" s="9" t="s">
        <v>51</v>
      </c>
      <c r="L80" s="9">
        <f>COUNTIF(L2:L52,"&lt;4.25")-COUNTIF(L2:L52,"&lt;4.089")</f>
        <v>9</v>
      </c>
      <c r="M80" s="9"/>
      <c r="N80" s="9"/>
      <c r="O80" s="9"/>
      <c r="P80" s="9"/>
      <c r="Q80" s="9"/>
      <c r="R80" s="9"/>
      <c r="S80" s="9"/>
    </row>
    <row r="81" spans="11:23" x14ac:dyDescent="0.15">
      <c r="K81" s="9" t="s">
        <v>52</v>
      </c>
      <c r="L81" s="9">
        <f>COUNTIF(L2:L52,"&lt;4.411")-COUNTIF(L2:L52,"&lt;4.25")</f>
        <v>4</v>
      </c>
      <c r="M81" s="9"/>
      <c r="N81" s="9"/>
      <c r="O81" s="9"/>
      <c r="P81" s="9"/>
      <c r="Q81" s="9"/>
      <c r="R81" s="9"/>
      <c r="S81" s="9"/>
    </row>
    <row r="82" spans="11:23" x14ac:dyDescent="0.15">
      <c r="K82" s="9" t="s">
        <v>53</v>
      </c>
      <c r="L82" s="9">
        <f>COUNTIF(L2:L52,"&lt;4.572")-COUNTIF(L2:L52,"&lt;4.411")</f>
        <v>4</v>
      </c>
      <c r="M82" s="9"/>
      <c r="N82" s="9"/>
      <c r="O82" s="9"/>
      <c r="P82" s="9"/>
      <c r="Q82" s="9"/>
      <c r="R82" s="9"/>
      <c r="S82" s="9"/>
    </row>
    <row r="83" spans="11:23" x14ac:dyDescent="0.15">
      <c r="K83" s="9" t="s">
        <v>54</v>
      </c>
      <c r="L83" s="9">
        <f>COUNTIF(L2:L52,"&lt;4.733")-COUNTIF(L2:L52,"&lt;4.572")</f>
        <v>0</v>
      </c>
      <c r="M83" s="9"/>
      <c r="N83" s="9"/>
      <c r="O83" s="9"/>
      <c r="P83" s="9"/>
      <c r="Q83" s="9"/>
      <c r="R83" s="9"/>
      <c r="S83" s="9"/>
      <c r="W83" s="13"/>
    </row>
    <row r="84" spans="11:23" x14ac:dyDescent="0.15">
      <c r="K84" s="9" t="s">
        <v>55</v>
      </c>
      <c r="L84" s="9">
        <f>COUNTIF(L2:L52,"&lt;4.894")-COUNTIF(L2:L52,"&lt;4.733")</f>
        <v>0</v>
      </c>
      <c r="M84" s="9"/>
      <c r="N84" s="9"/>
      <c r="O84" s="9"/>
      <c r="P84" s="9"/>
      <c r="Q84" s="9"/>
      <c r="R84" s="9"/>
      <c r="S84" s="9"/>
    </row>
    <row r="85" spans="11:23" x14ac:dyDescent="0.15">
      <c r="K85" s="9" t="s">
        <v>56</v>
      </c>
      <c r="L85" s="9">
        <f>COUNTIF(L2:L52,"&lt;5.055")-COUNTIF(L2:L52,"&lt;4.894")</f>
        <v>0</v>
      </c>
      <c r="M85" s="9"/>
      <c r="N85" s="9"/>
      <c r="O85" s="9"/>
      <c r="P85" s="9"/>
      <c r="Q85" s="9"/>
      <c r="R85" s="9"/>
      <c r="S85" s="9"/>
    </row>
    <row r="86" spans="11:23" x14ac:dyDescent="0.15">
      <c r="K86" s="9" t="s">
        <v>57</v>
      </c>
      <c r="L86" s="9">
        <f>COUNTIF(L2:L52,"&lt;5.216")-COUNTIF(L2:L52,"&lt;5.055")</f>
        <v>0</v>
      </c>
      <c r="M86" s="9"/>
      <c r="N86" s="9"/>
      <c r="O86" s="9"/>
      <c r="P86" s="9"/>
      <c r="Q86" s="9"/>
      <c r="R86" s="9"/>
      <c r="S86" s="9"/>
    </row>
    <row r="87" spans="11:23" x14ac:dyDescent="0.15">
      <c r="K87" s="9" t="s">
        <v>58</v>
      </c>
      <c r="L87" s="9">
        <f>COUNTIF(L2:L52,"&lt;5.377")-COUNTIF(L2:L52,"&lt;5.216")</f>
        <v>0</v>
      </c>
      <c r="M87" s="9"/>
      <c r="N87" s="9"/>
      <c r="O87" s="9"/>
      <c r="P87" s="9"/>
      <c r="Q87" s="9"/>
      <c r="R87" s="9"/>
      <c r="S87" s="9"/>
    </row>
    <row r="88" spans="11:23" x14ac:dyDescent="0.15">
      <c r="K88" s="9" t="s">
        <v>59</v>
      </c>
      <c r="L88" s="9">
        <f>COUNTIF(L2:L52,"&lt;5.538")-COUNTIF(L2:L52,"&lt;5.377")</f>
        <v>0</v>
      </c>
      <c r="M88" s="9"/>
      <c r="N88" s="9"/>
      <c r="O88" s="9"/>
      <c r="P88" s="9"/>
      <c r="Q88" s="9"/>
      <c r="R88" s="9"/>
      <c r="S88" s="9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N89" s="9"/>
      <c r="O89" s="9"/>
      <c r="P89" s="9"/>
      <c r="Q89" s="9"/>
      <c r="R89" s="9"/>
      <c r="S89" s="9"/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N90" s="9"/>
      <c r="O90" s="9"/>
      <c r="P90" s="9"/>
      <c r="Q90" s="9"/>
      <c r="R90" s="9"/>
      <c r="S90" s="9"/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N91" s="9"/>
      <c r="O91" s="9"/>
      <c r="P91" s="9"/>
      <c r="Q91" s="9">
        <v>0.48299999999999998</v>
      </c>
      <c r="R91" s="9"/>
      <c r="S91" s="9"/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N92" s="9"/>
      <c r="O92" s="9"/>
      <c r="P92" s="9"/>
      <c r="Q92" s="9"/>
      <c r="R92" s="9"/>
      <c r="S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N93" s="9"/>
      <c r="O93" s="9"/>
      <c r="P93" s="9"/>
      <c r="Q93" s="9"/>
      <c r="R93" s="9"/>
      <c r="S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N94" s="9"/>
      <c r="O94" s="9"/>
      <c r="P94" s="9"/>
      <c r="Q94" s="9"/>
      <c r="R94" s="9"/>
      <c r="S94" s="9"/>
      <c r="W94" s="13"/>
    </row>
  </sheetData>
  <phoneticPr fontId="5" type="noConversion"/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E124"/>
  <sheetViews>
    <sheetView topLeftCell="H82" workbookViewId="0">
      <selection activeCell="N90" sqref="N90:Q94"/>
    </sheetView>
  </sheetViews>
  <sheetFormatPr defaultColWidth="9" defaultRowHeight="13.5" x14ac:dyDescent="0.15"/>
  <cols>
    <col min="11" max="11" width="19.625" customWidth="1"/>
    <col min="12" max="12" width="15" customWidth="1"/>
    <col min="13" max="14" width="12.625"/>
    <col min="20" max="22" width="12.625"/>
    <col min="23" max="23" width="16.87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342</v>
      </c>
      <c r="B2">
        <v>10</v>
      </c>
      <c r="C2">
        <v>10</v>
      </c>
      <c r="D2">
        <v>10</v>
      </c>
      <c r="E2">
        <v>10</v>
      </c>
      <c r="F2">
        <v>9</v>
      </c>
      <c r="G2">
        <v>1</v>
      </c>
      <c r="H2">
        <v>1</v>
      </c>
      <c r="I2">
        <v>9</v>
      </c>
      <c r="J2">
        <v>0.5</v>
      </c>
      <c r="K2">
        <v>3.9689807891845699</v>
      </c>
      <c r="L2" s="7">
        <v>3.3774032592773402</v>
      </c>
      <c r="M2">
        <v>5.6953468322753897</v>
      </c>
      <c r="N2">
        <v>8.4912815093994105</v>
      </c>
      <c r="O2">
        <v>0</v>
      </c>
      <c r="P2">
        <v>0</v>
      </c>
      <c r="Q2">
        <v>6</v>
      </c>
      <c r="R2" s="12">
        <v>0</v>
      </c>
      <c r="S2" s="12">
        <f t="shared" ref="S2:S55" si="0">O2/E2</f>
        <v>0</v>
      </c>
      <c r="T2">
        <v>1.0138454437255899</v>
      </c>
      <c r="U2">
        <v>0.87673568725585904</v>
      </c>
      <c r="V2">
        <v>0.87574040889740001</v>
      </c>
      <c r="W2" s="13">
        <v>9.9527835845947309E-4</v>
      </c>
      <c r="X2">
        <v>0.13810503482818601</v>
      </c>
      <c r="Y2">
        <v>0.13810503482818601</v>
      </c>
      <c r="Z2">
        <v>0</v>
      </c>
      <c r="AA2">
        <v>0.6</v>
      </c>
      <c r="AB2">
        <v>1</v>
      </c>
      <c r="AC2">
        <v>0.75</v>
      </c>
      <c r="AD2">
        <v>0.4</v>
      </c>
      <c r="AE2">
        <v>0.6</v>
      </c>
    </row>
    <row r="3" spans="1:31" x14ac:dyDescent="0.15">
      <c r="A3" s="4">
        <v>815</v>
      </c>
      <c r="B3">
        <v>11</v>
      </c>
      <c r="C3">
        <v>9</v>
      </c>
      <c r="D3">
        <v>10</v>
      </c>
      <c r="E3">
        <v>10</v>
      </c>
      <c r="F3">
        <v>10</v>
      </c>
      <c r="G3">
        <v>0</v>
      </c>
      <c r="H3">
        <v>1</v>
      </c>
      <c r="I3">
        <v>9</v>
      </c>
      <c r="J3">
        <v>0.55000000000000004</v>
      </c>
      <c r="K3">
        <v>4.1563549041748002</v>
      </c>
      <c r="L3" s="7">
        <v>3.50982666015625</v>
      </c>
      <c r="M3">
        <v>5.4898319244384801</v>
      </c>
      <c r="N3">
        <v>8.6652622222900408</v>
      </c>
      <c r="O3">
        <v>0</v>
      </c>
      <c r="P3">
        <v>0</v>
      </c>
      <c r="Q3">
        <v>1</v>
      </c>
      <c r="R3" s="12">
        <v>0</v>
      </c>
      <c r="S3" s="12">
        <f t="shared" si="0"/>
        <v>0</v>
      </c>
      <c r="T3">
        <v>1.1235179901123</v>
      </c>
      <c r="U3">
        <v>0.97376060485839799</v>
      </c>
      <c r="V3">
        <v>0.97085225582122803</v>
      </c>
      <c r="W3" s="13">
        <v>2.9083490371704102E-3</v>
      </c>
      <c r="X3">
        <v>0.15266573429107699</v>
      </c>
      <c r="Y3">
        <v>0.15266573429107699</v>
      </c>
      <c r="Z3">
        <v>0</v>
      </c>
      <c r="AA3">
        <v>0.1</v>
      </c>
      <c r="AB3">
        <v>1</v>
      </c>
      <c r="AC3">
        <v>0.18181818181818199</v>
      </c>
      <c r="AD3">
        <v>0.9</v>
      </c>
      <c r="AE3">
        <v>0.1</v>
      </c>
    </row>
    <row r="4" spans="1:31" x14ac:dyDescent="0.15">
      <c r="A4" s="4">
        <v>761</v>
      </c>
      <c r="B4">
        <v>12</v>
      </c>
      <c r="C4">
        <v>8</v>
      </c>
      <c r="D4">
        <v>10</v>
      </c>
      <c r="E4">
        <v>10</v>
      </c>
      <c r="F4">
        <v>10</v>
      </c>
      <c r="G4">
        <v>0</v>
      </c>
      <c r="H4">
        <v>2</v>
      </c>
      <c r="I4">
        <v>8</v>
      </c>
      <c r="J4">
        <v>0.6</v>
      </c>
      <c r="K4">
        <v>4.9755706787109402</v>
      </c>
      <c r="L4" s="7">
        <v>3.38002204895019</v>
      </c>
      <c r="M4">
        <v>1.8139724731445299</v>
      </c>
      <c r="N4">
        <v>6.0201911926269496</v>
      </c>
      <c r="O4">
        <v>1</v>
      </c>
      <c r="P4">
        <v>1</v>
      </c>
      <c r="Q4">
        <v>6</v>
      </c>
      <c r="R4" s="12">
        <v>0.16669999999999999</v>
      </c>
      <c r="S4" s="12">
        <f t="shared" si="0"/>
        <v>0.1</v>
      </c>
      <c r="T4">
        <v>1.6596755981445299</v>
      </c>
      <c r="U4">
        <v>1.3947563171386701</v>
      </c>
      <c r="V4">
        <v>1.3847364187240601</v>
      </c>
      <c r="W4" s="13">
        <v>1.0019898414611801E-2</v>
      </c>
      <c r="X4">
        <v>0.27493917942047102</v>
      </c>
      <c r="Y4">
        <v>0.27493917942047102</v>
      </c>
      <c r="Z4">
        <v>0.1</v>
      </c>
      <c r="AA4">
        <v>0.5</v>
      </c>
      <c r="AB4">
        <v>0.83333333333333304</v>
      </c>
      <c r="AC4">
        <v>0.625</v>
      </c>
      <c r="AD4">
        <v>0.5</v>
      </c>
      <c r="AE4">
        <v>0.4</v>
      </c>
    </row>
    <row r="5" spans="1:31" x14ac:dyDescent="0.15">
      <c r="A5" s="4">
        <v>699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5.0882682800293004</v>
      </c>
      <c r="L5" s="7">
        <v>3.3974666595459002</v>
      </c>
      <c r="M5">
        <v>1.90909767150879</v>
      </c>
      <c r="N5">
        <v>6.5935630798339799</v>
      </c>
      <c r="O5">
        <v>2</v>
      </c>
      <c r="P5">
        <v>2</v>
      </c>
      <c r="Q5">
        <v>11</v>
      </c>
      <c r="R5" s="12">
        <v>0.18179999999999999</v>
      </c>
      <c r="S5" s="12">
        <f t="shared" si="0"/>
        <v>0.2</v>
      </c>
      <c r="T5">
        <v>1.4892158508300799</v>
      </c>
      <c r="U5">
        <v>1.2360038757324201</v>
      </c>
      <c r="V5">
        <v>1.24788475036621</v>
      </c>
      <c r="W5" s="13">
        <v>1.1880874633789101E-2</v>
      </c>
      <c r="X5">
        <v>0.24133110046386699</v>
      </c>
      <c r="Y5">
        <v>0.24133110046386699</v>
      </c>
      <c r="Z5">
        <v>0.2</v>
      </c>
      <c r="AA5">
        <v>0.9</v>
      </c>
      <c r="AB5">
        <v>0.81818181818181801</v>
      </c>
      <c r="AC5">
        <v>0.85714285714285698</v>
      </c>
      <c r="AD5">
        <v>0.1</v>
      </c>
      <c r="AE5">
        <v>0.7</v>
      </c>
    </row>
    <row r="6" spans="1:31" x14ac:dyDescent="0.15">
      <c r="A6" s="4">
        <v>85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5.0657463073730504</v>
      </c>
      <c r="L6" s="7">
        <v>3.4890117645263699</v>
      </c>
      <c r="M6">
        <v>2.2325992584228498</v>
      </c>
      <c r="N6">
        <v>6.3131809234619096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1.51486968994141</v>
      </c>
      <c r="U6">
        <v>1.2826061248779299</v>
      </c>
      <c r="V6">
        <v>1.2669804096221899</v>
      </c>
      <c r="W6" s="13">
        <v>1.5625715255737301E-2</v>
      </c>
      <c r="X6">
        <v>0.24788928031921401</v>
      </c>
      <c r="Y6">
        <v>0.24788928031921401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x14ac:dyDescent="0.15">
      <c r="A7" s="4">
        <v>917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5.2269439697265598</v>
      </c>
      <c r="L7" s="7">
        <v>3.5851688385009801</v>
      </c>
      <c r="M7">
        <v>2.25950050354004</v>
      </c>
      <c r="N7">
        <v>6.5517826080322301</v>
      </c>
      <c r="O7">
        <v>2</v>
      </c>
      <c r="P7">
        <v>2</v>
      </c>
      <c r="Q7">
        <v>11</v>
      </c>
      <c r="R7" s="12">
        <v>0.18179999999999999</v>
      </c>
      <c r="S7" s="12">
        <f t="shared" si="0"/>
        <v>0.2</v>
      </c>
      <c r="T7">
        <v>1.72409820556641</v>
      </c>
      <c r="U7">
        <v>1.4496040344238299</v>
      </c>
      <c r="V7">
        <v>1.43392682075501</v>
      </c>
      <c r="W7" s="13">
        <v>1.5677213668823201E-2</v>
      </c>
      <c r="X7">
        <v>0.29017138481140098</v>
      </c>
      <c r="Y7">
        <v>0.29017138481140098</v>
      </c>
      <c r="Z7">
        <v>0.2</v>
      </c>
      <c r="AA7">
        <v>0.9</v>
      </c>
      <c r="AB7">
        <v>0.81818181818181801</v>
      </c>
      <c r="AC7">
        <v>0.85714285714285698</v>
      </c>
      <c r="AD7">
        <v>0.1</v>
      </c>
      <c r="AE7">
        <v>0.7</v>
      </c>
    </row>
    <row r="8" spans="1:31" x14ac:dyDescent="0.15">
      <c r="A8" s="4">
        <v>491</v>
      </c>
      <c r="B8">
        <v>11</v>
      </c>
      <c r="C8">
        <v>9</v>
      </c>
      <c r="D8">
        <v>10</v>
      </c>
      <c r="E8">
        <v>10</v>
      </c>
      <c r="F8">
        <v>8</v>
      </c>
      <c r="G8">
        <v>2</v>
      </c>
      <c r="H8">
        <v>3</v>
      </c>
      <c r="I8">
        <v>7</v>
      </c>
      <c r="J8">
        <v>0.55000000000000004</v>
      </c>
      <c r="K8">
        <v>5.2202625274658203</v>
      </c>
      <c r="L8" s="7">
        <v>3.4156227111816402</v>
      </c>
      <c r="M8">
        <v>2.3201217651367201</v>
      </c>
      <c r="N8">
        <v>4.4504699707031197</v>
      </c>
      <c r="O8">
        <v>0</v>
      </c>
      <c r="P8">
        <v>0</v>
      </c>
      <c r="Q8">
        <v>3</v>
      </c>
      <c r="R8" s="12">
        <v>0</v>
      </c>
      <c r="S8" s="12">
        <f t="shared" si="0"/>
        <v>0</v>
      </c>
      <c r="T8">
        <v>1.08377456665039</v>
      </c>
      <c r="U8">
        <v>0.98985290527343694</v>
      </c>
      <c r="V8">
        <v>0.96542298793792702</v>
      </c>
      <c r="W8" s="13">
        <v>2.4429917335510299E-2</v>
      </c>
      <c r="X8">
        <v>0.118351578712463</v>
      </c>
      <c r="Y8">
        <v>0.118351578712463</v>
      </c>
      <c r="Z8">
        <v>0</v>
      </c>
      <c r="AA8">
        <v>0.3</v>
      </c>
      <c r="AB8">
        <v>1</v>
      </c>
      <c r="AC8">
        <v>0.46153846153846201</v>
      </c>
      <c r="AD8">
        <v>0.7</v>
      </c>
      <c r="AE8">
        <v>0.3</v>
      </c>
    </row>
    <row r="9" spans="1:31" x14ac:dyDescent="0.15">
      <c r="A9" s="4">
        <v>432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5.0498142242431596</v>
      </c>
      <c r="L9" s="7">
        <v>3.4472141265869101</v>
      </c>
      <c r="M9">
        <v>1.9732017517089799</v>
      </c>
      <c r="N9">
        <v>6.1704750061035201</v>
      </c>
      <c r="O9">
        <v>1</v>
      </c>
      <c r="P9">
        <v>1</v>
      </c>
      <c r="Q9">
        <v>7</v>
      </c>
      <c r="R9" s="12">
        <v>0.1429</v>
      </c>
      <c r="S9" s="12">
        <f t="shared" si="0"/>
        <v>0.1</v>
      </c>
      <c r="T9">
        <v>1.3279285430908201</v>
      </c>
      <c r="U9">
        <v>1.0988616943359399</v>
      </c>
      <c r="V9">
        <v>1.12649691104889</v>
      </c>
      <c r="W9" s="13">
        <v>2.7635216712951698E-2</v>
      </c>
      <c r="X9">
        <v>0.20143163204193101</v>
      </c>
      <c r="Y9">
        <v>0.20143163204193101</v>
      </c>
      <c r="Z9">
        <v>0.1</v>
      </c>
      <c r="AA9">
        <v>0.6</v>
      </c>
      <c r="AB9">
        <v>0.85714285714285698</v>
      </c>
      <c r="AC9">
        <v>0.70588235294117596</v>
      </c>
      <c r="AD9">
        <v>0.4</v>
      </c>
      <c r="AE9">
        <v>0.5</v>
      </c>
    </row>
    <row r="10" spans="1:31" x14ac:dyDescent="0.15">
      <c r="A10" s="4">
        <v>581</v>
      </c>
      <c r="B10">
        <v>10</v>
      </c>
      <c r="C10">
        <v>10</v>
      </c>
      <c r="D10">
        <v>10</v>
      </c>
      <c r="E10">
        <v>10</v>
      </c>
      <c r="F10">
        <v>9</v>
      </c>
      <c r="G10">
        <v>1</v>
      </c>
      <c r="H10">
        <v>1</v>
      </c>
      <c r="I10">
        <v>9</v>
      </c>
      <c r="J10">
        <v>0.5</v>
      </c>
      <c r="K10">
        <v>4.1604652404785201</v>
      </c>
      <c r="L10" s="7">
        <v>3.4826793670654301</v>
      </c>
      <c r="M10">
        <v>4.8837795257568404</v>
      </c>
      <c r="N10">
        <v>8.3346195220947301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1.0950679779052701</v>
      </c>
      <c r="U10">
        <v>0.90730857849121105</v>
      </c>
      <c r="V10">
        <v>0.94215565919876099</v>
      </c>
      <c r="W10" s="13">
        <v>3.484708070755E-2</v>
      </c>
      <c r="X10">
        <v>0.15291231870651301</v>
      </c>
      <c r="Y10">
        <v>0.15291231870651301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s="1" customFormat="1" x14ac:dyDescent="0.15">
      <c r="A11" s="5">
        <v>508</v>
      </c>
      <c r="B11" s="1">
        <v>10</v>
      </c>
      <c r="C11" s="1">
        <v>10</v>
      </c>
      <c r="D11" s="1">
        <v>10</v>
      </c>
      <c r="E11" s="1">
        <v>10</v>
      </c>
      <c r="F11" s="1">
        <v>8</v>
      </c>
      <c r="G11" s="1">
        <v>2</v>
      </c>
      <c r="H11" s="1">
        <v>2</v>
      </c>
      <c r="I11" s="1">
        <v>8</v>
      </c>
      <c r="J11" s="1">
        <v>0.5</v>
      </c>
      <c r="K11" s="1">
        <v>4.4304294586181596</v>
      </c>
      <c r="L11" s="1">
        <v>3.55476951599121</v>
      </c>
      <c r="M11" s="1">
        <v>4.0480670928955096</v>
      </c>
      <c r="N11" s="1">
        <v>4.9949150085449201</v>
      </c>
      <c r="O11" s="1">
        <v>0</v>
      </c>
      <c r="P11" s="1">
        <v>0</v>
      </c>
      <c r="Q11" s="1">
        <v>6</v>
      </c>
      <c r="R11" s="14">
        <v>0</v>
      </c>
      <c r="S11" s="14">
        <f t="shared" si="0"/>
        <v>0</v>
      </c>
      <c r="T11" s="1">
        <v>0.97401237487793002</v>
      </c>
      <c r="U11" s="1">
        <v>0.89174747467041005</v>
      </c>
      <c r="V11" s="1">
        <v>0.85624045133590698</v>
      </c>
      <c r="W11" s="1">
        <v>3.5507023334503202E-2</v>
      </c>
      <c r="X11" s="1">
        <v>0.117771923542023</v>
      </c>
      <c r="Y11" s="1">
        <v>0.117771923542023</v>
      </c>
      <c r="Z11" s="1">
        <v>0</v>
      </c>
      <c r="AA11" s="1">
        <v>0.6</v>
      </c>
      <c r="AB11" s="1">
        <v>1</v>
      </c>
      <c r="AC11" s="1">
        <v>0.75</v>
      </c>
      <c r="AD11" s="1">
        <v>0.4</v>
      </c>
      <c r="AE11" s="1">
        <v>0.6</v>
      </c>
    </row>
    <row r="12" spans="1:31" s="1" customFormat="1" x14ac:dyDescent="0.15">
      <c r="A12" s="4">
        <v>707</v>
      </c>
      <c r="B12">
        <v>9</v>
      </c>
      <c r="C12">
        <v>11</v>
      </c>
      <c r="D12">
        <v>10</v>
      </c>
      <c r="E12">
        <v>10</v>
      </c>
      <c r="F12">
        <v>8</v>
      </c>
      <c r="G12">
        <v>2</v>
      </c>
      <c r="H12">
        <v>1</v>
      </c>
      <c r="I12">
        <v>9</v>
      </c>
      <c r="J12">
        <v>0.45</v>
      </c>
      <c r="K12">
        <v>4.3270149230956996</v>
      </c>
      <c r="L12" s="7">
        <v>3.73388671875</v>
      </c>
      <c r="M12">
        <v>6.2665863037109402</v>
      </c>
      <c r="N12">
        <v>8.7453765869140607</v>
      </c>
      <c r="O12">
        <v>0</v>
      </c>
      <c r="P12">
        <v>0</v>
      </c>
      <c r="Q12">
        <v>5</v>
      </c>
      <c r="R12" s="12">
        <v>0</v>
      </c>
      <c r="S12" s="12">
        <f t="shared" si="0"/>
        <v>0</v>
      </c>
      <c r="T12">
        <v>0.89112091064453103</v>
      </c>
      <c r="U12">
        <v>0.80277824401855502</v>
      </c>
      <c r="V12">
        <v>0.80086404085159302</v>
      </c>
      <c r="W12" s="13">
        <v>1.9142031669616699E-3</v>
      </c>
      <c r="X12">
        <v>9.0256869792938205E-2</v>
      </c>
      <c r="Y12">
        <v>9.0256869792938205E-2</v>
      </c>
      <c r="Z12">
        <v>0</v>
      </c>
      <c r="AA12">
        <v>0.5</v>
      </c>
      <c r="AB12">
        <v>1</v>
      </c>
      <c r="AC12">
        <v>0.66666666666666696</v>
      </c>
      <c r="AD12">
        <v>0.5</v>
      </c>
      <c r="AE12">
        <v>0.5</v>
      </c>
    </row>
    <row r="13" spans="1:31" x14ac:dyDescent="0.15">
      <c r="A13" s="4">
        <v>734</v>
      </c>
      <c r="B13">
        <v>11</v>
      </c>
      <c r="C13">
        <v>9</v>
      </c>
      <c r="D13">
        <v>10</v>
      </c>
      <c r="E13">
        <v>10</v>
      </c>
      <c r="F13">
        <v>8</v>
      </c>
      <c r="G13">
        <v>2</v>
      </c>
      <c r="H13">
        <v>3</v>
      </c>
      <c r="I13">
        <v>7</v>
      </c>
      <c r="J13">
        <v>0.55000000000000004</v>
      </c>
      <c r="K13">
        <v>6.0715999603271502</v>
      </c>
      <c r="L13" s="7">
        <v>3.69343185424805</v>
      </c>
      <c r="M13">
        <v>1.8959808349609399</v>
      </c>
      <c r="N13">
        <v>5.3594474792480504</v>
      </c>
      <c r="O13">
        <v>2</v>
      </c>
      <c r="P13">
        <v>2</v>
      </c>
      <c r="Q13">
        <v>10</v>
      </c>
      <c r="R13" s="12">
        <v>0.2</v>
      </c>
      <c r="S13" s="12">
        <f t="shared" si="0"/>
        <v>0.2</v>
      </c>
      <c r="T13">
        <v>1.5254936218261701</v>
      </c>
      <c r="U13">
        <v>1.3168016672134399</v>
      </c>
      <c r="V13">
        <v>1.3148458003997801</v>
      </c>
      <c r="W13" s="13">
        <v>1.9558668136596701E-3</v>
      </c>
      <c r="X13">
        <v>0.21064782142639199</v>
      </c>
      <c r="Y13">
        <v>0.21064782142639199</v>
      </c>
      <c r="Z13">
        <v>0.2</v>
      </c>
      <c r="AA13">
        <v>0.8</v>
      </c>
      <c r="AB13">
        <v>0.8</v>
      </c>
      <c r="AC13">
        <v>0.8</v>
      </c>
      <c r="AD13">
        <v>0.2</v>
      </c>
      <c r="AE13">
        <v>0.6</v>
      </c>
    </row>
    <row r="14" spans="1:31" x14ac:dyDescent="0.15">
      <c r="A14" s="4">
        <v>149</v>
      </c>
      <c r="B14">
        <v>11</v>
      </c>
      <c r="C14">
        <v>9</v>
      </c>
      <c r="D14">
        <v>10</v>
      </c>
      <c r="E14">
        <v>10</v>
      </c>
      <c r="F14">
        <v>10</v>
      </c>
      <c r="G14">
        <v>0</v>
      </c>
      <c r="H14">
        <v>1</v>
      </c>
      <c r="I14">
        <v>9</v>
      </c>
      <c r="J14">
        <v>0.55000000000000004</v>
      </c>
      <c r="K14">
        <v>4.4821224212646502</v>
      </c>
      <c r="L14" s="7">
        <v>3.75569725036621</v>
      </c>
      <c r="M14">
        <v>4.8786315917968697</v>
      </c>
      <c r="N14">
        <v>8.511962890625</v>
      </c>
      <c r="O14">
        <v>1</v>
      </c>
      <c r="P14">
        <v>1</v>
      </c>
      <c r="Q14">
        <v>10</v>
      </c>
      <c r="R14" s="12">
        <v>0.1</v>
      </c>
      <c r="S14" s="12">
        <f t="shared" si="0"/>
        <v>0.1</v>
      </c>
      <c r="T14">
        <v>1.2563419342041</v>
      </c>
      <c r="U14">
        <v>1.05661201477051</v>
      </c>
      <c r="V14">
        <v>1.0494639873504601</v>
      </c>
      <c r="W14" s="13">
        <v>7.1480274200439496E-3</v>
      </c>
      <c r="X14">
        <v>0.206877946853638</v>
      </c>
      <c r="Y14">
        <v>0.206877946853638</v>
      </c>
      <c r="Z14">
        <v>0.1</v>
      </c>
      <c r="AA14">
        <v>0.9</v>
      </c>
      <c r="AB14">
        <v>0.9</v>
      </c>
      <c r="AC14">
        <v>0.9</v>
      </c>
      <c r="AD14">
        <v>0.1</v>
      </c>
      <c r="AE14">
        <v>0.8</v>
      </c>
    </row>
    <row r="15" spans="1:31" x14ac:dyDescent="0.15">
      <c r="A15" s="4">
        <v>64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5.4627857208251998</v>
      </c>
      <c r="L15" s="7">
        <v>3.6959381103515598</v>
      </c>
      <c r="M15">
        <v>1.8881301879882799</v>
      </c>
      <c r="N15">
        <v>6.5744819641113299</v>
      </c>
      <c r="O15">
        <v>2</v>
      </c>
      <c r="P15">
        <v>2</v>
      </c>
      <c r="Q15">
        <v>11</v>
      </c>
      <c r="R15" s="12">
        <v>0.18179999999999999</v>
      </c>
      <c r="S15" s="12">
        <f t="shared" si="0"/>
        <v>0.2</v>
      </c>
      <c r="T15">
        <v>1.57517433166504</v>
      </c>
      <c r="U15">
        <v>1.32281017303467</v>
      </c>
      <c r="V15">
        <v>1.3146400451660201</v>
      </c>
      <c r="W15" s="13">
        <v>8.1701278686523403E-3</v>
      </c>
      <c r="X15">
        <v>0.26053428649902299</v>
      </c>
      <c r="Y15">
        <v>0.26053428649902299</v>
      </c>
      <c r="Z15">
        <v>0.2</v>
      </c>
      <c r="AA15">
        <v>0.9</v>
      </c>
      <c r="AB15">
        <v>0.81818181818181801</v>
      </c>
      <c r="AC15">
        <v>0.85714285714285698</v>
      </c>
      <c r="AD15">
        <v>0.1</v>
      </c>
      <c r="AE15">
        <v>0.7</v>
      </c>
    </row>
    <row r="16" spans="1:31" x14ac:dyDescent="0.15">
      <c r="A16" s="4">
        <v>4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5.3502464294433603</v>
      </c>
      <c r="L16" s="7">
        <v>3.7187023162841801</v>
      </c>
      <c r="M16">
        <v>2.52266120910644</v>
      </c>
      <c r="N16">
        <v>6.6626472473144496</v>
      </c>
      <c r="O16">
        <v>2</v>
      </c>
      <c r="P16">
        <v>2</v>
      </c>
      <c r="Q16">
        <v>11</v>
      </c>
      <c r="R16" s="12">
        <v>0.18179999999999999</v>
      </c>
      <c r="S16" s="12">
        <f t="shared" si="0"/>
        <v>0.2</v>
      </c>
      <c r="T16">
        <v>1.5006961822509799</v>
      </c>
      <c r="U16">
        <v>1.27388763427734</v>
      </c>
      <c r="V16">
        <v>1.25015091896057</v>
      </c>
      <c r="W16" s="13">
        <v>2.3736715316772499E-2</v>
      </c>
      <c r="X16">
        <v>0.250545263290405</v>
      </c>
      <c r="Y16">
        <v>0.250545263290405</v>
      </c>
      <c r="Z16">
        <v>0.2</v>
      </c>
      <c r="AA16">
        <v>0.9</v>
      </c>
      <c r="AB16">
        <v>0.81818181818181801</v>
      </c>
      <c r="AC16">
        <v>0.85714285714285698</v>
      </c>
      <c r="AD16">
        <v>0.1</v>
      </c>
      <c r="AE16">
        <v>0.7</v>
      </c>
    </row>
    <row r="17" spans="1:31" x14ac:dyDescent="0.15">
      <c r="A17" s="4">
        <v>580</v>
      </c>
      <c r="B17">
        <v>11</v>
      </c>
      <c r="C17">
        <v>9</v>
      </c>
      <c r="D17">
        <v>10</v>
      </c>
      <c r="E17">
        <v>10</v>
      </c>
      <c r="F17">
        <v>9</v>
      </c>
      <c r="G17">
        <v>1</v>
      </c>
      <c r="H17">
        <v>2</v>
      </c>
      <c r="I17">
        <v>8</v>
      </c>
      <c r="J17">
        <v>0.55000000000000004</v>
      </c>
      <c r="K17">
        <v>5.03513526916504</v>
      </c>
      <c r="L17" s="7">
        <v>3.7551288604736301</v>
      </c>
      <c r="M17">
        <v>3.0785770416259801</v>
      </c>
      <c r="N17">
        <v>5.5543289184570304</v>
      </c>
      <c r="O17">
        <v>1</v>
      </c>
      <c r="P17">
        <v>1</v>
      </c>
      <c r="Q17">
        <v>8</v>
      </c>
      <c r="R17" s="12">
        <v>0.125</v>
      </c>
      <c r="S17" s="12">
        <f t="shared" si="0"/>
        <v>0.1</v>
      </c>
      <c r="T17">
        <v>1.4386787414550799</v>
      </c>
      <c r="U17">
        <v>1.26366519927978</v>
      </c>
      <c r="V17">
        <v>1.22721290588379</v>
      </c>
      <c r="W17" s="13">
        <v>3.6452293395996101E-2</v>
      </c>
      <c r="X17">
        <v>0.21146583557128901</v>
      </c>
      <c r="Y17">
        <v>0.21146583557128901</v>
      </c>
      <c r="Z17">
        <v>0.1</v>
      </c>
      <c r="AA17">
        <v>0.7</v>
      </c>
      <c r="AB17">
        <v>0.875</v>
      </c>
      <c r="AC17">
        <v>0.77777777777777801</v>
      </c>
      <c r="AD17">
        <v>0.3</v>
      </c>
      <c r="AE17">
        <v>0.6</v>
      </c>
    </row>
    <row r="18" spans="1:31" x14ac:dyDescent="0.15">
      <c r="A18" s="4">
        <v>708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6.6370372772216797</v>
      </c>
      <c r="L18" s="7">
        <v>3.6903305053710902</v>
      </c>
      <c r="M18">
        <v>1.7185420989990201</v>
      </c>
      <c r="N18">
        <v>7.0055294036865199</v>
      </c>
      <c r="O18">
        <v>2</v>
      </c>
      <c r="P18">
        <v>2</v>
      </c>
      <c r="Q18">
        <v>11</v>
      </c>
      <c r="R18" s="12">
        <v>0.18179999999999999</v>
      </c>
      <c r="S18" s="12">
        <f t="shared" si="0"/>
        <v>0.2</v>
      </c>
      <c r="T18">
        <v>1.8431911468505899</v>
      </c>
      <c r="U18">
        <v>1.6151485443115201</v>
      </c>
      <c r="V18">
        <v>1.5772962570190401</v>
      </c>
      <c r="W18" s="13">
        <v>3.7852287292480503E-2</v>
      </c>
      <c r="X18">
        <v>0.26589488983154302</v>
      </c>
      <c r="Y18">
        <v>0.26589488983154302</v>
      </c>
      <c r="Z18">
        <v>0.2</v>
      </c>
      <c r="AA18">
        <v>0.9</v>
      </c>
      <c r="AB18">
        <v>0.81818181818181801</v>
      </c>
      <c r="AC18">
        <v>0.85714285714285698</v>
      </c>
      <c r="AD18">
        <v>0.1</v>
      </c>
      <c r="AE18">
        <v>0.7</v>
      </c>
    </row>
    <row r="19" spans="1:31" x14ac:dyDescent="0.15">
      <c r="A19" s="4">
        <v>152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5.5993576049804696</v>
      </c>
      <c r="L19" s="7">
        <v>3.6364974975585902</v>
      </c>
      <c r="M19">
        <v>1.6844596862793</v>
      </c>
      <c r="N19">
        <v>7.3742637634277299</v>
      </c>
      <c r="O19">
        <v>2</v>
      </c>
      <c r="P19">
        <v>2</v>
      </c>
      <c r="Q19">
        <v>10</v>
      </c>
      <c r="R19" s="12">
        <v>0.2</v>
      </c>
      <c r="S19" s="12">
        <f t="shared" si="0"/>
        <v>0.2</v>
      </c>
      <c r="T19">
        <v>1.6485748291015601</v>
      </c>
      <c r="U19">
        <v>1.3502063751220701</v>
      </c>
      <c r="V19">
        <v>1.3904880285263099</v>
      </c>
      <c r="W19" s="13">
        <v>4.0281653404235798E-2</v>
      </c>
      <c r="X19">
        <v>0.25808680057525601</v>
      </c>
      <c r="Y19">
        <v>0.25808680057525601</v>
      </c>
      <c r="Z19">
        <v>0.2</v>
      </c>
      <c r="AA19">
        <v>0.8</v>
      </c>
      <c r="AB19">
        <v>0.8</v>
      </c>
      <c r="AC19">
        <v>0.8</v>
      </c>
      <c r="AD19">
        <v>0.2</v>
      </c>
      <c r="AE19">
        <v>0.6</v>
      </c>
    </row>
    <row r="20" spans="1:31" x14ac:dyDescent="0.15">
      <c r="A20" s="4">
        <v>901</v>
      </c>
      <c r="B20">
        <v>11</v>
      </c>
      <c r="C20">
        <v>9</v>
      </c>
      <c r="D20">
        <v>10</v>
      </c>
      <c r="E20">
        <v>10</v>
      </c>
      <c r="F20">
        <v>9</v>
      </c>
      <c r="G20">
        <v>1</v>
      </c>
      <c r="H20">
        <v>2</v>
      </c>
      <c r="I20">
        <v>8</v>
      </c>
      <c r="J20">
        <v>0.55000000000000004</v>
      </c>
      <c r="K20">
        <v>4.8135433197021502</v>
      </c>
      <c r="L20" s="7">
        <v>3.7840099334716801</v>
      </c>
      <c r="M20">
        <v>2.9343147277832</v>
      </c>
      <c r="N20">
        <v>4.0855464935302699</v>
      </c>
      <c r="O20">
        <v>1</v>
      </c>
      <c r="P20">
        <v>1</v>
      </c>
      <c r="Q20">
        <v>5</v>
      </c>
      <c r="R20" s="12">
        <v>0.2</v>
      </c>
      <c r="S20" s="12">
        <f t="shared" si="0"/>
        <v>0.1</v>
      </c>
      <c r="T20">
        <v>1.16604423522949</v>
      </c>
      <c r="U20">
        <v>1.0641937255859399</v>
      </c>
      <c r="V20">
        <v>1.01794397830963</v>
      </c>
      <c r="W20" s="13">
        <v>4.6249747276306201E-2</v>
      </c>
      <c r="X20">
        <v>0.14810025691986101</v>
      </c>
      <c r="Y20">
        <v>0.14810025691986101</v>
      </c>
      <c r="Z20">
        <v>0.1</v>
      </c>
      <c r="AA20">
        <v>0.4</v>
      </c>
      <c r="AB20">
        <v>0.8</v>
      </c>
      <c r="AC20">
        <v>0.53333333333333299</v>
      </c>
      <c r="AD20">
        <v>0.6</v>
      </c>
      <c r="AE20">
        <v>0.3</v>
      </c>
    </row>
    <row r="21" spans="1:31" s="1" customFormat="1" x14ac:dyDescent="0.15">
      <c r="A21" s="5">
        <v>147</v>
      </c>
      <c r="B21" s="1">
        <v>12</v>
      </c>
      <c r="C21" s="1">
        <v>8</v>
      </c>
      <c r="D21" s="1">
        <v>10</v>
      </c>
      <c r="E21" s="1">
        <v>10</v>
      </c>
      <c r="F21" s="1">
        <v>10</v>
      </c>
      <c r="G21" s="1">
        <v>0</v>
      </c>
      <c r="H21" s="1">
        <v>2</v>
      </c>
      <c r="I21" s="1">
        <v>8</v>
      </c>
      <c r="J21" s="1">
        <v>0.6</v>
      </c>
      <c r="K21" s="1">
        <v>5.2499046325683603</v>
      </c>
      <c r="L21" s="1">
        <v>3.7217960357665998</v>
      </c>
      <c r="M21" s="1">
        <v>2.3423271179199201</v>
      </c>
      <c r="N21" s="1">
        <v>5.9162006378173801</v>
      </c>
      <c r="O21" s="1">
        <v>1</v>
      </c>
      <c r="P21" s="1">
        <v>1</v>
      </c>
      <c r="Q21" s="1">
        <v>10</v>
      </c>
      <c r="R21" s="14">
        <v>0.1</v>
      </c>
      <c r="S21" s="14">
        <f t="shared" si="0"/>
        <v>0.1</v>
      </c>
      <c r="T21" s="1">
        <v>1.60506248474121</v>
      </c>
      <c r="U21" s="1">
        <v>1.39200210571289</v>
      </c>
      <c r="V21" s="1">
        <v>1.3447176218032799</v>
      </c>
      <c r="W21" s="1">
        <v>4.7284483909606899E-2</v>
      </c>
      <c r="X21" s="1">
        <v>0.26034486293792702</v>
      </c>
      <c r="Y21" s="1">
        <v>0.26034486293792702</v>
      </c>
      <c r="Z21" s="1">
        <v>0.1</v>
      </c>
      <c r="AA21" s="1">
        <v>0.9</v>
      </c>
      <c r="AB21" s="1">
        <v>0.9</v>
      </c>
      <c r="AC21" s="1">
        <v>0.9</v>
      </c>
      <c r="AD21" s="1">
        <v>0.1</v>
      </c>
      <c r="AE21" s="1">
        <v>0.8</v>
      </c>
    </row>
    <row r="22" spans="1:31" x14ac:dyDescent="0.15">
      <c r="A22" s="4">
        <v>182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6.0341167449951199</v>
      </c>
      <c r="L22" s="7">
        <v>4.0505466461181596</v>
      </c>
      <c r="M22">
        <v>1.68008613586426</v>
      </c>
      <c r="N22">
        <v>6.9547863006591797</v>
      </c>
      <c r="O22">
        <v>2</v>
      </c>
      <c r="P22">
        <v>2</v>
      </c>
      <c r="Q22">
        <v>12</v>
      </c>
      <c r="R22" s="12">
        <v>0.16669999999999999</v>
      </c>
      <c r="S22" s="12">
        <f t="shared" si="0"/>
        <v>0.2</v>
      </c>
      <c r="T22">
        <v>1.6762676239013701</v>
      </c>
      <c r="U22">
        <v>1.4012088775634799</v>
      </c>
      <c r="V22">
        <v>1.38603723049164</v>
      </c>
      <c r="W22" s="13">
        <v>1.51716470718384E-2</v>
      </c>
      <c r="X22">
        <v>0.290230393409729</v>
      </c>
      <c r="Y22">
        <v>0.290230393409729</v>
      </c>
      <c r="Z22">
        <v>0.2</v>
      </c>
      <c r="AA22">
        <v>1</v>
      </c>
      <c r="AB22">
        <v>0.83333333333333304</v>
      </c>
      <c r="AC22">
        <v>0.90909090909090895</v>
      </c>
      <c r="AD22">
        <v>0</v>
      </c>
      <c r="AE22">
        <v>0.8</v>
      </c>
    </row>
    <row r="23" spans="1:31" x14ac:dyDescent="0.15">
      <c r="A23" s="4">
        <v>481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5.57338523864746</v>
      </c>
      <c r="L23" s="7">
        <v>3.84683036804199</v>
      </c>
      <c r="M23">
        <v>2.6131629943847701</v>
      </c>
      <c r="N23">
        <v>7.0906906127929696</v>
      </c>
      <c r="O23">
        <v>2</v>
      </c>
      <c r="P23">
        <v>2</v>
      </c>
      <c r="Q23">
        <v>12</v>
      </c>
      <c r="R23" s="12">
        <v>0.16669999999999999</v>
      </c>
      <c r="S23" s="12">
        <f t="shared" si="0"/>
        <v>0.2</v>
      </c>
      <c r="T23">
        <v>1.7116889953613299</v>
      </c>
      <c r="U23">
        <v>1.43662929534912</v>
      </c>
      <c r="V23">
        <v>1.4205834865570099</v>
      </c>
      <c r="W23" s="13">
        <v>1.6045808792114299E-2</v>
      </c>
      <c r="X23">
        <v>0.29110550880432101</v>
      </c>
      <c r="Y23">
        <v>0.29110550880432101</v>
      </c>
      <c r="Z23">
        <v>0.2</v>
      </c>
      <c r="AA23">
        <v>1</v>
      </c>
      <c r="AB23">
        <v>0.83333333333333304</v>
      </c>
      <c r="AC23">
        <v>0.90909090909090895</v>
      </c>
      <c r="AD23">
        <v>0</v>
      </c>
      <c r="AE23">
        <v>0.8</v>
      </c>
    </row>
    <row r="24" spans="1:31" x14ac:dyDescent="0.15">
      <c r="A24" s="4">
        <v>685</v>
      </c>
      <c r="B24">
        <v>11</v>
      </c>
      <c r="C24">
        <v>9</v>
      </c>
      <c r="D24">
        <v>10</v>
      </c>
      <c r="E24">
        <v>10</v>
      </c>
      <c r="F24">
        <v>9</v>
      </c>
      <c r="G24">
        <v>1</v>
      </c>
      <c r="H24">
        <v>2</v>
      </c>
      <c r="I24">
        <v>8</v>
      </c>
      <c r="J24">
        <v>0.55000000000000004</v>
      </c>
      <c r="K24">
        <v>5.6581230163574201</v>
      </c>
      <c r="L24" s="7">
        <v>3.8594169616699201</v>
      </c>
      <c r="M24">
        <v>2.1157989501953098</v>
      </c>
      <c r="N24">
        <v>6.8140106201171902</v>
      </c>
      <c r="O24">
        <v>2</v>
      </c>
      <c r="P24">
        <v>2</v>
      </c>
      <c r="Q24">
        <v>10</v>
      </c>
      <c r="R24" s="12">
        <v>0.2</v>
      </c>
      <c r="S24" s="12">
        <f t="shared" si="0"/>
        <v>0.2</v>
      </c>
      <c r="T24">
        <v>1.4550971984863299</v>
      </c>
      <c r="U24">
        <v>1.21012210845947</v>
      </c>
      <c r="V24">
        <v>1.2308931350707999</v>
      </c>
      <c r="W24" s="13">
        <v>2.0771026611328101E-2</v>
      </c>
      <c r="X24">
        <v>0.22420406341552701</v>
      </c>
      <c r="Y24">
        <v>0.22420406341552701</v>
      </c>
      <c r="Z24">
        <v>0.2</v>
      </c>
      <c r="AA24">
        <v>0.8</v>
      </c>
      <c r="AB24">
        <v>0.8</v>
      </c>
      <c r="AC24">
        <v>0.8</v>
      </c>
      <c r="AD24">
        <v>0.2</v>
      </c>
      <c r="AE24">
        <v>0.6</v>
      </c>
    </row>
    <row r="25" spans="1:31" x14ac:dyDescent="0.15">
      <c r="A25" s="4">
        <v>302</v>
      </c>
      <c r="B25">
        <v>10</v>
      </c>
      <c r="C25">
        <v>10</v>
      </c>
      <c r="D25">
        <v>10</v>
      </c>
      <c r="E25">
        <v>10</v>
      </c>
      <c r="F25">
        <v>9</v>
      </c>
      <c r="G25">
        <v>1</v>
      </c>
      <c r="H25">
        <v>1</v>
      </c>
      <c r="I25">
        <v>9</v>
      </c>
      <c r="J25">
        <v>0.5</v>
      </c>
      <c r="K25">
        <v>4.7890052795410201</v>
      </c>
      <c r="L25" s="7">
        <v>4.0009784698486301</v>
      </c>
      <c r="M25">
        <v>4.79604148864746</v>
      </c>
      <c r="N25">
        <v>8.7636318206787092</v>
      </c>
      <c r="O25">
        <v>1</v>
      </c>
      <c r="P25">
        <v>1</v>
      </c>
      <c r="Q25">
        <v>8</v>
      </c>
      <c r="R25" s="12">
        <v>0.125</v>
      </c>
      <c r="S25" s="12">
        <f t="shared" si="0"/>
        <v>0.1</v>
      </c>
      <c r="T25">
        <v>1.1680774688720701</v>
      </c>
      <c r="U25">
        <v>0.96880531311035201</v>
      </c>
      <c r="V25">
        <v>0.99573481082916304</v>
      </c>
      <c r="W25" s="13">
        <v>2.6929497718811E-2</v>
      </c>
      <c r="X25">
        <v>0.17234265804290799</v>
      </c>
      <c r="Y25">
        <v>0.17234265804290799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x14ac:dyDescent="0.15">
      <c r="A26" s="4">
        <v>663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6.1944942474365199</v>
      </c>
      <c r="L26" s="7">
        <v>4.0158843994140598</v>
      </c>
      <c r="M26">
        <v>1.4050445556640601</v>
      </c>
      <c r="N26">
        <v>7.6294898986816397</v>
      </c>
      <c r="O26">
        <v>2</v>
      </c>
      <c r="P26">
        <v>2</v>
      </c>
      <c r="Q26">
        <v>11</v>
      </c>
      <c r="R26" s="12">
        <v>0.18179999999999999</v>
      </c>
      <c r="S26" s="12">
        <f t="shared" si="0"/>
        <v>0.2</v>
      </c>
      <c r="T26">
        <v>1.65445709228516</v>
      </c>
      <c r="U26">
        <v>1.3580245971679701</v>
      </c>
      <c r="V26">
        <v>1.38643527030945</v>
      </c>
      <c r="W26" s="13">
        <v>2.8410673141479499E-2</v>
      </c>
      <c r="X26">
        <v>0.26802182197570801</v>
      </c>
      <c r="Y26">
        <v>0.26802182197570801</v>
      </c>
      <c r="Z26">
        <v>0.2</v>
      </c>
      <c r="AA26">
        <v>0.9</v>
      </c>
      <c r="AB26">
        <v>0.81818181818181801</v>
      </c>
      <c r="AC26">
        <v>0.85714285714285698</v>
      </c>
      <c r="AD26">
        <v>0.1</v>
      </c>
      <c r="AE26">
        <v>0.7</v>
      </c>
    </row>
    <row r="27" spans="1:31" x14ac:dyDescent="0.15">
      <c r="A27" s="4">
        <v>384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4.5911006927490199</v>
      </c>
      <c r="L27" s="7">
        <v>3.8800086975097701</v>
      </c>
      <c r="M27">
        <v>5.2444934844970703</v>
      </c>
      <c r="N27">
        <v>8.6270236968994105</v>
      </c>
      <c r="O27">
        <v>0</v>
      </c>
      <c r="P27">
        <v>0</v>
      </c>
      <c r="Q27">
        <v>4</v>
      </c>
      <c r="R27" s="12">
        <v>0</v>
      </c>
      <c r="S27" s="12">
        <f t="shared" si="0"/>
        <v>0</v>
      </c>
      <c r="T27">
        <v>1.2782058715820299</v>
      </c>
      <c r="U27">
        <v>1.0991859436035201</v>
      </c>
      <c r="V27">
        <v>1.0689563751220701</v>
      </c>
      <c r="W27" s="13">
        <v>3.0229568481445299E-2</v>
      </c>
      <c r="X27">
        <v>0.20924949645996099</v>
      </c>
      <c r="Y27">
        <v>0.20924949645996099</v>
      </c>
      <c r="Z27">
        <v>0</v>
      </c>
      <c r="AA27">
        <v>0.4</v>
      </c>
      <c r="AB27">
        <v>1</v>
      </c>
      <c r="AC27">
        <v>0.57142857142857195</v>
      </c>
      <c r="AD27">
        <v>0.6</v>
      </c>
      <c r="AE27">
        <v>0.4</v>
      </c>
    </row>
    <row r="28" spans="1:31" x14ac:dyDescent="0.15">
      <c r="A28" s="4">
        <v>278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4.7435684204101598</v>
      </c>
      <c r="L28" s="7">
        <v>3.8879623413085902</v>
      </c>
      <c r="M28">
        <v>4.0030746459960902</v>
      </c>
      <c r="N28">
        <v>8.6839790344238299</v>
      </c>
      <c r="O28">
        <v>1</v>
      </c>
      <c r="P28">
        <v>1</v>
      </c>
      <c r="Q28">
        <v>9</v>
      </c>
      <c r="R28" s="12">
        <v>0.1111</v>
      </c>
      <c r="S28" s="12">
        <f t="shared" si="0"/>
        <v>0.1</v>
      </c>
      <c r="T28">
        <v>1.41017723083496</v>
      </c>
      <c r="U28">
        <v>1.1264400482177701</v>
      </c>
      <c r="V28">
        <v>1.1627676486969001</v>
      </c>
      <c r="W28" s="13">
        <v>3.6327600479125997E-2</v>
      </c>
      <c r="X28">
        <v>0.247409582138061</v>
      </c>
      <c r="Y28">
        <v>0.247409582138061</v>
      </c>
      <c r="Z28">
        <v>0.1</v>
      </c>
      <c r="AA28">
        <v>0.8</v>
      </c>
      <c r="AB28">
        <v>0.88888888888888895</v>
      </c>
      <c r="AC28">
        <v>0.84210526315789502</v>
      </c>
      <c r="AD28">
        <v>0.2</v>
      </c>
      <c r="AE28">
        <v>0.7</v>
      </c>
    </row>
    <row r="29" spans="1:31" x14ac:dyDescent="0.15">
      <c r="A29" s="4">
        <v>335</v>
      </c>
      <c r="B29">
        <v>11</v>
      </c>
      <c r="C29">
        <v>9</v>
      </c>
      <c r="D29">
        <v>10</v>
      </c>
      <c r="E29">
        <v>10</v>
      </c>
      <c r="F29">
        <v>9</v>
      </c>
      <c r="G29">
        <v>1</v>
      </c>
      <c r="H29">
        <v>2</v>
      </c>
      <c r="I29">
        <v>8</v>
      </c>
      <c r="J29">
        <v>0.55000000000000004</v>
      </c>
      <c r="K29">
        <v>5.4272899627685502</v>
      </c>
      <c r="L29" s="7">
        <v>3.97402763366699</v>
      </c>
      <c r="M29">
        <v>2.95474433898926</v>
      </c>
      <c r="N29">
        <v>5.9921894073486301</v>
      </c>
      <c r="O29">
        <v>1</v>
      </c>
      <c r="P29">
        <v>1</v>
      </c>
      <c r="Q29">
        <v>8</v>
      </c>
      <c r="R29" s="12">
        <v>0.125</v>
      </c>
      <c r="S29" s="12">
        <f t="shared" si="0"/>
        <v>0.1</v>
      </c>
      <c r="T29">
        <v>1.39288330078125</v>
      </c>
      <c r="U29">
        <v>1.22688484191895</v>
      </c>
      <c r="V29">
        <v>1.1819324493408201</v>
      </c>
      <c r="W29" s="13">
        <v>4.4952392578125E-2</v>
      </c>
      <c r="X29">
        <v>0.21095085144042999</v>
      </c>
      <c r="Y29">
        <v>0.21095085144042999</v>
      </c>
      <c r="Z29">
        <v>0.1</v>
      </c>
      <c r="AA29">
        <v>0.7</v>
      </c>
      <c r="AB29">
        <v>0.875</v>
      </c>
      <c r="AC29">
        <v>0.77777777777777801</v>
      </c>
      <c r="AD29">
        <v>0.3</v>
      </c>
      <c r="AE29">
        <v>0.6</v>
      </c>
    </row>
    <row r="30" spans="1:31" x14ac:dyDescent="0.15">
      <c r="A30" s="4">
        <v>532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5.4135665893554696</v>
      </c>
      <c r="L30" s="7">
        <v>3.8754539489746098</v>
      </c>
      <c r="M30">
        <v>2.9377136230468701</v>
      </c>
      <c r="N30">
        <v>6.5183868408203098</v>
      </c>
      <c r="O30">
        <v>1</v>
      </c>
      <c r="P30">
        <v>1</v>
      </c>
      <c r="Q30">
        <v>9</v>
      </c>
      <c r="R30" s="12">
        <v>0.1111</v>
      </c>
      <c r="S30" s="12">
        <f t="shared" si="0"/>
        <v>0.1</v>
      </c>
      <c r="T30">
        <v>1.5019493103027299</v>
      </c>
      <c r="U30">
        <v>1.3061285018920901</v>
      </c>
      <c r="V30">
        <v>1.2510839700698899</v>
      </c>
      <c r="W30" s="13">
        <v>5.5044531822204597E-2</v>
      </c>
      <c r="X30">
        <v>0.25086534023284901</v>
      </c>
      <c r="Y30">
        <v>0.25086534023284901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s="1" customFormat="1" x14ac:dyDescent="0.15">
      <c r="A31" s="5">
        <v>242</v>
      </c>
      <c r="B31" s="1">
        <v>12</v>
      </c>
      <c r="C31" s="1">
        <v>8</v>
      </c>
      <c r="D31" s="1">
        <v>10</v>
      </c>
      <c r="E31" s="1">
        <v>10</v>
      </c>
      <c r="F31" s="1">
        <v>10</v>
      </c>
      <c r="G31" s="1">
        <v>0</v>
      </c>
      <c r="H31" s="1">
        <v>2</v>
      </c>
      <c r="I31" s="1">
        <v>8</v>
      </c>
      <c r="J31" s="1">
        <v>0.6</v>
      </c>
      <c r="K31" s="1">
        <v>5.5060653686523402</v>
      </c>
      <c r="L31" s="1">
        <v>3.9470806121826199</v>
      </c>
      <c r="M31" s="1">
        <v>2.66303634643555</v>
      </c>
      <c r="N31" s="1">
        <v>6.1898708343505904</v>
      </c>
      <c r="O31" s="1">
        <v>1</v>
      </c>
      <c r="P31" s="1">
        <v>1</v>
      </c>
      <c r="Q31" s="1">
        <v>11</v>
      </c>
      <c r="R31" s="14">
        <v>9.0899999999999995E-2</v>
      </c>
      <c r="S31" s="14">
        <f t="shared" si="0"/>
        <v>0.1</v>
      </c>
      <c r="T31" s="1">
        <v>1.45224761962891</v>
      </c>
      <c r="U31" s="1">
        <v>1.2660484313964799</v>
      </c>
      <c r="V31" s="1">
        <v>1.2060248851776101</v>
      </c>
      <c r="W31" s="1">
        <v>6.0023546218872098E-2</v>
      </c>
      <c r="X31" s="1">
        <v>0.246222734451294</v>
      </c>
      <c r="Y31" s="1">
        <v>0.246222734451294</v>
      </c>
      <c r="Z31" s="1">
        <v>0.1</v>
      </c>
      <c r="AA31" s="1">
        <v>1</v>
      </c>
      <c r="AB31" s="1">
        <v>0.90909090909090895</v>
      </c>
      <c r="AC31" s="1">
        <v>0.952380952380952</v>
      </c>
      <c r="AD31" s="1">
        <v>0</v>
      </c>
      <c r="AE31" s="1">
        <v>0.9</v>
      </c>
    </row>
    <row r="32" spans="1:31" x14ac:dyDescent="0.15">
      <c r="A32" s="4">
        <v>465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5.0138454437255904</v>
      </c>
      <c r="L32" s="7">
        <v>4.15462303161621</v>
      </c>
      <c r="M32">
        <v>4.3726902008056596</v>
      </c>
      <c r="N32">
        <v>8.8344821929931605</v>
      </c>
      <c r="O32">
        <v>1</v>
      </c>
      <c r="P32">
        <v>1</v>
      </c>
      <c r="Q32">
        <v>7</v>
      </c>
      <c r="R32" s="12">
        <v>0.1429</v>
      </c>
      <c r="S32" s="12">
        <f t="shared" si="0"/>
        <v>0.1</v>
      </c>
      <c r="T32">
        <v>1.4022903442382799</v>
      </c>
      <c r="U32">
        <v>1.14689064025879</v>
      </c>
      <c r="V32">
        <v>1.1600641012191799</v>
      </c>
      <c r="W32" s="13">
        <v>1.3173460960388199E-2</v>
      </c>
      <c r="X32">
        <v>0.242226243019104</v>
      </c>
      <c r="Y32">
        <v>0.242226243019104</v>
      </c>
      <c r="Z32">
        <v>0.1</v>
      </c>
      <c r="AA32">
        <v>0.6</v>
      </c>
      <c r="AB32">
        <v>0.85714285714285698</v>
      </c>
      <c r="AC32">
        <v>0.70588235294117596</v>
      </c>
      <c r="AD32">
        <v>0.4</v>
      </c>
      <c r="AE32">
        <v>0.5</v>
      </c>
    </row>
    <row r="33" spans="1:31" x14ac:dyDescent="0.15">
      <c r="A33" s="4">
        <v>478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4.9943904876709002</v>
      </c>
      <c r="L33" s="7">
        <v>4.1260299682617196</v>
      </c>
      <c r="M33">
        <v>4.0594615936279297</v>
      </c>
      <c r="N33">
        <v>8.6095924377441406</v>
      </c>
      <c r="O33">
        <v>1</v>
      </c>
      <c r="P33">
        <v>1</v>
      </c>
      <c r="Q33">
        <v>10</v>
      </c>
      <c r="R33" s="12">
        <v>0.1</v>
      </c>
      <c r="S33" s="12">
        <f t="shared" si="0"/>
        <v>0.1</v>
      </c>
      <c r="T33">
        <v>1.5057888031005899</v>
      </c>
      <c r="U33">
        <v>1.2243556976318399</v>
      </c>
      <c r="V33">
        <v>1.2418905496597299</v>
      </c>
      <c r="W33" s="13">
        <v>1.7534852027893101E-2</v>
      </c>
      <c r="X33">
        <v>0.26389825344085699</v>
      </c>
      <c r="Y33">
        <v>0.26389825344085699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771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5.97141456604004</v>
      </c>
      <c r="L34" s="7">
        <v>4.1214008331298801</v>
      </c>
      <c r="M34">
        <v>2.4947872161865199</v>
      </c>
      <c r="N34">
        <v>7.2168121337890598</v>
      </c>
      <c r="O34">
        <v>1</v>
      </c>
      <c r="P34">
        <v>1</v>
      </c>
      <c r="Q34">
        <v>9</v>
      </c>
      <c r="R34" s="12">
        <v>0.1111</v>
      </c>
      <c r="S34" s="12">
        <f t="shared" si="0"/>
        <v>0.1</v>
      </c>
      <c r="T34">
        <v>1.65915679931641</v>
      </c>
      <c r="U34">
        <v>1.4396772384643599</v>
      </c>
      <c r="V34">
        <v>1.40558934211731</v>
      </c>
      <c r="W34" s="13">
        <v>3.4087896347045898E-2</v>
      </c>
      <c r="X34">
        <v>0.25356745719909701</v>
      </c>
      <c r="Y34">
        <v>0.25356745719909701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670</v>
      </c>
      <c r="B35">
        <v>10</v>
      </c>
      <c r="C35">
        <v>10</v>
      </c>
      <c r="D35">
        <v>10</v>
      </c>
      <c r="E35">
        <v>10</v>
      </c>
      <c r="F35">
        <v>9</v>
      </c>
      <c r="G35">
        <v>1</v>
      </c>
      <c r="H35">
        <v>1</v>
      </c>
      <c r="I35">
        <v>9</v>
      </c>
      <c r="J35">
        <v>0.5</v>
      </c>
      <c r="K35">
        <v>4.8049163818359402</v>
      </c>
      <c r="L35" s="7">
        <v>4.16241455078125</v>
      </c>
      <c r="M35">
        <v>6.1471233367919904</v>
      </c>
      <c r="N35">
        <v>8.6302738189697301</v>
      </c>
      <c r="O35">
        <v>0</v>
      </c>
      <c r="P35">
        <v>0</v>
      </c>
      <c r="Q35">
        <v>7</v>
      </c>
      <c r="R35" s="12">
        <v>0</v>
      </c>
      <c r="S35" s="12">
        <f t="shared" si="0"/>
        <v>0</v>
      </c>
      <c r="T35">
        <v>1.1261234283447299</v>
      </c>
      <c r="U35">
        <v>0.99955749511718694</v>
      </c>
      <c r="V35">
        <v>0.961972415447235</v>
      </c>
      <c r="W35" s="13">
        <v>3.75850796699524E-2</v>
      </c>
      <c r="X35">
        <v>0.16415101289749201</v>
      </c>
      <c r="Y35">
        <v>0.16415101289749201</v>
      </c>
      <c r="Z35">
        <v>0</v>
      </c>
      <c r="AA35">
        <v>0.7</v>
      </c>
      <c r="AB35">
        <v>1</v>
      </c>
      <c r="AC35">
        <v>0.82352941176470595</v>
      </c>
      <c r="AD35">
        <v>0.3</v>
      </c>
      <c r="AE35">
        <v>0.7</v>
      </c>
    </row>
    <row r="36" spans="1:31" x14ac:dyDescent="0.15">
      <c r="A36" s="4">
        <v>798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4.7407398223876998</v>
      </c>
      <c r="L36" s="7">
        <v>4.0986251831054696</v>
      </c>
      <c r="M36">
        <v>5.7578315734863299</v>
      </c>
      <c r="N36">
        <v>8.2646980285644496</v>
      </c>
      <c r="O36">
        <v>1</v>
      </c>
      <c r="P36">
        <v>1</v>
      </c>
      <c r="Q36">
        <v>11</v>
      </c>
      <c r="R36" s="12">
        <v>9.0899999999999995E-2</v>
      </c>
      <c r="S36" s="12">
        <f t="shared" si="0"/>
        <v>0.1</v>
      </c>
      <c r="T36">
        <v>1.2469062805175799</v>
      </c>
      <c r="U36">
        <v>1.0951004028320299</v>
      </c>
      <c r="V36">
        <v>1.0414686203002901</v>
      </c>
      <c r="W36" s="13">
        <v>5.3631782531738302E-2</v>
      </c>
      <c r="X36">
        <v>0.20543766021728499</v>
      </c>
      <c r="Y36">
        <v>0.20543766021728499</v>
      </c>
      <c r="Z36">
        <v>0.1</v>
      </c>
      <c r="AA36">
        <v>1</v>
      </c>
      <c r="AB36">
        <v>0.90909090909090895</v>
      </c>
      <c r="AC36">
        <v>0.952380952380952</v>
      </c>
      <c r="AD36">
        <v>0</v>
      </c>
      <c r="AE36">
        <v>0.9</v>
      </c>
    </row>
    <row r="37" spans="1:31" x14ac:dyDescent="0.15">
      <c r="A37" s="4">
        <v>167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5.9375839233398402</v>
      </c>
      <c r="L37" s="7">
        <v>4.1902160644531197</v>
      </c>
      <c r="M37">
        <v>2.4447174072265598</v>
      </c>
      <c r="N37">
        <v>6.5549507141113299</v>
      </c>
      <c r="O37">
        <v>1</v>
      </c>
      <c r="P37">
        <v>1</v>
      </c>
      <c r="Q37">
        <v>11</v>
      </c>
      <c r="R37" s="12">
        <v>9.0899999999999995E-2</v>
      </c>
      <c r="S37" s="12">
        <f t="shared" si="0"/>
        <v>0.1</v>
      </c>
      <c r="T37">
        <v>1.5630054473877</v>
      </c>
      <c r="U37">
        <v>1.3525543212890601</v>
      </c>
      <c r="V37">
        <v>1.29707360267639</v>
      </c>
      <c r="W37" s="13">
        <v>5.5480718612670898E-2</v>
      </c>
      <c r="X37">
        <v>0.26593184471130399</v>
      </c>
      <c r="Y37">
        <v>0.26593184471130399</v>
      </c>
      <c r="Z37">
        <v>0.1</v>
      </c>
      <c r="AA37">
        <v>1</v>
      </c>
      <c r="AB37">
        <v>0.90909090909090895</v>
      </c>
      <c r="AC37">
        <v>0.952380952380952</v>
      </c>
      <c r="AD37">
        <v>0</v>
      </c>
      <c r="AE37">
        <v>0.9</v>
      </c>
    </row>
    <row r="38" spans="1:31" x14ac:dyDescent="0.15">
      <c r="A38" s="4">
        <v>166</v>
      </c>
      <c r="B38">
        <v>9</v>
      </c>
      <c r="C38">
        <v>11</v>
      </c>
      <c r="D38">
        <v>10</v>
      </c>
      <c r="E38">
        <v>10</v>
      </c>
      <c r="F38">
        <v>8</v>
      </c>
      <c r="G38">
        <v>2</v>
      </c>
      <c r="H38">
        <v>1</v>
      </c>
      <c r="I38">
        <v>9</v>
      </c>
      <c r="J38">
        <v>0.45</v>
      </c>
      <c r="K38">
        <v>4.6205883026123002</v>
      </c>
      <c r="L38" s="7">
        <v>4.2118053436279297</v>
      </c>
      <c r="M38">
        <v>7.48451805114746</v>
      </c>
      <c r="N38">
        <v>7.7242012023925799</v>
      </c>
      <c r="O38">
        <v>0</v>
      </c>
      <c r="P38">
        <v>0</v>
      </c>
      <c r="Q38">
        <v>5</v>
      </c>
      <c r="R38" s="12">
        <v>0</v>
      </c>
      <c r="S38" s="12">
        <f t="shared" si="0"/>
        <v>0</v>
      </c>
      <c r="T38">
        <v>0.99028015136718694</v>
      </c>
      <c r="U38">
        <v>0.92626953125</v>
      </c>
      <c r="V38">
        <v>0.86308193206787098</v>
      </c>
      <c r="W38" s="13">
        <v>6.3187599182128906E-2</v>
      </c>
      <c r="X38">
        <v>0.12719821929931599</v>
      </c>
      <c r="Y38">
        <v>0.12719821929931599</v>
      </c>
      <c r="Z38">
        <v>0</v>
      </c>
      <c r="AA38">
        <v>0.5</v>
      </c>
      <c r="AB38">
        <v>1</v>
      </c>
      <c r="AC38">
        <v>0.66666666666666696</v>
      </c>
      <c r="AD38">
        <v>0.5</v>
      </c>
      <c r="AE38">
        <v>0.5</v>
      </c>
    </row>
    <row r="39" spans="1:31" x14ac:dyDescent="0.15">
      <c r="A39" s="4">
        <v>667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5.22127342224121</v>
      </c>
      <c r="L39" s="7">
        <v>4.2043266296386701</v>
      </c>
      <c r="M39">
        <v>3.2085266113281201</v>
      </c>
      <c r="N39">
        <v>9.0629806518554705</v>
      </c>
      <c r="O39">
        <v>1</v>
      </c>
      <c r="P39">
        <v>1</v>
      </c>
      <c r="Q39">
        <v>11</v>
      </c>
      <c r="R39" s="12">
        <v>9.0899999999999995E-2</v>
      </c>
      <c r="S39" s="12">
        <f t="shared" si="0"/>
        <v>0.1</v>
      </c>
      <c r="T39">
        <v>1.4602069854736299</v>
      </c>
      <c r="U39">
        <v>1.14205169677734</v>
      </c>
      <c r="V39">
        <v>1.21240901947022</v>
      </c>
      <c r="W39" s="13">
        <v>7.0357322692871094E-2</v>
      </c>
      <c r="X39">
        <v>0.247797966003418</v>
      </c>
      <c r="Y39">
        <v>0.247797966003418</v>
      </c>
      <c r="Z39">
        <v>0.1</v>
      </c>
      <c r="AA39">
        <v>1</v>
      </c>
      <c r="AB39">
        <v>0.90909090909090895</v>
      </c>
      <c r="AC39">
        <v>0.952380952380952</v>
      </c>
      <c r="AD39">
        <v>0</v>
      </c>
      <c r="AE39">
        <v>0.9</v>
      </c>
    </row>
    <row r="40" spans="1:31" x14ac:dyDescent="0.15">
      <c r="A40" s="4">
        <v>716</v>
      </c>
      <c r="B40">
        <v>11</v>
      </c>
      <c r="C40">
        <v>9</v>
      </c>
      <c r="D40">
        <v>10</v>
      </c>
      <c r="E40">
        <v>10</v>
      </c>
      <c r="F40">
        <v>8</v>
      </c>
      <c r="G40">
        <v>2</v>
      </c>
      <c r="H40">
        <v>3</v>
      </c>
      <c r="I40">
        <v>7</v>
      </c>
      <c r="J40">
        <v>0.55000000000000004</v>
      </c>
      <c r="K40">
        <v>5.7577877044677699</v>
      </c>
      <c r="L40" s="7">
        <v>4.1859664916992196</v>
      </c>
      <c r="M40">
        <v>3.7794876098632799</v>
      </c>
      <c r="N40">
        <v>4.65871238708496</v>
      </c>
      <c r="O40">
        <v>0</v>
      </c>
      <c r="P40">
        <v>0</v>
      </c>
      <c r="Q40">
        <v>6</v>
      </c>
      <c r="R40" s="12">
        <v>0</v>
      </c>
      <c r="S40" s="12">
        <f t="shared" si="0"/>
        <v>0</v>
      </c>
      <c r="T40">
        <v>1.03940773010254</v>
      </c>
      <c r="U40">
        <v>0.98574954271316495</v>
      </c>
      <c r="V40">
        <v>0.90863531827926602</v>
      </c>
      <c r="W40" s="13">
        <v>7.7114224433898898E-2</v>
      </c>
      <c r="X40">
        <v>0.13077241182327301</v>
      </c>
      <c r="Y40">
        <v>0.13077241182327301</v>
      </c>
      <c r="Z40">
        <v>0</v>
      </c>
      <c r="AA40">
        <v>0.6</v>
      </c>
      <c r="AB40">
        <v>1</v>
      </c>
      <c r="AC40">
        <v>0.75</v>
      </c>
      <c r="AD40">
        <v>0.4</v>
      </c>
      <c r="AE40">
        <v>0.6</v>
      </c>
    </row>
    <row r="41" spans="1:31" s="1" customFormat="1" x14ac:dyDescent="0.15">
      <c r="A41" s="5">
        <v>861</v>
      </c>
      <c r="B41" s="1">
        <v>11</v>
      </c>
      <c r="C41" s="1">
        <v>9</v>
      </c>
      <c r="D41" s="1">
        <v>10</v>
      </c>
      <c r="E41" s="1">
        <v>10</v>
      </c>
      <c r="F41" s="1">
        <v>9</v>
      </c>
      <c r="G41" s="1">
        <v>1</v>
      </c>
      <c r="H41" s="1">
        <v>2</v>
      </c>
      <c r="I41" s="1">
        <v>8</v>
      </c>
      <c r="J41" s="1">
        <v>0.55000000000000004</v>
      </c>
      <c r="K41" s="1">
        <v>5.45505714416504</v>
      </c>
      <c r="L41" s="1">
        <v>4.1585845947265598</v>
      </c>
      <c r="M41" s="1">
        <v>2.7973060607910201</v>
      </c>
      <c r="N41" s="1">
        <v>4.7807655334472701</v>
      </c>
      <c r="O41" s="1">
        <v>1</v>
      </c>
      <c r="P41" s="1">
        <v>1</v>
      </c>
      <c r="Q41" s="1">
        <v>8</v>
      </c>
      <c r="R41" s="14">
        <v>0.125</v>
      </c>
      <c r="S41" s="14">
        <f t="shared" si="0"/>
        <v>0.1</v>
      </c>
      <c r="T41" s="1">
        <v>1.3169422149658201</v>
      </c>
      <c r="U41" s="1">
        <v>1.17997074127197</v>
      </c>
      <c r="V41" s="1">
        <v>1.0999685525894201</v>
      </c>
      <c r="W41" s="1">
        <v>8.0002188682556194E-2</v>
      </c>
      <c r="X41" s="1">
        <v>0.216973662376404</v>
      </c>
      <c r="Y41" s="1">
        <v>0.216973662376404</v>
      </c>
      <c r="Z41" s="1">
        <v>0.1</v>
      </c>
      <c r="AA41" s="1">
        <v>0.7</v>
      </c>
      <c r="AB41" s="1">
        <v>0.875</v>
      </c>
      <c r="AC41" s="1">
        <v>0.77777777777777801</v>
      </c>
      <c r="AD41" s="1">
        <v>0.3</v>
      </c>
      <c r="AE41" s="1">
        <v>0.6</v>
      </c>
    </row>
    <row r="42" spans="1:31" ht="12" customHeight="1" x14ac:dyDescent="0.15">
      <c r="A42" s="4">
        <v>284</v>
      </c>
      <c r="B42">
        <v>10</v>
      </c>
      <c r="C42">
        <v>10</v>
      </c>
      <c r="D42">
        <v>10</v>
      </c>
      <c r="E42">
        <v>10</v>
      </c>
      <c r="F42">
        <v>9</v>
      </c>
      <c r="G42">
        <v>1</v>
      </c>
      <c r="H42">
        <v>1</v>
      </c>
      <c r="I42">
        <v>9</v>
      </c>
      <c r="J42">
        <v>0.5</v>
      </c>
      <c r="K42">
        <v>5.2167873382568404</v>
      </c>
      <c r="L42" s="7">
        <v>4.4166011810302699</v>
      </c>
      <c r="M42">
        <v>5.1786956787109402</v>
      </c>
      <c r="N42">
        <v>8.8486213684081996</v>
      </c>
      <c r="O42">
        <v>1</v>
      </c>
      <c r="P42">
        <v>1</v>
      </c>
      <c r="Q42">
        <v>9</v>
      </c>
      <c r="R42" s="12">
        <v>0.1111</v>
      </c>
      <c r="S42" s="12">
        <f t="shared" si="0"/>
        <v>0.1</v>
      </c>
      <c r="T42">
        <v>1.0910396575927701</v>
      </c>
      <c r="U42">
        <v>0.92492294311523404</v>
      </c>
      <c r="V42">
        <v>0.93204516172409102</v>
      </c>
      <c r="W42" s="13">
        <v>7.1222186088562003E-3</v>
      </c>
      <c r="X42">
        <v>0.158994495868683</v>
      </c>
      <c r="Y42">
        <v>0.158994495868683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824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5.1635837554931596</v>
      </c>
      <c r="L43" s="7">
        <v>4.3282947540283203</v>
      </c>
      <c r="M43">
        <v>4.6453266143798801</v>
      </c>
      <c r="N43">
        <v>8.7051639556884801</v>
      </c>
      <c r="O43">
        <v>1</v>
      </c>
      <c r="P43">
        <v>1</v>
      </c>
      <c r="Q43">
        <v>10</v>
      </c>
      <c r="R43" s="12">
        <v>0.1</v>
      </c>
      <c r="S43" s="12">
        <f t="shared" si="0"/>
        <v>0.1</v>
      </c>
      <c r="T43">
        <v>1.5068454742431601</v>
      </c>
      <c r="U43">
        <v>1.2630596160888701</v>
      </c>
      <c r="V43">
        <v>1.2353279590606701</v>
      </c>
      <c r="W43" s="13">
        <v>2.7731657028198201E-2</v>
      </c>
      <c r="X43">
        <v>0.27151751518249501</v>
      </c>
      <c r="Y43">
        <v>0.27151751518249501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871</v>
      </c>
      <c r="B44">
        <v>10</v>
      </c>
      <c r="C44">
        <v>10</v>
      </c>
      <c r="D44">
        <v>10</v>
      </c>
      <c r="E44">
        <v>10</v>
      </c>
      <c r="F44">
        <v>9</v>
      </c>
      <c r="G44">
        <v>1</v>
      </c>
      <c r="H44">
        <v>1</v>
      </c>
      <c r="I44">
        <v>9</v>
      </c>
      <c r="J44">
        <v>0.5</v>
      </c>
      <c r="K44">
        <v>5.3317241668701199</v>
      </c>
      <c r="L44" s="7">
        <v>4.4379978179931596</v>
      </c>
      <c r="M44">
        <v>4.2536773681640598</v>
      </c>
      <c r="N44">
        <v>8.7324657440185494</v>
      </c>
      <c r="O44">
        <v>1</v>
      </c>
      <c r="P44">
        <v>1</v>
      </c>
      <c r="Q44">
        <v>9</v>
      </c>
      <c r="R44" s="12">
        <v>0.1111</v>
      </c>
      <c r="S44" s="12">
        <f t="shared" si="0"/>
        <v>0.1</v>
      </c>
      <c r="T44">
        <v>1.28287506103516</v>
      </c>
      <c r="U44">
        <v>1.03861808776855</v>
      </c>
      <c r="V44">
        <v>1.0701758861541799</v>
      </c>
      <c r="W44" s="13">
        <v>3.1557798385620103E-2</v>
      </c>
      <c r="X44">
        <v>0.212699174880981</v>
      </c>
      <c r="Y44">
        <v>0.212699174880981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151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5.6671257019043004</v>
      </c>
      <c r="L45" s="7">
        <v>4.5537357330322301</v>
      </c>
      <c r="M45">
        <v>3.1707382202148402</v>
      </c>
      <c r="N45">
        <v>9.5972442626953107</v>
      </c>
      <c r="O45">
        <v>1</v>
      </c>
      <c r="P45">
        <v>1</v>
      </c>
      <c r="Q45">
        <v>6</v>
      </c>
      <c r="R45" s="12">
        <v>0.16669999999999999</v>
      </c>
      <c r="S45" s="12">
        <f t="shared" si="0"/>
        <v>0.1</v>
      </c>
      <c r="T45">
        <v>1.4091281890869101</v>
      </c>
      <c r="U45">
        <v>1.10394859313965</v>
      </c>
      <c r="V45">
        <v>1.18171787261963</v>
      </c>
      <c r="W45" s="13">
        <v>7.7769279479980497E-2</v>
      </c>
      <c r="X45">
        <v>0.22741031646728499</v>
      </c>
      <c r="Y45">
        <v>0.22741031646728499</v>
      </c>
      <c r="Z45">
        <v>0.1</v>
      </c>
      <c r="AA45">
        <v>0.5</v>
      </c>
      <c r="AB45">
        <v>0.83333333333333304</v>
      </c>
      <c r="AC45">
        <v>0.625</v>
      </c>
      <c r="AD45">
        <v>0.5</v>
      </c>
      <c r="AE45">
        <v>0.4</v>
      </c>
    </row>
    <row r="46" spans="1:31" x14ac:dyDescent="0.15">
      <c r="A46" s="4">
        <v>904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5.2344322204589799</v>
      </c>
      <c r="L46" s="7">
        <v>4.5122661590576199</v>
      </c>
      <c r="M46">
        <v>5.8526840209960902</v>
      </c>
      <c r="N46">
        <v>8.7110691070556605</v>
      </c>
      <c r="O46">
        <v>0</v>
      </c>
      <c r="P46">
        <v>0</v>
      </c>
      <c r="Q46">
        <v>5</v>
      </c>
      <c r="R46" s="12">
        <v>0</v>
      </c>
      <c r="S46" s="12">
        <f t="shared" si="0"/>
        <v>0</v>
      </c>
      <c r="T46">
        <v>1.5087947845459</v>
      </c>
      <c r="U46">
        <v>1.3497829437255899</v>
      </c>
      <c r="V46">
        <v>1.27078056335449</v>
      </c>
      <c r="W46" s="13">
        <v>7.9002380371093694E-2</v>
      </c>
      <c r="X46">
        <v>0.238014221191406</v>
      </c>
      <c r="Y46">
        <v>0.238014221191406</v>
      </c>
      <c r="Z46">
        <v>0</v>
      </c>
      <c r="AA46">
        <v>0.5</v>
      </c>
      <c r="AB46">
        <v>1</v>
      </c>
      <c r="AC46">
        <v>0.66666666666666696</v>
      </c>
      <c r="AD46">
        <v>0.5</v>
      </c>
      <c r="AE46">
        <v>0.5</v>
      </c>
    </row>
    <row r="47" spans="1:31" x14ac:dyDescent="0.15">
      <c r="A47" s="4">
        <v>738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5.1780776977539098</v>
      </c>
      <c r="L47" s="7">
        <v>4.5140037536621103</v>
      </c>
      <c r="M47">
        <v>6.2413272857665998</v>
      </c>
      <c r="N47">
        <v>8.5599708557128906</v>
      </c>
      <c r="O47">
        <v>1</v>
      </c>
      <c r="P47">
        <v>1</v>
      </c>
      <c r="Q47">
        <v>11</v>
      </c>
      <c r="R47" s="12">
        <v>9.0899999999999995E-2</v>
      </c>
      <c r="S47" s="12">
        <f t="shared" si="0"/>
        <v>0.1</v>
      </c>
      <c r="T47">
        <v>1.26169586181641</v>
      </c>
      <c r="U47">
        <v>1.1312885284423799</v>
      </c>
      <c r="V47">
        <v>1.04321956634522</v>
      </c>
      <c r="W47" s="13">
        <v>8.8068962097167997E-2</v>
      </c>
      <c r="X47">
        <v>0.21847629547119099</v>
      </c>
      <c r="Y47">
        <v>0.21847629547119099</v>
      </c>
      <c r="Z47">
        <v>0.1</v>
      </c>
      <c r="AA47">
        <v>1</v>
      </c>
      <c r="AB47">
        <v>0.90909090909090895</v>
      </c>
      <c r="AC47">
        <v>0.952380952380952</v>
      </c>
      <c r="AD47">
        <v>0</v>
      </c>
      <c r="AE47">
        <v>0.9</v>
      </c>
    </row>
    <row r="48" spans="1:31" x14ac:dyDescent="0.15">
      <c r="A48" s="4">
        <v>583</v>
      </c>
      <c r="B48">
        <v>11</v>
      </c>
      <c r="C48">
        <v>9</v>
      </c>
      <c r="D48">
        <v>10</v>
      </c>
      <c r="E48">
        <v>10</v>
      </c>
      <c r="F48">
        <v>9</v>
      </c>
      <c r="G48">
        <v>1</v>
      </c>
      <c r="H48">
        <v>2</v>
      </c>
      <c r="I48">
        <v>8</v>
      </c>
      <c r="J48">
        <v>0.55000000000000004</v>
      </c>
      <c r="K48">
        <v>5.8490123748779297</v>
      </c>
      <c r="L48" s="7">
        <v>4.5238380432128897</v>
      </c>
      <c r="M48">
        <v>3.1948013305664098</v>
      </c>
      <c r="N48">
        <v>4.9645767211914098</v>
      </c>
      <c r="O48">
        <v>1</v>
      </c>
      <c r="P48">
        <v>1</v>
      </c>
      <c r="Q48">
        <v>8</v>
      </c>
      <c r="R48" s="12">
        <v>0.125</v>
      </c>
      <c r="S48" s="12">
        <f t="shared" si="0"/>
        <v>0.1</v>
      </c>
      <c r="T48">
        <v>1.30923271179199</v>
      </c>
      <c r="U48">
        <v>1.22052574157715</v>
      </c>
      <c r="V48">
        <v>1.1324498653411901</v>
      </c>
      <c r="W48" s="13">
        <v>8.80758762359619E-2</v>
      </c>
      <c r="X48">
        <v>0.176782846450806</v>
      </c>
      <c r="Y48">
        <v>0.176782846450806</v>
      </c>
      <c r="Z48">
        <v>0.1</v>
      </c>
      <c r="AA48">
        <v>0.7</v>
      </c>
      <c r="AB48">
        <v>0.875</v>
      </c>
      <c r="AC48">
        <v>0.77777777777777801</v>
      </c>
      <c r="AD48">
        <v>0.3</v>
      </c>
      <c r="AE48">
        <v>0.6</v>
      </c>
    </row>
    <row r="49" spans="1:31" x14ac:dyDescent="0.15">
      <c r="A49" s="4">
        <v>289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5.1458835601806596</v>
      </c>
      <c r="L49" s="7">
        <v>4.5300865173339799</v>
      </c>
      <c r="M49">
        <v>6.6752796173095703</v>
      </c>
      <c r="N49">
        <v>8.5415077209472692</v>
      </c>
      <c r="O49">
        <v>0</v>
      </c>
      <c r="P49">
        <v>0</v>
      </c>
      <c r="Q49">
        <v>6</v>
      </c>
      <c r="R49" s="12">
        <v>0</v>
      </c>
      <c r="S49" s="12">
        <f t="shared" si="0"/>
        <v>0</v>
      </c>
      <c r="T49">
        <v>1.2673149108886701</v>
      </c>
      <c r="U49">
        <v>1.1575393676757799</v>
      </c>
      <c r="V49">
        <v>1.0490925312042201</v>
      </c>
      <c r="W49" s="13">
        <v>0.10844683647155801</v>
      </c>
      <c r="X49">
        <v>0.21822237968444799</v>
      </c>
      <c r="Y49">
        <v>0.21822237968444799</v>
      </c>
      <c r="Z49">
        <v>0</v>
      </c>
      <c r="AA49">
        <v>0.6</v>
      </c>
      <c r="AB49">
        <v>1</v>
      </c>
      <c r="AC49">
        <v>0.75</v>
      </c>
      <c r="AD49">
        <v>0.4</v>
      </c>
      <c r="AE49">
        <v>0.6</v>
      </c>
    </row>
    <row r="50" spans="1:31" x14ac:dyDescent="0.15">
      <c r="A50" s="4">
        <v>440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4.8218250274658203</v>
      </c>
      <c r="L50" s="7">
        <v>4.3742256164550799</v>
      </c>
      <c r="M50">
        <v>7.4493465423584002</v>
      </c>
      <c r="N50">
        <v>7.8928146362304696</v>
      </c>
      <c r="O50">
        <v>0</v>
      </c>
      <c r="P50">
        <v>0</v>
      </c>
      <c r="Q50">
        <v>5</v>
      </c>
      <c r="R50" s="12">
        <v>0</v>
      </c>
      <c r="S50" s="12">
        <f t="shared" si="0"/>
        <v>0</v>
      </c>
      <c r="T50">
        <v>1.10649490356445</v>
      </c>
      <c r="U50">
        <v>1.0352840423584</v>
      </c>
      <c r="V50">
        <v>0.92397421598434404</v>
      </c>
      <c r="W50" s="13">
        <v>0.111309826374054</v>
      </c>
      <c r="X50">
        <v>0.182520687580109</v>
      </c>
      <c r="Y50">
        <v>0.182520687580109</v>
      </c>
      <c r="Z50">
        <v>0</v>
      </c>
      <c r="AA50">
        <v>0.5</v>
      </c>
      <c r="AB50">
        <v>1</v>
      </c>
      <c r="AC50">
        <v>0.66666666666666696</v>
      </c>
      <c r="AD50">
        <v>0.5</v>
      </c>
      <c r="AE50">
        <v>0.5</v>
      </c>
    </row>
    <row r="51" spans="1:31" s="1" customFormat="1" x14ac:dyDescent="0.15">
      <c r="A51" s="5">
        <v>991</v>
      </c>
      <c r="B51" s="1">
        <v>11</v>
      </c>
      <c r="C51" s="1">
        <v>9</v>
      </c>
      <c r="D51" s="1">
        <v>10</v>
      </c>
      <c r="E51" s="1">
        <v>10</v>
      </c>
      <c r="F51" s="1">
        <v>9</v>
      </c>
      <c r="G51" s="1">
        <v>1</v>
      </c>
      <c r="H51" s="1">
        <v>2</v>
      </c>
      <c r="I51" s="1">
        <v>8</v>
      </c>
      <c r="J51" s="1">
        <v>0.55000000000000004</v>
      </c>
      <c r="K51" s="1">
        <v>5.6602592468261701</v>
      </c>
      <c r="L51" s="1">
        <v>4.5221080780029297</v>
      </c>
      <c r="M51" s="1">
        <v>4.9742984771728498</v>
      </c>
      <c r="N51" s="1">
        <v>6.2559947967529297</v>
      </c>
      <c r="O51" s="1">
        <v>0</v>
      </c>
      <c r="P51" s="1">
        <v>0</v>
      </c>
      <c r="Q51" s="1">
        <v>8</v>
      </c>
      <c r="R51" s="14">
        <v>0</v>
      </c>
      <c r="S51" s="14">
        <f t="shared" si="0"/>
        <v>0</v>
      </c>
      <c r="T51" s="1">
        <v>1.3704128265380899</v>
      </c>
      <c r="U51" s="1">
        <v>1.2706298828125</v>
      </c>
      <c r="V51" s="1">
        <v>1.15573859214783</v>
      </c>
      <c r="W51" s="1">
        <v>0.114891290664673</v>
      </c>
      <c r="X51" s="1">
        <v>0.21467423439025901</v>
      </c>
      <c r="Y51" s="1">
        <v>0.21467423439025901</v>
      </c>
      <c r="Z51" s="1">
        <v>0</v>
      </c>
      <c r="AA51" s="1">
        <v>0.8</v>
      </c>
      <c r="AB51" s="1">
        <v>1</v>
      </c>
      <c r="AC51" s="1">
        <v>0.88888888888888895</v>
      </c>
      <c r="AD51" s="1">
        <v>0.2</v>
      </c>
      <c r="AE51" s="1">
        <v>0.8</v>
      </c>
    </row>
    <row r="52" spans="1:31" x14ac:dyDescent="0.15">
      <c r="A52" s="4">
        <v>195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5.6812610626220703</v>
      </c>
      <c r="L52" s="7">
        <v>4.7090530395507804</v>
      </c>
      <c r="M52">
        <v>4.1505641937255904</v>
      </c>
      <c r="N52">
        <v>9.1015338897705096</v>
      </c>
      <c r="O52">
        <v>1</v>
      </c>
      <c r="P52">
        <v>1</v>
      </c>
      <c r="Q52">
        <v>9</v>
      </c>
      <c r="R52" s="12">
        <v>0.1111</v>
      </c>
      <c r="S52" s="12">
        <f t="shared" si="0"/>
        <v>0.1</v>
      </c>
      <c r="T52">
        <v>1.55792236328125</v>
      </c>
      <c r="U52">
        <v>1.2859477996826201</v>
      </c>
      <c r="V52">
        <v>1.2839777469635001</v>
      </c>
      <c r="W52" s="13">
        <v>1.9700527191162101E-3</v>
      </c>
      <c r="X52">
        <v>0.27394461631774902</v>
      </c>
      <c r="Y52">
        <v>0.27394461631774902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s="1" customFormat="1" x14ac:dyDescent="0.15">
      <c r="A53" s="4">
        <v>116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5.7334957122802699</v>
      </c>
      <c r="L53" s="7">
        <v>4.6566104888915998</v>
      </c>
      <c r="M53">
        <v>3.2517738342285201</v>
      </c>
      <c r="N53">
        <v>9.2079181671142596</v>
      </c>
      <c r="O53">
        <v>1</v>
      </c>
      <c r="P53">
        <v>1</v>
      </c>
      <c r="Q53">
        <v>10</v>
      </c>
      <c r="R53" s="12">
        <v>0.1</v>
      </c>
      <c r="S53" s="12">
        <f t="shared" si="0"/>
        <v>0.1</v>
      </c>
      <c r="T53">
        <v>1.6278133392334</v>
      </c>
      <c r="U53">
        <v>1.3126811981201201</v>
      </c>
      <c r="V53">
        <v>1.35928666591644</v>
      </c>
      <c r="W53" s="13">
        <v>4.6605467796325697E-2</v>
      </c>
      <c r="X53">
        <v>0.26852667331695601</v>
      </c>
      <c r="Y53">
        <v>0.26852667331695601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x14ac:dyDescent="0.15">
      <c r="A54" s="4">
        <v>353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5.7181262969970703</v>
      </c>
      <c r="L54" s="7">
        <v>4.64410400390625</v>
      </c>
      <c r="M54">
        <v>3.29713630676269</v>
      </c>
      <c r="N54">
        <v>9.2436008453369105</v>
      </c>
      <c r="O54">
        <v>1</v>
      </c>
      <c r="P54">
        <v>1</v>
      </c>
      <c r="Q54">
        <v>11</v>
      </c>
      <c r="R54" s="12">
        <v>9.0899999999999995E-2</v>
      </c>
      <c r="S54" s="12">
        <f t="shared" si="0"/>
        <v>0.1</v>
      </c>
      <c r="T54">
        <v>1.5096950531005899</v>
      </c>
      <c r="U54">
        <v>1.1918525695800799</v>
      </c>
      <c r="V54">
        <v>1.2419782876968399</v>
      </c>
      <c r="W54" s="13">
        <v>5.0125718116760198E-2</v>
      </c>
      <c r="X54">
        <v>0.267716765403748</v>
      </c>
      <c r="Y54">
        <v>0.267716765403748</v>
      </c>
      <c r="Z54">
        <v>0.1</v>
      </c>
      <c r="AA54">
        <v>1</v>
      </c>
      <c r="AB54">
        <v>0.90909090909090895</v>
      </c>
      <c r="AC54">
        <v>0.952380952380952</v>
      </c>
      <c r="AD54">
        <v>0</v>
      </c>
      <c r="AE54">
        <v>0.9</v>
      </c>
    </row>
    <row r="55" spans="1:31" x14ac:dyDescent="0.15">
      <c r="A55" s="4">
        <v>660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5.4647674560546902</v>
      </c>
      <c r="L55" s="7">
        <v>4.6398448944091797</v>
      </c>
      <c r="M55">
        <v>5.1427249908447301</v>
      </c>
      <c r="N55">
        <v>8.8079738616943395</v>
      </c>
      <c r="O55">
        <v>1</v>
      </c>
      <c r="P55">
        <v>1</v>
      </c>
      <c r="Q55">
        <v>9</v>
      </c>
      <c r="R55" s="12">
        <v>0.1111</v>
      </c>
      <c r="S55" s="12">
        <f t="shared" si="0"/>
        <v>0.1</v>
      </c>
      <c r="T55">
        <v>1.4315814971923799</v>
      </c>
      <c r="U55">
        <v>1.2289924621582</v>
      </c>
      <c r="V55">
        <v>1.1694958209991499</v>
      </c>
      <c r="W55" s="13">
        <v>5.9496641159057603E-2</v>
      </c>
      <c r="X55">
        <v>0.26208567619323703</v>
      </c>
      <c r="Y55">
        <v>0.26208567619323703</v>
      </c>
      <c r="Z55">
        <v>0.1</v>
      </c>
      <c r="AA55">
        <v>0.8</v>
      </c>
      <c r="AB55">
        <v>0.88888888888888895</v>
      </c>
      <c r="AC55">
        <v>0.84210526315789502</v>
      </c>
      <c r="AD55">
        <v>0.2</v>
      </c>
      <c r="AE55">
        <v>0.7</v>
      </c>
    </row>
    <row r="56" spans="1:31" x14ac:dyDescent="0.15">
      <c r="A56" s="4">
        <v>607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5.6619815826415998</v>
      </c>
      <c r="L56" s="7">
        <v>4.8038883209228498</v>
      </c>
      <c r="M56">
        <v>4.7463493347168004</v>
      </c>
      <c r="N56">
        <v>8.5170135498046893</v>
      </c>
      <c r="O56">
        <v>1</v>
      </c>
      <c r="P56">
        <v>1</v>
      </c>
      <c r="Q56">
        <v>11</v>
      </c>
      <c r="R56" s="12">
        <v>9.0899999999999995E-2</v>
      </c>
      <c r="S56" s="12">
        <f t="shared" ref="S56:S81" si="1">O56/E56</f>
        <v>0.1</v>
      </c>
      <c r="T56">
        <v>1.6791191101074201</v>
      </c>
      <c r="U56">
        <v>1.4201602935791</v>
      </c>
      <c r="V56">
        <v>1.3582627773284901</v>
      </c>
      <c r="W56" s="13">
        <v>6.18975162506104E-2</v>
      </c>
      <c r="X56">
        <v>0.320856332778931</v>
      </c>
      <c r="Y56">
        <v>0.320856332778931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A57" s="4">
        <v>286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5.8743190765380904</v>
      </c>
      <c r="L57" s="7">
        <v>4.7347183227539098</v>
      </c>
      <c r="M57">
        <v>3.2579612731933598</v>
      </c>
      <c r="N57">
        <v>9.7551956176757795</v>
      </c>
      <c r="O57">
        <v>1</v>
      </c>
      <c r="P57">
        <v>1</v>
      </c>
      <c r="Q57">
        <v>9</v>
      </c>
      <c r="R57" s="12">
        <v>0.1111</v>
      </c>
      <c r="S57" s="12">
        <f t="shared" si="1"/>
        <v>0.1</v>
      </c>
      <c r="T57">
        <v>1.48899269104004</v>
      </c>
      <c r="U57">
        <v>1.18563079833984</v>
      </c>
      <c r="V57">
        <v>1.2526934146881099</v>
      </c>
      <c r="W57" s="13">
        <v>6.7062616348266602E-2</v>
      </c>
      <c r="X57">
        <v>0.23629927635192899</v>
      </c>
      <c r="Y57">
        <v>0.23629927635192899</v>
      </c>
      <c r="Z57">
        <v>0.1</v>
      </c>
      <c r="AA57">
        <v>0.8</v>
      </c>
      <c r="AB57">
        <v>0.88888888888888895</v>
      </c>
      <c r="AC57">
        <v>0.84210526315789502</v>
      </c>
      <c r="AD57">
        <v>0.2</v>
      </c>
      <c r="AE57">
        <v>0.7</v>
      </c>
    </row>
    <row r="58" spans="1:31" x14ac:dyDescent="0.15">
      <c r="A58" s="4">
        <v>114</v>
      </c>
      <c r="B58">
        <v>10</v>
      </c>
      <c r="C58">
        <v>10</v>
      </c>
      <c r="D58">
        <v>10</v>
      </c>
      <c r="E58">
        <v>10</v>
      </c>
      <c r="F58">
        <v>9</v>
      </c>
      <c r="G58">
        <v>1</v>
      </c>
      <c r="H58">
        <v>1</v>
      </c>
      <c r="I58">
        <v>9</v>
      </c>
      <c r="J58">
        <v>0.5</v>
      </c>
      <c r="K58">
        <v>5.3878669738769496</v>
      </c>
      <c r="L58" s="7">
        <v>4.7398757934570304</v>
      </c>
      <c r="M58">
        <v>6.6268539428710902</v>
      </c>
      <c r="N58">
        <v>8.5765495300293004</v>
      </c>
      <c r="O58">
        <v>0</v>
      </c>
      <c r="P58">
        <v>0</v>
      </c>
      <c r="Q58">
        <v>7</v>
      </c>
      <c r="R58" s="12">
        <v>0</v>
      </c>
      <c r="S58" s="12">
        <f t="shared" si="1"/>
        <v>0</v>
      </c>
      <c r="T58">
        <v>1.36931228637695</v>
      </c>
      <c r="U58">
        <v>1.24855613708496</v>
      </c>
      <c r="V58">
        <v>1.15682065486908</v>
      </c>
      <c r="W58" s="13">
        <v>9.1735482215881306E-2</v>
      </c>
      <c r="X58">
        <v>0.21249163150787401</v>
      </c>
      <c r="Y58">
        <v>0.21249163150787401</v>
      </c>
      <c r="Z58">
        <v>0</v>
      </c>
      <c r="AA58">
        <v>0.7</v>
      </c>
      <c r="AB58">
        <v>1</v>
      </c>
      <c r="AC58">
        <v>0.82352941176470595</v>
      </c>
      <c r="AD58">
        <v>0.3</v>
      </c>
      <c r="AE58">
        <v>0.7</v>
      </c>
    </row>
    <row r="59" spans="1:31" x14ac:dyDescent="0.15">
      <c r="A59" s="4">
        <v>275</v>
      </c>
      <c r="B59">
        <v>10</v>
      </c>
      <c r="C59">
        <v>10</v>
      </c>
      <c r="D59">
        <v>10</v>
      </c>
      <c r="E59">
        <v>10</v>
      </c>
      <c r="F59">
        <v>9</v>
      </c>
      <c r="G59">
        <v>1</v>
      </c>
      <c r="H59">
        <v>1</v>
      </c>
      <c r="I59">
        <v>9</v>
      </c>
      <c r="J59">
        <v>0.5</v>
      </c>
      <c r="K59">
        <v>5.3192253112793004</v>
      </c>
      <c r="L59" s="7">
        <v>4.7831707000732404</v>
      </c>
      <c r="M59">
        <v>7.2593650817871103</v>
      </c>
      <c r="N59">
        <v>8.1118850708007795</v>
      </c>
      <c r="O59">
        <v>0</v>
      </c>
      <c r="P59">
        <v>0</v>
      </c>
      <c r="Q59">
        <v>5</v>
      </c>
      <c r="R59" s="12">
        <v>0</v>
      </c>
      <c r="S59" s="12">
        <f t="shared" si="1"/>
        <v>0</v>
      </c>
      <c r="T59">
        <v>1.21672439575195</v>
      </c>
      <c r="U59">
        <v>1.1233673095703101</v>
      </c>
      <c r="V59">
        <v>1.01289594173431</v>
      </c>
      <c r="W59" s="13">
        <v>0.11047136783599799</v>
      </c>
      <c r="X59">
        <v>0.20382845401763899</v>
      </c>
      <c r="Y59">
        <v>0.20382845401763899</v>
      </c>
      <c r="Z59">
        <v>0</v>
      </c>
      <c r="AA59">
        <v>0.5</v>
      </c>
      <c r="AB59">
        <v>1</v>
      </c>
      <c r="AC59">
        <v>0.66666666666666696</v>
      </c>
      <c r="AD59">
        <v>0.5</v>
      </c>
      <c r="AE59">
        <v>0.5</v>
      </c>
    </row>
    <row r="60" spans="1:31" x14ac:dyDescent="0.15">
      <c r="A60" s="4">
        <v>698</v>
      </c>
      <c r="B60">
        <v>10</v>
      </c>
      <c r="C60">
        <v>10</v>
      </c>
      <c r="D60">
        <v>10</v>
      </c>
      <c r="E60">
        <v>10</v>
      </c>
      <c r="F60">
        <v>9</v>
      </c>
      <c r="G60">
        <v>1</v>
      </c>
      <c r="H60">
        <v>1</v>
      </c>
      <c r="I60">
        <v>9</v>
      </c>
      <c r="J60">
        <v>0.5</v>
      </c>
      <c r="K60">
        <v>5.2375583648681596</v>
      </c>
      <c r="L60" s="7">
        <v>4.7269954681396502</v>
      </c>
      <c r="M60">
        <v>7.5803375244140598</v>
      </c>
      <c r="N60">
        <v>8.2760295867919904</v>
      </c>
      <c r="O60">
        <v>0</v>
      </c>
      <c r="P60">
        <v>0</v>
      </c>
      <c r="Q60">
        <v>7</v>
      </c>
      <c r="R60" s="12">
        <v>0</v>
      </c>
      <c r="S60" s="12">
        <f t="shared" si="1"/>
        <v>0</v>
      </c>
      <c r="T60">
        <v>1.1105251312255899</v>
      </c>
      <c r="U60">
        <v>1.0638675689697299</v>
      </c>
      <c r="V60">
        <v>0.94494706392288197</v>
      </c>
      <c r="W60" s="13">
        <v>0.118920505046844</v>
      </c>
      <c r="X60">
        <v>0.165578067302704</v>
      </c>
      <c r="Y60">
        <v>0.165578067302704</v>
      </c>
      <c r="Z60">
        <v>0</v>
      </c>
      <c r="AA60">
        <v>0.7</v>
      </c>
      <c r="AB60">
        <v>1</v>
      </c>
      <c r="AC60">
        <v>0.82352941176470595</v>
      </c>
      <c r="AD60">
        <v>0.3</v>
      </c>
      <c r="AE60">
        <v>0.7</v>
      </c>
    </row>
    <row r="61" spans="1:31" s="1" customFormat="1" x14ac:dyDescent="0.15">
      <c r="A61" s="5">
        <v>449</v>
      </c>
      <c r="B61" s="1">
        <v>11</v>
      </c>
      <c r="C61" s="1">
        <v>9</v>
      </c>
      <c r="D61" s="1">
        <v>10</v>
      </c>
      <c r="E61" s="1">
        <v>10</v>
      </c>
      <c r="F61" s="1">
        <v>10</v>
      </c>
      <c r="G61" s="1">
        <v>0</v>
      </c>
      <c r="H61" s="1">
        <v>1</v>
      </c>
      <c r="I61" s="1">
        <v>9</v>
      </c>
      <c r="J61" s="1">
        <v>0.55000000000000004</v>
      </c>
      <c r="K61" s="1">
        <v>5.3996410369873002</v>
      </c>
      <c r="L61" s="1">
        <v>4.8014621734619096</v>
      </c>
      <c r="M61" s="1">
        <v>7.0481109619140598</v>
      </c>
      <c r="N61" s="1">
        <v>8.4780426025390607</v>
      </c>
      <c r="O61" s="1">
        <v>0</v>
      </c>
      <c r="P61" s="1">
        <v>0</v>
      </c>
      <c r="Q61" s="1">
        <v>8</v>
      </c>
      <c r="R61" s="14">
        <v>0</v>
      </c>
      <c r="S61" s="14">
        <f t="shared" si="1"/>
        <v>0</v>
      </c>
      <c r="T61" s="1">
        <v>1.25810050964355</v>
      </c>
      <c r="U61" s="1">
        <v>1.1673889160156199</v>
      </c>
      <c r="V61" s="1">
        <v>1.0252326726913401</v>
      </c>
      <c r="W61" s="1">
        <v>0.14215624332428001</v>
      </c>
      <c r="X61" s="1">
        <v>0.23286783695221</v>
      </c>
      <c r="Y61" s="1">
        <v>0.23286783695221</v>
      </c>
      <c r="Z61" s="1">
        <v>0</v>
      </c>
      <c r="AA61" s="1">
        <v>0.8</v>
      </c>
      <c r="AB61" s="1">
        <v>1</v>
      </c>
      <c r="AC61" s="1">
        <v>0.88888888888888895</v>
      </c>
      <c r="AD61" s="1">
        <v>0.2</v>
      </c>
      <c r="AE61" s="1">
        <v>0.8</v>
      </c>
    </row>
    <row r="62" spans="1:31" x14ac:dyDescent="0.15">
      <c r="A62" s="4">
        <v>138</v>
      </c>
      <c r="B62">
        <v>11</v>
      </c>
      <c r="C62">
        <v>9</v>
      </c>
      <c r="D62">
        <v>10</v>
      </c>
      <c r="E62">
        <v>10</v>
      </c>
      <c r="F62">
        <v>10</v>
      </c>
      <c r="G62">
        <v>0</v>
      </c>
      <c r="H62">
        <v>1</v>
      </c>
      <c r="I62">
        <v>9</v>
      </c>
      <c r="J62">
        <v>0.55000000000000004</v>
      </c>
      <c r="K62">
        <v>6.1091136932373002</v>
      </c>
      <c r="L62" s="7">
        <v>4.9969577789306596</v>
      </c>
      <c r="M62">
        <v>3.6711006164550799</v>
      </c>
      <c r="N62">
        <v>9.6484050750732404</v>
      </c>
      <c r="O62">
        <v>1</v>
      </c>
      <c r="P62">
        <v>1</v>
      </c>
      <c r="Q62">
        <v>10</v>
      </c>
      <c r="R62" s="12">
        <v>0.1</v>
      </c>
      <c r="S62" s="12">
        <f t="shared" si="1"/>
        <v>0.1</v>
      </c>
      <c r="T62">
        <v>1.49333572387695</v>
      </c>
      <c r="U62">
        <v>1.20723152160645</v>
      </c>
      <c r="V62">
        <v>1.23794806003571</v>
      </c>
      <c r="W62" s="13">
        <v>3.0716538429260299E-2</v>
      </c>
      <c r="X62">
        <v>0.255387663841248</v>
      </c>
      <c r="Y62">
        <v>0.255387663841248</v>
      </c>
      <c r="Z62">
        <v>0.1</v>
      </c>
      <c r="AA62">
        <v>0.9</v>
      </c>
      <c r="AB62">
        <v>0.9</v>
      </c>
      <c r="AC62">
        <v>0.9</v>
      </c>
      <c r="AD62">
        <v>0.1</v>
      </c>
      <c r="AE62">
        <v>0.8</v>
      </c>
    </row>
    <row r="63" spans="1:31" x14ac:dyDescent="0.15">
      <c r="A63" s="4">
        <v>274</v>
      </c>
      <c r="B63">
        <v>9</v>
      </c>
      <c r="C63">
        <v>11</v>
      </c>
      <c r="D63">
        <v>10</v>
      </c>
      <c r="E63">
        <v>10</v>
      </c>
      <c r="F63">
        <v>8</v>
      </c>
      <c r="G63">
        <v>2</v>
      </c>
      <c r="H63">
        <v>1</v>
      </c>
      <c r="I63">
        <v>9</v>
      </c>
      <c r="J63">
        <v>0.45</v>
      </c>
      <c r="K63">
        <v>5.8121471405029297</v>
      </c>
      <c r="L63" s="7">
        <v>4.8344993591308603</v>
      </c>
      <c r="M63">
        <v>4.4628067016601598</v>
      </c>
      <c r="N63">
        <v>9.3634872436523402</v>
      </c>
      <c r="O63">
        <v>1</v>
      </c>
      <c r="P63">
        <v>1</v>
      </c>
      <c r="Q63">
        <v>9</v>
      </c>
      <c r="R63" s="12">
        <v>0.1111</v>
      </c>
      <c r="S63" s="12">
        <f t="shared" si="1"/>
        <v>0.1</v>
      </c>
      <c r="T63">
        <v>1.1546516418457</v>
      </c>
      <c r="U63">
        <v>0.96746063232421897</v>
      </c>
      <c r="V63">
        <v>1.0175075531005899</v>
      </c>
      <c r="W63" s="13">
        <v>5.0046920776367201E-2</v>
      </c>
      <c r="X63">
        <v>0.13714408874511699</v>
      </c>
      <c r="Y63">
        <v>0.13714408874511699</v>
      </c>
      <c r="Z63">
        <v>0.1</v>
      </c>
      <c r="AA63">
        <v>0.8</v>
      </c>
      <c r="AB63">
        <v>0.88888888888888895</v>
      </c>
      <c r="AC63">
        <v>0.84210526315789502</v>
      </c>
      <c r="AD63">
        <v>0.2</v>
      </c>
      <c r="AE63">
        <v>0.7</v>
      </c>
    </row>
    <row r="64" spans="1:31" x14ac:dyDescent="0.15">
      <c r="A64" s="4">
        <v>926</v>
      </c>
      <c r="B64">
        <v>10</v>
      </c>
      <c r="C64">
        <v>10</v>
      </c>
      <c r="D64">
        <v>10</v>
      </c>
      <c r="E64">
        <v>10</v>
      </c>
      <c r="F64">
        <v>9</v>
      </c>
      <c r="G64">
        <v>1</v>
      </c>
      <c r="H64">
        <v>1</v>
      </c>
      <c r="I64">
        <v>9</v>
      </c>
      <c r="J64">
        <v>0.5</v>
      </c>
      <c r="K64">
        <v>6.0829372406005904</v>
      </c>
      <c r="L64" s="7">
        <v>4.8678150177001998</v>
      </c>
      <c r="M64">
        <v>2.1115188598632799</v>
      </c>
      <c r="N64">
        <v>9.0886802673339808</v>
      </c>
      <c r="O64">
        <v>1</v>
      </c>
      <c r="P64">
        <v>1</v>
      </c>
      <c r="Q64">
        <v>9</v>
      </c>
      <c r="R64" s="12">
        <v>0.1111</v>
      </c>
      <c r="S64" s="12">
        <f t="shared" si="1"/>
        <v>0.1</v>
      </c>
      <c r="T64">
        <v>1.5013618469238299</v>
      </c>
      <c r="U64">
        <v>1.1384696960449201</v>
      </c>
      <c r="V64">
        <v>1.2444823980331401</v>
      </c>
      <c r="W64" s="13">
        <v>0.10601270198822001</v>
      </c>
      <c r="X64">
        <v>0.25687944889068598</v>
      </c>
      <c r="Y64">
        <v>0.25687944889068598</v>
      </c>
      <c r="Z64">
        <v>0.1</v>
      </c>
      <c r="AA64">
        <v>0.8</v>
      </c>
      <c r="AB64">
        <v>0.88888888888888895</v>
      </c>
      <c r="AC64">
        <v>0.84210526315789502</v>
      </c>
      <c r="AD64">
        <v>0.2</v>
      </c>
      <c r="AE64">
        <v>0.7</v>
      </c>
    </row>
    <row r="65" spans="1:31" x14ac:dyDescent="0.15">
      <c r="A65" s="4">
        <v>664</v>
      </c>
      <c r="B65">
        <v>11</v>
      </c>
      <c r="C65">
        <v>9</v>
      </c>
      <c r="D65">
        <v>10</v>
      </c>
      <c r="E65">
        <v>10</v>
      </c>
      <c r="F65">
        <v>9</v>
      </c>
      <c r="G65">
        <v>1</v>
      </c>
      <c r="H65">
        <v>2</v>
      </c>
      <c r="I65">
        <v>8</v>
      </c>
      <c r="J65">
        <v>0.55000000000000004</v>
      </c>
      <c r="K65">
        <v>6.4799747467040998</v>
      </c>
      <c r="L65" s="7">
        <v>4.9514541625976598</v>
      </c>
      <c r="M65">
        <v>3.68646240234375</v>
      </c>
      <c r="N65">
        <v>6.0613479614257804</v>
      </c>
      <c r="O65">
        <v>1</v>
      </c>
      <c r="P65">
        <v>1</v>
      </c>
      <c r="Q65">
        <v>9</v>
      </c>
      <c r="R65" s="12">
        <v>0.1111</v>
      </c>
      <c r="S65" s="12">
        <f t="shared" si="1"/>
        <v>0.1</v>
      </c>
      <c r="T65">
        <v>1.6116809844970701</v>
      </c>
      <c r="U65">
        <v>1.4346771240234399</v>
      </c>
      <c r="V65">
        <v>1.32643246650696</v>
      </c>
      <c r="W65" s="13">
        <v>0.10824465751648001</v>
      </c>
      <c r="X65">
        <v>0.28524851799011203</v>
      </c>
      <c r="Y65">
        <v>0.28524851799011203</v>
      </c>
      <c r="Z65">
        <v>0.1</v>
      </c>
      <c r="AA65">
        <v>0.8</v>
      </c>
      <c r="AB65">
        <v>0.88888888888888895</v>
      </c>
      <c r="AC65">
        <v>0.84210526315789502</v>
      </c>
      <c r="AD65">
        <v>0.2</v>
      </c>
      <c r="AE65">
        <v>0.7</v>
      </c>
    </row>
    <row r="66" spans="1:31" x14ac:dyDescent="0.15">
      <c r="A66" s="4">
        <v>191</v>
      </c>
      <c r="B66">
        <v>11</v>
      </c>
      <c r="C66">
        <v>9</v>
      </c>
      <c r="D66">
        <v>10</v>
      </c>
      <c r="E66">
        <v>10</v>
      </c>
      <c r="F66">
        <v>10</v>
      </c>
      <c r="G66">
        <v>0</v>
      </c>
      <c r="H66">
        <v>1</v>
      </c>
      <c r="I66">
        <v>9</v>
      </c>
      <c r="J66">
        <v>0.55000000000000004</v>
      </c>
      <c r="K66">
        <v>5.69350242614746</v>
      </c>
      <c r="L66" s="7">
        <v>4.9520893096923801</v>
      </c>
      <c r="M66">
        <v>6.1017189025878897</v>
      </c>
      <c r="N66">
        <v>8.6914615631103498</v>
      </c>
      <c r="O66">
        <v>1</v>
      </c>
      <c r="P66">
        <v>1</v>
      </c>
      <c r="Q66">
        <v>11</v>
      </c>
      <c r="R66" s="12">
        <v>9.0899999999999995E-2</v>
      </c>
      <c r="S66" s="12">
        <f t="shared" si="1"/>
        <v>0.1</v>
      </c>
      <c r="T66">
        <v>1.5019054412841799</v>
      </c>
      <c r="U66">
        <v>1.3394470214843699</v>
      </c>
      <c r="V66">
        <v>1.2263002395629901</v>
      </c>
      <c r="W66" s="13">
        <v>0.113146781921387</v>
      </c>
      <c r="X66">
        <v>0.27560520172119102</v>
      </c>
      <c r="Y66">
        <v>0.27560520172119102</v>
      </c>
      <c r="Z66">
        <v>0.1</v>
      </c>
      <c r="AA66">
        <v>1</v>
      </c>
      <c r="AB66">
        <v>0.90909090909090895</v>
      </c>
      <c r="AC66">
        <v>0.952380952380952</v>
      </c>
      <c r="AD66">
        <v>0</v>
      </c>
      <c r="AE66">
        <v>0.9</v>
      </c>
    </row>
    <row r="67" spans="1:31" x14ac:dyDescent="0.15">
      <c r="A67" s="4">
        <v>621</v>
      </c>
      <c r="B67">
        <v>12</v>
      </c>
      <c r="C67">
        <v>8</v>
      </c>
      <c r="D67">
        <v>10</v>
      </c>
      <c r="E67">
        <v>10</v>
      </c>
      <c r="F67">
        <v>10</v>
      </c>
      <c r="G67">
        <v>0</v>
      </c>
      <c r="H67">
        <v>2</v>
      </c>
      <c r="I67">
        <v>8</v>
      </c>
      <c r="J67">
        <v>0.6</v>
      </c>
      <c r="K67">
        <v>6.8188171386718697</v>
      </c>
      <c r="L67" s="7">
        <v>5.0278301239013699</v>
      </c>
      <c r="M67">
        <v>3.6847496032714799</v>
      </c>
      <c r="N67">
        <v>7.2760715484619096</v>
      </c>
      <c r="O67">
        <v>2</v>
      </c>
      <c r="P67">
        <v>2</v>
      </c>
      <c r="Q67">
        <v>12</v>
      </c>
      <c r="R67" s="12">
        <v>0.16669999999999999</v>
      </c>
      <c r="S67" s="12">
        <f t="shared" si="1"/>
        <v>0.2</v>
      </c>
      <c r="T67">
        <v>1.9343681335449201</v>
      </c>
      <c r="U67">
        <v>1.7086610794067401</v>
      </c>
      <c r="V67">
        <v>1.57688641548157</v>
      </c>
      <c r="W67" s="13">
        <v>0.13177466392517101</v>
      </c>
      <c r="X67">
        <v>0.35748171806335399</v>
      </c>
      <c r="Y67">
        <v>0.35748171806335399</v>
      </c>
      <c r="Z67">
        <v>0.2</v>
      </c>
      <c r="AA67">
        <v>1</v>
      </c>
      <c r="AB67">
        <v>0.83333333333333304</v>
      </c>
      <c r="AC67">
        <v>0.90909090909090895</v>
      </c>
      <c r="AD67">
        <v>0</v>
      </c>
      <c r="AE67">
        <v>0.8</v>
      </c>
    </row>
    <row r="68" spans="1:31" x14ac:dyDescent="0.15">
      <c r="A68" s="4">
        <v>961</v>
      </c>
      <c r="B68">
        <v>10</v>
      </c>
      <c r="C68">
        <v>10</v>
      </c>
      <c r="D68">
        <v>10</v>
      </c>
      <c r="E68">
        <v>10</v>
      </c>
      <c r="F68">
        <v>9</v>
      </c>
      <c r="G68">
        <v>1</v>
      </c>
      <c r="H68">
        <v>1</v>
      </c>
      <c r="I68">
        <v>9</v>
      </c>
      <c r="J68">
        <v>0.5</v>
      </c>
      <c r="K68">
        <v>5.28835105895996</v>
      </c>
      <c r="L68" s="7">
        <v>4.8606586456298801</v>
      </c>
      <c r="M68">
        <v>7.9808425903320304</v>
      </c>
      <c r="N68">
        <v>7.7437896728515598</v>
      </c>
      <c r="O68">
        <v>0</v>
      </c>
      <c r="P68">
        <v>0</v>
      </c>
      <c r="Q68">
        <v>7</v>
      </c>
      <c r="R68" s="12">
        <v>0</v>
      </c>
      <c r="S68" s="12">
        <f t="shared" si="1"/>
        <v>0</v>
      </c>
      <c r="T68">
        <v>1.14042472839355</v>
      </c>
      <c r="U68">
        <v>1.11396408081055</v>
      </c>
      <c r="V68">
        <v>0.96445715427398704</v>
      </c>
      <c r="W68" s="13">
        <v>0.14950692653656</v>
      </c>
      <c r="X68">
        <v>0.17596757411956801</v>
      </c>
      <c r="Y68">
        <v>0.17596757411956801</v>
      </c>
      <c r="Z68">
        <v>0</v>
      </c>
      <c r="AA68">
        <v>0.7</v>
      </c>
      <c r="AB68">
        <v>1</v>
      </c>
      <c r="AC68">
        <v>0.82352941176470595</v>
      </c>
      <c r="AD68">
        <v>0.3</v>
      </c>
      <c r="AE68">
        <v>0.7</v>
      </c>
    </row>
    <row r="69" spans="1:31" x14ac:dyDescent="0.15">
      <c r="A69" s="4">
        <v>176</v>
      </c>
      <c r="B69">
        <v>11</v>
      </c>
      <c r="C69">
        <v>9</v>
      </c>
      <c r="D69">
        <v>10</v>
      </c>
      <c r="E69">
        <v>10</v>
      </c>
      <c r="F69">
        <v>10</v>
      </c>
      <c r="G69">
        <v>0</v>
      </c>
      <c r="H69">
        <v>1</v>
      </c>
      <c r="I69">
        <v>9</v>
      </c>
      <c r="J69">
        <v>0.55000000000000004</v>
      </c>
      <c r="K69">
        <v>5.5162200927734402</v>
      </c>
      <c r="L69" s="7">
        <v>4.9320526123046902</v>
      </c>
      <c r="M69">
        <v>7.0608673095703098</v>
      </c>
      <c r="N69">
        <v>8.2070293426513707</v>
      </c>
      <c r="O69">
        <v>0</v>
      </c>
      <c r="P69">
        <v>0</v>
      </c>
      <c r="Q69">
        <v>6</v>
      </c>
      <c r="R69" s="12">
        <v>0</v>
      </c>
      <c r="S69" s="12">
        <f t="shared" si="1"/>
        <v>0</v>
      </c>
      <c r="T69">
        <v>1.39178466796875</v>
      </c>
      <c r="U69">
        <v>1.290771484375</v>
      </c>
      <c r="V69">
        <v>1.1243264675140401</v>
      </c>
      <c r="W69" s="13">
        <v>0.166445016860962</v>
      </c>
      <c r="X69">
        <v>0.26745820045471203</v>
      </c>
      <c r="Y69">
        <v>0.26745820045471203</v>
      </c>
      <c r="Z69">
        <v>0</v>
      </c>
      <c r="AA69">
        <v>0.6</v>
      </c>
      <c r="AB69">
        <v>1</v>
      </c>
      <c r="AC69">
        <v>0.75</v>
      </c>
      <c r="AD69">
        <v>0.4</v>
      </c>
      <c r="AE69">
        <v>0.6</v>
      </c>
    </row>
    <row r="70" spans="1:31" x14ac:dyDescent="0.15">
      <c r="A70" s="4">
        <v>702</v>
      </c>
      <c r="B70">
        <v>11</v>
      </c>
      <c r="C70">
        <v>9</v>
      </c>
      <c r="D70">
        <v>10</v>
      </c>
      <c r="E70">
        <v>10</v>
      </c>
      <c r="F70">
        <v>10</v>
      </c>
      <c r="G70">
        <v>0</v>
      </c>
      <c r="H70">
        <v>1</v>
      </c>
      <c r="I70">
        <v>9</v>
      </c>
      <c r="J70">
        <v>0.55000000000000004</v>
      </c>
      <c r="K70">
        <v>5.5509605407714799</v>
      </c>
      <c r="L70" s="7">
        <v>5.0132389068603498</v>
      </c>
      <c r="M70">
        <v>7.7082958221435502</v>
      </c>
      <c r="N70">
        <v>8.3717288970947301</v>
      </c>
      <c r="O70">
        <v>0</v>
      </c>
      <c r="P70">
        <v>0</v>
      </c>
      <c r="Q70">
        <v>9</v>
      </c>
      <c r="R70" s="12">
        <v>0</v>
      </c>
      <c r="S70" s="12">
        <f t="shared" si="1"/>
        <v>0</v>
      </c>
      <c r="T70">
        <v>1.3755416870117201</v>
      </c>
      <c r="U70">
        <v>1.3148250579834</v>
      </c>
      <c r="V70">
        <v>1.1254360675811801</v>
      </c>
      <c r="W70" s="13">
        <v>0.18938899040222201</v>
      </c>
      <c r="X70">
        <v>0.25010561943054199</v>
      </c>
      <c r="Y70">
        <v>0.25010561943054199</v>
      </c>
      <c r="Z70">
        <v>0</v>
      </c>
      <c r="AA70">
        <v>0.9</v>
      </c>
      <c r="AB70">
        <v>1</v>
      </c>
      <c r="AC70">
        <v>0.94736842105263197</v>
      </c>
      <c r="AD70">
        <v>0.1</v>
      </c>
      <c r="AE70">
        <v>0.9</v>
      </c>
    </row>
    <row r="71" spans="1:31" s="1" customFormat="1" x14ac:dyDescent="0.15">
      <c r="A71" s="5">
        <v>297</v>
      </c>
      <c r="B71" s="1">
        <v>11</v>
      </c>
      <c r="C71" s="1">
        <v>9</v>
      </c>
      <c r="D71" s="1">
        <v>10</v>
      </c>
      <c r="E71" s="1">
        <v>10</v>
      </c>
      <c r="F71" s="1">
        <v>10</v>
      </c>
      <c r="G71" s="1">
        <v>0</v>
      </c>
      <c r="H71" s="1">
        <v>1</v>
      </c>
      <c r="I71" s="1">
        <v>9</v>
      </c>
      <c r="J71" s="1">
        <v>0.55000000000000004</v>
      </c>
      <c r="K71" s="1">
        <v>5.5571575164794904</v>
      </c>
      <c r="L71" s="1">
        <v>4.9705924987793004</v>
      </c>
      <c r="M71" s="1">
        <v>7.0828533172607404</v>
      </c>
      <c r="N71" s="1">
        <v>8.2126197814941406</v>
      </c>
      <c r="O71" s="1">
        <v>0</v>
      </c>
      <c r="P71" s="1">
        <v>0</v>
      </c>
      <c r="Q71" s="1">
        <v>8</v>
      </c>
      <c r="R71" s="14">
        <v>0</v>
      </c>
      <c r="S71" s="14">
        <f t="shared" si="1"/>
        <v>0</v>
      </c>
      <c r="T71" s="1">
        <v>1.4415969848632799</v>
      </c>
      <c r="U71" s="1">
        <v>1.3259868621826201</v>
      </c>
      <c r="V71" s="1">
        <v>1.153804063797</v>
      </c>
      <c r="W71" s="1">
        <v>0.17218279838562001</v>
      </c>
      <c r="X71" s="1">
        <v>0.28779292106628401</v>
      </c>
      <c r="Y71" s="1">
        <v>0.28779292106628401</v>
      </c>
      <c r="Z71" s="1">
        <v>0</v>
      </c>
      <c r="AA71" s="1">
        <v>0.8</v>
      </c>
      <c r="AB71" s="1">
        <v>1</v>
      </c>
      <c r="AC71" s="1">
        <v>0.88888888888888895</v>
      </c>
      <c r="AD71" s="1">
        <v>0.2</v>
      </c>
      <c r="AE71" s="1">
        <v>0.8</v>
      </c>
    </row>
    <row r="72" spans="1:31" x14ac:dyDescent="0.15">
      <c r="A72" s="4">
        <v>740</v>
      </c>
      <c r="B72">
        <v>11</v>
      </c>
      <c r="C72">
        <v>9</v>
      </c>
      <c r="D72">
        <v>10</v>
      </c>
      <c r="E72">
        <v>10</v>
      </c>
      <c r="F72">
        <v>10</v>
      </c>
      <c r="G72">
        <v>0</v>
      </c>
      <c r="H72">
        <v>1</v>
      </c>
      <c r="I72">
        <v>9</v>
      </c>
      <c r="J72">
        <v>0.55000000000000004</v>
      </c>
      <c r="K72">
        <v>5.3228893280029297</v>
      </c>
      <c r="L72" s="7">
        <v>5.1798381805419904</v>
      </c>
      <c r="M72">
        <v>9.6140422821044904</v>
      </c>
      <c r="N72">
        <v>6.35744285583496</v>
      </c>
      <c r="O72">
        <v>0</v>
      </c>
      <c r="P72">
        <v>0</v>
      </c>
      <c r="Q72">
        <v>8</v>
      </c>
      <c r="R72" s="12">
        <v>0</v>
      </c>
      <c r="S72" s="12">
        <f t="shared" si="1"/>
        <v>0</v>
      </c>
      <c r="T72">
        <v>1.2323532104492201</v>
      </c>
      <c r="U72">
        <v>1.31089019775391</v>
      </c>
      <c r="V72">
        <v>0.99155080318450906</v>
      </c>
      <c r="W72" s="13">
        <v>0.31933939456939697</v>
      </c>
      <c r="X72">
        <v>0.24080240726471</v>
      </c>
      <c r="Y72">
        <v>0.24080240726471</v>
      </c>
      <c r="Z72">
        <v>0</v>
      </c>
      <c r="AA72">
        <v>0.8</v>
      </c>
      <c r="AB72">
        <v>1</v>
      </c>
      <c r="AC72">
        <v>0.88888888888888895</v>
      </c>
      <c r="AD72">
        <v>0.2</v>
      </c>
      <c r="AE72">
        <v>0.8</v>
      </c>
    </row>
    <row r="73" spans="1:31" x14ac:dyDescent="0.15">
      <c r="A73" s="4">
        <v>476</v>
      </c>
      <c r="B73">
        <v>12</v>
      </c>
      <c r="C73">
        <v>8</v>
      </c>
      <c r="D73">
        <v>10</v>
      </c>
      <c r="E73">
        <v>10</v>
      </c>
      <c r="F73">
        <v>10</v>
      </c>
      <c r="G73">
        <v>0</v>
      </c>
      <c r="H73">
        <v>2</v>
      </c>
      <c r="I73">
        <v>8</v>
      </c>
      <c r="J73">
        <v>0.6</v>
      </c>
      <c r="K73">
        <v>5.8998451232910201</v>
      </c>
      <c r="L73" s="7">
        <v>5.1526775360107404</v>
      </c>
      <c r="M73">
        <v>6.1145935058593697</v>
      </c>
      <c r="N73">
        <v>4.9382286071777299</v>
      </c>
      <c r="O73">
        <v>0</v>
      </c>
      <c r="P73">
        <v>0</v>
      </c>
      <c r="Q73">
        <v>10</v>
      </c>
      <c r="R73" s="12">
        <v>0</v>
      </c>
      <c r="S73" s="12">
        <f t="shared" si="1"/>
        <v>0</v>
      </c>
      <c r="T73">
        <v>1.4792652130127</v>
      </c>
      <c r="U73">
        <v>1.47916507720947</v>
      </c>
      <c r="V73">
        <v>1.19590067863464</v>
      </c>
      <c r="W73" s="13">
        <v>0.28326439857482899</v>
      </c>
      <c r="X73">
        <v>0.28336453437805198</v>
      </c>
      <c r="Y73">
        <v>0.28336453437805198</v>
      </c>
      <c r="Z73">
        <v>0</v>
      </c>
      <c r="AA73">
        <v>1</v>
      </c>
      <c r="AB73">
        <v>1</v>
      </c>
      <c r="AC73">
        <v>1</v>
      </c>
      <c r="AD73">
        <v>0</v>
      </c>
      <c r="AE73">
        <v>1</v>
      </c>
    </row>
    <row r="74" spans="1:31" x14ac:dyDescent="0.15">
      <c r="A74" s="4">
        <v>620</v>
      </c>
      <c r="B74">
        <v>13</v>
      </c>
      <c r="C74">
        <v>7</v>
      </c>
      <c r="D74">
        <v>10</v>
      </c>
      <c r="E74">
        <v>10</v>
      </c>
      <c r="F74">
        <v>10</v>
      </c>
      <c r="G74">
        <v>0</v>
      </c>
      <c r="H74">
        <v>3</v>
      </c>
      <c r="I74">
        <v>7</v>
      </c>
      <c r="J74">
        <v>0.65</v>
      </c>
      <c r="K74">
        <v>5.7607326507568404</v>
      </c>
      <c r="L74" s="7">
        <v>5.1416378021240199</v>
      </c>
      <c r="M74">
        <v>6.0454769134521502</v>
      </c>
      <c r="N74">
        <v>3.3548583984375</v>
      </c>
      <c r="O74">
        <v>0</v>
      </c>
      <c r="P74">
        <v>0</v>
      </c>
      <c r="Q74">
        <v>10</v>
      </c>
      <c r="R74" s="12">
        <v>0</v>
      </c>
      <c r="S74" s="12">
        <f t="shared" si="1"/>
        <v>0</v>
      </c>
      <c r="T74">
        <v>1.5001983642578101</v>
      </c>
      <c r="U74">
        <v>1.57603323459625</v>
      </c>
      <c r="V74">
        <v>1.21830487251282</v>
      </c>
      <c r="W74" s="13">
        <v>0.357728362083435</v>
      </c>
      <c r="X74">
        <v>0.28189349174499501</v>
      </c>
      <c r="Y74">
        <v>0.28189349174499501</v>
      </c>
      <c r="Z74">
        <v>0</v>
      </c>
      <c r="AA74">
        <v>1</v>
      </c>
      <c r="AB74">
        <v>1</v>
      </c>
      <c r="AC74">
        <v>1</v>
      </c>
      <c r="AD74">
        <v>0</v>
      </c>
      <c r="AE74">
        <v>1</v>
      </c>
    </row>
    <row r="75" spans="1:31" x14ac:dyDescent="0.15">
      <c r="A75" s="4">
        <v>400</v>
      </c>
      <c r="B75">
        <v>13</v>
      </c>
      <c r="C75">
        <v>7</v>
      </c>
      <c r="D75">
        <v>10</v>
      </c>
      <c r="E75">
        <v>10</v>
      </c>
      <c r="F75">
        <v>10</v>
      </c>
      <c r="G75">
        <v>0</v>
      </c>
      <c r="H75">
        <v>3</v>
      </c>
      <c r="I75">
        <v>7</v>
      </c>
      <c r="J75">
        <v>0.65</v>
      </c>
      <c r="K75">
        <v>6.1681079864501998</v>
      </c>
      <c r="L75" s="7">
        <v>5.1230182647705096</v>
      </c>
      <c r="M75">
        <v>5.1872806549072301</v>
      </c>
      <c r="N75">
        <v>3.5754222869872998</v>
      </c>
      <c r="O75">
        <v>0</v>
      </c>
      <c r="P75">
        <v>0</v>
      </c>
      <c r="Q75">
        <v>10</v>
      </c>
      <c r="R75" s="12">
        <v>0</v>
      </c>
      <c r="S75" s="12">
        <f t="shared" si="1"/>
        <v>0</v>
      </c>
      <c r="T75">
        <v>1.69087791442871</v>
      </c>
      <c r="U75">
        <v>1.6869093179702801</v>
      </c>
      <c r="V75">
        <v>1.3767381906509399</v>
      </c>
      <c r="W75" s="13">
        <v>0.31017112731933599</v>
      </c>
      <c r="X75">
        <v>0.314139723777771</v>
      </c>
      <c r="Y75">
        <v>0.314139723777771</v>
      </c>
      <c r="Z75">
        <v>0</v>
      </c>
      <c r="AA75">
        <v>1</v>
      </c>
      <c r="AB75">
        <v>1</v>
      </c>
      <c r="AC75">
        <v>1</v>
      </c>
      <c r="AD75">
        <v>0</v>
      </c>
      <c r="AE75">
        <v>1</v>
      </c>
    </row>
    <row r="76" spans="1:31" x14ac:dyDescent="0.15">
      <c r="A76" s="4">
        <v>938</v>
      </c>
      <c r="B76">
        <v>10</v>
      </c>
      <c r="C76">
        <v>10</v>
      </c>
      <c r="D76">
        <v>10</v>
      </c>
      <c r="E76">
        <v>10</v>
      </c>
      <c r="F76">
        <v>9</v>
      </c>
      <c r="G76">
        <v>1</v>
      </c>
      <c r="H76">
        <v>1</v>
      </c>
      <c r="I76">
        <v>9</v>
      </c>
      <c r="J76">
        <v>0.5</v>
      </c>
      <c r="K76">
        <v>5.5520915985107404</v>
      </c>
      <c r="L76" s="7">
        <v>5.2044315338134801</v>
      </c>
      <c r="M76">
        <v>8.7249813079834002</v>
      </c>
      <c r="N76">
        <v>7.3883361816406197</v>
      </c>
      <c r="O76">
        <v>0</v>
      </c>
      <c r="P76">
        <v>0</v>
      </c>
      <c r="Q76">
        <v>6</v>
      </c>
      <c r="R76" s="12">
        <v>0</v>
      </c>
      <c r="S76" s="12">
        <f t="shared" si="1"/>
        <v>0</v>
      </c>
      <c r="T76">
        <v>1.09561538696289</v>
      </c>
      <c r="U76">
        <v>1.11093330383301</v>
      </c>
      <c r="V76">
        <v>0.91721725463867199</v>
      </c>
      <c r="W76" s="13">
        <v>0.19371604919433599</v>
      </c>
      <c r="X76">
        <v>0.178398132324219</v>
      </c>
      <c r="Y76">
        <v>0.178398132324219</v>
      </c>
      <c r="Z76">
        <v>0</v>
      </c>
      <c r="AA76">
        <v>0.6</v>
      </c>
      <c r="AB76">
        <v>1</v>
      </c>
      <c r="AC76">
        <v>0.75</v>
      </c>
      <c r="AD76">
        <v>0.4</v>
      </c>
      <c r="AE76">
        <v>0.6</v>
      </c>
    </row>
    <row r="77" spans="1:31" x14ac:dyDescent="0.15">
      <c r="A77" s="4">
        <v>681</v>
      </c>
      <c r="B77">
        <v>12</v>
      </c>
      <c r="C77">
        <v>8</v>
      </c>
      <c r="D77">
        <v>10</v>
      </c>
      <c r="E77">
        <v>10</v>
      </c>
      <c r="F77">
        <v>10</v>
      </c>
      <c r="G77">
        <v>0</v>
      </c>
      <c r="H77">
        <v>2</v>
      </c>
      <c r="I77">
        <v>8</v>
      </c>
      <c r="J77">
        <v>0.6</v>
      </c>
      <c r="K77">
        <v>6.0159740447998002</v>
      </c>
      <c r="L77" s="7">
        <v>5.1821556091308603</v>
      </c>
      <c r="M77">
        <v>6.6278953552246103</v>
      </c>
      <c r="N77">
        <v>5.9762496948242196</v>
      </c>
      <c r="O77">
        <v>0</v>
      </c>
      <c r="P77">
        <v>0</v>
      </c>
      <c r="Q77">
        <v>8</v>
      </c>
      <c r="R77" s="12">
        <v>0</v>
      </c>
      <c r="S77" s="12">
        <f t="shared" si="1"/>
        <v>0</v>
      </c>
      <c r="T77">
        <v>1.3856086730957</v>
      </c>
      <c r="U77">
        <v>1.38726806640625</v>
      </c>
      <c r="V77">
        <v>1.14393877983093</v>
      </c>
      <c r="W77" s="13">
        <v>0.24332928657531699</v>
      </c>
      <c r="X77">
        <v>0.24166989326477101</v>
      </c>
      <c r="Y77">
        <v>0.24166989326477101</v>
      </c>
      <c r="Z77">
        <v>0</v>
      </c>
      <c r="AA77">
        <v>0.8</v>
      </c>
      <c r="AB77">
        <v>1</v>
      </c>
      <c r="AC77">
        <v>0.88888888888888895</v>
      </c>
      <c r="AD77">
        <v>0.2</v>
      </c>
      <c r="AE77">
        <v>0.8</v>
      </c>
    </row>
    <row r="78" spans="1:31" x14ac:dyDescent="0.15">
      <c r="A78" s="4">
        <v>631</v>
      </c>
      <c r="B78">
        <v>12</v>
      </c>
      <c r="C78">
        <v>8</v>
      </c>
      <c r="D78">
        <v>10</v>
      </c>
      <c r="E78">
        <v>10</v>
      </c>
      <c r="F78">
        <v>10</v>
      </c>
      <c r="G78">
        <v>0</v>
      </c>
      <c r="H78">
        <v>2</v>
      </c>
      <c r="I78">
        <v>8</v>
      </c>
      <c r="J78">
        <v>0.6</v>
      </c>
      <c r="K78">
        <v>6.1932220458984402</v>
      </c>
      <c r="L78" s="7">
        <v>5.2155780792236301</v>
      </c>
      <c r="M78">
        <v>5.7609672546386701</v>
      </c>
      <c r="N78">
        <v>5.5699558258056596</v>
      </c>
      <c r="O78">
        <v>0</v>
      </c>
      <c r="P78">
        <v>0</v>
      </c>
      <c r="Q78">
        <v>8</v>
      </c>
      <c r="R78" s="12">
        <v>0</v>
      </c>
      <c r="S78" s="12">
        <f t="shared" si="1"/>
        <v>0</v>
      </c>
      <c r="T78">
        <v>1.3232173919677701</v>
      </c>
      <c r="U78">
        <v>1.3274040222168</v>
      </c>
      <c r="V78">
        <v>1.0872722864151001</v>
      </c>
      <c r="W78" s="13">
        <v>0.240131735801697</v>
      </c>
      <c r="X78">
        <v>0.23594510555267301</v>
      </c>
      <c r="Y78">
        <v>0.23594510555267301</v>
      </c>
      <c r="Z78">
        <v>0</v>
      </c>
      <c r="AA78">
        <v>0.8</v>
      </c>
      <c r="AB78">
        <v>1</v>
      </c>
      <c r="AC78">
        <v>0.88888888888888895</v>
      </c>
      <c r="AD78">
        <v>0.2</v>
      </c>
      <c r="AE78">
        <v>0.8</v>
      </c>
    </row>
    <row r="79" spans="1:31" x14ac:dyDescent="0.15">
      <c r="A79" s="4">
        <v>388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>
        <v>5.91567039489746</v>
      </c>
      <c r="L79" s="7">
        <v>5.1902275085449201</v>
      </c>
      <c r="M79">
        <v>6.0671730041503897</v>
      </c>
      <c r="N79">
        <v>3.6709289550781201</v>
      </c>
      <c r="O79">
        <v>0</v>
      </c>
      <c r="P79">
        <v>0</v>
      </c>
      <c r="Q79">
        <v>8</v>
      </c>
      <c r="R79" s="12">
        <v>0</v>
      </c>
      <c r="S79" s="12">
        <f t="shared" si="1"/>
        <v>0</v>
      </c>
      <c r="T79">
        <v>1.58334541320801</v>
      </c>
      <c r="U79">
        <v>1.61948907375336</v>
      </c>
      <c r="V79">
        <v>1.2749506235122701</v>
      </c>
      <c r="W79" s="13">
        <v>0.34453845024108898</v>
      </c>
      <c r="X79">
        <v>0.30839478969574002</v>
      </c>
      <c r="Y79">
        <v>0.30839478969574002</v>
      </c>
      <c r="Z79">
        <v>0</v>
      </c>
      <c r="AA79">
        <v>0.8</v>
      </c>
      <c r="AB79">
        <v>1</v>
      </c>
      <c r="AC79">
        <v>0.88888888888888895</v>
      </c>
      <c r="AD79">
        <v>0.2</v>
      </c>
      <c r="AE79">
        <v>0.8</v>
      </c>
    </row>
    <row r="80" spans="1:31" x14ac:dyDescent="0.15">
      <c r="A80" s="4">
        <v>122</v>
      </c>
      <c r="B80">
        <v>10</v>
      </c>
      <c r="C80">
        <v>10</v>
      </c>
      <c r="D80">
        <v>10</v>
      </c>
      <c r="E80">
        <v>10</v>
      </c>
      <c r="F80">
        <v>9</v>
      </c>
      <c r="G80">
        <v>1</v>
      </c>
      <c r="H80">
        <v>1</v>
      </c>
      <c r="I80">
        <v>9</v>
      </c>
      <c r="J80">
        <v>0.5</v>
      </c>
      <c r="K80">
        <v>5.2604942321777299</v>
      </c>
      <c r="L80" s="7">
        <v>5.2048263549804696</v>
      </c>
      <c r="M80">
        <v>10.0736446380615</v>
      </c>
      <c r="N80">
        <v>5.9664535522460902</v>
      </c>
      <c r="O80">
        <v>0</v>
      </c>
      <c r="P80">
        <v>0</v>
      </c>
      <c r="Q80">
        <v>6</v>
      </c>
      <c r="R80" s="12">
        <v>0</v>
      </c>
      <c r="S80" s="12">
        <f t="shared" si="1"/>
        <v>0</v>
      </c>
      <c r="T80">
        <v>1.0759696960449201</v>
      </c>
      <c r="U80">
        <v>1.1248531341552701</v>
      </c>
      <c r="V80">
        <v>0.89975929260253895</v>
      </c>
      <c r="W80" s="13">
        <v>0.22509384155273399</v>
      </c>
      <c r="X80">
        <v>0.17621040344238301</v>
      </c>
      <c r="Y80">
        <v>0.17621040344238301</v>
      </c>
      <c r="Z80">
        <v>0</v>
      </c>
      <c r="AA80">
        <v>0.6</v>
      </c>
      <c r="AB80">
        <v>1</v>
      </c>
      <c r="AC80">
        <v>0.75</v>
      </c>
      <c r="AD80">
        <v>0.4</v>
      </c>
      <c r="AE80">
        <v>0.6</v>
      </c>
    </row>
    <row r="81" spans="1:31" x14ac:dyDescent="0.15">
      <c r="A81" s="4">
        <v>675</v>
      </c>
      <c r="B81">
        <v>12</v>
      </c>
      <c r="C81">
        <v>8</v>
      </c>
      <c r="D81">
        <v>10</v>
      </c>
      <c r="E81">
        <v>10</v>
      </c>
      <c r="F81">
        <v>10</v>
      </c>
      <c r="G81">
        <v>0</v>
      </c>
      <c r="H81">
        <v>2</v>
      </c>
      <c r="I81">
        <v>8</v>
      </c>
      <c r="J81">
        <v>0.6</v>
      </c>
      <c r="K81">
        <v>5.8476486206054696</v>
      </c>
      <c r="L81" s="7">
        <v>5.2151012420654297</v>
      </c>
      <c r="M81">
        <v>6.4946517944335902</v>
      </c>
      <c r="N81">
        <v>4.7621726989746103</v>
      </c>
      <c r="O81">
        <v>0</v>
      </c>
      <c r="P81">
        <v>0</v>
      </c>
      <c r="Q81">
        <v>9</v>
      </c>
      <c r="R81" s="12">
        <v>0</v>
      </c>
      <c r="S81" s="12">
        <f t="shared" si="1"/>
        <v>0</v>
      </c>
      <c r="T81">
        <v>1.6339855194091799</v>
      </c>
      <c r="U81">
        <v>1.6486959457397501</v>
      </c>
      <c r="V81">
        <v>1.31693303585052</v>
      </c>
      <c r="W81" s="13">
        <v>0.33176290988922102</v>
      </c>
      <c r="X81">
        <v>0.31705248355865501</v>
      </c>
      <c r="Y81">
        <v>0.31705248355865501</v>
      </c>
      <c r="Z81">
        <v>0</v>
      </c>
      <c r="AA81">
        <v>0.9</v>
      </c>
      <c r="AB81">
        <v>1</v>
      </c>
      <c r="AC81">
        <v>0.94736842105263197</v>
      </c>
      <c r="AD81">
        <v>0.1</v>
      </c>
      <c r="AE81">
        <v>0.9</v>
      </c>
    </row>
    <row r="82" spans="1:31" x14ac:dyDescent="0.15">
      <c r="K82" s="9"/>
      <c r="L82" s="8">
        <f>AVERAGE(L2:L81)</f>
        <v>4.3243293523788449</v>
      </c>
      <c r="W82" s="15">
        <f t="shared" ref="W82:AE82" si="2">AVERAGE(W2:W81)</f>
        <v>8.5219908505678205E-2</v>
      </c>
      <c r="Z82" s="9">
        <f t="shared" si="2"/>
        <v>7.6249999999999943E-2</v>
      </c>
      <c r="AA82" s="9">
        <f t="shared" si="2"/>
        <v>0.76624999999999965</v>
      </c>
      <c r="AB82" s="9">
        <f t="shared" si="2"/>
        <v>0.91974296536796485</v>
      </c>
      <c r="AC82" s="9">
        <f t="shared" si="2"/>
        <v>0.81831750765574252</v>
      </c>
      <c r="AD82" s="9">
        <f t="shared" si="2"/>
        <v>0.23374999999999985</v>
      </c>
      <c r="AE82" s="9">
        <f t="shared" si="2"/>
        <v>0.68999999999999984</v>
      </c>
    </row>
    <row r="83" spans="1:31" x14ac:dyDescent="0.15">
      <c r="K83" s="9"/>
      <c r="L83" s="8">
        <f>MAX(L2:L81)</f>
        <v>5.2155780792236301</v>
      </c>
      <c r="W83" s="15">
        <f t="shared" ref="W83:AE83" si="3">MAX(W2:W81)</f>
        <v>0.357728362083435</v>
      </c>
      <c r="Z83" s="9">
        <f t="shared" si="3"/>
        <v>0.2</v>
      </c>
      <c r="AA83" s="9">
        <f t="shared" si="3"/>
        <v>1</v>
      </c>
      <c r="AB83" s="9">
        <f t="shared" si="3"/>
        <v>1</v>
      </c>
      <c r="AC83" s="9">
        <f t="shared" si="3"/>
        <v>1</v>
      </c>
      <c r="AD83" s="9">
        <f t="shared" si="3"/>
        <v>0.9</v>
      </c>
      <c r="AE83" s="9">
        <f t="shared" si="3"/>
        <v>1</v>
      </c>
    </row>
    <row r="84" spans="1:31" x14ac:dyDescent="0.15">
      <c r="K84" s="9"/>
      <c r="L84" s="8">
        <f>MIN(L2:L81)</f>
        <v>3.3774032592773402</v>
      </c>
      <c r="W84" s="15">
        <f t="shared" ref="W84:AE84" si="4">MIN(W2:W81)</f>
        <v>9.9527835845947309E-4</v>
      </c>
      <c r="Z84" s="9">
        <f t="shared" si="4"/>
        <v>0</v>
      </c>
      <c r="AA84" s="9">
        <f t="shared" si="4"/>
        <v>0.1</v>
      </c>
      <c r="AB84" s="9">
        <f t="shared" si="4"/>
        <v>0.8</v>
      </c>
      <c r="AC84" s="9">
        <f t="shared" si="4"/>
        <v>0.18181818181818199</v>
      </c>
      <c r="AD84" s="9">
        <f t="shared" si="4"/>
        <v>0</v>
      </c>
      <c r="AE84" s="9">
        <f t="shared" si="4"/>
        <v>0.1</v>
      </c>
    </row>
    <row r="85" spans="1:31" x14ac:dyDescent="0.15">
      <c r="K85" s="9"/>
      <c r="L85" s="8"/>
      <c r="W85" s="15"/>
    </row>
    <row r="86" spans="1:31" x14ac:dyDescent="0.15">
      <c r="K86" s="9">
        <v>31</v>
      </c>
      <c r="L86" s="9"/>
      <c r="W86" s="15"/>
    </row>
    <row r="87" spans="1:31" x14ac:dyDescent="0.15">
      <c r="K87" s="9"/>
      <c r="L87" s="9"/>
      <c r="W87" s="15"/>
    </row>
    <row r="88" spans="1:31" x14ac:dyDescent="0.15">
      <c r="K88" s="9">
        <v>0.161</v>
      </c>
      <c r="L88" s="9"/>
      <c r="W88" s="15"/>
    </row>
    <row r="89" spans="1:31" x14ac:dyDescent="0.15">
      <c r="K89" s="9"/>
      <c r="L89" s="9"/>
      <c r="W89" s="15"/>
    </row>
    <row r="90" spans="1:31" x14ac:dyDescent="0.15">
      <c r="K90" s="9" t="s">
        <v>10</v>
      </c>
      <c r="L90" s="9" t="s">
        <v>33</v>
      </c>
      <c r="N90" s="9" t="s">
        <v>66</v>
      </c>
      <c r="O90" s="9"/>
      <c r="P90" s="9"/>
      <c r="Q90" s="9"/>
      <c r="W90" s="15"/>
    </row>
    <row r="91" spans="1:31" x14ac:dyDescent="0.15">
      <c r="K91" s="9"/>
      <c r="L91" s="9"/>
      <c r="M91" s="9"/>
      <c r="N91" s="9">
        <v>0.2</v>
      </c>
      <c r="O91" s="9">
        <v>-400</v>
      </c>
      <c r="P91" s="9">
        <v>1600</v>
      </c>
      <c r="Q91" s="9">
        <v>80</v>
      </c>
      <c r="W91" s="15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0</v>
      </c>
      <c r="N92" s="9">
        <v>0.4</v>
      </c>
      <c r="O92" s="9">
        <v>-800</v>
      </c>
      <c r="P92" s="9">
        <v>1200</v>
      </c>
      <c r="Q92" s="9">
        <v>60</v>
      </c>
      <c r="W92" s="15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0</v>
      </c>
      <c r="N93" s="9">
        <v>0.45</v>
      </c>
      <c r="O93" s="9">
        <v>-900</v>
      </c>
      <c r="P93" s="9">
        <v>1100</v>
      </c>
      <c r="Q93" s="9">
        <v>55</v>
      </c>
      <c r="W93" s="15"/>
    </row>
    <row r="94" spans="1:31" x14ac:dyDescent="0.15">
      <c r="K94" s="9" t="s">
        <v>36</v>
      </c>
      <c r="L94" s="9">
        <f>COUNTIF(L2:L81,"&lt;1.835")-COUNTIF(L2:L81,"&lt;1.674")</f>
        <v>0</v>
      </c>
      <c r="M94" s="9">
        <v>0</v>
      </c>
      <c r="N94" s="9">
        <v>0.49</v>
      </c>
      <c r="O94" s="9">
        <v>-980</v>
      </c>
      <c r="P94" s="9">
        <v>1020</v>
      </c>
      <c r="Q94" s="9">
        <v>51</v>
      </c>
      <c r="W94" s="15"/>
    </row>
    <row r="95" spans="1:31" x14ac:dyDescent="0.15">
      <c r="K95" s="9" t="s">
        <v>37</v>
      </c>
      <c r="L95" s="9">
        <f>COUNTIF(L2:L81,"&lt;1.996")-COUNTIF(L2:L81,"&lt;1.835")</f>
        <v>0</v>
      </c>
      <c r="M95" s="9">
        <v>0</v>
      </c>
      <c r="W95" s="15"/>
    </row>
    <row r="96" spans="1:31" x14ac:dyDescent="0.15">
      <c r="K96" s="9" t="s">
        <v>38</v>
      </c>
      <c r="L96" s="9">
        <f>COUNTIF(L2:L81,"&lt;2.157")-COUNTIF(L2:L81,"&lt;1.996")</f>
        <v>0</v>
      </c>
      <c r="M96" s="9">
        <v>0</v>
      </c>
      <c r="W96" s="15"/>
    </row>
    <row r="97" spans="11:23" x14ac:dyDescent="0.15">
      <c r="K97" s="9" t="s">
        <v>39</v>
      </c>
      <c r="L97" s="9">
        <f>COUNTIF(L2:L81,"&lt;2.318")-COUNTIF(L2:L81,"&lt;2.157")</f>
        <v>0</v>
      </c>
      <c r="M97" s="9">
        <v>0</v>
      </c>
      <c r="W97" s="15"/>
    </row>
    <row r="98" spans="11:23" x14ac:dyDescent="0.15">
      <c r="K98" s="9" t="s">
        <v>40</v>
      </c>
      <c r="L98" s="9">
        <f>COUNTIF(L2:L81,"&lt;2.479")-COUNTIF(L2:L81,"&lt;2.318")</f>
        <v>0</v>
      </c>
      <c r="M98" s="9">
        <v>0</v>
      </c>
      <c r="W98" s="15"/>
    </row>
    <row r="99" spans="11:23" x14ac:dyDescent="0.15">
      <c r="K99" s="9" t="s">
        <v>41</v>
      </c>
      <c r="L99" s="9">
        <f>COUNTIF(L2:L81,"&lt;2.64")-COUNTIF(L2:L81,"&lt;2.479")</f>
        <v>0</v>
      </c>
      <c r="M99" s="9">
        <v>0</v>
      </c>
      <c r="W99" s="9"/>
    </row>
    <row r="100" spans="11:23" x14ac:dyDescent="0.15">
      <c r="K100" s="9" t="s">
        <v>42</v>
      </c>
      <c r="L100" s="9">
        <f>COUNTIF(L2:L81,"&lt;2.801")-COUNTIF(L2:L81,"&lt;2.64")</f>
        <v>0</v>
      </c>
      <c r="M100" s="9">
        <v>0</v>
      </c>
      <c r="W100" s="15"/>
    </row>
    <row r="101" spans="11:23" x14ac:dyDescent="0.15">
      <c r="K101" s="9" t="s">
        <v>43</v>
      </c>
      <c r="L101" s="9">
        <f>COUNTIF(L2:L81,"&lt;2.962")-COUNTIF(L2:L81,"&lt;2.801")</f>
        <v>0</v>
      </c>
      <c r="M101" s="9">
        <v>0</v>
      </c>
      <c r="W101" s="15"/>
    </row>
    <row r="102" spans="11:23" x14ac:dyDescent="0.15">
      <c r="K102" s="9" t="s">
        <v>44</v>
      </c>
      <c r="L102" s="9">
        <f>COUNTIF(L2:L81,"&lt;3.123")-COUNTIF(L2:L81,"&lt;2.962")</f>
        <v>0</v>
      </c>
      <c r="M102" s="9">
        <v>0</v>
      </c>
      <c r="W102" s="15"/>
    </row>
    <row r="103" spans="11:23" s="31" customFormat="1" x14ac:dyDescent="0.15">
      <c r="K103" s="36" t="s">
        <v>89</v>
      </c>
      <c r="L103" s="36">
        <f>COUNTIF(L2:L81,"&lt;3.364")-COUNTIF(L2:L81,"&lt;3.123")</f>
        <v>0</v>
      </c>
      <c r="M103" s="36">
        <v>10</v>
      </c>
      <c r="W103" s="36"/>
    </row>
    <row r="104" spans="11:23" x14ac:dyDescent="0.15">
      <c r="K104" s="9" t="s">
        <v>90</v>
      </c>
      <c r="L104" s="9">
        <f>COUNTIF(L2:L81,"&lt;3.605")-COUNTIF(L2:L81,"&lt;3.364")</f>
        <v>10</v>
      </c>
      <c r="M104" s="9">
        <v>10</v>
      </c>
      <c r="W104" s="15"/>
    </row>
    <row r="105" spans="11:23" x14ac:dyDescent="0.15">
      <c r="K105" s="9" t="s">
        <v>91</v>
      </c>
      <c r="L105" s="9">
        <f>COUNTIF(L2:L81,"&lt;3.846")-COUNTIF(L2:L81,"&lt;3.605")</f>
        <v>10</v>
      </c>
      <c r="M105" s="9">
        <v>10</v>
      </c>
      <c r="W105" s="15"/>
    </row>
    <row r="106" spans="11:23" x14ac:dyDescent="0.15">
      <c r="K106" s="9" t="s">
        <v>92</v>
      </c>
      <c r="L106" s="9">
        <f>COUNTIF(L2:L81,"&lt;4.087")-COUNTIF(L2:L81,"&lt;3.846")</f>
        <v>10</v>
      </c>
      <c r="M106" s="9">
        <v>10</v>
      </c>
      <c r="W106" s="15"/>
    </row>
    <row r="107" spans="11:23" x14ac:dyDescent="0.15">
      <c r="K107" s="9" t="s">
        <v>93</v>
      </c>
      <c r="L107" s="9">
        <f>COUNTIF(L2:L81,"&lt;4.328")-COUNTIF(L2:L81,"&lt;4.087")</f>
        <v>10</v>
      </c>
      <c r="M107" s="9">
        <v>10</v>
      </c>
      <c r="W107" s="9"/>
    </row>
    <row r="108" spans="11:23" x14ac:dyDescent="0.15">
      <c r="K108" s="9" t="s">
        <v>94</v>
      </c>
      <c r="L108" s="9">
        <f>COUNTIF(L2:L81,"&lt;4.569")-COUNTIF(L2:L81,"&lt;4.328")</f>
        <v>10</v>
      </c>
      <c r="M108" s="9">
        <v>10</v>
      </c>
      <c r="W108" s="9"/>
    </row>
    <row r="109" spans="11:23" x14ac:dyDescent="0.15">
      <c r="K109" s="9" t="s">
        <v>95</v>
      </c>
      <c r="L109" s="9">
        <f>COUNTIF(L2:L81,"&lt;4.81")-COUNTIF(L2:L81,"&lt;4.569")</f>
        <v>10</v>
      </c>
      <c r="M109" s="9">
        <v>10</v>
      </c>
      <c r="W109" s="9"/>
    </row>
    <row r="110" spans="11:23" x14ac:dyDescent="0.15">
      <c r="K110" s="9" t="s">
        <v>96</v>
      </c>
      <c r="L110" s="9">
        <f>COUNTIF(L2:L81,"&lt;5.051")-COUNTIF(L2:L81,"&lt;4.81")</f>
        <v>10</v>
      </c>
      <c r="M110" s="9">
        <v>10</v>
      </c>
      <c r="W110" s="9"/>
    </row>
    <row r="111" spans="11:23" x14ac:dyDescent="0.15">
      <c r="K111" s="9" t="s">
        <v>97</v>
      </c>
      <c r="L111" s="9">
        <f>COUNTIF(L2:L81,"&lt;5.292")-COUNTIF(L2:L81,"&lt;5.051")</f>
        <v>10</v>
      </c>
      <c r="M111" s="9">
        <v>10</v>
      </c>
      <c r="W111" s="9"/>
    </row>
    <row r="112" spans="11:23" s="31" customFormat="1" x14ac:dyDescent="0.15">
      <c r="K112" s="36" t="s">
        <v>98</v>
      </c>
      <c r="L112" s="36">
        <f>COUNTIF(L2:L81,"&lt;5.533")-COUNTIF(L2:L81,"&lt;5.292")</f>
        <v>0</v>
      </c>
      <c r="M112" s="36">
        <v>10</v>
      </c>
      <c r="W112" s="36"/>
    </row>
    <row r="113" spans="11:23" x14ac:dyDescent="0.15">
      <c r="K113" s="9" t="s">
        <v>99</v>
      </c>
      <c r="L113" s="9">
        <f>COUNTIF(L2:L81,"&lt;5.774")-COUNTIF(L2:L81,"&lt;5.533")</f>
        <v>0</v>
      </c>
      <c r="M113" s="9">
        <v>0</v>
      </c>
      <c r="W113" s="15"/>
    </row>
    <row r="114" spans="11:23" x14ac:dyDescent="0.15">
      <c r="K114" s="9" t="s">
        <v>56</v>
      </c>
      <c r="L114" s="9">
        <v>0</v>
      </c>
      <c r="M114" s="9">
        <v>0</v>
      </c>
      <c r="O114">
        <v>2.8929999999999998</v>
      </c>
      <c r="P114">
        <v>8.5000000000000006E-2</v>
      </c>
      <c r="W114" s="15"/>
    </row>
    <row r="115" spans="11:23" x14ac:dyDescent="0.15">
      <c r="K115" s="9" t="s">
        <v>57</v>
      </c>
      <c r="L115" s="9">
        <v>0</v>
      </c>
      <c r="M115" s="9">
        <v>0</v>
      </c>
      <c r="O115">
        <v>3.8130000000000002</v>
      </c>
      <c r="P115">
        <v>0.11899999999999999</v>
      </c>
      <c r="W115" s="15"/>
    </row>
    <row r="116" spans="11:23" x14ac:dyDescent="0.15">
      <c r="K116" s="9" t="s">
        <v>58</v>
      </c>
      <c r="L116" s="9">
        <v>0</v>
      </c>
      <c r="M116" s="9">
        <v>0</v>
      </c>
      <c r="O116">
        <v>4.3250000000000002</v>
      </c>
      <c r="P116">
        <v>0.157</v>
      </c>
      <c r="W116" s="15"/>
    </row>
    <row r="117" spans="11:23" x14ac:dyDescent="0.15">
      <c r="K117" s="9" t="s">
        <v>59</v>
      </c>
      <c r="L117" s="9">
        <v>0</v>
      </c>
      <c r="M117" s="9">
        <v>0</v>
      </c>
      <c r="O117">
        <v>3.1230000000000002</v>
      </c>
      <c r="W117" s="9"/>
    </row>
    <row r="118" spans="11:23" x14ac:dyDescent="0.15">
      <c r="K118" s="9" t="s">
        <v>60</v>
      </c>
      <c r="L118" s="9">
        <f>COUNTIF(L2:L81,"&lt;5.699")-COUNTIF(L2:L81,"&lt;5.538")</f>
        <v>0</v>
      </c>
      <c r="M118" s="9">
        <v>0</v>
      </c>
      <c r="O118">
        <v>5.5380000000000003</v>
      </c>
      <c r="W118" s="15"/>
    </row>
    <row r="119" spans="11:23" x14ac:dyDescent="0.15">
      <c r="K119" s="9" t="s">
        <v>61</v>
      </c>
      <c r="L119" s="9">
        <f>COUNTIF(L2:L81,"&lt;5.86")-COUNTIF(L2:L81,"&lt;5.699")</f>
        <v>0</v>
      </c>
      <c r="M119" s="9">
        <v>0</v>
      </c>
      <c r="W119" s="15"/>
    </row>
    <row r="120" spans="11:23" x14ac:dyDescent="0.15">
      <c r="K120" s="9" t="s">
        <v>62</v>
      </c>
      <c r="L120" s="9">
        <f>COUNTIF(L2:L81,"&lt;6.021")-COUNTIF(L2:L81,"&lt;5.86")</f>
        <v>0</v>
      </c>
      <c r="M120" s="9">
        <v>0</v>
      </c>
      <c r="O120">
        <v>0.24099999999999999</v>
      </c>
      <c r="W120" s="15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5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5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5"/>
    </row>
    <row r="124" spans="11:23" x14ac:dyDescent="0.15">
      <c r="K124" s="9"/>
      <c r="L124" s="9"/>
      <c r="W124" s="9"/>
    </row>
  </sheetData>
  <phoneticPr fontId="5" type="noConversion"/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E104"/>
  <sheetViews>
    <sheetView topLeftCell="H61" workbookViewId="0">
      <selection activeCell="K90" sqref="K90"/>
    </sheetView>
  </sheetViews>
  <sheetFormatPr defaultColWidth="9" defaultRowHeight="13.5" x14ac:dyDescent="0.15"/>
  <cols>
    <col min="11" max="12" width="19.375" customWidth="1"/>
    <col min="13" max="14" width="12.625"/>
    <col min="20" max="22" width="12.625"/>
    <col min="23" max="23" width="20.25" customWidth="1"/>
    <col min="24" max="30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s="1" customFormat="1" x14ac:dyDescent="0.15">
      <c r="A2" s="4">
        <v>707</v>
      </c>
      <c r="B2">
        <v>9</v>
      </c>
      <c r="C2">
        <v>11</v>
      </c>
      <c r="D2">
        <v>10</v>
      </c>
      <c r="E2">
        <v>10</v>
      </c>
      <c r="F2">
        <v>8</v>
      </c>
      <c r="G2">
        <v>2</v>
      </c>
      <c r="H2">
        <v>1</v>
      </c>
      <c r="I2">
        <v>9</v>
      </c>
      <c r="J2">
        <v>0.45</v>
      </c>
      <c r="K2">
        <v>4.3270149230956996</v>
      </c>
      <c r="L2" s="7">
        <v>3.73388671875</v>
      </c>
      <c r="M2">
        <v>6.2665863037109402</v>
      </c>
      <c r="N2">
        <v>8.7453765869140607</v>
      </c>
      <c r="O2">
        <v>0</v>
      </c>
      <c r="P2">
        <v>0</v>
      </c>
      <c r="Q2">
        <v>5</v>
      </c>
      <c r="R2" s="12">
        <v>0</v>
      </c>
      <c r="S2" s="12">
        <f t="shared" ref="S2:S61" si="0">O2/E2</f>
        <v>0</v>
      </c>
      <c r="T2">
        <v>0.89112091064453103</v>
      </c>
      <c r="U2">
        <v>0.80277824401855502</v>
      </c>
      <c r="V2">
        <v>0.80086404085159302</v>
      </c>
      <c r="W2" s="13">
        <v>1.9142031669616699E-3</v>
      </c>
      <c r="X2">
        <v>9.0256869792938205E-2</v>
      </c>
      <c r="Y2">
        <v>9.0256869792938205E-2</v>
      </c>
      <c r="Z2">
        <v>0</v>
      </c>
      <c r="AA2">
        <v>0.5</v>
      </c>
      <c r="AB2">
        <v>1</v>
      </c>
      <c r="AC2">
        <v>0.66666666666666696</v>
      </c>
      <c r="AD2">
        <v>0.5</v>
      </c>
      <c r="AE2">
        <v>0.5</v>
      </c>
    </row>
    <row r="3" spans="1:31" x14ac:dyDescent="0.15">
      <c r="A3" s="4">
        <v>734</v>
      </c>
      <c r="B3">
        <v>11</v>
      </c>
      <c r="C3">
        <v>9</v>
      </c>
      <c r="D3">
        <v>10</v>
      </c>
      <c r="E3">
        <v>10</v>
      </c>
      <c r="F3">
        <v>8</v>
      </c>
      <c r="G3">
        <v>2</v>
      </c>
      <c r="H3">
        <v>3</v>
      </c>
      <c r="I3">
        <v>7</v>
      </c>
      <c r="J3">
        <v>0.55000000000000004</v>
      </c>
      <c r="K3">
        <v>6.0715999603271502</v>
      </c>
      <c r="L3" s="7">
        <v>3.69343185424805</v>
      </c>
      <c r="M3">
        <v>1.8959808349609399</v>
      </c>
      <c r="N3">
        <v>5.3594474792480504</v>
      </c>
      <c r="O3">
        <v>2</v>
      </c>
      <c r="P3">
        <v>2</v>
      </c>
      <c r="Q3">
        <v>10</v>
      </c>
      <c r="R3" s="12">
        <v>0.2</v>
      </c>
      <c r="S3" s="12">
        <f t="shared" si="0"/>
        <v>0.2</v>
      </c>
      <c r="T3">
        <v>1.5254936218261701</v>
      </c>
      <c r="U3">
        <v>1.3168016672134399</v>
      </c>
      <c r="V3">
        <v>1.3148458003997801</v>
      </c>
      <c r="W3" s="13">
        <v>1.9558668136596701E-3</v>
      </c>
      <c r="X3">
        <v>0.21064782142639199</v>
      </c>
      <c r="Y3">
        <v>0.21064782142639199</v>
      </c>
      <c r="Z3">
        <v>0.2</v>
      </c>
      <c r="AA3">
        <v>0.8</v>
      </c>
      <c r="AB3">
        <v>0.8</v>
      </c>
      <c r="AC3">
        <v>0.8</v>
      </c>
      <c r="AD3">
        <v>0.2</v>
      </c>
      <c r="AE3">
        <v>0.6</v>
      </c>
    </row>
    <row r="4" spans="1:31" x14ac:dyDescent="0.15">
      <c r="A4" s="4">
        <v>149</v>
      </c>
      <c r="B4">
        <v>11</v>
      </c>
      <c r="C4">
        <v>9</v>
      </c>
      <c r="D4">
        <v>10</v>
      </c>
      <c r="E4">
        <v>10</v>
      </c>
      <c r="F4">
        <v>10</v>
      </c>
      <c r="G4">
        <v>0</v>
      </c>
      <c r="H4">
        <v>1</v>
      </c>
      <c r="I4">
        <v>9</v>
      </c>
      <c r="J4">
        <v>0.55000000000000004</v>
      </c>
      <c r="K4">
        <v>4.4821224212646502</v>
      </c>
      <c r="L4" s="7">
        <v>3.75569725036621</v>
      </c>
      <c r="M4">
        <v>4.8786315917968697</v>
      </c>
      <c r="N4">
        <v>8.511962890625</v>
      </c>
      <c r="O4">
        <v>1</v>
      </c>
      <c r="P4">
        <v>1</v>
      </c>
      <c r="Q4">
        <v>10</v>
      </c>
      <c r="R4" s="12">
        <v>0.1</v>
      </c>
      <c r="S4" s="12">
        <f t="shared" si="0"/>
        <v>0.1</v>
      </c>
      <c r="T4">
        <v>1.2563419342041</v>
      </c>
      <c r="U4">
        <v>1.05661201477051</v>
      </c>
      <c r="V4">
        <v>1.0494639873504601</v>
      </c>
      <c r="W4" s="13">
        <v>7.1480274200439496E-3</v>
      </c>
      <c r="X4">
        <v>0.206877946853638</v>
      </c>
      <c r="Y4">
        <v>0.206877946853638</v>
      </c>
      <c r="Z4">
        <v>0.1</v>
      </c>
      <c r="AA4">
        <v>0.9</v>
      </c>
      <c r="AB4">
        <v>0.9</v>
      </c>
      <c r="AC4">
        <v>0.9</v>
      </c>
      <c r="AD4">
        <v>0.1</v>
      </c>
      <c r="AE4">
        <v>0.8</v>
      </c>
    </row>
    <row r="5" spans="1:31" x14ac:dyDescent="0.15">
      <c r="A5" s="4">
        <v>64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5.4627857208251998</v>
      </c>
      <c r="L5" s="7">
        <v>3.6959381103515598</v>
      </c>
      <c r="M5">
        <v>1.8881301879882799</v>
      </c>
      <c r="N5">
        <v>6.5744819641113299</v>
      </c>
      <c r="O5">
        <v>2</v>
      </c>
      <c r="P5">
        <v>2</v>
      </c>
      <c r="Q5">
        <v>11</v>
      </c>
      <c r="R5" s="12">
        <v>0.18179999999999999</v>
      </c>
      <c r="S5" s="12">
        <f t="shared" si="0"/>
        <v>0.2</v>
      </c>
      <c r="T5">
        <v>1.57517433166504</v>
      </c>
      <c r="U5">
        <v>1.32281017303467</v>
      </c>
      <c r="V5">
        <v>1.3146400451660201</v>
      </c>
      <c r="W5" s="13">
        <v>8.1701278686523403E-3</v>
      </c>
      <c r="X5">
        <v>0.26053428649902299</v>
      </c>
      <c r="Y5">
        <v>0.26053428649902299</v>
      </c>
      <c r="Z5">
        <v>0.2</v>
      </c>
      <c r="AA5">
        <v>0.9</v>
      </c>
      <c r="AB5">
        <v>0.81818181818181801</v>
      </c>
      <c r="AC5">
        <v>0.85714285714285698</v>
      </c>
      <c r="AD5">
        <v>0.1</v>
      </c>
      <c r="AE5">
        <v>0.7</v>
      </c>
    </row>
    <row r="6" spans="1:31" x14ac:dyDescent="0.15">
      <c r="A6" s="4">
        <v>4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5.3502464294433603</v>
      </c>
      <c r="L6" s="7">
        <v>3.7187023162841801</v>
      </c>
      <c r="M6">
        <v>2.52266120910644</v>
      </c>
      <c r="N6">
        <v>6.6626472473144496</v>
      </c>
      <c r="O6">
        <v>2</v>
      </c>
      <c r="P6">
        <v>2</v>
      </c>
      <c r="Q6">
        <v>11</v>
      </c>
      <c r="R6" s="12">
        <v>0.18179999999999999</v>
      </c>
      <c r="S6" s="12">
        <f t="shared" si="0"/>
        <v>0.2</v>
      </c>
      <c r="T6">
        <v>1.5006961822509799</v>
      </c>
      <c r="U6">
        <v>1.27388763427734</v>
      </c>
      <c r="V6">
        <v>1.25015091896057</v>
      </c>
      <c r="W6" s="13">
        <v>2.3736715316772499E-2</v>
      </c>
      <c r="X6">
        <v>0.250545263290405</v>
      </c>
      <c r="Y6">
        <v>0.250545263290405</v>
      </c>
      <c r="Z6">
        <v>0.2</v>
      </c>
      <c r="AA6">
        <v>0.9</v>
      </c>
      <c r="AB6">
        <v>0.81818181818181801</v>
      </c>
      <c r="AC6">
        <v>0.85714285714285698</v>
      </c>
      <c r="AD6">
        <v>0.1</v>
      </c>
      <c r="AE6">
        <v>0.7</v>
      </c>
    </row>
    <row r="7" spans="1:31" x14ac:dyDescent="0.15">
      <c r="A7" s="4">
        <v>580</v>
      </c>
      <c r="B7">
        <v>11</v>
      </c>
      <c r="C7">
        <v>9</v>
      </c>
      <c r="D7">
        <v>10</v>
      </c>
      <c r="E7">
        <v>10</v>
      </c>
      <c r="F7">
        <v>9</v>
      </c>
      <c r="G7">
        <v>1</v>
      </c>
      <c r="H7">
        <v>2</v>
      </c>
      <c r="I7">
        <v>8</v>
      </c>
      <c r="J7">
        <v>0.55000000000000004</v>
      </c>
      <c r="K7">
        <v>5.03513526916504</v>
      </c>
      <c r="L7" s="7">
        <v>3.7551288604736301</v>
      </c>
      <c r="M7">
        <v>3.0785770416259801</v>
      </c>
      <c r="N7">
        <v>5.5543289184570304</v>
      </c>
      <c r="O7">
        <v>1</v>
      </c>
      <c r="P7">
        <v>1</v>
      </c>
      <c r="Q7">
        <v>8</v>
      </c>
      <c r="R7" s="12">
        <v>0.125</v>
      </c>
      <c r="S7" s="12">
        <f t="shared" si="0"/>
        <v>0.1</v>
      </c>
      <c r="T7">
        <v>1.4386787414550799</v>
      </c>
      <c r="U7">
        <v>1.26366519927978</v>
      </c>
      <c r="V7">
        <v>1.22721290588379</v>
      </c>
      <c r="W7" s="13">
        <v>3.6452293395996101E-2</v>
      </c>
      <c r="X7">
        <v>0.21146583557128901</v>
      </c>
      <c r="Y7">
        <v>0.21146583557128901</v>
      </c>
      <c r="Z7">
        <v>0.1</v>
      </c>
      <c r="AA7">
        <v>0.7</v>
      </c>
      <c r="AB7">
        <v>0.875</v>
      </c>
      <c r="AC7">
        <v>0.77777777777777801</v>
      </c>
      <c r="AD7">
        <v>0.3</v>
      </c>
      <c r="AE7">
        <v>0.6</v>
      </c>
    </row>
    <row r="8" spans="1:31" x14ac:dyDescent="0.15">
      <c r="A8" s="4">
        <v>708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6.6370372772216797</v>
      </c>
      <c r="L8" s="7">
        <v>3.6903305053710902</v>
      </c>
      <c r="M8">
        <v>1.7185420989990201</v>
      </c>
      <c r="N8">
        <v>7.0055294036865199</v>
      </c>
      <c r="O8">
        <v>2</v>
      </c>
      <c r="P8">
        <v>2</v>
      </c>
      <c r="Q8">
        <v>11</v>
      </c>
      <c r="R8" s="12">
        <v>0.18179999999999999</v>
      </c>
      <c r="S8" s="12">
        <f t="shared" si="0"/>
        <v>0.2</v>
      </c>
      <c r="T8">
        <v>1.8431911468505899</v>
      </c>
      <c r="U8">
        <v>1.6151485443115201</v>
      </c>
      <c r="V8">
        <v>1.5772962570190401</v>
      </c>
      <c r="W8" s="13">
        <v>3.7852287292480503E-2</v>
      </c>
      <c r="X8">
        <v>0.26589488983154302</v>
      </c>
      <c r="Y8">
        <v>0.26589488983154302</v>
      </c>
      <c r="Z8">
        <v>0.2</v>
      </c>
      <c r="AA8">
        <v>0.9</v>
      </c>
      <c r="AB8">
        <v>0.81818181818181801</v>
      </c>
      <c r="AC8">
        <v>0.85714285714285698</v>
      </c>
      <c r="AD8">
        <v>0.1</v>
      </c>
      <c r="AE8">
        <v>0.7</v>
      </c>
    </row>
    <row r="9" spans="1:31" x14ac:dyDescent="0.15">
      <c r="A9" s="4">
        <v>152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5.5993576049804696</v>
      </c>
      <c r="L9" s="7">
        <v>3.6364974975585902</v>
      </c>
      <c r="M9">
        <v>1.6844596862793</v>
      </c>
      <c r="N9">
        <v>7.3742637634277299</v>
      </c>
      <c r="O9">
        <v>2</v>
      </c>
      <c r="P9">
        <v>2</v>
      </c>
      <c r="Q9">
        <v>10</v>
      </c>
      <c r="R9" s="12">
        <v>0.2</v>
      </c>
      <c r="S9" s="12">
        <f t="shared" si="0"/>
        <v>0.2</v>
      </c>
      <c r="T9">
        <v>1.6485748291015601</v>
      </c>
      <c r="U9">
        <v>1.3502063751220701</v>
      </c>
      <c r="V9">
        <v>1.3904880285263099</v>
      </c>
      <c r="W9" s="13">
        <v>4.0281653404235798E-2</v>
      </c>
      <c r="X9">
        <v>0.25808680057525601</v>
      </c>
      <c r="Y9">
        <v>0.25808680057525601</v>
      </c>
      <c r="Z9">
        <v>0.2</v>
      </c>
      <c r="AA9">
        <v>0.8</v>
      </c>
      <c r="AB9">
        <v>0.8</v>
      </c>
      <c r="AC9">
        <v>0.8</v>
      </c>
      <c r="AD9">
        <v>0.2</v>
      </c>
      <c r="AE9">
        <v>0.6</v>
      </c>
    </row>
    <row r="10" spans="1:31" x14ac:dyDescent="0.15">
      <c r="A10" s="4">
        <v>901</v>
      </c>
      <c r="B10">
        <v>11</v>
      </c>
      <c r="C10">
        <v>9</v>
      </c>
      <c r="D10">
        <v>10</v>
      </c>
      <c r="E10">
        <v>10</v>
      </c>
      <c r="F10">
        <v>9</v>
      </c>
      <c r="G10">
        <v>1</v>
      </c>
      <c r="H10">
        <v>2</v>
      </c>
      <c r="I10">
        <v>8</v>
      </c>
      <c r="J10">
        <v>0.55000000000000004</v>
      </c>
      <c r="K10">
        <v>4.8135433197021502</v>
      </c>
      <c r="L10" s="7">
        <v>3.7840099334716801</v>
      </c>
      <c r="M10">
        <v>2.9343147277832</v>
      </c>
      <c r="N10">
        <v>4.0855464935302699</v>
      </c>
      <c r="O10">
        <v>1</v>
      </c>
      <c r="P10">
        <v>1</v>
      </c>
      <c r="Q10">
        <v>5</v>
      </c>
      <c r="R10" s="12">
        <v>0.2</v>
      </c>
      <c r="S10" s="12">
        <f t="shared" si="0"/>
        <v>0.1</v>
      </c>
      <c r="T10">
        <v>1.16604423522949</v>
      </c>
      <c r="U10">
        <v>1.0641937255859399</v>
      </c>
      <c r="V10">
        <v>1.01794397830963</v>
      </c>
      <c r="W10" s="13">
        <v>4.6249747276306201E-2</v>
      </c>
      <c r="X10">
        <v>0.14810025691986101</v>
      </c>
      <c r="Y10">
        <v>0.14810025691986101</v>
      </c>
      <c r="Z10">
        <v>0.1</v>
      </c>
      <c r="AA10">
        <v>0.4</v>
      </c>
      <c r="AB10">
        <v>0.8</v>
      </c>
      <c r="AC10">
        <v>0.53333333333333299</v>
      </c>
      <c r="AD10">
        <v>0.6</v>
      </c>
      <c r="AE10">
        <v>0.3</v>
      </c>
    </row>
    <row r="11" spans="1:31" s="1" customFormat="1" x14ac:dyDescent="0.15">
      <c r="A11" s="5">
        <v>147</v>
      </c>
      <c r="B11" s="1">
        <v>12</v>
      </c>
      <c r="C11" s="1">
        <v>8</v>
      </c>
      <c r="D11" s="1">
        <v>10</v>
      </c>
      <c r="E11" s="1">
        <v>10</v>
      </c>
      <c r="F11" s="1">
        <v>10</v>
      </c>
      <c r="G11" s="1">
        <v>0</v>
      </c>
      <c r="H11" s="1">
        <v>2</v>
      </c>
      <c r="I11" s="1">
        <v>8</v>
      </c>
      <c r="J11" s="1">
        <v>0.6</v>
      </c>
      <c r="K11" s="1">
        <v>5.2499046325683603</v>
      </c>
      <c r="L11" s="1">
        <v>3.7217960357665998</v>
      </c>
      <c r="M11" s="1">
        <v>2.3423271179199201</v>
      </c>
      <c r="N11" s="1">
        <v>5.9162006378173801</v>
      </c>
      <c r="O11" s="1">
        <v>1</v>
      </c>
      <c r="P11" s="1">
        <v>1</v>
      </c>
      <c r="Q11" s="1">
        <v>10</v>
      </c>
      <c r="R11" s="14">
        <v>0.1</v>
      </c>
      <c r="S11" s="14">
        <f t="shared" si="0"/>
        <v>0.1</v>
      </c>
      <c r="T11" s="1">
        <v>1.60506248474121</v>
      </c>
      <c r="U11" s="1">
        <v>1.39200210571289</v>
      </c>
      <c r="V11" s="1">
        <v>1.3447176218032799</v>
      </c>
      <c r="W11" s="1">
        <v>4.7284483909606899E-2</v>
      </c>
      <c r="X11" s="1">
        <v>0.26034486293792702</v>
      </c>
      <c r="Y11" s="1">
        <v>0.26034486293792702</v>
      </c>
      <c r="Z11" s="1">
        <v>0.1</v>
      </c>
      <c r="AA11" s="1">
        <v>0.9</v>
      </c>
      <c r="AB11" s="1">
        <v>0.9</v>
      </c>
      <c r="AC11" s="1">
        <v>0.9</v>
      </c>
      <c r="AD11" s="1">
        <v>0.1</v>
      </c>
      <c r="AE11" s="1">
        <v>0.8</v>
      </c>
    </row>
    <row r="12" spans="1:31" x14ac:dyDescent="0.15">
      <c r="A12" s="4">
        <v>182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6.0341167449951199</v>
      </c>
      <c r="L12" s="7">
        <v>4.0505466461181596</v>
      </c>
      <c r="M12">
        <v>1.68008613586426</v>
      </c>
      <c r="N12">
        <v>6.9547863006591797</v>
      </c>
      <c r="O12">
        <v>2</v>
      </c>
      <c r="P12">
        <v>2</v>
      </c>
      <c r="Q12">
        <v>12</v>
      </c>
      <c r="R12" s="12">
        <v>0.16669999999999999</v>
      </c>
      <c r="S12" s="12">
        <f t="shared" si="0"/>
        <v>0.2</v>
      </c>
      <c r="T12">
        <v>1.6762676239013701</v>
      </c>
      <c r="U12">
        <v>1.4012088775634799</v>
      </c>
      <c r="V12">
        <v>1.38603723049164</v>
      </c>
      <c r="W12" s="13">
        <v>1.51716470718384E-2</v>
      </c>
      <c r="X12">
        <v>0.290230393409729</v>
      </c>
      <c r="Y12">
        <v>0.290230393409729</v>
      </c>
      <c r="Z12">
        <v>0.2</v>
      </c>
      <c r="AA12">
        <v>1</v>
      </c>
      <c r="AB12">
        <v>0.83333333333333304</v>
      </c>
      <c r="AC12">
        <v>0.90909090909090895</v>
      </c>
      <c r="AD12">
        <v>0</v>
      </c>
      <c r="AE12">
        <v>0.8</v>
      </c>
    </row>
    <row r="13" spans="1:31" x14ac:dyDescent="0.15">
      <c r="A13" s="4">
        <v>481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5.57338523864746</v>
      </c>
      <c r="L13" s="7">
        <v>3.84683036804199</v>
      </c>
      <c r="M13">
        <v>2.6131629943847701</v>
      </c>
      <c r="N13">
        <v>7.0906906127929696</v>
      </c>
      <c r="O13">
        <v>2</v>
      </c>
      <c r="P13">
        <v>2</v>
      </c>
      <c r="Q13">
        <v>12</v>
      </c>
      <c r="R13" s="12">
        <v>0.16669999999999999</v>
      </c>
      <c r="S13" s="12">
        <f t="shared" si="0"/>
        <v>0.2</v>
      </c>
      <c r="T13">
        <v>1.7116889953613299</v>
      </c>
      <c r="U13">
        <v>1.43662929534912</v>
      </c>
      <c r="V13">
        <v>1.4205834865570099</v>
      </c>
      <c r="W13" s="13">
        <v>1.6045808792114299E-2</v>
      </c>
      <c r="X13">
        <v>0.29110550880432101</v>
      </c>
      <c r="Y13">
        <v>0.29110550880432101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685</v>
      </c>
      <c r="B14">
        <v>11</v>
      </c>
      <c r="C14">
        <v>9</v>
      </c>
      <c r="D14">
        <v>10</v>
      </c>
      <c r="E14">
        <v>10</v>
      </c>
      <c r="F14">
        <v>9</v>
      </c>
      <c r="G14">
        <v>1</v>
      </c>
      <c r="H14">
        <v>2</v>
      </c>
      <c r="I14">
        <v>8</v>
      </c>
      <c r="J14">
        <v>0.55000000000000004</v>
      </c>
      <c r="K14">
        <v>5.6581230163574201</v>
      </c>
      <c r="L14" s="7">
        <v>3.8594169616699201</v>
      </c>
      <c r="M14">
        <v>2.1157989501953098</v>
      </c>
      <c r="N14">
        <v>6.8140106201171902</v>
      </c>
      <c r="O14">
        <v>2</v>
      </c>
      <c r="P14">
        <v>2</v>
      </c>
      <c r="Q14">
        <v>10</v>
      </c>
      <c r="R14" s="12">
        <v>0.2</v>
      </c>
      <c r="S14" s="12">
        <f t="shared" si="0"/>
        <v>0.2</v>
      </c>
      <c r="T14">
        <v>1.4550971984863299</v>
      </c>
      <c r="U14">
        <v>1.21012210845947</v>
      </c>
      <c r="V14">
        <v>1.2308931350707999</v>
      </c>
      <c r="W14" s="13">
        <v>2.0771026611328101E-2</v>
      </c>
      <c r="X14">
        <v>0.22420406341552701</v>
      </c>
      <c r="Y14">
        <v>0.22420406341552701</v>
      </c>
      <c r="Z14">
        <v>0.2</v>
      </c>
      <c r="AA14">
        <v>0.8</v>
      </c>
      <c r="AB14">
        <v>0.8</v>
      </c>
      <c r="AC14">
        <v>0.8</v>
      </c>
      <c r="AD14">
        <v>0.2</v>
      </c>
      <c r="AE14">
        <v>0.6</v>
      </c>
    </row>
    <row r="15" spans="1:31" x14ac:dyDescent="0.15">
      <c r="A15" s="4">
        <v>302</v>
      </c>
      <c r="B15">
        <v>10</v>
      </c>
      <c r="C15">
        <v>10</v>
      </c>
      <c r="D15">
        <v>10</v>
      </c>
      <c r="E15">
        <v>10</v>
      </c>
      <c r="F15">
        <v>9</v>
      </c>
      <c r="G15">
        <v>1</v>
      </c>
      <c r="H15">
        <v>1</v>
      </c>
      <c r="I15">
        <v>9</v>
      </c>
      <c r="J15">
        <v>0.5</v>
      </c>
      <c r="K15">
        <v>4.7890052795410201</v>
      </c>
      <c r="L15" s="7">
        <v>4.0009784698486301</v>
      </c>
      <c r="M15">
        <v>4.79604148864746</v>
      </c>
      <c r="N15">
        <v>8.7636318206787092</v>
      </c>
      <c r="O15">
        <v>1</v>
      </c>
      <c r="P15">
        <v>1</v>
      </c>
      <c r="Q15">
        <v>8</v>
      </c>
      <c r="R15" s="12">
        <v>0.125</v>
      </c>
      <c r="S15" s="12">
        <f t="shared" si="0"/>
        <v>0.1</v>
      </c>
      <c r="T15">
        <v>1.1680774688720701</v>
      </c>
      <c r="U15">
        <v>0.96880531311035201</v>
      </c>
      <c r="V15">
        <v>0.99573481082916304</v>
      </c>
      <c r="W15" s="13">
        <v>2.6929497718811E-2</v>
      </c>
      <c r="X15">
        <v>0.17234265804290799</v>
      </c>
      <c r="Y15">
        <v>0.17234265804290799</v>
      </c>
      <c r="Z15">
        <v>0.1</v>
      </c>
      <c r="AA15">
        <v>0.7</v>
      </c>
      <c r="AB15">
        <v>0.875</v>
      </c>
      <c r="AC15">
        <v>0.77777777777777801</v>
      </c>
      <c r="AD15">
        <v>0.3</v>
      </c>
      <c r="AE15">
        <v>0.6</v>
      </c>
    </row>
    <row r="16" spans="1:31" x14ac:dyDescent="0.15">
      <c r="A16" s="4">
        <v>663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6.1944942474365199</v>
      </c>
      <c r="L16" s="7">
        <v>4.0158843994140598</v>
      </c>
      <c r="M16">
        <v>1.4050445556640601</v>
      </c>
      <c r="N16">
        <v>7.6294898986816397</v>
      </c>
      <c r="O16">
        <v>2</v>
      </c>
      <c r="P16">
        <v>2</v>
      </c>
      <c r="Q16">
        <v>11</v>
      </c>
      <c r="R16" s="12">
        <v>0.18179999999999999</v>
      </c>
      <c r="S16" s="12">
        <f t="shared" si="0"/>
        <v>0.2</v>
      </c>
      <c r="T16">
        <v>1.65445709228516</v>
      </c>
      <c r="U16">
        <v>1.3580245971679701</v>
      </c>
      <c r="V16">
        <v>1.38643527030945</v>
      </c>
      <c r="W16" s="13">
        <v>2.8410673141479499E-2</v>
      </c>
      <c r="X16">
        <v>0.26802182197570801</v>
      </c>
      <c r="Y16">
        <v>0.26802182197570801</v>
      </c>
      <c r="Z16">
        <v>0.2</v>
      </c>
      <c r="AA16">
        <v>0.9</v>
      </c>
      <c r="AB16">
        <v>0.81818181818181801</v>
      </c>
      <c r="AC16">
        <v>0.85714285714285698</v>
      </c>
      <c r="AD16">
        <v>0.1</v>
      </c>
      <c r="AE16">
        <v>0.7</v>
      </c>
    </row>
    <row r="17" spans="1:31" x14ac:dyDescent="0.15">
      <c r="A17" s="4">
        <v>384</v>
      </c>
      <c r="B17">
        <v>11</v>
      </c>
      <c r="C17">
        <v>9</v>
      </c>
      <c r="D17">
        <v>10</v>
      </c>
      <c r="E17">
        <v>10</v>
      </c>
      <c r="F17">
        <v>10</v>
      </c>
      <c r="G17">
        <v>0</v>
      </c>
      <c r="H17">
        <v>1</v>
      </c>
      <c r="I17">
        <v>9</v>
      </c>
      <c r="J17">
        <v>0.55000000000000004</v>
      </c>
      <c r="K17">
        <v>4.5911006927490199</v>
      </c>
      <c r="L17" s="7">
        <v>3.8800086975097701</v>
      </c>
      <c r="M17">
        <v>5.2444934844970703</v>
      </c>
      <c r="N17">
        <v>8.6270236968994105</v>
      </c>
      <c r="O17">
        <v>0</v>
      </c>
      <c r="P17">
        <v>0</v>
      </c>
      <c r="Q17">
        <v>4</v>
      </c>
      <c r="R17" s="12">
        <v>0</v>
      </c>
      <c r="S17" s="12">
        <f t="shared" si="0"/>
        <v>0</v>
      </c>
      <c r="T17">
        <v>1.2782058715820299</v>
      </c>
      <c r="U17">
        <v>1.0991859436035201</v>
      </c>
      <c r="V17">
        <v>1.0689563751220701</v>
      </c>
      <c r="W17" s="13">
        <v>3.0229568481445299E-2</v>
      </c>
      <c r="X17">
        <v>0.20924949645996099</v>
      </c>
      <c r="Y17">
        <v>0.20924949645996099</v>
      </c>
      <c r="Z17">
        <v>0</v>
      </c>
      <c r="AA17">
        <v>0.4</v>
      </c>
      <c r="AB17">
        <v>1</v>
      </c>
      <c r="AC17">
        <v>0.57142857142857195</v>
      </c>
      <c r="AD17">
        <v>0.6</v>
      </c>
      <c r="AE17">
        <v>0.4</v>
      </c>
    </row>
    <row r="18" spans="1:31" x14ac:dyDescent="0.15">
      <c r="A18" s="4">
        <v>278</v>
      </c>
      <c r="B18">
        <v>11</v>
      </c>
      <c r="C18">
        <v>9</v>
      </c>
      <c r="D18">
        <v>10</v>
      </c>
      <c r="E18">
        <v>10</v>
      </c>
      <c r="F18">
        <v>10</v>
      </c>
      <c r="G18">
        <v>0</v>
      </c>
      <c r="H18">
        <v>1</v>
      </c>
      <c r="I18">
        <v>9</v>
      </c>
      <c r="J18">
        <v>0.55000000000000004</v>
      </c>
      <c r="K18">
        <v>4.7435684204101598</v>
      </c>
      <c r="L18" s="7">
        <v>3.8879623413085902</v>
      </c>
      <c r="M18">
        <v>4.0030746459960902</v>
      </c>
      <c r="N18">
        <v>8.6839790344238299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1.41017723083496</v>
      </c>
      <c r="U18">
        <v>1.1264400482177701</v>
      </c>
      <c r="V18">
        <v>1.1627676486969001</v>
      </c>
      <c r="W18" s="13">
        <v>3.6327600479125997E-2</v>
      </c>
      <c r="X18">
        <v>0.247409582138061</v>
      </c>
      <c r="Y18">
        <v>0.247409582138061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335</v>
      </c>
      <c r="B19">
        <v>11</v>
      </c>
      <c r="C19">
        <v>9</v>
      </c>
      <c r="D19">
        <v>10</v>
      </c>
      <c r="E19">
        <v>10</v>
      </c>
      <c r="F19">
        <v>9</v>
      </c>
      <c r="G19">
        <v>1</v>
      </c>
      <c r="H19">
        <v>2</v>
      </c>
      <c r="I19">
        <v>8</v>
      </c>
      <c r="J19">
        <v>0.55000000000000004</v>
      </c>
      <c r="K19">
        <v>5.4272899627685502</v>
      </c>
      <c r="L19" s="7">
        <v>3.97402763366699</v>
      </c>
      <c r="M19">
        <v>2.95474433898926</v>
      </c>
      <c r="N19">
        <v>5.9921894073486301</v>
      </c>
      <c r="O19">
        <v>1</v>
      </c>
      <c r="P19">
        <v>1</v>
      </c>
      <c r="Q19">
        <v>8</v>
      </c>
      <c r="R19" s="12">
        <v>0.125</v>
      </c>
      <c r="S19" s="12">
        <f t="shared" si="0"/>
        <v>0.1</v>
      </c>
      <c r="T19">
        <v>1.39288330078125</v>
      </c>
      <c r="U19">
        <v>1.22688484191895</v>
      </c>
      <c r="V19">
        <v>1.1819324493408201</v>
      </c>
      <c r="W19" s="13">
        <v>4.4952392578125E-2</v>
      </c>
      <c r="X19">
        <v>0.21095085144042999</v>
      </c>
      <c r="Y19">
        <v>0.21095085144042999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532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5.4135665893554696</v>
      </c>
      <c r="L20" s="7">
        <v>3.8754539489746098</v>
      </c>
      <c r="M20">
        <v>2.9377136230468701</v>
      </c>
      <c r="N20">
        <v>6.5183868408203098</v>
      </c>
      <c r="O20">
        <v>1</v>
      </c>
      <c r="P20">
        <v>1</v>
      </c>
      <c r="Q20">
        <v>9</v>
      </c>
      <c r="R20" s="12">
        <v>0.1111</v>
      </c>
      <c r="S20" s="12">
        <f t="shared" si="0"/>
        <v>0.1</v>
      </c>
      <c r="T20">
        <v>1.5019493103027299</v>
      </c>
      <c r="U20">
        <v>1.3061285018920901</v>
      </c>
      <c r="V20">
        <v>1.2510839700698899</v>
      </c>
      <c r="W20" s="13">
        <v>5.5044531822204597E-2</v>
      </c>
      <c r="X20">
        <v>0.25086534023284901</v>
      </c>
      <c r="Y20">
        <v>0.25086534023284901</v>
      </c>
      <c r="Z20">
        <v>0.1</v>
      </c>
      <c r="AA20">
        <v>0.8</v>
      </c>
      <c r="AB20">
        <v>0.88888888888888895</v>
      </c>
      <c r="AC20">
        <v>0.84210526315789502</v>
      </c>
      <c r="AD20">
        <v>0.2</v>
      </c>
      <c r="AE20">
        <v>0.7</v>
      </c>
    </row>
    <row r="21" spans="1:31" s="1" customFormat="1" x14ac:dyDescent="0.15">
      <c r="A21" s="5">
        <v>242</v>
      </c>
      <c r="B21" s="1">
        <v>12</v>
      </c>
      <c r="C21" s="1">
        <v>8</v>
      </c>
      <c r="D21" s="1">
        <v>10</v>
      </c>
      <c r="E21" s="1">
        <v>10</v>
      </c>
      <c r="F21" s="1">
        <v>10</v>
      </c>
      <c r="G21" s="1">
        <v>0</v>
      </c>
      <c r="H21" s="1">
        <v>2</v>
      </c>
      <c r="I21" s="1">
        <v>8</v>
      </c>
      <c r="J21" s="1">
        <v>0.6</v>
      </c>
      <c r="K21" s="1">
        <v>5.5060653686523402</v>
      </c>
      <c r="L21" s="1">
        <v>3.9470806121826199</v>
      </c>
      <c r="M21" s="1">
        <v>2.66303634643555</v>
      </c>
      <c r="N21" s="1">
        <v>6.1898708343505904</v>
      </c>
      <c r="O21" s="1">
        <v>1</v>
      </c>
      <c r="P21" s="1">
        <v>1</v>
      </c>
      <c r="Q21" s="1">
        <v>11</v>
      </c>
      <c r="R21" s="14">
        <v>9.0899999999999995E-2</v>
      </c>
      <c r="S21" s="14">
        <f t="shared" si="0"/>
        <v>0.1</v>
      </c>
      <c r="T21" s="1">
        <v>1.45224761962891</v>
      </c>
      <c r="U21" s="1">
        <v>1.2660484313964799</v>
      </c>
      <c r="V21" s="1">
        <v>1.2060248851776101</v>
      </c>
      <c r="W21" s="1">
        <v>6.0023546218872098E-2</v>
      </c>
      <c r="X21" s="1">
        <v>0.246222734451294</v>
      </c>
      <c r="Y21" s="1">
        <v>0.246222734451294</v>
      </c>
      <c r="Z21" s="1">
        <v>0.1</v>
      </c>
      <c r="AA21" s="1">
        <v>1</v>
      </c>
      <c r="AB21" s="1">
        <v>0.90909090909090895</v>
      </c>
      <c r="AC21" s="1">
        <v>0.952380952380952</v>
      </c>
      <c r="AD21" s="1">
        <v>0</v>
      </c>
      <c r="AE21" s="1">
        <v>0.9</v>
      </c>
    </row>
    <row r="22" spans="1:31" x14ac:dyDescent="0.15">
      <c r="A22" s="4">
        <v>465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5.0138454437255904</v>
      </c>
      <c r="L22" s="7">
        <v>4.15462303161621</v>
      </c>
      <c r="M22">
        <v>4.3726902008056596</v>
      </c>
      <c r="N22">
        <v>8.8344821929931605</v>
      </c>
      <c r="O22">
        <v>1</v>
      </c>
      <c r="P22">
        <v>1</v>
      </c>
      <c r="Q22">
        <v>7</v>
      </c>
      <c r="R22" s="12">
        <v>0.1429</v>
      </c>
      <c r="S22" s="12">
        <f t="shared" si="0"/>
        <v>0.1</v>
      </c>
      <c r="T22">
        <v>1.4022903442382799</v>
      </c>
      <c r="U22">
        <v>1.14689064025879</v>
      </c>
      <c r="V22">
        <v>1.1600641012191799</v>
      </c>
      <c r="W22" s="13">
        <v>1.3173460960388199E-2</v>
      </c>
      <c r="X22">
        <v>0.242226243019104</v>
      </c>
      <c r="Y22">
        <v>0.242226243019104</v>
      </c>
      <c r="Z22">
        <v>0.1</v>
      </c>
      <c r="AA22">
        <v>0.6</v>
      </c>
      <c r="AB22">
        <v>0.85714285714285698</v>
      </c>
      <c r="AC22">
        <v>0.70588235294117596</v>
      </c>
      <c r="AD22">
        <v>0.4</v>
      </c>
      <c r="AE22">
        <v>0.5</v>
      </c>
    </row>
    <row r="23" spans="1:31" x14ac:dyDescent="0.15">
      <c r="A23" s="4">
        <v>478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4.9943904876709002</v>
      </c>
      <c r="L23" s="7">
        <v>4.1260299682617196</v>
      </c>
      <c r="M23">
        <v>4.0594615936279297</v>
      </c>
      <c r="N23">
        <v>8.6095924377441406</v>
      </c>
      <c r="O23">
        <v>1</v>
      </c>
      <c r="P23">
        <v>1</v>
      </c>
      <c r="Q23">
        <v>10</v>
      </c>
      <c r="R23" s="12">
        <v>0.1</v>
      </c>
      <c r="S23" s="12">
        <f t="shared" si="0"/>
        <v>0.1</v>
      </c>
      <c r="T23">
        <v>1.5057888031005899</v>
      </c>
      <c r="U23">
        <v>1.2243556976318399</v>
      </c>
      <c r="V23">
        <v>1.2418905496597299</v>
      </c>
      <c r="W23" s="13">
        <v>1.7534852027893101E-2</v>
      </c>
      <c r="X23">
        <v>0.26389825344085699</v>
      </c>
      <c r="Y23">
        <v>0.26389825344085699</v>
      </c>
      <c r="Z23">
        <v>0.1</v>
      </c>
      <c r="AA23">
        <v>0.9</v>
      </c>
      <c r="AB23">
        <v>0.9</v>
      </c>
      <c r="AC23">
        <v>0.9</v>
      </c>
      <c r="AD23">
        <v>0.1</v>
      </c>
      <c r="AE23">
        <v>0.8</v>
      </c>
    </row>
    <row r="24" spans="1:31" x14ac:dyDescent="0.15">
      <c r="A24" s="4">
        <v>771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5.97141456604004</v>
      </c>
      <c r="L24" s="7">
        <v>4.1214008331298801</v>
      </c>
      <c r="M24">
        <v>2.4947872161865199</v>
      </c>
      <c r="N24">
        <v>7.2168121337890598</v>
      </c>
      <c r="O24">
        <v>1</v>
      </c>
      <c r="P24">
        <v>1</v>
      </c>
      <c r="Q24">
        <v>9</v>
      </c>
      <c r="R24" s="12">
        <v>0.1111</v>
      </c>
      <c r="S24" s="12">
        <f t="shared" si="0"/>
        <v>0.1</v>
      </c>
      <c r="T24">
        <v>1.65915679931641</v>
      </c>
      <c r="U24">
        <v>1.4396772384643599</v>
      </c>
      <c r="V24">
        <v>1.40558934211731</v>
      </c>
      <c r="W24" s="13">
        <v>3.4087896347045898E-2</v>
      </c>
      <c r="X24">
        <v>0.25356745719909701</v>
      </c>
      <c r="Y24">
        <v>0.25356745719909701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670</v>
      </c>
      <c r="B25">
        <v>10</v>
      </c>
      <c r="C25">
        <v>10</v>
      </c>
      <c r="D25">
        <v>10</v>
      </c>
      <c r="E25">
        <v>10</v>
      </c>
      <c r="F25">
        <v>9</v>
      </c>
      <c r="G25">
        <v>1</v>
      </c>
      <c r="H25">
        <v>1</v>
      </c>
      <c r="I25">
        <v>9</v>
      </c>
      <c r="J25">
        <v>0.5</v>
      </c>
      <c r="K25">
        <v>4.8049163818359402</v>
      </c>
      <c r="L25" s="7">
        <v>4.16241455078125</v>
      </c>
      <c r="M25">
        <v>6.1471233367919904</v>
      </c>
      <c r="N25">
        <v>8.6302738189697301</v>
      </c>
      <c r="O25">
        <v>0</v>
      </c>
      <c r="P25">
        <v>0</v>
      </c>
      <c r="Q25">
        <v>7</v>
      </c>
      <c r="R25" s="12">
        <v>0</v>
      </c>
      <c r="S25" s="12">
        <f t="shared" si="0"/>
        <v>0</v>
      </c>
      <c r="T25">
        <v>1.1261234283447299</v>
      </c>
      <c r="U25">
        <v>0.99955749511718694</v>
      </c>
      <c r="V25">
        <v>0.961972415447235</v>
      </c>
      <c r="W25" s="13">
        <v>3.75850796699524E-2</v>
      </c>
      <c r="X25">
        <v>0.16415101289749201</v>
      </c>
      <c r="Y25">
        <v>0.16415101289749201</v>
      </c>
      <c r="Z25">
        <v>0</v>
      </c>
      <c r="AA25">
        <v>0.7</v>
      </c>
      <c r="AB25">
        <v>1</v>
      </c>
      <c r="AC25">
        <v>0.82352941176470595</v>
      </c>
      <c r="AD25">
        <v>0.3</v>
      </c>
      <c r="AE25">
        <v>0.7</v>
      </c>
    </row>
    <row r="26" spans="1:31" x14ac:dyDescent="0.15">
      <c r="A26" s="4">
        <v>798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4.7407398223876998</v>
      </c>
      <c r="L26" s="7">
        <v>4.0986251831054696</v>
      </c>
      <c r="M26">
        <v>5.7578315734863299</v>
      </c>
      <c r="N26">
        <v>8.2646980285644496</v>
      </c>
      <c r="O26">
        <v>1</v>
      </c>
      <c r="P26">
        <v>1</v>
      </c>
      <c r="Q26">
        <v>11</v>
      </c>
      <c r="R26" s="12">
        <v>9.0899999999999995E-2</v>
      </c>
      <c r="S26" s="12">
        <f t="shared" si="0"/>
        <v>0.1</v>
      </c>
      <c r="T26">
        <v>1.2469062805175799</v>
      </c>
      <c r="U26">
        <v>1.0951004028320299</v>
      </c>
      <c r="V26">
        <v>1.0414686203002901</v>
      </c>
      <c r="W26" s="13">
        <v>5.3631782531738302E-2</v>
      </c>
      <c r="X26">
        <v>0.20543766021728499</v>
      </c>
      <c r="Y26">
        <v>0.20543766021728499</v>
      </c>
      <c r="Z26">
        <v>0.1</v>
      </c>
      <c r="AA26">
        <v>1</v>
      </c>
      <c r="AB26">
        <v>0.90909090909090895</v>
      </c>
      <c r="AC26">
        <v>0.952380952380952</v>
      </c>
      <c r="AD26">
        <v>0</v>
      </c>
      <c r="AE26">
        <v>0.9</v>
      </c>
    </row>
    <row r="27" spans="1:31" x14ac:dyDescent="0.15">
      <c r="A27" s="4">
        <v>167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5.9375839233398402</v>
      </c>
      <c r="L27" s="7">
        <v>4.1902160644531197</v>
      </c>
      <c r="M27">
        <v>2.4447174072265598</v>
      </c>
      <c r="N27">
        <v>6.5549507141113299</v>
      </c>
      <c r="O27">
        <v>1</v>
      </c>
      <c r="P27">
        <v>1</v>
      </c>
      <c r="Q27">
        <v>11</v>
      </c>
      <c r="R27" s="12">
        <v>9.0899999999999995E-2</v>
      </c>
      <c r="S27" s="12">
        <f t="shared" si="0"/>
        <v>0.1</v>
      </c>
      <c r="T27">
        <v>1.5630054473877</v>
      </c>
      <c r="U27">
        <v>1.3525543212890601</v>
      </c>
      <c r="V27">
        <v>1.29707360267639</v>
      </c>
      <c r="W27" s="13">
        <v>5.5480718612670898E-2</v>
      </c>
      <c r="X27">
        <v>0.26593184471130399</v>
      </c>
      <c r="Y27">
        <v>0.26593184471130399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166</v>
      </c>
      <c r="B28">
        <v>9</v>
      </c>
      <c r="C28">
        <v>11</v>
      </c>
      <c r="D28">
        <v>10</v>
      </c>
      <c r="E28">
        <v>10</v>
      </c>
      <c r="F28">
        <v>8</v>
      </c>
      <c r="G28">
        <v>2</v>
      </c>
      <c r="H28">
        <v>1</v>
      </c>
      <c r="I28">
        <v>9</v>
      </c>
      <c r="J28">
        <v>0.45</v>
      </c>
      <c r="K28">
        <v>4.6205883026123002</v>
      </c>
      <c r="L28" s="7">
        <v>4.2118053436279297</v>
      </c>
      <c r="M28">
        <v>7.48451805114746</v>
      </c>
      <c r="N28">
        <v>7.7242012023925799</v>
      </c>
      <c r="O28">
        <v>0</v>
      </c>
      <c r="P28">
        <v>0</v>
      </c>
      <c r="Q28">
        <v>5</v>
      </c>
      <c r="R28" s="12">
        <v>0</v>
      </c>
      <c r="S28" s="12">
        <f t="shared" si="0"/>
        <v>0</v>
      </c>
      <c r="T28">
        <v>0.99028015136718694</v>
      </c>
      <c r="U28">
        <v>0.92626953125</v>
      </c>
      <c r="V28">
        <v>0.86308193206787098</v>
      </c>
      <c r="W28" s="13">
        <v>6.3187599182128906E-2</v>
      </c>
      <c r="X28">
        <v>0.12719821929931599</v>
      </c>
      <c r="Y28">
        <v>0.12719821929931599</v>
      </c>
      <c r="Z28">
        <v>0</v>
      </c>
      <c r="AA28">
        <v>0.5</v>
      </c>
      <c r="AB28">
        <v>1</v>
      </c>
      <c r="AC28">
        <v>0.66666666666666696</v>
      </c>
      <c r="AD28">
        <v>0.5</v>
      </c>
      <c r="AE28">
        <v>0.5</v>
      </c>
    </row>
    <row r="29" spans="1:31" x14ac:dyDescent="0.15">
      <c r="A29" s="4">
        <v>667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5.22127342224121</v>
      </c>
      <c r="L29" s="7">
        <v>4.2043266296386701</v>
      </c>
      <c r="M29">
        <v>3.2085266113281201</v>
      </c>
      <c r="N29">
        <v>9.0629806518554705</v>
      </c>
      <c r="O29">
        <v>1</v>
      </c>
      <c r="P29">
        <v>1</v>
      </c>
      <c r="Q29">
        <v>11</v>
      </c>
      <c r="R29" s="12">
        <v>9.0899999999999995E-2</v>
      </c>
      <c r="S29" s="12">
        <f t="shared" si="0"/>
        <v>0.1</v>
      </c>
      <c r="T29">
        <v>1.4602069854736299</v>
      </c>
      <c r="U29">
        <v>1.14205169677734</v>
      </c>
      <c r="V29">
        <v>1.21240901947022</v>
      </c>
      <c r="W29" s="13">
        <v>7.0357322692871094E-2</v>
      </c>
      <c r="X29">
        <v>0.247797966003418</v>
      </c>
      <c r="Y29">
        <v>0.247797966003418</v>
      </c>
      <c r="Z29">
        <v>0.1</v>
      </c>
      <c r="AA29">
        <v>1</v>
      </c>
      <c r="AB29">
        <v>0.90909090909090895</v>
      </c>
      <c r="AC29">
        <v>0.952380952380952</v>
      </c>
      <c r="AD29">
        <v>0</v>
      </c>
      <c r="AE29">
        <v>0.9</v>
      </c>
    </row>
    <row r="30" spans="1:31" x14ac:dyDescent="0.15">
      <c r="A30" s="4">
        <v>716</v>
      </c>
      <c r="B30">
        <v>11</v>
      </c>
      <c r="C30">
        <v>9</v>
      </c>
      <c r="D30">
        <v>10</v>
      </c>
      <c r="E30">
        <v>10</v>
      </c>
      <c r="F30">
        <v>8</v>
      </c>
      <c r="G30">
        <v>2</v>
      </c>
      <c r="H30">
        <v>3</v>
      </c>
      <c r="I30">
        <v>7</v>
      </c>
      <c r="J30">
        <v>0.55000000000000004</v>
      </c>
      <c r="K30">
        <v>5.7577877044677699</v>
      </c>
      <c r="L30" s="7">
        <v>4.1859664916992196</v>
      </c>
      <c r="M30">
        <v>3.7794876098632799</v>
      </c>
      <c r="N30">
        <v>4.65871238708496</v>
      </c>
      <c r="O30">
        <v>0</v>
      </c>
      <c r="P30">
        <v>0</v>
      </c>
      <c r="Q30">
        <v>6</v>
      </c>
      <c r="R30" s="12">
        <v>0</v>
      </c>
      <c r="S30" s="12">
        <f t="shared" si="0"/>
        <v>0</v>
      </c>
      <c r="T30">
        <v>1.03940773010254</v>
      </c>
      <c r="U30">
        <v>0.98574954271316495</v>
      </c>
      <c r="V30">
        <v>0.90863531827926602</v>
      </c>
      <c r="W30" s="13">
        <v>7.7114224433898898E-2</v>
      </c>
      <c r="X30">
        <v>0.13077241182327301</v>
      </c>
      <c r="Y30">
        <v>0.13077241182327301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s="1" customFormat="1" x14ac:dyDescent="0.15">
      <c r="A31" s="5">
        <v>861</v>
      </c>
      <c r="B31" s="1">
        <v>11</v>
      </c>
      <c r="C31" s="1">
        <v>9</v>
      </c>
      <c r="D31" s="1">
        <v>10</v>
      </c>
      <c r="E31" s="1">
        <v>10</v>
      </c>
      <c r="F31" s="1">
        <v>9</v>
      </c>
      <c r="G31" s="1">
        <v>1</v>
      </c>
      <c r="H31" s="1">
        <v>2</v>
      </c>
      <c r="I31" s="1">
        <v>8</v>
      </c>
      <c r="J31" s="1">
        <v>0.55000000000000004</v>
      </c>
      <c r="K31" s="1">
        <v>5.45505714416504</v>
      </c>
      <c r="L31" s="1">
        <v>4.1585845947265598</v>
      </c>
      <c r="M31" s="1">
        <v>2.7973060607910201</v>
      </c>
      <c r="N31" s="1">
        <v>4.7807655334472701</v>
      </c>
      <c r="O31" s="1">
        <v>1</v>
      </c>
      <c r="P31" s="1">
        <v>1</v>
      </c>
      <c r="Q31" s="1">
        <v>8</v>
      </c>
      <c r="R31" s="14">
        <v>0.125</v>
      </c>
      <c r="S31" s="14">
        <f t="shared" si="0"/>
        <v>0.1</v>
      </c>
      <c r="T31" s="1">
        <v>1.3169422149658201</v>
      </c>
      <c r="U31" s="1">
        <v>1.17997074127197</v>
      </c>
      <c r="V31" s="1">
        <v>1.0999685525894201</v>
      </c>
      <c r="W31" s="1">
        <v>8.0002188682556194E-2</v>
      </c>
      <c r="X31" s="1">
        <v>0.216973662376404</v>
      </c>
      <c r="Y31" s="1">
        <v>0.216973662376404</v>
      </c>
      <c r="Z31" s="1">
        <v>0.1</v>
      </c>
      <c r="AA31" s="1">
        <v>0.7</v>
      </c>
      <c r="AB31" s="1">
        <v>0.875</v>
      </c>
      <c r="AC31" s="1">
        <v>0.77777777777777801</v>
      </c>
      <c r="AD31" s="1">
        <v>0.3</v>
      </c>
      <c r="AE31" s="1">
        <v>0.6</v>
      </c>
    </row>
    <row r="32" spans="1:31" ht="12" customHeight="1" x14ac:dyDescent="0.15">
      <c r="A32" s="4">
        <v>284</v>
      </c>
      <c r="B32">
        <v>10</v>
      </c>
      <c r="C32">
        <v>10</v>
      </c>
      <c r="D32">
        <v>10</v>
      </c>
      <c r="E32">
        <v>10</v>
      </c>
      <c r="F32">
        <v>9</v>
      </c>
      <c r="G32">
        <v>1</v>
      </c>
      <c r="H32">
        <v>1</v>
      </c>
      <c r="I32">
        <v>9</v>
      </c>
      <c r="J32">
        <v>0.5</v>
      </c>
      <c r="K32">
        <v>5.2167873382568404</v>
      </c>
      <c r="L32" s="7">
        <v>4.4166011810302699</v>
      </c>
      <c r="M32">
        <v>5.1786956787109402</v>
      </c>
      <c r="N32">
        <v>8.8486213684081996</v>
      </c>
      <c r="O32">
        <v>1</v>
      </c>
      <c r="P32">
        <v>1</v>
      </c>
      <c r="Q32">
        <v>9</v>
      </c>
      <c r="R32" s="12">
        <v>0.1111</v>
      </c>
      <c r="S32" s="12">
        <f t="shared" si="0"/>
        <v>0.1</v>
      </c>
      <c r="T32">
        <v>1.0910396575927701</v>
      </c>
      <c r="U32">
        <v>0.92492294311523404</v>
      </c>
      <c r="V32">
        <v>0.93204516172409102</v>
      </c>
      <c r="W32" s="13">
        <v>7.1222186088562003E-3</v>
      </c>
      <c r="X32">
        <v>0.158994495868683</v>
      </c>
      <c r="Y32">
        <v>0.158994495868683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824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5.1635837554931596</v>
      </c>
      <c r="L33" s="7">
        <v>4.3282947540283203</v>
      </c>
      <c r="M33">
        <v>4.6453266143798801</v>
      </c>
      <c r="N33">
        <v>8.7051639556884801</v>
      </c>
      <c r="O33">
        <v>1</v>
      </c>
      <c r="P33">
        <v>1</v>
      </c>
      <c r="Q33">
        <v>10</v>
      </c>
      <c r="R33" s="12">
        <v>0.1</v>
      </c>
      <c r="S33" s="12">
        <f t="shared" si="0"/>
        <v>0.1</v>
      </c>
      <c r="T33">
        <v>1.5068454742431601</v>
      </c>
      <c r="U33">
        <v>1.2630596160888701</v>
      </c>
      <c r="V33">
        <v>1.2353279590606701</v>
      </c>
      <c r="W33" s="13">
        <v>2.7731657028198201E-2</v>
      </c>
      <c r="X33">
        <v>0.27151751518249501</v>
      </c>
      <c r="Y33">
        <v>0.27151751518249501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871</v>
      </c>
      <c r="B34">
        <v>10</v>
      </c>
      <c r="C34">
        <v>10</v>
      </c>
      <c r="D34">
        <v>10</v>
      </c>
      <c r="E34">
        <v>10</v>
      </c>
      <c r="F34">
        <v>9</v>
      </c>
      <c r="G34">
        <v>1</v>
      </c>
      <c r="H34">
        <v>1</v>
      </c>
      <c r="I34">
        <v>9</v>
      </c>
      <c r="J34">
        <v>0.5</v>
      </c>
      <c r="K34">
        <v>5.3317241668701199</v>
      </c>
      <c r="L34" s="7">
        <v>4.4379978179931596</v>
      </c>
      <c r="M34">
        <v>4.2536773681640598</v>
      </c>
      <c r="N34">
        <v>8.7324657440185494</v>
      </c>
      <c r="O34">
        <v>1</v>
      </c>
      <c r="P34">
        <v>1</v>
      </c>
      <c r="Q34">
        <v>9</v>
      </c>
      <c r="R34" s="12">
        <v>0.1111</v>
      </c>
      <c r="S34" s="12">
        <f t="shared" si="0"/>
        <v>0.1</v>
      </c>
      <c r="T34">
        <v>1.28287506103516</v>
      </c>
      <c r="U34">
        <v>1.03861808776855</v>
      </c>
      <c r="V34">
        <v>1.0701758861541799</v>
      </c>
      <c r="W34" s="13">
        <v>3.1557798385620103E-2</v>
      </c>
      <c r="X34">
        <v>0.212699174880981</v>
      </c>
      <c r="Y34">
        <v>0.212699174880981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151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5.6671257019043004</v>
      </c>
      <c r="L35" s="7">
        <v>4.5537357330322301</v>
      </c>
      <c r="M35">
        <v>3.1707382202148402</v>
      </c>
      <c r="N35">
        <v>9.5972442626953107</v>
      </c>
      <c r="O35">
        <v>1</v>
      </c>
      <c r="P35">
        <v>1</v>
      </c>
      <c r="Q35">
        <v>6</v>
      </c>
      <c r="R35" s="12">
        <v>0.16669999999999999</v>
      </c>
      <c r="S35" s="12">
        <f t="shared" si="0"/>
        <v>0.1</v>
      </c>
      <c r="T35">
        <v>1.4091281890869101</v>
      </c>
      <c r="U35">
        <v>1.10394859313965</v>
      </c>
      <c r="V35">
        <v>1.18171787261963</v>
      </c>
      <c r="W35" s="13">
        <v>7.7769279479980497E-2</v>
      </c>
      <c r="X35">
        <v>0.22741031646728499</v>
      </c>
      <c r="Y35">
        <v>0.22741031646728499</v>
      </c>
      <c r="Z35">
        <v>0.1</v>
      </c>
      <c r="AA35">
        <v>0.5</v>
      </c>
      <c r="AB35">
        <v>0.83333333333333304</v>
      </c>
      <c r="AC35">
        <v>0.625</v>
      </c>
      <c r="AD35">
        <v>0.5</v>
      </c>
      <c r="AE35">
        <v>0.4</v>
      </c>
    </row>
    <row r="36" spans="1:31" x14ac:dyDescent="0.15">
      <c r="A36" s="4">
        <v>904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5.2344322204589799</v>
      </c>
      <c r="L36" s="7">
        <v>4.5122661590576199</v>
      </c>
      <c r="M36">
        <v>5.8526840209960902</v>
      </c>
      <c r="N36">
        <v>8.7110691070556605</v>
      </c>
      <c r="O36">
        <v>0</v>
      </c>
      <c r="P36">
        <v>0</v>
      </c>
      <c r="Q36">
        <v>5</v>
      </c>
      <c r="R36" s="12">
        <v>0</v>
      </c>
      <c r="S36" s="12">
        <f t="shared" si="0"/>
        <v>0</v>
      </c>
      <c r="T36">
        <v>1.5087947845459</v>
      </c>
      <c r="U36">
        <v>1.3497829437255899</v>
      </c>
      <c r="V36">
        <v>1.27078056335449</v>
      </c>
      <c r="W36" s="13">
        <v>7.9002380371093694E-2</v>
      </c>
      <c r="X36">
        <v>0.238014221191406</v>
      </c>
      <c r="Y36">
        <v>0.238014221191406</v>
      </c>
      <c r="Z36">
        <v>0</v>
      </c>
      <c r="AA36">
        <v>0.5</v>
      </c>
      <c r="AB36">
        <v>1</v>
      </c>
      <c r="AC36">
        <v>0.66666666666666696</v>
      </c>
      <c r="AD36">
        <v>0.5</v>
      </c>
      <c r="AE36">
        <v>0.5</v>
      </c>
    </row>
    <row r="37" spans="1:31" x14ac:dyDescent="0.15">
      <c r="A37" s="4">
        <v>738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5.1780776977539098</v>
      </c>
      <c r="L37" s="7">
        <v>4.5140037536621103</v>
      </c>
      <c r="M37">
        <v>6.2413272857665998</v>
      </c>
      <c r="N37">
        <v>8.5599708557128906</v>
      </c>
      <c r="O37">
        <v>1</v>
      </c>
      <c r="P37">
        <v>1</v>
      </c>
      <c r="Q37">
        <v>11</v>
      </c>
      <c r="R37" s="12">
        <v>9.0899999999999995E-2</v>
      </c>
      <c r="S37" s="12">
        <f t="shared" si="0"/>
        <v>0.1</v>
      </c>
      <c r="T37">
        <v>1.26169586181641</v>
      </c>
      <c r="U37">
        <v>1.1312885284423799</v>
      </c>
      <c r="V37">
        <v>1.04321956634522</v>
      </c>
      <c r="W37" s="13">
        <v>8.8068962097167997E-2</v>
      </c>
      <c r="X37">
        <v>0.21847629547119099</v>
      </c>
      <c r="Y37">
        <v>0.21847629547119099</v>
      </c>
      <c r="Z37">
        <v>0.1</v>
      </c>
      <c r="AA37">
        <v>1</v>
      </c>
      <c r="AB37">
        <v>0.90909090909090895</v>
      </c>
      <c r="AC37">
        <v>0.952380952380952</v>
      </c>
      <c r="AD37">
        <v>0</v>
      </c>
      <c r="AE37">
        <v>0.9</v>
      </c>
    </row>
    <row r="38" spans="1:31" x14ac:dyDescent="0.15">
      <c r="A38" s="4">
        <v>583</v>
      </c>
      <c r="B38">
        <v>11</v>
      </c>
      <c r="C38">
        <v>9</v>
      </c>
      <c r="D38">
        <v>10</v>
      </c>
      <c r="E38">
        <v>10</v>
      </c>
      <c r="F38">
        <v>9</v>
      </c>
      <c r="G38">
        <v>1</v>
      </c>
      <c r="H38">
        <v>2</v>
      </c>
      <c r="I38">
        <v>8</v>
      </c>
      <c r="J38">
        <v>0.55000000000000004</v>
      </c>
      <c r="K38">
        <v>5.8490123748779297</v>
      </c>
      <c r="L38" s="7">
        <v>4.5238380432128897</v>
      </c>
      <c r="M38">
        <v>3.1948013305664098</v>
      </c>
      <c r="N38">
        <v>4.9645767211914098</v>
      </c>
      <c r="O38">
        <v>1</v>
      </c>
      <c r="P38">
        <v>1</v>
      </c>
      <c r="Q38">
        <v>8</v>
      </c>
      <c r="R38" s="12">
        <v>0.125</v>
      </c>
      <c r="S38" s="12">
        <f t="shared" si="0"/>
        <v>0.1</v>
      </c>
      <c r="T38">
        <v>1.30923271179199</v>
      </c>
      <c r="U38">
        <v>1.22052574157715</v>
      </c>
      <c r="V38">
        <v>1.1324498653411901</v>
      </c>
      <c r="W38" s="13">
        <v>8.80758762359619E-2</v>
      </c>
      <c r="X38">
        <v>0.176782846450806</v>
      </c>
      <c r="Y38">
        <v>0.176782846450806</v>
      </c>
      <c r="Z38">
        <v>0.1</v>
      </c>
      <c r="AA38">
        <v>0.7</v>
      </c>
      <c r="AB38">
        <v>0.875</v>
      </c>
      <c r="AC38">
        <v>0.77777777777777801</v>
      </c>
      <c r="AD38">
        <v>0.3</v>
      </c>
      <c r="AE38">
        <v>0.6</v>
      </c>
    </row>
    <row r="39" spans="1:31" x14ac:dyDescent="0.15">
      <c r="A39" s="4">
        <v>289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5.1458835601806596</v>
      </c>
      <c r="L39" s="7">
        <v>4.5300865173339799</v>
      </c>
      <c r="M39">
        <v>6.6752796173095703</v>
      </c>
      <c r="N39">
        <v>8.5415077209472692</v>
      </c>
      <c r="O39">
        <v>0</v>
      </c>
      <c r="P39">
        <v>0</v>
      </c>
      <c r="Q39">
        <v>6</v>
      </c>
      <c r="R39" s="12">
        <v>0</v>
      </c>
      <c r="S39" s="12">
        <f t="shared" si="0"/>
        <v>0</v>
      </c>
      <c r="T39">
        <v>1.2673149108886701</v>
      </c>
      <c r="U39">
        <v>1.1575393676757799</v>
      </c>
      <c r="V39">
        <v>1.0490925312042201</v>
      </c>
      <c r="W39" s="13">
        <v>0.10844683647155801</v>
      </c>
      <c r="X39">
        <v>0.21822237968444799</v>
      </c>
      <c r="Y39">
        <v>0.21822237968444799</v>
      </c>
      <c r="Z39">
        <v>0</v>
      </c>
      <c r="AA39">
        <v>0.6</v>
      </c>
      <c r="AB39">
        <v>1</v>
      </c>
      <c r="AC39">
        <v>0.75</v>
      </c>
      <c r="AD39">
        <v>0.4</v>
      </c>
      <c r="AE39">
        <v>0.6</v>
      </c>
    </row>
    <row r="40" spans="1:31" x14ac:dyDescent="0.15">
      <c r="A40" s="4">
        <v>440</v>
      </c>
      <c r="B40">
        <v>10</v>
      </c>
      <c r="C40">
        <v>10</v>
      </c>
      <c r="D40">
        <v>10</v>
      </c>
      <c r="E40">
        <v>10</v>
      </c>
      <c r="F40">
        <v>9</v>
      </c>
      <c r="G40">
        <v>1</v>
      </c>
      <c r="H40">
        <v>1</v>
      </c>
      <c r="I40">
        <v>9</v>
      </c>
      <c r="J40">
        <v>0.5</v>
      </c>
      <c r="K40">
        <v>4.8218250274658203</v>
      </c>
      <c r="L40" s="7">
        <v>4.3742256164550799</v>
      </c>
      <c r="M40">
        <v>7.4493465423584002</v>
      </c>
      <c r="N40">
        <v>7.8928146362304696</v>
      </c>
      <c r="O40">
        <v>0</v>
      </c>
      <c r="P40">
        <v>0</v>
      </c>
      <c r="Q40">
        <v>5</v>
      </c>
      <c r="R40" s="12">
        <v>0</v>
      </c>
      <c r="S40" s="12">
        <f t="shared" si="0"/>
        <v>0</v>
      </c>
      <c r="T40">
        <v>1.10649490356445</v>
      </c>
      <c r="U40">
        <v>1.0352840423584</v>
      </c>
      <c r="V40">
        <v>0.92397421598434404</v>
      </c>
      <c r="W40" s="13">
        <v>0.111309826374054</v>
      </c>
      <c r="X40">
        <v>0.182520687580109</v>
      </c>
      <c r="Y40">
        <v>0.182520687580109</v>
      </c>
      <c r="Z40">
        <v>0</v>
      </c>
      <c r="AA40">
        <v>0.5</v>
      </c>
      <c r="AB40">
        <v>1</v>
      </c>
      <c r="AC40">
        <v>0.66666666666666696</v>
      </c>
      <c r="AD40">
        <v>0.5</v>
      </c>
      <c r="AE40">
        <v>0.5</v>
      </c>
    </row>
    <row r="41" spans="1:31" s="1" customFormat="1" x14ac:dyDescent="0.15">
      <c r="A41" s="5">
        <v>991</v>
      </c>
      <c r="B41" s="1">
        <v>11</v>
      </c>
      <c r="C41" s="1">
        <v>9</v>
      </c>
      <c r="D41" s="1">
        <v>10</v>
      </c>
      <c r="E41" s="1">
        <v>10</v>
      </c>
      <c r="F41" s="1">
        <v>9</v>
      </c>
      <c r="G41" s="1">
        <v>1</v>
      </c>
      <c r="H41" s="1">
        <v>2</v>
      </c>
      <c r="I41" s="1">
        <v>8</v>
      </c>
      <c r="J41" s="1">
        <v>0.55000000000000004</v>
      </c>
      <c r="K41" s="1">
        <v>5.6602592468261701</v>
      </c>
      <c r="L41" s="1">
        <v>4.5221080780029297</v>
      </c>
      <c r="M41" s="1">
        <v>4.9742984771728498</v>
      </c>
      <c r="N41" s="1">
        <v>6.2559947967529297</v>
      </c>
      <c r="O41" s="1">
        <v>0</v>
      </c>
      <c r="P41" s="1">
        <v>0</v>
      </c>
      <c r="Q41" s="1">
        <v>8</v>
      </c>
      <c r="R41" s="14">
        <v>0</v>
      </c>
      <c r="S41" s="14">
        <f t="shared" si="0"/>
        <v>0</v>
      </c>
      <c r="T41" s="1">
        <v>1.3704128265380899</v>
      </c>
      <c r="U41" s="1">
        <v>1.2706298828125</v>
      </c>
      <c r="V41" s="1">
        <v>1.15573859214783</v>
      </c>
      <c r="W41" s="1">
        <v>0.114891290664673</v>
      </c>
      <c r="X41" s="1">
        <v>0.21467423439025901</v>
      </c>
      <c r="Y41" s="1">
        <v>0.21467423439025901</v>
      </c>
      <c r="Z41" s="1">
        <v>0</v>
      </c>
      <c r="AA41" s="1">
        <v>0.8</v>
      </c>
      <c r="AB41" s="1">
        <v>1</v>
      </c>
      <c r="AC41" s="1">
        <v>0.88888888888888895</v>
      </c>
      <c r="AD41" s="1">
        <v>0.2</v>
      </c>
      <c r="AE41" s="1">
        <v>0.8</v>
      </c>
    </row>
    <row r="42" spans="1:31" x14ac:dyDescent="0.15">
      <c r="A42" s="4">
        <v>195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5.6812610626220703</v>
      </c>
      <c r="L42" s="7">
        <v>4.7090530395507804</v>
      </c>
      <c r="M42">
        <v>4.1505641937255904</v>
      </c>
      <c r="N42">
        <v>9.1015338897705096</v>
      </c>
      <c r="O42">
        <v>1</v>
      </c>
      <c r="P42">
        <v>1</v>
      </c>
      <c r="Q42">
        <v>9</v>
      </c>
      <c r="R42" s="12">
        <v>0.1111</v>
      </c>
      <c r="S42" s="12">
        <f t="shared" si="0"/>
        <v>0.1</v>
      </c>
      <c r="T42">
        <v>1.55792236328125</v>
      </c>
      <c r="U42">
        <v>1.2859477996826201</v>
      </c>
      <c r="V42">
        <v>1.2839777469635001</v>
      </c>
      <c r="W42" s="13">
        <v>1.9700527191162101E-3</v>
      </c>
      <c r="X42">
        <v>0.27394461631774902</v>
      </c>
      <c r="Y42">
        <v>0.27394461631774902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s="1" customFormat="1" x14ac:dyDescent="0.15">
      <c r="A43" s="4">
        <v>116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5.7334957122802699</v>
      </c>
      <c r="L43" s="7">
        <v>4.6566104888915998</v>
      </c>
      <c r="M43">
        <v>3.2517738342285201</v>
      </c>
      <c r="N43">
        <v>9.2079181671142596</v>
      </c>
      <c r="O43">
        <v>1</v>
      </c>
      <c r="P43">
        <v>1</v>
      </c>
      <c r="Q43">
        <v>10</v>
      </c>
      <c r="R43" s="12">
        <v>0.1</v>
      </c>
      <c r="S43" s="12">
        <f t="shared" si="0"/>
        <v>0.1</v>
      </c>
      <c r="T43">
        <v>1.6278133392334</v>
      </c>
      <c r="U43">
        <v>1.3126811981201201</v>
      </c>
      <c r="V43">
        <v>1.35928666591644</v>
      </c>
      <c r="W43" s="13">
        <v>4.6605467796325697E-2</v>
      </c>
      <c r="X43">
        <v>0.26852667331695601</v>
      </c>
      <c r="Y43">
        <v>0.26852667331695601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353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5.7181262969970703</v>
      </c>
      <c r="L44" s="7">
        <v>4.64410400390625</v>
      </c>
      <c r="M44">
        <v>3.29713630676269</v>
      </c>
      <c r="N44">
        <v>9.2436008453369105</v>
      </c>
      <c r="O44">
        <v>1</v>
      </c>
      <c r="P44">
        <v>1</v>
      </c>
      <c r="Q44">
        <v>11</v>
      </c>
      <c r="R44" s="12">
        <v>9.0899999999999995E-2</v>
      </c>
      <c r="S44" s="12">
        <f t="shared" si="0"/>
        <v>0.1</v>
      </c>
      <c r="T44">
        <v>1.5096950531005899</v>
      </c>
      <c r="U44">
        <v>1.1918525695800799</v>
      </c>
      <c r="V44">
        <v>1.2419782876968399</v>
      </c>
      <c r="W44" s="13">
        <v>5.0125718116760198E-2</v>
      </c>
      <c r="X44">
        <v>0.267716765403748</v>
      </c>
      <c r="Y44">
        <v>0.267716765403748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4">
        <v>660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5.4647674560546902</v>
      </c>
      <c r="L45" s="7">
        <v>4.6398448944091797</v>
      </c>
      <c r="M45">
        <v>5.1427249908447301</v>
      </c>
      <c r="N45">
        <v>8.8079738616943395</v>
      </c>
      <c r="O45">
        <v>1</v>
      </c>
      <c r="P45">
        <v>1</v>
      </c>
      <c r="Q45">
        <v>9</v>
      </c>
      <c r="R45" s="12">
        <v>0.1111</v>
      </c>
      <c r="S45" s="12">
        <f t="shared" si="0"/>
        <v>0.1</v>
      </c>
      <c r="T45">
        <v>1.4315814971923799</v>
      </c>
      <c r="U45">
        <v>1.2289924621582</v>
      </c>
      <c r="V45">
        <v>1.1694958209991499</v>
      </c>
      <c r="W45" s="13">
        <v>5.9496641159057603E-2</v>
      </c>
      <c r="X45">
        <v>0.26208567619323703</v>
      </c>
      <c r="Y45">
        <v>0.26208567619323703</v>
      </c>
      <c r="Z45">
        <v>0.1</v>
      </c>
      <c r="AA45">
        <v>0.8</v>
      </c>
      <c r="AB45">
        <v>0.88888888888888895</v>
      </c>
      <c r="AC45">
        <v>0.84210526315789502</v>
      </c>
      <c r="AD45">
        <v>0.2</v>
      </c>
      <c r="AE45">
        <v>0.7</v>
      </c>
    </row>
    <row r="46" spans="1:31" x14ac:dyDescent="0.15">
      <c r="A46" s="4">
        <v>607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5.6619815826415998</v>
      </c>
      <c r="L46" s="7">
        <v>4.8038883209228498</v>
      </c>
      <c r="M46">
        <v>4.7463493347168004</v>
      </c>
      <c r="N46">
        <v>8.5170135498046893</v>
      </c>
      <c r="O46">
        <v>1</v>
      </c>
      <c r="P46">
        <v>1</v>
      </c>
      <c r="Q46">
        <v>11</v>
      </c>
      <c r="R46" s="12">
        <v>9.0899999999999995E-2</v>
      </c>
      <c r="S46" s="12">
        <f t="shared" si="0"/>
        <v>0.1</v>
      </c>
      <c r="T46">
        <v>1.6791191101074201</v>
      </c>
      <c r="U46">
        <v>1.4201602935791</v>
      </c>
      <c r="V46">
        <v>1.3582627773284901</v>
      </c>
      <c r="W46" s="13">
        <v>6.18975162506104E-2</v>
      </c>
      <c r="X46">
        <v>0.320856332778931</v>
      </c>
      <c r="Y46">
        <v>0.320856332778931</v>
      </c>
      <c r="Z46">
        <v>0.1</v>
      </c>
      <c r="AA46">
        <v>1</v>
      </c>
      <c r="AB46">
        <v>0.90909090909090895</v>
      </c>
      <c r="AC46">
        <v>0.952380952380952</v>
      </c>
      <c r="AD46">
        <v>0</v>
      </c>
      <c r="AE46">
        <v>0.9</v>
      </c>
    </row>
    <row r="47" spans="1:31" x14ac:dyDescent="0.15">
      <c r="A47" s="4">
        <v>286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5.8743190765380904</v>
      </c>
      <c r="L47" s="7">
        <v>4.7347183227539098</v>
      </c>
      <c r="M47">
        <v>3.2579612731933598</v>
      </c>
      <c r="N47">
        <v>9.7551956176757795</v>
      </c>
      <c r="O47">
        <v>1</v>
      </c>
      <c r="P47">
        <v>1</v>
      </c>
      <c r="Q47">
        <v>9</v>
      </c>
      <c r="R47" s="12">
        <v>0.1111</v>
      </c>
      <c r="S47" s="12">
        <f t="shared" si="0"/>
        <v>0.1</v>
      </c>
      <c r="T47">
        <v>1.48899269104004</v>
      </c>
      <c r="U47">
        <v>1.18563079833984</v>
      </c>
      <c r="V47">
        <v>1.2526934146881099</v>
      </c>
      <c r="W47" s="13">
        <v>6.7062616348266602E-2</v>
      </c>
      <c r="X47">
        <v>0.23629927635192899</v>
      </c>
      <c r="Y47">
        <v>0.23629927635192899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114</v>
      </c>
      <c r="B48">
        <v>10</v>
      </c>
      <c r="C48">
        <v>10</v>
      </c>
      <c r="D48">
        <v>10</v>
      </c>
      <c r="E48">
        <v>10</v>
      </c>
      <c r="F48">
        <v>9</v>
      </c>
      <c r="G48">
        <v>1</v>
      </c>
      <c r="H48">
        <v>1</v>
      </c>
      <c r="I48">
        <v>9</v>
      </c>
      <c r="J48">
        <v>0.5</v>
      </c>
      <c r="K48">
        <v>5.3878669738769496</v>
      </c>
      <c r="L48" s="7">
        <v>4.7398757934570304</v>
      </c>
      <c r="M48">
        <v>6.6268539428710902</v>
      </c>
      <c r="N48">
        <v>8.5765495300293004</v>
      </c>
      <c r="O48">
        <v>0</v>
      </c>
      <c r="P48">
        <v>0</v>
      </c>
      <c r="Q48">
        <v>7</v>
      </c>
      <c r="R48" s="12">
        <v>0</v>
      </c>
      <c r="S48" s="12">
        <f t="shared" si="0"/>
        <v>0</v>
      </c>
      <c r="T48">
        <v>1.36931228637695</v>
      </c>
      <c r="U48">
        <v>1.24855613708496</v>
      </c>
      <c r="V48">
        <v>1.15682065486908</v>
      </c>
      <c r="W48" s="13">
        <v>9.1735482215881306E-2</v>
      </c>
      <c r="X48">
        <v>0.21249163150787401</v>
      </c>
      <c r="Y48">
        <v>0.21249163150787401</v>
      </c>
      <c r="Z48">
        <v>0</v>
      </c>
      <c r="AA48">
        <v>0.7</v>
      </c>
      <c r="AB48">
        <v>1</v>
      </c>
      <c r="AC48">
        <v>0.82352941176470595</v>
      </c>
      <c r="AD48">
        <v>0.3</v>
      </c>
      <c r="AE48">
        <v>0.7</v>
      </c>
    </row>
    <row r="49" spans="1:31" x14ac:dyDescent="0.15">
      <c r="A49" s="4">
        <v>275</v>
      </c>
      <c r="B49">
        <v>10</v>
      </c>
      <c r="C49">
        <v>10</v>
      </c>
      <c r="D49">
        <v>10</v>
      </c>
      <c r="E49">
        <v>10</v>
      </c>
      <c r="F49">
        <v>9</v>
      </c>
      <c r="G49">
        <v>1</v>
      </c>
      <c r="H49">
        <v>1</v>
      </c>
      <c r="I49">
        <v>9</v>
      </c>
      <c r="J49">
        <v>0.5</v>
      </c>
      <c r="K49">
        <v>5.3192253112793004</v>
      </c>
      <c r="L49" s="7">
        <v>4.7831707000732404</v>
      </c>
      <c r="M49">
        <v>7.2593650817871103</v>
      </c>
      <c r="N49">
        <v>8.1118850708007795</v>
      </c>
      <c r="O49">
        <v>0</v>
      </c>
      <c r="P49">
        <v>0</v>
      </c>
      <c r="Q49">
        <v>5</v>
      </c>
      <c r="R49" s="12">
        <v>0</v>
      </c>
      <c r="S49" s="12">
        <f t="shared" si="0"/>
        <v>0</v>
      </c>
      <c r="T49">
        <v>1.21672439575195</v>
      </c>
      <c r="U49">
        <v>1.1233673095703101</v>
      </c>
      <c r="V49">
        <v>1.01289594173431</v>
      </c>
      <c r="W49" s="13">
        <v>0.11047136783599799</v>
      </c>
      <c r="X49">
        <v>0.20382845401763899</v>
      </c>
      <c r="Y49">
        <v>0.20382845401763899</v>
      </c>
      <c r="Z49">
        <v>0</v>
      </c>
      <c r="AA49">
        <v>0.5</v>
      </c>
      <c r="AB49">
        <v>1</v>
      </c>
      <c r="AC49">
        <v>0.66666666666666696</v>
      </c>
      <c r="AD49">
        <v>0.5</v>
      </c>
      <c r="AE49">
        <v>0.5</v>
      </c>
    </row>
    <row r="50" spans="1:31" x14ac:dyDescent="0.15">
      <c r="A50" s="4">
        <v>698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5.2375583648681596</v>
      </c>
      <c r="L50" s="7">
        <v>4.7269954681396502</v>
      </c>
      <c r="M50">
        <v>7.5803375244140598</v>
      </c>
      <c r="N50">
        <v>8.2760295867919904</v>
      </c>
      <c r="O50">
        <v>0</v>
      </c>
      <c r="P50">
        <v>0</v>
      </c>
      <c r="Q50">
        <v>7</v>
      </c>
      <c r="R50" s="12">
        <v>0</v>
      </c>
      <c r="S50" s="12">
        <f t="shared" si="0"/>
        <v>0</v>
      </c>
      <c r="T50">
        <v>1.1105251312255899</v>
      </c>
      <c r="U50">
        <v>1.0638675689697299</v>
      </c>
      <c r="V50">
        <v>0.94494706392288197</v>
      </c>
      <c r="W50" s="13">
        <v>0.118920505046844</v>
      </c>
      <c r="X50">
        <v>0.165578067302704</v>
      </c>
      <c r="Y50">
        <v>0.165578067302704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s="1" customFormat="1" x14ac:dyDescent="0.15">
      <c r="A51" s="5">
        <v>449</v>
      </c>
      <c r="B51" s="1">
        <v>11</v>
      </c>
      <c r="C51" s="1">
        <v>9</v>
      </c>
      <c r="D51" s="1">
        <v>10</v>
      </c>
      <c r="E51" s="1">
        <v>10</v>
      </c>
      <c r="F51" s="1">
        <v>10</v>
      </c>
      <c r="G51" s="1">
        <v>0</v>
      </c>
      <c r="H51" s="1">
        <v>1</v>
      </c>
      <c r="I51" s="1">
        <v>9</v>
      </c>
      <c r="J51" s="1">
        <v>0.55000000000000004</v>
      </c>
      <c r="K51" s="1">
        <v>5.3996410369873002</v>
      </c>
      <c r="L51" s="1">
        <v>4.8014621734619096</v>
      </c>
      <c r="M51" s="1">
        <v>7.0481109619140598</v>
      </c>
      <c r="N51" s="1">
        <v>8.4780426025390607</v>
      </c>
      <c r="O51" s="1">
        <v>0</v>
      </c>
      <c r="P51" s="1">
        <v>0</v>
      </c>
      <c r="Q51" s="1">
        <v>8</v>
      </c>
      <c r="R51" s="14">
        <v>0</v>
      </c>
      <c r="S51" s="14">
        <f t="shared" si="0"/>
        <v>0</v>
      </c>
      <c r="T51" s="1">
        <v>1.25810050964355</v>
      </c>
      <c r="U51" s="1">
        <v>1.1673889160156199</v>
      </c>
      <c r="V51" s="1">
        <v>1.0252326726913401</v>
      </c>
      <c r="W51" s="1">
        <v>0.14215624332428001</v>
      </c>
      <c r="X51" s="1">
        <v>0.23286783695221</v>
      </c>
      <c r="Y51" s="1">
        <v>0.23286783695221</v>
      </c>
      <c r="Z51" s="1">
        <v>0</v>
      </c>
      <c r="AA51" s="1">
        <v>0.8</v>
      </c>
      <c r="AB51" s="1">
        <v>1</v>
      </c>
      <c r="AC51" s="1">
        <v>0.88888888888888895</v>
      </c>
      <c r="AD51" s="1">
        <v>0.2</v>
      </c>
      <c r="AE51" s="1">
        <v>0.8</v>
      </c>
    </row>
    <row r="52" spans="1:31" x14ac:dyDescent="0.15">
      <c r="A52" s="4">
        <v>731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5.7295246124267596</v>
      </c>
      <c r="L52" s="7">
        <v>4.9803886413574201</v>
      </c>
      <c r="M52">
        <v>5.5307235717773402</v>
      </c>
      <c r="N52">
        <v>3.2833023071289098</v>
      </c>
      <c r="O52">
        <v>0</v>
      </c>
      <c r="P52">
        <v>0</v>
      </c>
      <c r="Q52">
        <v>9</v>
      </c>
      <c r="R52" s="12">
        <v>0</v>
      </c>
      <c r="S52" s="12">
        <f t="shared" si="0"/>
        <v>0</v>
      </c>
      <c r="T52">
        <v>1.5401592254638701</v>
      </c>
      <c r="U52">
        <v>1.57339727878571</v>
      </c>
      <c r="V52">
        <v>1.2429828643798799</v>
      </c>
      <c r="W52" s="13">
        <v>0.33041441440582298</v>
      </c>
      <c r="X52">
        <v>0.29717636108398399</v>
      </c>
      <c r="Y52">
        <v>0.29717636108398399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502</v>
      </c>
      <c r="B53">
        <v>12</v>
      </c>
      <c r="C53">
        <v>8</v>
      </c>
      <c r="D53">
        <v>10</v>
      </c>
      <c r="E53">
        <v>10</v>
      </c>
      <c r="F53">
        <v>10</v>
      </c>
      <c r="G53">
        <v>0</v>
      </c>
      <c r="H53">
        <v>2</v>
      </c>
      <c r="I53">
        <v>8</v>
      </c>
      <c r="J53">
        <v>0.6</v>
      </c>
      <c r="K53">
        <v>5.4446468353271502</v>
      </c>
      <c r="L53" s="7">
        <v>5.0089302062988299</v>
      </c>
      <c r="M53">
        <v>6.5054588317871103</v>
      </c>
      <c r="N53">
        <v>4.0492439270019496</v>
      </c>
      <c r="O53">
        <v>0</v>
      </c>
      <c r="P53">
        <v>0</v>
      </c>
      <c r="Q53">
        <v>8</v>
      </c>
      <c r="R53" s="12">
        <v>0</v>
      </c>
      <c r="S53" s="12">
        <f t="shared" si="0"/>
        <v>0</v>
      </c>
      <c r="T53">
        <v>1.4317512512207</v>
      </c>
      <c r="U53">
        <v>1.4670772552490201</v>
      </c>
      <c r="V53">
        <v>1.1596317291259799</v>
      </c>
      <c r="W53" s="13">
        <v>0.30744552612304699</v>
      </c>
      <c r="X53">
        <v>0.27211952209472701</v>
      </c>
      <c r="Y53">
        <v>0.27211952209472701</v>
      </c>
      <c r="Z53">
        <v>0</v>
      </c>
      <c r="AA53">
        <v>0.8</v>
      </c>
      <c r="AB53">
        <v>1</v>
      </c>
      <c r="AC53">
        <v>0.88888888888888895</v>
      </c>
      <c r="AD53">
        <v>0.2</v>
      </c>
      <c r="AE53">
        <v>0.8</v>
      </c>
    </row>
    <row r="54" spans="1:31" x14ac:dyDescent="0.15">
      <c r="A54" s="4">
        <v>829</v>
      </c>
      <c r="B54">
        <v>12</v>
      </c>
      <c r="C54">
        <v>8</v>
      </c>
      <c r="D54">
        <v>10</v>
      </c>
      <c r="E54">
        <v>10</v>
      </c>
      <c r="F54">
        <v>10</v>
      </c>
      <c r="G54">
        <v>0</v>
      </c>
      <c r="H54">
        <v>2</v>
      </c>
      <c r="I54">
        <v>8</v>
      </c>
      <c r="J54">
        <v>0.6</v>
      </c>
      <c r="K54">
        <v>5.1654891967773402</v>
      </c>
      <c r="L54" s="7">
        <v>4.8482112884521502</v>
      </c>
      <c r="M54">
        <v>6.8591175079345703</v>
      </c>
      <c r="N54">
        <v>4.1000404357910201</v>
      </c>
      <c r="O54">
        <v>0</v>
      </c>
      <c r="P54">
        <v>0</v>
      </c>
      <c r="Q54">
        <v>7</v>
      </c>
      <c r="R54" s="12">
        <v>0</v>
      </c>
      <c r="S54" s="12">
        <f t="shared" si="0"/>
        <v>0</v>
      </c>
      <c r="T54">
        <v>1.2302303314209</v>
      </c>
      <c r="U54">
        <v>1.2920684814453101</v>
      </c>
      <c r="V54">
        <v>1.00746178627014</v>
      </c>
      <c r="W54" s="13">
        <v>0.28460669517517101</v>
      </c>
      <c r="X54">
        <v>0.222768545150757</v>
      </c>
      <c r="Y54">
        <v>0.222768545150757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125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>
        <v>6.3785743713378897</v>
      </c>
      <c r="L55" s="7">
        <v>4.9344673156738299</v>
      </c>
      <c r="M55">
        <v>4.8040866851806596</v>
      </c>
      <c r="N55">
        <v>3.39297294616699</v>
      </c>
      <c r="O55">
        <v>0</v>
      </c>
      <c r="P55">
        <v>0</v>
      </c>
      <c r="Q55">
        <v>8</v>
      </c>
      <c r="R55" s="12">
        <v>0</v>
      </c>
      <c r="S55" s="12">
        <f t="shared" si="0"/>
        <v>0</v>
      </c>
      <c r="T55">
        <v>1.5794582366943399</v>
      </c>
      <c r="U55">
        <v>1.59904336929321</v>
      </c>
      <c r="V55">
        <v>1.2934310436248799</v>
      </c>
      <c r="W55" s="13">
        <v>0.30561232566833502</v>
      </c>
      <c r="X55">
        <v>0.28602719306945801</v>
      </c>
      <c r="Y55">
        <v>0.28602719306945801</v>
      </c>
      <c r="Z55">
        <v>0</v>
      </c>
      <c r="AA55">
        <v>0.8</v>
      </c>
      <c r="AB55">
        <v>1</v>
      </c>
      <c r="AC55">
        <v>0.88888888888888895</v>
      </c>
      <c r="AD55">
        <v>0.2</v>
      </c>
      <c r="AE55">
        <v>0.8</v>
      </c>
    </row>
    <row r="56" spans="1:31" x14ac:dyDescent="0.15">
      <c r="A56" s="4">
        <v>99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>
        <v>6.3110179901123002</v>
      </c>
      <c r="L56" s="7">
        <v>4.9485740661621103</v>
      </c>
      <c r="M56">
        <v>4.0775299072265598</v>
      </c>
      <c r="N56">
        <v>3.2971248626709002</v>
      </c>
      <c r="O56">
        <v>1</v>
      </c>
      <c r="P56">
        <v>1</v>
      </c>
      <c r="Q56">
        <v>11</v>
      </c>
      <c r="R56" s="12">
        <v>9.0899999999999995E-2</v>
      </c>
      <c r="S56" s="12">
        <f t="shared" si="0"/>
        <v>0.1</v>
      </c>
      <c r="T56">
        <v>1.6763935089111299</v>
      </c>
      <c r="U56">
        <v>1.6509761810302701</v>
      </c>
      <c r="V56">
        <v>1.3589395284652701</v>
      </c>
      <c r="W56" s="13">
        <v>0.292036652565002</v>
      </c>
      <c r="X56">
        <v>0.31745398044586198</v>
      </c>
      <c r="Y56">
        <v>0.31745398044586198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A57" s="4">
        <v>793</v>
      </c>
      <c r="B57">
        <v>14</v>
      </c>
      <c r="C57">
        <v>6</v>
      </c>
      <c r="D57">
        <v>10</v>
      </c>
      <c r="E57">
        <v>10</v>
      </c>
      <c r="F57">
        <v>10</v>
      </c>
      <c r="G57">
        <v>0</v>
      </c>
      <c r="H57">
        <v>4</v>
      </c>
      <c r="I57">
        <v>6</v>
      </c>
      <c r="J57">
        <v>0.7</v>
      </c>
      <c r="K57">
        <v>6.2072391510009801</v>
      </c>
      <c r="L57" s="7">
        <v>4.8631019592285201</v>
      </c>
      <c r="M57">
        <v>4.5425968170165998</v>
      </c>
      <c r="N57">
        <v>2.8261737823486301</v>
      </c>
      <c r="O57">
        <v>1</v>
      </c>
      <c r="P57">
        <v>1</v>
      </c>
      <c r="Q57">
        <v>10</v>
      </c>
      <c r="R57" s="12">
        <v>0.1</v>
      </c>
      <c r="S57" s="12">
        <f t="shared" si="0"/>
        <v>0.1</v>
      </c>
      <c r="T57">
        <v>1.6983661651611299</v>
      </c>
      <c r="U57">
        <v>1.70536088943481</v>
      </c>
      <c r="V57">
        <v>1.38032555580139</v>
      </c>
      <c r="W57" s="13">
        <v>0.32503533363342302</v>
      </c>
      <c r="X57">
        <v>0.31804060935974099</v>
      </c>
      <c r="Y57">
        <v>0.31804060935974099</v>
      </c>
      <c r="Z57">
        <v>0.1</v>
      </c>
      <c r="AA57">
        <v>0.9</v>
      </c>
      <c r="AB57">
        <v>0.9</v>
      </c>
      <c r="AC57">
        <v>0.9</v>
      </c>
      <c r="AD57">
        <v>0.1</v>
      </c>
      <c r="AE57">
        <v>0.8</v>
      </c>
    </row>
    <row r="58" spans="1:31" x14ac:dyDescent="0.15">
      <c r="A58" s="4">
        <v>961</v>
      </c>
      <c r="B58">
        <v>10</v>
      </c>
      <c r="C58">
        <v>10</v>
      </c>
      <c r="D58">
        <v>10</v>
      </c>
      <c r="E58">
        <v>10</v>
      </c>
      <c r="F58">
        <v>9</v>
      </c>
      <c r="G58">
        <v>1</v>
      </c>
      <c r="H58">
        <v>1</v>
      </c>
      <c r="I58">
        <v>9</v>
      </c>
      <c r="J58">
        <v>0.5</v>
      </c>
      <c r="K58">
        <v>5.28835105895996</v>
      </c>
      <c r="L58" s="7">
        <v>4.8606586456298801</v>
      </c>
      <c r="M58">
        <v>7.9808425903320304</v>
      </c>
      <c r="N58">
        <v>7.7437896728515598</v>
      </c>
      <c r="O58">
        <v>0</v>
      </c>
      <c r="P58">
        <v>0</v>
      </c>
      <c r="Q58">
        <v>7</v>
      </c>
      <c r="R58" s="12">
        <v>0</v>
      </c>
      <c r="S58" s="12">
        <f t="shared" si="0"/>
        <v>0</v>
      </c>
      <c r="T58">
        <v>1.14042472839355</v>
      </c>
      <c r="U58">
        <v>1.11396408081055</v>
      </c>
      <c r="V58">
        <v>0.96445715427398704</v>
      </c>
      <c r="W58" s="13">
        <v>0.14950692653656</v>
      </c>
      <c r="X58">
        <v>0.17596757411956801</v>
      </c>
      <c r="Y58">
        <v>0.17596757411956801</v>
      </c>
      <c r="Z58">
        <v>0</v>
      </c>
      <c r="AA58">
        <v>0.7</v>
      </c>
      <c r="AB58">
        <v>1</v>
      </c>
      <c r="AC58">
        <v>0.82352941176470595</v>
      </c>
      <c r="AD58">
        <v>0.3</v>
      </c>
      <c r="AE58">
        <v>0.7</v>
      </c>
    </row>
    <row r="59" spans="1:31" x14ac:dyDescent="0.15">
      <c r="A59" s="4">
        <v>176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5.5162200927734402</v>
      </c>
      <c r="L59" s="7">
        <v>4.9320526123046902</v>
      </c>
      <c r="M59">
        <v>7.0608673095703098</v>
      </c>
      <c r="N59">
        <v>8.2070293426513707</v>
      </c>
      <c r="O59">
        <v>0</v>
      </c>
      <c r="P59">
        <v>0</v>
      </c>
      <c r="Q59">
        <v>6</v>
      </c>
      <c r="R59" s="12">
        <v>0</v>
      </c>
      <c r="S59" s="12">
        <f t="shared" si="0"/>
        <v>0</v>
      </c>
      <c r="T59">
        <v>1.39178466796875</v>
      </c>
      <c r="U59">
        <v>1.290771484375</v>
      </c>
      <c r="V59">
        <v>1.1243264675140401</v>
      </c>
      <c r="W59" s="13">
        <v>0.166445016860962</v>
      </c>
      <c r="X59">
        <v>0.26745820045471203</v>
      </c>
      <c r="Y59">
        <v>0.26745820045471203</v>
      </c>
      <c r="Z59">
        <v>0</v>
      </c>
      <c r="AA59">
        <v>0.6</v>
      </c>
      <c r="AB59">
        <v>1</v>
      </c>
      <c r="AC59">
        <v>0.75</v>
      </c>
      <c r="AD59">
        <v>0.4</v>
      </c>
      <c r="AE59">
        <v>0.6</v>
      </c>
    </row>
    <row r="60" spans="1:31" x14ac:dyDescent="0.15">
      <c r="A60" s="4">
        <v>702</v>
      </c>
      <c r="B60">
        <v>11</v>
      </c>
      <c r="C60">
        <v>9</v>
      </c>
      <c r="D60">
        <v>10</v>
      </c>
      <c r="E60">
        <v>10</v>
      </c>
      <c r="F60">
        <v>10</v>
      </c>
      <c r="G60">
        <v>0</v>
      </c>
      <c r="H60">
        <v>1</v>
      </c>
      <c r="I60">
        <v>9</v>
      </c>
      <c r="J60">
        <v>0.55000000000000004</v>
      </c>
      <c r="K60">
        <v>5.5509605407714799</v>
      </c>
      <c r="L60" s="7">
        <v>5.0132389068603498</v>
      </c>
      <c r="M60">
        <v>7.7082958221435502</v>
      </c>
      <c r="N60">
        <v>8.3717288970947301</v>
      </c>
      <c r="O60">
        <v>0</v>
      </c>
      <c r="P60">
        <v>0</v>
      </c>
      <c r="Q60">
        <v>9</v>
      </c>
      <c r="R60" s="12">
        <v>0</v>
      </c>
      <c r="S60" s="12">
        <f t="shared" si="0"/>
        <v>0</v>
      </c>
      <c r="T60">
        <v>1.3755416870117201</v>
      </c>
      <c r="U60">
        <v>1.3148250579834</v>
      </c>
      <c r="V60">
        <v>1.1254360675811801</v>
      </c>
      <c r="W60" s="13">
        <v>0.18938899040222201</v>
      </c>
      <c r="X60">
        <v>0.25010561943054199</v>
      </c>
      <c r="Y60">
        <v>0.25010561943054199</v>
      </c>
      <c r="Z60">
        <v>0</v>
      </c>
      <c r="AA60">
        <v>0.9</v>
      </c>
      <c r="AB60">
        <v>1</v>
      </c>
      <c r="AC60">
        <v>0.94736842105263197</v>
      </c>
      <c r="AD60">
        <v>0.1</v>
      </c>
      <c r="AE60">
        <v>0.9</v>
      </c>
    </row>
    <row r="61" spans="1:31" s="1" customFormat="1" x14ac:dyDescent="0.15">
      <c r="A61" s="5">
        <v>297</v>
      </c>
      <c r="B61" s="1">
        <v>11</v>
      </c>
      <c r="C61" s="1">
        <v>9</v>
      </c>
      <c r="D61" s="1">
        <v>10</v>
      </c>
      <c r="E61" s="1">
        <v>10</v>
      </c>
      <c r="F61" s="1">
        <v>10</v>
      </c>
      <c r="G61" s="1">
        <v>0</v>
      </c>
      <c r="H61" s="1">
        <v>1</v>
      </c>
      <c r="I61" s="1">
        <v>9</v>
      </c>
      <c r="J61" s="1">
        <v>0.55000000000000004</v>
      </c>
      <c r="K61" s="1">
        <v>5.5571575164794904</v>
      </c>
      <c r="L61" s="1">
        <v>4.9705924987793004</v>
      </c>
      <c r="M61" s="1">
        <v>7.0828533172607404</v>
      </c>
      <c r="N61" s="1">
        <v>8.2126197814941406</v>
      </c>
      <c r="O61" s="1">
        <v>0</v>
      </c>
      <c r="P61" s="1">
        <v>0</v>
      </c>
      <c r="Q61" s="1">
        <v>8</v>
      </c>
      <c r="R61" s="14">
        <v>0</v>
      </c>
      <c r="S61" s="14">
        <f t="shared" si="0"/>
        <v>0</v>
      </c>
      <c r="T61" s="1">
        <v>1.4415969848632799</v>
      </c>
      <c r="U61" s="1">
        <v>1.3259868621826201</v>
      </c>
      <c r="V61" s="1">
        <v>1.153804063797</v>
      </c>
      <c r="W61" s="1">
        <v>0.17218279838562001</v>
      </c>
      <c r="X61" s="1">
        <v>0.28779292106628401</v>
      </c>
      <c r="Y61" s="1">
        <v>0.28779292106628401</v>
      </c>
      <c r="Z61" s="1">
        <v>0</v>
      </c>
      <c r="AA61" s="1">
        <v>0.8</v>
      </c>
      <c r="AB61" s="1">
        <v>1</v>
      </c>
      <c r="AC61" s="1">
        <v>0.88888888888888895</v>
      </c>
      <c r="AD61" s="1">
        <v>0.2</v>
      </c>
      <c r="AE61" s="1">
        <v>0.8</v>
      </c>
    </row>
    <row r="62" spans="1:31" x14ac:dyDescent="0.15">
      <c r="K62" s="9"/>
      <c r="L62" s="8">
        <f>AVERAGE(L2:L61)</f>
        <v>4.324178314208984</v>
      </c>
      <c r="W62" s="15">
        <f t="shared" ref="W62:AE62" si="1">AVERAGE(W2:W61)</f>
        <v>8.4903320670127874E-2</v>
      </c>
      <c r="Z62" s="9">
        <f t="shared" si="1"/>
        <v>7.9999999999999988E-2</v>
      </c>
      <c r="AA62" s="9">
        <f t="shared" si="1"/>
        <v>0.77999999999999992</v>
      </c>
      <c r="AB62" s="9">
        <f t="shared" si="1"/>
        <v>0.91647847522847492</v>
      </c>
      <c r="AC62" s="9">
        <f t="shared" si="1"/>
        <v>0.82945562993937549</v>
      </c>
      <c r="AD62" s="9">
        <f t="shared" si="1"/>
        <v>0.21999999999999995</v>
      </c>
      <c r="AE62" s="9">
        <f t="shared" si="1"/>
        <v>0.69999999999999973</v>
      </c>
    </row>
    <row r="63" spans="1:31" x14ac:dyDescent="0.15">
      <c r="K63" s="9"/>
      <c r="L63" s="8">
        <f>MAX(L2:L61)</f>
        <v>5.0132389068603498</v>
      </c>
      <c r="W63" s="15">
        <f t="shared" ref="W63:AE63" si="2">MAX(W2:W61)</f>
        <v>0.33041441440582298</v>
      </c>
      <c r="Z63" s="9">
        <f t="shared" si="2"/>
        <v>0.2</v>
      </c>
      <c r="AA63" s="9">
        <f t="shared" si="2"/>
        <v>1</v>
      </c>
      <c r="AB63" s="9">
        <f t="shared" si="2"/>
        <v>1</v>
      </c>
      <c r="AC63" s="9">
        <f t="shared" si="2"/>
        <v>0.952380952380952</v>
      </c>
      <c r="AD63" s="9">
        <f t="shared" si="2"/>
        <v>0.6</v>
      </c>
      <c r="AE63" s="9">
        <f t="shared" si="2"/>
        <v>0.9</v>
      </c>
    </row>
    <row r="64" spans="1:31" x14ac:dyDescent="0.15">
      <c r="K64" s="9"/>
      <c r="L64" s="8">
        <f>MIN(L2:L61)</f>
        <v>3.6364974975585902</v>
      </c>
      <c r="W64" s="15">
        <f t="shared" ref="W64:AE64" si="3">MIN(W2:W61)</f>
        <v>1.9142031669616699E-3</v>
      </c>
      <c r="Z64" s="9">
        <f t="shared" si="3"/>
        <v>0</v>
      </c>
      <c r="AA64" s="9">
        <f t="shared" si="3"/>
        <v>0.4</v>
      </c>
      <c r="AB64" s="9">
        <f t="shared" si="3"/>
        <v>0.8</v>
      </c>
      <c r="AC64" s="9">
        <f t="shared" si="3"/>
        <v>0.53333333333333299</v>
      </c>
      <c r="AD64" s="9">
        <f t="shared" si="3"/>
        <v>0</v>
      </c>
      <c r="AE64" s="9">
        <f t="shared" si="3"/>
        <v>0.3</v>
      </c>
    </row>
    <row r="65" spans="11:23" x14ac:dyDescent="0.15">
      <c r="K65" s="9"/>
      <c r="L65" s="8"/>
      <c r="W65" s="15"/>
    </row>
    <row r="66" spans="11:23" x14ac:dyDescent="0.15">
      <c r="K66" s="9">
        <v>31</v>
      </c>
      <c r="L66" s="9"/>
      <c r="W66" s="15"/>
    </row>
    <row r="67" spans="11:23" x14ac:dyDescent="0.15">
      <c r="K67" s="9"/>
      <c r="L67" s="9"/>
      <c r="W67" s="15"/>
    </row>
    <row r="68" spans="11:23" x14ac:dyDescent="0.15">
      <c r="K68" s="9">
        <v>0.161</v>
      </c>
      <c r="L68" s="9"/>
      <c r="W68" s="15"/>
    </row>
    <row r="69" spans="11:23" x14ac:dyDescent="0.15">
      <c r="K69" s="9"/>
      <c r="L69" s="9"/>
      <c r="W69" s="15"/>
    </row>
    <row r="70" spans="11:23" x14ac:dyDescent="0.15">
      <c r="K70" s="9" t="s">
        <v>10</v>
      </c>
      <c r="L70" s="9" t="s">
        <v>33</v>
      </c>
      <c r="N70" s="9" t="s">
        <v>66</v>
      </c>
      <c r="O70" s="9"/>
      <c r="P70" s="9"/>
      <c r="Q70" s="9"/>
      <c r="W70" s="15"/>
    </row>
    <row r="71" spans="11:23" x14ac:dyDescent="0.15">
      <c r="K71" s="9"/>
      <c r="L71" s="9"/>
      <c r="M71" s="9"/>
      <c r="N71" s="9">
        <v>0.2</v>
      </c>
      <c r="O71" s="9">
        <v>-400</v>
      </c>
      <c r="P71" s="9">
        <v>1600</v>
      </c>
      <c r="Q71" s="9">
        <v>80</v>
      </c>
      <c r="W71" s="15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0</v>
      </c>
      <c r="N72" s="9">
        <v>0.4</v>
      </c>
      <c r="O72" s="9">
        <v>-800</v>
      </c>
      <c r="P72" s="9">
        <v>1200</v>
      </c>
      <c r="Q72" s="9">
        <v>60</v>
      </c>
      <c r="W72" s="15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0</v>
      </c>
      <c r="N73" s="9">
        <v>0.45</v>
      </c>
      <c r="O73" s="9">
        <v>-900</v>
      </c>
      <c r="P73" s="9">
        <v>1100</v>
      </c>
      <c r="Q73" s="9">
        <v>55</v>
      </c>
      <c r="W73" s="15"/>
    </row>
    <row r="74" spans="11:23" x14ac:dyDescent="0.15">
      <c r="K74" s="9" t="s">
        <v>36</v>
      </c>
      <c r="L74" s="9">
        <f>COUNTIF(L2:L61,"&lt;1.835")-COUNTIF(L2:L61,"&lt;1.674")</f>
        <v>0</v>
      </c>
      <c r="M74" s="9">
        <v>0</v>
      </c>
      <c r="N74" s="9">
        <v>0.49</v>
      </c>
      <c r="O74" s="9">
        <v>-980</v>
      </c>
      <c r="P74" s="9">
        <v>1020</v>
      </c>
      <c r="Q74" s="9">
        <v>51</v>
      </c>
      <c r="W74" s="15"/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0</v>
      </c>
      <c r="W75" s="15"/>
    </row>
    <row r="76" spans="11:23" x14ac:dyDescent="0.15">
      <c r="K76" s="9" t="s">
        <v>38</v>
      </c>
      <c r="L76" s="9">
        <f>COUNTIF(L2:L61,"&lt;2.157")-COUNTIF(L2:L61,"&lt;1.996")</f>
        <v>0</v>
      </c>
      <c r="M76" s="9">
        <v>0</v>
      </c>
      <c r="W76" s="15"/>
    </row>
    <row r="77" spans="11:23" x14ac:dyDescent="0.15">
      <c r="K77" s="9" t="s">
        <v>39</v>
      </c>
      <c r="L77" s="9">
        <f>COUNTIF(L2:L61,"&lt;2.318")-COUNTIF(L2:L61,"&lt;2.157")</f>
        <v>0</v>
      </c>
      <c r="M77" s="9">
        <v>0</v>
      </c>
      <c r="W77" s="15"/>
    </row>
    <row r="78" spans="11:23" x14ac:dyDescent="0.15">
      <c r="K78" s="9" t="s">
        <v>40</v>
      </c>
      <c r="L78" s="9">
        <f>COUNTIF(L2:L61,"&lt;2.479")-COUNTIF(L2:L61,"&lt;2.318")</f>
        <v>0</v>
      </c>
      <c r="M78" s="9">
        <v>0</v>
      </c>
      <c r="W78" s="15"/>
    </row>
    <row r="79" spans="11:23" x14ac:dyDescent="0.15">
      <c r="K79" s="9" t="s">
        <v>41</v>
      </c>
      <c r="L79" s="9">
        <f>COUNTIF(L2:L61,"&lt;2.64")-COUNTIF(L2:L61,"&lt;2.479")</f>
        <v>0</v>
      </c>
      <c r="M79" s="9">
        <v>0</v>
      </c>
      <c r="W79" s="9"/>
    </row>
    <row r="80" spans="11:23" x14ac:dyDescent="0.15">
      <c r="K80" s="9" t="s">
        <v>42</v>
      </c>
      <c r="L80" s="9">
        <f>COUNTIF(L2:L61,"&lt;2.801")-COUNTIF(L2:L61,"&lt;2.64")</f>
        <v>0</v>
      </c>
      <c r="M80" s="9">
        <v>0</v>
      </c>
      <c r="W80" s="15"/>
    </row>
    <row r="81" spans="11:23" x14ac:dyDescent="0.15">
      <c r="K81" s="9" t="s">
        <v>43</v>
      </c>
      <c r="L81" s="9">
        <f>COUNTIF(L2:L61,"&lt;2.962")-COUNTIF(L2:L61,"&lt;2.801")</f>
        <v>0</v>
      </c>
      <c r="M81" s="9">
        <v>0</v>
      </c>
      <c r="W81" s="15"/>
    </row>
    <row r="82" spans="11:23" x14ac:dyDescent="0.15">
      <c r="K82" s="9" t="s">
        <v>44</v>
      </c>
      <c r="L82" s="9">
        <f>COUNTIF(L2:L61,"&lt;3.123")-COUNTIF(L2:L61,"&lt;2.962")</f>
        <v>0</v>
      </c>
      <c r="M82" s="9">
        <v>0</v>
      </c>
      <c r="W82" s="15"/>
    </row>
    <row r="83" spans="11:23" s="31" customFormat="1" x14ac:dyDescent="0.15">
      <c r="K83" s="36" t="s">
        <v>89</v>
      </c>
      <c r="L83" s="36">
        <f>COUNTIF(L2:L61,"&lt;3.364")-COUNTIF(L2:L61,"&lt;3.123")</f>
        <v>0</v>
      </c>
      <c r="M83" s="36">
        <v>10</v>
      </c>
      <c r="W83" s="36"/>
    </row>
    <row r="84" spans="11:23" x14ac:dyDescent="0.15">
      <c r="K84" s="9" t="s">
        <v>90</v>
      </c>
      <c r="L84" s="9">
        <f>COUNTIF(L2:L61,"&lt;3.605")-COUNTIF(L2:L61,"&lt;3.364")</f>
        <v>0</v>
      </c>
      <c r="M84" s="9">
        <v>10</v>
      </c>
      <c r="W84" s="15"/>
    </row>
    <row r="85" spans="11:23" x14ac:dyDescent="0.15">
      <c r="K85" s="9" t="s">
        <v>91</v>
      </c>
      <c r="L85" s="9">
        <f>COUNTIF(L2:L61,"&lt;3.846")-COUNTIF(L2:L61,"&lt;3.605")</f>
        <v>10</v>
      </c>
      <c r="M85" s="9">
        <v>10</v>
      </c>
      <c r="W85" s="15"/>
    </row>
    <row r="86" spans="11:23" x14ac:dyDescent="0.15">
      <c r="K86" s="9" t="s">
        <v>92</v>
      </c>
      <c r="L86" s="9">
        <f>COUNTIF(L2:L61,"&lt;4.087")-COUNTIF(L2:L61,"&lt;3.846")</f>
        <v>10</v>
      </c>
      <c r="M86" s="9">
        <v>10</v>
      </c>
      <c r="W86" s="15"/>
    </row>
    <row r="87" spans="11:23" x14ac:dyDescent="0.15">
      <c r="K87" s="9" t="s">
        <v>93</v>
      </c>
      <c r="L87" s="9">
        <f>COUNTIF(L2:L61,"&lt;4.328")-COUNTIF(L2:L61,"&lt;4.087")</f>
        <v>10</v>
      </c>
      <c r="M87" s="9">
        <v>10</v>
      </c>
      <c r="W87" s="9"/>
    </row>
    <row r="88" spans="11:23" x14ac:dyDescent="0.15">
      <c r="K88" s="9" t="s">
        <v>94</v>
      </c>
      <c r="L88" s="9">
        <f>COUNTIF(L2:L61,"&lt;4.569")-COUNTIF(L2:L61,"&lt;4.328")</f>
        <v>10</v>
      </c>
      <c r="M88" s="9">
        <v>10</v>
      </c>
      <c r="W88" s="9"/>
    </row>
    <row r="89" spans="11:23" x14ac:dyDescent="0.15">
      <c r="K89" s="9" t="s">
        <v>95</v>
      </c>
      <c r="L89" s="9">
        <f>COUNTIF(L2:L61,"&lt;4.81")-COUNTIF(L2:L61,"&lt;4.569")</f>
        <v>10</v>
      </c>
      <c r="M89" s="9">
        <v>10</v>
      </c>
      <c r="W89" s="9"/>
    </row>
    <row r="90" spans="11:23" x14ac:dyDescent="0.15">
      <c r="K90" s="9" t="s">
        <v>96</v>
      </c>
      <c r="L90" s="9">
        <f>COUNTIF(L2:L61,"&lt;5.051")-COUNTIF(L2:L61,"&lt;4.81")</f>
        <v>10</v>
      </c>
      <c r="M90" s="9">
        <v>10</v>
      </c>
      <c r="W90" s="9"/>
    </row>
    <row r="91" spans="11:23" x14ac:dyDescent="0.15">
      <c r="K91" s="9" t="s">
        <v>97</v>
      </c>
      <c r="L91" s="9">
        <f>COUNTIF(L2:L61,"&lt;5.292")-COUNTIF(L2:L61,"&lt;5.051")</f>
        <v>0</v>
      </c>
      <c r="M91" s="9">
        <v>10</v>
      </c>
      <c r="W91" s="9"/>
    </row>
    <row r="92" spans="11:23" s="31" customFormat="1" x14ac:dyDescent="0.15">
      <c r="K92" s="36" t="s">
        <v>98</v>
      </c>
      <c r="L92" s="36">
        <f>COUNTIF(L2:L61,"&lt;5.533")-COUNTIF(L2:L61,"&lt;5.292")</f>
        <v>0</v>
      </c>
      <c r="M92" s="36">
        <v>10</v>
      </c>
      <c r="W92" s="36"/>
    </row>
    <row r="93" spans="11:23" x14ac:dyDescent="0.15">
      <c r="K93" s="9" t="s">
        <v>99</v>
      </c>
      <c r="L93" s="9">
        <f>COUNTIF(L2:L61,"&lt;5.774")-COUNTIF(L2:L61,"&lt;5.533")</f>
        <v>0</v>
      </c>
      <c r="M93" s="9">
        <v>0</v>
      </c>
      <c r="W93" s="15"/>
    </row>
    <row r="94" spans="11:23" x14ac:dyDescent="0.15">
      <c r="K94" s="9" t="s">
        <v>56</v>
      </c>
      <c r="L94" s="9">
        <v>0</v>
      </c>
      <c r="M94" s="9">
        <v>0</v>
      </c>
      <c r="O94">
        <v>2.8929999999999998</v>
      </c>
      <c r="P94">
        <v>8.5000000000000006E-2</v>
      </c>
      <c r="W94" s="15"/>
    </row>
    <row r="95" spans="11:23" x14ac:dyDescent="0.15">
      <c r="K95" s="9" t="s">
        <v>57</v>
      </c>
      <c r="L95" s="9">
        <v>0</v>
      </c>
      <c r="M95" s="9">
        <v>0</v>
      </c>
      <c r="O95">
        <v>3.8130000000000002</v>
      </c>
      <c r="P95">
        <v>0.11899999999999999</v>
      </c>
      <c r="W95" s="15"/>
    </row>
    <row r="96" spans="11:23" x14ac:dyDescent="0.15">
      <c r="K96" s="9" t="s">
        <v>58</v>
      </c>
      <c r="L96" s="9">
        <v>0</v>
      </c>
      <c r="M96" s="9">
        <v>0</v>
      </c>
      <c r="O96">
        <v>4.3250000000000002</v>
      </c>
      <c r="P96">
        <v>0.157</v>
      </c>
      <c r="W96" s="15"/>
    </row>
    <row r="97" spans="11:23" x14ac:dyDescent="0.15">
      <c r="K97" s="9" t="s">
        <v>59</v>
      </c>
      <c r="L97" s="9">
        <v>0</v>
      </c>
      <c r="M97" s="9">
        <v>0</v>
      </c>
      <c r="O97">
        <v>3.1230000000000002</v>
      </c>
      <c r="W97" s="9"/>
    </row>
    <row r="98" spans="11:23" x14ac:dyDescent="0.15">
      <c r="K98" s="9" t="s">
        <v>60</v>
      </c>
      <c r="L98" s="9">
        <f>COUNTIF(L2:L61,"&lt;5.699")-COUNTIF(L2:L61,"&lt;5.538")</f>
        <v>0</v>
      </c>
      <c r="M98" s="9">
        <v>0</v>
      </c>
      <c r="O98">
        <v>5.5380000000000003</v>
      </c>
      <c r="W98" s="15"/>
    </row>
    <row r="99" spans="11:23" x14ac:dyDescent="0.15">
      <c r="K99" s="9" t="s">
        <v>61</v>
      </c>
      <c r="L99" s="9">
        <f>COUNTIF(L2:L61,"&lt;5.86")-COUNTIF(L2:L61,"&lt;5.699")</f>
        <v>0</v>
      </c>
      <c r="M99" s="9">
        <v>0</v>
      </c>
      <c r="W99" s="15"/>
    </row>
    <row r="100" spans="11:23" x14ac:dyDescent="0.15">
      <c r="K100" s="9" t="s">
        <v>62</v>
      </c>
      <c r="L100" s="9">
        <f>COUNTIF(L2:L61,"&lt;6.021")-COUNTIF(L2:L61,"&lt;5.86")</f>
        <v>0</v>
      </c>
      <c r="M100" s="9">
        <v>0</v>
      </c>
      <c r="O100">
        <v>0.24099999999999999</v>
      </c>
      <c r="W100" s="15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5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5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5"/>
    </row>
    <row r="104" spans="11:23" x14ac:dyDescent="0.15">
      <c r="K104" s="9"/>
      <c r="L104" s="9"/>
      <c r="W104" s="9"/>
    </row>
  </sheetData>
  <phoneticPr fontId="5" type="noConversion"/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E98"/>
  <sheetViews>
    <sheetView topLeftCell="H46" workbookViewId="0">
      <selection activeCell="H22" sqref="A22:XFD22"/>
    </sheetView>
  </sheetViews>
  <sheetFormatPr defaultColWidth="9" defaultRowHeight="13.5" x14ac:dyDescent="0.15"/>
  <cols>
    <col min="11" max="12" width="20" customWidth="1"/>
    <col min="13" max="14" width="12.625"/>
    <col min="20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685</v>
      </c>
      <c r="B2">
        <v>11</v>
      </c>
      <c r="C2">
        <v>9</v>
      </c>
      <c r="D2">
        <v>10</v>
      </c>
      <c r="E2">
        <v>10</v>
      </c>
      <c r="F2">
        <v>9</v>
      </c>
      <c r="G2">
        <v>1</v>
      </c>
      <c r="H2">
        <v>2</v>
      </c>
      <c r="I2">
        <v>8</v>
      </c>
      <c r="J2">
        <v>0.55000000000000004</v>
      </c>
      <c r="K2">
        <v>5.6581230163574201</v>
      </c>
      <c r="L2" s="7">
        <v>3.8594169616699201</v>
      </c>
      <c r="M2">
        <v>2.1157989501953098</v>
      </c>
      <c r="N2">
        <v>6.8140106201171902</v>
      </c>
      <c r="O2">
        <v>2</v>
      </c>
      <c r="P2">
        <v>2</v>
      </c>
      <c r="Q2">
        <v>10</v>
      </c>
      <c r="R2" s="12">
        <v>0.2</v>
      </c>
      <c r="S2" s="12">
        <f>O2/E2</f>
        <v>0.2</v>
      </c>
      <c r="T2">
        <v>1.4550971984863299</v>
      </c>
      <c r="U2">
        <v>1.21012210845947</v>
      </c>
      <c r="V2">
        <v>1.2308931350707999</v>
      </c>
      <c r="W2" s="13">
        <v>2.0771026611328101E-2</v>
      </c>
      <c r="X2">
        <v>0.22420406341552701</v>
      </c>
      <c r="Y2">
        <v>0.22420406341552701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806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5.2158470153808603</v>
      </c>
      <c r="L3" s="7">
        <v>3.8636512756347701</v>
      </c>
      <c r="M3">
        <v>3.611328125</v>
      </c>
      <c r="N3">
        <v>6.4455757141113299</v>
      </c>
      <c r="O3">
        <v>2</v>
      </c>
      <c r="P3">
        <v>2</v>
      </c>
      <c r="Q3">
        <v>11</v>
      </c>
      <c r="R3" s="12">
        <v>0.18179999999999999</v>
      </c>
      <c r="S3" s="12">
        <f t="shared" ref="S3:S8" si="0">O3/E3</f>
        <v>0.2</v>
      </c>
      <c r="T3">
        <v>1.5588970184326201</v>
      </c>
      <c r="U3">
        <v>1.3747968673706099</v>
      </c>
      <c r="V3">
        <v>1.2916507720947299</v>
      </c>
      <c r="W3" s="13">
        <v>8.3146095275878906E-2</v>
      </c>
      <c r="X3">
        <v>0.26724624633789101</v>
      </c>
      <c r="Y3">
        <v>0.26724624633789101</v>
      </c>
      <c r="Z3">
        <v>0.2</v>
      </c>
      <c r="AA3">
        <v>0.9</v>
      </c>
      <c r="AB3">
        <v>0.81818181818181801</v>
      </c>
      <c r="AC3">
        <v>0.85714285714285698</v>
      </c>
      <c r="AD3">
        <v>0.1</v>
      </c>
      <c r="AE3">
        <v>0.7</v>
      </c>
    </row>
    <row r="4" spans="1:31" x14ac:dyDescent="0.15">
      <c r="A4" s="4">
        <v>639</v>
      </c>
      <c r="B4">
        <v>12</v>
      </c>
      <c r="C4">
        <v>8</v>
      </c>
      <c r="D4">
        <v>10</v>
      </c>
      <c r="E4">
        <v>10</v>
      </c>
      <c r="F4">
        <v>10</v>
      </c>
      <c r="G4">
        <v>0</v>
      </c>
      <c r="H4">
        <v>2</v>
      </c>
      <c r="I4">
        <v>8</v>
      </c>
      <c r="J4">
        <v>0.6</v>
      </c>
      <c r="K4">
        <v>5.1752643585205096</v>
      </c>
      <c r="L4" s="7">
        <v>3.87261962890625</v>
      </c>
      <c r="M4">
        <v>2.8096294403076199</v>
      </c>
      <c r="N4">
        <v>5.1844921112060502</v>
      </c>
      <c r="O4">
        <v>1</v>
      </c>
      <c r="P4">
        <v>1</v>
      </c>
      <c r="Q4">
        <v>8</v>
      </c>
      <c r="R4" s="12">
        <v>0.125</v>
      </c>
      <c r="S4" s="12">
        <f t="shared" si="0"/>
        <v>0.1</v>
      </c>
      <c r="T4">
        <v>1.39388656616211</v>
      </c>
      <c r="U4">
        <v>1.25759601593018</v>
      </c>
      <c r="V4">
        <v>1.15972805023193</v>
      </c>
      <c r="W4" s="13">
        <v>9.7867965698242201E-2</v>
      </c>
      <c r="X4">
        <v>0.234158515930176</v>
      </c>
      <c r="Y4">
        <v>0.234158515930176</v>
      </c>
      <c r="Z4">
        <v>0.1</v>
      </c>
      <c r="AA4">
        <v>0.7</v>
      </c>
      <c r="AB4">
        <v>0.875</v>
      </c>
      <c r="AC4">
        <v>0.77777777777777801</v>
      </c>
      <c r="AD4">
        <v>0.3</v>
      </c>
      <c r="AE4">
        <v>0.6</v>
      </c>
    </row>
    <row r="5" spans="1:31" x14ac:dyDescent="0.15">
      <c r="A5" s="4">
        <v>532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5.4135665893554696</v>
      </c>
      <c r="L5" s="7">
        <v>3.8754539489746098</v>
      </c>
      <c r="M5">
        <v>2.9377136230468701</v>
      </c>
      <c r="N5">
        <v>6.5183868408203098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1.5019493103027299</v>
      </c>
      <c r="U5">
        <v>1.3061285018920901</v>
      </c>
      <c r="V5">
        <v>1.2510839700698899</v>
      </c>
      <c r="W5" s="13">
        <v>5.5044531822204597E-2</v>
      </c>
      <c r="X5">
        <v>0.25086534023284901</v>
      </c>
      <c r="Y5">
        <v>0.25086534023284901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679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4.8914909362793004</v>
      </c>
      <c r="L6" s="7">
        <v>3.8787841796875</v>
      </c>
      <c r="M6">
        <v>3.2227210998535201</v>
      </c>
      <c r="N6">
        <v>9.3981132507324201</v>
      </c>
      <c r="O6">
        <v>1</v>
      </c>
      <c r="P6">
        <v>1</v>
      </c>
      <c r="Q6">
        <v>7</v>
      </c>
      <c r="R6" s="12">
        <v>0.1429</v>
      </c>
      <c r="S6" s="12">
        <f t="shared" si="0"/>
        <v>0.1</v>
      </c>
      <c r="T6">
        <v>1.3015651702880899</v>
      </c>
      <c r="U6">
        <v>1.00209617614746</v>
      </c>
      <c r="V6">
        <v>1.1069200038909901</v>
      </c>
      <c r="W6" s="13">
        <v>0.10482382774353</v>
      </c>
      <c r="X6">
        <v>0.194645166397095</v>
      </c>
      <c r="Y6">
        <v>0.194645166397095</v>
      </c>
      <c r="Z6">
        <v>0.1</v>
      </c>
      <c r="AA6">
        <v>0.6</v>
      </c>
      <c r="AB6">
        <v>0.85714285714285698</v>
      </c>
      <c r="AC6">
        <v>0.70588235294117596</v>
      </c>
      <c r="AD6">
        <v>0.4</v>
      </c>
      <c r="AE6">
        <v>0.5</v>
      </c>
    </row>
    <row r="7" spans="1:31" x14ac:dyDescent="0.15">
      <c r="A7" s="4">
        <v>384</v>
      </c>
      <c r="B7">
        <v>11</v>
      </c>
      <c r="C7">
        <v>9</v>
      </c>
      <c r="D7">
        <v>10</v>
      </c>
      <c r="E7">
        <v>10</v>
      </c>
      <c r="F7">
        <v>10</v>
      </c>
      <c r="G7">
        <v>0</v>
      </c>
      <c r="H7">
        <v>1</v>
      </c>
      <c r="I7">
        <v>9</v>
      </c>
      <c r="J7">
        <v>0.55000000000000004</v>
      </c>
      <c r="K7">
        <v>4.5911006927490199</v>
      </c>
      <c r="L7" s="7">
        <v>3.8800086975097701</v>
      </c>
      <c r="M7">
        <v>5.2444934844970703</v>
      </c>
      <c r="N7">
        <v>8.6270236968994105</v>
      </c>
      <c r="O7">
        <v>0</v>
      </c>
      <c r="P7">
        <v>0</v>
      </c>
      <c r="Q7">
        <v>4</v>
      </c>
      <c r="R7" s="12">
        <v>0</v>
      </c>
      <c r="S7" s="12">
        <f t="shared" si="0"/>
        <v>0</v>
      </c>
      <c r="T7">
        <v>1.2782058715820299</v>
      </c>
      <c r="U7">
        <v>1.0991859436035201</v>
      </c>
      <c r="V7">
        <v>1.0689563751220701</v>
      </c>
      <c r="W7" s="13">
        <v>3.0229568481445299E-2</v>
      </c>
      <c r="X7">
        <v>0.20924949645996099</v>
      </c>
      <c r="Y7">
        <v>0.20924949645996099</v>
      </c>
      <c r="Z7">
        <v>0</v>
      </c>
      <c r="AA7">
        <v>0.4</v>
      </c>
      <c r="AB7">
        <v>1</v>
      </c>
      <c r="AC7">
        <v>0.57142857142857195</v>
      </c>
      <c r="AD7">
        <v>0.6</v>
      </c>
      <c r="AE7">
        <v>0.4</v>
      </c>
    </row>
    <row r="8" spans="1:31" x14ac:dyDescent="0.15">
      <c r="A8" s="4">
        <v>574</v>
      </c>
      <c r="B8">
        <v>11</v>
      </c>
      <c r="C8">
        <v>9</v>
      </c>
      <c r="D8">
        <v>10</v>
      </c>
      <c r="E8">
        <v>10</v>
      </c>
      <c r="F8">
        <v>9</v>
      </c>
      <c r="G8">
        <v>1</v>
      </c>
      <c r="H8">
        <v>2</v>
      </c>
      <c r="I8">
        <v>8</v>
      </c>
      <c r="J8">
        <v>0.55000000000000004</v>
      </c>
      <c r="K8">
        <v>5.0445327758789098</v>
      </c>
      <c r="L8" s="7">
        <v>3.8555393218994101</v>
      </c>
      <c r="M8">
        <v>3.3375911712646502</v>
      </c>
      <c r="N8">
        <v>5.2975196838378897</v>
      </c>
      <c r="O8">
        <v>1</v>
      </c>
      <c r="P8">
        <v>1</v>
      </c>
      <c r="Q8">
        <v>7</v>
      </c>
      <c r="R8" s="12">
        <v>0.1429</v>
      </c>
      <c r="S8" s="12">
        <f t="shared" si="0"/>
        <v>0.1</v>
      </c>
      <c r="T8">
        <v>1.2057037353515601</v>
      </c>
      <c r="U8">
        <v>1.1022262573242201</v>
      </c>
      <c r="V8">
        <v>1.03332996368408</v>
      </c>
      <c r="W8" s="13">
        <v>6.8896293640136705E-2</v>
      </c>
      <c r="X8">
        <v>0.17237377166748</v>
      </c>
      <c r="Y8">
        <v>0.17237377166748</v>
      </c>
      <c r="Z8">
        <v>0.1</v>
      </c>
      <c r="AA8">
        <v>0.6</v>
      </c>
      <c r="AB8">
        <v>0.85714285714285698</v>
      </c>
      <c r="AC8">
        <v>0.70588235294117596</v>
      </c>
      <c r="AD8">
        <v>0.4</v>
      </c>
      <c r="AE8">
        <v>0.5</v>
      </c>
    </row>
    <row r="9" spans="1:31" x14ac:dyDescent="0.15">
      <c r="A9" s="4">
        <v>278</v>
      </c>
      <c r="B9">
        <v>11</v>
      </c>
      <c r="C9">
        <v>9</v>
      </c>
      <c r="D9">
        <v>10</v>
      </c>
      <c r="E9">
        <v>10</v>
      </c>
      <c r="F9">
        <v>10</v>
      </c>
      <c r="G9">
        <v>0</v>
      </c>
      <c r="H9">
        <v>1</v>
      </c>
      <c r="I9">
        <v>9</v>
      </c>
      <c r="J9">
        <v>0.55000000000000004</v>
      </c>
      <c r="K9">
        <v>4.7435684204101598</v>
      </c>
      <c r="L9" s="7">
        <v>3.8879623413085902</v>
      </c>
      <c r="M9">
        <v>4.0030746459960902</v>
      </c>
      <c r="N9">
        <v>8.6839790344238299</v>
      </c>
      <c r="O9">
        <v>1</v>
      </c>
      <c r="P9">
        <v>1</v>
      </c>
      <c r="Q9">
        <v>9</v>
      </c>
      <c r="R9" s="12">
        <v>0.1111</v>
      </c>
      <c r="S9" s="12">
        <f t="shared" ref="S9:S23" si="1">O9/E9</f>
        <v>0.1</v>
      </c>
      <c r="T9">
        <v>1.41017723083496</v>
      </c>
      <c r="U9">
        <v>1.1264400482177701</v>
      </c>
      <c r="V9">
        <v>1.1627676486969001</v>
      </c>
      <c r="W9" s="13">
        <v>3.6327600479125997E-2</v>
      </c>
      <c r="X9">
        <v>0.247409582138061</v>
      </c>
      <c r="Y9">
        <v>0.247409582138061</v>
      </c>
      <c r="Z9">
        <v>0.1</v>
      </c>
      <c r="AA9">
        <v>0.8</v>
      </c>
      <c r="AB9">
        <v>0.88888888888888895</v>
      </c>
      <c r="AC9">
        <v>0.84210526315789502</v>
      </c>
      <c r="AD9">
        <v>0.2</v>
      </c>
      <c r="AE9">
        <v>0.7</v>
      </c>
    </row>
    <row r="10" spans="1:31" x14ac:dyDescent="0.15">
      <c r="A10" s="4">
        <v>481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5.57338523864746</v>
      </c>
      <c r="L10" s="7">
        <v>3.84683036804199</v>
      </c>
      <c r="M10">
        <v>2.6131629943847701</v>
      </c>
      <c r="N10">
        <v>7.0906906127929696</v>
      </c>
      <c r="O10">
        <v>2</v>
      </c>
      <c r="P10">
        <v>2</v>
      </c>
      <c r="Q10">
        <v>12</v>
      </c>
      <c r="R10" s="12">
        <v>0.16669999999999999</v>
      </c>
      <c r="S10" s="12">
        <f t="shared" si="1"/>
        <v>0.2</v>
      </c>
      <c r="T10">
        <v>1.7116889953613299</v>
      </c>
      <c r="U10">
        <v>1.43662929534912</v>
      </c>
      <c r="V10">
        <v>1.4205834865570099</v>
      </c>
      <c r="W10" s="13">
        <v>1.6045808792114299E-2</v>
      </c>
      <c r="X10">
        <v>0.29110550880432101</v>
      </c>
      <c r="Y10">
        <v>0.29110550880432101</v>
      </c>
      <c r="Z10">
        <v>0.2</v>
      </c>
      <c r="AA10">
        <v>1</v>
      </c>
      <c r="AB10">
        <v>0.83333333333333304</v>
      </c>
      <c r="AC10">
        <v>0.90909090909090895</v>
      </c>
      <c r="AD10">
        <v>0</v>
      </c>
      <c r="AE10">
        <v>0.8</v>
      </c>
    </row>
    <row r="11" spans="1:31" x14ac:dyDescent="0.15">
      <c r="A11" s="4">
        <v>963</v>
      </c>
      <c r="B11">
        <v>11</v>
      </c>
      <c r="C11">
        <v>9</v>
      </c>
      <c r="D11">
        <v>10</v>
      </c>
      <c r="E11">
        <v>10</v>
      </c>
      <c r="F11">
        <v>9</v>
      </c>
      <c r="G11">
        <v>1</v>
      </c>
      <c r="H11">
        <v>2</v>
      </c>
      <c r="I11">
        <v>8</v>
      </c>
      <c r="J11">
        <v>0.55000000000000004</v>
      </c>
      <c r="K11">
        <v>4.71828269958496</v>
      </c>
      <c r="L11" s="7">
        <v>3.8894462585449201</v>
      </c>
      <c r="M11">
        <v>4.2295608520507804</v>
      </c>
      <c r="N11">
        <v>4.5693454742431596</v>
      </c>
      <c r="O11">
        <v>0</v>
      </c>
      <c r="P11">
        <v>0</v>
      </c>
      <c r="Q11">
        <v>5</v>
      </c>
      <c r="R11" s="12">
        <v>0</v>
      </c>
      <c r="S11" s="12">
        <f t="shared" si="1"/>
        <v>0</v>
      </c>
      <c r="T11">
        <v>1.1349983215332</v>
      </c>
      <c r="U11">
        <v>1.0830106735229501</v>
      </c>
      <c r="V11">
        <v>0.97356224060058605</v>
      </c>
      <c r="W11" s="13">
        <v>0.109448432922363</v>
      </c>
      <c r="X11">
        <v>0.16143608093261699</v>
      </c>
      <c r="Y11">
        <v>0.16143608093261699</v>
      </c>
      <c r="Z11">
        <v>0</v>
      </c>
      <c r="AA11">
        <v>0.5</v>
      </c>
      <c r="AB11">
        <v>1</v>
      </c>
      <c r="AC11">
        <v>0.66666666666666696</v>
      </c>
      <c r="AD11">
        <v>0.5</v>
      </c>
      <c r="AE11">
        <v>0.5</v>
      </c>
    </row>
    <row r="12" spans="1:31" s="30" customFormat="1" x14ac:dyDescent="0.15">
      <c r="A12" s="33">
        <v>689</v>
      </c>
      <c r="B12" s="30">
        <v>11</v>
      </c>
      <c r="C12" s="30">
        <v>9</v>
      </c>
      <c r="D12" s="30">
        <v>10</v>
      </c>
      <c r="E12" s="30">
        <v>10</v>
      </c>
      <c r="F12" s="30">
        <v>10</v>
      </c>
      <c r="G12" s="30">
        <v>0</v>
      </c>
      <c r="H12" s="30">
        <v>1</v>
      </c>
      <c r="I12" s="30">
        <v>9</v>
      </c>
      <c r="J12" s="30">
        <v>0.55000000000000004</v>
      </c>
      <c r="K12" s="30">
        <v>4.8322105407714799</v>
      </c>
      <c r="L12" s="30">
        <v>3.8896389007568399</v>
      </c>
      <c r="M12" s="30">
        <v>3.7237186431884801</v>
      </c>
      <c r="N12" s="30">
        <v>9.2413635253906197</v>
      </c>
      <c r="O12" s="30">
        <v>1</v>
      </c>
      <c r="P12" s="30">
        <v>1</v>
      </c>
      <c r="Q12" s="30">
        <v>6</v>
      </c>
      <c r="R12" s="35">
        <v>0.16669999999999999</v>
      </c>
      <c r="S12" s="35">
        <f t="shared" si="1"/>
        <v>0.1</v>
      </c>
      <c r="T12" s="30">
        <v>1.3263187408447299</v>
      </c>
      <c r="U12" s="30">
        <v>1.05205726623535</v>
      </c>
      <c r="V12" s="30">
        <v>1.12636947631836</v>
      </c>
      <c r="W12" s="30">
        <v>7.4312210083007799E-2</v>
      </c>
      <c r="X12" s="30">
        <v>0.19994926452636699</v>
      </c>
      <c r="Y12" s="30">
        <v>0.19994926452636699</v>
      </c>
      <c r="Z12" s="30">
        <v>0.1</v>
      </c>
      <c r="AA12" s="30">
        <v>0.5</v>
      </c>
      <c r="AB12" s="30">
        <v>0.83333333333333304</v>
      </c>
      <c r="AC12" s="30">
        <v>0.625</v>
      </c>
      <c r="AD12" s="30">
        <v>0.5</v>
      </c>
      <c r="AE12" s="30">
        <v>0.4</v>
      </c>
    </row>
    <row r="13" spans="1:31" x14ac:dyDescent="0.15">
      <c r="A13" s="4">
        <v>466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5.8841304779052699</v>
      </c>
      <c r="L13" s="7">
        <v>3.8967952728271502</v>
      </c>
      <c r="M13">
        <v>2.6044120788574201</v>
      </c>
      <c r="N13">
        <v>4.7781848907470703</v>
      </c>
      <c r="O13">
        <v>2</v>
      </c>
      <c r="P13">
        <v>2</v>
      </c>
      <c r="Q13">
        <v>12</v>
      </c>
      <c r="R13" s="12">
        <v>0.16669999999999999</v>
      </c>
      <c r="S13" s="12">
        <f t="shared" si="1"/>
        <v>0.2</v>
      </c>
      <c r="T13">
        <v>1.7249794006347701</v>
      </c>
      <c r="U13">
        <v>1.5871263742446899</v>
      </c>
      <c r="V13">
        <v>1.4244741201400799</v>
      </c>
      <c r="W13" s="13">
        <v>0.16265225410461401</v>
      </c>
      <c r="X13">
        <v>0.30050528049469</v>
      </c>
      <c r="Y13">
        <v>0.30050528049469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95</v>
      </c>
      <c r="B14">
        <v>11</v>
      </c>
      <c r="C14">
        <v>9</v>
      </c>
      <c r="D14">
        <v>10</v>
      </c>
      <c r="E14">
        <v>10</v>
      </c>
      <c r="F14">
        <v>10</v>
      </c>
      <c r="G14">
        <v>0</v>
      </c>
      <c r="H14">
        <v>1</v>
      </c>
      <c r="I14">
        <v>9</v>
      </c>
      <c r="J14">
        <v>0.55000000000000004</v>
      </c>
      <c r="K14">
        <v>4.5232810974121103</v>
      </c>
      <c r="L14" s="7">
        <v>3.9380798339843701</v>
      </c>
      <c r="M14">
        <v>6.0712623596191397</v>
      </c>
      <c r="N14">
        <v>8.2221889495849592</v>
      </c>
      <c r="O14">
        <v>0</v>
      </c>
      <c r="P14">
        <v>0</v>
      </c>
      <c r="Q14">
        <v>7</v>
      </c>
      <c r="R14" s="12">
        <v>0</v>
      </c>
      <c r="S14" s="12">
        <f t="shared" si="1"/>
        <v>0</v>
      </c>
      <c r="T14">
        <v>1.2241744995117201</v>
      </c>
      <c r="U14">
        <v>1.08559799194336</v>
      </c>
      <c r="V14">
        <v>1.02067494392395</v>
      </c>
      <c r="W14" s="13">
        <v>6.4923048019409194E-2</v>
      </c>
      <c r="X14">
        <v>0.203499555587769</v>
      </c>
      <c r="Y14">
        <v>0.203499555587769</v>
      </c>
      <c r="Z14">
        <v>0</v>
      </c>
      <c r="AA14">
        <v>0.7</v>
      </c>
      <c r="AB14">
        <v>1</v>
      </c>
      <c r="AC14">
        <v>0.82352941176470595</v>
      </c>
      <c r="AD14">
        <v>0.3</v>
      </c>
      <c r="AE14">
        <v>0.7</v>
      </c>
    </row>
    <row r="15" spans="1:31" x14ac:dyDescent="0.15">
      <c r="A15" s="4">
        <v>233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5.2728767395019496</v>
      </c>
      <c r="L15" s="7">
        <v>3.9398574829101598</v>
      </c>
      <c r="M15">
        <v>3.7976055145263699</v>
      </c>
      <c r="N15">
        <v>6.48728370666504</v>
      </c>
      <c r="O15">
        <v>0</v>
      </c>
      <c r="P15">
        <v>0</v>
      </c>
      <c r="Q15">
        <v>7</v>
      </c>
      <c r="R15" s="12">
        <v>0</v>
      </c>
      <c r="S15" s="12">
        <f t="shared" si="1"/>
        <v>0</v>
      </c>
      <c r="T15">
        <v>1.3574104309082</v>
      </c>
      <c r="U15">
        <v>1.2056035995483401</v>
      </c>
      <c r="V15">
        <v>1.1285890340805</v>
      </c>
      <c r="W15" s="13">
        <v>7.70145654678345E-2</v>
      </c>
      <c r="X15">
        <v>0.228821396827698</v>
      </c>
      <c r="Y15">
        <v>0.228821396827698</v>
      </c>
      <c r="Z15">
        <v>0</v>
      </c>
      <c r="AA15">
        <v>0.7</v>
      </c>
      <c r="AB15">
        <v>1</v>
      </c>
      <c r="AC15">
        <v>0.82352941176470595</v>
      </c>
      <c r="AD15">
        <v>0.3</v>
      </c>
      <c r="AE15">
        <v>0.7</v>
      </c>
    </row>
    <row r="16" spans="1:31" x14ac:dyDescent="0.15">
      <c r="A16" s="4">
        <v>242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5.5060653686523402</v>
      </c>
      <c r="L16" s="7">
        <v>3.9470806121826199</v>
      </c>
      <c r="M16">
        <v>2.66303634643555</v>
      </c>
      <c r="N16">
        <v>6.1898708343505904</v>
      </c>
      <c r="O16">
        <v>1</v>
      </c>
      <c r="P16">
        <v>1</v>
      </c>
      <c r="Q16">
        <v>11</v>
      </c>
      <c r="R16" s="12">
        <v>9.0899999999999995E-2</v>
      </c>
      <c r="S16" s="12">
        <f t="shared" si="1"/>
        <v>0.1</v>
      </c>
      <c r="T16">
        <v>1.45224761962891</v>
      </c>
      <c r="U16">
        <v>1.2660484313964799</v>
      </c>
      <c r="V16">
        <v>1.2060248851776101</v>
      </c>
      <c r="W16" s="13">
        <v>6.0023546218872098E-2</v>
      </c>
      <c r="X16">
        <v>0.246222734451294</v>
      </c>
      <c r="Y16">
        <v>0.246222734451294</v>
      </c>
      <c r="Z16">
        <v>0.1</v>
      </c>
      <c r="AA16">
        <v>1</v>
      </c>
      <c r="AB16">
        <v>0.90909090909090895</v>
      </c>
      <c r="AC16">
        <v>0.952380952380952</v>
      </c>
      <c r="AD16">
        <v>0</v>
      </c>
      <c r="AE16">
        <v>0.9</v>
      </c>
    </row>
    <row r="17" spans="1:31" x14ac:dyDescent="0.15">
      <c r="A17" s="4">
        <v>411</v>
      </c>
      <c r="B17">
        <v>11</v>
      </c>
      <c r="C17">
        <v>9</v>
      </c>
      <c r="D17">
        <v>10</v>
      </c>
      <c r="E17">
        <v>10</v>
      </c>
      <c r="F17">
        <v>10</v>
      </c>
      <c r="G17">
        <v>0</v>
      </c>
      <c r="H17">
        <v>1</v>
      </c>
      <c r="I17">
        <v>9</v>
      </c>
      <c r="J17">
        <v>0.55000000000000004</v>
      </c>
      <c r="K17">
        <v>4.5636615753173801</v>
      </c>
      <c r="L17" s="7">
        <v>3.9615821838378902</v>
      </c>
      <c r="M17">
        <v>6.4889163970947301</v>
      </c>
      <c r="N17">
        <v>8.8288898468017596</v>
      </c>
      <c r="O17">
        <v>0</v>
      </c>
      <c r="P17">
        <v>0</v>
      </c>
      <c r="Q17">
        <v>8</v>
      </c>
      <c r="R17" s="12">
        <v>0</v>
      </c>
      <c r="S17" s="12">
        <f t="shared" si="1"/>
        <v>0</v>
      </c>
      <c r="T17">
        <v>1.2576789855957</v>
      </c>
      <c r="U17">
        <v>1.15264892578125</v>
      </c>
      <c r="V17">
        <v>1.0666096210479701</v>
      </c>
      <c r="W17" s="13">
        <v>8.6039304733276395E-2</v>
      </c>
      <c r="X17">
        <v>0.19106936454772899</v>
      </c>
      <c r="Y17">
        <v>0.19106936454772899</v>
      </c>
      <c r="Z17">
        <v>0</v>
      </c>
      <c r="AA17">
        <v>0.8</v>
      </c>
      <c r="AB17">
        <v>1</v>
      </c>
      <c r="AC17">
        <v>0.88888888888888895</v>
      </c>
      <c r="AD17">
        <v>0.2</v>
      </c>
      <c r="AE17">
        <v>0.8</v>
      </c>
    </row>
    <row r="18" spans="1:31" x14ac:dyDescent="0.15">
      <c r="A18" s="4">
        <v>672</v>
      </c>
      <c r="B18">
        <v>11</v>
      </c>
      <c r="C18">
        <v>9</v>
      </c>
      <c r="D18">
        <v>10</v>
      </c>
      <c r="E18">
        <v>10</v>
      </c>
      <c r="F18">
        <v>10</v>
      </c>
      <c r="G18">
        <v>0</v>
      </c>
      <c r="H18">
        <v>1</v>
      </c>
      <c r="I18">
        <v>9</v>
      </c>
      <c r="J18">
        <v>0.55000000000000004</v>
      </c>
      <c r="K18">
        <v>4.90431785583496</v>
      </c>
      <c r="L18" s="7">
        <v>3.9714603424072301</v>
      </c>
      <c r="M18">
        <v>3.4686317443847701</v>
      </c>
      <c r="N18">
        <v>8.7698516845703107</v>
      </c>
      <c r="O18">
        <v>1</v>
      </c>
      <c r="P18">
        <v>1</v>
      </c>
      <c r="Q18">
        <v>10</v>
      </c>
      <c r="R18" s="12">
        <v>0.1</v>
      </c>
      <c r="S18" s="12">
        <f t="shared" si="1"/>
        <v>0.1</v>
      </c>
      <c r="T18">
        <v>1.4625225067138701</v>
      </c>
      <c r="U18">
        <v>1.1540565490722701</v>
      </c>
      <c r="V18">
        <v>1.2141859531402599</v>
      </c>
      <c r="W18" s="13">
        <v>6.0129404067993199E-2</v>
      </c>
      <c r="X18">
        <v>0.24833655357360801</v>
      </c>
      <c r="Y18">
        <v>0.24833655357360801</v>
      </c>
      <c r="Z18">
        <v>0.1</v>
      </c>
      <c r="AA18">
        <v>0.9</v>
      </c>
      <c r="AB18">
        <v>0.9</v>
      </c>
      <c r="AC18">
        <v>0.9</v>
      </c>
      <c r="AD18">
        <v>0.1</v>
      </c>
      <c r="AE18">
        <v>0.8</v>
      </c>
    </row>
    <row r="19" spans="1:31" x14ac:dyDescent="0.15">
      <c r="A19" s="4">
        <v>335</v>
      </c>
      <c r="B19">
        <v>11</v>
      </c>
      <c r="C19">
        <v>9</v>
      </c>
      <c r="D19">
        <v>10</v>
      </c>
      <c r="E19">
        <v>10</v>
      </c>
      <c r="F19">
        <v>9</v>
      </c>
      <c r="G19">
        <v>1</v>
      </c>
      <c r="H19">
        <v>2</v>
      </c>
      <c r="I19">
        <v>8</v>
      </c>
      <c r="J19">
        <v>0.55000000000000004</v>
      </c>
      <c r="K19">
        <v>5.4272899627685502</v>
      </c>
      <c r="L19" s="7">
        <v>3.97402763366699</v>
      </c>
      <c r="M19">
        <v>2.95474433898926</v>
      </c>
      <c r="N19">
        <v>5.9921894073486301</v>
      </c>
      <c r="O19">
        <v>1</v>
      </c>
      <c r="P19">
        <v>1</v>
      </c>
      <c r="Q19">
        <v>8</v>
      </c>
      <c r="R19" s="12">
        <v>0.125</v>
      </c>
      <c r="S19" s="12">
        <f t="shared" si="1"/>
        <v>0.1</v>
      </c>
      <c r="T19">
        <v>1.39288330078125</v>
      </c>
      <c r="U19">
        <v>1.22688484191895</v>
      </c>
      <c r="V19">
        <v>1.1819324493408201</v>
      </c>
      <c r="W19" s="13">
        <v>4.4952392578125E-2</v>
      </c>
      <c r="X19">
        <v>0.21095085144042999</v>
      </c>
      <c r="Y19">
        <v>0.21095085144042999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769</v>
      </c>
      <c r="B20">
        <v>11</v>
      </c>
      <c r="C20">
        <v>9</v>
      </c>
      <c r="D20">
        <v>10</v>
      </c>
      <c r="E20">
        <v>10</v>
      </c>
      <c r="F20">
        <v>8</v>
      </c>
      <c r="G20">
        <v>2</v>
      </c>
      <c r="H20">
        <v>3</v>
      </c>
      <c r="I20">
        <v>7</v>
      </c>
      <c r="J20">
        <v>0.55000000000000004</v>
      </c>
      <c r="K20">
        <v>4.8956604003906197</v>
      </c>
      <c r="L20" s="7">
        <v>3.98703956604004</v>
      </c>
      <c r="M20">
        <v>4.5073719024658203</v>
      </c>
      <c r="N20">
        <v>3.7720642089843701</v>
      </c>
      <c r="O20">
        <v>0</v>
      </c>
      <c r="P20">
        <v>0</v>
      </c>
      <c r="Q20">
        <v>4</v>
      </c>
      <c r="R20" s="12">
        <v>0</v>
      </c>
      <c r="S20" s="12">
        <f t="shared" si="1"/>
        <v>0</v>
      </c>
      <c r="T20">
        <v>1.16617012023926</v>
      </c>
      <c r="U20">
        <v>1.11989974975586</v>
      </c>
      <c r="V20">
        <v>1.0199724435806301</v>
      </c>
      <c r="W20" s="13">
        <v>9.9927306175231906E-2</v>
      </c>
      <c r="X20">
        <v>0.14619767665863001</v>
      </c>
      <c r="Y20">
        <v>0.14619767665863001</v>
      </c>
      <c r="Z20">
        <v>0</v>
      </c>
      <c r="AA20">
        <v>0.4</v>
      </c>
      <c r="AB20">
        <v>1</v>
      </c>
      <c r="AC20">
        <v>0.57142857142857195</v>
      </c>
      <c r="AD20">
        <v>0.6</v>
      </c>
      <c r="AE20">
        <v>0.4</v>
      </c>
    </row>
    <row r="21" spans="1:31" x14ac:dyDescent="0.15">
      <c r="A21" s="4">
        <v>302</v>
      </c>
      <c r="B21">
        <v>10</v>
      </c>
      <c r="C21">
        <v>10</v>
      </c>
      <c r="D21">
        <v>10</v>
      </c>
      <c r="E21">
        <v>10</v>
      </c>
      <c r="F21">
        <v>9</v>
      </c>
      <c r="G21">
        <v>1</v>
      </c>
      <c r="H21">
        <v>1</v>
      </c>
      <c r="I21">
        <v>9</v>
      </c>
      <c r="J21">
        <v>0.5</v>
      </c>
      <c r="K21">
        <v>4.7890052795410201</v>
      </c>
      <c r="L21" s="7">
        <v>4.0009784698486301</v>
      </c>
      <c r="M21">
        <v>4.79604148864746</v>
      </c>
      <c r="N21">
        <v>8.7636318206787092</v>
      </c>
      <c r="O21">
        <v>1</v>
      </c>
      <c r="P21">
        <v>1</v>
      </c>
      <c r="Q21">
        <v>8</v>
      </c>
      <c r="R21" s="12">
        <v>0.125</v>
      </c>
      <c r="S21" s="12">
        <f t="shared" si="1"/>
        <v>0.1</v>
      </c>
      <c r="T21">
        <v>1.1680774688720701</v>
      </c>
      <c r="U21">
        <v>0.96880531311035201</v>
      </c>
      <c r="V21">
        <v>0.99573481082916304</v>
      </c>
      <c r="W21" s="13">
        <v>2.6929497718811E-2</v>
      </c>
      <c r="X21">
        <v>0.17234265804290799</v>
      </c>
      <c r="Y21">
        <v>0.17234265804290799</v>
      </c>
      <c r="Z21">
        <v>0.1</v>
      </c>
      <c r="AA21">
        <v>0.7</v>
      </c>
      <c r="AB21">
        <v>0.875</v>
      </c>
      <c r="AC21">
        <v>0.77777777777777801</v>
      </c>
      <c r="AD21">
        <v>0.3</v>
      </c>
      <c r="AE21">
        <v>0.6</v>
      </c>
    </row>
    <row r="22" spans="1:31" x14ac:dyDescent="0.15">
      <c r="A22" s="4">
        <v>364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5.1606426239013699</v>
      </c>
      <c r="L22" s="7">
        <v>3.90242576599121</v>
      </c>
      <c r="M22">
        <v>2.6403884887695299</v>
      </c>
      <c r="N22">
        <v>4.7135257720947301</v>
      </c>
      <c r="O22">
        <v>1</v>
      </c>
      <c r="P22">
        <v>1</v>
      </c>
      <c r="Q22">
        <v>10</v>
      </c>
      <c r="R22" s="12">
        <v>0.1</v>
      </c>
      <c r="S22" s="12">
        <f t="shared" si="1"/>
        <v>0.1</v>
      </c>
      <c r="T22">
        <v>1.52999496459961</v>
      </c>
      <c r="U22">
        <v>1.3814334869384799</v>
      </c>
      <c r="V22">
        <v>1.2711083889007599</v>
      </c>
      <c r="W22" s="13">
        <v>0.11032509803772</v>
      </c>
      <c r="X22">
        <v>0.25888657569885198</v>
      </c>
      <c r="Y22">
        <v>0.25888657569885198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s="30" customFormat="1" x14ac:dyDescent="0.15">
      <c r="A23" s="33">
        <v>315</v>
      </c>
      <c r="B23" s="30">
        <v>13</v>
      </c>
      <c r="C23" s="30">
        <v>7</v>
      </c>
      <c r="D23" s="30">
        <v>10</v>
      </c>
      <c r="E23" s="30">
        <v>10</v>
      </c>
      <c r="F23" s="30">
        <v>10</v>
      </c>
      <c r="G23" s="30">
        <v>0</v>
      </c>
      <c r="H23" s="30">
        <v>3</v>
      </c>
      <c r="I23" s="30">
        <v>7</v>
      </c>
      <c r="J23" s="30">
        <v>0.65</v>
      </c>
      <c r="K23" s="30">
        <v>5.1745662689209002</v>
      </c>
      <c r="L23" s="30">
        <v>3.9155750274658199</v>
      </c>
      <c r="M23" s="30">
        <v>3.4082832336425799</v>
      </c>
      <c r="N23" s="30">
        <v>3.4719295501709002</v>
      </c>
      <c r="O23" s="30">
        <v>1</v>
      </c>
      <c r="P23" s="30">
        <v>1</v>
      </c>
      <c r="Q23" s="30">
        <v>10</v>
      </c>
      <c r="R23" s="35">
        <v>0.1</v>
      </c>
      <c r="S23" s="35">
        <f t="shared" si="1"/>
        <v>0.1</v>
      </c>
      <c r="T23" s="30">
        <v>1.5593776702880899</v>
      </c>
      <c r="U23" s="30">
        <v>1.5100402832031199</v>
      </c>
      <c r="V23" s="30">
        <v>1.28564953804016</v>
      </c>
      <c r="W23" s="30">
        <v>0.22439074516296401</v>
      </c>
      <c r="X23" s="30">
        <v>0.27372813224792503</v>
      </c>
      <c r="Y23" s="30">
        <v>0.27372813224792503</v>
      </c>
      <c r="Z23" s="30">
        <v>0.1</v>
      </c>
      <c r="AA23" s="30">
        <v>0.9</v>
      </c>
      <c r="AB23" s="30">
        <v>0.9</v>
      </c>
      <c r="AC23" s="30">
        <v>0.9</v>
      </c>
      <c r="AD23" s="30">
        <v>0.1</v>
      </c>
      <c r="AE23" s="30">
        <v>0.8</v>
      </c>
    </row>
    <row r="24" spans="1:31" x14ac:dyDescent="0.15">
      <c r="A24" s="4">
        <v>284</v>
      </c>
      <c r="B24">
        <v>10</v>
      </c>
      <c r="C24">
        <v>10</v>
      </c>
      <c r="D24">
        <v>10</v>
      </c>
      <c r="E24">
        <v>10</v>
      </c>
      <c r="F24">
        <v>9</v>
      </c>
      <c r="G24">
        <v>1</v>
      </c>
      <c r="H24">
        <v>1</v>
      </c>
      <c r="I24">
        <v>9</v>
      </c>
      <c r="J24">
        <v>0.5</v>
      </c>
      <c r="K24">
        <v>5.2167873382568404</v>
      </c>
      <c r="L24" s="7">
        <v>4.4166011810302699</v>
      </c>
      <c r="M24">
        <v>5.1786956787109402</v>
      </c>
      <c r="N24">
        <v>8.8486213684081996</v>
      </c>
      <c r="O24">
        <v>1</v>
      </c>
      <c r="P24">
        <v>1</v>
      </c>
      <c r="Q24">
        <v>9</v>
      </c>
      <c r="R24" s="12">
        <v>0.1111</v>
      </c>
      <c r="S24" s="12">
        <f t="shared" ref="S24:S34" si="2">O24/E24</f>
        <v>0.1</v>
      </c>
      <c r="T24">
        <v>1.0910396575927701</v>
      </c>
      <c r="U24">
        <v>0.92492294311523404</v>
      </c>
      <c r="V24">
        <v>0.93204516172409102</v>
      </c>
      <c r="W24" s="13">
        <v>7.1222186088562003E-3</v>
      </c>
      <c r="X24">
        <v>0.158994495868683</v>
      </c>
      <c r="Y24">
        <v>0.158994495868683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824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5.1635837554931596</v>
      </c>
      <c r="L25" s="7">
        <v>4.3282947540283203</v>
      </c>
      <c r="M25">
        <v>4.6453266143798801</v>
      </c>
      <c r="N25">
        <v>8.7051639556884801</v>
      </c>
      <c r="O25">
        <v>1</v>
      </c>
      <c r="P25">
        <v>1</v>
      </c>
      <c r="Q25">
        <v>10</v>
      </c>
      <c r="R25" s="12">
        <v>0.1</v>
      </c>
      <c r="S25" s="12">
        <f t="shared" si="2"/>
        <v>0.1</v>
      </c>
      <c r="T25">
        <v>1.5068454742431601</v>
      </c>
      <c r="U25">
        <v>1.2630596160888701</v>
      </c>
      <c r="V25">
        <v>1.2353279590606701</v>
      </c>
      <c r="W25" s="13">
        <v>2.7731657028198201E-2</v>
      </c>
      <c r="X25">
        <v>0.27151751518249501</v>
      </c>
      <c r="Y25">
        <v>0.27151751518249501</v>
      </c>
      <c r="Z25">
        <v>0.1</v>
      </c>
      <c r="AA25">
        <v>0.9</v>
      </c>
      <c r="AB25">
        <v>0.9</v>
      </c>
      <c r="AC25">
        <v>0.9</v>
      </c>
      <c r="AD25">
        <v>0.1</v>
      </c>
      <c r="AE25">
        <v>0.8</v>
      </c>
    </row>
    <row r="26" spans="1:31" x14ac:dyDescent="0.15">
      <c r="A26" s="4">
        <v>871</v>
      </c>
      <c r="B26">
        <v>10</v>
      </c>
      <c r="C26">
        <v>10</v>
      </c>
      <c r="D26">
        <v>10</v>
      </c>
      <c r="E26">
        <v>10</v>
      </c>
      <c r="F26">
        <v>9</v>
      </c>
      <c r="G26">
        <v>1</v>
      </c>
      <c r="H26">
        <v>1</v>
      </c>
      <c r="I26">
        <v>9</v>
      </c>
      <c r="J26">
        <v>0.5</v>
      </c>
      <c r="K26">
        <v>5.3317241668701199</v>
      </c>
      <c r="L26" s="7">
        <v>4.4379978179931596</v>
      </c>
      <c r="M26">
        <v>4.2536773681640598</v>
      </c>
      <c r="N26">
        <v>8.7324657440185494</v>
      </c>
      <c r="O26">
        <v>1</v>
      </c>
      <c r="P26">
        <v>1</v>
      </c>
      <c r="Q26">
        <v>9</v>
      </c>
      <c r="R26" s="12">
        <v>0.1111</v>
      </c>
      <c r="S26" s="12">
        <f t="shared" si="2"/>
        <v>0.1</v>
      </c>
      <c r="T26">
        <v>1.28287506103516</v>
      </c>
      <c r="U26">
        <v>1.03861808776855</v>
      </c>
      <c r="V26">
        <v>1.0701758861541799</v>
      </c>
      <c r="W26" s="13">
        <v>3.1557798385620103E-2</v>
      </c>
      <c r="X26">
        <v>0.212699174880981</v>
      </c>
      <c r="Y26">
        <v>0.212699174880981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597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5.5997409820556596</v>
      </c>
      <c r="L27" s="7">
        <v>4.1957302093505904</v>
      </c>
      <c r="M27">
        <v>3.83123779296875</v>
      </c>
      <c r="N27">
        <v>4.1593341827392596</v>
      </c>
      <c r="O27">
        <v>1</v>
      </c>
      <c r="P27">
        <v>1</v>
      </c>
      <c r="Q27">
        <v>11</v>
      </c>
      <c r="R27" s="12">
        <v>9.0899999999999995E-2</v>
      </c>
      <c r="S27" s="12">
        <f t="shared" si="2"/>
        <v>0.1</v>
      </c>
      <c r="T27">
        <v>1.4737396240234399</v>
      </c>
      <c r="U27">
        <v>1.4301065206527701</v>
      </c>
      <c r="V27">
        <v>1.2375299930572501</v>
      </c>
      <c r="W27" s="13">
        <v>0.19257652759551999</v>
      </c>
      <c r="X27">
        <v>0.236209630966186</v>
      </c>
      <c r="Y27">
        <v>0.236209630966186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322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>
        <v>5.3351268768310502</v>
      </c>
      <c r="L28" s="7">
        <v>4.20664405822754</v>
      </c>
      <c r="M28">
        <v>4.1332874298095703</v>
      </c>
      <c r="N28">
        <v>3.6568260192871098</v>
      </c>
      <c r="O28">
        <v>1</v>
      </c>
      <c r="P28">
        <v>1</v>
      </c>
      <c r="Q28">
        <v>11</v>
      </c>
      <c r="R28" s="12">
        <v>9.0899999999999995E-2</v>
      </c>
      <c r="S28" s="12">
        <f t="shared" si="2"/>
        <v>0.1</v>
      </c>
      <c r="T28">
        <v>1.5717411041259799</v>
      </c>
      <c r="U28">
        <v>1.5341047048568699</v>
      </c>
      <c r="V28">
        <v>1.2923166751861599</v>
      </c>
      <c r="W28" s="13">
        <v>0.241788029670715</v>
      </c>
      <c r="X28">
        <v>0.279424428939819</v>
      </c>
      <c r="Y28">
        <v>0.279424428939819</v>
      </c>
      <c r="Z28">
        <v>0.1</v>
      </c>
      <c r="AA28">
        <v>1</v>
      </c>
      <c r="AB28">
        <v>0.90909090909090895</v>
      </c>
      <c r="AC28">
        <v>0.952380952380952</v>
      </c>
      <c r="AD28">
        <v>0</v>
      </c>
      <c r="AE28">
        <v>0.9</v>
      </c>
    </row>
    <row r="29" spans="1:31" x14ac:dyDescent="0.15">
      <c r="A29" s="4">
        <v>667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5.22127342224121</v>
      </c>
      <c r="L29" s="7">
        <v>4.2043266296386701</v>
      </c>
      <c r="M29">
        <v>3.2085266113281201</v>
      </c>
      <c r="N29">
        <v>9.0629806518554705</v>
      </c>
      <c r="O29">
        <v>1</v>
      </c>
      <c r="P29">
        <v>1</v>
      </c>
      <c r="Q29">
        <v>11</v>
      </c>
      <c r="R29" s="12">
        <v>9.0899999999999995E-2</v>
      </c>
      <c r="S29" s="12">
        <f t="shared" si="2"/>
        <v>0.1</v>
      </c>
      <c r="T29">
        <v>1.4602069854736299</v>
      </c>
      <c r="U29">
        <v>1.14205169677734</v>
      </c>
      <c r="V29">
        <v>1.21240901947022</v>
      </c>
      <c r="W29" s="13">
        <v>7.0357322692871094E-2</v>
      </c>
      <c r="X29">
        <v>0.247797966003418</v>
      </c>
      <c r="Y29">
        <v>0.247797966003418</v>
      </c>
      <c r="Z29">
        <v>0.1</v>
      </c>
      <c r="AA29">
        <v>1</v>
      </c>
      <c r="AB29">
        <v>0.90909090909090895</v>
      </c>
      <c r="AC29">
        <v>0.952380952380952</v>
      </c>
      <c r="AD29">
        <v>0</v>
      </c>
      <c r="AE29">
        <v>0.9</v>
      </c>
    </row>
    <row r="30" spans="1:31" x14ac:dyDescent="0.15">
      <c r="A30" s="4">
        <v>716</v>
      </c>
      <c r="B30">
        <v>11</v>
      </c>
      <c r="C30">
        <v>9</v>
      </c>
      <c r="D30">
        <v>10</v>
      </c>
      <c r="E30">
        <v>10</v>
      </c>
      <c r="F30">
        <v>8</v>
      </c>
      <c r="G30">
        <v>2</v>
      </c>
      <c r="H30">
        <v>3</v>
      </c>
      <c r="I30">
        <v>7</v>
      </c>
      <c r="J30">
        <v>0.55000000000000004</v>
      </c>
      <c r="K30">
        <v>5.7577877044677699</v>
      </c>
      <c r="L30" s="7">
        <v>4.1859664916992196</v>
      </c>
      <c r="M30">
        <v>3.7794876098632799</v>
      </c>
      <c r="N30">
        <v>4.65871238708496</v>
      </c>
      <c r="O30">
        <v>0</v>
      </c>
      <c r="P30">
        <v>0</v>
      </c>
      <c r="Q30">
        <v>6</v>
      </c>
      <c r="R30" s="12">
        <v>0</v>
      </c>
      <c r="S30" s="12">
        <f t="shared" si="2"/>
        <v>0</v>
      </c>
      <c r="T30">
        <v>1.03940773010254</v>
      </c>
      <c r="U30">
        <v>0.98574954271316495</v>
      </c>
      <c r="V30">
        <v>0.90863531827926602</v>
      </c>
      <c r="W30" s="13">
        <v>7.7114224433898898E-2</v>
      </c>
      <c r="X30">
        <v>0.13077241182327301</v>
      </c>
      <c r="Y30">
        <v>0.13077241182327301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x14ac:dyDescent="0.15">
      <c r="A31" s="4">
        <v>266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5.3855972290039098</v>
      </c>
      <c r="L31" s="7">
        <v>4.3087959289550799</v>
      </c>
      <c r="M31">
        <v>2.75130271911621</v>
      </c>
      <c r="N31">
        <v>9.0374183654785192</v>
      </c>
      <c r="O31">
        <v>1</v>
      </c>
      <c r="P31">
        <v>1</v>
      </c>
      <c r="Q31">
        <v>10</v>
      </c>
      <c r="R31" s="12">
        <v>0.1</v>
      </c>
      <c r="S31" s="12">
        <f t="shared" si="2"/>
        <v>0.1</v>
      </c>
      <c r="T31">
        <v>1.4614105224609399</v>
      </c>
      <c r="U31">
        <v>1.1153564453125</v>
      </c>
      <c r="V31">
        <v>1.1962985992431601</v>
      </c>
      <c r="W31" s="13">
        <v>8.0942153930664104E-2</v>
      </c>
      <c r="X31">
        <v>0.26511192321777299</v>
      </c>
      <c r="Y31">
        <v>0.26511192321777299</v>
      </c>
      <c r="Z31">
        <v>0.1</v>
      </c>
      <c r="AA31">
        <v>0.9</v>
      </c>
      <c r="AB31">
        <v>0.9</v>
      </c>
      <c r="AC31">
        <v>0.9</v>
      </c>
      <c r="AD31">
        <v>0.1</v>
      </c>
      <c r="AE31">
        <v>0.8</v>
      </c>
    </row>
    <row r="32" spans="1:31" x14ac:dyDescent="0.15">
      <c r="A32" s="4">
        <v>175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4.7946834564209002</v>
      </c>
      <c r="L32" s="7">
        <v>4.19866943359375</v>
      </c>
      <c r="M32">
        <v>6.4215850830078098</v>
      </c>
      <c r="N32">
        <v>8.4300422668456996</v>
      </c>
      <c r="O32">
        <v>0</v>
      </c>
      <c r="P32">
        <v>0</v>
      </c>
      <c r="Q32">
        <v>8</v>
      </c>
      <c r="R32" s="12">
        <v>0</v>
      </c>
      <c r="S32" s="12">
        <f t="shared" si="2"/>
        <v>0</v>
      </c>
      <c r="T32">
        <v>1.27755546569824</v>
      </c>
      <c r="U32">
        <v>1.1576099395752</v>
      </c>
      <c r="V32">
        <v>1.06946814060211</v>
      </c>
      <c r="W32" s="13">
        <v>8.8141798973083496E-2</v>
      </c>
      <c r="X32">
        <v>0.20808732509613001</v>
      </c>
      <c r="Y32">
        <v>0.20808732509613001</v>
      </c>
      <c r="Z32">
        <v>0</v>
      </c>
      <c r="AA32">
        <v>0.8</v>
      </c>
      <c r="AB32">
        <v>1</v>
      </c>
      <c r="AC32">
        <v>0.88888888888888895</v>
      </c>
      <c r="AD32">
        <v>0.2</v>
      </c>
      <c r="AE32">
        <v>0.8</v>
      </c>
    </row>
    <row r="33" spans="1:31" x14ac:dyDescent="0.15">
      <c r="A33" s="4">
        <v>755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5.5064716339111301</v>
      </c>
      <c r="L33" s="7">
        <v>4.3005237579345703</v>
      </c>
      <c r="M33">
        <v>3.3774375915527299</v>
      </c>
      <c r="N33">
        <v>4.87587547302246</v>
      </c>
      <c r="O33">
        <v>1</v>
      </c>
      <c r="P33">
        <v>1</v>
      </c>
      <c r="Q33">
        <v>7</v>
      </c>
      <c r="R33" s="12">
        <v>0.1429</v>
      </c>
      <c r="S33" s="12">
        <f t="shared" si="2"/>
        <v>0.1</v>
      </c>
      <c r="T33">
        <v>1.2076950073242201</v>
      </c>
      <c r="U33">
        <v>1.1268558502197299</v>
      </c>
      <c r="V33">
        <v>1.0312740802764899</v>
      </c>
      <c r="W33" s="13">
        <v>9.5581769943237305E-2</v>
      </c>
      <c r="X33">
        <v>0.17642092704772899</v>
      </c>
      <c r="Y33">
        <v>0.17642092704772899</v>
      </c>
      <c r="Z33">
        <v>0.1</v>
      </c>
      <c r="AA33">
        <v>0.6</v>
      </c>
      <c r="AB33">
        <v>0.85714285714285698</v>
      </c>
      <c r="AC33">
        <v>0.70588235294117596</v>
      </c>
      <c r="AD33">
        <v>0.4</v>
      </c>
      <c r="AE33">
        <v>0.5</v>
      </c>
    </row>
    <row r="34" spans="1:31" s="30" customFormat="1" x14ac:dyDescent="0.15">
      <c r="A34" s="33">
        <v>440</v>
      </c>
      <c r="B34" s="30">
        <v>10</v>
      </c>
      <c r="C34" s="30">
        <v>10</v>
      </c>
      <c r="D34" s="30">
        <v>10</v>
      </c>
      <c r="E34" s="30">
        <v>10</v>
      </c>
      <c r="F34" s="30">
        <v>9</v>
      </c>
      <c r="G34" s="30">
        <v>1</v>
      </c>
      <c r="H34" s="30">
        <v>1</v>
      </c>
      <c r="I34" s="30">
        <v>9</v>
      </c>
      <c r="J34" s="30">
        <v>0.5</v>
      </c>
      <c r="K34" s="30">
        <v>4.8218250274658203</v>
      </c>
      <c r="L34" s="30">
        <v>4.3742256164550799</v>
      </c>
      <c r="M34" s="30">
        <v>7.4493465423584002</v>
      </c>
      <c r="N34" s="30">
        <v>7.8928146362304696</v>
      </c>
      <c r="O34" s="30">
        <v>0</v>
      </c>
      <c r="P34" s="30">
        <v>0</v>
      </c>
      <c r="Q34" s="30">
        <v>5</v>
      </c>
      <c r="R34" s="35">
        <v>0</v>
      </c>
      <c r="S34" s="35">
        <f t="shared" si="2"/>
        <v>0</v>
      </c>
      <c r="T34" s="30">
        <v>1.10649490356445</v>
      </c>
      <c r="U34" s="30">
        <v>1.0352840423584</v>
      </c>
      <c r="V34" s="30">
        <v>0.92397421598434404</v>
      </c>
      <c r="W34" s="30">
        <v>0.111309826374054</v>
      </c>
      <c r="X34" s="30">
        <v>0.182520687580109</v>
      </c>
      <c r="Y34" s="30">
        <v>0.182520687580109</v>
      </c>
      <c r="Z34" s="30">
        <v>0</v>
      </c>
      <c r="AA34" s="30">
        <v>0.5</v>
      </c>
      <c r="AB34" s="30">
        <v>1</v>
      </c>
      <c r="AC34" s="30">
        <v>0.66666666666666696</v>
      </c>
      <c r="AD34" s="30">
        <v>0.5</v>
      </c>
      <c r="AE34" s="30">
        <v>0.5</v>
      </c>
    </row>
    <row r="35" spans="1:31" x14ac:dyDescent="0.15">
      <c r="A35" s="4">
        <v>195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5.6812610626220703</v>
      </c>
      <c r="L35" s="7">
        <v>4.7090530395507804</v>
      </c>
      <c r="M35">
        <v>4.1505641937255904</v>
      </c>
      <c r="N35">
        <v>9.1015338897705096</v>
      </c>
      <c r="O35">
        <v>1</v>
      </c>
      <c r="P35">
        <v>1</v>
      </c>
      <c r="Q35">
        <v>9</v>
      </c>
      <c r="R35" s="12">
        <v>0.1111</v>
      </c>
      <c r="S35" s="12">
        <f t="shared" ref="S35:S56" si="3">O35/E35</f>
        <v>0.1</v>
      </c>
      <c r="T35">
        <v>1.55792236328125</v>
      </c>
      <c r="U35">
        <v>1.2859477996826201</v>
      </c>
      <c r="V35">
        <v>1.2839777469635001</v>
      </c>
      <c r="W35" s="13">
        <v>1.9700527191162101E-3</v>
      </c>
      <c r="X35">
        <v>0.27394461631774902</v>
      </c>
      <c r="Y35">
        <v>0.27394461631774902</v>
      </c>
      <c r="Z35">
        <v>0.1</v>
      </c>
      <c r="AA35">
        <v>0.8</v>
      </c>
      <c r="AB35">
        <v>0.88888888888888895</v>
      </c>
      <c r="AC35">
        <v>0.84210526315789502</v>
      </c>
      <c r="AD35">
        <v>0.2</v>
      </c>
      <c r="AE35">
        <v>0.7</v>
      </c>
    </row>
    <row r="36" spans="1:31" x14ac:dyDescent="0.15">
      <c r="A36" s="4">
        <v>116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5.7334957122802699</v>
      </c>
      <c r="L36" s="7">
        <v>4.6566104888915998</v>
      </c>
      <c r="M36">
        <v>3.2517738342285201</v>
      </c>
      <c r="N36">
        <v>9.2079181671142596</v>
      </c>
      <c r="O36">
        <v>1</v>
      </c>
      <c r="P36">
        <v>1</v>
      </c>
      <c r="Q36">
        <v>10</v>
      </c>
      <c r="R36" s="12">
        <v>0.1</v>
      </c>
      <c r="S36" s="12">
        <f t="shared" si="3"/>
        <v>0.1</v>
      </c>
      <c r="T36">
        <v>1.6278133392334</v>
      </c>
      <c r="U36">
        <v>1.3126811981201201</v>
      </c>
      <c r="V36">
        <v>1.35928666591644</v>
      </c>
      <c r="W36" s="13">
        <v>4.6605467796325697E-2</v>
      </c>
      <c r="X36">
        <v>0.26852667331695601</v>
      </c>
      <c r="Y36">
        <v>0.26852667331695601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353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5.7181262969970703</v>
      </c>
      <c r="L37" s="7">
        <v>4.64410400390625</v>
      </c>
      <c r="M37">
        <v>3.29713630676269</v>
      </c>
      <c r="N37">
        <v>9.2436008453369105</v>
      </c>
      <c r="O37">
        <v>1</v>
      </c>
      <c r="P37">
        <v>1</v>
      </c>
      <c r="Q37">
        <v>11</v>
      </c>
      <c r="R37" s="12">
        <v>9.0899999999999995E-2</v>
      </c>
      <c r="S37" s="12">
        <f t="shared" si="3"/>
        <v>0.1</v>
      </c>
      <c r="T37">
        <v>1.5096950531005899</v>
      </c>
      <c r="U37">
        <v>1.1918525695800799</v>
      </c>
      <c r="V37">
        <v>1.2419782876968399</v>
      </c>
      <c r="W37" s="13">
        <v>5.0125718116760198E-2</v>
      </c>
      <c r="X37">
        <v>0.267716765403748</v>
      </c>
      <c r="Y37">
        <v>0.267716765403748</v>
      </c>
      <c r="Z37">
        <v>0.1</v>
      </c>
      <c r="AA37">
        <v>1</v>
      </c>
      <c r="AB37">
        <v>0.90909090909090895</v>
      </c>
      <c r="AC37">
        <v>0.952380952380952</v>
      </c>
      <c r="AD37">
        <v>0</v>
      </c>
      <c r="AE37">
        <v>0.9</v>
      </c>
    </row>
    <row r="38" spans="1:31" x14ac:dyDescent="0.15">
      <c r="A38" s="4">
        <v>660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5.4647674560546902</v>
      </c>
      <c r="L38" s="7">
        <v>4.6398448944091797</v>
      </c>
      <c r="M38">
        <v>5.1427249908447301</v>
      </c>
      <c r="N38">
        <v>8.8079738616943395</v>
      </c>
      <c r="O38">
        <v>1</v>
      </c>
      <c r="P38">
        <v>1</v>
      </c>
      <c r="Q38">
        <v>9</v>
      </c>
      <c r="R38" s="12">
        <v>0.1111</v>
      </c>
      <c r="S38" s="12">
        <f t="shared" si="3"/>
        <v>0.1</v>
      </c>
      <c r="T38">
        <v>1.4315814971923799</v>
      </c>
      <c r="U38">
        <v>1.2289924621582</v>
      </c>
      <c r="V38">
        <v>1.1694958209991499</v>
      </c>
      <c r="W38" s="13">
        <v>5.9496641159057603E-2</v>
      </c>
      <c r="X38">
        <v>0.26208567619323703</v>
      </c>
      <c r="Y38">
        <v>0.26208567619323703</v>
      </c>
      <c r="Z38">
        <v>0.1</v>
      </c>
      <c r="AA38">
        <v>0.8</v>
      </c>
      <c r="AB38">
        <v>0.88888888888888895</v>
      </c>
      <c r="AC38">
        <v>0.84210526315789502</v>
      </c>
      <c r="AD38">
        <v>0.2</v>
      </c>
      <c r="AE38">
        <v>0.7</v>
      </c>
    </row>
    <row r="39" spans="1:31" x14ac:dyDescent="0.15">
      <c r="A39" s="4">
        <v>286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5.8743190765380904</v>
      </c>
      <c r="L39" s="7">
        <v>4.7347183227539098</v>
      </c>
      <c r="M39">
        <v>3.2579612731933598</v>
      </c>
      <c r="N39">
        <v>9.7551956176757795</v>
      </c>
      <c r="O39">
        <v>1</v>
      </c>
      <c r="P39">
        <v>1</v>
      </c>
      <c r="Q39">
        <v>9</v>
      </c>
      <c r="R39" s="12">
        <v>0.1111</v>
      </c>
      <c r="S39" s="12">
        <f t="shared" si="3"/>
        <v>0.1</v>
      </c>
      <c r="T39">
        <v>1.48899269104004</v>
      </c>
      <c r="U39">
        <v>1.18563079833984</v>
      </c>
      <c r="V39">
        <v>1.2526934146881099</v>
      </c>
      <c r="W39" s="13">
        <v>6.7062616348266602E-2</v>
      </c>
      <c r="X39">
        <v>0.23629927635192899</v>
      </c>
      <c r="Y39">
        <v>0.23629927635192899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151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5.6671257019043004</v>
      </c>
      <c r="L40" s="7">
        <v>4.5537357330322301</v>
      </c>
      <c r="M40">
        <v>3.1707382202148402</v>
      </c>
      <c r="N40">
        <v>9.5972442626953107</v>
      </c>
      <c r="O40">
        <v>1</v>
      </c>
      <c r="P40">
        <v>1</v>
      </c>
      <c r="Q40">
        <v>6</v>
      </c>
      <c r="R40" s="12">
        <v>0.16669999999999999</v>
      </c>
      <c r="S40" s="12">
        <f t="shared" si="3"/>
        <v>0.1</v>
      </c>
      <c r="T40">
        <v>1.4091281890869101</v>
      </c>
      <c r="U40">
        <v>1.10394859313965</v>
      </c>
      <c r="V40">
        <v>1.18171787261963</v>
      </c>
      <c r="W40" s="13">
        <v>7.7769279479980497E-2</v>
      </c>
      <c r="X40">
        <v>0.22741031646728499</v>
      </c>
      <c r="Y40">
        <v>0.22741031646728499</v>
      </c>
      <c r="Z40">
        <v>0.1</v>
      </c>
      <c r="AA40">
        <v>0.5</v>
      </c>
      <c r="AB40">
        <v>0.83333333333333304</v>
      </c>
      <c r="AC40">
        <v>0.625</v>
      </c>
      <c r="AD40">
        <v>0.5</v>
      </c>
      <c r="AE40">
        <v>0.4</v>
      </c>
    </row>
    <row r="41" spans="1:31" x14ac:dyDescent="0.15">
      <c r="A41" s="4">
        <v>904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5.2344322204589799</v>
      </c>
      <c r="L41" s="7">
        <v>4.5122661590576199</v>
      </c>
      <c r="M41">
        <v>5.8526840209960902</v>
      </c>
      <c r="N41">
        <v>8.7110691070556605</v>
      </c>
      <c r="O41">
        <v>0</v>
      </c>
      <c r="P41">
        <v>0</v>
      </c>
      <c r="Q41">
        <v>5</v>
      </c>
      <c r="R41" s="12">
        <v>0</v>
      </c>
      <c r="S41" s="12">
        <f t="shared" si="3"/>
        <v>0</v>
      </c>
      <c r="T41">
        <v>1.5087947845459</v>
      </c>
      <c r="U41">
        <v>1.3497829437255899</v>
      </c>
      <c r="V41">
        <v>1.27078056335449</v>
      </c>
      <c r="W41" s="13">
        <v>7.9002380371093694E-2</v>
      </c>
      <c r="X41">
        <v>0.238014221191406</v>
      </c>
      <c r="Y41">
        <v>0.238014221191406</v>
      </c>
      <c r="Z41">
        <v>0</v>
      </c>
      <c r="AA41">
        <v>0.5</v>
      </c>
      <c r="AB41">
        <v>1</v>
      </c>
      <c r="AC41">
        <v>0.66666666666666696</v>
      </c>
      <c r="AD41">
        <v>0.5</v>
      </c>
      <c r="AE41">
        <v>0.5</v>
      </c>
    </row>
    <row r="42" spans="1:31" x14ac:dyDescent="0.15">
      <c r="A42" s="4">
        <v>738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5.1780776977539098</v>
      </c>
      <c r="L42" s="7">
        <v>4.5140037536621103</v>
      </c>
      <c r="M42">
        <v>6.2413272857665998</v>
      </c>
      <c r="N42">
        <v>8.5599708557128906</v>
      </c>
      <c r="O42">
        <v>1</v>
      </c>
      <c r="P42">
        <v>1</v>
      </c>
      <c r="Q42">
        <v>11</v>
      </c>
      <c r="R42" s="12">
        <v>9.0899999999999995E-2</v>
      </c>
      <c r="S42" s="12">
        <f t="shared" si="3"/>
        <v>0.1</v>
      </c>
      <c r="T42">
        <v>1.26169586181641</v>
      </c>
      <c r="U42">
        <v>1.1312885284423799</v>
      </c>
      <c r="V42">
        <v>1.04321956634522</v>
      </c>
      <c r="W42" s="13">
        <v>8.8068962097167997E-2</v>
      </c>
      <c r="X42">
        <v>0.21847629547119099</v>
      </c>
      <c r="Y42">
        <v>0.21847629547119099</v>
      </c>
      <c r="Z42">
        <v>0.1</v>
      </c>
      <c r="AA42">
        <v>1</v>
      </c>
      <c r="AB42">
        <v>0.90909090909090895</v>
      </c>
      <c r="AC42">
        <v>0.952380952380952</v>
      </c>
      <c r="AD42">
        <v>0</v>
      </c>
      <c r="AE42">
        <v>0.9</v>
      </c>
    </row>
    <row r="43" spans="1:31" x14ac:dyDescent="0.15">
      <c r="A43" s="4">
        <v>583</v>
      </c>
      <c r="B43">
        <v>11</v>
      </c>
      <c r="C43">
        <v>9</v>
      </c>
      <c r="D43">
        <v>10</v>
      </c>
      <c r="E43">
        <v>10</v>
      </c>
      <c r="F43">
        <v>9</v>
      </c>
      <c r="G43">
        <v>1</v>
      </c>
      <c r="H43">
        <v>2</v>
      </c>
      <c r="I43">
        <v>8</v>
      </c>
      <c r="J43">
        <v>0.55000000000000004</v>
      </c>
      <c r="K43">
        <v>5.8490123748779297</v>
      </c>
      <c r="L43" s="7">
        <v>4.5238380432128897</v>
      </c>
      <c r="M43">
        <v>3.1948013305664098</v>
      </c>
      <c r="N43">
        <v>4.9645767211914098</v>
      </c>
      <c r="O43">
        <v>1</v>
      </c>
      <c r="P43">
        <v>1</v>
      </c>
      <c r="Q43">
        <v>8</v>
      </c>
      <c r="R43" s="12">
        <v>0.125</v>
      </c>
      <c r="S43" s="12">
        <f t="shared" si="3"/>
        <v>0.1</v>
      </c>
      <c r="T43">
        <v>1.30923271179199</v>
      </c>
      <c r="U43">
        <v>1.22052574157715</v>
      </c>
      <c r="V43">
        <v>1.1324498653411901</v>
      </c>
      <c r="W43" s="13">
        <v>8.80758762359619E-2</v>
      </c>
      <c r="X43">
        <v>0.176782846450806</v>
      </c>
      <c r="Y43">
        <v>0.176782846450806</v>
      </c>
      <c r="Z43">
        <v>0.1</v>
      </c>
      <c r="AA43">
        <v>0.7</v>
      </c>
      <c r="AB43">
        <v>0.875</v>
      </c>
      <c r="AC43">
        <v>0.77777777777777801</v>
      </c>
      <c r="AD43">
        <v>0.3</v>
      </c>
      <c r="AE43">
        <v>0.6</v>
      </c>
    </row>
    <row r="44" spans="1:31" x14ac:dyDescent="0.15">
      <c r="A44" s="4">
        <v>114</v>
      </c>
      <c r="B44">
        <v>10</v>
      </c>
      <c r="C44">
        <v>10</v>
      </c>
      <c r="D44">
        <v>10</v>
      </c>
      <c r="E44">
        <v>10</v>
      </c>
      <c r="F44">
        <v>9</v>
      </c>
      <c r="G44">
        <v>1</v>
      </c>
      <c r="H44">
        <v>1</v>
      </c>
      <c r="I44">
        <v>9</v>
      </c>
      <c r="J44">
        <v>0.5</v>
      </c>
      <c r="K44">
        <v>5.3878669738769496</v>
      </c>
      <c r="L44" s="7">
        <v>4.7398757934570304</v>
      </c>
      <c r="M44">
        <v>6.6268539428710902</v>
      </c>
      <c r="N44">
        <v>8.5765495300293004</v>
      </c>
      <c r="O44">
        <v>0</v>
      </c>
      <c r="P44">
        <v>0</v>
      </c>
      <c r="Q44">
        <v>7</v>
      </c>
      <c r="R44" s="12">
        <v>0</v>
      </c>
      <c r="S44" s="12">
        <f t="shared" si="3"/>
        <v>0</v>
      </c>
      <c r="T44">
        <v>1.36931228637695</v>
      </c>
      <c r="U44">
        <v>1.24855613708496</v>
      </c>
      <c r="V44">
        <v>1.15682065486908</v>
      </c>
      <c r="W44" s="13">
        <v>9.1735482215881306E-2</v>
      </c>
      <c r="X44">
        <v>0.21249163150787401</v>
      </c>
      <c r="Y44">
        <v>0.21249163150787401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s="30" customFormat="1" x14ac:dyDescent="0.15">
      <c r="A45" s="33">
        <v>289</v>
      </c>
      <c r="B45" s="30">
        <v>11</v>
      </c>
      <c r="C45" s="30">
        <v>9</v>
      </c>
      <c r="D45" s="30">
        <v>10</v>
      </c>
      <c r="E45" s="30">
        <v>10</v>
      </c>
      <c r="F45" s="30">
        <v>10</v>
      </c>
      <c r="G45" s="30">
        <v>0</v>
      </c>
      <c r="H45" s="30">
        <v>1</v>
      </c>
      <c r="I45" s="30">
        <v>9</v>
      </c>
      <c r="J45" s="30">
        <v>0.55000000000000004</v>
      </c>
      <c r="K45" s="30">
        <v>5.1458835601806596</v>
      </c>
      <c r="L45" s="30">
        <v>4.5300865173339799</v>
      </c>
      <c r="M45" s="30">
        <v>6.6752796173095703</v>
      </c>
      <c r="N45" s="30">
        <v>8.5415077209472692</v>
      </c>
      <c r="O45" s="30">
        <v>0</v>
      </c>
      <c r="P45" s="30">
        <v>0</v>
      </c>
      <c r="Q45" s="30">
        <v>6</v>
      </c>
      <c r="R45" s="35">
        <v>0</v>
      </c>
      <c r="S45" s="35">
        <f t="shared" si="3"/>
        <v>0</v>
      </c>
      <c r="T45" s="30">
        <v>1.2673149108886701</v>
      </c>
      <c r="U45" s="30">
        <v>1.1575393676757799</v>
      </c>
      <c r="V45" s="30">
        <v>1.0490925312042201</v>
      </c>
      <c r="W45" s="30">
        <v>0.10844683647155801</v>
      </c>
      <c r="X45" s="30">
        <v>0.21822237968444799</v>
      </c>
      <c r="Y45" s="30">
        <v>0.21822237968444799</v>
      </c>
      <c r="Z45" s="30">
        <v>0</v>
      </c>
      <c r="AA45" s="30">
        <v>0.6</v>
      </c>
      <c r="AB45" s="30">
        <v>1</v>
      </c>
      <c r="AC45" s="30">
        <v>0.75</v>
      </c>
      <c r="AD45" s="30">
        <v>0.4</v>
      </c>
      <c r="AE45" s="30">
        <v>0.6</v>
      </c>
    </row>
    <row r="46" spans="1:31" x14ac:dyDescent="0.15">
      <c r="A46" s="4">
        <v>275</v>
      </c>
      <c r="B46">
        <v>10</v>
      </c>
      <c r="C46">
        <v>10</v>
      </c>
      <c r="D46">
        <v>10</v>
      </c>
      <c r="E46">
        <v>10</v>
      </c>
      <c r="F46">
        <v>9</v>
      </c>
      <c r="G46">
        <v>1</v>
      </c>
      <c r="H46">
        <v>1</v>
      </c>
      <c r="I46">
        <v>9</v>
      </c>
      <c r="J46">
        <v>0.5</v>
      </c>
      <c r="K46">
        <v>5.3192253112793004</v>
      </c>
      <c r="L46" s="7">
        <v>4.7831707000732404</v>
      </c>
      <c r="M46">
        <v>7.2593650817871103</v>
      </c>
      <c r="N46">
        <v>8.1118850708007795</v>
      </c>
      <c r="O46">
        <v>0</v>
      </c>
      <c r="P46">
        <v>0</v>
      </c>
      <c r="Q46">
        <v>5</v>
      </c>
      <c r="R46" s="12">
        <v>0</v>
      </c>
      <c r="S46" s="12">
        <f t="shared" si="3"/>
        <v>0</v>
      </c>
      <c r="T46">
        <v>1.21672439575195</v>
      </c>
      <c r="U46">
        <v>1.1233673095703101</v>
      </c>
      <c r="V46">
        <v>1.01289594173431</v>
      </c>
      <c r="W46" s="13">
        <v>0.11047136783599799</v>
      </c>
      <c r="X46">
        <v>0.20382845401763899</v>
      </c>
      <c r="Y46">
        <v>0.20382845401763899</v>
      </c>
      <c r="Z46">
        <v>0</v>
      </c>
      <c r="AA46">
        <v>0.5</v>
      </c>
      <c r="AB46">
        <v>1</v>
      </c>
      <c r="AC46">
        <v>0.66666666666666696</v>
      </c>
      <c r="AD46">
        <v>0.5</v>
      </c>
      <c r="AE46">
        <v>0.5</v>
      </c>
    </row>
    <row r="47" spans="1:31" x14ac:dyDescent="0.15">
      <c r="A47" s="4">
        <v>449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5.3996410369873002</v>
      </c>
      <c r="L47" s="7">
        <v>4.8014621734619096</v>
      </c>
      <c r="M47">
        <v>7.0481109619140598</v>
      </c>
      <c r="N47">
        <v>8.4780426025390607</v>
      </c>
      <c r="O47">
        <v>0</v>
      </c>
      <c r="P47">
        <v>0</v>
      </c>
      <c r="Q47">
        <v>8</v>
      </c>
      <c r="R47" s="12">
        <v>0</v>
      </c>
      <c r="S47" s="12">
        <f t="shared" si="3"/>
        <v>0</v>
      </c>
      <c r="T47">
        <v>1.25810050964355</v>
      </c>
      <c r="U47">
        <v>1.1673889160156199</v>
      </c>
      <c r="V47">
        <v>1.0252326726913401</v>
      </c>
      <c r="W47" s="13">
        <v>0.14215624332428001</v>
      </c>
      <c r="X47">
        <v>0.23286783695221</v>
      </c>
      <c r="Y47">
        <v>0.23286783695221</v>
      </c>
      <c r="Z47">
        <v>0</v>
      </c>
      <c r="AA47">
        <v>0.8</v>
      </c>
      <c r="AB47">
        <v>1</v>
      </c>
      <c r="AC47">
        <v>0.88888888888888895</v>
      </c>
      <c r="AD47">
        <v>0.2</v>
      </c>
      <c r="AE47">
        <v>0.8</v>
      </c>
    </row>
    <row r="48" spans="1:31" x14ac:dyDescent="0.15">
      <c r="A48" s="4">
        <v>607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5.6619815826415998</v>
      </c>
      <c r="L48" s="7">
        <v>4.8038883209228498</v>
      </c>
      <c r="M48">
        <v>4.7463493347168004</v>
      </c>
      <c r="N48">
        <v>8.5170135498046893</v>
      </c>
      <c r="O48">
        <v>1</v>
      </c>
      <c r="P48">
        <v>1</v>
      </c>
      <c r="Q48">
        <v>11</v>
      </c>
      <c r="R48" s="12">
        <v>9.0899999999999995E-2</v>
      </c>
      <c r="S48" s="12">
        <f t="shared" si="3"/>
        <v>0.1</v>
      </c>
      <c r="T48">
        <v>1.6791191101074201</v>
      </c>
      <c r="U48">
        <v>1.4201602935791</v>
      </c>
      <c r="V48">
        <v>1.3582627773284901</v>
      </c>
      <c r="W48" s="13">
        <v>6.18975162506104E-2</v>
      </c>
      <c r="X48">
        <v>0.320856332778931</v>
      </c>
      <c r="Y48">
        <v>0.320856332778931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4">
        <v>274</v>
      </c>
      <c r="B49">
        <v>9</v>
      </c>
      <c r="C49">
        <v>11</v>
      </c>
      <c r="D49">
        <v>10</v>
      </c>
      <c r="E49">
        <v>10</v>
      </c>
      <c r="F49">
        <v>8</v>
      </c>
      <c r="G49">
        <v>2</v>
      </c>
      <c r="H49">
        <v>1</v>
      </c>
      <c r="I49">
        <v>9</v>
      </c>
      <c r="J49">
        <v>0.45</v>
      </c>
      <c r="K49">
        <v>5.8121471405029297</v>
      </c>
      <c r="L49" s="7">
        <v>4.8344993591308603</v>
      </c>
      <c r="M49">
        <v>4.4628067016601598</v>
      </c>
      <c r="N49">
        <v>9.3634872436523402</v>
      </c>
      <c r="O49">
        <v>1</v>
      </c>
      <c r="P49">
        <v>1</v>
      </c>
      <c r="Q49">
        <v>9</v>
      </c>
      <c r="R49" s="12">
        <v>0.1111</v>
      </c>
      <c r="S49" s="12">
        <f t="shared" si="3"/>
        <v>0.1</v>
      </c>
      <c r="T49">
        <v>1.1546516418457</v>
      </c>
      <c r="U49">
        <v>0.96746063232421897</v>
      </c>
      <c r="V49">
        <v>1.0175075531005899</v>
      </c>
      <c r="W49" s="13">
        <v>5.0046920776367201E-2</v>
      </c>
      <c r="X49">
        <v>0.13714408874511699</v>
      </c>
      <c r="Y49">
        <v>0.13714408874511699</v>
      </c>
      <c r="Z49">
        <v>0.1</v>
      </c>
      <c r="AA49">
        <v>0.8</v>
      </c>
      <c r="AB49">
        <v>0.88888888888888895</v>
      </c>
      <c r="AC49">
        <v>0.84210526315789502</v>
      </c>
      <c r="AD49">
        <v>0.2</v>
      </c>
      <c r="AE49">
        <v>0.7</v>
      </c>
    </row>
    <row r="50" spans="1:31" x14ac:dyDescent="0.15">
      <c r="A50" s="4">
        <v>926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6.0829372406005904</v>
      </c>
      <c r="L50" s="7">
        <v>4.8678150177001998</v>
      </c>
      <c r="M50">
        <v>2.1115188598632799</v>
      </c>
      <c r="N50">
        <v>9.0886802673339808</v>
      </c>
      <c r="O50">
        <v>1</v>
      </c>
      <c r="P50">
        <v>1</v>
      </c>
      <c r="Q50">
        <v>9</v>
      </c>
      <c r="R50" s="12">
        <v>0.1111</v>
      </c>
      <c r="S50" s="12">
        <f t="shared" si="3"/>
        <v>0.1</v>
      </c>
      <c r="T50">
        <v>1.5013618469238299</v>
      </c>
      <c r="U50">
        <v>1.1384696960449201</v>
      </c>
      <c r="V50">
        <v>1.2444823980331401</v>
      </c>
      <c r="W50" s="13">
        <v>0.10601270198822001</v>
      </c>
      <c r="X50">
        <v>0.25687944889068598</v>
      </c>
      <c r="Y50">
        <v>0.25687944889068598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176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5.5162200927734402</v>
      </c>
      <c r="L51" s="7">
        <v>4.9320526123046902</v>
      </c>
      <c r="M51">
        <v>7.0608673095703098</v>
      </c>
      <c r="N51">
        <v>8.2070293426513707</v>
      </c>
      <c r="O51">
        <v>0</v>
      </c>
      <c r="P51">
        <v>0</v>
      </c>
      <c r="Q51">
        <v>6</v>
      </c>
      <c r="R51" s="12">
        <v>0</v>
      </c>
      <c r="S51" s="12">
        <f t="shared" si="3"/>
        <v>0</v>
      </c>
      <c r="T51">
        <v>1.39178466796875</v>
      </c>
      <c r="U51">
        <v>1.290771484375</v>
      </c>
      <c r="V51">
        <v>1.1243264675140401</v>
      </c>
      <c r="W51" s="13">
        <v>0.166445016860962</v>
      </c>
      <c r="X51">
        <v>0.26745820045471203</v>
      </c>
      <c r="Y51">
        <v>0.26745820045471203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664</v>
      </c>
      <c r="B52">
        <v>11</v>
      </c>
      <c r="C52">
        <v>9</v>
      </c>
      <c r="D52">
        <v>10</v>
      </c>
      <c r="E52">
        <v>10</v>
      </c>
      <c r="F52">
        <v>9</v>
      </c>
      <c r="G52">
        <v>1</v>
      </c>
      <c r="H52">
        <v>2</v>
      </c>
      <c r="I52">
        <v>8</v>
      </c>
      <c r="J52">
        <v>0.55000000000000004</v>
      </c>
      <c r="K52">
        <v>6.4799747467040998</v>
      </c>
      <c r="L52" s="7">
        <v>4.9514541625976598</v>
      </c>
      <c r="M52">
        <v>3.68646240234375</v>
      </c>
      <c r="N52">
        <v>6.0613479614257804</v>
      </c>
      <c r="O52">
        <v>1</v>
      </c>
      <c r="P52">
        <v>1</v>
      </c>
      <c r="Q52">
        <v>9</v>
      </c>
      <c r="R52" s="12">
        <v>0.1111</v>
      </c>
      <c r="S52" s="12">
        <f t="shared" si="3"/>
        <v>0.1</v>
      </c>
      <c r="T52">
        <v>1.6116809844970701</v>
      </c>
      <c r="U52">
        <v>1.4346771240234399</v>
      </c>
      <c r="V52">
        <v>1.32643246650696</v>
      </c>
      <c r="W52" s="13">
        <v>0.10824465751648001</v>
      </c>
      <c r="X52">
        <v>0.28524851799011203</v>
      </c>
      <c r="Y52">
        <v>0.28524851799011203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A53" s="4">
        <v>191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5.69350242614746</v>
      </c>
      <c r="L53" s="7">
        <v>4.9520893096923801</v>
      </c>
      <c r="M53">
        <v>6.1017189025878897</v>
      </c>
      <c r="N53">
        <v>8.6914615631103498</v>
      </c>
      <c r="O53">
        <v>1</v>
      </c>
      <c r="P53">
        <v>1</v>
      </c>
      <c r="Q53">
        <v>11</v>
      </c>
      <c r="R53" s="12">
        <v>9.0899999999999995E-2</v>
      </c>
      <c r="S53" s="12">
        <f t="shared" si="3"/>
        <v>0.1</v>
      </c>
      <c r="T53">
        <v>1.5019054412841799</v>
      </c>
      <c r="U53">
        <v>1.3394470214843699</v>
      </c>
      <c r="V53">
        <v>1.2263002395629901</v>
      </c>
      <c r="W53" s="13">
        <v>0.113146781921387</v>
      </c>
      <c r="X53">
        <v>0.27560520172119102</v>
      </c>
      <c r="Y53">
        <v>0.27560520172119102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x14ac:dyDescent="0.15">
      <c r="A54" s="4">
        <v>138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6.1091136932373002</v>
      </c>
      <c r="L54" s="7">
        <v>4.9969577789306596</v>
      </c>
      <c r="M54">
        <v>3.6711006164550799</v>
      </c>
      <c r="N54">
        <v>9.6484050750732404</v>
      </c>
      <c r="O54">
        <v>1</v>
      </c>
      <c r="P54">
        <v>1</v>
      </c>
      <c r="Q54">
        <v>10</v>
      </c>
      <c r="R54" s="12">
        <v>0.1</v>
      </c>
      <c r="S54" s="12">
        <f t="shared" si="3"/>
        <v>0.1</v>
      </c>
      <c r="T54">
        <v>1.49333572387695</v>
      </c>
      <c r="U54">
        <v>1.20723152160645</v>
      </c>
      <c r="V54">
        <v>1.23794806003571</v>
      </c>
      <c r="W54" s="13">
        <v>3.0716538429260299E-2</v>
      </c>
      <c r="X54">
        <v>0.255387663841248</v>
      </c>
      <c r="Y54">
        <v>0.255387663841248</v>
      </c>
      <c r="Z54">
        <v>0.1</v>
      </c>
      <c r="AA54">
        <v>0.9</v>
      </c>
      <c r="AB54">
        <v>0.9</v>
      </c>
      <c r="AC54">
        <v>0.9</v>
      </c>
      <c r="AD54">
        <v>0.1</v>
      </c>
      <c r="AE54">
        <v>0.8</v>
      </c>
    </row>
    <row r="55" spans="1:31" x14ac:dyDescent="0.15">
      <c r="A55" s="4">
        <v>702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5.5509605407714799</v>
      </c>
      <c r="L55" s="7">
        <v>5.0132389068603498</v>
      </c>
      <c r="M55">
        <v>7.7082958221435502</v>
      </c>
      <c r="N55">
        <v>8.3717288970947301</v>
      </c>
      <c r="O55">
        <v>0</v>
      </c>
      <c r="P55">
        <v>0</v>
      </c>
      <c r="Q55">
        <v>9</v>
      </c>
      <c r="R55" s="12">
        <v>0</v>
      </c>
      <c r="S55" s="12">
        <f t="shared" si="3"/>
        <v>0</v>
      </c>
      <c r="T55">
        <v>1.3755416870117201</v>
      </c>
      <c r="U55">
        <v>1.3148250579834</v>
      </c>
      <c r="V55">
        <v>1.1254360675811801</v>
      </c>
      <c r="W55" s="13">
        <v>0.18938899040222201</v>
      </c>
      <c r="X55">
        <v>0.25010561943054199</v>
      </c>
      <c r="Y55">
        <v>0.25010561943054199</v>
      </c>
      <c r="Z55">
        <v>0</v>
      </c>
      <c r="AA55">
        <v>0.9</v>
      </c>
      <c r="AB55">
        <v>1</v>
      </c>
      <c r="AC55">
        <v>0.94736842105263197</v>
      </c>
      <c r="AD55">
        <v>0.1</v>
      </c>
      <c r="AE55">
        <v>0.9</v>
      </c>
    </row>
    <row r="56" spans="1:31" x14ac:dyDescent="0.15">
      <c r="A56" s="4">
        <v>621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6.8188171386718697</v>
      </c>
      <c r="L56" s="7">
        <v>5.0278301239013699</v>
      </c>
      <c r="M56">
        <v>3.6847496032714799</v>
      </c>
      <c r="N56">
        <v>7.2760715484619096</v>
      </c>
      <c r="O56">
        <v>2</v>
      </c>
      <c r="P56">
        <v>2</v>
      </c>
      <c r="Q56">
        <v>12</v>
      </c>
      <c r="R56" s="12">
        <v>0.16669999999999999</v>
      </c>
      <c r="S56" s="12">
        <f t="shared" si="3"/>
        <v>0.2</v>
      </c>
      <c r="T56">
        <v>1.9343681335449201</v>
      </c>
      <c r="U56">
        <v>1.7086610794067401</v>
      </c>
      <c r="V56">
        <v>1.57688641548157</v>
      </c>
      <c r="W56" s="13">
        <v>0.13177466392517101</v>
      </c>
      <c r="X56">
        <v>0.35748171806335399</v>
      </c>
      <c r="Y56">
        <v>0.35748171806335399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x14ac:dyDescent="0.15">
      <c r="L57" s="8">
        <f>AVERAGE(L2:L56)</f>
        <v>4.3257204575972121</v>
      </c>
      <c r="W57" s="15">
        <f t="shared" ref="W57:AE57" si="4">AVERAGE(W2:W56)</f>
        <v>8.5583719340237716E-2</v>
      </c>
      <c r="Z57" s="9">
        <f t="shared" si="4"/>
        <v>8.0000000000000029E-2</v>
      </c>
      <c r="AA57" s="9">
        <f t="shared" si="4"/>
        <v>0.77454545454545443</v>
      </c>
      <c r="AB57" s="9">
        <f t="shared" si="4"/>
        <v>0.91487078577987624</v>
      </c>
      <c r="AC57" s="9">
        <f t="shared" si="4"/>
        <v>0.82449856613661809</v>
      </c>
      <c r="AD57" s="9">
        <f t="shared" si="4"/>
        <v>0.22545454545454541</v>
      </c>
      <c r="AE57" s="9">
        <f t="shared" si="4"/>
        <v>0.69454545454545458</v>
      </c>
    </row>
    <row r="58" spans="1:31" x14ac:dyDescent="0.15">
      <c r="L58" s="8">
        <f>MAX(L2:L56)</f>
        <v>5.0278301239013699</v>
      </c>
      <c r="W58" s="15">
        <f t="shared" ref="W58:AE58" si="5">MAX(W2:W56)</f>
        <v>0.241788029670715</v>
      </c>
      <c r="Z58" s="9">
        <f t="shared" si="5"/>
        <v>0.2</v>
      </c>
      <c r="AA58" s="9">
        <f t="shared" si="5"/>
        <v>1</v>
      </c>
      <c r="AB58" s="9">
        <f t="shared" si="5"/>
        <v>1</v>
      </c>
      <c r="AC58" s="9">
        <f t="shared" si="5"/>
        <v>0.952380952380952</v>
      </c>
      <c r="AD58" s="9">
        <f t="shared" si="5"/>
        <v>0.6</v>
      </c>
      <c r="AE58" s="9">
        <f t="shared" si="5"/>
        <v>0.9</v>
      </c>
    </row>
    <row r="59" spans="1:31" x14ac:dyDescent="0.15">
      <c r="L59" s="8">
        <f>MIN(L2:L56)</f>
        <v>3.84683036804199</v>
      </c>
      <c r="W59" s="15">
        <f t="shared" ref="W59:AE59" si="6">MIN(W2:W56)</f>
        <v>1.9700527191162101E-3</v>
      </c>
      <c r="Z59" s="9">
        <f t="shared" si="6"/>
        <v>0</v>
      </c>
      <c r="AA59" s="9">
        <f t="shared" si="6"/>
        <v>0.4</v>
      </c>
      <c r="AB59" s="9">
        <f t="shared" si="6"/>
        <v>0.8</v>
      </c>
      <c r="AC59" s="9">
        <f t="shared" si="6"/>
        <v>0.57142857142857195</v>
      </c>
      <c r="AD59" s="9">
        <f t="shared" si="6"/>
        <v>0</v>
      </c>
      <c r="AE59" s="9">
        <f t="shared" si="6"/>
        <v>0.4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s="9"/>
      <c r="W65" s="13"/>
    </row>
    <row r="66" spans="11:23" x14ac:dyDescent="0.15">
      <c r="K66" s="9"/>
      <c r="L66" s="9"/>
      <c r="M66" s="9"/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W72" s="13"/>
    </row>
    <row r="73" spans="11:23" x14ac:dyDescent="0.15">
      <c r="K73" s="9" t="s">
        <v>40</v>
      </c>
      <c r="L73" s="9">
        <f>COUNTIF(L2:L56,"&lt;2.479")-COUNTIF(L2:L56,"&lt;2.318")</f>
        <v>0</v>
      </c>
      <c r="W73" s="13"/>
    </row>
    <row r="74" spans="11:23" x14ac:dyDescent="0.15">
      <c r="K74" s="9" t="s">
        <v>41</v>
      </c>
      <c r="L74" s="9">
        <f>COUNTIF(L2:L56,"&lt;2.64")-COUNTIF(L2:L56,"&lt;2.479")</f>
        <v>0</v>
      </c>
    </row>
    <row r="75" spans="11:23" x14ac:dyDescent="0.15">
      <c r="K75" s="9" t="s">
        <v>42</v>
      </c>
      <c r="L75" s="9">
        <f>COUNTIF(L2:L56,"&lt;2.801")-COUNTIF(L2:L56,"&lt;2.64")</f>
        <v>0</v>
      </c>
    </row>
    <row r="76" spans="11:23" x14ac:dyDescent="0.15">
      <c r="K76" s="9" t="s">
        <v>43</v>
      </c>
      <c r="L76" s="9">
        <f>COUNTIF(L2:L56,"&lt;2.962")-COUNTIF(L2:L56,"&lt;2.801")</f>
        <v>0</v>
      </c>
    </row>
    <row r="77" spans="11:23" x14ac:dyDescent="0.15">
      <c r="K77" s="9" t="s">
        <v>44</v>
      </c>
      <c r="L77" s="9">
        <f>COUNTIF(L2:L56,"&lt;3.123")-COUNTIF(L2:L56,"&lt;2.962")</f>
        <v>0</v>
      </c>
    </row>
    <row r="78" spans="11:23" x14ac:dyDescent="0.15">
      <c r="K78" s="9" t="s">
        <v>45</v>
      </c>
      <c r="L78" s="9">
        <f>COUNTIF(L2:L56,"&lt;3.284")-COUNTIF(L2:L56,"&lt;3.123")</f>
        <v>0</v>
      </c>
    </row>
    <row r="79" spans="11:23" x14ac:dyDescent="0.15">
      <c r="K79" s="9" t="s">
        <v>46</v>
      </c>
      <c r="L79" s="9">
        <f>COUNTIF(L2:L56,"&lt;3.445")-COUNTIF(L2:L56,"&lt;3.284")</f>
        <v>0</v>
      </c>
      <c r="W79" s="13"/>
    </row>
    <row r="80" spans="11:23" x14ac:dyDescent="0.15">
      <c r="K80" s="9" t="s">
        <v>47</v>
      </c>
      <c r="L80" s="9">
        <f>COUNTIF(L2:L56,"&lt;3.606")-COUNTIF(L2:L56,"&lt;3.445")</f>
        <v>0</v>
      </c>
      <c r="W80" s="13"/>
    </row>
    <row r="81" spans="11:23" s="2" customFormat="1" x14ac:dyDescent="0.15">
      <c r="K81" s="16" t="s">
        <v>100</v>
      </c>
      <c r="L81" s="16">
        <f>COUNTIF(L2:L56,"&lt;3.895")-COUNTIF(L2:L56,"&lt;3.606")</f>
        <v>11</v>
      </c>
      <c r="M81" s="16">
        <v>11</v>
      </c>
    </row>
    <row r="82" spans="11:23" x14ac:dyDescent="0.15">
      <c r="K82" s="9" t="s">
        <v>101</v>
      </c>
      <c r="L82" s="9">
        <f>COUNTIF(L2:L56,"&lt;4.184")-COUNTIF(L2:L56,"&lt;3.895")</f>
        <v>11</v>
      </c>
      <c r="M82" s="9">
        <v>11</v>
      </c>
    </row>
    <row r="83" spans="11:23" x14ac:dyDescent="0.15">
      <c r="K83" s="9" t="s">
        <v>102</v>
      </c>
      <c r="L83" s="9">
        <f>COUNTIF(L2:L56,"&lt;4.473")-COUNTIF(L2:L56,"&lt;4.184")</f>
        <v>11</v>
      </c>
      <c r="M83" s="9">
        <v>11</v>
      </c>
      <c r="W83" s="13"/>
    </row>
    <row r="84" spans="11:23" x14ac:dyDescent="0.15">
      <c r="K84" s="9" t="s">
        <v>103</v>
      </c>
      <c r="L84" s="9">
        <f>COUNTIF(L2:L56,"&lt;4.762")-COUNTIF(L2:L56,"&lt;4.473")</f>
        <v>11</v>
      </c>
      <c r="M84" s="9">
        <v>11</v>
      </c>
      <c r="W84" s="13"/>
    </row>
    <row r="85" spans="11:23" s="2" customFormat="1" x14ac:dyDescent="0.15">
      <c r="K85" s="16" t="s">
        <v>104</v>
      </c>
      <c r="L85" s="16">
        <f>COUNTIF(L2:L56,"&lt;5.051")-COUNTIF(L2:L56,"&lt;4.762")</f>
        <v>11</v>
      </c>
      <c r="M85" s="16">
        <v>11</v>
      </c>
    </row>
    <row r="86" spans="11:23" x14ac:dyDescent="0.15">
      <c r="K86" s="9" t="s">
        <v>53</v>
      </c>
      <c r="L86" s="9">
        <f>COUNTIF(L2:L56,"&lt;4.572")-COUNTIF(L2:L56,"&lt;4.411")</f>
        <v>7</v>
      </c>
    </row>
    <row r="87" spans="11:23" x14ac:dyDescent="0.15">
      <c r="K87" s="9" t="s">
        <v>54</v>
      </c>
      <c r="L87" s="9">
        <f>COUNTIF(L2:L56,"&lt;4.733")-COUNTIF(L2:L56,"&lt;4.572")</f>
        <v>4</v>
      </c>
      <c r="W87" s="13"/>
    </row>
    <row r="88" spans="11:23" x14ac:dyDescent="0.15">
      <c r="K88" s="9" t="s">
        <v>55</v>
      </c>
      <c r="L88" s="9">
        <f>COUNTIF(L2:L56,"&lt;4.894")-COUNTIF(L2:L56,"&lt;4.733")</f>
        <v>7</v>
      </c>
      <c r="W88" s="13"/>
    </row>
    <row r="89" spans="11:23" x14ac:dyDescent="0.15">
      <c r="K89" s="9" t="s">
        <v>56</v>
      </c>
      <c r="L89" s="9">
        <f>COUNTIF(L2:L56,"&lt;5.055")-COUNTIF(L2:L56,"&lt;4.894")</f>
        <v>6</v>
      </c>
    </row>
    <row r="90" spans="11:23" x14ac:dyDescent="0.15">
      <c r="K90" s="9" t="s">
        <v>57</v>
      </c>
      <c r="L90" s="9">
        <f>COUNTIF(L2:L56,"&lt;5.216")-COUNTIF(L2:L56,"&lt;5.055")</f>
        <v>0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P94">
        <v>0.28899999999999998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E94"/>
  <sheetViews>
    <sheetView topLeftCell="E43" workbookViewId="0">
      <selection activeCell="E16" sqref="A16:XFD16"/>
    </sheetView>
  </sheetViews>
  <sheetFormatPr defaultColWidth="9" defaultRowHeight="13.5" x14ac:dyDescent="0.15"/>
  <cols>
    <col min="11" max="12" width="17.625" customWidth="1"/>
    <col min="13" max="14" width="12.625"/>
    <col min="20" max="22" width="12.625"/>
    <col min="23" max="23" width="16.87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208</v>
      </c>
      <c r="B2">
        <v>11</v>
      </c>
      <c r="C2">
        <v>9</v>
      </c>
      <c r="D2">
        <v>10</v>
      </c>
      <c r="E2">
        <v>10</v>
      </c>
      <c r="F2">
        <v>9</v>
      </c>
      <c r="G2">
        <v>1</v>
      </c>
      <c r="H2">
        <v>2</v>
      </c>
      <c r="I2">
        <v>8</v>
      </c>
      <c r="J2">
        <v>0.55000000000000004</v>
      </c>
      <c r="K2">
        <v>4.44399070739746</v>
      </c>
      <c r="L2" s="7">
        <v>3.6313095092773402</v>
      </c>
      <c r="M2">
        <v>4.6402816772460902</v>
      </c>
      <c r="N2">
        <v>5.3246231079101598</v>
      </c>
      <c r="O2">
        <v>0</v>
      </c>
      <c r="P2">
        <v>0</v>
      </c>
      <c r="Q2">
        <v>9</v>
      </c>
      <c r="R2" s="12">
        <v>0</v>
      </c>
      <c r="S2" s="12">
        <f t="shared" ref="S2:S12" si="0">O2/E2</f>
        <v>0</v>
      </c>
      <c r="T2">
        <v>1.1326980590820299</v>
      </c>
      <c r="U2">
        <v>1.04719161987305</v>
      </c>
      <c r="V2">
        <v>0.97520506381988503</v>
      </c>
      <c r="W2" s="13">
        <v>7.1986556053161593E-2</v>
      </c>
      <c r="X2">
        <v>0.157492995262146</v>
      </c>
      <c r="Y2">
        <v>0.157492995262146</v>
      </c>
      <c r="Z2">
        <v>0</v>
      </c>
      <c r="AA2">
        <v>0.9</v>
      </c>
      <c r="AB2">
        <v>1</v>
      </c>
      <c r="AC2">
        <v>0.94736842105263197</v>
      </c>
      <c r="AD2">
        <v>0.1</v>
      </c>
      <c r="AE2">
        <v>0.9</v>
      </c>
    </row>
    <row r="3" spans="1:31" x14ac:dyDescent="0.15">
      <c r="A3" s="4">
        <v>690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5.5918083190918004</v>
      </c>
      <c r="L3" s="7">
        <v>4.0251750946044904</v>
      </c>
      <c r="M3">
        <v>3.1742305755615199</v>
      </c>
      <c r="N3">
        <v>6.7694835662841797</v>
      </c>
      <c r="O3">
        <v>1</v>
      </c>
      <c r="P3">
        <v>1</v>
      </c>
      <c r="Q3">
        <v>10</v>
      </c>
      <c r="R3" s="12">
        <v>0.1</v>
      </c>
      <c r="S3" s="12">
        <f t="shared" si="0"/>
        <v>0.1</v>
      </c>
      <c r="T3">
        <v>1.51364517211914</v>
      </c>
      <c r="U3">
        <v>1.3372325897216799</v>
      </c>
      <c r="V3">
        <v>1.2664613723754901</v>
      </c>
      <c r="W3" s="13">
        <v>7.0771217346191406E-2</v>
      </c>
      <c r="X3">
        <v>0.24718379974365201</v>
      </c>
      <c r="Y3">
        <v>0.24718379974365201</v>
      </c>
      <c r="Z3">
        <v>0.1</v>
      </c>
      <c r="AA3">
        <v>0.9</v>
      </c>
      <c r="AB3">
        <v>0.9</v>
      </c>
      <c r="AC3">
        <v>0.9</v>
      </c>
      <c r="AD3">
        <v>0.1</v>
      </c>
      <c r="AE3">
        <v>0.8</v>
      </c>
    </row>
    <row r="4" spans="1:31" x14ac:dyDescent="0.15">
      <c r="A4" s="4">
        <v>182</v>
      </c>
      <c r="B4">
        <v>12</v>
      </c>
      <c r="C4">
        <v>8</v>
      </c>
      <c r="D4">
        <v>10</v>
      </c>
      <c r="E4">
        <v>10</v>
      </c>
      <c r="F4">
        <v>10</v>
      </c>
      <c r="G4">
        <v>0</v>
      </c>
      <c r="H4">
        <v>2</v>
      </c>
      <c r="I4">
        <v>8</v>
      </c>
      <c r="J4">
        <v>0.6</v>
      </c>
      <c r="K4">
        <v>6.0341167449951199</v>
      </c>
      <c r="L4" s="7">
        <v>4.0505466461181596</v>
      </c>
      <c r="M4">
        <v>1.68008613586426</v>
      </c>
      <c r="N4">
        <v>6.9547863006591797</v>
      </c>
      <c r="O4">
        <v>2</v>
      </c>
      <c r="P4">
        <v>2</v>
      </c>
      <c r="Q4">
        <v>12</v>
      </c>
      <c r="R4" s="12">
        <v>0.16669999999999999</v>
      </c>
      <c r="S4" s="12">
        <f t="shared" si="0"/>
        <v>0.2</v>
      </c>
      <c r="T4">
        <v>1.6762676239013701</v>
      </c>
      <c r="U4">
        <v>1.4012088775634799</v>
      </c>
      <c r="V4">
        <v>1.38603723049164</v>
      </c>
      <c r="W4" s="13">
        <v>1.51716470718384E-2</v>
      </c>
      <c r="X4">
        <v>0.290230393409729</v>
      </c>
      <c r="Y4">
        <v>0.290230393409729</v>
      </c>
      <c r="Z4">
        <v>0.2</v>
      </c>
      <c r="AA4">
        <v>1</v>
      </c>
      <c r="AB4">
        <v>0.83333333333333304</v>
      </c>
      <c r="AC4">
        <v>0.90909090909090895</v>
      </c>
      <c r="AD4">
        <v>0</v>
      </c>
      <c r="AE4">
        <v>0.8</v>
      </c>
    </row>
    <row r="5" spans="1:31" x14ac:dyDescent="0.15">
      <c r="A5" s="4">
        <v>293</v>
      </c>
      <c r="B5">
        <v>11</v>
      </c>
      <c r="C5">
        <v>9</v>
      </c>
      <c r="D5">
        <v>10</v>
      </c>
      <c r="E5">
        <v>10</v>
      </c>
      <c r="F5">
        <v>10</v>
      </c>
      <c r="G5">
        <v>0</v>
      </c>
      <c r="H5">
        <v>1</v>
      </c>
      <c r="I5">
        <v>9</v>
      </c>
      <c r="J5">
        <v>0.55000000000000004</v>
      </c>
      <c r="K5">
        <v>4.5278244018554696</v>
      </c>
      <c r="L5" s="7">
        <v>3.6683940887451199</v>
      </c>
      <c r="M5">
        <v>3.72488212585449</v>
      </c>
      <c r="N5">
        <v>8.6570835113525408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1.3983211517334</v>
      </c>
      <c r="U5">
        <v>1.10500907897949</v>
      </c>
      <c r="V5">
        <v>1.1644757986068699</v>
      </c>
      <c r="W5" s="13">
        <v>5.9466719627380399E-2</v>
      </c>
      <c r="X5">
        <v>0.23384535312652599</v>
      </c>
      <c r="Y5">
        <v>0.23384535312652599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11</v>
      </c>
      <c r="B6">
        <v>12</v>
      </c>
      <c r="C6">
        <v>8</v>
      </c>
      <c r="D6">
        <v>10</v>
      </c>
      <c r="E6">
        <v>10</v>
      </c>
      <c r="F6">
        <v>9</v>
      </c>
      <c r="G6">
        <v>1</v>
      </c>
      <c r="H6">
        <v>3</v>
      </c>
      <c r="I6">
        <v>7</v>
      </c>
      <c r="J6">
        <v>0.6</v>
      </c>
      <c r="K6">
        <v>5.6231670379638699</v>
      </c>
      <c r="L6" s="7">
        <v>3.6748619079589799</v>
      </c>
      <c r="M6">
        <v>2.1406230926513699</v>
      </c>
      <c r="N6">
        <v>4.3025760650634801</v>
      </c>
      <c r="O6">
        <v>2</v>
      </c>
      <c r="P6">
        <v>2</v>
      </c>
      <c r="Q6">
        <v>10</v>
      </c>
      <c r="R6" s="12">
        <v>0.2</v>
      </c>
      <c r="S6" s="12">
        <f t="shared" si="0"/>
        <v>0.2</v>
      </c>
      <c r="T6">
        <v>1.59439849853516</v>
      </c>
      <c r="U6">
        <v>1.4245992898941</v>
      </c>
      <c r="V6">
        <v>1.3513110876083401</v>
      </c>
      <c r="W6" s="13">
        <v>7.3288202285766602E-2</v>
      </c>
      <c r="X6">
        <v>0.24308741092681899</v>
      </c>
      <c r="Y6">
        <v>0.24308741092681899</v>
      </c>
      <c r="Z6">
        <v>0.2</v>
      </c>
      <c r="AA6">
        <v>0.8</v>
      </c>
      <c r="AB6">
        <v>0.8</v>
      </c>
      <c r="AC6">
        <v>0.8</v>
      </c>
      <c r="AD6">
        <v>0.2</v>
      </c>
      <c r="AE6">
        <v>0.6</v>
      </c>
    </row>
    <row r="7" spans="1:31" x14ac:dyDescent="0.15">
      <c r="A7" s="4">
        <v>394</v>
      </c>
      <c r="B7">
        <v>12</v>
      </c>
      <c r="C7">
        <v>8</v>
      </c>
      <c r="D7">
        <v>10</v>
      </c>
      <c r="E7">
        <v>10</v>
      </c>
      <c r="F7">
        <v>9</v>
      </c>
      <c r="G7">
        <v>1</v>
      </c>
      <c r="H7">
        <v>3</v>
      </c>
      <c r="I7">
        <v>7</v>
      </c>
      <c r="J7">
        <v>0.6</v>
      </c>
      <c r="K7">
        <v>5.8933258056640598</v>
      </c>
      <c r="L7" s="7">
        <v>3.6896915435790998</v>
      </c>
      <c r="M7">
        <v>2.1937408447265598</v>
      </c>
      <c r="N7">
        <v>5.2083854675293004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1.43926429748535</v>
      </c>
      <c r="U7">
        <v>1.31729888916016</v>
      </c>
      <c r="V7">
        <v>1.2484840154647801</v>
      </c>
      <c r="W7" s="13">
        <v>6.8814873695373494E-2</v>
      </c>
      <c r="X7">
        <v>0.19078028202056899</v>
      </c>
      <c r="Y7">
        <v>0.19078028202056899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x14ac:dyDescent="0.15">
      <c r="A8" s="4">
        <v>708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6.6370372772216797</v>
      </c>
      <c r="L8" s="7">
        <v>3.6903305053710902</v>
      </c>
      <c r="M8">
        <v>1.7185420989990201</v>
      </c>
      <c r="N8">
        <v>7.0055294036865199</v>
      </c>
      <c r="O8">
        <v>2</v>
      </c>
      <c r="P8">
        <v>2</v>
      </c>
      <c r="Q8">
        <v>11</v>
      </c>
      <c r="R8" s="12">
        <v>0.18179999999999999</v>
      </c>
      <c r="S8" s="12">
        <f t="shared" si="0"/>
        <v>0.2</v>
      </c>
      <c r="T8">
        <v>1.8431911468505899</v>
      </c>
      <c r="U8">
        <v>1.6151485443115201</v>
      </c>
      <c r="V8">
        <v>1.5772962570190401</v>
      </c>
      <c r="W8" s="13">
        <v>3.7852287292480503E-2</v>
      </c>
      <c r="X8">
        <v>0.26589488983154302</v>
      </c>
      <c r="Y8">
        <v>0.26589488983154302</v>
      </c>
      <c r="Z8">
        <v>0.2</v>
      </c>
      <c r="AA8">
        <v>0.9</v>
      </c>
      <c r="AB8">
        <v>0.81818181818181801</v>
      </c>
      <c r="AC8">
        <v>0.85714285714285698</v>
      </c>
      <c r="AD8">
        <v>0.1</v>
      </c>
      <c r="AE8">
        <v>0.7</v>
      </c>
    </row>
    <row r="9" spans="1:31" x14ac:dyDescent="0.15">
      <c r="A9" s="4">
        <v>734</v>
      </c>
      <c r="B9">
        <v>11</v>
      </c>
      <c r="C9">
        <v>9</v>
      </c>
      <c r="D9">
        <v>10</v>
      </c>
      <c r="E9">
        <v>10</v>
      </c>
      <c r="F9">
        <v>8</v>
      </c>
      <c r="G9">
        <v>2</v>
      </c>
      <c r="H9">
        <v>3</v>
      </c>
      <c r="I9">
        <v>7</v>
      </c>
      <c r="J9">
        <v>0.55000000000000004</v>
      </c>
      <c r="K9">
        <v>6.0715999603271502</v>
      </c>
      <c r="L9" s="7">
        <v>3.69343185424805</v>
      </c>
      <c r="M9">
        <v>1.8959808349609399</v>
      </c>
      <c r="N9">
        <v>5.3594474792480504</v>
      </c>
      <c r="O9">
        <v>2</v>
      </c>
      <c r="P9">
        <v>2</v>
      </c>
      <c r="Q9">
        <v>10</v>
      </c>
      <c r="R9" s="12">
        <v>0.2</v>
      </c>
      <c r="S9" s="12">
        <f t="shared" si="0"/>
        <v>0.2</v>
      </c>
      <c r="T9">
        <v>1.5254936218261701</v>
      </c>
      <c r="U9">
        <v>1.3168016672134399</v>
      </c>
      <c r="V9">
        <v>1.3148458003997801</v>
      </c>
      <c r="W9" s="13">
        <v>1.9558668136596701E-3</v>
      </c>
      <c r="X9">
        <v>0.21064782142639199</v>
      </c>
      <c r="Y9">
        <v>0.21064782142639199</v>
      </c>
      <c r="Z9">
        <v>0.2</v>
      </c>
      <c r="AA9">
        <v>0.8</v>
      </c>
      <c r="AB9">
        <v>0.8</v>
      </c>
      <c r="AC9">
        <v>0.8</v>
      </c>
      <c r="AD9">
        <v>0.2</v>
      </c>
      <c r="AE9">
        <v>0.6</v>
      </c>
    </row>
    <row r="10" spans="1:31" x14ac:dyDescent="0.15">
      <c r="A10" s="4">
        <v>64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5.4627857208251998</v>
      </c>
      <c r="L10" s="7">
        <v>3.6959381103515598</v>
      </c>
      <c r="M10">
        <v>1.8881301879882799</v>
      </c>
      <c r="N10">
        <v>6.5744819641113299</v>
      </c>
      <c r="O10">
        <v>2</v>
      </c>
      <c r="P10">
        <v>2</v>
      </c>
      <c r="Q10">
        <v>11</v>
      </c>
      <c r="R10" s="12">
        <v>0.18179999999999999</v>
      </c>
      <c r="S10" s="12">
        <f t="shared" si="0"/>
        <v>0.2</v>
      </c>
      <c r="T10">
        <v>1.57517433166504</v>
      </c>
      <c r="U10">
        <v>1.32281017303467</v>
      </c>
      <c r="V10">
        <v>1.3146400451660201</v>
      </c>
      <c r="W10" s="13">
        <v>8.1701278686523403E-3</v>
      </c>
      <c r="X10">
        <v>0.26053428649902299</v>
      </c>
      <c r="Y10">
        <v>0.26053428649902299</v>
      </c>
      <c r="Z10">
        <v>0.2</v>
      </c>
      <c r="AA10">
        <v>0.9</v>
      </c>
      <c r="AB10">
        <v>0.81818181818181801</v>
      </c>
      <c r="AC10">
        <v>0.85714285714285698</v>
      </c>
      <c r="AD10">
        <v>0.1</v>
      </c>
      <c r="AE10">
        <v>0.7</v>
      </c>
    </row>
    <row r="11" spans="1:31" x14ac:dyDescent="0.15">
      <c r="A11" s="4">
        <v>510</v>
      </c>
      <c r="B11">
        <v>11</v>
      </c>
      <c r="C11">
        <v>9</v>
      </c>
      <c r="D11">
        <v>10</v>
      </c>
      <c r="E11">
        <v>10</v>
      </c>
      <c r="F11">
        <v>9</v>
      </c>
      <c r="G11">
        <v>1</v>
      </c>
      <c r="H11">
        <v>2</v>
      </c>
      <c r="I11">
        <v>8</v>
      </c>
      <c r="J11">
        <v>0.55000000000000004</v>
      </c>
      <c r="K11">
        <v>5.2699260711669904</v>
      </c>
      <c r="L11" s="7">
        <v>4.07041358947754</v>
      </c>
      <c r="M11">
        <v>3.5633850097656201</v>
      </c>
      <c r="N11">
        <v>5.3638019561767596</v>
      </c>
      <c r="O11">
        <v>1</v>
      </c>
      <c r="P11">
        <v>1</v>
      </c>
      <c r="Q11">
        <v>8</v>
      </c>
      <c r="R11" s="12">
        <v>0.125</v>
      </c>
      <c r="S11" s="12">
        <f t="shared" si="0"/>
        <v>0.1</v>
      </c>
      <c r="T11">
        <v>1.2037658691406199</v>
      </c>
      <c r="U11">
        <v>1.0961942672729501</v>
      </c>
      <c r="V11">
        <v>1.0095958709716799</v>
      </c>
      <c r="W11" s="13">
        <v>8.6598396301269503E-2</v>
      </c>
      <c r="X11">
        <v>0.19416999816894501</v>
      </c>
      <c r="Y11">
        <v>0.19416999816894501</v>
      </c>
      <c r="Z11">
        <v>0.1</v>
      </c>
      <c r="AA11">
        <v>0.7</v>
      </c>
      <c r="AB11">
        <v>0.875</v>
      </c>
      <c r="AC11">
        <v>0.77777777777777801</v>
      </c>
      <c r="AD11">
        <v>0.3</v>
      </c>
      <c r="AE11">
        <v>0.6</v>
      </c>
    </row>
    <row r="12" spans="1:31" x14ac:dyDescent="0.15">
      <c r="A12" s="4">
        <v>73</v>
      </c>
      <c r="B12">
        <v>11</v>
      </c>
      <c r="C12">
        <v>9</v>
      </c>
      <c r="D12">
        <v>10</v>
      </c>
      <c r="E12">
        <v>10</v>
      </c>
      <c r="F12">
        <v>9</v>
      </c>
      <c r="G12">
        <v>1</v>
      </c>
      <c r="H12">
        <v>2</v>
      </c>
      <c r="I12">
        <v>8</v>
      </c>
      <c r="J12">
        <v>0.55000000000000004</v>
      </c>
      <c r="K12">
        <v>4.9290714263915998</v>
      </c>
      <c r="L12" s="7">
        <v>3.7013854980468701</v>
      </c>
      <c r="M12">
        <v>2.4768104553222701</v>
      </c>
      <c r="N12">
        <v>4.6076908111572301</v>
      </c>
      <c r="O12">
        <v>1</v>
      </c>
      <c r="P12">
        <v>1</v>
      </c>
      <c r="Q12">
        <v>8</v>
      </c>
      <c r="R12" s="12">
        <v>0.125</v>
      </c>
      <c r="S12" s="12">
        <f t="shared" si="0"/>
        <v>0.1</v>
      </c>
      <c r="T12">
        <v>1.40035629272461</v>
      </c>
      <c r="U12">
        <v>1.2438983917236299</v>
      </c>
      <c r="V12">
        <v>1.18270015716553</v>
      </c>
      <c r="W12" s="13">
        <v>6.1198234558105503E-2</v>
      </c>
      <c r="X12">
        <v>0.217656135559082</v>
      </c>
      <c r="Y12">
        <v>0.217656135559082</v>
      </c>
      <c r="Z12">
        <v>0.1</v>
      </c>
      <c r="AA12">
        <v>0.7</v>
      </c>
      <c r="AB12">
        <v>0.875</v>
      </c>
      <c r="AC12">
        <v>0.77777777777777801</v>
      </c>
      <c r="AD12">
        <v>0.3</v>
      </c>
      <c r="AE12">
        <v>0.6</v>
      </c>
    </row>
    <row r="13" spans="1:31" x14ac:dyDescent="0.15">
      <c r="A13" s="4">
        <v>608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6.8293476104736301</v>
      </c>
      <c r="L13" s="7">
        <v>4.0510272979736301</v>
      </c>
      <c r="M13">
        <v>2.22194480895996</v>
      </c>
      <c r="N13">
        <v>3.8973255157470699</v>
      </c>
      <c r="O13">
        <v>2</v>
      </c>
      <c r="P13">
        <v>2</v>
      </c>
      <c r="Q13">
        <v>12</v>
      </c>
      <c r="R13" s="12">
        <v>0.16669999999999999</v>
      </c>
      <c r="S13" s="12">
        <f t="shared" ref="S13:S18" si="1">O13/E13</f>
        <v>0.2</v>
      </c>
      <c r="T13">
        <v>2.3751258850097701</v>
      </c>
      <c r="U13">
        <v>2.2133002281189</v>
      </c>
      <c r="V13">
        <v>1.9500997066497801</v>
      </c>
      <c r="W13" s="13">
        <v>0.26320052146911599</v>
      </c>
      <c r="X13">
        <v>0.42502617835998502</v>
      </c>
      <c r="Y13">
        <v>0.42502617835998502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202</v>
      </c>
      <c r="B14">
        <v>11</v>
      </c>
      <c r="C14">
        <v>9</v>
      </c>
      <c r="D14">
        <v>10</v>
      </c>
      <c r="E14">
        <v>10</v>
      </c>
      <c r="F14">
        <v>10</v>
      </c>
      <c r="G14">
        <v>0</v>
      </c>
      <c r="H14">
        <v>1</v>
      </c>
      <c r="I14">
        <v>9</v>
      </c>
      <c r="J14">
        <v>0.55000000000000004</v>
      </c>
      <c r="K14">
        <v>4.2337989807128897</v>
      </c>
      <c r="L14" s="7">
        <v>4.05155372619629</v>
      </c>
      <c r="M14">
        <v>8.3726825714111293</v>
      </c>
      <c r="N14">
        <v>6.6236705780029297</v>
      </c>
      <c r="O14">
        <v>0</v>
      </c>
      <c r="P14">
        <v>0</v>
      </c>
      <c r="Q14">
        <v>6</v>
      </c>
      <c r="R14" s="12">
        <v>0</v>
      </c>
      <c r="S14" s="12">
        <f t="shared" si="1"/>
        <v>0</v>
      </c>
      <c r="T14">
        <v>1.1083240509033201</v>
      </c>
      <c r="U14">
        <v>1.14333915710449</v>
      </c>
      <c r="V14">
        <v>0.92221128940582298</v>
      </c>
      <c r="W14" s="13">
        <v>0.22112786769866899</v>
      </c>
      <c r="X14">
        <v>0.186112761497498</v>
      </c>
      <c r="Y14">
        <v>0.186112761497498</v>
      </c>
      <c r="Z14">
        <v>0</v>
      </c>
      <c r="AA14">
        <v>0.6</v>
      </c>
      <c r="AB14">
        <v>1</v>
      </c>
      <c r="AC14">
        <v>0.75</v>
      </c>
      <c r="AD14">
        <v>0.4</v>
      </c>
      <c r="AE14">
        <v>0.6</v>
      </c>
    </row>
    <row r="15" spans="1:31" x14ac:dyDescent="0.15">
      <c r="A15" s="4">
        <v>407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4.7045860290527299</v>
      </c>
      <c r="L15" s="7">
        <v>4.0520343780517596</v>
      </c>
      <c r="M15">
        <v>5.51053810119629</v>
      </c>
      <c r="N15">
        <v>5.0858821868896502</v>
      </c>
      <c r="O15">
        <v>0</v>
      </c>
      <c r="P15">
        <v>0</v>
      </c>
      <c r="Q15">
        <v>7</v>
      </c>
      <c r="R15" s="12">
        <v>0</v>
      </c>
      <c r="S15" s="12">
        <f t="shared" si="1"/>
        <v>0</v>
      </c>
      <c r="T15">
        <v>1.1239089965820299</v>
      </c>
      <c r="U15">
        <v>1.11542797088623</v>
      </c>
      <c r="V15">
        <v>0.94658339023590099</v>
      </c>
      <c r="W15" s="13">
        <v>0.16884458065033001</v>
      </c>
      <c r="X15">
        <v>0.17732560634613001</v>
      </c>
      <c r="Y15">
        <v>0.17732560634613001</v>
      </c>
      <c r="Z15">
        <v>0</v>
      </c>
      <c r="AA15">
        <v>0.7</v>
      </c>
      <c r="AB15">
        <v>1</v>
      </c>
      <c r="AC15">
        <v>0.82352941176470595</v>
      </c>
      <c r="AD15">
        <v>0.3</v>
      </c>
      <c r="AE15">
        <v>0.7</v>
      </c>
    </row>
    <row r="16" spans="1:31" x14ac:dyDescent="0.15">
      <c r="A16" s="4">
        <v>941</v>
      </c>
      <c r="B16">
        <v>9</v>
      </c>
      <c r="C16">
        <v>11</v>
      </c>
      <c r="D16">
        <v>10</v>
      </c>
      <c r="E16">
        <v>10</v>
      </c>
      <c r="F16">
        <v>8</v>
      </c>
      <c r="G16">
        <v>2</v>
      </c>
      <c r="H16">
        <v>1</v>
      </c>
      <c r="I16">
        <v>9</v>
      </c>
      <c r="J16">
        <v>0.45</v>
      </c>
      <c r="K16">
        <v>4.4096031188964799</v>
      </c>
      <c r="L16" s="7">
        <v>4.0071868896484402</v>
      </c>
      <c r="M16">
        <v>7.4551219940185502</v>
      </c>
      <c r="N16">
        <v>7.8552112579345703</v>
      </c>
      <c r="O16">
        <v>0</v>
      </c>
      <c r="P16">
        <v>0</v>
      </c>
      <c r="Q16">
        <v>2</v>
      </c>
      <c r="R16" s="12">
        <v>0</v>
      </c>
      <c r="S16" s="12">
        <f t="shared" si="1"/>
        <v>0</v>
      </c>
      <c r="T16">
        <v>0.89368820190429699</v>
      </c>
      <c r="U16">
        <v>0.85235214233398404</v>
      </c>
      <c r="V16">
        <v>0.789830982685089</v>
      </c>
      <c r="W16" s="13">
        <v>6.2521159648895305E-2</v>
      </c>
      <c r="X16">
        <v>0.103857219219208</v>
      </c>
      <c r="Y16">
        <v>0.103857219219208</v>
      </c>
      <c r="Z16">
        <v>0</v>
      </c>
      <c r="AA16">
        <v>0.2</v>
      </c>
      <c r="AB16">
        <v>1</v>
      </c>
      <c r="AC16">
        <v>0.33333333333333298</v>
      </c>
      <c r="AD16">
        <v>0.8</v>
      </c>
      <c r="AE16">
        <v>0.2</v>
      </c>
    </row>
    <row r="17" spans="1:31" x14ac:dyDescent="0.15">
      <c r="A17" s="4">
        <v>987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5.8262081146240199</v>
      </c>
      <c r="L17" s="7">
        <v>4.0561065673828098</v>
      </c>
      <c r="M17">
        <v>2.96811866760254</v>
      </c>
      <c r="N17">
        <v>4.3460674285888699</v>
      </c>
      <c r="O17">
        <v>1</v>
      </c>
      <c r="P17">
        <v>1</v>
      </c>
      <c r="Q17">
        <v>9</v>
      </c>
      <c r="R17" s="12">
        <v>0.1111</v>
      </c>
      <c r="S17" s="12">
        <f t="shared" si="1"/>
        <v>0.1</v>
      </c>
      <c r="T17">
        <v>1.6083812713623</v>
      </c>
      <c r="U17">
        <v>1.5241069793701201</v>
      </c>
      <c r="V17">
        <v>1.34467720985413</v>
      </c>
      <c r="W17" s="13">
        <v>0.17942976951599099</v>
      </c>
      <c r="X17">
        <v>0.26370406150817899</v>
      </c>
      <c r="Y17">
        <v>0.26370406150817899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s="30" customFormat="1" x14ac:dyDescent="0.15">
      <c r="A18" s="33">
        <v>526</v>
      </c>
      <c r="B18" s="30">
        <v>15</v>
      </c>
      <c r="C18" s="30">
        <v>5</v>
      </c>
      <c r="D18" s="30">
        <v>10</v>
      </c>
      <c r="E18" s="30">
        <v>10</v>
      </c>
      <c r="F18" s="30">
        <v>10</v>
      </c>
      <c r="G18" s="30">
        <v>0</v>
      </c>
      <c r="H18" s="30">
        <v>5</v>
      </c>
      <c r="I18" s="30">
        <v>5</v>
      </c>
      <c r="J18" s="30">
        <v>0.75</v>
      </c>
      <c r="K18" s="30">
        <v>6.4344215393066397</v>
      </c>
      <c r="L18" s="30">
        <v>4.0721206665039098</v>
      </c>
      <c r="M18" s="30">
        <v>3.7479896545410201</v>
      </c>
      <c r="N18" s="30">
        <v>4.0763416290283203</v>
      </c>
      <c r="O18" s="30">
        <v>0</v>
      </c>
      <c r="P18" s="30">
        <v>0</v>
      </c>
      <c r="Q18" s="30">
        <v>7</v>
      </c>
      <c r="R18" s="35">
        <v>0</v>
      </c>
      <c r="S18" s="35">
        <f t="shared" si="1"/>
        <v>0</v>
      </c>
      <c r="T18" s="30">
        <v>1.92721176147461</v>
      </c>
      <c r="U18" s="30">
        <v>1.86593365669251</v>
      </c>
      <c r="V18" s="30">
        <v>1.61390209197998</v>
      </c>
      <c r="W18" s="30">
        <v>0.25203156471252403</v>
      </c>
      <c r="X18" s="30">
        <v>0.31330966949462902</v>
      </c>
      <c r="Y18" s="30">
        <v>0.31330966949462902</v>
      </c>
      <c r="Z18" s="30">
        <v>0</v>
      </c>
      <c r="AA18" s="30">
        <v>0.7</v>
      </c>
      <c r="AB18" s="30">
        <v>1</v>
      </c>
      <c r="AC18" s="30">
        <v>0.82352941176470595</v>
      </c>
      <c r="AD18" s="30">
        <v>0.3</v>
      </c>
      <c r="AE18" s="30">
        <v>0.7</v>
      </c>
    </row>
    <row r="19" spans="1:31" x14ac:dyDescent="0.15">
      <c r="A19" s="4">
        <v>284</v>
      </c>
      <c r="B19">
        <v>10</v>
      </c>
      <c r="C19">
        <v>10</v>
      </c>
      <c r="D19">
        <v>10</v>
      </c>
      <c r="E19">
        <v>10</v>
      </c>
      <c r="F19">
        <v>9</v>
      </c>
      <c r="G19">
        <v>1</v>
      </c>
      <c r="H19">
        <v>1</v>
      </c>
      <c r="I19">
        <v>9</v>
      </c>
      <c r="J19">
        <v>0.5</v>
      </c>
      <c r="K19">
        <v>5.2167873382568404</v>
      </c>
      <c r="L19" s="7">
        <v>4.4166011810302699</v>
      </c>
      <c r="M19">
        <v>5.1786956787109402</v>
      </c>
      <c r="N19">
        <v>8.8486213684081996</v>
      </c>
      <c r="O19">
        <v>1</v>
      </c>
      <c r="P19">
        <v>1</v>
      </c>
      <c r="Q19">
        <v>9</v>
      </c>
      <c r="R19" s="12">
        <v>0.1111</v>
      </c>
      <c r="S19" s="12">
        <f t="shared" ref="S19:S51" si="2">O19/E19</f>
        <v>0.1</v>
      </c>
      <c r="T19">
        <v>1.0910396575927701</v>
      </c>
      <c r="U19">
        <v>0.92492294311523404</v>
      </c>
      <c r="V19">
        <v>0.93204516172409102</v>
      </c>
      <c r="W19" s="13">
        <v>7.1222186088562003E-3</v>
      </c>
      <c r="X19">
        <v>0.158994495868683</v>
      </c>
      <c r="Y19">
        <v>0.158994495868683</v>
      </c>
      <c r="Z19">
        <v>0.1</v>
      </c>
      <c r="AA19">
        <v>0.8</v>
      </c>
      <c r="AB19">
        <v>0.88888888888888895</v>
      </c>
      <c r="AC19">
        <v>0.84210526315789502</v>
      </c>
      <c r="AD19">
        <v>0.2</v>
      </c>
      <c r="AE19">
        <v>0.7</v>
      </c>
    </row>
    <row r="20" spans="1:31" x14ac:dyDescent="0.15">
      <c r="A20" s="4">
        <v>465</v>
      </c>
      <c r="B20">
        <v>11</v>
      </c>
      <c r="C20">
        <v>9</v>
      </c>
      <c r="D20">
        <v>10</v>
      </c>
      <c r="E20">
        <v>10</v>
      </c>
      <c r="F20">
        <v>10</v>
      </c>
      <c r="G20">
        <v>0</v>
      </c>
      <c r="H20">
        <v>1</v>
      </c>
      <c r="I20">
        <v>9</v>
      </c>
      <c r="J20">
        <v>0.55000000000000004</v>
      </c>
      <c r="K20">
        <v>5.0138454437255904</v>
      </c>
      <c r="L20" s="7">
        <v>4.15462303161621</v>
      </c>
      <c r="M20">
        <v>4.3726902008056596</v>
      </c>
      <c r="N20">
        <v>8.8344821929931605</v>
      </c>
      <c r="O20">
        <v>1</v>
      </c>
      <c r="P20">
        <v>1</v>
      </c>
      <c r="Q20">
        <v>7</v>
      </c>
      <c r="R20" s="12">
        <v>0.1429</v>
      </c>
      <c r="S20" s="12">
        <f t="shared" si="2"/>
        <v>0.1</v>
      </c>
      <c r="T20">
        <v>1.4022903442382799</v>
      </c>
      <c r="U20">
        <v>1.14689064025879</v>
      </c>
      <c r="V20">
        <v>1.1600641012191799</v>
      </c>
      <c r="W20" s="13">
        <v>1.3173460960388199E-2</v>
      </c>
      <c r="X20">
        <v>0.242226243019104</v>
      </c>
      <c r="Y20">
        <v>0.242226243019104</v>
      </c>
      <c r="Z20">
        <v>0.1</v>
      </c>
      <c r="AA20">
        <v>0.6</v>
      </c>
      <c r="AB20">
        <v>0.85714285714285698</v>
      </c>
      <c r="AC20">
        <v>0.70588235294117596</v>
      </c>
      <c r="AD20">
        <v>0.4</v>
      </c>
      <c r="AE20">
        <v>0.5</v>
      </c>
    </row>
    <row r="21" spans="1:31" x14ac:dyDescent="0.15">
      <c r="A21" s="4">
        <v>478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4.9943904876709002</v>
      </c>
      <c r="L21" s="7">
        <v>4.1260299682617196</v>
      </c>
      <c r="M21">
        <v>4.0594615936279297</v>
      </c>
      <c r="N21">
        <v>8.6095924377441406</v>
      </c>
      <c r="O21">
        <v>1</v>
      </c>
      <c r="P21">
        <v>1</v>
      </c>
      <c r="Q21">
        <v>10</v>
      </c>
      <c r="R21" s="12">
        <v>0.1</v>
      </c>
      <c r="S21" s="12">
        <f t="shared" si="2"/>
        <v>0.1</v>
      </c>
      <c r="T21">
        <v>1.5057888031005899</v>
      </c>
      <c r="U21">
        <v>1.2243556976318399</v>
      </c>
      <c r="V21">
        <v>1.2418905496597299</v>
      </c>
      <c r="W21" s="13">
        <v>1.7534852027893101E-2</v>
      </c>
      <c r="X21">
        <v>0.26389825344085699</v>
      </c>
      <c r="Y21">
        <v>0.26389825344085699</v>
      </c>
      <c r="Z21">
        <v>0.1</v>
      </c>
      <c r="AA21">
        <v>0.9</v>
      </c>
      <c r="AB21">
        <v>0.9</v>
      </c>
      <c r="AC21">
        <v>0.9</v>
      </c>
      <c r="AD21">
        <v>0.1</v>
      </c>
      <c r="AE21">
        <v>0.8</v>
      </c>
    </row>
    <row r="22" spans="1:31" x14ac:dyDescent="0.15">
      <c r="A22" s="4">
        <v>824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5.1635837554931596</v>
      </c>
      <c r="L22" s="7">
        <v>4.3282947540283203</v>
      </c>
      <c r="M22">
        <v>4.6453266143798801</v>
      </c>
      <c r="N22">
        <v>8.7051639556884801</v>
      </c>
      <c r="O22">
        <v>1</v>
      </c>
      <c r="P22">
        <v>1</v>
      </c>
      <c r="Q22">
        <v>10</v>
      </c>
      <c r="R22" s="12">
        <v>0.1</v>
      </c>
      <c r="S22" s="12">
        <f t="shared" si="2"/>
        <v>0.1</v>
      </c>
      <c r="T22">
        <v>1.5068454742431601</v>
      </c>
      <c r="U22">
        <v>1.2630596160888701</v>
      </c>
      <c r="V22">
        <v>1.2353279590606701</v>
      </c>
      <c r="W22" s="13">
        <v>2.7731657028198201E-2</v>
      </c>
      <c r="X22">
        <v>0.27151751518249501</v>
      </c>
      <c r="Y22">
        <v>0.27151751518249501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x14ac:dyDescent="0.15">
      <c r="A23" s="4">
        <v>871</v>
      </c>
      <c r="B23">
        <v>10</v>
      </c>
      <c r="C23">
        <v>10</v>
      </c>
      <c r="D23">
        <v>10</v>
      </c>
      <c r="E23">
        <v>10</v>
      </c>
      <c r="F23">
        <v>9</v>
      </c>
      <c r="G23">
        <v>1</v>
      </c>
      <c r="H23">
        <v>1</v>
      </c>
      <c r="I23">
        <v>9</v>
      </c>
      <c r="J23">
        <v>0.5</v>
      </c>
      <c r="K23">
        <v>5.3317241668701199</v>
      </c>
      <c r="L23" s="7">
        <v>4.4379978179931596</v>
      </c>
      <c r="M23">
        <v>4.2536773681640598</v>
      </c>
      <c r="N23">
        <v>8.7324657440185494</v>
      </c>
      <c r="O23">
        <v>1</v>
      </c>
      <c r="P23">
        <v>1</v>
      </c>
      <c r="Q23">
        <v>9</v>
      </c>
      <c r="R23" s="12">
        <v>0.1111</v>
      </c>
      <c r="S23" s="12">
        <f t="shared" si="2"/>
        <v>0.1</v>
      </c>
      <c r="T23">
        <v>1.28287506103516</v>
      </c>
      <c r="U23">
        <v>1.03861808776855</v>
      </c>
      <c r="V23">
        <v>1.0701758861541799</v>
      </c>
      <c r="W23" s="13">
        <v>3.1557798385620103E-2</v>
      </c>
      <c r="X23">
        <v>0.212699174880981</v>
      </c>
      <c r="Y23">
        <v>0.212699174880981</v>
      </c>
      <c r="Z23">
        <v>0.1</v>
      </c>
      <c r="AA23">
        <v>0.8</v>
      </c>
      <c r="AB23">
        <v>0.88888888888888895</v>
      </c>
      <c r="AC23">
        <v>0.84210526315789502</v>
      </c>
      <c r="AD23">
        <v>0.2</v>
      </c>
      <c r="AE23">
        <v>0.7</v>
      </c>
    </row>
    <row r="24" spans="1:31" x14ac:dyDescent="0.15">
      <c r="A24" s="4">
        <v>771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5.97141456604004</v>
      </c>
      <c r="L24" s="7">
        <v>4.1214008331298801</v>
      </c>
      <c r="M24">
        <v>2.4947872161865199</v>
      </c>
      <c r="N24">
        <v>7.2168121337890598</v>
      </c>
      <c r="O24">
        <v>1</v>
      </c>
      <c r="P24">
        <v>1</v>
      </c>
      <c r="Q24">
        <v>9</v>
      </c>
      <c r="R24" s="12">
        <v>0.1111</v>
      </c>
      <c r="S24" s="12">
        <f t="shared" si="2"/>
        <v>0.1</v>
      </c>
      <c r="T24">
        <v>1.65915679931641</v>
      </c>
      <c r="U24">
        <v>1.4396772384643599</v>
      </c>
      <c r="V24">
        <v>1.40558934211731</v>
      </c>
      <c r="W24" s="13">
        <v>3.4087896347045898E-2</v>
      </c>
      <c r="X24">
        <v>0.25356745719909701</v>
      </c>
      <c r="Y24">
        <v>0.25356745719909701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670</v>
      </c>
      <c r="B25">
        <v>10</v>
      </c>
      <c r="C25">
        <v>10</v>
      </c>
      <c r="D25">
        <v>10</v>
      </c>
      <c r="E25">
        <v>10</v>
      </c>
      <c r="F25">
        <v>9</v>
      </c>
      <c r="G25">
        <v>1</v>
      </c>
      <c r="H25">
        <v>1</v>
      </c>
      <c r="I25">
        <v>9</v>
      </c>
      <c r="J25">
        <v>0.5</v>
      </c>
      <c r="K25">
        <v>4.8049163818359402</v>
      </c>
      <c r="L25" s="7">
        <v>4.16241455078125</v>
      </c>
      <c r="M25">
        <v>6.1471233367919904</v>
      </c>
      <c r="N25">
        <v>8.6302738189697301</v>
      </c>
      <c r="O25">
        <v>0</v>
      </c>
      <c r="P25">
        <v>0</v>
      </c>
      <c r="Q25">
        <v>7</v>
      </c>
      <c r="R25" s="12">
        <v>0</v>
      </c>
      <c r="S25" s="12">
        <f t="shared" si="2"/>
        <v>0</v>
      </c>
      <c r="T25">
        <v>1.1261234283447299</v>
      </c>
      <c r="U25">
        <v>0.99955749511718694</v>
      </c>
      <c r="V25">
        <v>0.961972415447235</v>
      </c>
      <c r="W25" s="13">
        <v>3.75850796699524E-2</v>
      </c>
      <c r="X25">
        <v>0.16415101289749201</v>
      </c>
      <c r="Y25">
        <v>0.16415101289749201</v>
      </c>
      <c r="Z25">
        <v>0</v>
      </c>
      <c r="AA25">
        <v>0.7</v>
      </c>
      <c r="AB25">
        <v>1</v>
      </c>
      <c r="AC25">
        <v>0.82352941176470595</v>
      </c>
      <c r="AD25">
        <v>0.3</v>
      </c>
      <c r="AE25">
        <v>0.7</v>
      </c>
    </row>
    <row r="26" spans="1:31" x14ac:dyDescent="0.15">
      <c r="A26" s="4">
        <v>798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4.7407398223876998</v>
      </c>
      <c r="L26" s="7">
        <v>4.0986251831054696</v>
      </c>
      <c r="M26">
        <v>5.7578315734863299</v>
      </c>
      <c r="N26">
        <v>8.2646980285644496</v>
      </c>
      <c r="O26">
        <v>1</v>
      </c>
      <c r="P26">
        <v>1</v>
      </c>
      <c r="Q26">
        <v>11</v>
      </c>
      <c r="R26" s="12">
        <v>9.0899999999999995E-2</v>
      </c>
      <c r="S26" s="12">
        <f t="shared" si="2"/>
        <v>0.1</v>
      </c>
      <c r="T26">
        <v>1.2469062805175799</v>
      </c>
      <c r="U26">
        <v>1.0951004028320299</v>
      </c>
      <c r="V26">
        <v>1.0414686203002901</v>
      </c>
      <c r="W26" s="13">
        <v>5.3631782531738302E-2</v>
      </c>
      <c r="X26">
        <v>0.20543766021728499</v>
      </c>
      <c r="Y26">
        <v>0.20543766021728499</v>
      </c>
      <c r="Z26">
        <v>0.1</v>
      </c>
      <c r="AA26">
        <v>1</v>
      </c>
      <c r="AB26">
        <v>0.90909090909090895</v>
      </c>
      <c r="AC26">
        <v>0.952380952380952</v>
      </c>
      <c r="AD26">
        <v>0</v>
      </c>
      <c r="AE26">
        <v>0.9</v>
      </c>
    </row>
    <row r="27" spans="1:31" x14ac:dyDescent="0.15">
      <c r="A27" s="4">
        <v>167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5.9375839233398402</v>
      </c>
      <c r="L27" s="7">
        <v>4.1902160644531197</v>
      </c>
      <c r="M27">
        <v>2.4447174072265598</v>
      </c>
      <c r="N27">
        <v>6.5549507141113299</v>
      </c>
      <c r="O27">
        <v>1</v>
      </c>
      <c r="P27">
        <v>1</v>
      </c>
      <c r="Q27">
        <v>11</v>
      </c>
      <c r="R27" s="12">
        <v>9.0899999999999995E-2</v>
      </c>
      <c r="S27" s="12">
        <f t="shared" si="2"/>
        <v>0.1</v>
      </c>
      <c r="T27">
        <v>1.5630054473877</v>
      </c>
      <c r="U27">
        <v>1.3525543212890601</v>
      </c>
      <c r="V27">
        <v>1.29707360267639</v>
      </c>
      <c r="W27" s="13">
        <v>5.5480718612670898E-2</v>
      </c>
      <c r="X27">
        <v>0.26593184471130399</v>
      </c>
      <c r="Y27">
        <v>0.26593184471130399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166</v>
      </c>
      <c r="B28">
        <v>9</v>
      </c>
      <c r="C28">
        <v>11</v>
      </c>
      <c r="D28">
        <v>10</v>
      </c>
      <c r="E28">
        <v>10</v>
      </c>
      <c r="F28">
        <v>8</v>
      </c>
      <c r="G28">
        <v>2</v>
      </c>
      <c r="H28">
        <v>1</v>
      </c>
      <c r="I28">
        <v>9</v>
      </c>
      <c r="J28">
        <v>0.45</v>
      </c>
      <c r="K28">
        <v>4.6205883026123002</v>
      </c>
      <c r="L28" s="7">
        <v>4.2118053436279297</v>
      </c>
      <c r="M28">
        <v>7.48451805114746</v>
      </c>
      <c r="N28">
        <v>7.7242012023925799</v>
      </c>
      <c r="O28">
        <v>0</v>
      </c>
      <c r="P28">
        <v>0</v>
      </c>
      <c r="Q28">
        <v>5</v>
      </c>
      <c r="R28" s="12">
        <v>0</v>
      </c>
      <c r="S28" s="12">
        <f t="shared" si="2"/>
        <v>0</v>
      </c>
      <c r="T28">
        <v>0.99028015136718694</v>
      </c>
      <c r="U28">
        <v>0.92626953125</v>
      </c>
      <c r="V28">
        <v>0.86308193206787098</v>
      </c>
      <c r="W28" s="13">
        <v>6.3187599182128906E-2</v>
      </c>
      <c r="X28">
        <v>0.12719821929931599</v>
      </c>
      <c r="Y28">
        <v>0.12719821929931599</v>
      </c>
      <c r="Z28">
        <v>0</v>
      </c>
      <c r="AA28">
        <v>0.5</v>
      </c>
      <c r="AB28">
        <v>1</v>
      </c>
      <c r="AC28">
        <v>0.66666666666666696</v>
      </c>
      <c r="AD28">
        <v>0.5</v>
      </c>
      <c r="AE28">
        <v>0.5</v>
      </c>
    </row>
    <row r="29" spans="1:31" x14ac:dyDescent="0.15">
      <c r="A29" s="4">
        <v>667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5.22127342224121</v>
      </c>
      <c r="L29" s="7">
        <v>4.2043266296386701</v>
      </c>
      <c r="M29">
        <v>3.2085266113281201</v>
      </c>
      <c r="N29">
        <v>9.0629806518554705</v>
      </c>
      <c r="O29">
        <v>1</v>
      </c>
      <c r="P29">
        <v>1</v>
      </c>
      <c r="Q29">
        <v>11</v>
      </c>
      <c r="R29" s="12">
        <v>9.0899999999999995E-2</v>
      </c>
      <c r="S29" s="12">
        <f t="shared" si="2"/>
        <v>0.1</v>
      </c>
      <c r="T29">
        <v>1.4602069854736299</v>
      </c>
      <c r="U29">
        <v>1.14205169677734</v>
      </c>
      <c r="V29">
        <v>1.21240901947022</v>
      </c>
      <c r="W29" s="13">
        <v>7.0357322692871094E-2</v>
      </c>
      <c r="X29">
        <v>0.247797966003418</v>
      </c>
      <c r="Y29">
        <v>0.247797966003418</v>
      </c>
      <c r="Z29">
        <v>0.1</v>
      </c>
      <c r="AA29">
        <v>1</v>
      </c>
      <c r="AB29">
        <v>0.90909090909090895</v>
      </c>
      <c r="AC29">
        <v>0.952380952380952</v>
      </c>
      <c r="AD29">
        <v>0</v>
      </c>
      <c r="AE29">
        <v>0.9</v>
      </c>
    </row>
    <row r="30" spans="1:31" x14ac:dyDescent="0.15">
      <c r="A30" s="4">
        <v>716</v>
      </c>
      <c r="B30">
        <v>11</v>
      </c>
      <c r="C30">
        <v>9</v>
      </c>
      <c r="D30">
        <v>10</v>
      </c>
      <c r="E30">
        <v>10</v>
      </c>
      <c r="F30">
        <v>8</v>
      </c>
      <c r="G30">
        <v>2</v>
      </c>
      <c r="H30">
        <v>3</v>
      </c>
      <c r="I30">
        <v>7</v>
      </c>
      <c r="J30">
        <v>0.55000000000000004</v>
      </c>
      <c r="K30">
        <v>5.7577877044677699</v>
      </c>
      <c r="L30" s="7">
        <v>4.1859664916992196</v>
      </c>
      <c r="M30">
        <v>3.7794876098632799</v>
      </c>
      <c r="N30">
        <v>4.65871238708496</v>
      </c>
      <c r="O30">
        <v>0</v>
      </c>
      <c r="P30">
        <v>0</v>
      </c>
      <c r="Q30">
        <v>6</v>
      </c>
      <c r="R30" s="12">
        <v>0</v>
      </c>
      <c r="S30" s="12">
        <f t="shared" si="2"/>
        <v>0</v>
      </c>
      <c r="T30">
        <v>1.03940773010254</v>
      </c>
      <c r="U30">
        <v>0.98574954271316495</v>
      </c>
      <c r="V30">
        <v>0.90863531827926602</v>
      </c>
      <c r="W30" s="13">
        <v>7.7114224433898898E-2</v>
      </c>
      <c r="X30">
        <v>0.13077241182327301</v>
      </c>
      <c r="Y30">
        <v>0.13077241182327301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x14ac:dyDescent="0.15">
      <c r="A31" s="4">
        <v>151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5.6671257019043004</v>
      </c>
      <c r="L31" s="7">
        <v>4.5537357330322301</v>
      </c>
      <c r="M31">
        <v>3.1707382202148402</v>
      </c>
      <c r="N31">
        <v>9.5972442626953107</v>
      </c>
      <c r="O31">
        <v>1</v>
      </c>
      <c r="P31">
        <v>1</v>
      </c>
      <c r="Q31">
        <v>6</v>
      </c>
      <c r="R31" s="12">
        <v>0.16669999999999999</v>
      </c>
      <c r="S31" s="12">
        <f t="shared" si="2"/>
        <v>0.1</v>
      </c>
      <c r="T31">
        <v>1.4091281890869101</v>
      </c>
      <c r="U31">
        <v>1.10394859313965</v>
      </c>
      <c r="V31">
        <v>1.18171787261963</v>
      </c>
      <c r="W31" s="13">
        <v>7.7769279479980497E-2</v>
      </c>
      <c r="X31">
        <v>0.22741031646728499</v>
      </c>
      <c r="Y31">
        <v>0.22741031646728499</v>
      </c>
      <c r="Z31">
        <v>0.1</v>
      </c>
      <c r="AA31">
        <v>0.5</v>
      </c>
      <c r="AB31">
        <v>0.83333333333333304</v>
      </c>
      <c r="AC31">
        <v>0.625</v>
      </c>
      <c r="AD31">
        <v>0.5</v>
      </c>
      <c r="AE31">
        <v>0.4</v>
      </c>
    </row>
    <row r="32" spans="1:31" x14ac:dyDescent="0.15">
      <c r="A32" s="4">
        <v>904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5.2344322204589799</v>
      </c>
      <c r="L32" s="7">
        <v>4.5122661590576199</v>
      </c>
      <c r="M32">
        <v>5.8526840209960902</v>
      </c>
      <c r="N32">
        <v>8.7110691070556605</v>
      </c>
      <c r="O32">
        <v>0</v>
      </c>
      <c r="P32">
        <v>0</v>
      </c>
      <c r="Q32">
        <v>5</v>
      </c>
      <c r="R32" s="12">
        <v>0</v>
      </c>
      <c r="S32" s="12">
        <f t="shared" si="2"/>
        <v>0</v>
      </c>
      <c r="T32">
        <v>1.5087947845459</v>
      </c>
      <c r="U32">
        <v>1.3497829437255899</v>
      </c>
      <c r="V32">
        <v>1.27078056335449</v>
      </c>
      <c r="W32" s="13">
        <v>7.9002380371093694E-2</v>
      </c>
      <c r="X32">
        <v>0.238014221191406</v>
      </c>
      <c r="Y32">
        <v>0.238014221191406</v>
      </c>
      <c r="Z32">
        <v>0</v>
      </c>
      <c r="AA32">
        <v>0.5</v>
      </c>
      <c r="AB32">
        <v>1</v>
      </c>
      <c r="AC32">
        <v>0.66666666666666696</v>
      </c>
      <c r="AD32">
        <v>0.5</v>
      </c>
      <c r="AE32">
        <v>0.5</v>
      </c>
    </row>
    <row r="33" spans="1:31" x14ac:dyDescent="0.15">
      <c r="A33" s="4">
        <v>861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5.45505714416504</v>
      </c>
      <c r="L33" s="7">
        <v>4.1585845947265598</v>
      </c>
      <c r="M33">
        <v>2.7973060607910201</v>
      </c>
      <c r="N33">
        <v>4.7807655334472701</v>
      </c>
      <c r="O33">
        <v>1</v>
      </c>
      <c r="P33">
        <v>1</v>
      </c>
      <c r="Q33">
        <v>8</v>
      </c>
      <c r="R33" s="12">
        <v>0.125</v>
      </c>
      <c r="S33" s="12">
        <f t="shared" si="2"/>
        <v>0.1</v>
      </c>
      <c r="T33">
        <v>1.3169422149658201</v>
      </c>
      <c r="U33">
        <v>1.17997074127197</v>
      </c>
      <c r="V33">
        <v>1.0999685525894201</v>
      </c>
      <c r="W33" s="13">
        <v>8.0002188682556194E-2</v>
      </c>
      <c r="X33">
        <v>0.216973662376404</v>
      </c>
      <c r="Y33">
        <v>0.216973662376404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x14ac:dyDescent="0.15">
      <c r="A34" s="4">
        <v>266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5.3855972290039098</v>
      </c>
      <c r="L34" s="7">
        <v>4.3087959289550799</v>
      </c>
      <c r="M34">
        <v>2.75130271911621</v>
      </c>
      <c r="N34">
        <v>9.0374183654785192</v>
      </c>
      <c r="O34">
        <v>1</v>
      </c>
      <c r="P34">
        <v>1</v>
      </c>
      <c r="Q34">
        <v>10</v>
      </c>
      <c r="R34" s="12">
        <v>0.1</v>
      </c>
      <c r="S34" s="12">
        <f t="shared" si="2"/>
        <v>0.1</v>
      </c>
      <c r="T34">
        <v>1.4614105224609399</v>
      </c>
      <c r="U34">
        <v>1.1153564453125</v>
      </c>
      <c r="V34">
        <v>1.1962985992431601</v>
      </c>
      <c r="W34" s="13">
        <v>8.0942153930664104E-2</v>
      </c>
      <c r="X34">
        <v>0.26511192321777299</v>
      </c>
      <c r="Y34">
        <v>0.26511192321777299</v>
      </c>
      <c r="Z34">
        <v>0.1</v>
      </c>
      <c r="AA34">
        <v>0.9</v>
      </c>
      <c r="AB34">
        <v>0.9</v>
      </c>
      <c r="AC34">
        <v>0.9</v>
      </c>
      <c r="AD34">
        <v>0.1</v>
      </c>
      <c r="AE34">
        <v>0.8</v>
      </c>
    </row>
    <row r="35" spans="1:31" s="30" customFormat="1" x14ac:dyDescent="0.15">
      <c r="A35" s="33">
        <v>738</v>
      </c>
      <c r="B35" s="30">
        <v>11</v>
      </c>
      <c r="C35" s="30">
        <v>9</v>
      </c>
      <c r="D35" s="30">
        <v>10</v>
      </c>
      <c r="E35" s="30">
        <v>10</v>
      </c>
      <c r="F35" s="30">
        <v>10</v>
      </c>
      <c r="G35" s="30">
        <v>0</v>
      </c>
      <c r="H35" s="30">
        <v>1</v>
      </c>
      <c r="I35" s="30">
        <v>9</v>
      </c>
      <c r="J35" s="30">
        <v>0.55000000000000004</v>
      </c>
      <c r="K35" s="30">
        <v>5.1780776977539098</v>
      </c>
      <c r="L35" s="30">
        <v>4.5140037536621103</v>
      </c>
      <c r="M35" s="30">
        <v>6.2413272857665998</v>
      </c>
      <c r="N35" s="30">
        <v>8.5599708557128906</v>
      </c>
      <c r="O35" s="30">
        <v>1</v>
      </c>
      <c r="P35" s="30">
        <v>1</v>
      </c>
      <c r="Q35" s="30">
        <v>11</v>
      </c>
      <c r="R35" s="35">
        <v>9.0899999999999995E-2</v>
      </c>
      <c r="S35" s="35">
        <f t="shared" si="2"/>
        <v>0.1</v>
      </c>
      <c r="T35" s="30">
        <v>1.26169586181641</v>
      </c>
      <c r="U35" s="30">
        <v>1.1312885284423799</v>
      </c>
      <c r="V35" s="30">
        <v>1.04321956634522</v>
      </c>
      <c r="W35" s="30">
        <v>8.8068962097167997E-2</v>
      </c>
      <c r="X35" s="30">
        <v>0.21847629547119099</v>
      </c>
      <c r="Y35" s="30">
        <v>0.21847629547119099</v>
      </c>
      <c r="Z35" s="30">
        <v>0.1</v>
      </c>
      <c r="AA35" s="30">
        <v>1</v>
      </c>
      <c r="AB35" s="30">
        <v>0.90909090909090895</v>
      </c>
      <c r="AC35" s="30">
        <v>0.952380952380952</v>
      </c>
      <c r="AD35" s="30">
        <v>0</v>
      </c>
      <c r="AE35" s="30">
        <v>0.9</v>
      </c>
    </row>
    <row r="36" spans="1:31" x14ac:dyDescent="0.15">
      <c r="A36" s="4">
        <v>360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5.3443012237548801</v>
      </c>
      <c r="L36" s="7">
        <v>4.5982418060302699</v>
      </c>
      <c r="M36">
        <v>6.4494686126709002</v>
      </c>
      <c r="N36">
        <v>6.0443191528320304</v>
      </c>
      <c r="O36">
        <v>0</v>
      </c>
      <c r="P36">
        <v>0</v>
      </c>
      <c r="Q36">
        <v>7</v>
      </c>
      <c r="R36" s="12">
        <v>0</v>
      </c>
      <c r="S36" s="12">
        <f t="shared" si="2"/>
        <v>0</v>
      </c>
      <c r="T36">
        <v>1.17680740356445</v>
      </c>
      <c r="U36">
        <v>1.1521081924438501</v>
      </c>
      <c r="V36">
        <v>1.0103794336319001</v>
      </c>
      <c r="W36" s="13">
        <v>0.14172875881195099</v>
      </c>
      <c r="X36">
        <v>0.16642796993255601</v>
      </c>
      <c r="Y36">
        <v>0.16642796993255601</v>
      </c>
      <c r="Z36">
        <v>0</v>
      </c>
      <c r="AA36">
        <v>0.7</v>
      </c>
      <c r="AB36">
        <v>1</v>
      </c>
      <c r="AC36">
        <v>0.82352941176470595</v>
      </c>
      <c r="AD36">
        <v>0.3</v>
      </c>
      <c r="AE36">
        <v>0.7</v>
      </c>
    </row>
    <row r="37" spans="1:31" x14ac:dyDescent="0.15">
      <c r="A37" s="4">
        <v>660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5.4647674560546902</v>
      </c>
      <c r="L37" s="7">
        <v>4.6398448944091797</v>
      </c>
      <c r="M37">
        <v>5.1427249908447301</v>
      </c>
      <c r="N37">
        <v>8.8079738616943395</v>
      </c>
      <c r="O37">
        <v>1</v>
      </c>
      <c r="P37">
        <v>1</v>
      </c>
      <c r="Q37">
        <v>9</v>
      </c>
      <c r="R37" s="12">
        <v>0.1111</v>
      </c>
      <c r="S37" s="12">
        <f t="shared" si="2"/>
        <v>0.1</v>
      </c>
      <c r="T37">
        <v>1.4315814971923799</v>
      </c>
      <c r="U37">
        <v>1.2289924621582</v>
      </c>
      <c r="V37">
        <v>1.1694958209991499</v>
      </c>
      <c r="W37" s="13">
        <v>5.9496641159057603E-2</v>
      </c>
      <c r="X37">
        <v>0.26208567619323703</v>
      </c>
      <c r="Y37">
        <v>0.26208567619323703</v>
      </c>
      <c r="Z37">
        <v>0.1</v>
      </c>
      <c r="AA37">
        <v>0.8</v>
      </c>
      <c r="AB37">
        <v>0.88888888888888895</v>
      </c>
      <c r="AC37">
        <v>0.84210526315789502</v>
      </c>
      <c r="AD37">
        <v>0.2</v>
      </c>
      <c r="AE37">
        <v>0.7</v>
      </c>
    </row>
    <row r="38" spans="1:31" x14ac:dyDescent="0.15">
      <c r="A38" s="4">
        <v>353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5.7181262969970703</v>
      </c>
      <c r="L38" s="7">
        <v>4.64410400390625</v>
      </c>
      <c r="M38">
        <v>3.29713630676269</v>
      </c>
      <c r="N38">
        <v>9.2436008453369105</v>
      </c>
      <c r="O38">
        <v>1</v>
      </c>
      <c r="P38">
        <v>1</v>
      </c>
      <c r="Q38">
        <v>11</v>
      </c>
      <c r="R38" s="12">
        <v>9.0899999999999995E-2</v>
      </c>
      <c r="S38" s="12">
        <f t="shared" si="2"/>
        <v>0.1</v>
      </c>
      <c r="T38">
        <v>1.5096950531005899</v>
      </c>
      <c r="U38">
        <v>1.1918525695800799</v>
      </c>
      <c r="V38">
        <v>1.2419782876968399</v>
      </c>
      <c r="W38" s="13">
        <v>5.0125718116760198E-2</v>
      </c>
      <c r="X38">
        <v>0.267716765403748</v>
      </c>
      <c r="Y38">
        <v>0.267716765403748</v>
      </c>
      <c r="Z38">
        <v>0.1</v>
      </c>
      <c r="AA38">
        <v>1</v>
      </c>
      <c r="AB38">
        <v>0.90909090909090895</v>
      </c>
      <c r="AC38">
        <v>0.952380952380952</v>
      </c>
      <c r="AD38">
        <v>0</v>
      </c>
      <c r="AE38">
        <v>0.9</v>
      </c>
    </row>
    <row r="39" spans="1:31" x14ac:dyDescent="0.15">
      <c r="A39" s="4">
        <v>116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5.7334957122802699</v>
      </c>
      <c r="L39" s="7">
        <v>4.6566104888915998</v>
      </c>
      <c r="M39">
        <v>3.2517738342285201</v>
      </c>
      <c r="N39">
        <v>9.2079181671142596</v>
      </c>
      <c r="O39">
        <v>1</v>
      </c>
      <c r="P39">
        <v>1</v>
      </c>
      <c r="Q39">
        <v>10</v>
      </c>
      <c r="R39" s="12">
        <v>0.1</v>
      </c>
      <c r="S39" s="12">
        <f t="shared" si="2"/>
        <v>0.1</v>
      </c>
      <c r="T39">
        <v>1.6278133392334</v>
      </c>
      <c r="U39">
        <v>1.3126811981201201</v>
      </c>
      <c r="V39">
        <v>1.35928666591644</v>
      </c>
      <c r="W39" s="13">
        <v>4.6605467796325697E-2</v>
      </c>
      <c r="X39">
        <v>0.26852667331695601</v>
      </c>
      <c r="Y39">
        <v>0.26852667331695601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195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5.6812610626220703</v>
      </c>
      <c r="L40" s="7">
        <v>4.7090530395507804</v>
      </c>
      <c r="M40">
        <v>4.1505641937255904</v>
      </c>
      <c r="N40">
        <v>9.1015338897705096</v>
      </c>
      <c r="O40">
        <v>1</v>
      </c>
      <c r="P40">
        <v>1</v>
      </c>
      <c r="Q40">
        <v>9</v>
      </c>
      <c r="R40" s="12">
        <v>0.1111</v>
      </c>
      <c r="S40" s="12">
        <f t="shared" si="2"/>
        <v>0.1</v>
      </c>
      <c r="T40">
        <v>1.55792236328125</v>
      </c>
      <c r="U40">
        <v>1.2859477996826201</v>
      </c>
      <c r="V40">
        <v>1.2839777469635001</v>
      </c>
      <c r="W40" s="13">
        <v>1.9700527191162101E-3</v>
      </c>
      <c r="X40">
        <v>0.27394461631774902</v>
      </c>
      <c r="Y40">
        <v>0.27394461631774902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286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5.8743190765380904</v>
      </c>
      <c r="L41" s="7">
        <v>4.7347183227539098</v>
      </c>
      <c r="M41">
        <v>3.2579612731933598</v>
      </c>
      <c r="N41">
        <v>9.7551956176757795</v>
      </c>
      <c r="O41">
        <v>1</v>
      </c>
      <c r="P41">
        <v>1</v>
      </c>
      <c r="Q41">
        <v>9</v>
      </c>
      <c r="R41" s="12">
        <v>0.1111</v>
      </c>
      <c r="S41" s="12">
        <f t="shared" si="2"/>
        <v>0.1</v>
      </c>
      <c r="T41">
        <v>1.48899269104004</v>
      </c>
      <c r="U41">
        <v>1.18563079833984</v>
      </c>
      <c r="V41">
        <v>1.2526934146881099</v>
      </c>
      <c r="W41" s="13">
        <v>6.7062616348266602E-2</v>
      </c>
      <c r="X41">
        <v>0.23629927635192899</v>
      </c>
      <c r="Y41">
        <v>0.23629927635192899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114</v>
      </c>
      <c r="B42">
        <v>10</v>
      </c>
      <c r="C42">
        <v>10</v>
      </c>
      <c r="D42">
        <v>10</v>
      </c>
      <c r="E42">
        <v>10</v>
      </c>
      <c r="F42">
        <v>9</v>
      </c>
      <c r="G42">
        <v>1</v>
      </c>
      <c r="H42">
        <v>1</v>
      </c>
      <c r="I42">
        <v>9</v>
      </c>
      <c r="J42">
        <v>0.5</v>
      </c>
      <c r="K42">
        <v>5.3878669738769496</v>
      </c>
      <c r="L42" s="7">
        <v>4.7398757934570304</v>
      </c>
      <c r="M42">
        <v>6.6268539428710902</v>
      </c>
      <c r="N42">
        <v>8.5765495300293004</v>
      </c>
      <c r="O42">
        <v>0</v>
      </c>
      <c r="P42">
        <v>0</v>
      </c>
      <c r="Q42">
        <v>7</v>
      </c>
      <c r="R42" s="12">
        <v>0</v>
      </c>
      <c r="S42" s="12">
        <f t="shared" si="2"/>
        <v>0</v>
      </c>
      <c r="T42">
        <v>1.36931228637695</v>
      </c>
      <c r="U42">
        <v>1.24855613708496</v>
      </c>
      <c r="V42">
        <v>1.15682065486908</v>
      </c>
      <c r="W42" s="13">
        <v>9.1735482215881306E-2</v>
      </c>
      <c r="X42">
        <v>0.21249163150787401</v>
      </c>
      <c r="Y42">
        <v>0.21249163150787401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607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5.6619815826415998</v>
      </c>
      <c r="L43" s="7">
        <v>4.8038883209228498</v>
      </c>
      <c r="M43">
        <v>4.7463493347168004</v>
      </c>
      <c r="N43">
        <v>8.5170135498046893</v>
      </c>
      <c r="O43">
        <v>1</v>
      </c>
      <c r="P43">
        <v>1</v>
      </c>
      <c r="Q43">
        <v>11</v>
      </c>
      <c r="R43" s="12">
        <v>9.0899999999999995E-2</v>
      </c>
      <c r="S43" s="12">
        <f t="shared" si="2"/>
        <v>0.1</v>
      </c>
      <c r="T43">
        <v>1.6791191101074201</v>
      </c>
      <c r="U43">
        <v>1.4201602935791</v>
      </c>
      <c r="V43">
        <v>1.3582627773284901</v>
      </c>
      <c r="W43" s="13">
        <v>6.18975162506104E-2</v>
      </c>
      <c r="X43">
        <v>0.320856332778931</v>
      </c>
      <c r="Y43">
        <v>0.320856332778931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274</v>
      </c>
      <c r="B44">
        <v>9</v>
      </c>
      <c r="C44">
        <v>11</v>
      </c>
      <c r="D44">
        <v>10</v>
      </c>
      <c r="E44">
        <v>10</v>
      </c>
      <c r="F44">
        <v>8</v>
      </c>
      <c r="G44">
        <v>2</v>
      </c>
      <c r="H44">
        <v>1</v>
      </c>
      <c r="I44">
        <v>9</v>
      </c>
      <c r="J44">
        <v>0.45</v>
      </c>
      <c r="K44">
        <v>5.8121471405029297</v>
      </c>
      <c r="L44" s="7">
        <v>4.8344993591308603</v>
      </c>
      <c r="M44">
        <v>4.4628067016601598</v>
      </c>
      <c r="N44">
        <v>9.3634872436523402</v>
      </c>
      <c r="O44">
        <v>1</v>
      </c>
      <c r="P44">
        <v>1</v>
      </c>
      <c r="Q44">
        <v>9</v>
      </c>
      <c r="R44" s="12">
        <v>0.1111</v>
      </c>
      <c r="S44" s="12">
        <f t="shared" si="2"/>
        <v>0.1</v>
      </c>
      <c r="T44">
        <v>1.1546516418457</v>
      </c>
      <c r="U44">
        <v>0.96746063232421897</v>
      </c>
      <c r="V44">
        <v>1.0175075531005899</v>
      </c>
      <c r="W44" s="13">
        <v>5.0046920776367201E-2</v>
      </c>
      <c r="X44">
        <v>0.13714408874511699</v>
      </c>
      <c r="Y44">
        <v>0.13714408874511699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595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6.3415145874023402</v>
      </c>
      <c r="L45" s="7">
        <v>4.8593883514404297</v>
      </c>
      <c r="M45">
        <v>4.0134773254394496</v>
      </c>
      <c r="N45">
        <v>6.3532447814941397</v>
      </c>
      <c r="O45">
        <v>1</v>
      </c>
      <c r="P45">
        <v>1</v>
      </c>
      <c r="Q45">
        <v>11</v>
      </c>
      <c r="R45" s="12">
        <v>9.0899999999999995E-2</v>
      </c>
      <c r="S45" s="12">
        <f t="shared" si="2"/>
        <v>0.1</v>
      </c>
      <c r="T45">
        <v>1.86557960510254</v>
      </c>
      <c r="U45">
        <v>1.6801300048828101</v>
      </c>
      <c r="V45">
        <v>1.5102611780166599</v>
      </c>
      <c r="W45" s="13">
        <v>0.16986882686615001</v>
      </c>
      <c r="X45">
        <v>0.35531842708587702</v>
      </c>
      <c r="Y45">
        <v>0.35531842708587702</v>
      </c>
      <c r="Z45">
        <v>0.1</v>
      </c>
      <c r="AA45">
        <v>1</v>
      </c>
      <c r="AB45">
        <v>0.90909090909090895</v>
      </c>
      <c r="AC45">
        <v>0.952380952380952</v>
      </c>
      <c r="AD45">
        <v>0</v>
      </c>
      <c r="AE45">
        <v>0.9</v>
      </c>
    </row>
    <row r="46" spans="1:31" x14ac:dyDescent="0.15">
      <c r="A46" s="4">
        <v>961</v>
      </c>
      <c r="B46">
        <v>10</v>
      </c>
      <c r="C46">
        <v>10</v>
      </c>
      <c r="D46">
        <v>10</v>
      </c>
      <c r="E46">
        <v>10</v>
      </c>
      <c r="F46">
        <v>9</v>
      </c>
      <c r="G46">
        <v>1</v>
      </c>
      <c r="H46">
        <v>1</v>
      </c>
      <c r="I46">
        <v>9</v>
      </c>
      <c r="J46">
        <v>0.5</v>
      </c>
      <c r="K46">
        <v>5.28835105895996</v>
      </c>
      <c r="L46" s="7">
        <v>4.8606586456298801</v>
      </c>
      <c r="M46">
        <v>7.9808425903320304</v>
      </c>
      <c r="N46">
        <v>7.7437896728515598</v>
      </c>
      <c r="O46">
        <v>0</v>
      </c>
      <c r="P46">
        <v>0</v>
      </c>
      <c r="Q46">
        <v>7</v>
      </c>
      <c r="R46" s="12">
        <v>0</v>
      </c>
      <c r="S46" s="12">
        <f t="shared" si="2"/>
        <v>0</v>
      </c>
      <c r="T46">
        <v>1.14042472839355</v>
      </c>
      <c r="U46">
        <v>1.11396408081055</v>
      </c>
      <c r="V46">
        <v>0.96445715427398704</v>
      </c>
      <c r="W46" s="13">
        <v>0.14950692653656</v>
      </c>
      <c r="X46">
        <v>0.17596757411956801</v>
      </c>
      <c r="Y46">
        <v>0.17596757411956801</v>
      </c>
      <c r="Z46">
        <v>0</v>
      </c>
      <c r="AA46">
        <v>0.7</v>
      </c>
      <c r="AB46">
        <v>1</v>
      </c>
      <c r="AC46">
        <v>0.82352941176470595</v>
      </c>
      <c r="AD46">
        <v>0.3</v>
      </c>
      <c r="AE46">
        <v>0.7</v>
      </c>
    </row>
    <row r="47" spans="1:31" x14ac:dyDescent="0.15">
      <c r="A47" s="4">
        <v>926</v>
      </c>
      <c r="B47">
        <v>10</v>
      </c>
      <c r="C47">
        <v>10</v>
      </c>
      <c r="D47">
        <v>10</v>
      </c>
      <c r="E47">
        <v>10</v>
      </c>
      <c r="F47">
        <v>9</v>
      </c>
      <c r="G47">
        <v>1</v>
      </c>
      <c r="H47">
        <v>1</v>
      </c>
      <c r="I47">
        <v>9</v>
      </c>
      <c r="J47">
        <v>0.5</v>
      </c>
      <c r="K47">
        <v>6.0829372406005904</v>
      </c>
      <c r="L47" s="7">
        <v>4.8678150177001998</v>
      </c>
      <c r="M47">
        <v>2.1115188598632799</v>
      </c>
      <c r="N47">
        <v>9.0886802673339808</v>
      </c>
      <c r="O47">
        <v>1</v>
      </c>
      <c r="P47">
        <v>1</v>
      </c>
      <c r="Q47">
        <v>9</v>
      </c>
      <c r="R47" s="12">
        <v>0.1111</v>
      </c>
      <c r="S47" s="12">
        <f t="shared" si="2"/>
        <v>0.1</v>
      </c>
      <c r="T47">
        <v>1.5013618469238299</v>
      </c>
      <c r="U47">
        <v>1.1384696960449201</v>
      </c>
      <c r="V47">
        <v>1.2444823980331401</v>
      </c>
      <c r="W47" s="13">
        <v>0.10601270198822001</v>
      </c>
      <c r="X47">
        <v>0.25687944889068598</v>
      </c>
      <c r="Y47">
        <v>0.25687944889068598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176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5.5162200927734402</v>
      </c>
      <c r="L48" s="7">
        <v>4.9320526123046902</v>
      </c>
      <c r="M48">
        <v>7.0608673095703098</v>
      </c>
      <c r="N48">
        <v>8.2070293426513707</v>
      </c>
      <c r="O48">
        <v>0</v>
      </c>
      <c r="P48">
        <v>0</v>
      </c>
      <c r="Q48">
        <v>6</v>
      </c>
      <c r="R48" s="12">
        <v>0</v>
      </c>
      <c r="S48" s="12">
        <f t="shared" si="2"/>
        <v>0</v>
      </c>
      <c r="T48">
        <v>1.39178466796875</v>
      </c>
      <c r="U48">
        <v>1.290771484375</v>
      </c>
      <c r="V48">
        <v>1.1243264675140401</v>
      </c>
      <c r="W48" s="13">
        <v>0.166445016860962</v>
      </c>
      <c r="X48">
        <v>0.26745820045471203</v>
      </c>
      <c r="Y48">
        <v>0.26745820045471203</v>
      </c>
      <c r="Z48">
        <v>0</v>
      </c>
      <c r="AA48">
        <v>0.6</v>
      </c>
      <c r="AB48">
        <v>1</v>
      </c>
      <c r="AC48">
        <v>0.75</v>
      </c>
      <c r="AD48">
        <v>0.4</v>
      </c>
      <c r="AE48">
        <v>0.6</v>
      </c>
    </row>
    <row r="49" spans="1:31" x14ac:dyDescent="0.15">
      <c r="A49" s="4">
        <v>664</v>
      </c>
      <c r="B49">
        <v>11</v>
      </c>
      <c r="C49">
        <v>9</v>
      </c>
      <c r="D49">
        <v>10</v>
      </c>
      <c r="E49">
        <v>10</v>
      </c>
      <c r="F49">
        <v>9</v>
      </c>
      <c r="G49">
        <v>1</v>
      </c>
      <c r="H49">
        <v>2</v>
      </c>
      <c r="I49">
        <v>8</v>
      </c>
      <c r="J49">
        <v>0.55000000000000004</v>
      </c>
      <c r="K49">
        <v>6.4799747467040998</v>
      </c>
      <c r="L49" s="7">
        <v>4.9514541625976598</v>
      </c>
      <c r="M49">
        <v>3.68646240234375</v>
      </c>
      <c r="N49">
        <v>6.0613479614257804</v>
      </c>
      <c r="O49">
        <v>1</v>
      </c>
      <c r="P49">
        <v>1</v>
      </c>
      <c r="Q49">
        <v>9</v>
      </c>
      <c r="R49" s="12">
        <v>0.1111</v>
      </c>
      <c r="S49" s="12">
        <f t="shared" si="2"/>
        <v>0.1</v>
      </c>
      <c r="T49">
        <v>1.6116809844970701</v>
      </c>
      <c r="U49">
        <v>1.4346771240234399</v>
      </c>
      <c r="V49">
        <v>1.32643246650696</v>
      </c>
      <c r="W49" s="13">
        <v>0.10824465751648001</v>
      </c>
      <c r="X49">
        <v>0.28524851799011203</v>
      </c>
      <c r="Y49">
        <v>0.28524851799011203</v>
      </c>
      <c r="Z49">
        <v>0.1</v>
      </c>
      <c r="AA49">
        <v>0.8</v>
      </c>
      <c r="AB49">
        <v>0.88888888888888895</v>
      </c>
      <c r="AC49">
        <v>0.84210526315789502</v>
      </c>
      <c r="AD49">
        <v>0.2</v>
      </c>
      <c r="AE49">
        <v>0.7</v>
      </c>
    </row>
    <row r="50" spans="1:31" x14ac:dyDescent="0.15">
      <c r="A50" s="4">
        <v>191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5.69350242614746</v>
      </c>
      <c r="L50" s="7">
        <v>4.9520893096923801</v>
      </c>
      <c r="M50">
        <v>6.1017189025878897</v>
      </c>
      <c r="N50">
        <v>8.6914615631103498</v>
      </c>
      <c r="O50">
        <v>1</v>
      </c>
      <c r="P50">
        <v>1</v>
      </c>
      <c r="Q50">
        <v>11</v>
      </c>
      <c r="R50" s="12">
        <v>9.0899999999999995E-2</v>
      </c>
      <c r="S50" s="12">
        <f t="shared" si="2"/>
        <v>0.1</v>
      </c>
      <c r="T50">
        <v>1.5019054412841799</v>
      </c>
      <c r="U50">
        <v>1.3394470214843699</v>
      </c>
      <c r="V50">
        <v>1.2263002395629901</v>
      </c>
      <c r="W50" s="13">
        <v>0.113146781921387</v>
      </c>
      <c r="X50">
        <v>0.27560520172119102</v>
      </c>
      <c r="Y50">
        <v>0.27560520172119102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4">
        <v>138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6.1091136932373002</v>
      </c>
      <c r="L51" s="7">
        <v>4.9969577789306596</v>
      </c>
      <c r="M51">
        <v>3.6711006164550799</v>
      </c>
      <c r="N51">
        <v>9.6484050750732404</v>
      </c>
      <c r="O51">
        <v>1</v>
      </c>
      <c r="P51">
        <v>1</v>
      </c>
      <c r="Q51">
        <v>10</v>
      </c>
      <c r="R51" s="12">
        <v>0.1</v>
      </c>
      <c r="S51" s="12">
        <f t="shared" si="2"/>
        <v>0.1</v>
      </c>
      <c r="T51">
        <v>1.49333572387695</v>
      </c>
      <c r="U51">
        <v>1.20723152160645</v>
      </c>
      <c r="V51">
        <v>1.23794806003571</v>
      </c>
      <c r="W51" s="13">
        <v>3.0716538429260299E-2</v>
      </c>
      <c r="X51">
        <v>0.255387663841248</v>
      </c>
      <c r="Y51">
        <v>0.255387663841248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248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6.66872215270996</v>
      </c>
      <c r="L52" s="7">
        <v>5.0450248718261701</v>
      </c>
      <c r="M52">
        <v>4.5838146209716797</v>
      </c>
      <c r="N52">
        <v>3.2905521392822301</v>
      </c>
      <c r="O52">
        <v>1</v>
      </c>
      <c r="P52">
        <v>1</v>
      </c>
      <c r="Q52">
        <v>11</v>
      </c>
      <c r="R52" s="12">
        <v>9.0899999999999995E-2</v>
      </c>
      <c r="S52" s="12">
        <f t="shared" ref="S52" si="3">O52/E52</f>
        <v>0.1</v>
      </c>
      <c r="T52">
        <v>1.89004325866699</v>
      </c>
      <c r="U52">
        <v>1.8871259689331099</v>
      </c>
      <c r="V52">
        <v>1.5404533147811901</v>
      </c>
      <c r="W52" s="13">
        <v>0.346672654151917</v>
      </c>
      <c r="X52">
        <v>0.349589943885803</v>
      </c>
      <c r="Y52">
        <v>0.349589943885803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L53" s="8">
        <f>AVERAGE(L2:L52)</f>
        <v>4.3214406406178192</v>
      </c>
      <c r="W53" s="15">
        <f t="shared" ref="W53:AE53" si="4">AVERAGE(W2:W52)</f>
        <v>8.5452204825831435E-2</v>
      </c>
      <c r="Z53" s="9">
        <f t="shared" si="4"/>
        <v>8.6274509803921581E-2</v>
      </c>
      <c r="AA53" s="9">
        <f t="shared" si="4"/>
        <v>0.79411764705882326</v>
      </c>
      <c r="AB53" s="9">
        <f t="shared" si="4"/>
        <v>0.91049500608324074</v>
      </c>
      <c r="AC53" s="9">
        <f t="shared" si="4"/>
        <v>0.83416399208149328</v>
      </c>
      <c r="AD53" s="9">
        <f t="shared" si="4"/>
        <v>0.20588235294117641</v>
      </c>
      <c r="AE53" s="9">
        <f t="shared" si="4"/>
        <v>0.70784313725490167</v>
      </c>
    </row>
    <row r="54" spans="1:31" x14ac:dyDescent="0.15">
      <c r="L54" s="8">
        <f>MAX(L2:L52)</f>
        <v>5.0450248718261701</v>
      </c>
      <c r="W54" s="15">
        <f t="shared" ref="W54:AE54" si="5">MAX(W2:W52)</f>
        <v>0.346672654151917</v>
      </c>
      <c r="Z54" s="9">
        <f t="shared" si="5"/>
        <v>0.2</v>
      </c>
      <c r="AA54" s="9">
        <f t="shared" si="5"/>
        <v>1</v>
      </c>
      <c r="AB54" s="9">
        <f t="shared" si="5"/>
        <v>1</v>
      </c>
      <c r="AC54" s="9">
        <f t="shared" si="5"/>
        <v>0.952380952380952</v>
      </c>
      <c r="AD54" s="9">
        <f t="shared" si="5"/>
        <v>0.8</v>
      </c>
      <c r="AE54" s="9">
        <f t="shared" si="5"/>
        <v>0.9</v>
      </c>
    </row>
    <row r="55" spans="1:31" x14ac:dyDescent="0.15">
      <c r="L55" s="8">
        <f>MIN(L2:L52)</f>
        <v>3.6313095092773402</v>
      </c>
      <c r="W55" s="15">
        <f t="shared" ref="W55:AE55" si="6">MIN(W2:W52)</f>
        <v>1.9558668136596701E-3</v>
      </c>
      <c r="Z55" s="9">
        <f t="shared" si="6"/>
        <v>0</v>
      </c>
      <c r="AA55" s="9">
        <f t="shared" si="6"/>
        <v>0.2</v>
      </c>
      <c r="AB55" s="9">
        <f t="shared" si="6"/>
        <v>0.8</v>
      </c>
      <c r="AC55" s="9">
        <f t="shared" si="6"/>
        <v>0.33333333333333298</v>
      </c>
      <c r="AD55" s="9">
        <f t="shared" si="6"/>
        <v>0</v>
      </c>
      <c r="AE55" s="9">
        <f t="shared" si="6"/>
        <v>0.2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9" t="s">
        <v>10</v>
      </c>
      <c r="L61" s="9" t="s">
        <v>33</v>
      </c>
      <c r="M61" s="9"/>
      <c r="W61" s="13"/>
    </row>
    <row r="62" spans="1:31" x14ac:dyDescent="0.15">
      <c r="K62" s="9"/>
      <c r="L62" s="9"/>
      <c r="M62" s="9"/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W68" s="13"/>
    </row>
    <row r="69" spans="11:23" x14ac:dyDescent="0.15">
      <c r="K69" s="9" t="s">
        <v>40</v>
      </c>
      <c r="L69" s="9">
        <f>COUNTIF(L2:L52,"&lt;2.479")-COUNTIF(L2:L52,"&lt;2.318")</f>
        <v>0</v>
      </c>
      <c r="W69" s="13"/>
    </row>
    <row r="70" spans="11:23" x14ac:dyDescent="0.15">
      <c r="K70" s="9" t="s">
        <v>41</v>
      </c>
      <c r="L70" s="9">
        <f>COUNTIF(L2:L52,"&lt;2.64")-COUNTIF(L2:L52,"&lt;2.479")</f>
        <v>0</v>
      </c>
    </row>
    <row r="71" spans="11:23" x14ac:dyDescent="0.15">
      <c r="K71" s="9" t="s">
        <v>42</v>
      </c>
      <c r="L71" s="9">
        <f>COUNTIF(L2:L52,"&lt;2.801")-COUNTIF(L2:L52,"&lt;2.64")</f>
        <v>0</v>
      </c>
    </row>
    <row r="72" spans="11:23" x14ac:dyDescent="0.15">
      <c r="K72" s="9" t="s">
        <v>43</v>
      </c>
      <c r="L72" s="9">
        <f>COUNTIF(L2:L52,"&lt;2.962")-COUNTIF(L2:L52,"&lt;2.801")</f>
        <v>0</v>
      </c>
    </row>
    <row r="73" spans="11:23" x14ac:dyDescent="0.15">
      <c r="K73" s="9" t="s">
        <v>44</v>
      </c>
      <c r="L73" s="9">
        <f>COUNTIF(L2:L52,"&lt;3.123")-COUNTIF(L2:L52,"&lt;2.962")</f>
        <v>0</v>
      </c>
    </row>
    <row r="74" spans="11:23" x14ac:dyDescent="0.15">
      <c r="K74" s="9" t="s">
        <v>45</v>
      </c>
      <c r="L74" s="9">
        <f>COUNTIF(L2:L52,"&lt;3.284")-COUNTIF(L2:L52,"&lt;3.123")</f>
        <v>0</v>
      </c>
    </row>
    <row r="75" spans="11:23" x14ac:dyDescent="0.15">
      <c r="K75" s="9" t="s">
        <v>46</v>
      </c>
      <c r="L75" s="9">
        <f>COUNTIF(L2:L52,"&lt;3.445")-COUNTIF(L2:L52,"&lt;3.284")</f>
        <v>0</v>
      </c>
      <c r="W75" s="13"/>
    </row>
    <row r="76" spans="11:23" x14ac:dyDescent="0.15">
      <c r="K76" s="9" t="s">
        <v>47</v>
      </c>
      <c r="L76" s="9">
        <f>COUNTIF(L2:L52,"&lt;3.606")-COUNTIF(L2:L52,"&lt;3.445")</f>
        <v>0</v>
      </c>
      <c r="W76" s="13"/>
    </row>
    <row r="77" spans="11:23" s="7" customFormat="1" x14ac:dyDescent="0.15">
      <c r="K77" s="8" t="s">
        <v>87</v>
      </c>
      <c r="L77" s="8">
        <f>COUNTIF(L2:L52,"&lt;4.089")-COUNTIF(L2:L52,"&lt;3.606")</f>
        <v>17</v>
      </c>
      <c r="M77" s="8">
        <v>17</v>
      </c>
    </row>
    <row r="78" spans="11:23" x14ac:dyDescent="0.15">
      <c r="K78" s="9" t="s">
        <v>88</v>
      </c>
      <c r="L78" s="9">
        <f>COUNTIF(L2:L52,"&lt;4.572")-COUNTIF(L2:L52,"&lt;4.089")</f>
        <v>17</v>
      </c>
      <c r="M78" s="9">
        <v>17</v>
      </c>
    </row>
    <row r="79" spans="11:23" s="7" customFormat="1" x14ac:dyDescent="0.15">
      <c r="K79" s="8" t="s">
        <v>105</v>
      </c>
      <c r="L79" s="8">
        <f>COUNTIF(L2:L52,"&lt;5.055")-COUNTIF(L2:L52,"&lt;4.572")</f>
        <v>17</v>
      </c>
      <c r="M79" s="8">
        <v>17</v>
      </c>
    </row>
    <row r="80" spans="11:23" x14ac:dyDescent="0.15">
      <c r="K80" s="9" t="s">
        <v>51</v>
      </c>
      <c r="L80" s="9">
        <f>COUNTIF(L2:L52,"&lt;4.25")-COUNTIF(L2:L52,"&lt;4.089")</f>
        <v>10</v>
      </c>
    </row>
    <row r="81" spans="11:23" x14ac:dyDescent="0.15">
      <c r="K81" s="9" t="s">
        <v>52</v>
      </c>
      <c r="L81" s="9">
        <f>COUNTIF(L2:L52,"&lt;4.411")-COUNTIF(L2:L52,"&lt;4.25")</f>
        <v>2</v>
      </c>
    </row>
    <row r="82" spans="11:23" x14ac:dyDescent="0.15">
      <c r="K82" s="9" t="s">
        <v>53</v>
      </c>
      <c r="L82" s="9">
        <f>COUNTIF(L2:L52,"&lt;4.572")-COUNTIF(L2:L52,"&lt;4.411")</f>
        <v>5</v>
      </c>
    </row>
    <row r="83" spans="11:23" x14ac:dyDescent="0.15">
      <c r="K83" s="9" t="s">
        <v>54</v>
      </c>
      <c r="L83" s="9">
        <f>COUNTIF(L2:L52,"&lt;4.733")-COUNTIF(L2:L52,"&lt;4.572")</f>
        <v>5</v>
      </c>
      <c r="W83" s="13"/>
    </row>
    <row r="84" spans="11:23" x14ac:dyDescent="0.15">
      <c r="K84" s="9" t="s">
        <v>55</v>
      </c>
      <c r="L84" s="9">
        <f>COUNTIF(L2:L52,"&lt;4.894")-COUNTIF(L2:L52,"&lt;4.733")</f>
        <v>7</v>
      </c>
      <c r="W84" s="13"/>
    </row>
    <row r="85" spans="11:23" x14ac:dyDescent="0.15">
      <c r="K85" s="9" t="s">
        <v>56</v>
      </c>
      <c r="L85" s="9">
        <f>COUNTIF(L2:L52,"&lt;5.055")-COUNTIF(L2:L52,"&lt;4.894")</f>
        <v>5</v>
      </c>
    </row>
    <row r="86" spans="11:23" x14ac:dyDescent="0.15">
      <c r="K86" s="9" t="s">
        <v>57</v>
      </c>
      <c r="L86" s="9">
        <f>COUNTIF(L2:L52,"&lt;5.216")-COUNTIF(L2:L52,"&lt;5.055")</f>
        <v>0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O90">
        <v>0.48299999999999998</v>
      </c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E123"/>
  <sheetViews>
    <sheetView topLeftCell="G106" workbookViewId="0">
      <selection activeCell="G1" sqref="A1:XFD125"/>
    </sheetView>
  </sheetViews>
  <sheetFormatPr defaultColWidth="9" defaultRowHeight="13.5" x14ac:dyDescent="0.15"/>
  <cols>
    <col min="11" max="12" width="19.375" customWidth="1"/>
    <col min="13" max="14" width="12.625"/>
    <col min="20" max="22" width="12.625"/>
    <col min="23" max="23" width="18.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0</v>
      </c>
      <c r="B2">
        <v>11</v>
      </c>
      <c r="C2">
        <v>9</v>
      </c>
      <c r="D2">
        <v>10</v>
      </c>
      <c r="E2">
        <v>10</v>
      </c>
      <c r="F2">
        <v>10</v>
      </c>
      <c r="G2">
        <v>0</v>
      </c>
      <c r="H2">
        <v>1</v>
      </c>
      <c r="I2">
        <v>9</v>
      </c>
      <c r="J2">
        <v>0.55000000000000004</v>
      </c>
      <c r="K2">
        <v>4.0378952026367196</v>
      </c>
      <c r="L2" s="7">
        <v>3.57025146484375</v>
      </c>
      <c r="M2">
        <v>6.4616508483886701</v>
      </c>
      <c r="N2">
        <v>7.8890914916992196</v>
      </c>
      <c r="O2">
        <v>0</v>
      </c>
      <c r="P2">
        <v>0</v>
      </c>
      <c r="Q2">
        <v>2</v>
      </c>
      <c r="R2" s="12">
        <v>0</v>
      </c>
      <c r="S2" s="12">
        <f t="shared" ref="S2:S55" si="0">O2/E2</f>
        <v>0</v>
      </c>
      <c r="T2">
        <v>1.0456638336181601</v>
      </c>
      <c r="U2">
        <v>0.96678543090820301</v>
      </c>
      <c r="V2">
        <v>0.89906847476959195</v>
      </c>
      <c r="W2" s="13">
        <v>6.7716956138610798E-2</v>
      </c>
      <c r="X2">
        <v>0.146595358848572</v>
      </c>
      <c r="Y2">
        <v>0.146595358848572</v>
      </c>
      <c r="Z2">
        <v>0</v>
      </c>
      <c r="AA2">
        <v>0.2</v>
      </c>
      <c r="AB2">
        <v>1</v>
      </c>
      <c r="AC2">
        <v>0.33333333333333298</v>
      </c>
      <c r="AD2">
        <v>0.8</v>
      </c>
      <c r="AE2">
        <v>0.2</v>
      </c>
    </row>
    <row r="3" spans="1:31" x14ac:dyDescent="0.15">
      <c r="A3" s="4">
        <v>376</v>
      </c>
      <c r="B3">
        <v>10</v>
      </c>
      <c r="C3">
        <v>10</v>
      </c>
      <c r="D3">
        <v>10</v>
      </c>
      <c r="E3">
        <v>10</v>
      </c>
      <c r="F3">
        <v>8</v>
      </c>
      <c r="G3">
        <v>2</v>
      </c>
      <c r="H3">
        <v>2</v>
      </c>
      <c r="I3">
        <v>8</v>
      </c>
      <c r="J3">
        <v>0.5</v>
      </c>
      <c r="K3">
        <v>4.3238182067871103</v>
      </c>
      <c r="L3" s="7">
        <v>3.5703048706054701</v>
      </c>
      <c r="M3">
        <v>3.7889537811279301</v>
      </c>
      <c r="N3">
        <v>4.0408744812011701</v>
      </c>
      <c r="O3">
        <v>0</v>
      </c>
      <c r="P3">
        <v>0</v>
      </c>
      <c r="Q3">
        <v>2</v>
      </c>
      <c r="R3" s="12">
        <v>0</v>
      </c>
      <c r="S3" s="12">
        <f t="shared" si="0"/>
        <v>0</v>
      </c>
      <c r="T3">
        <v>0.96358299255371105</v>
      </c>
      <c r="U3">
        <v>0.91312217712402299</v>
      </c>
      <c r="V3">
        <v>0.86276054382324197</v>
      </c>
      <c r="W3" s="13">
        <v>5.0361633300781299E-2</v>
      </c>
      <c r="X3">
        <v>0.100822448730469</v>
      </c>
      <c r="Y3">
        <v>0.100822448730469</v>
      </c>
      <c r="Z3">
        <v>0</v>
      </c>
      <c r="AA3">
        <v>0.2</v>
      </c>
      <c r="AB3">
        <v>1</v>
      </c>
      <c r="AC3">
        <v>0.33333333333333298</v>
      </c>
      <c r="AD3">
        <v>0.8</v>
      </c>
      <c r="AE3">
        <v>0.2</v>
      </c>
    </row>
    <row r="4" spans="1:31" x14ac:dyDescent="0.15">
      <c r="A4" s="4">
        <v>711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4.5205192565918004</v>
      </c>
      <c r="L4" s="7">
        <v>3.579833984375</v>
      </c>
      <c r="M4">
        <v>3.6000347137451199</v>
      </c>
      <c r="N4">
        <v>3.1644821166992201</v>
      </c>
      <c r="O4">
        <v>0</v>
      </c>
      <c r="P4">
        <v>0</v>
      </c>
      <c r="Q4">
        <v>4</v>
      </c>
      <c r="R4" s="12">
        <v>0</v>
      </c>
      <c r="S4" s="12">
        <f t="shared" si="0"/>
        <v>0</v>
      </c>
      <c r="T4">
        <v>1.1484889984130899</v>
      </c>
      <c r="U4">
        <v>1.1332601308822601</v>
      </c>
      <c r="V4">
        <v>0.98467141389846802</v>
      </c>
      <c r="W4" s="13">
        <v>0.148588716983795</v>
      </c>
      <c r="X4">
        <v>0.163817584514618</v>
      </c>
      <c r="Y4">
        <v>0.163817584514618</v>
      </c>
      <c r="Z4">
        <v>0</v>
      </c>
      <c r="AA4">
        <v>0.4</v>
      </c>
      <c r="AB4">
        <v>1</v>
      </c>
      <c r="AC4">
        <v>0.57142857142857195</v>
      </c>
      <c r="AD4">
        <v>0.6</v>
      </c>
      <c r="AE4">
        <v>0.4</v>
      </c>
    </row>
    <row r="5" spans="1:31" x14ac:dyDescent="0.15">
      <c r="A5" s="4">
        <v>451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4.4766998291015598</v>
      </c>
      <c r="L5" s="7">
        <v>3.5815048217773402</v>
      </c>
      <c r="M5">
        <v>4.1156463623046902</v>
      </c>
      <c r="N5">
        <v>5.14365577697754</v>
      </c>
      <c r="O5">
        <v>0</v>
      </c>
      <c r="P5">
        <v>0</v>
      </c>
      <c r="Q5">
        <v>6</v>
      </c>
      <c r="R5" s="12">
        <v>0</v>
      </c>
      <c r="S5" s="12">
        <f t="shared" si="0"/>
        <v>0</v>
      </c>
      <c r="T5">
        <v>1.2211284637451201</v>
      </c>
      <c r="U5">
        <v>1.16050148010254</v>
      </c>
      <c r="V5">
        <v>1.0355142354965201</v>
      </c>
      <c r="W5" s="13">
        <v>0.124987244606018</v>
      </c>
      <c r="X5">
        <v>0.185614228248596</v>
      </c>
      <c r="Y5">
        <v>0.185614228248596</v>
      </c>
      <c r="Z5">
        <v>0</v>
      </c>
      <c r="AA5">
        <v>0.6</v>
      </c>
      <c r="AB5">
        <v>1</v>
      </c>
      <c r="AC5">
        <v>0.75</v>
      </c>
      <c r="AD5">
        <v>0.4</v>
      </c>
      <c r="AE5">
        <v>0.6</v>
      </c>
    </row>
    <row r="6" spans="1:31" x14ac:dyDescent="0.15">
      <c r="A6" s="4">
        <v>917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5.2269439697265598</v>
      </c>
      <c r="L6" s="7">
        <v>3.5851688385009801</v>
      </c>
      <c r="M6">
        <v>2.25950050354004</v>
      </c>
      <c r="N6">
        <v>6.5517826080322301</v>
      </c>
      <c r="O6">
        <v>2</v>
      </c>
      <c r="P6">
        <v>2</v>
      </c>
      <c r="Q6">
        <v>11</v>
      </c>
      <c r="R6" s="12">
        <v>0.18179999999999999</v>
      </c>
      <c r="S6" s="12">
        <f t="shared" si="0"/>
        <v>0.2</v>
      </c>
      <c r="T6">
        <v>1.72409820556641</v>
      </c>
      <c r="U6">
        <v>1.4496040344238299</v>
      </c>
      <c r="V6">
        <v>1.43392682075501</v>
      </c>
      <c r="W6" s="13">
        <v>1.5677213668823201E-2</v>
      </c>
      <c r="X6">
        <v>0.29017138481140098</v>
      </c>
      <c r="Y6">
        <v>0.29017138481140098</v>
      </c>
      <c r="Z6">
        <v>0.2</v>
      </c>
      <c r="AA6">
        <v>0.9</v>
      </c>
      <c r="AB6">
        <v>0.81818181818181801</v>
      </c>
      <c r="AC6">
        <v>0.85714285714285698</v>
      </c>
      <c r="AD6">
        <v>0.1</v>
      </c>
      <c r="AE6">
        <v>0.7</v>
      </c>
    </row>
    <row r="7" spans="1:31" x14ac:dyDescent="0.15">
      <c r="A7" s="4">
        <v>371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4.7828636169433603</v>
      </c>
      <c r="L7" s="7">
        <v>3.5890541076660201</v>
      </c>
      <c r="M7">
        <v>3.0045146942138699</v>
      </c>
      <c r="N7">
        <v>3.1443138122558598</v>
      </c>
      <c r="O7">
        <v>1</v>
      </c>
      <c r="P7">
        <v>1</v>
      </c>
      <c r="Q7">
        <v>8</v>
      </c>
      <c r="R7" s="12">
        <v>0.125</v>
      </c>
      <c r="S7" s="12">
        <f t="shared" si="0"/>
        <v>0.1</v>
      </c>
      <c r="T7">
        <v>1.4902420043945299</v>
      </c>
      <c r="U7">
        <v>1.43945825099945</v>
      </c>
      <c r="V7">
        <v>1.25491619110107</v>
      </c>
      <c r="W7" s="13">
        <v>0.18454205989837599</v>
      </c>
      <c r="X7">
        <v>0.235325813293457</v>
      </c>
      <c r="Y7">
        <v>0.235325813293457</v>
      </c>
      <c r="Z7">
        <v>0.1</v>
      </c>
      <c r="AA7">
        <v>0.7</v>
      </c>
      <c r="AB7">
        <v>0.875</v>
      </c>
      <c r="AC7">
        <v>0.77777777777777801</v>
      </c>
      <c r="AD7">
        <v>0.3</v>
      </c>
      <c r="AE7">
        <v>0.6</v>
      </c>
    </row>
    <row r="8" spans="1:31" x14ac:dyDescent="0.15">
      <c r="A8" s="4">
        <v>637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4.2193889617919904</v>
      </c>
      <c r="L8" s="7">
        <v>3.5903911590576199</v>
      </c>
      <c r="M8">
        <v>4.8642349243164098</v>
      </c>
      <c r="N8">
        <v>4.7372875213623002</v>
      </c>
      <c r="O8">
        <v>0</v>
      </c>
      <c r="P8">
        <v>0</v>
      </c>
      <c r="Q8">
        <v>7</v>
      </c>
      <c r="R8" s="12">
        <v>0</v>
      </c>
      <c r="S8" s="12">
        <f t="shared" si="0"/>
        <v>0</v>
      </c>
      <c r="T8">
        <v>1.0876979827880899</v>
      </c>
      <c r="U8">
        <v>1.07196617126465</v>
      </c>
      <c r="V8">
        <v>0.92742574214935303</v>
      </c>
      <c r="W8" s="13">
        <v>0.14454042911529499</v>
      </c>
      <c r="X8">
        <v>0.16027224063873299</v>
      </c>
      <c r="Y8">
        <v>0.16027224063873299</v>
      </c>
      <c r="Z8">
        <v>0</v>
      </c>
      <c r="AA8">
        <v>0.7</v>
      </c>
      <c r="AB8">
        <v>1</v>
      </c>
      <c r="AC8">
        <v>0.82352941176470595</v>
      </c>
      <c r="AD8">
        <v>0.3</v>
      </c>
      <c r="AE8">
        <v>0.7</v>
      </c>
    </row>
    <row r="9" spans="1:31" x14ac:dyDescent="0.15">
      <c r="A9" s="4">
        <v>212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5.2904129028320304</v>
      </c>
      <c r="L9" s="7">
        <v>3.5933742523193399</v>
      </c>
      <c r="M9">
        <v>3.05055809020996</v>
      </c>
      <c r="N9">
        <v>4.8813419342040998</v>
      </c>
      <c r="O9">
        <v>1</v>
      </c>
      <c r="P9">
        <v>1</v>
      </c>
      <c r="Q9">
        <v>10</v>
      </c>
      <c r="R9" s="12">
        <v>0.1</v>
      </c>
      <c r="S9" s="12">
        <f t="shared" si="0"/>
        <v>0.1</v>
      </c>
      <c r="T9">
        <v>1.5709247589111299</v>
      </c>
      <c r="U9">
        <v>1.4433015584945701</v>
      </c>
      <c r="V9">
        <v>1.3166961669921899</v>
      </c>
      <c r="W9" s="13">
        <v>0.12660539150238001</v>
      </c>
      <c r="X9">
        <v>0.25422859191894498</v>
      </c>
      <c r="Y9">
        <v>0.25422859191894498</v>
      </c>
      <c r="Z9">
        <v>0.1</v>
      </c>
      <c r="AA9">
        <v>0.9</v>
      </c>
      <c r="AB9">
        <v>0.9</v>
      </c>
      <c r="AC9">
        <v>0.9</v>
      </c>
      <c r="AD9">
        <v>0.1</v>
      </c>
      <c r="AE9">
        <v>0.8</v>
      </c>
    </row>
    <row r="10" spans="1:31" x14ac:dyDescent="0.15">
      <c r="A10" s="4">
        <v>779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5.0166130065918004</v>
      </c>
      <c r="L10" s="7">
        <v>3.6003284454345699</v>
      </c>
      <c r="M10">
        <v>2.5267906188964799</v>
      </c>
      <c r="N10">
        <v>5.739501953125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1.5103836059570299</v>
      </c>
      <c r="U10">
        <v>1.31851959228516</v>
      </c>
      <c r="V10">
        <v>1.26403784751892</v>
      </c>
      <c r="W10" s="13">
        <v>5.44817447662354E-2</v>
      </c>
      <c r="X10">
        <v>0.24634575843810999</v>
      </c>
      <c r="Y10">
        <v>0.24634575843810999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s="30" customFormat="1" x14ac:dyDescent="0.15">
      <c r="A11" s="33">
        <v>739</v>
      </c>
      <c r="B11" s="30">
        <v>11</v>
      </c>
      <c r="C11" s="30">
        <v>9</v>
      </c>
      <c r="D11" s="30">
        <v>10</v>
      </c>
      <c r="E11" s="30">
        <v>10</v>
      </c>
      <c r="F11" s="30">
        <v>10</v>
      </c>
      <c r="G11" s="30">
        <v>0</v>
      </c>
      <c r="H11" s="30">
        <v>1</v>
      </c>
      <c r="I11" s="30">
        <v>9</v>
      </c>
      <c r="J11" s="30">
        <v>0.55000000000000004</v>
      </c>
      <c r="K11" s="30">
        <v>3.81196784973144</v>
      </c>
      <c r="L11" s="30">
        <v>3.60494041442871</v>
      </c>
      <c r="M11" s="30">
        <v>7.8649196624755904</v>
      </c>
      <c r="N11" s="30">
        <v>6.8035812377929696</v>
      </c>
      <c r="O11" s="30">
        <v>0</v>
      </c>
      <c r="P11" s="30">
        <v>0</v>
      </c>
      <c r="Q11" s="30">
        <v>6</v>
      </c>
      <c r="R11" s="35">
        <v>0</v>
      </c>
      <c r="S11" s="35">
        <f t="shared" si="0"/>
        <v>0</v>
      </c>
      <c r="T11" s="30">
        <v>1.0069885253906199</v>
      </c>
      <c r="U11" s="30">
        <v>1.0335826873779299</v>
      </c>
      <c r="V11" s="30">
        <v>0.86194741725921598</v>
      </c>
      <c r="W11" s="30">
        <v>0.17163527011871299</v>
      </c>
      <c r="X11" s="30">
        <v>0.145041108131409</v>
      </c>
      <c r="Y11" s="30">
        <v>0.145041108131409</v>
      </c>
      <c r="Z11" s="30">
        <v>0</v>
      </c>
      <c r="AA11" s="30">
        <v>0.6</v>
      </c>
      <c r="AB11" s="30">
        <v>1</v>
      </c>
      <c r="AC11" s="30">
        <v>0.75</v>
      </c>
      <c r="AD11" s="30">
        <v>0.4</v>
      </c>
      <c r="AE11" s="30">
        <v>0.6</v>
      </c>
    </row>
    <row r="12" spans="1:31" x14ac:dyDescent="0.15">
      <c r="A12" s="4">
        <v>835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6.06449317932129</v>
      </c>
      <c r="L12" s="7">
        <v>3.66963386535644</v>
      </c>
      <c r="M12">
        <v>3.3090724945068399</v>
      </c>
      <c r="N12">
        <v>3.0900325775146502</v>
      </c>
      <c r="O12">
        <v>1</v>
      </c>
      <c r="P12">
        <v>1</v>
      </c>
      <c r="Q12">
        <v>11</v>
      </c>
      <c r="R12" s="12">
        <v>9.0899999999999995E-2</v>
      </c>
      <c r="S12" s="12">
        <f t="shared" si="0"/>
        <v>0.1</v>
      </c>
      <c r="T12">
        <v>1.86911773681641</v>
      </c>
      <c r="U12">
        <v>1.8567190170288099</v>
      </c>
      <c r="V12">
        <v>1.5535910129547099</v>
      </c>
      <c r="W12" s="13">
        <v>0.30312800407409701</v>
      </c>
      <c r="X12">
        <v>0.315526723861694</v>
      </c>
      <c r="Y12">
        <v>0.315526723861694</v>
      </c>
      <c r="Z12">
        <v>0.1</v>
      </c>
      <c r="AA12">
        <v>1</v>
      </c>
      <c r="AB12">
        <v>0.90909090909090895</v>
      </c>
      <c r="AC12">
        <v>0.952380952380952</v>
      </c>
      <c r="AD12">
        <v>0</v>
      </c>
      <c r="AE12">
        <v>0.9</v>
      </c>
    </row>
    <row r="13" spans="1:31" x14ac:dyDescent="0.15">
      <c r="A13" s="4">
        <v>718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4.5876579284668004</v>
      </c>
      <c r="L13" s="7">
        <v>3.7149486541747998</v>
      </c>
      <c r="M13">
        <v>4.4152946472168004</v>
      </c>
      <c r="N13">
        <v>3.3490333557128902</v>
      </c>
      <c r="O13">
        <v>0</v>
      </c>
      <c r="P13">
        <v>0</v>
      </c>
      <c r="Q13">
        <v>5</v>
      </c>
      <c r="R13" s="12">
        <v>0</v>
      </c>
      <c r="S13" s="12">
        <f t="shared" si="0"/>
        <v>0</v>
      </c>
      <c r="T13">
        <v>1.3014030456543</v>
      </c>
      <c r="U13">
        <v>1.3160881996154801</v>
      </c>
      <c r="V13">
        <v>1.09932613372803</v>
      </c>
      <c r="W13" s="13">
        <v>0.21676206588745101</v>
      </c>
      <c r="X13">
        <v>0.20207691192627</v>
      </c>
      <c r="Y13">
        <v>0.20207691192627</v>
      </c>
      <c r="Z13">
        <v>0</v>
      </c>
      <c r="AA13">
        <v>0.5</v>
      </c>
      <c r="AB13">
        <v>1</v>
      </c>
      <c r="AC13">
        <v>0.66666666666666696</v>
      </c>
      <c r="AD13">
        <v>0.5</v>
      </c>
      <c r="AE13">
        <v>0.5</v>
      </c>
    </row>
    <row r="14" spans="1:31" x14ac:dyDescent="0.15">
      <c r="A14" s="4">
        <v>241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4.8843460083007804</v>
      </c>
      <c r="L14" s="7">
        <v>3.7217769622802699</v>
      </c>
      <c r="M14">
        <v>3.8178081512451199</v>
      </c>
      <c r="N14">
        <v>3.0664825439453098</v>
      </c>
      <c r="O14">
        <v>1</v>
      </c>
      <c r="P14">
        <v>1</v>
      </c>
      <c r="Q14">
        <v>10</v>
      </c>
      <c r="R14" s="12">
        <v>0.1</v>
      </c>
      <c r="S14" s="12">
        <f t="shared" si="0"/>
        <v>0.1</v>
      </c>
      <c r="T14">
        <v>1.68599700927734</v>
      </c>
      <c r="U14">
        <v>1.64815330505371</v>
      </c>
      <c r="V14">
        <v>1.4127006530761701</v>
      </c>
      <c r="W14" s="13">
        <v>0.23545265197753901</v>
      </c>
      <c r="X14">
        <v>0.27329635620117199</v>
      </c>
      <c r="Y14">
        <v>0.27329635620117199</v>
      </c>
      <c r="Z14">
        <v>0.1</v>
      </c>
      <c r="AA14">
        <v>0.9</v>
      </c>
      <c r="AB14">
        <v>0.9</v>
      </c>
      <c r="AC14">
        <v>0.9</v>
      </c>
      <c r="AD14">
        <v>0.1</v>
      </c>
      <c r="AE14">
        <v>0.8</v>
      </c>
    </row>
    <row r="15" spans="1:31" x14ac:dyDescent="0.15">
      <c r="A15" s="4">
        <v>339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>
        <v>6.0031547546386701</v>
      </c>
      <c r="L15" s="7">
        <v>3.7562255859375</v>
      </c>
      <c r="M15">
        <v>2.9001903533935498</v>
      </c>
      <c r="N15">
        <v>4.1905956268310502</v>
      </c>
      <c r="O15">
        <v>1</v>
      </c>
      <c r="P15">
        <v>1</v>
      </c>
      <c r="Q15">
        <v>10</v>
      </c>
      <c r="R15" s="12">
        <v>0.1</v>
      </c>
      <c r="S15" s="12">
        <f t="shared" si="0"/>
        <v>0.1</v>
      </c>
      <c r="T15">
        <v>1.99041748046875</v>
      </c>
      <c r="U15">
        <v>1.8652811050414999</v>
      </c>
      <c r="V15">
        <v>1.64771044254303</v>
      </c>
      <c r="W15" s="13">
        <v>0.21757066249847401</v>
      </c>
      <c r="X15">
        <v>0.34270703792571999</v>
      </c>
      <c r="Y15">
        <v>0.34270703792571999</v>
      </c>
      <c r="Z15">
        <v>0.1</v>
      </c>
      <c r="AA15">
        <v>0.9</v>
      </c>
      <c r="AB15">
        <v>0.9</v>
      </c>
      <c r="AC15">
        <v>0.9</v>
      </c>
      <c r="AD15">
        <v>0.1</v>
      </c>
      <c r="AE15">
        <v>0.8</v>
      </c>
    </row>
    <row r="16" spans="1:31" x14ac:dyDescent="0.15">
      <c r="A16" s="4">
        <v>853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6.3912544250488299</v>
      </c>
      <c r="L16" s="7">
        <v>3.7752056121826199</v>
      </c>
      <c r="M16">
        <v>2.8494834899902299</v>
      </c>
      <c r="N16">
        <v>3.3806571960449201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1.6603202819824201</v>
      </c>
      <c r="U16">
        <v>1.62704849243164</v>
      </c>
      <c r="V16">
        <v>1.4160503149032599</v>
      </c>
      <c r="W16" s="13">
        <v>0.21099817752838099</v>
      </c>
      <c r="X16">
        <v>0.24426996707916299</v>
      </c>
      <c r="Y16">
        <v>0.24426996707916299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782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5.8431682586669904</v>
      </c>
      <c r="L17" s="7">
        <v>3.7759704589843701</v>
      </c>
      <c r="M17">
        <v>3.5628108978271502</v>
      </c>
      <c r="N17">
        <v>3.7080764770507799</v>
      </c>
      <c r="O17">
        <v>0</v>
      </c>
      <c r="P17">
        <v>0</v>
      </c>
      <c r="Q17">
        <v>6</v>
      </c>
      <c r="R17" s="12">
        <v>0</v>
      </c>
      <c r="S17" s="12">
        <f t="shared" si="0"/>
        <v>0</v>
      </c>
      <c r="T17">
        <v>1.5981693267822299</v>
      </c>
      <c r="U17">
        <v>1.5598129034042401</v>
      </c>
      <c r="V17">
        <v>1.3384824991226201</v>
      </c>
      <c r="W17" s="13">
        <v>0.22133040428161599</v>
      </c>
      <c r="X17">
        <v>0.25968682765960699</v>
      </c>
      <c r="Y17">
        <v>0.25968682765960699</v>
      </c>
      <c r="Z17">
        <v>0</v>
      </c>
      <c r="AA17">
        <v>0.6</v>
      </c>
      <c r="AB17">
        <v>1</v>
      </c>
      <c r="AC17">
        <v>0.75</v>
      </c>
      <c r="AD17">
        <v>0.4</v>
      </c>
      <c r="AE17">
        <v>0.6</v>
      </c>
    </row>
    <row r="18" spans="1:31" x14ac:dyDescent="0.15">
      <c r="A18" s="4">
        <v>924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4.3488922119140598</v>
      </c>
      <c r="L18" s="7">
        <v>3.7881221771240199</v>
      </c>
      <c r="M18">
        <v>4.8672332763671902</v>
      </c>
      <c r="N18">
        <v>3.41081619262695</v>
      </c>
      <c r="O18">
        <v>0</v>
      </c>
      <c r="P18">
        <v>0</v>
      </c>
      <c r="Q18">
        <v>9</v>
      </c>
      <c r="R18" s="12">
        <v>0</v>
      </c>
      <c r="S18" s="12">
        <f t="shared" si="0"/>
        <v>0</v>
      </c>
      <c r="T18">
        <v>1.20578765869141</v>
      </c>
      <c r="U18">
        <v>1.2268537282943699</v>
      </c>
      <c r="V18">
        <v>1.0055620670318599</v>
      </c>
      <c r="W18" s="13">
        <v>0.22129166126251201</v>
      </c>
      <c r="X18">
        <v>0.20022559165954601</v>
      </c>
      <c r="Y18">
        <v>0.20022559165954601</v>
      </c>
      <c r="Z18">
        <v>0</v>
      </c>
      <c r="AA18">
        <v>0.9</v>
      </c>
      <c r="AB18">
        <v>1</v>
      </c>
      <c r="AC18">
        <v>0.94736842105263197</v>
      </c>
      <c r="AD18">
        <v>0.1</v>
      </c>
      <c r="AE18">
        <v>0.9</v>
      </c>
    </row>
    <row r="19" spans="1:31" x14ac:dyDescent="0.15">
      <c r="A19" s="4">
        <v>845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>
        <v>6.0598869323730504</v>
      </c>
      <c r="L19" s="7">
        <v>3.8179779052734402</v>
      </c>
      <c r="M19">
        <v>3.3048076629638699</v>
      </c>
      <c r="N19">
        <v>3.4574775695800799</v>
      </c>
      <c r="O19">
        <v>1</v>
      </c>
      <c r="P19">
        <v>1</v>
      </c>
      <c r="Q19">
        <v>10</v>
      </c>
      <c r="R19" s="12">
        <v>0.1</v>
      </c>
      <c r="S19" s="12">
        <f t="shared" si="0"/>
        <v>0.1</v>
      </c>
      <c r="T19">
        <v>1.7824077606201201</v>
      </c>
      <c r="U19">
        <v>1.7307773828506501</v>
      </c>
      <c r="V19">
        <v>1.48127973079681</v>
      </c>
      <c r="W19" s="13">
        <v>0.24949765205383301</v>
      </c>
      <c r="X19">
        <v>0.301128029823303</v>
      </c>
      <c r="Y19">
        <v>0.301128029823303</v>
      </c>
      <c r="Z19">
        <v>0.1</v>
      </c>
      <c r="AA19">
        <v>0.9</v>
      </c>
      <c r="AB19">
        <v>0.9</v>
      </c>
      <c r="AC19">
        <v>0.9</v>
      </c>
      <c r="AD19">
        <v>0.1</v>
      </c>
      <c r="AE19">
        <v>0.8</v>
      </c>
    </row>
    <row r="20" spans="1:31" x14ac:dyDescent="0.15">
      <c r="A20" s="4">
        <v>341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4.6808929443359402</v>
      </c>
      <c r="L20" s="7">
        <v>3.8305625915527299</v>
      </c>
      <c r="M20">
        <v>4.0500564575195304</v>
      </c>
      <c r="N20">
        <v>3.14798927307129</v>
      </c>
      <c r="O20">
        <v>0</v>
      </c>
      <c r="P20">
        <v>0</v>
      </c>
      <c r="Q20">
        <v>5</v>
      </c>
      <c r="R20" s="12">
        <v>0</v>
      </c>
      <c r="S20" s="12">
        <f t="shared" si="0"/>
        <v>0</v>
      </c>
      <c r="T20">
        <v>1.2324581146240201</v>
      </c>
      <c r="U20">
        <v>1.2338308095932</v>
      </c>
      <c r="V20">
        <v>1.03034627437592</v>
      </c>
      <c r="W20" s="13">
        <v>0.20348453521728499</v>
      </c>
      <c r="X20">
        <v>0.20211184024810799</v>
      </c>
      <c r="Y20">
        <v>0.20211184024810799</v>
      </c>
      <c r="Z20">
        <v>0</v>
      </c>
      <c r="AA20">
        <v>0.5</v>
      </c>
      <c r="AB20">
        <v>1</v>
      </c>
      <c r="AC20">
        <v>0.66666666666666696</v>
      </c>
      <c r="AD20">
        <v>0.5</v>
      </c>
      <c r="AE20">
        <v>0.5</v>
      </c>
    </row>
    <row r="21" spans="1:31" s="1" customFormat="1" x14ac:dyDescent="0.15">
      <c r="A21" s="5">
        <v>183</v>
      </c>
      <c r="B21" s="1">
        <v>14</v>
      </c>
      <c r="C21" s="1">
        <v>6</v>
      </c>
      <c r="D21" s="1">
        <v>10</v>
      </c>
      <c r="E21" s="1">
        <v>10</v>
      </c>
      <c r="F21" s="1">
        <v>10</v>
      </c>
      <c r="G21" s="1">
        <v>0</v>
      </c>
      <c r="H21" s="1">
        <v>4</v>
      </c>
      <c r="I21" s="1">
        <v>6</v>
      </c>
      <c r="J21" s="1">
        <v>0.7</v>
      </c>
      <c r="K21" s="1">
        <v>5.8816108703613299</v>
      </c>
      <c r="L21" s="1">
        <v>3.8419284820556601</v>
      </c>
      <c r="M21" s="1">
        <v>3.0170707702636701</v>
      </c>
      <c r="N21" s="1">
        <v>3.72445487976074</v>
      </c>
      <c r="O21" s="1">
        <v>2</v>
      </c>
      <c r="P21" s="1">
        <v>2</v>
      </c>
      <c r="Q21" s="1">
        <v>12</v>
      </c>
      <c r="R21" s="14">
        <v>0.16669999999999999</v>
      </c>
      <c r="S21" s="14">
        <f t="shared" si="0"/>
        <v>0.2</v>
      </c>
      <c r="T21" s="1">
        <v>1.73781967163086</v>
      </c>
      <c r="U21" s="1">
        <v>1.64666700363159</v>
      </c>
      <c r="V21" s="1">
        <v>1.45300889015198</v>
      </c>
      <c r="W21" s="1">
        <v>0.19365811347961401</v>
      </c>
      <c r="X21" s="1">
        <v>0.284810781478882</v>
      </c>
      <c r="Y21" s="1">
        <v>0.284810781478882</v>
      </c>
      <c r="Z21" s="1">
        <v>0.2</v>
      </c>
      <c r="AA21" s="1">
        <v>1</v>
      </c>
      <c r="AB21" s="1">
        <v>0.83333333333333304</v>
      </c>
      <c r="AC21" s="1">
        <v>0.90909090909090895</v>
      </c>
      <c r="AD21" s="1">
        <v>0</v>
      </c>
      <c r="AE21" s="1">
        <v>0.8</v>
      </c>
    </row>
    <row r="22" spans="1:31" x14ac:dyDescent="0.15">
      <c r="A22" s="4">
        <v>806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5.2158470153808603</v>
      </c>
      <c r="L22" s="7">
        <v>3.8636512756347701</v>
      </c>
      <c r="M22">
        <v>3.611328125</v>
      </c>
      <c r="N22">
        <v>6.4455757141113299</v>
      </c>
      <c r="O22">
        <v>2</v>
      </c>
      <c r="P22">
        <v>2</v>
      </c>
      <c r="Q22">
        <v>11</v>
      </c>
      <c r="R22" s="12">
        <v>0.18179999999999999</v>
      </c>
      <c r="S22" s="12">
        <f t="shared" si="0"/>
        <v>0.2</v>
      </c>
      <c r="T22">
        <v>1.5588970184326201</v>
      </c>
      <c r="U22">
        <v>1.3747968673706099</v>
      </c>
      <c r="V22">
        <v>1.2916507720947299</v>
      </c>
      <c r="W22" s="13">
        <v>8.3146095275878906E-2</v>
      </c>
      <c r="X22">
        <v>0.26724624633789101</v>
      </c>
      <c r="Y22">
        <v>0.26724624633789101</v>
      </c>
      <c r="Z22">
        <v>0.2</v>
      </c>
      <c r="AA22">
        <v>0.9</v>
      </c>
      <c r="AB22">
        <v>0.81818181818181801</v>
      </c>
      <c r="AC22">
        <v>0.85714285714285698</v>
      </c>
      <c r="AD22">
        <v>0.1</v>
      </c>
      <c r="AE22">
        <v>0.7</v>
      </c>
    </row>
    <row r="23" spans="1:31" x14ac:dyDescent="0.15">
      <c r="A23" s="4">
        <v>481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5.57338523864746</v>
      </c>
      <c r="L23" s="7">
        <v>3.84683036804199</v>
      </c>
      <c r="M23">
        <v>2.6131629943847701</v>
      </c>
      <c r="N23">
        <v>7.0906906127929696</v>
      </c>
      <c r="O23">
        <v>2</v>
      </c>
      <c r="P23">
        <v>2</v>
      </c>
      <c r="Q23">
        <v>12</v>
      </c>
      <c r="R23" s="12">
        <v>0.16669999999999999</v>
      </c>
      <c r="S23" s="12">
        <f t="shared" si="0"/>
        <v>0.2</v>
      </c>
      <c r="T23">
        <v>1.7116889953613299</v>
      </c>
      <c r="U23">
        <v>1.43662929534912</v>
      </c>
      <c r="V23">
        <v>1.4205834865570099</v>
      </c>
      <c r="W23" s="13">
        <v>1.6045808792114299E-2</v>
      </c>
      <c r="X23">
        <v>0.29110550880432101</v>
      </c>
      <c r="Y23">
        <v>0.29110550880432101</v>
      </c>
      <c r="Z23">
        <v>0.2</v>
      </c>
      <c r="AA23">
        <v>1</v>
      </c>
      <c r="AB23">
        <v>0.83333333333333304</v>
      </c>
      <c r="AC23">
        <v>0.90909090909090895</v>
      </c>
      <c r="AD23">
        <v>0</v>
      </c>
      <c r="AE23">
        <v>0.8</v>
      </c>
    </row>
    <row r="24" spans="1:31" x14ac:dyDescent="0.15">
      <c r="A24" s="4">
        <v>685</v>
      </c>
      <c r="B24">
        <v>11</v>
      </c>
      <c r="C24">
        <v>9</v>
      </c>
      <c r="D24">
        <v>10</v>
      </c>
      <c r="E24">
        <v>10</v>
      </c>
      <c r="F24">
        <v>9</v>
      </c>
      <c r="G24">
        <v>1</v>
      </c>
      <c r="H24">
        <v>2</v>
      </c>
      <c r="I24">
        <v>8</v>
      </c>
      <c r="J24">
        <v>0.55000000000000004</v>
      </c>
      <c r="K24">
        <v>5.6581230163574201</v>
      </c>
      <c r="L24" s="7">
        <v>3.8594169616699201</v>
      </c>
      <c r="M24">
        <v>2.1157989501953098</v>
      </c>
      <c r="N24">
        <v>6.8140106201171902</v>
      </c>
      <c r="O24">
        <v>2</v>
      </c>
      <c r="P24">
        <v>2</v>
      </c>
      <c r="Q24">
        <v>10</v>
      </c>
      <c r="R24" s="12">
        <v>0.2</v>
      </c>
      <c r="S24" s="12">
        <f t="shared" si="0"/>
        <v>0.2</v>
      </c>
      <c r="T24">
        <v>1.4550971984863299</v>
      </c>
      <c r="U24">
        <v>1.21012210845947</v>
      </c>
      <c r="V24">
        <v>1.2308931350707999</v>
      </c>
      <c r="W24" s="13">
        <v>2.0771026611328101E-2</v>
      </c>
      <c r="X24">
        <v>0.22420406341552701</v>
      </c>
      <c r="Y24">
        <v>0.22420406341552701</v>
      </c>
      <c r="Z24">
        <v>0.2</v>
      </c>
      <c r="AA24">
        <v>0.8</v>
      </c>
      <c r="AB24">
        <v>0.8</v>
      </c>
      <c r="AC24">
        <v>0.8</v>
      </c>
      <c r="AD24">
        <v>0.2</v>
      </c>
      <c r="AE24">
        <v>0.6</v>
      </c>
    </row>
    <row r="25" spans="1:31" x14ac:dyDescent="0.15">
      <c r="A25" s="4">
        <v>679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4.8914909362793004</v>
      </c>
      <c r="L25" s="7">
        <v>3.8787841796875</v>
      </c>
      <c r="M25">
        <v>3.2227210998535201</v>
      </c>
      <c r="N25">
        <v>9.3981132507324201</v>
      </c>
      <c r="O25">
        <v>1</v>
      </c>
      <c r="P25">
        <v>1</v>
      </c>
      <c r="Q25">
        <v>7</v>
      </c>
      <c r="R25" s="12">
        <v>0.1429</v>
      </c>
      <c r="S25" s="12">
        <f t="shared" si="0"/>
        <v>0.1</v>
      </c>
      <c r="T25">
        <v>1.3015651702880899</v>
      </c>
      <c r="U25">
        <v>1.00209617614746</v>
      </c>
      <c r="V25">
        <v>1.1069200038909901</v>
      </c>
      <c r="W25" s="13">
        <v>0.10482382774353</v>
      </c>
      <c r="X25">
        <v>0.194645166397095</v>
      </c>
      <c r="Y25">
        <v>0.194645166397095</v>
      </c>
      <c r="Z25">
        <v>0.1</v>
      </c>
      <c r="AA25">
        <v>0.6</v>
      </c>
      <c r="AB25">
        <v>0.85714285714285698</v>
      </c>
      <c r="AC25">
        <v>0.70588235294117596</v>
      </c>
      <c r="AD25">
        <v>0.4</v>
      </c>
      <c r="AE25">
        <v>0.5</v>
      </c>
    </row>
    <row r="26" spans="1:31" x14ac:dyDescent="0.15">
      <c r="A26" s="4">
        <v>639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5.1752643585205096</v>
      </c>
      <c r="L26" s="7">
        <v>3.87261962890625</v>
      </c>
      <c r="M26">
        <v>2.8096294403076199</v>
      </c>
      <c r="N26">
        <v>5.1844921112060502</v>
      </c>
      <c r="O26">
        <v>1</v>
      </c>
      <c r="P26">
        <v>1</v>
      </c>
      <c r="Q26">
        <v>8</v>
      </c>
      <c r="R26" s="12">
        <v>0.125</v>
      </c>
      <c r="S26" s="12">
        <f t="shared" si="0"/>
        <v>0.1</v>
      </c>
      <c r="T26">
        <v>1.39388656616211</v>
      </c>
      <c r="U26">
        <v>1.25759601593018</v>
      </c>
      <c r="V26">
        <v>1.15972805023193</v>
      </c>
      <c r="W26" s="13">
        <v>9.7867965698242201E-2</v>
      </c>
      <c r="X26">
        <v>0.234158515930176</v>
      </c>
      <c r="Y26">
        <v>0.234158515930176</v>
      </c>
      <c r="Z26">
        <v>0.1</v>
      </c>
      <c r="AA26">
        <v>0.7</v>
      </c>
      <c r="AB26">
        <v>0.875</v>
      </c>
      <c r="AC26">
        <v>0.77777777777777801</v>
      </c>
      <c r="AD26">
        <v>0.3</v>
      </c>
      <c r="AE26">
        <v>0.6</v>
      </c>
    </row>
    <row r="27" spans="1:31" x14ac:dyDescent="0.15">
      <c r="A27" s="4">
        <v>384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4.5911006927490199</v>
      </c>
      <c r="L27" s="7">
        <v>3.8800086975097701</v>
      </c>
      <c r="M27">
        <v>5.2444934844970703</v>
      </c>
      <c r="N27">
        <v>8.6270236968994105</v>
      </c>
      <c r="O27">
        <v>0</v>
      </c>
      <c r="P27">
        <v>0</v>
      </c>
      <c r="Q27">
        <v>4</v>
      </c>
      <c r="R27" s="12">
        <v>0</v>
      </c>
      <c r="S27" s="12">
        <f t="shared" si="0"/>
        <v>0</v>
      </c>
      <c r="T27">
        <v>1.2782058715820299</v>
      </c>
      <c r="U27">
        <v>1.0991859436035201</v>
      </c>
      <c r="V27">
        <v>1.0689563751220701</v>
      </c>
      <c r="W27" s="13">
        <v>3.0229568481445299E-2</v>
      </c>
      <c r="X27">
        <v>0.20924949645996099</v>
      </c>
      <c r="Y27">
        <v>0.20924949645996099</v>
      </c>
      <c r="Z27">
        <v>0</v>
      </c>
      <c r="AA27">
        <v>0.4</v>
      </c>
      <c r="AB27">
        <v>1</v>
      </c>
      <c r="AC27">
        <v>0.57142857142857195</v>
      </c>
      <c r="AD27">
        <v>0.6</v>
      </c>
      <c r="AE27">
        <v>0.4</v>
      </c>
    </row>
    <row r="28" spans="1:31" x14ac:dyDescent="0.15">
      <c r="A28" s="4">
        <v>278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4.7435684204101598</v>
      </c>
      <c r="L28" s="7">
        <v>3.8879623413085902</v>
      </c>
      <c r="M28">
        <v>4.0030746459960902</v>
      </c>
      <c r="N28">
        <v>8.6839790344238299</v>
      </c>
      <c r="O28">
        <v>1</v>
      </c>
      <c r="P28">
        <v>1</v>
      </c>
      <c r="Q28">
        <v>9</v>
      </c>
      <c r="R28" s="12">
        <v>0.1111</v>
      </c>
      <c r="S28" s="12">
        <f t="shared" si="0"/>
        <v>0.1</v>
      </c>
      <c r="T28">
        <v>1.41017723083496</v>
      </c>
      <c r="U28">
        <v>1.1264400482177701</v>
      </c>
      <c r="V28">
        <v>1.1627676486969001</v>
      </c>
      <c r="W28" s="13">
        <v>3.6327600479125997E-2</v>
      </c>
      <c r="X28">
        <v>0.247409582138061</v>
      </c>
      <c r="Y28">
        <v>0.247409582138061</v>
      </c>
      <c r="Z28">
        <v>0.1</v>
      </c>
      <c r="AA28">
        <v>0.8</v>
      </c>
      <c r="AB28">
        <v>0.88888888888888895</v>
      </c>
      <c r="AC28">
        <v>0.84210526315789502</v>
      </c>
      <c r="AD28">
        <v>0.2</v>
      </c>
      <c r="AE28">
        <v>0.7</v>
      </c>
    </row>
    <row r="29" spans="1:31" x14ac:dyDescent="0.15">
      <c r="A29" s="4">
        <v>335</v>
      </c>
      <c r="B29">
        <v>11</v>
      </c>
      <c r="C29">
        <v>9</v>
      </c>
      <c r="D29">
        <v>10</v>
      </c>
      <c r="E29">
        <v>10</v>
      </c>
      <c r="F29">
        <v>9</v>
      </c>
      <c r="G29">
        <v>1</v>
      </c>
      <c r="H29">
        <v>2</v>
      </c>
      <c r="I29">
        <v>8</v>
      </c>
      <c r="J29">
        <v>0.55000000000000004</v>
      </c>
      <c r="K29">
        <v>5.4272899627685502</v>
      </c>
      <c r="L29" s="7">
        <v>3.97402763366699</v>
      </c>
      <c r="M29">
        <v>2.95474433898926</v>
      </c>
      <c r="N29">
        <v>5.9921894073486301</v>
      </c>
      <c r="O29">
        <v>1</v>
      </c>
      <c r="P29">
        <v>1</v>
      </c>
      <c r="Q29">
        <v>8</v>
      </c>
      <c r="R29" s="12">
        <v>0.125</v>
      </c>
      <c r="S29" s="12">
        <f t="shared" si="0"/>
        <v>0.1</v>
      </c>
      <c r="T29">
        <v>1.39288330078125</v>
      </c>
      <c r="U29">
        <v>1.22688484191895</v>
      </c>
      <c r="V29">
        <v>1.1819324493408201</v>
      </c>
      <c r="W29" s="13">
        <v>4.4952392578125E-2</v>
      </c>
      <c r="X29">
        <v>0.21095085144042999</v>
      </c>
      <c r="Y29">
        <v>0.21095085144042999</v>
      </c>
      <c r="Z29">
        <v>0.1</v>
      </c>
      <c r="AA29">
        <v>0.7</v>
      </c>
      <c r="AB29">
        <v>0.875</v>
      </c>
      <c r="AC29">
        <v>0.77777777777777801</v>
      </c>
      <c r="AD29">
        <v>0.3</v>
      </c>
      <c r="AE29">
        <v>0.6</v>
      </c>
    </row>
    <row r="30" spans="1:31" x14ac:dyDescent="0.15">
      <c r="A30" s="4">
        <v>532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5.4135665893554696</v>
      </c>
      <c r="L30" s="7">
        <v>3.8754539489746098</v>
      </c>
      <c r="M30">
        <v>2.9377136230468701</v>
      </c>
      <c r="N30">
        <v>6.5183868408203098</v>
      </c>
      <c r="O30">
        <v>1</v>
      </c>
      <c r="P30">
        <v>1</v>
      </c>
      <c r="Q30">
        <v>9</v>
      </c>
      <c r="R30" s="12">
        <v>0.1111</v>
      </c>
      <c r="S30" s="12">
        <f t="shared" si="0"/>
        <v>0.1</v>
      </c>
      <c r="T30">
        <v>1.5019493103027299</v>
      </c>
      <c r="U30">
        <v>1.3061285018920901</v>
      </c>
      <c r="V30">
        <v>1.2510839700698899</v>
      </c>
      <c r="W30" s="13">
        <v>5.5044531822204597E-2</v>
      </c>
      <c r="X30">
        <v>0.25086534023284901</v>
      </c>
      <c r="Y30">
        <v>0.25086534023284901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s="1" customFormat="1" x14ac:dyDescent="0.15">
      <c r="A31" s="5">
        <v>242</v>
      </c>
      <c r="B31" s="1">
        <v>12</v>
      </c>
      <c r="C31" s="1">
        <v>8</v>
      </c>
      <c r="D31" s="1">
        <v>10</v>
      </c>
      <c r="E31" s="1">
        <v>10</v>
      </c>
      <c r="F31" s="1">
        <v>10</v>
      </c>
      <c r="G31" s="1">
        <v>0</v>
      </c>
      <c r="H31" s="1">
        <v>2</v>
      </c>
      <c r="I31" s="1">
        <v>8</v>
      </c>
      <c r="J31" s="1">
        <v>0.6</v>
      </c>
      <c r="K31" s="1">
        <v>5.5060653686523402</v>
      </c>
      <c r="L31" s="1">
        <v>3.9470806121826199</v>
      </c>
      <c r="M31" s="1">
        <v>2.66303634643555</v>
      </c>
      <c r="N31" s="1">
        <v>6.1898708343505904</v>
      </c>
      <c r="O31" s="1">
        <v>1</v>
      </c>
      <c r="P31" s="1">
        <v>1</v>
      </c>
      <c r="Q31" s="1">
        <v>11</v>
      </c>
      <c r="R31" s="14">
        <v>9.0899999999999995E-2</v>
      </c>
      <c r="S31" s="14">
        <f t="shared" si="0"/>
        <v>0.1</v>
      </c>
      <c r="T31" s="1">
        <v>1.45224761962891</v>
      </c>
      <c r="U31" s="1">
        <v>1.2660484313964799</v>
      </c>
      <c r="V31" s="1">
        <v>1.2060248851776101</v>
      </c>
      <c r="W31" s="1">
        <v>6.0023546218872098E-2</v>
      </c>
      <c r="X31" s="1">
        <v>0.246222734451294</v>
      </c>
      <c r="Y31" s="1">
        <v>0.246222734451294</v>
      </c>
      <c r="Z31" s="1">
        <v>0.1</v>
      </c>
      <c r="AA31" s="1">
        <v>1</v>
      </c>
      <c r="AB31" s="1">
        <v>0.90909090909090895</v>
      </c>
      <c r="AC31" s="1">
        <v>0.952380952380952</v>
      </c>
      <c r="AD31" s="1">
        <v>0</v>
      </c>
      <c r="AE31" s="1">
        <v>0.9</v>
      </c>
    </row>
    <row r="32" spans="1:31" x14ac:dyDescent="0.15">
      <c r="A32" s="4">
        <v>465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5.0138454437255904</v>
      </c>
      <c r="L32" s="7">
        <v>4.15462303161621</v>
      </c>
      <c r="M32">
        <v>4.3726902008056596</v>
      </c>
      <c r="N32">
        <v>8.8344821929931605</v>
      </c>
      <c r="O32">
        <v>1</v>
      </c>
      <c r="P32">
        <v>1</v>
      </c>
      <c r="Q32">
        <v>7</v>
      </c>
      <c r="R32" s="12">
        <v>0.1429</v>
      </c>
      <c r="S32" s="12">
        <f t="shared" si="0"/>
        <v>0.1</v>
      </c>
      <c r="T32">
        <v>1.4022903442382799</v>
      </c>
      <c r="U32">
        <v>1.14689064025879</v>
      </c>
      <c r="V32">
        <v>1.1600641012191799</v>
      </c>
      <c r="W32" s="13">
        <v>1.3173460960388199E-2</v>
      </c>
      <c r="X32">
        <v>0.242226243019104</v>
      </c>
      <c r="Y32">
        <v>0.242226243019104</v>
      </c>
      <c r="Z32">
        <v>0.1</v>
      </c>
      <c r="AA32">
        <v>0.6</v>
      </c>
      <c r="AB32">
        <v>0.85714285714285698</v>
      </c>
      <c r="AC32">
        <v>0.70588235294117596</v>
      </c>
      <c r="AD32">
        <v>0.4</v>
      </c>
      <c r="AE32">
        <v>0.5</v>
      </c>
    </row>
    <row r="33" spans="1:31" x14ac:dyDescent="0.15">
      <c r="A33" s="4">
        <v>478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4.9943904876709002</v>
      </c>
      <c r="L33" s="7">
        <v>4.1260299682617196</v>
      </c>
      <c r="M33">
        <v>4.0594615936279297</v>
      </c>
      <c r="N33">
        <v>8.6095924377441406</v>
      </c>
      <c r="O33">
        <v>1</v>
      </c>
      <c r="P33">
        <v>1</v>
      </c>
      <c r="Q33">
        <v>10</v>
      </c>
      <c r="R33" s="12">
        <v>0.1</v>
      </c>
      <c r="S33" s="12">
        <f t="shared" si="0"/>
        <v>0.1</v>
      </c>
      <c r="T33">
        <v>1.5057888031005899</v>
      </c>
      <c r="U33">
        <v>1.2243556976318399</v>
      </c>
      <c r="V33">
        <v>1.2418905496597299</v>
      </c>
      <c r="W33" s="13">
        <v>1.7534852027893101E-2</v>
      </c>
      <c r="X33">
        <v>0.26389825344085699</v>
      </c>
      <c r="Y33">
        <v>0.26389825344085699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771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5.97141456604004</v>
      </c>
      <c r="L34" s="7">
        <v>4.1214008331298801</v>
      </c>
      <c r="M34">
        <v>2.4947872161865199</v>
      </c>
      <c r="N34">
        <v>7.2168121337890598</v>
      </c>
      <c r="O34">
        <v>1</v>
      </c>
      <c r="P34">
        <v>1</v>
      </c>
      <c r="Q34">
        <v>9</v>
      </c>
      <c r="R34" s="12">
        <v>0.1111</v>
      </c>
      <c r="S34" s="12">
        <f t="shared" si="0"/>
        <v>0.1</v>
      </c>
      <c r="T34">
        <v>1.65915679931641</v>
      </c>
      <c r="U34">
        <v>1.4396772384643599</v>
      </c>
      <c r="V34">
        <v>1.40558934211731</v>
      </c>
      <c r="W34" s="13">
        <v>3.4087896347045898E-2</v>
      </c>
      <c r="X34">
        <v>0.25356745719909701</v>
      </c>
      <c r="Y34">
        <v>0.25356745719909701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670</v>
      </c>
      <c r="B35">
        <v>10</v>
      </c>
      <c r="C35">
        <v>10</v>
      </c>
      <c r="D35">
        <v>10</v>
      </c>
      <c r="E35">
        <v>10</v>
      </c>
      <c r="F35">
        <v>9</v>
      </c>
      <c r="G35">
        <v>1</v>
      </c>
      <c r="H35">
        <v>1</v>
      </c>
      <c r="I35">
        <v>9</v>
      </c>
      <c r="J35">
        <v>0.5</v>
      </c>
      <c r="K35">
        <v>4.8049163818359402</v>
      </c>
      <c r="L35" s="7">
        <v>4.16241455078125</v>
      </c>
      <c r="M35">
        <v>6.1471233367919904</v>
      </c>
      <c r="N35">
        <v>8.6302738189697301</v>
      </c>
      <c r="O35">
        <v>0</v>
      </c>
      <c r="P35">
        <v>0</v>
      </c>
      <c r="Q35">
        <v>7</v>
      </c>
      <c r="R35" s="12">
        <v>0</v>
      </c>
      <c r="S35" s="12">
        <f t="shared" si="0"/>
        <v>0</v>
      </c>
      <c r="T35">
        <v>1.1261234283447299</v>
      </c>
      <c r="U35">
        <v>0.99955749511718694</v>
      </c>
      <c r="V35">
        <v>0.961972415447235</v>
      </c>
      <c r="W35" s="13">
        <v>3.75850796699524E-2</v>
      </c>
      <c r="X35">
        <v>0.16415101289749201</v>
      </c>
      <c r="Y35">
        <v>0.16415101289749201</v>
      </c>
      <c r="Z35">
        <v>0</v>
      </c>
      <c r="AA35">
        <v>0.7</v>
      </c>
      <c r="AB35">
        <v>1</v>
      </c>
      <c r="AC35">
        <v>0.82352941176470595</v>
      </c>
      <c r="AD35">
        <v>0.3</v>
      </c>
      <c r="AE35">
        <v>0.7</v>
      </c>
    </row>
    <row r="36" spans="1:31" x14ac:dyDescent="0.15">
      <c r="A36" s="4">
        <v>798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4.7407398223876998</v>
      </c>
      <c r="L36" s="7">
        <v>4.0986251831054696</v>
      </c>
      <c r="M36">
        <v>5.7578315734863299</v>
      </c>
      <c r="N36">
        <v>8.2646980285644496</v>
      </c>
      <c r="O36">
        <v>1</v>
      </c>
      <c r="P36">
        <v>1</v>
      </c>
      <c r="Q36">
        <v>11</v>
      </c>
      <c r="R36" s="12">
        <v>9.0899999999999995E-2</v>
      </c>
      <c r="S36" s="12">
        <f t="shared" si="0"/>
        <v>0.1</v>
      </c>
      <c r="T36">
        <v>1.2469062805175799</v>
      </c>
      <c r="U36">
        <v>1.0951004028320299</v>
      </c>
      <c r="V36">
        <v>1.0414686203002901</v>
      </c>
      <c r="W36" s="13">
        <v>5.3631782531738302E-2</v>
      </c>
      <c r="X36">
        <v>0.20543766021728499</v>
      </c>
      <c r="Y36">
        <v>0.20543766021728499</v>
      </c>
      <c r="Z36">
        <v>0.1</v>
      </c>
      <c r="AA36">
        <v>1</v>
      </c>
      <c r="AB36">
        <v>0.90909090909090895</v>
      </c>
      <c r="AC36">
        <v>0.952380952380952</v>
      </c>
      <c r="AD36">
        <v>0</v>
      </c>
      <c r="AE36">
        <v>0.9</v>
      </c>
    </row>
    <row r="37" spans="1:31" x14ac:dyDescent="0.15">
      <c r="A37" s="4">
        <v>167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5.9375839233398402</v>
      </c>
      <c r="L37" s="7">
        <v>4.1902160644531197</v>
      </c>
      <c r="M37">
        <v>2.4447174072265598</v>
      </c>
      <c r="N37">
        <v>6.5549507141113299</v>
      </c>
      <c r="O37">
        <v>1</v>
      </c>
      <c r="P37">
        <v>1</v>
      </c>
      <c r="Q37">
        <v>11</v>
      </c>
      <c r="R37" s="12">
        <v>9.0899999999999995E-2</v>
      </c>
      <c r="S37" s="12">
        <f t="shared" si="0"/>
        <v>0.1</v>
      </c>
      <c r="T37">
        <v>1.5630054473877</v>
      </c>
      <c r="U37">
        <v>1.3525543212890601</v>
      </c>
      <c r="V37">
        <v>1.29707360267639</v>
      </c>
      <c r="W37" s="13">
        <v>5.5480718612670898E-2</v>
      </c>
      <c r="X37">
        <v>0.26593184471130399</v>
      </c>
      <c r="Y37">
        <v>0.26593184471130399</v>
      </c>
      <c r="Z37">
        <v>0.1</v>
      </c>
      <c r="AA37">
        <v>1</v>
      </c>
      <c r="AB37">
        <v>0.90909090909090895</v>
      </c>
      <c r="AC37">
        <v>0.952380952380952</v>
      </c>
      <c r="AD37">
        <v>0</v>
      </c>
      <c r="AE37">
        <v>0.9</v>
      </c>
    </row>
    <row r="38" spans="1:31" x14ac:dyDescent="0.15">
      <c r="A38" s="4">
        <v>166</v>
      </c>
      <c r="B38">
        <v>9</v>
      </c>
      <c r="C38">
        <v>11</v>
      </c>
      <c r="D38">
        <v>10</v>
      </c>
      <c r="E38">
        <v>10</v>
      </c>
      <c r="F38">
        <v>8</v>
      </c>
      <c r="G38">
        <v>2</v>
      </c>
      <c r="H38">
        <v>1</v>
      </c>
      <c r="I38">
        <v>9</v>
      </c>
      <c r="J38">
        <v>0.45</v>
      </c>
      <c r="K38">
        <v>4.6205883026123002</v>
      </c>
      <c r="L38" s="7">
        <v>4.2118053436279297</v>
      </c>
      <c r="M38">
        <v>7.48451805114746</v>
      </c>
      <c r="N38">
        <v>7.7242012023925799</v>
      </c>
      <c r="O38">
        <v>0</v>
      </c>
      <c r="P38">
        <v>0</v>
      </c>
      <c r="Q38">
        <v>5</v>
      </c>
      <c r="R38" s="12">
        <v>0</v>
      </c>
      <c r="S38" s="12">
        <f t="shared" si="0"/>
        <v>0</v>
      </c>
      <c r="T38">
        <v>0.99028015136718694</v>
      </c>
      <c r="U38">
        <v>0.92626953125</v>
      </c>
      <c r="V38">
        <v>0.86308193206787098</v>
      </c>
      <c r="W38" s="13">
        <v>6.3187599182128906E-2</v>
      </c>
      <c r="X38">
        <v>0.12719821929931599</v>
      </c>
      <c r="Y38">
        <v>0.12719821929931599</v>
      </c>
      <c r="Z38">
        <v>0</v>
      </c>
      <c r="AA38">
        <v>0.5</v>
      </c>
      <c r="AB38">
        <v>1</v>
      </c>
      <c r="AC38">
        <v>0.66666666666666696</v>
      </c>
      <c r="AD38">
        <v>0.5</v>
      </c>
      <c r="AE38">
        <v>0.5</v>
      </c>
    </row>
    <row r="39" spans="1:31" x14ac:dyDescent="0.15">
      <c r="A39" s="4">
        <v>552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5.4597606658935502</v>
      </c>
      <c r="L39" s="7">
        <v>4.1161365509033203</v>
      </c>
      <c r="M39">
        <v>3.6948280334472701</v>
      </c>
      <c r="N39">
        <v>6.1914806365966797</v>
      </c>
      <c r="O39">
        <v>1</v>
      </c>
      <c r="P39">
        <v>1</v>
      </c>
      <c r="Q39">
        <v>10</v>
      </c>
      <c r="R39" s="12">
        <v>0.1</v>
      </c>
      <c r="S39" s="12">
        <f t="shared" si="0"/>
        <v>0.1</v>
      </c>
      <c r="T39">
        <v>1.7352313995361299</v>
      </c>
      <c r="U39">
        <v>1.54549789428711</v>
      </c>
      <c r="V39">
        <v>1.4335693120956401</v>
      </c>
      <c r="W39" s="13">
        <v>0.11192858219146699</v>
      </c>
      <c r="X39">
        <v>0.301662087440491</v>
      </c>
      <c r="Y39">
        <v>0.301662087440491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716</v>
      </c>
      <c r="B40">
        <v>11</v>
      </c>
      <c r="C40">
        <v>9</v>
      </c>
      <c r="D40">
        <v>10</v>
      </c>
      <c r="E40">
        <v>10</v>
      </c>
      <c r="F40">
        <v>8</v>
      </c>
      <c r="G40">
        <v>2</v>
      </c>
      <c r="H40">
        <v>3</v>
      </c>
      <c r="I40">
        <v>7</v>
      </c>
      <c r="J40">
        <v>0.55000000000000004</v>
      </c>
      <c r="K40">
        <v>5.7577877044677699</v>
      </c>
      <c r="L40" s="7">
        <v>4.1859664916992196</v>
      </c>
      <c r="M40">
        <v>3.7794876098632799</v>
      </c>
      <c r="N40">
        <v>4.65871238708496</v>
      </c>
      <c r="O40">
        <v>0</v>
      </c>
      <c r="P40">
        <v>0</v>
      </c>
      <c r="Q40">
        <v>6</v>
      </c>
      <c r="R40" s="12">
        <v>0</v>
      </c>
      <c r="S40" s="12">
        <f t="shared" si="0"/>
        <v>0</v>
      </c>
      <c r="T40">
        <v>1.03940773010254</v>
      </c>
      <c r="U40">
        <v>0.98574954271316495</v>
      </c>
      <c r="V40">
        <v>0.90863531827926602</v>
      </c>
      <c r="W40" s="13">
        <v>7.7114224433898898E-2</v>
      </c>
      <c r="X40">
        <v>0.13077241182327301</v>
      </c>
      <c r="Y40">
        <v>0.13077241182327301</v>
      </c>
      <c r="Z40">
        <v>0</v>
      </c>
      <c r="AA40">
        <v>0.6</v>
      </c>
      <c r="AB40">
        <v>1</v>
      </c>
      <c r="AC40">
        <v>0.75</v>
      </c>
      <c r="AD40">
        <v>0.4</v>
      </c>
      <c r="AE40">
        <v>0.6</v>
      </c>
    </row>
    <row r="41" spans="1:31" s="1" customFormat="1" x14ac:dyDescent="0.15">
      <c r="A41" s="5">
        <v>861</v>
      </c>
      <c r="B41" s="1">
        <v>11</v>
      </c>
      <c r="C41" s="1">
        <v>9</v>
      </c>
      <c r="D41" s="1">
        <v>10</v>
      </c>
      <c r="E41" s="1">
        <v>10</v>
      </c>
      <c r="F41" s="1">
        <v>9</v>
      </c>
      <c r="G41" s="1">
        <v>1</v>
      </c>
      <c r="H41" s="1">
        <v>2</v>
      </c>
      <c r="I41" s="1">
        <v>8</v>
      </c>
      <c r="J41" s="1">
        <v>0.55000000000000004</v>
      </c>
      <c r="K41" s="1">
        <v>5.45505714416504</v>
      </c>
      <c r="L41" s="1">
        <v>4.1585845947265598</v>
      </c>
      <c r="M41" s="1">
        <v>2.7973060607910201</v>
      </c>
      <c r="N41" s="1">
        <v>4.7807655334472701</v>
      </c>
      <c r="O41" s="1">
        <v>1</v>
      </c>
      <c r="P41" s="1">
        <v>1</v>
      </c>
      <c r="Q41" s="1">
        <v>8</v>
      </c>
      <c r="R41" s="14">
        <v>0.125</v>
      </c>
      <c r="S41" s="14">
        <f t="shared" si="0"/>
        <v>0.1</v>
      </c>
      <c r="T41" s="1">
        <v>1.3169422149658201</v>
      </c>
      <c r="U41" s="1">
        <v>1.17997074127197</v>
      </c>
      <c r="V41" s="1">
        <v>1.0999685525894201</v>
      </c>
      <c r="W41" s="1">
        <v>8.0002188682556194E-2</v>
      </c>
      <c r="X41" s="1">
        <v>0.216973662376404</v>
      </c>
      <c r="Y41" s="1">
        <v>0.216973662376404</v>
      </c>
      <c r="Z41" s="1">
        <v>0.1</v>
      </c>
      <c r="AA41" s="1">
        <v>0.7</v>
      </c>
      <c r="AB41" s="1">
        <v>0.875</v>
      </c>
      <c r="AC41" s="1">
        <v>0.77777777777777801</v>
      </c>
      <c r="AD41" s="1">
        <v>0.3</v>
      </c>
      <c r="AE41" s="1">
        <v>0.6</v>
      </c>
    </row>
    <row r="42" spans="1:31" ht="12" customHeight="1" x14ac:dyDescent="0.15">
      <c r="A42" s="4">
        <v>284</v>
      </c>
      <c r="B42">
        <v>10</v>
      </c>
      <c r="C42">
        <v>10</v>
      </c>
      <c r="D42">
        <v>10</v>
      </c>
      <c r="E42">
        <v>10</v>
      </c>
      <c r="F42">
        <v>9</v>
      </c>
      <c r="G42">
        <v>1</v>
      </c>
      <c r="H42">
        <v>1</v>
      </c>
      <c r="I42">
        <v>9</v>
      </c>
      <c r="J42">
        <v>0.5</v>
      </c>
      <c r="K42">
        <v>5.2167873382568404</v>
      </c>
      <c r="L42" s="7">
        <v>4.4166011810302699</v>
      </c>
      <c r="M42">
        <v>5.1786956787109402</v>
      </c>
      <c r="N42">
        <v>8.8486213684081996</v>
      </c>
      <c r="O42">
        <v>1</v>
      </c>
      <c r="P42">
        <v>1</v>
      </c>
      <c r="Q42">
        <v>9</v>
      </c>
      <c r="R42" s="12">
        <v>0.1111</v>
      </c>
      <c r="S42" s="12">
        <f t="shared" si="0"/>
        <v>0.1</v>
      </c>
      <c r="T42">
        <v>1.0910396575927701</v>
      </c>
      <c r="U42">
        <v>0.92492294311523404</v>
      </c>
      <c r="V42">
        <v>0.93204516172409102</v>
      </c>
      <c r="W42" s="13">
        <v>7.1222186088562003E-3</v>
      </c>
      <c r="X42">
        <v>0.158994495868683</v>
      </c>
      <c r="Y42">
        <v>0.158994495868683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824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5.1635837554931596</v>
      </c>
      <c r="L43" s="7">
        <v>4.3282947540283203</v>
      </c>
      <c r="M43">
        <v>4.6453266143798801</v>
      </c>
      <c r="N43">
        <v>8.7051639556884801</v>
      </c>
      <c r="O43">
        <v>1</v>
      </c>
      <c r="P43">
        <v>1</v>
      </c>
      <c r="Q43">
        <v>10</v>
      </c>
      <c r="R43" s="12">
        <v>0.1</v>
      </c>
      <c r="S43" s="12">
        <f t="shared" si="0"/>
        <v>0.1</v>
      </c>
      <c r="T43">
        <v>1.5068454742431601</v>
      </c>
      <c r="U43">
        <v>1.2630596160888701</v>
      </c>
      <c r="V43">
        <v>1.2353279590606701</v>
      </c>
      <c r="W43" s="13">
        <v>2.7731657028198201E-2</v>
      </c>
      <c r="X43">
        <v>0.27151751518249501</v>
      </c>
      <c r="Y43">
        <v>0.27151751518249501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871</v>
      </c>
      <c r="B44">
        <v>10</v>
      </c>
      <c r="C44">
        <v>10</v>
      </c>
      <c r="D44">
        <v>10</v>
      </c>
      <c r="E44">
        <v>10</v>
      </c>
      <c r="F44">
        <v>9</v>
      </c>
      <c r="G44">
        <v>1</v>
      </c>
      <c r="H44">
        <v>1</v>
      </c>
      <c r="I44">
        <v>9</v>
      </c>
      <c r="J44">
        <v>0.5</v>
      </c>
      <c r="K44">
        <v>5.3317241668701199</v>
      </c>
      <c r="L44" s="7">
        <v>4.4379978179931596</v>
      </c>
      <c r="M44">
        <v>4.2536773681640598</v>
      </c>
      <c r="N44">
        <v>8.7324657440185494</v>
      </c>
      <c r="O44">
        <v>1</v>
      </c>
      <c r="P44">
        <v>1</v>
      </c>
      <c r="Q44">
        <v>9</v>
      </c>
      <c r="R44" s="12">
        <v>0.1111</v>
      </c>
      <c r="S44" s="12">
        <f t="shared" si="0"/>
        <v>0.1</v>
      </c>
      <c r="T44">
        <v>1.28287506103516</v>
      </c>
      <c r="U44">
        <v>1.03861808776855</v>
      </c>
      <c r="V44">
        <v>1.0701758861541799</v>
      </c>
      <c r="W44" s="13">
        <v>3.1557798385620103E-2</v>
      </c>
      <c r="X44">
        <v>0.212699174880981</v>
      </c>
      <c r="Y44">
        <v>0.212699174880981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151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5.6671257019043004</v>
      </c>
      <c r="L45" s="7">
        <v>4.5537357330322301</v>
      </c>
      <c r="M45">
        <v>3.1707382202148402</v>
      </c>
      <c r="N45">
        <v>9.5972442626953107</v>
      </c>
      <c r="O45">
        <v>1</v>
      </c>
      <c r="P45">
        <v>1</v>
      </c>
      <c r="Q45">
        <v>6</v>
      </c>
      <c r="R45" s="12">
        <v>0.16669999999999999</v>
      </c>
      <c r="S45" s="12">
        <f t="shared" si="0"/>
        <v>0.1</v>
      </c>
      <c r="T45">
        <v>1.4091281890869101</v>
      </c>
      <c r="U45">
        <v>1.10394859313965</v>
      </c>
      <c r="V45">
        <v>1.18171787261963</v>
      </c>
      <c r="W45" s="13">
        <v>7.7769279479980497E-2</v>
      </c>
      <c r="X45">
        <v>0.22741031646728499</v>
      </c>
      <c r="Y45">
        <v>0.22741031646728499</v>
      </c>
      <c r="Z45">
        <v>0.1</v>
      </c>
      <c r="AA45">
        <v>0.5</v>
      </c>
      <c r="AB45">
        <v>0.83333333333333304</v>
      </c>
      <c r="AC45">
        <v>0.625</v>
      </c>
      <c r="AD45">
        <v>0.5</v>
      </c>
      <c r="AE45">
        <v>0.4</v>
      </c>
    </row>
    <row r="46" spans="1:31" x14ac:dyDescent="0.15">
      <c r="A46" s="4">
        <v>904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5.2344322204589799</v>
      </c>
      <c r="L46" s="7">
        <v>4.5122661590576199</v>
      </c>
      <c r="M46">
        <v>5.8526840209960902</v>
      </c>
      <c r="N46">
        <v>8.7110691070556605</v>
      </c>
      <c r="O46">
        <v>0</v>
      </c>
      <c r="P46">
        <v>0</v>
      </c>
      <c r="Q46">
        <v>5</v>
      </c>
      <c r="R46" s="12">
        <v>0</v>
      </c>
      <c r="S46" s="12">
        <f t="shared" si="0"/>
        <v>0</v>
      </c>
      <c r="T46">
        <v>1.5087947845459</v>
      </c>
      <c r="U46">
        <v>1.3497829437255899</v>
      </c>
      <c r="V46">
        <v>1.27078056335449</v>
      </c>
      <c r="W46" s="13">
        <v>7.9002380371093694E-2</v>
      </c>
      <c r="X46">
        <v>0.238014221191406</v>
      </c>
      <c r="Y46">
        <v>0.238014221191406</v>
      </c>
      <c r="Z46">
        <v>0</v>
      </c>
      <c r="AA46">
        <v>0.5</v>
      </c>
      <c r="AB46">
        <v>1</v>
      </c>
      <c r="AC46">
        <v>0.66666666666666696</v>
      </c>
      <c r="AD46">
        <v>0.5</v>
      </c>
      <c r="AE46">
        <v>0.5</v>
      </c>
    </row>
    <row r="47" spans="1:31" x14ac:dyDescent="0.15">
      <c r="A47" s="4">
        <v>738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5.1780776977539098</v>
      </c>
      <c r="L47" s="7">
        <v>4.5140037536621103</v>
      </c>
      <c r="M47">
        <v>6.2413272857665998</v>
      </c>
      <c r="N47">
        <v>8.5599708557128906</v>
      </c>
      <c r="O47">
        <v>1</v>
      </c>
      <c r="P47">
        <v>1</v>
      </c>
      <c r="Q47">
        <v>11</v>
      </c>
      <c r="R47" s="12">
        <v>9.0899999999999995E-2</v>
      </c>
      <c r="S47" s="12">
        <f t="shared" si="0"/>
        <v>0.1</v>
      </c>
      <c r="T47">
        <v>1.26169586181641</v>
      </c>
      <c r="U47">
        <v>1.1312885284423799</v>
      </c>
      <c r="V47">
        <v>1.04321956634522</v>
      </c>
      <c r="W47" s="13">
        <v>8.8068962097167997E-2</v>
      </c>
      <c r="X47">
        <v>0.21847629547119099</v>
      </c>
      <c r="Y47">
        <v>0.21847629547119099</v>
      </c>
      <c r="Z47">
        <v>0.1</v>
      </c>
      <c r="AA47">
        <v>1</v>
      </c>
      <c r="AB47">
        <v>0.90909090909090895</v>
      </c>
      <c r="AC47">
        <v>0.952380952380952</v>
      </c>
      <c r="AD47">
        <v>0</v>
      </c>
      <c r="AE47">
        <v>0.9</v>
      </c>
    </row>
    <row r="48" spans="1:31" x14ac:dyDescent="0.15">
      <c r="A48" s="4">
        <v>583</v>
      </c>
      <c r="B48">
        <v>11</v>
      </c>
      <c r="C48">
        <v>9</v>
      </c>
      <c r="D48">
        <v>10</v>
      </c>
      <c r="E48">
        <v>10</v>
      </c>
      <c r="F48">
        <v>9</v>
      </c>
      <c r="G48">
        <v>1</v>
      </c>
      <c r="H48">
        <v>2</v>
      </c>
      <c r="I48">
        <v>8</v>
      </c>
      <c r="J48">
        <v>0.55000000000000004</v>
      </c>
      <c r="K48">
        <v>5.8490123748779297</v>
      </c>
      <c r="L48" s="7">
        <v>4.5238380432128897</v>
      </c>
      <c r="M48">
        <v>3.1948013305664098</v>
      </c>
      <c r="N48">
        <v>4.9645767211914098</v>
      </c>
      <c r="O48">
        <v>1</v>
      </c>
      <c r="P48">
        <v>1</v>
      </c>
      <c r="Q48">
        <v>8</v>
      </c>
      <c r="R48" s="12">
        <v>0.125</v>
      </c>
      <c r="S48" s="12">
        <f t="shared" si="0"/>
        <v>0.1</v>
      </c>
      <c r="T48">
        <v>1.30923271179199</v>
      </c>
      <c r="U48">
        <v>1.22052574157715</v>
      </c>
      <c r="V48">
        <v>1.1324498653411901</v>
      </c>
      <c r="W48" s="13">
        <v>8.80758762359619E-2</v>
      </c>
      <c r="X48">
        <v>0.176782846450806</v>
      </c>
      <c r="Y48">
        <v>0.176782846450806</v>
      </c>
      <c r="Z48">
        <v>0.1</v>
      </c>
      <c r="AA48">
        <v>0.7</v>
      </c>
      <c r="AB48">
        <v>0.875</v>
      </c>
      <c r="AC48">
        <v>0.77777777777777801</v>
      </c>
      <c r="AD48">
        <v>0.3</v>
      </c>
      <c r="AE48">
        <v>0.6</v>
      </c>
    </row>
    <row r="49" spans="1:31" x14ac:dyDescent="0.15">
      <c r="A49" s="4">
        <v>810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4.8922367095947301</v>
      </c>
      <c r="L49" s="7">
        <v>4.3384208679199201</v>
      </c>
      <c r="M49">
        <v>6.7345428466796902</v>
      </c>
      <c r="N49">
        <v>8.2005157470703107</v>
      </c>
      <c r="O49">
        <v>0</v>
      </c>
      <c r="P49">
        <v>0</v>
      </c>
      <c r="Q49">
        <v>8</v>
      </c>
      <c r="R49" s="12">
        <v>0</v>
      </c>
      <c r="S49" s="12">
        <f t="shared" si="0"/>
        <v>0</v>
      </c>
      <c r="T49">
        <v>1.2678184509277299</v>
      </c>
      <c r="U49">
        <v>1.1643428802490201</v>
      </c>
      <c r="V49">
        <v>1.0527038574218699</v>
      </c>
      <c r="W49" s="13">
        <v>0.11163902282714799</v>
      </c>
      <c r="X49">
        <v>0.21511459350585899</v>
      </c>
      <c r="Y49">
        <v>0.21511459350585899</v>
      </c>
      <c r="Z49">
        <v>0</v>
      </c>
      <c r="AA49">
        <v>0.8</v>
      </c>
      <c r="AB49">
        <v>1</v>
      </c>
      <c r="AC49">
        <v>0.88888888888888895</v>
      </c>
      <c r="AD49">
        <v>0.2</v>
      </c>
      <c r="AE49">
        <v>0.8</v>
      </c>
    </row>
    <row r="50" spans="1:31" x14ac:dyDescent="0.15">
      <c r="A50" s="4">
        <v>440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4.8218250274658203</v>
      </c>
      <c r="L50" s="7">
        <v>4.3742256164550799</v>
      </c>
      <c r="M50">
        <v>7.4493465423584002</v>
      </c>
      <c r="N50">
        <v>7.8928146362304696</v>
      </c>
      <c r="O50">
        <v>0</v>
      </c>
      <c r="P50">
        <v>0</v>
      </c>
      <c r="Q50">
        <v>5</v>
      </c>
      <c r="R50" s="12">
        <v>0</v>
      </c>
      <c r="S50" s="12">
        <f t="shared" si="0"/>
        <v>0</v>
      </c>
      <c r="T50">
        <v>1.10649490356445</v>
      </c>
      <c r="U50">
        <v>1.0352840423584</v>
      </c>
      <c r="V50">
        <v>0.92397421598434404</v>
      </c>
      <c r="W50" s="13">
        <v>0.111309826374054</v>
      </c>
      <c r="X50">
        <v>0.182520687580109</v>
      </c>
      <c r="Y50">
        <v>0.182520687580109</v>
      </c>
      <c r="Z50">
        <v>0</v>
      </c>
      <c r="AA50">
        <v>0.5</v>
      </c>
      <c r="AB50">
        <v>1</v>
      </c>
      <c r="AC50">
        <v>0.66666666666666696</v>
      </c>
      <c r="AD50">
        <v>0.5</v>
      </c>
      <c r="AE50">
        <v>0.5</v>
      </c>
    </row>
    <row r="51" spans="1:31" s="1" customFormat="1" x14ac:dyDescent="0.15">
      <c r="A51" s="5">
        <v>877</v>
      </c>
      <c r="B51" s="1">
        <v>11</v>
      </c>
      <c r="C51" s="1">
        <v>9</v>
      </c>
      <c r="D51" s="1">
        <v>10</v>
      </c>
      <c r="E51" s="1">
        <v>10</v>
      </c>
      <c r="F51" s="1">
        <v>9</v>
      </c>
      <c r="G51" s="1">
        <v>1</v>
      </c>
      <c r="H51" s="1">
        <v>2</v>
      </c>
      <c r="I51" s="1">
        <v>8</v>
      </c>
      <c r="J51" s="1">
        <v>0.55000000000000004</v>
      </c>
      <c r="K51" s="1">
        <v>5.5393753051757804</v>
      </c>
      <c r="L51" s="1">
        <v>4.3622283935546902</v>
      </c>
      <c r="M51" s="1">
        <v>3.3782615661621098</v>
      </c>
      <c r="N51" s="1">
        <v>4.6557807922363299</v>
      </c>
      <c r="O51" s="1">
        <v>1</v>
      </c>
      <c r="P51" s="1">
        <v>1</v>
      </c>
      <c r="Q51" s="1">
        <v>8</v>
      </c>
      <c r="R51" s="14">
        <v>0.125</v>
      </c>
      <c r="S51" s="14">
        <f t="shared" si="0"/>
        <v>0.1</v>
      </c>
      <c r="T51" s="1">
        <v>1.30365562438965</v>
      </c>
      <c r="U51" s="1">
        <v>1.19980239868164</v>
      </c>
      <c r="V51" s="1">
        <v>1.0883977413177499</v>
      </c>
      <c r="W51" s="1">
        <v>0.111404657363892</v>
      </c>
      <c r="X51" s="1">
        <v>0.215257883071899</v>
      </c>
      <c r="Y51" s="1">
        <v>0.215257883071899</v>
      </c>
      <c r="Z51" s="1">
        <v>0.1</v>
      </c>
      <c r="AA51" s="1">
        <v>0.7</v>
      </c>
      <c r="AB51" s="1">
        <v>0.875</v>
      </c>
      <c r="AC51" s="1">
        <v>0.77777777777777801</v>
      </c>
      <c r="AD51" s="1">
        <v>0.3</v>
      </c>
      <c r="AE51" s="1">
        <v>0.6</v>
      </c>
    </row>
    <row r="52" spans="1:31" s="1" customFormat="1" x14ac:dyDescent="0.15">
      <c r="A52" s="4">
        <v>195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5.6812610626220703</v>
      </c>
      <c r="L52" s="7">
        <v>4.7090530395507804</v>
      </c>
      <c r="M52">
        <v>4.1505641937255904</v>
      </c>
      <c r="N52">
        <v>9.1015338897705096</v>
      </c>
      <c r="O52">
        <v>1</v>
      </c>
      <c r="P52">
        <v>1</v>
      </c>
      <c r="Q52">
        <v>9</v>
      </c>
      <c r="R52" s="12">
        <v>0.1111</v>
      </c>
      <c r="S52" s="12">
        <f t="shared" si="0"/>
        <v>0.1</v>
      </c>
      <c r="T52">
        <v>1.55792236328125</v>
      </c>
      <c r="U52">
        <v>1.2859477996826201</v>
      </c>
      <c r="V52">
        <v>1.2839777469635001</v>
      </c>
      <c r="W52" s="13">
        <v>1.9700527191162101E-3</v>
      </c>
      <c r="X52">
        <v>0.27394461631774902</v>
      </c>
      <c r="Y52">
        <v>0.27394461631774902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A53" s="4">
        <v>116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5.7334957122802699</v>
      </c>
      <c r="L53" s="7">
        <v>4.6566104888915998</v>
      </c>
      <c r="M53">
        <v>3.2517738342285201</v>
      </c>
      <c r="N53">
        <v>9.2079181671142596</v>
      </c>
      <c r="O53">
        <v>1</v>
      </c>
      <c r="P53">
        <v>1</v>
      </c>
      <c r="Q53">
        <v>10</v>
      </c>
      <c r="R53" s="12">
        <v>0.1</v>
      </c>
      <c r="S53" s="12">
        <f t="shared" si="0"/>
        <v>0.1</v>
      </c>
      <c r="T53">
        <v>1.6278133392334</v>
      </c>
      <c r="U53">
        <v>1.3126811981201201</v>
      </c>
      <c r="V53">
        <v>1.35928666591644</v>
      </c>
      <c r="W53" s="13">
        <v>4.6605467796325697E-2</v>
      </c>
      <c r="X53">
        <v>0.26852667331695601</v>
      </c>
      <c r="Y53">
        <v>0.26852667331695601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x14ac:dyDescent="0.15">
      <c r="A54" s="4">
        <v>353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5.7181262969970703</v>
      </c>
      <c r="L54" s="7">
        <v>4.64410400390625</v>
      </c>
      <c r="M54">
        <v>3.29713630676269</v>
      </c>
      <c r="N54">
        <v>9.2436008453369105</v>
      </c>
      <c r="O54">
        <v>1</v>
      </c>
      <c r="P54">
        <v>1</v>
      </c>
      <c r="Q54">
        <v>11</v>
      </c>
      <c r="R54" s="12">
        <v>9.0899999999999995E-2</v>
      </c>
      <c r="S54" s="12">
        <f t="shared" si="0"/>
        <v>0.1</v>
      </c>
      <c r="T54">
        <v>1.5096950531005899</v>
      </c>
      <c r="U54">
        <v>1.1918525695800799</v>
      </c>
      <c r="V54">
        <v>1.2419782876968399</v>
      </c>
      <c r="W54" s="13">
        <v>5.0125718116760198E-2</v>
      </c>
      <c r="X54">
        <v>0.267716765403748</v>
      </c>
      <c r="Y54">
        <v>0.267716765403748</v>
      </c>
      <c r="Z54">
        <v>0.1</v>
      </c>
      <c r="AA54">
        <v>1</v>
      </c>
      <c r="AB54">
        <v>0.90909090909090895</v>
      </c>
      <c r="AC54">
        <v>0.952380952380952</v>
      </c>
      <c r="AD54">
        <v>0</v>
      </c>
      <c r="AE54">
        <v>0.9</v>
      </c>
    </row>
    <row r="55" spans="1:31" x14ac:dyDescent="0.15">
      <c r="A55" s="4">
        <v>660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5.4647674560546902</v>
      </c>
      <c r="L55" s="7">
        <v>4.6398448944091797</v>
      </c>
      <c r="M55">
        <v>5.1427249908447301</v>
      </c>
      <c r="N55">
        <v>8.8079738616943395</v>
      </c>
      <c r="O55">
        <v>1</v>
      </c>
      <c r="P55">
        <v>1</v>
      </c>
      <c r="Q55">
        <v>9</v>
      </c>
      <c r="R55" s="12">
        <v>0.1111</v>
      </c>
      <c r="S55" s="12">
        <f t="shared" si="0"/>
        <v>0.1</v>
      </c>
      <c r="T55">
        <v>1.4315814971923799</v>
      </c>
      <c r="U55">
        <v>1.2289924621582</v>
      </c>
      <c r="V55">
        <v>1.1694958209991499</v>
      </c>
      <c r="W55" s="13">
        <v>5.9496641159057603E-2</v>
      </c>
      <c r="X55">
        <v>0.26208567619323703</v>
      </c>
      <c r="Y55">
        <v>0.26208567619323703</v>
      </c>
      <c r="Z55">
        <v>0.1</v>
      </c>
      <c r="AA55">
        <v>0.8</v>
      </c>
      <c r="AB55">
        <v>0.88888888888888895</v>
      </c>
      <c r="AC55">
        <v>0.84210526315789502</v>
      </c>
      <c r="AD55">
        <v>0.2</v>
      </c>
      <c r="AE55">
        <v>0.7</v>
      </c>
    </row>
    <row r="56" spans="1:31" x14ac:dyDescent="0.15">
      <c r="A56" s="4">
        <v>607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5.6619815826415998</v>
      </c>
      <c r="L56" s="7">
        <v>4.8038883209228498</v>
      </c>
      <c r="M56">
        <v>4.7463493347168004</v>
      </c>
      <c r="N56">
        <v>8.5170135498046893</v>
      </c>
      <c r="O56">
        <v>1</v>
      </c>
      <c r="P56">
        <v>1</v>
      </c>
      <c r="Q56">
        <v>11</v>
      </c>
      <c r="R56" s="12">
        <v>9.0899999999999995E-2</v>
      </c>
      <c r="S56" s="12">
        <f t="shared" ref="S56:S81" si="1">O56/E56</f>
        <v>0.1</v>
      </c>
      <c r="T56">
        <v>1.6791191101074201</v>
      </c>
      <c r="U56">
        <v>1.4201602935791</v>
      </c>
      <c r="V56">
        <v>1.3582627773284901</v>
      </c>
      <c r="W56" s="13">
        <v>6.18975162506104E-2</v>
      </c>
      <c r="X56">
        <v>0.320856332778931</v>
      </c>
      <c r="Y56">
        <v>0.320856332778931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A57" s="4">
        <v>286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5.8743190765380904</v>
      </c>
      <c r="L57" s="7">
        <v>4.7347183227539098</v>
      </c>
      <c r="M57">
        <v>3.2579612731933598</v>
      </c>
      <c r="N57">
        <v>9.7551956176757795</v>
      </c>
      <c r="O57">
        <v>1</v>
      </c>
      <c r="P57">
        <v>1</v>
      </c>
      <c r="Q57">
        <v>9</v>
      </c>
      <c r="R57" s="12">
        <v>0.1111</v>
      </c>
      <c r="S57" s="12">
        <f t="shared" si="1"/>
        <v>0.1</v>
      </c>
      <c r="T57">
        <v>1.48899269104004</v>
      </c>
      <c r="U57">
        <v>1.18563079833984</v>
      </c>
      <c r="V57">
        <v>1.2526934146881099</v>
      </c>
      <c r="W57" s="13">
        <v>6.7062616348266602E-2</v>
      </c>
      <c r="X57">
        <v>0.23629927635192899</v>
      </c>
      <c r="Y57">
        <v>0.23629927635192899</v>
      </c>
      <c r="Z57">
        <v>0.1</v>
      </c>
      <c r="AA57">
        <v>0.8</v>
      </c>
      <c r="AB57">
        <v>0.88888888888888895</v>
      </c>
      <c r="AC57">
        <v>0.84210526315789502</v>
      </c>
      <c r="AD57">
        <v>0.2</v>
      </c>
      <c r="AE57">
        <v>0.7</v>
      </c>
    </row>
    <row r="58" spans="1:31" x14ac:dyDescent="0.15">
      <c r="A58" s="4">
        <v>114</v>
      </c>
      <c r="B58">
        <v>10</v>
      </c>
      <c r="C58">
        <v>10</v>
      </c>
      <c r="D58">
        <v>10</v>
      </c>
      <c r="E58">
        <v>10</v>
      </c>
      <c r="F58">
        <v>9</v>
      </c>
      <c r="G58">
        <v>1</v>
      </c>
      <c r="H58">
        <v>1</v>
      </c>
      <c r="I58">
        <v>9</v>
      </c>
      <c r="J58">
        <v>0.5</v>
      </c>
      <c r="K58">
        <v>5.3878669738769496</v>
      </c>
      <c r="L58" s="7">
        <v>4.7398757934570304</v>
      </c>
      <c r="M58">
        <v>6.6268539428710902</v>
      </c>
      <c r="N58">
        <v>8.5765495300293004</v>
      </c>
      <c r="O58">
        <v>0</v>
      </c>
      <c r="P58">
        <v>0</v>
      </c>
      <c r="Q58">
        <v>7</v>
      </c>
      <c r="R58" s="12">
        <v>0</v>
      </c>
      <c r="S58" s="12">
        <f t="shared" si="1"/>
        <v>0</v>
      </c>
      <c r="T58">
        <v>1.36931228637695</v>
      </c>
      <c r="U58">
        <v>1.24855613708496</v>
      </c>
      <c r="V58">
        <v>1.15682065486908</v>
      </c>
      <c r="W58" s="13">
        <v>9.1735482215881306E-2</v>
      </c>
      <c r="X58">
        <v>0.21249163150787401</v>
      </c>
      <c r="Y58">
        <v>0.21249163150787401</v>
      </c>
      <c r="Z58">
        <v>0</v>
      </c>
      <c r="AA58">
        <v>0.7</v>
      </c>
      <c r="AB58">
        <v>1</v>
      </c>
      <c r="AC58">
        <v>0.82352941176470595</v>
      </c>
      <c r="AD58">
        <v>0.3</v>
      </c>
      <c r="AE58">
        <v>0.7</v>
      </c>
    </row>
    <row r="59" spans="1:31" x14ac:dyDescent="0.15">
      <c r="A59" s="4">
        <v>275</v>
      </c>
      <c r="B59">
        <v>10</v>
      </c>
      <c r="C59">
        <v>10</v>
      </c>
      <c r="D59">
        <v>10</v>
      </c>
      <c r="E59">
        <v>10</v>
      </c>
      <c r="F59">
        <v>9</v>
      </c>
      <c r="G59">
        <v>1</v>
      </c>
      <c r="H59">
        <v>1</v>
      </c>
      <c r="I59">
        <v>9</v>
      </c>
      <c r="J59">
        <v>0.5</v>
      </c>
      <c r="K59">
        <v>5.3192253112793004</v>
      </c>
      <c r="L59" s="7">
        <v>4.7831707000732404</v>
      </c>
      <c r="M59">
        <v>7.2593650817871103</v>
      </c>
      <c r="N59">
        <v>8.1118850708007795</v>
      </c>
      <c r="O59">
        <v>0</v>
      </c>
      <c r="P59">
        <v>0</v>
      </c>
      <c r="Q59">
        <v>5</v>
      </c>
      <c r="R59" s="12">
        <v>0</v>
      </c>
      <c r="S59" s="12">
        <f t="shared" si="1"/>
        <v>0</v>
      </c>
      <c r="T59">
        <v>1.21672439575195</v>
      </c>
      <c r="U59">
        <v>1.1233673095703101</v>
      </c>
      <c r="V59">
        <v>1.01289594173431</v>
      </c>
      <c r="W59" s="13">
        <v>0.11047136783599799</v>
      </c>
      <c r="X59">
        <v>0.20382845401763899</v>
      </c>
      <c r="Y59">
        <v>0.20382845401763899</v>
      </c>
      <c r="Z59">
        <v>0</v>
      </c>
      <c r="AA59">
        <v>0.5</v>
      </c>
      <c r="AB59">
        <v>1</v>
      </c>
      <c r="AC59">
        <v>0.66666666666666696</v>
      </c>
      <c r="AD59">
        <v>0.5</v>
      </c>
      <c r="AE59">
        <v>0.5</v>
      </c>
    </row>
    <row r="60" spans="1:31" x14ac:dyDescent="0.15">
      <c r="A60" s="4">
        <v>698</v>
      </c>
      <c r="B60">
        <v>10</v>
      </c>
      <c r="C60">
        <v>10</v>
      </c>
      <c r="D60">
        <v>10</v>
      </c>
      <c r="E60">
        <v>10</v>
      </c>
      <c r="F60">
        <v>9</v>
      </c>
      <c r="G60">
        <v>1</v>
      </c>
      <c r="H60">
        <v>1</v>
      </c>
      <c r="I60">
        <v>9</v>
      </c>
      <c r="J60">
        <v>0.5</v>
      </c>
      <c r="K60">
        <v>5.2375583648681596</v>
      </c>
      <c r="L60" s="7">
        <v>4.7269954681396502</v>
      </c>
      <c r="M60">
        <v>7.5803375244140598</v>
      </c>
      <c r="N60">
        <v>8.2760295867919904</v>
      </c>
      <c r="O60">
        <v>0</v>
      </c>
      <c r="P60">
        <v>0</v>
      </c>
      <c r="Q60">
        <v>7</v>
      </c>
      <c r="R60" s="12">
        <v>0</v>
      </c>
      <c r="S60" s="12">
        <f t="shared" si="1"/>
        <v>0</v>
      </c>
      <c r="T60">
        <v>1.1105251312255899</v>
      </c>
      <c r="U60">
        <v>1.0638675689697299</v>
      </c>
      <c r="V60">
        <v>0.94494706392288197</v>
      </c>
      <c r="W60" s="13">
        <v>0.118920505046844</v>
      </c>
      <c r="X60">
        <v>0.165578067302704</v>
      </c>
      <c r="Y60">
        <v>0.165578067302704</v>
      </c>
      <c r="Z60">
        <v>0</v>
      </c>
      <c r="AA60">
        <v>0.7</v>
      </c>
      <c r="AB60">
        <v>1</v>
      </c>
      <c r="AC60">
        <v>0.82352941176470595</v>
      </c>
      <c r="AD60">
        <v>0.3</v>
      </c>
      <c r="AE60">
        <v>0.7</v>
      </c>
    </row>
    <row r="61" spans="1:31" s="1" customFormat="1" x14ac:dyDescent="0.15">
      <c r="A61" s="5">
        <v>41</v>
      </c>
      <c r="B61" s="1">
        <v>11</v>
      </c>
      <c r="C61" s="1">
        <v>9</v>
      </c>
      <c r="D61" s="1">
        <v>10</v>
      </c>
      <c r="E61" s="1">
        <v>10</v>
      </c>
      <c r="F61" s="1">
        <v>10</v>
      </c>
      <c r="G61" s="1">
        <v>0</v>
      </c>
      <c r="H61" s="1">
        <v>1</v>
      </c>
      <c r="I61" s="1">
        <v>9</v>
      </c>
      <c r="J61" s="1">
        <v>0.55000000000000004</v>
      </c>
      <c r="K61" s="1">
        <v>5.3602142333984402</v>
      </c>
      <c r="L61" s="1">
        <v>4.7271423339843697</v>
      </c>
      <c r="M61" s="1">
        <v>6.8746147155761701</v>
      </c>
      <c r="N61" s="1">
        <v>8.7168292999267596</v>
      </c>
      <c r="O61" s="1">
        <v>0</v>
      </c>
      <c r="P61" s="1">
        <v>0</v>
      </c>
      <c r="Q61" s="1">
        <v>7</v>
      </c>
      <c r="R61" s="14">
        <v>0</v>
      </c>
      <c r="S61" s="14">
        <f t="shared" si="1"/>
        <v>0</v>
      </c>
      <c r="T61" s="1">
        <v>1.3085193634033201</v>
      </c>
      <c r="U61" s="1">
        <v>1.2106952667236299</v>
      </c>
      <c r="V61" s="1">
        <v>1.0796823501586901</v>
      </c>
      <c r="W61" s="1">
        <v>0.13101291656494099</v>
      </c>
      <c r="X61" s="1">
        <v>0.22883701324462899</v>
      </c>
      <c r="Y61" s="1">
        <v>0.22883701324462899</v>
      </c>
      <c r="Z61" s="1">
        <v>0</v>
      </c>
      <c r="AA61" s="1">
        <v>0.7</v>
      </c>
      <c r="AB61" s="1">
        <v>1</v>
      </c>
      <c r="AC61" s="1">
        <v>0.82352941176470595</v>
      </c>
      <c r="AD61" s="1">
        <v>0.3</v>
      </c>
      <c r="AE61" s="1">
        <v>0.7</v>
      </c>
    </row>
    <row r="62" spans="1:31" x14ac:dyDescent="0.15">
      <c r="A62" s="4">
        <v>138</v>
      </c>
      <c r="B62">
        <v>11</v>
      </c>
      <c r="C62">
        <v>9</v>
      </c>
      <c r="D62">
        <v>10</v>
      </c>
      <c r="E62">
        <v>10</v>
      </c>
      <c r="F62">
        <v>10</v>
      </c>
      <c r="G62">
        <v>0</v>
      </c>
      <c r="H62">
        <v>1</v>
      </c>
      <c r="I62">
        <v>9</v>
      </c>
      <c r="J62">
        <v>0.55000000000000004</v>
      </c>
      <c r="K62">
        <v>6.1091136932373002</v>
      </c>
      <c r="L62" s="7">
        <v>4.9969577789306596</v>
      </c>
      <c r="M62">
        <v>3.6711006164550799</v>
      </c>
      <c r="N62">
        <v>9.6484050750732404</v>
      </c>
      <c r="O62">
        <v>1</v>
      </c>
      <c r="P62">
        <v>1</v>
      </c>
      <c r="Q62">
        <v>10</v>
      </c>
      <c r="R62" s="12">
        <v>0.1</v>
      </c>
      <c r="S62" s="12">
        <f t="shared" si="1"/>
        <v>0.1</v>
      </c>
      <c r="T62">
        <v>1.49333572387695</v>
      </c>
      <c r="U62">
        <v>1.20723152160645</v>
      </c>
      <c r="V62">
        <v>1.23794806003571</v>
      </c>
      <c r="W62" s="13">
        <v>3.0716538429260299E-2</v>
      </c>
      <c r="X62">
        <v>0.255387663841248</v>
      </c>
      <c r="Y62">
        <v>0.255387663841248</v>
      </c>
      <c r="Z62">
        <v>0.1</v>
      </c>
      <c r="AA62">
        <v>0.9</v>
      </c>
      <c r="AB62">
        <v>0.9</v>
      </c>
      <c r="AC62">
        <v>0.9</v>
      </c>
      <c r="AD62">
        <v>0.1</v>
      </c>
      <c r="AE62">
        <v>0.8</v>
      </c>
    </row>
    <row r="63" spans="1:31" x14ac:dyDescent="0.15">
      <c r="A63" s="4">
        <v>274</v>
      </c>
      <c r="B63">
        <v>9</v>
      </c>
      <c r="C63">
        <v>11</v>
      </c>
      <c r="D63">
        <v>10</v>
      </c>
      <c r="E63">
        <v>10</v>
      </c>
      <c r="F63">
        <v>8</v>
      </c>
      <c r="G63">
        <v>2</v>
      </c>
      <c r="H63">
        <v>1</v>
      </c>
      <c r="I63">
        <v>9</v>
      </c>
      <c r="J63">
        <v>0.45</v>
      </c>
      <c r="K63">
        <v>5.8121471405029297</v>
      </c>
      <c r="L63" s="7">
        <v>4.8344993591308603</v>
      </c>
      <c r="M63">
        <v>4.4628067016601598</v>
      </c>
      <c r="N63">
        <v>9.3634872436523402</v>
      </c>
      <c r="O63">
        <v>1</v>
      </c>
      <c r="P63">
        <v>1</v>
      </c>
      <c r="Q63">
        <v>9</v>
      </c>
      <c r="R63" s="12">
        <v>0.1111</v>
      </c>
      <c r="S63" s="12">
        <f t="shared" si="1"/>
        <v>0.1</v>
      </c>
      <c r="T63">
        <v>1.1546516418457</v>
      </c>
      <c r="U63">
        <v>0.96746063232421897</v>
      </c>
      <c r="V63">
        <v>1.0175075531005899</v>
      </c>
      <c r="W63" s="13">
        <v>5.0046920776367201E-2</v>
      </c>
      <c r="X63">
        <v>0.13714408874511699</v>
      </c>
      <c r="Y63">
        <v>0.13714408874511699</v>
      </c>
      <c r="Z63">
        <v>0.1</v>
      </c>
      <c r="AA63">
        <v>0.8</v>
      </c>
      <c r="AB63">
        <v>0.88888888888888895</v>
      </c>
      <c r="AC63">
        <v>0.84210526315789502</v>
      </c>
      <c r="AD63">
        <v>0.2</v>
      </c>
      <c r="AE63">
        <v>0.7</v>
      </c>
    </row>
    <row r="64" spans="1:31" x14ac:dyDescent="0.15">
      <c r="A64" s="4">
        <v>926</v>
      </c>
      <c r="B64">
        <v>10</v>
      </c>
      <c r="C64">
        <v>10</v>
      </c>
      <c r="D64">
        <v>10</v>
      </c>
      <c r="E64">
        <v>10</v>
      </c>
      <c r="F64">
        <v>9</v>
      </c>
      <c r="G64">
        <v>1</v>
      </c>
      <c r="H64">
        <v>1</v>
      </c>
      <c r="I64">
        <v>9</v>
      </c>
      <c r="J64">
        <v>0.5</v>
      </c>
      <c r="K64">
        <v>6.0829372406005904</v>
      </c>
      <c r="L64" s="7">
        <v>4.8678150177001998</v>
      </c>
      <c r="M64">
        <v>2.1115188598632799</v>
      </c>
      <c r="N64">
        <v>9.0886802673339808</v>
      </c>
      <c r="O64">
        <v>1</v>
      </c>
      <c r="P64">
        <v>1</v>
      </c>
      <c r="Q64">
        <v>9</v>
      </c>
      <c r="R64" s="12">
        <v>0.1111</v>
      </c>
      <c r="S64" s="12">
        <f t="shared" si="1"/>
        <v>0.1</v>
      </c>
      <c r="T64">
        <v>1.5013618469238299</v>
      </c>
      <c r="U64">
        <v>1.1384696960449201</v>
      </c>
      <c r="V64">
        <v>1.2444823980331401</v>
      </c>
      <c r="W64" s="13">
        <v>0.10601270198822001</v>
      </c>
      <c r="X64">
        <v>0.25687944889068598</v>
      </c>
      <c r="Y64">
        <v>0.25687944889068598</v>
      </c>
      <c r="Z64">
        <v>0.1</v>
      </c>
      <c r="AA64">
        <v>0.8</v>
      </c>
      <c r="AB64">
        <v>0.88888888888888895</v>
      </c>
      <c r="AC64">
        <v>0.84210526315789502</v>
      </c>
      <c r="AD64">
        <v>0.2</v>
      </c>
      <c r="AE64">
        <v>0.7</v>
      </c>
    </row>
    <row r="65" spans="1:31" x14ac:dyDescent="0.15">
      <c r="A65" s="4">
        <v>664</v>
      </c>
      <c r="B65">
        <v>11</v>
      </c>
      <c r="C65">
        <v>9</v>
      </c>
      <c r="D65">
        <v>10</v>
      </c>
      <c r="E65">
        <v>10</v>
      </c>
      <c r="F65">
        <v>9</v>
      </c>
      <c r="G65">
        <v>1</v>
      </c>
      <c r="H65">
        <v>2</v>
      </c>
      <c r="I65">
        <v>8</v>
      </c>
      <c r="J65">
        <v>0.55000000000000004</v>
      </c>
      <c r="K65">
        <v>6.4799747467040998</v>
      </c>
      <c r="L65" s="7">
        <v>4.9514541625976598</v>
      </c>
      <c r="M65">
        <v>3.68646240234375</v>
      </c>
      <c r="N65">
        <v>6.0613479614257804</v>
      </c>
      <c r="O65">
        <v>1</v>
      </c>
      <c r="P65">
        <v>1</v>
      </c>
      <c r="Q65">
        <v>9</v>
      </c>
      <c r="R65" s="12">
        <v>0.1111</v>
      </c>
      <c r="S65" s="12">
        <f t="shared" si="1"/>
        <v>0.1</v>
      </c>
      <c r="T65">
        <v>1.6116809844970701</v>
      </c>
      <c r="U65">
        <v>1.4346771240234399</v>
      </c>
      <c r="V65">
        <v>1.32643246650696</v>
      </c>
      <c r="W65" s="13">
        <v>0.10824465751648001</v>
      </c>
      <c r="X65">
        <v>0.28524851799011203</v>
      </c>
      <c r="Y65">
        <v>0.28524851799011203</v>
      </c>
      <c r="Z65">
        <v>0.1</v>
      </c>
      <c r="AA65">
        <v>0.8</v>
      </c>
      <c r="AB65">
        <v>0.88888888888888895</v>
      </c>
      <c r="AC65">
        <v>0.84210526315789502</v>
      </c>
      <c r="AD65">
        <v>0.2</v>
      </c>
      <c r="AE65">
        <v>0.7</v>
      </c>
    </row>
    <row r="66" spans="1:31" x14ac:dyDescent="0.15">
      <c r="A66" s="4">
        <v>191</v>
      </c>
      <c r="B66">
        <v>11</v>
      </c>
      <c r="C66">
        <v>9</v>
      </c>
      <c r="D66">
        <v>10</v>
      </c>
      <c r="E66">
        <v>10</v>
      </c>
      <c r="F66">
        <v>10</v>
      </c>
      <c r="G66">
        <v>0</v>
      </c>
      <c r="H66">
        <v>1</v>
      </c>
      <c r="I66">
        <v>9</v>
      </c>
      <c r="J66">
        <v>0.55000000000000004</v>
      </c>
      <c r="K66">
        <v>5.69350242614746</v>
      </c>
      <c r="L66" s="7">
        <v>4.9520893096923801</v>
      </c>
      <c r="M66">
        <v>6.1017189025878897</v>
      </c>
      <c r="N66">
        <v>8.6914615631103498</v>
      </c>
      <c r="O66">
        <v>1</v>
      </c>
      <c r="P66">
        <v>1</v>
      </c>
      <c r="Q66">
        <v>11</v>
      </c>
      <c r="R66" s="12">
        <v>9.0899999999999995E-2</v>
      </c>
      <c r="S66" s="12">
        <f t="shared" si="1"/>
        <v>0.1</v>
      </c>
      <c r="T66">
        <v>1.5019054412841799</v>
      </c>
      <c r="U66">
        <v>1.3394470214843699</v>
      </c>
      <c r="V66">
        <v>1.2263002395629901</v>
      </c>
      <c r="W66" s="13">
        <v>0.113146781921387</v>
      </c>
      <c r="X66">
        <v>0.27560520172119102</v>
      </c>
      <c r="Y66">
        <v>0.27560520172119102</v>
      </c>
      <c r="Z66">
        <v>0.1</v>
      </c>
      <c r="AA66">
        <v>1</v>
      </c>
      <c r="AB66">
        <v>0.90909090909090895</v>
      </c>
      <c r="AC66">
        <v>0.952380952380952</v>
      </c>
      <c r="AD66">
        <v>0</v>
      </c>
      <c r="AE66">
        <v>0.9</v>
      </c>
    </row>
    <row r="67" spans="1:31" x14ac:dyDescent="0.15">
      <c r="A67" s="4">
        <v>621</v>
      </c>
      <c r="B67">
        <v>12</v>
      </c>
      <c r="C67">
        <v>8</v>
      </c>
      <c r="D67">
        <v>10</v>
      </c>
      <c r="E67">
        <v>10</v>
      </c>
      <c r="F67">
        <v>10</v>
      </c>
      <c r="G67">
        <v>0</v>
      </c>
      <c r="H67">
        <v>2</v>
      </c>
      <c r="I67">
        <v>8</v>
      </c>
      <c r="J67">
        <v>0.6</v>
      </c>
      <c r="K67">
        <v>6.8188171386718697</v>
      </c>
      <c r="L67" s="7">
        <v>5.0278301239013699</v>
      </c>
      <c r="M67">
        <v>3.6847496032714799</v>
      </c>
      <c r="N67">
        <v>7.2760715484619096</v>
      </c>
      <c r="O67">
        <v>2</v>
      </c>
      <c r="P67">
        <v>2</v>
      </c>
      <c r="Q67">
        <v>12</v>
      </c>
      <c r="R67" s="12">
        <v>0.16669999999999999</v>
      </c>
      <c r="S67" s="12">
        <f t="shared" si="1"/>
        <v>0.2</v>
      </c>
      <c r="T67">
        <v>1.9343681335449201</v>
      </c>
      <c r="U67">
        <v>1.7086610794067401</v>
      </c>
      <c r="V67">
        <v>1.57688641548157</v>
      </c>
      <c r="W67" s="13">
        <v>0.13177466392517101</v>
      </c>
      <c r="X67">
        <v>0.35748171806335399</v>
      </c>
      <c r="Y67">
        <v>0.35748171806335399</v>
      </c>
      <c r="Z67">
        <v>0.2</v>
      </c>
      <c r="AA67">
        <v>1</v>
      </c>
      <c r="AB67">
        <v>0.83333333333333304</v>
      </c>
      <c r="AC67">
        <v>0.90909090909090895</v>
      </c>
      <c r="AD67">
        <v>0</v>
      </c>
      <c r="AE67">
        <v>0.8</v>
      </c>
    </row>
    <row r="68" spans="1:31" x14ac:dyDescent="0.15">
      <c r="A68" s="4">
        <v>961</v>
      </c>
      <c r="B68">
        <v>10</v>
      </c>
      <c r="C68">
        <v>10</v>
      </c>
      <c r="D68">
        <v>10</v>
      </c>
      <c r="E68">
        <v>10</v>
      </c>
      <c r="F68">
        <v>9</v>
      </c>
      <c r="G68">
        <v>1</v>
      </c>
      <c r="H68">
        <v>1</v>
      </c>
      <c r="I68">
        <v>9</v>
      </c>
      <c r="J68">
        <v>0.5</v>
      </c>
      <c r="K68">
        <v>5.28835105895996</v>
      </c>
      <c r="L68" s="7">
        <v>4.8606586456298801</v>
      </c>
      <c r="M68">
        <v>7.9808425903320304</v>
      </c>
      <c r="N68">
        <v>7.7437896728515598</v>
      </c>
      <c r="O68">
        <v>0</v>
      </c>
      <c r="P68">
        <v>0</v>
      </c>
      <c r="Q68">
        <v>7</v>
      </c>
      <c r="R68" s="12">
        <v>0</v>
      </c>
      <c r="S68" s="12">
        <f t="shared" si="1"/>
        <v>0</v>
      </c>
      <c r="T68">
        <v>1.14042472839355</v>
      </c>
      <c r="U68">
        <v>1.11396408081055</v>
      </c>
      <c r="V68">
        <v>0.96445715427398704</v>
      </c>
      <c r="W68" s="13">
        <v>0.14950692653656</v>
      </c>
      <c r="X68">
        <v>0.17596757411956801</v>
      </c>
      <c r="Y68">
        <v>0.17596757411956801</v>
      </c>
      <c r="Z68">
        <v>0</v>
      </c>
      <c r="AA68">
        <v>0.7</v>
      </c>
      <c r="AB68">
        <v>1</v>
      </c>
      <c r="AC68">
        <v>0.82352941176470595</v>
      </c>
      <c r="AD68">
        <v>0.3</v>
      </c>
      <c r="AE68">
        <v>0.7</v>
      </c>
    </row>
    <row r="69" spans="1:31" x14ac:dyDescent="0.15">
      <c r="A69" s="4">
        <v>176</v>
      </c>
      <c r="B69">
        <v>11</v>
      </c>
      <c r="C69">
        <v>9</v>
      </c>
      <c r="D69">
        <v>10</v>
      </c>
      <c r="E69">
        <v>10</v>
      </c>
      <c r="F69">
        <v>10</v>
      </c>
      <c r="G69">
        <v>0</v>
      </c>
      <c r="H69">
        <v>1</v>
      </c>
      <c r="I69">
        <v>9</v>
      </c>
      <c r="J69">
        <v>0.55000000000000004</v>
      </c>
      <c r="K69">
        <v>5.5162200927734402</v>
      </c>
      <c r="L69" s="7">
        <v>4.9320526123046902</v>
      </c>
      <c r="M69">
        <v>7.0608673095703098</v>
      </c>
      <c r="N69">
        <v>8.2070293426513707</v>
      </c>
      <c r="O69">
        <v>0</v>
      </c>
      <c r="P69">
        <v>0</v>
      </c>
      <c r="Q69">
        <v>6</v>
      </c>
      <c r="R69" s="12">
        <v>0</v>
      </c>
      <c r="S69" s="12">
        <f t="shared" si="1"/>
        <v>0</v>
      </c>
      <c r="T69">
        <v>1.39178466796875</v>
      </c>
      <c r="U69">
        <v>1.290771484375</v>
      </c>
      <c r="V69">
        <v>1.1243264675140401</v>
      </c>
      <c r="W69" s="13">
        <v>0.166445016860962</v>
      </c>
      <c r="X69">
        <v>0.26745820045471203</v>
      </c>
      <c r="Y69">
        <v>0.26745820045471203</v>
      </c>
      <c r="Z69">
        <v>0</v>
      </c>
      <c r="AA69">
        <v>0.6</v>
      </c>
      <c r="AB69">
        <v>1</v>
      </c>
      <c r="AC69">
        <v>0.75</v>
      </c>
      <c r="AD69">
        <v>0.4</v>
      </c>
      <c r="AE69">
        <v>0.6</v>
      </c>
    </row>
    <row r="70" spans="1:31" x14ac:dyDescent="0.15">
      <c r="A70" s="4">
        <v>595</v>
      </c>
      <c r="B70">
        <v>12</v>
      </c>
      <c r="C70">
        <v>8</v>
      </c>
      <c r="D70">
        <v>10</v>
      </c>
      <c r="E70">
        <v>10</v>
      </c>
      <c r="F70">
        <v>10</v>
      </c>
      <c r="G70">
        <v>0</v>
      </c>
      <c r="H70">
        <v>2</v>
      </c>
      <c r="I70">
        <v>8</v>
      </c>
      <c r="J70">
        <v>0.6</v>
      </c>
      <c r="K70">
        <v>6.3415145874023402</v>
      </c>
      <c r="L70" s="7">
        <v>4.8593883514404297</v>
      </c>
      <c r="M70">
        <v>4.0134773254394496</v>
      </c>
      <c r="N70">
        <v>6.3532447814941397</v>
      </c>
      <c r="O70">
        <v>1</v>
      </c>
      <c r="P70">
        <v>1</v>
      </c>
      <c r="Q70">
        <v>11</v>
      </c>
      <c r="R70" s="12">
        <v>9.0899999999999995E-2</v>
      </c>
      <c r="S70" s="12">
        <f t="shared" si="1"/>
        <v>0.1</v>
      </c>
      <c r="T70">
        <v>1.86557960510254</v>
      </c>
      <c r="U70">
        <v>1.6801300048828101</v>
      </c>
      <c r="V70">
        <v>1.5102611780166599</v>
      </c>
      <c r="W70" s="13">
        <v>0.16986882686615001</v>
      </c>
      <c r="X70">
        <v>0.35531842708587702</v>
      </c>
      <c r="Y70">
        <v>0.35531842708587702</v>
      </c>
      <c r="Z70">
        <v>0.1</v>
      </c>
      <c r="AA70">
        <v>1</v>
      </c>
      <c r="AB70">
        <v>0.90909090909090895</v>
      </c>
      <c r="AC70">
        <v>0.952380952380952</v>
      </c>
      <c r="AD70">
        <v>0</v>
      </c>
      <c r="AE70">
        <v>0.9</v>
      </c>
    </row>
    <row r="71" spans="1:31" s="1" customFormat="1" x14ac:dyDescent="0.15">
      <c r="A71" s="5">
        <v>308</v>
      </c>
      <c r="B71" s="1">
        <v>11</v>
      </c>
      <c r="C71" s="1">
        <v>9</v>
      </c>
      <c r="D71" s="1">
        <v>10</v>
      </c>
      <c r="E71" s="1">
        <v>10</v>
      </c>
      <c r="F71" s="1">
        <v>10</v>
      </c>
      <c r="G71" s="1">
        <v>0</v>
      </c>
      <c r="H71" s="1">
        <v>1</v>
      </c>
      <c r="I71" s="1">
        <v>9</v>
      </c>
      <c r="J71" s="1">
        <v>0.55000000000000004</v>
      </c>
      <c r="K71" s="1">
        <v>5.3177032470703098</v>
      </c>
      <c r="L71" s="1">
        <v>4.8272476196289098</v>
      </c>
      <c r="M71" s="1">
        <v>7.6337261199951199</v>
      </c>
      <c r="N71" s="1">
        <v>8.0228576660156197</v>
      </c>
      <c r="O71" s="1">
        <v>0</v>
      </c>
      <c r="P71" s="1">
        <v>0</v>
      </c>
      <c r="Q71" s="1">
        <v>5</v>
      </c>
      <c r="R71" s="14">
        <v>0</v>
      </c>
      <c r="S71" s="14">
        <f t="shared" si="1"/>
        <v>0</v>
      </c>
      <c r="T71" s="1">
        <v>1.35099220275879</v>
      </c>
      <c r="U71" s="1">
        <v>1.2902698516845701</v>
      </c>
      <c r="V71" s="1">
        <v>1.10474145412445</v>
      </c>
      <c r="W71" s="1">
        <v>0.18552839756011999</v>
      </c>
      <c r="X71" s="1">
        <v>0.24625074863433799</v>
      </c>
      <c r="Y71" s="1">
        <v>0.24625074863433799</v>
      </c>
      <c r="Z71" s="1">
        <v>0</v>
      </c>
      <c r="AA71" s="1">
        <v>0.5</v>
      </c>
      <c r="AB71" s="1">
        <v>1</v>
      </c>
      <c r="AC71" s="1">
        <v>0.66666666666666696</v>
      </c>
      <c r="AD71" s="1">
        <v>0.5</v>
      </c>
      <c r="AE71" s="1">
        <v>0.5</v>
      </c>
    </row>
    <row r="72" spans="1:31" x14ac:dyDescent="0.15">
      <c r="A72" s="4">
        <v>225</v>
      </c>
      <c r="B72">
        <v>11</v>
      </c>
      <c r="C72">
        <v>9</v>
      </c>
      <c r="D72">
        <v>10</v>
      </c>
      <c r="E72">
        <v>10</v>
      </c>
      <c r="F72">
        <v>10</v>
      </c>
      <c r="G72">
        <v>0</v>
      </c>
      <c r="H72">
        <v>1</v>
      </c>
      <c r="I72">
        <v>9</v>
      </c>
      <c r="J72">
        <v>0.55000000000000004</v>
      </c>
      <c r="K72">
        <v>5.5667190551757804</v>
      </c>
      <c r="L72" s="7">
        <v>5.1384162902831996</v>
      </c>
      <c r="M72">
        <v>8.2856903076171893</v>
      </c>
      <c r="N72">
        <v>7.7799530029296902</v>
      </c>
      <c r="O72">
        <v>0</v>
      </c>
      <c r="P72">
        <v>0</v>
      </c>
      <c r="Q72">
        <v>8</v>
      </c>
      <c r="R72" s="12">
        <v>0</v>
      </c>
      <c r="S72" s="12">
        <f t="shared" si="1"/>
        <v>0</v>
      </c>
      <c r="T72">
        <v>1.3813171386718699</v>
      </c>
      <c r="U72">
        <v>1.35280990600586</v>
      </c>
      <c r="V72">
        <v>1.1086330413818399</v>
      </c>
      <c r="W72" s="13">
        <v>0.24417686462402299</v>
      </c>
      <c r="X72">
        <v>0.27268409729003901</v>
      </c>
      <c r="Y72">
        <v>0.27268409729003901</v>
      </c>
      <c r="Z72">
        <v>0</v>
      </c>
      <c r="AA72">
        <v>0.8</v>
      </c>
      <c r="AB72">
        <v>1</v>
      </c>
      <c r="AC72">
        <v>0.88888888888888895</v>
      </c>
      <c r="AD72">
        <v>0.2</v>
      </c>
      <c r="AE72">
        <v>0.8</v>
      </c>
    </row>
    <row r="73" spans="1:31" x14ac:dyDescent="0.15">
      <c r="A73" s="4">
        <v>864</v>
      </c>
      <c r="B73">
        <v>11</v>
      </c>
      <c r="C73">
        <v>9</v>
      </c>
      <c r="D73">
        <v>10</v>
      </c>
      <c r="E73">
        <v>10</v>
      </c>
      <c r="F73">
        <v>10</v>
      </c>
      <c r="G73">
        <v>0</v>
      </c>
      <c r="H73">
        <v>1</v>
      </c>
      <c r="I73">
        <v>9</v>
      </c>
      <c r="J73">
        <v>0.55000000000000004</v>
      </c>
      <c r="K73">
        <v>5.1927452087402299</v>
      </c>
      <c r="L73" s="7">
        <v>5.06644630432129</v>
      </c>
      <c r="M73">
        <v>9.5925426483154297</v>
      </c>
      <c r="N73">
        <v>6.2920227050781197</v>
      </c>
      <c r="O73">
        <v>0</v>
      </c>
      <c r="P73">
        <v>0</v>
      </c>
      <c r="Q73">
        <v>9</v>
      </c>
      <c r="R73" s="12">
        <v>0</v>
      </c>
      <c r="S73" s="12">
        <f t="shared" si="1"/>
        <v>0</v>
      </c>
      <c r="T73">
        <v>1.31502342224121</v>
      </c>
      <c r="U73">
        <v>1.3832893371582</v>
      </c>
      <c r="V73">
        <v>1.06036829948425</v>
      </c>
      <c r="W73" s="13">
        <v>0.32292103767394997</v>
      </c>
      <c r="X73">
        <v>0.25465512275695801</v>
      </c>
      <c r="Y73">
        <v>0.25465512275695801</v>
      </c>
      <c r="Z73">
        <v>0</v>
      </c>
      <c r="AA73">
        <v>0.9</v>
      </c>
      <c r="AB73">
        <v>1</v>
      </c>
      <c r="AC73">
        <v>0.94736842105263197</v>
      </c>
      <c r="AD73">
        <v>0.1</v>
      </c>
      <c r="AE73">
        <v>0.9</v>
      </c>
    </row>
    <row r="74" spans="1:31" x14ac:dyDescent="0.15">
      <c r="A74" s="4">
        <v>883</v>
      </c>
      <c r="B74">
        <v>12</v>
      </c>
      <c r="C74">
        <v>8</v>
      </c>
      <c r="D74">
        <v>10</v>
      </c>
      <c r="E74">
        <v>10</v>
      </c>
      <c r="F74">
        <v>10</v>
      </c>
      <c r="G74">
        <v>0</v>
      </c>
      <c r="H74">
        <v>2</v>
      </c>
      <c r="I74">
        <v>8</v>
      </c>
      <c r="J74">
        <v>0.6</v>
      </c>
      <c r="K74">
        <v>5.4155101776123002</v>
      </c>
      <c r="L74" s="7">
        <v>5.0815448760986301</v>
      </c>
      <c r="M74">
        <v>6.5789718627929696</v>
      </c>
      <c r="N74">
        <v>3.5416011810302699</v>
      </c>
      <c r="O74">
        <v>0</v>
      </c>
      <c r="P74">
        <v>0</v>
      </c>
      <c r="Q74">
        <v>7</v>
      </c>
      <c r="R74" s="12">
        <v>0</v>
      </c>
      <c r="S74" s="12">
        <f t="shared" si="1"/>
        <v>0</v>
      </c>
      <c r="T74">
        <v>1.4081840515136701</v>
      </c>
      <c r="U74">
        <v>1.46589183807373</v>
      </c>
      <c r="V74">
        <v>1.17328548431397</v>
      </c>
      <c r="W74" s="13">
        <v>0.29260635375976601</v>
      </c>
      <c r="X74">
        <v>0.234898567199707</v>
      </c>
      <c r="Y74">
        <v>0.234898567199707</v>
      </c>
      <c r="Z74">
        <v>0</v>
      </c>
      <c r="AA74">
        <v>0.7</v>
      </c>
      <c r="AB74">
        <v>1</v>
      </c>
      <c r="AC74">
        <v>0.82352941176470595</v>
      </c>
      <c r="AD74">
        <v>0.3</v>
      </c>
      <c r="AE74">
        <v>0.7</v>
      </c>
    </row>
    <row r="75" spans="1:31" x14ac:dyDescent="0.15">
      <c r="A75" s="4">
        <v>903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5.3870315551757804</v>
      </c>
      <c r="L75" s="7">
        <v>5.0865001678466797</v>
      </c>
      <c r="M75">
        <v>8.9142665863037092</v>
      </c>
      <c r="N75">
        <v>7.2583560943603498</v>
      </c>
      <c r="O75">
        <v>0</v>
      </c>
      <c r="P75">
        <v>0</v>
      </c>
      <c r="Q75">
        <v>9</v>
      </c>
      <c r="R75" s="12">
        <v>0</v>
      </c>
      <c r="S75" s="12">
        <f t="shared" si="1"/>
        <v>0</v>
      </c>
      <c r="T75">
        <v>1.3274040222168</v>
      </c>
      <c r="U75">
        <v>1.35579109191895</v>
      </c>
      <c r="V75">
        <v>1.06669592857361</v>
      </c>
      <c r="W75" s="13">
        <v>0.28909516334533703</v>
      </c>
      <c r="X75">
        <v>0.26070809364318798</v>
      </c>
      <c r="Y75">
        <v>0.26070809364318798</v>
      </c>
      <c r="Z75">
        <v>0</v>
      </c>
      <c r="AA75">
        <v>0.9</v>
      </c>
      <c r="AB75">
        <v>1</v>
      </c>
      <c r="AC75">
        <v>0.94736842105263197</v>
      </c>
      <c r="AD75">
        <v>0.1</v>
      </c>
      <c r="AE75">
        <v>0.9</v>
      </c>
    </row>
    <row r="76" spans="1:31" x14ac:dyDescent="0.15">
      <c r="A76" s="4">
        <v>252</v>
      </c>
      <c r="B76">
        <v>11</v>
      </c>
      <c r="C76">
        <v>9</v>
      </c>
      <c r="D76">
        <v>10</v>
      </c>
      <c r="E76">
        <v>10</v>
      </c>
      <c r="F76">
        <v>10</v>
      </c>
      <c r="G76">
        <v>0</v>
      </c>
      <c r="H76">
        <v>1</v>
      </c>
      <c r="I76">
        <v>9</v>
      </c>
      <c r="J76">
        <v>0.55000000000000004</v>
      </c>
      <c r="K76">
        <v>5.5907897949218697</v>
      </c>
      <c r="L76" s="7">
        <v>5.0919361114501998</v>
      </c>
      <c r="M76">
        <v>7.8364677429199201</v>
      </c>
      <c r="N76">
        <v>8.0380058288574201</v>
      </c>
      <c r="O76">
        <v>0</v>
      </c>
      <c r="P76">
        <v>0</v>
      </c>
      <c r="Q76">
        <v>9</v>
      </c>
      <c r="R76" s="12">
        <v>0</v>
      </c>
      <c r="S76" s="12">
        <f t="shared" si="1"/>
        <v>0</v>
      </c>
      <c r="T76">
        <v>1.47378921508789</v>
      </c>
      <c r="U76">
        <v>1.41155433654785</v>
      </c>
      <c r="V76">
        <v>1.19915163516998</v>
      </c>
      <c r="W76" s="13">
        <v>0.21240270137786901</v>
      </c>
      <c r="X76">
        <v>0.27463757991790799</v>
      </c>
      <c r="Y76">
        <v>0.27463757991790799</v>
      </c>
      <c r="Z76">
        <v>0</v>
      </c>
      <c r="AA76">
        <v>0.9</v>
      </c>
      <c r="AB76">
        <v>1</v>
      </c>
      <c r="AC76">
        <v>0.94736842105263197</v>
      </c>
      <c r="AD76">
        <v>0.1</v>
      </c>
      <c r="AE76">
        <v>0.9</v>
      </c>
    </row>
    <row r="77" spans="1:31" x14ac:dyDescent="0.15">
      <c r="A77" s="4">
        <v>71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5.6253719329834002</v>
      </c>
      <c r="L77" s="7">
        <v>5.1017303466796902</v>
      </c>
      <c r="M77">
        <v>7.7780170440673801</v>
      </c>
      <c r="N77">
        <v>8.2100524902343697</v>
      </c>
      <c r="O77">
        <v>0</v>
      </c>
      <c r="P77">
        <v>0</v>
      </c>
      <c r="Q77">
        <v>9</v>
      </c>
      <c r="R77" s="12">
        <v>0</v>
      </c>
      <c r="S77" s="12">
        <f t="shared" si="1"/>
        <v>0</v>
      </c>
      <c r="T77">
        <v>1.52312660217285</v>
      </c>
      <c r="U77">
        <v>1.4431781768798799</v>
      </c>
      <c r="V77">
        <v>1.24091017246246</v>
      </c>
      <c r="W77" s="13">
        <v>0.20226800441741899</v>
      </c>
      <c r="X77">
        <v>0.28221642971038802</v>
      </c>
      <c r="Y77">
        <v>0.28221642971038802</v>
      </c>
      <c r="Z77">
        <v>0</v>
      </c>
      <c r="AA77">
        <v>0.9</v>
      </c>
      <c r="AB77">
        <v>1</v>
      </c>
      <c r="AC77">
        <v>0.94736842105263197</v>
      </c>
      <c r="AD77">
        <v>0.1</v>
      </c>
      <c r="AE77">
        <v>0.9</v>
      </c>
    </row>
    <row r="78" spans="1:31" x14ac:dyDescent="0.15">
      <c r="A78" s="4">
        <v>47</v>
      </c>
      <c r="B78">
        <v>10</v>
      </c>
      <c r="C78">
        <v>10</v>
      </c>
      <c r="D78">
        <v>10</v>
      </c>
      <c r="E78">
        <v>10</v>
      </c>
      <c r="F78">
        <v>9</v>
      </c>
      <c r="G78">
        <v>1</v>
      </c>
      <c r="H78">
        <v>1</v>
      </c>
      <c r="I78">
        <v>9</v>
      </c>
      <c r="J78">
        <v>0.5</v>
      </c>
      <c r="K78">
        <v>5.4038944244384801</v>
      </c>
      <c r="L78" s="7">
        <v>5.1413803100585902</v>
      </c>
      <c r="M78">
        <v>9.1102657318115199</v>
      </c>
      <c r="N78">
        <v>7.0350208282470703</v>
      </c>
      <c r="O78">
        <v>0</v>
      </c>
      <c r="P78">
        <v>0</v>
      </c>
      <c r="Q78">
        <v>9</v>
      </c>
      <c r="R78" s="12">
        <v>0</v>
      </c>
      <c r="S78" s="12">
        <f t="shared" si="1"/>
        <v>0</v>
      </c>
      <c r="T78">
        <v>1.1608467102050799</v>
      </c>
      <c r="U78">
        <v>1.1906776428222701</v>
      </c>
      <c r="V78">
        <v>0.96998655796051003</v>
      </c>
      <c r="W78" s="13">
        <v>0.22069108486175501</v>
      </c>
      <c r="X78">
        <v>0.19086015224456801</v>
      </c>
      <c r="Y78">
        <v>0.19086015224456801</v>
      </c>
      <c r="Z78">
        <v>0</v>
      </c>
      <c r="AA78">
        <v>0.9</v>
      </c>
      <c r="AB78">
        <v>1</v>
      </c>
      <c r="AC78">
        <v>0.94736842105263197</v>
      </c>
      <c r="AD78">
        <v>0.1</v>
      </c>
      <c r="AE78">
        <v>0.9</v>
      </c>
    </row>
    <row r="79" spans="1:31" x14ac:dyDescent="0.15">
      <c r="A79" s="4">
        <v>938</v>
      </c>
      <c r="B79">
        <v>10</v>
      </c>
      <c r="C79">
        <v>10</v>
      </c>
      <c r="D79">
        <v>10</v>
      </c>
      <c r="E79">
        <v>10</v>
      </c>
      <c r="F79">
        <v>9</v>
      </c>
      <c r="G79">
        <v>1</v>
      </c>
      <c r="H79">
        <v>1</v>
      </c>
      <c r="I79">
        <v>9</v>
      </c>
      <c r="J79">
        <v>0.5</v>
      </c>
      <c r="K79">
        <v>5.5520915985107404</v>
      </c>
      <c r="L79" s="7">
        <v>5.2044315338134801</v>
      </c>
      <c r="M79">
        <v>8.7249813079834002</v>
      </c>
      <c r="N79">
        <v>7.3883361816406197</v>
      </c>
      <c r="O79">
        <v>0</v>
      </c>
      <c r="P79">
        <v>0</v>
      </c>
      <c r="Q79">
        <v>6</v>
      </c>
      <c r="R79" s="12">
        <v>0</v>
      </c>
      <c r="S79" s="12">
        <f t="shared" si="1"/>
        <v>0</v>
      </c>
      <c r="T79">
        <v>1.09561538696289</v>
      </c>
      <c r="U79">
        <v>1.11093330383301</v>
      </c>
      <c r="V79">
        <v>0.91721725463867199</v>
      </c>
      <c r="W79" s="13">
        <v>0.19371604919433599</v>
      </c>
      <c r="X79">
        <v>0.178398132324219</v>
      </c>
      <c r="Y79">
        <v>0.178398132324219</v>
      </c>
      <c r="Z79">
        <v>0</v>
      </c>
      <c r="AA79">
        <v>0.6</v>
      </c>
      <c r="AB79">
        <v>1</v>
      </c>
      <c r="AC79">
        <v>0.75</v>
      </c>
      <c r="AD79">
        <v>0.4</v>
      </c>
      <c r="AE79">
        <v>0.6</v>
      </c>
    </row>
    <row r="80" spans="1:31" x14ac:dyDescent="0.15">
      <c r="A80" s="4">
        <v>790</v>
      </c>
      <c r="B80">
        <v>10</v>
      </c>
      <c r="C80">
        <v>10</v>
      </c>
      <c r="D80">
        <v>10</v>
      </c>
      <c r="E80">
        <v>10</v>
      </c>
      <c r="F80">
        <v>9</v>
      </c>
      <c r="G80">
        <v>1</v>
      </c>
      <c r="H80">
        <v>1</v>
      </c>
      <c r="I80">
        <v>9</v>
      </c>
      <c r="J80">
        <v>0.5</v>
      </c>
      <c r="K80">
        <v>5.3551158905029297</v>
      </c>
      <c r="L80" s="7">
        <v>5.1650123596191397</v>
      </c>
      <c r="M80">
        <v>9.3147354125976598</v>
      </c>
      <c r="N80">
        <v>6.5118122100830096</v>
      </c>
      <c r="O80">
        <v>0</v>
      </c>
      <c r="P80">
        <v>0</v>
      </c>
      <c r="Q80">
        <v>6</v>
      </c>
      <c r="R80" s="12">
        <v>0</v>
      </c>
      <c r="S80" s="12">
        <f t="shared" si="1"/>
        <v>0</v>
      </c>
      <c r="T80">
        <v>1.0275192260742201</v>
      </c>
      <c r="U80">
        <v>1.0669136047363299</v>
      </c>
      <c r="V80">
        <v>0.85900861024856601</v>
      </c>
      <c r="W80" s="13">
        <v>0.20790499448776301</v>
      </c>
      <c r="X80">
        <v>0.16851061582565299</v>
      </c>
      <c r="Y80">
        <v>0.16851061582565299</v>
      </c>
      <c r="Z80">
        <v>0</v>
      </c>
      <c r="AA80">
        <v>0.6</v>
      </c>
      <c r="AB80">
        <v>1</v>
      </c>
      <c r="AC80">
        <v>0.75</v>
      </c>
      <c r="AD80">
        <v>0.4</v>
      </c>
      <c r="AE80">
        <v>0.6</v>
      </c>
    </row>
    <row r="81" spans="1:31" s="1" customFormat="1" x14ac:dyDescent="0.15">
      <c r="A81" s="5">
        <v>616</v>
      </c>
      <c r="B81" s="1">
        <v>10</v>
      </c>
      <c r="C81" s="1">
        <v>10</v>
      </c>
      <c r="D81" s="1">
        <v>10</v>
      </c>
      <c r="E81" s="1">
        <v>10</v>
      </c>
      <c r="F81" s="1">
        <v>9</v>
      </c>
      <c r="G81" s="1">
        <v>1</v>
      </c>
      <c r="H81" s="1">
        <v>1</v>
      </c>
      <c r="I81" s="1">
        <v>9</v>
      </c>
      <c r="J81" s="1">
        <v>0.5</v>
      </c>
      <c r="K81" s="1">
        <v>5.5353126525878897</v>
      </c>
      <c r="L81" s="1">
        <v>5.1901493072509801</v>
      </c>
      <c r="M81" s="1">
        <v>8.9294223785400408</v>
      </c>
      <c r="N81" s="1">
        <v>7.6063919067382804</v>
      </c>
      <c r="O81" s="1">
        <v>0</v>
      </c>
      <c r="P81" s="1">
        <v>0</v>
      </c>
      <c r="Q81" s="1">
        <v>2</v>
      </c>
      <c r="R81" s="14">
        <v>0</v>
      </c>
      <c r="S81" s="14">
        <f t="shared" si="1"/>
        <v>0</v>
      </c>
      <c r="T81" s="1">
        <v>1.08841705322266</v>
      </c>
      <c r="U81" s="1">
        <v>1.1105251312255899</v>
      </c>
      <c r="V81" s="1">
        <v>0.920379638671875</v>
      </c>
      <c r="W81" s="1">
        <v>0.19014549255371099</v>
      </c>
      <c r="X81" s="1">
        <v>0.168037414550781</v>
      </c>
      <c r="Y81" s="1">
        <v>0.168037414550781</v>
      </c>
      <c r="Z81" s="1">
        <v>0</v>
      </c>
      <c r="AA81" s="1">
        <v>0.2</v>
      </c>
      <c r="AB81" s="1">
        <v>1</v>
      </c>
      <c r="AC81" s="1">
        <v>0.33333333333333298</v>
      </c>
      <c r="AD81" s="1">
        <v>0.8</v>
      </c>
      <c r="AE81" s="1">
        <v>0.2</v>
      </c>
    </row>
    <row r="82" spans="1:31" x14ac:dyDescent="0.15">
      <c r="L82" s="8">
        <f>AVERAGE(L2:L81)</f>
        <v>4.3234212398529053</v>
      </c>
      <c r="W82" s="15">
        <f t="shared" ref="W82:AE82" si="2">AVERAGE(W2:W81)</f>
        <v>0.11894335597753518</v>
      </c>
      <c r="Z82" s="9">
        <f t="shared" si="2"/>
        <v>6.4999999999999974E-2</v>
      </c>
      <c r="AA82" s="9">
        <f t="shared" si="2"/>
        <v>0.75</v>
      </c>
      <c r="AB82" s="9">
        <f t="shared" si="2"/>
        <v>0.93214195526695465</v>
      </c>
      <c r="AC82" s="9">
        <f t="shared" si="2"/>
        <v>0.81062506003198675</v>
      </c>
      <c r="AD82" s="9">
        <f t="shared" si="2"/>
        <v>0.25</v>
      </c>
      <c r="AE82" s="9">
        <f t="shared" si="2"/>
        <v>0.68500000000000016</v>
      </c>
    </row>
    <row r="83" spans="1:31" x14ac:dyDescent="0.15">
      <c r="L83" s="8">
        <f>MAX(L2:L81)</f>
        <v>5.2044315338134801</v>
      </c>
      <c r="W83" s="15">
        <f t="shared" ref="W83:AE83" si="3">MAX(W2:W81)</f>
        <v>0.32292103767394997</v>
      </c>
      <c r="Z83" s="9">
        <f t="shared" si="3"/>
        <v>0.2</v>
      </c>
      <c r="AA83" s="9">
        <f t="shared" si="3"/>
        <v>1</v>
      </c>
      <c r="AB83" s="9">
        <f t="shared" si="3"/>
        <v>1</v>
      </c>
      <c r="AC83" s="9">
        <f t="shared" si="3"/>
        <v>0.952380952380952</v>
      </c>
      <c r="AD83" s="9">
        <f t="shared" si="3"/>
        <v>0.8</v>
      </c>
      <c r="AE83" s="9">
        <f t="shared" si="3"/>
        <v>0.9</v>
      </c>
    </row>
    <row r="84" spans="1:31" x14ac:dyDescent="0.15">
      <c r="L84" s="8">
        <f>MIN(L2:L81)</f>
        <v>3.57025146484375</v>
      </c>
      <c r="W84" s="15">
        <f t="shared" ref="W84:AE84" si="4">MIN(W2:W81)</f>
        <v>1.9700527191162101E-3</v>
      </c>
      <c r="Z84" s="9">
        <f t="shared" si="4"/>
        <v>0</v>
      </c>
      <c r="AA84" s="9">
        <f t="shared" si="4"/>
        <v>0.2</v>
      </c>
      <c r="AB84" s="9">
        <f t="shared" si="4"/>
        <v>0.8</v>
      </c>
      <c r="AC84" s="9">
        <f t="shared" si="4"/>
        <v>0.33333333333333298</v>
      </c>
      <c r="AD84" s="9">
        <f t="shared" si="4"/>
        <v>0</v>
      </c>
      <c r="AE84" s="9">
        <f t="shared" si="4"/>
        <v>0.2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t="s">
        <v>10</v>
      </c>
      <c r="L90" t="s">
        <v>33</v>
      </c>
      <c r="N90" s="9" t="s">
        <v>66</v>
      </c>
      <c r="O90" s="9"/>
      <c r="P90" s="9"/>
      <c r="Q90" s="9"/>
      <c r="W90" s="13"/>
    </row>
    <row r="91" spans="1:31" x14ac:dyDescent="0.15">
      <c r="K91" s="9"/>
      <c r="L91" s="9"/>
      <c r="M91" s="9"/>
      <c r="N91" s="9">
        <v>0.2</v>
      </c>
      <c r="O91" s="9">
        <v>-400</v>
      </c>
      <c r="P91" s="9">
        <v>1600</v>
      </c>
      <c r="Q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0</v>
      </c>
      <c r="N92" s="9">
        <v>0.4</v>
      </c>
      <c r="O92" s="9">
        <v>-800</v>
      </c>
      <c r="P92" s="9">
        <v>1200</v>
      </c>
      <c r="Q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0</v>
      </c>
      <c r="N93" s="9">
        <v>0.45</v>
      </c>
      <c r="O93" s="9">
        <v>-900</v>
      </c>
      <c r="P93" s="9">
        <v>1100</v>
      </c>
      <c r="Q93" s="9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0</v>
      </c>
      <c r="M94" s="9">
        <v>0</v>
      </c>
      <c r="N94" s="9">
        <v>0.49</v>
      </c>
      <c r="O94" s="9">
        <v>-980</v>
      </c>
      <c r="P94" s="9">
        <v>1020</v>
      </c>
      <c r="Q94" s="9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>
        <v>0</v>
      </c>
      <c r="W95" s="13"/>
    </row>
    <row r="96" spans="1:31" x14ac:dyDescent="0.15">
      <c r="K96" s="9" t="s">
        <v>38</v>
      </c>
      <c r="L96" s="9">
        <f>COUNTIF(L2:L81,"&lt;2.157")-COUNTIF(L2:L81,"&lt;1.996")</f>
        <v>0</v>
      </c>
      <c r="M96" s="9">
        <v>0</v>
      </c>
      <c r="W96" s="13"/>
    </row>
    <row r="97" spans="11:23" x14ac:dyDescent="0.15">
      <c r="K97" s="9" t="s">
        <v>39</v>
      </c>
      <c r="L97" s="9">
        <f>COUNTIF(L2:L81,"&lt;2.318")-COUNTIF(L2:L81,"&lt;2.157")</f>
        <v>0</v>
      </c>
      <c r="M97" s="9">
        <v>0</v>
      </c>
      <c r="W97" s="13"/>
    </row>
    <row r="98" spans="11:23" x14ac:dyDescent="0.15">
      <c r="K98" s="9" t="s">
        <v>40</v>
      </c>
      <c r="L98" s="9">
        <f>COUNTIF(L2:L81,"&lt;2.479")-COUNTIF(L2:L81,"&lt;2.318")</f>
        <v>0</v>
      </c>
      <c r="M98" s="9">
        <v>0</v>
      </c>
      <c r="W98" s="13"/>
    </row>
    <row r="99" spans="11:23" x14ac:dyDescent="0.15">
      <c r="K99" s="9" t="s">
        <v>41</v>
      </c>
      <c r="L99" s="9">
        <f>COUNTIF(L2:L81,"&lt;2.64")-COUNTIF(L2:L81,"&lt;2.479")</f>
        <v>0</v>
      </c>
      <c r="M99" s="9">
        <v>0</v>
      </c>
    </row>
    <row r="100" spans="11:23" x14ac:dyDescent="0.15">
      <c r="K100" s="9" t="s">
        <v>42</v>
      </c>
      <c r="L100" s="9">
        <f>COUNTIF(L2:L81,"&lt;2.801")-COUNTIF(L2:L81,"&lt;2.64")</f>
        <v>0</v>
      </c>
      <c r="M100" s="9">
        <v>0</v>
      </c>
      <c r="W100" s="13"/>
    </row>
    <row r="101" spans="11:23" x14ac:dyDescent="0.15">
      <c r="K101" s="9" t="s">
        <v>43</v>
      </c>
      <c r="L101" s="9">
        <f>COUNTIF(L2:L81,"&lt;2.962")-COUNTIF(L2:L81,"&lt;2.801")</f>
        <v>0</v>
      </c>
      <c r="M101" s="9">
        <v>0</v>
      </c>
      <c r="W101" s="13"/>
    </row>
    <row r="102" spans="11:23" x14ac:dyDescent="0.15">
      <c r="K102" s="9" t="s">
        <v>44</v>
      </c>
      <c r="L102" s="9">
        <f>COUNTIF(L2:L81,"&lt;3.123")-COUNTIF(L2:L81,"&lt;2.962")</f>
        <v>0</v>
      </c>
      <c r="M102" s="9">
        <v>0</v>
      </c>
      <c r="W102" s="13"/>
    </row>
    <row r="103" spans="11:23" s="31" customFormat="1" x14ac:dyDescent="0.15">
      <c r="K103" s="36" t="s">
        <v>89</v>
      </c>
      <c r="L103" s="36">
        <f>COUNTIF(L2:L81,"&lt;3.364")-COUNTIF(L2:L81,"&lt;3.123")</f>
        <v>0</v>
      </c>
      <c r="M103" s="36">
        <v>10</v>
      </c>
    </row>
    <row r="104" spans="11:23" x14ac:dyDescent="0.15">
      <c r="K104" s="9" t="s">
        <v>90</v>
      </c>
      <c r="L104" s="9">
        <f>COUNTIF(L2:L81,"&lt;3.605")-COUNTIF(L2:L81,"&lt;3.364")</f>
        <v>10</v>
      </c>
      <c r="M104" s="9">
        <v>10</v>
      </c>
      <c r="W104" s="13"/>
    </row>
    <row r="105" spans="11:23" x14ac:dyDescent="0.15">
      <c r="K105" s="9" t="s">
        <v>91</v>
      </c>
      <c r="L105" s="9">
        <f>COUNTIF(L2:L81,"&lt;3.846")-COUNTIF(L2:L81,"&lt;3.605")</f>
        <v>10</v>
      </c>
      <c r="M105" s="9">
        <v>10</v>
      </c>
      <c r="W105" s="13"/>
    </row>
    <row r="106" spans="11:23" x14ac:dyDescent="0.15">
      <c r="K106" s="9" t="s">
        <v>92</v>
      </c>
      <c r="L106" s="9">
        <f>COUNTIF(L2:L81,"&lt;4.087")-COUNTIF(L2:L81,"&lt;3.846")</f>
        <v>10</v>
      </c>
      <c r="M106" s="9">
        <v>10</v>
      </c>
      <c r="W106" s="13"/>
    </row>
    <row r="107" spans="11:23" x14ac:dyDescent="0.15">
      <c r="K107" s="9" t="s">
        <v>93</v>
      </c>
      <c r="L107" s="9">
        <f>COUNTIF(L2:L81,"&lt;4.328")-COUNTIF(L2:L81,"&lt;4.087")</f>
        <v>10</v>
      </c>
      <c r="M107" s="9">
        <v>10</v>
      </c>
    </row>
    <row r="108" spans="11:23" x14ac:dyDescent="0.15">
      <c r="K108" s="9" t="s">
        <v>94</v>
      </c>
      <c r="L108" s="9">
        <f>COUNTIF(L2:L81,"&lt;4.569")-COUNTIF(L2:L81,"&lt;4.328")</f>
        <v>10</v>
      </c>
      <c r="M108" s="9">
        <v>10</v>
      </c>
    </row>
    <row r="109" spans="11:23" x14ac:dyDescent="0.15">
      <c r="K109" s="9" t="s">
        <v>95</v>
      </c>
      <c r="L109" s="9">
        <f>COUNTIF(L2:L81,"&lt;4.81")-COUNTIF(L2:L81,"&lt;4.569")</f>
        <v>10</v>
      </c>
      <c r="M109" s="9">
        <v>10</v>
      </c>
    </row>
    <row r="110" spans="11:23" x14ac:dyDescent="0.15">
      <c r="K110" s="9" t="s">
        <v>96</v>
      </c>
      <c r="L110" s="9">
        <f>COUNTIF(L2:L81,"&lt;5.051")-COUNTIF(L2:L81,"&lt;4.81")</f>
        <v>10</v>
      </c>
      <c r="M110" s="9">
        <v>10</v>
      </c>
    </row>
    <row r="111" spans="11:23" x14ac:dyDescent="0.15">
      <c r="K111" s="9" t="s">
        <v>97</v>
      </c>
      <c r="L111" s="9">
        <f>COUNTIF(L2:L81,"&lt;5.292")-COUNTIF(L2:L81,"&lt;5.051")</f>
        <v>10</v>
      </c>
      <c r="M111" s="9">
        <v>10</v>
      </c>
    </row>
    <row r="112" spans="11:23" s="31" customFormat="1" x14ac:dyDescent="0.15">
      <c r="K112" s="36" t="s">
        <v>98</v>
      </c>
      <c r="L112" s="36">
        <f>COUNTIF(L2:L81,"&lt;5.533")-COUNTIF(L2:L81,"&lt;5.292")</f>
        <v>0</v>
      </c>
      <c r="M112" s="36">
        <v>10</v>
      </c>
    </row>
    <row r="113" spans="11:23" x14ac:dyDescent="0.15">
      <c r="K113" s="9" t="s">
        <v>99</v>
      </c>
      <c r="L113" s="9">
        <f>COUNTIF(L2:L81,"&lt;5.774")-COUNTIF(L2:L81,"&lt;5.533")</f>
        <v>0</v>
      </c>
      <c r="M113" s="9">
        <v>0</v>
      </c>
      <c r="W113" s="13"/>
    </row>
    <row r="114" spans="11:23" x14ac:dyDescent="0.15">
      <c r="K114" s="9" t="s">
        <v>56</v>
      </c>
      <c r="L114" s="9">
        <v>0</v>
      </c>
      <c r="M114" s="9">
        <v>0</v>
      </c>
      <c r="O114">
        <v>2.8929999999999998</v>
      </c>
      <c r="P114">
        <v>8.5000000000000006E-2</v>
      </c>
      <c r="W114" s="13"/>
    </row>
    <row r="115" spans="11:23" x14ac:dyDescent="0.15">
      <c r="K115" s="9" t="s">
        <v>57</v>
      </c>
      <c r="L115" s="9">
        <v>0</v>
      </c>
      <c r="M115" s="9">
        <v>0</v>
      </c>
      <c r="O115">
        <v>3.8130000000000002</v>
      </c>
      <c r="P115">
        <v>0.11899999999999999</v>
      </c>
      <c r="W115" s="13"/>
    </row>
    <row r="116" spans="11:23" x14ac:dyDescent="0.15">
      <c r="K116" s="9" t="s">
        <v>58</v>
      </c>
      <c r="L116" s="9">
        <v>0</v>
      </c>
      <c r="M116" s="9">
        <v>0</v>
      </c>
      <c r="O116">
        <v>4.3250000000000002</v>
      </c>
      <c r="P116">
        <v>0.157</v>
      </c>
      <c r="W116" s="13"/>
    </row>
    <row r="117" spans="11:23" x14ac:dyDescent="0.15">
      <c r="K117" s="9" t="s">
        <v>59</v>
      </c>
      <c r="L117" s="9">
        <v>0</v>
      </c>
      <c r="M117" s="9">
        <v>0</v>
      </c>
      <c r="O117">
        <v>3.1230000000000002</v>
      </c>
    </row>
    <row r="118" spans="11:23" x14ac:dyDescent="0.15">
      <c r="K118" s="9" t="s">
        <v>60</v>
      </c>
      <c r="L118" s="9">
        <f>COUNTIF(L2:L81,"&lt;5.699")-COUNTIF(L2:L81,"&lt;5.538")</f>
        <v>0</v>
      </c>
      <c r="M118" s="9">
        <v>0</v>
      </c>
      <c r="O118">
        <v>5.5380000000000003</v>
      </c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>
        <v>0</v>
      </c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>
        <v>0</v>
      </c>
      <c r="O120">
        <v>0.24099999999999999</v>
      </c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</sheetData>
  <phoneticPr fontId="5" type="noConversion"/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E103"/>
  <sheetViews>
    <sheetView topLeftCell="I58" workbookViewId="0">
      <selection activeCell="I59" sqref="A59:XFD59"/>
    </sheetView>
  </sheetViews>
  <sheetFormatPr defaultColWidth="9" defaultRowHeight="13.5" x14ac:dyDescent="0.15"/>
  <cols>
    <col min="11" max="12" width="16.625" customWidth="1"/>
    <col min="13" max="14" width="12.625"/>
    <col min="20" max="22" width="12.625"/>
    <col min="23" max="23" width="13.87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835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>
        <v>6.06449317932129</v>
      </c>
      <c r="L2" s="7">
        <v>3.66963386535644</v>
      </c>
      <c r="M2">
        <v>3.3090724945068399</v>
      </c>
      <c r="N2">
        <v>3.0900325775146502</v>
      </c>
      <c r="O2">
        <v>1</v>
      </c>
      <c r="P2">
        <v>1</v>
      </c>
      <c r="Q2">
        <v>11</v>
      </c>
      <c r="R2" s="12">
        <v>9.0899999999999995E-2</v>
      </c>
      <c r="S2" s="12">
        <f t="shared" ref="S2:S61" si="0">O2/E2</f>
        <v>0.1</v>
      </c>
      <c r="T2">
        <v>1.86911773681641</v>
      </c>
      <c r="U2">
        <v>1.8567190170288099</v>
      </c>
      <c r="V2">
        <v>1.5535910129547099</v>
      </c>
      <c r="W2" s="13">
        <v>0.30312800407409701</v>
      </c>
      <c r="X2">
        <v>0.315526723861694</v>
      </c>
      <c r="Y2">
        <v>0.315526723861694</v>
      </c>
      <c r="Z2">
        <v>0.1</v>
      </c>
      <c r="AA2">
        <v>1</v>
      </c>
      <c r="AB2">
        <v>0.90909090909090895</v>
      </c>
      <c r="AC2">
        <v>0.952380952380952</v>
      </c>
      <c r="AD2">
        <v>0</v>
      </c>
      <c r="AE2">
        <v>0.9</v>
      </c>
    </row>
    <row r="3" spans="1:31" x14ac:dyDescent="0.15">
      <c r="A3" s="4">
        <v>718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4.5876579284668004</v>
      </c>
      <c r="L3" s="7">
        <v>3.7149486541747998</v>
      </c>
      <c r="M3">
        <v>4.4152946472168004</v>
      </c>
      <c r="N3">
        <v>3.3490333557128902</v>
      </c>
      <c r="O3">
        <v>0</v>
      </c>
      <c r="P3">
        <v>0</v>
      </c>
      <c r="Q3">
        <v>5</v>
      </c>
      <c r="R3" s="12">
        <v>0</v>
      </c>
      <c r="S3" s="12">
        <f t="shared" si="0"/>
        <v>0</v>
      </c>
      <c r="T3">
        <v>1.3014030456543</v>
      </c>
      <c r="U3">
        <v>1.3160881996154801</v>
      </c>
      <c r="V3">
        <v>1.09932613372803</v>
      </c>
      <c r="W3" s="13">
        <v>0.21676206588745101</v>
      </c>
      <c r="X3">
        <v>0.20207691192627</v>
      </c>
      <c r="Y3">
        <v>0.20207691192627</v>
      </c>
      <c r="Z3">
        <v>0</v>
      </c>
      <c r="AA3">
        <v>0.5</v>
      </c>
      <c r="AB3">
        <v>1</v>
      </c>
      <c r="AC3">
        <v>0.66666666666666696</v>
      </c>
      <c r="AD3">
        <v>0.5</v>
      </c>
      <c r="AE3">
        <v>0.5</v>
      </c>
    </row>
    <row r="4" spans="1:31" x14ac:dyDescent="0.15">
      <c r="A4" s="4">
        <v>241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>
        <v>4.8843460083007804</v>
      </c>
      <c r="L4" s="7">
        <v>3.7217769622802699</v>
      </c>
      <c r="M4">
        <v>3.8178081512451199</v>
      </c>
      <c r="N4">
        <v>3.0664825439453098</v>
      </c>
      <c r="O4">
        <v>1</v>
      </c>
      <c r="P4">
        <v>1</v>
      </c>
      <c r="Q4">
        <v>10</v>
      </c>
      <c r="R4" s="12">
        <v>0.1</v>
      </c>
      <c r="S4" s="12">
        <f t="shared" si="0"/>
        <v>0.1</v>
      </c>
      <c r="T4">
        <v>1.68599700927734</v>
      </c>
      <c r="U4">
        <v>1.64815330505371</v>
      </c>
      <c r="V4">
        <v>1.4127006530761701</v>
      </c>
      <c r="W4" s="13">
        <v>0.23545265197753901</v>
      </c>
      <c r="X4">
        <v>0.27329635620117199</v>
      </c>
      <c r="Y4">
        <v>0.27329635620117199</v>
      </c>
      <c r="Z4">
        <v>0.1</v>
      </c>
      <c r="AA4">
        <v>0.9</v>
      </c>
      <c r="AB4">
        <v>0.9</v>
      </c>
      <c r="AC4">
        <v>0.9</v>
      </c>
      <c r="AD4">
        <v>0.1</v>
      </c>
      <c r="AE4">
        <v>0.8</v>
      </c>
    </row>
    <row r="5" spans="1:31" x14ac:dyDescent="0.15">
      <c r="A5" s="4">
        <v>339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6.0031547546386701</v>
      </c>
      <c r="L5" s="7">
        <v>3.7562255859375</v>
      </c>
      <c r="M5">
        <v>2.9001903533935498</v>
      </c>
      <c r="N5">
        <v>4.1905956268310502</v>
      </c>
      <c r="O5">
        <v>1</v>
      </c>
      <c r="P5">
        <v>1</v>
      </c>
      <c r="Q5">
        <v>10</v>
      </c>
      <c r="R5" s="12">
        <v>0.1</v>
      </c>
      <c r="S5" s="12">
        <f t="shared" si="0"/>
        <v>0.1</v>
      </c>
      <c r="T5">
        <v>1.99041748046875</v>
      </c>
      <c r="U5">
        <v>1.8652811050414999</v>
      </c>
      <c r="V5">
        <v>1.64771044254303</v>
      </c>
      <c r="W5" s="13">
        <v>0.21757066249847401</v>
      </c>
      <c r="X5">
        <v>0.34270703792571999</v>
      </c>
      <c r="Y5">
        <v>0.34270703792571999</v>
      </c>
      <c r="Z5">
        <v>0.1</v>
      </c>
      <c r="AA5">
        <v>0.9</v>
      </c>
      <c r="AB5">
        <v>0.9</v>
      </c>
      <c r="AC5">
        <v>0.9</v>
      </c>
      <c r="AD5">
        <v>0.1</v>
      </c>
      <c r="AE5">
        <v>0.8</v>
      </c>
    </row>
    <row r="6" spans="1:31" x14ac:dyDescent="0.15">
      <c r="A6" s="4">
        <v>853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6.3912544250488299</v>
      </c>
      <c r="L6" s="7">
        <v>3.7752056121826199</v>
      </c>
      <c r="M6">
        <v>2.8494834899902299</v>
      </c>
      <c r="N6">
        <v>3.3806571960449201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1.6603202819824201</v>
      </c>
      <c r="U6">
        <v>1.62704849243164</v>
      </c>
      <c r="V6">
        <v>1.4160503149032599</v>
      </c>
      <c r="W6" s="13">
        <v>0.21099817752838099</v>
      </c>
      <c r="X6">
        <v>0.24426996707916299</v>
      </c>
      <c r="Y6">
        <v>0.24426996707916299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x14ac:dyDescent="0.15">
      <c r="A7" s="4">
        <v>782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5.8431682586669904</v>
      </c>
      <c r="L7" s="7">
        <v>3.7759704589843701</v>
      </c>
      <c r="M7">
        <v>3.5628108978271502</v>
      </c>
      <c r="N7">
        <v>3.7080764770507799</v>
      </c>
      <c r="O7">
        <v>0</v>
      </c>
      <c r="P7">
        <v>0</v>
      </c>
      <c r="Q7">
        <v>6</v>
      </c>
      <c r="R7" s="12">
        <v>0</v>
      </c>
      <c r="S7" s="12">
        <f t="shared" si="0"/>
        <v>0</v>
      </c>
      <c r="T7">
        <v>1.5981693267822299</v>
      </c>
      <c r="U7">
        <v>1.5598129034042401</v>
      </c>
      <c r="V7">
        <v>1.3384824991226201</v>
      </c>
      <c r="W7" s="13">
        <v>0.22133040428161599</v>
      </c>
      <c r="X7">
        <v>0.25968682765960699</v>
      </c>
      <c r="Y7">
        <v>0.25968682765960699</v>
      </c>
      <c r="Z7">
        <v>0</v>
      </c>
      <c r="AA7">
        <v>0.6</v>
      </c>
      <c r="AB7">
        <v>1</v>
      </c>
      <c r="AC7">
        <v>0.75</v>
      </c>
      <c r="AD7">
        <v>0.4</v>
      </c>
      <c r="AE7">
        <v>0.6</v>
      </c>
    </row>
    <row r="8" spans="1:31" x14ac:dyDescent="0.15">
      <c r="A8" s="4">
        <v>924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4.3488922119140598</v>
      </c>
      <c r="L8" s="7">
        <v>3.7881221771240199</v>
      </c>
      <c r="M8">
        <v>4.8672332763671902</v>
      </c>
      <c r="N8">
        <v>3.41081619262695</v>
      </c>
      <c r="O8">
        <v>0</v>
      </c>
      <c r="P8">
        <v>0</v>
      </c>
      <c r="Q8">
        <v>9</v>
      </c>
      <c r="R8" s="12">
        <v>0</v>
      </c>
      <c r="S8" s="12">
        <f t="shared" si="0"/>
        <v>0</v>
      </c>
      <c r="T8">
        <v>1.20578765869141</v>
      </c>
      <c r="U8">
        <v>1.2268537282943699</v>
      </c>
      <c r="V8">
        <v>1.0055620670318599</v>
      </c>
      <c r="W8" s="13">
        <v>0.22129166126251201</v>
      </c>
      <c r="X8">
        <v>0.20022559165954601</v>
      </c>
      <c r="Y8">
        <v>0.20022559165954601</v>
      </c>
      <c r="Z8">
        <v>0</v>
      </c>
      <c r="AA8">
        <v>0.9</v>
      </c>
      <c r="AB8">
        <v>1</v>
      </c>
      <c r="AC8">
        <v>0.94736842105263197</v>
      </c>
      <c r="AD8">
        <v>0.1</v>
      </c>
      <c r="AE8">
        <v>0.9</v>
      </c>
    </row>
    <row r="9" spans="1:31" x14ac:dyDescent="0.15">
      <c r="A9" s="4">
        <v>845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6.0598869323730504</v>
      </c>
      <c r="L9" s="7">
        <v>3.8179779052734402</v>
      </c>
      <c r="M9">
        <v>3.3048076629638699</v>
      </c>
      <c r="N9">
        <v>3.4574775695800799</v>
      </c>
      <c r="O9">
        <v>1</v>
      </c>
      <c r="P9">
        <v>1</v>
      </c>
      <c r="Q9">
        <v>10</v>
      </c>
      <c r="R9" s="12">
        <v>0.1</v>
      </c>
      <c r="S9" s="12">
        <f t="shared" si="0"/>
        <v>0.1</v>
      </c>
      <c r="T9">
        <v>1.7824077606201201</v>
      </c>
      <c r="U9">
        <v>1.7307773828506501</v>
      </c>
      <c r="V9">
        <v>1.48127973079681</v>
      </c>
      <c r="W9" s="13">
        <v>0.24949765205383301</v>
      </c>
      <c r="X9">
        <v>0.301128029823303</v>
      </c>
      <c r="Y9">
        <v>0.301128029823303</v>
      </c>
      <c r="Z9">
        <v>0.1</v>
      </c>
      <c r="AA9">
        <v>0.9</v>
      </c>
      <c r="AB9">
        <v>0.9</v>
      </c>
      <c r="AC9">
        <v>0.9</v>
      </c>
      <c r="AD9">
        <v>0.1</v>
      </c>
      <c r="AE9">
        <v>0.8</v>
      </c>
    </row>
    <row r="10" spans="1:31" x14ac:dyDescent="0.15">
      <c r="A10" s="4">
        <v>341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4.6808929443359402</v>
      </c>
      <c r="L10" s="7">
        <v>3.8305625915527299</v>
      </c>
      <c r="M10">
        <v>4.0500564575195304</v>
      </c>
      <c r="N10">
        <v>3.14798927307129</v>
      </c>
      <c r="O10">
        <v>0</v>
      </c>
      <c r="P10">
        <v>0</v>
      </c>
      <c r="Q10">
        <v>5</v>
      </c>
      <c r="R10" s="12">
        <v>0</v>
      </c>
      <c r="S10" s="12">
        <f t="shared" si="0"/>
        <v>0</v>
      </c>
      <c r="T10">
        <v>1.2324581146240201</v>
      </c>
      <c r="U10">
        <v>1.2338308095932</v>
      </c>
      <c r="V10">
        <v>1.03034627437592</v>
      </c>
      <c r="W10" s="13">
        <v>0.20348453521728499</v>
      </c>
      <c r="X10">
        <v>0.20211184024810799</v>
      </c>
      <c r="Y10">
        <v>0.20211184024810799</v>
      </c>
      <c r="Z10">
        <v>0</v>
      </c>
      <c r="AA10">
        <v>0.5</v>
      </c>
      <c r="AB10">
        <v>1</v>
      </c>
      <c r="AC10">
        <v>0.66666666666666696</v>
      </c>
      <c r="AD10">
        <v>0.5</v>
      </c>
      <c r="AE10">
        <v>0.5</v>
      </c>
    </row>
    <row r="11" spans="1:31" s="1" customFormat="1" x14ac:dyDescent="0.15">
      <c r="A11" s="5">
        <v>183</v>
      </c>
      <c r="B11" s="1">
        <v>14</v>
      </c>
      <c r="C11" s="1">
        <v>6</v>
      </c>
      <c r="D11" s="1">
        <v>10</v>
      </c>
      <c r="E11" s="1">
        <v>10</v>
      </c>
      <c r="F11" s="1">
        <v>10</v>
      </c>
      <c r="G11" s="1">
        <v>0</v>
      </c>
      <c r="H11" s="1">
        <v>4</v>
      </c>
      <c r="I11" s="1">
        <v>6</v>
      </c>
      <c r="J11" s="1">
        <v>0.7</v>
      </c>
      <c r="K11" s="1">
        <v>5.8816108703613299</v>
      </c>
      <c r="L11" s="1">
        <v>3.8419284820556601</v>
      </c>
      <c r="M11" s="1">
        <v>3.0170707702636701</v>
      </c>
      <c r="N11" s="1">
        <v>3.72445487976074</v>
      </c>
      <c r="O11" s="1">
        <v>2</v>
      </c>
      <c r="P11" s="1">
        <v>2</v>
      </c>
      <c r="Q11" s="1">
        <v>12</v>
      </c>
      <c r="R11" s="14">
        <v>0.16669999999999999</v>
      </c>
      <c r="S11" s="14">
        <f t="shared" si="0"/>
        <v>0.2</v>
      </c>
      <c r="T11" s="1">
        <v>1.73781967163086</v>
      </c>
      <c r="U11" s="1">
        <v>1.64666700363159</v>
      </c>
      <c r="V11" s="1">
        <v>1.45300889015198</v>
      </c>
      <c r="W11" s="1">
        <v>0.19365811347961401</v>
      </c>
      <c r="X11" s="1">
        <v>0.284810781478882</v>
      </c>
      <c r="Y11" s="1">
        <v>0.284810781478882</v>
      </c>
      <c r="Z11" s="1">
        <v>0.2</v>
      </c>
      <c r="AA11" s="1">
        <v>1</v>
      </c>
      <c r="AB11" s="1">
        <v>0.83333333333333304</v>
      </c>
      <c r="AC11" s="1">
        <v>0.90909090909090895</v>
      </c>
      <c r="AD11" s="1">
        <v>0</v>
      </c>
      <c r="AE11" s="1">
        <v>0.8</v>
      </c>
    </row>
    <row r="12" spans="1:31" x14ac:dyDescent="0.15">
      <c r="A12" s="4">
        <v>806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5.2158470153808603</v>
      </c>
      <c r="L12" s="7">
        <v>3.8636512756347701</v>
      </c>
      <c r="M12">
        <v>3.611328125</v>
      </c>
      <c r="N12">
        <v>6.4455757141113299</v>
      </c>
      <c r="O12">
        <v>2</v>
      </c>
      <c r="P12">
        <v>2</v>
      </c>
      <c r="Q12">
        <v>11</v>
      </c>
      <c r="R12" s="12">
        <v>0.18179999999999999</v>
      </c>
      <c r="S12" s="12">
        <f t="shared" si="0"/>
        <v>0.2</v>
      </c>
      <c r="T12">
        <v>1.5588970184326201</v>
      </c>
      <c r="U12">
        <v>1.3747968673706099</v>
      </c>
      <c r="V12">
        <v>1.2916507720947299</v>
      </c>
      <c r="W12" s="13">
        <v>8.3146095275878906E-2</v>
      </c>
      <c r="X12">
        <v>0.26724624633789101</v>
      </c>
      <c r="Y12">
        <v>0.26724624633789101</v>
      </c>
      <c r="Z12">
        <v>0.2</v>
      </c>
      <c r="AA12">
        <v>0.9</v>
      </c>
      <c r="AB12">
        <v>0.81818181818181801</v>
      </c>
      <c r="AC12">
        <v>0.85714285714285698</v>
      </c>
      <c r="AD12">
        <v>0.1</v>
      </c>
      <c r="AE12">
        <v>0.7</v>
      </c>
    </row>
    <row r="13" spans="1:31" x14ac:dyDescent="0.15">
      <c r="A13" s="4">
        <v>481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5.57338523864746</v>
      </c>
      <c r="L13" s="7">
        <v>3.84683036804199</v>
      </c>
      <c r="M13">
        <v>2.6131629943847701</v>
      </c>
      <c r="N13">
        <v>7.0906906127929696</v>
      </c>
      <c r="O13">
        <v>2</v>
      </c>
      <c r="P13">
        <v>2</v>
      </c>
      <c r="Q13">
        <v>12</v>
      </c>
      <c r="R13" s="12">
        <v>0.16669999999999999</v>
      </c>
      <c r="S13" s="12">
        <f t="shared" si="0"/>
        <v>0.2</v>
      </c>
      <c r="T13">
        <v>1.7116889953613299</v>
      </c>
      <c r="U13">
        <v>1.43662929534912</v>
      </c>
      <c r="V13">
        <v>1.4205834865570099</v>
      </c>
      <c r="W13" s="13">
        <v>1.6045808792114299E-2</v>
      </c>
      <c r="X13">
        <v>0.29110550880432101</v>
      </c>
      <c r="Y13">
        <v>0.29110550880432101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685</v>
      </c>
      <c r="B14">
        <v>11</v>
      </c>
      <c r="C14">
        <v>9</v>
      </c>
      <c r="D14">
        <v>10</v>
      </c>
      <c r="E14">
        <v>10</v>
      </c>
      <c r="F14">
        <v>9</v>
      </c>
      <c r="G14">
        <v>1</v>
      </c>
      <c r="H14">
        <v>2</v>
      </c>
      <c r="I14">
        <v>8</v>
      </c>
      <c r="J14">
        <v>0.55000000000000004</v>
      </c>
      <c r="K14">
        <v>5.6581230163574201</v>
      </c>
      <c r="L14" s="7">
        <v>3.8594169616699201</v>
      </c>
      <c r="M14">
        <v>2.1157989501953098</v>
      </c>
      <c r="N14">
        <v>6.8140106201171902</v>
      </c>
      <c r="O14">
        <v>2</v>
      </c>
      <c r="P14">
        <v>2</v>
      </c>
      <c r="Q14">
        <v>10</v>
      </c>
      <c r="R14" s="12">
        <v>0.2</v>
      </c>
      <c r="S14" s="12">
        <f t="shared" si="0"/>
        <v>0.2</v>
      </c>
      <c r="T14">
        <v>1.4550971984863299</v>
      </c>
      <c r="U14">
        <v>1.21012210845947</v>
      </c>
      <c r="V14">
        <v>1.2308931350707999</v>
      </c>
      <c r="W14" s="13">
        <v>2.0771026611328101E-2</v>
      </c>
      <c r="X14">
        <v>0.22420406341552701</v>
      </c>
      <c r="Y14">
        <v>0.22420406341552701</v>
      </c>
      <c r="Z14">
        <v>0.2</v>
      </c>
      <c r="AA14">
        <v>0.8</v>
      </c>
      <c r="AB14">
        <v>0.8</v>
      </c>
      <c r="AC14">
        <v>0.8</v>
      </c>
      <c r="AD14">
        <v>0.2</v>
      </c>
      <c r="AE14">
        <v>0.6</v>
      </c>
    </row>
    <row r="15" spans="1:31" x14ac:dyDescent="0.15">
      <c r="A15" s="4">
        <v>679</v>
      </c>
      <c r="B15">
        <v>11</v>
      </c>
      <c r="C15">
        <v>9</v>
      </c>
      <c r="D15">
        <v>10</v>
      </c>
      <c r="E15">
        <v>10</v>
      </c>
      <c r="F15">
        <v>10</v>
      </c>
      <c r="G15">
        <v>0</v>
      </c>
      <c r="H15">
        <v>1</v>
      </c>
      <c r="I15">
        <v>9</v>
      </c>
      <c r="J15">
        <v>0.55000000000000004</v>
      </c>
      <c r="K15">
        <v>4.8914909362793004</v>
      </c>
      <c r="L15" s="7">
        <v>3.8787841796875</v>
      </c>
      <c r="M15">
        <v>3.2227210998535201</v>
      </c>
      <c r="N15">
        <v>9.3981132507324201</v>
      </c>
      <c r="O15">
        <v>1</v>
      </c>
      <c r="P15">
        <v>1</v>
      </c>
      <c r="Q15">
        <v>7</v>
      </c>
      <c r="R15" s="12">
        <v>0.1429</v>
      </c>
      <c r="S15" s="12">
        <f t="shared" si="0"/>
        <v>0.1</v>
      </c>
      <c r="T15">
        <v>1.3015651702880899</v>
      </c>
      <c r="U15">
        <v>1.00209617614746</v>
      </c>
      <c r="V15">
        <v>1.1069200038909901</v>
      </c>
      <c r="W15" s="13">
        <v>0.10482382774353</v>
      </c>
      <c r="X15">
        <v>0.194645166397095</v>
      </c>
      <c r="Y15">
        <v>0.194645166397095</v>
      </c>
      <c r="Z15">
        <v>0.1</v>
      </c>
      <c r="AA15">
        <v>0.6</v>
      </c>
      <c r="AB15">
        <v>0.85714285714285698</v>
      </c>
      <c r="AC15">
        <v>0.70588235294117596</v>
      </c>
      <c r="AD15">
        <v>0.4</v>
      </c>
      <c r="AE15">
        <v>0.5</v>
      </c>
    </row>
    <row r="16" spans="1:31" x14ac:dyDescent="0.15">
      <c r="A16" s="4">
        <v>639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5.1752643585205096</v>
      </c>
      <c r="L16" s="7">
        <v>3.87261962890625</v>
      </c>
      <c r="M16">
        <v>2.8096294403076199</v>
      </c>
      <c r="N16">
        <v>5.1844921112060502</v>
      </c>
      <c r="O16">
        <v>1</v>
      </c>
      <c r="P16">
        <v>1</v>
      </c>
      <c r="Q16">
        <v>8</v>
      </c>
      <c r="R16" s="12">
        <v>0.125</v>
      </c>
      <c r="S16" s="12">
        <f t="shared" si="0"/>
        <v>0.1</v>
      </c>
      <c r="T16">
        <v>1.39388656616211</v>
      </c>
      <c r="U16">
        <v>1.25759601593018</v>
      </c>
      <c r="V16">
        <v>1.15972805023193</v>
      </c>
      <c r="W16" s="13">
        <v>9.7867965698242201E-2</v>
      </c>
      <c r="X16">
        <v>0.234158515930176</v>
      </c>
      <c r="Y16">
        <v>0.234158515930176</v>
      </c>
      <c r="Z16">
        <v>0.1</v>
      </c>
      <c r="AA16">
        <v>0.7</v>
      </c>
      <c r="AB16">
        <v>0.875</v>
      </c>
      <c r="AC16">
        <v>0.77777777777777801</v>
      </c>
      <c r="AD16">
        <v>0.3</v>
      </c>
      <c r="AE16">
        <v>0.6</v>
      </c>
    </row>
    <row r="17" spans="1:31" x14ac:dyDescent="0.15">
      <c r="A17" s="4">
        <v>384</v>
      </c>
      <c r="B17">
        <v>11</v>
      </c>
      <c r="C17">
        <v>9</v>
      </c>
      <c r="D17">
        <v>10</v>
      </c>
      <c r="E17">
        <v>10</v>
      </c>
      <c r="F17">
        <v>10</v>
      </c>
      <c r="G17">
        <v>0</v>
      </c>
      <c r="H17">
        <v>1</v>
      </c>
      <c r="I17">
        <v>9</v>
      </c>
      <c r="J17">
        <v>0.55000000000000004</v>
      </c>
      <c r="K17">
        <v>4.5911006927490199</v>
      </c>
      <c r="L17" s="7">
        <v>3.8800086975097701</v>
      </c>
      <c r="M17">
        <v>5.2444934844970703</v>
      </c>
      <c r="N17">
        <v>8.6270236968994105</v>
      </c>
      <c r="O17">
        <v>0</v>
      </c>
      <c r="P17">
        <v>0</v>
      </c>
      <c r="Q17">
        <v>4</v>
      </c>
      <c r="R17" s="12">
        <v>0</v>
      </c>
      <c r="S17" s="12">
        <f t="shared" si="0"/>
        <v>0</v>
      </c>
      <c r="T17">
        <v>1.2782058715820299</v>
      </c>
      <c r="U17">
        <v>1.0991859436035201</v>
      </c>
      <c r="V17">
        <v>1.0689563751220701</v>
      </c>
      <c r="W17" s="13">
        <v>3.0229568481445299E-2</v>
      </c>
      <c r="X17">
        <v>0.20924949645996099</v>
      </c>
      <c r="Y17">
        <v>0.20924949645996099</v>
      </c>
      <c r="Z17">
        <v>0</v>
      </c>
      <c r="AA17">
        <v>0.4</v>
      </c>
      <c r="AB17">
        <v>1</v>
      </c>
      <c r="AC17">
        <v>0.57142857142857195</v>
      </c>
      <c r="AD17">
        <v>0.6</v>
      </c>
      <c r="AE17">
        <v>0.4</v>
      </c>
    </row>
    <row r="18" spans="1:31" x14ac:dyDescent="0.15">
      <c r="A18" s="4">
        <v>278</v>
      </c>
      <c r="B18">
        <v>11</v>
      </c>
      <c r="C18">
        <v>9</v>
      </c>
      <c r="D18">
        <v>10</v>
      </c>
      <c r="E18">
        <v>10</v>
      </c>
      <c r="F18">
        <v>10</v>
      </c>
      <c r="G18">
        <v>0</v>
      </c>
      <c r="H18">
        <v>1</v>
      </c>
      <c r="I18">
        <v>9</v>
      </c>
      <c r="J18">
        <v>0.55000000000000004</v>
      </c>
      <c r="K18">
        <v>4.7435684204101598</v>
      </c>
      <c r="L18" s="7">
        <v>3.8879623413085902</v>
      </c>
      <c r="M18">
        <v>4.0030746459960902</v>
      </c>
      <c r="N18">
        <v>8.6839790344238299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1.41017723083496</v>
      </c>
      <c r="U18">
        <v>1.1264400482177701</v>
      </c>
      <c r="V18">
        <v>1.1627676486969001</v>
      </c>
      <c r="W18" s="13">
        <v>3.6327600479125997E-2</v>
      </c>
      <c r="X18">
        <v>0.247409582138061</v>
      </c>
      <c r="Y18">
        <v>0.247409582138061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335</v>
      </c>
      <c r="B19">
        <v>11</v>
      </c>
      <c r="C19">
        <v>9</v>
      </c>
      <c r="D19">
        <v>10</v>
      </c>
      <c r="E19">
        <v>10</v>
      </c>
      <c r="F19">
        <v>9</v>
      </c>
      <c r="G19">
        <v>1</v>
      </c>
      <c r="H19">
        <v>2</v>
      </c>
      <c r="I19">
        <v>8</v>
      </c>
      <c r="J19">
        <v>0.55000000000000004</v>
      </c>
      <c r="K19">
        <v>5.4272899627685502</v>
      </c>
      <c r="L19" s="7">
        <v>3.97402763366699</v>
      </c>
      <c r="M19">
        <v>2.95474433898926</v>
      </c>
      <c r="N19">
        <v>5.9921894073486301</v>
      </c>
      <c r="O19">
        <v>1</v>
      </c>
      <c r="P19">
        <v>1</v>
      </c>
      <c r="Q19">
        <v>8</v>
      </c>
      <c r="R19" s="12">
        <v>0.125</v>
      </c>
      <c r="S19" s="12">
        <f t="shared" si="0"/>
        <v>0.1</v>
      </c>
      <c r="T19">
        <v>1.39288330078125</v>
      </c>
      <c r="U19">
        <v>1.22688484191895</v>
      </c>
      <c r="V19">
        <v>1.1819324493408201</v>
      </c>
      <c r="W19" s="13">
        <v>4.4952392578125E-2</v>
      </c>
      <c r="X19">
        <v>0.21095085144042999</v>
      </c>
      <c r="Y19">
        <v>0.21095085144042999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532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5.4135665893554696</v>
      </c>
      <c r="L20" s="7">
        <v>3.8754539489746098</v>
      </c>
      <c r="M20">
        <v>2.9377136230468701</v>
      </c>
      <c r="N20">
        <v>6.5183868408203098</v>
      </c>
      <c r="O20">
        <v>1</v>
      </c>
      <c r="P20">
        <v>1</v>
      </c>
      <c r="Q20">
        <v>9</v>
      </c>
      <c r="R20" s="12">
        <v>0.1111</v>
      </c>
      <c r="S20" s="12">
        <f t="shared" si="0"/>
        <v>0.1</v>
      </c>
      <c r="T20">
        <v>1.5019493103027299</v>
      </c>
      <c r="U20">
        <v>1.3061285018920901</v>
      </c>
      <c r="V20">
        <v>1.2510839700698899</v>
      </c>
      <c r="W20" s="13">
        <v>5.5044531822204597E-2</v>
      </c>
      <c r="X20">
        <v>0.25086534023284901</v>
      </c>
      <c r="Y20">
        <v>0.25086534023284901</v>
      </c>
      <c r="Z20">
        <v>0.1</v>
      </c>
      <c r="AA20">
        <v>0.8</v>
      </c>
      <c r="AB20">
        <v>0.88888888888888895</v>
      </c>
      <c r="AC20">
        <v>0.84210526315789502</v>
      </c>
      <c r="AD20">
        <v>0.2</v>
      </c>
      <c r="AE20">
        <v>0.7</v>
      </c>
    </row>
    <row r="21" spans="1:31" s="1" customFormat="1" x14ac:dyDescent="0.15">
      <c r="A21" s="5">
        <v>242</v>
      </c>
      <c r="B21" s="1">
        <v>12</v>
      </c>
      <c r="C21" s="1">
        <v>8</v>
      </c>
      <c r="D21" s="1">
        <v>10</v>
      </c>
      <c r="E21" s="1">
        <v>10</v>
      </c>
      <c r="F21" s="1">
        <v>10</v>
      </c>
      <c r="G21" s="1">
        <v>0</v>
      </c>
      <c r="H21" s="1">
        <v>2</v>
      </c>
      <c r="I21" s="1">
        <v>8</v>
      </c>
      <c r="J21" s="1">
        <v>0.6</v>
      </c>
      <c r="K21" s="1">
        <v>5.5060653686523402</v>
      </c>
      <c r="L21" s="1">
        <v>3.9470806121826199</v>
      </c>
      <c r="M21" s="1">
        <v>2.66303634643555</v>
      </c>
      <c r="N21" s="1">
        <v>6.1898708343505904</v>
      </c>
      <c r="O21" s="1">
        <v>1</v>
      </c>
      <c r="P21" s="1">
        <v>1</v>
      </c>
      <c r="Q21" s="1">
        <v>11</v>
      </c>
      <c r="R21" s="14">
        <v>9.0899999999999995E-2</v>
      </c>
      <c r="S21" s="14">
        <f t="shared" si="0"/>
        <v>0.1</v>
      </c>
      <c r="T21" s="1">
        <v>1.45224761962891</v>
      </c>
      <c r="U21" s="1">
        <v>1.2660484313964799</v>
      </c>
      <c r="V21" s="1">
        <v>1.2060248851776101</v>
      </c>
      <c r="W21" s="1">
        <v>6.0023546218872098E-2</v>
      </c>
      <c r="X21" s="1">
        <v>0.246222734451294</v>
      </c>
      <c r="Y21" s="1">
        <v>0.246222734451294</v>
      </c>
      <c r="Z21" s="1">
        <v>0.1</v>
      </c>
      <c r="AA21" s="1">
        <v>1</v>
      </c>
      <c r="AB21" s="1">
        <v>0.90909090909090895</v>
      </c>
      <c r="AC21" s="1">
        <v>0.952380952380952</v>
      </c>
      <c r="AD21" s="1">
        <v>0</v>
      </c>
      <c r="AE21" s="1">
        <v>0.9</v>
      </c>
    </row>
    <row r="22" spans="1:31" x14ac:dyDescent="0.15">
      <c r="A22" s="4">
        <v>465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5.0138454437255904</v>
      </c>
      <c r="L22" s="7">
        <v>4.15462303161621</v>
      </c>
      <c r="M22">
        <v>4.3726902008056596</v>
      </c>
      <c r="N22">
        <v>8.8344821929931605</v>
      </c>
      <c r="O22">
        <v>1</v>
      </c>
      <c r="P22">
        <v>1</v>
      </c>
      <c r="Q22">
        <v>7</v>
      </c>
      <c r="R22" s="12">
        <v>0.1429</v>
      </c>
      <c r="S22" s="12">
        <f t="shared" si="0"/>
        <v>0.1</v>
      </c>
      <c r="T22">
        <v>1.4022903442382799</v>
      </c>
      <c r="U22">
        <v>1.14689064025879</v>
      </c>
      <c r="V22">
        <v>1.1600641012191799</v>
      </c>
      <c r="W22" s="13">
        <v>1.3173460960388199E-2</v>
      </c>
      <c r="X22">
        <v>0.242226243019104</v>
      </c>
      <c r="Y22">
        <v>0.242226243019104</v>
      </c>
      <c r="Z22">
        <v>0.1</v>
      </c>
      <c r="AA22">
        <v>0.6</v>
      </c>
      <c r="AB22">
        <v>0.85714285714285698</v>
      </c>
      <c r="AC22">
        <v>0.70588235294117596</v>
      </c>
      <c r="AD22">
        <v>0.4</v>
      </c>
      <c r="AE22">
        <v>0.5</v>
      </c>
    </row>
    <row r="23" spans="1:31" x14ac:dyDescent="0.15">
      <c r="A23" s="4">
        <v>478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4.9943904876709002</v>
      </c>
      <c r="L23" s="7">
        <v>4.1260299682617196</v>
      </c>
      <c r="M23">
        <v>4.0594615936279297</v>
      </c>
      <c r="N23">
        <v>8.6095924377441406</v>
      </c>
      <c r="O23">
        <v>1</v>
      </c>
      <c r="P23">
        <v>1</v>
      </c>
      <c r="Q23">
        <v>10</v>
      </c>
      <c r="R23" s="12">
        <v>0.1</v>
      </c>
      <c r="S23" s="12">
        <f t="shared" si="0"/>
        <v>0.1</v>
      </c>
      <c r="T23">
        <v>1.5057888031005899</v>
      </c>
      <c r="U23">
        <v>1.2243556976318399</v>
      </c>
      <c r="V23">
        <v>1.2418905496597299</v>
      </c>
      <c r="W23" s="13">
        <v>1.7534852027893101E-2</v>
      </c>
      <c r="X23">
        <v>0.26389825344085699</v>
      </c>
      <c r="Y23">
        <v>0.26389825344085699</v>
      </c>
      <c r="Z23">
        <v>0.1</v>
      </c>
      <c r="AA23">
        <v>0.9</v>
      </c>
      <c r="AB23">
        <v>0.9</v>
      </c>
      <c r="AC23">
        <v>0.9</v>
      </c>
      <c r="AD23">
        <v>0.1</v>
      </c>
      <c r="AE23">
        <v>0.8</v>
      </c>
    </row>
    <row r="24" spans="1:31" x14ac:dyDescent="0.15">
      <c r="A24" s="4">
        <v>771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5.97141456604004</v>
      </c>
      <c r="L24" s="7">
        <v>4.1214008331298801</v>
      </c>
      <c r="M24">
        <v>2.4947872161865199</v>
      </c>
      <c r="N24">
        <v>7.2168121337890598</v>
      </c>
      <c r="O24">
        <v>1</v>
      </c>
      <c r="P24">
        <v>1</v>
      </c>
      <c r="Q24">
        <v>9</v>
      </c>
      <c r="R24" s="12">
        <v>0.1111</v>
      </c>
      <c r="S24" s="12">
        <f t="shared" si="0"/>
        <v>0.1</v>
      </c>
      <c r="T24">
        <v>1.65915679931641</v>
      </c>
      <c r="U24">
        <v>1.4396772384643599</v>
      </c>
      <c r="V24">
        <v>1.40558934211731</v>
      </c>
      <c r="W24" s="13">
        <v>3.4087896347045898E-2</v>
      </c>
      <c r="X24">
        <v>0.25356745719909701</v>
      </c>
      <c r="Y24">
        <v>0.25356745719909701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670</v>
      </c>
      <c r="B25">
        <v>10</v>
      </c>
      <c r="C25">
        <v>10</v>
      </c>
      <c r="D25">
        <v>10</v>
      </c>
      <c r="E25">
        <v>10</v>
      </c>
      <c r="F25">
        <v>9</v>
      </c>
      <c r="G25">
        <v>1</v>
      </c>
      <c r="H25">
        <v>1</v>
      </c>
      <c r="I25">
        <v>9</v>
      </c>
      <c r="J25">
        <v>0.5</v>
      </c>
      <c r="K25">
        <v>4.8049163818359402</v>
      </c>
      <c r="L25" s="7">
        <v>4.16241455078125</v>
      </c>
      <c r="M25">
        <v>6.1471233367919904</v>
      </c>
      <c r="N25">
        <v>8.6302738189697301</v>
      </c>
      <c r="O25">
        <v>0</v>
      </c>
      <c r="P25">
        <v>0</v>
      </c>
      <c r="Q25">
        <v>7</v>
      </c>
      <c r="R25" s="12">
        <v>0</v>
      </c>
      <c r="S25" s="12">
        <f t="shared" si="0"/>
        <v>0</v>
      </c>
      <c r="T25">
        <v>1.1261234283447299</v>
      </c>
      <c r="U25">
        <v>0.99955749511718694</v>
      </c>
      <c r="V25">
        <v>0.961972415447235</v>
      </c>
      <c r="W25" s="13">
        <v>3.75850796699524E-2</v>
      </c>
      <c r="X25">
        <v>0.16415101289749201</v>
      </c>
      <c r="Y25">
        <v>0.16415101289749201</v>
      </c>
      <c r="Z25">
        <v>0</v>
      </c>
      <c r="AA25">
        <v>0.7</v>
      </c>
      <c r="AB25">
        <v>1</v>
      </c>
      <c r="AC25">
        <v>0.82352941176470595</v>
      </c>
      <c r="AD25">
        <v>0.3</v>
      </c>
      <c r="AE25">
        <v>0.7</v>
      </c>
    </row>
    <row r="26" spans="1:31" x14ac:dyDescent="0.15">
      <c r="A26" s="4">
        <v>798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4.7407398223876998</v>
      </c>
      <c r="L26" s="7">
        <v>4.0986251831054696</v>
      </c>
      <c r="M26">
        <v>5.7578315734863299</v>
      </c>
      <c r="N26">
        <v>8.2646980285644496</v>
      </c>
      <c r="O26">
        <v>1</v>
      </c>
      <c r="P26">
        <v>1</v>
      </c>
      <c r="Q26">
        <v>11</v>
      </c>
      <c r="R26" s="12">
        <v>9.0899999999999995E-2</v>
      </c>
      <c r="S26" s="12">
        <f t="shared" si="0"/>
        <v>0.1</v>
      </c>
      <c r="T26">
        <v>1.2469062805175799</v>
      </c>
      <c r="U26">
        <v>1.0951004028320299</v>
      </c>
      <c r="V26">
        <v>1.0414686203002901</v>
      </c>
      <c r="W26" s="13">
        <v>5.3631782531738302E-2</v>
      </c>
      <c r="X26">
        <v>0.20543766021728499</v>
      </c>
      <c r="Y26">
        <v>0.20543766021728499</v>
      </c>
      <c r="Z26">
        <v>0.1</v>
      </c>
      <c r="AA26">
        <v>1</v>
      </c>
      <c r="AB26">
        <v>0.90909090909090895</v>
      </c>
      <c r="AC26">
        <v>0.952380952380952</v>
      </c>
      <c r="AD26">
        <v>0</v>
      </c>
      <c r="AE26">
        <v>0.9</v>
      </c>
    </row>
    <row r="27" spans="1:31" x14ac:dyDescent="0.15">
      <c r="A27" s="4">
        <v>167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5.9375839233398402</v>
      </c>
      <c r="L27" s="7">
        <v>4.1902160644531197</v>
      </c>
      <c r="M27">
        <v>2.4447174072265598</v>
      </c>
      <c r="N27">
        <v>6.5549507141113299</v>
      </c>
      <c r="O27">
        <v>1</v>
      </c>
      <c r="P27">
        <v>1</v>
      </c>
      <c r="Q27">
        <v>11</v>
      </c>
      <c r="R27" s="12">
        <v>9.0899999999999995E-2</v>
      </c>
      <c r="S27" s="12">
        <f t="shared" si="0"/>
        <v>0.1</v>
      </c>
      <c r="T27">
        <v>1.5630054473877</v>
      </c>
      <c r="U27">
        <v>1.3525543212890601</v>
      </c>
      <c r="V27">
        <v>1.29707360267639</v>
      </c>
      <c r="W27" s="13">
        <v>5.5480718612670898E-2</v>
      </c>
      <c r="X27">
        <v>0.26593184471130399</v>
      </c>
      <c r="Y27">
        <v>0.26593184471130399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166</v>
      </c>
      <c r="B28">
        <v>9</v>
      </c>
      <c r="C28">
        <v>11</v>
      </c>
      <c r="D28">
        <v>10</v>
      </c>
      <c r="E28">
        <v>10</v>
      </c>
      <c r="F28">
        <v>8</v>
      </c>
      <c r="G28">
        <v>2</v>
      </c>
      <c r="H28">
        <v>1</v>
      </c>
      <c r="I28">
        <v>9</v>
      </c>
      <c r="J28">
        <v>0.45</v>
      </c>
      <c r="K28">
        <v>4.6205883026123002</v>
      </c>
      <c r="L28" s="7">
        <v>4.2118053436279297</v>
      </c>
      <c r="M28">
        <v>7.48451805114746</v>
      </c>
      <c r="N28">
        <v>7.7242012023925799</v>
      </c>
      <c r="O28">
        <v>0</v>
      </c>
      <c r="P28">
        <v>0</v>
      </c>
      <c r="Q28">
        <v>5</v>
      </c>
      <c r="R28" s="12">
        <v>0</v>
      </c>
      <c r="S28" s="12">
        <f t="shared" si="0"/>
        <v>0</v>
      </c>
      <c r="T28">
        <v>0.99028015136718694</v>
      </c>
      <c r="U28">
        <v>0.92626953125</v>
      </c>
      <c r="V28">
        <v>0.86308193206787098</v>
      </c>
      <c r="W28" s="13">
        <v>6.3187599182128906E-2</v>
      </c>
      <c r="X28">
        <v>0.12719821929931599</v>
      </c>
      <c r="Y28">
        <v>0.12719821929931599</v>
      </c>
      <c r="Z28">
        <v>0</v>
      </c>
      <c r="AA28">
        <v>0.5</v>
      </c>
      <c r="AB28">
        <v>1</v>
      </c>
      <c r="AC28">
        <v>0.66666666666666696</v>
      </c>
      <c r="AD28">
        <v>0.5</v>
      </c>
      <c r="AE28">
        <v>0.5</v>
      </c>
    </row>
    <row r="29" spans="1:31" x14ac:dyDescent="0.15">
      <c r="A29" s="4">
        <v>552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5.4597606658935502</v>
      </c>
      <c r="L29" s="7">
        <v>4.1161365509033203</v>
      </c>
      <c r="M29">
        <v>3.6948280334472701</v>
      </c>
      <c r="N29">
        <v>6.1914806365966797</v>
      </c>
      <c r="O29">
        <v>1</v>
      </c>
      <c r="P29">
        <v>1</v>
      </c>
      <c r="Q29">
        <v>10</v>
      </c>
      <c r="R29" s="12">
        <v>0.1</v>
      </c>
      <c r="S29" s="12">
        <f t="shared" si="0"/>
        <v>0.1</v>
      </c>
      <c r="T29">
        <v>1.7352313995361299</v>
      </c>
      <c r="U29">
        <v>1.54549789428711</v>
      </c>
      <c r="V29">
        <v>1.4335693120956401</v>
      </c>
      <c r="W29" s="13">
        <v>0.11192858219146699</v>
      </c>
      <c r="X29">
        <v>0.301662087440491</v>
      </c>
      <c r="Y29">
        <v>0.301662087440491</v>
      </c>
      <c r="Z29">
        <v>0.1</v>
      </c>
      <c r="AA29">
        <v>0.9</v>
      </c>
      <c r="AB29">
        <v>0.9</v>
      </c>
      <c r="AC29">
        <v>0.9</v>
      </c>
      <c r="AD29">
        <v>0.1</v>
      </c>
      <c r="AE29">
        <v>0.8</v>
      </c>
    </row>
    <row r="30" spans="1:31" x14ac:dyDescent="0.15">
      <c r="A30" s="4">
        <v>716</v>
      </c>
      <c r="B30">
        <v>11</v>
      </c>
      <c r="C30">
        <v>9</v>
      </c>
      <c r="D30">
        <v>10</v>
      </c>
      <c r="E30">
        <v>10</v>
      </c>
      <c r="F30">
        <v>8</v>
      </c>
      <c r="G30">
        <v>2</v>
      </c>
      <c r="H30">
        <v>3</v>
      </c>
      <c r="I30">
        <v>7</v>
      </c>
      <c r="J30">
        <v>0.55000000000000004</v>
      </c>
      <c r="K30">
        <v>5.7577877044677699</v>
      </c>
      <c r="L30" s="7">
        <v>4.1859664916992196</v>
      </c>
      <c r="M30">
        <v>3.7794876098632799</v>
      </c>
      <c r="N30">
        <v>4.65871238708496</v>
      </c>
      <c r="O30">
        <v>0</v>
      </c>
      <c r="P30">
        <v>0</v>
      </c>
      <c r="Q30">
        <v>6</v>
      </c>
      <c r="R30" s="12">
        <v>0</v>
      </c>
      <c r="S30" s="12">
        <f t="shared" si="0"/>
        <v>0</v>
      </c>
      <c r="T30">
        <v>1.03940773010254</v>
      </c>
      <c r="U30">
        <v>0.98574954271316495</v>
      </c>
      <c r="V30">
        <v>0.90863531827926602</v>
      </c>
      <c r="W30" s="13">
        <v>7.7114224433898898E-2</v>
      </c>
      <c r="X30">
        <v>0.13077241182327301</v>
      </c>
      <c r="Y30">
        <v>0.13077241182327301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s="1" customFormat="1" x14ac:dyDescent="0.15">
      <c r="A31" s="5">
        <v>861</v>
      </c>
      <c r="B31" s="1">
        <v>11</v>
      </c>
      <c r="C31" s="1">
        <v>9</v>
      </c>
      <c r="D31" s="1">
        <v>10</v>
      </c>
      <c r="E31" s="1">
        <v>10</v>
      </c>
      <c r="F31" s="1">
        <v>9</v>
      </c>
      <c r="G31" s="1">
        <v>1</v>
      </c>
      <c r="H31" s="1">
        <v>2</v>
      </c>
      <c r="I31" s="1">
        <v>8</v>
      </c>
      <c r="J31" s="1">
        <v>0.55000000000000004</v>
      </c>
      <c r="K31" s="1">
        <v>5.45505714416504</v>
      </c>
      <c r="L31" s="1">
        <v>4.1585845947265598</v>
      </c>
      <c r="M31" s="1">
        <v>2.7973060607910201</v>
      </c>
      <c r="N31" s="1">
        <v>4.7807655334472701</v>
      </c>
      <c r="O31" s="1">
        <v>1</v>
      </c>
      <c r="P31" s="1">
        <v>1</v>
      </c>
      <c r="Q31" s="1">
        <v>8</v>
      </c>
      <c r="R31" s="14">
        <v>0.125</v>
      </c>
      <c r="S31" s="14">
        <f t="shared" si="0"/>
        <v>0.1</v>
      </c>
      <c r="T31" s="1">
        <v>1.3169422149658201</v>
      </c>
      <c r="U31" s="1">
        <v>1.17997074127197</v>
      </c>
      <c r="V31" s="1">
        <v>1.0999685525894201</v>
      </c>
      <c r="W31" s="1">
        <v>8.0002188682556194E-2</v>
      </c>
      <c r="X31" s="1">
        <v>0.216973662376404</v>
      </c>
      <c r="Y31" s="1">
        <v>0.216973662376404</v>
      </c>
      <c r="Z31" s="1">
        <v>0.1</v>
      </c>
      <c r="AA31" s="1">
        <v>0.7</v>
      </c>
      <c r="AB31" s="1">
        <v>0.875</v>
      </c>
      <c r="AC31" s="1">
        <v>0.77777777777777801</v>
      </c>
      <c r="AD31" s="1">
        <v>0.3</v>
      </c>
      <c r="AE31" s="1">
        <v>0.6</v>
      </c>
    </row>
    <row r="32" spans="1:31" ht="12" customHeight="1" x14ac:dyDescent="0.15">
      <c r="A32" s="4">
        <v>284</v>
      </c>
      <c r="B32">
        <v>10</v>
      </c>
      <c r="C32">
        <v>10</v>
      </c>
      <c r="D32">
        <v>10</v>
      </c>
      <c r="E32">
        <v>10</v>
      </c>
      <c r="F32">
        <v>9</v>
      </c>
      <c r="G32">
        <v>1</v>
      </c>
      <c r="H32">
        <v>1</v>
      </c>
      <c r="I32">
        <v>9</v>
      </c>
      <c r="J32">
        <v>0.5</v>
      </c>
      <c r="K32">
        <v>5.2167873382568404</v>
      </c>
      <c r="L32" s="7">
        <v>4.4166011810302699</v>
      </c>
      <c r="M32">
        <v>5.1786956787109402</v>
      </c>
      <c r="N32">
        <v>8.8486213684081996</v>
      </c>
      <c r="O32">
        <v>1</v>
      </c>
      <c r="P32">
        <v>1</v>
      </c>
      <c r="Q32">
        <v>9</v>
      </c>
      <c r="R32" s="12">
        <v>0.1111</v>
      </c>
      <c r="S32" s="12">
        <f t="shared" si="0"/>
        <v>0.1</v>
      </c>
      <c r="T32">
        <v>1.0910396575927701</v>
      </c>
      <c r="U32">
        <v>0.92492294311523404</v>
      </c>
      <c r="V32">
        <v>0.93204516172409102</v>
      </c>
      <c r="W32" s="13">
        <v>7.1222186088562003E-3</v>
      </c>
      <c r="X32">
        <v>0.158994495868683</v>
      </c>
      <c r="Y32">
        <v>0.158994495868683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824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5.1635837554931596</v>
      </c>
      <c r="L33" s="7">
        <v>4.3282947540283203</v>
      </c>
      <c r="M33">
        <v>4.6453266143798801</v>
      </c>
      <c r="N33">
        <v>8.7051639556884801</v>
      </c>
      <c r="O33">
        <v>1</v>
      </c>
      <c r="P33">
        <v>1</v>
      </c>
      <c r="Q33">
        <v>10</v>
      </c>
      <c r="R33" s="12">
        <v>0.1</v>
      </c>
      <c r="S33" s="12">
        <f t="shared" si="0"/>
        <v>0.1</v>
      </c>
      <c r="T33">
        <v>1.5068454742431601</v>
      </c>
      <c r="U33">
        <v>1.2630596160888701</v>
      </c>
      <c r="V33">
        <v>1.2353279590606701</v>
      </c>
      <c r="W33" s="13">
        <v>2.7731657028198201E-2</v>
      </c>
      <c r="X33">
        <v>0.27151751518249501</v>
      </c>
      <c r="Y33">
        <v>0.27151751518249501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871</v>
      </c>
      <c r="B34">
        <v>10</v>
      </c>
      <c r="C34">
        <v>10</v>
      </c>
      <c r="D34">
        <v>10</v>
      </c>
      <c r="E34">
        <v>10</v>
      </c>
      <c r="F34">
        <v>9</v>
      </c>
      <c r="G34">
        <v>1</v>
      </c>
      <c r="H34">
        <v>1</v>
      </c>
      <c r="I34">
        <v>9</v>
      </c>
      <c r="J34">
        <v>0.5</v>
      </c>
      <c r="K34">
        <v>5.3317241668701199</v>
      </c>
      <c r="L34" s="7">
        <v>4.4379978179931596</v>
      </c>
      <c r="M34">
        <v>4.2536773681640598</v>
      </c>
      <c r="N34">
        <v>8.7324657440185494</v>
      </c>
      <c r="O34">
        <v>1</v>
      </c>
      <c r="P34">
        <v>1</v>
      </c>
      <c r="Q34">
        <v>9</v>
      </c>
      <c r="R34" s="12">
        <v>0.1111</v>
      </c>
      <c r="S34" s="12">
        <f t="shared" si="0"/>
        <v>0.1</v>
      </c>
      <c r="T34">
        <v>1.28287506103516</v>
      </c>
      <c r="U34">
        <v>1.03861808776855</v>
      </c>
      <c r="V34">
        <v>1.0701758861541799</v>
      </c>
      <c r="W34" s="13">
        <v>3.1557798385620103E-2</v>
      </c>
      <c r="X34">
        <v>0.212699174880981</v>
      </c>
      <c r="Y34">
        <v>0.212699174880981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151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5.6671257019043004</v>
      </c>
      <c r="L35" s="7">
        <v>4.5537357330322301</v>
      </c>
      <c r="M35">
        <v>3.1707382202148402</v>
      </c>
      <c r="N35">
        <v>9.5972442626953107</v>
      </c>
      <c r="O35">
        <v>1</v>
      </c>
      <c r="P35">
        <v>1</v>
      </c>
      <c r="Q35">
        <v>6</v>
      </c>
      <c r="R35" s="12">
        <v>0.16669999999999999</v>
      </c>
      <c r="S35" s="12">
        <f t="shared" si="0"/>
        <v>0.1</v>
      </c>
      <c r="T35">
        <v>1.4091281890869101</v>
      </c>
      <c r="U35">
        <v>1.10394859313965</v>
      </c>
      <c r="V35">
        <v>1.18171787261963</v>
      </c>
      <c r="W35" s="13">
        <v>7.7769279479980497E-2</v>
      </c>
      <c r="X35">
        <v>0.22741031646728499</v>
      </c>
      <c r="Y35">
        <v>0.22741031646728499</v>
      </c>
      <c r="Z35">
        <v>0.1</v>
      </c>
      <c r="AA35">
        <v>0.5</v>
      </c>
      <c r="AB35">
        <v>0.83333333333333304</v>
      </c>
      <c r="AC35">
        <v>0.625</v>
      </c>
      <c r="AD35">
        <v>0.5</v>
      </c>
      <c r="AE35">
        <v>0.4</v>
      </c>
    </row>
    <row r="36" spans="1:31" x14ac:dyDescent="0.15">
      <c r="A36" s="4">
        <v>904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5.2344322204589799</v>
      </c>
      <c r="L36" s="7">
        <v>4.5122661590576199</v>
      </c>
      <c r="M36">
        <v>5.8526840209960902</v>
      </c>
      <c r="N36">
        <v>8.7110691070556605</v>
      </c>
      <c r="O36">
        <v>0</v>
      </c>
      <c r="P36">
        <v>0</v>
      </c>
      <c r="Q36">
        <v>5</v>
      </c>
      <c r="R36" s="12">
        <v>0</v>
      </c>
      <c r="S36" s="12">
        <f t="shared" si="0"/>
        <v>0</v>
      </c>
      <c r="T36">
        <v>1.5087947845459</v>
      </c>
      <c r="U36">
        <v>1.3497829437255899</v>
      </c>
      <c r="V36">
        <v>1.27078056335449</v>
      </c>
      <c r="W36" s="13">
        <v>7.9002380371093694E-2</v>
      </c>
      <c r="X36">
        <v>0.238014221191406</v>
      </c>
      <c r="Y36">
        <v>0.238014221191406</v>
      </c>
      <c r="Z36">
        <v>0</v>
      </c>
      <c r="AA36">
        <v>0.5</v>
      </c>
      <c r="AB36">
        <v>1</v>
      </c>
      <c r="AC36">
        <v>0.66666666666666696</v>
      </c>
      <c r="AD36">
        <v>0.5</v>
      </c>
      <c r="AE36">
        <v>0.5</v>
      </c>
    </row>
    <row r="37" spans="1:31" x14ac:dyDescent="0.15">
      <c r="A37" s="4">
        <v>738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5.1780776977539098</v>
      </c>
      <c r="L37" s="7">
        <v>4.5140037536621103</v>
      </c>
      <c r="M37">
        <v>6.2413272857665998</v>
      </c>
      <c r="N37">
        <v>8.5599708557128906</v>
      </c>
      <c r="O37">
        <v>1</v>
      </c>
      <c r="P37">
        <v>1</v>
      </c>
      <c r="Q37">
        <v>11</v>
      </c>
      <c r="R37" s="12">
        <v>9.0899999999999995E-2</v>
      </c>
      <c r="S37" s="12">
        <f t="shared" si="0"/>
        <v>0.1</v>
      </c>
      <c r="T37">
        <v>1.26169586181641</v>
      </c>
      <c r="U37">
        <v>1.1312885284423799</v>
      </c>
      <c r="V37">
        <v>1.04321956634522</v>
      </c>
      <c r="W37" s="13">
        <v>8.8068962097167997E-2</v>
      </c>
      <c r="X37">
        <v>0.21847629547119099</v>
      </c>
      <c r="Y37">
        <v>0.21847629547119099</v>
      </c>
      <c r="Z37">
        <v>0.1</v>
      </c>
      <c r="AA37">
        <v>1</v>
      </c>
      <c r="AB37">
        <v>0.90909090909090895</v>
      </c>
      <c r="AC37">
        <v>0.952380952380952</v>
      </c>
      <c r="AD37">
        <v>0</v>
      </c>
      <c r="AE37">
        <v>0.9</v>
      </c>
    </row>
    <row r="38" spans="1:31" x14ac:dyDescent="0.15">
      <c r="A38" s="4">
        <v>583</v>
      </c>
      <c r="B38">
        <v>11</v>
      </c>
      <c r="C38">
        <v>9</v>
      </c>
      <c r="D38">
        <v>10</v>
      </c>
      <c r="E38">
        <v>10</v>
      </c>
      <c r="F38">
        <v>9</v>
      </c>
      <c r="G38">
        <v>1</v>
      </c>
      <c r="H38">
        <v>2</v>
      </c>
      <c r="I38">
        <v>8</v>
      </c>
      <c r="J38">
        <v>0.55000000000000004</v>
      </c>
      <c r="K38">
        <v>5.8490123748779297</v>
      </c>
      <c r="L38" s="7">
        <v>4.5238380432128897</v>
      </c>
      <c r="M38">
        <v>3.1948013305664098</v>
      </c>
      <c r="N38">
        <v>4.9645767211914098</v>
      </c>
      <c r="O38">
        <v>1</v>
      </c>
      <c r="P38">
        <v>1</v>
      </c>
      <c r="Q38">
        <v>8</v>
      </c>
      <c r="R38" s="12">
        <v>0.125</v>
      </c>
      <c r="S38" s="12">
        <f t="shared" si="0"/>
        <v>0.1</v>
      </c>
      <c r="T38">
        <v>1.30923271179199</v>
      </c>
      <c r="U38">
        <v>1.22052574157715</v>
      </c>
      <c r="V38">
        <v>1.1324498653411901</v>
      </c>
      <c r="W38" s="13">
        <v>8.80758762359619E-2</v>
      </c>
      <c r="X38">
        <v>0.176782846450806</v>
      </c>
      <c r="Y38">
        <v>0.176782846450806</v>
      </c>
      <c r="Z38">
        <v>0.1</v>
      </c>
      <c r="AA38">
        <v>0.7</v>
      </c>
      <c r="AB38">
        <v>0.875</v>
      </c>
      <c r="AC38">
        <v>0.77777777777777801</v>
      </c>
      <c r="AD38">
        <v>0.3</v>
      </c>
      <c r="AE38">
        <v>0.6</v>
      </c>
    </row>
    <row r="39" spans="1:31" x14ac:dyDescent="0.15">
      <c r="A39" s="4">
        <v>810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4.8922367095947301</v>
      </c>
      <c r="L39" s="7">
        <v>4.3384208679199201</v>
      </c>
      <c r="M39">
        <v>6.7345428466796902</v>
      </c>
      <c r="N39">
        <v>8.2005157470703107</v>
      </c>
      <c r="O39">
        <v>0</v>
      </c>
      <c r="P39">
        <v>0</v>
      </c>
      <c r="Q39">
        <v>8</v>
      </c>
      <c r="R39" s="12">
        <v>0</v>
      </c>
      <c r="S39" s="12">
        <f t="shared" si="0"/>
        <v>0</v>
      </c>
      <c r="T39">
        <v>1.2678184509277299</v>
      </c>
      <c r="U39">
        <v>1.1643428802490201</v>
      </c>
      <c r="V39">
        <v>1.0527038574218699</v>
      </c>
      <c r="W39" s="13">
        <v>0.11163902282714799</v>
      </c>
      <c r="X39">
        <v>0.21511459350585899</v>
      </c>
      <c r="Y39">
        <v>0.21511459350585899</v>
      </c>
      <c r="Z39">
        <v>0</v>
      </c>
      <c r="AA39">
        <v>0.8</v>
      </c>
      <c r="AB39">
        <v>1</v>
      </c>
      <c r="AC39">
        <v>0.88888888888888895</v>
      </c>
      <c r="AD39">
        <v>0.2</v>
      </c>
      <c r="AE39">
        <v>0.8</v>
      </c>
    </row>
    <row r="40" spans="1:31" x14ac:dyDescent="0.15">
      <c r="A40" s="4">
        <v>440</v>
      </c>
      <c r="B40">
        <v>10</v>
      </c>
      <c r="C40">
        <v>10</v>
      </c>
      <c r="D40">
        <v>10</v>
      </c>
      <c r="E40">
        <v>10</v>
      </c>
      <c r="F40">
        <v>9</v>
      </c>
      <c r="G40">
        <v>1</v>
      </c>
      <c r="H40">
        <v>1</v>
      </c>
      <c r="I40">
        <v>9</v>
      </c>
      <c r="J40">
        <v>0.5</v>
      </c>
      <c r="K40">
        <v>4.8218250274658203</v>
      </c>
      <c r="L40" s="7">
        <v>4.3742256164550799</v>
      </c>
      <c r="M40">
        <v>7.4493465423584002</v>
      </c>
      <c r="N40">
        <v>7.8928146362304696</v>
      </c>
      <c r="O40">
        <v>0</v>
      </c>
      <c r="P40">
        <v>0</v>
      </c>
      <c r="Q40">
        <v>5</v>
      </c>
      <c r="R40" s="12">
        <v>0</v>
      </c>
      <c r="S40" s="12">
        <f t="shared" si="0"/>
        <v>0</v>
      </c>
      <c r="T40">
        <v>1.10649490356445</v>
      </c>
      <c r="U40">
        <v>1.0352840423584</v>
      </c>
      <c r="V40">
        <v>0.92397421598434404</v>
      </c>
      <c r="W40" s="13">
        <v>0.111309826374054</v>
      </c>
      <c r="X40">
        <v>0.182520687580109</v>
      </c>
      <c r="Y40">
        <v>0.182520687580109</v>
      </c>
      <c r="Z40">
        <v>0</v>
      </c>
      <c r="AA40">
        <v>0.5</v>
      </c>
      <c r="AB40">
        <v>1</v>
      </c>
      <c r="AC40">
        <v>0.66666666666666696</v>
      </c>
      <c r="AD40">
        <v>0.5</v>
      </c>
      <c r="AE40">
        <v>0.5</v>
      </c>
    </row>
    <row r="41" spans="1:31" s="1" customFormat="1" x14ac:dyDescent="0.15">
      <c r="A41" s="5">
        <v>877</v>
      </c>
      <c r="B41" s="1">
        <v>11</v>
      </c>
      <c r="C41" s="1">
        <v>9</v>
      </c>
      <c r="D41" s="1">
        <v>10</v>
      </c>
      <c r="E41" s="1">
        <v>10</v>
      </c>
      <c r="F41" s="1">
        <v>9</v>
      </c>
      <c r="G41" s="1">
        <v>1</v>
      </c>
      <c r="H41" s="1">
        <v>2</v>
      </c>
      <c r="I41" s="1">
        <v>8</v>
      </c>
      <c r="J41" s="1">
        <v>0.55000000000000004</v>
      </c>
      <c r="K41" s="1">
        <v>5.5393753051757804</v>
      </c>
      <c r="L41" s="1">
        <v>4.3622283935546902</v>
      </c>
      <c r="M41" s="1">
        <v>3.3782615661621098</v>
      </c>
      <c r="N41" s="1">
        <v>4.6557807922363299</v>
      </c>
      <c r="O41" s="1">
        <v>1</v>
      </c>
      <c r="P41" s="1">
        <v>1</v>
      </c>
      <c r="Q41" s="1">
        <v>8</v>
      </c>
      <c r="R41" s="14">
        <v>0.125</v>
      </c>
      <c r="S41" s="14">
        <f t="shared" si="0"/>
        <v>0.1</v>
      </c>
      <c r="T41" s="1">
        <v>1.30365562438965</v>
      </c>
      <c r="U41" s="1">
        <v>1.19980239868164</v>
      </c>
      <c r="V41" s="1">
        <v>1.0883977413177499</v>
      </c>
      <c r="W41" s="1">
        <v>0.111404657363892</v>
      </c>
      <c r="X41" s="1">
        <v>0.215257883071899</v>
      </c>
      <c r="Y41" s="1">
        <v>0.215257883071899</v>
      </c>
      <c r="Z41" s="1">
        <v>0.1</v>
      </c>
      <c r="AA41" s="1">
        <v>0.7</v>
      </c>
      <c r="AB41" s="1">
        <v>0.875</v>
      </c>
      <c r="AC41" s="1">
        <v>0.77777777777777801</v>
      </c>
      <c r="AD41" s="1">
        <v>0.3</v>
      </c>
      <c r="AE41" s="1">
        <v>0.6</v>
      </c>
    </row>
    <row r="42" spans="1:31" s="1" customFormat="1" x14ac:dyDescent="0.15">
      <c r="A42" s="4">
        <v>195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5.6812610626220703</v>
      </c>
      <c r="L42" s="7">
        <v>4.7090530395507804</v>
      </c>
      <c r="M42">
        <v>4.1505641937255904</v>
      </c>
      <c r="N42">
        <v>9.1015338897705096</v>
      </c>
      <c r="O42">
        <v>1</v>
      </c>
      <c r="P42">
        <v>1</v>
      </c>
      <c r="Q42">
        <v>9</v>
      </c>
      <c r="R42" s="12">
        <v>0.1111</v>
      </c>
      <c r="S42" s="12">
        <f t="shared" si="0"/>
        <v>0.1</v>
      </c>
      <c r="T42">
        <v>1.55792236328125</v>
      </c>
      <c r="U42">
        <v>1.2859477996826201</v>
      </c>
      <c r="V42">
        <v>1.2839777469635001</v>
      </c>
      <c r="W42" s="13">
        <v>1.9700527191162101E-3</v>
      </c>
      <c r="X42">
        <v>0.27394461631774902</v>
      </c>
      <c r="Y42">
        <v>0.27394461631774902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116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5.7334957122802699</v>
      </c>
      <c r="L43" s="7">
        <v>4.6566104888915998</v>
      </c>
      <c r="M43">
        <v>3.2517738342285201</v>
      </c>
      <c r="N43">
        <v>9.2079181671142596</v>
      </c>
      <c r="O43">
        <v>1</v>
      </c>
      <c r="P43">
        <v>1</v>
      </c>
      <c r="Q43">
        <v>10</v>
      </c>
      <c r="R43" s="12">
        <v>0.1</v>
      </c>
      <c r="S43" s="12">
        <f t="shared" si="0"/>
        <v>0.1</v>
      </c>
      <c r="T43">
        <v>1.6278133392334</v>
      </c>
      <c r="U43">
        <v>1.3126811981201201</v>
      </c>
      <c r="V43">
        <v>1.35928666591644</v>
      </c>
      <c r="W43" s="13">
        <v>4.6605467796325697E-2</v>
      </c>
      <c r="X43">
        <v>0.26852667331695601</v>
      </c>
      <c r="Y43">
        <v>0.26852667331695601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353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5.7181262969970703</v>
      </c>
      <c r="L44" s="7">
        <v>4.64410400390625</v>
      </c>
      <c r="M44">
        <v>3.29713630676269</v>
      </c>
      <c r="N44">
        <v>9.2436008453369105</v>
      </c>
      <c r="O44">
        <v>1</v>
      </c>
      <c r="P44">
        <v>1</v>
      </c>
      <c r="Q44">
        <v>11</v>
      </c>
      <c r="R44" s="12">
        <v>9.0899999999999995E-2</v>
      </c>
      <c r="S44" s="12">
        <f t="shared" si="0"/>
        <v>0.1</v>
      </c>
      <c r="T44">
        <v>1.5096950531005899</v>
      </c>
      <c r="U44">
        <v>1.1918525695800799</v>
      </c>
      <c r="V44">
        <v>1.2419782876968399</v>
      </c>
      <c r="W44" s="13">
        <v>5.0125718116760198E-2</v>
      </c>
      <c r="X44">
        <v>0.267716765403748</v>
      </c>
      <c r="Y44">
        <v>0.267716765403748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4">
        <v>660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5.4647674560546902</v>
      </c>
      <c r="L45" s="7">
        <v>4.6398448944091797</v>
      </c>
      <c r="M45">
        <v>5.1427249908447301</v>
      </c>
      <c r="N45">
        <v>8.8079738616943395</v>
      </c>
      <c r="O45">
        <v>1</v>
      </c>
      <c r="P45">
        <v>1</v>
      </c>
      <c r="Q45">
        <v>9</v>
      </c>
      <c r="R45" s="12">
        <v>0.1111</v>
      </c>
      <c r="S45" s="12">
        <f t="shared" si="0"/>
        <v>0.1</v>
      </c>
      <c r="T45">
        <v>1.4315814971923799</v>
      </c>
      <c r="U45">
        <v>1.2289924621582</v>
      </c>
      <c r="V45">
        <v>1.1694958209991499</v>
      </c>
      <c r="W45" s="13">
        <v>5.9496641159057603E-2</v>
      </c>
      <c r="X45">
        <v>0.26208567619323703</v>
      </c>
      <c r="Y45">
        <v>0.26208567619323703</v>
      </c>
      <c r="Z45">
        <v>0.1</v>
      </c>
      <c r="AA45">
        <v>0.8</v>
      </c>
      <c r="AB45">
        <v>0.88888888888888895</v>
      </c>
      <c r="AC45">
        <v>0.84210526315789502</v>
      </c>
      <c r="AD45">
        <v>0.2</v>
      </c>
      <c r="AE45">
        <v>0.7</v>
      </c>
    </row>
    <row r="46" spans="1:31" x14ac:dyDescent="0.15">
      <c r="A46" s="4">
        <v>607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5.6619815826415998</v>
      </c>
      <c r="L46" s="7">
        <v>4.8038883209228498</v>
      </c>
      <c r="M46">
        <v>4.7463493347168004</v>
      </c>
      <c r="N46">
        <v>8.5170135498046893</v>
      </c>
      <c r="O46">
        <v>1</v>
      </c>
      <c r="P46">
        <v>1</v>
      </c>
      <c r="Q46">
        <v>11</v>
      </c>
      <c r="R46" s="12">
        <v>9.0899999999999995E-2</v>
      </c>
      <c r="S46" s="12">
        <f t="shared" si="0"/>
        <v>0.1</v>
      </c>
      <c r="T46">
        <v>1.6791191101074201</v>
      </c>
      <c r="U46">
        <v>1.4201602935791</v>
      </c>
      <c r="V46">
        <v>1.3582627773284901</v>
      </c>
      <c r="W46" s="13">
        <v>6.18975162506104E-2</v>
      </c>
      <c r="X46">
        <v>0.320856332778931</v>
      </c>
      <c r="Y46">
        <v>0.320856332778931</v>
      </c>
      <c r="Z46">
        <v>0.1</v>
      </c>
      <c r="AA46">
        <v>1</v>
      </c>
      <c r="AB46">
        <v>0.90909090909090895</v>
      </c>
      <c r="AC46">
        <v>0.952380952380952</v>
      </c>
      <c r="AD46">
        <v>0</v>
      </c>
      <c r="AE46">
        <v>0.9</v>
      </c>
    </row>
    <row r="47" spans="1:31" x14ac:dyDescent="0.15">
      <c r="A47" s="4">
        <v>286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5.8743190765380904</v>
      </c>
      <c r="L47" s="7">
        <v>4.7347183227539098</v>
      </c>
      <c r="M47">
        <v>3.2579612731933598</v>
      </c>
      <c r="N47">
        <v>9.7551956176757795</v>
      </c>
      <c r="O47">
        <v>1</v>
      </c>
      <c r="P47">
        <v>1</v>
      </c>
      <c r="Q47">
        <v>9</v>
      </c>
      <c r="R47" s="12">
        <v>0.1111</v>
      </c>
      <c r="S47" s="12">
        <f t="shared" si="0"/>
        <v>0.1</v>
      </c>
      <c r="T47">
        <v>1.48899269104004</v>
      </c>
      <c r="U47">
        <v>1.18563079833984</v>
      </c>
      <c r="V47">
        <v>1.2526934146881099</v>
      </c>
      <c r="W47" s="13">
        <v>6.7062616348266602E-2</v>
      </c>
      <c r="X47">
        <v>0.23629927635192899</v>
      </c>
      <c r="Y47">
        <v>0.23629927635192899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114</v>
      </c>
      <c r="B48">
        <v>10</v>
      </c>
      <c r="C48">
        <v>10</v>
      </c>
      <c r="D48">
        <v>10</v>
      </c>
      <c r="E48">
        <v>10</v>
      </c>
      <c r="F48">
        <v>9</v>
      </c>
      <c r="G48">
        <v>1</v>
      </c>
      <c r="H48">
        <v>1</v>
      </c>
      <c r="I48">
        <v>9</v>
      </c>
      <c r="J48">
        <v>0.5</v>
      </c>
      <c r="K48">
        <v>5.3878669738769496</v>
      </c>
      <c r="L48" s="7">
        <v>4.7398757934570304</v>
      </c>
      <c r="M48">
        <v>6.6268539428710902</v>
      </c>
      <c r="N48">
        <v>8.5765495300293004</v>
      </c>
      <c r="O48">
        <v>0</v>
      </c>
      <c r="P48">
        <v>0</v>
      </c>
      <c r="Q48">
        <v>7</v>
      </c>
      <c r="R48" s="12">
        <v>0</v>
      </c>
      <c r="S48" s="12">
        <f t="shared" si="0"/>
        <v>0</v>
      </c>
      <c r="T48">
        <v>1.36931228637695</v>
      </c>
      <c r="U48">
        <v>1.24855613708496</v>
      </c>
      <c r="V48">
        <v>1.15682065486908</v>
      </c>
      <c r="W48" s="13">
        <v>9.1735482215881306E-2</v>
      </c>
      <c r="X48">
        <v>0.21249163150787401</v>
      </c>
      <c r="Y48">
        <v>0.21249163150787401</v>
      </c>
      <c r="Z48">
        <v>0</v>
      </c>
      <c r="AA48">
        <v>0.7</v>
      </c>
      <c r="AB48">
        <v>1</v>
      </c>
      <c r="AC48">
        <v>0.82352941176470595</v>
      </c>
      <c r="AD48">
        <v>0.3</v>
      </c>
      <c r="AE48">
        <v>0.7</v>
      </c>
    </row>
    <row r="49" spans="1:31" x14ac:dyDescent="0.15">
      <c r="A49" s="4">
        <v>275</v>
      </c>
      <c r="B49">
        <v>10</v>
      </c>
      <c r="C49">
        <v>10</v>
      </c>
      <c r="D49">
        <v>10</v>
      </c>
      <c r="E49">
        <v>10</v>
      </c>
      <c r="F49">
        <v>9</v>
      </c>
      <c r="G49">
        <v>1</v>
      </c>
      <c r="H49">
        <v>1</v>
      </c>
      <c r="I49">
        <v>9</v>
      </c>
      <c r="J49">
        <v>0.5</v>
      </c>
      <c r="K49">
        <v>5.3192253112793004</v>
      </c>
      <c r="L49" s="7">
        <v>4.7831707000732404</v>
      </c>
      <c r="M49">
        <v>7.2593650817871103</v>
      </c>
      <c r="N49">
        <v>8.1118850708007795</v>
      </c>
      <c r="O49">
        <v>0</v>
      </c>
      <c r="P49">
        <v>0</v>
      </c>
      <c r="Q49">
        <v>5</v>
      </c>
      <c r="R49" s="12">
        <v>0</v>
      </c>
      <c r="S49" s="12">
        <f t="shared" si="0"/>
        <v>0</v>
      </c>
      <c r="T49">
        <v>1.21672439575195</v>
      </c>
      <c r="U49">
        <v>1.1233673095703101</v>
      </c>
      <c r="V49">
        <v>1.01289594173431</v>
      </c>
      <c r="W49" s="13">
        <v>0.11047136783599799</v>
      </c>
      <c r="X49">
        <v>0.20382845401763899</v>
      </c>
      <c r="Y49">
        <v>0.20382845401763899</v>
      </c>
      <c r="Z49">
        <v>0</v>
      </c>
      <c r="AA49">
        <v>0.5</v>
      </c>
      <c r="AB49">
        <v>1</v>
      </c>
      <c r="AC49">
        <v>0.66666666666666696</v>
      </c>
      <c r="AD49">
        <v>0.5</v>
      </c>
      <c r="AE49">
        <v>0.5</v>
      </c>
    </row>
    <row r="50" spans="1:31" x14ac:dyDescent="0.15">
      <c r="A50" s="4">
        <v>698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5.2375583648681596</v>
      </c>
      <c r="L50" s="7">
        <v>4.7269954681396502</v>
      </c>
      <c r="M50">
        <v>7.5803375244140598</v>
      </c>
      <c r="N50">
        <v>8.2760295867919904</v>
      </c>
      <c r="O50">
        <v>0</v>
      </c>
      <c r="P50">
        <v>0</v>
      </c>
      <c r="Q50">
        <v>7</v>
      </c>
      <c r="R50" s="12">
        <v>0</v>
      </c>
      <c r="S50" s="12">
        <f t="shared" si="0"/>
        <v>0</v>
      </c>
      <c r="T50">
        <v>1.1105251312255899</v>
      </c>
      <c r="U50">
        <v>1.0638675689697299</v>
      </c>
      <c r="V50">
        <v>0.94494706392288197</v>
      </c>
      <c r="W50" s="13">
        <v>0.118920505046844</v>
      </c>
      <c r="X50">
        <v>0.165578067302704</v>
      </c>
      <c r="Y50">
        <v>0.165578067302704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s="1" customFormat="1" x14ac:dyDescent="0.15">
      <c r="A51" s="5">
        <v>41</v>
      </c>
      <c r="B51" s="1">
        <v>11</v>
      </c>
      <c r="C51" s="1">
        <v>9</v>
      </c>
      <c r="D51" s="1">
        <v>10</v>
      </c>
      <c r="E51" s="1">
        <v>10</v>
      </c>
      <c r="F51" s="1">
        <v>10</v>
      </c>
      <c r="G51" s="1">
        <v>0</v>
      </c>
      <c r="H51" s="1">
        <v>1</v>
      </c>
      <c r="I51" s="1">
        <v>9</v>
      </c>
      <c r="J51" s="1">
        <v>0.55000000000000004</v>
      </c>
      <c r="K51" s="1">
        <v>5.3602142333984402</v>
      </c>
      <c r="L51" s="1">
        <v>4.7271423339843697</v>
      </c>
      <c r="M51" s="1">
        <v>6.8746147155761701</v>
      </c>
      <c r="N51" s="1">
        <v>8.7168292999267596</v>
      </c>
      <c r="O51" s="1">
        <v>0</v>
      </c>
      <c r="P51" s="1">
        <v>0</v>
      </c>
      <c r="Q51" s="1">
        <v>7</v>
      </c>
      <c r="R51" s="14">
        <v>0</v>
      </c>
      <c r="S51" s="14">
        <f t="shared" si="0"/>
        <v>0</v>
      </c>
      <c r="T51" s="1">
        <v>1.3085193634033201</v>
      </c>
      <c r="U51" s="1">
        <v>1.2106952667236299</v>
      </c>
      <c r="V51" s="1">
        <v>1.0796823501586901</v>
      </c>
      <c r="W51" s="1">
        <v>0.13101291656494099</v>
      </c>
      <c r="X51" s="1">
        <v>0.22883701324462899</v>
      </c>
      <c r="Y51" s="1">
        <v>0.22883701324462899</v>
      </c>
      <c r="Z51" s="1">
        <v>0</v>
      </c>
      <c r="AA51" s="1">
        <v>0.7</v>
      </c>
      <c r="AB51" s="1">
        <v>1</v>
      </c>
      <c r="AC51" s="1">
        <v>0.82352941176470595</v>
      </c>
      <c r="AD51" s="1">
        <v>0.3</v>
      </c>
      <c r="AE51" s="1">
        <v>0.7</v>
      </c>
    </row>
    <row r="52" spans="1:31" x14ac:dyDescent="0.15">
      <c r="A52" s="4">
        <v>43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5.6490325927734402</v>
      </c>
      <c r="L52" s="7">
        <v>4.9975357055664098</v>
      </c>
      <c r="M52">
        <v>6.5089912414550799</v>
      </c>
      <c r="N52">
        <v>5.1468124389648402</v>
      </c>
      <c r="O52">
        <v>0</v>
      </c>
      <c r="P52">
        <v>0</v>
      </c>
      <c r="Q52">
        <v>9</v>
      </c>
      <c r="R52" s="12">
        <v>0</v>
      </c>
      <c r="S52" s="12">
        <f t="shared" si="0"/>
        <v>0</v>
      </c>
      <c r="T52">
        <v>1.3671283721923799</v>
      </c>
      <c r="U52">
        <v>1.3885650634765601</v>
      </c>
      <c r="V52">
        <v>1.1193872690200799</v>
      </c>
      <c r="W52" s="13">
        <v>0.26917779445648199</v>
      </c>
      <c r="X52">
        <v>0.247741103172302</v>
      </c>
      <c r="Y52">
        <v>0.247741103172302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781</v>
      </c>
      <c r="B53">
        <v>10</v>
      </c>
      <c r="C53">
        <v>10</v>
      </c>
      <c r="D53">
        <v>10</v>
      </c>
      <c r="E53">
        <v>10</v>
      </c>
      <c r="F53">
        <v>9</v>
      </c>
      <c r="G53">
        <v>1</v>
      </c>
      <c r="H53">
        <v>1</v>
      </c>
      <c r="I53">
        <v>9</v>
      </c>
      <c r="J53">
        <v>0.5</v>
      </c>
      <c r="K53">
        <v>5.1042900085449201</v>
      </c>
      <c r="L53" s="7">
        <v>4.9999275207519496</v>
      </c>
      <c r="M53">
        <v>9.5035457611084002</v>
      </c>
      <c r="N53">
        <v>6.0476245880126998</v>
      </c>
      <c r="O53">
        <v>0</v>
      </c>
      <c r="P53">
        <v>0</v>
      </c>
      <c r="Q53">
        <v>9</v>
      </c>
      <c r="R53" s="12">
        <v>0</v>
      </c>
      <c r="S53" s="12">
        <f t="shared" si="0"/>
        <v>0</v>
      </c>
      <c r="T53">
        <v>1.0605278015136701</v>
      </c>
      <c r="U53">
        <v>1.1184196472168</v>
      </c>
      <c r="V53">
        <v>0.88503819704055797</v>
      </c>
      <c r="W53" s="13">
        <v>0.23338145017623901</v>
      </c>
      <c r="X53">
        <v>0.17548960447311401</v>
      </c>
      <c r="Y53">
        <v>0.17548960447311401</v>
      </c>
      <c r="Z53">
        <v>0</v>
      </c>
      <c r="AA53">
        <v>0.9</v>
      </c>
      <c r="AB53">
        <v>1</v>
      </c>
      <c r="AC53">
        <v>0.94736842105263197</v>
      </c>
      <c r="AD53">
        <v>0.1</v>
      </c>
      <c r="AE53">
        <v>0.9</v>
      </c>
    </row>
    <row r="54" spans="1:31" x14ac:dyDescent="0.15">
      <c r="A54" s="4">
        <v>859</v>
      </c>
      <c r="B54">
        <v>12</v>
      </c>
      <c r="C54">
        <v>8</v>
      </c>
      <c r="D54">
        <v>10</v>
      </c>
      <c r="E54">
        <v>10</v>
      </c>
      <c r="F54">
        <v>10</v>
      </c>
      <c r="G54">
        <v>0</v>
      </c>
      <c r="H54">
        <v>2</v>
      </c>
      <c r="I54">
        <v>8</v>
      </c>
      <c r="J54">
        <v>0.6</v>
      </c>
      <c r="K54">
        <v>5.6383762359619096</v>
      </c>
      <c r="L54" s="7">
        <v>5.0086669921875</v>
      </c>
      <c r="M54">
        <v>6.0414295196533203</v>
      </c>
      <c r="N54">
        <v>4.4394855499267596</v>
      </c>
      <c r="O54">
        <v>0</v>
      </c>
      <c r="P54">
        <v>0</v>
      </c>
      <c r="Q54">
        <v>9</v>
      </c>
      <c r="R54" s="12">
        <v>0</v>
      </c>
      <c r="S54" s="12">
        <f t="shared" si="0"/>
        <v>0</v>
      </c>
      <c r="T54">
        <v>1.4305000305175799</v>
      </c>
      <c r="U54">
        <v>1.4419307708740201</v>
      </c>
      <c r="V54">
        <v>1.1474246978759799</v>
      </c>
      <c r="W54" s="13">
        <v>0.29450607299804699</v>
      </c>
      <c r="X54">
        <v>0.28307533264160201</v>
      </c>
      <c r="Y54">
        <v>0.28307533264160201</v>
      </c>
      <c r="Z54">
        <v>0</v>
      </c>
      <c r="AA54">
        <v>0.9</v>
      </c>
      <c r="AB54">
        <v>1</v>
      </c>
      <c r="AC54">
        <v>0.94736842105263197</v>
      </c>
      <c r="AD54">
        <v>0.1</v>
      </c>
      <c r="AE54">
        <v>0.9</v>
      </c>
    </row>
    <row r="55" spans="1:31" x14ac:dyDescent="0.15">
      <c r="A55" s="4">
        <v>502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5.4446468353271502</v>
      </c>
      <c r="L55" s="7">
        <v>5.0089302062988299</v>
      </c>
      <c r="M55">
        <v>6.5054588317871103</v>
      </c>
      <c r="N55">
        <v>4.0492439270019496</v>
      </c>
      <c r="O55">
        <v>0</v>
      </c>
      <c r="P55">
        <v>0</v>
      </c>
      <c r="Q55">
        <v>8</v>
      </c>
      <c r="R55" s="12">
        <v>0</v>
      </c>
      <c r="S55" s="12">
        <f t="shared" si="0"/>
        <v>0</v>
      </c>
      <c r="T55">
        <v>1.4317512512207</v>
      </c>
      <c r="U55">
        <v>1.4670772552490201</v>
      </c>
      <c r="V55">
        <v>1.1596317291259799</v>
      </c>
      <c r="W55" s="13">
        <v>0.30744552612304699</v>
      </c>
      <c r="X55">
        <v>0.27211952209472701</v>
      </c>
      <c r="Y55">
        <v>0.27211952209472701</v>
      </c>
      <c r="Z55">
        <v>0</v>
      </c>
      <c r="AA55">
        <v>0.8</v>
      </c>
      <c r="AB55">
        <v>1</v>
      </c>
      <c r="AC55">
        <v>0.88888888888888895</v>
      </c>
      <c r="AD55">
        <v>0.2</v>
      </c>
      <c r="AE55">
        <v>0.8</v>
      </c>
    </row>
    <row r="56" spans="1:31" x14ac:dyDescent="0.15">
      <c r="A56" s="4">
        <v>416</v>
      </c>
      <c r="B56">
        <v>14</v>
      </c>
      <c r="C56">
        <v>6</v>
      </c>
      <c r="D56">
        <v>10</v>
      </c>
      <c r="E56">
        <v>10</v>
      </c>
      <c r="F56">
        <v>10</v>
      </c>
      <c r="G56">
        <v>0</v>
      </c>
      <c r="H56">
        <v>4</v>
      </c>
      <c r="I56">
        <v>6</v>
      </c>
      <c r="J56">
        <v>0.7</v>
      </c>
      <c r="K56">
        <v>6.0920944213867196</v>
      </c>
      <c r="L56" s="7">
        <v>5.0119075775146502</v>
      </c>
      <c r="M56">
        <v>5.1597900390625</v>
      </c>
      <c r="N56">
        <v>2.9469242095947301</v>
      </c>
      <c r="O56">
        <v>0</v>
      </c>
      <c r="P56">
        <v>0</v>
      </c>
      <c r="Q56">
        <v>10</v>
      </c>
      <c r="R56" s="12">
        <v>0</v>
      </c>
      <c r="S56" s="12">
        <f t="shared" si="0"/>
        <v>0</v>
      </c>
      <c r="T56">
        <v>1.71599769592285</v>
      </c>
      <c r="U56">
        <v>1.7574977874755899</v>
      </c>
      <c r="V56">
        <v>1.3883422613143901</v>
      </c>
      <c r="W56" s="13">
        <v>0.36915552616119401</v>
      </c>
      <c r="X56">
        <v>0.32765543460845897</v>
      </c>
      <c r="Y56">
        <v>0.32765543460845897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1</v>
      </c>
    </row>
    <row r="57" spans="1:31" x14ac:dyDescent="0.15">
      <c r="A57" s="4">
        <v>702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5.5509605407714799</v>
      </c>
      <c r="L57" s="7">
        <v>5.0132389068603498</v>
      </c>
      <c r="M57">
        <v>7.7082958221435502</v>
      </c>
      <c r="N57">
        <v>8.3717288970947301</v>
      </c>
      <c r="O57">
        <v>0</v>
      </c>
      <c r="P57">
        <v>0</v>
      </c>
      <c r="Q57">
        <v>9</v>
      </c>
      <c r="R57" s="12">
        <v>0</v>
      </c>
      <c r="S57" s="12">
        <f t="shared" si="0"/>
        <v>0</v>
      </c>
      <c r="T57">
        <v>1.3755416870117201</v>
      </c>
      <c r="U57">
        <v>1.3148250579834</v>
      </c>
      <c r="V57">
        <v>1.1254360675811801</v>
      </c>
      <c r="W57" s="13">
        <v>0.18938899040222201</v>
      </c>
      <c r="X57">
        <v>0.25010561943054199</v>
      </c>
      <c r="Y57">
        <v>0.25010561943054199</v>
      </c>
      <c r="Z57">
        <v>0</v>
      </c>
      <c r="AA57">
        <v>0.9</v>
      </c>
      <c r="AB57">
        <v>1</v>
      </c>
      <c r="AC57">
        <v>0.94736842105263197</v>
      </c>
      <c r="AD57">
        <v>0.1</v>
      </c>
      <c r="AE57">
        <v>0.9</v>
      </c>
    </row>
    <row r="58" spans="1:31" x14ac:dyDescent="0.15">
      <c r="A58" s="4">
        <v>621</v>
      </c>
      <c r="B58">
        <v>12</v>
      </c>
      <c r="C58">
        <v>8</v>
      </c>
      <c r="D58">
        <v>10</v>
      </c>
      <c r="E58">
        <v>10</v>
      </c>
      <c r="F58">
        <v>10</v>
      </c>
      <c r="G58">
        <v>0</v>
      </c>
      <c r="H58">
        <v>2</v>
      </c>
      <c r="I58">
        <v>8</v>
      </c>
      <c r="J58">
        <v>0.6</v>
      </c>
      <c r="K58">
        <v>6.8188171386718697</v>
      </c>
      <c r="L58" s="7">
        <v>5.0278301239013699</v>
      </c>
      <c r="M58">
        <v>3.6847496032714799</v>
      </c>
      <c r="N58">
        <v>7.2760715484619096</v>
      </c>
      <c r="O58">
        <v>2</v>
      </c>
      <c r="P58">
        <v>2</v>
      </c>
      <c r="Q58">
        <v>12</v>
      </c>
      <c r="R58" s="12">
        <v>0.16669999999999999</v>
      </c>
      <c r="S58" s="12">
        <f t="shared" si="0"/>
        <v>0.2</v>
      </c>
      <c r="T58">
        <v>1.9343681335449201</v>
      </c>
      <c r="U58">
        <v>1.7086610794067401</v>
      </c>
      <c r="V58">
        <v>1.57688641548157</v>
      </c>
      <c r="W58" s="13">
        <v>0.13177466392517101</v>
      </c>
      <c r="X58">
        <v>0.35748171806335399</v>
      </c>
      <c r="Y58">
        <v>0.35748171806335399</v>
      </c>
      <c r="Z58">
        <v>0.2</v>
      </c>
      <c r="AA58">
        <v>1</v>
      </c>
      <c r="AB58">
        <v>0.83333333333333304</v>
      </c>
      <c r="AC58">
        <v>0.90909090909090895</v>
      </c>
      <c r="AD58">
        <v>0</v>
      </c>
      <c r="AE58">
        <v>0.8</v>
      </c>
    </row>
    <row r="59" spans="1:31" x14ac:dyDescent="0.15">
      <c r="A59" s="4">
        <v>933</v>
      </c>
      <c r="B59">
        <v>11</v>
      </c>
      <c r="C59">
        <v>9</v>
      </c>
      <c r="D59">
        <v>10</v>
      </c>
      <c r="E59">
        <v>10</v>
      </c>
      <c r="F59">
        <v>9</v>
      </c>
      <c r="G59">
        <v>1</v>
      </c>
      <c r="H59">
        <v>2</v>
      </c>
      <c r="I59">
        <v>8</v>
      </c>
      <c r="J59">
        <v>0.55000000000000004</v>
      </c>
      <c r="K59">
        <v>5.6455249786376998</v>
      </c>
      <c r="L59" s="7">
        <v>5.0686912536621103</v>
      </c>
      <c r="M59">
        <v>5.7427520751953098</v>
      </c>
      <c r="N59">
        <v>3.7267417907714799</v>
      </c>
      <c r="O59">
        <v>0</v>
      </c>
      <c r="P59">
        <v>0</v>
      </c>
      <c r="Q59">
        <v>7</v>
      </c>
      <c r="R59" s="12">
        <v>0</v>
      </c>
      <c r="S59" s="12">
        <f t="shared" si="0"/>
        <v>0</v>
      </c>
      <c r="T59">
        <v>1.1929168701171899</v>
      </c>
      <c r="U59">
        <v>1.19144630432129</v>
      </c>
      <c r="V59">
        <v>1.0038750171661399</v>
      </c>
      <c r="W59" s="13">
        <v>0.18757128715515101</v>
      </c>
      <c r="X59">
        <v>0.18904185295105</v>
      </c>
      <c r="Y59">
        <v>0.18904185295105</v>
      </c>
      <c r="Z59">
        <v>0</v>
      </c>
      <c r="AA59">
        <v>0.7</v>
      </c>
      <c r="AB59">
        <v>1</v>
      </c>
      <c r="AC59">
        <v>0.82352941176470595</v>
      </c>
      <c r="AD59">
        <v>0.3</v>
      </c>
      <c r="AE59">
        <v>0.7</v>
      </c>
    </row>
    <row r="60" spans="1:31" x14ac:dyDescent="0.15">
      <c r="A60" s="4">
        <v>595</v>
      </c>
      <c r="B60">
        <v>12</v>
      </c>
      <c r="C60">
        <v>8</v>
      </c>
      <c r="D60">
        <v>10</v>
      </c>
      <c r="E60">
        <v>10</v>
      </c>
      <c r="F60">
        <v>10</v>
      </c>
      <c r="G60">
        <v>0</v>
      </c>
      <c r="H60">
        <v>2</v>
      </c>
      <c r="I60">
        <v>8</v>
      </c>
      <c r="J60">
        <v>0.6</v>
      </c>
      <c r="K60">
        <v>6.3415145874023402</v>
      </c>
      <c r="L60" s="7">
        <v>4.8593883514404297</v>
      </c>
      <c r="M60">
        <v>4.0134773254394496</v>
      </c>
      <c r="N60">
        <v>6.3532447814941397</v>
      </c>
      <c r="O60">
        <v>1</v>
      </c>
      <c r="P60">
        <v>1</v>
      </c>
      <c r="Q60">
        <v>11</v>
      </c>
      <c r="R60" s="12">
        <v>9.0899999999999995E-2</v>
      </c>
      <c r="S60" s="12">
        <f t="shared" si="0"/>
        <v>0.1</v>
      </c>
      <c r="T60">
        <v>1.86557960510254</v>
      </c>
      <c r="U60">
        <v>1.6801300048828101</v>
      </c>
      <c r="V60">
        <v>1.5102611780166599</v>
      </c>
      <c r="W60" s="13">
        <v>0.16986882686615001</v>
      </c>
      <c r="X60">
        <v>0.35531842708587702</v>
      </c>
      <c r="Y60">
        <v>0.35531842708587702</v>
      </c>
      <c r="Z60">
        <v>0.1</v>
      </c>
      <c r="AA60">
        <v>1</v>
      </c>
      <c r="AB60">
        <v>0.90909090909090895</v>
      </c>
      <c r="AC60">
        <v>0.952380952380952</v>
      </c>
      <c r="AD60">
        <v>0</v>
      </c>
      <c r="AE60">
        <v>0.9</v>
      </c>
    </row>
    <row r="61" spans="1:31" s="1" customFormat="1" x14ac:dyDescent="0.15">
      <c r="A61" s="5">
        <v>308</v>
      </c>
      <c r="B61" s="1">
        <v>11</v>
      </c>
      <c r="C61" s="1">
        <v>9</v>
      </c>
      <c r="D61" s="1">
        <v>10</v>
      </c>
      <c r="E61" s="1">
        <v>10</v>
      </c>
      <c r="F61" s="1">
        <v>10</v>
      </c>
      <c r="G61" s="1">
        <v>0</v>
      </c>
      <c r="H61" s="1">
        <v>1</v>
      </c>
      <c r="I61" s="1">
        <v>9</v>
      </c>
      <c r="J61" s="1">
        <v>0.55000000000000004</v>
      </c>
      <c r="K61" s="1">
        <v>5.3177032470703098</v>
      </c>
      <c r="L61" s="1">
        <v>4.8272476196289098</v>
      </c>
      <c r="M61" s="1">
        <v>7.6337261199951199</v>
      </c>
      <c r="N61" s="1">
        <v>8.0228576660156197</v>
      </c>
      <c r="O61" s="1">
        <v>0</v>
      </c>
      <c r="P61" s="1">
        <v>0</v>
      </c>
      <c r="Q61" s="1">
        <v>5</v>
      </c>
      <c r="R61" s="14">
        <v>0</v>
      </c>
      <c r="S61" s="14">
        <f t="shared" si="0"/>
        <v>0</v>
      </c>
      <c r="T61" s="1">
        <v>1.35099220275879</v>
      </c>
      <c r="U61" s="1">
        <v>1.2902698516845701</v>
      </c>
      <c r="V61" s="1">
        <v>1.10474145412445</v>
      </c>
      <c r="W61" s="1">
        <v>0.18552839756011999</v>
      </c>
      <c r="X61" s="1">
        <v>0.24625074863433799</v>
      </c>
      <c r="Y61" s="1">
        <v>0.24625074863433799</v>
      </c>
      <c r="Z61" s="1">
        <v>0</v>
      </c>
      <c r="AA61" s="1">
        <v>0.5</v>
      </c>
      <c r="AB61" s="1">
        <v>1</v>
      </c>
      <c r="AC61" s="1">
        <v>0.66666666666666696</v>
      </c>
      <c r="AD61" s="1">
        <v>0.5</v>
      </c>
      <c r="AE61" s="1">
        <v>0.5</v>
      </c>
    </row>
    <row r="62" spans="1:31" x14ac:dyDescent="0.15">
      <c r="L62" s="8">
        <f>AVERAGE(L2:L61)</f>
        <v>4.3242395083109537</v>
      </c>
      <c r="W62" s="15">
        <f t="shared" ref="W62:AE62" si="1">AVERAGE(W2:W61)</f>
        <v>0.11961518625418338</v>
      </c>
      <c r="Z62" s="9">
        <f t="shared" si="1"/>
        <v>7.0000000000000034E-2</v>
      </c>
      <c r="AA62" s="9">
        <f t="shared" si="1"/>
        <v>0.78499999999999992</v>
      </c>
      <c r="AB62" s="9">
        <f t="shared" si="1"/>
        <v>0.92689213564213546</v>
      </c>
      <c r="AC62" s="9">
        <f t="shared" si="1"/>
        <v>0.83630710577691947</v>
      </c>
      <c r="AD62" s="9">
        <f t="shared" si="1"/>
        <v>0.215</v>
      </c>
      <c r="AE62" s="9">
        <f t="shared" si="1"/>
        <v>0.71499999999999986</v>
      </c>
    </row>
    <row r="63" spans="1:31" x14ac:dyDescent="0.15">
      <c r="L63" s="8">
        <f>MAX(L2:L61)</f>
        <v>5.0686912536621103</v>
      </c>
      <c r="W63" s="15">
        <f t="shared" ref="W63:AE63" si="2">MAX(W2:W61)</f>
        <v>0.36915552616119401</v>
      </c>
      <c r="Z63" s="9">
        <f t="shared" si="2"/>
        <v>0.2</v>
      </c>
      <c r="AA63" s="9">
        <f t="shared" si="2"/>
        <v>1</v>
      </c>
      <c r="AB63" s="9">
        <f t="shared" si="2"/>
        <v>1</v>
      </c>
      <c r="AC63" s="9">
        <f t="shared" si="2"/>
        <v>1</v>
      </c>
      <c r="AD63" s="9">
        <f t="shared" si="2"/>
        <v>0.6</v>
      </c>
      <c r="AE63" s="9">
        <f t="shared" si="2"/>
        <v>1</v>
      </c>
    </row>
    <row r="64" spans="1:31" x14ac:dyDescent="0.15">
      <c r="L64" s="8">
        <f>MIN(L2:L61)</f>
        <v>3.66963386535644</v>
      </c>
      <c r="W64" s="15">
        <f t="shared" ref="W64:AE64" si="3">MIN(W2:W61)</f>
        <v>1.9700527191162101E-3</v>
      </c>
      <c r="Z64" s="9">
        <f t="shared" si="3"/>
        <v>0</v>
      </c>
      <c r="AA64" s="9">
        <f t="shared" si="3"/>
        <v>0.4</v>
      </c>
      <c r="AB64" s="9">
        <f t="shared" si="3"/>
        <v>0.8</v>
      </c>
      <c r="AC64" s="9">
        <f t="shared" si="3"/>
        <v>0.57142857142857195</v>
      </c>
      <c r="AD64" s="9">
        <f t="shared" si="3"/>
        <v>0</v>
      </c>
      <c r="AE64" s="9">
        <f t="shared" si="3"/>
        <v>0.4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t="s">
        <v>10</v>
      </c>
      <c r="L70" t="s">
        <v>33</v>
      </c>
      <c r="N70" s="9" t="s">
        <v>66</v>
      </c>
      <c r="O70" s="9"/>
      <c r="P70" s="9"/>
      <c r="Q70" s="9"/>
      <c r="W70" s="13"/>
    </row>
    <row r="71" spans="11:23" x14ac:dyDescent="0.15">
      <c r="K71" s="9"/>
      <c r="L71" s="9"/>
      <c r="M71" s="9"/>
      <c r="N71" s="9">
        <v>0.2</v>
      </c>
      <c r="O71" s="9">
        <v>-400</v>
      </c>
      <c r="P71" s="9">
        <v>1600</v>
      </c>
      <c r="Q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0</v>
      </c>
      <c r="N72" s="9">
        <v>0.4</v>
      </c>
      <c r="O72" s="9">
        <v>-800</v>
      </c>
      <c r="P72" s="9">
        <v>1200</v>
      </c>
      <c r="Q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0</v>
      </c>
      <c r="N73" s="9">
        <v>0.45</v>
      </c>
      <c r="O73" s="9">
        <v>-900</v>
      </c>
      <c r="P73" s="9">
        <v>1100</v>
      </c>
      <c r="Q73" s="9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0</v>
      </c>
      <c r="M74" s="9">
        <v>0</v>
      </c>
      <c r="N74" s="9">
        <v>0.49</v>
      </c>
      <c r="O74" s="9">
        <v>-980</v>
      </c>
      <c r="P74" s="9">
        <v>1020</v>
      </c>
      <c r="Q74" s="9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0</v>
      </c>
      <c r="W75" s="13"/>
    </row>
    <row r="76" spans="11:23" x14ac:dyDescent="0.15">
      <c r="K76" s="9" t="s">
        <v>38</v>
      </c>
      <c r="L76" s="9">
        <f>COUNTIF(L2:L61,"&lt;2.157")-COUNTIF(L2:L61,"&lt;1.996")</f>
        <v>0</v>
      </c>
      <c r="M76" s="9">
        <v>0</v>
      </c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>
        <v>0</v>
      </c>
      <c r="W77" s="13"/>
    </row>
    <row r="78" spans="11:23" x14ac:dyDescent="0.15">
      <c r="K78" s="9" t="s">
        <v>40</v>
      </c>
      <c r="L78" s="9">
        <f>COUNTIF(L2:L61,"&lt;2.479")-COUNTIF(L2:L61,"&lt;2.318")</f>
        <v>0</v>
      </c>
      <c r="M78" s="9">
        <v>0</v>
      </c>
      <c r="W78" s="13"/>
    </row>
    <row r="79" spans="11:23" x14ac:dyDescent="0.15">
      <c r="K79" s="9" t="s">
        <v>41</v>
      </c>
      <c r="L79" s="9">
        <f>COUNTIF(L2:L61,"&lt;2.64")-COUNTIF(L2:L61,"&lt;2.479")</f>
        <v>0</v>
      </c>
      <c r="M79" s="9">
        <v>0</v>
      </c>
    </row>
    <row r="80" spans="11:23" x14ac:dyDescent="0.15">
      <c r="K80" s="9" t="s">
        <v>42</v>
      </c>
      <c r="L80" s="9">
        <f>COUNTIF(L2:L61,"&lt;2.801")-COUNTIF(L2:L61,"&lt;2.64")</f>
        <v>0</v>
      </c>
      <c r="M80" s="9">
        <v>0</v>
      </c>
      <c r="W80" s="13"/>
    </row>
    <row r="81" spans="11:23" x14ac:dyDescent="0.15">
      <c r="K81" s="9" t="s">
        <v>43</v>
      </c>
      <c r="L81" s="9">
        <f>COUNTIF(L2:L61,"&lt;2.962")-COUNTIF(L2:L61,"&lt;2.801")</f>
        <v>0</v>
      </c>
      <c r="M81" s="9">
        <v>0</v>
      </c>
      <c r="W81" s="13"/>
    </row>
    <row r="82" spans="11:23" x14ac:dyDescent="0.15">
      <c r="K82" s="9" t="s">
        <v>44</v>
      </c>
      <c r="L82" s="9">
        <f>COUNTIF(L2:L61,"&lt;3.123")-COUNTIF(L2:L61,"&lt;2.962")</f>
        <v>0</v>
      </c>
      <c r="M82" s="9">
        <v>0</v>
      </c>
      <c r="W82" s="13"/>
    </row>
    <row r="83" spans="11:23" s="31" customFormat="1" x14ac:dyDescent="0.15">
      <c r="K83" s="36" t="s">
        <v>89</v>
      </c>
      <c r="L83" s="36">
        <f>COUNTIF(L2:L61,"&lt;3.364")-COUNTIF(L2:L61,"&lt;3.123")</f>
        <v>0</v>
      </c>
      <c r="M83" s="36">
        <v>10</v>
      </c>
    </row>
    <row r="84" spans="11:23" x14ac:dyDescent="0.15">
      <c r="K84" s="9" t="s">
        <v>90</v>
      </c>
      <c r="L84" s="9">
        <f>COUNTIF(L2:L61,"&lt;3.605")-COUNTIF(L2:L61,"&lt;3.364")</f>
        <v>0</v>
      </c>
      <c r="M84" s="9">
        <v>10</v>
      </c>
      <c r="W84" s="13"/>
    </row>
    <row r="85" spans="11:23" x14ac:dyDescent="0.15">
      <c r="K85" s="9" t="s">
        <v>91</v>
      </c>
      <c r="L85" s="9">
        <f>COUNTIF(L2:L61,"&lt;3.846")-COUNTIF(L2:L61,"&lt;3.605")</f>
        <v>10</v>
      </c>
      <c r="M85" s="9">
        <v>10</v>
      </c>
      <c r="W85" s="13"/>
    </row>
    <row r="86" spans="11:23" x14ac:dyDescent="0.15">
      <c r="K86" s="9" t="s">
        <v>92</v>
      </c>
      <c r="L86" s="9">
        <f>COUNTIF(L2:L61,"&lt;4.087")-COUNTIF(L2:L61,"&lt;3.846")</f>
        <v>10</v>
      </c>
      <c r="M86" s="9">
        <v>10</v>
      </c>
      <c r="W86" s="13"/>
    </row>
    <row r="87" spans="11:23" x14ac:dyDescent="0.15">
      <c r="K87" s="9" t="s">
        <v>93</v>
      </c>
      <c r="L87" s="9">
        <f>COUNTIF(L2:L61,"&lt;4.328")-COUNTIF(L2:L61,"&lt;4.087")</f>
        <v>10</v>
      </c>
      <c r="M87" s="9">
        <v>10</v>
      </c>
    </row>
    <row r="88" spans="11:23" x14ac:dyDescent="0.15">
      <c r="K88" s="9" t="s">
        <v>94</v>
      </c>
      <c r="L88" s="9">
        <f>COUNTIF(L2:L61,"&lt;4.569")-COUNTIF(L2:L61,"&lt;4.328")</f>
        <v>10</v>
      </c>
      <c r="M88" s="9">
        <v>10</v>
      </c>
    </row>
    <row r="89" spans="11:23" x14ac:dyDescent="0.15">
      <c r="K89" s="9" t="s">
        <v>95</v>
      </c>
      <c r="L89" s="9">
        <f>COUNTIF(L2:L61,"&lt;4.81")-COUNTIF(L2:L61,"&lt;4.569")</f>
        <v>10</v>
      </c>
      <c r="M89" s="9">
        <v>10</v>
      </c>
    </row>
    <row r="90" spans="11:23" x14ac:dyDescent="0.15">
      <c r="K90" s="9" t="s">
        <v>96</v>
      </c>
      <c r="L90" s="9">
        <f>COUNTIF(L2:L61,"&lt;5.051")-COUNTIF(L2:L61,"&lt;4.81")</f>
        <v>9</v>
      </c>
      <c r="M90" s="9">
        <v>10</v>
      </c>
    </row>
    <row r="91" spans="11:23" x14ac:dyDescent="0.15">
      <c r="K91" s="9" t="s">
        <v>97</v>
      </c>
      <c r="L91" s="9">
        <f>COUNTIF(L2:L61,"&lt;5.292")-COUNTIF(L2:L61,"&lt;5.051")</f>
        <v>1</v>
      </c>
      <c r="M91" s="9">
        <v>10</v>
      </c>
    </row>
    <row r="92" spans="11:23" s="31" customFormat="1" x14ac:dyDescent="0.15">
      <c r="K92" s="36" t="s">
        <v>98</v>
      </c>
      <c r="L92" s="36">
        <f>COUNTIF(L2:L61,"&lt;5.533")-COUNTIF(L2:L61,"&lt;5.292")</f>
        <v>0</v>
      </c>
      <c r="M92" s="36">
        <v>10</v>
      </c>
    </row>
    <row r="93" spans="11:23" x14ac:dyDescent="0.15">
      <c r="K93" s="9" t="s">
        <v>99</v>
      </c>
      <c r="L93" s="9">
        <f>COUNTIF(L2:L61,"&lt;5.774")-COUNTIF(L2:L61,"&lt;5.533")</f>
        <v>0</v>
      </c>
      <c r="M93" s="9">
        <v>0</v>
      </c>
      <c r="W93" s="13"/>
    </row>
    <row r="94" spans="11:23" x14ac:dyDescent="0.15">
      <c r="K94" s="9" t="s">
        <v>56</v>
      </c>
      <c r="L94" s="9">
        <v>0</v>
      </c>
      <c r="M94" s="9">
        <v>0</v>
      </c>
      <c r="O94">
        <v>2.8929999999999998</v>
      </c>
      <c r="P94">
        <v>8.5000000000000006E-2</v>
      </c>
      <c r="W94" s="13"/>
    </row>
    <row r="95" spans="11:23" x14ac:dyDescent="0.15">
      <c r="K95" s="9" t="s">
        <v>57</v>
      </c>
      <c r="L95" s="9">
        <v>0</v>
      </c>
      <c r="M95" s="9">
        <v>0</v>
      </c>
      <c r="O95">
        <v>3.8130000000000002</v>
      </c>
      <c r="P95">
        <v>0.11899999999999999</v>
      </c>
      <c r="W95" s="13"/>
    </row>
    <row r="96" spans="11:23" x14ac:dyDescent="0.15">
      <c r="K96" s="9" t="s">
        <v>58</v>
      </c>
      <c r="L96" s="9">
        <v>0</v>
      </c>
      <c r="M96" s="9">
        <v>0</v>
      </c>
      <c r="O96">
        <v>4.3250000000000002</v>
      </c>
      <c r="P96">
        <v>0.157</v>
      </c>
      <c r="W96" s="13"/>
    </row>
    <row r="97" spans="11:23" x14ac:dyDescent="0.15">
      <c r="K97" s="9" t="s">
        <v>59</v>
      </c>
      <c r="L97" s="9">
        <v>0</v>
      </c>
      <c r="M97" s="9">
        <v>0</v>
      </c>
      <c r="O97">
        <v>3.1230000000000002</v>
      </c>
    </row>
    <row r="98" spans="11:23" x14ac:dyDescent="0.15">
      <c r="K98" s="9" t="s">
        <v>60</v>
      </c>
      <c r="L98" s="9">
        <f>COUNTIF(L2:L61,"&lt;5.699")-COUNTIF(L2:L61,"&lt;5.538")</f>
        <v>0</v>
      </c>
      <c r="M98" s="9">
        <v>0</v>
      </c>
      <c r="O98">
        <v>5.5380000000000003</v>
      </c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>
        <v>0</v>
      </c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>
        <v>0</v>
      </c>
      <c r="O100">
        <v>0.24099999999999999</v>
      </c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E98"/>
  <sheetViews>
    <sheetView topLeftCell="A40" workbookViewId="0">
      <selection activeCell="N65" sqref="N65:Q69"/>
    </sheetView>
  </sheetViews>
  <sheetFormatPr defaultColWidth="9" defaultRowHeight="13.5" x14ac:dyDescent="0.15"/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488</v>
      </c>
      <c r="B2">
        <v>12</v>
      </c>
      <c r="C2">
        <v>8</v>
      </c>
      <c r="D2">
        <v>10</v>
      </c>
      <c r="E2">
        <v>10</v>
      </c>
      <c r="F2">
        <v>10</v>
      </c>
      <c r="G2">
        <v>0</v>
      </c>
      <c r="H2">
        <v>2</v>
      </c>
      <c r="I2">
        <v>8</v>
      </c>
      <c r="J2">
        <v>0.6</v>
      </c>
      <c r="K2">
        <v>4.3781681060790998</v>
      </c>
      <c r="L2" s="7">
        <v>3.8583965301513699</v>
      </c>
      <c r="M2">
        <v>4.9362545013427699</v>
      </c>
      <c r="N2">
        <v>3.9461822509765598</v>
      </c>
      <c r="O2">
        <v>0</v>
      </c>
      <c r="P2">
        <v>0</v>
      </c>
      <c r="Q2">
        <v>4</v>
      </c>
      <c r="R2" s="12">
        <v>0</v>
      </c>
      <c r="S2" s="12">
        <f t="shared" ref="S2:S56" si="0">O2/E2</f>
        <v>0</v>
      </c>
      <c r="T2">
        <v>1.1378917694091799</v>
      </c>
      <c r="U2">
        <v>1.1502046585082999</v>
      </c>
      <c r="V2">
        <v>0.94630050659179699</v>
      </c>
      <c r="W2" s="13">
        <v>0.20390415191650399</v>
      </c>
      <c r="X2">
        <v>0.19159126281738301</v>
      </c>
      <c r="Y2">
        <v>0.19159126281738301</v>
      </c>
      <c r="Z2">
        <v>0</v>
      </c>
      <c r="AA2">
        <v>0.4</v>
      </c>
      <c r="AB2">
        <v>1</v>
      </c>
      <c r="AC2">
        <v>0.57142857142857195</v>
      </c>
      <c r="AD2">
        <v>0.6</v>
      </c>
      <c r="AE2">
        <v>0.4</v>
      </c>
    </row>
    <row r="3" spans="1:31" x14ac:dyDescent="0.15">
      <c r="A3" s="4">
        <v>806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5.2158470153808603</v>
      </c>
      <c r="L3" s="7">
        <v>3.8636512756347701</v>
      </c>
      <c r="M3">
        <v>3.611328125</v>
      </c>
      <c r="N3">
        <v>6.4455757141113299</v>
      </c>
      <c r="O3">
        <v>2</v>
      </c>
      <c r="P3">
        <v>2</v>
      </c>
      <c r="Q3">
        <v>11</v>
      </c>
      <c r="R3" s="12">
        <v>0.18179999999999999</v>
      </c>
      <c r="S3" s="12">
        <f t="shared" si="0"/>
        <v>0.2</v>
      </c>
      <c r="T3">
        <v>1.5588970184326201</v>
      </c>
      <c r="U3">
        <v>1.3747968673706099</v>
      </c>
      <c r="V3">
        <v>1.2916507720947299</v>
      </c>
      <c r="W3" s="13">
        <v>8.3146095275878906E-2</v>
      </c>
      <c r="X3">
        <v>0.26724624633789101</v>
      </c>
      <c r="Y3">
        <v>0.26724624633789101</v>
      </c>
      <c r="Z3">
        <v>0.2</v>
      </c>
      <c r="AA3">
        <v>0.9</v>
      </c>
      <c r="AB3">
        <v>0.81818181818181801</v>
      </c>
      <c r="AC3">
        <v>0.85714285714285698</v>
      </c>
      <c r="AD3">
        <v>0.1</v>
      </c>
      <c r="AE3">
        <v>0.7</v>
      </c>
    </row>
    <row r="4" spans="1:31" x14ac:dyDescent="0.15">
      <c r="A4" s="4">
        <v>639</v>
      </c>
      <c r="B4">
        <v>12</v>
      </c>
      <c r="C4">
        <v>8</v>
      </c>
      <c r="D4">
        <v>10</v>
      </c>
      <c r="E4">
        <v>10</v>
      </c>
      <c r="F4">
        <v>10</v>
      </c>
      <c r="G4">
        <v>0</v>
      </c>
      <c r="H4">
        <v>2</v>
      </c>
      <c r="I4">
        <v>8</v>
      </c>
      <c r="J4">
        <v>0.6</v>
      </c>
      <c r="K4">
        <v>5.1752643585205096</v>
      </c>
      <c r="L4" s="7">
        <v>3.87261962890625</v>
      </c>
      <c r="M4">
        <v>2.8096294403076199</v>
      </c>
      <c r="N4">
        <v>5.1844921112060502</v>
      </c>
      <c r="O4">
        <v>1</v>
      </c>
      <c r="P4">
        <v>1</v>
      </c>
      <c r="Q4">
        <v>8</v>
      </c>
      <c r="R4" s="12">
        <v>0.125</v>
      </c>
      <c r="S4" s="12">
        <f t="shared" si="0"/>
        <v>0.1</v>
      </c>
      <c r="T4">
        <v>1.39388656616211</v>
      </c>
      <c r="U4">
        <v>1.25759601593018</v>
      </c>
      <c r="V4">
        <v>1.15972805023193</v>
      </c>
      <c r="W4" s="13">
        <v>9.7867965698242201E-2</v>
      </c>
      <c r="X4">
        <v>0.234158515930176</v>
      </c>
      <c r="Y4">
        <v>0.234158515930176</v>
      </c>
      <c r="Z4">
        <v>0.1</v>
      </c>
      <c r="AA4">
        <v>0.7</v>
      </c>
      <c r="AB4">
        <v>0.875</v>
      </c>
      <c r="AC4">
        <v>0.77777777777777801</v>
      </c>
      <c r="AD4">
        <v>0.3</v>
      </c>
      <c r="AE4">
        <v>0.6</v>
      </c>
    </row>
    <row r="5" spans="1:31" x14ac:dyDescent="0.15">
      <c r="A5" s="4">
        <v>532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5.4135665893554696</v>
      </c>
      <c r="L5" s="7">
        <v>3.8754539489746098</v>
      </c>
      <c r="M5">
        <v>2.9377136230468701</v>
      </c>
      <c r="N5">
        <v>6.5183868408203098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1.5019493103027299</v>
      </c>
      <c r="U5">
        <v>1.3061285018920901</v>
      </c>
      <c r="V5">
        <v>1.2510839700698899</v>
      </c>
      <c r="W5" s="13">
        <v>5.5044531822204597E-2</v>
      </c>
      <c r="X5">
        <v>0.25086534023284901</v>
      </c>
      <c r="Y5">
        <v>0.25086534023284901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679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4.8914909362793004</v>
      </c>
      <c r="L6" s="7">
        <v>3.8787841796875</v>
      </c>
      <c r="M6">
        <v>3.2227210998535201</v>
      </c>
      <c r="N6">
        <v>9.3981132507324201</v>
      </c>
      <c r="O6">
        <v>1</v>
      </c>
      <c r="P6">
        <v>1</v>
      </c>
      <c r="Q6">
        <v>7</v>
      </c>
      <c r="R6" s="12">
        <v>0.1429</v>
      </c>
      <c r="S6" s="12">
        <f t="shared" si="0"/>
        <v>0.1</v>
      </c>
      <c r="T6">
        <v>1.3015651702880899</v>
      </c>
      <c r="U6">
        <v>1.00209617614746</v>
      </c>
      <c r="V6">
        <v>1.1069200038909901</v>
      </c>
      <c r="W6" s="13">
        <v>0.10482382774353</v>
      </c>
      <c r="X6">
        <v>0.194645166397095</v>
      </c>
      <c r="Y6">
        <v>0.194645166397095</v>
      </c>
      <c r="Z6">
        <v>0.1</v>
      </c>
      <c r="AA6">
        <v>0.6</v>
      </c>
      <c r="AB6">
        <v>0.85714285714285698</v>
      </c>
      <c r="AC6">
        <v>0.70588235294117596</v>
      </c>
      <c r="AD6">
        <v>0.4</v>
      </c>
      <c r="AE6">
        <v>0.5</v>
      </c>
    </row>
    <row r="7" spans="1:31" x14ac:dyDescent="0.15">
      <c r="A7" s="4">
        <v>384</v>
      </c>
      <c r="B7">
        <v>11</v>
      </c>
      <c r="C7">
        <v>9</v>
      </c>
      <c r="D7">
        <v>10</v>
      </c>
      <c r="E7">
        <v>10</v>
      </c>
      <c r="F7">
        <v>10</v>
      </c>
      <c r="G7">
        <v>0</v>
      </c>
      <c r="H7">
        <v>1</v>
      </c>
      <c r="I7">
        <v>9</v>
      </c>
      <c r="J7">
        <v>0.55000000000000004</v>
      </c>
      <c r="K7">
        <v>4.5911006927490199</v>
      </c>
      <c r="L7" s="7">
        <v>3.8800086975097701</v>
      </c>
      <c r="M7">
        <v>5.2444934844970703</v>
      </c>
      <c r="N7">
        <v>8.6270236968994105</v>
      </c>
      <c r="O7">
        <v>0</v>
      </c>
      <c r="P7">
        <v>0</v>
      </c>
      <c r="Q7">
        <v>4</v>
      </c>
      <c r="R7" s="12">
        <v>0</v>
      </c>
      <c r="S7" s="12">
        <f t="shared" si="0"/>
        <v>0</v>
      </c>
      <c r="T7">
        <v>1.2782058715820299</v>
      </c>
      <c r="U7">
        <v>1.0991859436035201</v>
      </c>
      <c r="V7">
        <v>1.0689563751220701</v>
      </c>
      <c r="W7" s="13">
        <v>3.0229568481445299E-2</v>
      </c>
      <c r="X7">
        <v>0.20924949645996099</v>
      </c>
      <c r="Y7">
        <v>0.20924949645996099</v>
      </c>
      <c r="Z7">
        <v>0</v>
      </c>
      <c r="AA7">
        <v>0.4</v>
      </c>
      <c r="AB7">
        <v>1</v>
      </c>
      <c r="AC7">
        <v>0.57142857142857195</v>
      </c>
      <c r="AD7">
        <v>0.6</v>
      </c>
      <c r="AE7">
        <v>0.4</v>
      </c>
    </row>
    <row r="8" spans="1:31" x14ac:dyDescent="0.15">
      <c r="A8" s="4">
        <v>144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6.0204906463623002</v>
      </c>
      <c r="L8" s="7">
        <v>3.8803062438964799</v>
      </c>
      <c r="M8">
        <v>3.17628669738769</v>
      </c>
      <c r="N8">
        <v>4.1771049499511701</v>
      </c>
      <c r="O8">
        <v>1</v>
      </c>
      <c r="P8">
        <v>1</v>
      </c>
      <c r="Q8">
        <v>8</v>
      </c>
      <c r="R8" s="12">
        <v>0.125</v>
      </c>
      <c r="S8" s="12">
        <f t="shared" si="0"/>
        <v>0.1</v>
      </c>
      <c r="T8">
        <v>1.81337738037109</v>
      </c>
      <c r="U8">
        <v>1.7191205024719201</v>
      </c>
      <c r="V8">
        <v>1.51427686214447</v>
      </c>
      <c r="W8" s="13">
        <v>0.204843640327454</v>
      </c>
      <c r="X8">
        <v>0.29910051822662298</v>
      </c>
      <c r="Y8">
        <v>0.29910051822662298</v>
      </c>
      <c r="Z8">
        <v>0.1</v>
      </c>
      <c r="AA8">
        <v>0.7</v>
      </c>
      <c r="AB8">
        <v>0.875</v>
      </c>
      <c r="AC8">
        <v>0.77777777777777801</v>
      </c>
      <c r="AD8">
        <v>0.3</v>
      </c>
      <c r="AE8">
        <v>0.6</v>
      </c>
    </row>
    <row r="9" spans="1:31" x14ac:dyDescent="0.15">
      <c r="A9" s="4">
        <v>278</v>
      </c>
      <c r="B9">
        <v>11</v>
      </c>
      <c r="C9">
        <v>9</v>
      </c>
      <c r="D9">
        <v>10</v>
      </c>
      <c r="E9">
        <v>10</v>
      </c>
      <c r="F9">
        <v>10</v>
      </c>
      <c r="G9">
        <v>0</v>
      </c>
      <c r="H9">
        <v>1</v>
      </c>
      <c r="I9">
        <v>9</v>
      </c>
      <c r="J9">
        <v>0.55000000000000004</v>
      </c>
      <c r="K9">
        <v>4.7435684204101598</v>
      </c>
      <c r="L9" s="7">
        <v>3.8879623413085902</v>
      </c>
      <c r="M9">
        <v>4.0030746459960902</v>
      </c>
      <c r="N9">
        <v>8.6839790344238299</v>
      </c>
      <c r="O9">
        <v>1</v>
      </c>
      <c r="P9">
        <v>1</v>
      </c>
      <c r="Q9">
        <v>9</v>
      </c>
      <c r="R9" s="12">
        <v>0.1111</v>
      </c>
      <c r="S9" s="12">
        <f t="shared" si="0"/>
        <v>0.1</v>
      </c>
      <c r="T9">
        <v>1.41017723083496</v>
      </c>
      <c r="U9">
        <v>1.1264400482177701</v>
      </c>
      <c r="V9">
        <v>1.1627676486969001</v>
      </c>
      <c r="W9" s="13">
        <v>3.6327600479125997E-2</v>
      </c>
      <c r="X9">
        <v>0.247409582138061</v>
      </c>
      <c r="Y9">
        <v>0.247409582138061</v>
      </c>
      <c r="Z9">
        <v>0.1</v>
      </c>
      <c r="AA9">
        <v>0.8</v>
      </c>
      <c r="AB9">
        <v>0.88888888888888895</v>
      </c>
      <c r="AC9">
        <v>0.84210526315789502</v>
      </c>
      <c r="AD9">
        <v>0.2</v>
      </c>
      <c r="AE9">
        <v>0.7</v>
      </c>
    </row>
    <row r="10" spans="1:31" x14ac:dyDescent="0.15">
      <c r="A10" s="4">
        <v>137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5.4754734039306596</v>
      </c>
      <c r="L10" s="7">
        <v>3.8890457153320299</v>
      </c>
      <c r="M10">
        <v>2.9550628662109402</v>
      </c>
      <c r="N10">
        <v>3.9538307189941402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1.5334548950195299</v>
      </c>
      <c r="U10">
        <v>1.4503427743911701</v>
      </c>
      <c r="V10">
        <v>1.2724463939666799</v>
      </c>
      <c r="W10" s="13">
        <v>0.17789638042450001</v>
      </c>
      <c r="X10">
        <v>0.261008501052856</v>
      </c>
      <c r="Y10">
        <v>0.261008501052856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x14ac:dyDescent="0.15">
      <c r="A11" s="4">
        <v>963</v>
      </c>
      <c r="B11">
        <v>11</v>
      </c>
      <c r="C11">
        <v>9</v>
      </c>
      <c r="D11">
        <v>10</v>
      </c>
      <c r="E11">
        <v>10</v>
      </c>
      <c r="F11">
        <v>9</v>
      </c>
      <c r="G11">
        <v>1</v>
      </c>
      <c r="H11">
        <v>2</v>
      </c>
      <c r="I11">
        <v>8</v>
      </c>
      <c r="J11">
        <v>0.55000000000000004</v>
      </c>
      <c r="K11">
        <v>4.71828269958496</v>
      </c>
      <c r="L11" s="7">
        <v>3.8894462585449201</v>
      </c>
      <c r="M11">
        <v>4.2295608520507804</v>
      </c>
      <c r="N11">
        <v>4.5693454742431596</v>
      </c>
      <c r="O11">
        <v>0</v>
      </c>
      <c r="P11">
        <v>0</v>
      </c>
      <c r="Q11">
        <v>5</v>
      </c>
      <c r="R11" s="12">
        <v>0</v>
      </c>
      <c r="S11" s="12">
        <f t="shared" si="0"/>
        <v>0</v>
      </c>
      <c r="T11">
        <v>1.1349983215332</v>
      </c>
      <c r="U11">
        <v>1.0830106735229501</v>
      </c>
      <c r="V11">
        <v>0.97356224060058605</v>
      </c>
      <c r="W11" s="13">
        <v>0.109448432922363</v>
      </c>
      <c r="X11">
        <v>0.16143608093261699</v>
      </c>
      <c r="Y11">
        <v>0.16143608093261699</v>
      </c>
      <c r="Z11">
        <v>0</v>
      </c>
      <c r="AA11">
        <v>0.5</v>
      </c>
      <c r="AB11">
        <v>1</v>
      </c>
      <c r="AC11">
        <v>0.66666666666666696</v>
      </c>
      <c r="AD11">
        <v>0.5</v>
      </c>
      <c r="AE11">
        <v>0.5</v>
      </c>
    </row>
    <row r="12" spans="1:31" s="30" customFormat="1" x14ac:dyDescent="0.15">
      <c r="A12" s="33">
        <v>689</v>
      </c>
      <c r="B12" s="30">
        <v>11</v>
      </c>
      <c r="C12" s="30">
        <v>9</v>
      </c>
      <c r="D12" s="30">
        <v>10</v>
      </c>
      <c r="E12" s="30">
        <v>10</v>
      </c>
      <c r="F12" s="30">
        <v>10</v>
      </c>
      <c r="G12" s="30">
        <v>0</v>
      </c>
      <c r="H12" s="30">
        <v>1</v>
      </c>
      <c r="I12" s="30">
        <v>9</v>
      </c>
      <c r="J12" s="30">
        <v>0.55000000000000004</v>
      </c>
      <c r="K12" s="30">
        <v>4.8322105407714799</v>
      </c>
      <c r="L12" s="30">
        <v>3.8896389007568399</v>
      </c>
      <c r="M12" s="30">
        <v>3.7237186431884801</v>
      </c>
      <c r="N12" s="30">
        <v>9.2413635253906197</v>
      </c>
      <c r="O12" s="30">
        <v>1</v>
      </c>
      <c r="P12" s="30">
        <v>1</v>
      </c>
      <c r="Q12" s="30">
        <v>6</v>
      </c>
      <c r="R12" s="35">
        <v>0.16669999999999999</v>
      </c>
      <c r="S12" s="35">
        <f t="shared" si="0"/>
        <v>0.1</v>
      </c>
      <c r="T12" s="30">
        <v>1.3263187408447299</v>
      </c>
      <c r="U12" s="30">
        <v>1.05205726623535</v>
      </c>
      <c r="V12" s="30">
        <v>1.12636947631836</v>
      </c>
      <c r="W12" s="30">
        <v>7.4312210083007799E-2</v>
      </c>
      <c r="X12" s="30">
        <v>0.19994926452636699</v>
      </c>
      <c r="Y12" s="30">
        <v>0.19994926452636699</v>
      </c>
      <c r="Z12" s="30">
        <v>0.1</v>
      </c>
      <c r="AA12" s="30">
        <v>0.5</v>
      </c>
      <c r="AB12" s="30">
        <v>0.83333333333333304</v>
      </c>
      <c r="AC12" s="30">
        <v>0.625</v>
      </c>
      <c r="AD12" s="30">
        <v>0.5</v>
      </c>
      <c r="AE12" s="30">
        <v>0.4</v>
      </c>
    </row>
    <row r="13" spans="1:31" x14ac:dyDescent="0.15">
      <c r="A13" s="4">
        <v>466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5.8841304779052699</v>
      </c>
      <c r="L13" s="7">
        <v>3.8967952728271502</v>
      </c>
      <c r="M13">
        <v>2.6044120788574201</v>
      </c>
      <c r="N13">
        <v>4.7781848907470703</v>
      </c>
      <c r="O13">
        <v>2</v>
      </c>
      <c r="P13">
        <v>2</v>
      </c>
      <c r="Q13">
        <v>12</v>
      </c>
      <c r="R13" s="12">
        <v>0.16669999999999999</v>
      </c>
      <c r="S13" s="12">
        <f t="shared" si="0"/>
        <v>0.2</v>
      </c>
      <c r="T13">
        <v>1.7249794006347701</v>
      </c>
      <c r="U13">
        <v>1.5871263742446899</v>
      </c>
      <c r="V13">
        <v>1.4244741201400799</v>
      </c>
      <c r="W13" s="13">
        <v>0.16265225410461401</v>
      </c>
      <c r="X13">
        <v>0.30050528049469</v>
      </c>
      <c r="Y13">
        <v>0.30050528049469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944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4.9996814727783203</v>
      </c>
      <c r="L14" s="7">
        <v>3.9412956237793</v>
      </c>
      <c r="M14">
        <v>4.3097019195556596</v>
      </c>
      <c r="N14">
        <v>3.2599639892578098</v>
      </c>
      <c r="O14">
        <v>2</v>
      </c>
      <c r="P14">
        <v>2</v>
      </c>
      <c r="Q14">
        <v>12</v>
      </c>
      <c r="R14" s="12">
        <v>0.16669999999999999</v>
      </c>
      <c r="S14" s="12">
        <f t="shared" si="0"/>
        <v>0.2</v>
      </c>
      <c r="T14">
        <v>1.59767913818359</v>
      </c>
      <c r="U14">
        <v>1.56864833831787</v>
      </c>
      <c r="V14">
        <v>1.3428252935409599</v>
      </c>
      <c r="W14" s="13">
        <v>0.225823044776917</v>
      </c>
      <c r="X14">
        <v>0.25485384464263899</v>
      </c>
      <c r="Y14">
        <v>0.25485384464263899</v>
      </c>
      <c r="Z14">
        <v>0.2</v>
      </c>
      <c r="AA14">
        <v>1</v>
      </c>
      <c r="AB14">
        <v>0.83333333333333304</v>
      </c>
      <c r="AC14">
        <v>0.90909090909090895</v>
      </c>
      <c r="AD14">
        <v>0</v>
      </c>
      <c r="AE14">
        <v>0.8</v>
      </c>
    </row>
    <row r="15" spans="1:31" x14ac:dyDescent="0.15">
      <c r="A15" s="4">
        <v>193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5.2592811584472701</v>
      </c>
      <c r="L15" s="7">
        <v>3.9027290344238299</v>
      </c>
      <c r="M15">
        <v>3.9978733062744101</v>
      </c>
      <c r="N15">
        <v>2.9033946990966801</v>
      </c>
      <c r="O15">
        <v>0</v>
      </c>
      <c r="P15">
        <v>0</v>
      </c>
      <c r="Q15">
        <v>8</v>
      </c>
      <c r="R15" s="12">
        <v>0</v>
      </c>
      <c r="S15" s="12">
        <f t="shared" si="0"/>
        <v>0</v>
      </c>
      <c r="T15">
        <v>1.4490165710449201</v>
      </c>
      <c r="U15">
        <v>1.44656026363373</v>
      </c>
      <c r="V15">
        <v>1.2215931415557899</v>
      </c>
      <c r="W15" s="13">
        <v>0.22496712207794201</v>
      </c>
      <c r="X15">
        <v>0.22742342948913599</v>
      </c>
      <c r="Y15">
        <v>0.22742342948913599</v>
      </c>
      <c r="Z15">
        <v>0</v>
      </c>
      <c r="AA15">
        <v>0.8</v>
      </c>
      <c r="AB15">
        <v>1</v>
      </c>
      <c r="AC15">
        <v>0.88888888888888895</v>
      </c>
      <c r="AD15">
        <v>0.2</v>
      </c>
      <c r="AE15">
        <v>0.8</v>
      </c>
    </row>
    <row r="16" spans="1:31" x14ac:dyDescent="0.15">
      <c r="A16" s="4">
        <v>164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7.0594444274902299</v>
      </c>
      <c r="L16" s="7">
        <v>3.9555358886718701</v>
      </c>
      <c r="M16">
        <v>2.9219665527343701</v>
      </c>
      <c r="N16">
        <v>4.1406784057617196</v>
      </c>
      <c r="O16">
        <v>1</v>
      </c>
      <c r="P16">
        <v>1</v>
      </c>
      <c r="Q16">
        <v>10</v>
      </c>
      <c r="R16" s="12">
        <v>0.1</v>
      </c>
      <c r="S16" s="12">
        <f t="shared" si="0"/>
        <v>0.1</v>
      </c>
      <c r="T16">
        <v>1.8900165557861299</v>
      </c>
      <c r="U16">
        <v>1.82383692264557</v>
      </c>
      <c r="V16">
        <v>1.5729013681411701</v>
      </c>
      <c r="W16" s="13">
        <v>0.25093555450439398</v>
      </c>
      <c r="X16">
        <v>0.317115187644958</v>
      </c>
      <c r="Y16">
        <v>0.317115187644958</v>
      </c>
      <c r="Z16">
        <v>0.1</v>
      </c>
      <c r="AA16">
        <v>0.9</v>
      </c>
      <c r="AB16">
        <v>0.9</v>
      </c>
      <c r="AC16">
        <v>0.9</v>
      </c>
      <c r="AD16">
        <v>0.1</v>
      </c>
      <c r="AE16">
        <v>0.8</v>
      </c>
    </row>
    <row r="17" spans="1:31" x14ac:dyDescent="0.15">
      <c r="A17" s="4">
        <v>124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4.1992244720459002</v>
      </c>
      <c r="L17" s="7">
        <v>3.9701271057128902</v>
      </c>
      <c r="M17">
        <v>6.1469230651855504</v>
      </c>
      <c r="N17">
        <v>3.8664970397949201</v>
      </c>
      <c r="O17">
        <v>0</v>
      </c>
      <c r="P17">
        <v>0</v>
      </c>
      <c r="Q17">
        <v>6</v>
      </c>
      <c r="R17" s="12">
        <v>0</v>
      </c>
      <c r="S17" s="12">
        <f t="shared" si="0"/>
        <v>0</v>
      </c>
      <c r="T17">
        <v>1.1960391998291</v>
      </c>
      <c r="U17">
        <v>1.21494960784912</v>
      </c>
      <c r="V17">
        <v>0.99489152431488004</v>
      </c>
      <c r="W17" s="13">
        <v>0.220058083534241</v>
      </c>
      <c r="X17">
        <v>0.201147675514221</v>
      </c>
      <c r="Y17">
        <v>0.201147675514221</v>
      </c>
      <c r="Z17">
        <v>0</v>
      </c>
      <c r="AA17">
        <v>0.6</v>
      </c>
      <c r="AB17">
        <v>1</v>
      </c>
      <c r="AC17">
        <v>0.75</v>
      </c>
      <c r="AD17">
        <v>0.4</v>
      </c>
      <c r="AE17">
        <v>0.6</v>
      </c>
    </row>
    <row r="18" spans="1:31" x14ac:dyDescent="0.15">
      <c r="A18" s="4">
        <v>324</v>
      </c>
      <c r="B18">
        <v>14</v>
      </c>
      <c r="C18">
        <v>6</v>
      </c>
      <c r="D18">
        <v>10</v>
      </c>
      <c r="E18">
        <v>10</v>
      </c>
      <c r="F18">
        <v>10</v>
      </c>
      <c r="G18">
        <v>0</v>
      </c>
      <c r="H18">
        <v>4</v>
      </c>
      <c r="I18">
        <v>6</v>
      </c>
      <c r="J18">
        <v>0.7</v>
      </c>
      <c r="K18">
        <v>5.53989601135254</v>
      </c>
      <c r="L18" s="7">
        <v>3.9744281768798801</v>
      </c>
      <c r="M18">
        <v>3.5105628967285201</v>
      </c>
      <c r="N18">
        <v>3.14056396484375</v>
      </c>
      <c r="O18">
        <v>0</v>
      </c>
      <c r="P18">
        <v>0</v>
      </c>
      <c r="Q18">
        <v>7</v>
      </c>
      <c r="R18" s="12">
        <v>0</v>
      </c>
      <c r="S18" s="12">
        <f t="shared" si="0"/>
        <v>0</v>
      </c>
      <c r="T18">
        <v>1.4269771575927701</v>
      </c>
      <c r="U18">
        <v>1.41517686843872</v>
      </c>
      <c r="V18">
        <v>1.2035602331161499</v>
      </c>
      <c r="W18" s="13">
        <v>0.211616635322571</v>
      </c>
      <c r="X18">
        <v>0.22341692447662401</v>
      </c>
      <c r="Y18">
        <v>0.22341692447662401</v>
      </c>
      <c r="Z18">
        <v>0</v>
      </c>
      <c r="AA18">
        <v>0.7</v>
      </c>
      <c r="AB18">
        <v>1</v>
      </c>
      <c r="AC18">
        <v>0.82352941176470595</v>
      </c>
      <c r="AD18">
        <v>0.3</v>
      </c>
      <c r="AE18">
        <v>0.7</v>
      </c>
    </row>
    <row r="19" spans="1:31" x14ac:dyDescent="0.15">
      <c r="A19" s="4">
        <v>395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5.7436962127685502</v>
      </c>
      <c r="L19" s="7">
        <v>3.9111671447753902</v>
      </c>
      <c r="M19">
        <v>3.20228767395019</v>
      </c>
      <c r="N19">
        <v>3.3998641967773402</v>
      </c>
      <c r="O19">
        <v>2</v>
      </c>
      <c r="P19">
        <v>2</v>
      </c>
      <c r="Q19">
        <v>12</v>
      </c>
      <c r="R19" s="12">
        <v>0.16669999999999999</v>
      </c>
      <c r="S19" s="12">
        <f t="shared" si="0"/>
        <v>0.2</v>
      </c>
      <c r="T19">
        <v>1.7005157470703101</v>
      </c>
      <c r="U19">
        <v>1.64375495910645</v>
      </c>
      <c r="V19">
        <v>1.4053802490234399</v>
      </c>
      <c r="W19" s="13">
        <v>0.23837471008300801</v>
      </c>
      <c r="X19">
        <v>0.295135498046875</v>
      </c>
      <c r="Y19">
        <v>0.295135498046875</v>
      </c>
      <c r="Z19">
        <v>0.2</v>
      </c>
      <c r="AA19">
        <v>1</v>
      </c>
      <c r="AB19">
        <v>0.83333333333333304</v>
      </c>
      <c r="AC19">
        <v>0.90909090909090895</v>
      </c>
      <c r="AD19">
        <v>0</v>
      </c>
      <c r="AE19">
        <v>0.8</v>
      </c>
    </row>
    <row r="20" spans="1:31" x14ac:dyDescent="0.15">
      <c r="A20" s="4">
        <v>676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4.8798637390136701</v>
      </c>
      <c r="L20" s="7">
        <v>3.9114570617675799</v>
      </c>
      <c r="M20">
        <v>4.0965499877929696</v>
      </c>
      <c r="N20">
        <v>2.7295074462890598</v>
      </c>
      <c r="O20">
        <v>0</v>
      </c>
      <c r="P20">
        <v>0</v>
      </c>
      <c r="Q20">
        <v>5</v>
      </c>
      <c r="R20" s="12">
        <v>0</v>
      </c>
      <c r="S20" s="12">
        <f t="shared" si="0"/>
        <v>0</v>
      </c>
      <c r="T20">
        <v>1.2409019470214799</v>
      </c>
      <c r="U20">
        <v>1.2583427429199201</v>
      </c>
      <c r="V20">
        <v>1.0353854894638099</v>
      </c>
      <c r="W20" s="13">
        <v>0.222957253456116</v>
      </c>
      <c r="X20">
        <v>0.205516457557678</v>
      </c>
      <c r="Y20">
        <v>0.205516457557678</v>
      </c>
      <c r="Z20">
        <v>0</v>
      </c>
      <c r="AA20">
        <v>0.5</v>
      </c>
      <c r="AB20">
        <v>1</v>
      </c>
      <c r="AC20">
        <v>0.66666666666666696</v>
      </c>
      <c r="AD20">
        <v>0.5</v>
      </c>
      <c r="AE20">
        <v>0.5</v>
      </c>
    </row>
    <row r="21" spans="1:31" x14ac:dyDescent="0.15">
      <c r="A21" s="4">
        <v>809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4.1750411987304696</v>
      </c>
      <c r="L21" s="7">
        <v>3.9905300140380899</v>
      </c>
      <c r="M21">
        <v>8.4229564666747994</v>
      </c>
      <c r="N21">
        <v>6.7700443267822301</v>
      </c>
      <c r="O21">
        <v>0</v>
      </c>
      <c r="P21">
        <v>0</v>
      </c>
      <c r="Q21">
        <v>5</v>
      </c>
      <c r="R21" s="12">
        <v>0</v>
      </c>
      <c r="S21" s="12">
        <f t="shared" si="0"/>
        <v>0</v>
      </c>
      <c r="T21">
        <v>1.1835918426513701</v>
      </c>
      <c r="U21">
        <v>1.2380943298339799</v>
      </c>
      <c r="V21">
        <v>1.0107113122940099</v>
      </c>
      <c r="W21" s="13">
        <v>0.227383017539978</v>
      </c>
      <c r="X21">
        <v>0.17288053035736101</v>
      </c>
      <c r="Y21">
        <v>0.17288053035736101</v>
      </c>
      <c r="Z21">
        <v>0</v>
      </c>
      <c r="AA21">
        <v>0.5</v>
      </c>
      <c r="AB21">
        <v>1</v>
      </c>
      <c r="AC21">
        <v>0.66666666666666696</v>
      </c>
      <c r="AD21">
        <v>0.5</v>
      </c>
      <c r="AE21">
        <v>0.5</v>
      </c>
    </row>
    <row r="22" spans="1:31" x14ac:dyDescent="0.15">
      <c r="A22" s="4">
        <v>389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5.1329650878906197</v>
      </c>
      <c r="L22" s="7">
        <v>3.99789237976074</v>
      </c>
      <c r="M22">
        <v>3.6099014282226598</v>
      </c>
      <c r="N22">
        <v>3.22932052612305</v>
      </c>
      <c r="O22">
        <v>1</v>
      </c>
      <c r="P22">
        <v>1</v>
      </c>
      <c r="Q22">
        <v>10</v>
      </c>
      <c r="R22" s="12">
        <v>0.1</v>
      </c>
      <c r="S22" s="12">
        <f t="shared" si="0"/>
        <v>0.1</v>
      </c>
      <c r="T22">
        <v>1.4864501953125</v>
      </c>
      <c r="U22">
        <v>1.4500643014907799</v>
      </c>
      <c r="V22">
        <v>1.2307720184326201</v>
      </c>
      <c r="W22" s="13">
        <v>0.219292283058167</v>
      </c>
      <c r="X22">
        <v>0.25567817687988298</v>
      </c>
      <c r="Y22">
        <v>0.25567817687988298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s="30" customFormat="1" x14ac:dyDescent="0.15">
      <c r="A23" s="33">
        <v>315</v>
      </c>
      <c r="B23" s="30">
        <v>13</v>
      </c>
      <c r="C23" s="30">
        <v>7</v>
      </c>
      <c r="D23" s="30">
        <v>10</v>
      </c>
      <c r="E23" s="30">
        <v>10</v>
      </c>
      <c r="F23" s="30">
        <v>10</v>
      </c>
      <c r="G23" s="30">
        <v>0</v>
      </c>
      <c r="H23" s="30">
        <v>3</v>
      </c>
      <c r="I23" s="30">
        <v>7</v>
      </c>
      <c r="J23" s="30">
        <v>0.65</v>
      </c>
      <c r="K23" s="30">
        <v>5.1745662689209002</v>
      </c>
      <c r="L23" s="30">
        <v>3.9155750274658199</v>
      </c>
      <c r="M23" s="30">
        <v>3.4082832336425799</v>
      </c>
      <c r="N23" s="30">
        <v>3.4719295501709002</v>
      </c>
      <c r="O23" s="30">
        <v>1</v>
      </c>
      <c r="P23" s="30">
        <v>1</v>
      </c>
      <c r="Q23" s="30">
        <v>10</v>
      </c>
      <c r="R23" s="35">
        <v>0.1</v>
      </c>
      <c r="S23" s="35">
        <f t="shared" si="0"/>
        <v>0.1</v>
      </c>
      <c r="T23" s="30">
        <v>1.5593776702880899</v>
      </c>
      <c r="U23" s="30">
        <v>1.5100402832031199</v>
      </c>
      <c r="V23" s="30">
        <v>1.28564953804016</v>
      </c>
      <c r="W23" s="30">
        <v>0.22439074516296401</v>
      </c>
      <c r="X23" s="30">
        <v>0.27372813224792503</v>
      </c>
      <c r="Y23" s="30">
        <v>0.27372813224792503</v>
      </c>
      <c r="Z23" s="30">
        <v>0.1</v>
      </c>
      <c r="AA23" s="30">
        <v>0.9</v>
      </c>
      <c r="AB23" s="30">
        <v>0.9</v>
      </c>
      <c r="AC23" s="30">
        <v>0.9</v>
      </c>
      <c r="AD23" s="30">
        <v>0.1</v>
      </c>
      <c r="AE23" s="30">
        <v>0.8</v>
      </c>
    </row>
    <row r="24" spans="1:31" x14ac:dyDescent="0.15">
      <c r="A24" s="4">
        <v>284</v>
      </c>
      <c r="B24">
        <v>10</v>
      </c>
      <c r="C24">
        <v>10</v>
      </c>
      <c r="D24">
        <v>10</v>
      </c>
      <c r="E24">
        <v>10</v>
      </c>
      <c r="F24">
        <v>9</v>
      </c>
      <c r="G24">
        <v>1</v>
      </c>
      <c r="H24">
        <v>1</v>
      </c>
      <c r="I24">
        <v>9</v>
      </c>
      <c r="J24">
        <v>0.5</v>
      </c>
      <c r="K24">
        <v>5.2167873382568404</v>
      </c>
      <c r="L24" s="7">
        <v>4.4166011810302699</v>
      </c>
      <c r="M24">
        <v>5.1786956787109402</v>
      </c>
      <c r="N24">
        <v>8.8486213684081996</v>
      </c>
      <c r="O24">
        <v>1</v>
      </c>
      <c r="P24">
        <v>1</v>
      </c>
      <c r="Q24">
        <v>9</v>
      </c>
      <c r="R24" s="12">
        <v>0.1111</v>
      </c>
      <c r="S24" s="12">
        <f t="shared" si="0"/>
        <v>0.1</v>
      </c>
      <c r="T24">
        <v>1.0910396575927701</v>
      </c>
      <c r="U24">
        <v>0.92492294311523404</v>
      </c>
      <c r="V24">
        <v>0.93204516172409102</v>
      </c>
      <c r="W24" s="13">
        <v>7.1222186088562003E-3</v>
      </c>
      <c r="X24">
        <v>0.158994495868683</v>
      </c>
      <c r="Y24">
        <v>0.158994495868683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824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5.1635837554931596</v>
      </c>
      <c r="L25" s="7">
        <v>4.3282947540283203</v>
      </c>
      <c r="M25">
        <v>4.6453266143798801</v>
      </c>
      <c r="N25">
        <v>8.7051639556884801</v>
      </c>
      <c r="O25">
        <v>1</v>
      </c>
      <c r="P25">
        <v>1</v>
      </c>
      <c r="Q25">
        <v>10</v>
      </c>
      <c r="R25" s="12">
        <v>0.1</v>
      </c>
      <c r="S25" s="12">
        <f t="shared" si="0"/>
        <v>0.1</v>
      </c>
      <c r="T25">
        <v>1.5068454742431601</v>
      </c>
      <c r="U25">
        <v>1.2630596160888701</v>
      </c>
      <c r="V25">
        <v>1.2353279590606701</v>
      </c>
      <c r="W25" s="13">
        <v>2.7731657028198201E-2</v>
      </c>
      <c r="X25">
        <v>0.27151751518249501</v>
      </c>
      <c r="Y25">
        <v>0.27151751518249501</v>
      </c>
      <c r="Z25">
        <v>0.1</v>
      </c>
      <c r="AA25">
        <v>0.9</v>
      </c>
      <c r="AB25">
        <v>0.9</v>
      </c>
      <c r="AC25">
        <v>0.9</v>
      </c>
      <c r="AD25">
        <v>0.1</v>
      </c>
      <c r="AE25">
        <v>0.8</v>
      </c>
    </row>
    <row r="26" spans="1:31" x14ac:dyDescent="0.15">
      <c r="A26" s="4">
        <v>871</v>
      </c>
      <c r="B26">
        <v>10</v>
      </c>
      <c r="C26">
        <v>10</v>
      </c>
      <c r="D26">
        <v>10</v>
      </c>
      <c r="E26">
        <v>10</v>
      </c>
      <c r="F26">
        <v>9</v>
      </c>
      <c r="G26">
        <v>1</v>
      </c>
      <c r="H26">
        <v>1</v>
      </c>
      <c r="I26">
        <v>9</v>
      </c>
      <c r="J26">
        <v>0.5</v>
      </c>
      <c r="K26">
        <v>5.3317241668701199</v>
      </c>
      <c r="L26" s="7">
        <v>4.4379978179931596</v>
      </c>
      <c r="M26">
        <v>4.2536773681640598</v>
      </c>
      <c r="N26">
        <v>8.7324657440185494</v>
      </c>
      <c r="O26">
        <v>1</v>
      </c>
      <c r="P26">
        <v>1</v>
      </c>
      <c r="Q26">
        <v>9</v>
      </c>
      <c r="R26" s="12">
        <v>0.1111</v>
      </c>
      <c r="S26" s="12">
        <f t="shared" si="0"/>
        <v>0.1</v>
      </c>
      <c r="T26">
        <v>1.28287506103516</v>
      </c>
      <c r="U26">
        <v>1.03861808776855</v>
      </c>
      <c r="V26">
        <v>1.0701758861541799</v>
      </c>
      <c r="W26" s="13">
        <v>3.1557798385620103E-2</v>
      </c>
      <c r="X26">
        <v>0.212699174880981</v>
      </c>
      <c r="Y26">
        <v>0.212699174880981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597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5.5997409820556596</v>
      </c>
      <c r="L27" s="7">
        <v>4.1957302093505904</v>
      </c>
      <c r="M27">
        <v>3.83123779296875</v>
      </c>
      <c r="N27">
        <v>4.1593341827392596</v>
      </c>
      <c r="O27">
        <v>1</v>
      </c>
      <c r="P27">
        <v>1</v>
      </c>
      <c r="Q27">
        <v>11</v>
      </c>
      <c r="R27" s="12">
        <v>9.0899999999999995E-2</v>
      </c>
      <c r="S27" s="12">
        <f t="shared" si="0"/>
        <v>0.1</v>
      </c>
      <c r="T27">
        <v>1.4737396240234399</v>
      </c>
      <c r="U27">
        <v>1.4301065206527701</v>
      </c>
      <c r="V27">
        <v>1.2375299930572501</v>
      </c>
      <c r="W27" s="13">
        <v>0.19257652759551999</v>
      </c>
      <c r="X27">
        <v>0.236209630966186</v>
      </c>
      <c r="Y27">
        <v>0.236209630966186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322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>
        <v>5.3351268768310502</v>
      </c>
      <c r="L28" s="7">
        <v>4.20664405822754</v>
      </c>
      <c r="M28">
        <v>4.1332874298095703</v>
      </c>
      <c r="N28">
        <v>3.6568260192871098</v>
      </c>
      <c r="O28">
        <v>1</v>
      </c>
      <c r="P28">
        <v>1</v>
      </c>
      <c r="Q28">
        <v>11</v>
      </c>
      <c r="R28" s="12">
        <v>9.0899999999999995E-2</v>
      </c>
      <c r="S28" s="12">
        <f t="shared" si="0"/>
        <v>0.1</v>
      </c>
      <c r="T28">
        <v>1.5717411041259799</v>
      </c>
      <c r="U28">
        <v>1.5341047048568699</v>
      </c>
      <c r="V28">
        <v>1.2923166751861599</v>
      </c>
      <c r="W28" s="13">
        <v>0.241788029670715</v>
      </c>
      <c r="X28">
        <v>0.279424428939819</v>
      </c>
      <c r="Y28">
        <v>0.279424428939819</v>
      </c>
      <c r="Z28">
        <v>0.1</v>
      </c>
      <c r="AA28">
        <v>1</v>
      </c>
      <c r="AB28">
        <v>0.90909090909090895</v>
      </c>
      <c r="AC28">
        <v>0.952380952380952</v>
      </c>
      <c r="AD28">
        <v>0</v>
      </c>
      <c r="AE28">
        <v>0.9</v>
      </c>
    </row>
    <row r="29" spans="1:31" x14ac:dyDescent="0.15">
      <c r="A29" s="4">
        <v>667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5.22127342224121</v>
      </c>
      <c r="L29" s="7">
        <v>4.2043266296386701</v>
      </c>
      <c r="M29">
        <v>3.2085266113281201</v>
      </c>
      <c r="N29">
        <v>9.0629806518554705</v>
      </c>
      <c r="O29">
        <v>1</v>
      </c>
      <c r="P29">
        <v>1</v>
      </c>
      <c r="Q29">
        <v>11</v>
      </c>
      <c r="R29" s="12">
        <v>9.0899999999999995E-2</v>
      </c>
      <c r="S29" s="12">
        <f t="shared" si="0"/>
        <v>0.1</v>
      </c>
      <c r="T29">
        <v>1.4602069854736299</v>
      </c>
      <c r="U29">
        <v>1.14205169677734</v>
      </c>
      <c r="V29">
        <v>1.21240901947022</v>
      </c>
      <c r="W29" s="13">
        <v>7.0357322692871094E-2</v>
      </c>
      <c r="X29">
        <v>0.247797966003418</v>
      </c>
      <c r="Y29">
        <v>0.247797966003418</v>
      </c>
      <c r="Z29">
        <v>0.1</v>
      </c>
      <c r="AA29">
        <v>1</v>
      </c>
      <c r="AB29">
        <v>0.90909090909090895</v>
      </c>
      <c r="AC29">
        <v>0.952380952380952</v>
      </c>
      <c r="AD29">
        <v>0</v>
      </c>
      <c r="AE29">
        <v>0.9</v>
      </c>
    </row>
    <row r="30" spans="1:31" x14ac:dyDescent="0.15">
      <c r="A30" s="4">
        <v>716</v>
      </c>
      <c r="B30">
        <v>11</v>
      </c>
      <c r="C30">
        <v>9</v>
      </c>
      <c r="D30">
        <v>10</v>
      </c>
      <c r="E30">
        <v>10</v>
      </c>
      <c r="F30">
        <v>8</v>
      </c>
      <c r="G30">
        <v>2</v>
      </c>
      <c r="H30">
        <v>3</v>
      </c>
      <c r="I30">
        <v>7</v>
      </c>
      <c r="J30">
        <v>0.55000000000000004</v>
      </c>
      <c r="K30">
        <v>5.7577877044677699</v>
      </c>
      <c r="L30" s="7">
        <v>4.1859664916992196</v>
      </c>
      <c r="M30">
        <v>3.7794876098632799</v>
      </c>
      <c r="N30">
        <v>4.65871238708496</v>
      </c>
      <c r="O30">
        <v>0</v>
      </c>
      <c r="P30">
        <v>0</v>
      </c>
      <c r="Q30">
        <v>6</v>
      </c>
      <c r="R30" s="12">
        <v>0</v>
      </c>
      <c r="S30" s="12">
        <f t="shared" si="0"/>
        <v>0</v>
      </c>
      <c r="T30">
        <v>1.03940773010254</v>
      </c>
      <c r="U30">
        <v>0.98574954271316495</v>
      </c>
      <c r="V30">
        <v>0.90863531827926602</v>
      </c>
      <c r="W30" s="13">
        <v>7.7114224433898898E-2</v>
      </c>
      <c r="X30">
        <v>0.13077241182327301</v>
      </c>
      <c r="Y30">
        <v>0.13077241182327301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x14ac:dyDescent="0.15">
      <c r="A31" s="4">
        <v>266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5.3855972290039098</v>
      </c>
      <c r="L31" s="7">
        <v>4.3087959289550799</v>
      </c>
      <c r="M31">
        <v>2.75130271911621</v>
      </c>
      <c r="N31">
        <v>9.0374183654785192</v>
      </c>
      <c r="O31">
        <v>1</v>
      </c>
      <c r="P31">
        <v>1</v>
      </c>
      <c r="Q31">
        <v>10</v>
      </c>
      <c r="R31" s="12">
        <v>0.1</v>
      </c>
      <c r="S31" s="12">
        <f t="shared" si="0"/>
        <v>0.1</v>
      </c>
      <c r="T31">
        <v>1.4614105224609399</v>
      </c>
      <c r="U31">
        <v>1.1153564453125</v>
      </c>
      <c r="V31">
        <v>1.1962985992431601</v>
      </c>
      <c r="W31" s="13">
        <v>8.0942153930664104E-2</v>
      </c>
      <c r="X31">
        <v>0.26511192321777299</v>
      </c>
      <c r="Y31">
        <v>0.26511192321777299</v>
      </c>
      <c r="Z31">
        <v>0.1</v>
      </c>
      <c r="AA31">
        <v>0.9</v>
      </c>
      <c r="AB31">
        <v>0.9</v>
      </c>
      <c r="AC31">
        <v>0.9</v>
      </c>
      <c r="AD31">
        <v>0.1</v>
      </c>
      <c r="AE31">
        <v>0.8</v>
      </c>
    </row>
    <row r="32" spans="1:31" x14ac:dyDescent="0.15">
      <c r="A32" s="4">
        <v>175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4.7946834564209002</v>
      </c>
      <c r="L32" s="7">
        <v>4.19866943359375</v>
      </c>
      <c r="M32">
        <v>6.4215850830078098</v>
      </c>
      <c r="N32">
        <v>8.4300422668456996</v>
      </c>
      <c r="O32">
        <v>0</v>
      </c>
      <c r="P32">
        <v>0</v>
      </c>
      <c r="Q32">
        <v>8</v>
      </c>
      <c r="R32" s="12">
        <v>0</v>
      </c>
      <c r="S32" s="12">
        <f t="shared" si="0"/>
        <v>0</v>
      </c>
      <c r="T32">
        <v>1.27755546569824</v>
      </c>
      <c r="U32">
        <v>1.1576099395752</v>
      </c>
      <c r="V32">
        <v>1.06946814060211</v>
      </c>
      <c r="W32" s="13">
        <v>8.8141798973083496E-2</v>
      </c>
      <c r="X32">
        <v>0.20808732509613001</v>
      </c>
      <c r="Y32">
        <v>0.20808732509613001</v>
      </c>
      <c r="Z32">
        <v>0</v>
      </c>
      <c r="AA32">
        <v>0.8</v>
      </c>
      <c r="AB32">
        <v>1</v>
      </c>
      <c r="AC32">
        <v>0.88888888888888895</v>
      </c>
      <c r="AD32">
        <v>0.2</v>
      </c>
      <c r="AE32">
        <v>0.8</v>
      </c>
    </row>
    <row r="33" spans="1:31" x14ac:dyDescent="0.15">
      <c r="A33" s="4">
        <v>755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5.5064716339111301</v>
      </c>
      <c r="L33" s="7">
        <v>4.3005237579345703</v>
      </c>
      <c r="M33">
        <v>3.3774375915527299</v>
      </c>
      <c r="N33">
        <v>4.87587547302246</v>
      </c>
      <c r="O33">
        <v>1</v>
      </c>
      <c r="P33">
        <v>1</v>
      </c>
      <c r="Q33">
        <v>7</v>
      </c>
      <c r="R33" s="12">
        <v>0.1429</v>
      </c>
      <c r="S33" s="12">
        <f t="shared" si="0"/>
        <v>0.1</v>
      </c>
      <c r="T33">
        <v>1.2076950073242201</v>
      </c>
      <c r="U33">
        <v>1.1268558502197299</v>
      </c>
      <c r="V33">
        <v>1.0312740802764899</v>
      </c>
      <c r="W33" s="13">
        <v>9.5581769943237305E-2</v>
      </c>
      <c r="X33">
        <v>0.17642092704772899</v>
      </c>
      <c r="Y33">
        <v>0.17642092704772899</v>
      </c>
      <c r="Z33">
        <v>0.1</v>
      </c>
      <c r="AA33">
        <v>0.6</v>
      </c>
      <c r="AB33">
        <v>0.85714285714285698</v>
      </c>
      <c r="AC33">
        <v>0.70588235294117596</v>
      </c>
      <c r="AD33">
        <v>0.4</v>
      </c>
      <c r="AE33">
        <v>0.5</v>
      </c>
    </row>
    <row r="34" spans="1:31" s="30" customFormat="1" x14ac:dyDescent="0.15">
      <c r="A34" s="33">
        <v>440</v>
      </c>
      <c r="B34" s="30">
        <v>10</v>
      </c>
      <c r="C34" s="30">
        <v>10</v>
      </c>
      <c r="D34" s="30">
        <v>10</v>
      </c>
      <c r="E34" s="30">
        <v>10</v>
      </c>
      <c r="F34" s="30">
        <v>9</v>
      </c>
      <c r="G34" s="30">
        <v>1</v>
      </c>
      <c r="H34" s="30">
        <v>1</v>
      </c>
      <c r="I34" s="30">
        <v>9</v>
      </c>
      <c r="J34" s="30">
        <v>0.5</v>
      </c>
      <c r="K34" s="30">
        <v>4.8218250274658203</v>
      </c>
      <c r="L34" s="30">
        <v>4.3742256164550799</v>
      </c>
      <c r="M34" s="30">
        <v>7.4493465423584002</v>
      </c>
      <c r="N34" s="30">
        <v>7.8928146362304696</v>
      </c>
      <c r="O34" s="30">
        <v>0</v>
      </c>
      <c r="P34" s="30">
        <v>0</v>
      </c>
      <c r="Q34" s="30">
        <v>5</v>
      </c>
      <c r="R34" s="35">
        <v>0</v>
      </c>
      <c r="S34" s="35">
        <f t="shared" si="0"/>
        <v>0</v>
      </c>
      <c r="T34" s="30">
        <v>1.10649490356445</v>
      </c>
      <c r="U34" s="30">
        <v>1.0352840423584</v>
      </c>
      <c r="V34" s="30">
        <v>0.92397421598434404</v>
      </c>
      <c r="W34" s="30">
        <v>0.111309826374054</v>
      </c>
      <c r="X34" s="30">
        <v>0.182520687580109</v>
      </c>
      <c r="Y34" s="30">
        <v>0.182520687580109</v>
      </c>
      <c r="Z34" s="30">
        <v>0</v>
      </c>
      <c r="AA34" s="30">
        <v>0.5</v>
      </c>
      <c r="AB34" s="30">
        <v>1</v>
      </c>
      <c r="AC34" s="30">
        <v>0.66666666666666696</v>
      </c>
      <c r="AD34" s="30">
        <v>0.5</v>
      </c>
      <c r="AE34" s="30">
        <v>0.5</v>
      </c>
    </row>
    <row r="35" spans="1:31" x14ac:dyDescent="0.15">
      <c r="A35" s="4">
        <v>195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5.6812610626220703</v>
      </c>
      <c r="L35" s="7">
        <v>4.7090530395507804</v>
      </c>
      <c r="M35">
        <v>4.1505641937255904</v>
      </c>
      <c r="N35">
        <v>9.1015338897705096</v>
      </c>
      <c r="O35">
        <v>1</v>
      </c>
      <c r="P35">
        <v>1</v>
      </c>
      <c r="Q35">
        <v>9</v>
      </c>
      <c r="R35" s="12">
        <v>0.1111</v>
      </c>
      <c r="S35" s="12">
        <f t="shared" si="0"/>
        <v>0.1</v>
      </c>
      <c r="T35">
        <v>1.55792236328125</v>
      </c>
      <c r="U35">
        <v>1.2859477996826201</v>
      </c>
      <c r="V35">
        <v>1.2839777469635001</v>
      </c>
      <c r="W35" s="13">
        <v>1.9700527191162101E-3</v>
      </c>
      <c r="X35">
        <v>0.27394461631774902</v>
      </c>
      <c r="Y35">
        <v>0.27394461631774902</v>
      </c>
      <c r="Z35">
        <v>0.1</v>
      </c>
      <c r="AA35">
        <v>0.8</v>
      </c>
      <c r="AB35">
        <v>0.88888888888888895</v>
      </c>
      <c r="AC35">
        <v>0.84210526315789502</v>
      </c>
      <c r="AD35">
        <v>0.2</v>
      </c>
      <c r="AE35">
        <v>0.7</v>
      </c>
    </row>
    <row r="36" spans="1:31" x14ac:dyDescent="0.15">
      <c r="A36" s="4">
        <v>116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5.7334957122802699</v>
      </c>
      <c r="L36" s="7">
        <v>4.6566104888915998</v>
      </c>
      <c r="M36">
        <v>3.2517738342285201</v>
      </c>
      <c r="N36">
        <v>9.2079181671142596</v>
      </c>
      <c r="O36">
        <v>1</v>
      </c>
      <c r="P36">
        <v>1</v>
      </c>
      <c r="Q36">
        <v>10</v>
      </c>
      <c r="R36" s="12">
        <v>0.1</v>
      </c>
      <c r="S36" s="12">
        <f t="shared" si="0"/>
        <v>0.1</v>
      </c>
      <c r="T36">
        <v>1.6278133392334</v>
      </c>
      <c r="U36">
        <v>1.3126811981201201</v>
      </c>
      <c r="V36">
        <v>1.35928666591644</v>
      </c>
      <c r="W36" s="13">
        <v>4.6605467796325697E-2</v>
      </c>
      <c r="X36">
        <v>0.26852667331695601</v>
      </c>
      <c r="Y36">
        <v>0.26852667331695601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353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5.7181262969970703</v>
      </c>
      <c r="L37" s="7">
        <v>4.64410400390625</v>
      </c>
      <c r="M37">
        <v>3.29713630676269</v>
      </c>
      <c r="N37">
        <v>9.2436008453369105</v>
      </c>
      <c r="O37">
        <v>1</v>
      </c>
      <c r="P37">
        <v>1</v>
      </c>
      <c r="Q37">
        <v>11</v>
      </c>
      <c r="R37" s="12">
        <v>9.0899999999999995E-2</v>
      </c>
      <c r="S37" s="12">
        <f t="shared" si="0"/>
        <v>0.1</v>
      </c>
      <c r="T37">
        <v>1.5096950531005899</v>
      </c>
      <c r="U37">
        <v>1.1918525695800799</v>
      </c>
      <c r="V37">
        <v>1.2419782876968399</v>
      </c>
      <c r="W37" s="13">
        <v>5.0125718116760198E-2</v>
      </c>
      <c r="X37">
        <v>0.267716765403748</v>
      </c>
      <c r="Y37">
        <v>0.267716765403748</v>
      </c>
      <c r="Z37">
        <v>0.1</v>
      </c>
      <c r="AA37">
        <v>1</v>
      </c>
      <c r="AB37">
        <v>0.90909090909090895</v>
      </c>
      <c r="AC37">
        <v>0.952380952380952</v>
      </c>
      <c r="AD37">
        <v>0</v>
      </c>
      <c r="AE37">
        <v>0.9</v>
      </c>
    </row>
    <row r="38" spans="1:31" x14ac:dyDescent="0.15">
      <c r="A38" s="4">
        <v>660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5.4647674560546902</v>
      </c>
      <c r="L38" s="7">
        <v>4.6398448944091797</v>
      </c>
      <c r="M38">
        <v>5.1427249908447301</v>
      </c>
      <c r="N38">
        <v>8.8079738616943395</v>
      </c>
      <c r="O38">
        <v>1</v>
      </c>
      <c r="P38">
        <v>1</v>
      </c>
      <c r="Q38">
        <v>9</v>
      </c>
      <c r="R38" s="12">
        <v>0.1111</v>
      </c>
      <c r="S38" s="12">
        <f t="shared" si="0"/>
        <v>0.1</v>
      </c>
      <c r="T38">
        <v>1.4315814971923799</v>
      </c>
      <c r="U38">
        <v>1.2289924621582</v>
      </c>
      <c r="V38">
        <v>1.1694958209991499</v>
      </c>
      <c r="W38" s="13">
        <v>5.9496641159057603E-2</v>
      </c>
      <c r="X38">
        <v>0.26208567619323703</v>
      </c>
      <c r="Y38">
        <v>0.26208567619323703</v>
      </c>
      <c r="Z38">
        <v>0.1</v>
      </c>
      <c r="AA38">
        <v>0.8</v>
      </c>
      <c r="AB38">
        <v>0.88888888888888895</v>
      </c>
      <c r="AC38">
        <v>0.84210526315789502</v>
      </c>
      <c r="AD38">
        <v>0.2</v>
      </c>
      <c r="AE38">
        <v>0.7</v>
      </c>
    </row>
    <row r="39" spans="1:31" x14ac:dyDescent="0.15">
      <c r="A39" s="4">
        <v>286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5.8743190765380904</v>
      </c>
      <c r="L39" s="7">
        <v>4.7347183227539098</v>
      </c>
      <c r="M39">
        <v>3.2579612731933598</v>
      </c>
      <c r="N39">
        <v>9.7551956176757795</v>
      </c>
      <c r="O39">
        <v>1</v>
      </c>
      <c r="P39">
        <v>1</v>
      </c>
      <c r="Q39">
        <v>9</v>
      </c>
      <c r="R39" s="12">
        <v>0.1111</v>
      </c>
      <c r="S39" s="12">
        <f t="shared" si="0"/>
        <v>0.1</v>
      </c>
      <c r="T39">
        <v>1.48899269104004</v>
      </c>
      <c r="U39">
        <v>1.18563079833984</v>
      </c>
      <c r="V39">
        <v>1.2526934146881099</v>
      </c>
      <c r="W39" s="13">
        <v>6.7062616348266602E-2</v>
      </c>
      <c r="X39">
        <v>0.23629927635192899</v>
      </c>
      <c r="Y39">
        <v>0.23629927635192899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151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5.6671257019043004</v>
      </c>
      <c r="L40" s="7">
        <v>4.5537357330322301</v>
      </c>
      <c r="M40">
        <v>3.1707382202148402</v>
      </c>
      <c r="N40">
        <v>9.5972442626953107</v>
      </c>
      <c r="O40">
        <v>1</v>
      </c>
      <c r="P40">
        <v>1</v>
      </c>
      <c r="Q40">
        <v>6</v>
      </c>
      <c r="R40" s="12">
        <v>0.16669999999999999</v>
      </c>
      <c r="S40" s="12">
        <f t="shared" si="0"/>
        <v>0.1</v>
      </c>
      <c r="T40">
        <v>1.4091281890869101</v>
      </c>
      <c r="U40">
        <v>1.10394859313965</v>
      </c>
      <c r="V40">
        <v>1.18171787261963</v>
      </c>
      <c r="W40" s="13">
        <v>7.7769279479980497E-2</v>
      </c>
      <c r="X40">
        <v>0.22741031646728499</v>
      </c>
      <c r="Y40">
        <v>0.22741031646728499</v>
      </c>
      <c r="Z40">
        <v>0.1</v>
      </c>
      <c r="AA40">
        <v>0.5</v>
      </c>
      <c r="AB40">
        <v>0.83333333333333304</v>
      </c>
      <c r="AC40">
        <v>0.625</v>
      </c>
      <c r="AD40">
        <v>0.5</v>
      </c>
      <c r="AE40">
        <v>0.4</v>
      </c>
    </row>
    <row r="41" spans="1:31" x14ac:dyDescent="0.15">
      <c r="A41" s="4">
        <v>904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5.2344322204589799</v>
      </c>
      <c r="L41" s="7">
        <v>4.5122661590576199</v>
      </c>
      <c r="M41">
        <v>5.8526840209960902</v>
      </c>
      <c r="N41">
        <v>8.7110691070556605</v>
      </c>
      <c r="O41">
        <v>0</v>
      </c>
      <c r="P41">
        <v>0</v>
      </c>
      <c r="Q41">
        <v>5</v>
      </c>
      <c r="R41" s="12">
        <v>0</v>
      </c>
      <c r="S41" s="12">
        <f t="shared" si="0"/>
        <v>0</v>
      </c>
      <c r="T41">
        <v>1.5087947845459</v>
      </c>
      <c r="U41">
        <v>1.3497829437255899</v>
      </c>
      <c r="V41">
        <v>1.27078056335449</v>
      </c>
      <c r="W41" s="13">
        <v>7.9002380371093694E-2</v>
      </c>
      <c r="X41">
        <v>0.238014221191406</v>
      </c>
      <c r="Y41">
        <v>0.238014221191406</v>
      </c>
      <c r="Z41">
        <v>0</v>
      </c>
      <c r="AA41">
        <v>0.5</v>
      </c>
      <c r="AB41">
        <v>1</v>
      </c>
      <c r="AC41">
        <v>0.66666666666666696</v>
      </c>
      <c r="AD41">
        <v>0.5</v>
      </c>
      <c r="AE41">
        <v>0.5</v>
      </c>
    </row>
    <row r="42" spans="1:31" x14ac:dyDescent="0.15">
      <c r="A42" s="4">
        <v>738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5.1780776977539098</v>
      </c>
      <c r="L42" s="7">
        <v>4.5140037536621103</v>
      </c>
      <c r="M42">
        <v>6.2413272857665998</v>
      </c>
      <c r="N42">
        <v>8.5599708557128906</v>
      </c>
      <c r="O42">
        <v>1</v>
      </c>
      <c r="P42">
        <v>1</v>
      </c>
      <c r="Q42">
        <v>11</v>
      </c>
      <c r="R42" s="12">
        <v>9.0899999999999995E-2</v>
      </c>
      <c r="S42" s="12">
        <f t="shared" si="0"/>
        <v>0.1</v>
      </c>
      <c r="T42">
        <v>1.26169586181641</v>
      </c>
      <c r="U42">
        <v>1.1312885284423799</v>
      </c>
      <c r="V42">
        <v>1.04321956634522</v>
      </c>
      <c r="W42" s="13">
        <v>8.8068962097167997E-2</v>
      </c>
      <c r="X42">
        <v>0.21847629547119099</v>
      </c>
      <c r="Y42">
        <v>0.21847629547119099</v>
      </c>
      <c r="Z42">
        <v>0.1</v>
      </c>
      <c r="AA42">
        <v>1</v>
      </c>
      <c r="AB42">
        <v>0.90909090909090895</v>
      </c>
      <c r="AC42">
        <v>0.952380952380952</v>
      </c>
      <c r="AD42">
        <v>0</v>
      </c>
      <c r="AE42">
        <v>0.9</v>
      </c>
    </row>
    <row r="43" spans="1:31" x14ac:dyDescent="0.15">
      <c r="A43" s="4">
        <v>583</v>
      </c>
      <c r="B43">
        <v>11</v>
      </c>
      <c r="C43">
        <v>9</v>
      </c>
      <c r="D43">
        <v>10</v>
      </c>
      <c r="E43">
        <v>10</v>
      </c>
      <c r="F43">
        <v>9</v>
      </c>
      <c r="G43">
        <v>1</v>
      </c>
      <c r="H43">
        <v>2</v>
      </c>
      <c r="I43">
        <v>8</v>
      </c>
      <c r="J43">
        <v>0.55000000000000004</v>
      </c>
      <c r="K43">
        <v>5.8490123748779297</v>
      </c>
      <c r="L43" s="7">
        <v>4.5238380432128897</v>
      </c>
      <c r="M43">
        <v>3.1948013305664098</v>
      </c>
      <c r="N43">
        <v>4.9645767211914098</v>
      </c>
      <c r="O43">
        <v>1</v>
      </c>
      <c r="P43">
        <v>1</v>
      </c>
      <c r="Q43">
        <v>8</v>
      </c>
      <c r="R43" s="12">
        <v>0.125</v>
      </c>
      <c r="S43" s="12">
        <f t="shared" si="0"/>
        <v>0.1</v>
      </c>
      <c r="T43">
        <v>1.30923271179199</v>
      </c>
      <c r="U43">
        <v>1.22052574157715</v>
      </c>
      <c r="V43">
        <v>1.1324498653411901</v>
      </c>
      <c r="W43" s="13">
        <v>8.80758762359619E-2</v>
      </c>
      <c r="X43">
        <v>0.176782846450806</v>
      </c>
      <c r="Y43">
        <v>0.176782846450806</v>
      </c>
      <c r="Z43">
        <v>0.1</v>
      </c>
      <c r="AA43">
        <v>0.7</v>
      </c>
      <c r="AB43">
        <v>0.875</v>
      </c>
      <c r="AC43">
        <v>0.77777777777777801</v>
      </c>
      <c r="AD43">
        <v>0.3</v>
      </c>
      <c r="AE43">
        <v>0.6</v>
      </c>
    </row>
    <row r="44" spans="1:31" x14ac:dyDescent="0.15">
      <c r="A44" s="4">
        <v>114</v>
      </c>
      <c r="B44">
        <v>10</v>
      </c>
      <c r="C44">
        <v>10</v>
      </c>
      <c r="D44">
        <v>10</v>
      </c>
      <c r="E44">
        <v>10</v>
      </c>
      <c r="F44">
        <v>9</v>
      </c>
      <c r="G44">
        <v>1</v>
      </c>
      <c r="H44">
        <v>1</v>
      </c>
      <c r="I44">
        <v>9</v>
      </c>
      <c r="J44">
        <v>0.5</v>
      </c>
      <c r="K44">
        <v>5.3878669738769496</v>
      </c>
      <c r="L44" s="7">
        <v>4.7398757934570304</v>
      </c>
      <c r="M44">
        <v>6.6268539428710902</v>
      </c>
      <c r="N44">
        <v>8.5765495300293004</v>
      </c>
      <c r="O44">
        <v>0</v>
      </c>
      <c r="P44">
        <v>0</v>
      </c>
      <c r="Q44">
        <v>7</v>
      </c>
      <c r="R44" s="12">
        <v>0</v>
      </c>
      <c r="S44" s="12">
        <f t="shared" si="0"/>
        <v>0</v>
      </c>
      <c r="T44">
        <v>1.36931228637695</v>
      </c>
      <c r="U44">
        <v>1.24855613708496</v>
      </c>
      <c r="V44">
        <v>1.15682065486908</v>
      </c>
      <c r="W44" s="13">
        <v>9.1735482215881306E-2</v>
      </c>
      <c r="X44">
        <v>0.21249163150787401</v>
      </c>
      <c r="Y44">
        <v>0.21249163150787401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s="30" customFormat="1" x14ac:dyDescent="0.15">
      <c r="A45" s="33">
        <v>289</v>
      </c>
      <c r="B45" s="30">
        <v>11</v>
      </c>
      <c r="C45" s="30">
        <v>9</v>
      </c>
      <c r="D45" s="30">
        <v>10</v>
      </c>
      <c r="E45" s="30">
        <v>10</v>
      </c>
      <c r="F45" s="30">
        <v>10</v>
      </c>
      <c r="G45" s="30">
        <v>0</v>
      </c>
      <c r="H45" s="30">
        <v>1</v>
      </c>
      <c r="I45" s="30">
        <v>9</v>
      </c>
      <c r="J45" s="30">
        <v>0.55000000000000004</v>
      </c>
      <c r="K45" s="30">
        <v>5.1458835601806596</v>
      </c>
      <c r="L45" s="30">
        <v>4.5300865173339799</v>
      </c>
      <c r="M45" s="30">
        <v>6.6752796173095703</v>
      </c>
      <c r="N45" s="30">
        <v>8.5415077209472692</v>
      </c>
      <c r="O45" s="30">
        <v>0</v>
      </c>
      <c r="P45" s="30">
        <v>0</v>
      </c>
      <c r="Q45" s="30">
        <v>6</v>
      </c>
      <c r="R45" s="35">
        <v>0</v>
      </c>
      <c r="S45" s="35">
        <f t="shared" si="0"/>
        <v>0</v>
      </c>
      <c r="T45" s="30">
        <v>1.2673149108886701</v>
      </c>
      <c r="U45" s="30">
        <v>1.1575393676757799</v>
      </c>
      <c r="V45" s="30">
        <v>1.0490925312042201</v>
      </c>
      <c r="W45" s="30">
        <v>0.10844683647155801</v>
      </c>
      <c r="X45" s="30">
        <v>0.21822237968444799</v>
      </c>
      <c r="Y45" s="30">
        <v>0.21822237968444799</v>
      </c>
      <c r="Z45" s="30">
        <v>0</v>
      </c>
      <c r="AA45" s="30">
        <v>0.6</v>
      </c>
      <c r="AB45" s="30">
        <v>1</v>
      </c>
      <c r="AC45" s="30">
        <v>0.75</v>
      </c>
      <c r="AD45" s="30">
        <v>0.4</v>
      </c>
      <c r="AE45" s="30">
        <v>0.6</v>
      </c>
    </row>
    <row r="46" spans="1:31" x14ac:dyDescent="0.15">
      <c r="A46" s="4">
        <v>275</v>
      </c>
      <c r="B46">
        <v>10</v>
      </c>
      <c r="C46">
        <v>10</v>
      </c>
      <c r="D46">
        <v>10</v>
      </c>
      <c r="E46">
        <v>10</v>
      </c>
      <c r="F46">
        <v>9</v>
      </c>
      <c r="G46">
        <v>1</v>
      </c>
      <c r="H46">
        <v>1</v>
      </c>
      <c r="I46">
        <v>9</v>
      </c>
      <c r="J46">
        <v>0.5</v>
      </c>
      <c r="K46">
        <v>5.3192253112793004</v>
      </c>
      <c r="L46" s="7">
        <v>4.7831707000732404</v>
      </c>
      <c r="M46">
        <v>7.2593650817871103</v>
      </c>
      <c r="N46">
        <v>8.1118850708007795</v>
      </c>
      <c r="O46">
        <v>0</v>
      </c>
      <c r="P46">
        <v>0</v>
      </c>
      <c r="Q46">
        <v>5</v>
      </c>
      <c r="R46" s="12">
        <v>0</v>
      </c>
      <c r="S46" s="12">
        <f t="shared" si="0"/>
        <v>0</v>
      </c>
      <c r="T46">
        <v>1.21672439575195</v>
      </c>
      <c r="U46">
        <v>1.1233673095703101</v>
      </c>
      <c r="V46">
        <v>1.01289594173431</v>
      </c>
      <c r="W46" s="13">
        <v>0.11047136783599799</v>
      </c>
      <c r="X46">
        <v>0.20382845401763899</v>
      </c>
      <c r="Y46">
        <v>0.20382845401763899</v>
      </c>
      <c r="Z46">
        <v>0</v>
      </c>
      <c r="AA46">
        <v>0.5</v>
      </c>
      <c r="AB46">
        <v>1</v>
      </c>
      <c r="AC46">
        <v>0.66666666666666696</v>
      </c>
      <c r="AD46">
        <v>0.5</v>
      </c>
      <c r="AE46">
        <v>0.5</v>
      </c>
    </row>
    <row r="47" spans="1:31" x14ac:dyDescent="0.15">
      <c r="A47" s="4">
        <v>449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5.3996410369873002</v>
      </c>
      <c r="L47" s="7">
        <v>4.8014621734619096</v>
      </c>
      <c r="M47">
        <v>7.0481109619140598</v>
      </c>
      <c r="N47">
        <v>8.4780426025390607</v>
      </c>
      <c r="O47">
        <v>0</v>
      </c>
      <c r="P47">
        <v>0</v>
      </c>
      <c r="Q47">
        <v>8</v>
      </c>
      <c r="R47" s="12">
        <v>0</v>
      </c>
      <c r="S47" s="12">
        <f t="shared" si="0"/>
        <v>0</v>
      </c>
      <c r="T47">
        <v>1.25810050964355</v>
      </c>
      <c r="U47">
        <v>1.1673889160156199</v>
      </c>
      <c r="V47">
        <v>1.0252326726913401</v>
      </c>
      <c r="W47" s="13">
        <v>0.14215624332428001</v>
      </c>
      <c r="X47">
        <v>0.23286783695221</v>
      </c>
      <c r="Y47">
        <v>0.23286783695221</v>
      </c>
      <c r="Z47">
        <v>0</v>
      </c>
      <c r="AA47">
        <v>0.8</v>
      </c>
      <c r="AB47">
        <v>1</v>
      </c>
      <c r="AC47">
        <v>0.88888888888888895</v>
      </c>
      <c r="AD47">
        <v>0.2</v>
      </c>
      <c r="AE47">
        <v>0.8</v>
      </c>
    </row>
    <row r="48" spans="1:31" x14ac:dyDescent="0.15">
      <c r="A48" s="4">
        <v>607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5.6619815826415998</v>
      </c>
      <c r="L48" s="7">
        <v>4.8038883209228498</v>
      </c>
      <c r="M48">
        <v>4.7463493347168004</v>
      </c>
      <c r="N48">
        <v>8.5170135498046893</v>
      </c>
      <c r="O48">
        <v>1</v>
      </c>
      <c r="P48">
        <v>1</v>
      </c>
      <c r="Q48">
        <v>11</v>
      </c>
      <c r="R48" s="12">
        <v>9.0899999999999995E-2</v>
      </c>
      <c r="S48" s="12">
        <f t="shared" si="0"/>
        <v>0.1</v>
      </c>
      <c r="T48">
        <v>1.6791191101074201</v>
      </c>
      <c r="U48">
        <v>1.4201602935791</v>
      </c>
      <c r="V48">
        <v>1.3582627773284901</v>
      </c>
      <c r="W48" s="13">
        <v>6.18975162506104E-2</v>
      </c>
      <c r="X48">
        <v>0.320856332778931</v>
      </c>
      <c r="Y48">
        <v>0.320856332778931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4">
        <v>274</v>
      </c>
      <c r="B49">
        <v>9</v>
      </c>
      <c r="C49">
        <v>11</v>
      </c>
      <c r="D49">
        <v>10</v>
      </c>
      <c r="E49">
        <v>10</v>
      </c>
      <c r="F49">
        <v>8</v>
      </c>
      <c r="G49">
        <v>2</v>
      </c>
      <c r="H49">
        <v>1</v>
      </c>
      <c r="I49">
        <v>9</v>
      </c>
      <c r="J49">
        <v>0.45</v>
      </c>
      <c r="K49">
        <v>5.8121471405029297</v>
      </c>
      <c r="L49" s="7">
        <v>4.8344993591308603</v>
      </c>
      <c r="M49">
        <v>4.4628067016601598</v>
      </c>
      <c r="N49">
        <v>9.3634872436523402</v>
      </c>
      <c r="O49">
        <v>1</v>
      </c>
      <c r="P49">
        <v>1</v>
      </c>
      <c r="Q49">
        <v>9</v>
      </c>
      <c r="R49" s="12">
        <v>0.1111</v>
      </c>
      <c r="S49" s="12">
        <f t="shared" si="0"/>
        <v>0.1</v>
      </c>
      <c r="T49">
        <v>1.1546516418457</v>
      </c>
      <c r="U49">
        <v>0.96746063232421897</v>
      </c>
      <c r="V49">
        <v>1.0175075531005899</v>
      </c>
      <c r="W49" s="13">
        <v>5.0046920776367201E-2</v>
      </c>
      <c r="X49">
        <v>0.13714408874511699</v>
      </c>
      <c r="Y49">
        <v>0.13714408874511699</v>
      </c>
      <c r="Z49">
        <v>0.1</v>
      </c>
      <c r="AA49">
        <v>0.8</v>
      </c>
      <c r="AB49">
        <v>0.88888888888888895</v>
      </c>
      <c r="AC49">
        <v>0.84210526315789502</v>
      </c>
      <c r="AD49">
        <v>0.2</v>
      </c>
      <c r="AE49">
        <v>0.7</v>
      </c>
    </row>
    <row r="50" spans="1:31" x14ac:dyDescent="0.15">
      <c r="A50" s="4">
        <v>926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6.0829372406005904</v>
      </c>
      <c r="L50" s="7">
        <v>4.8678150177001998</v>
      </c>
      <c r="M50">
        <v>2.1115188598632799</v>
      </c>
      <c r="N50">
        <v>9.0886802673339808</v>
      </c>
      <c r="O50">
        <v>1</v>
      </c>
      <c r="P50">
        <v>1</v>
      </c>
      <c r="Q50">
        <v>9</v>
      </c>
      <c r="R50" s="12">
        <v>0.1111</v>
      </c>
      <c r="S50" s="12">
        <f t="shared" si="0"/>
        <v>0.1</v>
      </c>
      <c r="T50">
        <v>1.5013618469238299</v>
      </c>
      <c r="U50">
        <v>1.1384696960449201</v>
      </c>
      <c r="V50">
        <v>1.2444823980331401</v>
      </c>
      <c r="W50" s="13">
        <v>0.10601270198822001</v>
      </c>
      <c r="X50">
        <v>0.25687944889068598</v>
      </c>
      <c r="Y50">
        <v>0.25687944889068598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176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5.5162200927734402</v>
      </c>
      <c r="L51" s="7">
        <v>4.9320526123046902</v>
      </c>
      <c r="M51">
        <v>7.0608673095703098</v>
      </c>
      <c r="N51">
        <v>8.2070293426513707</v>
      </c>
      <c r="O51">
        <v>0</v>
      </c>
      <c r="P51">
        <v>0</v>
      </c>
      <c r="Q51">
        <v>6</v>
      </c>
      <c r="R51" s="12">
        <v>0</v>
      </c>
      <c r="S51" s="12">
        <f t="shared" si="0"/>
        <v>0</v>
      </c>
      <c r="T51">
        <v>1.39178466796875</v>
      </c>
      <c r="U51">
        <v>1.290771484375</v>
      </c>
      <c r="V51">
        <v>1.1243264675140401</v>
      </c>
      <c r="W51" s="13">
        <v>0.166445016860962</v>
      </c>
      <c r="X51">
        <v>0.26745820045471203</v>
      </c>
      <c r="Y51">
        <v>0.26745820045471203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664</v>
      </c>
      <c r="B52">
        <v>11</v>
      </c>
      <c r="C52">
        <v>9</v>
      </c>
      <c r="D52">
        <v>10</v>
      </c>
      <c r="E52">
        <v>10</v>
      </c>
      <c r="F52">
        <v>9</v>
      </c>
      <c r="G52">
        <v>1</v>
      </c>
      <c r="H52">
        <v>2</v>
      </c>
      <c r="I52">
        <v>8</v>
      </c>
      <c r="J52">
        <v>0.55000000000000004</v>
      </c>
      <c r="K52">
        <v>6.4799747467040998</v>
      </c>
      <c r="L52" s="7">
        <v>4.9514541625976598</v>
      </c>
      <c r="M52">
        <v>3.68646240234375</v>
      </c>
      <c r="N52">
        <v>6.0613479614257804</v>
      </c>
      <c r="O52">
        <v>1</v>
      </c>
      <c r="P52">
        <v>1</v>
      </c>
      <c r="Q52">
        <v>9</v>
      </c>
      <c r="R52" s="12">
        <v>0.1111</v>
      </c>
      <c r="S52" s="12">
        <f t="shared" si="0"/>
        <v>0.1</v>
      </c>
      <c r="T52">
        <v>1.6116809844970701</v>
      </c>
      <c r="U52">
        <v>1.4346771240234399</v>
      </c>
      <c r="V52">
        <v>1.32643246650696</v>
      </c>
      <c r="W52" s="13">
        <v>0.10824465751648001</v>
      </c>
      <c r="X52">
        <v>0.28524851799011203</v>
      </c>
      <c r="Y52">
        <v>0.28524851799011203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A53" s="4">
        <v>191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5.69350242614746</v>
      </c>
      <c r="L53" s="7">
        <v>4.9520893096923801</v>
      </c>
      <c r="M53">
        <v>6.1017189025878897</v>
      </c>
      <c r="N53">
        <v>8.6914615631103498</v>
      </c>
      <c r="O53">
        <v>1</v>
      </c>
      <c r="P53">
        <v>1</v>
      </c>
      <c r="Q53">
        <v>11</v>
      </c>
      <c r="R53" s="12">
        <v>9.0899999999999995E-2</v>
      </c>
      <c r="S53" s="12">
        <f t="shared" si="0"/>
        <v>0.1</v>
      </c>
      <c r="T53">
        <v>1.5019054412841799</v>
      </c>
      <c r="U53">
        <v>1.3394470214843699</v>
      </c>
      <c r="V53">
        <v>1.2263002395629901</v>
      </c>
      <c r="W53" s="13">
        <v>0.113146781921387</v>
      </c>
      <c r="X53">
        <v>0.27560520172119102</v>
      </c>
      <c r="Y53">
        <v>0.27560520172119102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x14ac:dyDescent="0.15">
      <c r="A54" s="4">
        <v>138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6.1091136932373002</v>
      </c>
      <c r="L54" s="7">
        <v>4.9969577789306596</v>
      </c>
      <c r="M54">
        <v>3.6711006164550799</v>
      </c>
      <c r="N54">
        <v>9.6484050750732404</v>
      </c>
      <c r="O54">
        <v>1</v>
      </c>
      <c r="P54">
        <v>1</v>
      </c>
      <c r="Q54">
        <v>10</v>
      </c>
      <c r="R54" s="12">
        <v>0.1</v>
      </c>
      <c r="S54" s="12">
        <f t="shared" si="0"/>
        <v>0.1</v>
      </c>
      <c r="T54">
        <v>1.49333572387695</v>
      </c>
      <c r="U54">
        <v>1.20723152160645</v>
      </c>
      <c r="V54">
        <v>1.23794806003571</v>
      </c>
      <c r="W54" s="13">
        <v>3.0716538429260299E-2</v>
      </c>
      <c r="X54">
        <v>0.255387663841248</v>
      </c>
      <c r="Y54">
        <v>0.255387663841248</v>
      </c>
      <c r="Z54">
        <v>0.1</v>
      </c>
      <c r="AA54">
        <v>0.9</v>
      </c>
      <c r="AB54">
        <v>0.9</v>
      </c>
      <c r="AC54">
        <v>0.9</v>
      </c>
      <c r="AD54">
        <v>0.1</v>
      </c>
      <c r="AE54">
        <v>0.8</v>
      </c>
    </row>
    <row r="55" spans="1:31" x14ac:dyDescent="0.15">
      <c r="A55" s="4">
        <v>702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5.5509605407714799</v>
      </c>
      <c r="L55" s="7">
        <v>5.0132389068603498</v>
      </c>
      <c r="M55">
        <v>7.7082958221435502</v>
      </c>
      <c r="N55">
        <v>8.3717288970947301</v>
      </c>
      <c r="O55">
        <v>0</v>
      </c>
      <c r="P55">
        <v>0</v>
      </c>
      <c r="Q55">
        <v>9</v>
      </c>
      <c r="R55" s="12">
        <v>0</v>
      </c>
      <c r="S55" s="12">
        <f t="shared" si="0"/>
        <v>0</v>
      </c>
      <c r="T55">
        <v>1.3755416870117201</v>
      </c>
      <c r="U55">
        <v>1.3148250579834</v>
      </c>
      <c r="V55">
        <v>1.1254360675811801</v>
      </c>
      <c r="W55" s="13">
        <v>0.18938899040222201</v>
      </c>
      <c r="X55">
        <v>0.25010561943054199</v>
      </c>
      <c r="Y55">
        <v>0.25010561943054199</v>
      </c>
      <c r="Z55">
        <v>0</v>
      </c>
      <c r="AA55">
        <v>0.9</v>
      </c>
      <c r="AB55">
        <v>1</v>
      </c>
      <c r="AC55">
        <v>0.94736842105263197</v>
      </c>
      <c r="AD55">
        <v>0.1</v>
      </c>
      <c r="AE55">
        <v>0.9</v>
      </c>
    </row>
    <row r="56" spans="1:31" x14ac:dyDescent="0.15">
      <c r="A56" s="4">
        <v>621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6.8188171386718697</v>
      </c>
      <c r="L56" s="7">
        <v>5.0278301239013699</v>
      </c>
      <c r="M56">
        <v>3.6847496032714799</v>
      </c>
      <c r="N56">
        <v>7.2760715484619096</v>
      </c>
      <c r="O56">
        <v>2</v>
      </c>
      <c r="P56">
        <v>2</v>
      </c>
      <c r="Q56">
        <v>12</v>
      </c>
      <c r="R56" s="12">
        <v>0.16669999999999999</v>
      </c>
      <c r="S56" s="12">
        <f t="shared" si="0"/>
        <v>0.2</v>
      </c>
      <c r="T56">
        <v>1.9343681335449201</v>
      </c>
      <c r="U56">
        <v>1.7086610794067401</v>
      </c>
      <c r="V56">
        <v>1.57688641548157</v>
      </c>
      <c r="W56" s="13">
        <v>0.13177466392517101</v>
      </c>
      <c r="X56">
        <v>0.35748171806335399</v>
      </c>
      <c r="Y56">
        <v>0.35748171806335399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x14ac:dyDescent="0.15">
      <c r="L57" s="8">
        <f>AVERAGE(L2:L56)</f>
        <v>4.3256948644464668</v>
      </c>
      <c r="W57" s="15">
        <f t="shared" ref="W57:AE57" si="1">AVERAGE(W2:W56)</f>
        <v>0.1199850754304366</v>
      </c>
      <c r="Z57" s="9">
        <f t="shared" si="1"/>
        <v>7.6363636363636397E-2</v>
      </c>
      <c r="AA57" s="9">
        <f t="shared" si="1"/>
        <v>0.76727272727272711</v>
      </c>
      <c r="AB57" s="9">
        <f t="shared" si="1"/>
        <v>0.91997966679784815</v>
      </c>
      <c r="AC57" s="9">
        <f t="shared" si="1"/>
        <v>0.82040691178602765</v>
      </c>
      <c r="AD57" s="9">
        <f t="shared" si="1"/>
        <v>0.23272727272727264</v>
      </c>
      <c r="AE57" s="9">
        <f t="shared" si="1"/>
        <v>0.69090909090909092</v>
      </c>
    </row>
    <row r="58" spans="1:31" x14ac:dyDescent="0.15">
      <c r="L58" s="8">
        <f>MAX(L2:L56)</f>
        <v>5.0278301239013699</v>
      </c>
      <c r="W58" s="15">
        <f t="shared" ref="W58:AE58" si="2">MAX(W2:W56)</f>
        <v>0.25093555450439398</v>
      </c>
      <c r="Z58" s="9">
        <f t="shared" si="2"/>
        <v>0.2</v>
      </c>
      <c r="AA58" s="9">
        <f t="shared" si="2"/>
        <v>1</v>
      </c>
      <c r="AB58" s="9">
        <f t="shared" si="2"/>
        <v>1</v>
      </c>
      <c r="AC58" s="9">
        <f t="shared" si="2"/>
        <v>0.952380952380952</v>
      </c>
      <c r="AD58" s="9">
        <f t="shared" si="2"/>
        <v>0.6</v>
      </c>
      <c r="AE58" s="9">
        <f t="shared" si="2"/>
        <v>0.9</v>
      </c>
    </row>
    <row r="59" spans="1:31" x14ac:dyDescent="0.15">
      <c r="L59" s="8">
        <f>MIN(L2:L56)</f>
        <v>3.8583965301513699</v>
      </c>
      <c r="W59" s="15">
        <f t="shared" ref="W59:AE59" si="3">MIN(W2:W56)</f>
        <v>1.9700527191162101E-3</v>
      </c>
      <c r="Z59" s="9">
        <f t="shared" si="3"/>
        <v>0</v>
      </c>
      <c r="AA59" s="9">
        <f t="shared" si="3"/>
        <v>0.4</v>
      </c>
      <c r="AB59" s="9">
        <f t="shared" si="3"/>
        <v>0.81818181818181801</v>
      </c>
      <c r="AC59" s="9">
        <f t="shared" si="3"/>
        <v>0.57142857142857195</v>
      </c>
      <c r="AD59" s="9">
        <f t="shared" si="3"/>
        <v>0</v>
      </c>
      <c r="AE59" s="9">
        <f t="shared" si="3"/>
        <v>0.4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s="9"/>
      <c r="N65" s="9" t="s">
        <v>66</v>
      </c>
      <c r="O65" s="9"/>
      <c r="P65" s="9"/>
      <c r="Q65" s="9"/>
      <c r="W65" s="13"/>
    </row>
    <row r="66" spans="11:23" x14ac:dyDescent="0.15">
      <c r="K66" s="9"/>
      <c r="L66" s="9"/>
      <c r="M66" s="9"/>
      <c r="N66" s="9">
        <v>0.2</v>
      </c>
      <c r="O66" s="9">
        <v>-400</v>
      </c>
      <c r="P66" s="9">
        <v>1600</v>
      </c>
      <c r="Q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N67" s="9">
        <v>0.4</v>
      </c>
      <c r="O67" s="9">
        <v>-800</v>
      </c>
      <c r="P67" s="9">
        <v>1200</v>
      </c>
      <c r="Q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N68" s="9">
        <v>0.45</v>
      </c>
      <c r="O68" s="9">
        <v>-900</v>
      </c>
      <c r="P68" s="9">
        <v>1100</v>
      </c>
      <c r="Q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N69" s="9">
        <v>0.49</v>
      </c>
      <c r="O69" s="9">
        <v>-980</v>
      </c>
      <c r="P69" s="9">
        <v>1020</v>
      </c>
      <c r="Q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W72" s="13"/>
    </row>
    <row r="73" spans="11:23" x14ac:dyDescent="0.15">
      <c r="K73" s="9" t="s">
        <v>40</v>
      </c>
      <c r="L73" s="9">
        <f>COUNTIF(L2:L56,"&lt;2.479")-COUNTIF(L2:L56,"&lt;2.318")</f>
        <v>0</v>
      </c>
      <c r="W73" s="13"/>
    </row>
    <row r="74" spans="11:23" x14ac:dyDescent="0.15">
      <c r="K74" s="9" t="s">
        <v>41</v>
      </c>
      <c r="L74" s="9">
        <f>COUNTIF(L2:L56,"&lt;2.64")-COUNTIF(L2:L56,"&lt;2.479")</f>
        <v>0</v>
      </c>
    </row>
    <row r="75" spans="11:23" x14ac:dyDescent="0.15">
      <c r="K75" s="9" t="s">
        <v>42</v>
      </c>
      <c r="L75" s="9">
        <f>COUNTIF(L2:L56,"&lt;2.801")-COUNTIF(L2:L56,"&lt;2.64")</f>
        <v>0</v>
      </c>
    </row>
    <row r="76" spans="11:23" x14ac:dyDescent="0.15">
      <c r="K76" s="9" t="s">
        <v>43</v>
      </c>
      <c r="L76" s="9">
        <f>COUNTIF(L2:L56,"&lt;2.962")-COUNTIF(L2:L56,"&lt;2.801")</f>
        <v>0</v>
      </c>
    </row>
    <row r="77" spans="11:23" x14ac:dyDescent="0.15">
      <c r="K77" s="9" t="s">
        <v>44</v>
      </c>
      <c r="L77" s="9">
        <f>COUNTIF(L2:L56,"&lt;3.123")-COUNTIF(L2:L56,"&lt;2.962")</f>
        <v>0</v>
      </c>
    </row>
    <row r="78" spans="11:23" x14ac:dyDescent="0.15">
      <c r="K78" s="9" t="s">
        <v>45</v>
      </c>
      <c r="L78" s="9">
        <f>COUNTIF(L2:L56,"&lt;3.284")-COUNTIF(L2:L56,"&lt;3.123")</f>
        <v>0</v>
      </c>
    </row>
    <row r="79" spans="11:23" x14ac:dyDescent="0.15">
      <c r="K79" s="9" t="s">
        <v>46</v>
      </c>
      <c r="L79" s="9">
        <f>COUNTIF(L2:L56,"&lt;3.445")-COUNTIF(L2:L56,"&lt;3.284")</f>
        <v>0</v>
      </c>
      <c r="W79" s="13"/>
    </row>
    <row r="80" spans="11:23" x14ac:dyDescent="0.15">
      <c r="K80" s="9" t="s">
        <v>47</v>
      </c>
      <c r="L80" s="9">
        <f>COUNTIF(L2:L56,"&lt;3.606")-COUNTIF(L2:L56,"&lt;3.445")</f>
        <v>0</v>
      </c>
      <c r="W80" s="13"/>
    </row>
    <row r="81" spans="11:23" s="2" customFormat="1" x14ac:dyDescent="0.15">
      <c r="K81" s="16" t="s">
        <v>100</v>
      </c>
      <c r="L81" s="16">
        <f>COUNTIF(L2:L56,"&lt;3.895")-COUNTIF(L2:L56,"&lt;3.606")</f>
        <v>11</v>
      </c>
      <c r="M81" s="16">
        <v>11</v>
      </c>
    </row>
    <row r="82" spans="11:23" x14ac:dyDescent="0.15">
      <c r="K82" s="9" t="s">
        <v>101</v>
      </c>
      <c r="L82" s="9">
        <f>COUNTIF(L2:L56,"&lt;4.184")-COUNTIF(L2:L56,"&lt;3.895")</f>
        <v>11</v>
      </c>
      <c r="M82" s="9">
        <v>11</v>
      </c>
    </row>
    <row r="83" spans="11:23" x14ac:dyDescent="0.15">
      <c r="K83" s="9" t="s">
        <v>102</v>
      </c>
      <c r="L83" s="9">
        <f>COUNTIF(L2:L56,"&lt;4.473")-COUNTIF(L2:L56,"&lt;4.184")</f>
        <v>11</v>
      </c>
      <c r="M83" s="9">
        <v>11</v>
      </c>
      <c r="W83" s="13"/>
    </row>
    <row r="84" spans="11:23" x14ac:dyDescent="0.15">
      <c r="K84" s="9" t="s">
        <v>103</v>
      </c>
      <c r="L84" s="9">
        <f>COUNTIF(L2:L56,"&lt;4.762")-COUNTIF(L2:L56,"&lt;4.473")</f>
        <v>11</v>
      </c>
      <c r="M84" s="9">
        <v>11</v>
      </c>
      <c r="W84" s="13"/>
    </row>
    <row r="85" spans="11:23" s="2" customFormat="1" x14ac:dyDescent="0.15">
      <c r="K85" s="16" t="s">
        <v>104</v>
      </c>
      <c r="L85" s="16">
        <f>COUNTIF(L2:L56,"&lt;5.051")-COUNTIF(L2:L56,"&lt;4.762")</f>
        <v>11</v>
      </c>
      <c r="M85" s="16">
        <v>11</v>
      </c>
    </row>
    <row r="86" spans="11:23" x14ac:dyDescent="0.15">
      <c r="K86" s="9" t="s">
        <v>53</v>
      </c>
      <c r="L86" s="9">
        <f>COUNTIF(L2:L56,"&lt;4.572")-COUNTIF(L2:L56,"&lt;4.411")</f>
        <v>7</v>
      </c>
    </row>
    <row r="87" spans="11:23" x14ac:dyDescent="0.15">
      <c r="K87" s="9" t="s">
        <v>54</v>
      </c>
      <c r="L87" s="9">
        <f>COUNTIF(L2:L56,"&lt;4.733")-COUNTIF(L2:L56,"&lt;4.572")</f>
        <v>4</v>
      </c>
      <c r="W87" s="13"/>
    </row>
    <row r="88" spans="11:23" x14ac:dyDescent="0.15">
      <c r="K88" s="9" t="s">
        <v>55</v>
      </c>
      <c r="L88" s="9">
        <f>COUNTIF(L2:L56,"&lt;4.894")-COUNTIF(L2:L56,"&lt;4.733")</f>
        <v>7</v>
      </c>
      <c r="W88" s="13"/>
    </row>
    <row r="89" spans="11:23" x14ac:dyDescent="0.15">
      <c r="K89" s="9" t="s">
        <v>56</v>
      </c>
      <c r="L89" s="9">
        <f>COUNTIF(L2:L56,"&lt;5.055")-COUNTIF(L2:L56,"&lt;4.894")</f>
        <v>6</v>
      </c>
    </row>
    <row r="90" spans="11:23" x14ac:dyDescent="0.15">
      <c r="K90" s="9" t="s">
        <v>57</v>
      </c>
      <c r="L90" s="9">
        <f>COUNTIF(L2:L56,"&lt;5.216")-COUNTIF(L2:L56,"&lt;5.055")</f>
        <v>0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P94">
        <v>0.28899999999999998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E94"/>
  <sheetViews>
    <sheetView topLeftCell="A34" workbookViewId="0">
      <selection sqref="A1:XFD94"/>
    </sheetView>
  </sheetViews>
  <sheetFormatPr defaultColWidth="9" defaultRowHeight="13.5" x14ac:dyDescent="0.15"/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485</v>
      </c>
      <c r="B2">
        <v>13</v>
      </c>
      <c r="C2">
        <v>7</v>
      </c>
      <c r="D2">
        <v>10</v>
      </c>
      <c r="E2">
        <v>10</v>
      </c>
      <c r="F2">
        <v>10</v>
      </c>
      <c r="G2">
        <v>0</v>
      </c>
      <c r="H2">
        <v>3</v>
      </c>
      <c r="I2">
        <v>7</v>
      </c>
      <c r="J2">
        <v>0.65</v>
      </c>
      <c r="K2">
        <v>4.6134319305419904</v>
      </c>
      <c r="L2" s="7">
        <v>3.6304302215576199</v>
      </c>
      <c r="M2">
        <v>3.6057147979736301</v>
      </c>
      <c r="N2">
        <v>3.2413635253906201</v>
      </c>
      <c r="O2">
        <v>1</v>
      </c>
      <c r="P2">
        <v>1</v>
      </c>
      <c r="Q2">
        <v>8</v>
      </c>
      <c r="R2" s="12">
        <v>0.125</v>
      </c>
      <c r="S2" s="12">
        <f t="shared" ref="S2:S52" si="0">O2/E2</f>
        <v>0.1</v>
      </c>
      <c r="T2">
        <v>1.1433181762695299</v>
      </c>
      <c r="U2">
        <v>1.1253172159195</v>
      </c>
      <c r="V2">
        <v>0.95602893829345703</v>
      </c>
      <c r="W2" s="13">
        <v>0.16928827762603799</v>
      </c>
      <c r="X2">
        <v>0.187289237976074</v>
      </c>
      <c r="Y2">
        <v>0.187289237976074</v>
      </c>
      <c r="Z2">
        <v>0.1</v>
      </c>
      <c r="AA2">
        <v>0.7</v>
      </c>
      <c r="AB2">
        <v>0.875</v>
      </c>
      <c r="AC2">
        <v>0.77777777777777801</v>
      </c>
      <c r="AD2">
        <v>0.3</v>
      </c>
      <c r="AE2">
        <v>0.6</v>
      </c>
    </row>
    <row r="3" spans="1:31" x14ac:dyDescent="0.15">
      <c r="A3" s="4">
        <v>216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5.4705963134765598</v>
      </c>
      <c r="L3" s="7">
        <v>4.0180644989013699</v>
      </c>
      <c r="M3">
        <v>3.8497905731201199</v>
      </c>
      <c r="N3">
        <v>3.3508834838867201</v>
      </c>
      <c r="O3">
        <v>0</v>
      </c>
      <c r="P3">
        <v>0</v>
      </c>
      <c r="Q3">
        <v>5</v>
      </c>
      <c r="R3" s="12">
        <v>0</v>
      </c>
      <c r="S3" s="12">
        <f t="shared" si="0"/>
        <v>0</v>
      </c>
      <c r="T3">
        <v>1.3763999938964799</v>
      </c>
      <c r="U3">
        <v>1.3753738403320299</v>
      </c>
      <c r="V3">
        <v>1.1503260135650599</v>
      </c>
      <c r="W3" s="13">
        <v>0.225047826766968</v>
      </c>
      <c r="X3">
        <v>0.22607398033142101</v>
      </c>
      <c r="Y3">
        <v>0.22607398033142101</v>
      </c>
      <c r="Z3">
        <v>0</v>
      </c>
      <c r="AA3">
        <v>0.5</v>
      </c>
      <c r="AB3">
        <v>1</v>
      </c>
      <c r="AC3">
        <v>0.66666666666666696</v>
      </c>
      <c r="AD3">
        <v>0.5</v>
      </c>
      <c r="AE3">
        <v>0.5</v>
      </c>
    </row>
    <row r="4" spans="1:31" x14ac:dyDescent="0.15">
      <c r="A4" s="4">
        <v>103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5.22414207458496</v>
      </c>
      <c r="L4" s="7">
        <v>4.0182113647460902</v>
      </c>
      <c r="M4">
        <v>3.83478927612305</v>
      </c>
      <c r="N4">
        <v>3.7577209472656201</v>
      </c>
      <c r="O4">
        <v>1</v>
      </c>
      <c r="P4">
        <v>1</v>
      </c>
      <c r="Q4">
        <v>10</v>
      </c>
      <c r="R4" s="12">
        <v>0.1</v>
      </c>
      <c r="S4" s="12">
        <f t="shared" si="0"/>
        <v>0.1</v>
      </c>
      <c r="T4">
        <v>1.3757629394531199</v>
      </c>
      <c r="U4">
        <v>1.35261023044586</v>
      </c>
      <c r="V4">
        <v>1.1422548294067401</v>
      </c>
      <c r="W4" s="13">
        <v>0.21035540103912401</v>
      </c>
      <c r="X4">
        <v>0.233508110046387</v>
      </c>
      <c r="Y4">
        <v>0.233508110046387</v>
      </c>
      <c r="Z4">
        <v>0.1</v>
      </c>
      <c r="AA4">
        <v>0.9</v>
      </c>
      <c r="AB4">
        <v>0.9</v>
      </c>
      <c r="AC4">
        <v>0.9</v>
      </c>
      <c r="AD4">
        <v>0.1</v>
      </c>
      <c r="AE4">
        <v>0.8</v>
      </c>
    </row>
    <row r="5" spans="1:31" x14ac:dyDescent="0.15">
      <c r="A5" s="4">
        <v>603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4.3765792846679696</v>
      </c>
      <c r="L5" s="7">
        <v>3.6355686187744101</v>
      </c>
      <c r="M5">
        <v>3.9231529235839799</v>
      </c>
      <c r="N5">
        <v>2.8808670043945299</v>
      </c>
      <c r="O5">
        <v>0</v>
      </c>
      <c r="P5">
        <v>0</v>
      </c>
      <c r="Q5">
        <v>7</v>
      </c>
      <c r="R5" s="12">
        <v>0</v>
      </c>
      <c r="S5" s="12">
        <f t="shared" si="0"/>
        <v>0</v>
      </c>
      <c r="T5">
        <v>1.3274383544921899</v>
      </c>
      <c r="U5">
        <v>1.3228759765625</v>
      </c>
      <c r="V5">
        <v>1.12683546543121</v>
      </c>
      <c r="W5" s="13">
        <v>0.19604051113128701</v>
      </c>
      <c r="X5">
        <v>0.20060288906097401</v>
      </c>
      <c r="Y5">
        <v>0.20060288906097401</v>
      </c>
      <c r="Z5">
        <v>0</v>
      </c>
      <c r="AA5">
        <v>0.7</v>
      </c>
      <c r="AB5">
        <v>1</v>
      </c>
      <c r="AC5">
        <v>0.82352941176470595</v>
      </c>
      <c r="AD5">
        <v>0.3</v>
      </c>
      <c r="AE5">
        <v>0.7</v>
      </c>
    </row>
    <row r="6" spans="1:31" x14ac:dyDescent="0.15">
      <c r="A6" s="4">
        <v>303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5.8703899383544904</v>
      </c>
      <c r="L6" s="7">
        <v>3.6362285614013699</v>
      </c>
      <c r="M6">
        <v>2.8813114166259801</v>
      </c>
      <c r="N6">
        <v>4.3272075653076199</v>
      </c>
      <c r="O6">
        <v>1</v>
      </c>
      <c r="P6">
        <v>1</v>
      </c>
      <c r="Q6">
        <v>10</v>
      </c>
      <c r="R6" s="12">
        <v>0.1</v>
      </c>
      <c r="S6" s="12">
        <f t="shared" si="0"/>
        <v>0.1</v>
      </c>
      <c r="T6">
        <v>1.7539539337158201</v>
      </c>
      <c r="U6">
        <v>1.64881467819214</v>
      </c>
      <c r="V6">
        <v>1.4639863967895499</v>
      </c>
      <c r="W6" s="13">
        <v>0.184828281402588</v>
      </c>
      <c r="X6">
        <v>0.28996753692626898</v>
      </c>
      <c r="Y6">
        <v>0.28996753692626898</v>
      </c>
      <c r="Z6">
        <v>0.1</v>
      </c>
      <c r="AA6">
        <v>0.9</v>
      </c>
      <c r="AB6">
        <v>0.9</v>
      </c>
      <c r="AC6">
        <v>0.9</v>
      </c>
      <c r="AD6">
        <v>0.1</v>
      </c>
      <c r="AE6">
        <v>0.8</v>
      </c>
    </row>
    <row r="7" spans="1:31" x14ac:dyDescent="0.15">
      <c r="A7" s="4">
        <v>485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4.6134319305419904</v>
      </c>
      <c r="L7" s="7">
        <v>3.6304302215576199</v>
      </c>
      <c r="M7">
        <v>3.6057147979736301</v>
      </c>
      <c r="N7">
        <v>3.2413635253906201</v>
      </c>
      <c r="O7">
        <v>1</v>
      </c>
      <c r="P7">
        <v>1</v>
      </c>
      <c r="Q7">
        <v>8</v>
      </c>
      <c r="R7" s="12">
        <v>0.125</v>
      </c>
      <c r="S7" s="12">
        <f t="shared" si="0"/>
        <v>0.1</v>
      </c>
      <c r="T7">
        <v>1.1433181762695299</v>
      </c>
      <c r="U7">
        <v>1.1253172159195</v>
      </c>
      <c r="V7">
        <v>0.95602893829345703</v>
      </c>
      <c r="W7" s="13">
        <v>0.16928827762603799</v>
      </c>
      <c r="X7">
        <v>0.187289237976074</v>
      </c>
      <c r="Y7">
        <v>0.187289237976074</v>
      </c>
      <c r="Z7">
        <v>0.1</v>
      </c>
      <c r="AA7">
        <v>0.7</v>
      </c>
      <c r="AB7">
        <v>0.875</v>
      </c>
      <c r="AC7">
        <v>0.77777777777777801</v>
      </c>
      <c r="AD7">
        <v>0.3</v>
      </c>
      <c r="AE7">
        <v>0.6</v>
      </c>
    </row>
    <row r="8" spans="1:31" x14ac:dyDescent="0.15">
      <c r="A8" s="4">
        <v>159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5.4492473602294904</v>
      </c>
      <c r="L8" s="7">
        <v>3.6417751312255899</v>
      </c>
      <c r="M8">
        <v>2.62344551086426</v>
      </c>
      <c r="N8">
        <v>4.5701599121093697</v>
      </c>
      <c r="O8">
        <v>2</v>
      </c>
      <c r="P8">
        <v>2</v>
      </c>
      <c r="Q8">
        <v>11</v>
      </c>
      <c r="R8" s="12">
        <v>0.18179999999999999</v>
      </c>
      <c r="S8" s="12">
        <f t="shared" si="0"/>
        <v>0.2</v>
      </c>
      <c r="T8">
        <v>1.8029594421386701</v>
      </c>
      <c r="U8">
        <v>1.6443614959716799</v>
      </c>
      <c r="V8">
        <v>1.49469017982483</v>
      </c>
      <c r="W8" s="13">
        <v>0.149671316146851</v>
      </c>
      <c r="X8">
        <v>0.308269262313843</v>
      </c>
      <c r="Y8">
        <v>0.308269262313843</v>
      </c>
      <c r="Z8">
        <v>0.2</v>
      </c>
      <c r="AA8">
        <v>0.9</v>
      </c>
      <c r="AB8">
        <v>0.81818181818181801</v>
      </c>
      <c r="AC8">
        <v>0.85714285714285698</v>
      </c>
      <c r="AD8">
        <v>0.1</v>
      </c>
      <c r="AE8">
        <v>0.7</v>
      </c>
    </row>
    <row r="9" spans="1:31" x14ac:dyDescent="0.15">
      <c r="A9" s="4">
        <v>445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4.59633445739746</v>
      </c>
      <c r="L9" s="7">
        <v>3.6643772125244101</v>
      </c>
      <c r="M9">
        <v>3.2888526916503902</v>
      </c>
      <c r="N9">
        <v>4.1903934478759801</v>
      </c>
      <c r="O9">
        <v>1</v>
      </c>
      <c r="P9">
        <v>1</v>
      </c>
      <c r="Q9">
        <v>8</v>
      </c>
      <c r="R9" s="12">
        <v>0.125</v>
      </c>
      <c r="S9" s="12">
        <f t="shared" si="0"/>
        <v>0.1</v>
      </c>
      <c r="T9">
        <v>1.29879951477051</v>
      </c>
      <c r="U9">
        <v>1.20981025695801</v>
      </c>
      <c r="V9">
        <v>1.0792939662933301</v>
      </c>
      <c r="W9" s="13">
        <v>0.13051629066467299</v>
      </c>
      <c r="X9">
        <v>0.21950554847717299</v>
      </c>
      <c r="Y9">
        <v>0.21950554847717299</v>
      </c>
      <c r="Z9">
        <v>0.1</v>
      </c>
      <c r="AA9">
        <v>0.7</v>
      </c>
      <c r="AB9">
        <v>0.875</v>
      </c>
      <c r="AC9">
        <v>0.77777777777777801</v>
      </c>
      <c r="AD9">
        <v>0.3</v>
      </c>
      <c r="AE9">
        <v>0.6</v>
      </c>
    </row>
    <row r="10" spans="1:31" x14ac:dyDescent="0.15">
      <c r="A10" s="4">
        <v>168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4.8184127807617196</v>
      </c>
      <c r="L10" s="7">
        <v>4.04166603088379</v>
      </c>
      <c r="M10">
        <v>4.7552146911621103</v>
      </c>
      <c r="N10">
        <v>3.1310977935790998</v>
      </c>
      <c r="O10">
        <v>0</v>
      </c>
      <c r="P10">
        <v>0</v>
      </c>
      <c r="Q10">
        <v>6</v>
      </c>
      <c r="R10" s="12">
        <v>0</v>
      </c>
      <c r="S10" s="12">
        <f t="shared" si="0"/>
        <v>0</v>
      </c>
      <c r="T10">
        <v>1.2256946563720701</v>
      </c>
      <c r="U10">
        <v>1.2535152435302701</v>
      </c>
      <c r="V10">
        <v>1.0297540426254299</v>
      </c>
      <c r="W10" s="13">
        <v>0.223761200904846</v>
      </c>
      <c r="X10">
        <v>0.19594061374664301</v>
      </c>
      <c r="Y10">
        <v>0.19594061374664301</v>
      </c>
      <c r="Z10">
        <v>0</v>
      </c>
      <c r="AA10">
        <v>0.6</v>
      </c>
      <c r="AB10">
        <v>1</v>
      </c>
      <c r="AC10">
        <v>0.75</v>
      </c>
      <c r="AD10">
        <v>0.4</v>
      </c>
      <c r="AE10">
        <v>0.6</v>
      </c>
    </row>
    <row r="11" spans="1:31" x14ac:dyDescent="0.15">
      <c r="A11" s="4">
        <v>693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6.0506248474121103</v>
      </c>
      <c r="L11" s="7">
        <v>4.04817771911621</v>
      </c>
      <c r="M11">
        <v>2.3312435150146502</v>
      </c>
      <c r="N11">
        <v>4.2220439910888699</v>
      </c>
      <c r="O11">
        <v>1</v>
      </c>
      <c r="P11">
        <v>1</v>
      </c>
      <c r="Q11">
        <v>8</v>
      </c>
      <c r="R11" s="12">
        <v>0.125</v>
      </c>
      <c r="S11" s="12">
        <f t="shared" si="0"/>
        <v>0.1</v>
      </c>
      <c r="T11">
        <v>1.78215980529785</v>
      </c>
      <c r="U11">
        <v>1.65327513217926</v>
      </c>
      <c r="V11">
        <v>1.4738807678222701</v>
      </c>
      <c r="W11" s="13">
        <v>0.17939436435699499</v>
      </c>
      <c r="X11">
        <v>0.30827903747558599</v>
      </c>
      <c r="Y11">
        <v>0.30827903747558599</v>
      </c>
      <c r="Z11">
        <v>0.1</v>
      </c>
      <c r="AA11">
        <v>0.7</v>
      </c>
      <c r="AB11">
        <v>0.875</v>
      </c>
      <c r="AC11">
        <v>0.77777777777777801</v>
      </c>
      <c r="AD11">
        <v>0.3</v>
      </c>
      <c r="AE11">
        <v>0.6</v>
      </c>
    </row>
    <row r="12" spans="1:31" x14ac:dyDescent="0.15">
      <c r="A12" s="4">
        <v>835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6.06449317932129</v>
      </c>
      <c r="L12" s="7">
        <v>3.66963386535644</v>
      </c>
      <c r="M12">
        <v>3.3090724945068399</v>
      </c>
      <c r="N12">
        <v>3.0900325775146502</v>
      </c>
      <c r="O12">
        <v>1</v>
      </c>
      <c r="P12">
        <v>1</v>
      </c>
      <c r="Q12">
        <v>11</v>
      </c>
      <c r="R12" s="12">
        <v>9.0899999999999995E-2</v>
      </c>
      <c r="S12" s="12">
        <f t="shared" si="0"/>
        <v>0.1</v>
      </c>
      <c r="T12">
        <v>1.86911773681641</v>
      </c>
      <c r="U12">
        <v>1.8567190170288099</v>
      </c>
      <c r="V12">
        <v>1.5535910129547099</v>
      </c>
      <c r="W12" s="13">
        <v>0.30312800407409701</v>
      </c>
      <c r="X12">
        <v>0.315526723861694</v>
      </c>
      <c r="Y12">
        <v>0.315526723861694</v>
      </c>
      <c r="Z12">
        <v>0.1</v>
      </c>
      <c r="AA12">
        <v>1</v>
      </c>
      <c r="AB12">
        <v>0.90909090909090895</v>
      </c>
      <c r="AC12">
        <v>0.952380952380952</v>
      </c>
      <c r="AD12">
        <v>0</v>
      </c>
      <c r="AE12">
        <v>0.9</v>
      </c>
    </row>
    <row r="13" spans="1:31" x14ac:dyDescent="0.15">
      <c r="A13" s="4">
        <v>608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6.8293476104736301</v>
      </c>
      <c r="L13" s="7">
        <v>4.0510272979736301</v>
      </c>
      <c r="M13">
        <v>2.22194480895996</v>
      </c>
      <c r="N13">
        <v>3.8973255157470699</v>
      </c>
      <c r="O13">
        <v>2</v>
      </c>
      <c r="P13">
        <v>2</v>
      </c>
      <c r="Q13">
        <v>12</v>
      </c>
      <c r="R13" s="12">
        <v>0.16669999999999999</v>
      </c>
      <c r="S13" s="12">
        <f t="shared" si="0"/>
        <v>0.2</v>
      </c>
      <c r="T13">
        <v>2.3751258850097701</v>
      </c>
      <c r="U13">
        <v>2.2133002281189</v>
      </c>
      <c r="V13">
        <v>1.9500997066497801</v>
      </c>
      <c r="W13" s="13">
        <v>0.26320052146911599</v>
      </c>
      <c r="X13">
        <v>0.42502617835998502</v>
      </c>
      <c r="Y13">
        <v>0.42502617835998502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202</v>
      </c>
      <c r="B14">
        <v>11</v>
      </c>
      <c r="C14">
        <v>9</v>
      </c>
      <c r="D14">
        <v>10</v>
      </c>
      <c r="E14">
        <v>10</v>
      </c>
      <c r="F14">
        <v>10</v>
      </c>
      <c r="G14">
        <v>0</v>
      </c>
      <c r="H14">
        <v>1</v>
      </c>
      <c r="I14">
        <v>9</v>
      </c>
      <c r="J14">
        <v>0.55000000000000004</v>
      </c>
      <c r="K14">
        <v>4.2337989807128897</v>
      </c>
      <c r="L14" s="7">
        <v>4.05155372619629</v>
      </c>
      <c r="M14">
        <v>8.3726825714111293</v>
      </c>
      <c r="N14">
        <v>6.6236705780029297</v>
      </c>
      <c r="O14">
        <v>0</v>
      </c>
      <c r="P14">
        <v>0</v>
      </c>
      <c r="Q14">
        <v>6</v>
      </c>
      <c r="R14" s="12">
        <v>0</v>
      </c>
      <c r="S14" s="12">
        <f t="shared" si="0"/>
        <v>0</v>
      </c>
      <c r="T14">
        <v>1.1083240509033201</v>
      </c>
      <c r="U14">
        <v>1.14333915710449</v>
      </c>
      <c r="V14">
        <v>0.92221128940582298</v>
      </c>
      <c r="W14" s="13">
        <v>0.22112786769866899</v>
      </c>
      <c r="X14">
        <v>0.186112761497498</v>
      </c>
      <c r="Y14">
        <v>0.186112761497498</v>
      </c>
      <c r="Z14">
        <v>0</v>
      </c>
      <c r="AA14">
        <v>0.6</v>
      </c>
      <c r="AB14">
        <v>1</v>
      </c>
      <c r="AC14">
        <v>0.75</v>
      </c>
      <c r="AD14">
        <v>0.4</v>
      </c>
      <c r="AE14">
        <v>0.6</v>
      </c>
    </row>
    <row r="15" spans="1:31" x14ac:dyDescent="0.15">
      <c r="A15" s="4">
        <v>407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4.7045860290527299</v>
      </c>
      <c r="L15" s="7">
        <v>4.0520343780517596</v>
      </c>
      <c r="M15">
        <v>5.51053810119629</v>
      </c>
      <c r="N15">
        <v>5.0858821868896502</v>
      </c>
      <c r="O15">
        <v>0</v>
      </c>
      <c r="P15">
        <v>0</v>
      </c>
      <c r="Q15">
        <v>7</v>
      </c>
      <c r="R15" s="12">
        <v>0</v>
      </c>
      <c r="S15" s="12">
        <f t="shared" si="0"/>
        <v>0</v>
      </c>
      <c r="T15">
        <v>1.1239089965820299</v>
      </c>
      <c r="U15">
        <v>1.11542797088623</v>
      </c>
      <c r="V15">
        <v>0.94658339023590099</v>
      </c>
      <c r="W15" s="13">
        <v>0.16884458065033001</v>
      </c>
      <c r="X15">
        <v>0.17732560634613001</v>
      </c>
      <c r="Y15">
        <v>0.17732560634613001</v>
      </c>
      <c r="Z15">
        <v>0</v>
      </c>
      <c r="AA15">
        <v>0.7</v>
      </c>
      <c r="AB15">
        <v>1</v>
      </c>
      <c r="AC15">
        <v>0.82352941176470595</v>
      </c>
      <c r="AD15">
        <v>0.3</v>
      </c>
      <c r="AE15">
        <v>0.7</v>
      </c>
    </row>
    <row r="16" spans="1:31" x14ac:dyDescent="0.15">
      <c r="A16" s="4">
        <v>15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4.2029914855956996</v>
      </c>
      <c r="L16" s="7">
        <v>4.0679645538330096</v>
      </c>
      <c r="M16">
        <v>8.3883075714111293</v>
      </c>
      <c r="N16">
        <v>6.1506290435790998</v>
      </c>
      <c r="O16">
        <v>0</v>
      </c>
      <c r="P16">
        <v>0</v>
      </c>
      <c r="Q16">
        <v>6</v>
      </c>
      <c r="R16" s="12">
        <v>0</v>
      </c>
      <c r="S16" s="12">
        <f t="shared" si="0"/>
        <v>0</v>
      </c>
      <c r="T16">
        <v>0.97606468200683605</v>
      </c>
      <c r="U16">
        <v>1.0272102355957</v>
      </c>
      <c r="V16">
        <v>0.83292597532272294</v>
      </c>
      <c r="W16" s="13">
        <v>0.19428426027297999</v>
      </c>
      <c r="X16">
        <v>0.14313870668411199</v>
      </c>
      <c r="Y16">
        <v>0.14313870668411199</v>
      </c>
      <c r="Z16">
        <v>0</v>
      </c>
      <c r="AA16">
        <v>0.6</v>
      </c>
      <c r="AB16">
        <v>1</v>
      </c>
      <c r="AC16">
        <v>0.75</v>
      </c>
      <c r="AD16">
        <v>0.4</v>
      </c>
      <c r="AE16">
        <v>0.6</v>
      </c>
    </row>
    <row r="17" spans="1:31" x14ac:dyDescent="0.15">
      <c r="A17" s="4">
        <v>987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5.8262081146240199</v>
      </c>
      <c r="L17" s="7">
        <v>4.0561065673828098</v>
      </c>
      <c r="M17">
        <v>2.96811866760254</v>
      </c>
      <c r="N17">
        <v>4.3460674285888699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1.6083812713623</v>
      </c>
      <c r="U17">
        <v>1.5241069793701201</v>
      </c>
      <c r="V17">
        <v>1.34467720985413</v>
      </c>
      <c r="W17" s="13">
        <v>0.17942976951599099</v>
      </c>
      <c r="X17">
        <v>0.26370406150817899</v>
      </c>
      <c r="Y17">
        <v>0.26370406150817899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s="30" customFormat="1" x14ac:dyDescent="0.15">
      <c r="A18" s="33">
        <v>526</v>
      </c>
      <c r="B18" s="30">
        <v>15</v>
      </c>
      <c r="C18" s="30">
        <v>5</v>
      </c>
      <c r="D18" s="30">
        <v>10</v>
      </c>
      <c r="E18" s="30">
        <v>10</v>
      </c>
      <c r="F18" s="30">
        <v>10</v>
      </c>
      <c r="G18" s="30">
        <v>0</v>
      </c>
      <c r="H18" s="30">
        <v>5</v>
      </c>
      <c r="I18" s="30">
        <v>5</v>
      </c>
      <c r="J18" s="30">
        <v>0.75</v>
      </c>
      <c r="K18" s="30">
        <v>6.4344215393066397</v>
      </c>
      <c r="L18" s="30">
        <v>4.0721206665039098</v>
      </c>
      <c r="M18" s="30">
        <v>3.7479896545410201</v>
      </c>
      <c r="N18" s="30">
        <v>4.0763416290283203</v>
      </c>
      <c r="O18" s="30">
        <v>0</v>
      </c>
      <c r="P18" s="30">
        <v>0</v>
      </c>
      <c r="Q18" s="30">
        <v>7</v>
      </c>
      <c r="R18" s="35">
        <v>0</v>
      </c>
      <c r="S18" s="35">
        <f t="shared" si="0"/>
        <v>0</v>
      </c>
      <c r="T18" s="30">
        <v>1.92721176147461</v>
      </c>
      <c r="U18" s="30">
        <v>1.86593365669251</v>
      </c>
      <c r="V18" s="30">
        <v>1.61390209197998</v>
      </c>
      <c r="W18" s="30">
        <v>0.25203156471252403</v>
      </c>
      <c r="X18" s="30">
        <v>0.31330966949462902</v>
      </c>
      <c r="Y18" s="30">
        <v>0.31330966949462902</v>
      </c>
      <c r="Z18" s="30">
        <v>0</v>
      </c>
      <c r="AA18" s="30">
        <v>0.7</v>
      </c>
      <c r="AB18" s="30">
        <v>1</v>
      </c>
      <c r="AC18" s="30">
        <v>0.82352941176470595</v>
      </c>
      <c r="AD18" s="30">
        <v>0.3</v>
      </c>
      <c r="AE18" s="30">
        <v>0.7</v>
      </c>
    </row>
    <row r="19" spans="1:31" x14ac:dyDescent="0.15">
      <c r="A19" s="4">
        <v>284</v>
      </c>
      <c r="B19">
        <v>10</v>
      </c>
      <c r="C19">
        <v>10</v>
      </c>
      <c r="D19">
        <v>10</v>
      </c>
      <c r="E19">
        <v>10</v>
      </c>
      <c r="F19">
        <v>9</v>
      </c>
      <c r="G19">
        <v>1</v>
      </c>
      <c r="H19">
        <v>1</v>
      </c>
      <c r="I19">
        <v>9</v>
      </c>
      <c r="J19">
        <v>0.5</v>
      </c>
      <c r="K19">
        <v>5.2167873382568404</v>
      </c>
      <c r="L19" s="7">
        <v>4.4166011810302699</v>
      </c>
      <c r="M19">
        <v>5.1786956787109402</v>
      </c>
      <c r="N19">
        <v>8.8486213684081996</v>
      </c>
      <c r="O19">
        <v>1</v>
      </c>
      <c r="P19">
        <v>1</v>
      </c>
      <c r="Q19">
        <v>9</v>
      </c>
      <c r="R19" s="12">
        <v>0.1111</v>
      </c>
      <c r="S19" s="12">
        <f t="shared" si="0"/>
        <v>0.1</v>
      </c>
      <c r="T19">
        <v>1.0910396575927701</v>
      </c>
      <c r="U19">
        <v>0.92492294311523404</v>
      </c>
      <c r="V19">
        <v>0.93204516172409102</v>
      </c>
      <c r="W19" s="13">
        <v>7.1222186088562003E-3</v>
      </c>
      <c r="X19">
        <v>0.158994495868683</v>
      </c>
      <c r="Y19">
        <v>0.158994495868683</v>
      </c>
      <c r="Z19">
        <v>0.1</v>
      </c>
      <c r="AA19">
        <v>0.8</v>
      </c>
      <c r="AB19">
        <v>0.88888888888888895</v>
      </c>
      <c r="AC19">
        <v>0.84210526315789502</v>
      </c>
      <c r="AD19">
        <v>0.2</v>
      </c>
      <c r="AE19">
        <v>0.7</v>
      </c>
    </row>
    <row r="20" spans="1:31" x14ac:dyDescent="0.15">
      <c r="A20" s="4">
        <v>465</v>
      </c>
      <c r="B20">
        <v>11</v>
      </c>
      <c r="C20">
        <v>9</v>
      </c>
      <c r="D20">
        <v>10</v>
      </c>
      <c r="E20">
        <v>10</v>
      </c>
      <c r="F20">
        <v>10</v>
      </c>
      <c r="G20">
        <v>0</v>
      </c>
      <c r="H20">
        <v>1</v>
      </c>
      <c r="I20">
        <v>9</v>
      </c>
      <c r="J20">
        <v>0.55000000000000004</v>
      </c>
      <c r="K20">
        <v>5.0138454437255904</v>
      </c>
      <c r="L20" s="7">
        <v>4.15462303161621</v>
      </c>
      <c r="M20">
        <v>4.3726902008056596</v>
      </c>
      <c r="N20">
        <v>8.8344821929931605</v>
      </c>
      <c r="O20">
        <v>1</v>
      </c>
      <c r="P20">
        <v>1</v>
      </c>
      <c r="Q20">
        <v>7</v>
      </c>
      <c r="R20" s="12">
        <v>0.1429</v>
      </c>
      <c r="S20" s="12">
        <f t="shared" si="0"/>
        <v>0.1</v>
      </c>
      <c r="T20">
        <v>1.4022903442382799</v>
      </c>
      <c r="U20">
        <v>1.14689064025879</v>
      </c>
      <c r="V20">
        <v>1.1600641012191799</v>
      </c>
      <c r="W20" s="13">
        <v>1.3173460960388199E-2</v>
      </c>
      <c r="X20">
        <v>0.242226243019104</v>
      </c>
      <c r="Y20">
        <v>0.242226243019104</v>
      </c>
      <c r="Z20">
        <v>0.1</v>
      </c>
      <c r="AA20">
        <v>0.6</v>
      </c>
      <c r="AB20">
        <v>0.85714285714285698</v>
      </c>
      <c r="AC20">
        <v>0.70588235294117596</v>
      </c>
      <c r="AD20">
        <v>0.4</v>
      </c>
      <c r="AE20">
        <v>0.5</v>
      </c>
    </row>
    <row r="21" spans="1:31" x14ac:dyDescent="0.15">
      <c r="A21" s="4">
        <v>478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4.9943904876709002</v>
      </c>
      <c r="L21" s="7">
        <v>4.1260299682617196</v>
      </c>
      <c r="M21">
        <v>4.0594615936279297</v>
      </c>
      <c r="N21">
        <v>8.6095924377441406</v>
      </c>
      <c r="O21">
        <v>1</v>
      </c>
      <c r="P21">
        <v>1</v>
      </c>
      <c r="Q21">
        <v>10</v>
      </c>
      <c r="R21" s="12">
        <v>0.1</v>
      </c>
      <c r="S21" s="12">
        <f t="shared" si="0"/>
        <v>0.1</v>
      </c>
      <c r="T21">
        <v>1.5057888031005899</v>
      </c>
      <c r="U21">
        <v>1.2243556976318399</v>
      </c>
      <c r="V21">
        <v>1.2418905496597299</v>
      </c>
      <c r="W21" s="13">
        <v>1.7534852027893101E-2</v>
      </c>
      <c r="X21">
        <v>0.26389825344085699</v>
      </c>
      <c r="Y21">
        <v>0.26389825344085699</v>
      </c>
      <c r="Z21">
        <v>0.1</v>
      </c>
      <c r="AA21">
        <v>0.9</v>
      </c>
      <c r="AB21">
        <v>0.9</v>
      </c>
      <c r="AC21">
        <v>0.9</v>
      </c>
      <c r="AD21">
        <v>0.1</v>
      </c>
      <c r="AE21">
        <v>0.8</v>
      </c>
    </row>
    <row r="22" spans="1:31" x14ac:dyDescent="0.15">
      <c r="A22" s="4">
        <v>824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5.1635837554931596</v>
      </c>
      <c r="L22" s="7">
        <v>4.3282947540283203</v>
      </c>
      <c r="M22">
        <v>4.6453266143798801</v>
      </c>
      <c r="N22">
        <v>8.7051639556884801</v>
      </c>
      <c r="O22">
        <v>1</v>
      </c>
      <c r="P22">
        <v>1</v>
      </c>
      <c r="Q22">
        <v>10</v>
      </c>
      <c r="R22" s="12">
        <v>0.1</v>
      </c>
      <c r="S22" s="12">
        <f t="shared" si="0"/>
        <v>0.1</v>
      </c>
      <c r="T22">
        <v>1.5068454742431601</v>
      </c>
      <c r="U22">
        <v>1.2630596160888701</v>
      </c>
      <c r="V22">
        <v>1.2353279590606701</v>
      </c>
      <c r="W22" s="13">
        <v>2.7731657028198201E-2</v>
      </c>
      <c r="X22">
        <v>0.27151751518249501</v>
      </c>
      <c r="Y22">
        <v>0.27151751518249501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x14ac:dyDescent="0.15">
      <c r="A23" s="4">
        <v>871</v>
      </c>
      <c r="B23">
        <v>10</v>
      </c>
      <c r="C23">
        <v>10</v>
      </c>
      <c r="D23">
        <v>10</v>
      </c>
      <c r="E23">
        <v>10</v>
      </c>
      <c r="F23">
        <v>9</v>
      </c>
      <c r="G23">
        <v>1</v>
      </c>
      <c r="H23">
        <v>1</v>
      </c>
      <c r="I23">
        <v>9</v>
      </c>
      <c r="J23">
        <v>0.5</v>
      </c>
      <c r="K23">
        <v>5.3317241668701199</v>
      </c>
      <c r="L23" s="7">
        <v>4.4379978179931596</v>
      </c>
      <c r="M23">
        <v>4.2536773681640598</v>
      </c>
      <c r="N23">
        <v>8.7324657440185494</v>
      </c>
      <c r="O23">
        <v>1</v>
      </c>
      <c r="P23">
        <v>1</v>
      </c>
      <c r="Q23">
        <v>9</v>
      </c>
      <c r="R23" s="12">
        <v>0.1111</v>
      </c>
      <c r="S23" s="12">
        <f t="shared" si="0"/>
        <v>0.1</v>
      </c>
      <c r="T23">
        <v>1.28287506103516</v>
      </c>
      <c r="U23">
        <v>1.03861808776855</v>
      </c>
      <c r="V23">
        <v>1.0701758861541799</v>
      </c>
      <c r="W23" s="13">
        <v>3.1557798385620103E-2</v>
      </c>
      <c r="X23">
        <v>0.212699174880981</v>
      </c>
      <c r="Y23">
        <v>0.212699174880981</v>
      </c>
      <c r="Z23">
        <v>0.1</v>
      </c>
      <c r="AA23">
        <v>0.8</v>
      </c>
      <c r="AB23">
        <v>0.88888888888888895</v>
      </c>
      <c r="AC23">
        <v>0.84210526315789502</v>
      </c>
      <c r="AD23">
        <v>0.2</v>
      </c>
      <c r="AE23">
        <v>0.7</v>
      </c>
    </row>
    <row r="24" spans="1:31" x14ac:dyDescent="0.15">
      <c r="A24" s="4">
        <v>771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5.97141456604004</v>
      </c>
      <c r="L24" s="7">
        <v>4.1214008331298801</v>
      </c>
      <c r="M24">
        <v>2.4947872161865199</v>
      </c>
      <c r="N24">
        <v>7.2168121337890598</v>
      </c>
      <c r="O24">
        <v>1</v>
      </c>
      <c r="P24">
        <v>1</v>
      </c>
      <c r="Q24">
        <v>9</v>
      </c>
      <c r="R24" s="12">
        <v>0.1111</v>
      </c>
      <c r="S24" s="12">
        <f t="shared" si="0"/>
        <v>0.1</v>
      </c>
      <c r="T24">
        <v>1.65915679931641</v>
      </c>
      <c r="U24">
        <v>1.4396772384643599</v>
      </c>
      <c r="V24">
        <v>1.40558934211731</v>
      </c>
      <c r="W24" s="13">
        <v>3.4087896347045898E-2</v>
      </c>
      <c r="X24">
        <v>0.25356745719909701</v>
      </c>
      <c r="Y24">
        <v>0.25356745719909701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670</v>
      </c>
      <c r="B25">
        <v>10</v>
      </c>
      <c r="C25">
        <v>10</v>
      </c>
      <c r="D25">
        <v>10</v>
      </c>
      <c r="E25">
        <v>10</v>
      </c>
      <c r="F25">
        <v>9</v>
      </c>
      <c r="G25">
        <v>1</v>
      </c>
      <c r="H25">
        <v>1</v>
      </c>
      <c r="I25">
        <v>9</v>
      </c>
      <c r="J25">
        <v>0.5</v>
      </c>
      <c r="K25">
        <v>4.8049163818359402</v>
      </c>
      <c r="L25" s="7">
        <v>4.16241455078125</v>
      </c>
      <c r="M25">
        <v>6.1471233367919904</v>
      </c>
      <c r="N25">
        <v>8.6302738189697301</v>
      </c>
      <c r="O25">
        <v>0</v>
      </c>
      <c r="P25">
        <v>0</v>
      </c>
      <c r="Q25">
        <v>7</v>
      </c>
      <c r="R25" s="12">
        <v>0</v>
      </c>
      <c r="S25" s="12">
        <f t="shared" si="0"/>
        <v>0</v>
      </c>
      <c r="T25">
        <v>1.1261234283447299</v>
      </c>
      <c r="U25">
        <v>0.99955749511718694</v>
      </c>
      <c r="V25">
        <v>0.961972415447235</v>
      </c>
      <c r="W25" s="13">
        <v>3.75850796699524E-2</v>
      </c>
      <c r="X25">
        <v>0.16415101289749201</v>
      </c>
      <c r="Y25">
        <v>0.16415101289749201</v>
      </c>
      <c r="Z25">
        <v>0</v>
      </c>
      <c r="AA25">
        <v>0.7</v>
      </c>
      <c r="AB25">
        <v>1</v>
      </c>
      <c r="AC25">
        <v>0.82352941176470595</v>
      </c>
      <c r="AD25">
        <v>0.3</v>
      </c>
      <c r="AE25">
        <v>0.7</v>
      </c>
    </row>
    <row r="26" spans="1:31" x14ac:dyDescent="0.15">
      <c r="A26" s="4">
        <v>798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4.7407398223876998</v>
      </c>
      <c r="L26" s="7">
        <v>4.0986251831054696</v>
      </c>
      <c r="M26">
        <v>5.7578315734863299</v>
      </c>
      <c r="N26">
        <v>8.2646980285644496</v>
      </c>
      <c r="O26">
        <v>1</v>
      </c>
      <c r="P26">
        <v>1</v>
      </c>
      <c r="Q26">
        <v>11</v>
      </c>
      <c r="R26" s="12">
        <v>9.0899999999999995E-2</v>
      </c>
      <c r="S26" s="12">
        <f t="shared" si="0"/>
        <v>0.1</v>
      </c>
      <c r="T26">
        <v>1.2469062805175799</v>
      </c>
      <c r="U26">
        <v>1.0951004028320299</v>
      </c>
      <c r="V26">
        <v>1.0414686203002901</v>
      </c>
      <c r="W26" s="13">
        <v>5.3631782531738302E-2</v>
      </c>
      <c r="X26">
        <v>0.20543766021728499</v>
      </c>
      <c r="Y26">
        <v>0.20543766021728499</v>
      </c>
      <c r="Z26">
        <v>0.1</v>
      </c>
      <c r="AA26">
        <v>1</v>
      </c>
      <c r="AB26">
        <v>0.90909090909090895</v>
      </c>
      <c r="AC26">
        <v>0.952380952380952</v>
      </c>
      <c r="AD26">
        <v>0</v>
      </c>
      <c r="AE26">
        <v>0.9</v>
      </c>
    </row>
    <row r="27" spans="1:31" x14ac:dyDescent="0.15">
      <c r="A27" s="4">
        <v>167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5.9375839233398402</v>
      </c>
      <c r="L27" s="7">
        <v>4.1902160644531197</v>
      </c>
      <c r="M27">
        <v>2.4447174072265598</v>
      </c>
      <c r="N27">
        <v>6.5549507141113299</v>
      </c>
      <c r="O27">
        <v>1</v>
      </c>
      <c r="P27">
        <v>1</v>
      </c>
      <c r="Q27">
        <v>11</v>
      </c>
      <c r="R27" s="12">
        <v>9.0899999999999995E-2</v>
      </c>
      <c r="S27" s="12">
        <f t="shared" si="0"/>
        <v>0.1</v>
      </c>
      <c r="T27">
        <v>1.5630054473877</v>
      </c>
      <c r="U27">
        <v>1.3525543212890601</v>
      </c>
      <c r="V27">
        <v>1.29707360267639</v>
      </c>
      <c r="W27" s="13">
        <v>5.5480718612670898E-2</v>
      </c>
      <c r="X27">
        <v>0.26593184471130399</v>
      </c>
      <c r="Y27">
        <v>0.26593184471130399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166</v>
      </c>
      <c r="B28">
        <v>9</v>
      </c>
      <c r="C28">
        <v>11</v>
      </c>
      <c r="D28">
        <v>10</v>
      </c>
      <c r="E28">
        <v>10</v>
      </c>
      <c r="F28">
        <v>8</v>
      </c>
      <c r="G28">
        <v>2</v>
      </c>
      <c r="H28">
        <v>1</v>
      </c>
      <c r="I28">
        <v>9</v>
      </c>
      <c r="J28">
        <v>0.45</v>
      </c>
      <c r="K28">
        <v>4.6205883026123002</v>
      </c>
      <c r="L28" s="7">
        <v>4.2118053436279297</v>
      </c>
      <c r="M28">
        <v>7.48451805114746</v>
      </c>
      <c r="N28">
        <v>7.7242012023925799</v>
      </c>
      <c r="O28">
        <v>0</v>
      </c>
      <c r="P28">
        <v>0</v>
      </c>
      <c r="Q28">
        <v>5</v>
      </c>
      <c r="R28" s="12">
        <v>0</v>
      </c>
      <c r="S28" s="12">
        <f t="shared" si="0"/>
        <v>0</v>
      </c>
      <c r="T28">
        <v>0.99028015136718694</v>
      </c>
      <c r="U28">
        <v>0.92626953125</v>
      </c>
      <c r="V28">
        <v>0.86308193206787098</v>
      </c>
      <c r="W28" s="13">
        <v>6.3187599182128906E-2</v>
      </c>
      <c r="X28">
        <v>0.12719821929931599</v>
      </c>
      <c r="Y28">
        <v>0.12719821929931599</v>
      </c>
      <c r="Z28">
        <v>0</v>
      </c>
      <c r="AA28">
        <v>0.5</v>
      </c>
      <c r="AB28">
        <v>1</v>
      </c>
      <c r="AC28">
        <v>0.66666666666666696</v>
      </c>
      <c r="AD28">
        <v>0.5</v>
      </c>
      <c r="AE28">
        <v>0.5</v>
      </c>
    </row>
    <row r="29" spans="1:31" x14ac:dyDescent="0.15">
      <c r="A29" s="4">
        <v>667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5.22127342224121</v>
      </c>
      <c r="L29" s="7">
        <v>4.2043266296386701</v>
      </c>
      <c r="M29">
        <v>3.2085266113281201</v>
      </c>
      <c r="N29">
        <v>9.0629806518554705</v>
      </c>
      <c r="O29">
        <v>1</v>
      </c>
      <c r="P29">
        <v>1</v>
      </c>
      <c r="Q29">
        <v>11</v>
      </c>
      <c r="R29" s="12">
        <v>9.0899999999999995E-2</v>
      </c>
      <c r="S29" s="12">
        <f t="shared" si="0"/>
        <v>0.1</v>
      </c>
      <c r="T29">
        <v>1.4602069854736299</v>
      </c>
      <c r="U29">
        <v>1.14205169677734</v>
      </c>
      <c r="V29">
        <v>1.21240901947022</v>
      </c>
      <c r="W29" s="13">
        <v>7.0357322692871094E-2</v>
      </c>
      <c r="X29">
        <v>0.247797966003418</v>
      </c>
      <c r="Y29">
        <v>0.247797966003418</v>
      </c>
      <c r="Z29">
        <v>0.1</v>
      </c>
      <c r="AA29">
        <v>1</v>
      </c>
      <c r="AB29">
        <v>0.90909090909090895</v>
      </c>
      <c r="AC29">
        <v>0.952380952380952</v>
      </c>
      <c r="AD29">
        <v>0</v>
      </c>
      <c r="AE29">
        <v>0.9</v>
      </c>
    </row>
    <row r="30" spans="1:31" x14ac:dyDescent="0.15">
      <c r="A30" s="4">
        <v>716</v>
      </c>
      <c r="B30">
        <v>11</v>
      </c>
      <c r="C30">
        <v>9</v>
      </c>
      <c r="D30">
        <v>10</v>
      </c>
      <c r="E30">
        <v>10</v>
      </c>
      <c r="F30">
        <v>8</v>
      </c>
      <c r="G30">
        <v>2</v>
      </c>
      <c r="H30">
        <v>3</v>
      </c>
      <c r="I30">
        <v>7</v>
      </c>
      <c r="J30">
        <v>0.55000000000000004</v>
      </c>
      <c r="K30">
        <v>5.7577877044677699</v>
      </c>
      <c r="L30" s="7">
        <v>4.1859664916992196</v>
      </c>
      <c r="M30">
        <v>3.7794876098632799</v>
      </c>
      <c r="N30">
        <v>4.65871238708496</v>
      </c>
      <c r="O30">
        <v>0</v>
      </c>
      <c r="P30">
        <v>0</v>
      </c>
      <c r="Q30">
        <v>6</v>
      </c>
      <c r="R30" s="12">
        <v>0</v>
      </c>
      <c r="S30" s="12">
        <f t="shared" si="0"/>
        <v>0</v>
      </c>
      <c r="T30">
        <v>1.03940773010254</v>
      </c>
      <c r="U30">
        <v>0.98574954271316495</v>
      </c>
      <c r="V30">
        <v>0.90863531827926602</v>
      </c>
      <c r="W30" s="13">
        <v>7.7114224433898898E-2</v>
      </c>
      <c r="X30">
        <v>0.13077241182327301</v>
      </c>
      <c r="Y30">
        <v>0.13077241182327301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x14ac:dyDescent="0.15">
      <c r="A31" s="4">
        <v>151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5.6671257019043004</v>
      </c>
      <c r="L31" s="7">
        <v>4.5537357330322301</v>
      </c>
      <c r="M31">
        <v>3.1707382202148402</v>
      </c>
      <c r="N31">
        <v>9.5972442626953107</v>
      </c>
      <c r="O31">
        <v>1</v>
      </c>
      <c r="P31">
        <v>1</v>
      </c>
      <c r="Q31">
        <v>6</v>
      </c>
      <c r="R31" s="12">
        <v>0.16669999999999999</v>
      </c>
      <c r="S31" s="12">
        <f t="shared" si="0"/>
        <v>0.1</v>
      </c>
      <c r="T31">
        <v>1.4091281890869101</v>
      </c>
      <c r="U31">
        <v>1.10394859313965</v>
      </c>
      <c r="V31">
        <v>1.18171787261963</v>
      </c>
      <c r="W31" s="13">
        <v>7.7769279479980497E-2</v>
      </c>
      <c r="X31">
        <v>0.22741031646728499</v>
      </c>
      <c r="Y31">
        <v>0.22741031646728499</v>
      </c>
      <c r="Z31">
        <v>0.1</v>
      </c>
      <c r="AA31">
        <v>0.5</v>
      </c>
      <c r="AB31">
        <v>0.83333333333333304</v>
      </c>
      <c r="AC31">
        <v>0.625</v>
      </c>
      <c r="AD31">
        <v>0.5</v>
      </c>
      <c r="AE31">
        <v>0.4</v>
      </c>
    </row>
    <row r="32" spans="1:31" x14ac:dyDescent="0.15">
      <c r="A32" s="4">
        <v>904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5.2344322204589799</v>
      </c>
      <c r="L32" s="7">
        <v>4.5122661590576199</v>
      </c>
      <c r="M32">
        <v>5.8526840209960902</v>
      </c>
      <c r="N32">
        <v>8.7110691070556605</v>
      </c>
      <c r="O32">
        <v>0</v>
      </c>
      <c r="P32">
        <v>0</v>
      </c>
      <c r="Q32">
        <v>5</v>
      </c>
      <c r="R32" s="12">
        <v>0</v>
      </c>
      <c r="S32" s="12">
        <f t="shared" si="0"/>
        <v>0</v>
      </c>
      <c r="T32">
        <v>1.5087947845459</v>
      </c>
      <c r="U32">
        <v>1.3497829437255899</v>
      </c>
      <c r="V32">
        <v>1.27078056335449</v>
      </c>
      <c r="W32" s="13">
        <v>7.9002380371093694E-2</v>
      </c>
      <c r="X32">
        <v>0.238014221191406</v>
      </c>
      <c r="Y32">
        <v>0.238014221191406</v>
      </c>
      <c r="Z32">
        <v>0</v>
      </c>
      <c r="AA32">
        <v>0.5</v>
      </c>
      <c r="AB32">
        <v>1</v>
      </c>
      <c r="AC32">
        <v>0.66666666666666696</v>
      </c>
      <c r="AD32">
        <v>0.5</v>
      </c>
      <c r="AE32">
        <v>0.5</v>
      </c>
    </row>
    <row r="33" spans="1:31" x14ac:dyDescent="0.15">
      <c r="A33" s="4">
        <v>861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5.45505714416504</v>
      </c>
      <c r="L33" s="7">
        <v>4.1585845947265598</v>
      </c>
      <c r="M33">
        <v>2.7973060607910201</v>
      </c>
      <c r="N33">
        <v>4.7807655334472701</v>
      </c>
      <c r="O33">
        <v>1</v>
      </c>
      <c r="P33">
        <v>1</v>
      </c>
      <c r="Q33">
        <v>8</v>
      </c>
      <c r="R33" s="12">
        <v>0.125</v>
      </c>
      <c r="S33" s="12">
        <f t="shared" si="0"/>
        <v>0.1</v>
      </c>
      <c r="T33">
        <v>1.3169422149658201</v>
      </c>
      <c r="U33">
        <v>1.17997074127197</v>
      </c>
      <c r="V33">
        <v>1.0999685525894201</v>
      </c>
      <c r="W33" s="13">
        <v>8.0002188682556194E-2</v>
      </c>
      <c r="X33">
        <v>0.216973662376404</v>
      </c>
      <c r="Y33">
        <v>0.216973662376404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x14ac:dyDescent="0.15">
      <c r="A34" s="4">
        <v>266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5.3855972290039098</v>
      </c>
      <c r="L34" s="7">
        <v>4.3087959289550799</v>
      </c>
      <c r="M34">
        <v>2.75130271911621</v>
      </c>
      <c r="N34">
        <v>9.0374183654785192</v>
      </c>
      <c r="O34">
        <v>1</v>
      </c>
      <c r="P34">
        <v>1</v>
      </c>
      <c r="Q34">
        <v>10</v>
      </c>
      <c r="R34" s="12">
        <v>0.1</v>
      </c>
      <c r="S34" s="12">
        <f t="shared" si="0"/>
        <v>0.1</v>
      </c>
      <c r="T34">
        <v>1.4614105224609399</v>
      </c>
      <c r="U34">
        <v>1.1153564453125</v>
      </c>
      <c r="V34">
        <v>1.1962985992431601</v>
      </c>
      <c r="W34" s="13">
        <v>8.0942153930664104E-2</v>
      </c>
      <c r="X34">
        <v>0.26511192321777299</v>
      </c>
      <c r="Y34">
        <v>0.26511192321777299</v>
      </c>
      <c r="Z34">
        <v>0.1</v>
      </c>
      <c r="AA34">
        <v>0.9</v>
      </c>
      <c r="AB34">
        <v>0.9</v>
      </c>
      <c r="AC34">
        <v>0.9</v>
      </c>
      <c r="AD34">
        <v>0.1</v>
      </c>
      <c r="AE34">
        <v>0.8</v>
      </c>
    </row>
    <row r="35" spans="1:31" s="30" customFormat="1" x14ac:dyDescent="0.15">
      <c r="A35" s="33">
        <v>738</v>
      </c>
      <c r="B35" s="30">
        <v>11</v>
      </c>
      <c r="C35" s="30">
        <v>9</v>
      </c>
      <c r="D35" s="30">
        <v>10</v>
      </c>
      <c r="E35" s="30">
        <v>10</v>
      </c>
      <c r="F35" s="30">
        <v>10</v>
      </c>
      <c r="G35" s="30">
        <v>0</v>
      </c>
      <c r="H35" s="30">
        <v>1</v>
      </c>
      <c r="I35" s="30">
        <v>9</v>
      </c>
      <c r="J35" s="30">
        <v>0.55000000000000004</v>
      </c>
      <c r="K35" s="30">
        <v>5.1780776977539098</v>
      </c>
      <c r="L35" s="30">
        <v>4.5140037536621103</v>
      </c>
      <c r="M35" s="30">
        <v>6.2413272857665998</v>
      </c>
      <c r="N35" s="30">
        <v>8.5599708557128906</v>
      </c>
      <c r="O35" s="30">
        <v>1</v>
      </c>
      <c r="P35" s="30">
        <v>1</v>
      </c>
      <c r="Q35" s="30">
        <v>11</v>
      </c>
      <c r="R35" s="35">
        <v>9.0899999999999995E-2</v>
      </c>
      <c r="S35" s="35">
        <f t="shared" si="0"/>
        <v>0.1</v>
      </c>
      <c r="T35" s="30">
        <v>1.26169586181641</v>
      </c>
      <c r="U35" s="30">
        <v>1.1312885284423799</v>
      </c>
      <c r="V35" s="30">
        <v>1.04321956634522</v>
      </c>
      <c r="W35" s="30">
        <v>8.8068962097167997E-2</v>
      </c>
      <c r="X35" s="30">
        <v>0.21847629547119099</v>
      </c>
      <c r="Y35" s="30">
        <v>0.21847629547119099</v>
      </c>
      <c r="Z35" s="30">
        <v>0.1</v>
      </c>
      <c r="AA35" s="30">
        <v>1</v>
      </c>
      <c r="AB35" s="30">
        <v>0.90909090909090895</v>
      </c>
      <c r="AC35" s="30">
        <v>0.952380952380952</v>
      </c>
      <c r="AD35" s="30">
        <v>0</v>
      </c>
      <c r="AE35" s="30">
        <v>0.9</v>
      </c>
    </row>
    <row r="36" spans="1:31" x14ac:dyDescent="0.15">
      <c r="A36" s="4">
        <v>360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5.3443012237548801</v>
      </c>
      <c r="L36" s="7">
        <v>4.5982418060302699</v>
      </c>
      <c r="M36">
        <v>6.4494686126709002</v>
      </c>
      <c r="N36">
        <v>6.0443191528320304</v>
      </c>
      <c r="O36">
        <v>0</v>
      </c>
      <c r="P36">
        <v>0</v>
      </c>
      <c r="Q36">
        <v>7</v>
      </c>
      <c r="R36" s="12">
        <v>0</v>
      </c>
      <c r="S36" s="12">
        <f t="shared" si="0"/>
        <v>0</v>
      </c>
      <c r="T36">
        <v>1.17680740356445</v>
      </c>
      <c r="U36">
        <v>1.1521081924438501</v>
      </c>
      <c r="V36">
        <v>1.0103794336319001</v>
      </c>
      <c r="W36" s="13">
        <v>0.14172875881195099</v>
      </c>
      <c r="X36">
        <v>0.16642796993255601</v>
      </c>
      <c r="Y36">
        <v>0.16642796993255601</v>
      </c>
      <c r="Z36">
        <v>0</v>
      </c>
      <c r="AA36">
        <v>0.7</v>
      </c>
      <c r="AB36">
        <v>1</v>
      </c>
      <c r="AC36">
        <v>0.82352941176470595</v>
      </c>
      <c r="AD36">
        <v>0.3</v>
      </c>
      <c r="AE36">
        <v>0.7</v>
      </c>
    </row>
    <row r="37" spans="1:31" x14ac:dyDescent="0.15">
      <c r="A37" s="4">
        <v>660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5.4647674560546902</v>
      </c>
      <c r="L37" s="7">
        <v>4.6398448944091797</v>
      </c>
      <c r="M37">
        <v>5.1427249908447301</v>
      </c>
      <c r="N37">
        <v>8.8079738616943395</v>
      </c>
      <c r="O37">
        <v>1</v>
      </c>
      <c r="P37">
        <v>1</v>
      </c>
      <c r="Q37">
        <v>9</v>
      </c>
      <c r="R37" s="12">
        <v>0.1111</v>
      </c>
      <c r="S37" s="12">
        <f t="shared" si="0"/>
        <v>0.1</v>
      </c>
      <c r="T37">
        <v>1.4315814971923799</v>
      </c>
      <c r="U37">
        <v>1.2289924621582</v>
      </c>
      <c r="V37">
        <v>1.1694958209991499</v>
      </c>
      <c r="W37" s="13">
        <v>5.9496641159057603E-2</v>
      </c>
      <c r="X37">
        <v>0.26208567619323703</v>
      </c>
      <c r="Y37">
        <v>0.26208567619323703</v>
      </c>
      <c r="Z37">
        <v>0.1</v>
      </c>
      <c r="AA37">
        <v>0.8</v>
      </c>
      <c r="AB37">
        <v>0.88888888888888895</v>
      </c>
      <c r="AC37">
        <v>0.84210526315789502</v>
      </c>
      <c r="AD37">
        <v>0.2</v>
      </c>
      <c r="AE37">
        <v>0.7</v>
      </c>
    </row>
    <row r="38" spans="1:31" x14ac:dyDescent="0.15">
      <c r="A38" s="4">
        <v>353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5.7181262969970703</v>
      </c>
      <c r="L38" s="7">
        <v>4.64410400390625</v>
      </c>
      <c r="M38">
        <v>3.29713630676269</v>
      </c>
      <c r="N38">
        <v>9.2436008453369105</v>
      </c>
      <c r="O38">
        <v>1</v>
      </c>
      <c r="P38">
        <v>1</v>
      </c>
      <c r="Q38">
        <v>11</v>
      </c>
      <c r="R38" s="12">
        <v>9.0899999999999995E-2</v>
      </c>
      <c r="S38" s="12">
        <f t="shared" si="0"/>
        <v>0.1</v>
      </c>
      <c r="T38">
        <v>1.5096950531005899</v>
      </c>
      <c r="U38">
        <v>1.1918525695800799</v>
      </c>
      <c r="V38">
        <v>1.2419782876968399</v>
      </c>
      <c r="W38" s="13">
        <v>5.0125718116760198E-2</v>
      </c>
      <c r="X38">
        <v>0.267716765403748</v>
      </c>
      <c r="Y38">
        <v>0.267716765403748</v>
      </c>
      <c r="Z38">
        <v>0.1</v>
      </c>
      <c r="AA38">
        <v>1</v>
      </c>
      <c r="AB38">
        <v>0.90909090909090895</v>
      </c>
      <c r="AC38">
        <v>0.952380952380952</v>
      </c>
      <c r="AD38">
        <v>0</v>
      </c>
      <c r="AE38">
        <v>0.9</v>
      </c>
    </row>
    <row r="39" spans="1:31" x14ac:dyDescent="0.15">
      <c r="A39" s="4">
        <v>116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5.7334957122802699</v>
      </c>
      <c r="L39" s="7">
        <v>4.6566104888915998</v>
      </c>
      <c r="M39">
        <v>3.2517738342285201</v>
      </c>
      <c r="N39">
        <v>9.2079181671142596</v>
      </c>
      <c r="O39">
        <v>1</v>
      </c>
      <c r="P39">
        <v>1</v>
      </c>
      <c r="Q39">
        <v>10</v>
      </c>
      <c r="R39" s="12">
        <v>0.1</v>
      </c>
      <c r="S39" s="12">
        <f t="shared" si="0"/>
        <v>0.1</v>
      </c>
      <c r="T39">
        <v>1.6278133392334</v>
      </c>
      <c r="U39">
        <v>1.3126811981201201</v>
      </c>
      <c r="V39">
        <v>1.35928666591644</v>
      </c>
      <c r="W39" s="13">
        <v>4.6605467796325697E-2</v>
      </c>
      <c r="X39">
        <v>0.26852667331695601</v>
      </c>
      <c r="Y39">
        <v>0.26852667331695601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195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5.6812610626220703</v>
      </c>
      <c r="L40" s="7">
        <v>4.7090530395507804</v>
      </c>
      <c r="M40">
        <v>4.1505641937255904</v>
      </c>
      <c r="N40">
        <v>9.1015338897705096</v>
      </c>
      <c r="O40">
        <v>1</v>
      </c>
      <c r="P40">
        <v>1</v>
      </c>
      <c r="Q40">
        <v>9</v>
      </c>
      <c r="R40" s="12">
        <v>0.1111</v>
      </c>
      <c r="S40" s="12">
        <f t="shared" si="0"/>
        <v>0.1</v>
      </c>
      <c r="T40">
        <v>1.55792236328125</v>
      </c>
      <c r="U40">
        <v>1.2859477996826201</v>
      </c>
      <c r="V40">
        <v>1.2839777469635001</v>
      </c>
      <c r="W40" s="13">
        <v>1.9700527191162101E-3</v>
      </c>
      <c r="X40">
        <v>0.27394461631774902</v>
      </c>
      <c r="Y40">
        <v>0.27394461631774902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286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5.8743190765380904</v>
      </c>
      <c r="L41" s="7">
        <v>4.7347183227539098</v>
      </c>
      <c r="M41">
        <v>3.2579612731933598</v>
      </c>
      <c r="N41">
        <v>9.7551956176757795</v>
      </c>
      <c r="O41">
        <v>1</v>
      </c>
      <c r="P41">
        <v>1</v>
      </c>
      <c r="Q41">
        <v>9</v>
      </c>
      <c r="R41" s="12">
        <v>0.1111</v>
      </c>
      <c r="S41" s="12">
        <f t="shared" si="0"/>
        <v>0.1</v>
      </c>
      <c r="T41">
        <v>1.48899269104004</v>
      </c>
      <c r="U41">
        <v>1.18563079833984</v>
      </c>
      <c r="V41">
        <v>1.2526934146881099</v>
      </c>
      <c r="W41" s="13">
        <v>6.7062616348266602E-2</v>
      </c>
      <c r="X41">
        <v>0.23629927635192899</v>
      </c>
      <c r="Y41">
        <v>0.23629927635192899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114</v>
      </c>
      <c r="B42">
        <v>10</v>
      </c>
      <c r="C42">
        <v>10</v>
      </c>
      <c r="D42">
        <v>10</v>
      </c>
      <c r="E42">
        <v>10</v>
      </c>
      <c r="F42">
        <v>9</v>
      </c>
      <c r="G42">
        <v>1</v>
      </c>
      <c r="H42">
        <v>1</v>
      </c>
      <c r="I42">
        <v>9</v>
      </c>
      <c r="J42">
        <v>0.5</v>
      </c>
      <c r="K42">
        <v>5.3878669738769496</v>
      </c>
      <c r="L42" s="7">
        <v>4.7398757934570304</v>
      </c>
      <c r="M42">
        <v>6.6268539428710902</v>
      </c>
      <c r="N42">
        <v>8.5765495300293004</v>
      </c>
      <c r="O42">
        <v>0</v>
      </c>
      <c r="P42">
        <v>0</v>
      </c>
      <c r="Q42">
        <v>7</v>
      </c>
      <c r="R42" s="12">
        <v>0</v>
      </c>
      <c r="S42" s="12">
        <f t="shared" si="0"/>
        <v>0</v>
      </c>
      <c r="T42">
        <v>1.36931228637695</v>
      </c>
      <c r="U42">
        <v>1.24855613708496</v>
      </c>
      <c r="V42">
        <v>1.15682065486908</v>
      </c>
      <c r="W42" s="13">
        <v>9.1735482215881306E-2</v>
      </c>
      <c r="X42">
        <v>0.21249163150787401</v>
      </c>
      <c r="Y42">
        <v>0.21249163150787401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607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5.6619815826415998</v>
      </c>
      <c r="L43" s="7">
        <v>4.8038883209228498</v>
      </c>
      <c r="M43">
        <v>4.7463493347168004</v>
      </c>
      <c r="N43">
        <v>8.5170135498046893</v>
      </c>
      <c r="O43">
        <v>1</v>
      </c>
      <c r="P43">
        <v>1</v>
      </c>
      <c r="Q43">
        <v>11</v>
      </c>
      <c r="R43" s="12">
        <v>9.0899999999999995E-2</v>
      </c>
      <c r="S43" s="12">
        <f t="shared" si="0"/>
        <v>0.1</v>
      </c>
      <c r="T43">
        <v>1.6791191101074201</v>
      </c>
      <c r="U43">
        <v>1.4201602935791</v>
      </c>
      <c r="V43">
        <v>1.3582627773284901</v>
      </c>
      <c r="W43" s="13">
        <v>6.18975162506104E-2</v>
      </c>
      <c r="X43">
        <v>0.320856332778931</v>
      </c>
      <c r="Y43">
        <v>0.320856332778931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274</v>
      </c>
      <c r="B44">
        <v>9</v>
      </c>
      <c r="C44">
        <v>11</v>
      </c>
      <c r="D44">
        <v>10</v>
      </c>
      <c r="E44">
        <v>10</v>
      </c>
      <c r="F44">
        <v>8</v>
      </c>
      <c r="G44">
        <v>2</v>
      </c>
      <c r="H44">
        <v>1</v>
      </c>
      <c r="I44">
        <v>9</v>
      </c>
      <c r="J44">
        <v>0.45</v>
      </c>
      <c r="K44">
        <v>5.8121471405029297</v>
      </c>
      <c r="L44" s="7">
        <v>4.8344993591308603</v>
      </c>
      <c r="M44">
        <v>4.4628067016601598</v>
      </c>
      <c r="N44">
        <v>9.3634872436523402</v>
      </c>
      <c r="O44">
        <v>1</v>
      </c>
      <c r="P44">
        <v>1</v>
      </c>
      <c r="Q44">
        <v>9</v>
      </c>
      <c r="R44" s="12">
        <v>0.1111</v>
      </c>
      <c r="S44" s="12">
        <f t="shared" si="0"/>
        <v>0.1</v>
      </c>
      <c r="T44">
        <v>1.1546516418457</v>
      </c>
      <c r="U44">
        <v>0.96746063232421897</v>
      </c>
      <c r="V44">
        <v>1.0175075531005899</v>
      </c>
      <c r="W44" s="13">
        <v>5.0046920776367201E-2</v>
      </c>
      <c r="X44">
        <v>0.13714408874511699</v>
      </c>
      <c r="Y44">
        <v>0.13714408874511699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595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6.3415145874023402</v>
      </c>
      <c r="L45" s="7">
        <v>4.8593883514404297</v>
      </c>
      <c r="M45">
        <v>4.0134773254394496</v>
      </c>
      <c r="N45">
        <v>6.3532447814941397</v>
      </c>
      <c r="O45">
        <v>1</v>
      </c>
      <c r="P45">
        <v>1</v>
      </c>
      <c r="Q45">
        <v>11</v>
      </c>
      <c r="R45" s="12">
        <v>9.0899999999999995E-2</v>
      </c>
      <c r="S45" s="12">
        <f t="shared" si="0"/>
        <v>0.1</v>
      </c>
      <c r="T45">
        <v>1.86557960510254</v>
      </c>
      <c r="U45">
        <v>1.6801300048828101</v>
      </c>
      <c r="V45">
        <v>1.5102611780166599</v>
      </c>
      <c r="W45" s="13">
        <v>0.16986882686615001</v>
      </c>
      <c r="X45">
        <v>0.35531842708587702</v>
      </c>
      <c r="Y45">
        <v>0.35531842708587702</v>
      </c>
      <c r="Z45">
        <v>0.1</v>
      </c>
      <c r="AA45">
        <v>1</v>
      </c>
      <c r="AB45">
        <v>0.90909090909090895</v>
      </c>
      <c r="AC45">
        <v>0.952380952380952</v>
      </c>
      <c r="AD45">
        <v>0</v>
      </c>
      <c r="AE45">
        <v>0.9</v>
      </c>
    </row>
    <row r="46" spans="1:31" x14ac:dyDescent="0.15">
      <c r="A46" s="4">
        <v>961</v>
      </c>
      <c r="B46">
        <v>10</v>
      </c>
      <c r="C46">
        <v>10</v>
      </c>
      <c r="D46">
        <v>10</v>
      </c>
      <c r="E46">
        <v>10</v>
      </c>
      <c r="F46">
        <v>9</v>
      </c>
      <c r="G46">
        <v>1</v>
      </c>
      <c r="H46">
        <v>1</v>
      </c>
      <c r="I46">
        <v>9</v>
      </c>
      <c r="J46">
        <v>0.5</v>
      </c>
      <c r="K46">
        <v>5.28835105895996</v>
      </c>
      <c r="L46" s="7">
        <v>4.8606586456298801</v>
      </c>
      <c r="M46">
        <v>7.9808425903320304</v>
      </c>
      <c r="N46">
        <v>7.7437896728515598</v>
      </c>
      <c r="O46">
        <v>0</v>
      </c>
      <c r="P46">
        <v>0</v>
      </c>
      <c r="Q46">
        <v>7</v>
      </c>
      <c r="R46" s="12">
        <v>0</v>
      </c>
      <c r="S46" s="12">
        <f t="shared" si="0"/>
        <v>0</v>
      </c>
      <c r="T46">
        <v>1.14042472839355</v>
      </c>
      <c r="U46">
        <v>1.11396408081055</v>
      </c>
      <c r="V46">
        <v>0.96445715427398704</v>
      </c>
      <c r="W46" s="13">
        <v>0.14950692653656</v>
      </c>
      <c r="X46">
        <v>0.17596757411956801</v>
      </c>
      <c r="Y46">
        <v>0.17596757411956801</v>
      </c>
      <c r="Z46">
        <v>0</v>
      </c>
      <c r="AA46">
        <v>0.7</v>
      </c>
      <c r="AB46">
        <v>1</v>
      </c>
      <c r="AC46">
        <v>0.82352941176470595</v>
      </c>
      <c r="AD46">
        <v>0.3</v>
      </c>
      <c r="AE46">
        <v>0.7</v>
      </c>
    </row>
    <row r="47" spans="1:31" x14ac:dyDescent="0.15">
      <c r="A47" s="4">
        <v>926</v>
      </c>
      <c r="B47">
        <v>10</v>
      </c>
      <c r="C47">
        <v>10</v>
      </c>
      <c r="D47">
        <v>10</v>
      </c>
      <c r="E47">
        <v>10</v>
      </c>
      <c r="F47">
        <v>9</v>
      </c>
      <c r="G47">
        <v>1</v>
      </c>
      <c r="H47">
        <v>1</v>
      </c>
      <c r="I47">
        <v>9</v>
      </c>
      <c r="J47">
        <v>0.5</v>
      </c>
      <c r="K47">
        <v>6.0829372406005904</v>
      </c>
      <c r="L47" s="7">
        <v>4.8678150177001998</v>
      </c>
      <c r="M47">
        <v>2.1115188598632799</v>
      </c>
      <c r="N47">
        <v>9.0886802673339808</v>
      </c>
      <c r="O47">
        <v>1</v>
      </c>
      <c r="P47">
        <v>1</v>
      </c>
      <c r="Q47">
        <v>9</v>
      </c>
      <c r="R47" s="12">
        <v>0.1111</v>
      </c>
      <c r="S47" s="12">
        <f t="shared" si="0"/>
        <v>0.1</v>
      </c>
      <c r="T47">
        <v>1.5013618469238299</v>
      </c>
      <c r="U47">
        <v>1.1384696960449201</v>
      </c>
      <c r="V47">
        <v>1.2444823980331401</v>
      </c>
      <c r="W47" s="13">
        <v>0.10601270198822001</v>
      </c>
      <c r="X47">
        <v>0.25687944889068598</v>
      </c>
      <c r="Y47">
        <v>0.25687944889068598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176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5.5162200927734402</v>
      </c>
      <c r="L48" s="7">
        <v>4.9320526123046902</v>
      </c>
      <c r="M48">
        <v>7.0608673095703098</v>
      </c>
      <c r="N48">
        <v>8.2070293426513707</v>
      </c>
      <c r="O48">
        <v>0</v>
      </c>
      <c r="P48">
        <v>0</v>
      </c>
      <c r="Q48">
        <v>6</v>
      </c>
      <c r="R48" s="12">
        <v>0</v>
      </c>
      <c r="S48" s="12">
        <f t="shared" si="0"/>
        <v>0</v>
      </c>
      <c r="T48">
        <v>1.39178466796875</v>
      </c>
      <c r="U48">
        <v>1.290771484375</v>
      </c>
      <c r="V48">
        <v>1.1243264675140401</v>
      </c>
      <c r="W48" s="13">
        <v>0.166445016860962</v>
      </c>
      <c r="X48">
        <v>0.26745820045471203</v>
      </c>
      <c r="Y48">
        <v>0.26745820045471203</v>
      </c>
      <c r="Z48">
        <v>0</v>
      </c>
      <c r="AA48">
        <v>0.6</v>
      </c>
      <c r="AB48">
        <v>1</v>
      </c>
      <c r="AC48">
        <v>0.75</v>
      </c>
      <c r="AD48">
        <v>0.4</v>
      </c>
      <c r="AE48">
        <v>0.6</v>
      </c>
    </row>
    <row r="49" spans="1:31" x14ac:dyDescent="0.15">
      <c r="A49" s="4">
        <v>664</v>
      </c>
      <c r="B49">
        <v>11</v>
      </c>
      <c r="C49">
        <v>9</v>
      </c>
      <c r="D49">
        <v>10</v>
      </c>
      <c r="E49">
        <v>10</v>
      </c>
      <c r="F49">
        <v>9</v>
      </c>
      <c r="G49">
        <v>1</v>
      </c>
      <c r="H49">
        <v>2</v>
      </c>
      <c r="I49">
        <v>8</v>
      </c>
      <c r="J49">
        <v>0.55000000000000004</v>
      </c>
      <c r="K49">
        <v>6.4799747467040998</v>
      </c>
      <c r="L49" s="7">
        <v>4.9514541625976598</v>
      </c>
      <c r="M49">
        <v>3.68646240234375</v>
      </c>
      <c r="N49">
        <v>6.0613479614257804</v>
      </c>
      <c r="O49">
        <v>1</v>
      </c>
      <c r="P49">
        <v>1</v>
      </c>
      <c r="Q49">
        <v>9</v>
      </c>
      <c r="R49" s="12">
        <v>0.1111</v>
      </c>
      <c r="S49" s="12">
        <f t="shared" si="0"/>
        <v>0.1</v>
      </c>
      <c r="T49">
        <v>1.6116809844970701</v>
      </c>
      <c r="U49">
        <v>1.4346771240234399</v>
      </c>
      <c r="V49">
        <v>1.32643246650696</v>
      </c>
      <c r="W49" s="13">
        <v>0.10824465751648001</v>
      </c>
      <c r="X49">
        <v>0.28524851799011203</v>
      </c>
      <c r="Y49">
        <v>0.28524851799011203</v>
      </c>
      <c r="Z49">
        <v>0.1</v>
      </c>
      <c r="AA49">
        <v>0.8</v>
      </c>
      <c r="AB49">
        <v>0.88888888888888895</v>
      </c>
      <c r="AC49">
        <v>0.84210526315789502</v>
      </c>
      <c r="AD49">
        <v>0.2</v>
      </c>
      <c r="AE49">
        <v>0.7</v>
      </c>
    </row>
    <row r="50" spans="1:31" x14ac:dyDescent="0.15">
      <c r="A50" s="4">
        <v>191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5.69350242614746</v>
      </c>
      <c r="L50" s="7">
        <v>4.9520893096923801</v>
      </c>
      <c r="M50">
        <v>6.1017189025878897</v>
      </c>
      <c r="N50">
        <v>8.6914615631103498</v>
      </c>
      <c r="O50">
        <v>1</v>
      </c>
      <c r="P50">
        <v>1</v>
      </c>
      <c r="Q50">
        <v>11</v>
      </c>
      <c r="R50" s="12">
        <v>9.0899999999999995E-2</v>
      </c>
      <c r="S50" s="12">
        <f t="shared" si="0"/>
        <v>0.1</v>
      </c>
      <c r="T50">
        <v>1.5019054412841799</v>
      </c>
      <c r="U50">
        <v>1.3394470214843699</v>
      </c>
      <c r="V50">
        <v>1.2263002395629901</v>
      </c>
      <c r="W50" s="13">
        <v>0.113146781921387</v>
      </c>
      <c r="X50">
        <v>0.27560520172119102</v>
      </c>
      <c r="Y50">
        <v>0.27560520172119102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4">
        <v>138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6.1091136932373002</v>
      </c>
      <c r="L51" s="7">
        <v>4.9969577789306596</v>
      </c>
      <c r="M51">
        <v>3.6711006164550799</v>
      </c>
      <c r="N51">
        <v>9.6484050750732404</v>
      </c>
      <c r="O51">
        <v>1</v>
      </c>
      <c r="P51">
        <v>1</v>
      </c>
      <c r="Q51">
        <v>10</v>
      </c>
      <c r="R51" s="12">
        <v>0.1</v>
      </c>
      <c r="S51" s="12">
        <f t="shared" si="0"/>
        <v>0.1</v>
      </c>
      <c r="T51">
        <v>1.49333572387695</v>
      </c>
      <c r="U51">
        <v>1.20723152160645</v>
      </c>
      <c r="V51">
        <v>1.23794806003571</v>
      </c>
      <c r="W51" s="13">
        <v>3.0716538429260299E-2</v>
      </c>
      <c r="X51">
        <v>0.255387663841248</v>
      </c>
      <c r="Y51">
        <v>0.255387663841248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248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6.66872215270996</v>
      </c>
      <c r="L52" s="7">
        <v>5.0450248718261701</v>
      </c>
      <c r="M52">
        <v>4.5838146209716797</v>
      </c>
      <c r="N52">
        <v>3.2905521392822301</v>
      </c>
      <c r="O52">
        <v>1</v>
      </c>
      <c r="P52">
        <v>1</v>
      </c>
      <c r="Q52">
        <v>11</v>
      </c>
      <c r="R52" s="12">
        <v>9.0899999999999995E-2</v>
      </c>
      <c r="S52" s="12">
        <f t="shared" si="0"/>
        <v>0.1</v>
      </c>
      <c r="T52">
        <v>1.89004325866699</v>
      </c>
      <c r="U52">
        <v>1.8871259689331099</v>
      </c>
      <c r="V52">
        <v>1.5404533147811901</v>
      </c>
      <c r="W52" s="13">
        <v>0.346672654151917</v>
      </c>
      <c r="X52">
        <v>0.349589943885803</v>
      </c>
      <c r="Y52">
        <v>0.349589943885803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L53" s="8">
        <f>AVERAGE(L2:L52)</f>
        <v>4.3234771653717639</v>
      </c>
      <c r="W53" s="15">
        <f t="shared" ref="W53:AE53" si="1">AVERAGE(W2:W52)</f>
        <v>0.1191347288150414</v>
      </c>
      <c r="Z53" s="9">
        <f t="shared" si="1"/>
        <v>7.4509803921568682E-2</v>
      </c>
      <c r="AA53" s="9">
        <f t="shared" si="1"/>
        <v>0.78823529411764681</v>
      </c>
      <c r="AB53" s="9">
        <f t="shared" si="1"/>
        <v>0.92150567297626051</v>
      </c>
      <c r="AC53" s="9">
        <f t="shared" si="1"/>
        <v>0.83814849109422029</v>
      </c>
      <c r="AD53" s="9">
        <f t="shared" si="1"/>
        <v>0.21176470588235288</v>
      </c>
      <c r="AE53" s="9">
        <f t="shared" si="1"/>
        <v>0.71372549019607812</v>
      </c>
    </row>
    <row r="54" spans="1:31" x14ac:dyDescent="0.15">
      <c r="L54" s="8">
        <f>MAX(L2:L52)</f>
        <v>5.0450248718261701</v>
      </c>
      <c r="W54" s="15">
        <f t="shared" ref="W54:AE54" si="2">MAX(W2:W52)</f>
        <v>0.346672654151917</v>
      </c>
      <c r="Z54" s="9">
        <f t="shared" si="2"/>
        <v>0.2</v>
      </c>
      <c r="AA54" s="9">
        <f t="shared" si="2"/>
        <v>1</v>
      </c>
      <c r="AB54" s="9">
        <f t="shared" si="2"/>
        <v>1</v>
      </c>
      <c r="AC54" s="9">
        <f t="shared" si="2"/>
        <v>0.952380952380952</v>
      </c>
      <c r="AD54" s="9">
        <f t="shared" si="2"/>
        <v>0.5</v>
      </c>
      <c r="AE54" s="9">
        <f t="shared" si="2"/>
        <v>0.9</v>
      </c>
    </row>
    <row r="55" spans="1:31" x14ac:dyDescent="0.15">
      <c r="L55" s="8">
        <f>MIN(L2:L52)</f>
        <v>3.6304302215576199</v>
      </c>
      <c r="W55" s="15">
        <f t="shared" ref="W55:AE55" si="3">MIN(W2:W52)</f>
        <v>1.9700527191162101E-3</v>
      </c>
      <c r="Z55" s="9">
        <f t="shared" si="3"/>
        <v>0</v>
      </c>
      <c r="AA55" s="9">
        <f t="shared" si="3"/>
        <v>0.5</v>
      </c>
      <c r="AB55" s="9">
        <f t="shared" si="3"/>
        <v>0.81818181818181801</v>
      </c>
      <c r="AC55" s="9">
        <f t="shared" si="3"/>
        <v>0.625</v>
      </c>
      <c r="AD55" s="9">
        <f t="shared" si="3"/>
        <v>0</v>
      </c>
      <c r="AE55" s="9">
        <f t="shared" si="3"/>
        <v>0.4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9" t="s">
        <v>10</v>
      </c>
      <c r="L61" s="9" t="s">
        <v>33</v>
      </c>
      <c r="M61" s="9"/>
      <c r="W61" s="13"/>
    </row>
    <row r="62" spans="1:31" x14ac:dyDescent="0.15">
      <c r="K62" s="9"/>
      <c r="L62" s="9"/>
      <c r="M62" s="9"/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W68" s="13"/>
    </row>
    <row r="69" spans="11:23" x14ac:dyDescent="0.15">
      <c r="K69" s="9" t="s">
        <v>40</v>
      </c>
      <c r="L69" s="9">
        <f>COUNTIF(L2:L52,"&lt;2.479")-COUNTIF(L2:L52,"&lt;2.318")</f>
        <v>0</v>
      </c>
      <c r="W69" s="13"/>
    </row>
    <row r="70" spans="11:23" x14ac:dyDescent="0.15">
      <c r="K70" s="9" t="s">
        <v>41</v>
      </c>
      <c r="L70" s="9">
        <f>COUNTIF(L2:L52,"&lt;2.64")-COUNTIF(L2:L52,"&lt;2.479")</f>
        <v>0</v>
      </c>
    </row>
    <row r="71" spans="11:23" x14ac:dyDescent="0.15">
      <c r="K71" s="9" t="s">
        <v>42</v>
      </c>
      <c r="L71" s="9">
        <f>COUNTIF(L2:L52,"&lt;2.801")-COUNTIF(L2:L52,"&lt;2.64")</f>
        <v>0</v>
      </c>
    </row>
    <row r="72" spans="11:23" x14ac:dyDescent="0.15">
      <c r="K72" s="9" t="s">
        <v>43</v>
      </c>
      <c r="L72" s="9">
        <f>COUNTIF(L2:L52,"&lt;2.962")-COUNTIF(L2:L52,"&lt;2.801")</f>
        <v>0</v>
      </c>
    </row>
    <row r="73" spans="11:23" x14ac:dyDescent="0.15">
      <c r="K73" s="9" t="s">
        <v>44</v>
      </c>
      <c r="L73" s="9">
        <f>COUNTIF(L2:L52,"&lt;3.123")-COUNTIF(L2:L52,"&lt;2.962")</f>
        <v>0</v>
      </c>
    </row>
    <row r="74" spans="11:23" x14ac:dyDescent="0.15">
      <c r="K74" s="9" t="s">
        <v>45</v>
      </c>
      <c r="L74" s="9">
        <f>COUNTIF(L2:L52,"&lt;3.284")-COUNTIF(L2:L52,"&lt;3.123")</f>
        <v>0</v>
      </c>
    </row>
    <row r="75" spans="11:23" x14ac:dyDescent="0.15">
      <c r="K75" s="9" t="s">
        <v>46</v>
      </c>
      <c r="L75" s="9">
        <f>COUNTIF(L2:L52,"&lt;3.445")-COUNTIF(L2:L52,"&lt;3.284")</f>
        <v>0</v>
      </c>
      <c r="W75" s="13"/>
    </row>
    <row r="76" spans="11:23" x14ac:dyDescent="0.15">
      <c r="K76" s="9" t="s">
        <v>47</v>
      </c>
      <c r="L76" s="9">
        <f>COUNTIF(L2:L52,"&lt;3.606")-COUNTIF(L2:L52,"&lt;3.445")</f>
        <v>0</v>
      </c>
      <c r="W76" s="13"/>
    </row>
    <row r="77" spans="11:23" s="7" customFormat="1" x14ac:dyDescent="0.15">
      <c r="K77" s="8" t="s">
        <v>87</v>
      </c>
      <c r="L77" s="8">
        <f>COUNTIF(L2:L52,"&lt;4.089")-COUNTIF(L2:L52,"&lt;3.606")</f>
        <v>17</v>
      </c>
      <c r="M77" s="8">
        <v>17</v>
      </c>
    </row>
    <row r="78" spans="11:23" x14ac:dyDescent="0.15">
      <c r="K78" s="9" t="s">
        <v>88</v>
      </c>
      <c r="L78" s="9">
        <f>COUNTIF(L2:L52,"&lt;4.572")-COUNTIF(L2:L52,"&lt;4.089")</f>
        <v>17</v>
      </c>
      <c r="M78" s="9">
        <v>17</v>
      </c>
    </row>
    <row r="79" spans="11:23" s="7" customFormat="1" x14ac:dyDescent="0.15">
      <c r="K79" s="8" t="s">
        <v>105</v>
      </c>
      <c r="L79" s="8">
        <f>COUNTIF(L2:L52,"&lt;5.055")-COUNTIF(L2:L52,"&lt;4.572")</f>
        <v>17</v>
      </c>
      <c r="M79" s="8">
        <v>17</v>
      </c>
    </row>
    <row r="80" spans="11:23" x14ac:dyDescent="0.15">
      <c r="K80" s="9" t="s">
        <v>51</v>
      </c>
      <c r="L80" s="9">
        <f>COUNTIF(L2:L52,"&lt;4.25")-COUNTIF(L2:L52,"&lt;4.089")</f>
        <v>10</v>
      </c>
    </row>
    <row r="81" spans="11:23" x14ac:dyDescent="0.15">
      <c r="K81" s="9" t="s">
        <v>52</v>
      </c>
      <c r="L81" s="9">
        <f>COUNTIF(L2:L52,"&lt;4.411")-COUNTIF(L2:L52,"&lt;4.25")</f>
        <v>2</v>
      </c>
    </row>
    <row r="82" spans="11:23" x14ac:dyDescent="0.15">
      <c r="K82" s="9" t="s">
        <v>53</v>
      </c>
      <c r="L82" s="9">
        <f>COUNTIF(L2:L52,"&lt;4.572")-COUNTIF(L2:L52,"&lt;4.411")</f>
        <v>5</v>
      </c>
    </row>
    <row r="83" spans="11:23" x14ac:dyDescent="0.15">
      <c r="K83" s="9" t="s">
        <v>54</v>
      </c>
      <c r="L83" s="9">
        <f>COUNTIF(L2:L52,"&lt;4.733")-COUNTIF(L2:L52,"&lt;4.572")</f>
        <v>5</v>
      </c>
      <c r="W83" s="13"/>
    </row>
    <row r="84" spans="11:23" x14ac:dyDescent="0.15">
      <c r="K84" s="9" t="s">
        <v>55</v>
      </c>
      <c r="L84" s="9">
        <f>COUNTIF(L2:L52,"&lt;4.894")-COUNTIF(L2:L52,"&lt;4.733")</f>
        <v>7</v>
      </c>
      <c r="W84" s="13"/>
    </row>
    <row r="85" spans="11:23" x14ac:dyDescent="0.15">
      <c r="K85" s="9" t="s">
        <v>56</v>
      </c>
      <c r="L85" s="9">
        <f>COUNTIF(L2:L52,"&lt;5.055")-COUNTIF(L2:L52,"&lt;4.894")</f>
        <v>5</v>
      </c>
    </row>
    <row r="86" spans="11:23" x14ac:dyDescent="0.15">
      <c r="K86" s="9" t="s">
        <v>57</v>
      </c>
      <c r="L86" s="9">
        <f>COUNTIF(L2:L52,"&lt;5.216")-COUNTIF(L2:L52,"&lt;5.055")</f>
        <v>0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O90">
        <v>0.48299999999999998</v>
      </c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E123"/>
  <sheetViews>
    <sheetView topLeftCell="G73" workbookViewId="0">
      <selection activeCell="G1" sqref="A1:XFD124"/>
    </sheetView>
  </sheetViews>
  <sheetFormatPr defaultColWidth="9" defaultRowHeight="13.5" x14ac:dyDescent="0.15"/>
  <cols>
    <col min="11" max="12" width="16.875" customWidth="1"/>
    <col min="13" max="14" width="12.625"/>
    <col min="20" max="22" width="12.625"/>
    <col min="23" max="23" width="18" customWidth="1"/>
    <col min="24" max="25" width="12.625"/>
    <col min="27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0</v>
      </c>
      <c r="B2">
        <v>11</v>
      </c>
      <c r="C2">
        <v>9</v>
      </c>
      <c r="D2">
        <v>10</v>
      </c>
      <c r="E2">
        <v>10</v>
      </c>
      <c r="F2">
        <v>10</v>
      </c>
      <c r="G2">
        <v>0</v>
      </c>
      <c r="H2">
        <v>1</v>
      </c>
      <c r="I2">
        <v>9</v>
      </c>
      <c r="J2">
        <v>0.55000000000000004</v>
      </c>
      <c r="K2">
        <v>4.0378952026367196</v>
      </c>
      <c r="L2" s="7">
        <v>3.57025146484375</v>
      </c>
      <c r="M2">
        <v>6.4616508483886701</v>
      </c>
      <c r="N2">
        <v>7.8890914916992196</v>
      </c>
      <c r="O2">
        <v>0</v>
      </c>
      <c r="P2">
        <v>0</v>
      </c>
      <c r="Q2">
        <v>2</v>
      </c>
      <c r="R2" s="12">
        <v>0</v>
      </c>
      <c r="S2" s="12">
        <f t="shared" ref="S2:S55" si="0">O2/E2</f>
        <v>0</v>
      </c>
      <c r="T2">
        <v>1.0456638336181601</v>
      </c>
      <c r="U2">
        <v>0.96678543090820301</v>
      </c>
      <c r="V2">
        <v>0.89906847476959195</v>
      </c>
      <c r="W2" s="13">
        <v>6.7716956138610798E-2</v>
      </c>
      <c r="X2">
        <v>0.146595358848572</v>
      </c>
      <c r="Y2">
        <v>0.146595358848572</v>
      </c>
      <c r="Z2">
        <v>0</v>
      </c>
      <c r="AA2">
        <v>0.2</v>
      </c>
      <c r="AB2">
        <v>1</v>
      </c>
      <c r="AC2">
        <v>0.33333333333333298</v>
      </c>
      <c r="AD2">
        <v>0.8</v>
      </c>
      <c r="AE2">
        <v>0.2</v>
      </c>
    </row>
    <row r="3" spans="1:31" x14ac:dyDescent="0.15">
      <c r="A3" s="4">
        <v>376</v>
      </c>
      <c r="B3">
        <v>10</v>
      </c>
      <c r="C3">
        <v>10</v>
      </c>
      <c r="D3">
        <v>10</v>
      </c>
      <c r="E3">
        <v>10</v>
      </c>
      <c r="F3">
        <v>8</v>
      </c>
      <c r="G3">
        <v>2</v>
      </c>
      <c r="H3">
        <v>2</v>
      </c>
      <c r="I3">
        <v>8</v>
      </c>
      <c r="J3">
        <v>0.5</v>
      </c>
      <c r="K3">
        <v>4.3238182067871103</v>
      </c>
      <c r="L3" s="7">
        <v>3.5703048706054701</v>
      </c>
      <c r="M3">
        <v>3.7889537811279301</v>
      </c>
      <c r="N3">
        <v>4.0408744812011701</v>
      </c>
      <c r="O3">
        <v>0</v>
      </c>
      <c r="P3">
        <v>0</v>
      </c>
      <c r="Q3">
        <v>2</v>
      </c>
      <c r="R3" s="12">
        <v>0</v>
      </c>
      <c r="S3" s="12">
        <f t="shared" si="0"/>
        <v>0</v>
      </c>
      <c r="T3">
        <v>0.96358299255371105</v>
      </c>
      <c r="U3">
        <v>0.91312217712402299</v>
      </c>
      <c r="V3">
        <v>0.86276054382324197</v>
      </c>
      <c r="W3" s="13">
        <v>5.0361633300781299E-2</v>
      </c>
      <c r="X3">
        <v>0.100822448730469</v>
      </c>
      <c r="Y3">
        <v>0.100822448730469</v>
      </c>
      <c r="Z3">
        <v>0</v>
      </c>
      <c r="AA3">
        <v>0.2</v>
      </c>
      <c r="AB3">
        <v>1</v>
      </c>
      <c r="AC3">
        <v>0.33333333333333298</v>
      </c>
      <c r="AD3">
        <v>0.8</v>
      </c>
      <c r="AE3">
        <v>0.2</v>
      </c>
    </row>
    <row r="4" spans="1:31" x14ac:dyDescent="0.15">
      <c r="A4" s="4">
        <v>711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4.5205192565918004</v>
      </c>
      <c r="L4" s="7">
        <v>3.579833984375</v>
      </c>
      <c r="M4">
        <v>3.6000347137451199</v>
      </c>
      <c r="N4">
        <v>3.1644821166992201</v>
      </c>
      <c r="O4">
        <v>0</v>
      </c>
      <c r="P4">
        <v>0</v>
      </c>
      <c r="Q4">
        <v>4</v>
      </c>
      <c r="R4" s="12">
        <v>0</v>
      </c>
      <c r="S4" s="12">
        <f t="shared" si="0"/>
        <v>0</v>
      </c>
      <c r="T4">
        <v>1.1484889984130899</v>
      </c>
      <c r="U4">
        <v>1.1332601308822601</v>
      </c>
      <c r="V4">
        <v>0.98467141389846802</v>
      </c>
      <c r="W4" s="13">
        <v>0.148588716983795</v>
      </c>
      <c r="X4">
        <v>0.163817584514618</v>
      </c>
      <c r="Y4">
        <v>0.163817584514618</v>
      </c>
      <c r="Z4">
        <v>0</v>
      </c>
      <c r="AA4">
        <v>0.4</v>
      </c>
      <c r="AB4">
        <v>1</v>
      </c>
      <c r="AC4">
        <v>0.57142857142857195</v>
      </c>
      <c r="AD4">
        <v>0.6</v>
      </c>
      <c r="AE4">
        <v>0.4</v>
      </c>
    </row>
    <row r="5" spans="1:31" x14ac:dyDescent="0.15">
      <c r="A5" s="4">
        <v>451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4.4766998291015598</v>
      </c>
      <c r="L5" s="7">
        <v>3.5815048217773402</v>
      </c>
      <c r="M5">
        <v>4.1156463623046902</v>
      </c>
      <c r="N5">
        <v>5.14365577697754</v>
      </c>
      <c r="O5">
        <v>0</v>
      </c>
      <c r="P5">
        <v>0</v>
      </c>
      <c r="Q5">
        <v>6</v>
      </c>
      <c r="R5" s="12">
        <v>0</v>
      </c>
      <c r="S5" s="12">
        <f t="shared" si="0"/>
        <v>0</v>
      </c>
      <c r="T5">
        <v>1.2211284637451201</v>
      </c>
      <c r="U5">
        <v>1.16050148010254</v>
      </c>
      <c r="V5">
        <v>1.0355142354965201</v>
      </c>
      <c r="W5" s="13">
        <v>0.124987244606018</v>
      </c>
      <c r="X5">
        <v>0.185614228248596</v>
      </c>
      <c r="Y5">
        <v>0.185614228248596</v>
      </c>
      <c r="Z5">
        <v>0</v>
      </c>
      <c r="AA5">
        <v>0.6</v>
      </c>
      <c r="AB5">
        <v>1</v>
      </c>
      <c r="AC5">
        <v>0.75</v>
      </c>
      <c r="AD5">
        <v>0.4</v>
      </c>
      <c r="AE5">
        <v>0.6</v>
      </c>
    </row>
    <row r="6" spans="1:31" x14ac:dyDescent="0.15">
      <c r="A6" s="4">
        <v>917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5.2269439697265598</v>
      </c>
      <c r="L6" s="7">
        <v>3.5851688385009801</v>
      </c>
      <c r="M6">
        <v>2.25950050354004</v>
      </c>
      <c r="N6">
        <v>6.5517826080322301</v>
      </c>
      <c r="O6">
        <v>2</v>
      </c>
      <c r="P6">
        <v>2</v>
      </c>
      <c r="Q6">
        <v>11</v>
      </c>
      <c r="R6" s="12">
        <v>0.18179999999999999</v>
      </c>
      <c r="S6" s="12">
        <f t="shared" si="0"/>
        <v>0.2</v>
      </c>
      <c r="T6">
        <v>1.72409820556641</v>
      </c>
      <c r="U6">
        <v>1.4496040344238299</v>
      </c>
      <c r="V6">
        <v>1.43392682075501</v>
      </c>
      <c r="W6" s="13">
        <v>1.5677213668823201E-2</v>
      </c>
      <c r="X6">
        <v>0.29017138481140098</v>
      </c>
      <c r="Y6">
        <v>0.29017138481140098</v>
      </c>
      <c r="Z6">
        <v>0.2</v>
      </c>
      <c r="AA6">
        <v>0.9</v>
      </c>
      <c r="AB6">
        <v>0.81818181818181801</v>
      </c>
      <c r="AC6">
        <v>0.85714285714285698</v>
      </c>
      <c r="AD6">
        <v>0.1</v>
      </c>
      <c r="AE6">
        <v>0.7</v>
      </c>
    </row>
    <row r="7" spans="1:31" x14ac:dyDescent="0.15">
      <c r="A7" s="4">
        <v>371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4.7828636169433603</v>
      </c>
      <c r="L7" s="7">
        <v>3.5890541076660201</v>
      </c>
      <c r="M7">
        <v>3.0045146942138699</v>
      </c>
      <c r="N7">
        <v>3.1443138122558598</v>
      </c>
      <c r="O7">
        <v>1</v>
      </c>
      <c r="P7">
        <v>1</v>
      </c>
      <c r="Q7">
        <v>8</v>
      </c>
      <c r="R7" s="12">
        <v>0.125</v>
      </c>
      <c r="S7" s="12">
        <f t="shared" si="0"/>
        <v>0.1</v>
      </c>
      <c r="T7">
        <v>1.4902420043945299</v>
      </c>
      <c r="U7">
        <v>1.43945825099945</v>
      </c>
      <c r="V7">
        <v>1.25491619110107</v>
      </c>
      <c r="W7" s="13">
        <v>0.18454205989837599</v>
      </c>
      <c r="X7">
        <v>0.235325813293457</v>
      </c>
      <c r="Y7">
        <v>0.235325813293457</v>
      </c>
      <c r="Z7">
        <v>0.1</v>
      </c>
      <c r="AA7">
        <v>0.7</v>
      </c>
      <c r="AB7">
        <v>0.875</v>
      </c>
      <c r="AC7">
        <v>0.77777777777777801</v>
      </c>
      <c r="AD7">
        <v>0.3</v>
      </c>
      <c r="AE7">
        <v>0.6</v>
      </c>
    </row>
    <row r="8" spans="1:31" x14ac:dyDescent="0.15">
      <c r="A8" s="4">
        <v>637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4.2193889617919904</v>
      </c>
      <c r="L8" s="7">
        <v>3.5903911590576199</v>
      </c>
      <c r="M8">
        <v>4.8642349243164098</v>
      </c>
      <c r="N8">
        <v>4.7372875213623002</v>
      </c>
      <c r="O8">
        <v>0</v>
      </c>
      <c r="P8">
        <v>0</v>
      </c>
      <c r="Q8">
        <v>7</v>
      </c>
      <c r="R8" s="12">
        <v>0</v>
      </c>
      <c r="S8" s="12">
        <f t="shared" si="0"/>
        <v>0</v>
      </c>
      <c r="T8">
        <v>1.0876979827880899</v>
      </c>
      <c r="U8">
        <v>1.07196617126465</v>
      </c>
      <c r="V8">
        <v>0.92742574214935303</v>
      </c>
      <c r="W8" s="13">
        <v>0.14454042911529499</v>
      </c>
      <c r="X8">
        <v>0.16027224063873299</v>
      </c>
      <c r="Y8">
        <v>0.16027224063873299</v>
      </c>
      <c r="Z8">
        <v>0</v>
      </c>
      <c r="AA8">
        <v>0.7</v>
      </c>
      <c r="AB8">
        <v>1</v>
      </c>
      <c r="AC8">
        <v>0.82352941176470595</v>
      </c>
      <c r="AD8">
        <v>0.3</v>
      </c>
      <c r="AE8">
        <v>0.7</v>
      </c>
    </row>
    <row r="9" spans="1:31" x14ac:dyDescent="0.15">
      <c r="A9" s="4">
        <v>212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5.2904129028320304</v>
      </c>
      <c r="L9" s="7">
        <v>3.5933742523193399</v>
      </c>
      <c r="M9">
        <v>3.05055809020996</v>
      </c>
      <c r="N9">
        <v>4.8813419342040998</v>
      </c>
      <c r="O9">
        <v>1</v>
      </c>
      <c r="P9">
        <v>1</v>
      </c>
      <c r="Q9">
        <v>10</v>
      </c>
      <c r="R9" s="12">
        <v>0.1</v>
      </c>
      <c r="S9" s="12">
        <f t="shared" si="0"/>
        <v>0.1</v>
      </c>
      <c r="T9">
        <v>1.5709247589111299</v>
      </c>
      <c r="U9">
        <v>1.4433015584945701</v>
      </c>
      <c r="V9">
        <v>1.3166961669921899</v>
      </c>
      <c r="W9" s="13">
        <v>0.12660539150238001</v>
      </c>
      <c r="X9">
        <v>0.25422859191894498</v>
      </c>
      <c r="Y9">
        <v>0.25422859191894498</v>
      </c>
      <c r="Z9">
        <v>0.1</v>
      </c>
      <c r="AA9">
        <v>0.9</v>
      </c>
      <c r="AB9">
        <v>0.9</v>
      </c>
      <c r="AC9">
        <v>0.9</v>
      </c>
      <c r="AD9">
        <v>0.1</v>
      </c>
      <c r="AE9">
        <v>0.8</v>
      </c>
    </row>
    <row r="10" spans="1:31" x14ac:dyDescent="0.15">
      <c r="A10" s="4">
        <v>779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5.0166130065918004</v>
      </c>
      <c r="L10" s="7">
        <v>3.6003284454345699</v>
      </c>
      <c r="M10">
        <v>2.5267906188964799</v>
      </c>
      <c r="N10">
        <v>5.739501953125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1.5103836059570299</v>
      </c>
      <c r="U10">
        <v>1.31851959228516</v>
      </c>
      <c r="V10">
        <v>1.26403784751892</v>
      </c>
      <c r="W10" s="13">
        <v>5.44817447662354E-2</v>
      </c>
      <c r="X10">
        <v>0.24634575843810999</v>
      </c>
      <c r="Y10">
        <v>0.24634575843810999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s="30" customFormat="1" x14ac:dyDescent="0.15">
      <c r="A11" s="33">
        <v>739</v>
      </c>
      <c r="B11" s="30">
        <v>11</v>
      </c>
      <c r="C11" s="30">
        <v>9</v>
      </c>
      <c r="D11" s="30">
        <v>10</v>
      </c>
      <c r="E11" s="30">
        <v>10</v>
      </c>
      <c r="F11" s="30">
        <v>10</v>
      </c>
      <c r="G11" s="30">
        <v>0</v>
      </c>
      <c r="H11" s="30">
        <v>1</v>
      </c>
      <c r="I11" s="30">
        <v>9</v>
      </c>
      <c r="J11" s="30">
        <v>0.55000000000000004</v>
      </c>
      <c r="K11" s="30">
        <v>3.81196784973144</v>
      </c>
      <c r="L11" s="30">
        <v>3.60494041442871</v>
      </c>
      <c r="M11" s="30">
        <v>7.8649196624755904</v>
      </c>
      <c r="N11" s="30">
        <v>6.8035812377929696</v>
      </c>
      <c r="O11" s="30">
        <v>0</v>
      </c>
      <c r="P11" s="30">
        <v>0</v>
      </c>
      <c r="Q11" s="30">
        <v>6</v>
      </c>
      <c r="R11" s="35">
        <v>0</v>
      </c>
      <c r="S11" s="35">
        <f t="shared" si="0"/>
        <v>0</v>
      </c>
      <c r="T11" s="30">
        <v>1.0069885253906199</v>
      </c>
      <c r="U11" s="30">
        <v>1.0335826873779299</v>
      </c>
      <c r="V11" s="30">
        <v>0.86194741725921598</v>
      </c>
      <c r="W11" s="30">
        <v>0.17163527011871299</v>
      </c>
      <c r="X11" s="30">
        <v>0.145041108131409</v>
      </c>
      <c r="Y11" s="30">
        <v>0.145041108131409</v>
      </c>
      <c r="Z11" s="30">
        <v>0</v>
      </c>
      <c r="AA11" s="30">
        <v>0.6</v>
      </c>
      <c r="AB11" s="30">
        <v>1</v>
      </c>
      <c r="AC11" s="30">
        <v>0.75</v>
      </c>
      <c r="AD11" s="30">
        <v>0.4</v>
      </c>
      <c r="AE11" s="30">
        <v>0.6</v>
      </c>
    </row>
    <row r="12" spans="1:31" x14ac:dyDescent="0.15">
      <c r="A12" s="4">
        <v>835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6.06449317932129</v>
      </c>
      <c r="L12" s="7">
        <v>3.66963386535644</v>
      </c>
      <c r="M12">
        <v>3.3090724945068399</v>
      </c>
      <c r="N12">
        <v>3.0900325775146502</v>
      </c>
      <c r="O12">
        <v>1</v>
      </c>
      <c r="P12">
        <v>1</v>
      </c>
      <c r="Q12">
        <v>11</v>
      </c>
      <c r="R12" s="12">
        <v>9.0899999999999995E-2</v>
      </c>
      <c r="S12" s="12">
        <f t="shared" si="0"/>
        <v>0.1</v>
      </c>
      <c r="T12">
        <v>1.86911773681641</v>
      </c>
      <c r="U12">
        <v>1.8567190170288099</v>
      </c>
      <c r="V12">
        <v>1.5535910129547099</v>
      </c>
      <c r="W12" s="13">
        <v>0.30312800407409701</v>
      </c>
      <c r="X12">
        <v>0.315526723861694</v>
      </c>
      <c r="Y12">
        <v>0.315526723861694</v>
      </c>
      <c r="Z12">
        <v>0.1</v>
      </c>
      <c r="AA12">
        <v>1</v>
      </c>
      <c r="AB12">
        <v>0.90909090909090895</v>
      </c>
      <c r="AC12">
        <v>0.952380952380952</v>
      </c>
      <c r="AD12">
        <v>0</v>
      </c>
      <c r="AE12">
        <v>0.9</v>
      </c>
    </row>
    <row r="13" spans="1:31" x14ac:dyDescent="0.15">
      <c r="A13" s="4">
        <v>718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4.5876579284668004</v>
      </c>
      <c r="L13" s="7">
        <v>3.7149486541747998</v>
      </c>
      <c r="M13">
        <v>4.4152946472168004</v>
      </c>
      <c r="N13">
        <v>3.3490333557128902</v>
      </c>
      <c r="O13">
        <v>0</v>
      </c>
      <c r="P13">
        <v>0</v>
      </c>
      <c r="Q13">
        <v>5</v>
      </c>
      <c r="R13" s="12">
        <v>0</v>
      </c>
      <c r="S13" s="12">
        <f t="shared" si="0"/>
        <v>0</v>
      </c>
      <c r="T13">
        <v>1.3014030456543</v>
      </c>
      <c r="U13">
        <v>1.3160881996154801</v>
      </c>
      <c r="V13">
        <v>1.09932613372803</v>
      </c>
      <c r="W13" s="13">
        <v>0.21676206588745101</v>
      </c>
      <c r="X13">
        <v>0.20207691192627</v>
      </c>
      <c r="Y13">
        <v>0.20207691192627</v>
      </c>
      <c r="Z13">
        <v>0</v>
      </c>
      <c r="AA13">
        <v>0.5</v>
      </c>
      <c r="AB13">
        <v>1</v>
      </c>
      <c r="AC13">
        <v>0.66666666666666696</v>
      </c>
      <c r="AD13">
        <v>0.5</v>
      </c>
      <c r="AE13">
        <v>0.5</v>
      </c>
    </row>
    <row r="14" spans="1:31" x14ac:dyDescent="0.15">
      <c r="A14" s="4">
        <v>241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4.8843460083007804</v>
      </c>
      <c r="L14" s="7">
        <v>3.7217769622802699</v>
      </c>
      <c r="M14">
        <v>3.8178081512451199</v>
      </c>
      <c r="N14">
        <v>3.0664825439453098</v>
      </c>
      <c r="O14">
        <v>1</v>
      </c>
      <c r="P14">
        <v>1</v>
      </c>
      <c r="Q14">
        <v>10</v>
      </c>
      <c r="R14" s="12">
        <v>0.1</v>
      </c>
      <c r="S14" s="12">
        <f t="shared" si="0"/>
        <v>0.1</v>
      </c>
      <c r="T14">
        <v>1.68599700927734</v>
      </c>
      <c r="U14">
        <v>1.64815330505371</v>
      </c>
      <c r="V14">
        <v>1.4127006530761701</v>
      </c>
      <c r="W14" s="13">
        <v>0.23545265197753901</v>
      </c>
      <c r="X14">
        <v>0.27329635620117199</v>
      </c>
      <c r="Y14">
        <v>0.27329635620117199</v>
      </c>
      <c r="Z14">
        <v>0.1</v>
      </c>
      <c r="AA14">
        <v>0.9</v>
      </c>
      <c r="AB14">
        <v>0.9</v>
      </c>
      <c r="AC14">
        <v>0.9</v>
      </c>
      <c r="AD14">
        <v>0.1</v>
      </c>
      <c r="AE14">
        <v>0.8</v>
      </c>
    </row>
    <row r="15" spans="1:31" x14ac:dyDescent="0.15">
      <c r="A15" s="4">
        <v>339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>
        <v>6.0031547546386701</v>
      </c>
      <c r="L15" s="7">
        <v>3.7562255859375</v>
      </c>
      <c r="M15">
        <v>2.9001903533935498</v>
      </c>
      <c r="N15">
        <v>4.1905956268310502</v>
      </c>
      <c r="O15">
        <v>1</v>
      </c>
      <c r="P15">
        <v>1</v>
      </c>
      <c r="Q15">
        <v>10</v>
      </c>
      <c r="R15" s="12">
        <v>0.1</v>
      </c>
      <c r="S15" s="12">
        <f t="shared" si="0"/>
        <v>0.1</v>
      </c>
      <c r="T15">
        <v>1.99041748046875</v>
      </c>
      <c r="U15">
        <v>1.8652811050414999</v>
      </c>
      <c r="V15">
        <v>1.64771044254303</v>
      </c>
      <c r="W15" s="13">
        <v>0.21757066249847401</v>
      </c>
      <c r="X15">
        <v>0.34270703792571999</v>
      </c>
      <c r="Y15">
        <v>0.34270703792571999</v>
      </c>
      <c r="Z15">
        <v>0.1</v>
      </c>
      <c r="AA15">
        <v>0.9</v>
      </c>
      <c r="AB15">
        <v>0.9</v>
      </c>
      <c r="AC15">
        <v>0.9</v>
      </c>
      <c r="AD15">
        <v>0.1</v>
      </c>
      <c r="AE15">
        <v>0.8</v>
      </c>
    </row>
    <row r="16" spans="1:31" x14ac:dyDescent="0.15">
      <c r="A16" s="4">
        <v>853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6.3912544250488299</v>
      </c>
      <c r="L16" s="7">
        <v>3.7752056121826199</v>
      </c>
      <c r="M16">
        <v>2.8494834899902299</v>
      </c>
      <c r="N16">
        <v>3.3806571960449201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1.6603202819824201</v>
      </c>
      <c r="U16">
        <v>1.62704849243164</v>
      </c>
      <c r="V16">
        <v>1.4160503149032599</v>
      </c>
      <c r="W16" s="13">
        <v>0.21099817752838099</v>
      </c>
      <c r="X16">
        <v>0.24426996707916299</v>
      </c>
      <c r="Y16">
        <v>0.24426996707916299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782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5.8431682586669904</v>
      </c>
      <c r="L17" s="7">
        <v>3.7759704589843701</v>
      </c>
      <c r="M17">
        <v>3.5628108978271502</v>
      </c>
      <c r="N17">
        <v>3.7080764770507799</v>
      </c>
      <c r="O17">
        <v>0</v>
      </c>
      <c r="P17">
        <v>0</v>
      </c>
      <c r="Q17">
        <v>6</v>
      </c>
      <c r="R17" s="12">
        <v>0</v>
      </c>
      <c r="S17" s="12">
        <f t="shared" si="0"/>
        <v>0</v>
      </c>
      <c r="T17">
        <v>1.5981693267822299</v>
      </c>
      <c r="U17">
        <v>1.5598129034042401</v>
      </c>
      <c r="V17">
        <v>1.3384824991226201</v>
      </c>
      <c r="W17" s="13">
        <v>0.22133040428161599</v>
      </c>
      <c r="X17">
        <v>0.25968682765960699</v>
      </c>
      <c r="Y17">
        <v>0.25968682765960699</v>
      </c>
      <c r="Z17">
        <v>0</v>
      </c>
      <c r="AA17">
        <v>0.6</v>
      </c>
      <c r="AB17">
        <v>1</v>
      </c>
      <c r="AC17">
        <v>0.75</v>
      </c>
      <c r="AD17">
        <v>0.4</v>
      </c>
      <c r="AE17">
        <v>0.6</v>
      </c>
    </row>
    <row r="18" spans="1:31" x14ac:dyDescent="0.15">
      <c r="A18" s="4">
        <v>924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4.3488922119140598</v>
      </c>
      <c r="L18" s="7">
        <v>3.7881221771240199</v>
      </c>
      <c r="M18">
        <v>4.8672332763671902</v>
      </c>
      <c r="N18">
        <v>3.41081619262695</v>
      </c>
      <c r="O18">
        <v>0</v>
      </c>
      <c r="P18">
        <v>0</v>
      </c>
      <c r="Q18">
        <v>9</v>
      </c>
      <c r="R18" s="12">
        <v>0</v>
      </c>
      <c r="S18" s="12">
        <f t="shared" si="0"/>
        <v>0</v>
      </c>
      <c r="T18">
        <v>1.20578765869141</v>
      </c>
      <c r="U18">
        <v>1.2268537282943699</v>
      </c>
      <c r="V18">
        <v>1.0055620670318599</v>
      </c>
      <c r="W18" s="13">
        <v>0.22129166126251201</v>
      </c>
      <c r="X18">
        <v>0.20022559165954601</v>
      </c>
      <c r="Y18">
        <v>0.20022559165954601</v>
      </c>
      <c r="Z18">
        <v>0</v>
      </c>
      <c r="AA18">
        <v>0.9</v>
      </c>
      <c r="AB18">
        <v>1</v>
      </c>
      <c r="AC18">
        <v>0.94736842105263197</v>
      </c>
      <c r="AD18">
        <v>0.1</v>
      </c>
      <c r="AE18">
        <v>0.9</v>
      </c>
    </row>
    <row r="19" spans="1:31" x14ac:dyDescent="0.15">
      <c r="A19" s="4">
        <v>845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>
        <v>6.0598869323730504</v>
      </c>
      <c r="L19" s="7">
        <v>3.8179779052734402</v>
      </c>
      <c r="M19">
        <v>3.3048076629638699</v>
      </c>
      <c r="N19">
        <v>3.4574775695800799</v>
      </c>
      <c r="O19">
        <v>1</v>
      </c>
      <c r="P19">
        <v>1</v>
      </c>
      <c r="Q19">
        <v>10</v>
      </c>
      <c r="R19" s="12">
        <v>0.1</v>
      </c>
      <c r="S19" s="12">
        <f t="shared" si="0"/>
        <v>0.1</v>
      </c>
      <c r="T19">
        <v>1.7824077606201201</v>
      </c>
      <c r="U19">
        <v>1.7307773828506501</v>
      </c>
      <c r="V19">
        <v>1.48127973079681</v>
      </c>
      <c r="W19" s="13">
        <v>0.24949765205383301</v>
      </c>
      <c r="X19">
        <v>0.301128029823303</v>
      </c>
      <c r="Y19">
        <v>0.301128029823303</v>
      </c>
      <c r="Z19">
        <v>0.1</v>
      </c>
      <c r="AA19">
        <v>0.9</v>
      </c>
      <c r="AB19">
        <v>0.9</v>
      </c>
      <c r="AC19">
        <v>0.9</v>
      </c>
      <c r="AD19">
        <v>0.1</v>
      </c>
      <c r="AE19">
        <v>0.8</v>
      </c>
    </row>
    <row r="20" spans="1:31" x14ac:dyDescent="0.15">
      <c r="A20" s="4">
        <v>341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4.6808929443359402</v>
      </c>
      <c r="L20" s="7">
        <v>3.8305625915527299</v>
      </c>
      <c r="M20">
        <v>4.0500564575195304</v>
      </c>
      <c r="N20">
        <v>3.14798927307129</v>
      </c>
      <c r="O20">
        <v>0</v>
      </c>
      <c r="P20">
        <v>0</v>
      </c>
      <c r="Q20">
        <v>5</v>
      </c>
      <c r="R20" s="12">
        <v>0</v>
      </c>
      <c r="S20" s="12">
        <f t="shared" si="0"/>
        <v>0</v>
      </c>
      <c r="T20">
        <v>1.2324581146240201</v>
      </c>
      <c r="U20">
        <v>1.2338308095932</v>
      </c>
      <c r="V20">
        <v>1.03034627437592</v>
      </c>
      <c r="W20" s="13">
        <v>0.20348453521728499</v>
      </c>
      <c r="X20">
        <v>0.20211184024810799</v>
      </c>
      <c r="Y20">
        <v>0.20211184024810799</v>
      </c>
      <c r="Z20">
        <v>0</v>
      </c>
      <c r="AA20">
        <v>0.5</v>
      </c>
      <c r="AB20">
        <v>1</v>
      </c>
      <c r="AC20">
        <v>0.66666666666666696</v>
      </c>
      <c r="AD20">
        <v>0.5</v>
      </c>
      <c r="AE20">
        <v>0.5</v>
      </c>
    </row>
    <row r="21" spans="1:31" s="1" customFormat="1" x14ac:dyDescent="0.15">
      <c r="A21" s="5">
        <v>183</v>
      </c>
      <c r="B21" s="1">
        <v>14</v>
      </c>
      <c r="C21" s="1">
        <v>6</v>
      </c>
      <c r="D21" s="1">
        <v>10</v>
      </c>
      <c r="E21" s="1">
        <v>10</v>
      </c>
      <c r="F21" s="1">
        <v>10</v>
      </c>
      <c r="G21" s="1">
        <v>0</v>
      </c>
      <c r="H21" s="1">
        <v>4</v>
      </c>
      <c r="I21" s="1">
        <v>6</v>
      </c>
      <c r="J21" s="1">
        <v>0.7</v>
      </c>
      <c r="K21" s="1">
        <v>5.8816108703613299</v>
      </c>
      <c r="L21" s="1">
        <v>3.8419284820556601</v>
      </c>
      <c r="M21" s="1">
        <v>3.0170707702636701</v>
      </c>
      <c r="N21" s="1">
        <v>3.72445487976074</v>
      </c>
      <c r="O21" s="1">
        <v>2</v>
      </c>
      <c r="P21" s="1">
        <v>2</v>
      </c>
      <c r="Q21" s="1">
        <v>12</v>
      </c>
      <c r="R21" s="14">
        <v>0.16669999999999999</v>
      </c>
      <c r="S21" s="14">
        <f t="shared" si="0"/>
        <v>0.2</v>
      </c>
      <c r="T21" s="1">
        <v>1.73781967163086</v>
      </c>
      <c r="U21" s="1">
        <v>1.64666700363159</v>
      </c>
      <c r="V21" s="1">
        <v>1.45300889015198</v>
      </c>
      <c r="W21" s="1">
        <v>0.19365811347961401</v>
      </c>
      <c r="X21" s="1">
        <v>0.284810781478882</v>
      </c>
      <c r="Y21" s="1">
        <v>0.284810781478882</v>
      </c>
      <c r="Z21" s="1">
        <v>0.2</v>
      </c>
      <c r="AA21" s="1">
        <v>1</v>
      </c>
      <c r="AB21" s="1">
        <v>0.83333333333333304</v>
      </c>
      <c r="AC21" s="1">
        <v>0.90909090909090895</v>
      </c>
      <c r="AD21" s="1">
        <v>0</v>
      </c>
      <c r="AE21" s="1">
        <v>0.8</v>
      </c>
    </row>
    <row r="22" spans="1:31" x14ac:dyDescent="0.15">
      <c r="A22" s="4">
        <v>214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4.4348030090331996</v>
      </c>
      <c r="L22" s="7">
        <v>3.8466434478759801</v>
      </c>
      <c r="M22">
        <v>5.1451759338378897</v>
      </c>
      <c r="N22">
        <v>4.56396484375</v>
      </c>
      <c r="O22">
        <v>0</v>
      </c>
      <c r="P22">
        <v>0</v>
      </c>
      <c r="Q22">
        <v>4</v>
      </c>
      <c r="R22" s="12">
        <v>0</v>
      </c>
      <c r="S22" s="12">
        <f t="shared" si="0"/>
        <v>0</v>
      </c>
      <c r="T22">
        <v>1.1362323760986299</v>
      </c>
      <c r="U22">
        <v>1.13276767730713</v>
      </c>
      <c r="V22">
        <v>0.96033227443695102</v>
      </c>
      <c r="W22" s="13">
        <v>0.172435402870178</v>
      </c>
      <c r="X22">
        <v>0.17590010166168199</v>
      </c>
      <c r="Y22">
        <v>0.17590010166168199</v>
      </c>
      <c r="Z22">
        <v>0</v>
      </c>
      <c r="AA22">
        <v>0.4</v>
      </c>
      <c r="AB22">
        <v>1</v>
      </c>
      <c r="AC22">
        <v>0.57142857142857195</v>
      </c>
      <c r="AD22">
        <v>0.6</v>
      </c>
      <c r="AE22">
        <v>0.4</v>
      </c>
    </row>
    <row r="23" spans="1:31" x14ac:dyDescent="0.15">
      <c r="A23" s="4">
        <v>144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6.0204906463623002</v>
      </c>
      <c r="L23" s="7">
        <v>3.8803062438964799</v>
      </c>
      <c r="M23">
        <v>3.17628669738769</v>
      </c>
      <c r="N23">
        <v>4.1771049499511701</v>
      </c>
      <c r="O23">
        <v>1</v>
      </c>
      <c r="P23">
        <v>1</v>
      </c>
      <c r="Q23">
        <v>8</v>
      </c>
      <c r="R23" s="12">
        <v>0.125</v>
      </c>
      <c r="S23" s="12">
        <f t="shared" si="0"/>
        <v>0.1</v>
      </c>
      <c r="T23">
        <v>1.81337738037109</v>
      </c>
      <c r="U23">
        <v>1.7191205024719201</v>
      </c>
      <c r="V23">
        <v>1.51427686214447</v>
      </c>
      <c r="W23" s="13">
        <v>0.204843640327454</v>
      </c>
      <c r="X23">
        <v>0.29910051822662298</v>
      </c>
      <c r="Y23">
        <v>0.29910051822662298</v>
      </c>
      <c r="Z23">
        <v>0.1</v>
      </c>
      <c r="AA23">
        <v>0.7</v>
      </c>
      <c r="AB23">
        <v>0.875</v>
      </c>
      <c r="AC23">
        <v>0.77777777777777801</v>
      </c>
      <c r="AD23">
        <v>0.3</v>
      </c>
      <c r="AE23">
        <v>0.6</v>
      </c>
    </row>
    <row r="24" spans="1:31" x14ac:dyDescent="0.15">
      <c r="A24" s="4">
        <v>509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5.70650291442871</v>
      </c>
      <c r="L24" s="7">
        <v>3.8545188903808598</v>
      </c>
      <c r="M24">
        <v>3.5474548339843701</v>
      </c>
      <c r="N24">
        <v>4.1181793212890598</v>
      </c>
      <c r="O24">
        <v>1</v>
      </c>
      <c r="P24">
        <v>1</v>
      </c>
      <c r="Q24">
        <v>10</v>
      </c>
      <c r="R24" s="12">
        <v>0.1</v>
      </c>
      <c r="S24" s="12">
        <f t="shared" si="0"/>
        <v>0.1</v>
      </c>
      <c r="T24">
        <v>1.7006759643554701</v>
      </c>
      <c r="U24">
        <v>1.62447929382324</v>
      </c>
      <c r="V24">
        <v>1.4136321544647199</v>
      </c>
      <c r="W24" s="13">
        <v>0.21084713935852101</v>
      </c>
      <c r="X24">
        <v>0.28704380989074701</v>
      </c>
      <c r="Y24">
        <v>0.28704380989074701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83</v>
      </c>
      <c r="B25">
        <v>13</v>
      </c>
      <c r="C25">
        <v>7</v>
      </c>
      <c r="D25">
        <v>10</v>
      </c>
      <c r="E25">
        <v>10</v>
      </c>
      <c r="F25">
        <v>9</v>
      </c>
      <c r="G25">
        <v>1</v>
      </c>
      <c r="H25">
        <v>4</v>
      </c>
      <c r="I25">
        <v>6</v>
      </c>
      <c r="J25">
        <v>0.65</v>
      </c>
      <c r="K25">
        <v>5.28350830078125</v>
      </c>
      <c r="L25" s="7">
        <v>3.8555164337158199</v>
      </c>
      <c r="M25">
        <v>3.6796112060546902</v>
      </c>
      <c r="N25">
        <v>3.27681541442871</v>
      </c>
      <c r="O25">
        <v>1</v>
      </c>
      <c r="P25">
        <v>1</v>
      </c>
      <c r="Q25">
        <v>9</v>
      </c>
      <c r="R25" s="12">
        <v>0.1111</v>
      </c>
      <c r="S25" s="12">
        <f t="shared" si="0"/>
        <v>0.1</v>
      </c>
      <c r="T25">
        <v>1.39971923828125</v>
      </c>
      <c r="U25">
        <v>1.34933662414551</v>
      </c>
      <c r="V25">
        <v>1.1942123174667401</v>
      </c>
      <c r="W25" s="13">
        <v>0.155124306678772</v>
      </c>
      <c r="X25">
        <v>0.20550692081451399</v>
      </c>
      <c r="Y25">
        <v>0.20550692081451399</v>
      </c>
      <c r="Z25">
        <v>0.1</v>
      </c>
      <c r="AA25">
        <v>0.8</v>
      </c>
      <c r="AB25">
        <v>0.88888888888888895</v>
      </c>
      <c r="AC25">
        <v>0.84210526315789502</v>
      </c>
      <c r="AD25">
        <v>0.2</v>
      </c>
      <c r="AE25">
        <v>0.7</v>
      </c>
    </row>
    <row r="26" spans="1:31" x14ac:dyDescent="0.15">
      <c r="A26" s="4">
        <v>574</v>
      </c>
      <c r="B26">
        <v>11</v>
      </c>
      <c r="C26">
        <v>9</v>
      </c>
      <c r="D26">
        <v>10</v>
      </c>
      <c r="E26">
        <v>10</v>
      </c>
      <c r="F26">
        <v>9</v>
      </c>
      <c r="G26">
        <v>1</v>
      </c>
      <c r="H26">
        <v>2</v>
      </c>
      <c r="I26">
        <v>8</v>
      </c>
      <c r="J26">
        <v>0.55000000000000004</v>
      </c>
      <c r="K26">
        <v>5.0445327758789098</v>
      </c>
      <c r="L26" s="7">
        <v>3.8555393218994101</v>
      </c>
      <c r="M26">
        <v>3.3375911712646502</v>
      </c>
      <c r="N26">
        <v>5.2975196838378897</v>
      </c>
      <c r="O26">
        <v>1</v>
      </c>
      <c r="P26">
        <v>1</v>
      </c>
      <c r="Q26">
        <v>7</v>
      </c>
      <c r="R26" s="12">
        <v>0.1429</v>
      </c>
      <c r="S26" s="12">
        <f t="shared" si="0"/>
        <v>0.1</v>
      </c>
      <c r="T26">
        <v>1.2057037353515601</v>
      </c>
      <c r="U26">
        <v>1.1022262573242201</v>
      </c>
      <c r="V26">
        <v>1.03332996368408</v>
      </c>
      <c r="W26" s="13">
        <v>6.8896293640136705E-2</v>
      </c>
      <c r="X26">
        <v>0.17237377166748</v>
      </c>
      <c r="Y26">
        <v>0.17237377166748</v>
      </c>
      <c r="Z26">
        <v>0.1</v>
      </c>
      <c r="AA26">
        <v>0.6</v>
      </c>
      <c r="AB26">
        <v>0.85714285714285698</v>
      </c>
      <c r="AC26">
        <v>0.70588235294117596</v>
      </c>
      <c r="AD26">
        <v>0.4</v>
      </c>
      <c r="AE26">
        <v>0.5</v>
      </c>
    </row>
    <row r="27" spans="1:31" x14ac:dyDescent="0.15">
      <c r="A27" s="4">
        <v>488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4.3781681060790998</v>
      </c>
      <c r="L27" s="7">
        <v>3.8583965301513699</v>
      </c>
      <c r="M27">
        <v>4.9362545013427699</v>
      </c>
      <c r="N27">
        <v>3.9461822509765598</v>
      </c>
      <c r="O27">
        <v>0</v>
      </c>
      <c r="P27">
        <v>0</v>
      </c>
      <c r="Q27">
        <v>4</v>
      </c>
      <c r="R27" s="12">
        <v>0</v>
      </c>
      <c r="S27" s="12">
        <f t="shared" si="0"/>
        <v>0</v>
      </c>
      <c r="T27">
        <v>1.1378917694091799</v>
      </c>
      <c r="U27">
        <v>1.1502046585082999</v>
      </c>
      <c r="V27">
        <v>0.94630050659179699</v>
      </c>
      <c r="W27" s="13">
        <v>0.20390415191650399</v>
      </c>
      <c r="X27">
        <v>0.19159126281738301</v>
      </c>
      <c r="Y27">
        <v>0.19159126281738301</v>
      </c>
      <c r="Z27">
        <v>0</v>
      </c>
      <c r="AA27">
        <v>0.4</v>
      </c>
      <c r="AB27">
        <v>1</v>
      </c>
      <c r="AC27">
        <v>0.57142857142857195</v>
      </c>
      <c r="AD27">
        <v>0.6</v>
      </c>
      <c r="AE27">
        <v>0.4</v>
      </c>
    </row>
    <row r="28" spans="1:31" x14ac:dyDescent="0.15">
      <c r="A28" s="4">
        <v>685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5.6581230163574201</v>
      </c>
      <c r="L28" s="7">
        <v>3.8594169616699201</v>
      </c>
      <c r="M28">
        <v>2.1157989501953098</v>
      </c>
      <c r="N28">
        <v>6.8140106201171902</v>
      </c>
      <c r="O28">
        <v>2</v>
      </c>
      <c r="P28">
        <v>2</v>
      </c>
      <c r="Q28">
        <v>10</v>
      </c>
      <c r="R28" s="12">
        <v>0.2</v>
      </c>
      <c r="S28" s="12">
        <f t="shared" si="0"/>
        <v>0.2</v>
      </c>
      <c r="T28">
        <v>1.4550971984863299</v>
      </c>
      <c r="U28">
        <v>1.21012210845947</v>
      </c>
      <c r="V28">
        <v>1.2308931350707999</v>
      </c>
      <c r="W28" s="13">
        <v>2.0771026611328101E-2</v>
      </c>
      <c r="X28">
        <v>0.22420406341552701</v>
      </c>
      <c r="Y28">
        <v>0.22420406341552701</v>
      </c>
      <c r="Z28">
        <v>0.2</v>
      </c>
      <c r="AA28">
        <v>0.8</v>
      </c>
      <c r="AB28">
        <v>0.8</v>
      </c>
      <c r="AC28">
        <v>0.8</v>
      </c>
      <c r="AD28">
        <v>0.2</v>
      </c>
      <c r="AE28">
        <v>0.6</v>
      </c>
    </row>
    <row r="29" spans="1:31" x14ac:dyDescent="0.15">
      <c r="A29" s="4">
        <v>50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6.0314350128173801</v>
      </c>
      <c r="L29" s="7">
        <v>3.85945320129394</v>
      </c>
      <c r="M29">
        <v>3.3321285247802699</v>
      </c>
      <c r="N29">
        <v>3.2893085479736301</v>
      </c>
      <c r="O29">
        <v>2</v>
      </c>
      <c r="P29">
        <v>2</v>
      </c>
      <c r="Q29">
        <v>11</v>
      </c>
      <c r="R29" s="12">
        <v>0.18179999999999999</v>
      </c>
      <c r="S29" s="12">
        <f t="shared" si="0"/>
        <v>0.2</v>
      </c>
      <c r="T29">
        <v>1.6813106536865201</v>
      </c>
      <c r="U29">
        <v>1.6565796136856099</v>
      </c>
      <c r="V29">
        <v>1.3910707235336299</v>
      </c>
      <c r="W29" s="13">
        <v>0.26550889015197698</v>
      </c>
      <c r="X29">
        <v>0.29023993015289301</v>
      </c>
      <c r="Y29">
        <v>0.29023993015289301</v>
      </c>
      <c r="Z29">
        <v>0.2</v>
      </c>
      <c r="AA29">
        <v>0.9</v>
      </c>
      <c r="AB29">
        <v>0.81818181818181801</v>
      </c>
      <c r="AC29">
        <v>0.85714285714285698</v>
      </c>
      <c r="AD29">
        <v>0.1</v>
      </c>
      <c r="AE29">
        <v>0.7</v>
      </c>
    </row>
    <row r="30" spans="1:31" x14ac:dyDescent="0.15">
      <c r="A30" s="4">
        <v>931</v>
      </c>
      <c r="B30">
        <v>13</v>
      </c>
      <c r="C30">
        <v>7</v>
      </c>
      <c r="D30">
        <v>10</v>
      </c>
      <c r="E30">
        <v>10</v>
      </c>
      <c r="F30">
        <v>9</v>
      </c>
      <c r="G30">
        <v>1</v>
      </c>
      <c r="H30">
        <v>4</v>
      </c>
      <c r="I30">
        <v>6</v>
      </c>
      <c r="J30">
        <v>0.65</v>
      </c>
      <c r="K30">
        <v>6.0123004913330096</v>
      </c>
      <c r="L30" s="7">
        <v>3.8611202239990199</v>
      </c>
      <c r="M30">
        <v>2.6349925994872998</v>
      </c>
      <c r="N30">
        <v>3.3343925476074201</v>
      </c>
      <c r="O30">
        <v>2</v>
      </c>
      <c r="P30">
        <v>2</v>
      </c>
      <c r="Q30">
        <v>11</v>
      </c>
      <c r="R30" s="12">
        <v>0.18179999999999999</v>
      </c>
      <c r="S30" s="12">
        <f t="shared" si="0"/>
        <v>0.2</v>
      </c>
      <c r="T30">
        <v>1.61458969116211</v>
      </c>
      <c r="U30">
        <v>1.5205674171447701</v>
      </c>
      <c r="V30">
        <v>1.36400258541107</v>
      </c>
      <c r="W30" s="13">
        <v>0.156564831733704</v>
      </c>
      <c r="X30">
        <v>0.25058710575103799</v>
      </c>
      <c r="Y30">
        <v>0.25058710575103799</v>
      </c>
      <c r="Z30">
        <v>0.2</v>
      </c>
      <c r="AA30">
        <v>0.9</v>
      </c>
      <c r="AB30">
        <v>0.81818181818181801</v>
      </c>
      <c r="AC30">
        <v>0.85714285714285698</v>
      </c>
      <c r="AD30">
        <v>0.1</v>
      </c>
      <c r="AE30">
        <v>0.7</v>
      </c>
    </row>
    <row r="31" spans="1:31" s="1" customFormat="1" x14ac:dyDescent="0.15">
      <c r="A31" s="5">
        <v>806</v>
      </c>
      <c r="B31" s="1">
        <v>12</v>
      </c>
      <c r="C31" s="1">
        <v>8</v>
      </c>
      <c r="D31" s="1">
        <v>10</v>
      </c>
      <c r="E31" s="1">
        <v>10</v>
      </c>
      <c r="F31" s="1">
        <v>10</v>
      </c>
      <c r="G31" s="1">
        <v>0</v>
      </c>
      <c r="H31" s="1">
        <v>2</v>
      </c>
      <c r="I31" s="1">
        <v>8</v>
      </c>
      <c r="J31" s="1">
        <v>0.6</v>
      </c>
      <c r="K31" s="1">
        <v>5.2158470153808603</v>
      </c>
      <c r="L31" s="1">
        <v>3.8636512756347701</v>
      </c>
      <c r="M31" s="1">
        <v>3.611328125</v>
      </c>
      <c r="N31" s="1">
        <v>6.4455757141113299</v>
      </c>
      <c r="O31" s="1">
        <v>2</v>
      </c>
      <c r="P31" s="1">
        <v>2</v>
      </c>
      <c r="Q31" s="1">
        <v>11</v>
      </c>
      <c r="R31" s="14">
        <v>0.18179999999999999</v>
      </c>
      <c r="S31" s="14">
        <f t="shared" si="0"/>
        <v>0.2</v>
      </c>
      <c r="T31" s="1">
        <v>1.5588970184326201</v>
      </c>
      <c r="U31" s="1">
        <v>1.3747968673706099</v>
      </c>
      <c r="V31" s="1">
        <v>1.2916507720947299</v>
      </c>
      <c r="W31" s="1">
        <v>8.3146095275878906E-2</v>
      </c>
      <c r="X31" s="1">
        <v>0.26724624633789101</v>
      </c>
      <c r="Y31" s="1">
        <v>0.26724624633789101</v>
      </c>
      <c r="Z31" s="1">
        <v>0.2</v>
      </c>
      <c r="AA31" s="1">
        <v>0.9</v>
      </c>
      <c r="AB31" s="1">
        <v>0.81818181818181801</v>
      </c>
      <c r="AC31" s="1">
        <v>0.85714285714285698</v>
      </c>
      <c r="AD31" s="1">
        <v>0.1</v>
      </c>
      <c r="AE31" s="1">
        <v>0.7</v>
      </c>
    </row>
    <row r="32" spans="1:31" x14ac:dyDescent="0.15">
      <c r="A32" s="4">
        <v>177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5.1692657470703098</v>
      </c>
      <c r="L32">
        <v>4.0984668731689498</v>
      </c>
      <c r="M32">
        <v>4.4077281951904297</v>
      </c>
      <c r="N32">
        <v>4.0111160278320304</v>
      </c>
      <c r="O32">
        <v>0</v>
      </c>
      <c r="P32">
        <v>0</v>
      </c>
      <c r="Q32">
        <v>6</v>
      </c>
      <c r="R32" s="12">
        <v>0</v>
      </c>
      <c r="S32" s="12">
        <f t="shared" si="0"/>
        <v>0</v>
      </c>
      <c r="T32">
        <v>1.27835273742676</v>
      </c>
      <c r="U32">
        <v>1.27831518650055</v>
      </c>
      <c r="V32">
        <v>1.08203661441803</v>
      </c>
      <c r="W32">
        <v>0.19627857208252</v>
      </c>
      <c r="X32">
        <v>0.196316123008728</v>
      </c>
      <c r="Y32">
        <v>0.196316123008728</v>
      </c>
      <c r="Z32">
        <v>0</v>
      </c>
      <c r="AA32">
        <v>0.6</v>
      </c>
      <c r="AB32">
        <v>1</v>
      </c>
      <c r="AC32">
        <v>0.75</v>
      </c>
      <c r="AD32">
        <v>0.4</v>
      </c>
      <c r="AE32">
        <v>0.6</v>
      </c>
    </row>
    <row r="33" spans="1:31" x14ac:dyDescent="0.15">
      <c r="A33" s="4">
        <v>313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5.0005416870117196</v>
      </c>
      <c r="L33" s="7">
        <v>4.10288429260254</v>
      </c>
      <c r="M33">
        <v>4.4779319763183603</v>
      </c>
      <c r="N33">
        <v>4.9570789337158203</v>
      </c>
      <c r="O33">
        <v>0</v>
      </c>
      <c r="P33">
        <v>0</v>
      </c>
      <c r="Q33">
        <v>7</v>
      </c>
      <c r="R33" s="12">
        <v>0</v>
      </c>
      <c r="S33" s="12">
        <f t="shared" si="0"/>
        <v>0</v>
      </c>
      <c r="T33">
        <v>1.2379055023193399</v>
      </c>
      <c r="U33">
        <v>1.1993389129638701</v>
      </c>
      <c r="V33">
        <v>1.0426708459854099</v>
      </c>
      <c r="W33" s="13">
        <v>0.15666806697845501</v>
      </c>
      <c r="X33">
        <v>0.19523465633392301</v>
      </c>
      <c r="Y33">
        <v>0.19523465633392301</v>
      </c>
      <c r="Z33">
        <v>0</v>
      </c>
      <c r="AA33">
        <v>0.7</v>
      </c>
      <c r="AB33">
        <v>1</v>
      </c>
      <c r="AC33">
        <v>0.82352941176470595</v>
      </c>
      <c r="AD33">
        <v>0.3</v>
      </c>
      <c r="AE33">
        <v>0.7</v>
      </c>
    </row>
    <row r="34" spans="1:31" x14ac:dyDescent="0.15">
      <c r="A34" s="4">
        <v>304</v>
      </c>
      <c r="B34">
        <v>13</v>
      </c>
      <c r="C34">
        <v>7</v>
      </c>
      <c r="D34">
        <v>10</v>
      </c>
      <c r="E34">
        <v>10</v>
      </c>
      <c r="F34">
        <v>10</v>
      </c>
      <c r="G34">
        <v>0</v>
      </c>
      <c r="H34">
        <v>3</v>
      </c>
      <c r="I34">
        <v>7</v>
      </c>
      <c r="J34">
        <v>0.65</v>
      </c>
      <c r="K34">
        <v>5.2770843505859402</v>
      </c>
      <c r="L34" s="7">
        <v>4.1100559234619096</v>
      </c>
      <c r="M34">
        <v>3.9915294647216801</v>
      </c>
      <c r="N34">
        <v>3.7207717895507799</v>
      </c>
      <c r="O34">
        <v>0</v>
      </c>
      <c r="P34">
        <v>0</v>
      </c>
      <c r="Q34">
        <v>4</v>
      </c>
      <c r="R34" s="12">
        <v>0</v>
      </c>
      <c r="S34" s="12">
        <f t="shared" si="0"/>
        <v>0</v>
      </c>
      <c r="T34">
        <v>1.3906764984130899</v>
      </c>
      <c r="U34">
        <v>1.371777176857</v>
      </c>
      <c r="V34">
        <v>1.1445516347885101</v>
      </c>
      <c r="W34" s="13">
        <v>0.227225542068481</v>
      </c>
      <c r="X34">
        <v>0.246124863624573</v>
      </c>
      <c r="Y34">
        <v>0.246124863624573</v>
      </c>
      <c r="Z34">
        <v>0</v>
      </c>
      <c r="AA34">
        <v>0.4</v>
      </c>
      <c r="AB34">
        <v>1</v>
      </c>
      <c r="AC34">
        <v>0.57142857142857195</v>
      </c>
      <c r="AD34">
        <v>0.6</v>
      </c>
      <c r="AE34">
        <v>0.4</v>
      </c>
    </row>
    <row r="35" spans="1:31" x14ac:dyDescent="0.15">
      <c r="A35" s="4">
        <v>438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4.7710952758789098</v>
      </c>
      <c r="L35" s="7">
        <v>4.1103858947753897</v>
      </c>
      <c r="M35">
        <v>4.6249828338623002</v>
      </c>
      <c r="N35">
        <v>3.9468193054199201</v>
      </c>
      <c r="O35">
        <v>0</v>
      </c>
      <c r="P35">
        <v>0</v>
      </c>
      <c r="Q35">
        <v>9</v>
      </c>
      <c r="R35" s="12">
        <v>0</v>
      </c>
      <c r="S35" s="12">
        <f t="shared" si="0"/>
        <v>0</v>
      </c>
      <c r="T35">
        <v>1.2511692047119101</v>
      </c>
      <c r="U35">
        <v>1.22968006134033</v>
      </c>
      <c r="V35">
        <v>1.03621172904968</v>
      </c>
      <c r="W35" s="13">
        <v>0.193468332290649</v>
      </c>
      <c r="X35">
        <v>0.214957475662231</v>
      </c>
      <c r="Y35">
        <v>0.214957475662231</v>
      </c>
      <c r="Z35">
        <v>0</v>
      </c>
      <c r="AA35">
        <v>0.9</v>
      </c>
      <c r="AB35">
        <v>1</v>
      </c>
      <c r="AC35">
        <v>0.94736842105263197</v>
      </c>
      <c r="AD35">
        <v>0.1</v>
      </c>
      <c r="AE35">
        <v>0.9</v>
      </c>
    </row>
    <row r="36" spans="1:31" x14ac:dyDescent="0.15">
      <c r="A36" s="4">
        <v>424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5.2577819824218697</v>
      </c>
      <c r="L36" s="7">
        <v>4.1119956970214799</v>
      </c>
      <c r="M36">
        <v>3.1658897399902299</v>
      </c>
      <c r="N36">
        <v>4.54630470275879</v>
      </c>
      <c r="O36">
        <v>1</v>
      </c>
      <c r="P36">
        <v>1</v>
      </c>
      <c r="Q36">
        <v>9</v>
      </c>
      <c r="R36" s="12">
        <v>0.1111</v>
      </c>
      <c r="S36" s="12">
        <f t="shared" si="0"/>
        <v>0.1</v>
      </c>
      <c r="T36">
        <v>1.5468807220459</v>
      </c>
      <c r="U36">
        <v>1.4206733703613299</v>
      </c>
      <c r="V36">
        <v>1.2741607427597099</v>
      </c>
      <c r="W36" s="13">
        <v>0.14651262760162401</v>
      </c>
      <c r="X36">
        <v>0.27271997928619401</v>
      </c>
      <c r="Y36">
        <v>0.27271997928619401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785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5.3491306304931596</v>
      </c>
      <c r="L37" s="7">
        <v>4.1130180358886701</v>
      </c>
      <c r="M37">
        <v>3.4775466918945299</v>
      </c>
      <c r="N37">
        <v>3.2125549316406201</v>
      </c>
      <c r="O37">
        <v>1</v>
      </c>
      <c r="P37">
        <v>1</v>
      </c>
      <c r="Q37">
        <v>11</v>
      </c>
      <c r="R37" s="12">
        <v>9.0899999999999995E-2</v>
      </c>
      <c r="S37" s="12">
        <f t="shared" si="0"/>
        <v>0.1</v>
      </c>
      <c r="T37">
        <v>1.4333667755127</v>
      </c>
      <c r="U37">
        <v>1.40033400058746</v>
      </c>
      <c r="V37">
        <v>1.2011299133300799</v>
      </c>
      <c r="W37" s="13">
        <v>0.199204087257385</v>
      </c>
      <c r="X37">
        <v>0.23223686218261699</v>
      </c>
      <c r="Y37">
        <v>0.23223686218261699</v>
      </c>
      <c r="Z37">
        <v>0.1</v>
      </c>
      <c r="AA37">
        <v>1</v>
      </c>
      <c r="AB37">
        <v>0.90909090909090895</v>
      </c>
      <c r="AC37">
        <v>0.952380952380952</v>
      </c>
      <c r="AD37">
        <v>0</v>
      </c>
      <c r="AE37">
        <v>0.9</v>
      </c>
    </row>
    <row r="38" spans="1:31" x14ac:dyDescent="0.15">
      <c r="A38" s="4">
        <v>720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4.6389961242675799</v>
      </c>
      <c r="L38" s="7">
        <v>4.1189231872558603</v>
      </c>
      <c r="M38">
        <v>5.6910133361816397</v>
      </c>
      <c r="N38">
        <v>4.5654659271240199</v>
      </c>
      <c r="O38">
        <v>0</v>
      </c>
      <c r="P38">
        <v>0</v>
      </c>
      <c r="Q38">
        <v>6</v>
      </c>
      <c r="R38" s="12">
        <v>0</v>
      </c>
      <c r="S38" s="12">
        <f t="shared" si="0"/>
        <v>0</v>
      </c>
      <c r="T38">
        <v>1.1883068084716799</v>
      </c>
      <c r="U38">
        <v>1.19769859313965</v>
      </c>
      <c r="V38">
        <v>0.99244481325149503</v>
      </c>
      <c r="W38" s="13">
        <v>0.20525377988815299</v>
      </c>
      <c r="X38">
        <v>0.19586199522018399</v>
      </c>
      <c r="Y38">
        <v>0.19586199522018399</v>
      </c>
      <c r="Z38">
        <v>0</v>
      </c>
      <c r="AA38">
        <v>0.6</v>
      </c>
      <c r="AB38">
        <v>1</v>
      </c>
      <c r="AC38">
        <v>0.75</v>
      </c>
      <c r="AD38">
        <v>0.4</v>
      </c>
      <c r="AE38">
        <v>0.6</v>
      </c>
    </row>
    <row r="39" spans="1:31" x14ac:dyDescent="0.15">
      <c r="A39" s="4">
        <v>724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>
        <v>5.6198463439941397</v>
      </c>
      <c r="L39" s="7">
        <v>4.1280155181884801</v>
      </c>
      <c r="M39">
        <v>3.1475677490234402</v>
      </c>
      <c r="N39">
        <v>3.5721302032470699</v>
      </c>
      <c r="O39">
        <v>1</v>
      </c>
      <c r="P39">
        <v>1</v>
      </c>
      <c r="Q39">
        <v>10</v>
      </c>
      <c r="R39" s="12">
        <v>0.1</v>
      </c>
      <c r="S39" s="12">
        <f t="shared" si="0"/>
        <v>0.1</v>
      </c>
      <c r="T39">
        <v>1.6311111450195299</v>
      </c>
      <c r="U39">
        <v>1.5609594583511399</v>
      </c>
      <c r="V39">
        <v>1.34388852119446</v>
      </c>
      <c r="W39" s="13">
        <v>0.217070937156677</v>
      </c>
      <c r="X39">
        <v>0.28722262382507302</v>
      </c>
      <c r="Y39">
        <v>0.28722262382507302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429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5.5421791076660201</v>
      </c>
      <c r="L40" s="7">
        <v>4.1356716156005904</v>
      </c>
      <c r="M40">
        <v>3.90102958679199</v>
      </c>
      <c r="N40">
        <v>3.1252079010009801</v>
      </c>
      <c r="O40">
        <v>1</v>
      </c>
      <c r="P40">
        <v>1</v>
      </c>
      <c r="Q40">
        <v>10</v>
      </c>
      <c r="R40" s="12">
        <v>0.1</v>
      </c>
      <c r="S40" s="12">
        <f t="shared" si="0"/>
        <v>0.1</v>
      </c>
      <c r="T40">
        <v>1.4166622161865201</v>
      </c>
      <c r="U40">
        <v>1.4146490097045901</v>
      </c>
      <c r="V40">
        <v>1.1669127941131601</v>
      </c>
      <c r="W40" s="13">
        <v>0.247736215591431</v>
      </c>
      <c r="X40">
        <v>0.24974942207336401</v>
      </c>
      <c r="Y40">
        <v>0.24974942207336401</v>
      </c>
      <c r="Z40">
        <v>0.1</v>
      </c>
      <c r="AA40">
        <v>0.9</v>
      </c>
      <c r="AB40">
        <v>0.9</v>
      </c>
      <c r="AC40">
        <v>0.9</v>
      </c>
      <c r="AD40">
        <v>0.1</v>
      </c>
      <c r="AE40">
        <v>0.8</v>
      </c>
    </row>
    <row r="41" spans="1:31" s="1" customFormat="1" x14ac:dyDescent="0.15">
      <c r="A41" s="5">
        <v>902</v>
      </c>
      <c r="B41" s="1">
        <v>13</v>
      </c>
      <c r="C41" s="1">
        <v>7</v>
      </c>
      <c r="D41" s="1">
        <v>10</v>
      </c>
      <c r="E41" s="1">
        <v>10</v>
      </c>
      <c r="F41" s="1">
        <v>10</v>
      </c>
      <c r="G41" s="1">
        <v>0</v>
      </c>
      <c r="H41" s="1">
        <v>3</v>
      </c>
      <c r="I41" s="1">
        <v>7</v>
      </c>
      <c r="J41" s="1">
        <v>0.65</v>
      </c>
      <c r="K41" s="1">
        <v>4.9942569732665998</v>
      </c>
      <c r="L41" s="1">
        <v>4.13761329650879</v>
      </c>
      <c r="M41" s="1">
        <v>4.6904621124267596</v>
      </c>
      <c r="N41" s="1">
        <v>3.6452674865722701</v>
      </c>
      <c r="O41" s="1">
        <v>0</v>
      </c>
      <c r="P41" s="1">
        <v>0</v>
      </c>
      <c r="Q41" s="1">
        <v>8</v>
      </c>
      <c r="R41" s="14">
        <v>0</v>
      </c>
      <c r="S41" s="14">
        <f t="shared" si="0"/>
        <v>0</v>
      </c>
      <c r="T41" s="1">
        <v>1.2903900146484399</v>
      </c>
      <c r="U41" s="1">
        <v>1.29183578491211</v>
      </c>
      <c r="V41" s="1">
        <v>1.07369649410248</v>
      </c>
      <c r="W41" s="1">
        <v>0.21813929080963099</v>
      </c>
      <c r="X41" s="1">
        <v>0.21669352054596</v>
      </c>
      <c r="Y41" s="1">
        <v>0.21669352054596</v>
      </c>
      <c r="Z41" s="1">
        <v>0</v>
      </c>
      <c r="AA41" s="1">
        <v>0.8</v>
      </c>
      <c r="AB41" s="1">
        <v>1</v>
      </c>
      <c r="AC41" s="1">
        <v>0.88888888888888895</v>
      </c>
      <c r="AD41" s="1">
        <v>0.2</v>
      </c>
      <c r="AE41" s="1">
        <v>0.8</v>
      </c>
    </row>
    <row r="42" spans="1:31" x14ac:dyDescent="0.15">
      <c r="A42" s="4">
        <v>426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5.5650978088378897</v>
      </c>
      <c r="L42" s="7">
        <v>4.3290309906005904</v>
      </c>
      <c r="M42">
        <v>4.2775154113769496</v>
      </c>
      <c r="N42">
        <v>4.0466403961181596</v>
      </c>
      <c r="O42">
        <v>0</v>
      </c>
      <c r="P42">
        <v>0</v>
      </c>
      <c r="Q42">
        <v>4</v>
      </c>
      <c r="R42" s="12">
        <v>0</v>
      </c>
      <c r="S42" s="12">
        <f t="shared" si="0"/>
        <v>0</v>
      </c>
      <c r="T42">
        <v>1.3698768615722701</v>
      </c>
      <c r="U42">
        <v>1.3491910696029701</v>
      </c>
      <c r="V42">
        <v>1.14192843437195</v>
      </c>
      <c r="W42" s="13">
        <v>0.20726263523101801</v>
      </c>
      <c r="X42">
        <v>0.22794842720031699</v>
      </c>
      <c r="Y42">
        <v>0.22794842720031699</v>
      </c>
      <c r="Z42">
        <v>0</v>
      </c>
      <c r="AA42">
        <v>0.4</v>
      </c>
      <c r="AB42">
        <v>1</v>
      </c>
      <c r="AC42">
        <v>0.57142857142857195</v>
      </c>
      <c r="AD42">
        <v>0.6</v>
      </c>
      <c r="AE42">
        <v>0.4</v>
      </c>
    </row>
    <row r="43" spans="1:31" x14ac:dyDescent="0.15">
      <c r="A43" s="4">
        <v>691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4.8964290618896502</v>
      </c>
      <c r="L43" s="7">
        <v>4.3294925689697301</v>
      </c>
      <c r="M43">
        <v>5.4716281890869096</v>
      </c>
      <c r="N43">
        <v>4.26235008239746</v>
      </c>
      <c r="O43">
        <v>0</v>
      </c>
      <c r="P43">
        <v>0</v>
      </c>
      <c r="Q43">
        <v>7</v>
      </c>
      <c r="R43" s="12">
        <v>0</v>
      </c>
      <c r="S43" s="12">
        <f t="shared" si="0"/>
        <v>0</v>
      </c>
      <c r="T43">
        <v>1.1097564697265601</v>
      </c>
      <c r="U43">
        <v>1.1316432952880899</v>
      </c>
      <c r="V43">
        <v>0.93526744842529297</v>
      </c>
      <c r="W43" s="13">
        <v>0.196375846862793</v>
      </c>
      <c r="X43">
        <v>0.17448902130127</v>
      </c>
      <c r="Y43">
        <v>0.17448902130127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289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5.1458835601806596</v>
      </c>
      <c r="L44" s="7">
        <v>4.5300865173339799</v>
      </c>
      <c r="M44">
        <v>6.6752796173095703</v>
      </c>
      <c r="N44">
        <v>8.5415077209472692</v>
      </c>
      <c r="O44">
        <v>0</v>
      </c>
      <c r="P44">
        <v>0</v>
      </c>
      <c r="Q44">
        <v>6</v>
      </c>
      <c r="R44" s="12">
        <v>0</v>
      </c>
      <c r="S44" s="12">
        <f t="shared" si="0"/>
        <v>0</v>
      </c>
      <c r="T44">
        <v>1.2673149108886701</v>
      </c>
      <c r="U44">
        <v>1.1575393676757799</v>
      </c>
      <c r="V44">
        <v>1.0490925312042201</v>
      </c>
      <c r="W44" s="13">
        <v>0.10844683647155801</v>
      </c>
      <c r="X44">
        <v>0.21822237968444799</v>
      </c>
      <c r="Y44">
        <v>0.21822237968444799</v>
      </c>
      <c r="Z44">
        <v>0</v>
      </c>
      <c r="AA44">
        <v>0.6</v>
      </c>
      <c r="AB44">
        <v>1</v>
      </c>
      <c r="AC44">
        <v>0.75</v>
      </c>
      <c r="AD44">
        <v>0.4</v>
      </c>
      <c r="AE44">
        <v>0.6</v>
      </c>
    </row>
    <row r="45" spans="1:31" x14ac:dyDescent="0.15">
      <c r="A45" s="4">
        <v>628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6.18233299255371</v>
      </c>
      <c r="L45" s="7">
        <v>4.3301734924316397</v>
      </c>
      <c r="M45">
        <v>4.0768737792968697</v>
      </c>
      <c r="N45">
        <v>3.1977233886718701</v>
      </c>
      <c r="O45">
        <v>0</v>
      </c>
      <c r="P45">
        <v>0</v>
      </c>
      <c r="Q45">
        <v>7</v>
      </c>
      <c r="R45" s="12">
        <v>0</v>
      </c>
      <c r="S45" s="12">
        <f t="shared" si="0"/>
        <v>0</v>
      </c>
      <c r="T45">
        <v>1.7620944976806601</v>
      </c>
      <c r="U45">
        <v>1.7751601934432999</v>
      </c>
      <c r="V45">
        <v>1.4573606252670299</v>
      </c>
      <c r="W45" s="13">
        <v>0.31779956817626898</v>
      </c>
      <c r="X45">
        <v>0.30473387241363498</v>
      </c>
      <c r="Y45">
        <v>0.30473387241363498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265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5.4144515991210902</v>
      </c>
      <c r="L46" s="7">
        <v>4.5586509704589799</v>
      </c>
      <c r="M46">
        <v>5.1254997253418004</v>
      </c>
      <c r="N46">
        <v>3.6624374389648402</v>
      </c>
      <c r="O46">
        <v>0</v>
      </c>
      <c r="P46">
        <v>0</v>
      </c>
      <c r="Q46">
        <v>8</v>
      </c>
      <c r="R46" s="12">
        <v>0</v>
      </c>
      <c r="S46" s="12">
        <f t="shared" si="0"/>
        <v>0</v>
      </c>
      <c r="T46">
        <v>1.4804992675781199</v>
      </c>
      <c r="U46">
        <v>1.485884308815</v>
      </c>
      <c r="V46">
        <v>1.21010041236877</v>
      </c>
      <c r="W46" s="13">
        <v>0.27578389644622803</v>
      </c>
      <c r="X46">
        <v>0.27039885520935097</v>
      </c>
      <c r="Y46">
        <v>0.27039885520935097</v>
      </c>
      <c r="Z46">
        <v>0</v>
      </c>
      <c r="AA46">
        <v>0.8</v>
      </c>
      <c r="AB46">
        <v>1</v>
      </c>
      <c r="AC46">
        <v>0.88888888888888895</v>
      </c>
      <c r="AD46">
        <v>0.2</v>
      </c>
      <c r="AE46">
        <v>0.8</v>
      </c>
    </row>
    <row r="47" spans="1:31" x14ac:dyDescent="0.15">
      <c r="A47" s="4">
        <v>947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4.7263221740722701</v>
      </c>
      <c r="L47" s="7">
        <v>4.5597991943359402</v>
      </c>
      <c r="M47">
        <v>8.7759361267089808</v>
      </c>
      <c r="N47">
        <v>6.3498477935790998</v>
      </c>
      <c r="O47">
        <v>0</v>
      </c>
      <c r="P47">
        <v>0</v>
      </c>
      <c r="Q47">
        <v>7</v>
      </c>
      <c r="R47" s="12">
        <v>0</v>
      </c>
      <c r="S47" s="12">
        <f t="shared" si="0"/>
        <v>0</v>
      </c>
      <c r="T47">
        <v>1.0838317871093699</v>
      </c>
      <c r="U47">
        <v>1.13577651977539</v>
      </c>
      <c r="V47">
        <v>0.91172254085540805</v>
      </c>
      <c r="W47" s="13">
        <v>0.22405397891998299</v>
      </c>
      <c r="X47">
        <v>0.17210924625396701</v>
      </c>
      <c r="Y47">
        <v>0.17210924625396701</v>
      </c>
      <c r="Z47">
        <v>0</v>
      </c>
      <c r="AA47">
        <v>0.7</v>
      </c>
      <c r="AB47">
        <v>1</v>
      </c>
      <c r="AC47">
        <v>0.82352941176470595</v>
      </c>
      <c r="AD47">
        <v>0.3</v>
      </c>
      <c r="AE47">
        <v>0.7</v>
      </c>
    </row>
    <row r="48" spans="1:31" x14ac:dyDescent="0.15">
      <c r="A48" s="4">
        <v>172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5.3820056915283203</v>
      </c>
      <c r="L48" s="7">
        <v>4.56451416015625</v>
      </c>
      <c r="M48">
        <v>4.7138977050781197</v>
      </c>
      <c r="N48">
        <v>4.2741775512695304</v>
      </c>
      <c r="O48">
        <v>1</v>
      </c>
      <c r="P48">
        <v>1</v>
      </c>
      <c r="Q48">
        <v>11</v>
      </c>
      <c r="R48" s="12">
        <v>9.0899999999999995E-2</v>
      </c>
      <c r="S48" s="12">
        <f t="shared" si="0"/>
        <v>0.1</v>
      </c>
      <c r="T48">
        <v>1.3815174102783201</v>
      </c>
      <c r="U48">
        <v>1.3646049499511701</v>
      </c>
      <c r="V48">
        <v>1.13554155826569</v>
      </c>
      <c r="W48" s="13">
        <v>0.22906339168548601</v>
      </c>
      <c r="X48">
        <v>0.245975852012634</v>
      </c>
      <c r="Y48">
        <v>0.245975852012634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4">
        <v>220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>
        <v>6.3880538940429696</v>
      </c>
      <c r="L49" s="7">
        <v>4.5579910278320304</v>
      </c>
      <c r="M49">
        <v>3.40110206604004</v>
      </c>
      <c r="N49">
        <v>4.4475116729736301</v>
      </c>
      <c r="O49">
        <v>1</v>
      </c>
      <c r="P49">
        <v>1</v>
      </c>
      <c r="Q49">
        <v>10</v>
      </c>
      <c r="R49" s="12">
        <v>0.1</v>
      </c>
      <c r="S49" s="12">
        <f t="shared" si="0"/>
        <v>0.1</v>
      </c>
      <c r="T49">
        <v>1.7205638885498</v>
      </c>
      <c r="U49">
        <v>1.63151299953461</v>
      </c>
      <c r="V49">
        <v>1.3985300064086901</v>
      </c>
      <c r="W49" s="13">
        <v>0.232982993125915</v>
      </c>
      <c r="X49">
        <v>0.322033882141113</v>
      </c>
      <c r="Y49">
        <v>0.322033882141113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583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5.8490123748779297</v>
      </c>
      <c r="L50" s="7">
        <v>4.5238380432128897</v>
      </c>
      <c r="M50">
        <v>3.1948013305664098</v>
      </c>
      <c r="N50">
        <v>4.9645767211914098</v>
      </c>
      <c r="O50">
        <v>1</v>
      </c>
      <c r="P50">
        <v>1</v>
      </c>
      <c r="Q50">
        <v>8</v>
      </c>
      <c r="R50" s="12">
        <v>0.125</v>
      </c>
      <c r="S50" s="12">
        <f t="shared" si="0"/>
        <v>0.1</v>
      </c>
      <c r="T50">
        <v>1.30923271179199</v>
      </c>
      <c r="U50">
        <v>1.22052574157715</v>
      </c>
      <c r="V50">
        <v>1.1324498653411901</v>
      </c>
      <c r="W50" s="13">
        <v>8.80758762359619E-2</v>
      </c>
      <c r="X50">
        <v>0.176782846450806</v>
      </c>
      <c r="Y50">
        <v>0.176782846450806</v>
      </c>
      <c r="Z50">
        <v>0.1</v>
      </c>
      <c r="AA50">
        <v>0.7</v>
      </c>
      <c r="AB50">
        <v>0.875</v>
      </c>
      <c r="AC50">
        <v>0.77777777777777801</v>
      </c>
      <c r="AD50">
        <v>0.3</v>
      </c>
      <c r="AE50">
        <v>0.6</v>
      </c>
    </row>
    <row r="51" spans="1:31" s="1" customFormat="1" x14ac:dyDescent="0.15">
      <c r="A51" s="5">
        <v>877</v>
      </c>
      <c r="B51" s="1">
        <v>11</v>
      </c>
      <c r="C51" s="1">
        <v>9</v>
      </c>
      <c r="D51" s="1">
        <v>10</v>
      </c>
      <c r="E51" s="1">
        <v>10</v>
      </c>
      <c r="F51" s="1">
        <v>9</v>
      </c>
      <c r="G51" s="1">
        <v>1</v>
      </c>
      <c r="H51" s="1">
        <v>2</v>
      </c>
      <c r="I51" s="1">
        <v>8</v>
      </c>
      <c r="J51" s="1">
        <v>0.55000000000000004</v>
      </c>
      <c r="K51" s="1">
        <v>5.5393753051757804</v>
      </c>
      <c r="L51" s="1">
        <v>4.3622283935546902</v>
      </c>
      <c r="M51" s="1">
        <v>3.3782615661621098</v>
      </c>
      <c r="N51" s="1">
        <v>4.6557807922363299</v>
      </c>
      <c r="O51" s="1">
        <v>1</v>
      </c>
      <c r="P51" s="1">
        <v>1</v>
      </c>
      <c r="Q51" s="1">
        <v>8</v>
      </c>
      <c r="R51" s="14">
        <v>0.125</v>
      </c>
      <c r="S51" s="14">
        <f t="shared" si="0"/>
        <v>0.1</v>
      </c>
      <c r="T51" s="1">
        <v>1.30365562438965</v>
      </c>
      <c r="U51" s="1">
        <v>1.19980239868164</v>
      </c>
      <c r="V51" s="1">
        <v>1.0883977413177499</v>
      </c>
      <c r="W51" s="1">
        <v>0.111404657363892</v>
      </c>
      <c r="X51" s="1">
        <v>0.215257883071899</v>
      </c>
      <c r="Y51" s="1">
        <v>0.215257883071899</v>
      </c>
      <c r="Z51" s="1">
        <v>0.1</v>
      </c>
      <c r="AA51" s="1">
        <v>0.7</v>
      </c>
      <c r="AB51" s="1">
        <v>0.875</v>
      </c>
      <c r="AC51" s="1">
        <v>0.77777777777777801</v>
      </c>
      <c r="AD51" s="1">
        <v>0.3</v>
      </c>
      <c r="AE51" s="1">
        <v>0.6</v>
      </c>
    </row>
    <row r="52" spans="1:31" s="1" customFormat="1" x14ac:dyDescent="0.15">
      <c r="A52" s="4">
        <v>195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5.6812610626220703</v>
      </c>
      <c r="L52" s="7">
        <v>4.7090530395507804</v>
      </c>
      <c r="M52">
        <v>4.1505641937255904</v>
      </c>
      <c r="N52">
        <v>9.1015338897705096</v>
      </c>
      <c r="O52">
        <v>1</v>
      </c>
      <c r="P52">
        <v>1</v>
      </c>
      <c r="Q52">
        <v>9</v>
      </c>
      <c r="R52" s="12">
        <v>0.1111</v>
      </c>
      <c r="S52" s="12">
        <f t="shared" si="0"/>
        <v>0.1</v>
      </c>
      <c r="T52">
        <v>1.55792236328125</v>
      </c>
      <c r="U52">
        <v>1.2859477996826201</v>
      </c>
      <c r="V52">
        <v>1.2839777469635001</v>
      </c>
      <c r="W52" s="13">
        <v>1.9700527191162101E-3</v>
      </c>
      <c r="X52">
        <v>0.27394461631774902</v>
      </c>
      <c r="Y52">
        <v>0.27394461631774902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A53" s="4">
        <v>116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5.7334957122802699</v>
      </c>
      <c r="L53" s="7">
        <v>4.6566104888915998</v>
      </c>
      <c r="M53">
        <v>3.2517738342285201</v>
      </c>
      <c r="N53">
        <v>9.2079181671142596</v>
      </c>
      <c r="O53">
        <v>1</v>
      </c>
      <c r="P53">
        <v>1</v>
      </c>
      <c r="Q53">
        <v>10</v>
      </c>
      <c r="R53" s="12">
        <v>0.1</v>
      </c>
      <c r="S53" s="12">
        <f t="shared" si="0"/>
        <v>0.1</v>
      </c>
      <c r="T53">
        <v>1.6278133392334</v>
      </c>
      <c r="U53">
        <v>1.3126811981201201</v>
      </c>
      <c r="V53">
        <v>1.35928666591644</v>
      </c>
      <c r="W53" s="13">
        <v>4.6605467796325697E-2</v>
      </c>
      <c r="X53">
        <v>0.26852667331695601</v>
      </c>
      <c r="Y53">
        <v>0.26852667331695601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x14ac:dyDescent="0.15">
      <c r="A54" s="4">
        <v>353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5.7181262969970703</v>
      </c>
      <c r="L54" s="7">
        <v>4.64410400390625</v>
      </c>
      <c r="M54">
        <v>3.29713630676269</v>
      </c>
      <c r="N54">
        <v>9.2436008453369105</v>
      </c>
      <c r="O54">
        <v>1</v>
      </c>
      <c r="P54">
        <v>1</v>
      </c>
      <c r="Q54">
        <v>11</v>
      </c>
      <c r="R54" s="12">
        <v>9.0899999999999995E-2</v>
      </c>
      <c r="S54" s="12">
        <f t="shared" si="0"/>
        <v>0.1</v>
      </c>
      <c r="T54">
        <v>1.5096950531005899</v>
      </c>
      <c r="U54">
        <v>1.1918525695800799</v>
      </c>
      <c r="V54">
        <v>1.2419782876968399</v>
      </c>
      <c r="W54" s="13">
        <v>5.0125718116760198E-2</v>
      </c>
      <c r="X54">
        <v>0.267716765403748</v>
      </c>
      <c r="Y54">
        <v>0.267716765403748</v>
      </c>
      <c r="Z54">
        <v>0.1</v>
      </c>
      <c r="AA54">
        <v>1</v>
      </c>
      <c r="AB54">
        <v>0.90909090909090895</v>
      </c>
      <c r="AC54">
        <v>0.952380952380952</v>
      </c>
      <c r="AD54">
        <v>0</v>
      </c>
      <c r="AE54">
        <v>0.9</v>
      </c>
    </row>
    <row r="55" spans="1:31" x14ac:dyDescent="0.15">
      <c r="A55" s="4">
        <v>660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5.4647674560546902</v>
      </c>
      <c r="L55" s="7">
        <v>4.6398448944091797</v>
      </c>
      <c r="M55">
        <v>5.1427249908447301</v>
      </c>
      <c r="N55">
        <v>8.8079738616943395</v>
      </c>
      <c r="O55">
        <v>1</v>
      </c>
      <c r="P55">
        <v>1</v>
      </c>
      <c r="Q55">
        <v>9</v>
      </c>
      <c r="R55" s="12">
        <v>0.1111</v>
      </c>
      <c r="S55" s="12">
        <f t="shared" si="0"/>
        <v>0.1</v>
      </c>
      <c r="T55">
        <v>1.4315814971923799</v>
      </c>
      <c r="U55">
        <v>1.2289924621582</v>
      </c>
      <c r="V55">
        <v>1.1694958209991499</v>
      </c>
      <c r="W55" s="13">
        <v>5.9496641159057603E-2</v>
      </c>
      <c r="X55">
        <v>0.26208567619323703</v>
      </c>
      <c r="Y55">
        <v>0.26208567619323703</v>
      </c>
      <c r="Z55">
        <v>0.1</v>
      </c>
      <c r="AA55">
        <v>0.8</v>
      </c>
      <c r="AB55">
        <v>0.88888888888888895</v>
      </c>
      <c r="AC55">
        <v>0.84210526315789502</v>
      </c>
      <c r="AD55">
        <v>0.2</v>
      </c>
      <c r="AE55">
        <v>0.7</v>
      </c>
    </row>
    <row r="56" spans="1:31" x14ac:dyDescent="0.15">
      <c r="A56" s="4">
        <v>607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5.6619815826415998</v>
      </c>
      <c r="L56" s="7">
        <v>4.8038883209228498</v>
      </c>
      <c r="M56">
        <v>4.7463493347168004</v>
      </c>
      <c r="N56">
        <v>8.5170135498046893</v>
      </c>
      <c r="O56">
        <v>1</v>
      </c>
      <c r="P56">
        <v>1</v>
      </c>
      <c r="Q56">
        <v>11</v>
      </c>
      <c r="R56" s="12">
        <v>9.0899999999999995E-2</v>
      </c>
      <c r="S56" s="12">
        <f t="shared" ref="S56:S81" si="1">O56/E56</f>
        <v>0.1</v>
      </c>
      <c r="T56">
        <v>1.6791191101074201</v>
      </c>
      <c r="U56">
        <v>1.4201602935791</v>
      </c>
      <c r="V56">
        <v>1.3582627773284901</v>
      </c>
      <c r="W56" s="13">
        <v>6.18975162506104E-2</v>
      </c>
      <c r="X56">
        <v>0.320856332778931</v>
      </c>
      <c r="Y56">
        <v>0.320856332778931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A57" s="4">
        <v>286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5.8743190765380904</v>
      </c>
      <c r="L57" s="7">
        <v>4.7347183227539098</v>
      </c>
      <c r="M57">
        <v>3.2579612731933598</v>
      </c>
      <c r="N57">
        <v>9.7551956176757795</v>
      </c>
      <c r="O57">
        <v>1</v>
      </c>
      <c r="P57">
        <v>1</v>
      </c>
      <c r="Q57">
        <v>9</v>
      </c>
      <c r="R57" s="12">
        <v>0.1111</v>
      </c>
      <c r="S57" s="12">
        <f t="shared" si="1"/>
        <v>0.1</v>
      </c>
      <c r="T57">
        <v>1.48899269104004</v>
      </c>
      <c r="U57">
        <v>1.18563079833984</v>
      </c>
      <c r="V57">
        <v>1.2526934146881099</v>
      </c>
      <c r="W57" s="13">
        <v>6.7062616348266602E-2</v>
      </c>
      <c r="X57">
        <v>0.23629927635192899</v>
      </c>
      <c r="Y57">
        <v>0.23629927635192899</v>
      </c>
      <c r="Z57">
        <v>0.1</v>
      </c>
      <c r="AA57">
        <v>0.8</v>
      </c>
      <c r="AB57">
        <v>0.88888888888888895</v>
      </c>
      <c r="AC57">
        <v>0.84210526315789502</v>
      </c>
      <c r="AD57">
        <v>0.2</v>
      </c>
      <c r="AE57">
        <v>0.7</v>
      </c>
    </row>
    <row r="58" spans="1:31" x14ac:dyDescent="0.15">
      <c r="A58" s="4">
        <v>114</v>
      </c>
      <c r="B58">
        <v>10</v>
      </c>
      <c r="C58">
        <v>10</v>
      </c>
      <c r="D58">
        <v>10</v>
      </c>
      <c r="E58">
        <v>10</v>
      </c>
      <c r="F58">
        <v>9</v>
      </c>
      <c r="G58">
        <v>1</v>
      </c>
      <c r="H58">
        <v>1</v>
      </c>
      <c r="I58">
        <v>9</v>
      </c>
      <c r="J58">
        <v>0.5</v>
      </c>
      <c r="K58">
        <v>5.3878669738769496</v>
      </c>
      <c r="L58" s="7">
        <v>4.7398757934570304</v>
      </c>
      <c r="M58">
        <v>6.6268539428710902</v>
      </c>
      <c r="N58">
        <v>8.5765495300293004</v>
      </c>
      <c r="O58">
        <v>0</v>
      </c>
      <c r="P58">
        <v>0</v>
      </c>
      <c r="Q58">
        <v>7</v>
      </c>
      <c r="R58" s="12">
        <v>0</v>
      </c>
      <c r="S58" s="12">
        <f t="shared" si="1"/>
        <v>0</v>
      </c>
      <c r="T58">
        <v>1.36931228637695</v>
      </c>
      <c r="U58">
        <v>1.24855613708496</v>
      </c>
      <c r="V58">
        <v>1.15682065486908</v>
      </c>
      <c r="W58" s="13">
        <v>9.1735482215881306E-2</v>
      </c>
      <c r="X58">
        <v>0.21249163150787401</v>
      </c>
      <c r="Y58">
        <v>0.21249163150787401</v>
      </c>
      <c r="Z58">
        <v>0</v>
      </c>
      <c r="AA58">
        <v>0.7</v>
      </c>
      <c r="AB58">
        <v>1</v>
      </c>
      <c r="AC58">
        <v>0.82352941176470595</v>
      </c>
      <c r="AD58">
        <v>0.3</v>
      </c>
      <c r="AE58">
        <v>0.7</v>
      </c>
    </row>
    <row r="59" spans="1:31" x14ac:dyDescent="0.15">
      <c r="A59" s="4">
        <v>275</v>
      </c>
      <c r="B59">
        <v>10</v>
      </c>
      <c r="C59">
        <v>10</v>
      </c>
      <c r="D59">
        <v>10</v>
      </c>
      <c r="E59">
        <v>10</v>
      </c>
      <c r="F59">
        <v>9</v>
      </c>
      <c r="G59">
        <v>1</v>
      </c>
      <c r="H59">
        <v>1</v>
      </c>
      <c r="I59">
        <v>9</v>
      </c>
      <c r="J59">
        <v>0.5</v>
      </c>
      <c r="K59">
        <v>5.3192253112793004</v>
      </c>
      <c r="L59" s="7">
        <v>4.7831707000732404</v>
      </c>
      <c r="M59">
        <v>7.2593650817871103</v>
      </c>
      <c r="N59">
        <v>8.1118850708007795</v>
      </c>
      <c r="O59">
        <v>0</v>
      </c>
      <c r="P59">
        <v>0</v>
      </c>
      <c r="Q59">
        <v>5</v>
      </c>
      <c r="R59" s="12">
        <v>0</v>
      </c>
      <c r="S59" s="12">
        <f t="shared" si="1"/>
        <v>0</v>
      </c>
      <c r="T59">
        <v>1.21672439575195</v>
      </c>
      <c r="U59">
        <v>1.1233673095703101</v>
      </c>
      <c r="V59">
        <v>1.01289594173431</v>
      </c>
      <c r="W59" s="13">
        <v>0.11047136783599799</v>
      </c>
      <c r="X59">
        <v>0.20382845401763899</v>
      </c>
      <c r="Y59">
        <v>0.20382845401763899</v>
      </c>
      <c r="Z59">
        <v>0</v>
      </c>
      <c r="AA59">
        <v>0.5</v>
      </c>
      <c r="AB59">
        <v>1</v>
      </c>
      <c r="AC59">
        <v>0.66666666666666696</v>
      </c>
      <c r="AD59">
        <v>0.5</v>
      </c>
      <c r="AE59">
        <v>0.5</v>
      </c>
    </row>
    <row r="60" spans="1:31" x14ac:dyDescent="0.15">
      <c r="A60" s="4">
        <v>698</v>
      </c>
      <c r="B60">
        <v>10</v>
      </c>
      <c r="C60">
        <v>10</v>
      </c>
      <c r="D60">
        <v>10</v>
      </c>
      <c r="E60">
        <v>10</v>
      </c>
      <c r="F60">
        <v>9</v>
      </c>
      <c r="G60">
        <v>1</v>
      </c>
      <c r="H60">
        <v>1</v>
      </c>
      <c r="I60">
        <v>9</v>
      </c>
      <c r="J60">
        <v>0.5</v>
      </c>
      <c r="K60">
        <v>5.2375583648681596</v>
      </c>
      <c r="L60" s="7">
        <v>4.7269954681396502</v>
      </c>
      <c r="M60">
        <v>7.5803375244140598</v>
      </c>
      <c r="N60">
        <v>8.2760295867919904</v>
      </c>
      <c r="O60">
        <v>0</v>
      </c>
      <c r="P60">
        <v>0</v>
      </c>
      <c r="Q60">
        <v>7</v>
      </c>
      <c r="R60" s="12">
        <v>0</v>
      </c>
      <c r="S60" s="12">
        <f t="shared" si="1"/>
        <v>0</v>
      </c>
      <c r="T60">
        <v>1.1105251312255899</v>
      </c>
      <c r="U60">
        <v>1.0638675689697299</v>
      </c>
      <c r="V60">
        <v>0.94494706392288197</v>
      </c>
      <c r="W60" s="13">
        <v>0.118920505046844</v>
      </c>
      <c r="X60">
        <v>0.165578067302704</v>
      </c>
      <c r="Y60">
        <v>0.165578067302704</v>
      </c>
      <c r="Z60">
        <v>0</v>
      </c>
      <c r="AA60">
        <v>0.7</v>
      </c>
      <c r="AB60">
        <v>1</v>
      </c>
      <c r="AC60">
        <v>0.82352941176470595</v>
      </c>
      <c r="AD60">
        <v>0.3</v>
      </c>
      <c r="AE60">
        <v>0.7</v>
      </c>
    </row>
    <row r="61" spans="1:31" s="30" customFormat="1" x14ac:dyDescent="0.15">
      <c r="A61" s="33">
        <v>449</v>
      </c>
      <c r="B61" s="30">
        <v>11</v>
      </c>
      <c r="C61" s="30">
        <v>9</v>
      </c>
      <c r="D61" s="30">
        <v>10</v>
      </c>
      <c r="E61" s="30">
        <v>10</v>
      </c>
      <c r="F61" s="30">
        <v>10</v>
      </c>
      <c r="G61" s="30">
        <v>0</v>
      </c>
      <c r="H61" s="30">
        <v>1</v>
      </c>
      <c r="I61" s="30">
        <v>9</v>
      </c>
      <c r="J61" s="30">
        <v>0.55000000000000004</v>
      </c>
      <c r="K61" s="30">
        <v>5.3996410369873002</v>
      </c>
      <c r="L61" s="30">
        <v>4.8014621734619096</v>
      </c>
      <c r="M61" s="30">
        <v>7.0481109619140598</v>
      </c>
      <c r="N61" s="30">
        <v>8.4780426025390607</v>
      </c>
      <c r="O61" s="30">
        <v>0</v>
      </c>
      <c r="P61" s="30">
        <v>0</v>
      </c>
      <c r="Q61" s="30">
        <v>8</v>
      </c>
      <c r="R61" s="35">
        <v>0</v>
      </c>
      <c r="S61" s="35">
        <f t="shared" si="1"/>
        <v>0</v>
      </c>
      <c r="T61" s="30">
        <v>1.25810050964355</v>
      </c>
      <c r="U61" s="30">
        <v>1.1673889160156199</v>
      </c>
      <c r="V61" s="30">
        <v>1.0252326726913401</v>
      </c>
      <c r="W61" s="30">
        <v>0.14215624332428001</v>
      </c>
      <c r="X61" s="30">
        <v>0.23286783695221</v>
      </c>
      <c r="Y61" s="30">
        <v>0.23286783695221</v>
      </c>
      <c r="Z61" s="30">
        <v>0</v>
      </c>
      <c r="AA61" s="30">
        <v>0.8</v>
      </c>
      <c r="AB61" s="30">
        <v>1</v>
      </c>
      <c r="AC61" s="30">
        <v>0.88888888888888895</v>
      </c>
      <c r="AD61" s="30">
        <v>0.2</v>
      </c>
      <c r="AE61" s="30">
        <v>0.8</v>
      </c>
    </row>
    <row r="62" spans="1:31" x14ac:dyDescent="0.15">
      <c r="A62" s="4">
        <v>138</v>
      </c>
      <c r="B62">
        <v>11</v>
      </c>
      <c r="C62">
        <v>9</v>
      </c>
      <c r="D62">
        <v>10</v>
      </c>
      <c r="E62">
        <v>10</v>
      </c>
      <c r="F62">
        <v>10</v>
      </c>
      <c r="G62">
        <v>0</v>
      </c>
      <c r="H62">
        <v>1</v>
      </c>
      <c r="I62">
        <v>9</v>
      </c>
      <c r="J62">
        <v>0.55000000000000004</v>
      </c>
      <c r="K62">
        <v>6.1091136932373002</v>
      </c>
      <c r="L62" s="7">
        <v>4.9969577789306596</v>
      </c>
      <c r="M62">
        <v>3.6711006164550799</v>
      </c>
      <c r="N62">
        <v>9.6484050750732404</v>
      </c>
      <c r="O62">
        <v>1</v>
      </c>
      <c r="P62">
        <v>1</v>
      </c>
      <c r="Q62">
        <v>10</v>
      </c>
      <c r="R62" s="12">
        <v>0.1</v>
      </c>
      <c r="S62" s="12">
        <f t="shared" si="1"/>
        <v>0.1</v>
      </c>
      <c r="T62">
        <v>1.49333572387695</v>
      </c>
      <c r="U62">
        <v>1.20723152160645</v>
      </c>
      <c r="V62">
        <v>1.23794806003571</v>
      </c>
      <c r="W62" s="13">
        <v>3.0716538429260299E-2</v>
      </c>
      <c r="X62">
        <v>0.255387663841248</v>
      </c>
      <c r="Y62">
        <v>0.255387663841248</v>
      </c>
      <c r="Z62">
        <v>0.1</v>
      </c>
      <c r="AA62">
        <v>0.9</v>
      </c>
      <c r="AB62">
        <v>0.9</v>
      </c>
      <c r="AC62">
        <v>0.9</v>
      </c>
      <c r="AD62">
        <v>0.1</v>
      </c>
      <c r="AE62">
        <v>0.8</v>
      </c>
    </row>
    <row r="63" spans="1:31" x14ac:dyDescent="0.15">
      <c r="A63" s="4">
        <v>274</v>
      </c>
      <c r="B63">
        <v>9</v>
      </c>
      <c r="C63">
        <v>11</v>
      </c>
      <c r="D63">
        <v>10</v>
      </c>
      <c r="E63">
        <v>10</v>
      </c>
      <c r="F63">
        <v>8</v>
      </c>
      <c r="G63">
        <v>2</v>
      </c>
      <c r="H63">
        <v>1</v>
      </c>
      <c r="I63">
        <v>9</v>
      </c>
      <c r="J63">
        <v>0.45</v>
      </c>
      <c r="K63">
        <v>5.8121471405029297</v>
      </c>
      <c r="L63" s="7">
        <v>4.8344993591308603</v>
      </c>
      <c r="M63">
        <v>4.4628067016601598</v>
      </c>
      <c r="N63">
        <v>9.3634872436523402</v>
      </c>
      <c r="O63">
        <v>1</v>
      </c>
      <c r="P63">
        <v>1</v>
      </c>
      <c r="Q63">
        <v>9</v>
      </c>
      <c r="R63" s="12">
        <v>0.1111</v>
      </c>
      <c r="S63" s="12">
        <f t="shared" si="1"/>
        <v>0.1</v>
      </c>
      <c r="T63">
        <v>1.1546516418457</v>
      </c>
      <c r="U63">
        <v>0.96746063232421897</v>
      </c>
      <c r="V63">
        <v>1.0175075531005899</v>
      </c>
      <c r="W63" s="13">
        <v>5.0046920776367201E-2</v>
      </c>
      <c r="X63">
        <v>0.13714408874511699</v>
      </c>
      <c r="Y63">
        <v>0.13714408874511699</v>
      </c>
      <c r="Z63">
        <v>0.1</v>
      </c>
      <c r="AA63">
        <v>0.8</v>
      </c>
      <c r="AB63">
        <v>0.88888888888888895</v>
      </c>
      <c r="AC63">
        <v>0.84210526315789502</v>
      </c>
      <c r="AD63">
        <v>0.2</v>
      </c>
      <c r="AE63">
        <v>0.7</v>
      </c>
    </row>
    <row r="64" spans="1:31" x14ac:dyDescent="0.15">
      <c r="A64" s="4">
        <v>926</v>
      </c>
      <c r="B64">
        <v>10</v>
      </c>
      <c r="C64">
        <v>10</v>
      </c>
      <c r="D64">
        <v>10</v>
      </c>
      <c r="E64">
        <v>10</v>
      </c>
      <c r="F64">
        <v>9</v>
      </c>
      <c r="G64">
        <v>1</v>
      </c>
      <c r="H64">
        <v>1</v>
      </c>
      <c r="I64">
        <v>9</v>
      </c>
      <c r="J64">
        <v>0.5</v>
      </c>
      <c r="K64">
        <v>6.0829372406005904</v>
      </c>
      <c r="L64" s="7">
        <v>4.8678150177001998</v>
      </c>
      <c r="M64">
        <v>2.1115188598632799</v>
      </c>
      <c r="N64">
        <v>9.0886802673339808</v>
      </c>
      <c r="O64">
        <v>1</v>
      </c>
      <c r="P64">
        <v>1</v>
      </c>
      <c r="Q64">
        <v>9</v>
      </c>
      <c r="R64" s="12">
        <v>0.1111</v>
      </c>
      <c r="S64" s="12">
        <f t="shared" si="1"/>
        <v>0.1</v>
      </c>
      <c r="T64">
        <v>1.5013618469238299</v>
      </c>
      <c r="U64">
        <v>1.1384696960449201</v>
      </c>
      <c r="V64">
        <v>1.2444823980331401</v>
      </c>
      <c r="W64" s="13">
        <v>0.10601270198822001</v>
      </c>
      <c r="X64">
        <v>0.25687944889068598</v>
      </c>
      <c r="Y64">
        <v>0.25687944889068598</v>
      </c>
      <c r="Z64">
        <v>0.1</v>
      </c>
      <c r="AA64">
        <v>0.8</v>
      </c>
      <c r="AB64">
        <v>0.88888888888888895</v>
      </c>
      <c r="AC64">
        <v>0.84210526315789502</v>
      </c>
      <c r="AD64">
        <v>0.2</v>
      </c>
      <c r="AE64">
        <v>0.7</v>
      </c>
    </row>
    <row r="65" spans="1:31" x14ac:dyDescent="0.15">
      <c r="A65" s="4">
        <v>664</v>
      </c>
      <c r="B65">
        <v>11</v>
      </c>
      <c r="C65">
        <v>9</v>
      </c>
      <c r="D65">
        <v>10</v>
      </c>
      <c r="E65">
        <v>10</v>
      </c>
      <c r="F65">
        <v>9</v>
      </c>
      <c r="G65">
        <v>1</v>
      </c>
      <c r="H65">
        <v>2</v>
      </c>
      <c r="I65">
        <v>8</v>
      </c>
      <c r="J65">
        <v>0.55000000000000004</v>
      </c>
      <c r="K65">
        <v>6.4799747467040998</v>
      </c>
      <c r="L65" s="7">
        <v>4.9514541625976598</v>
      </c>
      <c r="M65">
        <v>3.68646240234375</v>
      </c>
      <c r="N65">
        <v>6.0613479614257804</v>
      </c>
      <c r="O65">
        <v>1</v>
      </c>
      <c r="P65">
        <v>1</v>
      </c>
      <c r="Q65">
        <v>9</v>
      </c>
      <c r="R65" s="12">
        <v>0.1111</v>
      </c>
      <c r="S65" s="12">
        <f t="shared" si="1"/>
        <v>0.1</v>
      </c>
      <c r="T65">
        <v>1.6116809844970701</v>
      </c>
      <c r="U65">
        <v>1.4346771240234399</v>
      </c>
      <c r="V65">
        <v>1.32643246650696</v>
      </c>
      <c r="W65" s="13">
        <v>0.10824465751648001</v>
      </c>
      <c r="X65">
        <v>0.28524851799011203</v>
      </c>
      <c r="Y65">
        <v>0.28524851799011203</v>
      </c>
      <c r="Z65">
        <v>0.1</v>
      </c>
      <c r="AA65">
        <v>0.8</v>
      </c>
      <c r="AB65">
        <v>0.88888888888888895</v>
      </c>
      <c r="AC65">
        <v>0.84210526315789502</v>
      </c>
      <c r="AD65">
        <v>0.2</v>
      </c>
      <c r="AE65">
        <v>0.7</v>
      </c>
    </row>
    <row r="66" spans="1:31" x14ac:dyDescent="0.15">
      <c r="A66" s="4">
        <v>191</v>
      </c>
      <c r="B66">
        <v>11</v>
      </c>
      <c r="C66">
        <v>9</v>
      </c>
      <c r="D66">
        <v>10</v>
      </c>
      <c r="E66">
        <v>10</v>
      </c>
      <c r="F66">
        <v>10</v>
      </c>
      <c r="G66">
        <v>0</v>
      </c>
      <c r="H66">
        <v>1</v>
      </c>
      <c r="I66">
        <v>9</v>
      </c>
      <c r="J66">
        <v>0.55000000000000004</v>
      </c>
      <c r="K66">
        <v>5.69350242614746</v>
      </c>
      <c r="L66" s="7">
        <v>4.9520893096923801</v>
      </c>
      <c r="M66">
        <v>6.1017189025878897</v>
      </c>
      <c r="N66">
        <v>8.6914615631103498</v>
      </c>
      <c r="O66">
        <v>1</v>
      </c>
      <c r="P66">
        <v>1</v>
      </c>
      <c r="Q66">
        <v>11</v>
      </c>
      <c r="R66" s="12">
        <v>9.0899999999999995E-2</v>
      </c>
      <c r="S66" s="12">
        <f t="shared" si="1"/>
        <v>0.1</v>
      </c>
      <c r="T66">
        <v>1.5019054412841799</v>
      </c>
      <c r="U66">
        <v>1.3394470214843699</v>
      </c>
      <c r="V66">
        <v>1.2263002395629901</v>
      </c>
      <c r="W66" s="13">
        <v>0.113146781921387</v>
      </c>
      <c r="X66">
        <v>0.27560520172119102</v>
      </c>
      <c r="Y66">
        <v>0.27560520172119102</v>
      </c>
      <c r="Z66">
        <v>0.1</v>
      </c>
      <c r="AA66">
        <v>1</v>
      </c>
      <c r="AB66">
        <v>0.90909090909090895</v>
      </c>
      <c r="AC66">
        <v>0.952380952380952</v>
      </c>
      <c r="AD66">
        <v>0</v>
      </c>
      <c r="AE66">
        <v>0.9</v>
      </c>
    </row>
    <row r="67" spans="1:31" x14ac:dyDescent="0.15">
      <c r="A67" s="4">
        <v>621</v>
      </c>
      <c r="B67">
        <v>12</v>
      </c>
      <c r="C67">
        <v>8</v>
      </c>
      <c r="D67">
        <v>10</v>
      </c>
      <c r="E67">
        <v>10</v>
      </c>
      <c r="F67">
        <v>10</v>
      </c>
      <c r="G67">
        <v>0</v>
      </c>
      <c r="H67">
        <v>2</v>
      </c>
      <c r="I67">
        <v>8</v>
      </c>
      <c r="J67">
        <v>0.6</v>
      </c>
      <c r="K67">
        <v>6.8188171386718697</v>
      </c>
      <c r="L67" s="7">
        <v>5.0278301239013699</v>
      </c>
      <c r="M67">
        <v>3.6847496032714799</v>
      </c>
      <c r="N67">
        <v>7.2760715484619096</v>
      </c>
      <c r="O67">
        <v>2</v>
      </c>
      <c r="P67">
        <v>2</v>
      </c>
      <c r="Q67">
        <v>12</v>
      </c>
      <c r="R67" s="12">
        <v>0.16669999999999999</v>
      </c>
      <c r="S67" s="12">
        <f t="shared" si="1"/>
        <v>0.2</v>
      </c>
      <c r="T67">
        <v>1.9343681335449201</v>
      </c>
      <c r="U67">
        <v>1.7086610794067401</v>
      </c>
      <c r="V67">
        <v>1.57688641548157</v>
      </c>
      <c r="W67" s="13">
        <v>0.13177466392517101</v>
      </c>
      <c r="X67">
        <v>0.35748171806335399</v>
      </c>
      <c r="Y67">
        <v>0.35748171806335399</v>
      </c>
      <c r="Z67">
        <v>0.2</v>
      </c>
      <c r="AA67">
        <v>1</v>
      </c>
      <c r="AB67">
        <v>0.83333333333333304</v>
      </c>
      <c r="AC67">
        <v>0.90909090909090895</v>
      </c>
      <c r="AD67">
        <v>0</v>
      </c>
      <c r="AE67">
        <v>0.8</v>
      </c>
    </row>
    <row r="68" spans="1:31" x14ac:dyDescent="0.15">
      <c r="A68" s="4">
        <v>961</v>
      </c>
      <c r="B68">
        <v>10</v>
      </c>
      <c r="C68">
        <v>10</v>
      </c>
      <c r="D68">
        <v>10</v>
      </c>
      <c r="E68">
        <v>10</v>
      </c>
      <c r="F68">
        <v>9</v>
      </c>
      <c r="G68">
        <v>1</v>
      </c>
      <c r="H68">
        <v>1</v>
      </c>
      <c r="I68">
        <v>9</v>
      </c>
      <c r="J68">
        <v>0.5</v>
      </c>
      <c r="K68">
        <v>5.28835105895996</v>
      </c>
      <c r="L68" s="7">
        <v>4.8606586456298801</v>
      </c>
      <c r="M68">
        <v>7.9808425903320304</v>
      </c>
      <c r="N68">
        <v>7.7437896728515598</v>
      </c>
      <c r="O68">
        <v>0</v>
      </c>
      <c r="P68">
        <v>0</v>
      </c>
      <c r="Q68">
        <v>7</v>
      </c>
      <c r="R68" s="12">
        <v>0</v>
      </c>
      <c r="S68" s="12">
        <f t="shared" si="1"/>
        <v>0</v>
      </c>
      <c r="T68">
        <v>1.14042472839355</v>
      </c>
      <c r="U68">
        <v>1.11396408081055</v>
      </c>
      <c r="V68">
        <v>0.96445715427398704</v>
      </c>
      <c r="W68" s="13">
        <v>0.14950692653656</v>
      </c>
      <c r="X68">
        <v>0.17596757411956801</v>
      </c>
      <c r="Y68">
        <v>0.17596757411956801</v>
      </c>
      <c r="Z68">
        <v>0</v>
      </c>
      <c r="AA68">
        <v>0.7</v>
      </c>
      <c r="AB68">
        <v>1</v>
      </c>
      <c r="AC68">
        <v>0.82352941176470595</v>
      </c>
      <c r="AD68">
        <v>0.3</v>
      </c>
      <c r="AE68">
        <v>0.7</v>
      </c>
    </row>
    <row r="69" spans="1:31" x14ac:dyDescent="0.15">
      <c r="A69" s="4">
        <v>176</v>
      </c>
      <c r="B69">
        <v>11</v>
      </c>
      <c r="C69">
        <v>9</v>
      </c>
      <c r="D69">
        <v>10</v>
      </c>
      <c r="E69">
        <v>10</v>
      </c>
      <c r="F69">
        <v>10</v>
      </c>
      <c r="G69">
        <v>0</v>
      </c>
      <c r="H69">
        <v>1</v>
      </c>
      <c r="I69">
        <v>9</v>
      </c>
      <c r="J69">
        <v>0.55000000000000004</v>
      </c>
      <c r="K69">
        <v>5.5162200927734402</v>
      </c>
      <c r="L69" s="7">
        <v>4.9320526123046902</v>
      </c>
      <c r="M69">
        <v>7.0608673095703098</v>
      </c>
      <c r="N69">
        <v>8.2070293426513707</v>
      </c>
      <c r="O69">
        <v>0</v>
      </c>
      <c r="P69">
        <v>0</v>
      </c>
      <c r="Q69">
        <v>6</v>
      </c>
      <c r="R69" s="12">
        <v>0</v>
      </c>
      <c r="S69" s="12">
        <f t="shared" si="1"/>
        <v>0</v>
      </c>
      <c r="T69">
        <v>1.39178466796875</v>
      </c>
      <c r="U69">
        <v>1.290771484375</v>
      </c>
      <c r="V69">
        <v>1.1243264675140401</v>
      </c>
      <c r="W69" s="13">
        <v>0.166445016860962</v>
      </c>
      <c r="X69">
        <v>0.26745820045471203</v>
      </c>
      <c r="Y69">
        <v>0.26745820045471203</v>
      </c>
      <c r="Z69">
        <v>0</v>
      </c>
      <c r="AA69">
        <v>0.6</v>
      </c>
      <c r="AB69">
        <v>1</v>
      </c>
      <c r="AC69">
        <v>0.75</v>
      </c>
      <c r="AD69">
        <v>0.4</v>
      </c>
      <c r="AE69">
        <v>0.6</v>
      </c>
    </row>
    <row r="70" spans="1:31" x14ac:dyDescent="0.15">
      <c r="A70" s="4">
        <v>191</v>
      </c>
      <c r="B70">
        <v>11</v>
      </c>
      <c r="C70">
        <v>9</v>
      </c>
      <c r="D70">
        <v>10</v>
      </c>
      <c r="E70">
        <v>10</v>
      </c>
      <c r="F70">
        <v>10</v>
      </c>
      <c r="G70">
        <v>0</v>
      </c>
      <c r="H70">
        <v>1</v>
      </c>
      <c r="I70">
        <v>9</v>
      </c>
      <c r="J70">
        <v>0.55000000000000004</v>
      </c>
      <c r="K70">
        <v>5.69350242614746</v>
      </c>
      <c r="L70" s="7">
        <v>4.9520893096923801</v>
      </c>
      <c r="M70">
        <v>6.1017189025878897</v>
      </c>
      <c r="N70">
        <v>8.6914615631103498</v>
      </c>
      <c r="O70">
        <v>1</v>
      </c>
      <c r="P70">
        <v>1</v>
      </c>
      <c r="Q70">
        <v>11</v>
      </c>
      <c r="R70" s="12">
        <v>9.0899999999999995E-2</v>
      </c>
      <c r="S70" s="12">
        <f t="shared" si="1"/>
        <v>0.1</v>
      </c>
      <c r="T70">
        <v>1.5019054412841799</v>
      </c>
      <c r="U70">
        <v>1.3394470214843699</v>
      </c>
      <c r="V70">
        <v>1.2263002395629901</v>
      </c>
      <c r="W70" s="13">
        <v>0.113146781921387</v>
      </c>
      <c r="X70">
        <v>0.27560520172119102</v>
      </c>
      <c r="Y70">
        <v>0.27560520172119102</v>
      </c>
      <c r="Z70">
        <v>0.1</v>
      </c>
      <c r="AA70">
        <v>1</v>
      </c>
      <c r="AB70">
        <v>0.90909090909090895</v>
      </c>
      <c r="AC70">
        <v>0.952380952380952</v>
      </c>
      <c r="AD70">
        <v>0</v>
      </c>
      <c r="AE70">
        <v>0.9</v>
      </c>
    </row>
    <row r="71" spans="1:31" s="1" customFormat="1" x14ac:dyDescent="0.15">
      <c r="A71" s="5">
        <v>297</v>
      </c>
      <c r="B71" s="1">
        <v>11</v>
      </c>
      <c r="C71" s="1">
        <v>9</v>
      </c>
      <c r="D71" s="1">
        <v>10</v>
      </c>
      <c r="E71" s="1">
        <v>10</v>
      </c>
      <c r="F71" s="1">
        <v>10</v>
      </c>
      <c r="G71" s="1">
        <v>0</v>
      </c>
      <c r="H71" s="1">
        <v>1</v>
      </c>
      <c r="I71" s="1">
        <v>9</v>
      </c>
      <c r="J71" s="1">
        <v>0.55000000000000004</v>
      </c>
      <c r="K71" s="1">
        <v>5.5571575164794904</v>
      </c>
      <c r="L71" s="1">
        <v>4.9705924987793004</v>
      </c>
      <c r="M71" s="1">
        <v>7.0828533172607404</v>
      </c>
      <c r="N71" s="1">
        <v>8.2126197814941406</v>
      </c>
      <c r="O71" s="1">
        <v>0</v>
      </c>
      <c r="P71" s="1">
        <v>0</v>
      </c>
      <c r="Q71" s="1">
        <v>8</v>
      </c>
      <c r="R71" s="14">
        <v>0</v>
      </c>
      <c r="S71" s="14">
        <f t="shared" si="1"/>
        <v>0</v>
      </c>
      <c r="T71" s="1">
        <v>1.4415969848632799</v>
      </c>
      <c r="U71" s="1">
        <v>1.3259868621826201</v>
      </c>
      <c r="V71" s="1">
        <v>1.153804063797</v>
      </c>
      <c r="W71" s="1">
        <v>0.17218279838562001</v>
      </c>
      <c r="X71" s="1">
        <v>0.28779292106628401</v>
      </c>
      <c r="Y71" s="1">
        <v>0.28779292106628401</v>
      </c>
      <c r="Z71" s="1">
        <v>0</v>
      </c>
      <c r="AA71" s="1">
        <v>0.8</v>
      </c>
      <c r="AB71" s="1">
        <v>1</v>
      </c>
      <c r="AC71" s="1">
        <v>0.88888888888888895</v>
      </c>
      <c r="AD71" s="1">
        <v>0.2</v>
      </c>
      <c r="AE71" s="1">
        <v>0.8</v>
      </c>
    </row>
    <row r="72" spans="1:31" x14ac:dyDescent="0.15">
      <c r="A72" s="4">
        <v>975</v>
      </c>
      <c r="B72">
        <v>11</v>
      </c>
      <c r="C72">
        <v>9</v>
      </c>
      <c r="D72">
        <v>10</v>
      </c>
      <c r="E72">
        <v>10</v>
      </c>
      <c r="F72">
        <v>10</v>
      </c>
      <c r="G72">
        <v>0</v>
      </c>
      <c r="H72">
        <v>1</v>
      </c>
      <c r="I72">
        <v>9</v>
      </c>
      <c r="J72">
        <v>0.55000000000000004</v>
      </c>
      <c r="K72">
        <v>5.9835968017578098</v>
      </c>
      <c r="L72" s="7">
        <v>5.1374645233154297</v>
      </c>
      <c r="M72">
        <v>5.5081539154052699</v>
      </c>
      <c r="N72">
        <v>8.8732242584228498</v>
      </c>
      <c r="O72">
        <v>1</v>
      </c>
      <c r="P72">
        <v>1</v>
      </c>
      <c r="Q72">
        <v>11</v>
      </c>
      <c r="R72" s="12">
        <v>9.0899999999999995E-2</v>
      </c>
      <c r="S72" s="12">
        <f t="shared" si="1"/>
        <v>0.1</v>
      </c>
      <c r="T72">
        <v>1.5258693695068399</v>
      </c>
      <c r="U72">
        <v>1.3324146270752</v>
      </c>
      <c r="V72">
        <v>1.2329286336898799</v>
      </c>
      <c r="W72" s="13">
        <v>9.94859933853149E-2</v>
      </c>
      <c r="X72">
        <v>0.29294073581695601</v>
      </c>
      <c r="Y72">
        <v>0.29294073581695601</v>
      </c>
      <c r="Z72">
        <v>0.1</v>
      </c>
      <c r="AA72">
        <v>1</v>
      </c>
      <c r="AB72">
        <v>0.90909090909090895</v>
      </c>
      <c r="AC72">
        <v>0.952380952380952</v>
      </c>
      <c r="AD72">
        <v>0</v>
      </c>
      <c r="AE72">
        <v>0.9</v>
      </c>
    </row>
    <row r="73" spans="1:31" x14ac:dyDescent="0.15">
      <c r="A73" s="4">
        <v>994</v>
      </c>
      <c r="B73">
        <v>11</v>
      </c>
      <c r="C73">
        <v>9</v>
      </c>
      <c r="D73">
        <v>10</v>
      </c>
      <c r="E73">
        <v>10</v>
      </c>
      <c r="F73">
        <v>10</v>
      </c>
      <c r="G73">
        <v>0</v>
      </c>
      <c r="H73">
        <v>1</v>
      </c>
      <c r="I73">
        <v>9</v>
      </c>
      <c r="J73">
        <v>0.55000000000000004</v>
      </c>
      <c r="K73">
        <v>5.8407783508300799</v>
      </c>
      <c r="L73" s="7">
        <v>5.0607795715331996</v>
      </c>
      <c r="M73">
        <v>6.2361831665039098</v>
      </c>
      <c r="N73">
        <v>9.1059703826904297</v>
      </c>
      <c r="O73">
        <v>0</v>
      </c>
      <c r="P73">
        <v>0</v>
      </c>
      <c r="Q73">
        <v>8</v>
      </c>
      <c r="R73" s="12">
        <v>0</v>
      </c>
      <c r="S73" s="12">
        <f t="shared" si="1"/>
        <v>0</v>
      </c>
      <c r="T73">
        <v>1.35232925415039</v>
      </c>
      <c r="U73">
        <v>1.2186088562011701</v>
      </c>
      <c r="V73">
        <v>1.1154925823211701</v>
      </c>
      <c r="W73" s="13">
        <v>0.10311627388000499</v>
      </c>
      <c r="X73">
        <v>0.23683667182922399</v>
      </c>
      <c r="Y73">
        <v>0.23683667182922399</v>
      </c>
      <c r="Z73">
        <v>0</v>
      </c>
      <c r="AA73">
        <v>0.8</v>
      </c>
      <c r="AB73">
        <v>1</v>
      </c>
      <c r="AC73">
        <v>0.88888888888888895</v>
      </c>
      <c r="AD73">
        <v>0.2</v>
      </c>
      <c r="AE73">
        <v>0.8</v>
      </c>
    </row>
    <row r="74" spans="1:31" x14ac:dyDescent="0.15">
      <c r="A74" s="4">
        <v>933</v>
      </c>
      <c r="B74">
        <v>11</v>
      </c>
      <c r="C74">
        <v>9</v>
      </c>
      <c r="D74">
        <v>10</v>
      </c>
      <c r="E74">
        <v>10</v>
      </c>
      <c r="F74">
        <v>9</v>
      </c>
      <c r="G74">
        <v>1</v>
      </c>
      <c r="H74">
        <v>2</v>
      </c>
      <c r="I74">
        <v>8</v>
      </c>
      <c r="J74">
        <v>0.55000000000000004</v>
      </c>
      <c r="K74">
        <v>5.6455249786376998</v>
      </c>
      <c r="L74" s="7">
        <v>5.0686912536621103</v>
      </c>
      <c r="M74">
        <v>5.7427520751953098</v>
      </c>
      <c r="N74">
        <v>3.7267417907714799</v>
      </c>
      <c r="O74">
        <v>0</v>
      </c>
      <c r="P74">
        <v>0</v>
      </c>
      <c r="Q74">
        <v>7</v>
      </c>
      <c r="R74" s="12">
        <v>0</v>
      </c>
      <c r="S74" s="12">
        <f t="shared" si="1"/>
        <v>0</v>
      </c>
      <c r="T74">
        <v>1.1929168701171899</v>
      </c>
      <c r="U74">
        <v>1.19144630432129</v>
      </c>
      <c r="V74">
        <v>1.0038750171661399</v>
      </c>
      <c r="W74" s="13">
        <v>0.18757128715515101</v>
      </c>
      <c r="X74">
        <v>0.18904185295105</v>
      </c>
      <c r="Y74">
        <v>0.18904185295105</v>
      </c>
      <c r="Z74">
        <v>0</v>
      </c>
      <c r="AA74">
        <v>0.7</v>
      </c>
      <c r="AB74">
        <v>1</v>
      </c>
      <c r="AC74">
        <v>0.82352941176470595</v>
      </c>
      <c r="AD74">
        <v>0.3</v>
      </c>
      <c r="AE74">
        <v>0.7</v>
      </c>
    </row>
    <row r="75" spans="1:31" x14ac:dyDescent="0.15">
      <c r="A75" s="4">
        <v>592</v>
      </c>
      <c r="B75">
        <v>10</v>
      </c>
      <c r="C75">
        <v>10</v>
      </c>
      <c r="D75">
        <v>10</v>
      </c>
      <c r="E75">
        <v>10</v>
      </c>
      <c r="F75">
        <v>9</v>
      </c>
      <c r="G75">
        <v>1</v>
      </c>
      <c r="H75">
        <v>1</v>
      </c>
      <c r="I75">
        <v>9</v>
      </c>
      <c r="J75">
        <v>0.5</v>
      </c>
      <c r="K75">
        <v>5.3844451904296902</v>
      </c>
      <c r="L75" s="7">
        <v>5.0768184661865199</v>
      </c>
      <c r="M75">
        <v>8.7702751159668004</v>
      </c>
      <c r="N75">
        <v>7.1801071166992196</v>
      </c>
      <c r="O75">
        <v>0</v>
      </c>
      <c r="P75">
        <v>0</v>
      </c>
      <c r="Q75">
        <v>6</v>
      </c>
      <c r="R75" s="12">
        <v>0</v>
      </c>
      <c r="S75" s="12">
        <f t="shared" si="1"/>
        <v>0</v>
      </c>
      <c r="T75">
        <v>1.1696186065673799</v>
      </c>
      <c r="U75">
        <v>1.1858444213867201</v>
      </c>
      <c r="V75">
        <v>0.98033297061920199</v>
      </c>
      <c r="W75" s="13">
        <v>0.20551145076751701</v>
      </c>
      <c r="X75">
        <v>0.18928563594818101</v>
      </c>
      <c r="Y75">
        <v>0.18928563594818101</v>
      </c>
      <c r="Z75">
        <v>0</v>
      </c>
      <c r="AA75">
        <v>0.6</v>
      </c>
      <c r="AB75">
        <v>1</v>
      </c>
      <c r="AC75">
        <v>0.75</v>
      </c>
      <c r="AD75">
        <v>0.4</v>
      </c>
      <c r="AE75">
        <v>0.6</v>
      </c>
    </row>
    <row r="76" spans="1:31" x14ac:dyDescent="0.15">
      <c r="A76" s="4">
        <v>252</v>
      </c>
      <c r="B76">
        <v>11</v>
      </c>
      <c r="C76">
        <v>9</v>
      </c>
      <c r="D76">
        <v>10</v>
      </c>
      <c r="E76">
        <v>10</v>
      </c>
      <c r="F76">
        <v>10</v>
      </c>
      <c r="G76">
        <v>0</v>
      </c>
      <c r="H76">
        <v>1</v>
      </c>
      <c r="I76">
        <v>9</v>
      </c>
      <c r="J76">
        <v>0.55000000000000004</v>
      </c>
      <c r="K76">
        <v>5.5907897949218697</v>
      </c>
      <c r="L76" s="7">
        <v>5.0919361114501998</v>
      </c>
      <c r="M76">
        <v>7.8364677429199201</v>
      </c>
      <c r="N76">
        <v>8.0380058288574201</v>
      </c>
      <c r="O76">
        <v>0</v>
      </c>
      <c r="P76">
        <v>0</v>
      </c>
      <c r="Q76">
        <v>9</v>
      </c>
      <c r="R76" s="12">
        <v>0</v>
      </c>
      <c r="S76" s="12">
        <f t="shared" si="1"/>
        <v>0</v>
      </c>
      <c r="T76">
        <v>1.47378921508789</v>
      </c>
      <c r="U76">
        <v>1.41155433654785</v>
      </c>
      <c r="V76">
        <v>1.19915163516998</v>
      </c>
      <c r="W76" s="13">
        <v>0.21240270137786901</v>
      </c>
      <c r="X76">
        <v>0.27463757991790799</v>
      </c>
      <c r="Y76">
        <v>0.27463757991790799</v>
      </c>
      <c r="Z76">
        <v>0</v>
      </c>
      <c r="AA76">
        <v>0.9</v>
      </c>
      <c r="AB76">
        <v>1</v>
      </c>
      <c r="AC76">
        <v>0.94736842105263197</v>
      </c>
      <c r="AD76">
        <v>0.1</v>
      </c>
      <c r="AE76">
        <v>0.9</v>
      </c>
    </row>
    <row r="77" spans="1:31" x14ac:dyDescent="0.15">
      <c r="A77" s="4">
        <v>71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5.6253719329834002</v>
      </c>
      <c r="L77" s="7">
        <v>5.1017303466796902</v>
      </c>
      <c r="M77">
        <v>7.7780170440673801</v>
      </c>
      <c r="N77">
        <v>8.2100524902343697</v>
      </c>
      <c r="O77">
        <v>0</v>
      </c>
      <c r="P77">
        <v>0</v>
      </c>
      <c r="Q77">
        <v>9</v>
      </c>
      <c r="R77" s="12">
        <v>0</v>
      </c>
      <c r="S77" s="12">
        <f t="shared" si="1"/>
        <v>0</v>
      </c>
      <c r="T77">
        <v>1.52312660217285</v>
      </c>
      <c r="U77">
        <v>1.4431781768798799</v>
      </c>
      <c r="V77">
        <v>1.24091017246246</v>
      </c>
      <c r="W77" s="13">
        <v>0.20226800441741899</v>
      </c>
      <c r="X77">
        <v>0.28221642971038802</v>
      </c>
      <c r="Y77">
        <v>0.28221642971038802</v>
      </c>
      <c r="Z77">
        <v>0</v>
      </c>
      <c r="AA77">
        <v>0.9</v>
      </c>
      <c r="AB77">
        <v>1</v>
      </c>
      <c r="AC77">
        <v>0.94736842105263197</v>
      </c>
      <c r="AD77">
        <v>0.1</v>
      </c>
      <c r="AE77">
        <v>0.9</v>
      </c>
    </row>
    <row r="78" spans="1:31" x14ac:dyDescent="0.15">
      <c r="A78" s="4">
        <v>122</v>
      </c>
      <c r="B78">
        <v>10</v>
      </c>
      <c r="C78">
        <v>10</v>
      </c>
      <c r="D78">
        <v>10</v>
      </c>
      <c r="E78">
        <v>10</v>
      </c>
      <c r="F78">
        <v>9</v>
      </c>
      <c r="G78">
        <v>1</v>
      </c>
      <c r="H78">
        <v>1</v>
      </c>
      <c r="I78">
        <v>9</v>
      </c>
      <c r="J78">
        <v>0.5</v>
      </c>
      <c r="K78">
        <v>5.2604942321777299</v>
      </c>
      <c r="L78" s="7">
        <v>5.2048263549804696</v>
      </c>
      <c r="M78">
        <v>10.0736446380615</v>
      </c>
      <c r="N78">
        <v>5.9664535522460902</v>
      </c>
      <c r="O78">
        <v>0</v>
      </c>
      <c r="P78">
        <v>0</v>
      </c>
      <c r="Q78">
        <v>6</v>
      </c>
      <c r="R78" s="12">
        <v>0</v>
      </c>
      <c r="S78" s="12">
        <f t="shared" si="1"/>
        <v>0</v>
      </c>
      <c r="T78">
        <v>1.0759696960449201</v>
      </c>
      <c r="U78">
        <v>1.1248531341552701</v>
      </c>
      <c r="V78">
        <v>0.89975929260253895</v>
      </c>
      <c r="W78" s="13">
        <v>0.22509384155273399</v>
      </c>
      <c r="X78">
        <v>0.17621040344238301</v>
      </c>
      <c r="Y78">
        <v>0.17621040344238301</v>
      </c>
      <c r="Z78">
        <v>0</v>
      </c>
      <c r="AA78">
        <v>0.6</v>
      </c>
      <c r="AB78">
        <v>1</v>
      </c>
      <c r="AC78">
        <v>0.75</v>
      </c>
      <c r="AD78">
        <v>0.4</v>
      </c>
      <c r="AE78">
        <v>0.6</v>
      </c>
    </row>
    <row r="79" spans="1:31" x14ac:dyDescent="0.15">
      <c r="A79" s="4">
        <v>938</v>
      </c>
      <c r="B79">
        <v>10</v>
      </c>
      <c r="C79">
        <v>10</v>
      </c>
      <c r="D79">
        <v>10</v>
      </c>
      <c r="E79">
        <v>10</v>
      </c>
      <c r="F79">
        <v>9</v>
      </c>
      <c r="G79">
        <v>1</v>
      </c>
      <c r="H79">
        <v>1</v>
      </c>
      <c r="I79">
        <v>9</v>
      </c>
      <c r="J79">
        <v>0.5</v>
      </c>
      <c r="K79">
        <v>5.5520915985107404</v>
      </c>
      <c r="L79" s="7">
        <v>5.2044315338134801</v>
      </c>
      <c r="M79">
        <v>8.7249813079834002</v>
      </c>
      <c r="N79">
        <v>7.3883361816406197</v>
      </c>
      <c r="O79">
        <v>0</v>
      </c>
      <c r="P79">
        <v>0</v>
      </c>
      <c r="Q79">
        <v>6</v>
      </c>
      <c r="R79" s="12">
        <v>0</v>
      </c>
      <c r="S79" s="12">
        <f t="shared" si="1"/>
        <v>0</v>
      </c>
      <c r="T79">
        <v>1.09561538696289</v>
      </c>
      <c r="U79">
        <v>1.11093330383301</v>
      </c>
      <c r="V79">
        <v>0.91721725463867199</v>
      </c>
      <c r="W79" s="13">
        <v>0.19371604919433599</v>
      </c>
      <c r="X79">
        <v>0.178398132324219</v>
      </c>
      <c r="Y79">
        <v>0.178398132324219</v>
      </c>
      <c r="Z79">
        <v>0</v>
      </c>
      <c r="AA79">
        <v>0.6</v>
      </c>
      <c r="AB79">
        <v>1</v>
      </c>
      <c r="AC79">
        <v>0.75</v>
      </c>
      <c r="AD79">
        <v>0.4</v>
      </c>
      <c r="AE79">
        <v>0.6</v>
      </c>
    </row>
    <row r="80" spans="1:31" x14ac:dyDescent="0.15">
      <c r="A80" s="4">
        <v>790</v>
      </c>
      <c r="B80">
        <v>10</v>
      </c>
      <c r="C80">
        <v>10</v>
      </c>
      <c r="D80">
        <v>10</v>
      </c>
      <c r="E80">
        <v>10</v>
      </c>
      <c r="F80">
        <v>9</v>
      </c>
      <c r="G80">
        <v>1</v>
      </c>
      <c r="H80">
        <v>1</v>
      </c>
      <c r="I80">
        <v>9</v>
      </c>
      <c r="J80">
        <v>0.5</v>
      </c>
      <c r="K80">
        <v>5.3551158905029297</v>
      </c>
      <c r="L80" s="7">
        <v>5.1650123596191397</v>
      </c>
      <c r="M80">
        <v>9.3147354125976598</v>
      </c>
      <c r="N80">
        <v>6.5118122100830096</v>
      </c>
      <c r="O80">
        <v>0</v>
      </c>
      <c r="P80">
        <v>0</v>
      </c>
      <c r="Q80">
        <v>6</v>
      </c>
      <c r="R80" s="12">
        <v>0</v>
      </c>
      <c r="S80" s="12">
        <f t="shared" si="1"/>
        <v>0</v>
      </c>
      <c r="T80">
        <v>1.0275192260742201</v>
      </c>
      <c r="U80">
        <v>1.0669136047363299</v>
      </c>
      <c r="V80">
        <v>0.85900861024856601</v>
      </c>
      <c r="W80" s="13">
        <v>0.20790499448776301</v>
      </c>
      <c r="X80">
        <v>0.16851061582565299</v>
      </c>
      <c r="Y80">
        <v>0.16851061582565299</v>
      </c>
      <c r="Z80">
        <v>0</v>
      </c>
      <c r="AA80">
        <v>0.6</v>
      </c>
      <c r="AB80">
        <v>1</v>
      </c>
      <c r="AC80">
        <v>0.75</v>
      </c>
      <c r="AD80">
        <v>0.4</v>
      </c>
      <c r="AE80">
        <v>0.6</v>
      </c>
    </row>
    <row r="81" spans="1:31" s="1" customFormat="1" x14ac:dyDescent="0.15">
      <c r="A81" s="5">
        <v>616</v>
      </c>
      <c r="B81" s="1">
        <v>10</v>
      </c>
      <c r="C81" s="1">
        <v>10</v>
      </c>
      <c r="D81" s="1">
        <v>10</v>
      </c>
      <c r="E81" s="1">
        <v>10</v>
      </c>
      <c r="F81" s="1">
        <v>9</v>
      </c>
      <c r="G81" s="1">
        <v>1</v>
      </c>
      <c r="H81" s="1">
        <v>1</v>
      </c>
      <c r="I81" s="1">
        <v>9</v>
      </c>
      <c r="J81" s="1">
        <v>0.5</v>
      </c>
      <c r="K81" s="1">
        <v>5.5353126525878897</v>
      </c>
      <c r="L81" s="1">
        <v>5.1901493072509801</v>
      </c>
      <c r="M81" s="1">
        <v>8.9294223785400408</v>
      </c>
      <c r="N81" s="1">
        <v>7.6063919067382804</v>
      </c>
      <c r="O81" s="1">
        <v>0</v>
      </c>
      <c r="P81" s="1">
        <v>0</v>
      </c>
      <c r="Q81" s="1">
        <v>2</v>
      </c>
      <c r="R81" s="14">
        <v>0</v>
      </c>
      <c r="S81" s="14">
        <f t="shared" si="1"/>
        <v>0</v>
      </c>
      <c r="T81" s="1">
        <v>1.08841705322266</v>
      </c>
      <c r="U81" s="1">
        <v>1.1105251312255899</v>
      </c>
      <c r="V81" s="1">
        <v>0.920379638671875</v>
      </c>
      <c r="W81" s="1">
        <v>0.19014549255371099</v>
      </c>
      <c r="X81" s="1">
        <v>0.168037414550781</v>
      </c>
      <c r="Y81" s="1">
        <v>0.168037414550781</v>
      </c>
      <c r="Z81" s="1">
        <v>0</v>
      </c>
      <c r="AA81" s="1">
        <v>0.2</v>
      </c>
      <c r="AB81" s="1">
        <v>1</v>
      </c>
      <c r="AC81" s="1">
        <v>0.33333333333333298</v>
      </c>
      <c r="AD81" s="1">
        <v>0.8</v>
      </c>
      <c r="AE81" s="1">
        <v>0.2</v>
      </c>
    </row>
    <row r="82" spans="1:31" x14ac:dyDescent="0.15">
      <c r="L82" s="8">
        <f>AVERAGE(L2:L81)</f>
        <v>4.3231563091278078</v>
      </c>
      <c r="W82" s="15">
        <f t="shared" ref="W82:AE82" si="2">AVERAGE(W2:W81)</f>
        <v>0.15777551233768458</v>
      </c>
      <c r="Z82" s="9">
        <f t="shared" si="2"/>
        <v>5.8750000000000004E-2</v>
      </c>
      <c r="AA82" s="9">
        <f t="shared" si="2"/>
        <v>0.74249999999999994</v>
      </c>
      <c r="AB82" s="9">
        <f t="shared" si="2"/>
        <v>0.9407269119769115</v>
      </c>
      <c r="AC82" s="9">
        <f t="shared" si="2"/>
        <v>0.80820840816390294</v>
      </c>
      <c r="AD82" s="9">
        <f t="shared" si="2"/>
        <v>0.2574999999999999</v>
      </c>
      <c r="AE82" s="9">
        <f t="shared" si="2"/>
        <v>0.68375000000000008</v>
      </c>
    </row>
    <row r="83" spans="1:31" x14ac:dyDescent="0.15">
      <c r="L83" s="8">
        <f>MAX(L2:L81)</f>
        <v>5.2048263549804696</v>
      </c>
      <c r="W83" s="15">
        <f t="shared" ref="W83:AE83" si="3">MAX(W2:W81)</f>
        <v>0.31779956817626898</v>
      </c>
      <c r="Z83" s="9">
        <f t="shared" si="3"/>
        <v>0.2</v>
      </c>
      <c r="AA83" s="9">
        <f t="shared" si="3"/>
        <v>1</v>
      </c>
      <c r="AB83" s="9">
        <f t="shared" si="3"/>
        <v>1</v>
      </c>
      <c r="AC83" s="9">
        <f t="shared" si="3"/>
        <v>0.952380952380952</v>
      </c>
      <c r="AD83" s="9">
        <f t="shared" si="3"/>
        <v>0.8</v>
      </c>
      <c r="AE83" s="9">
        <f t="shared" si="3"/>
        <v>0.9</v>
      </c>
    </row>
    <row r="84" spans="1:31" x14ac:dyDescent="0.15">
      <c r="L84" s="8">
        <f>MIN(L2:L81)</f>
        <v>3.57025146484375</v>
      </c>
      <c r="W84" s="15">
        <f t="shared" ref="W84:AE84" si="4">MIN(W2:W81)</f>
        <v>1.9700527191162101E-3</v>
      </c>
      <c r="Z84" s="9">
        <f t="shared" si="4"/>
        <v>0</v>
      </c>
      <c r="AA84" s="9">
        <f t="shared" si="4"/>
        <v>0.2</v>
      </c>
      <c r="AB84" s="9">
        <f t="shared" si="4"/>
        <v>0.8</v>
      </c>
      <c r="AC84" s="9">
        <f t="shared" si="4"/>
        <v>0.33333333333333298</v>
      </c>
      <c r="AD84" s="9">
        <f t="shared" si="4"/>
        <v>0</v>
      </c>
      <c r="AE84" s="9">
        <f t="shared" si="4"/>
        <v>0.2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t="s">
        <v>10</v>
      </c>
      <c r="L90" t="s">
        <v>33</v>
      </c>
      <c r="N90" s="9" t="s">
        <v>66</v>
      </c>
      <c r="O90" s="9"/>
      <c r="P90" s="9"/>
      <c r="Q90" s="9"/>
      <c r="W90" s="13"/>
    </row>
    <row r="91" spans="1:31" x14ac:dyDescent="0.15">
      <c r="K91" s="9"/>
      <c r="L91" s="9"/>
      <c r="M91" s="9"/>
      <c r="N91" s="9">
        <v>0.2</v>
      </c>
      <c r="O91" s="9">
        <v>-400</v>
      </c>
      <c r="P91" s="9">
        <v>1600</v>
      </c>
      <c r="Q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0</v>
      </c>
      <c r="N92" s="9">
        <v>0.4</v>
      </c>
      <c r="O92" s="9">
        <v>-800</v>
      </c>
      <c r="P92" s="9">
        <v>1200</v>
      </c>
      <c r="Q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0</v>
      </c>
      <c r="N93" s="9">
        <v>0.45</v>
      </c>
      <c r="O93" s="9">
        <v>-900</v>
      </c>
      <c r="P93" s="9">
        <v>1100</v>
      </c>
      <c r="Q93" s="9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0</v>
      </c>
      <c r="M94" s="9">
        <v>0</v>
      </c>
      <c r="N94" s="9">
        <v>0.49</v>
      </c>
      <c r="O94" s="9">
        <v>-980</v>
      </c>
      <c r="P94" s="9">
        <v>1020</v>
      </c>
      <c r="Q94" s="9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>
        <v>0</v>
      </c>
      <c r="W95" s="13"/>
    </row>
    <row r="96" spans="1:31" x14ac:dyDescent="0.15">
      <c r="K96" s="9" t="s">
        <v>38</v>
      </c>
      <c r="L96" s="9">
        <f>COUNTIF(L2:L81,"&lt;2.157")-COUNTIF(L2:L81,"&lt;1.996")</f>
        <v>0</v>
      </c>
      <c r="M96" s="9">
        <v>0</v>
      </c>
      <c r="W96" s="13"/>
    </row>
    <row r="97" spans="11:23" x14ac:dyDescent="0.15">
      <c r="K97" s="9" t="s">
        <v>39</v>
      </c>
      <c r="L97" s="9">
        <f>COUNTIF(L2:L81,"&lt;2.318")-COUNTIF(L2:L81,"&lt;2.157")</f>
        <v>0</v>
      </c>
      <c r="M97" s="9">
        <v>0</v>
      </c>
      <c r="W97" s="13"/>
    </row>
    <row r="98" spans="11:23" x14ac:dyDescent="0.15">
      <c r="K98" s="9" t="s">
        <v>40</v>
      </c>
      <c r="L98" s="9">
        <f>COUNTIF(L2:L81,"&lt;2.479")-COUNTIF(L2:L81,"&lt;2.318")</f>
        <v>0</v>
      </c>
      <c r="M98" s="9">
        <v>0</v>
      </c>
      <c r="W98" s="13"/>
    </row>
    <row r="99" spans="11:23" x14ac:dyDescent="0.15">
      <c r="K99" s="9" t="s">
        <v>41</v>
      </c>
      <c r="L99" s="9">
        <f>COUNTIF(L2:L81,"&lt;2.64")-COUNTIF(L2:L81,"&lt;2.479")</f>
        <v>0</v>
      </c>
      <c r="M99" s="9">
        <v>0</v>
      </c>
    </row>
    <row r="100" spans="11:23" x14ac:dyDescent="0.15">
      <c r="K100" s="9" t="s">
        <v>42</v>
      </c>
      <c r="L100" s="9">
        <f>COUNTIF(L2:L81,"&lt;2.801")-COUNTIF(L2:L81,"&lt;2.64")</f>
        <v>0</v>
      </c>
      <c r="M100" s="9">
        <v>0</v>
      </c>
      <c r="W100" s="13"/>
    </row>
    <row r="101" spans="11:23" x14ac:dyDescent="0.15">
      <c r="K101" s="9" t="s">
        <v>43</v>
      </c>
      <c r="L101" s="9">
        <f>COUNTIF(L2:L81,"&lt;2.962")-COUNTIF(L2:L81,"&lt;2.801")</f>
        <v>0</v>
      </c>
      <c r="M101" s="9">
        <v>0</v>
      </c>
      <c r="W101" s="13"/>
    </row>
    <row r="102" spans="11:23" x14ac:dyDescent="0.15">
      <c r="K102" s="9" t="s">
        <v>44</v>
      </c>
      <c r="L102" s="9">
        <f>COUNTIF(L2:L81,"&lt;3.123")-COUNTIF(L2:L81,"&lt;2.962")</f>
        <v>0</v>
      </c>
      <c r="M102" s="9">
        <v>0</v>
      </c>
      <c r="W102" s="13"/>
    </row>
    <row r="103" spans="11:23" s="31" customFormat="1" x14ac:dyDescent="0.15">
      <c r="K103" s="36" t="s">
        <v>89</v>
      </c>
      <c r="L103" s="36">
        <f>COUNTIF(L2:L81,"&lt;3.364")-COUNTIF(L2:L81,"&lt;3.123")</f>
        <v>0</v>
      </c>
      <c r="M103" s="36">
        <v>10</v>
      </c>
    </row>
    <row r="104" spans="11:23" x14ac:dyDescent="0.15">
      <c r="K104" s="9" t="s">
        <v>90</v>
      </c>
      <c r="L104" s="9">
        <f>COUNTIF(L2:L81,"&lt;3.605")-COUNTIF(L2:L81,"&lt;3.364")</f>
        <v>10</v>
      </c>
      <c r="M104" s="9">
        <v>10</v>
      </c>
      <c r="W104" s="13"/>
    </row>
    <row r="105" spans="11:23" x14ac:dyDescent="0.15">
      <c r="K105" s="9" t="s">
        <v>91</v>
      </c>
      <c r="L105" s="9">
        <f>COUNTIF(L2:L81,"&lt;3.846")-COUNTIF(L2:L81,"&lt;3.605")</f>
        <v>10</v>
      </c>
      <c r="M105" s="9">
        <v>10</v>
      </c>
      <c r="W105" s="13"/>
    </row>
    <row r="106" spans="11:23" x14ac:dyDescent="0.15">
      <c r="K106" s="9" t="s">
        <v>92</v>
      </c>
      <c r="L106" s="9">
        <f>COUNTIF(L2:L81,"&lt;4.087")-COUNTIF(L2:L81,"&lt;3.846")</f>
        <v>10</v>
      </c>
      <c r="M106" s="9">
        <v>10</v>
      </c>
      <c r="W106" s="13"/>
    </row>
    <row r="107" spans="11:23" x14ac:dyDescent="0.15">
      <c r="K107" s="9" t="s">
        <v>93</v>
      </c>
      <c r="L107" s="9">
        <f>COUNTIF(L2:L81,"&lt;4.328")-COUNTIF(L2:L81,"&lt;4.087")</f>
        <v>10</v>
      </c>
      <c r="M107" s="9">
        <v>10</v>
      </c>
    </row>
    <row r="108" spans="11:23" x14ac:dyDescent="0.15">
      <c r="K108" s="9" t="s">
        <v>94</v>
      </c>
      <c r="L108" s="9">
        <f>COUNTIF(L2:L81,"&lt;4.569")-COUNTIF(L2:L81,"&lt;4.328")</f>
        <v>10</v>
      </c>
      <c r="M108" s="9">
        <v>10</v>
      </c>
    </row>
    <row r="109" spans="11:23" x14ac:dyDescent="0.15">
      <c r="K109" s="9" t="s">
        <v>95</v>
      </c>
      <c r="L109" s="9">
        <f>COUNTIF(L2:L81,"&lt;4.81")-COUNTIF(L2:L81,"&lt;4.569")</f>
        <v>10</v>
      </c>
      <c r="M109" s="9">
        <v>10</v>
      </c>
    </row>
    <row r="110" spans="11:23" x14ac:dyDescent="0.15">
      <c r="K110" s="9" t="s">
        <v>96</v>
      </c>
      <c r="L110" s="9">
        <f>COUNTIF(L2:L81,"&lt;5.051")-COUNTIF(L2:L81,"&lt;4.81")</f>
        <v>10</v>
      </c>
      <c r="M110" s="9">
        <v>10</v>
      </c>
    </row>
    <row r="111" spans="11:23" x14ac:dyDescent="0.15">
      <c r="K111" s="9" t="s">
        <v>97</v>
      </c>
      <c r="L111" s="9">
        <f>COUNTIF(L2:L81,"&lt;5.292")-COUNTIF(L2:L81,"&lt;5.051")</f>
        <v>10</v>
      </c>
      <c r="M111" s="9">
        <v>10</v>
      </c>
    </row>
    <row r="112" spans="11:23" s="31" customFormat="1" x14ac:dyDescent="0.15">
      <c r="K112" s="36" t="s">
        <v>98</v>
      </c>
      <c r="L112" s="36">
        <f>COUNTIF(L2:L81,"&lt;5.533")-COUNTIF(L2:L81,"&lt;5.292")</f>
        <v>0</v>
      </c>
      <c r="M112" s="36">
        <v>10</v>
      </c>
    </row>
    <row r="113" spans="11:23" x14ac:dyDescent="0.15">
      <c r="K113" s="9" t="s">
        <v>99</v>
      </c>
      <c r="L113" s="9">
        <f>COUNTIF(L2:L81,"&lt;5.774")-COUNTIF(L2:L81,"&lt;5.533")</f>
        <v>0</v>
      </c>
      <c r="M113" s="9">
        <v>0</v>
      </c>
      <c r="W113" s="13"/>
    </row>
    <row r="114" spans="11:23" x14ac:dyDescent="0.15">
      <c r="K114" s="9" t="s">
        <v>56</v>
      </c>
      <c r="L114" s="9">
        <v>0</v>
      </c>
      <c r="M114" s="9">
        <v>0</v>
      </c>
      <c r="O114">
        <v>2.8929999999999998</v>
      </c>
      <c r="P114">
        <v>8.5000000000000006E-2</v>
      </c>
      <c r="W114" s="13"/>
    </row>
    <row r="115" spans="11:23" x14ac:dyDescent="0.15">
      <c r="K115" s="9" t="s">
        <v>57</v>
      </c>
      <c r="L115" s="9">
        <v>0</v>
      </c>
      <c r="M115" s="9">
        <v>0</v>
      </c>
      <c r="O115">
        <v>3.8130000000000002</v>
      </c>
      <c r="P115">
        <v>0.11899999999999999</v>
      </c>
      <c r="W115" s="13"/>
    </row>
    <row r="116" spans="11:23" x14ac:dyDescent="0.15">
      <c r="K116" s="9" t="s">
        <v>58</v>
      </c>
      <c r="L116" s="9">
        <v>0</v>
      </c>
      <c r="M116" s="9">
        <v>0</v>
      </c>
      <c r="O116">
        <v>4.3250000000000002</v>
      </c>
      <c r="P116">
        <v>0.157</v>
      </c>
      <c r="W116" s="13"/>
    </row>
    <row r="117" spans="11:23" x14ac:dyDescent="0.15">
      <c r="K117" s="9" t="s">
        <v>59</v>
      </c>
      <c r="L117" s="9">
        <v>0</v>
      </c>
      <c r="M117" s="9">
        <v>0</v>
      </c>
      <c r="O117">
        <v>3.1230000000000002</v>
      </c>
    </row>
    <row r="118" spans="11:23" x14ac:dyDescent="0.15">
      <c r="K118" s="9" t="s">
        <v>60</v>
      </c>
      <c r="L118" s="9">
        <f>COUNTIF(L2:L81,"&lt;5.699")-COUNTIF(L2:L81,"&lt;5.538")</f>
        <v>0</v>
      </c>
      <c r="M118" s="9">
        <v>0</v>
      </c>
      <c r="O118">
        <v>5.5380000000000003</v>
      </c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>
        <v>0</v>
      </c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>
        <v>0</v>
      </c>
      <c r="O120">
        <v>0.24099999999999999</v>
      </c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</sheetData>
  <phoneticPr fontId="5" type="noConversion"/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E103"/>
  <sheetViews>
    <sheetView topLeftCell="F61" workbookViewId="0">
      <selection activeCell="F35" sqref="A35:XFD35"/>
    </sheetView>
  </sheetViews>
  <sheetFormatPr defaultColWidth="9" defaultRowHeight="13.5" x14ac:dyDescent="0.15"/>
  <cols>
    <col min="11" max="12" width="17.625" customWidth="1"/>
    <col min="13" max="14" width="12.625"/>
    <col min="20" max="22" width="12.625"/>
    <col min="23" max="23" width="19" customWidth="1"/>
    <col min="24" max="26" width="12.625"/>
    <col min="28" max="29" width="12.625"/>
    <col min="31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835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>
        <v>6.06449317932129</v>
      </c>
      <c r="L2" s="7">
        <v>3.66963386535644</v>
      </c>
      <c r="M2">
        <v>3.3090724945068399</v>
      </c>
      <c r="N2">
        <v>3.0900325775146502</v>
      </c>
      <c r="O2">
        <v>1</v>
      </c>
      <c r="P2">
        <v>1</v>
      </c>
      <c r="Q2">
        <v>11</v>
      </c>
      <c r="R2" s="12">
        <v>9.0899999999999995E-2</v>
      </c>
      <c r="S2" s="12">
        <f t="shared" ref="S2:S55" si="0">O2/E2</f>
        <v>0.1</v>
      </c>
      <c r="T2">
        <v>1.86911773681641</v>
      </c>
      <c r="U2">
        <v>1.8567190170288099</v>
      </c>
      <c r="V2">
        <v>1.5535910129547099</v>
      </c>
      <c r="W2" s="13">
        <v>0.30312800407409701</v>
      </c>
      <c r="X2">
        <v>0.315526723861694</v>
      </c>
      <c r="Y2">
        <v>0.315526723861694</v>
      </c>
      <c r="Z2">
        <v>0.1</v>
      </c>
      <c r="AA2">
        <v>1</v>
      </c>
      <c r="AB2">
        <v>0.90909090909090895</v>
      </c>
      <c r="AC2">
        <v>0.952380952380952</v>
      </c>
      <c r="AD2">
        <v>0</v>
      </c>
      <c r="AE2">
        <v>0.9</v>
      </c>
    </row>
    <row r="3" spans="1:31" x14ac:dyDescent="0.15">
      <c r="A3" s="4">
        <v>718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4.5876579284668004</v>
      </c>
      <c r="L3" s="7">
        <v>3.7149486541747998</v>
      </c>
      <c r="M3">
        <v>4.4152946472168004</v>
      </c>
      <c r="N3">
        <v>3.3490333557128902</v>
      </c>
      <c r="O3">
        <v>0</v>
      </c>
      <c r="P3">
        <v>0</v>
      </c>
      <c r="Q3">
        <v>5</v>
      </c>
      <c r="R3" s="12">
        <v>0</v>
      </c>
      <c r="S3" s="12">
        <f t="shared" si="0"/>
        <v>0</v>
      </c>
      <c r="T3">
        <v>1.3014030456543</v>
      </c>
      <c r="U3">
        <v>1.3160881996154801</v>
      </c>
      <c r="V3">
        <v>1.09932613372803</v>
      </c>
      <c r="W3" s="13">
        <v>0.21676206588745101</v>
      </c>
      <c r="X3">
        <v>0.20207691192627</v>
      </c>
      <c r="Y3">
        <v>0.20207691192627</v>
      </c>
      <c r="Z3">
        <v>0</v>
      </c>
      <c r="AA3">
        <v>0.5</v>
      </c>
      <c r="AB3">
        <v>1</v>
      </c>
      <c r="AC3">
        <v>0.66666666666666696</v>
      </c>
      <c r="AD3">
        <v>0.5</v>
      </c>
      <c r="AE3">
        <v>0.5</v>
      </c>
    </row>
    <row r="4" spans="1:31" x14ac:dyDescent="0.15">
      <c r="A4" s="4">
        <v>241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>
        <v>4.8843460083007804</v>
      </c>
      <c r="L4" s="7">
        <v>3.7217769622802699</v>
      </c>
      <c r="M4">
        <v>3.8178081512451199</v>
      </c>
      <c r="N4">
        <v>3.0664825439453098</v>
      </c>
      <c r="O4">
        <v>1</v>
      </c>
      <c r="P4">
        <v>1</v>
      </c>
      <c r="Q4">
        <v>10</v>
      </c>
      <c r="R4" s="12">
        <v>0.1</v>
      </c>
      <c r="S4" s="12">
        <f t="shared" si="0"/>
        <v>0.1</v>
      </c>
      <c r="T4">
        <v>1.68599700927734</v>
      </c>
      <c r="U4">
        <v>1.64815330505371</v>
      </c>
      <c r="V4">
        <v>1.4127006530761701</v>
      </c>
      <c r="W4" s="13">
        <v>0.23545265197753901</v>
      </c>
      <c r="X4">
        <v>0.27329635620117199</v>
      </c>
      <c r="Y4">
        <v>0.27329635620117199</v>
      </c>
      <c r="Z4">
        <v>0.1</v>
      </c>
      <c r="AA4">
        <v>0.9</v>
      </c>
      <c r="AB4">
        <v>0.9</v>
      </c>
      <c r="AC4">
        <v>0.9</v>
      </c>
      <c r="AD4">
        <v>0.1</v>
      </c>
      <c r="AE4">
        <v>0.8</v>
      </c>
    </row>
    <row r="5" spans="1:31" x14ac:dyDescent="0.15">
      <c r="A5" s="4">
        <v>339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6.0031547546386701</v>
      </c>
      <c r="L5" s="7">
        <v>3.7562255859375</v>
      </c>
      <c r="M5">
        <v>2.9001903533935498</v>
      </c>
      <c r="N5">
        <v>4.1905956268310502</v>
      </c>
      <c r="O5">
        <v>1</v>
      </c>
      <c r="P5">
        <v>1</v>
      </c>
      <c r="Q5">
        <v>10</v>
      </c>
      <c r="R5" s="12">
        <v>0.1</v>
      </c>
      <c r="S5" s="12">
        <f t="shared" si="0"/>
        <v>0.1</v>
      </c>
      <c r="T5">
        <v>1.99041748046875</v>
      </c>
      <c r="U5">
        <v>1.8652811050414999</v>
      </c>
      <c r="V5">
        <v>1.64771044254303</v>
      </c>
      <c r="W5" s="13">
        <v>0.21757066249847401</v>
      </c>
      <c r="X5">
        <v>0.34270703792571999</v>
      </c>
      <c r="Y5">
        <v>0.34270703792571999</v>
      </c>
      <c r="Z5">
        <v>0.1</v>
      </c>
      <c r="AA5">
        <v>0.9</v>
      </c>
      <c r="AB5">
        <v>0.9</v>
      </c>
      <c r="AC5">
        <v>0.9</v>
      </c>
      <c r="AD5">
        <v>0.1</v>
      </c>
      <c r="AE5">
        <v>0.8</v>
      </c>
    </row>
    <row r="6" spans="1:31" x14ac:dyDescent="0.15">
      <c r="A6" s="4">
        <v>853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6.3912544250488299</v>
      </c>
      <c r="L6" s="7">
        <v>3.7752056121826199</v>
      </c>
      <c r="M6">
        <v>2.8494834899902299</v>
      </c>
      <c r="N6">
        <v>3.3806571960449201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1.6603202819824201</v>
      </c>
      <c r="U6">
        <v>1.62704849243164</v>
      </c>
      <c r="V6">
        <v>1.4160503149032599</v>
      </c>
      <c r="W6" s="13">
        <v>0.21099817752838099</v>
      </c>
      <c r="X6">
        <v>0.24426996707916299</v>
      </c>
      <c r="Y6">
        <v>0.24426996707916299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x14ac:dyDescent="0.15">
      <c r="A7" s="4">
        <v>782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5.8431682586669904</v>
      </c>
      <c r="L7" s="7">
        <v>3.7759704589843701</v>
      </c>
      <c r="M7">
        <v>3.5628108978271502</v>
      </c>
      <c r="N7">
        <v>3.7080764770507799</v>
      </c>
      <c r="O7">
        <v>0</v>
      </c>
      <c r="P7">
        <v>0</v>
      </c>
      <c r="Q7">
        <v>6</v>
      </c>
      <c r="R7" s="12">
        <v>0</v>
      </c>
      <c r="S7" s="12">
        <f t="shared" si="0"/>
        <v>0</v>
      </c>
      <c r="T7">
        <v>1.5981693267822299</v>
      </c>
      <c r="U7">
        <v>1.5598129034042401</v>
      </c>
      <c r="V7">
        <v>1.3384824991226201</v>
      </c>
      <c r="W7" s="13">
        <v>0.22133040428161599</v>
      </c>
      <c r="X7">
        <v>0.25968682765960699</v>
      </c>
      <c r="Y7">
        <v>0.25968682765960699</v>
      </c>
      <c r="Z7">
        <v>0</v>
      </c>
      <c r="AA7">
        <v>0.6</v>
      </c>
      <c r="AB7">
        <v>1</v>
      </c>
      <c r="AC7">
        <v>0.75</v>
      </c>
      <c r="AD7">
        <v>0.4</v>
      </c>
      <c r="AE7">
        <v>0.6</v>
      </c>
    </row>
    <row r="8" spans="1:31" x14ac:dyDescent="0.15">
      <c r="A8" s="4">
        <v>924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4.3488922119140598</v>
      </c>
      <c r="L8" s="7">
        <v>3.7881221771240199</v>
      </c>
      <c r="M8">
        <v>4.8672332763671902</v>
      </c>
      <c r="N8">
        <v>3.41081619262695</v>
      </c>
      <c r="O8">
        <v>0</v>
      </c>
      <c r="P8">
        <v>0</v>
      </c>
      <c r="Q8">
        <v>9</v>
      </c>
      <c r="R8" s="12">
        <v>0</v>
      </c>
      <c r="S8" s="12">
        <f t="shared" si="0"/>
        <v>0</v>
      </c>
      <c r="T8">
        <v>1.20578765869141</v>
      </c>
      <c r="U8">
        <v>1.2268537282943699</v>
      </c>
      <c r="V8">
        <v>1.0055620670318599</v>
      </c>
      <c r="W8" s="13">
        <v>0.22129166126251201</v>
      </c>
      <c r="X8">
        <v>0.20022559165954601</v>
      </c>
      <c r="Y8">
        <v>0.20022559165954601</v>
      </c>
      <c r="Z8">
        <v>0</v>
      </c>
      <c r="AA8">
        <v>0.9</v>
      </c>
      <c r="AB8">
        <v>1</v>
      </c>
      <c r="AC8">
        <v>0.94736842105263197</v>
      </c>
      <c r="AD8">
        <v>0.1</v>
      </c>
      <c r="AE8">
        <v>0.9</v>
      </c>
    </row>
    <row r="9" spans="1:31" x14ac:dyDescent="0.15">
      <c r="A9" s="4">
        <v>845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6.0598869323730504</v>
      </c>
      <c r="L9" s="7">
        <v>3.8179779052734402</v>
      </c>
      <c r="M9">
        <v>3.3048076629638699</v>
      </c>
      <c r="N9">
        <v>3.4574775695800799</v>
      </c>
      <c r="O9">
        <v>1</v>
      </c>
      <c r="P9">
        <v>1</v>
      </c>
      <c r="Q9">
        <v>10</v>
      </c>
      <c r="R9" s="12">
        <v>0.1</v>
      </c>
      <c r="S9" s="12">
        <f t="shared" si="0"/>
        <v>0.1</v>
      </c>
      <c r="T9">
        <v>1.7824077606201201</v>
      </c>
      <c r="U9">
        <v>1.7307773828506501</v>
      </c>
      <c r="V9">
        <v>1.48127973079681</v>
      </c>
      <c r="W9" s="13">
        <v>0.24949765205383301</v>
      </c>
      <c r="X9">
        <v>0.301128029823303</v>
      </c>
      <c r="Y9">
        <v>0.301128029823303</v>
      </c>
      <c r="Z9">
        <v>0.1</v>
      </c>
      <c r="AA9">
        <v>0.9</v>
      </c>
      <c r="AB9">
        <v>0.9</v>
      </c>
      <c r="AC9">
        <v>0.9</v>
      </c>
      <c r="AD9">
        <v>0.1</v>
      </c>
      <c r="AE9">
        <v>0.8</v>
      </c>
    </row>
    <row r="10" spans="1:31" x14ac:dyDescent="0.15">
      <c r="A10" s="4">
        <v>341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4.6808929443359402</v>
      </c>
      <c r="L10" s="7">
        <v>3.8305625915527299</v>
      </c>
      <c r="M10">
        <v>4.0500564575195304</v>
      </c>
      <c r="N10">
        <v>3.14798927307129</v>
      </c>
      <c r="O10">
        <v>0</v>
      </c>
      <c r="P10">
        <v>0</v>
      </c>
      <c r="Q10">
        <v>5</v>
      </c>
      <c r="R10" s="12">
        <v>0</v>
      </c>
      <c r="S10" s="12">
        <f t="shared" si="0"/>
        <v>0</v>
      </c>
      <c r="T10">
        <v>1.2324581146240201</v>
      </c>
      <c r="U10">
        <v>1.2338308095932</v>
      </c>
      <c r="V10">
        <v>1.03034627437592</v>
      </c>
      <c r="W10" s="13">
        <v>0.20348453521728499</v>
      </c>
      <c r="X10">
        <v>0.20211184024810799</v>
      </c>
      <c r="Y10">
        <v>0.20211184024810799</v>
      </c>
      <c r="Z10">
        <v>0</v>
      </c>
      <c r="AA10">
        <v>0.5</v>
      </c>
      <c r="AB10">
        <v>1</v>
      </c>
      <c r="AC10">
        <v>0.66666666666666696</v>
      </c>
      <c r="AD10">
        <v>0.5</v>
      </c>
      <c r="AE10">
        <v>0.5</v>
      </c>
    </row>
    <row r="11" spans="1:31" s="1" customFormat="1" x14ac:dyDescent="0.15">
      <c r="A11" s="5">
        <v>183</v>
      </c>
      <c r="B11" s="1">
        <v>14</v>
      </c>
      <c r="C11" s="1">
        <v>6</v>
      </c>
      <c r="D11" s="1">
        <v>10</v>
      </c>
      <c r="E11" s="1">
        <v>10</v>
      </c>
      <c r="F11" s="1">
        <v>10</v>
      </c>
      <c r="G11" s="1">
        <v>0</v>
      </c>
      <c r="H11" s="1">
        <v>4</v>
      </c>
      <c r="I11" s="1">
        <v>6</v>
      </c>
      <c r="J11" s="1">
        <v>0.7</v>
      </c>
      <c r="K11" s="1">
        <v>5.8816108703613299</v>
      </c>
      <c r="L11" s="1">
        <v>3.8419284820556601</v>
      </c>
      <c r="M11" s="1">
        <v>3.0170707702636701</v>
      </c>
      <c r="N11" s="1">
        <v>3.72445487976074</v>
      </c>
      <c r="O11" s="1">
        <v>2</v>
      </c>
      <c r="P11" s="1">
        <v>2</v>
      </c>
      <c r="Q11" s="1">
        <v>12</v>
      </c>
      <c r="R11" s="14">
        <v>0.16669999999999999</v>
      </c>
      <c r="S11" s="14">
        <f t="shared" si="0"/>
        <v>0.2</v>
      </c>
      <c r="T11" s="1">
        <v>1.73781967163086</v>
      </c>
      <c r="U11" s="1">
        <v>1.64666700363159</v>
      </c>
      <c r="V11" s="1">
        <v>1.45300889015198</v>
      </c>
      <c r="W11" s="1">
        <v>0.19365811347961401</v>
      </c>
      <c r="X11" s="1">
        <v>0.284810781478882</v>
      </c>
      <c r="Y11" s="1">
        <v>0.284810781478882</v>
      </c>
      <c r="Z11" s="1">
        <v>0.2</v>
      </c>
      <c r="AA11" s="1">
        <v>1</v>
      </c>
      <c r="AB11" s="1">
        <v>0.83333333333333304</v>
      </c>
      <c r="AC11" s="1">
        <v>0.90909090909090895</v>
      </c>
      <c r="AD11" s="1">
        <v>0</v>
      </c>
      <c r="AE11" s="1">
        <v>0.8</v>
      </c>
    </row>
    <row r="12" spans="1:31" x14ac:dyDescent="0.15">
      <c r="A12" s="4">
        <v>214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4.4348030090331996</v>
      </c>
      <c r="L12" s="7">
        <v>3.8466434478759801</v>
      </c>
      <c r="M12">
        <v>5.1451759338378897</v>
      </c>
      <c r="N12">
        <v>4.56396484375</v>
      </c>
      <c r="O12">
        <v>0</v>
      </c>
      <c r="P12">
        <v>0</v>
      </c>
      <c r="Q12">
        <v>4</v>
      </c>
      <c r="R12" s="12">
        <v>0</v>
      </c>
      <c r="S12" s="12">
        <f t="shared" si="0"/>
        <v>0</v>
      </c>
      <c r="T12">
        <v>1.1362323760986299</v>
      </c>
      <c r="U12">
        <v>1.13276767730713</v>
      </c>
      <c r="V12">
        <v>0.96033227443695102</v>
      </c>
      <c r="W12" s="13">
        <v>0.172435402870178</v>
      </c>
      <c r="X12">
        <v>0.17590010166168199</v>
      </c>
      <c r="Y12">
        <v>0.17590010166168199</v>
      </c>
      <c r="Z12">
        <v>0</v>
      </c>
      <c r="AA12">
        <v>0.4</v>
      </c>
      <c r="AB12">
        <v>1</v>
      </c>
      <c r="AC12">
        <v>0.57142857142857195</v>
      </c>
      <c r="AD12">
        <v>0.6</v>
      </c>
      <c r="AE12">
        <v>0.4</v>
      </c>
    </row>
    <row r="13" spans="1:31" x14ac:dyDescent="0.15">
      <c r="A13" s="4">
        <v>144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6.0204906463623002</v>
      </c>
      <c r="L13" s="7">
        <v>3.8803062438964799</v>
      </c>
      <c r="M13">
        <v>3.17628669738769</v>
      </c>
      <c r="N13">
        <v>4.1771049499511701</v>
      </c>
      <c r="O13">
        <v>1</v>
      </c>
      <c r="P13">
        <v>1</v>
      </c>
      <c r="Q13">
        <v>8</v>
      </c>
      <c r="R13" s="12">
        <v>0.125</v>
      </c>
      <c r="S13" s="12">
        <f t="shared" si="0"/>
        <v>0.1</v>
      </c>
      <c r="T13">
        <v>1.81337738037109</v>
      </c>
      <c r="U13">
        <v>1.7191205024719201</v>
      </c>
      <c r="V13">
        <v>1.51427686214447</v>
      </c>
      <c r="W13" s="13">
        <v>0.204843640327454</v>
      </c>
      <c r="X13">
        <v>0.29910051822662298</v>
      </c>
      <c r="Y13">
        <v>0.29910051822662298</v>
      </c>
      <c r="Z13">
        <v>0.1</v>
      </c>
      <c r="AA13">
        <v>0.7</v>
      </c>
      <c r="AB13">
        <v>0.875</v>
      </c>
      <c r="AC13">
        <v>0.77777777777777801</v>
      </c>
      <c r="AD13">
        <v>0.3</v>
      </c>
      <c r="AE13">
        <v>0.6</v>
      </c>
    </row>
    <row r="14" spans="1:31" x14ac:dyDescent="0.15">
      <c r="A14" s="4">
        <v>509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5.70650291442871</v>
      </c>
      <c r="L14" s="7">
        <v>3.8545188903808598</v>
      </c>
      <c r="M14">
        <v>3.5474548339843701</v>
      </c>
      <c r="N14">
        <v>4.1181793212890598</v>
      </c>
      <c r="O14">
        <v>1</v>
      </c>
      <c r="P14">
        <v>1</v>
      </c>
      <c r="Q14">
        <v>10</v>
      </c>
      <c r="R14" s="12">
        <v>0.1</v>
      </c>
      <c r="S14" s="12">
        <f t="shared" si="0"/>
        <v>0.1</v>
      </c>
      <c r="T14">
        <v>1.7006759643554701</v>
      </c>
      <c r="U14">
        <v>1.62447929382324</v>
      </c>
      <c r="V14">
        <v>1.4136321544647199</v>
      </c>
      <c r="W14" s="13">
        <v>0.21084713935852101</v>
      </c>
      <c r="X14">
        <v>0.28704380989074701</v>
      </c>
      <c r="Y14">
        <v>0.28704380989074701</v>
      </c>
      <c r="Z14">
        <v>0.1</v>
      </c>
      <c r="AA14">
        <v>0.9</v>
      </c>
      <c r="AB14">
        <v>0.9</v>
      </c>
      <c r="AC14">
        <v>0.9</v>
      </c>
      <c r="AD14">
        <v>0.1</v>
      </c>
      <c r="AE14">
        <v>0.8</v>
      </c>
    </row>
    <row r="15" spans="1:31" x14ac:dyDescent="0.15">
      <c r="A15" s="4">
        <v>83</v>
      </c>
      <c r="B15">
        <v>13</v>
      </c>
      <c r="C15">
        <v>7</v>
      </c>
      <c r="D15">
        <v>10</v>
      </c>
      <c r="E15">
        <v>10</v>
      </c>
      <c r="F15">
        <v>9</v>
      </c>
      <c r="G15">
        <v>1</v>
      </c>
      <c r="H15">
        <v>4</v>
      </c>
      <c r="I15">
        <v>6</v>
      </c>
      <c r="J15">
        <v>0.65</v>
      </c>
      <c r="K15">
        <v>5.28350830078125</v>
      </c>
      <c r="L15" s="7">
        <v>3.8555164337158199</v>
      </c>
      <c r="M15">
        <v>3.6796112060546902</v>
      </c>
      <c r="N15">
        <v>3.27681541442871</v>
      </c>
      <c r="O15">
        <v>1</v>
      </c>
      <c r="P15">
        <v>1</v>
      </c>
      <c r="Q15">
        <v>9</v>
      </c>
      <c r="R15" s="12">
        <v>0.1111</v>
      </c>
      <c r="S15" s="12">
        <f t="shared" si="0"/>
        <v>0.1</v>
      </c>
      <c r="T15">
        <v>1.39971923828125</v>
      </c>
      <c r="U15">
        <v>1.34933662414551</v>
      </c>
      <c r="V15">
        <v>1.1942123174667401</v>
      </c>
      <c r="W15" s="13">
        <v>0.155124306678772</v>
      </c>
      <c r="X15">
        <v>0.20550692081451399</v>
      </c>
      <c r="Y15">
        <v>0.20550692081451399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x14ac:dyDescent="0.15">
      <c r="A16" s="4">
        <v>574</v>
      </c>
      <c r="B16">
        <v>11</v>
      </c>
      <c r="C16">
        <v>9</v>
      </c>
      <c r="D16">
        <v>10</v>
      </c>
      <c r="E16">
        <v>10</v>
      </c>
      <c r="F16">
        <v>9</v>
      </c>
      <c r="G16">
        <v>1</v>
      </c>
      <c r="H16">
        <v>2</v>
      </c>
      <c r="I16">
        <v>8</v>
      </c>
      <c r="J16">
        <v>0.55000000000000004</v>
      </c>
      <c r="K16">
        <v>5.0445327758789098</v>
      </c>
      <c r="L16" s="7">
        <v>3.8555393218994101</v>
      </c>
      <c r="M16">
        <v>3.3375911712646502</v>
      </c>
      <c r="N16">
        <v>5.2975196838378897</v>
      </c>
      <c r="O16">
        <v>1</v>
      </c>
      <c r="P16">
        <v>1</v>
      </c>
      <c r="Q16">
        <v>7</v>
      </c>
      <c r="R16" s="12">
        <v>0.1429</v>
      </c>
      <c r="S16" s="12">
        <f t="shared" si="0"/>
        <v>0.1</v>
      </c>
      <c r="T16">
        <v>1.2057037353515601</v>
      </c>
      <c r="U16">
        <v>1.1022262573242201</v>
      </c>
      <c r="V16">
        <v>1.03332996368408</v>
      </c>
      <c r="W16" s="13">
        <v>6.8896293640136705E-2</v>
      </c>
      <c r="X16">
        <v>0.17237377166748</v>
      </c>
      <c r="Y16">
        <v>0.17237377166748</v>
      </c>
      <c r="Z16">
        <v>0.1</v>
      </c>
      <c r="AA16">
        <v>0.6</v>
      </c>
      <c r="AB16">
        <v>0.85714285714285698</v>
      </c>
      <c r="AC16">
        <v>0.70588235294117596</v>
      </c>
      <c r="AD16">
        <v>0.4</v>
      </c>
      <c r="AE16">
        <v>0.5</v>
      </c>
    </row>
    <row r="17" spans="1:31" x14ac:dyDescent="0.15">
      <c r="A17" s="4">
        <v>488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4.3781681060790998</v>
      </c>
      <c r="L17" s="7">
        <v>3.8583965301513699</v>
      </c>
      <c r="M17">
        <v>4.9362545013427699</v>
      </c>
      <c r="N17">
        <v>3.9461822509765598</v>
      </c>
      <c r="O17">
        <v>0</v>
      </c>
      <c r="P17">
        <v>0</v>
      </c>
      <c r="Q17">
        <v>4</v>
      </c>
      <c r="R17" s="12">
        <v>0</v>
      </c>
      <c r="S17" s="12">
        <f t="shared" si="0"/>
        <v>0</v>
      </c>
      <c r="T17">
        <v>1.1378917694091799</v>
      </c>
      <c r="U17">
        <v>1.1502046585082999</v>
      </c>
      <c r="V17">
        <v>0.94630050659179699</v>
      </c>
      <c r="W17" s="13">
        <v>0.20390415191650399</v>
      </c>
      <c r="X17">
        <v>0.19159126281738301</v>
      </c>
      <c r="Y17">
        <v>0.19159126281738301</v>
      </c>
      <c r="Z17">
        <v>0</v>
      </c>
      <c r="AA17">
        <v>0.4</v>
      </c>
      <c r="AB17">
        <v>1</v>
      </c>
      <c r="AC17">
        <v>0.57142857142857195</v>
      </c>
      <c r="AD17">
        <v>0.6</v>
      </c>
      <c r="AE17">
        <v>0.4</v>
      </c>
    </row>
    <row r="18" spans="1:31" x14ac:dyDescent="0.15">
      <c r="A18" s="4">
        <v>685</v>
      </c>
      <c r="B18">
        <v>11</v>
      </c>
      <c r="C18">
        <v>9</v>
      </c>
      <c r="D18">
        <v>10</v>
      </c>
      <c r="E18">
        <v>10</v>
      </c>
      <c r="F18">
        <v>9</v>
      </c>
      <c r="G18">
        <v>1</v>
      </c>
      <c r="H18">
        <v>2</v>
      </c>
      <c r="I18">
        <v>8</v>
      </c>
      <c r="J18">
        <v>0.55000000000000004</v>
      </c>
      <c r="K18">
        <v>5.6581230163574201</v>
      </c>
      <c r="L18" s="7">
        <v>3.8594169616699201</v>
      </c>
      <c r="M18">
        <v>2.1157989501953098</v>
      </c>
      <c r="N18">
        <v>6.8140106201171902</v>
      </c>
      <c r="O18">
        <v>2</v>
      </c>
      <c r="P18">
        <v>2</v>
      </c>
      <c r="Q18">
        <v>10</v>
      </c>
      <c r="R18" s="12">
        <v>0.2</v>
      </c>
      <c r="S18" s="12">
        <f t="shared" si="0"/>
        <v>0.2</v>
      </c>
      <c r="T18">
        <v>1.4550971984863299</v>
      </c>
      <c r="U18">
        <v>1.21012210845947</v>
      </c>
      <c r="V18">
        <v>1.2308931350707999</v>
      </c>
      <c r="W18" s="13">
        <v>2.0771026611328101E-2</v>
      </c>
      <c r="X18">
        <v>0.22420406341552701</v>
      </c>
      <c r="Y18">
        <v>0.22420406341552701</v>
      </c>
      <c r="Z18">
        <v>0.2</v>
      </c>
      <c r="AA18">
        <v>0.8</v>
      </c>
      <c r="AB18">
        <v>0.8</v>
      </c>
      <c r="AC18">
        <v>0.8</v>
      </c>
      <c r="AD18">
        <v>0.2</v>
      </c>
      <c r="AE18">
        <v>0.6</v>
      </c>
    </row>
    <row r="19" spans="1:31" x14ac:dyDescent="0.15">
      <c r="A19" s="4">
        <v>50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>
        <v>6.0314350128173801</v>
      </c>
      <c r="L19" s="7">
        <v>3.85945320129394</v>
      </c>
      <c r="M19">
        <v>3.3321285247802699</v>
      </c>
      <c r="N19">
        <v>3.2893085479736301</v>
      </c>
      <c r="O19">
        <v>2</v>
      </c>
      <c r="P19">
        <v>2</v>
      </c>
      <c r="Q19">
        <v>11</v>
      </c>
      <c r="R19" s="12">
        <v>0.18179999999999999</v>
      </c>
      <c r="S19" s="12">
        <f t="shared" si="0"/>
        <v>0.2</v>
      </c>
      <c r="T19">
        <v>1.6813106536865201</v>
      </c>
      <c r="U19">
        <v>1.6565796136856099</v>
      </c>
      <c r="V19">
        <v>1.3910707235336299</v>
      </c>
      <c r="W19" s="13">
        <v>0.26550889015197698</v>
      </c>
      <c r="X19">
        <v>0.29023993015289301</v>
      </c>
      <c r="Y19">
        <v>0.29023993015289301</v>
      </c>
      <c r="Z19">
        <v>0.2</v>
      </c>
      <c r="AA19">
        <v>0.9</v>
      </c>
      <c r="AB19">
        <v>0.81818181818181801</v>
      </c>
      <c r="AC19">
        <v>0.85714285714285698</v>
      </c>
      <c r="AD19">
        <v>0.1</v>
      </c>
      <c r="AE19">
        <v>0.7</v>
      </c>
    </row>
    <row r="20" spans="1:31" x14ac:dyDescent="0.15">
      <c r="A20" s="4">
        <v>931</v>
      </c>
      <c r="B20">
        <v>13</v>
      </c>
      <c r="C20">
        <v>7</v>
      </c>
      <c r="D20">
        <v>10</v>
      </c>
      <c r="E20">
        <v>10</v>
      </c>
      <c r="F20">
        <v>9</v>
      </c>
      <c r="G20">
        <v>1</v>
      </c>
      <c r="H20">
        <v>4</v>
      </c>
      <c r="I20">
        <v>6</v>
      </c>
      <c r="J20">
        <v>0.65</v>
      </c>
      <c r="K20">
        <v>6.0123004913330096</v>
      </c>
      <c r="L20" s="7">
        <v>3.8611202239990199</v>
      </c>
      <c r="M20">
        <v>2.6349925994872998</v>
      </c>
      <c r="N20">
        <v>3.3343925476074201</v>
      </c>
      <c r="O20">
        <v>2</v>
      </c>
      <c r="P20">
        <v>2</v>
      </c>
      <c r="Q20">
        <v>11</v>
      </c>
      <c r="R20" s="12">
        <v>0.18179999999999999</v>
      </c>
      <c r="S20" s="12">
        <f t="shared" si="0"/>
        <v>0.2</v>
      </c>
      <c r="T20">
        <v>1.61458969116211</v>
      </c>
      <c r="U20">
        <v>1.5205674171447701</v>
      </c>
      <c r="V20">
        <v>1.36400258541107</v>
      </c>
      <c r="W20" s="13">
        <v>0.156564831733704</v>
      </c>
      <c r="X20">
        <v>0.25058710575103799</v>
      </c>
      <c r="Y20">
        <v>0.25058710575103799</v>
      </c>
      <c r="Z20">
        <v>0.2</v>
      </c>
      <c r="AA20">
        <v>0.9</v>
      </c>
      <c r="AB20">
        <v>0.81818181818181801</v>
      </c>
      <c r="AC20">
        <v>0.85714285714285698</v>
      </c>
      <c r="AD20">
        <v>0.1</v>
      </c>
      <c r="AE20">
        <v>0.7</v>
      </c>
    </row>
    <row r="21" spans="1:31" s="1" customFormat="1" x14ac:dyDescent="0.15">
      <c r="A21" s="5">
        <v>806</v>
      </c>
      <c r="B21" s="1">
        <v>12</v>
      </c>
      <c r="C21" s="1">
        <v>8</v>
      </c>
      <c r="D21" s="1">
        <v>10</v>
      </c>
      <c r="E21" s="1">
        <v>10</v>
      </c>
      <c r="F21" s="1">
        <v>10</v>
      </c>
      <c r="G21" s="1">
        <v>0</v>
      </c>
      <c r="H21" s="1">
        <v>2</v>
      </c>
      <c r="I21" s="1">
        <v>8</v>
      </c>
      <c r="J21" s="1">
        <v>0.6</v>
      </c>
      <c r="K21" s="1">
        <v>5.2158470153808603</v>
      </c>
      <c r="L21" s="1">
        <v>3.8636512756347701</v>
      </c>
      <c r="M21" s="1">
        <v>3.611328125</v>
      </c>
      <c r="N21" s="1">
        <v>6.4455757141113299</v>
      </c>
      <c r="O21" s="1">
        <v>2</v>
      </c>
      <c r="P21" s="1">
        <v>2</v>
      </c>
      <c r="Q21" s="1">
        <v>11</v>
      </c>
      <c r="R21" s="14">
        <v>0.18179999999999999</v>
      </c>
      <c r="S21" s="14">
        <f t="shared" si="0"/>
        <v>0.2</v>
      </c>
      <c r="T21" s="1">
        <v>1.5588970184326201</v>
      </c>
      <c r="U21" s="1">
        <v>1.3747968673706099</v>
      </c>
      <c r="V21" s="1">
        <v>1.2916507720947299</v>
      </c>
      <c r="W21" s="1">
        <v>8.3146095275878906E-2</v>
      </c>
      <c r="X21" s="1">
        <v>0.26724624633789101</v>
      </c>
      <c r="Y21" s="1">
        <v>0.26724624633789101</v>
      </c>
      <c r="Z21" s="1">
        <v>0.2</v>
      </c>
      <c r="AA21" s="1">
        <v>0.9</v>
      </c>
      <c r="AB21" s="1">
        <v>0.81818181818181801</v>
      </c>
      <c r="AC21" s="1">
        <v>0.85714285714285698</v>
      </c>
      <c r="AD21" s="1">
        <v>0.1</v>
      </c>
      <c r="AE21" s="1">
        <v>0.7</v>
      </c>
    </row>
    <row r="22" spans="1:31" x14ac:dyDescent="0.15">
      <c r="A22" s="4">
        <v>177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5.1692657470703098</v>
      </c>
      <c r="L22">
        <v>4.0984668731689498</v>
      </c>
      <c r="M22">
        <v>4.4077281951904297</v>
      </c>
      <c r="N22">
        <v>4.0111160278320304</v>
      </c>
      <c r="O22">
        <v>0</v>
      </c>
      <c r="P22">
        <v>0</v>
      </c>
      <c r="Q22">
        <v>6</v>
      </c>
      <c r="R22" s="12">
        <v>0</v>
      </c>
      <c r="S22" s="12">
        <f t="shared" si="0"/>
        <v>0</v>
      </c>
      <c r="T22">
        <v>1.27835273742676</v>
      </c>
      <c r="U22">
        <v>1.27831518650055</v>
      </c>
      <c r="V22">
        <v>1.08203661441803</v>
      </c>
      <c r="W22">
        <v>0.19627857208252</v>
      </c>
      <c r="X22">
        <v>0.196316123008728</v>
      </c>
      <c r="Y22">
        <v>0.196316123008728</v>
      </c>
      <c r="Z22">
        <v>0</v>
      </c>
      <c r="AA22">
        <v>0.6</v>
      </c>
      <c r="AB22">
        <v>1</v>
      </c>
      <c r="AC22">
        <v>0.75</v>
      </c>
      <c r="AD22">
        <v>0.4</v>
      </c>
      <c r="AE22">
        <v>0.6</v>
      </c>
    </row>
    <row r="23" spans="1:31" x14ac:dyDescent="0.15">
      <c r="A23" s="4">
        <v>313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5.0005416870117196</v>
      </c>
      <c r="L23" s="7">
        <v>4.10288429260254</v>
      </c>
      <c r="M23">
        <v>4.4779319763183603</v>
      </c>
      <c r="N23">
        <v>4.9570789337158203</v>
      </c>
      <c r="O23">
        <v>0</v>
      </c>
      <c r="P23">
        <v>0</v>
      </c>
      <c r="Q23">
        <v>7</v>
      </c>
      <c r="R23" s="12">
        <v>0</v>
      </c>
      <c r="S23" s="12">
        <f t="shared" si="0"/>
        <v>0</v>
      </c>
      <c r="T23">
        <v>1.2379055023193399</v>
      </c>
      <c r="U23">
        <v>1.1993389129638701</v>
      </c>
      <c r="V23">
        <v>1.0426708459854099</v>
      </c>
      <c r="W23" s="13">
        <v>0.15666806697845501</v>
      </c>
      <c r="X23">
        <v>0.19523465633392301</v>
      </c>
      <c r="Y23">
        <v>0.19523465633392301</v>
      </c>
      <c r="Z23">
        <v>0</v>
      </c>
      <c r="AA23">
        <v>0.7</v>
      </c>
      <c r="AB23">
        <v>1</v>
      </c>
      <c r="AC23">
        <v>0.82352941176470595</v>
      </c>
      <c r="AD23">
        <v>0.3</v>
      </c>
      <c r="AE23">
        <v>0.7</v>
      </c>
    </row>
    <row r="24" spans="1:31" x14ac:dyDescent="0.15">
      <c r="A24" s="4">
        <v>304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5.2770843505859402</v>
      </c>
      <c r="L24" s="7">
        <v>4.1100559234619096</v>
      </c>
      <c r="M24">
        <v>3.9915294647216801</v>
      </c>
      <c r="N24">
        <v>3.7207717895507799</v>
      </c>
      <c r="O24">
        <v>0</v>
      </c>
      <c r="P24">
        <v>0</v>
      </c>
      <c r="Q24">
        <v>4</v>
      </c>
      <c r="R24" s="12">
        <v>0</v>
      </c>
      <c r="S24" s="12">
        <f t="shared" si="0"/>
        <v>0</v>
      </c>
      <c r="T24">
        <v>1.3906764984130899</v>
      </c>
      <c r="U24">
        <v>1.371777176857</v>
      </c>
      <c r="V24">
        <v>1.1445516347885101</v>
      </c>
      <c r="W24" s="13">
        <v>0.227225542068481</v>
      </c>
      <c r="X24">
        <v>0.246124863624573</v>
      </c>
      <c r="Y24">
        <v>0.246124863624573</v>
      </c>
      <c r="Z24">
        <v>0</v>
      </c>
      <c r="AA24">
        <v>0.4</v>
      </c>
      <c r="AB24">
        <v>1</v>
      </c>
      <c r="AC24">
        <v>0.57142857142857195</v>
      </c>
      <c r="AD24">
        <v>0.6</v>
      </c>
      <c r="AE24">
        <v>0.4</v>
      </c>
    </row>
    <row r="25" spans="1:31" x14ac:dyDescent="0.15">
      <c r="A25" s="4">
        <v>438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4.7710952758789098</v>
      </c>
      <c r="L25" s="7">
        <v>4.1103858947753897</v>
      </c>
      <c r="M25">
        <v>4.6249828338623002</v>
      </c>
      <c r="N25">
        <v>3.9468193054199201</v>
      </c>
      <c r="O25">
        <v>0</v>
      </c>
      <c r="P25">
        <v>0</v>
      </c>
      <c r="Q25">
        <v>9</v>
      </c>
      <c r="R25" s="12">
        <v>0</v>
      </c>
      <c r="S25" s="12">
        <f t="shared" si="0"/>
        <v>0</v>
      </c>
      <c r="T25">
        <v>1.2511692047119101</v>
      </c>
      <c r="U25">
        <v>1.22968006134033</v>
      </c>
      <c r="V25">
        <v>1.03621172904968</v>
      </c>
      <c r="W25" s="13">
        <v>0.193468332290649</v>
      </c>
      <c r="X25">
        <v>0.214957475662231</v>
      </c>
      <c r="Y25">
        <v>0.214957475662231</v>
      </c>
      <c r="Z25">
        <v>0</v>
      </c>
      <c r="AA25">
        <v>0.9</v>
      </c>
      <c r="AB25">
        <v>1</v>
      </c>
      <c r="AC25">
        <v>0.94736842105263197</v>
      </c>
      <c r="AD25">
        <v>0.1</v>
      </c>
      <c r="AE25">
        <v>0.9</v>
      </c>
    </row>
    <row r="26" spans="1:31" x14ac:dyDescent="0.15">
      <c r="A26" s="4">
        <v>424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5.2577819824218697</v>
      </c>
      <c r="L26" s="7">
        <v>4.1119956970214799</v>
      </c>
      <c r="M26">
        <v>3.1658897399902299</v>
      </c>
      <c r="N26">
        <v>4.54630470275879</v>
      </c>
      <c r="O26">
        <v>1</v>
      </c>
      <c r="P26">
        <v>1</v>
      </c>
      <c r="Q26">
        <v>9</v>
      </c>
      <c r="R26" s="12">
        <v>0.1111</v>
      </c>
      <c r="S26" s="12">
        <f t="shared" si="0"/>
        <v>0.1</v>
      </c>
      <c r="T26">
        <v>1.5468807220459</v>
      </c>
      <c r="U26">
        <v>1.4206733703613299</v>
      </c>
      <c r="V26">
        <v>1.2741607427597099</v>
      </c>
      <c r="W26" s="13">
        <v>0.14651262760162401</v>
      </c>
      <c r="X26">
        <v>0.27271997928619401</v>
      </c>
      <c r="Y26">
        <v>0.27271997928619401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785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5.3491306304931596</v>
      </c>
      <c r="L27" s="7">
        <v>4.1130180358886701</v>
      </c>
      <c r="M27">
        <v>3.4775466918945299</v>
      </c>
      <c r="N27">
        <v>3.2125549316406201</v>
      </c>
      <c r="O27">
        <v>1</v>
      </c>
      <c r="P27">
        <v>1</v>
      </c>
      <c r="Q27">
        <v>11</v>
      </c>
      <c r="R27" s="12">
        <v>9.0899999999999995E-2</v>
      </c>
      <c r="S27" s="12">
        <f t="shared" si="0"/>
        <v>0.1</v>
      </c>
      <c r="T27">
        <v>1.4333667755127</v>
      </c>
      <c r="U27">
        <v>1.40033400058746</v>
      </c>
      <c r="V27">
        <v>1.2011299133300799</v>
      </c>
      <c r="W27" s="13">
        <v>0.199204087257385</v>
      </c>
      <c r="X27">
        <v>0.23223686218261699</v>
      </c>
      <c r="Y27">
        <v>0.23223686218261699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720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4.6389961242675799</v>
      </c>
      <c r="L28" s="7">
        <v>4.1189231872558603</v>
      </c>
      <c r="M28">
        <v>5.6910133361816397</v>
      </c>
      <c r="N28">
        <v>4.5654659271240199</v>
      </c>
      <c r="O28">
        <v>0</v>
      </c>
      <c r="P28">
        <v>0</v>
      </c>
      <c r="Q28">
        <v>6</v>
      </c>
      <c r="R28" s="12">
        <v>0</v>
      </c>
      <c r="S28" s="12">
        <f t="shared" si="0"/>
        <v>0</v>
      </c>
      <c r="T28">
        <v>1.1883068084716799</v>
      </c>
      <c r="U28">
        <v>1.19769859313965</v>
      </c>
      <c r="V28">
        <v>0.99244481325149503</v>
      </c>
      <c r="W28" s="13">
        <v>0.20525377988815299</v>
      </c>
      <c r="X28">
        <v>0.19586199522018399</v>
      </c>
      <c r="Y28">
        <v>0.19586199522018399</v>
      </c>
      <c r="Z28">
        <v>0</v>
      </c>
      <c r="AA28">
        <v>0.6</v>
      </c>
      <c r="AB28">
        <v>1</v>
      </c>
      <c r="AC28">
        <v>0.75</v>
      </c>
      <c r="AD28">
        <v>0.4</v>
      </c>
      <c r="AE28">
        <v>0.6</v>
      </c>
    </row>
    <row r="29" spans="1:31" x14ac:dyDescent="0.15">
      <c r="A29" s="4">
        <v>724</v>
      </c>
      <c r="B29">
        <v>13</v>
      </c>
      <c r="C29">
        <v>7</v>
      </c>
      <c r="D29">
        <v>10</v>
      </c>
      <c r="E29">
        <v>10</v>
      </c>
      <c r="F29">
        <v>10</v>
      </c>
      <c r="G29">
        <v>0</v>
      </c>
      <c r="H29">
        <v>3</v>
      </c>
      <c r="I29">
        <v>7</v>
      </c>
      <c r="J29">
        <v>0.65</v>
      </c>
      <c r="K29">
        <v>5.6198463439941397</v>
      </c>
      <c r="L29" s="7">
        <v>4.1280155181884801</v>
      </c>
      <c r="M29">
        <v>3.1475677490234402</v>
      </c>
      <c r="N29">
        <v>3.5721302032470699</v>
      </c>
      <c r="O29">
        <v>1</v>
      </c>
      <c r="P29">
        <v>1</v>
      </c>
      <c r="Q29">
        <v>10</v>
      </c>
      <c r="R29" s="12">
        <v>0.1</v>
      </c>
      <c r="S29" s="12">
        <f t="shared" si="0"/>
        <v>0.1</v>
      </c>
      <c r="T29">
        <v>1.6311111450195299</v>
      </c>
      <c r="U29">
        <v>1.5609594583511399</v>
      </c>
      <c r="V29">
        <v>1.34388852119446</v>
      </c>
      <c r="W29" s="13">
        <v>0.217070937156677</v>
      </c>
      <c r="X29">
        <v>0.28722262382507302</v>
      </c>
      <c r="Y29">
        <v>0.28722262382507302</v>
      </c>
      <c r="Z29">
        <v>0.1</v>
      </c>
      <c r="AA29">
        <v>0.9</v>
      </c>
      <c r="AB29">
        <v>0.9</v>
      </c>
      <c r="AC29">
        <v>0.9</v>
      </c>
      <c r="AD29">
        <v>0.1</v>
      </c>
      <c r="AE29">
        <v>0.8</v>
      </c>
    </row>
    <row r="30" spans="1:31" x14ac:dyDescent="0.15">
      <c r="A30" s="4">
        <v>429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>
        <v>5.5421791076660201</v>
      </c>
      <c r="L30" s="7">
        <v>4.1356716156005904</v>
      </c>
      <c r="M30">
        <v>3.90102958679199</v>
      </c>
      <c r="N30">
        <v>3.1252079010009801</v>
      </c>
      <c r="O30">
        <v>1</v>
      </c>
      <c r="P30">
        <v>1</v>
      </c>
      <c r="Q30">
        <v>10</v>
      </c>
      <c r="R30" s="12">
        <v>0.1</v>
      </c>
      <c r="S30" s="12">
        <f t="shared" si="0"/>
        <v>0.1</v>
      </c>
      <c r="T30">
        <v>1.4166622161865201</v>
      </c>
      <c r="U30">
        <v>1.4146490097045901</v>
      </c>
      <c r="V30">
        <v>1.1669127941131601</v>
      </c>
      <c r="W30" s="13">
        <v>0.247736215591431</v>
      </c>
      <c r="X30">
        <v>0.24974942207336401</v>
      </c>
      <c r="Y30">
        <v>0.24974942207336401</v>
      </c>
      <c r="Z30">
        <v>0.1</v>
      </c>
      <c r="AA30">
        <v>0.9</v>
      </c>
      <c r="AB30">
        <v>0.9</v>
      </c>
      <c r="AC30">
        <v>0.9</v>
      </c>
      <c r="AD30">
        <v>0.1</v>
      </c>
      <c r="AE30">
        <v>0.8</v>
      </c>
    </row>
    <row r="31" spans="1:31" s="1" customFormat="1" x14ac:dyDescent="0.15">
      <c r="A31" s="5">
        <v>902</v>
      </c>
      <c r="B31" s="1">
        <v>13</v>
      </c>
      <c r="C31" s="1">
        <v>7</v>
      </c>
      <c r="D31" s="1">
        <v>10</v>
      </c>
      <c r="E31" s="1">
        <v>10</v>
      </c>
      <c r="F31" s="1">
        <v>10</v>
      </c>
      <c r="G31" s="1">
        <v>0</v>
      </c>
      <c r="H31" s="1">
        <v>3</v>
      </c>
      <c r="I31" s="1">
        <v>7</v>
      </c>
      <c r="J31" s="1">
        <v>0.65</v>
      </c>
      <c r="K31" s="1">
        <v>4.9942569732665998</v>
      </c>
      <c r="L31" s="1">
        <v>4.13761329650879</v>
      </c>
      <c r="M31" s="1">
        <v>4.6904621124267596</v>
      </c>
      <c r="N31" s="1">
        <v>3.6452674865722701</v>
      </c>
      <c r="O31" s="1">
        <v>0</v>
      </c>
      <c r="P31" s="1">
        <v>0</v>
      </c>
      <c r="Q31" s="1">
        <v>8</v>
      </c>
      <c r="R31" s="14">
        <v>0</v>
      </c>
      <c r="S31" s="14">
        <f t="shared" si="0"/>
        <v>0</v>
      </c>
      <c r="T31" s="1">
        <v>1.2903900146484399</v>
      </c>
      <c r="U31" s="1">
        <v>1.29183578491211</v>
      </c>
      <c r="V31" s="1">
        <v>1.07369649410248</v>
      </c>
      <c r="W31" s="1">
        <v>0.21813929080963099</v>
      </c>
      <c r="X31" s="1">
        <v>0.21669352054596</v>
      </c>
      <c r="Y31" s="1">
        <v>0.21669352054596</v>
      </c>
      <c r="Z31" s="1">
        <v>0</v>
      </c>
      <c r="AA31" s="1">
        <v>0.8</v>
      </c>
      <c r="AB31" s="1">
        <v>1</v>
      </c>
      <c r="AC31" s="1">
        <v>0.88888888888888895</v>
      </c>
      <c r="AD31" s="1">
        <v>0.2</v>
      </c>
      <c r="AE31" s="1">
        <v>0.8</v>
      </c>
    </row>
    <row r="32" spans="1:31" x14ac:dyDescent="0.15">
      <c r="A32" s="4">
        <v>991</v>
      </c>
      <c r="B32">
        <v>11</v>
      </c>
      <c r="C32">
        <v>9</v>
      </c>
      <c r="D32">
        <v>10</v>
      </c>
      <c r="E32">
        <v>10</v>
      </c>
      <c r="F32">
        <v>9</v>
      </c>
      <c r="G32">
        <v>1</v>
      </c>
      <c r="H32">
        <v>2</v>
      </c>
      <c r="I32">
        <v>8</v>
      </c>
      <c r="J32">
        <v>0.55000000000000004</v>
      </c>
      <c r="K32">
        <v>5.6602592468261701</v>
      </c>
      <c r="L32" s="7">
        <v>4.5221080780029297</v>
      </c>
      <c r="M32">
        <v>4.9742984771728498</v>
      </c>
      <c r="N32">
        <v>6.2559947967529297</v>
      </c>
      <c r="O32">
        <v>0</v>
      </c>
      <c r="P32">
        <v>0</v>
      </c>
      <c r="Q32">
        <v>8</v>
      </c>
      <c r="R32" s="12">
        <v>0</v>
      </c>
      <c r="S32" s="12">
        <f t="shared" si="0"/>
        <v>0</v>
      </c>
      <c r="T32">
        <v>1.3704128265380899</v>
      </c>
      <c r="U32">
        <v>1.2706298828125</v>
      </c>
      <c r="V32">
        <v>1.15573859214783</v>
      </c>
      <c r="W32" s="13">
        <v>0.114891290664673</v>
      </c>
      <c r="X32">
        <v>0.21467423439025901</v>
      </c>
      <c r="Y32">
        <v>0.21467423439025901</v>
      </c>
      <c r="Z32">
        <v>0</v>
      </c>
      <c r="AA32">
        <v>0.8</v>
      </c>
      <c r="AB32">
        <v>1</v>
      </c>
      <c r="AC32">
        <v>0.88888888888888895</v>
      </c>
      <c r="AD32">
        <v>0.2</v>
      </c>
      <c r="AE32">
        <v>0.8</v>
      </c>
    </row>
    <row r="33" spans="1:31" x14ac:dyDescent="0.15">
      <c r="A33" s="4">
        <v>289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5.1458835601806596</v>
      </c>
      <c r="L33" s="7">
        <v>4.5300865173339799</v>
      </c>
      <c r="M33">
        <v>6.6752796173095703</v>
      </c>
      <c r="N33">
        <v>8.5415077209472692</v>
      </c>
      <c r="O33">
        <v>0</v>
      </c>
      <c r="P33">
        <v>0</v>
      </c>
      <c r="Q33">
        <v>6</v>
      </c>
      <c r="R33" s="12">
        <v>0</v>
      </c>
      <c r="S33" s="12">
        <f t="shared" si="0"/>
        <v>0</v>
      </c>
      <c r="T33">
        <v>1.2673149108886701</v>
      </c>
      <c r="U33">
        <v>1.1575393676757799</v>
      </c>
      <c r="V33">
        <v>1.0490925312042201</v>
      </c>
      <c r="W33" s="13">
        <v>0.10844683647155801</v>
      </c>
      <c r="X33">
        <v>0.21822237968444799</v>
      </c>
      <c r="Y33">
        <v>0.21822237968444799</v>
      </c>
      <c r="Z33">
        <v>0</v>
      </c>
      <c r="AA33">
        <v>0.6</v>
      </c>
      <c r="AB33">
        <v>1</v>
      </c>
      <c r="AC33">
        <v>0.75</v>
      </c>
      <c r="AD33">
        <v>0.4</v>
      </c>
      <c r="AE33">
        <v>0.6</v>
      </c>
    </row>
    <row r="34" spans="1:31" x14ac:dyDescent="0.15">
      <c r="A34" s="4">
        <v>289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5.1458835601806596</v>
      </c>
      <c r="L34" s="7">
        <v>4.5300865173339799</v>
      </c>
      <c r="M34">
        <v>6.6752796173095703</v>
      </c>
      <c r="N34">
        <v>8.5415077209472692</v>
      </c>
      <c r="O34">
        <v>0</v>
      </c>
      <c r="P34">
        <v>0</v>
      </c>
      <c r="Q34">
        <v>6</v>
      </c>
      <c r="R34" s="12">
        <v>0</v>
      </c>
      <c r="S34" s="12">
        <f t="shared" si="0"/>
        <v>0</v>
      </c>
      <c r="T34">
        <v>1.2673149108886701</v>
      </c>
      <c r="U34">
        <v>1.1575393676757799</v>
      </c>
      <c r="V34">
        <v>1.0490925312042201</v>
      </c>
      <c r="W34" s="13">
        <v>0.10844683647155801</v>
      </c>
      <c r="X34">
        <v>0.21822237968444799</v>
      </c>
      <c r="Y34">
        <v>0.21822237968444799</v>
      </c>
      <c r="Z34">
        <v>0</v>
      </c>
      <c r="AA34">
        <v>0.6</v>
      </c>
      <c r="AB34">
        <v>1</v>
      </c>
      <c r="AC34">
        <v>0.75</v>
      </c>
      <c r="AD34">
        <v>0.4</v>
      </c>
      <c r="AE34">
        <v>0.6</v>
      </c>
    </row>
    <row r="35" spans="1:31" x14ac:dyDescent="0.15">
      <c r="A35" s="4">
        <v>788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4.7853221893310502</v>
      </c>
      <c r="L35" s="7">
        <v>4.5200691223144496</v>
      </c>
      <c r="M35">
        <v>8.4706230163574201</v>
      </c>
      <c r="N35">
        <v>7.04203224182129</v>
      </c>
      <c r="O35">
        <v>0</v>
      </c>
      <c r="P35">
        <v>0</v>
      </c>
      <c r="Q35">
        <v>10</v>
      </c>
      <c r="R35" s="12">
        <v>0</v>
      </c>
      <c r="S35" s="12">
        <f t="shared" si="0"/>
        <v>0</v>
      </c>
      <c r="T35">
        <v>1.1846828460693399</v>
      </c>
      <c r="U35">
        <v>1.2090702056884799</v>
      </c>
      <c r="V35">
        <v>0.97364175319671598</v>
      </c>
      <c r="W35" s="13">
        <v>0.23542845249176</v>
      </c>
      <c r="X35">
        <v>0.21104109287261999</v>
      </c>
      <c r="Y35">
        <v>0.21104109287261999</v>
      </c>
      <c r="Z35">
        <v>0</v>
      </c>
      <c r="AA35">
        <v>1</v>
      </c>
      <c r="AB35">
        <v>1</v>
      </c>
      <c r="AC35">
        <v>1</v>
      </c>
      <c r="AD35">
        <v>0</v>
      </c>
      <c r="AE35">
        <v>1</v>
      </c>
    </row>
    <row r="36" spans="1:31" x14ac:dyDescent="0.15">
      <c r="A36" s="4">
        <v>265</v>
      </c>
      <c r="B36">
        <v>13</v>
      </c>
      <c r="C36">
        <v>7</v>
      </c>
      <c r="D36">
        <v>10</v>
      </c>
      <c r="E36">
        <v>10</v>
      </c>
      <c r="F36">
        <v>10</v>
      </c>
      <c r="G36">
        <v>0</v>
      </c>
      <c r="H36">
        <v>3</v>
      </c>
      <c r="I36">
        <v>7</v>
      </c>
      <c r="J36">
        <v>0.65</v>
      </c>
      <c r="K36">
        <v>5.4144515991210902</v>
      </c>
      <c r="L36" s="7">
        <v>4.5586509704589799</v>
      </c>
      <c r="M36">
        <v>5.1254997253418004</v>
      </c>
      <c r="N36">
        <v>3.6624374389648402</v>
      </c>
      <c r="O36">
        <v>0</v>
      </c>
      <c r="P36">
        <v>0</v>
      </c>
      <c r="Q36">
        <v>8</v>
      </c>
      <c r="R36" s="12">
        <v>0</v>
      </c>
      <c r="S36" s="12">
        <f t="shared" si="0"/>
        <v>0</v>
      </c>
      <c r="T36">
        <v>1.4804992675781199</v>
      </c>
      <c r="U36">
        <v>1.485884308815</v>
      </c>
      <c r="V36">
        <v>1.21010041236877</v>
      </c>
      <c r="W36" s="13">
        <v>0.27578389644622803</v>
      </c>
      <c r="X36">
        <v>0.27039885520935097</v>
      </c>
      <c r="Y36">
        <v>0.27039885520935097</v>
      </c>
      <c r="Z36">
        <v>0</v>
      </c>
      <c r="AA36">
        <v>0.8</v>
      </c>
      <c r="AB36">
        <v>1</v>
      </c>
      <c r="AC36">
        <v>0.88888888888888895</v>
      </c>
      <c r="AD36">
        <v>0.2</v>
      </c>
      <c r="AE36">
        <v>0.8</v>
      </c>
    </row>
    <row r="37" spans="1:31" x14ac:dyDescent="0.15">
      <c r="A37" s="4">
        <v>947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4.7263221740722701</v>
      </c>
      <c r="L37" s="7">
        <v>4.5597991943359402</v>
      </c>
      <c r="M37">
        <v>8.7759361267089808</v>
      </c>
      <c r="N37">
        <v>6.3498477935790998</v>
      </c>
      <c r="O37">
        <v>0</v>
      </c>
      <c r="P37">
        <v>0</v>
      </c>
      <c r="Q37">
        <v>7</v>
      </c>
      <c r="R37" s="12">
        <v>0</v>
      </c>
      <c r="S37" s="12">
        <f t="shared" si="0"/>
        <v>0</v>
      </c>
      <c r="T37">
        <v>1.0838317871093699</v>
      </c>
      <c r="U37">
        <v>1.13577651977539</v>
      </c>
      <c r="V37">
        <v>0.91172254085540805</v>
      </c>
      <c r="W37" s="13">
        <v>0.22405397891998299</v>
      </c>
      <c r="X37">
        <v>0.17210924625396701</v>
      </c>
      <c r="Y37">
        <v>0.17210924625396701</v>
      </c>
      <c r="Z37">
        <v>0</v>
      </c>
      <c r="AA37">
        <v>0.7</v>
      </c>
      <c r="AB37">
        <v>1</v>
      </c>
      <c r="AC37">
        <v>0.82352941176470595</v>
      </c>
      <c r="AD37">
        <v>0.3</v>
      </c>
      <c r="AE37">
        <v>0.7</v>
      </c>
    </row>
    <row r="38" spans="1:31" x14ac:dyDescent="0.15">
      <c r="A38" s="4">
        <v>172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5.3820056915283203</v>
      </c>
      <c r="L38" s="7">
        <v>4.56451416015625</v>
      </c>
      <c r="M38">
        <v>4.7138977050781197</v>
      </c>
      <c r="N38">
        <v>4.2741775512695304</v>
      </c>
      <c r="O38">
        <v>1</v>
      </c>
      <c r="P38">
        <v>1</v>
      </c>
      <c r="Q38">
        <v>11</v>
      </c>
      <c r="R38" s="12">
        <v>9.0899999999999995E-2</v>
      </c>
      <c r="S38" s="12">
        <f t="shared" si="0"/>
        <v>0.1</v>
      </c>
      <c r="T38">
        <v>1.3815174102783201</v>
      </c>
      <c r="U38">
        <v>1.3646049499511701</v>
      </c>
      <c r="V38">
        <v>1.13554155826569</v>
      </c>
      <c r="W38" s="13">
        <v>0.22906339168548601</v>
      </c>
      <c r="X38">
        <v>0.245975852012634</v>
      </c>
      <c r="Y38">
        <v>0.245975852012634</v>
      </c>
      <c r="Z38">
        <v>0.1</v>
      </c>
      <c r="AA38">
        <v>1</v>
      </c>
      <c r="AB38">
        <v>0.90909090909090895</v>
      </c>
      <c r="AC38">
        <v>0.952380952380952</v>
      </c>
      <c r="AD38">
        <v>0</v>
      </c>
      <c r="AE38">
        <v>0.9</v>
      </c>
    </row>
    <row r="39" spans="1:31" x14ac:dyDescent="0.15">
      <c r="A39" s="4">
        <v>220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>
        <v>6.3880538940429696</v>
      </c>
      <c r="L39" s="7">
        <v>4.5579910278320304</v>
      </c>
      <c r="M39">
        <v>3.40110206604004</v>
      </c>
      <c r="N39">
        <v>4.4475116729736301</v>
      </c>
      <c r="O39">
        <v>1</v>
      </c>
      <c r="P39">
        <v>1</v>
      </c>
      <c r="Q39">
        <v>10</v>
      </c>
      <c r="R39" s="12">
        <v>0.1</v>
      </c>
      <c r="S39" s="12">
        <f t="shared" si="0"/>
        <v>0.1</v>
      </c>
      <c r="T39">
        <v>1.7205638885498</v>
      </c>
      <c r="U39">
        <v>1.63151299953461</v>
      </c>
      <c r="V39">
        <v>1.3985300064086901</v>
      </c>
      <c r="W39" s="13">
        <v>0.232982993125915</v>
      </c>
      <c r="X39">
        <v>0.322033882141113</v>
      </c>
      <c r="Y39">
        <v>0.322033882141113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583</v>
      </c>
      <c r="B40">
        <v>11</v>
      </c>
      <c r="C40">
        <v>9</v>
      </c>
      <c r="D40">
        <v>10</v>
      </c>
      <c r="E40">
        <v>10</v>
      </c>
      <c r="F40">
        <v>9</v>
      </c>
      <c r="G40">
        <v>1</v>
      </c>
      <c r="H40">
        <v>2</v>
      </c>
      <c r="I40">
        <v>8</v>
      </c>
      <c r="J40">
        <v>0.55000000000000004</v>
      </c>
      <c r="K40">
        <v>5.8490123748779297</v>
      </c>
      <c r="L40" s="7">
        <v>4.5238380432128897</v>
      </c>
      <c r="M40">
        <v>3.1948013305664098</v>
      </c>
      <c r="N40">
        <v>4.9645767211914098</v>
      </c>
      <c r="O40">
        <v>1</v>
      </c>
      <c r="P40">
        <v>1</v>
      </c>
      <c r="Q40">
        <v>8</v>
      </c>
      <c r="R40" s="12">
        <v>0.125</v>
      </c>
      <c r="S40" s="12">
        <f t="shared" si="0"/>
        <v>0.1</v>
      </c>
      <c r="T40">
        <v>1.30923271179199</v>
      </c>
      <c r="U40">
        <v>1.22052574157715</v>
      </c>
      <c r="V40">
        <v>1.1324498653411901</v>
      </c>
      <c r="W40" s="13">
        <v>8.80758762359619E-2</v>
      </c>
      <c r="X40">
        <v>0.176782846450806</v>
      </c>
      <c r="Y40">
        <v>0.176782846450806</v>
      </c>
      <c r="Z40">
        <v>0.1</v>
      </c>
      <c r="AA40">
        <v>0.7</v>
      </c>
      <c r="AB40">
        <v>0.875</v>
      </c>
      <c r="AC40">
        <v>0.77777777777777801</v>
      </c>
      <c r="AD40">
        <v>0.3</v>
      </c>
      <c r="AE40">
        <v>0.6</v>
      </c>
    </row>
    <row r="41" spans="1:31" s="30" customFormat="1" x14ac:dyDescent="0.15">
      <c r="A41" s="33">
        <v>151</v>
      </c>
      <c r="B41" s="30">
        <v>11</v>
      </c>
      <c r="C41" s="30">
        <v>9</v>
      </c>
      <c r="D41" s="30">
        <v>10</v>
      </c>
      <c r="E41" s="30">
        <v>10</v>
      </c>
      <c r="F41" s="30">
        <v>10</v>
      </c>
      <c r="G41" s="30">
        <v>0</v>
      </c>
      <c r="H41" s="30">
        <v>1</v>
      </c>
      <c r="I41" s="30">
        <v>9</v>
      </c>
      <c r="J41" s="30">
        <v>0.55000000000000004</v>
      </c>
      <c r="K41" s="30">
        <v>5.6671257019043004</v>
      </c>
      <c r="L41" s="30">
        <v>4.5537357330322301</v>
      </c>
      <c r="M41" s="30">
        <v>3.1707382202148402</v>
      </c>
      <c r="N41" s="30">
        <v>9.5972442626953107</v>
      </c>
      <c r="O41" s="30">
        <v>1</v>
      </c>
      <c r="P41" s="30">
        <v>1</v>
      </c>
      <c r="Q41" s="30">
        <v>6</v>
      </c>
      <c r="R41" s="35">
        <v>0.16669999999999999</v>
      </c>
      <c r="S41" s="35">
        <f t="shared" si="0"/>
        <v>0.1</v>
      </c>
      <c r="T41" s="30">
        <v>1.4091281890869101</v>
      </c>
      <c r="U41" s="30">
        <v>1.10394859313965</v>
      </c>
      <c r="V41" s="30">
        <v>1.18171787261963</v>
      </c>
      <c r="W41" s="30">
        <v>7.7769279479980497E-2</v>
      </c>
      <c r="X41" s="30">
        <v>0.22741031646728499</v>
      </c>
      <c r="Y41" s="30">
        <v>0.22741031646728499</v>
      </c>
      <c r="Z41" s="30">
        <v>0.1</v>
      </c>
      <c r="AA41" s="30">
        <v>0.5</v>
      </c>
      <c r="AB41" s="30">
        <v>0.83333333333333304</v>
      </c>
      <c r="AC41" s="30">
        <v>0.625</v>
      </c>
      <c r="AD41" s="30">
        <v>0.5</v>
      </c>
      <c r="AE41" s="30">
        <v>0.4</v>
      </c>
    </row>
    <row r="42" spans="1:31" s="1" customFormat="1" x14ac:dyDescent="0.15">
      <c r="A42" s="4">
        <v>195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5.6812610626220703</v>
      </c>
      <c r="L42" s="7">
        <v>4.7090530395507804</v>
      </c>
      <c r="M42">
        <v>4.1505641937255904</v>
      </c>
      <c r="N42">
        <v>9.1015338897705096</v>
      </c>
      <c r="O42">
        <v>1</v>
      </c>
      <c r="P42">
        <v>1</v>
      </c>
      <c r="Q42">
        <v>9</v>
      </c>
      <c r="R42" s="12">
        <v>0.1111</v>
      </c>
      <c r="S42" s="12">
        <f t="shared" si="0"/>
        <v>0.1</v>
      </c>
      <c r="T42">
        <v>1.55792236328125</v>
      </c>
      <c r="U42">
        <v>1.2859477996826201</v>
      </c>
      <c r="V42">
        <v>1.2839777469635001</v>
      </c>
      <c r="W42" s="13">
        <v>1.9700527191162101E-3</v>
      </c>
      <c r="X42">
        <v>0.27394461631774902</v>
      </c>
      <c r="Y42">
        <v>0.27394461631774902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116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5.7334957122802699</v>
      </c>
      <c r="L43" s="7">
        <v>4.6566104888915998</v>
      </c>
      <c r="M43">
        <v>3.2517738342285201</v>
      </c>
      <c r="N43">
        <v>9.2079181671142596</v>
      </c>
      <c r="O43">
        <v>1</v>
      </c>
      <c r="P43">
        <v>1</v>
      </c>
      <c r="Q43">
        <v>10</v>
      </c>
      <c r="R43" s="12">
        <v>0.1</v>
      </c>
      <c r="S43" s="12">
        <f t="shared" si="0"/>
        <v>0.1</v>
      </c>
      <c r="T43">
        <v>1.6278133392334</v>
      </c>
      <c r="U43">
        <v>1.3126811981201201</v>
      </c>
      <c r="V43">
        <v>1.35928666591644</v>
      </c>
      <c r="W43" s="13">
        <v>4.6605467796325697E-2</v>
      </c>
      <c r="X43">
        <v>0.26852667331695601</v>
      </c>
      <c r="Y43">
        <v>0.26852667331695601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353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5.7181262969970703</v>
      </c>
      <c r="L44" s="7">
        <v>4.64410400390625</v>
      </c>
      <c r="M44">
        <v>3.29713630676269</v>
      </c>
      <c r="N44">
        <v>9.2436008453369105</v>
      </c>
      <c r="O44">
        <v>1</v>
      </c>
      <c r="P44">
        <v>1</v>
      </c>
      <c r="Q44">
        <v>11</v>
      </c>
      <c r="R44" s="12">
        <v>9.0899999999999995E-2</v>
      </c>
      <c r="S44" s="12">
        <f t="shared" si="0"/>
        <v>0.1</v>
      </c>
      <c r="T44">
        <v>1.5096950531005899</v>
      </c>
      <c r="U44">
        <v>1.1918525695800799</v>
      </c>
      <c r="V44">
        <v>1.2419782876968399</v>
      </c>
      <c r="W44" s="13">
        <v>5.0125718116760198E-2</v>
      </c>
      <c r="X44">
        <v>0.267716765403748</v>
      </c>
      <c r="Y44">
        <v>0.267716765403748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4">
        <v>660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5.4647674560546902</v>
      </c>
      <c r="L45" s="7">
        <v>4.6398448944091797</v>
      </c>
      <c r="M45">
        <v>5.1427249908447301</v>
      </c>
      <c r="N45">
        <v>8.8079738616943395</v>
      </c>
      <c r="O45">
        <v>1</v>
      </c>
      <c r="P45">
        <v>1</v>
      </c>
      <c r="Q45">
        <v>9</v>
      </c>
      <c r="R45" s="12">
        <v>0.1111</v>
      </c>
      <c r="S45" s="12">
        <f t="shared" si="0"/>
        <v>0.1</v>
      </c>
      <c r="T45">
        <v>1.4315814971923799</v>
      </c>
      <c r="U45">
        <v>1.2289924621582</v>
      </c>
      <c r="V45">
        <v>1.1694958209991499</v>
      </c>
      <c r="W45" s="13">
        <v>5.9496641159057603E-2</v>
      </c>
      <c r="X45">
        <v>0.26208567619323703</v>
      </c>
      <c r="Y45">
        <v>0.26208567619323703</v>
      </c>
      <c r="Z45">
        <v>0.1</v>
      </c>
      <c r="AA45">
        <v>0.8</v>
      </c>
      <c r="AB45">
        <v>0.88888888888888895</v>
      </c>
      <c r="AC45">
        <v>0.84210526315789502</v>
      </c>
      <c r="AD45">
        <v>0.2</v>
      </c>
      <c r="AE45">
        <v>0.7</v>
      </c>
    </row>
    <row r="46" spans="1:31" x14ac:dyDescent="0.15">
      <c r="A46" s="4">
        <v>607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5.6619815826415998</v>
      </c>
      <c r="L46" s="7">
        <v>4.8038883209228498</v>
      </c>
      <c r="M46">
        <v>4.7463493347168004</v>
      </c>
      <c r="N46">
        <v>8.5170135498046893</v>
      </c>
      <c r="O46">
        <v>1</v>
      </c>
      <c r="P46">
        <v>1</v>
      </c>
      <c r="Q46">
        <v>11</v>
      </c>
      <c r="R46" s="12">
        <v>9.0899999999999995E-2</v>
      </c>
      <c r="S46" s="12">
        <f t="shared" si="0"/>
        <v>0.1</v>
      </c>
      <c r="T46">
        <v>1.6791191101074201</v>
      </c>
      <c r="U46">
        <v>1.4201602935791</v>
      </c>
      <c r="V46">
        <v>1.3582627773284901</v>
      </c>
      <c r="W46" s="13">
        <v>6.18975162506104E-2</v>
      </c>
      <c r="X46">
        <v>0.320856332778931</v>
      </c>
      <c r="Y46">
        <v>0.320856332778931</v>
      </c>
      <c r="Z46">
        <v>0.1</v>
      </c>
      <c r="AA46">
        <v>1</v>
      </c>
      <c r="AB46">
        <v>0.90909090909090895</v>
      </c>
      <c r="AC46">
        <v>0.952380952380952</v>
      </c>
      <c r="AD46">
        <v>0</v>
      </c>
      <c r="AE46">
        <v>0.9</v>
      </c>
    </row>
    <row r="47" spans="1:31" x14ac:dyDescent="0.15">
      <c r="A47" s="4">
        <v>286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5.8743190765380904</v>
      </c>
      <c r="L47" s="7">
        <v>4.7347183227539098</v>
      </c>
      <c r="M47">
        <v>3.2579612731933598</v>
      </c>
      <c r="N47">
        <v>9.7551956176757795</v>
      </c>
      <c r="O47">
        <v>1</v>
      </c>
      <c r="P47">
        <v>1</v>
      </c>
      <c r="Q47">
        <v>9</v>
      </c>
      <c r="R47" s="12">
        <v>0.1111</v>
      </c>
      <c r="S47" s="12">
        <f t="shared" si="0"/>
        <v>0.1</v>
      </c>
      <c r="T47">
        <v>1.48899269104004</v>
      </c>
      <c r="U47">
        <v>1.18563079833984</v>
      </c>
      <c r="V47">
        <v>1.2526934146881099</v>
      </c>
      <c r="W47" s="13">
        <v>6.7062616348266602E-2</v>
      </c>
      <c r="X47">
        <v>0.23629927635192899</v>
      </c>
      <c r="Y47">
        <v>0.23629927635192899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114</v>
      </c>
      <c r="B48">
        <v>10</v>
      </c>
      <c r="C48">
        <v>10</v>
      </c>
      <c r="D48">
        <v>10</v>
      </c>
      <c r="E48">
        <v>10</v>
      </c>
      <c r="F48">
        <v>9</v>
      </c>
      <c r="G48">
        <v>1</v>
      </c>
      <c r="H48">
        <v>1</v>
      </c>
      <c r="I48">
        <v>9</v>
      </c>
      <c r="J48">
        <v>0.5</v>
      </c>
      <c r="K48">
        <v>5.3878669738769496</v>
      </c>
      <c r="L48" s="7">
        <v>4.7398757934570304</v>
      </c>
      <c r="M48">
        <v>6.6268539428710902</v>
      </c>
      <c r="N48">
        <v>8.5765495300293004</v>
      </c>
      <c r="O48">
        <v>0</v>
      </c>
      <c r="P48">
        <v>0</v>
      </c>
      <c r="Q48">
        <v>7</v>
      </c>
      <c r="R48" s="12">
        <v>0</v>
      </c>
      <c r="S48" s="12">
        <f t="shared" si="0"/>
        <v>0</v>
      </c>
      <c r="T48">
        <v>1.36931228637695</v>
      </c>
      <c r="U48">
        <v>1.24855613708496</v>
      </c>
      <c r="V48">
        <v>1.15682065486908</v>
      </c>
      <c r="W48" s="13">
        <v>9.1735482215881306E-2</v>
      </c>
      <c r="X48">
        <v>0.21249163150787401</v>
      </c>
      <c r="Y48">
        <v>0.21249163150787401</v>
      </c>
      <c r="Z48">
        <v>0</v>
      </c>
      <c r="AA48">
        <v>0.7</v>
      </c>
      <c r="AB48">
        <v>1</v>
      </c>
      <c r="AC48">
        <v>0.82352941176470595</v>
      </c>
      <c r="AD48">
        <v>0.3</v>
      </c>
      <c r="AE48">
        <v>0.7</v>
      </c>
    </row>
    <row r="49" spans="1:31" x14ac:dyDescent="0.15">
      <c r="A49" s="4">
        <v>275</v>
      </c>
      <c r="B49">
        <v>10</v>
      </c>
      <c r="C49">
        <v>10</v>
      </c>
      <c r="D49">
        <v>10</v>
      </c>
      <c r="E49">
        <v>10</v>
      </c>
      <c r="F49">
        <v>9</v>
      </c>
      <c r="G49">
        <v>1</v>
      </c>
      <c r="H49">
        <v>1</v>
      </c>
      <c r="I49">
        <v>9</v>
      </c>
      <c r="J49">
        <v>0.5</v>
      </c>
      <c r="K49">
        <v>5.3192253112793004</v>
      </c>
      <c r="L49" s="7">
        <v>4.7831707000732404</v>
      </c>
      <c r="M49">
        <v>7.2593650817871103</v>
      </c>
      <c r="N49">
        <v>8.1118850708007795</v>
      </c>
      <c r="O49">
        <v>0</v>
      </c>
      <c r="P49">
        <v>0</v>
      </c>
      <c r="Q49">
        <v>5</v>
      </c>
      <c r="R49" s="12">
        <v>0</v>
      </c>
      <c r="S49" s="12">
        <f t="shared" si="0"/>
        <v>0</v>
      </c>
      <c r="T49">
        <v>1.21672439575195</v>
      </c>
      <c r="U49">
        <v>1.1233673095703101</v>
      </c>
      <c r="V49">
        <v>1.01289594173431</v>
      </c>
      <c r="W49" s="13">
        <v>0.11047136783599799</v>
      </c>
      <c r="X49">
        <v>0.20382845401763899</v>
      </c>
      <c r="Y49">
        <v>0.20382845401763899</v>
      </c>
      <c r="Z49">
        <v>0</v>
      </c>
      <c r="AA49">
        <v>0.5</v>
      </c>
      <c r="AB49">
        <v>1</v>
      </c>
      <c r="AC49">
        <v>0.66666666666666696</v>
      </c>
      <c r="AD49">
        <v>0.5</v>
      </c>
      <c r="AE49">
        <v>0.5</v>
      </c>
    </row>
    <row r="50" spans="1:31" x14ac:dyDescent="0.15">
      <c r="A50" s="4">
        <v>698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5.2375583648681596</v>
      </c>
      <c r="L50" s="7">
        <v>4.7269954681396502</v>
      </c>
      <c r="M50">
        <v>7.5803375244140598</v>
      </c>
      <c r="N50">
        <v>8.2760295867919904</v>
      </c>
      <c r="O50">
        <v>0</v>
      </c>
      <c r="P50">
        <v>0</v>
      </c>
      <c r="Q50">
        <v>7</v>
      </c>
      <c r="R50" s="12">
        <v>0</v>
      </c>
      <c r="S50" s="12">
        <f t="shared" si="0"/>
        <v>0</v>
      </c>
      <c r="T50">
        <v>1.1105251312255899</v>
      </c>
      <c r="U50">
        <v>1.0638675689697299</v>
      </c>
      <c r="V50">
        <v>0.94494706392288197</v>
      </c>
      <c r="W50" s="13">
        <v>0.118920505046844</v>
      </c>
      <c r="X50">
        <v>0.165578067302704</v>
      </c>
      <c r="Y50">
        <v>0.165578067302704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s="30" customFormat="1" x14ac:dyDescent="0.15">
      <c r="A51" s="33">
        <v>449</v>
      </c>
      <c r="B51" s="30">
        <v>11</v>
      </c>
      <c r="C51" s="30">
        <v>9</v>
      </c>
      <c r="D51" s="30">
        <v>10</v>
      </c>
      <c r="E51" s="30">
        <v>10</v>
      </c>
      <c r="F51" s="30">
        <v>10</v>
      </c>
      <c r="G51" s="30">
        <v>0</v>
      </c>
      <c r="H51" s="30">
        <v>1</v>
      </c>
      <c r="I51" s="30">
        <v>9</v>
      </c>
      <c r="J51" s="30">
        <v>0.55000000000000004</v>
      </c>
      <c r="K51" s="30">
        <v>5.3996410369873002</v>
      </c>
      <c r="L51" s="30">
        <v>4.8014621734619096</v>
      </c>
      <c r="M51" s="30">
        <v>7.0481109619140598</v>
      </c>
      <c r="N51" s="30">
        <v>8.4780426025390607</v>
      </c>
      <c r="O51" s="30">
        <v>0</v>
      </c>
      <c r="P51" s="30">
        <v>0</v>
      </c>
      <c r="Q51" s="30">
        <v>8</v>
      </c>
      <c r="R51" s="35">
        <v>0</v>
      </c>
      <c r="S51" s="35">
        <f t="shared" si="0"/>
        <v>0</v>
      </c>
      <c r="T51" s="30">
        <v>1.25810050964355</v>
      </c>
      <c r="U51" s="30">
        <v>1.1673889160156199</v>
      </c>
      <c r="V51" s="30">
        <v>1.0252326726913401</v>
      </c>
      <c r="W51" s="30">
        <v>0.14215624332428001</v>
      </c>
      <c r="X51" s="30">
        <v>0.23286783695221</v>
      </c>
      <c r="Y51" s="30">
        <v>0.23286783695221</v>
      </c>
      <c r="Z51" s="30">
        <v>0</v>
      </c>
      <c r="AA51" s="30">
        <v>0.8</v>
      </c>
      <c r="AB51" s="30">
        <v>1</v>
      </c>
      <c r="AC51" s="30">
        <v>0.88888888888888895</v>
      </c>
      <c r="AD51" s="30">
        <v>0.2</v>
      </c>
      <c r="AE51" s="30">
        <v>0.8</v>
      </c>
    </row>
    <row r="52" spans="1:31" x14ac:dyDescent="0.15">
      <c r="A52" s="4">
        <v>138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6.1091136932373002</v>
      </c>
      <c r="L52" s="7">
        <v>4.9969577789306596</v>
      </c>
      <c r="M52">
        <v>3.6711006164550799</v>
      </c>
      <c r="N52">
        <v>9.6484050750732404</v>
      </c>
      <c r="O52">
        <v>1</v>
      </c>
      <c r="P52">
        <v>1</v>
      </c>
      <c r="Q52">
        <v>10</v>
      </c>
      <c r="R52" s="12">
        <v>0.1</v>
      </c>
      <c r="S52" s="12">
        <f t="shared" si="0"/>
        <v>0.1</v>
      </c>
      <c r="T52">
        <v>1.49333572387695</v>
      </c>
      <c r="U52">
        <v>1.20723152160645</v>
      </c>
      <c r="V52">
        <v>1.23794806003571</v>
      </c>
      <c r="W52" s="13">
        <v>3.0716538429260299E-2</v>
      </c>
      <c r="X52">
        <v>0.255387663841248</v>
      </c>
      <c r="Y52">
        <v>0.255387663841248</v>
      </c>
      <c r="Z52">
        <v>0.1</v>
      </c>
      <c r="AA52">
        <v>0.9</v>
      </c>
      <c r="AB52">
        <v>0.9</v>
      </c>
      <c r="AC52">
        <v>0.9</v>
      </c>
      <c r="AD52">
        <v>0.1</v>
      </c>
      <c r="AE52">
        <v>0.8</v>
      </c>
    </row>
    <row r="53" spans="1:31" x14ac:dyDescent="0.15">
      <c r="A53" s="4">
        <v>274</v>
      </c>
      <c r="B53">
        <v>9</v>
      </c>
      <c r="C53">
        <v>11</v>
      </c>
      <c r="D53">
        <v>10</v>
      </c>
      <c r="E53">
        <v>10</v>
      </c>
      <c r="F53">
        <v>8</v>
      </c>
      <c r="G53">
        <v>2</v>
      </c>
      <c r="H53">
        <v>1</v>
      </c>
      <c r="I53">
        <v>9</v>
      </c>
      <c r="J53">
        <v>0.45</v>
      </c>
      <c r="K53">
        <v>5.8121471405029297</v>
      </c>
      <c r="L53" s="7">
        <v>4.8344993591308603</v>
      </c>
      <c r="M53">
        <v>4.4628067016601598</v>
      </c>
      <c r="N53">
        <v>9.3634872436523402</v>
      </c>
      <c r="O53">
        <v>1</v>
      </c>
      <c r="P53">
        <v>1</v>
      </c>
      <c r="Q53">
        <v>9</v>
      </c>
      <c r="R53" s="12">
        <v>0.1111</v>
      </c>
      <c r="S53" s="12">
        <f t="shared" si="0"/>
        <v>0.1</v>
      </c>
      <c r="T53">
        <v>1.1546516418457</v>
      </c>
      <c r="U53">
        <v>0.96746063232421897</v>
      </c>
      <c r="V53">
        <v>1.0175075531005899</v>
      </c>
      <c r="W53" s="13">
        <v>5.0046920776367201E-2</v>
      </c>
      <c r="X53">
        <v>0.13714408874511699</v>
      </c>
      <c r="Y53">
        <v>0.13714408874511699</v>
      </c>
      <c r="Z53">
        <v>0.1</v>
      </c>
      <c r="AA53">
        <v>0.8</v>
      </c>
      <c r="AB53">
        <v>0.88888888888888895</v>
      </c>
      <c r="AC53">
        <v>0.84210526315789502</v>
      </c>
      <c r="AD53">
        <v>0.2</v>
      </c>
      <c r="AE53">
        <v>0.7</v>
      </c>
    </row>
    <row r="54" spans="1:31" x14ac:dyDescent="0.15">
      <c r="A54" s="4">
        <v>926</v>
      </c>
      <c r="B54">
        <v>10</v>
      </c>
      <c r="C54">
        <v>10</v>
      </c>
      <c r="D54">
        <v>10</v>
      </c>
      <c r="E54">
        <v>10</v>
      </c>
      <c r="F54">
        <v>9</v>
      </c>
      <c r="G54">
        <v>1</v>
      </c>
      <c r="H54">
        <v>1</v>
      </c>
      <c r="I54">
        <v>9</v>
      </c>
      <c r="J54">
        <v>0.5</v>
      </c>
      <c r="K54">
        <v>6.0829372406005904</v>
      </c>
      <c r="L54" s="7">
        <v>4.8678150177001998</v>
      </c>
      <c r="M54">
        <v>2.1115188598632799</v>
      </c>
      <c r="N54">
        <v>9.0886802673339808</v>
      </c>
      <c r="O54">
        <v>1</v>
      </c>
      <c r="P54">
        <v>1</v>
      </c>
      <c r="Q54">
        <v>9</v>
      </c>
      <c r="R54" s="12">
        <v>0.1111</v>
      </c>
      <c r="S54" s="12">
        <f t="shared" si="0"/>
        <v>0.1</v>
      </c>
      <c r="T54">
        <v>1.5013618469238299</v>
      </c>
      <c r="U54">
        <v>1.1384696960449201</v>
      </c>
      <c r="V54">
        <v>1.2444823980331401</v>
      </c>
      <c r="W54" s="13">
        <v>0.10601270198822001</v>
      </c>
      <c r="X54">
        <v>0.25687944889068598</v>
      </c>
      <c r="Y54">
        <v>0.25687944889068598</v>
      </c>
      <c r="Z54">
        <v>0.1</v>
      </c>
      <c r="AA54">
        <v>0.8</v>
      </c>
      <c r="AB54">
        <v>0.88888888888888895</v>
      </c>
      <c r="AC54">
        <v>0.84210526315789502</v>
      </c>
      <c r="AD54">
        <v>0.2</v>
      </c>
      <c r="AE54">
        <v>0.7</v>
      </c>
    </row>
    <row r="55" spans="1:31" x14ac:dyDescent="0.15">
      <c r="A55" s="4">
        <v>664</v>
      </c>
      <c r="B55">
        <v>11</v>
      </c>
      <c r="C55">
        <v>9</v>
      </c>
      <c r="D55">
        <v>10</v>
      </c>
      <c r="E55">
        <v>10</v>
      </c>
      <c r="F55">
        <v>9</v>
      </c>
      <c r="G55">
        <v>1</v>
      </c>
      <c r="H55">
        <v>2</v>
      </c>
      <c r="I55">
        <v>8</v>
      </c>
      <c r="J55">
        <v>0.55000000000000004</v>
      </c>
      <c r="K55">
        <v>6.4799747467040998</v>
      </c>
      <c r="L55" s="7">
        <v>4.9514541625976598</v>
      </c>
      <c r="M55">
        <v>3.68646240234375</v>
      </c>
      <c r="N55">
        <v>6.0613479614257804</v>
      </c>
      <c r="O55">
        <v>1</v>
      </c>
      <c r="P55">
        <v>1</v>
      </c>
      <c r="Q55">
        <v>9</v>
      </c>
      <c r="R55" s="12">
        <v>0.1111</v>
      </c>
      <c r="S55" s="12">
        <f t="shared" si="0"/>
        <v>0.1</v>
      </c>
      <c r="T55">
        <v>1.6116809844970701</v>
      </c>
      <c r="U55">
        <v>1.4346771240234399</v>
      </c>
      <c r="V55">
        <v>1.32643246650696</v>
      </c>
      <c r="W55" s="13">
        <v>0.10824465751648001</v>
      </c>
      <c r="X55">
        <v>0.28524851799011203</v>
      </c>
      <c r="Y55">
        <v>0.28524851799011203</v>
      </c>
      <c r="Z55">
        <v>0.1</v>
      </c>
      <c r="AA55">
        <v>0.8</v>
      </c>
      <c r="AB55">
        <v>0.88888888888888895</v>
      </c>
      <c r="AC55">
        <v>0.84210526315789502</v>
      </c>
      <c r="AD55">
        <v>0.2</v>
      </c>
      <c r="AE55">
        <v>0.7</v>
      </c>
    </row>
    <row r="56" spans="1:31" x14ac:dyDescent="0.15">
      <c r="A56" s="4">
        <v>191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5.69350242614746</v>
      </c>
      <c r="L56" s="7">
        <v>4.9520893096923801</v>
      </c>
      <c r="M56">
        <v>6.1017189025878897</v>
      </c>
      <c r="N56">
        <v>8.6914615631103498</v>
      </c>
      <c r="O56">
        <v>1</v>
      </c>
      <c r="P56">
        <v>1</v>
      </c>
      <c r="Q56">
        <v>11</v>
      </c>
      <c r="R56" s="12">
        <v>9.0899999999999995E-2</v>
      </c>
      <c r="S56" s="12">
        <f t="shared" ref="S56:S61" si="1">O56/E56</f>
        <v>0.1</v>
      </c>
      <c r="T56">
        <v>1.5019054412841799</v>
      </c>
      <c r="U56">
        <v>1.3394470214843699</v>
      </c>
      <c r="V56">
        <v>1.2263002395629901</v>
      </c>
      <c r="W56" s="13">
        <v>0.113146781921387</v>
      </c>
      <c r="X56">
        <v>0.27560520172119102</v>
      </c>
      <c r="Y56">
        <v>0.27560520172119102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A57" s="4">
        <v>621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6.8188171386718697</v>
      </c>
      <c r="L57" s="7">
        <v>5.0278301239013699</v>
      </c>
      <c r="M57">
        <v>3.6847496032714799</v>
      </c>
      <c r="N57">
        <v>7.2760715484619096</v>
      </c>
      <c r="O57">
        <v>2</v>
      </c>
      <c r="P57">
        <v>2</v>
      </c>
      <c r="Q57">
        <v>12</v>
      </c>
      <c r="R57" s="12">
        <v>0.16669999999999999</v>
      </c>
      <c r="S57" s="12">
        <f t="shared" si="1"/>
        <v>0.2</v>
      </c>
      <c r="T57">
        <v>1.9343681335449201</v>
      </c>
      <c r="U57">
        <v>1.7086610794067401</v>
      </c>
      <c r="V57">
        <v>1.57688641548157</v>
      </c>
      <c r="W57" s="13">
        <v>0.13177466392517101</v>
      </c>
      <c r="X57">
        <v>0.35748171806335399</v>
      </c>
      <c r="Y57">
        <v>0.35748171806335399</v>
      </c>
      <c r="Z57">
        <v>0.2</v>
      </c>
      <c r="AA57">
        <v>1</v>
      </c>
      <c r="AB57">
        <v>0.83333333333333304</v>
      </c>
      <c r="AC57">
        <v>0.90909090909090895</v>
      </c>
      <c r="AD57">
        <v>0</v>
      </c>
      <c r="AE57">
        <v>0.8</v>
      </c>
    </row>
    <row r="58" spans="1:31" x14ac:dyDescent="0.15">
      <c r="A58" s="4">
        <v>961</v>
      </c>
      <c r="B58">
        <v>10</v>
      </c>
      <c r="C58">
        <v>10</v>
      </c>
      <c r="D58">
        <v>10</v>
      </c>
      <c r="E58">
        <v>10</v>
      </c>
      <c r="F58">
        <v>9</v>
      </c>
      <c r="G58">
        <v>1</v>
      </c>
      <c r="H58">
        <v>1</v>
      </c>
      <c r="I58">
        <v>9</v>
      </c>
      <c r="J58">
        <v>0.5</v>
      </c>
      <c r="K58">
        <v>5.28835105895996</v>
      </c>
      <c r="L58" s="7">
        <v>4.8606586456298801</v>
      </c>
      <c r="M58">
        <v>7.9808425903320304</v>
      </c>
      <c r="N58">
        <v>7.7437896728515598</v>
      </c>
      <c r="O58">
        <v>0</v>
      </c>
      <c r="P58">
        <v>0</v>
      </c>
      <c r="Q58">
        <v>7</v>
      </c>
      <c r="R58" s="12">
        <v>0</v>
      </c>
      <c r="S58" s="12">
        <f t="shared" si="1"/>
        <v>0</v>
      </c>
      <c r="T58">
        <v>1.14042472839355</v>
      </c>
      <c r="U58">
        <v>1.11396408081055</v>
      </c>
      <c r="V58">
        <v>0.96445715427398704</v>
      </c>
      <c r="W58" s="13">
        <v>0.14950692653656</v>
      </c>
      <c r="X58">
        <v>0.17596757411956801</v>
      </c>
      <c r="Y58">
        <v>0.17596757411956801</v>
      </c>
      <c r="Z58">
        <v>0</v>
      </c>
      <c r="AA58">
        <v>0.7</v>
      </c>
      <c r="AB58">
        <v>1</v>
      </c>
      <c r="AC58">
        <v>0.82352941176470595</v>
      </c>
      <c r="AD58">
        <v>0.3</v>
      </c>
      <c r="AE58">
        <v>0.7</v>
      </c>
    </row>
    <row r="59" spans="1:31" x14ac:dyDescent="0.15">
      <c r="A59" s="4">
        <v>176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5.5162200927734402</v>
      </c>
      <c r="L59" s="7">
        <v>4.9320526123046902</v>
      </c>
      <c r="M59">
        <v>7.0608673095703098</v>
      </c>
      <c r="N59">
        <v>8.2070293426513707</v>
      </c>
      <c r="O59">
        <v>0</v>
      </c>
      <c r="P59">
        <v>0</v>
      </c>
      <c r="Q59">
        <v>6</v>
      </c>
      <c r="R59" s="12">
        <v>0</v>
      </c>
      <c r="S59" s="12">
        <f t="shared" si="1"/>
        <v>0</v>
      </c>
      <c r="T59">
        <v>1.39178466796875</v>
      </c>
      <c r="U59">
        <v>1.290771484375</v>
      </c>
      <c r="V59">
        <v>1.1243264675140401</v>
      </c>
      <c r="W59" s="13">
        <v>0.166445016860962</v>
      </c>
      <c r="X59">
        <v>0.26745820045471203</v>
      </c>
      <c r="Y59">
        <v>0.26745820045471203</v>
      </c>
      <c r="Z59">
        <v>0</v>
      </c>
      <c r="AA59">
        <v>0.6</v>
      </c>
      <c r="AB59">
        <v>1</v>
      </c>
      <c r="AC59">
        <v>0.75</v>
      </c>
      <c r="AD59">
        <v>0.4</v>
      </c>
      <c r="AE59">
        <v>0.6</v>
      </c>
    </row>
    <row r="60" spans="1:31" x14ac:dyDescent="0.15">
      <c r="A60" s="4">
        <v>191</v>
      </c>
      <c r="B60">
        <v>11</v>
      </c>
      <c r="C60">
        <v>9</v>
      </c>
      <c r="D60">
        <v>10</v>
      </c>
      <c r="E60">
        <v>10</v>
      </c>
      <c r="F60">
        <v>10</v>
      </c>
      <c r="G60">
        <v>0</v>
      </c>
      <c r="H60">
        <v>1</v>
      </c>
      <c r="I60">
        <v>9</v>
      </c>
      <c r="J60">
        <v>0.55000000000000004</v>
      </c>
      <c r="K60">
        <v>5.69350242614746</v>
      </c>
      <c r="L60" s="7">
        <v>4.9520893096923801</v>
      </c>
      <c r="M60">
        <v>6.1017189025878897</v>
      </c>
      <c r="N60">
        <v>8.6914615631103498</v>
      </c>
      <c r="O60">
        <v>1</v>
      </c>
      <c r="P60">
        <v>1</v>
      </c>
      <c r="Q60">
        <v>11</v>
      </c>
      <c r="R60" s="12">
        <v>9.0899999999999995E-2</v>
      </c>
      <c r="S60" s="12">
        <f t="shared" si="1"/>
        <v>0.1</v>
      </c>
      <c r="T60">
        <v>1.5019054412841799</v>
      </c>
      <c r="U60">
        <v>1.3394470214843699</v>
      </c>
      <c r="V60">
        <v>1.2263002395629901</v>
      </c>
      <c r="W60" s="13">
        <v>0.113146781921387</v>
      </c>
      <c r="X60">
        <v>0.27560520172119102</v>
      </c>
      <c r="Y60">
        <v>0.27560520172119102</v>
      </c>
      <c r="Z60">
        <v>0.1</v>
      </c>
      <c r="AA60">
        <v>1</v>
      </c>
      <c r="AB60">
        <v>0.90909090909090895</v>
      </c>
      <c r="AC60">
        <v>0.952380952380952</v>
      </c>
      <c r="AD60">
        <v>0</v>
      </c>
      <c r="AE60">
        <v>0.9</v>
      </c>
    </row>
    <row r="61" spans="1:31" s="1" customFormat="1" x14ac:dyDescent="0.15">
      <c r="A61" s="5">
        <v>297</v>
      </c>
      <c r="B61" s="1">
        <v>11</v>
      </c>
      <c r="C61" s="1">
        <v>9</v>
      </c>
      <c r="D61" s="1">
        <v>10</v>
      </c>
      <c r="E61" s="1">
        <v>10</v>
      </c>
      <c r="F61" s="1">
        <v>10</v>
      </c>
      <c r="G61" s="1">
        <v>0</v>
      </c>
      <c r="H61" s="1">
        <v>1</v>
      </c>
      <c r="I61" s="1">
        <v>9</v>
      </c>
      <c r="J61" s="1">
        <v>0.55000000000000004</v>
      </c>
      <c r="K61" s="1">
        <v>5.5571575164794904</v>
      </c>
      <c r="L61" s="1">
        <v>4.9705924987793004</v>
      </c>
      <c r="M61" s="1">
        <v>7.0828533172607404</v>
      </c>
      <c r="N61" s="1">
        <v>8.2126197814941406</v>
      </c>
      <c r="O61" s="1">
        <v>0</v>
      </c>
      <c r="P61" s="1">
        <v>0</v>
      </c>
      <c r="Q61" s="1">
        <v>8</v>
      </c>
      <c r="R61" s="14">
        <v>0</v>
      </c>
      <c r="S61" s="14">
        <f t="shared" si="1"/>
        <v>0</v>
      </c>
      <c r="T61" s="1">
        <v>1.4415969848632799</v>
      </c>
      <c r="U61" s="1">
        <v>1.3259868621826201</v>
      </c>
      <c r="V61" s="1">
        <v>1.153804063797</v>
      </c>
      <c r="W61" s="1">
        <v>0.17218279838562001</v>
      </c>
      <c r="X61" s="1">
        <v>0.28779292106628401</v>
      </c>
      <c r="Y61" s="1">
        <v>0.28779292106628401</v>
      </c>
      <c r="Z61" s="1">
        <v>0</v>
      </c>
      <c r="AA61" s="1">
        <v>0.8</v>
      </c>
      <c r="AB61" s="1">
        <v>1</v>
      </c>
      <c r="AC61" s="1">
        <v>0.88888888888888895</v>
      </c>
      <c r="AD61" s="1">
        <v>0.2</v>
      </c>
      <c r="AE61" s="1">
        <v>0.8</v>
      </c>
    </row>
    <row r="62" spans="1:31" x14ac:dyDescent="0.15">
      <c r="L62" s="8">
        <f>AVERAGE(L2:L61)</f>
        <v>4.3243431091308588</v>
      </c>
      <c r="W62" s="15">
        <f t="shared" ref="W62:AE62" si="2">AVERAGE(W2:W61)</f>
        <v>0.15682302316029867</v>
      </c>
      <c r="Z62" s="9">
        <f t="shared" si="2"/>
        <v>6.8333333333333343E-2</v>
      </c>
      <c r="AA62" s="9">
        <f t="shared" si="2"/>
        <v>0.78166666666666651</v>
      </c>
      <c r="AB62" s="9">
        <f t="shared" si="2"/>
        <v>0.93042207792207743</v>
      </c>
      <c r="AC62" s="9">
        <f t="shared" si="2"/>
        <v>0.83487960654756288</v>
      </c>
      <c r="AD62" s="9">
        <f t="shared" si="2"/>
        <v>0.21833333333333327</v>
      </c>
      <c r="AE62" s="9">
        <f t="shared" si="2"/>
        <v>0.71333333333333337</v>
      </c>
    </row>
    <row r="63" spans="1:31" x14ac:dyDescent="0.15">
      <c r="L63" s="8">
        <f>MAX(L2:L61)</f>
        <v>5.0278301239013699</v>
      </c>
      <c r="W63" s="15">
        <f t="shared" ref="W63:AE63" si="3">MAX(W2:W61)</f>
        <v>0.30312800407409701</v>
      </c>
      <c r="Z63" s="9">
        <f t="shared" si="3"/>
        <v>0.2</v>
      </c>
      <c r="AA63" s="9">
        <f t="shared" si="3"/>
        <v>1</v>
      </c>
      <c r="AB63" s="9">
        <f t="shared" si="3"/>
        <v>1</v>
      </c>
      <c r="AC63" s="9">
        <f t="shared" si="3"/>
        <v>1</v>
      </c>
      <c r="AD63" s="9">
        <f t="shared" si="3"/>
        <v>0.6</v>
      </c>
      <c r="AE63" s="9">
        <f t="shared" si="3"/>
        <v>1</v>
      </c>
    </row>
    <row r="64" spans="1:31" x14ac:dyDescent="0.15">
      <c r="L64" s="8">
        <f>MIN(L2:L61)</f>
        <v>3.66963386535644</v>
      </c>
      <c r="W64" s="15">
        <f t="shared" ref="W64:AE64" si="4">MIN(W2:W61)</f>
        <v>1.9700527191162101E-3</v>
      </c>
      <c r="Z64" s="9">
        <f t="shared" si="4"/>
        <v>0</v>
      </c>
      <c r="AA64" s="9">
        <f t="shared" si="4"/>
        <v>0.4</v>
      </c>
      <c r="AB64" s="9">
        <f t="shared" si="4"/>
        <v>0.8</v>
      </c>
      <c r="AC64" s="9">
        <f t="shared" si="4"/>
        <v>0.57142857142857195</v>
      </c>
      <c r="AD64" s="9">
        <f t="shared" si="4"/>
        <v>0</v>
      </c>
      <c r="AE64" s="9">
        <f t="shared" si="4"/>
        <v>0.4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t="s">
        <v>10</v>
      </c>
      <c r="L70" t="s">
        <v>33</v>
      </c>
      <c r="N70" s="9" t="s">
        <v>66</v>
      </c>
      <c r="O70" s="9"/>
      <c r="P70" s="9"/>
      <c r="Q70" s="9"/>
      <c r="W70" s="13"/>
    </row>
    <row r="71" spans="11:23" x14ac:dyDescent="0.15">
      <c r="K71" s="9"/>
      <c r="L71" s="9"/>
      <c r="M71" s="9"/>
      <c r="N71" s="9">
        <v>0.2</v>
      </c>
      <c r="O71" s="9">
        <v>-400</v>
      </c>
      <c r="P71" s="9">
        <v>1600</v>
      </c>
      <c r="Q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0</v>
      </c>
      <c r="N72" s="9">
        <v>0.4</v>
      </c>
      <c r="O72" s="9">
        <v>-800</v>
      </c>
      <c r="P72" s="9">
        <v>1200</v>
      </c>
      <c r="Q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0</v>
      </c>
      <c r="N73" s="9">
        <v>0.45</v>
      </c>
      <c r="O73" s="9">
        <v>-900</v>
      </c>
      <c r="P73" s="9">
        <v>1100</v>
      </c>
      <c r="Q73" s="9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0</v>
      </c>
      <c r="M74" s="9">
        <v>0</v>
      </c>
      <c r="N74" s="9">
        <v>0.49</v>
      </c>
      <c r="O74" s="9">
        <v>-980</v>
      </c>
      <c r="P74" s="9">
        <v>1020</v>
      </c>
      <c r="Q74" s="9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0</v>
      </c>
      <c r="W75" s="13"/>
    </row>
    <row r="76" spans="11:23" x14ac:dyDescent="0.15">
      <c r="K76" s="9" t="s">
        <v>38</v>
      </c>
      <c r="L76" s="9">
        <f>COUNTIF(L2:L61,"&lt;2.157")-COUNTIF(L2:L61,"&lt;1.996")</f>
        <v>0</v>
      </c>
      <c r="M76" s="9">
        <v>0</v>
      </c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>
        <v>0</v>
      </c>
      <c r="W77" s="13"/>
    </row>
    <row r="78" spans="11:23" x14ac:dyDescent="0.15">
      <c r="K78" s="9" t="s">
        <v>40</v>
      </c>
      <c r="L78" s="9">
        <f>COUNTIF(L2:L61,"&lt;2.479")-COUNTIF(L2:L61,"&lt;2.318")</f>
        <v>0</v>
      </c>
      <c r="M78" s="9">
        <v>0</v>
      </c>
      <c r="W78" s="13"/>
    </row>
    <row r="79" spans="11:23" x14ac:dyDescent="0.15">
      <c r="K79" s="9" t="s">
        <v>41</v>
      </c>
      <c r="L79" s="9">
        <f>COUNTIF(L2:L61,"&lt;2.64")-COUNTIF(L2:L61,"&lt;2.479")</f>
        <v>0</v>
      </c>
      <c r="M79" s="9">
        <v>0</v>
      </c>
    </row>
    <row r="80" spans="11:23" x14ac:dyDescent="0.15">
      <c r="K80" s="9" t="s">
        <v>42</v>
      </c>
      <c r="L80" s="9">
        <f>COUNTIF(L2:L61,"&lt;2.801")-COUNTIF(L2:L61,"&lt;2.64")</f>
        <v>0</v>
      </c>
      <c r="M80" s="9">
        <v>0</v>
      </c>
      <c r="W80" s="13"/>
    </row>
    <row r="81" spans="11:23" x14ac:dyDescent="0.15">
      <c r="K81" s="9" t="s">
        <v>43</v>
      </c>
      <c r="L81" s="9">
        <f>COUNTIF(L2:L61,"&lt;2.962")-COUNTIF(L2:L61,"&lt;2.801")</f>
        <v>0</v>
      </c>
      <c r="M81" s="9">
        <v>0</v>
      </c>
      <c r="W81" s="13"/>
    </row>
    <row r="82" spans="11:23" x14ac:dyDescent="0.15">
      <c r="K82" s="9" t="s">
        <v>44</v>
      </c>
      <c r="L82" s="9">
        <f>COUNTIF(L2:L61,"&lt;3.123")-COUNTIF(L2:L61,"&lt;2.962")</f>
        <v>0</v>
      </c>
      <c r="M82" s="9">
        <v>0</v>
      </c>
      <c r="W82" s="13"/>
    </row>
    <row r="83" spans="11:23" s="31" customFormat="1" x14ac:dyDescent="0.15">
      <c r="K83" s="36" t="s">
        <v>89</v>
      </c>
      <c r="L83" s="36">
        <f>COUNTIF(L2:L61,"&lt;3.364")-COUNTIF(L2:L61,"&lt;3.123")</f>
        <v>0</v>
      </c>
      <c r="M83" s="36">
        <v>10</v>
      </c>
    </row>
    <row r="84" spans="11:23" x14ac:dyDescent="0.15">
      <c r="K84" s="9" t="s">
        <v>90</v>
      </c>
      <c r="L84" s="9">
        <f>COUNTIF(L2:L61,"&lt;3.605")-COUNTIF(L2:L61,"&lt;3.364")</f>
        <v>0</v>
      </c>
      <c r="M84" s="9">
        <v>10</v>
      </c>
      <c r="W84" s="13"/>
    </row>
    <row r="85" spans="11:23" x14ac:dyDescent="0.15">
      <c r="K85" s="9" t="s">
        <v>91</v>
      </c>
      <c r="L85" s="9">
        <f>COUNTIF(L2:L61,"&lt;3.846")-COUNTIF(L2:L61,"&lt;3.605")</f>
        <v>10</v>
      </c>
      <c r="M85" s="9">
        <v>10</v>
      </c>
      <c r="W85" s="13"/>
    </row>
    <row r="86" spans="11:23" x14ac:dyDescent="0.15">
      <c r="K86" s="9" t="s">
        <v>92</v>
      </c>
      <c r="L86" s="9">
        <f>COUNTIF(L2:L61,"&lt;4.087")-COUNTIF(L2:L61,"&lt;3.846")</f>
        <v>10</v>
      </c>
      <c r="M86" s="9">
        <v>10</v>
      </c>
      <c r="W86" s="13"/>
    </row>
    <row r="87" spans="11:23" x14ac:dyDescent="0.15">
      <c r="K87" s="9" t="s">
        <v>93</v>
      </c>
      <c r="L87" s="9">
        <f>COUNTIF(L2:L61,"&lt;4.328")-COUNTIF(L2:L61,"&lt;4.087")</f>
        <v>10</v>
      </c>
      <c r="M87" s="9">
        <v>10</v>
      </c>
    </row>
    <row r="88" spans="11:23" x14ac:dyDescent="0.15">
      <c r="K88" s="9" t="s">
        <v>94</v>
      </c>
      <c r="L88" s="9">
        <f>COUNTIF(L2:L61,"&lt;4.569")-COUNTIF(L2:L61,"&lt;4.328")</f>
        <v>10</v>
      </c>
      <c r="M88" s="9">
        <v>10</v>
      </c>
    </row>
    <row r="89" spans="11:23" x14ac:dyDescent="0.15">
      <c r="K89" s="9" t="s">
        <v>95</v>
      </c>
      <c r="L89" s="9">
        <f>COUNTIF(L2:L61,"&lt;4.81")-COUNTIF(L2:L61,"&lt;4.569")</f>
        <v>10</v>
      </c>
      <c r="M89" s="9">
        <v>10</v>
      </c>
    </row>
    <row r="90" spans="11:23" x14ac:dyDescent="0.15">
      <c r="K90" s="9" t="s">
        <v>96</v>
      </c>
      <c r="L90" s="9">
        <f>COUNTIF(L2:L61,"&lt;5.051")-COUNTIF(L2:L61,"&lt;4.81")</f>
        <v>10</v>
      </c>
      <c r="M90" s="9">
        <v>10</v>
      </c>
    </row>
    <row r="91" spans="11:23" x14ac:dyDescent="0.15">
      <c r="K91" s="9" t="s">
        <v>97</v>
      </c>
      <c r="L91" s="9">
        <f>COUNTIF(L2:L61,"&lt;5.292")-COUNTIF(L2:L61,"&lt;5.051")</f>
        <v>0</v>
      </c>
      <c r="M91" s="9">
        <v>10</v>
      </c>
    </row>
    <row r="92" spans="11:23" s="31" customFormat="1" x14ac:dyDescent="0.15">
      <c r="K92" s="36" t="s">
        <v>98</v>
      </c>
      <c r="L92" s="36">
        <f>COUNTIF(L2:L61,"&lt;5.533")-COUNTIF(L2:L61,"&lt;5.292")</f>
        <v>0</v>
      </c>
      <c r="M92" s="36">
        <v>10</v>
      </c>
    </row>
    <row r="93" spans="11:23" x14ac:dyDescent="0.15">
      <c r="K93" s="9" t="s">
        <v>99</v>
      </c>
      <c r="L93" s="9">
        <f>COUNTIF(L2:L61,"&lt;5.774")-COUNTIF(L2:L61,"&lt;5.533")</f>
        <v>0</v>
      </c>
      <c r="M93" s="9">
        <v>0</v>
      </c>
      <c r="W93" s="13"/>
    </row>
    <row r="94" spans="11:23" x14ac:dyDescent="0.15">
      <c r="K94" s="9" t="s">
        <v>56</v>
      </c>
      <c r="L94" s="9">
        <v>0</v>
      </c>
      <c r="M94" s="9">
        <v>0</v>
      </c>
      <c r="O94">
        <v>2.8929999999999998</v>
      </c>
      <c r="P94">
        <v>8.5000000000000006E-2</v>
      </c>
      <c r="W94" s="13"/>
    </row>
    <row r="95" spans="11:23" x14ac:dyDescent="0.15">
      <c r="K95" s="9" t="s">
        <v>57</v>
      </c>
      <c r="L95" s="9">
        <v>0</v>
      </c>
      <c r="M95" s="9">
        <v>0</v>
      </c>
      <c r="O95">
        <v>3.8130000000000002</v>
      </c>
      <c r="P95">
        <v>0.11899999999999999</v>
      </c>
      <c r="W95" s="13"/>
    </row>
    <row r="96" spans="11:23" x14ac:dyDescent="0.15">
      <c r="K96" s="9" t="s">
        <v>58</v>
      </c>
      <c r="L96" s="9">
        <v>0</v>
      </c>
      <c r="M96" s="9">
        <v>0</v>
      </c>
      <c r="O96">
        <v>4.3250000000000002</v>
      </c>
      <c r="P96">
        <v>0.157</v>
      </c>
      <c r="W96" s="13"/>
    </row>
    <row r="97" spans="11:23" x14ac:dyDescent="0.15">
      <c r="K97" s="9" t="s">
        <v>59</v>
      </c>
      <c r="L97" s="9">
        <v>0</v>
      </c>
      <c r="M97" s="9">
        <v>0</v>
      </c>
      <c r="O97">
        <v>3.1230000000000002</v>
      </c>
    </row>
    <row r="98" spans="11:23" x14ac:dyDescent="0.15">
      <c r="K98" s="9" t="s">
        <v>60</v>
      </c>
      <c r="L98" s="9">
        <f>COUNTIF(L2:L61,"&lt;5.699")-COUNTIF(L2:L61,"&lt;5.538")</f>
        <v>0</v>
      </c>
      <c r="M98" s="9">
        <v>0</v>
      </c>
      <c r="O98">
        <v>5.5380000000000003</v>
      </c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>
        <v>0</v>
      </c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>
        <v>0</v>
      </c>
      <c r="O100">
        <v>0.24099999999999999</v>
      </c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E98"/>
  <sheetViews>
    <sheetView topLeftCell="G62" workbookViewId="0">
      <selection activeCell="N65" sqref="N65:Q69"/>
    </sheetView>
  </sheetViews>
  <sheetFormatPr defaultColWidth="9" defaultRowHeight="13.5" x14ac:dyDescent="0.15"/>
  <cols>
    <col min="11" max="11" width="20" customWidth="1"/>
    <col min="12" max="12" width="15.25" customWidth="1"/>
    <col min="23" max="23" width="16.625" customWidth="1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488</v>
      </c>
      <c r="B2">
        <v>12</v>
      </c>
      <c r="C2">
        <v>8</v>
      </c>
      <c r="D2">
        <v>10</v>
      </c>
      <c r="E2">
        <v>10</v>
      </c>
      <c r="F2">
        <v>10</v>
      </c>
      <c r="G2">
        <v>0</v>
      </c>
      <c r="H2">
        <v>2</v>
      </c>
      <c r="I2">
        <v>8</v>
      </c>
      <c r="J2">
        <v>0.6</v>
      </c>
      <c r="K2">
        <v>4.3781681060790998</v>
      </c>
      <c r="L2" s="7">
        <v>3.8583965301513699</v>
      </c>
      <c r="M2">
        <v>4.9362545013427699</v>
      </c>
      <c r="N2">
        <v>3.9461822509765598</v>
      </c>
      <c r="O2">
        <v>0</v>
      </c>
      <c r="P2">
        <v>0</v>
      </c>
      <c r="Q2">
        <v>4</v>
      </c>
      <c r="R2" s="12">
        <v>0</v>
      </c>
      <c r="S2" s="12">
        <f t="shared" ref="S2:S56" si="0">O2/E2</f>
        <v>0</v>
      </c>
      <c r="T2">
        <v>1.1378917694091799</v>
      </c>
      <c r="U2">
        <v>1.1502046585082999</v>
      </c>
      <c r="V2">
        <v>0.94630050659179699</v>
      </c>
      <c r="W2" s="13">
        <v>0.20390415191650399</v>
      </c>
      <c r="X2">
        <v>0.19159126281738301</v>
      </c>
      <c r="Y2">
        <v>0.19159126281738301</v>
      </c>
      <c r="Z2">
        <v>0</v>
      </c>
      <c r="AA2">
        <v>0.4</v>
      </c>
      <c r="AB2">
        <v>1</v>
      </c>
      <c r="AC2">
        <v>0.57142857142857195</v>
      </c>
      <c r="AD2">
        <v>0.6</v>
      </c>
      <c r="AE2">
        <v>0.4</v>
      </c>
    </row>
    <row r="3" spans="1:31" x14ac:dyDescent="0.15">
      <c r="A3" s="4">
        <v>806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5.2158470153808603</v>
      </c>
      <c r="L3" s="7">
        <v>3.8636512756347701</v>
      </c>
      <c r="M3">
        <v>3.611328125</v>
      </c>
      <c r="N3">
        <v>6.4455757141113299</v>
      </c>
      <c r="O3">
        <v>2</v>
      </c>
      <c r="P3">
        <v>2</v>
      </c>
      <c r="Q3">
        <v>11</v>
      </c>
      <c r="R3" s="12">
        <v>0.18179999999999999</v>
      </c>
      <c r="S3" s="12">
        <f t="shared" si="0"/>
        <v>0.2</v>
      </c>
      <c r="T3">
        <v>1.5588970184326201</v>
      </c>
      <c r="U3">
        <v>1.3747968673706099</v>
      </c>
      <c r="V3">
        <v>1.2916507720947299</v>
      </c>
      <c r="W3" s="13">
        <v>8.3146095275878906E-2</v>
      </c>
      <c r="X3">
        <v>0.26724624633789101</v>
      </c>
      <c r="Y3">
        <v>0.26724624633789101</v>
      </c>
      <c r="Z3">
        <v>0.2</v>
      </c>
      <c r="AA3">
        <v>0.9</v>
      </c>
      <c r="AB3">
        <v>0.81818181818181801</v>
      </c>
      <c r="AC3">
        <v>0.85714285714285698</v>
      </c>
      <c r="AD3">
        <v>0.1</v>
      </c>
      <c r="AE3">
        <v>0.7</v>
      </c>
    </row>
    <row r="4" spans="1:31" x14ac:dyDescent="0.15">
      <c r="A4" s="4">
        <v>639</v>
      </c>
      <c r="B4">
        <v>12</v>
      </c>
      <c r="C4">
        <v>8</v>
      </c>
      <c r="D4">
        <v>10</v>
      </c>
      <c r="E4">
        <v>10</v>
      </c>
      <c r="F4">
        <v>10</v>
      </c>
      <c r="G4">
        <v>0</v>
      </c>
      <c r="H4">
        <v>2</v>
      </c>
      <c r="I4">
        <v>8</v>
      </c>
      <c r="J4">
        <v>0.6</v>
      </c>
      <c r="K4">
        <v>5.1752643585205096</v>
      </c>
      <c r="L4" s="7">
        <v>3.87261962890625</v>
      </c>
      <c r="M4">
        <v>2.8096294403076199</v>
      </c>
      <c r="N4">
        <v>5.1844921112060502</v>
      </c>
      <c r="O4">
        <v>1</v>
      </c>
      <c r="P4">
        <v>1</v>
      </c>
      <c r="Q4">
        <v>8</v>
      </c>
      <c r="R4" s="12">
        <v>0.125</v>
      </c>
      <c r="S4" s="12">
        <f t="shared" si="0"/>
        <v>0.1</v>
      </c>
      <c r="T4">
        <v>1.39388656616211</v>
      </c>
      <c r="U4">
        <v>1.25759601593018</v>
      </c>
      <c r="V4">
        <v>1.15972805023193</v>
      </c>
      <c r="W4" s="13">
        <v>9.7867965698242201E-2</v>
      </c>
      <c r="X4">
        <v>0.234158515930176</v>
      </c>
      <c r="Y4">
        <v>0.234158515930176</v>
      </c>
      <c r="Z4">
        <v>0.1</v>
      </c>
      <c r="AA4">
        <v>0.7</v>
      </c>
      <c r="AB4">
        <v>0.875</v>
      </c>
      <c r="AC4">
        <v>0.77777777777777801</v>
      </c>
      <c r="AD4">
        <v>0.3</v>
      </c>
      <c r="AE4">
        <v>0.6</v>
      </c>
    </row>
    <row r="5" spans="1:31" x14ac:dyDescent="0.15">
      <c r="A5" s="4">
        <v>532</v>
      </c>
      <c r="B5">
        <v>12</v>
      </c>
      <c r="C5">
        <v>8</v>
      </c>
      <c r="D5">
        <v>10</v>
      </c>
      <c r="E5">
        <v>10</v>
      </c>
      <c r="F5">
        <v>10</v>
      </c>
      <c r="G5">
        <v>0</v>
      </c>
      <c r="H5">
        <v>2</v>
      </c>
      <c r="I5">
        <v>8</v>
      </c>
      <c r="J5">
        <v>0.6</v>
      </c>
      <c r="K5">
        <v>5.4135665893554696</v>
      </c>
      <c r="L5" s="7">
        <v>3.8754539489746098</v>
      </c>
      <c r="M5">
        <v>2.9377136230468701</v>
      </c>
      <c r="N5">
        <v>6.5183868408203098</v>
      </c>
      <c r="O5">
        <v>1</v>
      </c>
      <c r="P5">
        <v>1</v>
      </c>
      <c r="Q5">
        <v>9</v>
      </c>
      <c r="R5" s="12">
        <v>0.1111</v>
      </c>
      <c r="S5" s="12">
        <f t="shared" si="0"/>
        <v>0.1</v>
      </c>
      <c r="T5">
        <v>1.5019493103027299</v>
      </c>
      <c r="U5">
        <v>1.3061285018920901</v>
      </c>
      <c r="V5">
        <v>1.2510839700698899</v>
      </c>
      <c r="W5" s="13">
        <v>5.5044531822204597E-2</v>
      </c>
      <c r="X5">
        <v>0.25086534023284901</v>
      </c>
      <c r="Y5">
        <v>0.25086534023284901</v>
      </c>
      <c r="Z5">
        <v>0.1</v>
      </c>
      <c r="AA5">
        <v>0.8</v>
      </c>
      <c r="AB5">
        <v>0.88888888888888895</v>
      </c>
      <c r="AC5">
        <v>0.84210526315789502</v>
      </c>
      <c r="AD5">
        <v>0.2</v>
      </c>
      <c r="AE5">
        <v>0.7</v>
      </c>
    </row>
    <row r="6" spans="1:31" x14ac:dyDescent="0.15">
      <c r="A6" s="4">
        <v>679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4.8914909362793004</v>
      </c>
      <c r="L6" s="7">
        <v>3.8787841796875</v>
      </c>
      <c r="M6">
        <v>3.2227210998535201</v>
      </c>
      <c r="N6">
        <v>9.3981132507324201</v>
      </c>
      <c r="O6">
        <v>1</v>
      </c>
      <c r="P6">
        <v>1</v>
      </c>
      <c r="Q6">
        <v>7</v>
      </c>
      <c r="R6" s="12">
        <v>0.1429</v>
      </c>
      <c r="S6" s="12">
        <f t="shared" si="0"/>
        <v>0.1</v>
      </c>
      <c r="T6">
        <v>1.3015651702880899</v>
      </c>
      <c r="U6">
        <v>1.00209617614746</v>
      </c>
      <c r="V6">
        <v>1.1069200038909901</v>
      </c>
      <c r="W6" s="13">
        <v>0.10482382774353</v>
      </c>
      <c r="X6">
        <v>0.194645166397095</v>
      </c>
      <c r="Y6">
        <v>0.194645166397095</v>
      </c>
      <c r="Z6">
        <v>0.1</v>
      </c>
      <c r="AA6">
        <v>0.6</v>
      </c>
      <c r="AB6">
        <v>0.85714285714285698</v>
      </c>
      <c r="AC6">
        <v>0.70588235294117596</v>
      </c>
      <c r="AD6">
        <v>0.4</v>
      </c>
      <c r="AE6">
        <v>0.5</v>
      </c>
    </row>
    <row r="7" spans="1:31" x14ac:dyDescent="0.15">
      <c r="A7" s="4">
        <v>384</v>
      </c>
      <c r="B7">
        <v>11</v>
      </c>
      <c r="C7">
        <v>9</v>
      </c>
      <c r="D7">
        <v>10</v>
      </c>
      <c r="E7">
        <v>10</v>
      </c>
      <c r="F7">
        <v>10</v>
      </c>
      <c r="G7">
        <v>0</v>
      </c>
      <c r="H7">
        <v>1</v>
      </c>
      <c r="I7">
        <v>9</v>
      </c>
      <c r="J7">
        <v>0.55000000000000004</v>
      </c>
      <c r="K7">
        <v>4.5911006927490199</v>
      </c>
      <c r="L7" s="7">
        <v>3.8800086975097701</v>
      </c>
      <c r="M7">
        <v>5.2444934844970703</v>
      </c>
      <c r="N7">
        <v>8.6270236968994105</v>
      </c>
      <c r="O7">
        <v>0</v>
      </c>
      <c r="P7">
        <v>0</v>
      </c>
      <c r="Q7">
        <v>4</v>
      </c>
      <c r="R7" s="12">
        <v>0</v>
      </c>
      <c r="S7" s="12">
        <f t="shared" si="0"/>
        <v>0</v>
      </c>
      <c r="T7">
        <v>1.2782058715820299</v>
      </c>
      <c r="U7">
        <v>1.0991859436035201</v>
      </c>
      <c r="V7">
        <v>1.0689563751220701</v>
      </c>
      <c r="W7" s="13">
        <v>3.0229568481445299E-2</v>
      </c>
      <c r="X7">
        <v>0.20924949645996099</v>
      </c>
      <c r="Y7">
        <v>0.20924949645996099</v>
      </c>
      <c r="Z7">
        <v>0</v>
      </c>
      <c r="AA7">
        <v>0.4</v>
      </c>
      <c r="AB7">
        <v>1</v>
      </c>
      <c r="AC7">
        <v>0.57142857142857195</v>
      </c>
      <c r="AD7">
        <v>0.6</v>
      </c>
      <c r="AE7">
        <v>0.4</v>
      </c>
    </row>
    <row r="8" spans="1:31" x14ac:dyDescent="0.15">
      <c r="A8" s="4">
        <v>144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6.0204906463623002</v>
      </c>
      <c r="L8" s="7">
        <v>3.8803062438964799</v>
      </c>
      <c r="M8">
        <v>3.17628669738769</v>
      </c>
      <c r="N8">
        <v>4.1771049499511701</v>
      </c>
      <c r="O8">
        <v>1</v>
      </c>
      <c r="P8">
        <v>1</v>
      </c>
      <c r="Q8">
        <v>8</v>
      </c>
      <c r="R8" s="12">
        <v>0.125</v>
      </c>
      <c r="S8" s="12">
        <f t="shared" si="0"/>
        <v>0.1</v>
      </c>
      <c r="T8">
        <v>1.81337738037109</v>
      </c>
      <c r="U8">
        <v>1.7191205024719201</v>
      </c>
      <c r="V8">
        <v>1.51427686214447</v>
      </c>
      <c r="W8" s="13">
        <v>0.204843640327454</v>
      </c>
      <c r="X8">
        <v>0.29910051822662298</v>
      </c>
      <c r="Y8">
        <v>0.29910051822662298</v>
      </c>
      <c r="Z8">
        <v>0.1</v>
      </c>
      <c r="AA8">
        <v>0.7</v>
      </c>
      <c r="AB8">
        <v>0.875</v>
      </c>
      <c r="AC8">
        <v>0.77777777777777801</v>
      </c>
      <c r="AD8">
        <v>0.3</v>
      </c>
      <c r="AE8">
        <v>0.6</v>
      </c>
    </row>
    <row r="9" spans="1:31" x14ac:dyDescent="0.15">
      <c r="A9" s="4">
        <v>278</v>
      </c>
      <c r="B9">
        <v>11</v>
      </c>
      <c r="C9">
        <v>9</v>
      </c>
      <c r="D9">
        <v>10</v>
      </c>
      <c r="E9">
        <v>10</v>
      </c>
      <c r="F9">
        <v>10</v>
      </c>
      <c r="G9">
        <v>0</v>
      </c>
      <c r="H9">
        <v>1</v>
      </c>
      <c r="I9">
        <v>9</v>
      </c>
      <c r="J9">
        <v>0.55000000000000004</v>
      </c>
      <c r="K9">
        <v>4.7435684204101598</v>
      </c>
      <c r="L9" s="7">
        <v>3.8879623413085902</v>
      </c>
      <c r="M9">
        <v>4.0030746459960902</v>
      </c>
      <c r="N9">
        <v>8.6839790344238299</v>
      </c>
      <c r="O9">
        <v>1</v>
      </c>
      <c r="P9">
        <v>1</v>
      </c>
      <c r="Q9">
        <v>9</v>
      </c>
      <c r="R9" s="12">
        <v>0.1111</v>
      </c>
      <c r="S9" s="12">
        <f t="shared" si="0"/>
        <v>0.1</v>
      </c>
      <c r="T9">
        <v>1.41017723083496</v>
      </c>
      <c r="U9">
        <v>1.1264400482177701</v>
      </c>
      <c r="V9">
        <v>1.1627676486969001</v>
      </c>
      <c r="W9" s="13">
        <v>3.6327600479125997E-2</v>
      </c>
      <c r="X9">
        <v>0.247409582138061</v>
      </c>
      <c r="Y9">
        <v>0.247409582138061</v>
      </c>
      <c r="Z9">
        <v>0.1</v>
      </c>
      <c r="AA9">
        <v>0.8</v>
      </c>
      <c r="AB9">
        <v>0.88888888888888895</v>
      </c>
      <c r="AC9">
        <v>0.84210526315789502</v>
      </c>
      <c r="AD9">
        <v>0.2</v>
      </c>
      <c r="AE9">
        <v>0.7</v>
      </c>
    </row>
    <row r="10" spans="1:31" x14ac:dyDescent="0.15">
      <c r="A10" s="4">
        <v>137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5.4754734039306596</v>
      </c>
      <c r="L10" s="7">
        <v>3.8890457153320299</v>
      </c>
      <c r="M10">
        <v>2.9550628662109402</v>
      </c>
      <c r="N10">
        <v>3.9538307189941402</v>
      </c>
      <c r="O10">
        <v>1</v>
      </c>
      <c r="P10">
        <v>1</v>
      </c>
      <c r="Q10">
        <v>9</v>
      </c>
      <c r="R10" s="12">
        <v>0.1111</v>
      </c>
      <c r="S10" s="12">
        <f t="shared" si="0"/>
        <v>0.1</v>
      </c>
      <c r="T10">
        <v>1.5334548950195299</v>
      </c>
      <c r="U10">
        <v>1.4503427743911701</v>
      </c>
      <c r="V10">
        <v>1.2724463939666799</v>
      </c>
      <c r="W10" s="13">
        <v>0.17789638042450001</v>
      </c>
      <c r="X10">
        <v>0.261008501052856</v>
      </c>
      <c r="Y10">
        <v>0.261008501052856</v>
      </c>
      <c r="Z10">
        <v>0.1</v>
      </c>
      <c r="AA10">
        <v>0.8</v>
      </c>
      <c r="AB10">
        <v>0.88888888888888895</v>
      </c>
      <c r="AC10">
        <v>0.84210526315789502</v>
      </c>
      <c r="AD10">
        <v>0.2</v>
      </c>
      <c r="AE10">
        <v>0.7</v>
      </c>
    </row>
    <row r="11" spans="1:31" x14ac:dyDescent="0.15">
      <c r="A11" s="4">
        <v>963</v>
      </c>
      <c r="B11">
        <v>11</v>
      </c>
      <c r="C11">
        <v>9</v>
      </c>
      <c r="D11">
        <v>10</v>
      </c>
      <c r="E11">
        <v>10</v>
      </c>
      <c r="F11">
        <v>9</v>
      </c>
      <c r="G11">
        <v>1</v>
      </c>
      <c r="H11">
        <v>2</v>
      </c>
      <c r="I11">
        <v>8</v>
      </c>
      <c r="J11">
        <v>0.55000000000000004</v>
      </c>
      <c r="K11">
        <v>4.71828269958496</v>
      </c>
      <c r="L11" s="7">
        <v>3.8894462585449201</v>
      </c>
      <c r="M11">
        <v>4.2295608520507804</v>
      </c>
      <c r="N11">
        <v>4.5693454742431596</v>
      </c>
      <c r="O11">
        <v>0</v>
      </c>
      <c r="P11">
        <v>0</v>
      </c>
      <c r="Q11">
        <v>5</v>
      </c>
      <c r="R11" s="12">
        <v>0</v>
      </c>
      <c r="S11" s="12">
        <f t="shared" si="0"/>
        <v>0</v>
      </c>
      <c r="T11">
        <v>1.1349983215332</v>
      </c>
      <c r="U11">
        <v>1.0830106735229501</v>
      </c>
      <c r="V11">
        <v>0.97356224060058605</v>
      </c>
      <c r="W11" s="13">
        <v>0.109448432922363</v>
      </c>
      <c r="X11">
        <v>0.16143608093261699</v>
      </c>
      <c r="Y11">
        <v>0.16143608093261699</v>
      </c>
      <c r="Z11">
        <v>0</v>
      </c>
      <c r="AA11">
        <v>0.5</v>
      </c>
      <c r="AB11">
        <v>1</v>
      </c>
      <c r="AC11">
        <v>0.66666666666666696</v>
      </c>
      <c r="AD11">
        <v>0.5</v>
      </c>
      <c r="AE11">
        <v>0.5</v>
      </c>
    </row>
    <row r="12" spans="1:31" s="30" customFormat="1" x14ac:dyDescent="0.15">
      <c r="A12" s="33">
        <v>689</v>
      </c>
      <c r="B12" s="30">
        <v>11</v>
      </c>
      <c r="C12" s="30">
        <v>9</v>
      </c>
      <c r="D12" s="30">
        <v>10</v>
      </c>
      <c r="E12" s="30">
        <v>10</v>
      </c>
      <c r="F12" s="30">
        <v>10</v>
      </c>
      <c r="G12" s="30">
        <v>0</v>
      </c>
      <c r="H12" s="30">
        <v>1</v>
      </c>
      <c r="I12" s="30">
        <v>9</v>
      </c>
      <c r="J12" s="30">
        <v>0.55000000000000004</v>
      </c>
      <c r="K12" s="30">
        <v>4.8322105407714799</v>
      </c>
      <c r="L12" s="30">
        <v>3.8896389007568399</v>
      </c>
      <c r="M12" s="30">
        <v>3.7237186431884801</v>
      </c>
      <c r="N12" s="30">
        <v>9.2413635253906197</v>
      </c>
      <c r="O12" s="30">
        <v>1</v>
      </c>
      <c r="P12" s="30">
        <v>1</v>
      </c>
      <c r="Q12" s="30">
        <v>6</v>
      </c>
      <c r="R12" s="35">
        <v>0.16669999999999999</v>
      </c>
      <c r="S12" s="35">
        <f t="shared" si="0"/>
        <v>0.1</v>
      </c>
      <c r="T12" s="30">
        <v>1.3263187408447299</v>
      </c>
      <c r="U12" s="30">
        <v>1.05205726623535</v>
      </c>
      <c r="V12" s="30">
        <v>1.12636947631836</v>
      </c>
      <c r="W12" s="30">
        <v>7.4312210083007799E-2</v>
      </c>
      <c r="X12" s="30">
        <v>0.19994926452636699</v>
      </c>
      <c r="Y12" s="30">
        <v>0.19994926452636699</v>
      </c>
      <c r="Z12" s="30">
        <v>0.1</v>
      </c>
      <c r="AA12" s="30">
        <v>0.5</v>
      </c>
      <c r="AB12" s="30">
        <v>0.83333333333333304</v>
      </c>
      <c r="AC12" s="30">
        <v>0.625</v>
      </c>
      <c r="AD12" s="30">
        <v>0.5</v>
      </c>
      <c r="AE12" s="30">
        <v>0.4</v>
      </c>
    </row>
    <row r="13" spans="1:31" x14ac:dyDescent="0.15">
      <c r="A13" s="4">
        <v>466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5.8841304779052699</v>
      </c>
      <c r="L13" s="7">
        <v>3.8967952728271502</v>
      </c>
      <c r="M13">
        <v>2.6044120788574201</v>
      </c>
      <c r="N13">
        <v>4.7781848907470703</v>
      </c>
      <c r="O13">
        <v>2</v>
      </c>
      <c r="P13">
        <v>2</v>
      </c>
      <c r="Q13">
        <v>12</v>
      </c>
      <c r="R13" s="12">
        <v>0.16669999999999999</v>
      </c>
      <c r="S13" s="12">
        <f t="shared" si="0"/>
        <v>0.2</v>
      </c>
      <c r="T13">
        <v>1.7249794006347701</v>
      </c>
      <c r="U13">
        <v>1.5871263742446899</v>
      </c>
      <c r="V13">
        <v>1.4244741201400799</v>
      </c>
      <c r="W13" s="13">
        <v>0.16265225410461401</v>
      </c>
      <c r="X13">
        <v>0.30050528049469</v>
      </c>
      <c r="Y13">
        <v>0.30050528049469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944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4.9996814727783203</v>
      </c>
      <c r="L14" s="7">
        <v>3.9412956237793</v>
      </c>
      <c r="M14">
        <v>4.3097019195556596</v>
      </c>
      <c r="N14">
        <v>3.2599639892578098</v>
      </c>
      <c r="O14">
        <v>2</v>
      </c>
      <c r="P14">
        <v>2</v>
      </c>
      <c r="Q14">
        <v>12</v>
      </c>
      <c r="R14" s="12">
        <v>0.16669999999999999</v>
      </c>
      <c r="S14" s="12">
        <f t="shared" si="0"/>
        <v>0.2</v>
      </c>
      <c r="T14">
        <v>1.59767913818359</v>
      </c>
      <c r="U14">
        <v>1.56864833831787</v>
      </c>
      <c r="V14">
        <v>1.3428252935409599</v>
      </c>
      <c r="W14" s="13">
        <v>0.225823044776917</v>
      </c>
      <c r="X14">
        <v>0.25485384464263899</v>
      </c>
      <c r="Y14">
        <v>0.25485384464263899</v>
      </c>
      <c r="Z14">
        <v>0.2</v>
      </c>
      <c r="AA14">
        <v>1</v>
      </c>
      <c r="AB14">
        <v>0.83333333333333304</v>
      </c>
      <c r="AC14">
        <v>0.90909090909090895</v>
      </c>
      <c r="AD14">
        <v>0</v>
      </c>
      <c r="AE14">
        <v>0.8</v>
      </c>
    </row>
    <row r="15" spans="1:31" x14ac:dyDescent="0.15">
      <c r="A15" s="4">
        <v>193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5.2592811584472701</v>
      </c>
      <c r="L15" s="7">
        <v>3.9027290344238299</v>
      </c>
      <c r="M15">
        <v>3.9978733062744101</v>
      </c>
      <c r="N15">
        <v>2.9033946990966801</v>
      </c>
      <c r="O15">
        <v>0</v>
      </c>
      <c r="P15">
        <v>0</v>
      </c>
      <c r="Q15">
        <v>8</v>
      </c>
      <c r="R15" s="12">
        <v>0</v>
      </c>
      <c r="S15" s="12">
        <f t="shared" si="0"/>
        <v>0</v>
      </c>
      <c r="T15">
        <v>1.4490165710449201</v>
      </c>
      <c r="U15">
        <v>1.44656026363373</v>
      </c>
      <c r="V15">
        <v>1.2215931415557899</v>
      </c>
      <c r="W15" s="13">
        <v>0.22496712207794201</v>
      </c>
      <c r="X15">
        <v>0.22742342948913599</v>
      </c>
      <c r="Y15">
        <v>0.22742342948913599</v>
      </c>
      <c r="Z15">
        <v>0</v>
      </c>
      <c r="AA15">
        <v>0.8</v>
      </c>
      <c r="AB15">
        <v>1</v>
      </c>
      <c r="AC15">
        <v>0.88888888888888895</v>
      </c>
      <c r="AD15">
        <v>0.2</v>
      </c>
      <c r="AE15">
        <v>0.8</v>
      </c>
    </row>
    <row r="16" spans="1:31" x14ac:dyDescent="0.15">
      <c r="A16" s="4">
        <v>164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7.0594444274902299</v>
      </c>
      <c r="L16" s="7">
        <v>3.9555358886718701</v>
      </c>
      <c r="M16">
        <v>2.9219665527343701</v>
      </c>
      <c r="N16">
        <v>4.1406784057617196</v>
      </c>
      <c r="O16">
        <v>1</v>
      </c>
      <c r="P16">
        <v>1</v>
      </c>
      <c r="Q16">
        <v>10</v>
      </c>
      <c r="R16" s="12">
        <v>0.1</v>
      </c>
      <c r="S16" s="12">
        <f t="shared" si="0"/>
        <v>0.1</v>
      </c>
      <c r="T16">
        <v>1.8900165557861299</v>
      </c>
      <c r="U16">
        <v>1.82383692264557</v>
      </c>
      <c r="V16">
        <v>1.5729013681411701</v>
      </c>
      <c r="W16" s="13">
        <v>0.25093555450439398</v>
      </c>
      <c r="X16">
        <v>0.317115187644958</v>
      </c>
      <c r="Y16">
        <v>0.317115187644958</v>
      </c>
      <c r="Z16">
        <v>0.1</v>
      </c>
      <c r="AA16">
        <v>0.9</v>
      </c>
      <c r="AB16">
        <v>0.9</v>
      </c>
      <c r="AC16">
        <v>0.9</v>
      </c>
      <c r="AD16">
        <v>0.1</v>
      </c>
      <c r="AE16">
        <v>0.8</v>
      </c>
    </row>
    <row r="17" spans="1:31" x14ac:dyDescent="0.15">
      <c r="A17" s="4">
        <v>124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4.1992244720459002</v>
      </c>
      <c r="L17" s="7">
        <v>3.9701271057128902</v>
      </c>
      <c r="M17">
        <v>6.1469230651855504</v>
      </c>
      <c r="N17">
        <v>3.8664970397949201</v>
      </c>
      <c r="O17">
        <v>0</v>
      </c>
      <c r="P17">
        <v>0</v>
      </c>
      <c r="Q17">
        <v>6</v>
      </c>
      <c r="R17" s="12">
        <v>0</v>
      </c>
      <c r="S17" s="12">
        <f t="shared" si="0"/>
        <v>0</v>
      </c>
      <c r="T17">
        <v>1.1960391998291</v>
      </c>
      <c r="U17">
        <v>1.21494960784912</v>
      </c>
      <c r="V17">
        <v>0.99489152431488004</v>
      </c>
      <c r="W17" s="13">
        <v>0.220058083534241</v>
      </c>
      <c r="X17">
        <v>0.201147675514221</v>
      </c>
      <c r="Y17">
        <v>0.201147675514221</v>
      </c>
      <c r="Z17">
        <v>0</v>
      </c>
      <c r="AA17">
        <v>0.6</v>
      </c>
      <c r="AB17">
        <v>1</v>
      </c>
      <c r="AC17">
        <v>0.75</v>
      </c>
      <c r="AD17">
        <v>0.4</v>
      </c>
      <c r="AE17">
        <v>0.6</v>
      </c>
    </row>
    <row r="18" spans="1:31" x14ac:dyDescent="0.15">
      <c r="A18" s="4">
        <v>324</v>
      </c>
      <c r="B18">
        <v>14</v>
      </c>
      <c r="C18">
        <v>6</v>
      </c>
      <c r="D18">
        <v>10</v>
      </c>
      <c r="E18">
        <v>10</v>
      </c>
      <c r="F18">
        <v>10</v>
      </c>
      <c r="G18">
        <v>0</v>
      </c>
      <c r="H18">
        <v>4</v>
      </c>
      <c r="I18">
        <v>6</v>
      </c>
      <c r="J18">
        <v>0.7</v>
      </c>
      <c r="K18">
        <v>5.53989601135254</v>
      </c>
      <c r="L18" s="7">
        <v>3.9744281768798801</v>
      </c>
      <c r="M18">
        <v>3.5105628967285201</v>
      </c>
      <c r="N18">
        <v>3.14056396484375</v>
      </c>
      <c r="O18">
        <v>0</v>
      </c>
      <c r="P18">
        <v>0</v>
      </c>
      <c r="Q18">
        <v>7</v>
      </c>
      <c r="R18" s="12">
        <v>0</v>
      </c>
      <c r="S18" s="12">
        <f t="shared" si="0"/>
        <v>0</v>
      </c>
      <c r="T18">
        <v>1.4269771575927701</v>
      </c>
      <c r="U18">
        <v>1.41517686843872</v>
      </c>
      <c r="V18">
        <v>1.2035602331161499</v>
      </c>
      <c r="W18" s="13">
        <v>0.211616635322571</v>
      </c>
      <c r="X18">
        <v>0.22341692447662401</v>
      </c>
      <c r="Y18">
        <v>0.22341692447662401</v>
      </c>
      <c r="Z18">
        <v>0</v>
      </c>
      <c r="AA18">
        <v>0.7</v>
      </c>
      <c r="AB18">
        <v>1</v>
      </c>
      <c r="AC18">
        <v>0.82352941176470595</v>
      </c>
      <c r="AD18">
        <v>0.3</v>
      </c>
      <c r="AE18">
        <v>0.7</v>
      </c>
    </row>
    <row r="19" spans="1:31" x14ac:dyDescent="0.15">
      <c r="A19" s="4">
        <v>395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5.7436962127685502</v>
      </c>
      <c r="L19" s="7">
        <v>3.9111671447753902</v>
      </c>
      <c r="M19">
        <v>3.20228767395019</v>
      </c>
      <c r="N19">
        <v>3.3998641967773402</v>
      </c>
      <c r="O19">
        <v>2</v>
      </c>
      <c r="P19">
        <v>2</v>
      </c>
      <c r="Q19">
        <v>12</v>
      </c>
      <c r="R19" s="12">
        <v>0.16669999999999999</v>
      </c>
      <c r="S19" s="12">
        <f t="shared" si="0"/>
        <v>0.2</v>
      </c>
      <c r="T19">
        <v>1.7005157470703101</v>
      </c>
      <c r="U19">
        <v>1.64375495910645</v>
      </c>
      <c r="V19">
        <v>1.4053802490234399</v>
      </c>
      <c r="W19" s="13">
        <v>0.23837471008300801</v>
      </c>
      <c r="X19">
        <v>0.295135498046875</v>
      </c>
      <c r="Y19">
        <v>0.295135498046875</v>
      </c>
      <c r="Z19">
        <v>0.2</v>
      </c>
      <c r="AA19">
        <v>1</v>
      </c>
      <c r="AB19">
        <v>0.83333333333333304</v>
      </c>
      <c r="AC19">
        <v>0.90909090909090895</v>
      </c>
      <c r="AD19">
        <v>0</v>
      </c>
      <c r="AE19">
        <v>0.8</v>
      </c>
    </row>
    <row r="20" spans="1:31" x14ac:dyDescent="0.15">
      <c r="A20" s="4">
        <v>676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4.8798637390136701</v>
      </c>
      <c r="L20" s="7">
        <v>3.9114570617675799</v>
      </c>
      <c r="M20">
        <v>4.0965499877929696</v>
      </c>
      <c r="N20">
        <v>2.7295074462890598</v>
      </c>
      <c r="O20">
        <v>0</v>
      </c>
      <c r="P20">
        <v>0</v>
      </c>
      <c r="Q20">
        <v>5</v>
      </c>
      <c r="R20" s="12">
        <v>0</v>
      </c>
      <c r="S20" s="12">
        <f t="shared" si="0"/>
        <v>0</v>
      </c>
      <c r="T20">
        <v>1.2409019470214799</v>
      </c>
      <c r="U20">
        <v>1.2583427429199201</v>
      </c>
      <c r="V20">
        <v>1.0353854894638099</v>
      </c>
      <c r="W20" s="13">
        <v>0.222957253456116</v>
      </c>
      <c r="X20">
        <v>0.205516457557678</v>
      </c>
      <c r="Y20">
        <v>0.205516457557678</v>
      </c>
      <c r="Z20">
        <v>0</v>
      </c>
      <c r="AA20">
        <v>0.5</v>
      </c>
      <c r="AB20">
        <v>1</v>
      </c>
      <c r="AC20">
        <v>0.66666666666666696</v>
      </c>
      <c r="AD20">
        <v>0.5</v>
      </c>
      <c r="AE20">
        <v>0.5</v>
      </c>
    </row>
    <row r="21" spans="1:31" x14ac:dyDescent="0.15">
      <c r="A21" s="4">
        <v>809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4.1750411987304696</v>
      </c>
      <c r="L21" s="7">
        <v>3.9905300140380899</v>
      </c>
      <c r="M21">
        <v>8.4229564666747994</v>
      </c>
      <c r="N21">
        <v>6.7700443267822301</v>
      </c>
      <c r="O21">
        <v>0</v>
      </c>
      <c r="P21">
        <v>0</v>
      </c>
      <c r="Q21">
        <v>5</v>
      </c>
      <c r="R21" s="12">
        <v>0</v>
      </c>
      <c r="S21" s="12">
        <f t="shared" si="0"/>
        <v>0</v>
      </c>
      <c r="T21">
        <v>1.1835918426513701</v>
      </c>
      <c r="U21">
        <v>1.2380943298339799</v>
      </c>
      <c r="V21">
        <v>1.0107113122940099</v>
      </c>
      <c r="W21" s="13">
        <v>0.227383017539978</v>
      </c>
      <c r="X21">
        <v>0.17288053035736101</v>
      </c>
      <c r="Y21">
        <v>0.17288053035736101</v>
      </c>
      <c r="Z21">
        <v>0</v>
      </c>
      <c r="AA21">
        <v>0.5</v>
      </c>
      <c r="AB21">
        <v>1</v>
      </c>
      <c r="AC21">
        <v>0.66666666666666696</v>
      </c>
      <c r="AD21">
        <v>0.5</v>
      </c>
      <c r="AE21">
        <v>0.5</v>
      </c>
    </row>
    <row r="22" spans="1:31" x14ac:dyDescent="0.15">
      <c r="A22" s="4">
        <v>389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5.1329650878906197</v>
      </c>
      <c r="L22" s="7">
        <v>3.99789237976074</v>
      </c>
      <c r="M22">
        <v>3.6099014282226598</v>
      </c>
      <c r="N22">
        <v>3.22932052612305</v>
      </c>
      <c r="O22">
        <v>1</v>
      </c>
      <c r="P22">
        <v>1</v>
      </c>
      <c r="Q22">
        <v>10</v>
      </c>
      <c r="R22" s="12">
        <v>0.1</v>
      </c>
      <c r="S22" s="12">
        <f t="shared" si="0"/>
        <v>0.1</v>
      </c>
      <c r="T22">
        <v>1.4864501953125</v>
      </c>
      <c r="U22">
        <v>1.4500643014907799</v>
      </c>
      <c r="V22">
        <v>1.2307720184326201</v>
      </c>
      <c r="W22" s="13">
        <v>0.219292283058167</v>
      </c>
      <c r="X22">
        <v>0.25567817687988298</v>
      </c>
      <c r="Y22">
        <v>0.25567817687988298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s="30" customFormat="1" x14ac:dyDescent="0.15">
      <c r="A23" s="33">
        <v>315</v>
      </c>
      <c r="B23" s="30">
        <v>13</v>
      </c>
      <c r="C23" s="30">
        <v>7</v>
      </c>
      <c r="D23" s="30">
        <v>10</v>
      </c>
      <c r="E23" s="30">
        <v>10</v>
      </c>
      <c r="F23" s="30">
        <v>10</v>
      </c>
      <c r="G23" s="30">
        <v>0</v>
      </c>
      <c r="H23" s="30">
        <v>3</v>
      </c>
      <c r="I23" s="30">
        <v>7</v>
      </c>
      <c r="J23" s="30">
        <v>0.65</v>
      </c>
      <c r="K23" s="30">
        <v>5.1745662689209002</v>
      </c>
      <c r="L23" s="30">
        <v>3.9155750274658199</v>
      </c>
      <c r="M23" s="30">
        <v>3.4082832336425799</v>
      </c>
      <c r="N23" s="30">
        <v>3.4719295501709002</v>
      </c>
      <c r="O23" s="30">
        <v>1</v>
      </c>
      <c r="P23" s="30">
        <v>1</v>
      </c>
      <c r="Q23" s="30">
        <v>10</v>
      </c>
      <c r="R23" s="35">
        <v>0.1</v>
      </c>
      <c r="S23" s="35">
        <f t="shared" si="0"/>
        <v>0.1</v>
      </c>
      <c r="T23" s="30">
        <v>1.5593776702880899</v>
      </c>
      <c r="U23" s="30">
        <v>1.5100402832031199</v>
      </c>
      <c r="V23" s="30">
        <v>1.28564953804016</v>
      </c>
      <c r="W23" s="30">
        <v>0.22439074516296401</v>
      </c>
      <c r="X23" s="30">
        <v>0.27372813224792503</v>
      </c>
      <c r="Y23" s="30">
        <v>0.27372813224792503</v>
      </c>
      <c r="Z23" s="30">
        <v>0.1</v>
      </c>
      <c r="AA23" s="30">
        <v>0.9</v>
      </c>
      <c r="AB23" s="30">
        <v>0.9</v>
      </c>
      <c r="AC23" s="30">
        <v>0.9</v>
      </c>
      <c r="AD23" s="30">
        <v>0.1</v>
      </c>
      <c r="AE23" s="30">
        <v>0.8</v>
      </c>
    </row>
    <row r="24" spans="1:31" x14ac:dyDescent="0.15">
      <c r="A24" s="4">
        <v>284</v>
      </c>
      <c r="B24">
        <v>10</v>
      </c>
      <c r="C24">
        <v>10</v>
      </c>
      <c r="D24">
        <v>10</v>
      </c>
      <c r="E24">
        <v>10</v>
      </c>
      <c r="F24">
        <v>9</v>
      </c>
      <c r="G24">
        <v>1</v>
      </c>
      <c r="H24">
        <v>1</v>
      </c>
      <c r="I24">
        <v>9</v>
      </c>
      <c r="J24">
        <v>0.5</v>
      </c>
      <c r="K24">
        <v>5.2167873382568404</v>
      </c>
      <c r="L24" s="7">
        <v>4.4166011810302699</v>
      </c>
      <c r="M24">
        <v>5.1786956787109402</v>
      </c>
      <c r="N24">
        <v>8.8486213684081996</v>
      </c>
      <c r="O24">
        <v>1</v>
      </c>
      <c r="P24">
        <v>1</v>
      </c>
      <c r="Q24">
        <v>9</v>
      </c>
      <c r="R24" s="12">
        <v>0.1111</v>
      </c>
      <c r="S24" s="12">
        <f t="shared" si="0"/>
        <v>0.1</v>
      </c>
      <c r="T24">
        <v>1.0910396575927701</v>
      </c>
      <c r="U24">
        <v>0.92492294311523404</v>
      </c>
      <c r="V24">
        <v>0.93204516172409102</v>
      </c>
      <c r="W24" s="13">
        <v>7.1222186088562003E-3</v>
      </c>
      <c r="X24">
        <v>0.158994495868683</v>
      </c>
      <c r="Y24">
        <v>0.158994495868683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824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5.1635837554931596</v>
      </c>
      <c r="L25" s="7">
        <v>4.3282947540283203</v>
      </c>
      <c r="M25">
        <v>4.6453266143798801</v>
      </c>
      <c r="N25">
        <v>8.7051639556884801</v>
      </c>
      <c r="O25">
        <v>1</v>
      </c>
      <c r="P25">
        <v>1</v>
      </c>
      <c r="Q25">
        <v>10</v>
      </c>
      <c r="R25" s="12">
        <v>0.1</v>
      </c>
      <c r="S25" s="12">
        <f t="shared" si="0"/>
        <v>0.1</v>
      </c>
      <c r="T25">
        <v>1.5068454742431601</v>
      </c>
      <c r="U25">
        <v>1.2630596160888701</v>
      </c>
      <c r="V25">
        <v>1.2353279590606701</v>
      </c>
      <c r="W25" s="13">
        <v>2.7731657028198201E-2</v>
      </c>
      <c r="X25">
        <v>0.27151751518249501</v>
      </c>
      <c r="Y25">
        <v>0.27151751518249501</v>
      </c>
      <c r="Z25">
        <v>0.1</v>
      </c>
      <c r="AA25">
        <v>0.9</v>
      </c>
      <c r="AB25">
        <v>0.9</v>
      </c>
      <c r="AC25">
        <v>0.9</v>
      </c>
      <c r="AD25">
        <v>0.1</v>
      </c>
      <c r="AE25">
        <v>0.8</v>
      </c>
    </row>
    <row r="26" spans="1:31" x14ac:dyDescent="0.15">
      <c r="A26" s="4">
        <v>871</v>
      </c>
      <c r="B26">
        <v>10</v>
      </c>
      <c r="C26">
        <v>10</v>
      </c>
      <c r="D26">
        <v>10</v>
      </c>
      <c r="E26">
        <v>10</v>
      </c>
      <c r="F26">
        <v>9</v>
      </c>
      <c r="G26">
        <v>1</v>
      </c>
      <c r="H26">
        <v>1</v>
      </c>
      <c r="I26">
        <v>9</v>
      </c>
      <c r="J26">
        <v>0.5</v>
      </c>
      <c r="K26">
        <v>5.3317241668701199</v>
      </c>
      <c r="L26" s="7">
        <v>4.4379978179931596</v>
      </c>
      <c r="M26">
        <v>4.2536773681640598</v>
      </c>
      <c r="N26">
        <v>8.7324657440185494</v>
      </c>
      <c r="O26">
        <v>1</v>
      </c>
      <c r="P26">
        <v>1</v>
      </c>
      <c r="Q26">
        <v>9</v>
      </c>
      <c r="R26" s="12">
        <v>0.1111</v>
      </c>
      <c r="S26" s="12">
        <f t="shared" si="0"/>
        <v>0.1</v>
      </c>
      <c r="T26">
        <v>1.28287506103516</v>
      </c>
      <c r="U26">
        <v>1.03861808776855</v>
      </c>
      <c r="V26">
        <v>1.0701758861541799</v>
      </c>
      <c r="W26" s="13">
        <v>3.1557798385620103E-2</v>
      </c>
      <c r="X26">
        <v>0.212699174880981</v>
      </c>
      <c r="Y26">
        <v>0.212699174880981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597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5.5997409820556596</v>
      </c>
      <c r="L27" s="7">
        <v>4.1957302093505904</v>
      </c>
      <c r="M27">
        <v>3.83123779296875</v>
      </c>
      <c r="N27">
        <v>4.1593341827392596</v>
      </c>
      <c r="O27">
        <v>1</v>
      </c>
      <c r="P27">
        <v>1</v>
      </c>
      <c r="Q27">
        <v>11</v>
      </c>
      <c r="R27" s="12">
        <v>9.0899999999999995E-2</v>
      </c>
      <c r="S27" s="12">
        <f t="shared" si="0"/>
        <v>0.1</v>
      </c>
      <c r="T27">
        <v>1.4737396240234399</v>
      </c>
      <c r="U27">
        <v>1.4301065206527701</v>
      </c>
      <c r="V27">
        <v>1.2375299930572501</v>
      </c>
      <c r="W27" s="13">
        <v>0.19257652759551999</v>
      </c>
      <c r="X27">
        <v>0.236209630966186</v>
      </c>
      <c r="Y27">
        <v>0.236209630966186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322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>
        <v>5.3351268768310502</v>
      </c>
      <c r="L28" s="7">
        <v>4.20664405822754</v>
      </c>
      <c r="M28">
        <v>4.1332874298095703</v>
      </c>
      <c r="N28">
        <v>3.6568260192871098</v>
      </c>
      <c r="O28">
        <v>1</v>
      </c>
      <c r="P28">
        <v>1</v>
      </c>
      <c r="Q28">
        <v>11</v>
      </c>
      <c r="R28" s="12">
        <v>9.0899999999999995E-2</v>
      </c>
      <c r="S28" s="12">
        <f t="shared" si="0"/>
        <v>0.1</v>
      </c>
      <c r="T28">
        <v>1.5717411041259799</v>
      </c>
      <c r="U28">
        <v>1.5341047048568699</v>
      </c>
      <c r="V28">
        <v>1.2923166751861599</v>
      </c>
      <c r="W28" s="13">
        <v>0.241788029670715</v>
      </c>
      <c r="X28">
        <v>0.279424428939819</v>
      </c>
      <c r="Y28">
        <v>0.279424428939819</v>
      </c>
      <c r="Z28">
        <v>0.1</v>
      </c>
      <c r="AA28">
        <v>1</v>
      </c>
      <c r="AB28">
        <v>0.90909090909090895</v>
      </c>
      <c r="AC28">
        <v>0.952380952380952</v>
      </c>
      <c r="AD28">
        <v>0</v>
      </c>
      <c r="AE28">
        <v>0.9</v>
      </c>
    </row>
    <row r="29" spans="1:31" x14ac:dyDescent="0.15">
      <c r="A29" s="4">
        <v>667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5.22127342224121</v>
      </c>
      <c r="L29" s="7">
        <v>4.2043266296386701</v>
      </c>
      <c r="M29">
        <v>3.2085266113281201</v>
      </c>
      <c r="N29">
        <v>9.0629806518554705</v>
      </c>
      <c r="O29">
        <v>1</v>
      </c>
      <c r="P29">
        <v>1</v>
      </c>
      <c r="Q29">
        <v>11</v>
      </c>
      <c r="R29" s="12">
        <v>9.0899999999999995E-2</v>
      </c>
      <c r="S29" s="12">
        <f t="shared" si="0"/>
        <v>0.1</v>
      </c>
      <c r="T29">
        <v>1.4602069854736299</v>
      </c>
      <c r="U29">
        <v>1.14205169677734</v>
      </c>
      <c r="V29">
        <v>1.21240901947022</v>
      </c>
      <c r="W29" s="13">
        <v>7.0357322692871094E-2</v>
      </c>
      <c r="X29">
        <v>0.247797966003418</v>
      </c>
      <c r="Y29">
        <v>0.247797966003418</v>
      </c>
      <c r="Z29">
        <v>0.1</v>
      </c>
      <c r="AA29">
        <v>1</v>
      </c>
      <c r="AB29">
        <v>0.90909090909090895</v>
      </c>
      <c r="AC29">
        <v>0.952380952380952</v>
      </c>
      <c r="AD29">
        <v>0</v>
      </c>
      <c r="AE29">
        <v>0.9</v>
      </c>
    </row>
    <row r="30" spans="1:31" x14ac:dyDescent="0.15">
      <c r="A30" s="4">
        <v>716</v>
      </c>
      <c r="B30">
        <v>11</v>
      </c>
      <c r="C30">
        <v>9</v>
      </c>
      <c r="D30">
        <v>10</v>
      </c>
      <c r="E30">
        <v>10</v>
      </c>
      <c r="F30">
        <v>8</v>
      </c>
      <c r="G30">
        <v>2</v>
      </c>
      <c r="H30">
        <v>3</v>
      </c>
      <c r="I30">
        <v>7</v>
      </c>
      <c r="J30">
        <v>0.55000000000000004</v>
      </c>
      <c r="K30">
        <v>5.7577877044677699</v>
      </c>
      <c r="L30" s="7">
        <v>4.1859664916992196</v>
      </c>
      <c r="M30">
        <v>3.7794876098632799</v>
      </c>
      <c r="N30">
        <v>4.65871238708496</v>
      </c>
      <c r="O30">
        <v>0</v>
      </c>
      <c r="P30">
        <v>0</v>
      </c>
      <c r="Q30">
        <v>6</v>
      </c>
      <c r="R30" s="12">
        <v>0</v>
      </c>
      <c r="S30" s="12">
        <f t="shared" si="0"/>
        <v>0</v>
      </c>
      <c r="T30">
        <v>1.03940773010254</v>
      </c>
      <c r="U30">
        <v>0.98574954271316495</v>
      </c>
      <c r="V30">
        <v>0.90863531827926602</v>
      </c>
      <c r="W30" s="13">
        <v>7.7114224433898898E-2</v>
      </c>
      <c r="X30">
        <v>0.13077241182327301</v>
      </c>
      <c r="Y30">
        <v>0.13077241182327301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x14ac:dyDescent="0.15">
      <c r="A31" s="4">
        <v>266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5.3855972290039098</v>
      </c>
      <c r="L31" s="7">
        <v>4.3087959289550799</v>
      </c>
      <c r="M31">
        <v>2.75130271911621</v>
      </c>
      <c r="N31">
        <v>9.0374183654785192</v>
      </c>
      <c r="O31">
        <v>1</v>
      </c>
      <c r="P31">
        <v>1</v>
      </c>
      <c r="Q31">
        <v>10</v>
      </c>
      <c r="R31" s="12">
        <v>0.1</v>
      </c>
      <c r="S31" s="12">
        <f t="shared" si="0"/>
        <v>0.1</v>
      </c>
      <c r="T31">
        <v>1.4614105224609399</v>
      </c>
      <c r="U31">
        <v>1.1153564453125</v>
      </c>
      <c r="V31">
        <v>1.1962985992431601</v>
      </c>
      <c r="W31" s="13">
        <v>8.0942153930664104E-2</v>
      </c>
      <c r="X31">
        <v>0.26511192321777299</v>
      </c>
      <c r="Y31">
        <v>0.26511192321777299</v>
      </c>
      <c r="Z31">
        <v>0.1</v>
      </c>
      <c r="AA31">
        <v>0.9</v>
      </c>
      <c r="AB31">
        <v>0.9</v>
      </c>
      <c r="AC31">
        <v>0.9</v>
      </c>
      <c r="AD31">
        <v>0.1</v>
      </c>
      <c r="AE31">
        <v>0.8</v>
      </c>
    </row>
    <row r="32" spans="1:31" x14ac:dyDescent="0.15">
      <c r="A32" s="4">
        <v>175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4.7946834564209002</v>
      </c>
      <c r="L32" s="7">
        <v>4.19866943359375</v>
      </c>
      <c r="M32">
        <v>6.4215850830078098</v>
      </c>
      <c r="N32">
        <v>8.4300422668456996</v>
      </c>
      <c r="O32">
        <v>0</v>
      </c>
      <c r="P32">
        <v>0</v>
      </c>
      <c r="Q32">
        <v>8</v>
      </c>
      <c r="R32" s="12">
        <v>0</v>
      </c>
      <c r="S32" s="12">
        <f t="shared" si="0"/>
        <v>0</v>
      </c>
      <c r="T32">
        <v>1.27755546569824</v>
      </c>
      <c r="U32">
        <v>1.1576099395752</v>
      </c>
      <c r="V32">
        <v>1.06946814060211</v>
      </c>
      <c r="W32" s="13">
        <v>8.8141798973083496E-2</v>
      </c>
      <c r="X32">
        <v>0.20808732509613001</v>
      </c>
      <c r="Y32">
        <v>0.20808732509613001</v>
      </c>
      <c r="Z32">
        <v>0</v>
      </c>
      <c r="AA32">
        <v>0.8</v>
      </c>
      <c r="AB32">
        <v>1</v>
      </c>
      <c r="AC32">
        <v>0.88888888888888895</v>
      </c>
      <c r="AD32">
        <v>0.2</v>
      </c>
      <c r="AE32">
        <v>0.8</v>
      </c>
    </row>
    <row r="33" spans="1:31" x14ac:dyDescent="0.15">
      <c r="A33" s="4">
        <v>755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5.5064716339111301</v>
      </c>
      <c r="L33" s="7">
        <v>4.3005237579345703</v>
      </c>
      <c r="M33">
        <v>3.3774375915527299</v>
      </c>
      <c r="N33">
        <v>4.87587547302246</v>
      </c>
      <c r="O33">
        <v>1</v>
      </c>
      <c r="P33">
        <v>1</v>
      </c>
      <c r="Q33">
        <v>7</v>
      </c>
      <c r="R33" s="12">
        <v>0.1429</v>
      </c>
      <c r="S33" s="12">
        <f t="shared" si="0"/>
        <v>0.1</v>
      </c>
      <c r="T33">
        <v>1.2076950073242201</v>
      </c>
      <c r="U33">
        <v>1.1268558502197299</v>
      </c>
      <c r="V33">
        <v>1.0312740802764899</v>
      </c>
      <c r="W33" s="13">
        <v>9.5581769943237305E-2</v>
      </c>
      <c r="X33">
        <v>0.17642092704772899</v>
      </c>
      <c r="Y33">
        <v>0.17642092704772899</v>
      </c>
      <c r="Z33">
        <v>0.1</v>
      </c>
      <c r="AA33">
        <v>0.6</v>
      </c>
      <c r="AB33">
        <v>0.85714285714285698</v>
      </c>
      <c r="AC33">
        <v>0.70588235294117596</v>
      </c>
      <c r="AD33">
        <v>0.4</v>
      </c>
      <c r="AE33">
        <v>0.5</v>
      </c>
    </row>
    <row r="34" spans="1:31" s="30" customFormat="1" x14ac:dyDescent="0.15">
      <c r="A34" s="33">
        <v>440</v>
      </c>
      <c r="B34" s="30">
        <v>10</v>
      </c>
      <c r="C34" s="30">
        <v>10</v>
      </c>
      <c r="D34" s="30">
        <v>10</v>
      </c>
      <c r="E34" s="30">
        <v>10</v>
      </c>
      <c r="F34" s="30">
        <v>9</v>
      </c>
      <c r="G34" s="30">
        <v>1</v>
      </c>
      <c r="H34" s="30">
        <v>1</v>
      </c>
      <c r="I34" s="30">
        <v>9</v>
      </c>
      <c r="J34" s="30">
        <v>0.5</v>
      </c>
      <c r="K34" s="30">
        <v>4.8218250274658203</v>
      </c>
      <c r="L34" s="30">
        <v>4.3742256164550799</v>
      </c>
      <c r="M34" s="30">
        <v>7.4493465423584002</v>
      </c>
      <c r="N34" s="30">
        <v>7.8928146362304696</v>
      </c>
      <c r="O34" s="30">
        <v>0</v>
      </c>
      <c r="P34" s="30">
        <v>0</v>
      </c>
      <c r="Q34" s="30">
        <v>5</v>
      </c>
      <c r="R34" s="35">
        <v>0</v>
      </c>
      <c r="S34" s="35">
        <f t="shared" si="0"/>
        <v>0</v>
      </c>
      <c r="T34" s="30">
        <v>1.10649490356445</v>
      </c>
      <c r="U34" s="30">
        <v>1.0352840423584</v>
      </c>
      <c r="V34" s="30">
        <v>0.92397421598434404</v>
      </c>
      <c r="W34" s="30">
        <v>0.111309826374054</v>
      </c>
      <c r="X34" s="30">
        <v>0.182520687580109</v>
      </c>
      <c r="Y34" s="30">
        <v>0.182520687580109</v>
      </c>
      <c r="Z34" s="30">
        <v>0</v>
      </c>
      <c r="AA34" s="30">
        <v>0.5</v>
      </c>
      <c r="AB34" s="30">
        <v>1</v>
      </c>
      <c r="AC34" s="30">
        <v>0.66666666666666696</v>
      </c>
      <c r="AD34" s="30">
        <v>0.5</v>
      </c>
      <c r="AE34" s="30">
        <v>0.5</v>
      </c>
    </row>
    <row r="35" spans="1:31" x14ac:dyDescent="0.15">
      <c r="A35" s="4">
        <v>415</v>
      </c>
      <c r="B35">
        <v>13</v>
      </c>
      <c r="C35">
        <v>7</v>
      </c>
      <c r="D35">
        <v>10</v>
      </c>
      <c r="E35">
        <v>10</v>
      </c>
      <c r="F35">
        <v>9</v>
      </c>
      <c r="G35">
        <v>1</v>
      </c>
      <c r="H35">
        <v>4</v>
      </c>
      <c r="I35">
        <v>6</v>
      </c>
      <c r="J35">
        <v>0.65</v>
      </c>
      <c r="K35">
        <v>6.17205810546875</v>
      </c>
      <c r="L35" s="7">
        <v>4.7044582366943404</v>
      </c>
      <c r="M35">
        <v>4.4488449096679696</v>
      </c>
      <c r="N35">
        <v>3.2429790496826199</v>
      </c>
      <c r="O35">
        <v>0</v>
      </c>
      <c r="P35">
        <v>0</v>
      </c>
      <c r="Q35">
        <v>8</v>
      </c>
      <c r="R35" s="12">
        <v>0</v>
      </c>
      <c r="S35" s="12">
        <f t="shared" si="0"/>
        <v>0</v>
      </c>
      <c r="T35">
        <v>1.3014430999755899</v>
      </c>
      <c r="U35">
        <v>1.3067741394043</v>
      </c>
      <c r="V35">
        <v>1.0927488803863501</v>
      </c>
      <c r="W35" s="13">
        <v>0.214025259017944</v>
      </c>
      <c r="X35">
        <v>0.20869421958923301</v>
      </c>
      <c r="Y35">
        <v>0.20869421958923301</v>
      </c>
      <c r="Z35">
        <v>0</v>
      </c>
      <c r="AA35">
        <v>0.8</v>
      </c>
      <c r="AB35">
        <v>1</v>
      </c>
      <c r="AC35">
        <v>0.88888888888888895</v>
      </c>
      <c r="AD35">
        <v>0.2</v>
      </c>
      <c r="AE35">
        <v>0.8</v>
      </c>
    </row>
    <row r="36" spans="1:31" x14ac:dyDescent="0.15">
      <c r="A36" s="4">
        <v>142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6.5101566314697301</v>
      </c>
      <c r="L36" s="7">
        <v>4.6475811004638699</v>
      </c>
      <c r="M36">
        <v>4.3628635406494096</v>
      </c>
      <c r="N36">
        <v>3.1557235717773402</v>
      </c>
      <c r="O36">
        <v>0</v>
      </c>
      <c r="P36">
        <v>0</v>
      </c>
      <c r="Q36">
        <v>8</v>
      </c>
      <c r="R36" s="12">
        <v>0</v>
      </c>
      <c r="S36" s="12">
        <f t="shared" si="0"/>
        <v>0</v>
      </c>
      <c r="T36">
        <v>1.8197593688964799</v>
      </c>
      <c r="U36">
        <v>1.8226444721221899</v>
      </c>
      <c r="V36">
        <v>1.49274325370789</v>
      </c>
      <c r="W36" s="13">
        <v>0.32990121841430697</v>
      </c>
      <c r="X36">
        <v>0.32701611518859902</v>
      </c>
      <c r="Y36">
        <v>0.32701611518859902</v>
      </c>
      <c r="Z36">
        <v>0</v>
      </c>
      <c r="AA36">
        <v>0.8</v>
      </c>
      <c r="AB36">
        <v>1</v>
      </c>
      <c r="AC36">
        <v>0.88888888888888895</v>
      </c>
      <c r="AD36">
        <v>0.2</v>
      </c>
      <c r="AE36">
        <v>0.8</v>
      </c>
    </row>
    <row r="37" spans="1:31" x14ac:dyDescent="0.15">
      <c r="A37" s="4">
        <v>728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5.4557533264160201</v>
      </c>
      <c r="L37" s="7">
        <v>4.6537857055664098</v>
      </c>
      <c r="M37">
        <v>5.0183067321777299</v>
      </c>
      <c r="N37">
        <v>4.4654731750488299</v>
      </c>
      <c r="O37">
        <v>0</v>
      </c>
      <c r="P37">
        <v>0</v>
      </c>
      <c r="Q37">
        <v>9</v>
      </c>
      <c r="R37" s="12">
        <v>0</v>
      </c>
      <c r="S37" s="12">
        <f t="shared" si="0"/>
        <v>0</v>
      </c>
      <c r="T37">
        <v>1.38545989990234</v>
      </c>
      <c r="U37">
        <v>1.3561553955078101</v>
      </c>
      <c r="V37">
        <v>1.13346135616302</v>
      </c>
      <c r="W37" s="13">
        <v>0.22269403934478799</v>
      </c>
      <c r="X37">
        <v>0.25199854373931901</v>
      </c>
      <c r="Y37">
        <v>0.25199854373931901</v>
      </c>
      <c r="Z37">
        <v>0</v>
      </c>
      <c r="AA37">
        <v>0.9</v>
      </c>
      <c r="AB37">
        <v>1</v>
      </c>
      <c r="AC37">
        <v>0.94736842105263197</v>
      </c>
      <c r="AD37">
        <v>0.1</v>
      </c>
      <c r="AE37">
        <v>0.9</v>
      </c>
    </row>
    <row r="38" spans="1:31" x14ac:dyDescent="0.15">
      <c r="A38" s="4">
        <v>869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4.8372898101806596</v>
      </c>
      <c r="L38" s="7">
        <v>4.6377372741699201</v>
      </c>
      <c r="M38">
        <v>6.5717449188232404</v>
      </c>
      <c r="N38">
        <v>3.41525459289551</v>
      </c>
      <c r="O38">
        <v>0</v>
      </c>
      <c r="P38">
        <v>0</v>
      </c>
      <c r="Q38">
        <v>8</v>
      </c>
      <c r="R38" s="12">
        <v>0</v>
      </c>
      <c r="S38" s="12">
        <f t="shared" si="0"/>
        <v>0</v>
      </c>
      <c r="T38">
        <v>1.2750091552734399</v>
      </c>
      <c r="U38">
        <v>1.33116436004639</v>
      </c>
      <c r="V38">
        <v>1.04989910125732</v>
      </c>
      <c r="W38" s="13">
        <v>0.281265258789062</v>
      </c>
      <c r="X38">
        <v>0.225110054016113</v>
      </c>
      <c r="Y38">
        <v>0.225110054016113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977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5.3293190002441397</v>
      </c>
      <c r="L39" s="7">
        <v>4.6381454467773402</v>
      </c>
      <c r="M39">
        <v>5.3530960083007804</v>
      </c>
      <c r="N39">
        <v>4.3495903015136701</v>
      </c>
      <c r="O39">
        <v>0</v>
      </c>
      <c r="P39">
        <v>0</v>
      </c>
      <c r="Q39">
        <v>7</v>
      </c>
      <c r="R39" s="12">
        <v>0</v>
      </c>
      <c r="S39" s="12">
        <f t="shared" si="0"/>
        <v>0</v>
      </c>
      <c r="T39">
        <v>1.3380870819091799</v>
      </c>
      <c r="U39">
        <v>1.3476543426513701</v>
      </c>
      <c r="V39">
        <v>1.1207853555679299</v>
      </c>
      <c r="W39" s="13">
        <v>0.226868987083435</v>
      </c>
      <c r="X39">
        <v>0.217301726341248</v>
      </c>
      <c r="Y39">
        <v>0.217301726341248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589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5.5089797973632804</v>
      </c>
      <c r="L40" s="7">
        <v>4.5990791320800799</v>
      </c>
      <c r="M40">
        <v>4.4796009063720703</v>
      </c>
      <c r="N40">
        <v>4.4001789093017596</v>
      </c>
      <c r="O40">
        <v>1</v>
      </c>
      <c r="P40">
        <v>1</v>
      </c>
      <c r="Q40">
        <v>11</v>
      </c>
      <c r="R40" s="12">
        <v>9.0899999999999995E-2</v>
      </c>
      <c r="S40" s="12">
        <f t="shared" si="0"/>
        <v>0.1</v>
      </c>
      <c r="T40">
        <v>1.51333999633789</v>
      </c>
      <c r="U40">
        <v>1.4740629196167001</v>
      </c>
      <c r="V40">
        <v>1.2291948795318599</v>
      </c>
      <c r="W40" s="13">
        <v>0.24486804008483901</v>
      </c>
      <c r="X40">
        <v>0.28414511680603</v>
      </c>
      <c r="Y40">
        <v>0.28414511680603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x14ac:dyDescent="0.15">
      <c r="A41" s="4">
        <v>919</v>
      </c>
      <c r="B41">
        <v>13</v>
      </c>
      <c r="C41">
        <v>7</v>
      </c>
      <c r="D41">
        <v>10</v>
      </c>
      <c r="E41">
        <v>10</v>
      </c>
      <c r="F41">
        <v>10</v>
      </c>
      <c r="G41">
        <v>0</v>
      </c>
      <c r="H41">
        <v>3</v>
      </c>
      <c r="I41">
        <v>7</v>
      </c>
      <c r="J41">
        <v>0.65</v>
      </c>
      <c r="K41">
        <v>5.1572856903076199</v>
      </c>
      <c r="L41" s="7">
        <v>4.60166358947754</v>
      </c>
      <c r="M41">
        <v>5.5354804992675799</v>
      </c>
      <c r="N41">
        <v>3.1860828399658199</v>
      </c>
      <c r="O41">
        <v>0</v>
      </c>
      <c r="P41">
        <v>0</v>
      </c>
      <c r="Q41">
        <v>9</v>
      </c>
      <c r="R41" s="12">
        <v>0</v>
      </c>
      <c r="S41" s="12">
        <f t="shared" si="0"/>
        <v>0</v>
      </c>
      <c r="T41">
        <v>1.35525321960449</v>
      </c>
      <c r="U41">
        <v>1.3927377462387101</v>
      </c>
      <c r="V41">
        <v>1.1109470129013099</v>
      </c>
      <c r="W41" s="13">
        <v>0.28179073333740201</v>
      </c>
      <c r="X41">
        <v>0.24430620670318601</v>
      </c>
      <c r="Y41">
        <v>0.24430620670318601</v>
      </c>
      <c r="Z41">
        <v>0</v>
      </c>
      <c r="AA41">
        <v>0.9</v>
      </c>
      <c r="AB41">
        <v>1</v>
      </c>
      <c r="AC41">
        <v>0.94736842105263197</v>
      </c>
      <c r="AD41">
        <v>0.1</v>
      </c>
      <c r="AE41">
        <v>0.9</v>
      </c>
    </row>
    <row r="42" spans="1:31" x14ac:dyDescent="0.15">
      <c r="A42" s="4">
        <v>28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>
        <v>6.1116256713867196</v>
      </c>
      <c r="L42" s="7">
        <v>4.5885772705078098</v>
      </c>
      <c r="M42">
        <v>4.2203941345214799</v>
      </c>
      <c r="N42">
        <v>3.1939716339111301</v>
      </c>
      <c r="O42">
        <v>1</v>
      </c>
      <c r="P42">
        <v>1</v>
      </c>
      <c r="Q42">
        <v>11</v>
      </c>
      <c r="R42" s="12">
        <v>9.0899999999999995E-2</v>
      </c>
      <c r="S42" s="12">
        <f t="shared" si="0"/>
        <v>0.1</v>
      </c>
      <c r="T42">
        <v>1.6890106201171899</v>
      </c>
      <c r="U42">
        <v>1.6837115287780799</v>
      </c>
      <c r="V42">
        <v>1.3901789188385001</v>
      </c>
      <c r="W42" s="13">
        <v>0.29353260993957497</v>
      </c>
      <c r="X42">
        <v>0.29883170127868702</v>
      </c>
      <c r="Y42">
        <v>0.29883170127868702</v>
      </c>
      <c r="Z42">
        <v>0.1</v>
      </c>
      <c r="AA42">
        <v>1</v>
      </c>
      <c r="AB42">
        <v>0.90909090909090895</v>
      </c>
      <c r="AC42">
        <v>0.952380952380952</v>
      </c>
      <c r="AD42">
        <v>0</v>
      </c>
      <c r="AE42">
        <v>0.9</v>
      </c>
    </row>
    <row r="43" spans="1:31" x14ac:dyDescent="0.15">
      <c r="A43" s="4">
        <v>736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4.8375892639160201</v>
      </c>
      <c r="L43" s="7">
        <v>4.5923881530761701</v>
      </c>
      <c r="M43">
        <v>6.6709861755371103</v>
      </c>
      <c r="N43">
        <v>3.8242454528808598</v>
      </c>
      <c r="O43">
        <v>0</v>
      </c>
      <c r="P43">
        <v>0</v>
      </c>
      <c r="Q43">
        <v>7</v>
      </c>
      <c r="R43" s="12">
        <v>0</v>
      </c>
      <c r="S43" s="12">
        <f t="shared" si="0"/>
        <v>0</v>
      </c>
      <c r="T43">
        <v>1.3169803619384799</v>
      </c>
      <c r="U43">
        <v>1.3929300308227499</v>
      </c>
      <c r="V43">
        <v>1.08349549770355</v>
      </c>
      <c r="W43" s="13">
        <v>0.30943453311920199</v>
      </c>
      <c r="X43">
        <v>0.23348486423492401</v>
      </c>
      <c r="Y43">
        <v>0.23348486423492401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310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6.1940555572509801</v>
      </c>
      <c r="L44" s="7">
        <v>4.5784969329834002</v>
      </c>
      <c r="M44">
        <v>4.29079246520996</v>
      </c>
      <c r="N44">
        <v>4.9742012023925799</v>
      </c>
      <c r="O44">
        <v>0</v>
      </c>
      <c r="P44">
        <v>0</v>
      </c>
      <c r="Q44">
        <v>8</v>
      </c>
      <c r="R44" s="12">
        <v>0</v>
      </c>
      <c r="S44" s="12">
        <f t="shared" si="0"/>
        <v>0</v>
      </c>
      <c r="T44">
        <v>1.6189727783203101</v>
      </c>
      <c r="U44">
        <v>1.55553758144379</v>
      </c>
      <c r="V44">
        <v>1.3355096578598</v>
      </c>
      <c r="W44" s="13">
        <v>0.22002792358398399</v>
      </c>
      <c r="X44">
        <v>0.28346312046050998</v>
      </c>
      <c r="Y44">
        <v>0.28346312046050998</v>
      </c>
      <c r="Z44">
        <v>0</v>
      </c>
      <c r="AA44">
        <v>0.8</v>
      </c>
      <c r="AB44">
        <v>1</v>
      </c>
      <c r="AC44">
        <v>0.88888888888888895</v>
      </c>
      <c r="AD44">
        <v>0.2</v>
      </c>
      <c r="AE44">
        <v>0.8</v>
      </c>
    </row>
    <row r="45" spans="1:31" s="30" customFormat="1" x14ac:dyDescent="0.15">
      <c r="A45" s="33">
        <v>289</v>
      </c>
      <c r="B45" s="30">
        <v>11</v>
      </c>
      <c r="C45" s="30">
        <v>9</v>
      </c>
      <c r="D45" s="30">
        <v>10</v>
      </c>
      <c r="E45" s="30">
        <v>10</v>
      </c>
      <c r="F45" s="30">
        <v>10</v>
      </c>
      <c r="G45" s="30">
        <v>0</v>
      </c>
      <c r="H45" s="30">
        <v>1</v>
      </c>
      <c r="I45" s="30">
        <v>9</v>
      </c>
      <c r="J45" s="30">
        <v>0.55000000000000004</v>
      </c>
      <c r="K45" s="30">
        <v>5.1458835601806596</v>
      </c>
      <c r="L45" s="30">
        <v>4.5300865173339799</v>
      </c>
      <c r="M45" s="30">
        <v>6.6752796173095703</v>
      </c>
      <c r="N45" s="30">
        <v>8.5415077209472692</v>
      </c>
      <c r="O45" s="30">
        <v>0</v>
      </c>
      <c r="P45" s="30">
        <v>0</v>
      </c>
      <c r="Q45" s="30">
        <v>6</v>
      </c>
      <c r="R45" s="35">
        <v>0</v>
      </c>
      <c r="S45" s="35">
        <f t="shared" si="0"/>
        <v>0</v>
      </c>
      <c r="T45" s="30">
        <v>1.2673149108886701</v>
      </c>
      <c r="U45" s="30">
        <v>1.1575393676757799</v>
      </c>
      <c r="V45" s="30">
        <v>1.0490925312042201</v>
      </c>
      <c r="W45" s="30">
        <v>0.10844683647155801</v>
      </c>
      <c r="X45" s="30">
        <v>0.21822237968444799</v>
      </c>
      <c r="Y45" s="30">
        <v>0.21822237968444799</v>
      </c>
      <c r="Z45" s="30">
        <v>0</v>
      </c>
      <c r="AA45" s="30">
        <v>0.6</v>
      </c>
      <c r="AB45" s="30">
        <v>1</v>
      </c>
      <c r="AC45" s="30">
        <v>0.75</v>
      </c>
      <c r="AD45" s="30">
        <v>0.4</v>
      </c>
      <c r="AE45" s="30">
        <v>0.6</v>
      </c>
    </row>
    <row r="46" spans="1:31" x14ac:dyDescent="0.15">
      <c r="A46" s="4">
        <v>275</v>
      </c>
      <c r="B46">
        <v>10</v>
      </c>
      <c r="C46">
        <v>10</v>
      </c>
      <c r="D46">
        <v>10</v>
      </c>
      <c r="E46">
        <v>10</v>
      </c>
      <c r="F46">
        <v>9</v>
      </c>
      <c r="G46">
        <v>1</v>
      </c>
      <c r="H46">
        <v>1</v>
      </c>
      <c r="I46">
        <v>9</v>
      </c>
      <c r="J46">
        <v>0.5</v>
      </c>
      <c r="K46">
        <v>5.3192253112793004</v>
      </c>
      <c r="L46" s="7">
        <v>4.7831707000732404</v>
      </c>
      <c r="M46">
        <v>7.2593650817871103</v>
      </c>
      <c r="N46">
        <v>8.1118850708007795</v>
      </c>
      <c r="O46">
        <v>0</v>
      </c>
      <c r="P46">
        <v>0</v>
      </c>
      <c r="Q46">
        <v>5</v>
      </c>
      <c r="R46" s="12">
        <v>0</v>
      </c>
      <c r="S46" s="12">
        <f t="shared" si="0"/>
        <v>0</v>
      </c>
      <c r="T46">
        <v>1.21672439575195</v>
      </c>
      <c r="U46">
        <v>1.1233673095703101</v>
      </c>
      <c r="V46">
        <v>1.01289594173431</v>
      </c>
      <c r="W46" s="13">
        <v>0.11047136783599799</v>
      </c>
      <c r="X46">
        <v>0.20382845401763899</v>
      </c>
      <c r="Y46">
        <v>0.20382845401763899</v>
      </c>
      <c r="Z46">
        <v>0</v>
      </c>
      <c r="AA46">
        <v>0.5</v>
      </c>
      <c r="AB46">
        <v>1</v>
      </c>
      <c r="AC46">
        <v>0.66666666666666696</v>
      </c>
      <c r="AD46">
        <v>0.5</v>
      </c>
      <c r="AE46">
        <v>0.5</v>
      </c>
    </row>
    <row r="47" spans="1:31" x14ac:dyDescent="0.15">
      <c r="A47" s="4">
        <v>449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5.3996410369873002</v>
      </c>
      <c r="L47" s="7">
        <v>4.8014621734619096</v>
      </c>
      <c r="M47">
        <v>7.0481109619140598</v>
      </c>
      <c r="N47">
        <v>8.4780426025390607</v>
      </c>
      <c r="O47">
        <v>0</v>
      </c>
      <c r="P47">
        <v>0</v>
      </c>
      <c r="Q47">
        <v>8</v>
      </c>
      <c r="R47" s="12">
        <v>0</v>
      </c>
      <c r="S47" s="12">
        <f t="shared" si="0"/>
        <v>0</v>
      </c>
      <c r="T47">
        <v>1.25810050964355</v>
      </c>
      <c r="U47">
        <v>1.1673889160156199</v>
      </c>
      <c r="V47">
        <v>1.0252326726913401</v>
      </c>
      <c r="W47" s="13">
        <v>0.14215624332428001</v>
      </c>
      <c r="X47">
        <v>0.23286783695221</v>
      </c>
      <c r="Y47">
        <v>0.23286783695221</v>
      </c>
      <c r="Z47">
        <v>0</v>
      </c>
      <c r="AA47">
        <v>0.8</v>
      </c>
      <c r="AB47">
        <v>1</v>
      </c>
      <c r="AC47">
        <v>0.88888888888888895</v>
      </c>
      <c r="AD47">
        <v>0.2</v>
      </c>
      <c r="AE47">
        <v>0.8</v>
      </c>
    </row>
    <row r="48" spans="1:31" x14ac:dyDescent="0.15">
      <c r="A48" s="4">
        <v>607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5.6619815826415998</v>
      </c>
      <c r="L48" s="7">
        <v>4.8038883209228498</v>
      </c>
      <c r="M48">
        <v>4.7463493347168004</v>
      </c>
      <c r="N48">
        <v>8.5170135498046893</v>
      </c>
      <c r="O48">
        <v>1</v>
      </c>
      <c r="P48">
        <v>1</v>
      </c>
      <c r="Q48">
        <v>11</v>
      </c>
      <c r="R48" s="12">
        <v>9.0899999999999995E-2</v>
      </c>
      <c r="S48" s="12">
        <f t="shared" si="0"/>
        <v>0.1</v>
      </c>
      <c r="T48">
        <v>1.6791191101074201</v>
      </c>
      <c r="U48">
        <v>1.4201602935791</v>
      </c>
      <c r="V48">
        <v>1.3582627773284901</v>
      </c>
      <c r="W48" s="13">
        <v>6.18975162506104E-2</v>
      </c>
      <c r="X48">
        <v>0.320856332778931</v>
      </c>
      <c r="Y48">
        <v>0.320856332778931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4">
        <v>274</v>
      </c>
      <c r="B49">
        <v>9</v>
      </c>
      <c r="C49">
        <v>11</v>
      </c>
      <c r="D49">
        <v>10</v>
      </c>
      <c r="E49">
        <v>10</v>
      </c>
      <c r="F49">
        <v>8</v>
      </c>
      <c r="G49">
        <v>2</v>
      </c>
      <c r="H49">
        <v>1</v>
      </c>
      <c r="I49">
        <v>9</v>
      </c>
      <c r="J49">
        <v>0.45</v>
      </c>
      <c r="K49">
        <v>5.8121471405029297</v>
      </c>
      <c r="L49" s="7">
        <v>4.8344993591308603</v>
      </c>
      <c r="M49">
        <v>4.4628067016601598</v>
      </c>
      <c r="N49">
        <v>9.3634872436523402</v>
      </c>
      <c r="O49">
        <v>1</v>
      </c>
      <c r="P49">
        <v>1</v>
      </c>
      <c r="Q49">
        <v>9</v>
      </c>
      <c r="R49" s="12">
        <v>0.1111</v>
      </c>
      <c r="S49" s="12">
        <f t="shared" si="0"/>
        <v>0.1</v>
      </c>
      <c r="T49">
        <v>1.1546516418457</v>
      </c>
      <c r="U49">
        <v>0.96746063232421897</v>
      </c>
      <c r="V49">
        <v>1.0175075531005899</v>
      </c>
      <c r="W49" s="13">
        <v>5.0046920776367201E-2</v>
      </c>
      <c r="X49">
        <v>0.13714408874511699</v>
      </c>
      <c r="Y49">
        <v>0.13714408874511699</v>
      </c>
      <c r="Z49">
        <v>0.1</v>
      </c>
      <c r="AA49">
        <v>0.8</v>
      </c>
      <c r="AB49">
        <v>0.88888888888888895</v>
      </c>
      <c r="AC49">
        <v>0.84210526315789502</v>
      </c>
      <c r="AD49">
        <v>0.2</v>
      </c>
      <c r="AE49">
        <v>0.7</v>
      </c>
    </row>
    <row r="50" spans="1:31" x14ac:dyDescent="0.15">
      <c r="A50" s="4">
        <v>926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6.0829372406005904</v>
      </c>
      <c r="L50" s="7">
        <v>4.8678150177001998</v>
      </c>
      <c r="M50">
        <v>2.1115188598632799</v>
      </c>
      <c r="N50">
        <v>9.0886802673339808</v>
      </c>
      <c r="O50">
        <v>1</v>
      </c>
      <c r="P50">
        <v>1</v>
      </c>
      <c r="Q50">
        <v>9</v>
      </c>
      <c r="R50" s="12">
        <v>0.1111</v>
      </c>
      <c r="S50" s="12">
        <f t="shared" si="0"/>
        <v>0.1</v>
      </c>
      <c r="T50">
        <v>1.5013618469238299</v>
      </c>
      <c r="U50">
        <v>1.1384696960449201</v>
      </c>
      <c r="V50">
        <v>1.2444823980331401</v>
      </c>
      <c r="W50" s="13">
        <v>0.10601270198822001</v>
      </c>
      <c r="X50">
        <v>0.25687944889068598</v>
      </c>
      <c r="Y50">
        <v>0.25687944889068598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176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5.5162200927734402</v>
      </c>
      <c r="L51" s="7">
        <v>4.9320526123046902</v>
      </c>
      <c r="M51">
        <v>7.0608673095703098</v>
      </c>
      <c r="N51">
        <v>8.2070293426513707</v>
      </c>
      <c r="O51">
        <v>0</v>
      </c>
      <c r="P51">
        <v>0</v>
      </c>
      <c r="Q51">
        <v>6</v>
      </c>
      <c r="R51" s="12">
        <v>0</v>
      </c>
      <c r="S51" s="12">
        <f t="shared" si="0"/>
        <v>0</v>
      </c>
      <c r="T51">
        <v>1.39178466796875</v>
      </c>
      <c r="U51">
        <v>1.290771484375</v>
      </c>
      <c r="V51">
        <v>1.1243264675140401</v>
      </c>
      <c r="W51" s="13">
        <v>0.166445016860962</v>
      </c>
      <c r="X51">
        <v>0.26745820045471203</v>
      </c>
      <c r="Y51">
        <v>0.26745820045471203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664</v>
      </c>
      <c r="B52">
        <v>11</v>
      </c>
      <c r="C52">
        <v>9</v>
      </c>
      <c r="D52">
        <v>10</v>
      </c>
      <c r="E52">
        <v>10</v>
      </c>
      <c r="F52">
        <v>9</v>
      </c>
      <c r="G52">
        <v>1</v>
      </c>
      <c r="H52">
        <v>2</v>
      </c>
      <c r="I52">
        <v>8</v>
      </c>
      <c r="J52">
        <v>0.55000000000000004</v>
      </c>
      <c r="K52">
        <v>6.4799747467040998</v>
      </c>
      <c r="L52" s="7">
        <v>4.9514541625976598</v>
      </c>
      <c r="M52">
        <v>3.68646240234375</v>
      </c>
      <c r="N52">
        <v>6.0613479614257804</v>
      </c>
      <c r="O52">
        <v>1</v>
      </c>
      <c r="P52">
        <v>1</v>
      </c>
      <c r="Q52">
        <v>9</v>
      </c>
      <c r="R52" s="12">
        <v>0.1111</v>
      </c>
      <c r="S52" s="12">
        <f t="shared" si="0"/>
        <v>0.1</v>
      </c>
      <c r="T52">
        <v>1.6116809844970701</v>
      </c>
      <c r="U52">
        <v>1.4346771240234399</v>
      </c>
      <c r="V52">
        <v>1.32643246650696</v>
      </c>
      <c r="W52" s="13">
        <v>0.10824465751648001</v>
      </c>
      <c r="X52">
        <v>0.28524851799011203</v>
      </c>
      <c r="Y52">
        <v>0.28524851799011203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A53" s="4">
        <v>191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5.69350242614746</v>
      </c>
      <c r="L53" s="7">
        <v>4.9520893096923801</v>
      </c>
      <c r="M53">
        <v>6.1017189025878897</v>
      </c>
      <c r="N53">
        <v>8.6914615631103498</v>
      </c>
      <c r="O53">
        <v>1</v>
      </c>
      <c r="P53">
        <v>1</v>
      </c>
      <c r="Q53">
        <v>11</v>
      </c>
      <c r="R53" s="12">
        <v>9.0899999999999995E-2</v>
      </c>
      <c r="S53" s="12">
        <f t="shared" si="0"/>
        <v>0.1</v>
      </c>
      <c r="T53">
        <v>1.5019054412841799</v>
      </c>
      <c r="U53">
        <v>1.3394470214843699</v>
      </c>
      <c r="V53">
        <v>1.2263002395629901</v>
      </c>
      <c r="W53" s="13">
        <v>0.113146781921387</v>
      </c>
      <c r="X53">
        <v>0.27560520172119102</v>
      </c>
      <c r="Y53">
        <v>0.27560520172119102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x14ac:dyDescent="0.15">
      <c r="A54" s="4">
        <v>138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6.1091136932373002</v>
      </c>
      <c r="L54" s="7">
        <v>4.9969577789306596</v>
      </c>
      <c r="M54">
        <v>3.6711006164550799</v>
      </c>
      <c r="N54">
        <v>9.6484050750732404</v>
      </c>
      <c r="O54">
        <v>1</v>
      </c>
      <c r="P54">
        <v>1</v>
      </c>
      <c r="Q54">
        <v>10</v>
      </c>
      <c r="R54" s="12">
        <v>0.1</v>
      </c>
      <c r="S54" s="12">
        <f t="shared" si="0"/>
        <v>0.1</v>
      </c>
      <c r="T54">
        <v>1.49333572387695</v>
      </c>
      <c r="U54">
        <v>1.20723152160645</v>
      </c>
      <c r="V54">
        <v>1.23794806003571</v>
      </c>
      <c r="W54" s="13">
        <v>3.0716538429260299E-2</v>
      </c>
      <c r="X54">
        <v>0.255387663841248</v>
      </c>
      <c r="Y54">
        <v>0.255387663841248</v>
      </c>
      <c r="Z54">
        <v>0.1</v>
      </c>
      <c r="AA54">
        <v>0.9</v>
      </c>
      <c r="AB54">
        <v>0.9</v>
      </c>
      <c r="AC54">
        <v>0.9</v>
      </c>
      <c r="AD54">
        <v>0.1</v>
      </c>
      <c r="AE54">
        <v>0.8</v>
      </c>
    </row>
    <row r="55" spans="1:31" x14ac:dyDescent="0.15">
      <c r="A55" s="4">
        <v>702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5.5509605407714799</v>
      </c>
      <c r="L55" s="7">
        <v>5.0132389068603498</v>
      </c>
      <c r="M55">
        <v>7.7082958221435502</v>
      </c>
      <c r="N55">
        <v>8.3717288970947301</v>
      </c>
      <c r="O55">
        <v>0</v>
      </c>
      <c r="P55">
        <v>0</v>
      </c>
      <c r="Q55">
        <v>9</v>
      </c>
      <c r="R55" s="12">
        <v>0</v>
      </c>
      <c r="S55" s="12">
        <f t="shared" si="0"/>
        <v>0</v>
      </c>
      <c r="T55">
        <v>1.3755416870117201</v>
      </c>
      <c r="U55">
        <v>1.3148250579834</v>
      </c>
      <c r="V55">
        <v>1.1254360675811801</v>
      </c>
      <c r="W55" s="13">
        <v>0.18938899040222201</v>
      </c>
      <c r="X55">
        <v>0.25010561943054199</v>
      </c>
      <c r="Y55">
        <v>0.25010561943054199</v>
      </c>
      <c r="Z55">
        <v>0</v>
      </c>
      <c r="AA55">
        <v>0.9</v>
      </c>
      <c r="AB55">
        <v>1</v>
      </c>
      <c r="AC55">
        <v>0.94736842105263197</v>
      </c>
      <c r="AD55">
        <v>0.1</v>
      </c>
      <c r="AE55">
        <v>0.9</v>
      </c>
    </row>
    <row r="56" spans="1:31" x14ac:dyDescent="0.15">
      <c r="A56" s="4">
        <v>621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6.8188171386718697</v>
      </c>
      <c r="L56" s="7">
        <v>5.0278301239013699</v>
      </c>
      <c r="M56">
        <v>3.6847496032714799</v>
      </c>
      <c r="N56">
        <v>7.2760715484619096</v>
      </c>
      <c r="O56">
        <v>2</v>
      </c>
      <c r="P56">
        <v>2</v>
      </c>
      <c r="Q56">
        <v>12</v>
      </c>
      <c r="R56" s="12">
        <v>0.16669999999999999</v>
      </c>
      <c r="S56" s="12">
        <f t="shared" si="0"/>
        <v>0.2</v>
      </c>
      <c r="T56">
        <v>1.9343681335449201</v>
      </c>
      <c r="U56">
        <v>1.7086610794067401</v>
      </c>
      <c r="V56">
        <v>1.57688641548157</v>
      </c>
      <c r="W56" s="13">
        <v>0.13177466392517101</v>
      </c>
      <c r="X56">
        <v>0.35748171806335399</v>
      </c>
      <c r="Y56">
        <v>0.35748171806335399</v>
      </c>
      <c r="Z56">
        <v>0.2</v>
      </c>
      <c r="AA56">
        <v>1</v>
      </c>
      <c r="AB56">
        <v>0.83333333333333304</v>
      </c>
      <c r="AC56">
        <v>0.90909090909090895</v>
      </c>
      <c r="AD56">
        <v>0</v>
      </c>
      <c r="AE56">
        <v>0.8</v>
      </c>
    </row>
    <row r="57" spans="1:31" x14ac:dyDescent="0.15">
      <c r="L57" s="8">
        <f>AVERAGE(L2:L56)</f>
        <v>4.3259469118985265</v>
      </c>
      <c r="W57" s="15">
        <f t="shared" ref="W57:AE57" si="1">AVERAGE(W2:W56)</f>
        <v>0.15588500499725341</v>
      </c>
      <c r="Z57" s="9">
        <f t="shared" si="1"/>
        <v>6.5454545454545474E-2</v>
      </c>
      <c r="AA57" s="9">
        <f t="shared" si="1"/>
        <v>0.77999999999999969</v>
      </c>
      <c r="AB57" s="9">
        <f t="shared" si="1"/>
        <v>0.93316148497966633</v>
      </c>
      <c r="AC57" s="9">
        <f t="shared" si="1"/>
        <v>0.83455348588616207</v>
      </c>
      <c r="AD57" s="9">
        <f t="shared" si="1"/>
        <v>0.21999999999999989</v>
      </c>
      <c r="AE57" s="9">
        <f t="shared" si="1"/>
        <v>0.71454545454545448</v>
      </c>
    </row>
    <row r="58" spans="1:31" x14ac:dyDescent="0.15">
      <c r="L58" s="8">
        <f>MAX(L2:L56)</f>
        <v>5.0278301239013699</v>
      </c>
      <c r="W58" s="15">
        <f t="shared" ref="W58:AE58" si="2">MAX(W2:W56)</f>
        <v>0.32990121841430697</v>
      </c>
      <c r="Z58" s="9">
        <f t="shared" si="2"/>
        <v>0.2</v>
      </c>
      <c r="AA58" s="9">
        <f t="shared" si="2"/>
        <v>1</v>
      </c>
      <c r="AB58" s="9">
        <f t="shared" si="2"/>
        <v>1</v>
      </c>
      <c r="AC58" s="9">
        <f t="shared" si="2"/>
        <v>0.952380952380952</v>
      </c>
      <c r="AD58" s="9">
        <f t="shared" si="2"/>
        <v>0.6</v>
      </c>
      <c r="AE58" s="9">
        <f t="shared" si="2"/>
        <v>0.9</v>
      </c>
    </row>
    <row r="59" spans="1:31" x14ac:dyDescent="0.15">
      <c r="L59" s="8">
        <f>MIN(L2:L56)</f>
        <v>3.8583965301513699</v>
      </c>
      <c r="W59" s="15">
        <f t="shared" ref="W59:AE59" si="3">MIN(W2:W56)</f>
        <v>7.1222186088562003E-3</v>
      </c>
      <c r="Z59" s="9">
        <f t="shared" si="3"/>
        <v>0</v>
      </c>
      <c r="AA59" s="9">
        <f t="shared" si="3"/>
        <v>0.4</v>
      </c>
      <c r="AB59" s="9">
        <f t="shared" si="3"/>
        <v>0.81818181818181801</v>
      </c>
      <c r="AC59" s="9">
        <f t="shared" si="3"/>
        <v>0.57142857142857195</v>
      </c>
      <c r="AD59" s="9">
        <f t="shared" si="3"/>
        <v>0</v>
      </c>
      <c r="AE59" s="9">
        <f t="shared" si="3"/>
        <v>0.4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s="9"/>
      <c r="N65" s="9" t="s">
        <v>66</v>
      </c>
      <c r="O65" s="9"/>
      <c r="P65" s="9"/>
      <c r="Q65" s="9"/>
      <c r="W65" s="13"/>
    </row>
    <row r="66" spans="11:23" x14ac:dyDescent="0.15">
      <c r="K66" s="9"/>
      <c r="L66" s="9"/>
      <c r="M66" s="9"/>
      <c r="N66" s="9">
        <v>0.2</v>
      </c>
      <c r="O66" s="9">
        <v>-400</v>
      </c>
      <c r="P66" s="9">
        <v>1600</v>
      </c>
      <c r="Q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N67" s="9">
        <v>0.4</v>
      </c>
      <c r="O67" s="9">
        <v>-800</v>
      </c>
      <c r="P67" s="9">
        <v>1200</v>
      </c>
      <c r="Q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N68" s="9">
        <v>0.45</v>
      </c>
      <c r="O68" s="9">
        <v>-900</v>
      </c>
      <c r="P68" s="9">
        <v>1100</v>
      </c>
      <c r="Q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N69" s="9">
        <v>0.49</v>
      </c>
      <c r="O69" s="9">
        <v>-980</v>
      </c>
      <c r="P69" s="9">
        <v>1020</v>
      </c>
      <c r="Q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W72" s="13"/>
    </row>
    <row r="73" spans="11:23" x14ac:dyDescent="0.15">
      <c r="K73" s="9" t="s">
        <v>40</v>
      </c>
      <c r="L73" s="9">
        <f>COUNTIF(L2:L56,"&lt;2.479")-COUNTIF(L2:L56,"&lt;2.318")</f>
        <v>0</v>
      </c>
      <c r="W73" s="13"/>
    </row>
    <row r="74" spans="11:23" x14ac:dyDescent="0.15">
      <c r="K74" s="9" t="s">
        <v>41</v>
      </c>
      <c r="L74" s="9">
        <f>COUNTIF(L2:L56,"&lt;2.64")-COUNTIF(L2:L56,"&lt;2.479")</f>
        <v>0</v>
      </c>
    </row>
    <row r="75" spans="11:23" x14ac:dyDescent="0.15">
      <c r="K75" s="9" t="s">
        <v>42</v>
      </c>
      <c r="L75" s="9">
        <f>COUNTIF(L2:L56,"&lt;2.801")-COUNTIF(L2:L56,"&lt;2.64")</f>
        <v>0</v>
      </c>
    </row>
    <row r="76" spans="11:23" x14ac:dyDescent="0.15">
      <c r="K76" s="9" t="s">
        <v>43</v>
      </c>
      <c r="L76" s="9">
        <f>COUNTIF(L2:L56,"&lt;2.962")-COUNTIF(L2:L56,"&lt;2.801")</f>
        <v>0</v>
      </c>
    </row>
    <row r="77" spans="11:23" x14ac:dyDescent="0.15">
      <c r="K77" s="9" t="s">
        <v>44</v>
      </c>
      <c r="L77" s="9">
        <f>COUNTIF(L2:L56,"&lt;3.123")-COUNTIF(L2:L56,"&lt;2.962")</f>
        <v>0</v>
      </c>
    </row>
    <row r="78" spans="11:23" x14ac:dyDescent="0.15">
      <c r="K78" s="9" t="s">
        <v>45</v>
      </c>
      <c r="L78" s="9">
        <f>COUNTIF(L2:L56,"&lt;3.284")-COUNTIF(L2:L56,"&lt;3.123")</f>
        <v>0</v>
      </c>
    </row>
    <row r="79" spans="11:23" x14ac:dyDescent="0.15">
      <c r="K79" s="9" t="s">
        <v>46</v>
      </c>
      <c r="L79" s="9">
        <f>COUNTIF(L2:L56,"&lt;3.445")-COUNTIF(L2:L56,"&lt;3.284")</f>
        <v>0</v>
      </c>
      <c r="W79" s="13"/>
    </row>
    <row r="80" spans="11:23" x14ac:dyDescent="0.15">
      <c r="K80" s="9" t="s">
        <v>47</v>
      </c>
      <c r="L80" s="9">
        <f>COUNTIF(L2:L56,"&lt;3.606")-COUNTIF(L2:L56,"&lt;3.445")</f>
        <v>0</v>
      </c>
      <c r="W80" s="13"/>
    </row>
    <row r="81" spans="11:23" s="2" customFormat="1" x14ac:dyDescent="0.15">
      <c r="K81" s="16" t="s">
        <v>100</v>
      </c>
      <c r="L81" s="16">
        <f>COUNTIF(L2:L56,"&lt;3.895")-COUNTIF(L2:L56,"&lt;3.606")</f>
        <v>11</v>
      </c>
      <c r="M81" s="16">
        <v>11</v>
      </c>
    </row>
    <row r="82" spans="11:23" x14ac:dyDescent="0.15">
      <c r="K82" s="9" t="s">
        <v>101</v>
      </c>
      <c r="L82" s="9">
        <f>COUNTIF(L2:L56,"&lt;4.184")-COUNTIF(L2:L56,"&lt;3.895")</f>
        <v>11</v>
      </c>
      <c r="M82" s="9">
        <v>11</v>
      </c>
    </row>
    <row r="83" spans="11:23" x14ac:dyDescent="0.15">
      <c r="K83" s="9" t="s">
        <v>102</v>
      </c>
      <c r="L83" s="9">
        <f>COUNTIF(L2:L56,"&lt;4.473")-COUNTIF(L2:L56,"&lt;4.184")</f>
        <v>11</v>
      </c>
      <c r="M83" s="9">
        <v>11</v>
      </c>
      <c r="W83" s="13"/>
    </row>
    <row r="84" spans="11:23" x14ac:dyDescent="0.15">
      <c r="K84" s="9" t="s">
        <v>103</v>
      </c>
      <c r="L84" s="9">
        <f>COUNTIF(L2:L56,"&lt;4.762")-COUNTIF(L2:L56,"&lt;4.473")</f>
        <v>11</v>
      </c>
      <c r="M84" s="9">
        <v>11</v>
      </c>
      <c r="W84" s="13"/>
    </row>
    <row r="85" spans="11:23" s="2" customFormat="1" x14ac:dyDescent="0.15">
      <c r="K85" s="16" t="s">
        <v>104</v>
      </c>
      <c r="L85" s="16">
        <f>COUNTIF(L2:L56,"&lt;5.051")-COUNTIF(L2:L56,"&lt;4.762")</f>
        <v>11</v>
      </c>
      <c r="M85" s="16">
        <v>11</v>
      </c>
    </row>
    <row r="86" spans="11:23" x14ac:dyDescent="0.15">
      <c r="K86" s="9" t="s">
        <v>53</v>
      </c>
      <c r="L86" s="9">
        <f>COUNTIF(L2:L56,"&lt;4.572")-COUNTIF(L2:L56,"&lt;4.411")</f>
        <v>3</v>
      </c>
    </row>
    <row r="87" spans="11:23" x14ac:dyDescent="0.15">
      <c r="K87" s="9" t="s">
        <v>54</v>
      </c>
      <c r="L87" s="9">
        <f>COUNTIF(L2:L56,"&lt;4.733")-COUNTIF(L2:L56,"&lt;4.572")</f>
        <v>10</v>
      </c>
      <c r="W87" s="13"/>
    </row>
    <row r="88" spans="11:23" x14ac:dyDescent="0.15">
      <c r="K88" s="9" t="s">
        <v>55</v>
      </c>
      <c r="L88" s="9">
        <f>COUNTIF(L2:L56,"&lt;4.894")-COUNTIF(L2:L56,"&lt;4.733")</f>
        <v>5</v>
      </c>
      <c r="W88" s="13"/>
    </row>
    <row r="89" spans="11:23" x14ac:dyDescent="0.15">
      <c r="K89" s="9" t="s">
        <v>56</v>
      </c>
      <c r="L89" s="9">
        <f>COUNTIF(L2:L56,"&lt;5.055")-COUNTIF(L2:L56,"&lt;4.894")</f>
        <v>6</v>
      </c>
    </row>
    <row r="90" spans="11:23" x14ac:dyDescent="0.15">
      <c r="K90" s="9" t="s">
        <v>57</v>
      </c>
      <c r="L90" s="9">
        <f>COUNTIF(L2:L56,"&lt;5.216")-COUNTIF(L2:L56,"&lt;5.055")</f>
        <v>0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P94">
        <v>0.28899999999999998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E94"/>
  <sheetViews>
    <sheetView topLeftCell="G46" workbookViewId="0">
      <selection activeCell="M61" sqref="M61:P65"/>
    </sheetView>
  </sheetViews>
  <sheetFormatPr defaultColWidth="9" defaultRowHeight="13.5" x14ac:dyDescent="0.15"/>
  <cols>
    <col min="11" max="12" width="22.125" customWidth="1"/>
    <col min="23" max="23" width="20.5" customWidth="1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485</v>
      </c>
      <c r="B2">
        <v>13</v>
      </c>
      <c r="C2">
        <v>7</v>
      </c>
      <c r="D2">
        <v>10</v>
      </c>
      <c r="E2">
        <v>10</v>
      </c>
      <c r="F2">
        <v>10</v>
      </c>
      <c r="G2">
        <v>0</v>
      </c>
      <c r="H2">
        <v>3</v>
      </c>
      <c r="I2">
        <v>7</v>
      </c>
      <c r="J2">
        <v>0.65</v>
      </c>
      <c r="K2">
        <v>4.6134319305419904</v>
      </c>
      <c r="L2" s="7">
        <v>3.6304302215576199</v>
      </c>
      <c r="M2">
        <v>3.6057147979736301</v>
      </c>
      <c r="N2">
        <v>3.2413635253906201</v>
      </c>
      <c r="O2">
        <v>1</v>
      </c>
      <c r="P2">
        <v>1</v>
      </c>
      <c r="Q2">
        <v>8</v>
      </c>
      <c r="R2" s="12">
        <v>0.125</v>
      </c>
      <c r="S2" s="12">
        <f t="shared" ref="S2:S52" si="0">O2/E2</f>
        <v>0.1</v>
      </c>
      <c r="T2">
        <v>1.1433181762695299</v>
      </c>
      <c r="U2">
        <v>1.1253172159195</v>
      </c>
      <c r="V2">
        <v>0.95602893829345703</v>
      </c>
      <c r="W2" s="13">
        <v>0.16928827762603799</v>
      </c>
      <c r="X2">
        <v>0.187289237976074</v>
      </c>
      <c r="Y2">
        <v>0.187289237976074</v>
      </c>
      <c r="Z2">
        <v>0.1</v>
      </c>
      <c r="AA2">
        <v>0.7</v>
      </c>
      <c r="AB2">
        <v>0.875</v>
      </c>
      <c r="AC2">
        <v>0.77777777777777801</v>
      </c>
      <c r="AD2">
        <v>0.3</v>
      </c>
      <c r="AE2">
        <v>0.6</v>
      </c>
    </row>
    <row r="3" spans="1:31" x14ac:dyDescent="0.15">
      <c r="A3" s="4">
        <v>216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5.4705963134765598</v>
      </c>
      <c r="L3" s="7">
        <v>4.0180644989013699</v>
      </c>
      <c r="M3">
        <v>3.8497905731201199</v>
      </c>
      <c r="N3">
        <v>3.3508834838867201</v>
      </c>
      <c r="O3">
        <v>0</v>
      </c>
      <c r="P3">
        <v>0</v>
      </c>
      <c r="Q3">
        <v>5</v>
      </c>
      <c r="R3" s="12">
        <v>0</v>
      </c>
      <c r="S3" s="12">
        <f t="shared" si="0"/>
        <v>0</v>
      </c>
      <c r="T3">
        <v>1.3763999938964799</v>
      </c>
      <c r="U3">
        <v>1.3753738403320299</v>
      </c>
      <c r="V3">
        <v>1.1503260135650599</v>
      </c>
      <c r="W3" s="13">
        <v>0.225047826766968</v>
      </c>
      <c r="X3">
        <v>0.22607398033142101</v>
      </c>
      <c r="Y3">
        <v>0.22607398033142101</v>
      </c>
      <c r="Z3">
        <v>0</v>
      </c>
      <c r="AA3">
        <v>0.5</v>
      </c>
      <c r="AB3">
        <v>1</v>
      </c>
      <c r="AC3">
        <v>0.66666666666666696</v>
      </c>
      <c r="AD3">
        <v>0.5</v>
      </c>
      <c r="AE3">
        <v>0.5</v>
      </c>
    </row>
    <row r="4" spans="1:31" x14ac:dyDescent="0.15">
      <c r="A4" s="4">
        <v>103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5.22414207458496</v>
      </c>
      <c r="L4" s="7">
        <v>4.0182113647460902</v>
      </c>
      <c r="M4">
        <v>3.83478927612305</v>
      </c>
      <c r="N4">
        <v>3.7577209472656201</v>
      </c>
      <c r="O4">
        <v>1</v>
      </c>
      <c r="P4">
        <v>1</v>
      </c>
      <c r="Q4">
        <v>10</v>
      </c>
      <c r="R4" s="12">
        <v>0.1</v>
      </c>
      <c r="S4" s="12">
        <f t="shared" si="0"/>
        <v>0.1</v>
      </c>
      <c r="T4">
        <v>1.3757629394531199</v>
      </c>
      <c r="U4">
        <v>1.35261023044586</v>
      </c>
      <c r="V4">
        <v>1.1422548294067401</v>
      </c>
      <c r="W4" s="13">
        <v>0.21035540103912401</v>
      </c>
      <c r="X4">
        <v>0.233508110046387</v>
      </c>
      <c r="Y4">
        <v>0.233508110046387</v>
      </c>
      <c r="Z4">
        <v>0.1</v>
      </c>
      <c r="AA4">
        <v>0.9</v>
      </c>
      <c r="AB4">
        <v>0.9</v>
      </c>
      <c r="AC4">
        <v>0.9</v>
      </c>
      <c r="AD4">
        <v>0.1</v>
      </c>
      <c r="AE4">
        <v>0.8</v>
      </c>
    </row>
    <row r="5" spans="1:31" x14ac:dyDescent="0.15">
      <c r="A5" s="4">
        <v>603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4.3765792846679696</v>
      </c>
      <c r="L5" s="7">
        <v>3.6355686187744101</v>
      </c>
      <c r="M5">
        <v>3.9231529235839799</v>
      </c>
      <c r="N5">
        <v>2.8808670043945299</v>
      </c>
      <c r="O5">
        <v>0</v>
      </c>
      <c r="P5">
        <v>0</v>
      </c>
      <c r="Q5">
        <v>7</v>
      </c>
      <c r="R5" s="12">
        <v>0</v>
      </c>
      <c r="S5" s="12">
        <f t="shared" si="0"/>
        <v>0</v>
      </c>
      <c r="T5">
        <v>1.3274383544921899</v>
      </c>
      <c r="U5">
        <v>1.3228759765625</v>
      </c>
      <c r="V5">
        <v>1.12683546543121</v>
      </c>
      <c r="W5" s="13">
        <v>0.19604051113128701</v>
      </c>
      <c r="X5">
        <v>0.20060288906097401</v>
      </c>
      <c r="Y5">
        <v>0.20060288906097401</v>
      </c>
      <c r="Z5">
        <v>0</v>
      </c>
      <c r="AA5">
        <v>0.7</v>
      </c>
      <c r="AB5">
        <v>1</v>
      </c>
      <c r="AC5">
        <v>0.82352941176470595</v>
      </c>
      <c r="AD5">
        <v>0.3</v>
      </c>
      <c r="AE5">
        <v>0.7</v>
      </c>
    </row>
    <row r="6" spans="1:31" x14ac:dyDescent="0.15">
      <c r="A6" s="4">
        <v>303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5.8703899383544904</v>
      </c>
      <c r="L6" s="7">
        <v>3.6362285614013699</v>
      </c>
      <c r="M6">
        <v>2.8813114166259801</v>
      </c>
      <c r="N6">
        <v>4.3272075653076199</v>
      </c>
      <c r="O6">
        <v>1</v>
      </c>
      <c r="P6">
        <v>1</v>
      </c>
      <c r="Q6">
        <v>10</v>
      </c>
      <c r="R6" s="12">
        <v>0.1</v>
      </c>
      <c r="S6" s="12">
        <f t="shared" si="0"/>
        <v>0.1</v>
      </c>
      <c r="T6">
        <v>1.7539539337158201</v>
      </c>
      <c r="U6">
        <v>1.64881467819214</v>
      </c>
      <c r="V6">
        <v>1.4639863967895499</v>
      </c>
      <c r="W6" s="13">
        <v>0.184828281402588</v>
      </c>
      <c r="X6">
        <v>0.28996753692626898</v>
      </c>
      <c r="Y6">
        <v>0.28996753692626898</v>
      </c>
      <c r="Z6">
        <v>0.1</v>
      </c>
      <c r="AA6">
        <v>0.9</v>
      </c>
      <c r="AB6">
        <v>0.9</v>
      </c>
      <c r="AC6">
        <v>0.9</v>
      </c>
      <c r="AD6">
        <v>0.1</v>
      </c>
      <c r="AE6">
        <v>0.8</v>
      </c>
    </row>
    <row r="7" spans="1:31" x14ac:dyDescent="0.15">
      <c r="A7" s="4">
        <v>485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4.6134319305419904</v>
      </c>
      <c r="L7" s="7">
        <v>3.6304302215576199</v>
      </c>
      <c r="M7">
        <v>3.6057147979736301</v>
      </c>
      <c r="N7">
        <v>3.2413635253906201</v>
      </c>
      <c r="O7">
        <v>1</v>
      </c>
      <c r="P7">
        <v>1</v>
      </c>
      <c r="Q7">
        <v>8</v>
      </c>
      <c r="R7" s="12">
        <v>0.125</v>
      </c>
      <c r="S7" s="12">
        <f t="shared" si="0"/>
        <v>0.1</v>
      </c>
      <c r="T7">
        <v>1.1433181762695299</v>
      </c>
      <c r="U7">
        <v>1.1253172159195</v>
      </c>
      <c r="V7">
        <v>0.95602893829345703</v>
      </c>
      <c r="W7" s="13">
        <v>0.16928827762603799</v>
      </c>
      <c r="X7">
        <v>0.187289237976074</v>
      </c>
      <c r="Y7">
        <v>0.187289237976074</v>
      </c>
      <c r="Z7">
        <v>0.1</v>
      </c>
      <c r="AA7">
        <v>0.7</v>
      </c>
      <c r="AB7">
        <v>0.875</v>
      </c>
      <c r="AC7">
        <v>0.77777777777777801</v>
      </c>
      <c r="AD7">
        <v>0.3</v>
      </c>
      <c r="AE7">
        <v>0.6</v>
      </c>
    </row>
    <row r="8" spans="1:31" x14ac:dyDescent="0.15">
      <c r="A8" s="4">
        <v>159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5.4492473602294904</v>
      </c>
      <c r="L8" s="7">
        <v>3.6417751312255899</v>
      </c>
      <c r="M8">
        <v>2.62344551086426</v>
      </c>
      <c r="N8">
        <v>4.5701599121093697</v>
      </c>
      <c r="O8">
        <v>2</v>
      </c>
      <c r="P8">
        <v>2</v>
      </c>
      <c r="Q8">
        <v>11</v>
      </c>
      <c r="R8" s="12">
        <v>0.18179999999999999</v>
      </c>
      <c r="S8" s="12">
        <f t="shared" si="0"/>
        <v>0.2</v>
      </c>
      <c r="T8">
        <v>1.8029594421386701</v>
      </c>
      <c r="U8">
        <v>1.6443614959716799</v>
      </c>
      <c r="V8">
        <v>1.49469017982483</v>
      </c>
      <c r="W8" s="13">
        <v>0.149671316146851</v>
      </c>
      <c r="X8">
        <v>0.308269262313843</v>
      </c>
      <c r="Y8">
        <v>0.308269262313843</v>
      </c>
      <c r="Z8">
        <v>0.2</v>
      </c>
      <c r="AA8">
        <v>0.9</v>
      </c>
      <c r="AB8">
        <v>0.81818181818181801</v>
      </c>
      <c r="AC8">
        <v>0.85714285714285698</v>
      </c>
      <c r="AD8">
        <v>0.1</v>
      </c>
      <c r="AE8">
        <v>0.7</v>
      </c>
    </row>
    <row r="9" spans="1:31" x14ac:dyDescent="0.15">
      <c r="A9" s="4">
        <v>445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4.59633445739746</v>
      </c>
      <c r="L9" s="7">
        <v>3.6643772125244101</v>
      </c>
      <c r="M9">
        <v>3.2888526916503902</v>
      </c>
      <c r="N9">
        <v>4.1903934478759801</v>
      </c>
      <c r="O9">
        <v>1</v>
      </c>
      <c r="P9">
        <v>1</v>
      </c>
      <c r="Q9">
        <v>8</v>
      </c>
      <c r="R9" s="12">
        <v>0.125</v>
      </c>
      <c r="S9" s="12">
        <f t="shared" si="0"/>
        <v>0.1</v>
      </c>
      <c r="T9">
        <v>1.29879951477051</v>
      </c>
      <c r="U9">
        <v>1.20981025695801</v>
      </c>
      <c r="V9">
        <v>1.0792939662933301</v>
      </c>
      <c r="W9" s="13">
        <v>0.13051629066467299</v>
      </c>
      <c r="X9">
        <v>0.21950554847717299</v>
      </c>
      <c r="Y9">
        <v>0.21950554847717299</v>
      </c>
      <c r="Z9">
        <v>0.1</v>
      </c>
      <c r="AA9">
        <v>0.7</v>
      </c>
      <c r="AB9">
        <v>0.875</v>
      </c>
      <c r="AC9">
        <v>0.77777777777777801</v>
      </c>
      <c r="AD9">
        <v>0.3</v>
      </c>
      <c r="AE9">
        <v>0.6</v>
      </c>
    </row>
    <row r="10" spans="1:31" x14ac:dyDescent="0.15">
      <c r="A10" s="4">
        <v>168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4.8184127807617196</v>
      </c>
      <c r="L10" s="7">
        <v>4.04166603088379</v>
      </c>
      <c r="M10">
        <v>4.7552146911621103</v>
      </c>
      <c r="N10">
        <v>3.1310977935790998</v>
      </c>
      <c r="O10">
        <v>0</v>
      </c>
      <c r="P10">
        <v>0</v>
      </c>
      <c r="Q10">
        <v>6</v>
      </c>
      <c r="R10" s="12">
        <v>0</v>
      </c>
      <c r="S10" s="12">
        <f t="shared" si="0"/>
        <v>0</v>
      </c>
      <c r="T10">
        <v>1.2256946563720701</v>
      </c>
      <c r="U10">
        <v>1.2535152435302701</v>
      </c>
      <c r="V10">
        <v>1.0297540426254299</v>
      </c>
      <c r="W10" s="13">
        <v>0.223761200904846</v>
      </c>
      <c r="X10">
        <v>0.19594061374664301</v>
      </c>
      <c r="Y10">
        <v>0.19594061374664301</v>
      </c>
      <c r="Z10">
        <v>0</v>
      </c>
      <c r="AA10">
        <v>0.6</v>
      </c>
      <c r="AB10">
        <v>1</v>
      </c>
      <c r="AC10">
        <v>0.75</v>
      </c>
      <c r="AD10">
        <v>0.4</v>
      </c>
      <c r="AE10">
        <v>0.6</v>
      </c>
    </row>
    <row r="11" spans="1:31" x14ac:dyDescent="0.15">
      <c r="A11" s="4">
        <v>693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6.0506248474121103</v>
      </c>
      <c r="L11" s="7">
        <v>4.04817771911621</v>
      </c>
      <c r="M11">
        <v>2.3312435150146502</v>
      </c>
      <c r="N11">
        <v>4.2220439910888699</v>
      </c>
      <c r="O11">
        <v>1</v>
      </c>
      <c r="P11">
        <v>1</v>
      </c>
      <c r="Q11">
        <v>8</v>
      </c>
      <c r="R11" s="12">
        <v>0.125</v>
      </c>
      <c r="S11" s="12">
        <f t="shared" si="0"/>
        <v>0.1</v>
      </c>
      <c r="T11">
        <v>1.78215980529785</v>
      </c>
      <c r="U11">
        <v>1.65327513217926</v>
      </c>
      <c r="V11">
        <v>1.4738807678222701</v>
      </c>
      <c r="W11" s="13">
        <v>0.17939436435699499</v>
      </c>
      <c r="X11">
        <v>0.30827903747558599</v>
      </c>
      <c r="Y11">
        <v>0.30827903747558599</v>
      </c>
      <c r="Z11">
        <v>0.1</v>
      </c>
      <c r="AA11">
        <v>0.7</v>
      </c>
      <c r="AB11">
        <v>0.875</v>
      </c>
      <c r="AC11">
        <v>0.77777777777777801</v>
      </c>
      <c r="AD11">
        <v>0.3</v>
      </c>
      <c r="AE11">
        <v>0.6</v>
      </c>
    </row>
    <row r="12" spans="1:31" x14ac:dyDescent="0.15">
      <c r="A12" s="4">
        <v>835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6.06449317932129</v>
      </c>
      <c r="L12" s="7">
        <v>3.66963386535644</v>
      </c>
      <c r="M12">
        <v>3.3090724945068399</v>
      </c>
      <c r="N12">
        <v>3.0900325775146502</v>
      </c>
      <c r="O12">
        <v>1</v>
      </c>
      <c r="P12">
        <v>1</v>
      </c>
      <c r="Q12">
        <v>11</v>
      </c>
      <c r="R12" s="12">
        <v>9.0899999999999995E-2</v>
      </c>
      <c r="S12" s="12">
        <f t="shared" si="0"/>
        <v>0.1</v>
      </c>
      <c r="T12">
        <v>1.86911773681641</v>
      </c>
      <c r="U12">
        <v>1.8567190170288099</v>
      </c>
      <c r="V12">
        <v>1.5535910129547099</v>
      </c>
      <c r="W12" s="13">
        <v>0.30312800407409701</v>
      </c>
      <c r="X12">
        <v>0.315526723861694</v>
      </c>
      <c r="Y12">
        <v>0.315526723861694</v>
      </c>
      <c r="Z12">
        <v>0.1</v>
      </c>
      <c r="AA12">
        <v>1</v>
      </c>
      <c r="AB12">
        <v>0.90909090909090895</v>
      </c>
      <c r="AC12">
        <v>0.952380952380952</v>
      </c>
      <c r="AD12">
        <v>0</v>
      </c>
      <c r="AE12">
        <v>0.9</v>
      </c>
    </row>
    <row r="13" spans="1:31" x14ac:dyDescent="0.15">
      <c r="A13" s="4">
        <v>608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6.8293476104736301</v>
      </c>
      <c r="L13" s="7">
        <v>4.0510272979736301</v>
      </c>
      <c r="M13">
        <v>2.22194480895996</v>
      </c>
      <c r="N13">
        <v>3.8973255157470699</v>
      </c>
      <c r="O13">
        <v>2</v>
      </c>
      <c r="P13">
        <v>2</v>
      </c>
      <c r="Q13">
        <v>12</v>
      </c>
      <c r="R13" s="12">
        <v>0.16669999999999999</v>
      </c>
      <c r="S13" s="12">
        <f t="shared" si="0"/>
        <v>0.2</v>
      </c>
      <c r="T13">
        <v>2.3751258850097701</v>
      </c>
      <c r="U13">
        <v>2.2133002281189</v>
      </c>
      <c r="V13">
        <v>1.9500997066497801</v>
      </c>
      <c r="W13" s="13">
        <v>0.26320052146911599</v>
      </c>
      <c r="X13">
        <v>0.42502617835998502</v>
      </c>
      <c r="Y13">
        <v>0.42502617835998502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202</v>
      </c>
      <c r="B14">
        <v>11</v>
      </c>
      <c r="C14">
        <v>9</v>
      </c>
      <c r="D14">
        <v>10</v>
      </c>
      <c r="E14">
        <v>10</v>
      </c>
      <c r="F14">
        <v>10</v>
      </c>
      <c r="G14">
        <v>0</v>
      </c>
      <c r="H14">
        <v>1</v>
      </c>
      <c r="I14">
        <v>9</v>
      </c>
      <c r="J14">
        <v>0.55000000000000004</v>
      </c>
      <c r="K14">
        <v>4.2337989807128897</v>
      </c>
      <c r="L14" s="7">
        <v>4.05155372619629</v>
      </c>
      <c r="M14">
        <v>8.3726825714111293</v>
      </c>
      <c r="N14">
        <v>6.6236705780029297</v>
      </c>
      <c r="O14">
        <v>0</v>
      </c>
      <c r="P14">
        <v>0</v>
      </c>
      <c r="Q14">
        <v>6</v>
      </c>
      <c r="R14" s="12">
        <v>0</v>
      </c>
      <c r="S14" s="12">
        <f t="shared" si="0"/>
        <v>0</v>
      </c>
      <c r="T14">
        <v>1.1083240509033201</v>
      </c>
      <c r="U14">
        <v>1.14333915710449</v>
      </c>
      <c r="V14">
        <v>0.92221128940582298</v>
      </c>
      <c r="W14" s="13">
        <v>0.22112786769866899</v>
      </c>
      <c r="X14">
        <v>0.186112761497498</v>
      </c>
      <c r="Y14">
        <v>0.186112761497498</v>
      </c>
      <c r="Z14">
        <v>0</v>
      </c>
      <c r="AA14">
        <v>0.6</v>
      </c>
      <c r="AB14">
        <v>1</v>
      </c>
      <c r="AC14">
        <v>0.75</v>
      </c>
      <c r="AD14">
        <v>0.4</v>
      </c>
      <c r="AE14">
        <v>0.6</v>
      </c>
    </row>
    <row r="15" spans="1:31" x14ac:dyDescent="0.15">
      <c r="A15" s="4">
        <v>407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4.7045860290527299</v>
      </c>
      <c r="L15" s="7">
        <v>4.0520343780517596</v>
      </c>
      <c r="M15">
        <v>5.51053810119629</v>
      </c>
      <c r="N15">
        <v>5.0858821868896502</v>
      </c>
      <c r="O15">
        <v>0</v>
      </c>
      <c r="P15">
        <v>0</v>
      </c>
      <c r="Q15">
        <v>7</v>
      </c>
      <c r="R15" s="12">
        <v>0</v>
      </c>
      <c r="S15" s="12">
        <f t="shared" si="0"/>
        <v>0</v>
      </c>
      <c r="T15">
        <v>1.1239089965820299</v>
      </c>
      <c r="U15">
        <v>1.11542797088623</v>
      </c>
      <c r="V15">
        <v>0.94658339023590099</v>
      </c>
      <c r="W15" s="13">
        <v>0.16884458065033001</v>
      </c>
      <c r="X15">
        <v>0.17732560634613001</v>
      </c>
      <c r="Y15">
        <v>0.17732560634613001</v>
      </c>
      <c r="Z15">
        <v>0</v>
      </c>
      <c r="AA15">
        <v>0.7</v>
      </c>
      <c r="AB15">
        <v>1</v>
      </c>
      <c r="AC15">
        <v>0.82352941176470595</v>
      </c>
      <c r="AD15">
        <v>0.3</v>
      </c>
      <c r="AE15">
        <v>0.7</v>
      </c>
    </row>
    <row r="16" spans="1:31" x14ac:dyDescent="0.15">
      <c r="A16" s="4">
        <v>15</v>
      </c>
      <c r="B16">
        <v>11</v>
      </c>
      <c r="C16">
        <v>9</v>
      </c>
      <c r="D16">
        <v>10</v>
      </c>
      <c r="E16">
        <v>10</v>
      </c>
      <c r="F16">
        <v>10</v>
      </c>
      <c r="G16">
        <v>0</v>
      </c>
      <c r="H16">
        <v>1</v>
      </c>
      <c r="I16">
        <v>9</v>
      </c>
      <c r="J16">
        <v>0.55000000000000004</v>
      </c>
      <c r="K16">
        <v>4.2029914855956996</v>
      </c>
      <c r="L16" s="7">
        <v>4.0679645538330096</v>
      </c>
      <c r="M16">
        <v>8.3883075714111293</v>
      </c>
      <c r="N16">
        <v>6.1506290435790998</v>
      </c>
      <c r="O16">
        <v>0</v>
      </c>
      <c r="P16">
        <v>0</v>
      </c>
      <c r="Q16">
        <v>6</v>
      </c>
      <c r="R16" s="12">
        <v>0</v>
      </c>
      <c r="S16" s="12">
        <f t="shared" si="0"/>
        <v>0</v>
      </c>
      <c r="T16">
        <v>0.97606468200683605</v>
      </c>
      <c r="U16">
        <v>1.0272102355957</v>
      </c>
      <c r="V16">
        <v>0.83292597532272294</v>
      </c>
      <c r="W16" s="13">
        <v>0.19428426027297999</v>
      </c>
      <c r="X16">
        <v>0.14313870668411199</v>
      </c>
      <c r="Y16">
        <v>0.14313870668411199</v>
      </c>
      <c r="Z16">
        <v>0</v>
      </c>
      <c r="AA16">
        <v>0.6</v>
      </c>
      <c r="AB16">
        <v>1</v>
      </c>
      <c r="AC16">
        <v>0.75</v>
      </c>
      <c r="AD16">
        <v>0.4</v>
      </c>
      <c r="AE16">
        <v>0.6</v>
      </c>
    </row>
    <row r="17" spans="1:31" x14ac:dyDescent="0.15">
      <c r="A17" s="4">
        <v>987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5.8262081146240199</v>
      </c>
      <c r="L17" s="7">
        <v>4.0561065673828098</v>
      </c>
      <c r="M17">
        <v>2.96811866760254</v>
      </c>
      <c r="N17">
        <v>4.3460674285888699</v>
      </c>
      <c r="O17">
        <v>1</v>
      </c>
      <c r="P17">
        <v>1</v>
      </c>
      <c r="Q17">
        <v>9</v>
      </c>
      <c r="R17" s="12">
        <v>0.1111</v>
      </c>
      <c r="S17" s="12">
        <f t="shared" si="0"/>
        <v>0.1</v>
      </c>
      <c r="T17">
        <v>1.6083812713623</v>
      </c>
      <c r="U17">
        <v>1.5241069793701201</v>
      </c>
      <c r="V17">
        <v>1.34467720985413</v>
      </c>
      <c r="W17" s="13">
        <v>0.17942976951599099</v>
      </c>
      <c r="X17">
        <v>0.26370406150817899</v>
      </c>
      <c r="Y17">
        <v>0.26370406150817899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s="30" customFormat="1" x14ac:dyDescent="0.15">
      <c r="A18" s="33">
        <v>526</v>
      </c>
      <c r="B18" s="30">
        <v>15</v>
      </c>
      <c r="C18" s="30">
        <v>5</v>
      </c>
      <c r="D18" s="30">
        <v>10</v>
      </c>
      <c r="E18" s="30">
        <v>10</v>
      </c>
      <c r="F18" s="30">
        <v>10</v>
      </c>
      <c r="G18" s="30">
        <v>0</v>
      </c>
      <c r="H18" s="30">
        <v>5</v>
      </c>
      <c r="I18" s="30">
        <v>5</v>
      </c>
      <c r="J18" s="30">
        <v>0.75</v>
      </c>
      <c r="K18" s="30">
        <v>6.4344215393066397</v>
      </c>
      <c r="L18" s="30">
        <v>4.0721206665039098</v>
      </c>
      <c r="M18" s="30">
        <v>3.7479896545410201</v>
      </c>
      <c r="N18" s="30">
        <v>4.0763416290283203</v>
      </c>
      <c r="O18" s="30">
        <v>0</v>
      </c>
      <c r="P18" s="30">
        <v>0</v>
      </c>
      <c r="Q18" s="30">
        <v>7</v>
      </c>
      <c r="R18" s="35">
        <v>0</v>
      </c>
      <c r="S18" s="35">
        <f t="shared" si="0"/>
        <v>0</v>
      </c>
      <c r="T18" s="30">
        <v>1.92721176147461</v>
      </c>
      <c r="U18" s="30">
        <v>1.86593365669251</v>
      </c>
      <c r="V18" s="30">
        <v>1.61390209197998</v>
      </c>
      <c r="W18" s="30">
        <v>0.25203156471252403</v>
      </c>
      <c r="X18" s="30">
        <v>0.31330966949462902</v>
      </c>
      <c r="Y18" s="30">
        <v>0.31330966949462902</v>
      </c>
      <c r="Z18" s="30">
        <v>0</v>
      </c>
      <c r="AA18" s="30">
        <v>0.7</v>
      </c>
      <c r="AB18" s="30">
        <v>1</v>
      </c>
      <c r="AC18" s="30">
        <v>0.82352941176470595</v>
      </c>
      <c r="AD18" s="30">
        <v>0.3</v>
      </c>
      <c r="AE18" s="30">
        <v>0.7</v>
      </c>
    </row>
    <row r="19" spans="1:31" x14ac:dyDescent="0.15">
      <c r="A19" s="4">
        <v>921</v>
      </c>
      <c r="B19">
        <v>13</v>
      </c>
      <c r="C19">
        <v>7</v>
      </c>
      <c r="D19">
        <v>10</v>
      </c>
      <c r="E19">
        <v>10</v>
      </c>
      <c r="F19">
        <v>10</v>
      </c>
      <c r="G19">
        <v>0</v>
      </c>
      <c r="H19">
        <v>3</v>
      </c>
      <c r="I19">
        <v>7</v>
      </c>
      <c r="J19">
        <v>0.65</v>
      </c>
      <c r="K19">
        <v>5.5316638946533203</v>
      </c>
      <c r="L19" s="7">
        <v>4.1615791320800799</v>
      </c>
      <c r="M19">
        <v>3.55059814453125</v>
      </c>
      <c r="N19">
        <v>3.69410896301269</v>
      </c>
      <c r="O19">
        <v>1</v>
      </c>
      <c r="P19">
        <v>1</v>
      </c>
      <c r="Q19">
        <v>11</v>
      </c>
      <c r="R19" s="12">
        <v>9.0899999999999995E-2</v>
      </c>
      <c r="S19" s="12">
        <f t="shared" si="0"/>
        <v>0.1</v>
      </c>
      <c r="T19">
        <v>1.6102542877197299</v>
      </c>
      <c r="U19">
        <v>1.54781723022461</v>
      </c>
      <c r="V19">
        <v>1.32124590873718</v>
      </c>
      <c r="W19" s="13">
        <v>0.22657132148742701</v>
      </c>
      <c r="X19">
        <v>0.289008378982544</v>
      </c>
      <c r="Y19">
        <v>0.289008378982544</v>
      </c>
      <c r="Z19">
        <v>0.1</v>
      </c>
      <c r="AA19">
        <v>1</v>
      </c>
      <c r="AB19">
        <v>0.90909090909090895</v>
      </c>
      <c r="AC19">
        <v>0.952380952380952</v>
      </c>
      <c r="AD19">
        <v>0</v>
      </c>
      <c r="AE19">
        <v>0.9</v>
      </c>
    </row>
    <row r="20" spans="1:31" x14ac:dyDescent="0.15">
      <c r="A20" s="4">
        <v>155</v>
      </c>
      <c r="B20">
        <v>11</v>
      </c>
      <c r="C20">
        <v>9</v>
      </c>
      <c r="D20">
        <v>10</v>
      </c>
      <c r="E20">
        <v>10</v>
      </c>
      <c r="F20">
        <v>10</v>
      </c>
      <c r="G20">
        <v>0</v>
      </c>
      <c r="H20">
        <v>1</v>
      </c>
      <c r="I20">
        <v>9</v>
      </c>
      <c r="J20">
        <v>0.55000000000000004</v>
      </c>
      <c r="K20">
        <v>4.2721099853515598</v>
      </c>
      <c r="L20" s="7">
        <v>4.1688804626464799</v>
      </c>
      <c r="M20">
        <v>8.6910991668701207</v>
      </c>
      <c r="N20">
        <v>6.0570030212402299</v>
      </c>
      <c r="O20">
        <v>0</v>
      </c>
      <c r="P20">
        <v>0</v>
      </c>
      <c r="Q20">
        <v>3</v>
      </c>
      <c r="R20" s="12">
        <v>0</v>
      </c>
      <c r="S20" s="12">
        <f t="shared" si="0"/>
        <v>0</v>
      </c>
      <c r="T20">
        <v>1.14569664001465</v>
      </c>
      <c r="U20">
        <v>1.1862697601318399</v>
      </c>
      <c r="V20">
        <v>0.96228158473968495</v>
      </c>
      <c r="W20" s="13">
        <v>0.22398817539215099</v>
      </c>
      <c r="X20">
        <v>0.18341505527496299</v>
      </c>
      <c r="Y20">
        <v>0.18341505527496299</v>
      </c>
      <c r="Z20">
        <v>0</v>
      </c>
      <c r="AA20">
        <v>0.3</v>
      </c>
      <c r="AB20">
        <v>1</v>
      </c>
      <c r="AC20">
        <v>0.46153846153846201</v>
      </c>
      <c r="AD20">
        <v>0.7</v>
      </c>
      <c r="AE20">
        <v>0.3</v>
      </c>
    </row>
    <row r="21" spans="1:31" x14ac:dyDescent="0.15">
      <c r="A21" s="4">
        <v>839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5.0619144439697301</v>
      </c>
      <c r="L21" s="7">
        <v>4.1715030670165998</v>
      </c>
      <c r="M21">
        <v>4.2801780700683603</v>
      </c>
      <c r="N21">
        <v>4.5879020690918004</v>
      </c>
      <c r="O21">
        <v>1</v>
      </c>
      <c r="P21">
        <v>1</v>
      </c>
      <c r="Q21">
        <v>10</v>
      </c>
      <c r="R21" s="12">
        <v>0.1</v>
      </c>
      <c r="S21" s="12">
        <f t="shared" si="0"/>
        <v>0.1</v>
      </c>
      <c r="T21">
        <v>1.3323440551757799</v>
      </c>
      <c r="U21">
        <v>1.27960777282715</v>
      </c>
      <c r="V21">
        <v>1.1078290939331099</v>
      </c>
      <c r="W21" s="13">
        <v>0.171778678894043</v>
      </c>
      <c r="X21">
        <v>0.224514961242676</v>
      </c>
      <c r="Y21">
        <v>0.224514961242676</v>
      </c>
      <c r="Z21">
        <v>0.1</v>
      </c>
      <c r="AA21">
        <v>0.9</v>
      </c>
      <c r="AB21">
        <v>0.9</v>
      </c>
      <c r="AC21">
        <v>0.9</v>
      </c>
      <c r="AD21">
        <v>0.1</v>
      </c>
      <c r="AE21">
        <v>0.8</v>
      </c>
    </row>
    <row r="22" spans="1:31" x14ac:dyDescent="0.15">
      <c r="A22" s="4">
        <v>513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4.5434246063232404</v>
      </c>
      <c r="L22" s="7">
        <v>4.1765289306640598</v>
      </c>
      <c r="M22">
        <v>7.3626785278320304</v>
      </c>
      <c r="N22">
        <v>7.2091255187988299</v>
      </c>
      <c r="O22">
        <v>0</v>
      </c>
      <c r="P22">
        <v>0</v>
      </c>
      <c r="Q22">
        <v>5</v>
      </c>
      <c r="R22" s="12">
        <v>0</v>
      </c>
      <c r="S22" s="12">
        <f t="shared" si="0"/>
        <v>0</v>
      </c>
      <c r="T22">
        <v>1.0836296081543</v>
      </c>
      <c r="U22">
        <v>1.0642852783203101</v>
      </c>
      <c r="V22">
        <v>0.91988122463226296</v>
      </c>
      <c r="W22" s="13">
        <v>0.14440405368804901</v>
      </c>
      <c r="X22">
        <v>0.163748383522034</v>
      </c>
      <c r="Y22">
        <v>0.163748383522034</v>
      </c>
      <c r="Z22">
        <v>0</v>
      </c>
      <c r="AA22">
        <v>0.5</v>
      </c>
      <c r="AB22">
        <v>1</v>
      </c>
      <c r="AC22">
        <v>0.66666666666666696</v>
      </c>
      <c r="AD22">
        <v>0.5</v>
      </c>
      <c r="AE22">
        <v>0.5</v>
      </c>
    </row>
    <row r="23" spans="1:31" x14ac:dyDescent="0.15">
      <c r="A23" s="4">
        <v>158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4.3849468231201199</v>
      </c>
      <c r="L23" s="7">
        <v>4.1795768737793004</v>
      </c>
      <c r="M23">
        <v>8.6985549926757795</v>
      </c>
      <c r="N23">
        <v>7.0747909545898402</v>
      </c>
      <c r="O23">
        <v>0</v>
      </c>
      <c r="P23">
        <v>0</v>
      </c>
      <c r="Q23">
        <v>7</v>
      </c>
      <c r="R23" s="12">
        <v>0</v>
      </c>
      <c r="S23" s="12">
        <f t="shared" si="0"/>
        <v>0</v>
      </c>
      <c r="T23">
        <v>1.16912841796875</v>
      </c>
      <c r="U23">
        <v>1.2108860015869101</v>
      </c>
      <c r="V23">
        <v>0.96442317962646495</v>
      </c>
      <c r="W23" s="13">
        <v>0.246462821960449</v>
      </c>
      <c r="X23">
        <v>0.20470523834228499</v>
      </c>
      <c r="Y23">
        <v>0.20470523834228499</v>
      </c>
      <c r="Z23">
        <v>0</v>
      </c>
      <c r="AA23">
        <v>0.7</v>
      </c>
      <c r="AB23">
        <v>1</v>
      </c>
      <c r="AC23">
        <v>0.82352941176470595</v>
      </c>
      <c r="AD23">
        <v>0.3</v>
      </c>
      <c r="AE23">
        <v>0.7</v>
      </c>
    </row>
    <row r="24" spans="1:31" x14ac:dyDescent="0.15">
      <c r="A24" s="4">
        <v>51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4.8095359802246103</v>
      </c>
      <c r="L24" s="7">
        <v>4.1821174621581996</v>
      </c>
      <c r="M24">
        <v>5.0637359619140598</v>
      </c>
      <c r="N24">
        <v>3.3508529663085902</v>
      </c>
      <c r="O24">
        <v>0</v>
      </c>
      <c r="P24">
        <v>0</v>
      </c>
      <c r="Q24">
        <v>9</v>
      </c>
      <c r="R24" s="12">
        <v>0</v>
      </c>
      <c r="S24" s="12">
        <f t="shared" si="0"/>
        <v>0</v>
      </c>
      <c r="T24">
        <v>1.2537136077880899</v>
      </c>
      <c r="U24">
        <v>1.26175308227539</v>
      </c>
      <c r="V24">
        <v>1.0471998453140301</v>
      </c>
      <c r="W24" s="13">
        <v>0.214553236961365</v>
      </c>
      <c r="X24">
        <v>0.20651376247406</v>
      </c>
      <c r="Y24">
        <v>0.20651376247406</v>
      </c>
      <c r="Z24">
        <v>0</v>
      </c>
      <c r="AA24">
        <v>0.9</v>
      </c>
      <c r="AB24">
        <v>1</v>
      </c>
      <c r="AC24">
        <v>0.94736842105263197</v>
      </c>
      <c r="AD24">
        <v>0.1</v>
      </c>
      <c r="AE24">
        <v>0.9</v>
      </c>
    </row>
    <row r="25" spans="1:31" x14ac:dyDescent="0.15">
      <c r="A25" s="4">
        <v>670</v>
      </c>
      <c r="B25">
        <v>10</v>
      </c>
      <c r="C25">
        <v>10</v>
      </c>
      <c r="D25">
        <v>10</v>
      </c>
      <c r="E25">
        <v>10</v>
      </c>
      <c r="F25">
        <v>9</v>
      </c>
      <c r="G25">
        <v>1</v>
      </c>
      <c r="H25">
        <v>1</v>
      </c>
      <c r="I25">
        <v>9</v>
      </c>
      <c r="J25">
        <v>0.5</v>
      </c>
      <c r="K25">
        <v>4.8049163818359402</v>
      </c>
      <c r="L25" s="7">
        <v>4.16241455078125</v>
      </c>
      <c r="M25">
        <v>6.1471233367919904</v>
      </c>
      <c r="N25">
        <v>8.6302738189697301</v>
      </c>
      <c r="O25">
        <v>0</v>
      </c>
      <c r="P25">
        <v>0</v>
      </c>
      <c r="Q25">
        <v>7</v>
      </c>
      <c r="R25" s="12">
        <v>0</v>
      </c>
      <c r="S25" s="12">
        <f t="shared" si="0"/>
        <v>0</v>
      </c>
      <c r="T25">
        <v>1.1261234283447299</v>
      </c>
      <c r="U25">
        <v>0.99955749511718694</v>
      </c>
      <c r="V25">
        <v>0.961972415447235</v>
      </c>
      <c r="W25" s="13">
        <v>3.75850796699524E-2</v>
      </c>
      <c r="X25">
        <v>0.16415101289749201</v>
      </c>
      <c r="Y25">
        <v>0.16415101289749201</v>
      </c>
      <c r="Z25">
        <v>0</v>
      </c>
      <c r="AA25">
        <v>0.7</v>
      </c>
      <c r="AB25">
        <v>1</v>
      </c>
      <c r="AC25">
        <v>0.82352941176470595</v>
      </c>
      <c r="AD25">
        <v>0.3</v>
      </c>
      <c r="AE25">
        <v>0.7</v>
      </c>
    </row>
    <row r="26" spans="1:31" x14ac:dyDescent="0.15">
      <c r="A26" s="4">
        <v>798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4.7407398223876998</v>
      </c>
      <c r="L26" s="7">
        <v>4.0986251831054696</v>
      </c>
      <c r="M26">
        <v>5.7578315734863299</v>
      </c>
      <c r="N26">
        <v>8.2646980285644496</v>
      </c>
      <c r="O26">
        <v>1</v>
      </c>
      <c r="P26">
        <v>1</v>
      </c>
      <c r="Q26">
        <v>11</v>
      </c>
      <c r="R26" s="12">
        <v>9.0899999999999995E-2</v>
      </c>
      <c r="S26" s="12">
        <f t="shared" si="0"/>
        <v>0.1</v>
      </c>
      <c r="T26">
        <v>1.2469062805175799</v>
      </c>
      <c r="U26">
        <v>1.0951004028320299</v>
      </c>
      <c r="V26">
        <v>1.0414686203002901</v>
      </c>
      <c r="W26" s="13">
        <v>5.3631782531738302E-2</v>
      </c>
      <c r="X26">
        <v>0.20543766021728499</v>
      </c>
      <c r="Y26">
        <v>0.20543766021728499</v>
      </c>
      <c r="Z26">
        <v>0.1</v>
      </c>
      <c r="AA26">
        <v>1</v>
      </c>
      <c r="AB26">
        <v>0.90909090909090895</v>
      </c>
      <c r="AC26">
        <v>0.952380952380952</v>
      </c>
      <c r="AD26">
        <v>0</v>
      </c>
      <c r="AE26">
        <v>0.9</v>
      </c>
    </row>
    <row r="27" spans="1:31" x14ac:dyDescent="0.15">
      <c r="A27" s="4">
        <v>167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5.9375839233398402</v>
      </c>
      <c r="L27" s="7">
        <v>4.1902160644531197</v>
      </c>
      <c r="M27">
        <v>2.4447174072265598</v>
      </c>
      <c r="N27">
        <v>6.5549507141113299</v>
      </c>
      <c r="O27">
        <v>1</v>
      </c>
      <c r="P27">
        <v>1</v>
      </c>
      <c r="Q27">
        <v>11</v>
      </c>
      <c r="R27" s="12">
        <v>9.0899999999999995E-2</v>
      </c>
      <c r="S27" s="12">
        <f t="shared" si="0"/>
        <v>0.1</v>
      </c>
      <c r="T27">
        <v>1.5630054473877</v>
      </c>
      <c r="U27">
        <v>1.3525543212890601</v>
      </c>
      <c r="V27">
        <v>1.29707360267639</v>
      </c>
      <c r="W27" s="13">
        <v>5.5480718612670898E-2</v>
      </c>
      <c r="X27">
        <v>0.26593184471130399</v>
      </c>
      <c r="Y27">
        <v>0.26593184471130399</v>
      </c>
      <c r="Z27">
        <v>0.1</v>
      </c>
      <c r="AA27">
        <v>1</v>
      </c>
      <c r="AB27">
        <v>0.90909090909090895</v>
      </c>
      <c r="AC27">
        <v>0.952380952380952</v>
      </c>
      <c r="AD27">
        <v>0</v>
      </c>
      <c r="AE27">
        <v>0.9</v>
      </c>
    </row>
    <row r="28" spans="1:31" x14ac:dyDescent="0.15">
      <c r="A28" s="4">
        <v>166</v>
      </c>
      <c r="B28">
        <v>9</v>
      </c>
      <c r="C28">
        <v>11</v>
      </c>
      <c r="D28">
        <v>10</v>
      </c>
      <c r="E28">
        <v>10</v>
      </c>
      <c r="F28">
        <v>8</v>
      </c>
      <c r="G28">
        <v>2</v>
      </c>
      <c r="H28">
        <v>1</v>
      </c>
      <c r="I28">
        <v>9</v>
      </c>
      <c r="J28">
        <v>0.45</v>
      </c>
      <c r="K28">
        <v>4.6205883026123002</v>
      </c>
      <c r="L28" s="7">
        <v>4.2118053436279297</v>
      </c>
      <c r="M28">
        <v>7.48451805114746</v>
      </c>
      <c r="N28">
        <v>7.7242012023925799</v>
      </c>
      <c r="O28">
        <v>0</v>
      </c>
      <c r="P28">
        <v>0</v>
      </c>
      <c r="Q28">
        <v>5</v>
      </c>
      <c r="R28" s="12">
        <v>0</v>
      </c>
      <c r="S28" s="12">
        <f t="shared" si="0"/>
        <v>0</v>
      </c>
      <c r="T28">
        <v>0.99028015136718694</v>
      </c>
      <c r="U28">
        <v>0.92626953125</v>
      </c>
      <c r="V28">
        <v>0.86308193206787098</v>
      </c>
      <c r="W28" s="13">
        <v>6.3187599182128906E-2</v>
      </c>
      <c r="X28">
        <v>0.12719821929931599</v>
      </c>
      <c r="Y28">
        <v>0.12719821929931599</v>
      </c>
      <c r="Z28">
        <v>0</v>
      </c>
      <c r="AA28">
        <v>0.5</v>
      </c>
      <c r="AB28">
        <v>1</v>
      </c>
      <c r="AC28">
        <v>0.66666666666666696</v>
      </c>
      <c r="AD28">
        <v>0.5</v>
      </c>
      <c r="AE28">
        <v>0.5</v>
      </c>
    </row>
    <row r="29" spans="1:31" x14ac:dyDescent="0.15">
      <c r="A29" s="4">
        <v>667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5.22127342224121</v>
      </c>
      <c r="L29" s="7">
        <v>4.2043266296386701</v>
      </c>
      <c r="M29">
        <v>3.2085266113281201</v>
      </c>
      <c r="N29">
        <v>9.0629806518554705</v>
      </c>
      <c r="O29">
        <v>1</v>
      </c>
      <c r="P29">
        <v>1</v>
      </c>
      <c r="Q29">
        <v>11</v>
      </c>
      <c r="R29" s="12">
        <v>9.0899999999999995E-2</v>
      </c>
      <c r="S29" s="12">
        <f t="shared" si="0"/>
        <v>0.1</v>
      </c>
      <c r="T29">
        <v>1.4602069854736299</v>
      </c>
      <c r="U29">
        <v>1.14205169677734</v>
      </c>
      <c r="V29">
        <v>1.21240901947022</v>
      </c>
      <c r="W29" s="13">
        <v>7.0357322692871094E-2</v>
      </c>
      <c r="X29">
        <v>0.247797966003418</v>
      </c>
      <c r="Y29">
        <v>0.247797966003418</v>
      </c>
      <c r="Z29">
        <v>0.1</v>
      </c>
      <c r="AA29">
        <v>1</v>
      </c>
      <c r="AB29">
        <v>0.90909090909090895</v>
      </c>
      <c r="AC29">
        <v>0.952380952380952</v>
      </c>
      <c r="AD29">
        <v>0</v>
      </c>
      <c r="AE29">
        <v>0.9</v>
      </c>
    </row>
    <row r="30" spans="1:31" x14ac:dyDescent="0.15">
      <c r="A30" s="4">
        <v>716</v>
      </c>
      <c r="B30">
        <v>11</v>
      </c>
      <c r="C30">
        <v>9</v>
      </c>
      <c r="D30">
        <v>10</v>
      </c>
      <c r="E30">
        <v>10</v>
      </c>
      <c r="F30">
        <v>8</v>
      </c>
      <c r="G30">
        <v>2</v>
      </c>
      <c r="H30">
        <v>3</v>
      </c>
      <c r="I30">
        <v>7</v>
      </c>
      <c r="J30">
        <v>0.55000000000000004</v>
      </c>
      <c r="K30">
        <v>5.7577877044677699</v>
      </c>
      <c r="L30" s="7">
        <v>4.1859664916992196</v>
      </c>
      <c r="M30">
        <v>3.7794876098632799</v>
      </c>
      <c r="N30">
        <v>4.65871238708496</v>
      </c>
      <c r="O30">
        <v>0</v>
      </c>
      <c r="P30">
        <v>0</v>
      </c>
      <c r="Q30">
        <v>6</v>
      </c>
      <c r="R30" s="12">
        <v>0</v>
      </c>
      <c r="S30" s="12">
        <f t="shared" si="0"/>
        <v>0</v>
      </c>
      <c r="T30">
        <v>1.03940773010254</v>
      </c>
      <c r="U30">
        <v>0.98574954271316495</v>
      </c>
      <c r="V30">
        <v>0.90863531827926602</v>
      </c>
      <c r="W30" s="13">
        <v>7.7114224433898898E-2</v>
      </c>
      <c r="X30">
        <v>0.13077241182327301</v>
      </c>
      <c r="Y30">
        <v>0.13077241182327301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x14ac:dyDescent="0.15">
      <c r="A31" s="4">
        <v>746</v>
      </c>
      <c r="B31">
        <v>13</v>
      </c>
      <c r="C31">
        <v>7</v>
      </c>
      <c r="D31">
        <v>10</v>
      </c>
      <c r="E31">
        <v>10</v>
      </c>
      <c r="F31">
        <v>10</v>
      </c>
      <c r="G31">
        <v>0</v>
      </c>
      <c r="H31">
        <v>3</v>
      </c>
      <c r="I31">
        <v>7</v>
      </c>
      <c r="J31">
        <v>0.65</v>
      </c>
      <c r="K31">
        <v>5.6456146240234402</v>
      </c>
      <c r="L31" s="7">
        <v>4.4608421325683603</v>
      </c>
      <c r="M31">
        <v>4.6254291534423801</v>
      </c>
      <c r="N31">
        <v>4.1843738555908203</v>
      </c>
      <c r="O31">
        <v>0</v>
      </c>
      <c r="P31">
        <v>0</v>
      </c>
      <c r="Q31">
        <v>8</v>
      </c>
      <c r="R31" s="12">
        <v>0</v>
      </c>
      <c r="S31" s="12">
        <f t="shared" si="0"/>
        <v>0</v>
      </c>
      <c r="T31">
        <v>1.7197780609130899</v>
      </c>
      <c r="U31">
        <v>1.67665863037109</v>
      </c>
      <c r="V31">
        <v>1.41672682762146</v>
      </c>
      <c r="W31" s="13">
        <v>0.25993180274963401</v>
      </c>
      <c r="X31">
        <v>0.30305123329162598</v>
      </c>
      <c r="Y31">
        <v>0.30305123329162598</v>
      </c>
      <c r="Z31">
        <v>0</v>
      </c>
      <c r="AA31">
        <v>0.8</v>
      </c>
      <c r="AB31">
        <v>1</v>
      </c>
      <c r="AC31">
        <v>0.88888888888888895</v>
      </c>
      <c r="AD31">
        <v>0.2</v>
      </c>
      <c r="AE31">
        <v>0.8</v>
      </c>
    </row>
    <row r="32" spans="1:31" x14ac:dyDescent="0.15">
      <c r="A32" s="4">
        <v>265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5.4144515991210902</v>
      </c>
      <c r="L32" s="7">
        <v>4.5586509704589799</v>
      </c>
      <c r="M32">
        <v>5.1254997253418004</v>
      </c>
      <c r="N32">
        <v>3.6624374389648402</v>
      </c>
      <c r="O32">
        <v>0</v>
      </c>
      <c r="P32">
        <v>0</v>
      </c>
      <c r="Q32">
        <v>8</v>
      </c>
      <c r="R32" s="12">
        <v>0</v>
      </c>
      <c r="S32" s="12">
        <f t="shared" si="0"/>
        <v>0</v>
      </c>
      <c r="T32">
        <v>1.4804992675781199</v>
      </c>
      <c r="U32">
        <v>1.485884308815</v>
      </c>
      <c r="V32">
        <v>1.21010041236877</v>
      </c>
      <c r="W32" s="13">
        <v>0.27578389644622803</v>
      </c>
      <c r="X32">
        <v>0.27039885520935097</v>
      </c>
      <c r="Y32">
        <v>0.27039885520935097</v>
      </c>
      <c r="Z32">
        <v>0</v>
      </c>
      <c r="AA32">
        <v>0.8</v>
      </c>
      <c r="AB32">
        <v>1</v>
      </c>
      <c r="AC32">
        <v>0.88888888888888895</v>
      </c>
      <c r="AD32">
        <v>0.2</v>
      </c>
      <c r="AE32">
        <v>0.8</v>
      </c>
    </row>
    <row r="33" spans="1:31" x14ac:dyDescent="0.15">
      <c r="A33" s="4">
        <v>947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4.7263221740722701</v>
      </c>
      <c r="L33" s="7">
        <v>4.5597991943359402</v>
      </c>
      <c r="M33">
        <v>8.7759361267089808</v>
      </c>
      <c r="N33">
        <v>6.3498477935790998</v>
      </c>
      <c r="O33">
        <v>0</v>
      </c>
      <c r="P33">
        <v>0</v>
      </c>
      <c r="Q33">
        <v>7</v>
      </c>
      <c r="R33" s="12">
        <v>0</v>
      </c>
      <c r="S33" s="12">
        <f t="shared" si="0"/>
        <v>0</v>
      </c>
      <c r="T33">
        <v>1.0838317871093699</v>
      </c>
      <c r="U33">
        <v>1.13577651977539</v>
      </c>
      <c r="V33">
        <v>0.91172254085540805</v>
      </c>
      <c r="W33" s="13">
        <v>0.22405397891998299</v>
      </c>
      <c r="X33">
        <v>0.17210924625396701</v>
      </c>
      <c r="Y33">
        <v>0.17210924625396701</v>
      </c>
      <c r="Z33">
        <v>0</v>
      </c>
      <c r="AA33">
        <v>0.7</v>
      </c>
      <c r="AB33">
        <v>1</v>
      </c>
      <c r="AC33">
        <v>0.82352941176470595</v>
      </c>
      <c r="AD33">
        <v>0.3</v>
      </c>
      <c r="AE33">
        <v>0.7</v>
      </c>
    </row>
    <row r="34" spans="1:31" x14ac:dyDescent="0.15">
      <c r="A34" s="4">
        <v>172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5.3820056915283203</v>
      </c>
      <c r="L34" s="7">
        <v>4.56451416015625</v>
      </c>
      <c r="M34">
        <v>4.7138977050781197</v>
      </c>
      <c r="N34">
        <v>4.2741775512695304</v>
      </c>
      <c r="O34">
        <v>1</v>
      </c>
      <c r="P34">
        <v>1</v>
      </c>
      <c r="Q34">
        <v>11</v>
      </c>
      <c r="R34" s="12">
        <v>9.0899999999999995E-2</v>
      </c>
      <c r="S34" s="12">
        <f t="shared" si="0"/>
        <v>0.1</v>
      </c>
      <c r="T34">
        <v>1.3815174102783201</v>
      </c>
      <c r="U34">
        <v>1.3646049499511701</v>
      </c>
      <c r="V34">
        <v>1.13554155826569</v>
      </c>
      <c r="W34" s="13">
        <v>0.22906339168548601</v>
      </c>
      <c r="X34">
        <v>0.245975852012634</v>
      </c>
      <c r="Y34">
        <v>0.245975852012634</v>
      </c>
      <c r="Z34">
        <v>0.1</v>
      </c>
      <c r="AA34">
        <v>1</v>
      </c>
      <c r="AB34">
        <v>0.90909090909090895</v>
      </c>
      <c r="AC34">
        <v>0.952380952380952</v>
      </c>
      <c r="AD34">
        <v>0</v>
      </c>
      <c r="AE34">
        <v>0.9</v>
      </c>
    </row>
    <row r="35" spans="1:31" s="30" customFormat="1" x14ac:dyDescent="0.15">
      <c r="A35" s="33">
        <v>981</v>
      </c>
      <c r="B35" s="30">
        <v>12</v>
      </c>
      <c r="C35" s="30">
        <v>8</v>
      </c>
      <c r="D35" s="30">
        <v>10</v>
      </c>
      <c r="E35" s="30">
        <v>10</v>
      </c>
      <c r="F35" s="30">
        <v>10</v>
      </c>
      <c r="G35" s="30">
        <v>0</v>
      </c>
      <c r="H35" s="30">
        <v>2</v>
      </c>
      <c r="I35" s="30">
        <v>8</v>
      </c>
      <c r="J35" s="30">
        <v>0.6</v>
      </c>
      <c r="K35" s="30">
        <v>5.7290534973144496</v>
      </c>
      <c r="L35" s="30">
        <v>4.5716457366943404</v>
      </c>
      <c r="M35" s="30">
        <v>3.4570541381835902</v>
      </c>
      <c r="N35" s="30">
        <v>4.3938293457031197</v>
      </c>
      <c r="O35" s="30">
        <v>1</v>
      </c>
      <c r="P35" s="30">
        <v>1</v>
      </c>
      <c r="Q35" s="30">
        <v>11</v>
      </c>
      <c r="R35" s="35">
        <v>9.0899999999999995E-2</v>
      </c>
      <c r="S35" s="35">
        <f t="shared" si="0"/>
        <v>0.1</v>
      </c>
      <c r="T35" s="30">
        <v>1.6201763153076201</v>
      </c>
      <c r="U35" s="30">
        <v>1.51878833770752</v>
      </c>
      <c r="V35" s="30">
        <v>1.3224906921386701</v>
      </c>
      <c r="W35" s="30">
        <v>0.19629764556884799</v>
      </c>
      <c r="X35" s="30">
        <v>0.29768562316894498</v>
      </c>
      <c r="Y35" s="30">
        <v>0.29768562316894498</v>
      </c>
      <c r="Z35" s="30">
        <v>0.1</v>
      </c>
      <c r="AA35" s="30">
        <v>1</v>
      </c>
      <c r="AB35" s="30">
        <v>0.90909090909090895</v>
      </c>
      <c r="AC35" s="30">
        <v>0.952380952380952</v>
      </c>
      <c r="AD35" s="30">
        <v>0</v>
      </c>
      <c r="AE35" s="30">
        <v>0.9</v>
      </c>
    </row>
    <row r="36" spans="1:31" x14ac:dyDescent="0.15">
      <c r="A36" s="4">
        <v>360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5.3443012237548801</v>
      </c>
      <c r="L36" s="7">
        <v>4.5982418060302699</v>
      </c>
      <c r="M36">
        <v>6.4494686126709002</v>
      </c>
      <c r="N36">
        <v>6.0443191528320304</v>
      </c>
      <c r="O36">
        <v>0</v>
      </c>
      <c r="P36">
        <v>0</v>
      </c>
      <c r="Q36">
        <v>7</v>
      </c>
      <c r="R36" s="12">
        <v>0</v>
      </c>
      <c r="S36" s="12">
        <f t="shared" si="0"/>
        <v>0</v>
      </c>
      <c r="T36">
        <v>1.17680740356445</v>
      </c>
      <c r="U36">
        <v>1.1521081924438501</v>
      </c>
      <c r="V36">
        <v>1.0103794336319001</v>
      </c>
      <c r="W36" s="13">
        <v>0.14172875881195099</v>
      </c>
      <c r="X36">
        <v>0.16642796993255601</v>
      </c>
      <c r="Y36">
        <v>0.16642796993255601</v>
      </c>
      <c r="Z36">
        <v>0</v>
      </c>
      <c r="AA36">
        <v>0.7</v>
      </c>
      <c r="AB36">
        <v>1</v>
      </c>
      <c r="AC36">
        <v>0.82352941176470595</v>
      </c>
      <c r="AD36">
        <v>0.3</v>
      </c>
      <c r="AE36">
        <v>0.7</v>
      </c>
    </row>
    <row r="37" spans="1:31" x14ac:dyDescent="0.15">
      <c r="A37" s="4">
        <v>660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5.4647674560546902</v>
      </c>
      <c r="L37" s="7">
        <v>4.6398448944091797</v>
      </c>
      <c r="M37">
        <v>5.1427249908447301</v>
      </c>
      <c r="N37">
        <v>8.8079738616943395</v>
      </c>
      <c r="O37">
        <v>1</v>
      </c>
      <c r="P37">
        <v>1</v>
      </c>
      <c r="Q37">
        <v>9</v>
      </c>
      <c r="R37" s="12">
        <v>0.1111</v>
      </c>
      <c r="S37" s="12">
        <f t="shared" si="0"/>
        <v>0.1</v>
      </c>
      <c r="T37">
        <v>1.4315814971923799</v>
      </c>
      <c r="U37">
        <v>1.2289924621582</v>
      </c>
      <c r="V37">
        <v>1.1694958209991499</v>
      </c>
      <c r="W37" s="13">
        <v>5.9496641159057603E-2</v>
      </c>
      <c r="X37">
        <v>0.26208567619323703</v>
      </c>
      <c r="Y37">
        <v>0.26208567619323703</v>
      </c>
      <c r="Z37">
        <v>0.1</v>
      </c>
      <c r="AA37">
        <v>0.8</v>
      </c>
      <c r="AB37">
        <v>0.88888888888888895</v>
      </c>
      <c r="AC37">
        <v>0.84210526315789502</v>
      </c>
      <c r="AD37">
        <v>0.2</v>
      </c>
      <c r="AE37">
        <v>0.7</v>
      </c>
    </row>
    <row r="38" spans="1:31" x14ac:dyDescent="0.15">
      <c r="A38" s="4">
        <v>353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5.7181262969970703</v>
      </c>
      <c r="L38" s="7">
        <v>4.64410400390625</v>
      </c>
      <c r="M38">
        <v>3.29713630676269</v>
      </c>
      <c r="N38">
        <v>9.2436008453369105</v>
      </c>
      <c r="O38">
        <v>1</v>
      </c>
      <c r="P38">
        <v>1</v>
      </c>
      <c r="Q38">
        <v>11</v>
      </c>
      <c r="R38" s="12">
        <v>9.0899999999999995E-2</v>
      </c>
      <c r="S38" s="12">
        <f t="shared" si="0"/>
        <v>0.1</v>
      </c>
      <c r="T38">
        <v>1.5096950531005899</v>
      </c>
      <c r="U38">
        <v>1.1918525695800799</v>
      </c>
      <c r="V38">
        <v>1.2419782876968399</v>
      </c>
      <c r="W38" s="13">
        <v>5.0125718116760198E-2</v>
      </c>
      <c r="X38">
        <v>0.267716765403748</v>
      </c>
      <c r="Y38">
        <v>0.267716765403748</v>
      </c>
      <c r="Z38">
        <v>0.1</v>
      </c>
      <c r="AA38">
        <v>1</v>
      </c>
      <c r="AB38">
        <v>0.90909090909090895</v>
      </c>
      <c r="AC38">
        <v>0.952380952380952</v>
      </c>
      <c r="AD38">
        <v>0</v>
      </c>
      <c r="AE38">
        <v>0.9</v>
      </c>
    </row>
    <row r="39" spans="1:31" x14ac:dyDescent="0.15">
      <c r="A39" s="4">
        <v>116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5.7334957122802699</v>
      </c>
      <c r="L39" s="7">
        <v>4.6566104888915998</v>
      </c>
      <c r="M39">
        <v>3.2517738342285201</v>
      </c>
      <c r="N39">
        <v>9.2079181671142596</v>
      </c>
      <c r="O39">
        <v>1</v>
      </c>
      <c r="P39">
        <v>1</v>
      </c>
      <c r="Q39">
        <v>10</v>
      </c>
      <c r="R39" s="12">
        <v>0.1</v>
      </c>
      <c r="S39" s="12">
        <f t="shared" si="0"/>
        <v>0.1</v>
      </c>
      <c r="T39">
        <v>1.6278133392334</v>
      </c>
      <c r="U39">
        <v>1.3126811981201201</v>
      </c>
      <c r="V39">
        <v>1.35928666591644</v>
      </c>
      <c r="W39" s="13">
        <v>4.6605467796325697E-2</v>
      </c>
      <c r="X39">
        <v>0.26852667331695601</v>
      </c>
      <c r="Y39">
        <v>0.26852667331695601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195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5.6812610626220703</v>
      </c>
      <c r="L40" s="7">
        <v>4.7090530395507804</v>
      </c>
      <c r="M40">
        <v>4.1505641937255904</v>
      </c>
      <c r="N40">
        <v>9.1015338897705096</v>
      </c>
      <c r="O40">
        <v>1</v>
      </c>
      <c r="P40">
        <v>1</v>
      </c>
      <c r="Q40">
        <v>9</v>
      </c>
      <c r="R40" s="12">
        <v>0.1111</v>
      </c>
      <c r="S40" s="12">
        <f t="shared" si="0"/>
        <v>0.1</v>
      </c>
      <c r="T40">
        <v>1.55792236328125</v>
      </c>
      <c r="U40">
        <v>1.2859477996826201</v>
      </c>
      <c r="V40">
        <v>1.2839777469635001</v>
      </c>
      <c r="W40" s="13">
        <v>1.9700527191162101E-3</v>
      </c>
      <c r="X40">
        <v>0.27394461631774902</v>
      </c>
      <c r="Y40">
        <v>0.27394461631774902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286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5.8743190765380904</v>
      </c>
      <c r="L41" s="7">
        <v>4.7347183227539098</v>
      </c>
      <c r="M41">
        <v>3.2579612731933598</v>
      </c>
      <c r="N41">
        <v>9.7551956176757795</v>
      </c>
      <c r="O41">
        <v>1</v>
      </c>
      <c r="P41">
        <v>1</v>
      </c>
      <c r="Q41">
        <v>9</v>
      </c>
      <c r="R41" s="12">
        <v>0.1111</v>
      </c>
      <c r="S41" s="12">
        <f t="shared" si="0"/>
        <v>0.1</v>
      </c>
      <c r="T41">
        <v>1.48899269104004</v>
      </c>
      <c r="U41">
        <v>1.18563079833984</v>
      </c>
      <c r="V41">
        <v>1.2526934146881099</v>
      </c>
      <c r="W41" s="13">
        <v>6.7062616348266602E-2</v>
      </c>
      <c r="X41">
        <v>0.23629927635192899</v>
      </c>
      <c r="Y41">
        <v>0.23629927635192899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114</v>
      </c>
      <c r="B42">
        <v>10</v>
      </c>
      <c r="C42">
        <v>10</v>
      </c>
      <c r="D42">
        <v>10</v>
      </c>
      <c r="E42">
        <v>10</v>
      </c>
      <c r="F42">
        <v>9</v>
      </c>
      <c r="G42">
        <v>1</v>
      </c>
      <c r="H42">
        <v>1</v>
      </c>
      <c r="I42">
        <v>9</v>
      </c>
      <c r="J42">
        <v>0.5</v>
      </c>
      <c r="K42">
        <v>5.3878669738769496</v>
      </c>
      <c r="L42" s="7">
        <v>4.7398757934570304</v>
      </c>
      <c r="M42">
        <v>6.6268539428710902</v>
      </c>
      <c r="N42">
        <v>8.5765495300293004</v>
      </c>
      <c r="O42">
        <v>0</v>
      </c>
      <c r="P42">
        <v>0</v>
      </c>
      <c r="Q42">
        <v>7</v>
      </c>
      <c r="R42" s="12">
        <v>0</v>
      </c>
      <c r="S42" s="12">
        <f t="shared" si="0"/>
        <v>0</v>
      </c>
      <c r="T42">
        <v>1.36931228637695</v>
      </c>
      <c r="U42">
        <v>1.24855613708496</v>
      </c>
      <c r="V42">
        <v>1.15682065486908</v>
      </c>
      <c r="W42" s="13">
        <v>9.1735482215881306E-2</v>
      </c>
      <c r="X42">
        <v>0.21249163150787401</v>
      </c>
      <c r="Y42">
        <v>0.21249163150787401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607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5.6619815826415998</v>
      </c>
      <c r="L43" s="7">
        <v>4.8038883209228498</v>
      </c>
      <c r="M43">
        <v>4.7463493347168004</v>
      </c>
      <c r="N43">
        <v>8.5170135498046893</v>
      </c>
      <c r="O43">
        <v>1</v>
      </c>
      <c r="P43">
        <v>1</v>
      </c>
      <c r="Q43">
        <v>11</v>
      </c>
      <c r="R43" s="12">
        <v>9.0899999999999995E-2</v>
      </c>
      <c r="S43" s="12">
        <f t="shared" si="0"/>
        <v>0.1</v>
      </c>
      <c r="T43">
        <v>1.6791191101074201</v>
      </c>
      <c r="U43">
        <v>1.4201602935791</v>
      </c>
      <c r="V43">
        <v>1.3582627773284901</v>
      </c>
      <c r="W43" s="13">
        <v>6.18975162506104E-2</v>
      </c>
      <c r="X43">
        <v>0.320856332778931</v>
      </c>
      <c r="Y43">
        <v>0.320856332778931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274</v>
      </c>
      <c r="B44">
        <v>9</v>
      </c>
      <c r="C44">
        <v>11</v>
      </c>
      <c r="D44">
        <v>10</v>
      </c>
      <c r="E44">
        <v>10</v>
      </c>
      <c r="F44">
        <v>8</v>
      </c>
      <c r="G44">
        <v>2</v>
      </c>
      <c r="H44">
        <v>1</v>
      </c>
      <c r="I44">
        <v>9</v>
      </c>
      <c r="J44">
        <v>0.45</v>
      </c>
      <c r="K44">
        <v>5.8121471405029297</v>
      </c>
      <c r="L44" s="7">
        <v>4.8344993591308603</v>
      </c>
      <c r="M44">
        <v>4.4628067016601598</v>
      </c>
      <c r="N44">
        <v>9.3634872436523402</v>
      </c>
      <c r="O44">
        <v>1</v>
      </c>
      <c r="P44">
        <v>1</v>
      </c>
      <c r="Q44">
        <v>9</v>
      </c>
      <c r="R44" s="12">
        <v>0.1111</v>
      </c>
      <c r="S44" s="12">
        <f t="shared" si="0"/>
        <v>0.1</v>
      </c>
      <c r="T44">
        <v>1.1546516418457</v>
      </c>
      <c r="U44">
        <v>0.96746063232421897</v>
      </c>
      <c r="V44">
        <v>1.0175075531005899</v>
      </c>
      <c r="W44" s="13">
        <v>5.0046920776367201E-2</v>
      </c>
      <c r="X44">
        <v>0.13714408874511699</v>
      </c>
      <c r="Y44">
        <v>0.13714408874511699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595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6.3415145874023402</v>
      </c>
      <c r="L45" s="7">
        <v>4.8593883514404297</v>
      </c>
      <c r="M45">
        <v>4.0134773254394496</v>
      </c>
      <c r="N45">
        <v>6.3532447814941397</v>
      </c>
      <c r="O45">
        <v>1</v>
      </c>
      <c r="P45">
        <v>1</v>
      </c>
      <c r="Q45">
        <v>11</v>
      </c>
      <c r="R45" s="12">
        <v>9.0899999999999995E-2</v>
      </c>
      <c r="S45" s="12">
        <f t="shared" si="0"/>
        <v>0.1</v>
      </c>
      <c r="T45">
        <v>1.86557960510254</v>
      </c>
      <c r="U45">
        <v>1.6801300048828101</v>
      </c>
      <c r="V45">
        <v>1.5102611780166599</v>
      </c>
      <c r="W45" s="13">
        <v>0.16986882686615001</v>
      </c>
      <c r="X45">
        <v>0.35531842708587702</v>
      </c>
      <c r="Y45">
        <v>0.35531842708587702</v>
      </c>
      <c r="Z45">
        <v>0.1</v>
      </c>
      <c r="AA45">
        <v>1</v>
      </c>
      <c r="AB45">
        <v>0.90909090909090895</v>
      </c>
      <c r="AC45">
        <v>0.952380952380952</v>
      </c>
      <c r="AD45">
        <v>0</v>
      </c>
      <c r="AE45">
        <v>0.9</v>
      </c>
    </row>
    <row r="46" spans="1:31" x14ac:dyDescent="0.15">
      <c r="A46" s="4">
        <v>961</v>
      </c>
      <c r="B46">
        <v>10</v>
      </c>
      <c r="C46">
        <v>10</v>
      </c>
      <c r="D46">
        <v>10</v>
      </c>
      <c r="E46">
        <v>10</v>
      </c>
      <c r="F46">
        <v>9</v>
      </c>
      <c r="G46">
        <v>1</v>
      </c>
      <c r="H46">
        <v>1</v>
      </c>
      <c r="I46">
        <v>9</v>
      </c>
      <c r="J46">
        <v>0.5</v>
      </c>
      <c r="K46">
        <v>5.28835105895996</v>
      </c>
      <c r="L46" s="7">
        <v>4.8606586456298801</v>
      </c>
      <c r="M46">
        <v>7.9808425903320304</v>
      </c>
      <c r="N46">
        <v>7.7437896728515598</v>
      </c>
      <c r="O46">
        <v>0</v>
      </c>
      <c r="P46">
        <v>0</v>
      </c>
      <c r="Q46">
        <v>7</v>
      </c>
      <c r="R46" s="12">
        <v>0</v>
      </c>
      <c r="S46" s="12">
        <f t="shared" si="0"/>
        <v>0</v>
      </c>
      <c r="T46">
        <v>1.14042472839355</v>
      </c>
      <c r="U46">
        <v>1.11396408081055</v>
      </c>
      <c r="V46">
        <v>0.96445715427398704</v>
      </c>
      <c r="W46" s="13">
        <v>0.14950692653656</v>
      </c>
      <c r="X46">
        <v>0.17596757411956801</v>
      </c>
      <c r="Y46">
        <v>0.17596757411956801</v>
      </c>
      <c r="Z46">
        <v>0</v>
      </c>
      <c r="AA46">
        <v>0.7</v>
      </c>
      <c r="AB46">
        <v>1</v>
      </c>
      <c r="AC46">
        <v>0.82352941176470595</v>
      </c>
      <c r="AD46">
        <v>0.3</v>
      </c>
      <c r="AE46">
        <v>0.7</v>
      </c>
    </row>
    <row r="47" spans="1:31" x14ac:dyDescent="0.15">
      <c r="A47" s="4">
        <v>926</v>
      </c>
      <c r="B47">
        <v>10</v>
      </c>
      <c r="C47">
        <v>10</v>
      </c>
      <c r="D47">
        <v>10</v>
      </c>
      <c r="E47">
        <v>10</v>
      </c>
      <c r="F47">
        <v>9</v>
      </c>
      <c r="G47">
        <v>1</v>
      </c>
      <c r="H47">
        <v>1</v>
      </c>
      <c r="I47">
        <v>9</v>
      </c>
      <c r="J47">
        <v>0.5</v>
      </c>
      <c r="K47">
        <v>6.0829372406005904</v>
      </c>
      <c r="L47" s="7">
        <v>4.8678150177001998</v>
      </c>
      <c r="M47">
        <v>2.1115188598632799</v>
      </c>
      <c r="N47">
        <v>9.0886802673339808</v>
      </c>
      <c r="O47">
        <v>1</v>
      </c>
      <c r="P47">
        <v>1</v>
      </c>
      <c r="Q47">
        <v>9</v>
      </c>
      <c r="R47" s="12">
        <v>0.1111</v>
      </c>
      <c r="S47" s="12">
        <f t="shared" si="0"/>
        <v>0.1</v>
      </c>
      <c r="T47">
        <v>1.5013618469238299</v>
      </c>
      <c r="U47">
        <v>1.1384696960449201</v>
      </c>
      <c r="V47">
        <v>1.2444823980331401</v>
      </c>
      <c r="W47" s="13">
        <v>0.10601270198822001</v>
      </c>
      <c r="X47">
        <v>0.25687944889068598</v>
      </c>
      <c r="Y47">
        <v>0.25687944889068598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176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5.5162200927734402</v>
      </c>
      <c r="L48" s="7">
        <v>4.9320526123046902</v>
      </c>
      <c r="M48">
        <v>7.0608673095703098</v>
      </c>
      <c r="N48">
        <v>8.2070293426513707</v>
      </c>
      <c r="O48">
        <v>0</v>
      </c>
      <c r="P48">
        <v>0</v>
      </c>
      <c r="Q48">
        <v>6</v>
      </c>
      <c r="R48" s="12">
        <v>0</v>
      </c>
      <c r="S48" s="12">
        <f t="shared" si="0"/>
        <v>0</v>
      </c>
      <c r="T48">
        <v>1.39178466796875</v>
      </c>
      <c r="U48">
        <v>1.290771484375</v>
      </c>
      <c r="V48">
        <v>1.1243264675140401</v>
      </c>
      <c r="W48" s="13">
        <v>0.166445016860962</v>
      </c>
      <c r="X48">
        <v>0.26745820045471203</v>
      </c>
      <c r="Y48">
        <v>0.26745820045471203</v>
      </c>
      <c r="Z48">
        <v>0</v>
      </c>
      <c r="AA48">
        <v>0.6</v>
      </c>
      <c r="AB48">
        <v>1</v>
      </c>
      <c r="AC48">
        <v>0.75</v>
      </c>
      <c r="AD48">
        <v>0.4</v>
      </c>
      <c r="AE48">
        <v>0.6</v>
      </c>
    </row>
    <row r="49" spans="1:31" x14ac:dyDescent="0.15">
      <c r="A49" s="4">
        <v>664</v>
      </c>
      <c r="B49">
        <v>11</v>
      </c>
      <c r="C49">
        <v>9</v>
      </c>
      <c r="D49">
        <v>10</v>
      </c>
      <c r="E49">
        <v>10</v>
      </c>
      <c r="F49">
        <v>9</v>
      </c>
      <c r="G49">
        <v>1</v>
      </c>
      <c r="H49">
        <v>2</v>
      </c>
      <c r="I49">
        <v>8</v>
      </c>
      <c r="J49">
        <v>0.55000000000000004</v>
      </c>
      <c r="K49">
        <v>6.4799747467040998</v>
      </c>
      <c r="L49" s="7">
        <v>4.9514541625976598</v>
      </c>
      <c r="M49">
        <v>3.68646240234375</v>
      </c>
      <c r="N49">
        <v>6.0613479614257804</v>
      </c>
      <c r="O49">
        <v>1</v>
      </c>
      <c r="P49">
        <v>1</v>
      </c>
      <c r="Q49">
        <v>9</v>
      </c>
      <c r="R49" s="12">
        <v>0.1111</v>
      </c>
      <c r="S49" s="12">
        <f t="shared" si="0"/>
        <v>0.1</v>
      </c>
      <c r="T49">
        <v>1.6116809844970701</v>
      </c>
      <c r="U49">
        <v>1.4346771240234399</v>
      </c>
      <c r="V49">
        <v>1.32643246650696</v>
      </c>
      <c r="W49" s="13">
        <v>0.10824465751648001</v>
      </c>
      <c r="X49">
        <v>0.28524851799011203</v>
      </c>
      <c r="Y49">
        <v>0.28524851799011203</v>
      </c>
      <c r="Z49">
        <v>0.1</v>
      </c>
      <c r="AA49">
        <v>0.8</v>
      </c>
      <c r="AB49">
        <v>0.88888888888888895</v>
      </c>
      <c r="AC49">
        <v>0.84210526315789502</v>
      </c>
      <c r="AD49">
        <v>0.2</v>
      </c>
      <c r="AE49">
        <v>0.7</v>
      </c>
    </row>
    <row r="50" spans="1:31" x14ac:dyDescent="0.15">
      <c r="A50" s="4">
        <v>191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5.69350242614746</v>
      </c>
      <c r="L50" s="7">
        <v>4.9520893096923801</v>
      </c>
      <c r="M50">
        <v>6.1017189025878897</v>
      </c>
      <c r="N50">
        <v>8.6914615631103498</v>
      </c>
      <c r="O50">
        <v>1</v>
      </c>
      <c r="P50">
        <v>1</v>
      </c>
      <c r="Q50">
        <v>11</v>
      </c>
      <c r="R50" s="12">
        <v>9.0899999999999995E-2</v>
      </c>
      <c r="S50" s="12">
        <f t="shared" si="0"/>
        <v>0.1</v>
      </c>
      <c r="T50">
        <v>1.5019054412841799</v>
      </c>
      <c r="U50">
        <v>1.3394470214843699</v>
      </c>
      <c r="V50">
        <v>1.2263002395629901</v>
      </c>
      <c r="W50" s="13">
        <v>0.113146781921387</v>
      </c>
      <c r="X50">
        <v>0.27560520172119102</v>
      </c>
      <c r="Y50">
        <v>0.27560520172119102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4">
        <v>138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6.1091136932373002</v>
      </c>
      <c r="L51" s="7">
        <v>4.9969577789306596</v>
      </c>
      <c r="M51">
        <v>3.6711006164550799</v>
      </c>
      <c r="N51">
        <v>9.6484050750732404</v>
      </c>
      <c r="O51">
        <v>1</v>
      </c>
      <c r="P51">
        <v>1</v>
      </c>
      <c r="Q51">
        <v>10</v>
      </c>
      <c r="R51" s="12">
        <v>0.1</v>
      </c>
      <c r="S51" s="12">
        <f t="shared" si="0"/>
        <v>0.1</v>
      </c>
      <c r="T51">
        <v>1.49333572387695</v>
      </c>
      <c r="U51">
        <v>1.20723152160645</v>
      </c>
      <c r="V51">
        <v>1.23794806003571</v>
      </c>
      <c r="W51" s="13">
        <v>3.0716538429260299E-2</v>
      </c>
      <c r="X51">
        <v>0.255387663841248</v>
      </c>
      <c r="Y51">
        <v>0.255387663841248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248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6.66872215270996</v>
      </c>
      <c r="L52" s="7">
        <v>5.0450248718261701</v>
      </c>
      <c r="M52">
        <v>4.5838146209716797</v>
      </c>
      <c r="N52">
        <v>3.2905521392822301</v>
      </c>
      <c r="O52">
        <v>1</v>
      </c>
      <c r="P52">
        <v>1</v>
      </c>
      <c r="Q52">
        <v>11</v>
      </c>
      <c r="R52" s="12">
        <v>9.0899999999999995E-2</v>
      </c>
      <c r="S52" s="12">
        <f t="shared" si="0"/>
        <v>0.1</v>
      </c>
      <c r="T52">
        <v>1.89004325866699</v>
      </c>
      <c r="U52">
        <v>1.8871259689331099</v>
      </c>
      <c r="V52">
        <v>1.5404533147811901</v>
      </c>
      <c r="W52" s="13">
        <v>0.346672654151917</v>
      </c>
      <c r="X52">
        <v>0.349589943885803</v>
      </c>
      <c r="Y52">
        <v>0.349589943885803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L53" s="8">
        <f>AVERAGE(L2:L52)</f>
        <v>4.325894898059321</v>
      </c>
      <c r="W53" s="15">
        <f t="shared" ref="W53:AE53" si="1">AVERAGE(W2:W52)</f>
        <v>0.15591700638041786</v>
      </c>
      <c r="Z53" s="9">
        <f t="shared" si="1"/>
        <v>6.2745098039215727E-2</v>
      </c>
      <c r="AA53" s="9">
        <f t="shared" si="1"/>
        <v>0.79215686274509789</v>
      </c>
      <c r="AB53" s="9">
        <f t="shared" si="1"/>
        <v>0.93691820162408335</v>
      </c>
      <c r="AC53" s="9">
        <f t="shared" si="1"/>
        <v>0.84410004929946647</v>
      </c>
      <c r="AD53" s="9">
        <f t="shared" si="1"/>
        <v>0.20784313725490189</v>
      </c>
      <c r="AE53" s="9">
        <f t="shared" si="1"/>
        <v>0.72941176470588209</v>
      </c>
    </row>
    <row r="54" spans="1:31" x14ac:dyDescent="0.15">
      <c r="L54" s="8">
        <f>MAX(L2:L52)</f>
        <v>5.0450248718261701</v>
      </c>
      <c r="W54" s="15">
        <f t="shared" ref="W54:AE54" si="2">MAX(W2:W52)</f>
        <v>0.346672654151917</v>
      </c>
      <c r="Z54" s="9">
        <f t="shared" si="2"/>
        <v>0.2</v>
      </c>
      <c r="AA54" s="9">
        <f t="shared" si="2"/>
        <v>1</v>
      </c>
      <c r="AB54" s="9">
        <f t="shared" si="2"/>
        <v>1</v>
      </c>
      <c r="AC54" s="9">
        <f t="shared" si="2"/>
        <v>0.952380952380952</v>
      </c>
      <c r="AD54" s="9">
        <f t="shared" si="2"/>
        <v>0.7</v>
      </c>
      <c r="AE54" s="9">
        <f t="shared" si="2"/>
        <v>0.9</v>
      </c>
    </row>
    <row r="55" spans="1:31" x14ac:dyDescent="0.15">
      <c r="L55" s="8">
        <f>MIN(L2:L52)</f>
        <v>3.6304302215576199</v>
      </c>
      <c r="W55" s="15">
        <f t="shared" ref="W55:AE55" si="3">MIN(W2:W52)</f>
        <v>1.9700527191162101E-3</v>
      </c>
      <c r="Z55" s="9">
        <f t="shared" si="3"/>
        <v>0</v>
      </c>
      <c r="AA55" s="9">
        <f t="shared" si="3"/>
        <v>0.3</v>
      </c>
      <c r="AB55" s="9">
        <f t="shared" si="3"/>
        <v>0.81818181818181801</v>
      </c>
      <c r="AC55" s="9">
        <f t="shared" si="3"/>
        <v>0.46153846153846201</v>
      </c>
      <c r="AD55" s="9">
        <f t="shared" si="3"/>
        <v>0</v>
      </c>
      <c r="AE55" s="9">
        <f t="shared" si="3"/>
        <v>0.3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9" t="s">
        <v>10</v>
      </c>
      <c r="L61" s="9" t="s">
        <v>33</v>
      </c>
      <c r="M61" s="9" t="s">
        <v>66</v>
      </c>
      <c r="N61" s="9"/>
      <c r="O61" s="9"/>
      <c r="P61" s="9"/>
      <c r="W61" s="13"/>
    </row>
    <row r="62" spans="1:31" x14ac:dyDescent="0.15">
      <c r="K62" s="9"/>
      <c r="L62" s="9"/>
      <c r="M62" s="9">
        <v>0.2</v>
      </c>
      <c r="N62" s="9">
        <v>-400</v>
      </c>
      <c r="O62" s="9">
        <v>1600</v>
      </c>
      <c r="P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>
        <v>0.4</v>
      </c>
      <c r="N63" s="9">
        <v>-800</v>
      </c>
      <c r="O63" s="9">
        <v>1200</v>
      </c>
      <c r="P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>
        <v>0.45</v>
      </c>
      <c r="N64" s="9">
        <v>-900</v>
      </c>
      <c r="O64" s="9">
        <v>1100</v>
      </c>
      <c r="P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9">
        <v>0.49</v>
      </c>
      <c r="N65" s="9">
        <v>-980</v>
      </c>
      <c r="O65" s="9">
        <v>1020</v>
      </c>
      <c r="P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W68" s="13"/>
    </row>
    <row r="69" spans="11:23" x14ac:dyDescent="0.15">
      <c r="K69" s="9" t="s">
        <v>40</v>
      </c>
      <c r="L69" s="9">
        <f>COUNTIF(L2:L52,"&lt;2.479")-COUNTIF(L2:L52,"&lt;2.318")</f>
        <v>0</v>
      </c>
      <c r="W69" s="13"/>
    </row>
    <row r="70" spans="11:23" x14ac:dyDescent="0.15">
      <c r="K70" s="9" t="s">
        <v>41</v>
      </c>
      <c r="L70" s="9">
        <f>COUNTIF(L2:L52,"&lt;2.64")-COUNTIF(L2:L52,"&lt;2.479")</f>
        <v>0</v>
      </c>
    </row>
    <row r="71" spans="11:23" x14ac:dyDescent="0.15">
      <c r="K71" s="9" t="s">
        <v>42</v>
      </c>
      <c r="L71" s="9">
        <f>COUNTIF(L2:L52,"&lt;2.801")-COUNTIF(L2:L52,"&lt;2.64")</f>
        <v>0</v>
      </c>
    </row>
    <row r="72" spans="11:23" x14ac:dyDescent="0.15">
      <c r="K72" s="9" t="s">
        <v>43</v>
      </c>
      <c r="L72" s="9">
        <f>COUNTIF(L2:L52,"&lt;2.962")-COUNTIF(L2:L52,"&lt;2.801")</f>
        <v>0</v>
      </c>
    </row>
    <row r="73" spans="11:23" x14ac:dyDescent="0.15">
      <c r="K73" s="9" t="s">
        <v>44</v>
      </c>
      <c r="L73" s="9">
        <f>COUNTIF(L2:L52,"&lt;3.123")-COUNTIF(L2:L52,"&lt;2.962")</f>
        <v>0</v>
      </c>
    </row>
    <row r="74" spans="11:23" x14ac:dyDescent="0.15">
      <c r="K74" s="9" t="s">
        <v>45</v>
      </c>
      <c r="L74" s="9">
        <f>COUNTIF(L2:L52,"&lt;3.284")-COUNTIF(L2:L52,"&lt;3.123")</f>
        <v>0</v>
      </c>
    </row>
    <row r="75" spans="11:23" x14ac:dyDescent="0.15">
      <c r="K75" s="9" t="s">
        <v>46</v>
      </c>
      <c r="L75" s="9">
        <f>COUNTIF(L2:L52,"&lt;3.445")-COUNTIF(L2:L52,"&lt;3.284")</f>
        <v>0</v>
      </c>
      <c r="W75" s="13"/>
    </row>
    <row r="76" spans="11:23" x14ac:dyDescent="0.15">
      <c r="K76" s="9" t="s">
        <v>47</v>
      </c>
      <c r="L76" s="9">
        <f>COUNTIF(L2:L52,"&lt;3.606")-COUNTIF(L2:L52,"&lt;3.445")</f>
        <v>0</v>
      </c>
      <c r="W76" s="13"/>
    </row>
    <row r="77" spans="11:23" s="7" customFormat="1" x14ac:dyDescent="0.15">
      <c r="K77" s="8" t="s">
        <v>87</v>
      </c>
      <c r="L77" s="8">
        <f>COUNTIF(L2:L52,"&lt;4.089")-COUNTIF(L2:L52,"&lt;3.606")</f>
        <v>17</v>
      </c>
      <c r="M77" s="8">
        <v>17</v>
      </c>
    </row>
    <row r="78" spans="11:23" x14ac:dyDescent="0.15">
      <c r="K78" s="9" t="s">
        <v>88</v>
      </c>
      <c r="L78" s="9">
        <f>COUNTIF(L2:L52,"&lt;4.572")-COUNTIF(L2:L52,"&lt;4.089")</f>
        <v>17</v>
      </c>
      <c r="M78" s="9">
        <v>17</v>
      </c>
    </row>
    <row r="79" spans="11:23" s="7" customFormat="1" x14ac:dyDescent="0.15">
      <c r="K79" s="8" t="s">
        <v>105</v>
      </c>
      <c r="L79" s="8">
        <f>COUNTIF(L2:L52,"&lt;5.055")-COUNTIF(L2:L52,"&lt;4.572")</f>
        <v>17</v>
      </c>
      <c r="M79" s="8">
        <v>17</v>
      </c>
    </row>
    <row r="80" spans="11:23" x14ac:dyDescent="0.15">
      <c r="K80" s="9" t="s">
        <v>51</v>
      </c>
      <c r="L80" s="9">
        <f>COUNTIF(L2:L52,"&lt;4.25")-COUNTIF(L2:L52,"&lt;4.089")</f>
        <v>12</v>
      </c>
    </row>
    <row r="81" spans="11:23" x14ac:dyDescent="0.15">
      <c r="K81" s="9" t="s">
        <v>52</v>
      </c>
      <c r="L81" s="9">
        <f>COUNTIF(L2:L52,"&lt;4.411")-COUNTIF(L2:L52,"&lt;4.25")</f>
        <v>0</v>
      </c>
    </row>
    <row r="82" spans="11:23" x14ac:dyDescent="0.15">
      <c r="K82" s="9" t="s">
        <v>53</v>
      </c>
      <c r="L82" s="9">
        <f>COUNTIF(L2:L52,"&lt;4.572")-COUNTIF(L2:L52,"&lt;4.411")</f>
        <v>5</v>
      </c>
    </row>
    <row r="83" spans="11:23" x14ac:dyDescent="0.15">
      <c r="K83" s="9" t="s">
        <v>54</v>
      </c>
      <c r="L83" s="9">
        <f>COUNTIF(L2:L52,"&lt;4.733")-COUNTIF(L2:L52,"&lt;4.572")</f>
        <v>5</v>
      </c>
      <c r="W83" s="13"/>
    </row>
    <row r="84" spans="11:23" x14ac:dyDescent="0.15">
      <c r="K84" s="9" t="s">
        <v>55</v>
      </c>
      <c r="L84" s="9">
        <f>COUNTIF(L2:L52,"&lt;4.894")-COUNTIF(L2:L52,"&lt;4.733")</f>
        <v>7</v>
      </c>
      <c r="W84" s="13"/>
    </row>
    <row r="85" spans="11:23" x14ac:dyDescent="0.15">
      <c r="K85" s="9" t="s">
        <v>56</v>
      </c>
      <c r="L85" s="9">
        <f>COUNTIF(L2:L52,"&lt;5.055")-COUNTIF(L2:L52,"&lt;4.894")</f>
        <v>5</v>
      </c>
    </row>
    <row r="86" spans="11:23" x14ac:dyDescent="0.15">
      <c r="K86" s="9" t="s">
        <v>57</v>
      </c>
      <c r="L86" s="9">
        <f>COUNTIF(L2:L52,"&lt;5.216")-COUNTIF(L2:L52,"&lt;5.055")</f>
        <v>0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O90">
        <v>0.48299999999999998</v>
      </c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E124"/>
  <sheetViews>
    <sheetView topLeftCell="G73" workbookViewId="0">
      <selection activeCell="G1" sqref="A1:XFD123"/>
    </sheetView>
  </sheetViews>
  <sheetFormatPr defaultColWidth="9" defaultRowHeight="13.5" x14ac:dyDescent="0.15"/>
  <cols>
    <col min="11" max="12" width="17.625" customWidth="1"/>
    <col min="13" max="14" width="12.625"/>
    <col min="20" max="22" width="12.625"/>
    <col min="23" max="23" width="20.625" customWidth="1"/>
    <col min="24" max="25" width="12.625"/>
    <col min="27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97</v>
      </c>
      <c r="B2">
        <v>15</v>
      </c>
      <c r="C2">
        <v>5</v>
      </c>
      <c r="D2">
        <v>10</v>
      </c>
      <c r="E2">
        <v>10</v>
      </c>
      <c r="F2">
        <v>9</v>
      </c>
      <c r="G2">
        <v>1</v>
      </c>
      <c r="H2">
        <v>6</v>
      </c>
      <c r="I2">
        <v>4</v>
      </c>
      <c r="J2">
        <v>0.75</v>
      </c>
      <c r="K2">
        <v>5.8483963012695304</v>
      </c>
      <c r="L2" s="7">
        <v>1.98880767822266</v>
      </c>
      <c r="M2">
        <v>1.29316329956055</v>
      </c>
      <c r="N2">
        <v>4.6935329437255904</v>
      </c>
      <c r="O2">
        <v>3</v>
      </c>
      <c r="P2">
        <v>3</v>
      </c>
      <c r="Q2">
        <v>11</v>
      </c>
      <c r="R2" s="12">
        <v>0.2727</v>
      </c>
      <c r="S2" s="12">
        <f t="shared" ref="S2:S55" si="0">O2/E2</f>
        <v>0.3</v>
      </c>
      <c r="T2">
        <v>1.9264335632324201</v>
      </c>
      <c r="U2">
        <v>1.74689257144928</v>
      </c>
      <c r="V2">
        <v>1.6928304433822601</v>
      </c>
      <c r="W2" s="13">
        <v>5.4062128067016602E-2</v>
      </c>
      <c r="X2">
        <v>0.233603119850159</v>
      </c>
      <c r="Y2">
        <v>0.233603119850159</v>
      </c>
      <c r="Z2">
        <v>0.3</v>
      </c>
      <c r="AA2">
        <v>0.8</v>
      </c>
      <c r="AB2">
        <v>0.72727272727272696</v>
      </c>
      <c r="AC2">
        <v>0.76190476190476197</v>
      </c>
      <c r="AD2">
        <v>0.2</v>
      </c>
      <c r="AE2">
        <v>0.5</v>
      </c>
    </row>
    <row r="3" spans="1:31" x14ac:dyDescent="0.15">
      <c r="A3" s="4">
        <v>516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3.6069717407226598</v>
      </c>
      <c r="L3">
        <v>1.9917449951171899</v>
      </c>
      <c r="M3">
        <v>1.77130126953125</v>
      </c>
      <c r="N3">
        <v>3.6706581115722701</v>
      </c>
      <c r="O3">
        <v>0</v>
      </c>
      <c r="P3">
        <v>0</v>
      </c>
      <c r="Q3">
        <v>0</v>
      </c>
      <c r="R3" s="12">
        <v>0</v>
      </c>
      <c r="S3" s="12">
        <f t="shared" si="0"/>
        <v>0</v>
      </c>
      <c r="T3">
        <v>1.02960777282715</v>
      </c>
      <c r="U3">
        <v>0.94697046279907204</v>
      </c>
      <c r="V3">
        <v>0.91221392154693604</v>
      </c>
      <c r="W3">
        <v>3.4756541252136203E-2</v>
      </c>
      <c r="X3">
        <v>0.117393851280212</v>
      </c>
      <c r="Y3">
        <v>0.117393851280212</v>
      </c>
      <c r="Z3">
        <v>0</v>
      </c>
      <c r="AA3">
        <v>0</v>
      </c>
      <c r="AB3" t="s">
        <v>29</v>
      </c>
      <c r="AC3" t="s">
        <v>29</v>
      </c>
      <c r="AD3">
        <v>1</v>
      </c>
      <c r="AE3">
        <v>0</v>
      </c>
    </row>
    <row r="4" spans="1:31" x14ac:dyDescent="0.15">
      <c r="A4" s="4">
        <v>537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4.60371971130371</v>
      </c>
      <c r="L4" s="7">
        <v>2.0028018951415998</v>
      </c>
      <c r="M4">
        <v>1.64546966552734</v>
      </c>
      <c r="N4">
        <v>3.4415245056152299</v>
      </c>
      <c r="O4">
        <v>3</v>
      </c>
      <c r="P4">
        <v>3</v>
      </c>
      <c r="Q4">
        <v>10</v>
      </c>
      <c r="R4" s="12">
        <v>0.3</v>
      </c>
      <c r="S4" s="12">
        <f t="shared" si="0"/>
        <v>0.3</v>
      </c>
      <c r="T4">
        <v>1.86478614807129</v>
      </c>
      <c r="U4">
        <v>1.7448259592056301</v>
      </c>
      <c r="V4">
        <v>1.6271984577178999</v>
      </c>
      <c r="W4" s="13">
        <v>0.117627501487732</v>
      </c>
      <c r="X4">
        <v>0.237587690353394</v>
      </c>
      <c r="Y4">
        <v>0.237587690353394</v>
      </c>
      <c r="Z4">
        <v>0.3</v>
      </c>
      <c r="AA4">
        <v>0.7</v>
      </c>
      <c r="AB4">
        <v>0.7</v>
      </c>
      <c r="AC4">
        <v>0.7</v>
      </c>
      <c r="AD4">
        <v>0.3</v>
      </c>
      <c r="AE4">
        <v>0.4</v>
      </c>
    </row>
    <row r="5" spans="1:31" x14ac:dyDescent="0.15">
      <c r="A5" s="4">
        <v>251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>
        <v>4.6187324523925799</v>
      </c>
      <c r="L5" s="7">
        <v>2.02512931823731</v>
      </c>
      <c r="M5">
        <v>1.3657150268554701</v>
      </c>
      <c r="N5">
        <v>3.8683719635009801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1.3289260864257799</v>
      </c>
      <c r="U5">
        <v>1.23492360115051</v>
      </c>
      <c r="V5">
        <v>1.1743688583373999</v>
      </c>
      <c r="W5" s="13">
        <v>6.05547428131104E-2</v>
      </c>
      <c r="X5">
        <v>0.15455722808837899</v>
      </c>
      <c r="Y5">
        <v>0.15455722808837899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872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5.3238983154296902</v>
      </c>
      <c r="L6" s="7">
        <v>2.03757667541504</v>
      </c>
      <c r="M6">
        <v>1.3505783081054701</v>
      </c>
      <c r="N6">
        <v>3.7597122192382799</v>
      </c>
      <c r="O6">
        <v>3</v>
      </c>
      <c r="P6">
        <v>3</v>
      </c>
      <c r="Q6">
        <v>11</v>
      </c>
      <c r="R6" s="12">
        <v>0.2727</v>
      </c>
      <c r="S6" s="12">
        <f t="shared" si="0"/>
        <v>0.3</v>
      </c>
      <c r="T6">
        <v>2.0535583496093701</v>
      </c>
      <c r="U6">
        <v>1.9050794839859</v>
      </c>
      <c r="V6">
        <v>1.78297066688538</v>
      </c>
      <c r="W6" s="13">
        <v>0.122108817100525</v>
      </c>
      <c r="X6">
        <v>0.27058768272399902</v>
      </c>
      <c r="Y6">
        <v>0.27058768272399902</v>
      </c>
      <c r="Z6">
        <v>0.3</v>
      </c>
      <c r="AA6">
        <v>0.8</v>
      </c>
      <c r="AB6">
        <v>0.72727272727272696</v>
      </c>
      <c r="AC6">
        <v>0.76190476190476197</v>
      </c>
      <c r="AD6">
        <v>0.2</v>
      </c>
      <c r="AE6">
        <v>0.5</v>
      </c>
    </row>
    <row r="7" spans="1:31" x14ac:dyDescent="0.15">
      <c r="A7" s="4">
        <v>288</v>
      </c>
      <c r="B7">
        <v>16</v>
      </c>
      <c r="C7">
        <v>4</v>
      </c>
      <c r="D7">
        <v>10</v>
      </c>
      <c r="E7">
        <v>10</v>
      </c>
      <c r="F7">
        <v>10</v>
      </c>
      <c r="G7">
        <v>0</v>
      </c>
      <c r="H7">
        <v>6</v>
      </c>
      <c r="I7">
        <v>4</v>
      </c>
      <c r="J7">
        <v>0.8</v>
      </c>
      <c r="K7">
        <v>4.9405021667480504</v>
      </c>
      <c r="L7" s="7">
        <v>2.04789543151856</v>
      </c>
      <c r="M7">
        <v>1.7635974884033201</v>
      </c>
      <c r="N7">
        <v>4.1102657318115199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1.65744781494141</v>
      </c>
      <c r="U7">
        <v>1.5432714223861701</v>
      </c>
      <c r="V7">
        <v>1.45035707950592</v>
      </c>
      <c r="W7" s="13">
        <v>9.2914342880248996E-2</v>
      </c>
      <c r="X7">
        <v>0.20709073543548601</v>
      </c>
      <c r="Y7">
        <v>0.20709073543548601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x14ac:dyDescent="0.15">
      <c r="A8" s="4">
        <v>946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3.3250389099121098</v>
      </c>
      <c r="L8" s="7">
        <v>2.0880012512207</v>
      </c>
      <c r="M8">
        <v>2.8667697906494101</v>
      </c>
      <c r="N8">
        <v>7.1586685180664098</v>
      </c>
      <c r="O8">
        <v>1</v>
      </c>
      <c r="P8">
        <v>1</v>
      </c>
      <c r="Q8">
        <v>4</v>
      </c>
      <c r="R8" s="12">
        <v>0.25</v>
      </c>
      <c r="S8" s="12">
        <f t="shared" si="0"/>
        <v>0.1</v>
      </c>
      <c r="T8">
        <v>1.11629867553711</v>
      </c>
      <c r="U8">
        <v>0.89506816864013705</v>
      </c>
      <c r="V8">
        <v>0.99337136745452903</v>
      </c>
      <c r="W8" s="13">
        <v>9.8303198814392104E-2</v>
      </c>
      <c r="X8">
        <v>0.122927308082581</v>
      </c>
      <c r="Y8">
        <v>0.122927308082581</v>
      </c>
      <c r="Z8">
        <v>0.1</v>
      </c>
      <c r="AA8">
        <v>0.3</v>
      </c>
      <c r="AB8">
        <v>0.75</v>
      </c>
      <c r="AC8">
        <v>0.42857142857142799</v>
      </c>
      <c r="AD8">
        <v>0.7</v>
      </c>
      <c r="AE8">
        <v>0.2</v>
      </c>
    </row>
    <row r="9" spans="1:31" x14ac:dyDescent="0.15">
      <c r="A9" s="4">
        <v>246</v>
      </c>
      <c r="B9">
        <v>13</v>
      </c>
      <c r="C9">
        <v>7</v>
      </c>
      <c r="D9">
        <v>10</v>
      </c>
      <c r="E9">
        <v>10</v>
      </c>
      <c r="F9">
        <v>9</v>
      </c>
      <c r="G9">
        <v>1</v>
      </c>
      <c r="H9">
        <v>4</v>
      </c>
      <c r="I9">
        <v>6</v>
      </c>
      <c r="J9">
        <v>0.65</v>
      </c>
      <c r="K9">
        <v>4.2861633300781197</v>
      </c>
      <c r="L9" s="7">
        <v>2.1190052032470699</v>
      </c>
      <c r="M9">
        <v>1.8084888458252</v>
      </c>
      <c r="N9">
        <v>4.90036964416504</v>
      </c>
      <c r="O9">
        <v>3</v>
      </c>
      <c r="P9">
        <v>3</v>
      </c>
      <c r="Q9">
        <v>6</v>
      </c>
      <c r="R9" s="12">
        <v>0.5</v>
      </c>
      <c r="S9" s="12">
        <f t="shared" si="0"/>
        <v>0.3</v>
      </c>
      <c r="T9">
        <v>1.24371337890625</v>
      </c>
      <c r="U9">
        <v>1.0877833366394001</v>
      </c>
      <c r="V9">
        <v>1.1121841669082599</v>
      </c>
      <c r="W9" s="13">
        <v>2.4400830268859901E-2</v>
      </c>
      <c r="X9">
        <v>0.13152921199798601</v>
      </c>
      <c r="Y9">
        <v>0.13152921199798601</v>
      </c>
      <c r="Z9">
        <v>0.3</v>
      </c>
      <c r="AA9">
        <v>0.3</v>
      </c>
      <c r="AB9">
        <v>0.5</v>
      </c>
      <c r="AC9">
        <v>0.375</v>
      </c>
      <c r="AD9">
        <v>0.7</v>
      </c>
      <c r="AE9">
        <v>0</v>
      </c>
    </row>
    <row r="10" spans="1:31" x14ac:dyDescent="0.15">
      <c r="A10" s="4">
        <v>868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3.7255001068115199</v>
      </c>
      <c r="L10" s="7">
        <v>2.12992668151856</v>
      </c>
      <c r="M10">
        <v>1.7113456726074201</v>
      </c>
      <c r="N10">
        <v>3.2912960052490199</v>
      </c>
      <c r="O10">
        <v>1</v>
      </c>
      <c r="P10">
        <v>1</v>
      </c>
      <c r="Q10">
        <v>5</v>
      </c>
      <c r="R10" s="12">
        <v>0.2</v>
      </c>
      <c r="S10" s="12">
        <f t="shared" si="0"/>
        <v>0.1</v>
      </c>
      <c r="T10">
        <v>1.2244358062744101</v>
      </c>
      <c r="U10">
        <v>1.1473345756530799</v>
      </c>
      <c r="V10">
        <v>1.07429599761963</v>
      </c>
      <c r="W10" s="13">
        <v>7.3038578033447293E-2</v>
      </c>
      <c r="X10">
        <v>0.15013980865478499</v>
      </c>
      <c r="Y10">
        <v>0.15013980865478499</v>
      </c>
      <c r="Z10">
        <v>0.1</v>
      </c>
      <c r="AA10">
        <v>0.4</v>
      </c>
      <c r="AB10">
        <v>0.8</v>
      </c>
      <c r="AC10">
        <v>0.53333333333333299</v>
      </c>
      <c r="AD10">
        <v>0.6</v>
      </c>
      <c r="AE10">
        <v>0.3</v>
      </c>
    </row>
    <row r="11" spans="1:31" s="30" customFormat="1" x14ac:dyDescent="0.15">
      <c r="A11" s="33">
        <v>841</v>
      </c>
      <c r="B11" s="30">
        <v>15</v>
      </c>
      <c r="C11" s="30">
        <v>5</v>
      </c>
      <c r="D11" s="30">
        <v>10</v>
      </c>
      <c r="E11" s="30">
        <v>10</v>
      </c>
      <c r="F11" s="30">
        <v>10</v>
      </c>
      <c r="G11" s="30">
        <v>0</v>
      </c>
      <c r="H11" s="30">
        <v>5</v>
      </c>
      <c r="I11" s="30">
        <v>5</v>
      </c>
      <c r="J11" s="30">
        <v>0.75</v>
      </c>
      <c r="K11" s="30">
        <v>5.5779495239257804</v>
      </c>
      <c r="L11" s="30">
        <v>2.1462345123290998</v>
      </c>
      <c r="M11" s="30">
        <v>1.3056335449218699</v>
      </c>
      <c r="N11" s="30">
        <v>5.1822357177734402</v>
      </c>
      <c r="O11" s="30">
        <v>3</v>
      </c>
      <c r="P11" s="30">
        <v>3</v>
      </c>
      <c r="Q11" s="30">
        <v>11</v>
      </c>
      <c r="R11" s="35">
        <v>0.2727</v>
      </c>
      <c r="S11" s="35">
        <f t="shared" si="0"/>
        <v>0.3</v>
      </c>
      <c r="T11" s="30">
        <v>1.9648456573486299</v>
      </c>
      <c r="U11" s="30">
        <v>1.7565677165985101</v>
      </c>
      <c r="V11" s="30">
        <v>1.7051146030426001</v>
      </c>
      <c r="W11" s="30">
        <v>5.1453113555908203E-2</v>
      </c>
      <c r="X11" s="30">
        <v>0.25973105430603</v>
      </c>
      <c r="Y11" s="30">
        <v>0.25973105430603</v>
      </c>
      <c r="Z11" s="30">
        <v>0.3</v>
      </c>
      <c r="AA11" s="30">
        <v>0.8</v>
      </c>
      <c r="AB11" s="30">
        <v>0.72727272727272696</v>
      </c>
      <c r="AC11" s="30">
        <v>0.76190476190476197</v>
      </c>
      <c r="AD11" s="30">
        <v>0.2</v>
      </c>
      <c r="AE11" s="30">
        <v>0.5</v>
      </c>
    </row>
    <row r="12" spans="1:31" x14ac:dyDescent="0.15">
      <c r="A12" s="4">
        <v>760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5.9451637268066397</v>
      </c>
      <c r="L12" s="7">
        <v>2.1772499084472701</v>
      </c>
      <c r="M12">
        <v>1.5182361602783201</v>
      </c>
      <c r="N12">
        <v>4.6323146820068404</v>
      </c>
      <c r="O12">
        <v>3</v>
      </c>
      <c r="P12">
        <v>3</v>
      </c>
      <c r="Q12">
        <v>12</v>
      </c>
      <c r="R12" s="12">
        <v>0.25</v>
      </c>
      <c r="S12" s="12">
        <f t="shared" si="0"/>
        <v>0.3</v>
      </c>
      <c r="T12">
        <v>2.00077629089356</v>
      </c>
      <c r="U12">
        <v>1.8528251647949201</v>
      </c>
      <c r="V12">
        <v>1.73305892944336</v>
      </c>
      <c r="W12" s="13">
        <v>0.119766235351562</v>
      </c>
      <c r="X12">
        <v>0.26771736145019498</v>
      </c>
      <c r="Y12">
        <v>0.26771736145019498</v>
      </c>
      <c r="Z12">
        <v>0.3</v>
      </c>
      <c r="AA12">
        <v>0.9</v>
      </c>
      <c r="AB12">
        <v>0.75</v>
      </c>
      <c r="AC12">
        <v>0.81818181818181801</v>
      </c>
      <c r="AD12">
        <v>0.1</v>
      </c>
      <c r="AE12">
        <v>0.6</v>
      </c>
    </row>
    <row r="13" spans="1:31" x14ac:dyDescent="0.15">
      <c r="A13" s="4">
        <v>206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>
        <v>4.4629192352294904</v>
      </c>
      <c r="L13" s="7">
        <v>2.2479228973388699</v>
      </c>
      <c r="M13">
        <v>2.1878547668457</v>
      </c>
      <c r="N13">
        <v>3.5414943695068399</v>
      </c>
      <c r="O13">
        <v>2</v>
      </c>
      <c r="P13">
        <v>2</v>
      </c>
      <c r="Q13">
        <v>10</v>
      </c>
      <c r="R13" s="12">
        <v>0.2</v>
      </c>
      <c r="S13" s="12">
        <f t="shared" si="0"/>
        <v>0.2</v>
      </c>
      <c r="T13">
        <v>1.4795379638671899</v>
      </c>
      <c r="U13">
        <v>1.4095602035522501</v>
      </c>
      <c r="V13">
        <v>1.2945129871368399</v>
      </c>
      <c r="W13" s="13">
        <v>0.115047216415405</v>
      </c>
      <c r="X13">
        <v>0.18502497673034701</v>
      </c>
      <c r="Y13">
        <v>0.18502497673034701</v>
      </c>
      <c r="Z13">
        <v>0.2</v>
      </c>
      <c r="AA13">
        <v>0.8</v>
      </c>
      <c r="AB13">
        <v>0.8</v>
      </c>
      <c r="AC13">
        <v>0.8</v>
      </c>
      <c r="AD13">
        <v>0.2</v>
      </c>
      <c r="AE13">
        <v>0.6</v>
      </c>
    </row>
    <row r="14" spans="1:31" x14ac:dyDescent="0.15">
      <c r="A14" s="4">
        <v>332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5.5232677459716797</v>
      </c>
      <c r="L14" s="7">
        <v>2.25797843933106</v>
      </c>
      <c r="M14">
        <v>1.6736488342285201</v>
      </c>
      <c r="N14">
        <v>3.9813232421875</v>
      </c>
      <c r="O14">
        <v>3</v>
      </c>
      <c r="P14">
        <v>3</v>
      </c>
      <c r="Q14">
        <v>11</v>
      </c>
      <c r="R14" s="12">
        <v>0.2727</v>
      </c>
      <c r="S14" s="12">
        <f t="shared" si="0"/>
        <v>0.3</v>
      </c>
      <c r="T14">
        <v>2.1875057220459002</v>
      </c>
      <c r="U14">
        <v>2.02536869049072</v>
      </c>
      <c r="V14">
        <v>1.8965694904327399</v>
      </c>
      <c r="W14" s="13">
        <v>0.12879920005798301</v>
      </c>
      <c r="X14">
        <v>0.29093623161315901</v>
      </c>
      <c r="Y14">
        <v>0.29093623161315901</v>
      </c>
      <c r="Z14">
        <v>0.3</v>
      </c>
      <c r="AA14">
        <v>0.8</v>
      </c>
      <c r="AB14">
        <v>0.72727272727272696</v>
      </c>
      <c r="AC14">
        <v>0.76190476190476197</v>
      </c>
      <c r="AD14">
        <v>0.2</v>
      </c>
      <c r="AE14">
        <v>0.5</v>
      </c>
    </row>
    <row r="15" spans="1:31" x14ac:dyDescent="0.15">
      <c r="A15" s="4">
        <v>243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>
        <v>7.0155200958251998</v>
      </c>
      <c r="L15" s="7">
        <v>2.2603340148925799</v>
      </c>
      <c r="M15">
        <v>1.61123275756836</v>
      </c>
      <c r="N15">
        <v>4.6294460296630904</v>
      </c>
      <c r="O15">
        <v>4</v>
      </c>
      <c r="P15">
        <v>4</v>
      </c>
      <c r="Q15">
        <v>13</v>
      </c>
      <c r="R15" s="12">
        <v>0.30769999999999997</v>
      </c>
      <c r="S15" s="12">
        <f t="shared" si="0"/>
        <v>0.4</v>
      </c>
      <c r="T15">
        <v>2.15481376647949</v>
      </c>
      <c r="U15">
        <v>2.0434997081756601</v>
      </c>
      <c r="V15">
        <v>1.8577797412872299</v>
      </c>
      <c r="W15" s="13">
        <v>0.18571996688842801</v>
      </c>
      <c r="X15">
        <v>0.29703402519226102</v>
      </c>
      <c r="Y15">
        <v>0.29703402519226102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4">
        <v>962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>
        <v>4.6886062622070304</v>
      </c>
      <c r="L16" s="7">
        <v>2.2660045623779301</v>
      </c>
      <c r="M16">
        <v>1.8892669677734399</v>
      </c>
      <c r="N16">
        <v>3.0958251953125</v>
      </c>
      <c r="O16">
        <v>1</v>
      </c>
      <c r="P16">
        <v>1</v>
      </c>
      <c r="Q16">
        <v>8</v>
      </c>
      <c r="R16" s="12">
        <v>0.125</v>
      </c>
      <c r="S16" s="12">
        <f t="shared" si="0"/>
        <v>0.1</v>
      </c>
      <c r="T16">
        <v>1.6115760803222701</v>
      </c>
      <c r="U16">
        <v>1.5397201776504501</v>
      </c>
      <c r="V16">
        <v>1.4006265401840201</v>
      </c>
      <c r="W16" s="13">
        <v>0.139093637466431</v>
      </c>
      <c r="X16">
        <v>0.21094954013824499</v>
      </c>
      <c r="Y16">
        <v>0.21094954013824499</v>
      </c>
      <c r="Z16">
        <v>0.1</v>
      </c>
      <c r="AA16">
        <v>0.7</v>
      </c>
      <c r="AB16">
        <v>0.875</v>
      </c>
      <c r="AC16">
        <v>0.77777777777777801</v>
      </c>
      <c r="AD16">
        <v>0.3</v>
      </c>
      <c r="AE16">
        <v>0.6</v>
      </c>
    </row>
    <row r="17" spans="1:31" x14ac:dyDescent="0.15">
      <c r="A17" s="4">
        <v>774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4.5879154205322301</v>
      </c>
      <c r="L17" s="7">
        <v>2.3017005920410201</v>
      </c>
      <c r="M17">
        <v>1.68941307067871</v>
      </c>
      <c r="N17">
        <v>3.34785652160644</v>
      </c>
      <c r="O17">
        <v>2</v>
      </c>
      <c r="P17">
        <v>2</v>
      </c>
      <c r="Q17">
        <v>9</v>
      </c>
      <c r="R17" s="12">
        <v>0.22220000000000001</v>
      </c>
      <c r="S17" s="12">
        <f t="shared" si="0"/>
        <v>0.2</v>
      </c>
      <c r="T17">
        <v>1.59369468688965</v>
      </c>
      <c r="U17">
        <v>1.4986766576767001</v>
      </c>
      <c r="V17">
        <v>1.38804054260254</v>
      </c>
      <c r="W17" s="13">
        <v>0.11063611507415801</v>
      </c>
      <c r="X17">
        <v>0.20565414428710899</v>
      </c>
      <c r="Y17">
        <v>0.20565414428710899</v>
      </c>
      <c r="Z17">
        <v>0.2</v>
      </c>
      <c r="AA17">
        <v>0.7</v>
      </c>
      <c r="AB17">
        <v>0.77777777777777801</v>
      </c>
      <c r="AC17">
        <v>0.73684210526315796</v>
      </c>
      <c r="AD17">
        <v>0.3</v>
      </c>
      <c r="AE17">
        <v>0.5</v>
      </c>
    </row>
    <row r="18" spans="1:31" x14ac:dyDescent="0.15">
      <c r="A18" s="4">
        <v>613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4.1262054443359402</v>
      </c>
      <c r="L18" s="7">
        <v>2.30923271179199</v>
      </c>
      <c r="M18">
        <v>2.0504150390625</v>
      </c>
      <c r="N18">
        <v>3.11630058288574</v>
      </c>
      <c r="O18">
        <v>2</v>
      </c>
      <c r="P18">
        <v>2</v>
      </c>
      <c r="Q18">
        <v>10</v>
      </c>
      <c r="R18" s="12">
        <v>0.2</v>
      </c>
      <c r="S18" s="12">
        <f t="shared" si="0"/>
        <v>0.2</v>
      </c>
      <c r="T18">
        <v>1.39303970336914</v>
      </c>
      <c r="U18">
        <v>1.32696604728699</v>
      </c>
      <c r="V18">
        <v>1.2175832986831701</v>
      </c>
      <c r="W18" s="13">
        <v>0.109382748603821</v>
      </c>
      <c r="X18">
        <v>0.17545640468597401</v>
      </c>
      <c r="Y18">
        <v>0.17545640468597401</v>
      </c>
      <c r="Z18">
        <v>0.2</v>
      </c>
      <c r="AA18">
        <v>0.8</v>
      </c>
      <c r="AB18">
        <v>0.8</v>
      </c>
      <c r="AC18">
        <v>0.8</v>
      </c>
      <c r="AD18">
        <v>0.2</v>
      </c>
      <c r="AE18">
        <v>0.6</v>
      </c>
    </row>
    <row r="19" spans="1:31" x14ac:dyDescent="0.15">
      <c r="A19" s="4">
        <v>964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4.8089675903320304</v>
      </c>
      <c r="L19">
        <v>2.3160915374755899</v>
      </c>
      <c r="M19">
        <v>1.9291191101074201</v>
      </c>
      <c r="N19">
        <v>3.18735694885254</v>
      </c>
      <c r="O19">
        <v>2</v>
      </c>
      <c r="P19">
        <v>2</v>
      </c>
      <c r="Q19">
        <v>9</v>
      </c>
      <c r="R19" s="12">
        <v>0.22220000000000001</v>
      </c>
      <c r="S19" s="12">
        <f t="shared" si="0"/>
        <v>0.2</v>
      </c>
      <c r="T19">
        <v>1.62002754211426</v>
      </c>
      <c r="U19">
        <v>1.55934906005859</v>
      </c>
      <c r="V19">
        <v>1.40135169029236</v>
      </c>
      <c r="W19">
        <v>0.15799736976623499</v>
      </c>
      <c r="X19">
        <v>0.218675851821899</v>
      </c>
      <c r="Y19">
        <v>0.218675851821899</v>
      </c>
      <c r="Z19">
        <v>0.2</v>
      </c>
      <c r="AA19">
        <v>0.7</v>
      </c>
      <c r="AB19">
        <v>0.77777777777777801</v>
      </c>
      <c r="AC19">
        <v>0.73684210526315796</v>
      </c>
      <c r="AD19">
        <v>0.3</v>
      </c>
      <c r="AE19">
        <v>0.5</v>
      </c>
    </row>
    <row r="20" spans="1:31" x14ac:dyDescent="0.15">
      <c r="A20" s="4">
        <v>939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>
        <v>6.1483573913574201</v>
      </c>
      <c r="L20" s="7">
        <v>2.3338871002197301</v>
      </c>
      <c r="M20">
        <v>1.45290374755859</v>
      </c>
      <c r="N20">
        <v>4.1549930572509801</v>
      </c>
      <c r="O20">
        <v>3</v>
      </c>
      <c r="P20">
        <v>3</v>
      </c>
      <c r="Q20">
        <v>10</v>
      </c>
      <c r="R20" s="12">
        <v>0.3</v>
      </c>
      <c r="S20" s="12">
        <f t="shared" si="0"/>
        <v>0.3</v>
      </c>
      <c r="T20">
        <v>2.0319080352783199</v>
      </c>
      <c r="U20">
        <v>1.90573501586914</v>
      </c>
      <c r="V20">
        <v>1.74814701080322</v>
      </c>
      <c r="W20" s="13">
        <v>0.157588005065918</v>
      </c>
      <c r="X20">
        <v>0.28376102447509799</v>
      </c>
      <c r="Y20">
        <v>0.28376102447509799</v>
      </c>
      <c r="Z20">
        <v>0.3</v>
      </c>
      <c r="AA20">
        <v>0.7</v>
      </c>
      <c r="AB20">
        <v>0.7</v>
      </c>
      <c r="AC20">
        <v>0.7</v>
      </c>
      <c r="AD20">
        <v>0.3</v>
      </c>
      <c r="AE20">
        <v>0.4</v>
      </c>
    </row>
    <row r="21" spans="1:31" s="30" customFormat="1" x14ac:dyDescent="0.15">
      <c r="A21" s="33">
        <v>345</v>
      </c>
      <c r="B21" s="30">
        <v>16</v>
      </c>
      <c r="C21" s="30">
        <v>4</v>
      </c>
      <c r="D21" s="30">
        <v>10</v>
      </c>
      <c r="E21" s="30">
        <v>10</v>
      </c>
      <c r="F21" s="30">
        <v>10</v>
      </c>
      <c r="G21" s="30">
        <v>0</v>
      </c>
      <c r="H21" s="30">
        <v>6</v>
      </c>
      <c r="I21" s="30">
        <v>4</v>
      </c>
      <c r="J21" s="30">
        <v>0.8</v>
      </c>
      <c r="K21" s="30">
        <v>6.2197780609130904</v>
      </c>
      <c r="L21" s="30">
        <v>2.36846923828125</v>
      </c>
      <c r="M21" s="30">
        <v>1.53592109680176</v>
      </c>
      <c r="N21" s="30">
        <v>4.3374729156494096</v>
      </c>
      <c r="O21" s="30">
        <v>3</v>
      </c>
      <c r="P21" s="30">
        <v>3</v>
      </c>
      <c r="Q21" s="30">
        <v>12</v>
      </c>
      <c r="R21" s="35">
        <v>0.25</v>
      </c>
      <c r="S21" s="35">
        <f t="shared" si="0"/>
        <v>0.3</v>
      </c>
      <c r="T21" s="30">
        <v>2.2145919799804701</v>
      </c>
      <c r="U21" s="30">
        <v>2.0643436908721902</v>
      </c>
      <c r="V21" s="30">
        <v>1.8967049121856701</v>
      </c>
      <c r="W21" s="30">
        <v>0.16763877868652299</v>
      </c>
      <c r="X21" s="30">
        <v>0.31788706779480003</v>
      </c>
      <c r="Y21" s="30">
        <v>0.31788706779480003</v>
      </c>
      <c r="Z21" s="30">
        <v>0.3</v>
      </c>
      <c r="AA21" s="30">
        <v>0.9</v>
      </c>
      <c r="AB21" s="30">
        <v>0.75</v>
      </c>
      <c r="AC21" s="30">
        <v>0.81818181818181801</v>
      </c>
      <c r="AD21" s="30">
        <v>0.1</v>
      </c>
      <c r="AE21" s="30">
        <v>0.6</v>
      </c>
    </row>
    <row r="22" spans="1:31" x14ac:dyDescent="0.15">
      <c r="A22" s="4">
        <v>812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4.4178123474121103</v>
      </c>
      <c r="L22" s="7">
        <v>2.4056224822997998</v>
      </c>
      <c r="M22">
        <v>1.97488021850586</v>
      </c>
      <c r="N22">
        <v>3.1628780364990199</v>
      </c>
      <c r="O22">
        <v>1</v>
      </c>
      <c r="P22">
        <v>1</v>
      </c>
      <c r="Q22">
        <v>3</v>
      </c>
      <c r="R22" s="12">
        <v>0.33329999999999999</v>
      </c>
      <c r="S22" s="12">
        <f t="shared" si="0"/>
        <v>0.1</v>
      </c>
      <c r="T22">
        <v>1.3116340637207</v>
      </c>
      <c r="U22">
        <v>1.25386738777161</v>
      </c>
      <c r="V22">
        <v>1.13772320747376</v>
      </c>
      <c r="W22" s="13">
        <v>0.11614418029785201</v>
      </c>
      <c r="X22">
        <v>0.17391085624694799</v>
      </c>
      <c r="Y22">
        <v>0.17391085624694799</v>
      </c>
      <c r="Z22">
        <v>0.1</v>
      </c>
      <c r="AA22">
        <v>0.2</v>
      </c>
      <c r="AB22">
        <v>0.66666666666666696</v>
      </c>
      <c r="AC22">
        <v>0.30769230769230799</v>
      </c>
      <c r="AD22">
        <v>0.8</v>
      </c>
      <c r="AE22">
        <v>0.1</v>
      </c>
    </row>
    <row r="23" spans="1:31" x14ac:dyDescent="0.15">
      <c r="A23" s="4">
        <v>250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5.1424427032470703</v>
      </c>
      <c r="L23" s="7">
        <v>2.4484481811523402</v>
      </c>
      <c r="M23">
        <v>1.6546936035156199</v>
      </c>
      <c r="N23">
        <v>3.80046463012695</v>
      </c>
      <c r="O23">
        <v>2</v>
      </c>
      <c r="P23">
        <v>2</v>
      </c>
      <c r="Q23">
        <v>8</v>
      </c>
      <c r="R23" s="12">
        <v>0.25</v>
      </c>
      <c r="S23" s="12">
        <f t="shared" si="0"/>
        <v>0.2</v>
      </c>
      <c r="T23">
        <v>1.71976661682129</v>
      </c>
      <c r="U23">
        <v>1.5939807891845701</v>
      </c>
      <c r="V23">
        <v>1.47818791866302</v>
      </c>
      <c r="W23" s="13">
        <v>0.11579287052154499</v>
      </c>
      <c r="X23">
        <v>0.24157869815826399</v>
      </c>
      <c r="Y23">
        <v>0.24157869815826399</v>
      </c>
      <c r="Z23">
        <v>0.2</v>
      </c>
      <c r="AA23">
        <v>0.6</v>
      </c>
      <c r="AB23">
        <v>0.75</v>
      </c>
      <c r="AC23">
        <v>0.66666666666666696</v>
      </c>
      <c r="AD23">
        <v>0.4</v>
      </c>
      <c r="AE23">
        <v>0.4</v>
      </c>
    </row>
    <row r="24" spans="1:31" x14ac:dyDescent="0.15">
      <c r="A24" s="4">
        <v>443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5.2589397430419904</v>
      </c>
      <c r="L24" s="7">
        <v>2.4586219787597701</v>
      </c>
      <c r="M24">
        <v>1.5735111236572299</v>
      </c>
      <c r="N24">
        <v>3.8304176330566402</v>
      </c>
      <c r="O24">
        <v>3</v>
      </c>
      <c r="P24">
        <v>3</v>
      </c>
      <c r="Q24">
        <v>12</v>
      </c>
      <c r="R24" s="12">
        <v>0.25</v>
      </c>
      <c r="S24" s="12">
        <f t="shared" si="0"/>
        <v>0.3</v>
      </c>
      <c r="T24">
        <v>1.7043972015380899</v>
      </c>
      <c r="U24">
        <v>1.58232617378235</v>
      </c>
      <c r="V24">
        <v>1.4602359533309901</v>
      </c>
      <c r="W24" s="13">
        <v>0.12209022045135499</v>
      </c>
      <c r="X24">
        <v>0.24416124820709201</v>
      </c>
      <c r="Y24">
        <v>0.24416124820709201</v>
      </c>
      <c r="Z24">
        <v>0.3</v>
      </c>
      <c r="AA24">
        <v>0.9</v>
      </c>
      <c r="AB24">
        <v>0.75</v>
      </c>
      <c r="AC24">
        <v>0.81818181818181801</v>
      </c>
      <c r="AD24">
        <v>0.1</v>
      </c>
      <c r="AE24">
        <v>0.6</v>
      </c>
    </row>
    <row r="25" spans="1:31" x14ac:dyDescent="0.15">
      <c r="A25" s="4">
        <v>500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>
        <v>5.3677730560302699</v>
      </c>
      <c r="L25" s="7">
        <v>2.49630546569824</v>
      </c>
      <c r="M25">
        <v>2.0828208923339799</v>
      </c>
      <c r="N25">
        <v>3.7520809173584002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2.1302337646484402</v>
      </c>
      <c r="U25">
        <v>2.01200127601623</v>
      </c>
      <c r="V25">
        <v>1.8438333272934</v>
      </c>
      <c r="W25" s="13">
        <v>0.16816794872283899</v>
      </c>
      <c r="X25">
        <v>0.286400437355042</v>
      </c>
      <c r="Y25">
        <v>0.286400437355042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410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4.3733692169189498</v>
      </c>
      <c r="L26" s="7">
        <v>2.50955390930176</v>
      </c>
      <c r="M26">
        <v>2.11284255981445</v>
      </c>
      <c r="N26">
        <v>2.93422126770019</v>
      </c>
      <c r="O26">
        <v>1</v>
      </c>
      <c r="P26">
        <v>1</v>
      </c>
      <c r="Q26">
        <v>9</v>
      </c>
      <c r="R26" s="12">
        <v>0.1111</v>
      </c>
      <c r="S26" s="12">
        <f t="shared" si="0"/>
        <v>0.1</v>
      </c>
      <c r="T26">
        <v>1.4309444427490201</v>
      </c>
      <c r="U26">
        <v>1.36985206604004</v>
      </c>
      <c r="V26">
        <v>1.2371801137924201</v>
      </c>
      <c r="W26" s="13">
        <v>0.13267195224761999</v>
      </c>
      <c r="X26">
        <v>0.193764328956604</v>
      </c>
      <c r="Y26">
        <v>0.193764328956604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128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5.3409328460693404</v>
      </c>
      <c r="L27" s="7">
        <v>2.52885818481445</v>
      </c>
      <c r="M27">
        <v>1.66196632385254</v>
      </c>
      <c r="N27">
        <v>3.8903579711914098</v>
      </c>
      <c r="O27">
        <v>2</v>
      </c>
      <c r="P27">
        <v>2</v>
      </c>
      <c r="Q27">
        <v>7</v>
      </c>
      <c r="R27" s="12">
        <v>0.28570000000000001</v>
      </c>
      <c r="S27" s="12">
        <f t="shared" si="0"/>
        <v>0.2</v>
      </c>
      <c r="T27">
        <v>1.6895065307617201</v>
      </c>
      <c r="U27">
        <v>1.57126080989838</v>
      </c>
      <c r="V27">
        <v>1.4560174942016599</v>
      </c>
      <c r="W27" s="13">
        <v>0.115243315696716</v>
      </c>
      <c r="X27">
        <v>0.23348903656005901</v>
      </c>
      <c r="Y27">
        <v>0.23348903656005901</v>
      </c>
      <c r="Z27">
        <v>0.2</v>
      </c>
      <c r="AA27">
        <v>0.5</v>
      </c>
      <c r="AB27">
        <v>0.71428571428571397</v>
      </c>
      <c r="AC27">
        <v>0.58823529411764697</v>
      </c>
      <c r="AD27">
        <v>0.5</v>
      </c>
      <c r="AE27">
        <v>0.3</v>
      </c>
    </row>
    <row r="28" spans="1:31" x14ac:dyDescent="0.15">
      <c r="A28" s="4">
        <v>334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>
        <v>5.8445968627929696</v>
      </c>
      <c r="L28" s="7">
        <v>2.5306472778320299</v>
      </c>
      <c r="M28">
        <v>1.79775238037109</v>
      </c>
      <c r="N28">
        <v>3.69099998474121</v>
      </c>
      <c r="O28">
        <v>3</v>
      </c>
      <c r="P28">
        <v>3</v>
      </c>
      <c r="Q28">
        <v>12</v>
      </c>
      <c r="R28" s="12">
        <v>0.25</v>
      </c>
      <c r="S28" s="12">
        <f t="shared" si="0"/>
        <v>0.3</v>
      </c>
      <c r="T28">
        <v>1.6688976287841799</v>
      </c>
      <c r="U28">
        <v>1.59798943996429</v>
      </c>
      <c r="V28">
        <v>1.4405004978179901</v>
      </c>
      <c r="W28" s="13">
        <v>0.15748894214630099</v>
      </c>
      <c r="X28">
        <v>0.228397130966186</v>
      </c>
      <c r="Y28">
        <v>0.228397130966186</v>
      </c>
      <c r="Z28">
        <v>0.3</v>
      </c>
      <c r="AA28">
        <v>0.9</v>
      </c>
      <c r="AB28">
        <v>0.75</v>
      </c>
      <c r="AC28">
        <v>0.81818181818181801</v>
      </c>
      <c r="AD28">
        <v>0.1</v>
      </c>
      <c r="AE28">
        <v>0.6</v>
      </c>
    </row>
    <row r="29" spans="1:31" x14ac:dyDescent="0.15">
      <c r="A29" s="4">
        <v>78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5.1870536804199201</v>
      </c>
      <c r="L29" s="7">
        <v>2.6121311187744101</v>
      </c>
      <c r="M29">
        <v>2.1877632141113299</v>
      </c>
      <c r="N29">
        <v>4.30110740661621</v>
      </c>
      <c r="O29">
        <v>3</v>
      </c>
      <c r="P29">
        <v>3</v>
      </c>
      <c r="Q29">
        <v>13</v>
      </c>
      <c r="R29" s="12">
        <v>0.23080000000000001</v>
      </c>
      <c r="S29" s="12">
        <f t="shared" si="0"/>
        <v>0.3</v>
      </c>
      <c r="T29">
        <v>1.90737533569336</v>
      </c>
      <c r="U29">
        <v>1.7600345611572299</v>
      </c>
      <c r="V29">
        <v>1.63998091220856</v>
      </c>
      <c r="W29" s="13">
        <v>0.120053648948669</v>
      </c>
      <c r="X29">
        <v>0.26739442348480202</v>
      </c>
      <c r="Y29">
        <v>0.26739442348480202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4">
        <v>644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5.5166740417480504</v>
      </c>
      <c r="L30" s="7">
        <v>2.6217098236084002</v>
      </c>
      <c r="M30">
        <v>1.7777156829834</v>
      </c>
      <c r="N30">
        <v>4.1019325256347701</v>
      </c>
      <c r="O30">
        <v>1</v>
      </c>
      <c r="P30">
        <v>1</v>
      </c>
      <c r="Q30">
        <v>7</v>
      </c>
      <c r="R30" s="12">
        <v>0.1429</v>
      </c>
      <c r="S30" s="12">
        <f t="shared" si="0"/>
        <v>0.1</v>
      </c>
      <c r="T30">
        <v>1.78559494018555</v>
      </c>
      <c r="U30">
        <v>1.66477239131927</v>
      </c>
      <c r="V30">
        <v>1.5288511514663701</v>
      </c>
      <c r="W30" s="13">
        <v>0.135921239852905</v>
      </c>
      <c r="X30">
        <v>0.25674378871917702</v>
      </c>
      <c r="Y30">
        <v>0.25674378871917702</v>
      </c>
      <c r="Z30">
        <v>0.1</v>
      </c>
      <c r="AA30">
        <v>0.6</v>
      </c>
      <c r="AB30">
        <v>0.85714285714285698</v>
      </c>
      <c r="AC30">
        <v>0.70588235294117596</v>
      </c>
      <c r="AD30">
        <v>0.4</v>
      </c>
      <c r="AE30">
        <v>0.5</v>
      </c>
    </row>
    <row r="31" spans="1:31" s="30" customFormat="1" x14ac:dyDescent="0.15">
      <c r="A31" s="33">
        <v>59</v>
      </c>
      <c r="B31" s="30">
        <v>15</v>
      </c>
      <c r="C31" s="30">
        <v>5</v>
      </c>
      <c r="D31" s="30">
        <v>10</v>
      </c>
      <c r="E31" s="30">
        <v>10</v>
      </c>
      <c r="F31" s="30">
        <v>10</v>
      </c>
      <c r="G31" s="30">
        <v>0</v>
      </c>
      <c r="H31" s="30">
        <v>5</v>
      </c>
      <c r="I31" s="30">
        <v>5</v>
      </c>
      <c r="J31" s="30">
        <v>0.75</v>
      </c>
      <c r="K31" s="30">
        <v>5.88527488708496</v>
      </c>
      <c r="L31" s="30">
        <v>2.63079833984375</v>
      </c>
      <c r="M31" s="30">
        <v>1.4751014709472701</v>
      </c>
      <c r="N31" s="30">
        <v>4.1975421905517596</v>
      </c>
      <c r="O31" s="30">
        <v>3</v>
      </c>
      <c r="P31" s="30">
        <v>3</v>
      </c>
      <c r="Q31" s="30">
        <v>12</v>
      </c>
      <c r="R31" s="35">
        <v>0.25</v>
      </c>
      <c r="S31" s="35">
        <f t="shared" si="0"/>
        <v>0.3</v>
      </c>
      <c r="T31" s="30">
        <v>1.8753356933593699</v>
      </c>
      <c r="U31" s="30">
        <v>1.7415421009063701</v>
      </c>
      <c r="V31" s="30">
        <v>1.6032752990722701</v>
      </c>
      <c r="W31" s="30">
        <v>0.138266801834106</v>
      </c>
      <c r="X31" s="30">
        <v>0.27206039428710899</v>
      </c>
      <c r="Y31" s="30">
        <v>0.27206039428710899</v>
      </c>
      <c r="Z31" s="30">
        <v>0.3</v>
      </c>
      <c r="AA31" s="30">
        <v>0.9</v>
      </c>
      <c r="AB31" s="30">
        <v>0.75</v>
      </c>
      <c r="AC31" s="30">
        <v>0.81818181818181801</v>
      </c>
      <c r="AD31" s="30">
        <v>0.1</v>
      </c>
      <c r="AE31" s="30">
        <v>0.6</v>
      </c>
    </row>
    <row r="32" spans="1:31" x14ac:dyDescent="0.15">
      <c r="A32" s="4">
        <v>971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5.5693740844726598</v>
      </c>
      <c r="L32">
        <v>2.6390514373779301</v>
      </c>
      <c r="M32">
        <v>1.64603042602539</v>
      </c>
      <c r="N32">
        <v>3.8745975494384801</v>
      </c>
      <c r="O32">
        <v>3</v>
      </c>
      <c r="P32">
        <v>3</v>
      </c>
      <c r="Q32">
        <v>13</v>
      </c>
      <c r="R32" s="12">
        <v>0.23080000000000001</v>
      </c>
      <c r="S32" s="12">
        <f t="shared" si="0"/>
        <v>0.3</v>
      </c>
      <c r="T32">
        <v>1.8709201812744101</v>
      </c>
      <c r="U32">
        <v>1.7435611486434901</v>
      </c>
      <c r="V32">
        <v>1.5970151424407999</v>
      </c>
      <c r="W32">
        <v>0.146546006202698</v>
      </c>
      <c r="X32">
        <v>0.273905038833618</v>
      </c>
      <c r="Y32">
        <v>0.273905038833618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4">
        <v>420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3.8813323974609402</v>
      </c>
      <c r="L33" s="7">
        <v>2.7536201477050799</v>
      </c>
      <c r="M33">
        <v>3.0833549499511701</v>
      </c>
      <c r="N33">
        <v>3.36883544921875</v>
      </c>
      <c r="O33">
        <v>0</v>
      </c>
      <c r="P33">
        <v>0</v>
      </c>
      <c r="Q33">
        <v>0</v>
      </c>
      <c r="R33" s="12">
        <v>0</v>
      </c>
      <c r="S33" s="12">
        <f t="shared" si="0"/>
        <v>0</v>
      </c>
      <c r="T33">
        <v>1.26645278930664</v>
      </c>
      <c r="U33">
        <v>1.2079992294311499</v>
      </c>
      <c r="V33">
        <v>1.0940902233123799</v>
      </c>
      <c r="W33" s="13">
        <v>0.113909006118774</v>
      </c>
      <c r="X33">
        <v>0.172362565994263</v>
      </c>
      <c r="Y33">
        <v>0.172362565994263</v>
      </c>
      <c r="Z33">
        <v>0</v>
      </c>
      <c r="AA33">
        <v>0</v>
      </c>
      <c r="AB33" t="s">
        <v>29</v>
      </c>
      <c r="AC33" t="s">
        <v>29</v>
      </c>
      <c r="AD33">
        <v>1</v>
      </c>
      <c r="AE33">
        <v>0</v>
      </c>
    </row>
    <row r="34" spans="1:31" x14ac:dyDescent="0.15">
      <c r="A34" s="4">
        <v>418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>
        <v>4.4448013305664098</v>
      </c>
      <c r="L34" s="7">
        <v>2.7568054199218701</v>
      </c>
      <c r="M34">
        <v>2.61785888671875</v>
      </c>
      <c r="N34">
        <v>3.09810066223144</v>
      </c>
      <c r="O34">
        <v>1</v>
      </c>
      <c r="P34">
        <v>1</v>
      </c>
      <c r="Q34">
        <v>8</v>
      </c>
      <c r="R34" s="12">
        <v>0.125</v>
      </c>
      <c r="S34" s="12">
        <f t="shared" si="0"/>
        <v>0.1</v>
      </c>
      <c r="T34">
        <v>1.3468818664550799</v>
      </c>
      <c r="U34">
        <v>1.3104225397110001</v>
      </c>
      <c r="V34">
        <v>1.1598522663116499</v>
      </c>
      <c r="W34" s="13">
        <v>0.150570273399353</v>
      </c>
      <c r="X34">
        <v>0.18702960014343301</v>
      </c>
      <c r="Y34">
        <v>0.18702960014343301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x14ac:dyDescent="0.15">
      <c r="A35" s="4">
        <v>433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4.6806774139404297</v>
      </c>
      <c r="L35" s="7">
        <v>2.7839107513427699</v>
      </c>
      <c r="M35">
        <v>2.11467361450195</v>
      </c>
      <c r="N35">
        <v>3.6265335083007799</v>
      </c>
      <c r="O35">
        <v>2</v>
      </c>
      <c r="P35">
        <v>2</v>
      </c>
      <c r="Q35">
        <v>10</v>
      </c>
      <c r="R35" s="12">
        <v>0.2</v>
      </c>
      <c r="S35" s="12">
        <f t="shared" si="0"/>
        <v>0.2</v>
      </c>
      <c r="T35">
        <v>1.56283950805664</v>
      </c>
      <c r="U35">
        <v>1.46058320999146</v>
      </c>
      <c r="V35">
        <v>1.3274133205413801</v>
      </c>
      <c r="W35" s="13">
        <v>0.13316988945007299</v>
      </c>
      <c r="X35">
        <v>0.23542618751525901</v>
      </c>
      <c r="Y35">
        <v>0.23542618751525901</v>
      </c>
      <c r="Z35">
        <v>0.2</v>
      </c>
      <c r="AA35">
        <v>0.8</v>
      </c>
      <c r="AB35">
        <v>0.8</v>
      </c>
      <c r="AC35">
        <v>0.8</v>
      </c>
      <c r="AD35">
        <v>0.2</v>
      </c>
      <c r="AE35">
        <v>0.6</v>
      </c>
    </row>
    <row r="36" spans="1:31" x14ac:dyDescent="0.15">
      <c r="A36" s="4">
        <v>626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4.4488945007324201</v>
      </c>
      <c r="L36" s="7">
        <v>2.7935333251953098</v>
      </c>
      <c r="M36">
        <v>2.5312194824218701</v>
      </c>
      <c r="N36">
        <v>2.78610038757324</v>
      </c>
      <c r="O36">
        <v>2</v>
      </c>
      <c r="P36">
        <v>2</v>
      </c>
      <c r="Q36">
        <v>11</v>
      </c>
      <c r="R36" s="12">
        <v>0.18179999999999999</v>
      </c>
      <c r="S36" s="12">
        <f t="shared" si="0"/>
        <v>0.2</v>
      </c>
      <c r="T36">
        <v>1.4707450866699201</v>
      </c>
      <c r="U36">
        <v>1.4289009571075399</v>
      </c>
      <c r="V36">
        <v>1.2673585414886499</v>
      </c>
      <c r="W36" s="13">
        <v>0.16154241561889701</v>
      </c>
      <c r="X36">
        <v>0.203386545181274</v>
      </c>
      <c r="Y36">
        <v>0.203386545181274</v>
      </c>
      <c r="Z36">
        <v>0.2</v>
      </c>
      <c r="AA36">
        <v>0.9</v>
      </c>
      <c r="AB36">
        <v>0.81818181818181801</v>
      </c>
      <c r="AC36">
        <v>0.85714285714285698</v>
      </c>
      <c r="AD36">
        <v>0.1</v>
      </c>
      <c r="AE36">
        <v>0.7</v>
      </c>
    </row>
    <row r="37" spans="1:31" x14ac:dyDescent="0.15">
      <c r="A37" s="4">
        <v>479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>
        <v>5.7573509216308603</v>
      </c>
      <c r="L37" s="7">
        <v>2.7966232299804701</v>
      </c>
      <c r="M37">
        <v>2.2686214447021502</v>
      </c>
      <c r="N37">
        <v>3.6145534515380899</v>
      </c>
      <c r="O37">
        <v>1</v>
      </c>
      <c r="P37">
        <v>1</v>
      </c>
      <c r="Q37">
        <v>9</v>
      </c>
      <c r="R37" s="12">
        <v>0.1111</v>
      </c>
      <c r="S37" s="12">
        <f t="shared" si="0"/>
        <v>0.1</v>
      </c>
      <c r="T37">
        <v>2.0933933258056601</v>
      </c>
      <c r="U37">
        <v>2.00058150291443</v>
      </c>
      <c r="V37">
        <v>1.7778230905532799</v>
      </c>
      <c r="W37" s="13">
        <v>0.22275841236114499</v>
      </c>
      <c r="X37">
        <v>0.31557023525237998</v>
      </c>
      <c r="Y37">
        <v>0.31557023525237998</v>
      </c>
      <c r="Z37">
        <v>0.1</v>
      </c>
      <c r="AA37">
        <v>0.8</v>
      </c>
      <c r="AB37">
        <v>0.88888888888888895</v>
      </c>
      <c r="AC37">
        <v>0.84210526315789502</v>
      </c>
      <c r="AD37">
        <v>0.2</v>
      </c>
      <c r="AE37">
        <v>0.7</v>
      </c>
    </row>
    <row r="38" spans="1:31" x14ac:dyDescent="0.15">
      <c r="A38" s="4">
        <v>380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5.2058868408203098</v>
      </c>
      <c r="L38" s="7">
        <v>2.8078861236572301</v>
      </c>
      <c r="M38">
        <v>2.09303855895996</v>
      </c>
      <c r="N38">
        <v>3.3663177490234402</v>
      </c>
      <c r="O38">
        <v>2</v>
      </c>
      <c r="P38">
        <v>2</v>
      </c>
      <c r="Q38">
        <v>8</v>
      </c>
      <c r="R38" s="12">
        <v>0.25</v>
      </c>
      <c r="S38" s="12">
        <f t="shared" si="0"/>
        <v>0.2</v>
      </c>
      <c r="T38">
        <v>1.7268104553222701</v>
      </c>
      <c r="U38">
        <v>1.64626276493073</v>
      </c>
      <c r="V38">
        <v>1.47800445556641</v>
      </c>
      <c r="W38" s="13">
        <v>0.16825830936431899</v>
      </c>
      <c r="X38">
        <v>0.24880599975585899</v>
      </c>
      <c r="Y38">
        <v>0.24880599975585899</v>
      </c>
      <c r="Z38">
        <v>0.2</v>
      </c>
      <c r="AA38">
        <v>0.6</v>
      </c>
      <c r="AB38">
        <v>0.75</v>
      </c>
      <c r="AC38">
        <v>0.66666666666666696</v>
      </c>
      <c r="AD38">
        <v>0.4</v>
      </c>
      <c r="AE38">
        <v>0.4</v>
      </c>
    </row>
    <row r="39" spans="1:31" x14ac:dyDescent="0.15">
      <c r="A39" s="4">
        <v>162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4.6099319458007804</v>
      </c>
      <c r="L39" s="7">
        <v>2.8281841278076199</v>
      </c>
      <c r="M39">
        <v>2.3973312377929701</v>
      </c>
      <c r="N39">
        <v>3.7362899780273402</v>
      </c>
      <c r="O39">
        <v>2</v>
      </c>
      <c r="P39">
        <v>2</v>
      </c>
      <c r="Q39">
        <v>10</v>
      </c>
      <c r="R39" s="12">
        <v>0.2</v>
      </c>
      <c r="S39" s="12">
        <f t="shared" si="0"/>
        <v>0.2</v>
      </c>
      <c r="T39">
        <v>1.31502532958984</v>
      </c>
      <c r="U39">
        <v>1.23371553421021</v>
      </c>
      <c r="V39">
        <v>1.1216983795166</v>
      </c>
      <c r="W39" s="13">
        <v>0.112017154693604</v>
      </c>
      <c r="X39">
        <v>0.19332695007324199</v>
      </c>
      <c r="Y39">
        <v>0.19332695007324199</v>
      </c>
      <c r="Z39">
        <v>0.2</v>
      </c>
      <c r="AA39">
        <v>0.8</v>
      </c>
      <c r="AB39">
        <v>0.8</v>
      </c>
      <c r="AC39">
        <v>0.8</v>
      </c>
      <c r="AD39">
        <v>0.2</v>
      </c>
      <c r="AE39">
        <v>0.6</v>
      </c>
    </row>
    <row r="40" spans="1:31" x14ac:dyDescent="0.15">
      <c r="A40" s="4">
        <v>817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5.7092628479003897</v>
      </c>
      <c r="L40" s="7">
        <v>2.86673164367676</v>
      </c>
      <c r="M40">
        <v>2.0426120758056601</v>
      </c>
      <c r="N40">
        <v>4.0368194580078098</v>
      </c>
      <c r="O40">
        <v>2</v>
      </c>
      <c r="P40">
        <v>2</v>
      </c>
      <c r="Q40">
        <v>10</v>
      </c>
      <c r="R40" s="12">
        <v>0.2</v>
      </c>
      <c r="S40" s="12">
        <f t="shared" si="0"/>
        <v>0.2</v>
      </c>
      <c r="T40">
        <v>1.96609306335449</v>
      </c>
      <c r="U40">
        <v>1.8321495056152299</v>
      </c>
      <c r="V40">
        <v>1.6661447286605799</v>
      </c>
      <c r="W40" s="13">
        <v>0.16600477695465099</v>
      </c>
      <c r="X40">
        <v>0.29994833469390902</v>
      </c>
      <c r="Y40">
        <v>0.29994833469390902</v>
      </c>
      <c r="Z40">
        <v>0.2</v>
      </c>
      <c r="AA40">
        <v>0.8</v>
      </c>
      <c r="AB40">
        <v>0.8</v>
      </c>
      <c r="AC40">
        <v>0.8</v>
      </c>
      <c r="AD40">
        <v>0.2</v>
      </c>
      <c r="AE40">
        <v>0.6</v>
      </c>
    </row>
    <row r="41" spans="1:31" s="30" customFormat="1" ht="12" customHeight="1" x14ac:dyDescent="0.15">
      <c r="A41" s="33">
        <v>285</v>
      </c>
      <c r="B41" s="30">
        <v>15</v>
      </c>
      <c r="C41" s="30">
        <v>5</v>
      </c>
      <c r="D41" s="30">
        <v>10</v>
      </c>
      <c r="E41" s="30">
        <v>10</v>
      </c>
      <c r="F41" s="30">
        <v>10</v>
      </c>
      <c r="G41" s="30">
        <v>0</v>
      </c>
      <c r="H41" s="30">
        <v>5</v>
      </c>
      <c r="I41" s="30">
        <v>5</v>
      </c>
      <c r="J41" s="30">
        <v>0.75</v>
      </c>
      <c r="K41" s="30">
        <v>5.9851932525634801</v>
      </c>
      <c r="L41" s="30">
        <v>2.8698177337646502</v>
      </c>
      <c r="M41" s="30">
        <v>2.25675392150879</v>
      </c>
      <c r="N41" s="30">
        <v>5.0046253204345703</v>
      </c>
      <c r="O41" s="30">
        <v>4</v>
      </c>
      <c r="P41" s="30">
        <v>4</v>
      </c>
      <c r="Q41" s="30">
        <v>13</v>
      </c>
      <c r="R41" s="35">
        <v>0.30769999999999997</v>
      </c>
      <c r="S41" s="35">
        <f t="shared" si="0"/>
        <v>0.4</v>
      </c>
      <c r="T41" s="30">
        <v>2.3542289733886701</v>
      </c>
      <c r="U41" s="30">
        <v>2.1427681446075399</v>
      </c>
      <c r="V41" s="30">
        <v>2.0035667419433598</v>
      </c>
      <c r="W41" s="30">
        <v>0.13920140266418499</v>
      </c>
      <c r="X41" s="30">
        <v>0.350662231445312</v>
      </c>
      <c r="Y41" s="30">
        <v>0.350662231445312</v>
      </c>
      <c r="Z41" s="30">
        <v>0.4</v>
      </c>
      <c r="AA41" s="30">
        <v>0.9</v>
      </c>
      <c r="AB41" s="30">
        <v>0.69230769230769196</v>
      </c>
      <c r="AC41" s="30">
        <v>0.78260869565217395</v>
      </c>
      <c r="AD41" s="30">
        <v>0.1</v>
      </c>
      <c r="AE41" s="30">
        <v>0.5</v>
      </c>
    </row>
    <row r="42" spans="1:31" x14ac:dyDescent="0.15">
      <c r="A42" s="4">
        <v>561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5.6432609558105504</v>
      </c>
      <c r="L42" s="7">
        <v>3.0678672790527299</v>
      </c>
      <c r="M42">
        <v>1.41549491882324</v>
      </c>
      <c r="N42">
        <v>6.2241153717040998</v>
      </c>
      <c r="O42">
        <v>2</v>
      </c>
      <c r="P42">
        <v>2</v>
      </c>
      <c r="Q42">
        <v>9</v>
      </c>
      <c r="R42" s="12">
        <v>0.22220000000000001</v>
      </c>
      <c r="S42" s="12">
        <f t="shared" si="0"/>
        <v>0.2</v>
      </c>
      <c r="T42">
        <v>1.835205078125</v>
      </c>
      <c r="U42">
        <v>1.5584850311279299</v>
      </c>
      <c r="V42">
        <v>1.5504850149154701</v>
      </c>
      <c r="W42" s="13">
        <v>8.0000162124633806E-3</v>
      </c>
      <c r="X42">
        <v>0.28472006320953402</v>
      </c>
      <c r="Y42">
        <v>0.28472006320953402</v>
      </c>
      <c r="Z42">
        <v>0.2</v>
      </c>
      <c r="AA42">
        <v>0.7</v>
      </c>
      <c r="AB42">
        <v>0.77777777777777801</v>
      </c>
      <c r="AC42">
        <v>0.73684210526315796</v>
      </c>
      <c r="AD42">
        <v>0.3</v>
      </c>
      <c r="AE42">
        <v>0.5</v>
      </c>
    </row>
    <row r="43" spans="1:31" x14ac:dyDescent="0.15">
      <c r="A43" s="4">
        <v>96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5.3072776794433603</v>
      </c>
      <c r="L43" s="7">
        <v>2.9212284088134801</v>
      </c>
      <c r="M43">
        <v>2.3924045562744101</v>
      </c>
      <c r="N43">
        <v>3.7144584655761701</v>
      </c>
      <c r="O43">
        <v>1</v>
      </c>
      <c r="P43">
        <v>1</v>
      </c>
      <c r="Q43">
        <v>9</v>
      </c>
      <c r="R43" s="12">
        <v>0.1111</v>
      </c>
      <c r="S43" s="12">
        <f t="shared" si="0"/>
        <v>0.1</v>
      </c>
      <c r="T43">
        <v>1.420654296875</v>
      </c>
      <c r="U43">
        <v>1.36475253105164</v>
      </c>
      <c r="V43">
        <v>1.21532559394836</v>
      </c>
      <c r="W43" s="13">
        <v>0.14942693710327201</v>
      </c>
      <c r="X43">
        <v>0.20532870292663599</v>
      </c>
      <c r="Y43">
        <v>0.20532870292663599</v>
      </c>
      <c r="Z43">
        <v>0.1</v>
      </c>
      <c r="AA43">
        <v>0.8</v>
      </c>
      <c r="AB43">
        <v>0.88888888888888895</v>
      </c>
      <c r="AC43">
        <v>0.84210526315789502</v>
      </c>
      <c r="AD43">
        <v>0.2</v>
      </c>
      <c r="AE43">
        <v>0.7</v>
      </c>
    </row>
    <row r="44" spans="1:31" x14ac:dyDescent="0.15">
      <c r="A44" s="4">
        <v>340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4.7457599639892596</v>
      </c>
      <c r="L44" s="7">
        <v>2.9280128479003902</v>
      </c>
      <c r="M44">
        <v>2.2725734710693399</v>
      </c>
      <c r="N44">
        <v>3.45197677612305</v>
      </c>
      <c r="O44">
        <v>2</v>
      </c>
      <c r="P44">
        <v>2</v>
      </c>
      <c r="Q44">
        <v>11</v>
      </c>
      <c r="R44" s="12">
        <v>0.18179999999999999</v>
      </c>
      <c r="S44" s="12">
        <f t="shared" si="0"/>
        <v>0.2</v>
      </c>
      <c r="T44">
        <v>1.65671157836914</v>
      </c>
      <c r="U44">
        <v>1.5590281486511199</v>
      </c>
      <c r="V44">
        <v>1.4025862216949501</v>
      </c>
      <c r="W44" s="13">
        <v>0.15644192695617701</v>
      </c>
      <c r="X44">
        <v>0.254125356674194</v>
      </c>
      <c r="Y44">
        <v>0.254125356674194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x14ac:dyDescent="0.15">
      <c r="A45" s="4">
        <v>875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4.9618778228759801</v>
      </c>
      <c r="L45" s="7">
        <v>2.9850826263427699</v>
      </c>
      <c r="M45">
        <v>2.25918388366699</v>
      </c>
      <c r="N45">
        <v>3.7321662902832</v>
      </c>
      <c r="O45">
        <v>1</v>
      </c>
      <c r="P45">
        <v>1</v>
      </c>
      <c r="Q45">
        <v>8</v>
      </c>
      <c r="R45" s="12">
        <v>0.125</v>
      </c>
      <c r="S45" s="12">
        <f t="shared" si="0"/>
        <v>0.1</v>
      </c>
      <c r="T45">
        <v>1.49424171447754</v>
      </c>
      <c r="U45">
        <v>1.4002046585082999</v>
      </c>
      <c r="V45">
        <v>1.2682718038559</v>
      </c>
      <c r="W45" s="13">
        <v>0.13193285465240501</v>
      </c>
      <c r="X45">
        <v>0.22596991062164301</v>
      </c>
      <c r="Y45">
        <v>0.22596991062164301</v>
      </c>
      <c r="Z45">
        <v>0.1</v>
      </c>
      <c r="AA45">
        <v>0.7</v>
      </c>
      <c r="AB45">
        <v>0.875</v>
      </c>
      <c r="AC45">
        <v>0.77777777777777801</v>
      </c>
      <c r="AD45">
        <v>0.3</v>
      </c>
      <c r="AE45">
        <v>0.6</v>
      </c>
    </row>
    <row r="46" spans="1:31" x14ac:dyDescent="0.15">
      <c r="A46" s="4">
        <v>836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3.5985736846923801</v>
      </c>
      <c r="L46" s="7">
        <v>2.8937072753906201</v>
      </c>
      <c r="M46">
        <v>4.93465232849121</v>
      </c>
      <c r="N46">
        <v>9.3163528442382795</v>
      </c>
      <c r="O46">
        <v>1</v>
      </c>
      <c r="P46">
        <v>1</v>
      </c>
      <c r="Q46">
        <v>5</v>
      </c>
      <c r="R46" s="12">
        <v>0.2</v>
      </c>
      <c r="S46" s="12">
        <f t="shared" si="0"/>
        <v>0.1</v>
      </c>
      <c r="T46">
        <v>0.96222496032714799</v>
      </c>
      <c r="U46">
        <v>0.78206634521484397</v>
      </c>
      <c r="V46">
        <v>0.85618668794632002</v>
      </c>
      <c r="W46" s="13">
        <v>7.4120342731475802E-2</v>
      </c>
      <c r="X46">
        <v>0.106038272380829</v>
      </c>
      <c r="Y46">
        <v>0.106038272380829</v>
      </c>
      <c r="Z46">
        <v>0.1</v>
      </c>
      <c r="AA46">
        <v>0.4</v>
      </c>
      <c r="AB46">
        <v>0.8</v>
      </c>
      <c r="AC46">
        <v>0.53333333333333299</v>
      </c>
      <c r="AD46">
        <v>0.6</v>
      </c>
      <c r="AE46">
        <v>0.3</v>
      </c>
    </row>
    <row r="47" spans="1:31" x14ac:dyDescent="0.15">
      <c r="A47" s="4">
        <v>204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>
        <v>4.1210136413574201</v>
      </c>
      <c r="L47" s="7">
        <v>3.0621032714843701</v>
      </c>
      <c r="M47">
        <v>2.6656322479247998</v>
      </c>
      <c r="N47">
        <v>2.9633274078369101</v>
      </c>
      <c r="O47">
        <v>1</v>
      </c>
      <c r="P47">
        <v>1</v>
      </c>
      <c r="Q47">
        <v>7</v>
      </c>
      <c r="R47" s="12">
        <v>0.1429</v>
      </c>
      <c r="S47" s="12">
        <f t="shared" si="0"/>
        <v>0.1</v>
      </c>
      <c r="T47">
        <v>1.3481616973877</v>
      </c>
      <c r="U47">
        <v>1.2863235473632799</v>
      </c>
      <c r="V47">
        <v>1.1500141620636</v>
      </c>
      <c r="W47" s="13">
        <v>0.13630938529968301</v>
      </c>
      <c r="X47">
        <v>0.19814753532409701</v>
      </c>
      <c r="Y47">
        <v>0.19814753532409701</v>
      </c>
      <c r="Z47">
        <v>0.1</v>
      </c>
      <c r="AA47">
        <v>0.6</v>
      </c>
      <c r="AB47">
        <v>0.85714285714285698</v>
      </c>
      <c r="AC47">
        <v>0.70588235294117596</v>
      </c>
      <c r="AD47">
        <v>0.4</v>
      </c>
      <c r="AE47">
        <v>0.5</v>
      </c>
    </row>
    <row r="48" spans="1:31" x14ac:dyDescent="0.15">
      <c r="A48" s="4">
        <v>980</v>
      </c>
      <c r="B48">
        <v>12</v>
      </c>
      <c r="C48">
        <v>8</v>
      </c>
      <c r="D48">
        <v>10</v>
      </c>
      <c r="E48">
        <v>10</v>
      </c>
      <c r="F48">
        <v>9</v>
      </c>
      <c r="G48">
        <v>1</v>
      </c>
      <c r="H48">
        <v>3</v>
      </c>
      <c r="I48">
        <v>7</v>
      </c>
      <c r="J48">
        <v>0.6</v>
      </c>
      <c r="K48">
        <v>4.6285438537597701</v>
      </c>
      <c r="L48" s="7">
        <v>2.9090633392334002</v>
      </c>
      <c r="M48">
        <v>1.88529205322266</v>
      </c>
      <c r="N48">
        <v>4.2690563201904297</v>
      </c>
      <c r="O48">
        <v>1</v>
      </c>
      <c r="P48">
        <v>1</v>
      </c>
      <c r="Q48">
        <v>5</v>
      </c>
      <c r="R48" s="12">
        <v>0.2</v>
      </c>
      <c r="S48" s="12">
        <f t="shared" si="0"/>
        <v>0.1</v>
      </c>
      <c r="T48">
        <v>1.27714920043945</v>
      </c>
      <c r="U48">
        <v>1.1360836029052701</v>
      </c>
      <c r="V48">
        <v>1.1041742563247701</v>
      </c>
      <c r="W48" s="13">
        <v>3.1909346580505399E-2</v>
      </c>
      <c r="X48">
        <v>0.172974944114685</v>
      </c>
      <c r="Y48">
        <v>0.172974944114685</v>
      </c>
      <c r="Z48">
        <v>0.1</v>
      </c>
      <c r="AA48">
        <v>0.4</v>
      </c>
      <c r="AB48">
        <v>0.8</v>
      </c>
      <c r="AC48">
        <v>0.53333333333333299</v>
      </c>
      <c r="AD48">
        <v>0.6</v>
      </c>
      <c r="AE48">
        <v>0.3</v>
      </c>
    </row>
    <row r="49" spans="1:31" x14ac:dyDescent="0.15">
      <c r="A49" s="4">
        <v>967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>
        <v>5.2314033508300799</v>
      </c>
      <c r="L49" s="7">
        <v>3.10678291320801</v>
      </c>
      <c r="M49">
        <v>2.1005096435546902</v>
      </c>
      <c r="N49">
        <v>3.6344337463378902</v>
      </c>
      <c r="O49">
        <v>2</v>
      </c>
      <c r="P49">
        <v>2</v>
      </c>
      <c r="Q49">
        <v>11</v>
      </c>
      <c r="R49" s="12">
        <v>0.18179999999999999</v>
      </c>
      <c r="S49" s="12">
        <f t="shared" si="0"/>
        <v>0.2</v>
      </c>
      <c r="T49">
        <v>1.5820407867431601</v>
      </c>
      <c r="U49">
        <v>1.48673439025879</v>
      </c>
      <c r="V49">
        <v>1.3333995342254601</v>
      </c>
      <c r="W49" s="13">
        <v>0.153334856033325</v>
      </c>
      <c r="X49">
        <v>0.2486412525177</v>
      </c>
      <c r="Y49">
        <v>0.2486412525177</v>
      </c>
      <c r="Z49">
        <v>0.2</v>
      </c>
      <c r="AA49">
        <v>0.9</v>
      </c>
      <c r="AB49">
        <v>0.81818181818181801</v>
      </c>
      <c r="AC49">
        <v>0.85714285714285698</v>
      </c>
      <c r="AD49">
        <v>0.1</v>
      </c>
      <c r="AE49">
        <v>0.7</v>
      </c>
    </row>
    <row r="50" spans="1:31" x14ac:dyDescent="0.15">
      <c r="A50" s="4">
        <v>766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5.4084510803222701</v>
      </c>
      <c r="L50" s="7">
        <v>3.10890769958496</v>
      </c>
      <c r="M50">
        <v>1.8993282318115201</v>
      </c>
      <c r="N50">
        <v>3.7328853607177699</v>
      </c>
      <c r="O50">
        <v>2</v>
      </c>
      <c r="P50">
        <v>2</v>
      </c>
      <c r="Q50">
        <v>10</v>
      </c>
      <c r="R50" s="12">
        <v>0.2</v>
      </c>
      <c r="S50" s="12">
        <f t="shared" si="0"/>
        <v>0.2</v>
      </c>
      <c r="T50">
        <v>1.97856521606445</v>
      </c>
      <c r="U50">
        <v>1.8274736404418901</v>
      </c>
      <c r="V50">
        <v>1.6693286895752</v>
      </c>
      <c r="W50" s="13">
        <v>0.158144950866699</v>
      </c>
      <c r="X50">
        <v>0.30923652648925798</v>
      </c>
      <c r="Y50">
        <v>0.30923652648925798</v>
      </c>
      <c r="Z50">
        <v>0.2</v>
      </c>
      <c r="AA50">
        <v>0.8</v>
      </c>
      <c r="AB50">
        <v>0.8</v>
      </c>
      <c r="AC50">
        <v>0.8</v>
      </c>
      <c r="AD50">
        <v>0.2</v>
      </c>
      <c r="AE50">
        <v>0.6</v>
      </c>
    </row>
    <row r="51" spans="1:31" s="30" customFormat="1" x14ac:dyDescent="0.15">
      <c r="A51" s="33">
        <v>331</v>
      </c>
      <c r="B51" s="30">
        <v>14</v>
      </c>
      <c r="C51" s="30">
        <v>6</v>
      </c>
      <c r="D51" s="30">
        <v>10</v>
      </c>
      <c r="E51" s="30">
        <v>10</v>
      </c>
      <c r="F51" s="30">
        <v>10</v>
      </c>
      <c r="G51" s="30">
        <v>0</v>
      </c>
      <c r="H51" s="30">
        <v>4</v>
      </c>
      <c r="I51" s="30">
        <v>6</v>
      </c>
      <c r="J51" s="30">
        <v>0.7</v>
      </c>
      <c r="K51" s="30">
        <v>4.9751873016357404</v>
      </c>
      <c r="L51" s="30">
        <v>3.11871337890625</v>
      </c>
      <c r="M51" s="30">
        <v>2.3487701416015598</v>
      </c>
      <c r="N51" s="30">
        <v>3.3579540252685498</v>
      </c>
      <c r="O51" s="30">
        <v>2</v>
      </c>
      <c r="P51" s="30">
        <v>2</v>
      </c>
      <c r="Q51" s="30">
        <v>11</v>
      </c>
      <c r="R51" s="35">
        <v>0.18179999999999999</v>
      </c>
      <c r="S51" s="35">
        <f t="shared" si="0"/>
        <v>0.2</v>
      </c>
      <c r="T51" s="30">
        <v>1.7982158660888701</v>
      </c>
      <c r="U51" s="30">
        <v>1.7166333198547401</v>
      </c>
      <c r="V51" s="30">
        <v>1.5181471109390301</v>
      </c>
      <c r="W51" s="30">
        <v>0.19848620891571001</v>
      </c>
      <c r="X51" s="30">
        <v>0.28006875514984098</v>
      </c>
      <c r="Y51" s="30">
        <v>0.28006875514984098</v>
      </c>
      <c r="Z51" s="30">
        <v>0.2</v>
      </c>
      <c r="AA51" s="30">
        <v>0.9</v>
      </c>
      <c r="AB51" s="30">
        <v>0.81818181818181801</v>
      </c>
      <c r="AC51" s="30">
        <v>0.85714285714285698</v>
      </c>
      <c r="AD51" s="30">
        <v>0.1</v>
      </c>
      <c r="AE51" s="30">
        <v>0.7</v>
      </c>
    </row>
    <row r="52" spans="1:31" x14ac:dyDescent="0.15">
      <c r="A52" s="4">
        <v>545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4.5164527893066397</v>
      </c>
      <c r="L52" s="7">
        <v>3.1409435272216801</v>
      </c>
      <c r="M52">
        <v>2.5004234313964799</v>
      </c>
      <c r="N52">
        <v>6.0769195556640598</v>
      </c>
      <c r="O52">
        <v>1</v>
      </c>
      <c r="P52">
        <v>1</v>
      </c>
      <c r="Q52">
        <v>7</v>
      </c>
      <c r="R52" s="12">
        <v>0.1429</v>
      </c>
      <c r="S52" s="12">
        <f t="shared" si="0"/>
        <v>0.1</v>
      </c>
      <c r="T52">
        <v>1.3072509765625</v>
      </c>
      <c r="U52">
        <v>1.11740398406982</v>
      </c>
      <c r="V52">
        <v>1.1116291284561199</v>
      </c>
      <c r="W52" s="13">
        <v>5.7748556137085004E-3</v>
      </c>
      <c r="X52">
        <v>0.195621848106384</v>
      </c>
      <c r="Y52">
        <v>0.195621848106384</v>
      </c>
      <c r="Z52">
        <v>0.1</v>
      </c>
      <c r="AA52">
        <v>0.6</v>
      </c>
      <c r="AB52">
        <v>0.85714285714285698</v>
      </c>
      <c r="AC52">
        <v>0.70588235294117596</v>
      </c>
      <c r="AD52">
        <v>0.4</v>
      </c>
      <c r="AE52">
        <v>0.5</v>
      </c>
    </row>
    <row r="53" spans="1:31" x14ac:dyDescent="0.15">
      <c r="A53" s="4">
        <v>130</v>
      </c>
      <c r="B53">
        <v>12</v>
      </c>
      <c r="C53">
        <v>8</v>
      </c>
      <c r="D53">
        <v>10</v>
      </c>
      <c r="E53">
        <v>10</v>
      </c>
      <c r="F53">
        <v>10</v>
      </c>
      <c r="G53">
        <v>0</v>
      </c>
      <c r="H53">
        <v>2</v>
      </c>
      <c r="I53">
        <v>8</v>
      </c>
      <c r="J53">
        <v>0.6</v>
      </c>
      <c r="K53">
        <v>4.8587741851806596</v>
      </c>
      <c r="L53" s="7">
        <v>3.3001441955566402</v>
      </c>
      <c r="M53">
        <v>1.8033924102783201</v>
      </c>
      <c r="N53">
        <v>5.9222087860107404</v>
      </c>
      <c r="O53">
        <v>2</v>
      </c>
      <c r="P53">
        <v>2</v>
      </c>
      <c r="Q53">
        <v>12</v>
      </c>
      <c r="R53" s="12">
        <v>0.16669999999999999</v>
      </c>
      <c r="S53" s="12">
        <f t="shared" si="0"/>
        <v>0.2</v>
      </c>
      <c r="T53">
        <v>1.5961437225341799</v>
      </c>
      <c r="U53">
        <v>1.3392248153686499</v>
      </c>
      <c r="V53">
        <v>1.33207058906555</v>
      </c>
      <c r="W53" s="13">
        <v>7.1542263031005903E-3</v>
      </c>
      <c r="X53">
        <v>0.26407313346862799</v>
      </c>
      <c r="Y53">
        <v>0.26407313346862799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x14ac:dyDescent="0.15">
      <c r="A54" s="4">
        <v>604</v>
      </c>
      <c r="B54">
        <v>10</v>
      </c>
      <c r="C54">
        <v>10</v>
      </c>
      <c r="D54">
        <v>10</v>
      </c>
      <c r="E54">
        <v>10</v>
      </c>
      <c r="F54">
        <v>8</v>
      </c>
      <c r="G54">
        <v>2</v>
      </c>
      <c r="H54">
        <v>2</v>
      </c>
      <c r="I54">
        <v>8</v>
      </c>
      <c r="J54">
        <v>0.5</v>
      </c>
      <c r="K54">
        <v>4.3437328338623002</v>
      </c>
      <c r="L54" s="7">
        <v>3.3163509368896502</v>
      </c>
      <c r="M54">
        <v>2.4744281768798801</v>
      </c>
      <c r="N54">
        <v>4.0845184326171902</v>
      </c>
      <c r="O54">
        <v>1</v>
      </c>
      <c r="P54">
        <v>1</v>
      </c>
      <c r="Q54">
        <v>6</v>
      </c>
      <c r="R54" s="12">
        <v>0.16669999999999999</v>
      </c>
      <c r="S54" s="12">
        <f t="shared" si="0"/>
        <v>0.1</v>
      </c>
      <c r="T54">
        <v>1.0695743560791</v>
      </c>
      <c r="U54">
        <v>0.94902133941650402</v>
      </c>
      <c r="V54">
        <v>0.94115483760833696</v>
      </c>
      <c r="W54" s="13">
        <v>7.8665018081665004E-3</v>
      </c>
      <c r="X54">
        <v>0.12841951847076399</v>
      </c>
      <c r="Y54">
        <v>0.12841951847076399</v>
      </c>
      <c r="Z54">
        <v>0.1</v>
      </c>
      <c r="AA54">
        <v>0.5</v>
      </c>
      <c r="AB54">
        <v>0.83333333333333304</v>
      </c>
      <c r="AC54">
        <v>0.625</v>
      </c>
      <c r="AD54">
        <v>0.5</v>
      </c>
      <c r="AE54">
        <v>0.4</v>
      </c>
    </row>
    <row r="55" spans="1:31" x14ac:dyDescent="0.15">
      <c r="A55" s="4">
        <v>343</v>
      </c>
      <c r="B55">
        <v>12</v>
      </c>
      <c r="C55">
        <v>8</v>
      </c>
      <c r="D55">
        <v>10</v>
      </c>
      <c r="E55">
        <v>10</v>
      </c>
      <c r="F55">
        <v>9</v>
      </c>
      <c r="G55">
        <v>1</v>
      </c>
      <c r="H55">
        <v>3</v>
      </c>
      <c r="I55">
        <v>7</v>
      </c>
      <c r="J55">
        <v>0.6</v>
      </c>
      <c r="K55">
        <v>5.8681716918945304</v>
      </c>
      <c r="L55" s="7">
        <v>3.2572326660156201</v>
      </c>
      <c r="M55">
        <v>1.5611934661865201</v>
      </c>
      <c r="N55">
        <v>6.2802181243896502</v>
      </c>
      <c r="O55">
        <v>3</v>
      </c>
      <c r="P55">
        <v>3</v>
      </c>
      <c r="Q55">
        <v>11</v>
      </c>
      <c r="R55" s="12">
        <v>0.2727</v>
      </c>
      <c r="S55" s="12">
        <f t="shared" si="0"/>
        <v>0.3</v>
      </c>
      <c r="T55">
        <v>1.71523094177246</v>
      </c>
      <c r="U55">
        <v>1.4462465047836299</v>
      </c>
      <c r="V55">
        <v>1.46226954460144</v>
      </c>
      <c r="W55" s="13">
        <v>1.60230398178101E-2</v>
      </c>
      <c r="X55">
        <v>0.25296139717102101</v>
      </c>
      <c r="Y55">
        <v>0.25296139717102101</v>
      </c>
      <c r="Z55">
        <v>0.3</v>
      </c>
      <c r="AA55">
        <v>0.8</v>
      </c>
      <c r="AB55">
        <v>0.72727272727272696</v>
      </c>
      <c r="AC55">
        <v>0.76190476190476197</v>
      </c>
      <c r="AD55">
        <v>0.2</v>
      </c>
      <c r="AE55">
        <v>0.5</v>
      </c>
    </row>
    <row r="56" spans="1:31" x14ac:dyDescent="0.15">
      <c r="A56" s="4">
        <v>816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>
        <v>5.9310226440429696</v>
      </c>
      <c r="L56" s="7">
        <v>3.2238903045654301</v>
      </c>
      <c r="M56">
        <v>1.3146266937255899</v>
      </c>
      <c r="N56">
        <v>6.2962608337402299</v>
      </c>
      <c r="O56">
        <v>3</v>
      </c>
      <c r="P56">
        <v>3</v>
      </c>
      <c r="Q56">
        <v>13</v>
      </c>
      <c r="R56" s="12">
        <v>0.23080000000000001</v>
      </c>
      <c r="S56" s="12">
        <f t="shared" ref="S56:S81" si="1">O56/E56</f>
        <v>0.3</v>
      </c>
      <c r="T56">
        <v>1.97467041015625</v>
      </c>
      <c r="U56">
        <v>1.68063735961914</v>
      </c>
      <c r="V56">
        <v>1.6600481271743801</v>
      </c>
      <c r="W56" s="13">
        <v>2.0589232444763201E-2</v>
      </c>
      <c r="X56">
        <v>0.314622282981873</v>
      </c>
      <c r="Y56">
        <v>0.314622282981873</v>
      </c>
      <c r="Z56">
        <v>0.3</v>
      </c>
      <c r="AA56">
        <v>1</v>
      </c>
      <c r="AB56">
        <v>0.76923076923076905</v>
      </c>
      <c r="AC56">
        <v>0.86956521739130399</v>
      </c>
      <c r="AD56">
        <v>0</v>
      </c>
      <c r="AE56">
        <v>0.7</v>
      </c>
    </row>
    <row r="57" spans="1:31" x14ac:dyDescent="0.15">
      <c r="A57" s="4">
        <v>472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4.3504905700683603</v>
      </c>
      <c r="L57" s="7">
        <v>3.3133850097656201</v>
      </c>
      <c r="M57">
        <v>3.5816726684570299</v>
      </c>
      <c r="N57">
        <v>5.5208835601806596</v>
      </c>
      <c r="O57">
        <v>0</v>
      </c>
      <c r="P57">
        <v>0</v>
      </c>
      <c r="Q57">
        <v>0</v>
      </c>
      <c r="R57" s="12">
        <v>0</v>
      </c>
      <c r="S57" s="12">
        <f t="shared" si="1"/>
        <v>0</v>
      </c>
      <c r="T57">
        <v>1.07547187805176</v>
      </c>
      <c r="U57">
        <v>1.00114250183105</v>
      </c>
      <c r="V57">
        <v>0.93540400266647294</v>
      </c>
      <c r="W57" s="13">
        <v>6.5738499164581299E-2</v>
      </c>
      <c r="X57">
        <v>0.14006787538528401</v>
      </c>
      <c r="Y57">
        <v>0.14006787538528401</v>
      </c>
      <c r="Z57">
        <v>0</v>
      </c>
      <c r="AA57">
        <v>0</v>
      </c>
      <c r="AB57" t="s">
        <v>29</v>
      </c>
      <c r="AC57" t="s">
        <v>29</v>
      </c>
      <c r="AD57">
        <v>1</v>
      </c>
      <c r="AE57">
        <v>0</v>
      </c>
    </row>
    <row r="58" spans="1:31" x14ac:dyDescent="0.15">
      <c r="A58" s="4">
        <v>801</v>
      </c>
      <c r="B58">
        <v>10</v>
      </c>
      <c r="C58">
        <v>10</v>
      </c>
      <c r="D58">
        <v>10</v>
      </c>
      <c r="E58">
        <v>10</v>
      </c>
      <c r="F58">
        <v>9</v>
      </c>
      <c r="G58">
        <v>1</v>
      </c>
      <c r="H58">
        <v>1</v>
      </c>
      <c r="I58">
        <v>9</v>
      </c>
      <c r="J58">
        <v>0.5</v>
      </c>
      <c r="K58">
        <v>3.9280147552490199</v>
      </c>
      <c r="L58" s="7">
        <v>3.3010444641113299</v>
      </c>
      <c r="M58">
        <v>5.33199119567871</v>
      </c>
      <c r="N58">
        <v>8.5263271331787092</v>
      </c>
      <c r="O58">
        <v>0</v>
      </c>
      <c r="P58">
        <v>0</v>
      </c>
      <c r="Q58">
        <v>4</v>
      </c>
      <c r="R58" s="12">
        <v>0</v>
      </c>
      <c r="S58" s="12">
        <f t="shared" si="1"/>
        <v>0</v>
      </c>
      <c r="T58">
        <v>0.95838737487793002</v>
      </c>
      <c r="U58">
        <v>0.81316375732421897</v>
      </c>
      <c r="V58">
        <v>0.84063547849655196</v>
      </c>
      <c r="W58" s="13">
        <v>2.7471721172332798E-2</v>
      </c>
      <c r="X58">
        <v>0.11775189638137799</v>
      </c>
      <c r="Y58">
        <v>0.11775189638137799</v>
      </c>
      <c r="Z58">
        <v>0</v>
      </c>
      <c r="AA58">
        <v>0.4</v>
      </c>
      <c r="AB58">
        <v>1</v>
      </c>
      <c r="AC58">
        <v>0.57142857142857195</v>
      </c>
      <c r="AD58">
        <v>0.6</v>
      </c>
      <c r="AE58">
        <v>0.4</v>
      </c>
    </row>
    <row r="59" spans="1:31" x14ac:dyDescent="0.15">
      <c r="A59" s="4">
        <v>215</v>
      </c>
      <c r="B59">
        <v>12</v>
      </c>
      <c r="C59">
        <v>8</v>
      </c>
      <c r="D59">
        <v>10</v>
      </c>
      <c r="E59">
        <v>10</v>
      </c>
      <c r="F59">
        <v>9</v>
      </c>
      <c r="G59">
        <v>1</v>
      </c>
      <c r="H59">
        <v>3</v>
      </c>
      <c r="I59">
        <v>7</v>
      </c>
      <c r="J59">
        <v>0.6</v>
      </c>
      <c r="K59">
        <v>5.2566280364990199</v>
      </c>
      <c r="L59" s="7">
        <v>3.3056793212890598</v>
      </c>
      <c r="M59">
        <v>2.2393951416015598</v>
      </c>
      <c r="N59">
        <v>4.9798965454101598</v>
      </c>
      <c r="O59">
        <v>2</v>
      </c>
      <c r="P59">
        <v>2</v>
      </c>
      <c r="Q59">
        <v>9</v>
      </c>
      <c r="R59" s="12">
        <v>0.22220000000000001</v>
      </c>
      <c r="S59" s="12">
        <f t="shared" si="1"/>
        <v>0.2</v>
      </c>
      <c r="T59">
        <v>1.32211112976074</v>
      </c>
      <c r="U59">
        <v>1.18551826477051</v>
      </c>
      <c r="V59">
        <v>1.1410505771637001</v>
      </c>
      <c r="W59" s="13">
        <v>4.4467687606811503E-2</v>
      </c>
      <c r="X59">
        <v>0.18106055259704601</v>
      </c>
      <c r="Y59">
        <v>0.18106055259704601</v>
      </c>
      <c r="Z59">
        <v>0.2</v>
      </c>
      <c r="AA59">
        <v>0.7</v>
      </c>
      <c r="AB59">
        <v>0.77777777777777801</v>
      </c>
      <c r="AC59">
        <v>0.73684210526315796</v>
      </c>
      <c r="AD59">
        <v>0.3</v>
      </c>
      <c r="AE59">
        <v>0.5</v>
      </c>
    </row>
    <row r="60" spans="1:31" x14ac:dyDescent="0.15">
      <c r="A60" s="4">
        <v>826</v>
      </c>
      <c r="B60">
        <v>11</v>
      </c>
      <c r="C60">
        <v>9</v>
      </c>
      <c r="D60">
        <v>10</v>
      </c>
      <c r="E60">
        <v>10</v>
      </c>
      <c r="F60">
        <v>9</v>
      </c>
      <c r="G60">
        <v>1</v>
      </c>
      <c r="H60">
        <v>2</v>
      </c>
      <c r="I60">
        <v>8</v>
      </c>
      <c r="J60">
        <v>0.55000000000000004</v>
      </c>
      <c r="K60">
        <v>5.0107383728027299</v>
      </c>
      <c r="L60" s="7">
        <v>3.30866622924805</v>
      </c>
      <c r="M60">
        <v>1.92861747741699</v>
      </c>
      <c r="N60">
        <v>6.7852935791015598</v>
      </c>
      <c r="O60">
        <v>1</v>
      </c>
      <c r="P60">
        <v>1</v>
      </c>
      <c r="Q60">
        <v>6</v>
      </c>
      <c r="R60" s="12">
        <v>0.16669999999999999</v>
      </c>
      <c r="S60" s="12">
        <f t="shared" si="1"/>
        <v>0.1</v>
      </c>
      <c r="T60">
        <v>1.2926731109619101</v>
      </c>
      <c r="U60">
        <v>1.0684757232666</v>
      </c>
      <c r="V60">
        <v>1.12061154842377</v>
      </c>
      <c r="W60" s="13">
        <v>5.21358251571655E-2</v>
      </c>
      <c r="X60">
        <v>0.172061562538147</v>
      </c>
      <c r="Y60">
        <v>0.172061562538147</v>
      </c>
      <c r="Z60">
        <v>0.1</v>
      </c>
      <c r="AA60">
        <v>0.5</v>
      </c>
      <c r="AB60">
        <v>0.83333333333333304</v>
      </c>
      <c r="AC60">
        <v>0.625</v>
      </c>
      <c r="AD60">
        <v>0.5</v>
      </c>
      <c r="AE60">
        <v>0.4</v>
      </c>
    </row>
    <row r="61" spans="1:31" s="30" customFormat="1" x14ac:dyDescent="0.15">
      <c r="A61" s="33">
        <v>306</v>
      </c>
      <c r="B61" s="30">
        <v>11</v>
      </c>
      <c r="C61" s="30">
        <v>9</v>
      </c>
      <c r="D61" s="30">
        <v>10</v>
      </c>
      <c r="E61" s="30">
        <v>10</v>
      </c>
      <c r="F61" s="30">
        <v>8</v>
      </c>
      <c r="G61" s="30">
        <v>2</v>
      </c>
      <c r="H61" s="30">
        <v>3</v>
      </c>
      <c r="I61" s="30">
        <v>7</v>
      </c>
      <c r="J61" s="30">
        <v>0.55000000000000004</v>
      </c>
      <c r="K61" s="30">
        <v>4.8031330108642596</v>
      </c>
      <c r="L61" s="30">
        <v>3.3020248413085902</v>
      </c>
      <c r="M61" s="30">
        <v>2.6972179412841801</v>
      </c>
      <c r="N61" s="30">
        <v>4.1396846771240199</v>
      </c>
      <c r="O61" s="30">
        <v>1</v>
      </c>
      <c r="P61" s="30">
        <v>1</v>
      </c>
      <c r="Q61" s="30">
        <v>7</v>
      </c>
      <c r="R61" s="35">
        <v>0.1429</v>
      </c>
      <c r="S61" s="35">
        <f t="shared" si="1"/>
        <v>0.1</v>
      </c>
      <c r="T61" s="30">
        <v>1.04092216491699</v>
      </c>
      <c r="U61" s="30">
        <v>0.95526629686355602</v>
      </c>
      <c r="V61" s="30">
        <v>0.91726362705230702</v>
      </c>
      <c r="W61" s="30">
        <v>3.80026698112488E-2</v>
      </c>
      <c r="X61" s="30">
        <v>0.123658537864685</v>
      </c>
      <c r="Y61" s="30">
        <v>0.123658537864685</v>
      </c>
      <c r="Z61" s="30">
        <v>0.1</v>
      </c>
      <c r="AA61" s="30">
        <v>0.6</v>
      </c>
      <c r="AB61" s="30">
        <v>0.85714285714285698</v>
      </c>
      <c r="AC61" s="30">
        <v>0.70588235294117596</v>
      </c>
      <c r="AD61" s="30">
        <v>0.4</v>
      </c>
      <c r="AE61" s="30">
        <v>0.5</v>
      </c>
    </row>
    <row r="62" spans="1:31" x14ac:dyDescent="0.15">
      <c r="A62" s="4">
        <v>342</v>
      </c>
      <c r="B62">
        <v>10</v>
      </c>
      <c r="C62">
        <v>10</v>
      </c>
      <c r="D62">
        <v>10</v>
      </c>
      <c r="E62">
        <v>10</v>
      </c>
      <c r="F62">
        <v>9</v>
      </c>
      <c r="G62">
        <v>1</v>
      </c>
      <c r="H62">
        <v>1</v>
      </c>
      <c r="I62">
        <v>9</v>
      </c>
      <c r="J62">
        <v>0.5</v>
      </c>
      <c r="K62">
        <v>3.9689807891845699</v>
      </c>
      <c r="L62" s="7">
        <v>3.3774032592773402</v>
      </c>
      <c r="M62">
        <v>5.6953468322753897</v>
      </c>
      <c r="N62">
        <v>8.4912815093994105</v>
      </c>
      <c r="O62">
        <v>0</v>
      </c>
      <c r="P62">
        <v>0</v>
      </c>
      <c r="Q62">
        <v>6</v>
      </c>
      <c r="R62" s="12">
        <v>0</v>
      </c>
      <c r="S62" s="12">
        <f t="shared" si="1"/>
        <v>0</v>
      </c>
      <c r="T62">
        <v>1.0138454437255899</v>
      </c>
      <c r="U62">
        <v>0.87673568725585904</v>
      </c>
      <c r="V62">
        <v>0.87574040889740001</v>
      </c>
      <c r="W62" s="13">
        <v>9.9527835845947309E-4</v>
      </c>
      <c r="X62">
        <v>0.13810503482818601</v>
      </c>
      <c r="Y62">
        <v>0.13810503482818601</v>
      </c>
      <c r="Z62">
        <v>0</v>
      </c>
      <c r="AA62">
        <v>0.6</v>
      </c>
      <c r="AB62">
        <v>1</v>
      </c>
      <c r="AC62">
        <v>0.75</v>
      </c>
      <c r="AD62">
        <v>0.4</v>
      </c>
      <c r="AE62">
        <v>0.6</v>
      </c>
    </row>
    <row r="63" spans="1:31" x14ac:dyDescent="0.15">
      <c r="A63" s="4">
        <v>815</v>
      </c>
      <c r="B63">
        <v>11</v>
      </c>
      <c r="C63">
        <v>9</v>
      </c>
      <c r="D63">
        <v>10</v>
      </c>
      <c r="E63">
        <v>10</v>
      </c>
      <c r="F63">
        <v>10</v>
      </c>
      <c r="G63">
        <v>0</v>
      </c>
      <c r="H63">
        <v>1</v>
      </c>
      <c r="I63">
        <v>9</v>
      </c>
      <c r="J63">
        <v>0.55000000000000004</v>
      </c>
      <c r="K63">
        <v>4.1563549041748002</v>
      </c>
      <c r="L63" s="7">
        <v>3.50982666015625</v>
      </c>
      <c r="M63">
        <v>5.4898319244384801</v>
      </c>
      <c r="N63">
        <v>8.6652622222900408</v>
      </c>
      <c r="O63">
        <v>0</v>
      </c>
      <c r="P63">
        <v>0</v>
      </c>
      <c r="Q63">
        <v>1</v>
      </c>
      <c r="R63" s="12">
        <v>0</v>
      </c>
      <c r="S63" s="12">
        <f t="shared" si="1"/>
        <v>0</v>
      </c>
      <c r="T63">
        <v>1.1235179901123</v>
      </c>
      <c r="U63">
        <v>0.97376060485839799</v>
      </c>
      <c r="V63">
        <v>0.97085225582122803</v>
      </c>
      <c r="W63" s="13">
        <v>2.9083490371704102E-3</v>
      </c>
      <c r="X63">
        <v>0.15266573429107699</v>
      </c>
      <c r="Y63">
        <v>0.15266573429107699</v>
      </c>
      <c r="Z63">
        <v>0</v>
      </c>
      <c r="AA63">
        <v>0.1</v>
      </c>
      <c r="AB63">
        <v>1</v>
      </c>
      <c r="AC63">
        <v>0.18181818181818199</v>
      </c>
      <c r="AD63">
        <v>0.9</v>
      </c>
      <c r="AE63">
        <v>0.1</v>
      </c>
    </row>
    <row r="64" spans="1:31" x14ac:dyDescent="0.15">
      <c r="A64" s="4">
        <v>0</v>
      </c>
      <c r="B64">
        <v>11</v>
      </c>
      <c r="C64">
        <v>9</v>
      </c>
      <c r="D64">
        <v>10</v>
      </c>
      <c r="E64">
        <v>10</v>
      </c>
      <c r="F64">
        <v>10</v>
      </c>
      <c r="G64">
        <v>0</v>
      </c>
      <c r="H64">
        <v>1</v>
      </c>
      <c r="I64">
        <v>9</v>
      </c>
      <c r="J64">
        <v>0.55000000000000004</v>
      </c>
      <c r="K64">
        <v>4.0378952026367196</v>
      </c>
      <c r="L64" s="7">
        <v>3.57025146484375</v>
      </c>
      <c r="M64">
        <v>6.4616508483886701</v>
      </c>
      <c r="N64">
        <v>7.8890914916992196</v>
      </c>
      <c r="O64">
        <v>0</v>
      </c>
      <c r="P64">
        <v>0</v>
      </c>
      <c r="Q64">
        <v>2</v>
      </c>
      <c r="R64" s="12">
        <v>0</v>
      </c>
      <c r="S64" s="12">
        <f t="shared" si="1"/>
        <v>0</v>
      </c>
      <c r="T64">
        <v>1.0456638336181601</v>
      </c>
      <c r="U64">
        <v>0.96678543090820301</v>
      </c>
      <c r="V64">
        <v>0.89906847476959195</v>
      </c>
      <c r="W64" s="13">
        <v>6.7716956138610798E-2</v>
      </c>
      <c r="X64">
        <v>0.146595358848572</v>
      </c>
      <c r="Y64">
        <v>0.146595358848572</v>
      </c>
      <c r="Z64">
        <v>0</v>
      </c>
      <c r="AA64">
        <v>0.2</v>
      </c>
      <c r="AB64">
        <v>1</v>
      </c>
      <c r="AC64">
        <v>0.33333333333333298</v>
      </c>
      <c r="AD64">
        <v>0.8</v>
      </c>
      <c r="AE64">
        <v>0.2</v>
      </c>
    </row>
    <row r="65" spans="1:31" x14ac:dyDescent="0.15">
      <c r="A65" s="4">
        <v>699</v>
      </c>
      <c r="B65">
        <v>12</v>
      </c>
      <c r="C65">
        <v>8</v>
      </c>
      <c r="D65">
        <v>10</v>
      </c>
      <c r="E65">
        <v>10</v>
      </c>
      <c r="F65">
        <v>10</v>
      </c>
      <c r="G65">
        <v>0</v>
      </c>
      <c r="H65">
        <v>2</v>
      </c>
      <c r="I65">
        <v>8</v>
      </c>
      <c r="J65">
        <v>0.6</v>
      </c>
      <c r="K65">
        <v>5.0882682800293004</v>
      </c>
      <c r="L65" s="7">
        <v>3.3974666595459002</v>
      </c>
      <c r="M65">
        <v>1.90909767150879</v>
      </c>
      <c r="N65">
        <v>6.5935630798339799</v>
      </c>
      <c r="O65">
        <v>2</v>
      </c>
      <c r="P65">
        <v>2</v>
      </c>
      <c r="Q65">
        <v>11</v>
      </c>
      <c r="R65" s="12">
        <v>0.18179999999999999</v>
      </c>
      <c r="S65" s="12">
        <f t="shared" si="1"/>
        <v>0.2</v>
      </c>
      <c r="T65">
        <v>1.4892158508300799</v>
      </c>
      <c r="U65">
        <v>1.2360038757324201</v>
      </c>
      <c r="V65">
        <v>1.24788475036621</v>
      </c>
      <c r="W65" s="13">
        <v>1.1880874633789101E-2</v>
      </c>
      <c r="X65">
        <v>0.24133110046386699</v>
      </c>
      <c r="Y65">
        <v>0.24133110046386699</v>
      </c>
      <c r="Z65">
        <v>0.2</v>
      </c>
      <c r="AA65">
        <v>0.9</v>
      </c>
      <c r="AB65">
        <v>0.81818181818181801</v>
      </c>
      <c r="AC65">
        <v>0.85714285714285698</v>
      </c>
      <c r="AD65">
        <v>0.1</v>
      </c>
      <c r="AE65">
        <v>0.7</v>
      </c>
    </row>
    <row r="66" spans="1:31" x14ac:dyDescent="0.15">
      <c r="A66" s="4">
        <v>85</v>
      </c>
      <c r="B66">
        <v>12</v>
      </c>
      <c r="C66">
        <v>8</v>
      </c>
      <c r="D66">
        <v>10</v>
      </c>
      <c r="E66">
        <v>10</v>
      </c>
      <c r="F66">
        <v>10</v>
      </c>
      <c r="G66">
        <v>0</v>
      </c>
      <c r="H66">
        <v>2</v>
      </c>
      <c r="I66">
        <v>8</v>
      </c>
      <c r="J66">
        <v>0.6</v>
      </c>
      <c r="K66">
        <v>5.0657463073730504</v>
      </c>
      <c r="L66" s="7">
        <v>3.4890117645263699</v>
      </c>
      <c r="M66">
        <v>2.2325992584228498</v>
      </c>
      <c r="N66">
        <v>6.3131809234619096</v>
      </c>
      <c r="O66">
        <v>1</v>
      </c>
      <c r="P66">
        <v>1</v>
      </c>
      <c r="Q66">
        <v>9</v>
      </c>
      <c r="R66" s="12">
        <v>0.1111</v>
      </c>
      <c r="S66" s="12">
        <f t="shared" si="1"/>
        <v>0.1</v>
      </c>
      <c r="T66">
        <v>1.51486968994141</v>
      </c>
      <c r="U66">
        <v>1.2826061248779299</v>
      </c>
      <c r="V66">
        <v>1.2669804096221899</v>
      </c>
      <c r="W66" s="13">
        <v>1.5625715255737301E-2</v>
      </c>
      <c r="X66">
        <v>0.24788928031921401</v>
      </c>
      <c r="Y66">
        <v>0.24788928031921401</v>
      </c>
      <c r="Z66">
        <v>0.1</v>
      </c>
      <c r="AA66">
        <v>0.8</v>
      </c>
      <c r="AB66">
        <v>0.88888888888888895</v>
      </c>
      <c r="AC66">
        <v>0.84210526315789502</v>
      </c>
      <c r="AD66">
        <v>0.2</v>
      </c>
      <c r="AE66">
        <v>0.7</v>
      </c>
    </row>
    <row r="67" spans="1:31" x14ac:dyDescent="0.15">
      <c r="A67" s="4">
        <v>917</v>
      </c>
      <c r="B67">
        <v>12</v>
      </c>
      <c r="C67">
        <v>8</v>
      </c>
      <c r="D67">
        <v>10</v>
      </c>
      <c r="E67">
        <v>10</v>
      </c>
      <c r="F67">
        <v>10</v>
      </c>
      <c r="G67">
        <v>0</v>
      </c>
      <c r="H67">
        <v>2</v>
      </c>
      <c r="I67">
        <v>8</v>
      </c>
      <c r="J67">
        <v>0.6</v>
      </c>
      <c r="K67">
        <v>5.2269439697265598</v>
      </c>
      <c r="L67" s="7">
        <v>3.5851688385009801</v>
      </c>
      <c r="M67">
        <v>2.25950050354004</v>
      </c>
      <c r="N67">
        <v>6.5517826080322301</v>
      </c>
      <c r="O67">
        <v>2</v>
      </c>
      <c r="P67">
        <v>2</v>
      </c>
      <c r="Q67">
        <v>11</v>
      </c>
      <c r="R67" s="12">
        <v>0.18179999999999999</v>
      </c>
      <c r="S67" s="12">
        <f t="shared" si="1"/>
        <v>0.2</v>
      </c>
      <c r="T67">
        <v>1.72409820556641</v>
      </c>
      <c r="U67">
        <v>1.4496040344238299</v>
      </c>
      <c r="V67">
        <v>1.43392682075501</v>
      </c>
      <c r="W67" s="13">
        <v>1.5677213668823201E-2</v>
      </c>
      <c r="X67">
        <v>0.29017138481140098</v>
      </c>
      <c r="Y67">
        <v>0.29017138481140098</v>
      </c>
      <c r="Z67">
        <v>0.2</v>
      </c>
      <c r="AA67">
        <v>0.9</v>
      </c>
      <c r="AB67">
        <v>0.81818181818181801</v>
      </c>
      <c r="AC67">
        <v>0.85714285714285698</v>
      </c>
      <c r="AD67">
        <v>0.1</v>
      </c>
      <c r="AE67">
        <v>0.7</v>
      </c>
    </row>
    <row r="68" spans="1:31" x14ac:dyDescent="0.15">
      <c r="A68" s="4">
        <v>491</v>
      </c>
      <c r="B68">
        <v>11</v>
      </c>
      <c r="C68">
        <v>9</v>
      </c>
      <c r="D68">
        <v>10</v>
      </c>
      <c r="E68">
        <v>10</v>
      </c>
      <c r="F68">
        <v>8</v>
      </c>
      <c r="G68">
        <v>2</v>
      </c>
      <c r="H68">
        <v>3</v>
      </c>
      <c r="I68">
        <v>7</v>
      </c>
      <c r="J68">
        <v>0.55000000000000004</v>
      </c>
      <c r="K68">
        <v>5.2202625274658203</v>
      </c>
      <c r="L68" s="7">
        <v>3.4156227111816402</v>
      </c>
      <c r="M68">
        <v>2.3201217651367201</v>
      </c>
      <c r="N68">
        <v>4.4504699707031197</v>
      </c>
      <c r="O68">
        <v>0</v>
      </c>
      <c r="P68">
        <v>0</v>
      </c>
      <c r="Q68">
        <v>3</v>
      </c>
      <c r="R68" s="12">
        <v>0</v>
      </c>
      <c r="S68" s="12">
        <f t="shared" si="1"/>
        <v>0</v>
      </c>
      <c r="T68">
        <v>1.08377456665039</v>
      </c>
      <c r="U68">
        <v>0.98985290527343694</v>
      </c>
      <c r="V68">
        <v>0.96542298793792702</v>
      </c>
      <c r="W68" s="13">
        <v>2.4429917335510299E-2</v>
      </c>
      <c r="X68">
        <v>0.118351578712463</v>
      </c>
      <c r="Y68">
        <v>0.118351578712463</v>
      </c>
      <c r="Z68">
        <v>0</v>
      </c>
      <c r="AA68">
        <v>0.3</v>
      </c>
      <c r="AB68">
        <v>1</v>
      </c>
      <c r="AC68">
        <v>0.46153846153846201</v>
      </c>
      <c r="AD68">
        <v>0.7</v>
      </c>
      <c r="AE68">
        <v>0.3</v>
      </c>
    </row>
    <row r="69" spans="1:31" x14ac:dyDescent="0.15">
      <c r="A69" s="4">
        <v>779</v>
      </c>
      <c r="B69">
        <v>12</v>
      </c>
      <c r="C69">
        <v>8</v>
      </c>
      <c r="D69">
        <v>10</v>
      </c>
      <c r="E69">
        <v>10</v>
      </c>
      <c r="F69">
        <v>10</v>
      </c>
      <c r="G69">
        <v>0</v>
      </c>
      <c r="H69">
        <v>2</v>
      </c>
      <c r="I69">
        <v>8</v>
      </c>
      <c r="J69">
        <v>0.6</v>
      </c>
      <c r="K69">
        <v>5.0166130065918004</v>
      </c>
      <c r="L69" s="7">
        <v>3.6003284454345699</v>
      </c>
      <c r="M69">
        <v>2.5267906188964799</v>
      </c>
      <c r="N69">
        <v>5.739501953125</v>
      </c>
      <c r="O69">
        <v>1</v>
      </c>
      <c r="P69">
        <v>1</v>
      </c>
      <c r="Q69">
        <v>9</v>
      </c>
      <c r="R69" s="12">
        <v>0.1111</v>
      </c>
      <c r="S69" s="12">
        <f t="shared" si="1"/>
        <v>0.1</v>
      </c>
      <c r="T69">
        <v>1.5103836059570299</v>
      </c>
      <c r="U69">
        <v>1.31851959228516</v>
      </c>
      <c r="V69">
        <v>1.26403784751892</v>
      </c>
      <c r="W69" s="13">
        <v>5.44817447662354E-2</v>
      </c>
      <c r="X69">
        <v>0.24634575843810999</v>
      </c>
      <c r="Y69">
        <v>0.24634575843810999</v>
      </c>
      <c r="Z69">
        <v>0.1</v>
      </c>
      <c r="AA69">
        <v>0.8</v>
      </c>
      <c r="AB69">
        <v>0.88888888888888895</v>
      </c>
      <c r="AC69">
        <v>0.84210526315789502</v>
      </c>
      <c r="AD69">
        <v>0.2</v>
      </c>
      <c r="AE69">
        <v>0.7</v>
      </c>
    </row>
    <row r="70" spans="1:31" x14ac:dyDescent="0.15">
      <c r="A70" s="4">
        <v>581</v>
      </c>
      <c r="B70">
        <v>10</v>
      </c>
      <c r="C70">
        <v>10</v>
      </c>
      <c r="D70">
        <v>10</v>
      </c>
      <c r="E70">
        <v>10</v>
      </c>
      <c r="F70">
        <v>9</v>
      </c>
      <c r="G70">
        <v>1</v>
      </c>
      <c r="H70">
        <v>1</v>
      </c>
      <c r="I70">
        <v>9</v>
      </c>
      <c r="J70">
        <v>0.5</v>
      </c>
      <c r="K70">
        <v>4.1604652404785201</v>
      </c>
      <c r="L70" s="7">
        <v>3.4826793670654301</v>
      </c>
      <c r="M70">
        <v>4.8837795257568404</v>
      </c>
      <c r="N70">
        <v>8.3346195220947301</v>
      </c>
      <c r="O70">
        <v>1</v>
      </c>
      <c r="P70">
        <v>1</v>
      </c>
      <c r="Q70">
        <v>8</v>
      </c>
      <c r="R70" s="12">
        <v>0.125</v>
      </c>
      <c r="S70" s="12">
        <f t="shared" si="1"/>
        <v>0.1</v>
      </c>
      <c r="T70">
        <v>1.0950679779052701</v>
      </c>
      <c r="U70">
        <v>0.90730857849121105</v>
      </c>
      <c r="V70">
        <v>0.94215565919876099</v>
      </c>
      <c r="W70" s="13">
        <v>3.484708070755E-2</v>
      </c>
      <c r="X70">
        <v>0.15291231870651301</v>
      </c>
      <c r="Y70">
        <v>0.15291231870651301</v>
      </c>
      <c r="Z70">
        <v>0.1</v>
      </c>
      <c r="AA70">
        <v>0.7</v>
      </c>
      <c r="AB70">
        <v>0.875</v>
      </c>
      <c r="AC70">
        <v>0.77777777777777801</v>
      </c>
      <c r="AD70">
        <v>0.3</v>
      </c>
      <c r="AE70">
        <v>0.6</v>
      </c>
    </row>
    <row r="71" spans="1:31" s="30" customFormat="1" x14ac:dyDescent="0.15">
      <c r="A71" s="33">
        <v>508</v>
      </c>
      <c r="B71" s="30">
        <v>10</v>
      </c>
      <c r="C71" s="30">
        <v>10</v>
      </c>
      <c r="D71" s="30">
        <v>10</v>
      </c>
      <c r="E71" s="30">
        <v>10</v>
      </c>
      <c r="F71" s="30">
        <v>8</v>
      </c>
      <c r="G71" s="30">
        <v>2</v>
      </c>
      <c r="H71" s="30">
        <v>2</v>
      </c>
      <c r="I71" s="30">
        <v>8</v>
      </c>
      <c r="J71" s="30">
        <v>0.5</v>
      </c>
      <c r="K71" s="30">
        <v>4.4304294586181596</v>
      </c>
      <c r="L71" s="30">
        <v>3.55476951599121</v>
      </c>
      <c r="M71" s="30">
        <v>4.0480670928955096</v>
      </c>
      <c r="N71" s="30">
        <v>4.9949150085449201</v>
      </c>
      <c r="O71" s="30">
        <v>0</v>
      </c>
      <c r="P71" s="30">
        <v>0</v>
      </c>
      <c r="Q71" s="30">
        <v>6</v>
      </c>
      <c r="R71" s="35">
        <v>0</v>
      </c>
      <c r="S71" s="35">
        <f t="shared" si="1"/>
        <v>0</v>
      </c>
      <c r="T71" s="30">
        <v>0.97401237487793002</v>
      </c>
      <c r="U71" s="30">
        <v>0.89174747467041005</v>
      </c>
      <c r="V71" s="30">
        <v>0.85624045133590698</v>
      </c>
      <c r="W71" s="30">
        <v>3.5507023334503202E-2</v>
      </c>
      <c r="X71" s="30">
        <v>0.117771923542023</v>
      </c>
      <c r="Y71" s="30">
        <v>0.117771923542023</v>
      </c>
      <c r="Z71" s="30">
        <v>0</v>
      </c>
      <c r="AA71" s="30">
        <v>0.6</v>
      </c>
      <c r="AB71" s="30">
        <v>1</v>
      </c>
      <c r="AC71" s="30">
        <v>0.75</v>
      </c>
      <c r="AD71" s="30">
        <v>0.4</v>
      </c>
      <c r="AE71" s="30">
        <v>0.6</v>
      </c>
    </row>
    <row r="72" spans="1:31" x14ac:dyDescent="0.15">
      <c r="A72" s="4">
        <v>64</v>
      </c>
      <c r="B72">
        <v>12</v>
      </c>
      <c r="C72">
        <v>8</v>
      </c>
      <c r="D72">
        <v>10</v>
      </c>
      <c r="E72">
        <v>10</v>
      </c>
      <c r="F72">
        <v>10</v>
      </c>
      <c r="G72">
        <v>0</v>
      </c>
      <c r="H72">
        <v>2</v>
      </c>
      <c r="I72">
        <v>8</v>
      </c>
      <c r="J72">
        <v>0.6</v>
      </c>
      <c r="K72">
        <v>5.4627857208251998</v>
      </c>
      <c r="L72" s="7">
        <v>3.6959381103515598</v>
      </c>
      <c r="M72">
        <v>1.8881301879882799</v>
      </c>
      <c r="N72">
        <v>6.5744819641113299</v>
      </c>
      <c r="O72">
        <v>2</v>
      </c>
      <c r="P72">
        <v>2</v>
      </c>
      <c r="Q72">
        <v>11</v>
      </c>
      <c r="R72" s="12">
        <v>0.18179999999999999</v>
      </c>
      <c r="S72" s="12">
        <f t="shared" si="1"/>
        <v>0.2</v>
      </c>
      <c r="T72">
        <v>1.57517433166504</v>
      </c>
      <c r="U72">
        <v>1.32281017303467</v>
      </c>
      <c r="V72">
        <v>1.3146400451660201</v>
      </c>
      <c r="W72" s="13">
        <v>8.1701278686523403E-3</v>
      </c>
      <c r="X72">
        <v>0.26053428649902299</v>
      </c>
      <c r="Y72">
        <v>0.26053428649902299</v>
      </c>
      <c r="Z72">
        <v>0.2</v>
      </c>
      <c r="AA72">
        <v>0.9</v>
      </c>
      <c r="AB72">
        <v>0.81818181818181801</v>
      </c>
      <c r="AC72">
        <v>0.85714285714285698</v>
      </c>
      <c r="AD72">
        <v>0.1</v>
      </c>
      <c r="AE72">
        <v>0.7</v>
      </c>
    </row>
    <row r="73" spans="1:31" x14ac:dyDescent="0.15">
      <c r="A73" s="4">
        <v>293</v>
      </c>
      <c r="B73">
        <v>11</v>
      </c>
      <c r="C73">
        <v>9</v>
      </c>
      <c r="D73">
        <v>10</v>
      </c>
      <c r="E73">
        <v>10</v>
      </c>
      <c r="F73">
        <v>10</v>
      </c>
      <c r="G73">
        <v>0</v>
      </c>
      <c r="H73">
        <v>1</v>
      </c>
      <c r="I73">
        <v>9</v>
      </c>
      <c r="J73">
        <v>0.55000000000000004</v>
      </c>
      <c r="K73">
        <v>4.5278244018554696</v>
      </c>
      <c r="L73" s="7">
        <v>3.6683940887451199</v>
      </c>
      <c r="M73">
        <v>3.72488212585449</v>
      </c>
      <c r="N73">
        <v>8.6570835113525408</v>
      </c>
      <c r="O73">
        <v>1</v>
      </c>
      <c r="P73">
        <v>1</v>
      </c>
      <c r="Q73">
        <v>9</v>
      </c>
      <c r="R73" s="12">
        <v>0.1111</v>
      </c>
      <c r="S73" s="12">
        <f t="shared" si="1"/>
        <v>0.1</v>
      </c>
      <c r="T73">
        <v>1.3983211517334</v>
      </c>
      <c r="U73">
        <v>1.10500907897949</v>
      </c>
      <c r="V73">
        <v>1.1644757986068699</v>
      </c>
      <c r="W73" s="13">
        <v>5.9466719627380399E-2</v>
      </c>
      <c r="X73">
        <v>0.23384535312652599</v>
      </c>
      <c r="Y73">
        <v>0.23384535312652599</v>
      </c>
      <c r="Z73">
        <v>0.1</v>
      </c>
      <c r="AA73">
        <v>0.8</v>
      </c>
      <c r="AB73">
        <v>0.88888888888888895</v>
      </c>
      <c r="AC73">
        <v>0.84210526315789502</v>
      </c>
      <c r="AD73">
        <v>0.2</v>
      </c>
      <c r="AE73">
        <v>0.7</v>
      </c>
    </row>
    <row r="74" spans="1:31" x14ac:dyDescent="0.15">
      <c r="A74" s="4">
        <v>734</v>
      </c>
      <c r="B74">
        <v>11</v>
      </c>
      <c r="C74">
        <v>9</v>
      </c>
      <c r="D74">
        <v>10</v>
      </c>
      <c r="E74">
        <v>10</v>
      </c>
      <c r="F74">
        <v>8</v>
      </c>
      <c r="G74">
        <v>2</v>
      </c>
      <c r="H74">
        <v>3</v>
      </c>
      <c r="I74">
        <v>7</v>
      </c>
      <c r="J74">
        <v>0.55000000000000004</v>
      </c>
      <c r="K74">
        <v>6.0715999603271502</v>
      </c>
      <c r="L74" s="7">
        <v>3.69343185424805</v>
      </c>
      <c r="M74">
        <v>1.8959808349609399</v>
      </c>
      <c r="N74">
        <v>5.3594474792480504</v>
      </c>
      <c r="O74">
        <v>2</v>
      </c>
      <c r="P74">
        <v>2</v>
      </c>
      <c r="Q74">
        <v>10</v>
      </c>
      <c r="R74" s="12">
        <v>0.2</v>
      </c>
      <c r="S74" s="12">
        <f t="shared" si="1"/>
        <v>0.2</v>
      </c>
      <c r="T74">
        <v>1.5254936218261701</v>
      </c>
      <c r="U74">
        <v>1.3168016672134399</v>
      </c>
      <c r="V74">
        <v>1.3148458003997801</v>
      </c>
      <c r="W74" s="13">
        <v>1.9558668136596701E-3</v>
      </c>
      <c r="X74">
        <v>0.21064782142639199</v>
      </c>
      <c r="Y74">
        <v>0.21064782142639199</v>
      </c>
      <c r="Z74">
        <v>0.2</v>
      </c>
      <c r="AA74">
        <v>0.8</v>
      </c>
      <c r="AB74">
        <v>0.8</v>
      </c>
      <c r="AC74">
        <v>0.8</v>
      </c>
      <c r="AD74">
        <v>0.2</v>
      </c>
      <c r="AE74">
        <v>0.6</v>
      </c>
    </row>
    <row r="75" spans="1:31" x14ac:dyDescent="0.15">
      <c r="A75" s="4">
        <v>149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4.4821224212646502</v>
      </c>
      <c r="L75" s="7">
        <v>3.75569725036621</v>
      </c>
      <c r="M75">
        <v>4.8786315917968697</v>
      </c>
      <c r="N75">
        <v>8.511962890625</v>
      </c>
      <c r="O75">
        <v>1</v>
      </c>
      <c r="P75">
        <v>1</v>
      </c>
      <c r="Q75">
        <v>10</v>
      </c>
      <c r="R75" s="12">
        <v>0.1</v>
      </c>
      <c r="S75" s="12">
        <f t="shared" si="1"/>
        <v>0.1</v>
      </c>
      <c r="T75">
        <v>1.2563419342041</v>
      </c>
      <c r="U75">
        <v>1.05661201477051</v>
      </c>
      <c r="V75">
        <v>1.0494639873504601</v>
      </c>
      <c r="W75" s="13">
        <v>7.1480274200439496E-3</v>
      </c>
      <c r="X75">
        <v>0.206877946853638</v>
      </c>
      <c r="Y75">
        <v>0.206877946853638</v>
      </c>
      <c r="Z75">
        <v>0.1</v>
      </c>
      <c r="AA75">
        <v>0.9</v>
      </c>
      <c r="AB75">
        <v>0.9</v>
      </c>
      <c r="AC75">
        <v>0.9</v>
      </c>
      <c r="AD75">
        <v>0.1</v>
      </c>
      <c r="AE75">
        <v>0.8</v>
      </c>
    </row>
    <row r="76" spans="1:31" x14ac:dyDescent="0.15">
      <c r="A76" s="4">
        <v>707</v>
      </c>
      <c r="B76">
        <v>9</v>
      </c>
      <c r="C76">
        <v>11</v>
      </c>
      <c r="D76">
        <v>10</v>
      </c>
      <c r="E76">
        <v>10</v>
      </c>
      <c r="F76">
        <v>8</v>
      </c>
      <c r="G76">
        <v>2</v>
      </c>
      <c r="H76">
        <v>1</v>
      </c>
      <c r="I76">
        <v>9</v>
      </c>
      <c r="J76">
        <v>0.45</v>
      </c>
      <c r="K76">
        <v>4.3270149230956996</v>
      </c>
      <c r="L76" s="7">
        <v>3.73388671875</v>
      </c>
      <c r="M76">
        <v>6.2665863037109402</v>
      </c>
      <c r="N76">
        <v>8.7453765869140607</v>
      </c>
      <c r="O76">
        <v>0</v>
      </c>
      <c r="P76">
        <v>0</v>
      </c>
      <c r="Q76">
        <v>5</v>
      </c>
      <c r="R76" s="12">
        <v>0</v>
      </c>
      <c r="S76" s="12">
        <f t="shared" si="1"/>
        <v>0</v>
      </c>
      <c r="T76">
        <v>0.89112091064453103</v>
      </c>
      <c r="U76">
        <v>0.80277824401855502</v>
      </c>
      <c r="V76">
        <v>0.80086404085159302</v>
      </c>
      <c r="W76" s="13">
        <v>1.9142031669616699E-3</v>
      </c>
      <c r="X76">
        <v>9.0256869792938205E-2</v>
      </c>
      <c r="Y76">
        <v>9.0256869792938205E-2</v>
      </c>
      <c r="Z76">
        <v>0</v>
      </c>
      <c r="AA76">
        <v>0.5</v>
      </c>
      <c r="AB76">
        <v>1</v>
      </c>
      <c r="AC76">
        <v>0.66666666666666696</v>
      </c>
      <c r="AD76">
        <v>0.5</v>
      </c>
      <c r="AE76">
        <v>0.5</v>
      </c>
    </row>
    <row r="77" spans="1:31" x14ac:dyDescent="0.15">
      <c r="A77" s="4">
        <v>4</v>
      </c>
      <c r="B77">
        <v>12</v>
      </c>
      <c r="C77">
        <v>8</v>
      </c>
      <c r="D77">
        <v>10</v>
      </c>
      <c r="E77">
        <v>10</v>
      </c>
      <c r="F77">
        <v>10</v>
      </c>
      <c r="G77">
        <v>0</v>
      </c>
      <c r="H77">
        <v>2</v>
      </c>
      <c r="I77">
        <v>8</v>
      </c>
      <c r="J77">
        <v>0.6</v>
      </c>
      <c r="K77">
        <v>5.3502464294433603</v>
      </c>
      <c r="L77" s="7">
        <v>3.7187023162841801</v>
      </c>
      <c r="M77">
        <v>2.52266120910644</v>
      </c>
      <c r="N77">
        <v>6.6626472473144496</v>
      </c>
      <c r="O77">
        <v>2</v>
      </c>
      <c r="P77">
        <v>2</v>
      </c>
      <c r="Q77">
        <v>11</v>
      </c>
      <c r="R77" s="12">
        <v>0.18179999999999999</v>
      </c>
      <c r="S77" s="12">
        <f t="shared" si="1"/>
        <v>0.2</v>
      </c>
      <c r="T77">
        <v>1.5006961822509799</v>
      </c>
      <c r="U77">
        <v>1.27388763427734</v>
      </c>
      <c r="V77">
        <v>1.25015091896057</v>
      </c>
      <c r="W77" s="13">
        <v>2.3736715316772499E-2</v>
      </c>
      <c r="X77">
        <v>0.250545263290405</v>
      </c>
      <c r="Y77">
        <v>0.250545263290405</v>
      </c>
      <c r="Z77">
        <v>0.2</v>
      </c>
      <c r="AA77">
        <v>0.9</v>
      </c>
      <c r="AB77">
        <v>0.81818181818181801</v>
      </c>
      <c r="AC77">
        <v>0.85714285714285698</v>
      </c>
      <c r="AD77">
        <v>0.1</v>
      </c>
      <c r="AE77">
        <v>0.7</v>
      </c>
    </row>
    <row r="78" spans="1:31" x14ac:dyDescent="0.15">
      <c r="A78" s="4">
        <v>580</v>
      </c>
      <c r="B78">
        <v>11</v>
      </c>
      <c r="C78">
        <v>9</v>
      </c>
      <c r="D78">
        <v>10</v>
      </c>
      <c r="E78">
        <v>10</v>
      </c>
      <c r="F78">
        <v>9</v>
      </c>
      <c r="G78">
        <v>1</v>
      </c>
      <c r="H78">
        <v>2</v>
      </c>
      <c r="I78">
        <v>8</v>
      </c>
      <c r="J78">
        <v>0.55000000000000004</v>
      </c>
      <c r="K78">
        <v>5.03513526916504</v>
      </c>
      <c r="L78" s="7">
        <v>3.7551288604736301</v>
      </c>
      <c r="M78">
        <v>3.0785770416259801</v>
      </c>
      <c r="N78">
        <v>5.5543289184570304</v>
      </c>
      <c r="O78">
        <v>1</v>
      </c>
      <c r="P78">
        <v>1</v>
      </c>
      <c r="Q78">
        <v>8</v>
      </c>
      <c r="R78" s="12">
        <v>0.125</v>
      </c>
      <c r="S78" s="12">
        <f t="shared" si="1"/>
        <v>0.1</v>
      </c>
      <c r="T78">
        <v>1.4386787414550799</v>
      </c>
      <c r="U78">
        <v>1.26366519927978</v>
      </c>
      <c r="V78">
        <v>1.22721290588379</v>
      </c>
      <c r="W78" s="13">
        <v>3.6452293395996101E-2</v>
      </c>
      <c r="X78">
        <v>0.21146583557128901</v>
      </c>
      <c r="Y78">
        <v>0.21146583557128901</v>
      </c>
      <c r="Z78">
        <v>0.1</v>
      </c>
      <c r="AA78">
        <v>0.7</v>
      </c>
      <c r="AB78">
        <v>0.875</v>
      </c>
      <c r="AC78">
        <v>0.77777777777777801</v>
      </c>
      <c r="AD78">
        <v>0.3</v>
      </c>
      <c r="AE78">
        <v>0.6</v>
      </c>
    </row>
    <row r="79" spans="1:31" x14ac:dyDescent="0.15">
      <c r="A79" s="4">
        <v>708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>
        <v>6.6370372772216797</v>
      </c>
      <c r="L79" s="7">
        <v>3.6903305053710902</v>
      </c>
      <c r="M79">
        <v>1.7185420989990201</v>
      </c>
      <c r="N79">
        <v>7.0055294036865199</v>
      </c>
      <c r="O79">
        <v>2</v>
      </c>
      <c r="P79">
        <v>2</v>
      </c>
      <c r="Q79">
        <v>11</v>
      </c>
      <c r="R79" s="12">
        <v>0.18179999999999999</v>
      </c>
      <c r="S79" s="12">
        <f t="shared" si="1"/>
        <v>0.2</v>
      </c>
      <c r="T79">
        <v>1.8431911468505899</v>
      </c>
      <c r="U79">
        <v>1.6151485443115201</v>
      </c>
      <c r="V79">
        <v>1.5772962570190401</v>
      </c>
      <c r="W79" s="13">
        <v>3.7852287292480503E-2</v>
      </c>
      <c r="X79">
        <v>0.26589488983154302</v>
      </c>
      <c r="Y79">
        <v>0.26589488983154302</v>
      </c>
      <c r="Z79">
        <v>0.2</v>
      </c>
      <c r="AA79">
        <v>0.9</v>
      </c>
      <c r="AB79">
        <v>0.81818181818181801</v>
      </c>
      <c r="AC79">
        <v>0.85714285714285698</v>
      </c>
      <c r="AD79">
        <v>0.1</v>
      </c>
      <c r="AE79">
        <v>0.7</v>
      </c>
    </row>
    <row r="80" spans="1:31" x14ac:dyDescent="0.15">
      <c r="A80" s="4">
        <v>152</v>
      </c>
      <c r="B80">
        <v>12</v>
      </c>
      <c r="C80">
        <v>8</v>
      </c>
      <c r="D80">
        <v>10</v>
      </c>
      <c r="E80">
        <v>10</v>
      </c>
      <c r="F80">
        <v>10</v>
      </c>
      <c r="G80">
        <v>0</v>
      </c>
      <c r="H80">
        <v>2</v>
      </c>
      <c r="I80">
        <v>8</v>
      </c>
      <c r="J80">
        <v>0.6</v>
      </c>
      <c r="K80">
        <v>5.5993576049804696</v>
      </c>
      <c r="L80" s="7">
        <v>3.6364974975585902</v>
      </c>
      <c r="M80">
        <v>1.6844596862793</v>
      </c>
      <c r="N80">
        <v>7.3742637634277299</v>
      </c>
      <c r="O80">
        <v>2</v>
      </c>
      <c r="P80">
        <v>2</v>
      </c>
      <c r="Q80">
        <v>10</v>
      </c>
      <c r="R80" s="12">
        <v>0.2</v>
      </c>
      <c r="S80" s="12">
        <f t="shared" si="1"/>
        <v>0.2</v>
      </c>
      <c r="T80">
        <v>1.6485748291015601</v>
      </c>
      <c r="U80">
        <v>1.3502063751220701</v>
      </c>
      <c r="V80">
        <v>1.3904880285263099</v>
      </c>
      <c r="W80" s="13">
        <v>4.0281653404235798E-2</v>
      </c>
      <c r="X80">
        <v>0.25808680057525601</v>
      </c>
      <c r="Y80">
        <v>0.25808680057525601</v>
      </c>
      <c r="Z80">
        <v>0.2</v>
      </c>
      <c r="AA80">
        <v>0.8</v>
      </c>
      <c r="AB80">
        <v>0.8</v>
      </c>
      <c r="AC80">
        <v>0.8</v>
      </c>
      <c r="AD80">
        <v>0.2</v>
      </c>
      <c r="AE80">
        <v>0.6</v>
      </c>
    </row>
    <row r="81" spans="1:31" x14ac:dyDescent="0.15">
      <c r="A81" s="4">
        <v>149</v>
      </c>
      <c r="B81">
        <v>11</v>
      </c>
      <c r="C81">
        <v>9</v>
      </c>
      <c r="D81">
        <v>10</v>
      </c>
      <c r="E81">
        <v>10</v>
      </c>
      <c r="F81">
        <v>10</v>
      </c>
      <c r="G81">
        <v>0</v>
      </c>
      <c r="H81">
        <v>1</v>
      </c>
      <c r="I81">
        <v>9</v>
      </c>
      <c r="J81">
        <v>0.55000000000000004</v>
      </c>
      <c r="K81">
        <v>4.4821224212646502</v>
      </c>
      <c r="L81" s="7">
        <v>3.75569725036621</v>
      </c>
      <c r="M81">
        <v>4.8786315917968697</v>
      </c>
      <c r="N81">
        <v>8.511962890625</v>
      </c>
      <c r="O81">
        <v>1</v>
      </c>
      <c r="P81">
        <v>1</v>
      </c>
      <c r="Q81">
        <v>10</v>
      </c>
      <c r="R81" s="12">
        <v>0.1</v>
      </c>
      <c r="S81" s="12">
        <f t="shared" si="1"/>
        <v>0.1</v>
      </c>
      <c r="T81">
        <v>1.2563419342041</v>
      </c>
      <c r="U81">
        <v>1.05661201477051</v>
      </c>
      <c r="V81">
        <v>1.0494639873504601</v>
      </c>
      <c r="W81" s="13">
        <v>7.1480274200439496E-3</v>
      </c>
      <c r="X81">
        <v>0.206877946853638</v>
      </c>
      <c r="Y81">
        <v>0.206877946853638</v>
      </c>
      <c r="Z81">
        <v>0.1</v>
      </c>
      <c r="AA81">
        <v>0.9</v>
      </c>
      <c r="AB81">
        <v>0.9</v>
      </c>
      <c r="AC81">
        <v>0.9</v>
      </c>
      <c r="AD81">
        <v>0.1</v>
      </c>
      <c r="AE81">
        <v>0.8</v>
      </c>
    </row>
    <row r="82" spans="1:31" x14ac:dyDescent="0.15">
      <c r="L82" s="8">
        <f>AVERAGE(L2:L81)</f>
        <v>2.8938989877700809</v>
      </c>
      <c r="W82" s="15">
        <f t="shared" ref="W82:AE82" si="2">AVERAGE(W2:W81)</f>
        <v>8.6602937430143329E-2</v>
      </c>
      <c r="Z82" s="9">
        <f t="shared" si="2"/>
        <v>0.16999999999999979</v>
      </c>
      <c r="AA82" s="9">
        <f t="shared" si="2"/>
        <v>0.68874999999999975</v>
      </c>
      <c r="AB82" s="9">
        <f t="shared" si="2"/>
        <v>0.81435963026872105</v>
      </c>
      <c r="AC82" s="9">
        <f t="shared" si="2"/>
        <v>0.73864344884788591</v>
      </c>
      <c r="AD82" s="9">
        <f t="shared" si="2"/>
        <v>0.31124999999999997</v>
      </c>
      <c r="AE82" s="9">
        <f t="shared" si="2"/>
        <v>0.51875000000000004</v>
      </c>
    </row>
    <row r="83" spans="1:31" x14ac:dyDescent="0.15">
      <c r="L83" s="8">
        <f>MAX(L2:L81)</f>
        <v>3.75569725036621</v>
      </c>
      <c r="W83" s="15">
        <f t="shared" ref="W83:AE83" si="3">MAX(W2:W81)</f>
        <v>0.22275841236114499</v>
      </c>
      <c r="Z83" s="9">
        <f t="shared" si="3"/>
        <v>0.4</v>
      </c>
      <c r="AA83" s="9">
        <f t="shared" si="3"/>
        <v>1</v>
      </c>
      <c r="AB83" s="9">
        <f t="shared" si="3"/>
        <v>1</v>
      </c>
      <c r="AC83" s="9">
        <f t="shared" si="3"/>
        <v>0.90909090909090895</v>
      </c>
      <c r="AD83" s="9">
        <f t="shared" si="3"/>
        <v>1</v>
      </c>
      <c r="AE83" s="9">
        <f t="shared" si="3"/>
        <v>0.8</v>
      </c>
    </row>
    <row r="84" spans="1:31" x14ac:dyDescent="0.15">
      <c r="L84" s="8">
        <f>MIN(L2:L81)</f>
        <v>1.98880767822266</v>
      </c>
      <c r="W84" s="15">
        <f t="shared" ref="W84:AE84" si="4">MIN(W2:W81)</f>
        <v>9.9527835845947309E-4</v>
      </c>
      <c r="Z84" s="9">
        <f t="shared" si="4"/>
        <v>0</v>
      </c>
      <c r="AA84" s="9">
        <f t="shared" si="4"/>
        <v>0</v>
      </c>
      <c r="AB84" s="9">
        <f t="shared" si="4"/>
        <v>0.5</v>
      </c>
      <c r="AC84" s="9">
        <f t="shared" si="4"/>
        <v>0.18181818181818199</v>
      </c>
      <c r="AD84" s="9">
        <f t="shared" si="4"/>
        <v>0</v>
      </c>
      <c r="AE84" s="9">
        <f t="shared" si="4"/>
        <v>0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s="9" t="s">
        <v>10</v>
      </c>
      <c r="L90" s="9" t="s">
        <v>33</v>
      </c>
      <c r="N90" s="9" t="s">
        <v>66</v>
      </c>
      <c r="O90" s="9"/>
      <c r="P90" s="9"/>
      <c r="Q90" s="9"/>
      <c r="W90" s="13"/>
    </row>
    <row r="91" spans="1:31" x14ac:dyDescent="0.15">
      <c r="K91" s="9"/>
      <c r="L91" s="9"/>
      <c r="M91" s="9"/>
      <c r="N91" s="9">
        <v>0.2</v>
      </c>
      <c r="O91" s="9">
        <v>-400</v>
      </c>
      <c r="P91" s="9">
        <v>1600</v>
      </c>
      <c r="Q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1</v>
      </c>
      <c r="N92" s="9">
        <v>0.4</v>
      </c>
      <c r="O92" s="9">
        <v>-800</v>
      </c>
      <c r="P92" s="9">
        <v>1200</v>
      </c>
      <c r="Q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2</v>
      </c>
      <c r="N93" s="9">
        <v>0.45</v>
      </c>
      <c r="O93" s="9">
        <v>-900</v>
      </c>
      <c r="P93" s="9">
        <v>1100</v>
      </c>
      <c r="Q93" s="9">
        <v>55</v>
      </c>
      <c r="W93" s="13"/>
    </row>
    <row r="94" spans="1:31" s="19" customFormat="1" x14ac:dyDescent="0.15">
      <c r="K94" s="37" t="s">
        <v>106</v>
      </c>
      <c r="L94" s="37">
        <f>COUNTIF(L2:L81,"&lt;1.915")-COUNTIF(L2:L81,"&lt;1.674")</f>
        <v>0</v>
      </c>
      <c r="M94" s="37">
        <v>3</v>
      </c>
      <c r="N94" s="9">
        <v>0.49</v>
      </c>
      <c r="O94" s="9">
        <v>-980</v>
      </c>
      <c r="P94" s="9">
        <v>1020</v>
      </c>
      <c r="Q94" s="9">
        <v>51</v>
      </c>
    </row>
    <row r="95" spans="1:31" x14ac:dyDescent="0.15">
      <c r="K95" s="9" t="s">
        <v>107</v>
      </c>
      <c r="L95" s="9">
        <f>COUNTIF(L2:L81,"&lt;2.156")-COUNTIF(L2:L81,"&lt;1.915")</f>
        <v>10</v>
      </c>
      <c r="M95" s="9">
        <v>4</v>
      </c>
      <c r="W95" s="13"/>
    </row>
    <row r="96" spans="1:31" x14ac:dyDescent="0.15">
      <c r="K96" s="9" t="s">
        <v>108</v>
      </c>
      <c r="L96" s="9">
        <f>COUNTIF(L2:L81,"&lt;2.397")-COUNTIF(L2:L81,"&lt;2.156")</f>
        <v>10</v>
      </c>
      <c r="M96" s="9">
        <v>7</v>
      </c>
      <c r="W96" s="13"/>
    </row>
    <row r="97" spans="11:23" x14ac:dyDescent="0.15">
      <c r="K97" s="9" t="s">
        <v>109</v>
      </c>
      <c r="L97" s="9">
        <f>COUNTIF(L2:L81,"&lt;2.638")-COUNTIF(L2:L81,"&lt;2.397")</f>
        <v>10</v>
      </c>
      <c r="M97" s="9">
        <v>11</v>
      </c>
      <c r="W97" s="13"/>
    </row>
    <row r="98" spans="11:23" x14ac:dyDescent="0.15">
      <c r="K98" s="9" t="s">
        <v>110</v>
      </c>
      <c r="L98" s="9">
        <f>COUNTIF(L2:L81,"&lt;2.879")-COUNTIF(L2:L81,"&lt;2.638")</f>
        <v>10</v>
      </c>
      <c r="M98" s="9">
        <v>14</v>
      </c>
      <c r="W98" s="13"/>
    </row>
    <row r="99" spans="11:23" x14ac:dyDescent="0.15">
      <c r="K99" s="9" t="s">
        <v>111</v>
      </c>
      <c r="L99" s="9">
        <f>COUNTIF(L2:L81,"&lt;3.12")-COUNTIF(L2:L81,"&lt;2.879")</f>
        <v>10</v>
      </c>
      <c r="M99" s="9">
        <v>16</v>
      </c>
    </row>
    <row r="100" spans="11:23" x14ac:dyDescent="0.15">
      <c r="K100" s="9" t="s">
        <v>112</v>
      </c>
      <c r="L100" s="9">
        <f>COUNTIF(L2:L81,"&lt;3.361")-COUNTIF(L2:L81,"&lt;3.12")</f>
        <v>10</v>
      </c>
      <c r="M100" s="9">
        <v>14</v>
      </c>
    </row>
    <row r="101" spans="11:23" x14ac:dyDescent="0.15">
      <c r="K101" s="9" t="s">
        <v>113</v>
      </c>
      <c r="L101" s="9">
        <f>COUNTIF(L2:L81,"&lt;3.602")-COUNTIF(L2:L81,"&lt;3.361")</f>
        <v>10</v>
      </c>
      <c r="M101" s="9">
        <v>11</v>
      </c>
    </row>
    <row r="102" spans="11:23" x14ac:dyDescent="0.15">
      <c r="K102" s="9" t="s">
        <v>114</v>
      </c>
      <c r="L102" s="9">
        <f>COUNTIF(L2:L81,"&lt;3.843")-COUNTIF(L2:L81,"&lt;3.602")</f>
        <v>10</v>
      </c>
      <c r="M102" s="9">
        <v>7</v>
      </c>
    </row>
    <row r="103" spans="11:23" s="19" customFormat="1" x14ac:dyDescent="0.15">
      <c r="K103" s="37" t="s">
        <v>115</v>
      </c>
      <c r="L103" s="37">
        <f>COUNTIF(L2:L81,"&lt;4.084")-COUNTIF(L2:L81,"&lt;3.843")</f>
        <v>0</v>
      </c>
      <c r="M103" s="37">
        <v>4</v>
      </c>
    </row>
    <row r="104" spans="11:23" x14ac:dyDescent="0.15">
      <c r="K104" s="9" t="s">
        <v>46</v>
      </c>
      <c r="L104" s="9">
        <v>0</v>
      </c>
      <c r="M104" s="9">
        <v>3</v>
      </c>
    </row>
    <row r="105" spans="11:23" x14ac:dyDescent="0.15">
      <c r="K105" s="9" t="s">
        <v>47</v>
      </c>
      <c r="L105" s="9">
        <v>0</v>
      </c>
      <c r="M105" s="9">
        <v>2</v>
      </c>
    </row>
    <row r="106" spans="11:23" x14ac:dyDescent="0.15">
      <c r="K106" s="9" t="s">
        <v>48</v>
      </c>
      <c r="L106" s="9">
        <v>0</v>
      </c>
      <c r="M106" s="9">
        <v>1</v>
      </c>
    </row>
    <row r="107" spans="11:23" x14ac:dyDescent="0.15">
      <c r="K107" s="9" t="s">
        <v>49</v>
      </c>
      <c r="L107" s="9">
        <v>0</v>
      </c>
      <c r="M107" s="9">
        <v>2</v>
      </c>
    </row>
    <row r="108" spans="11:23" x14ac:dyDescent="0.15">
      <c r="K108" s="9" t="s">
        <v>50</v>
      </c>
      <c r="L108" s="9">
        <v>0</v>
      </c>
      <c r="M108" s="9">
        <v>3</v>
      </c>
    </row>
    <row r="109" spans="11:23" x14ac:dyDescent="0.15">
      <c r="K109" s="9" t="s">
        <v>51</v>
      </c>
      <c r="L109" s="9">
        <v>0</v>
      </c>
      <c r="M109" s="9">
        <v>4</v>
      </c>
      <c r="W109" s="13"/>
    </row>
    <row r="110" spans="11:23" x14ac:dyDescent="0.15">
      <c r="K110" s="9" t="s">
        <v>52</v>
      </c>
      <c r="L110" s="9">
        <v>0</v>
      </c>
      <c r="M110" s="9">
        <v>7</v>
      </c>
      <c r="W110" s="13"/>
    </row>
    <row r="111" spans="11:23" x14ac:dyDescent="0.15">
      <c r="K111" s="9" t="s">
        <v>53</v>
      </c>
      <c r="L111" s="9">
        <v>0</v>
      </c>
      <c r="M111" s="9">
        <v>11</v>
      </c>
    </row>
    <row r="112" spans="11:23" x14ac:dyDescent="0.15">
      <c r="K112" s="9" t="s">
        <v>54</v>
      </c>
      <c r="L112" s="9">
        <v>0</v>
      </c>
      <c r="M112" s="9">
        <v>14</v>
      </c>
      <c r="W112" s="13"/>
    </row>
    <row r="113" spans="11:23" x14ac:dyDescent="0.15">
      <c r="K113" s="9" t="s">
        <v>55</v>
      </c>
      <c r="L113" s="9">
        <v>0</v>
      </c>
      <c r="M113" s="9">
        <v>16</v>
      </c>
      <c r="W113" s="13"/>
    </row>
    <row r="114" spans="11:23" x14ac:dyDescent="0.15">
      <c r="K114" s="9" t="s">
        <v>56</v>
      </c>
      <c r="L114" s="9">
        <f>COUNTIF(L2:L81,"&lt;5.055")-COUNTIF(L2:L81,"&lt;4.894")</f>
        <v>0</v>
      </c>
      <c r="M114" s="9">
        <v>14</v>
      </c>
      <c r="W114" s="13"/>
    </row>
    <row r="115" spans="11:23" x14ac:dyDescent="0.15">
      <c r="K115" s="9" t="s">
        <v>57</v>
      </c>
      <c r="L115" s="9">
        <f>COUNTIF(L2:L81,"&lt;5.216")-COUNTIF(L2:L81,"&lt;5.055")</f>
        <v>0</v>
      </c>
      <c r="M115" s="9">
        <v>11</v>
      </c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>
        <v>7</v>
      </c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>
        <v>4</v>
      </c>
      <c r="P117">
        <v>2.8929999999999998</v>
      </c>
      <c r="Q117">
        <v>8.5000000000000006E-2</v>
      </c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>
        <v>3</v>
      </c>
      <c r="P118">
        <v>3.8130000000000002</v>
      </c>
      <c r="Q118">
        <v>0.11899999999999999</v>
      </c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>
        <v>2</v>
      </c>
      <c r="P119">
        <v>4.3250000000000002</v>
      </c>
      <c r="Q119">
        <v>0.157</v>
      </c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>
        <v>1</v>
      </c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P121">
        <v>1.6739999999999999</v>
      </c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P122">
        <v>4.0890000000000004</v>
      </c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  <row r="124" spans="11:23" x14ac:dyDescent="0.15">
      <c r="P124">
        <v>0.24099999999999999</v>
      </c>
    </row>
  </sheetData>
  <phoneticPr fontId="5" type="noConversion"/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E103"/>
  <sheetViews>
    <sheetView topLeftCell="F43" workbookViewId="0">
      <selection activeCell="N70" sqref="N70:Q74"/>
    </sheetView>
  </sheetViews>
  <sheetFormatPr defaultColWidth="9" defaultRowHeight="13.5" x14ac:dyDescent="0.15"/>
  <cols>
    <col min="11" max="12" width="18.5" customWidth="1"/>
    <col min="13" max="14" width="12.625"/>
    <col min="20" max="22" width="12.625"/>
    <col min="23" max="23" width="22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760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>
        <v>5.9451637268066397</v>
      </c>
      <c r="L2" s="7">
        <v>2.1772499084472701</v>
      </c>
      <c r="M2">
        <v>1.5182361602783201</v>
      </c>
      <c r="N2">
        <v>4.6323146820068404</v>
      </c>
      <c r="O2">
        <v>3</v>
      </c>
      <c r="P2">
        <v>3</v>
      </c>
      <c r="Q2">
        <v>12</v>
      </c>
      <c r="R2" s="12">
        <v>0.25</v>
      </c>
      <c r="S2" s="12">
        <f t="shared" ref="S2:S55" si="0">O2/E2</f>
        <v>0.3</v>
      </c>
      <c r="T2">
        <v>2.00077629089356</v>
      </c>
      <c r="U2">
        <v>1.8528251647949201</v>
      </c>
      <c r="V2">
        <v>1.73305892944336</v>
      </c>
      <c r="W2" s="13">
        <v>0.119766235351562</v>
      </c>
      <c r="X2">
        <v>0.26771736145019498</v>
      </c>
      <c r="Y2">
        <v>0.26771736145019498</v>
      </c>
      <c r="Z2">
        <v>0.3</v>
      </c>
      <c r="AA2">
        <v>0.9</v>
      </c>
      <c r="AB2">
        <v>0.75</v>
      </c>
      <c r="AC2">
        <v>0.81818181818181801</v>
      </c>
      <c r="AD2">
        <v>0.1</v>
      </c>
      <c r="AE2">
        <v>0.6</v>
      </c>
    </row>
    <row r="3" spans="1:31" x14ac:dyDescent="0.15">
      <c r="A3" s="4">
        <v>206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4.4629192352294904</v>
      </c>
      <c r="L3" s="7">
        <v>2.2479228973388699</v>
      </c>
      <c r="M3">
        <v>2.1878547668457</v>
      </c>
      <c r="N3">
        <v>3.5414943695068399</v>
      </c>
      <c r="O3">
        <v>2</v>
      </c>
      <c r="P3">
        <v>2</v>
      </c>
      <c r="Q3">
        <v>10</v>
      </c>
      <c r="R3" s="12">
        <v>0.2</v>
      </c>
      <c r="S3" s="12">
        <f t="shared" si="0"/>
        <v>0.2</v>
      </c>
      <c r="T3">
        <v>1.4795379638671899</v>
      </c>
      <c r="U3">
        <v>1.4095602035522501</v>
      </c>
      <c r="V3">
        <v>1.2945129871368399</v>
      </c>
      <c r="W3" s="13">
        <v>0.115047216415405</v>
      </c>
      <c r="X3">
        <v>0.18502497673034701</v>
      </c>
      <c r="Y3">
        <v>0.18502497673034701</v>
      </c>
      <c r="Z3">
        <v>0.2</v>
      </c>
      <c r="AA3">
        <v>0.8</v>
      </c>
      <c r="AB3">
        <v>0.8</v>
      </c>
      <c r="AC3">
        <v>0.8</v>
      </c>
      <c r="AD3">
        <v>0.2</v>
      </c>
      <c r="AE3">
        <v>0.6</v>
      </c>
    </row>
    <row r="4" spans="1:31" x14ac:dyDescent="0.15">
      <c r="A4" s="4">
        <v>332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5.5232677459716797</v>
      </c>
      <c r="L4" s="7">
        <v>2.25797843933106</v>
      </c>
      <c r="M4">
        <v>1.6736488342285201</v>
      </c>
      <c r="N4">
        <v>3.9813232421875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2.1875057220459002</v>
      </c>
      <c r="U4">
        <v>2.02536869049072</v>
      </c>
      <c r="V4">
        <v>1.8965694904327399</v>
      </c>
      <c r="W4" s="13">
        <v>0.12879920005798301</v>
      </c>
      <c r="X4">
        <v>0.29093623161315901</v>
      </c>
      <c r="Y4">
        <v>0.29093623161315901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243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>
        <v>7.0155200958251998</v>
      </c>
      <c r="L5" s="7">
        <v>2.2603340148925799</v>
      </c>
      <c r="M5">
        <v>1.61123275756836</v>
      </c>
      <c r="N5">
        <v>4.6294460296630904</v>
      </c>
      <c r="O5">
        <v>4</v>
      </c>
      <c r="P5">
        <v>4</v>
      </c>
      <c r="Q5">
        <v>13</v>
      </c>
      <c r="R5" s="12">
        <v>0.30769999999999997</v>
      </c>
      <c r="S5" s="12">
        <f t="shared" si="0"/>
        <v>0.4</v>
      </c>
      <c r="T5">
        <v>2.15481376647949</v>
      </c>
      <c r="U5">
        <v>2.0434997081756601</v>
      </c>
      <c r="V5">
        <v>1.8577797412872299</v>
      </c>
      <c r="W5" s="13">
        <v>0.18571996688842801</v>
      </c>
      <c r="X5">
        <v>0.29703402519226102</v>
      </c>
      <c r="Y5">
        <v>0.29703402519226102</v>
      </c>
      <c r="Z5">
        <v>0.4</v>
      </c>
      <c r="AA5">
        <v>0.9</v>
      </c>
      <c r="AB5">
        <v>0.69230769230769196</v>
      </c>
      <c r="AC5">
        <v>0.78260869565217395</v>
      </c>
      <c r="AD5">
        <v>0.1</v>
      </c>
      <c r="AE5">
        <v>0.5</v>
      </c>
    </row>
    <row r="6" spans="1:31" x14ac:dyDescent="0.15">
      <c r="A6" s="4">
        <v>962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4.6886062622070304</v>
      </c>
      <c r="L6" s="7">
        <v>2.2660045623779301</v>
      </c>
      <c r="M6">
        <v>1.8892669677734399</v>
      </c>
      <c r="N6">
        <v>3.0958251953125</v>
      </c>
      <c r="O6">
        <v>1</v>
      </c>
      <c r="P6">
        <v>1</v>
      </c>
      <c r="Q6">
        <v>8</v>
      </c>
      <c r="R6" s="12">
        <v>0.125</v>
      </c>
      <c r="S6" s="12">
        <f t="shared" si="0"/>
        <v>0.1</v>
      </c>
      <c r="T6">
        <v>1.6115760803222701</v>
      </c>
      <c r="U6">
        <v>1.5397201776504501</v>
      </c>
      <c r="V6">
        <v>1.4006265401840201</v>
      </c>
      <c r="W6" s="13">
        <v>0.139093637466431</v>
      </c>
      <c r="X6">
        <v>0.21094954013824499</v>
      </c>
      <c r="Y6">
        <v>0.21094954013824499</v>
      </c>
      <c r="Z6">
        <v>0.1</v>
      </c>
      <c r="AA6">
        <v>0.7</v>
      </c>
      <c r="AB6">
        <v>0.875</v>
      </c>
      <c r="AC6">
        <v>0.77777777777777801</v>
      </c>
      <c r="AD6">
        <v>0.3</v>
      </c>
      <c r="AE6">
        <v>0.6</v>
      </c>
    </row>
    <row r="7" spans="1:31" x14ac:dyDescent="0.15">
      <c r="A7" s="4">
        <v>774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4.5879154205322301</v>
      </c>
      <c r="L7" s="7">
        <v>2.3017005920410201</v>
      </c>
      <c r="M7">
        <v>1.68941307067871</v>
      </c>
      <c r="N7">
        <v>3.34785652160644</v>
      </c>
      <c r="O7">
        <v>2</v>
      </c>
      <c r="P7">
        <v>2</v>
      </c>
      <c r="Q7">
        <v>9</v>
      </c>
      <c r="R7" s="12">
        <v>0.22220000000000001</v>
      </c>
      <c r="S7" s="12">
        <f t="shared" si="0"/>
        <v>0.2</v>
      </c>
      <c r="T7">
        <v>1.59369468688965</v>
      </c>
      <c r="U7">
        <v>1.4986766576767001</v>
      </c>
      <c r="V7">
        <v>1.38804054260254</v>
      </c>
      <c r="W7" s="13">
        <v>0.11063611507415801</v>
      </c>
      <c r="X7">
        <v>0.20565414428710899</v>
      </c>
      <c r="Y7">
        <v>0.20565414428710899</v>
      </c>
      <c r="Z7">
        <v>0.2</v>
      </c>
      <c r="AA7">
        <v>0.7</v>
      </c>
      <c r="AB7">
        <v>0.77777777777777801</v>
      </c>
      <c r="AC7">
        <v>0.73684210526315796</v>
      </c>
      <c r="AD7">
        <v>0.3</v>
      </c>
      <c r="AE7">
        <v>0.5</v>
      </c>
    </row>
    <row r="8" spans="1:31" x14ac:dyDescent="0.15">
      <c r="A8" s="4">
        <v>613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4.1262054443359402</v>
      </c>
      <c r="L8" s="7">
        <v>2.30923271179199</v>
      </c>
      <c r="M8">
        <v>2.0504150390625</v>
      </c>
      <c r="N8">
        <v>3.11630058288574</v>
      </c>
      <c r="O8">
        <v>2</v>
      </c>
      <c r="P8">
        <v>2</v>
      </c>
      <c r="Q8">
        <v>10</v>
      </c>
      <c r="R8" s="12">
        <v>0.2</v>
      </c>
      <c r="S8" s="12">
        <f t="shared" si="0"/>
        <v>0.2</v>
      </c>
      <c r="T8">
        <v>1.39303970336914</v>
      </c>
      <c r="U8">
        <v>1.32696604728699</v>
      </c>
      <c r="V8">
        <v>1.2175832986831701</v>
      </c>
      <c r="W8" s="13">
        <v>0.109382748603821</v>
      </c>
      <c r="X8">
        <v>0.17545640468597401</v>
      </c>
      <c r="Y8">
        <v>0.17545640468597401</v>
      </c>
      <c r="Z8">
        <v>0.2</v>
      </c>
      <c r="AA8">
        <v>0.8</v>
      </c>
      <c r="AB8">
        <v>0.8</v>
      </c>
      <c r="AC8">
        <v>0.8</v>
      </c>
      <c r="AD8">
        <v>0.2</v>
      </c>
      <c r="AE8">
        <v>0.6</v>
      </c>
    </row>
    <row r="9" spans="1:31" x14ac:dyDescent="0.15">
      <c r="A9" s="4">
        <v>964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4.8089675903320304</v>
      </c>
      <c r="L9">
        <v>2.3160915374755899</v>
      </c>
      <c r="M9">
        <v>1.9291191101074201</v>
      </c>
      <c r="N9">
        <v>3.18735694885254</v>
      </c>
      <c r="O9">
        <v>2</v>
      </c>
      <c r="P9">
        <v>2</v>
      </c>
      <c r="Q9">
        <v>9</v>
      </c>
      <c r="R9" s="12">
        <v>0.22220000000000001</v>
      </c>
      <c r="S9" s="12">
        <f t="shared" si="0"/>
        <v>0.2</v>
      </c>
      <c r="T9">
        <v>1.62002754211426</v>
      </c>
      <c r="U9">
        <v>1.55934906005859</v>
      </c>
      <c r="V9">
        <v>1.40135169029236</v>
      </c>
      <c r="W9">
        <v>0.15799736976623499</v>
      </c>
      <c r="X9">
        <v>0.218675851821899</v>
      </c>
      <c r="Y9">
        <v>0.218675851821899</v>
      </c>
      <c r="Z9">
        <v>0.2</v>
      </c>
      <c r="AA9">
        <v>0.7</v>
      </c>
      <c r="AB9">
        <v>0.77777777777777801</v>
      </c>
      <c r="AC9">
        <v>0.73684210526315796</v>
      </c>
      <c r="AD9">
        <v>0.3</v>
      </c>
      <c r="AE9">
        <v>0.5</v>
      </c>
    </row>
    <row r="10" spans="1:31" x14ac:dyDescent="0.15">
      <c r="A10" s="4">
        <v>939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6.1483573913574201</v>
      </c>
      <c r="L10" s="7">
        <v>2.3338871002197301</v>
      </c>
      <c r="M10">
        <v>1.45290374755859</v>
      </c>
      <c r="N10">
        <v>4.1549930572509801</v>
      </c>
      <c r="O10">
        <v>3</v>
      </c>
      <c r="P10">
        <v>3</v>
      </c>
      <c r="Q10">
        <v>10</v>
      </c>
      <c r="R10" s="12">
        <v>0.3</v>
      </c>
      <c r="S10" s="12">
        <f t="shared" si="0"/>
        <v>0.3</v>
      </c>
      <c r="T10">
        <v>2.0319080352783199</v>
      </c>
      <c r="U10">
        <v>1.90573501586914</v>
      </c>
      <c r="V10">
        <v>1.74814701080322</v>
      </c>
      <c r="W10" s="13">
        <v>0.157588005065918</v>
      </c>
      <c r="X10">
        <v>0.28376102447509799</v>
      </c>
      <c r="Y10">
        <v>0.28376102447509799</v>
      </c>
      <c r="Z10">
        <v>0.3</v>
      </c>
      <c r="AA10">
        <v>0.7</v>
      </c>
      <c r="AB10">
        <v>0.7</v>
      </c>
      <c r="AC10">
        <v>0.7</v>
      </c>
      <c r="AD10">
        <v>0.3</v>
      </c>
      <c r="AE10">
        <v>0.4</v>
      </c>
    </row>
    <row r="11" spans="1:31" s="30" customFormat="1" x14ac:dyDescent="0.15">
      <c r="A11" s="33">
        <v>345</v>
      </c>
      <c r="B11" s="30">
        <v>16</v>
      </c>
      <c r="C11" s="30">
        <v>4</v>
      </c>
      <c r="D11" s="30">
        <v>10</v>
      </c>
      <c r="E11" s="30">
        <v>10</v>
      </c>
      <c r="F11" s="30">
        <v>10</v>
      </c>
      <c r="G11" s="30">
        <v>0</v>
      </c>
      <c r="H11" s="30">
        <v>6</v>
      </c>
      <c r="I11" s="30">
        <v>4</v>
      </c>
      <c r="J11" s="30">
        <v>0.8</v>
      </c>
      <c r="K11" s="30">
        <v>6.2197780609130904</v>
      </c>
      <c r="L11" s="30">
        <v>2.36846923828125</v>
      </c>
      <c r="M11" s="30">
        <v>1.53592109680176</v>
      </c>
      <c r="N11" s="30">
        <v>4.3374729156494096</v>
      </c>
      <c r="O11" s="30">
        <v>3</v>
      </c>
      <c r="P11" s="30">
        <v>3</v>
      </c>
      <c r="Q11" s="30">
        <v>12</v>
      </c>
      <c r="R11" s="35">
        <v>0.25</v>
      </c>
      <c r="S11" s="35">
        <f t="shared" si="0"/>
        <v>0.3</v>
      </c>
      <c r="T11" s="30">
        <v>2.2145919799804701</v>
      </c>
      <c r="U11" s="30">
        <v>2.0643436908721902</v>
      </c>
      <c r="V11" s="30">
        <v>1.8967049121856701</v>
      </c>
      <c r="W11" s="30">
        <v>0.16763877868652299</v>
      </c>
      <c r="X11" s="30">
        <v>0.31788706779480003</v>
      </c>
      <c r="Y11" s="30">
        <v>0.31788706779480003</v>
      </c>
      <c r="Z11" s="30">
        <v>0.3</v>
      </c>
      <c r="AA11" s="30">
        <v>0.9</v>
      </c>
      <c r="AB11" s="30">
        <v>0.75</v>
      </c>
      <c r="AC11" s="30">
        <v>0.81818181818181801</v>
      </c>
      <c r="AD11" s="30">
        <v>0.1</v>
      </c>
      <c r="AE11" s="30">
        <v>0.6</v>
      </c>
    </row>
    <row r="12" spans="1:31" x14ac:dyDescent="0.15">
      <c r="A12" s="4">
        <v>812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4.4178123474121103</v>
      </c>
      <c r="L12" s="7">
        <v>2.4056224822997998</v>
      </c>
      <c r="M12">
        <v>1.97488021850586</v>
      </c>
      <c r="N12">
        <v>3.1628780364990199</v>
      </c>
      <c r="O12">
        <v>1</v>
      </c>
      <c r="P12">
        <v>1</v>
      </c>
      <c r="Q12">
        <v>3</v>
      </c>
      <c r="R12" s="12">
        <v>0.33329999999999999</v>
      </c>
      <c r="S12" s="12">
        <f t="shared" si="0"/>
        <v>0.1</v>
      </c>
      <c r="T12">
        <v>1.3116340637207</v>
      </c>
      <c r="U12">
        <v>1.25386738777161</v>
      </c>
      <c r="V12">
        <v>1.13772320747376</v>
      </c>
      <c r="W12" s="13">
        <v>0.11614418029785201</v>
      </c>
      <c r="X12">
        <v>0.17391085624694799</v>
      </c>
      <c r="Y12">
        <v>0.17391085624694799</v>
      </c>
      <c r="Z12">
        <v>0.1</v>
      </c>
      <c r="AA12">
        <v>0.2</v>
      </c>
      <c r="AB12">
        <v>0.66666666666666696</v>
      </c>
      <c r="AC12">
        <v>0.30769230769230799</v>
      </c>
      <c r="AD12">
        <v>0.8</v>
      </c>
      <c r="AE12">
        <v>0.1</v>
      </c>
    </row>
    <row r="13" spans="1:31" x14ac:dyDescent="0.15">
      <c r="A13" s="4">
        <v>250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5.1424427032470703</v>
      </c>
      <c r="L13" s="7">
        <v>2.4484481811523402</v>
      </c>
      <c r="M13">
        <v>1.6546936035156199</v>
      </c>
      <c r="N13">
        <v>3.80046463012695</v>
      </c>
      <c r="O13">
        <v>2</v>
      </c>
      <c r="P13">
        <v>2</v>
      </c>
      <c r="Q13">
        <v>8</v>
      </c>
      <c r="R13" s="12">
        <v>0.25</v>
      </c>
      <c r="S13" s="12">
        <f t="shared" si="0"/>
        <v>0.2</v>
      </c>
      <c r="T13">
        <v>1.71976661682129</v>
      </c>
      <c r="U13">
        <v>1.5939807891845701</v>
      </c>
      <c r="V13">
        <v>1.47818791866302</v>
      </c>
      <c r="W13" s="13">
        <v>0.11579287052154499</v>
      </c>
      <c r="X13">
        <v>0.24157869815826399</v>
      </c>
      <c r="Y13">
        <v>0.24157869815826399</v>
      </c>
      <c r="Z13">
        <v>0.2</v>
      </c>
      <c r="AA13">
        <v>0.6</v>
      </c>
      <c r="AB13">
        <v>0.75</v>
      </c>
      <c r="AC13">
        <v>0.66666666666666696</v>
      </c>
      <c r="AD13">
        <v>0.4</v>
      </c>
      <c r="AE13">
        <v>0.4</v>
      </c>
    </row>
    <row r="14" spans="1:31" x14ac:dyDescent="0.15">
      <c r="A14" s="4">
        <v>443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5.2589397430419904</v>
      </c>
      <c r="L14" s="7">
        <v>2.4586219787597701</v>
      </c>
      <c r="M14">
        <v>1.5735111236572299</v>
      </c>
      <c r="N14">
        <v>3.8304176330566402</v>
      </c>
      <c r="O14">
        <v>3</v>
      </c>
      <c r="P14">
        <v>3</v>
      </c>
      <c r="Q14">
        <v>12</v>
      </c>
      <c r="R14" s="12">
        <v>0.25</v>
      </c>
      <c r="S14" s="12">
        <f t="shared" si="0"/>
        <v>0.3</v>
      </c>
      <c r="T14">
        <v>1.7043972015380899</v>
      </c>
      <c r="U14">
        <v>1.58232617378235</v>
      </c>
      <c r="V14">
        <v>1.4602359533309901</v>
      </c>
      <c r="W14" s="13">
        <v>0.12209022045135499</v>
      </c>
      <c r="X14">
        <v>0.24416124820709201</v>
      </c>
      <c r="Y14">
        <v>0.24416124820709201</v>
      </c>
      <c r="Z14">
        <v>0.3</v>
      </c>
      <c r="AA14">
        <v>0.9</v>
      </c>
      <c r="AB14">
        <v>0.75</v>
      </c>
      <c r="AC14">
        <v>0.81818181818181801</v>
      </c>
      <c r="AD14">
        <v>0.1</v>
      </c>
      <c r="AE14">
        <v>0.6</v>
      </c>
    </row>
    <row r="15" spans="1:31" x14ac:dyDescent="0.15">
      <c r="A15" s="4">
        <v>500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5.3677730560302699</v>
      </c>
      <c r="L15" s="7">
        <v>2.49630546569824</v>
      </c>
      <c r="M15">
        <v>2.0828208923339799</v>
      </c>
      <c r="N15">
        <v>3.7520809173584002</v>
      </c>
      <c r="O15">
        <v>2</v>
      </c>
      <c r="P15">
        <v>2</v>
      </c>
      <c r="Q15">
        <v>10</v>
      </c>
      <c r="R15" s="12">
        <v>0.2</v>
      </c>
      <c r="S15" s="12">
        <f t="shared" si="0"/>
        <v>0.2</v>
      </c>
      <c r="T15">
        <v>2.1302337646484402</v>
      </c>
      <c r="U15">
        <v>2.01200127601623</v>
      </c>
      <c r="V15">
        <v>1.8438333272934</v>
      </c>
      <c r="W15" s="13">
        <v>0.16816794872283899</v>
      </c>
      <c r="X15">
        <v>0.286400437355042</v>
      </c>
      <c r="Y15">
        <v>0.286400437355042</v>
      </c>
      <c r="Z15">
        <v>0.2</v>
      </c>
      <c r="AA15">
        <v>0.8</v>
      </c>
      <c r="AB15">
        <v>0.8</v>
      </c>
      <c r="AC15">
        <v>0.8</v>
      </c>
      <c r="AD15">
        <v>0.2</v>
      </c>
      <c r="AE15">
        <v>0.6</v>
      </c>
    </row>
    <row r="16" spans="1:31" x14ac:dyDescent="0.15">
      <c r="A16" s="4">
        <v>410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4.3733692169189498</v>
      </c>
      <c r="L16" s="7">
        <v>2.50955390930176</v>
      </c>
      <c r="M16">
        <v>2.11284255981445</v>
      </c>
      <c r="N16">
        <v>2.93422126770019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1.4309444427490201</v>
      </c>
      <c r="U16">
        <v>1.36985206604004</v>
      </c>
      <c r="V16">
        <v>1.2371801137924201</v>
      </c>
      <c r="W16" s="13">
        <v>0.13267195224761999</v>
      </c>
      <c r="X16">
        <v>0.193764328956604</v>
      </c>
      <c r="Y16">
        <v>0.193764328956604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128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5.3409328460693404</v>
      </c>
      <c r="L17" s="7">
        <v>2.52885818481445</v>
      </c>
      <c r="M17">
        <v>1.66196632385254</v>
      </c>
      <c r="N17">
        <v>3.8903579711914098</v>
      </c>
      <c r="O17">
        <v>2</v>
      </c>
      <c r="P17">
        <v>2</v>
      </c>
      <c r="Q17">
        <v>7</v>
      </c>
      <c r="R17" s="12">
        <v>0.28570000000000001</v>
      </c>
      <c r="S17" s="12">
        <f t="shared" si="0"/>
        <v>0.2</v>
      </c>
      <c r="T17">
        <v>1.6895065307617201</v>
      </c>
      <c r="U17">
        <v>1.57126080989838</v>
      </c>
      <c r="V17">
        <v>1.4560174942016599</v>
      </c>
      <c r="W17" s="13">
        <v>0.115243315696716</v>
      </c>
      <c r="X17">
        <v>0.23348903656005901</v>
      </c>
      <c r="Y17">
        <v>0.23348903656005901</v>
      </c>
      <c r="Z17">
        <v>0.2</v>
      </c>
      <c r="AA17">
        <v>0.5</v>
      </c>
      <c r="AB17">
        <v>0.71428571428571397</v>
      </c>
      <c r="AC17">
        <v>0.58823529411764697</v>
      </c>
      <c r="AD17">
        <v>0.5</v>
      </c>
      <c r="AE17">
        <v>0.3</v>
      </c>
    </row>
    <row r="18" spans="1:31" x14ac:dyDescent="0.15">
      <c r="A18" s="4">
        <v>334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5.8445968627929696</v>
      </c>
      <c r="L18" s="7">
        <v>2.5306472778320299</v>
      </c>
      <c r="M18">
        <v>1.79775238037109</v>
      </c>
      <c r="N18">
        <v>3.69099998474121</v>
      </c>
      <c r="O18">
        <v>3</v>
      </c>
      <c r="P18">
        <v>3</v>
      </c>
      <c r="Q18">
        <v>12</v>
      </c>
      <c r="R18" s="12">
        <v>0.25</v>
      </c>
      <c r="S18" s="12">
        <f t="shared" si="0"/>
        <v>0.3</v>
      </c>
      <c r="T18">
        <v>1.6688976287841799</v>
      </c>
      <c r="U18">
        <v>1.59798943996429</v>
      </c>
      <c r="V18">
        <v>1.4405004978179901</v>
      </c>
      <c r="W18" s="13">
        <v>0.15748894214630099</v>
      </c>
      <c r="X18">
        <v>0.228397130966186</v>
      </c>
      <c r="Y18">
        <v>0.228397130966186</v>
      </c>
      <c r="Z18">
        <v>0.3</v>
      </c>
      <c r="AA18">
        <v>0.9</v>
      </c>
      <c r="AB18">
        <v>0.75</v>
      </c>
      <c r="AC18">
        <v>0.81818181818181801</v>
      </c>
      <c r="AD18">
        <v>0.1</v>
      </c>
      <c r="AE18">
        <v>0.6</v>
      </c>
    </row>
    <row r="19" spans="1:31" x14ac:dyDescent="0.15">
      <c r="A19" s="4">
        <v>78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>
        <v>5.1870536804199201</v>
      </c>
      <c r="L19" s="7">
        <v>2.6121311187744101</v>
      </c>
      <c r="M19">
        <v>2.1877632141113299</v>
      </c>
      <c r="N19">
        <v>4.30110740661621</v>
      </c>
      <c r="O19">
        <v>3</v>
      </c>
      <c r="P19">
        <v>3</v>
      </c>
      <c r="Q19">
        <v>13</v>
      </c>
      <c r="R19" s="12">
        <v>0.23080000000000001</v>
      </c>
      <c r="S19" s="12">
        <f t="shared" si="0"/>
        <v>0.3</v>
      </c>
      <c r="T19">
        <v>1.90737533569336</v>
      </c>
      <c r="U19">
        <v>1.7600345611572299</v>
      </c>
      <c r="V19">
        <v>1.63998091220856</v>
      </c>
      <c r="W19" s="13">
        <v>0.120053648948669</v>
      </c>
      <c r="X19">
        <v>0.26739442348480202</v>
      </c>
      <c r="Y19">
        <v>0.26739442348480202</v>
      </c>
      <c r="Z19">
        <v>0.3</v>
      </c>
      <c r="AA19">
        <v>1</v>
      </c>
      <c r="AB19">
        <v>0.76923076923076905</v>
      </c>
      <c r="AC19">
        <v>0.86956521739130399</v>
      </c>
      <c r="AD19">
        <v>0</v>
      </c>
      <c r="AE19">
        <v>0.7</v>
      </c>
    </row>
    <row r="20" spans="1:31" x14ac:dyDescent="0.15">
      <c r="A20" s="4">
        <v>644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5.5166740417480504</v>
      </c>
      <c r="L20" s="7">
        <v>2.6217098236084002</v>
      </c>
      <c r="M20">
        <v>1.7777156829834</v>
      </c>
      <c r="N20">
        <v>4.1019325256347701</v>
      </c>
      <c r="O20">
        <v>1</v>
      </c>
      <c r="P20">
        <v>1</v>
      </c>
      <c r="Q20">
        <v>7</v>
      </c>
      <c r="R20" s="12">
        <v>0.1429</v>
      </c>
      <c r="S20" s="12">
        <f t="shared" si="0"/>
        <v>0.1</v>
      </c>
      <c r="T20">
        <v>1.78559494018555</v>
      </c>
      <c r="U20">
        <v>1.66477239131927</v>
      </c>
      <c r="V20">
        <v>1.5288511514663701</v>
      </c>
      <c r="W20" s="13">
        <v>0.135921239852905</v>
      </c>
      <c r="X20">
        <v>0.25674378871917702</v>
      </c>
      <c r="Y20">
        <v>0.25674378871917702</v>
      </c>
      <c r="Z20">
        <v>0.1</v>
      </c>
      <c r="AA20">
        <v>0.6</v>
      </c>
      <c r="AB20">
        <v>0.85714285714285698</v>
      </c>
      <c r="AC20">
        <v>0.70588235294117596</v>
      </c>
      <c r="AD20">
        <v>0.4</v>
      </c>
      <c r="AE20">
        <v>0.5</v>
      </c>
    </row>
    <row r="21" spans="1:31" s="30" customFormat="1" x14ac:dyDescent="0.15">
      <c r="A21" s="33">
        <v>59</v>
      </c>
      <c r="B21" s="30">
        <v>15</v>
      </c>
      <c r="C21" s="30">
        <v>5</v>
      </c>
      <c r="D21" s="30">
        <v>10</v>
      </c>
      <c r="E21" s="30">
        <v>10</v>
      </c>
      <c r="F21" s="30">
        <v>10</v>
      </c>
      <c r="G21" s="30">
        <v>0</v>
      </c>
      <c r="H21" s="30">
        <v>5</v>
      </c>
      <c r="I21" s="30">
        <v>5</v>
      </c>
      <c r="J21" s="30">
        <v>0.75</v>
      </c>
      <c r="K21" s="30">
        <v>5.88527488708496</v>
      </c>
      <c r="L21" s="30">
        <v>2.63079833984375</v>
      </c>
      <c r="M21" s="30">
        <v>1.4751014709472701</v>
      </c>
      <c r="N21" s="30">
        <v>4.1975421905517596</v>
      </c>
      <c r="O21" s="30">
        <v>3</v>
      </c>
      <c r="P21" s="30">
        <v>3</v>
      </c>
      <c r="Q21" s="30">
        <v>12</v>
      </c>
      <c r="R21" s="35">
        <v>0.25</v>
      </c>
      <c r="S21" s="35">
        <f t="shared" si="0"/>
        <v>0.3</v>
      </c>
      <c r="T21" s="30">
        <v>1.8753356933593699</v>
      </c>
      <c r="U21" s="30">
        <v>1.7415421009063701</v>
      </c>
      <c r="V21" s="30">
        <v>1.6032752990722701</v>
      </c>
      <c r="W21" s="30">
        <v>0.138266801834106</v>
      </c>
      <c r="X21" s="30">
        <v>0.27206039428710899</v>
      </c>
      <c r="Y21" s="30">
        <v>0.27206039428710899</v>
      </c>
      <c r="Z21" s="30">
        <v>0.3</v>
      </c>
      <c r="AA21" s="30">
        <v>0.9</v>
      </c>
      <c r="AB21" s="30">
        <v>0.75</v>
      </c>
      <c r="AC21" s="30">
        <v>0.81818181818181801</v>
      </c>
      <c r="AD21" s="30">
        <v>0.1</v>
      </c>
      <c r="AE21" s="30">
        <v>0.6</v>
      </c>
    </row>
    <row r="22" spans="1:31" x14ac:dyDescent="0.15">
      <c r="A22" s="4">
        <v>959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3.65567207336426</v>
      </c>
      <c r="L22" s="7">
        <v>2.8133773803710902</v>
      </c>
      <c r="M22">
        <v>2.6079769134521502</v>
      </c>
      <c r="N22">
        <v>3.9547061920165998</v>
      </c>
      <c r="O22">
        <v>1</v>
      </c>
      <c r="P22">
        <v>1</v>
      </c>
      <c r="Q22">
        <v>7</v>
      </c>
      <c r="R22" s="12">
        <v>0.1429</v>
      </c>
      <c r="S22" s="12">
        <f t="shared" si="0"/>
        <v>0.1</v>
      </c>
      <c r="T22">
        <v>1.2878055572509799</v>
      </c>
      <c r="U22">
        <v>1.1757125854492201</v>
      </c>
      <c r="V22">
        <v>1.1354678869247401</v>
      </c>
      <c r="W22" s="13">
        <v>4.0244698524475098E-2</v>
      </c>
      <c r="X22">
        <v>0.15233767032623299</v>
      </c>
      <c r="Y22">
        <v>0.15233767032623299</v>
      </c>
      <c r="Z22">
        <v>0.1</v>
      </c>
      <c r="AA22">
        <v>0.6</v>
      </c>
      <c r="AB22">
        <v>0.85714285714285698</v>
      </c>
      <c r="AC22">
        <v>0.70588235294117596</v>
      </c>
      <c r="AD22">
        <v>0.4</v>
      </c>
      <c r="AE22">
        <v>0.5</v>
      </c>
    </row>
    <row r="23" spans="1:31" x14ac:dyDescent="0.15">
      <c r="A23" s="4">
        <v>420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3.8813323974609402</v>
      </c>
      <c r="L23" s="7">
        <v>2.7536201477050799</v>
      </c>
      <c r="M23">
        <v>3.0833549499511701</v>
      </c>
      <c r="N23">
        <v>3.36883544921875</v>
      </c>
      <c r="O23">
        <v>0</v>
      </c>
      <c r="P23">
        <v>0</v>
      </c>
      <c r="Q23">
        <v>0</v>
      </c>
      <c r="R23" s="12">
        <v>0</v>
      </c>
      <c r="S23" s="12">
        <f t="shared" si="0"/>
        <v>0</v>
      </c>
      <c r="T23">
        <v>1.26645278930664</v>
      </c>
      <c r="U23">
        <v>1.2079992294311499</v>
      </c>
      <c r="V23">
        <v>1.0940902233123799</v>
      </c>
      <c r="W23" s="13">
        <v>0.113909006118774</v>
      </c>
      <c r="X23">
        <v>0.172362565994263</v>
      </c>
      <c r="Y23">
        <v>0.172362565994263</v>
      </c>
      <c r="Z23">
        <v>0</v>
      </c>
      <c r="AA23">
        <v>0</v>
      </c>
      <c r="AB23" t="s">
        <v>29</v>
      </c>
      <c r="AC23" t="s">
        <v>29</v>
      </c>
      <c r="AD23">
        <v>1</v>
      </c>
      <c r="AE23">
        <v>0</v>
      </c>
    </row>
    <row r="24" spans="1:31" x14ac:dyDescent="0.15">
      <c r="A24" s="4">
        <v>418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4.4448013305664098</v>
      </c>
      <c r="L24" s="7">
        <v>2.7568054199218701</v>
      </c>
      <c r="M24">
        <v>2.61785888671875</v>
      </c>
      <c r="N24">
        <v>3.09810066223144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1.3468818664550799</v>
      </c>
      <c r="U24">
        <v>1.3104225397110001</v>
      </c>
      <c r="V24">
        <v>1.1598522663116499</v>
      </c>
      <c r="W24" s="13">
        <v>0.150570273399353</v>
      </c>
      <c r="X24">
        <v>0.18702960014343301</v>
      </c>
      <c r="Y24">
        <v>0.18702960014343301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433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4.6806774139404297</v>
      </c>
      <c r="L25" s="7">
        <v>2.7839107513427699</v>
      </c>
      <c r="M25">
        <v>2.11467361450195</v>
      </c>
      <c r="N25">
        <v>3.6265335083007799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1.56283950805664</v>
      </c>
      <c r="U25">
        <v>1.46058320999146</v>
      </c>
      <c r="V25">
        <v>1.3274133205413801</v>
      </c>
      <c r="W25" s="13">
        <v>0.13316988945007299</v>
      </c>
      <c r="X25">
        <v>0.23542618751525901</v>
      </c>
      <c r="Y25">
        <v>0.23542618751525901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626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4.4488945007324201</v>
      </c>
      <c r="L26" s="7">
        <v>2.7935333251953098</v>
      </c>
      <c r="M26">
        <v>2.5312194824218701</v>
      </c>
      <c r="N26">
        <v>2.78610038757324</v>
      </c>
      <c r="O26">
        <v>2</v>
      </c>
      <c r="P26">
        <v>2</v>
      </c>
      <c r="Q26">
        <v>11</v>
      </c>
      <c r="R26" s="12">
        <v>0.18179999999999999</v>
      </c>
      <c r="S26" s="12">
        <f t="shared" si="0"/>
        <v>0.2</v>
      </c>
      <c r="T26">
        <v>1.4707450866699201</v>
      </c>
      <c r="U26">
        <v>1.4289009571075399</v>
      </c>
      <c r="V26">
        <v>1.2673585414886499</v>
      </c>
      <c r="W26" s="13">
        <v>0.16154241561889701</v>
      </c>
      <c r="X26">
        <v>0.203386545181274</v>
      </c>
      <c r="Y26">
        <v>0.203386545181274</v>
      </c>
      <c r="Z26">
        <v>0.2</v>
      </c>
      <c r="AA26">
        <v>0.9</v>
      </c>
      <c r="AB26">
        <v>0.81818181818181801</v>
      </c>
      <c r="AC26">
        <v>0.85714285714285698</v>
      </c>
      <c r="AD26">
        <v>0.1</v>
      </c>
      <c r="AE26">
        <v>0.7</v>
      </c>
    </row>
    <row r="27" spans="1:31" x14ac:dyDescent="0.15">
      <c r="A27" s="4">
        <v>898</v>
      </c>
      <c r="B27">
        <v>12</v>
      </c>
      <c r="C27">
        <v>8</v>
      </c>
      <c r="D27">
        <v>10</v>
      </c>
      <c r="E27">
        <v>10</v>
      </c>
      <c r="F27">
        <v>9</v>
      </c>
      <c r="G27">
        <v>1</v>
      </c>
      <c r="H27">
        <v>3</v>
      </c>
      <c r="I27">
        <v>7</v>
      </c>
      <c r="J27">
        <v>0.6</v>
      </c>
      <c r="K27">
        <v>4.7232074737548801</v>
      </c>
      <c r="L27" s="7">
        <v>2.6647758483886701</v>
      </c>
      <c r="M27">
        <v>1.5633640289306601</v>
      </c>
      <c r="N27">
        <v>5.2879943847656197</v>
      </c>
      <c r="O27">
        <v>2</v>
      </c>
      <c r="P27">
        <v>2</v>
      </c>
      <c r="Q27">
        <v>6</v>
      </c>
      <c r="R27" s="12">
        <v>0.33329999999999999</v>
      </c>
      <c r="S27" s="12">
        <f t="shared" si="0"/>
        <v>0.2</v>
      </c>
      <c r="T27">
        <v>1.3470478057861299</v>
      </c>
      <c r="U27">
        <v>1.1641877889633201</v>
      </c>
      <c r="V27">
        <v>1.18686103820801</v>
      </c>
      <c r="W27" s="13">
        <v>2.26732492446899E-2</v>
      </c>
      <c r="X27">
        <v>0.160186767578125</v>
      </c>
      <c r="Y27">
        <v>0.160186767578125</v>
      </c>
      <c r="Z27">
        <v>0.2</v>
      </c>
      <c r="AA27">
        <v>0.4</v>
      </c>
      <c r="AB27">
        <v>0.66666666666666696</v>
      </c>
      <c r="AC27">
        <v>0.5</v>
      </c>
      <c r="AD27">
        <v>0.6</v>
      </c>
      <c r="AE27">
        <v>0.2</v>
      </c>
    </row>
    <row r="28" spans="1:31" x14ac:dyDescent="0.15">
      <c r="A28" s="4">
        <v>677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3.8947849273681601</v>
      </c>
      <c r="L28" s="7">
        <v>2.6793117523193399</v>
      </c>
      <c r="M28">
        <v>2.7569541931152299</v>
      </c>
      <c r="N28">
        <v>6.1744194030761701</v>
      </c>
      <c r="O28">
        <v>1</v>
      </c>
      <c r="P28">
        <v>1</v>
      </c>
      <c r="Q28">
        <v>8</v>
      </c>
      <c r="R28" s="12">
        <v>0.125</v>
      </c>
      <c r="S28" s="12">
        <f t="shared" si="0"/>
        <v>0.1</v>
      </c>
      <c r="T28">
        <v>1.2062225341796899</v>
      </c>
      <c r="U28">
        <v>1.0235748291015601</v>
      </c>
      <c r="V28">
        <v>1.0341088771820099</v>
      </c>
      <c r="W28" s="13">
        <v>1.05340480804443E-2</v>
      </c>
      <c r="X28">
        <v>0.172113656997681</v>
      </c>
      <c r="Y28">
        <v>0.172113656997681</v>
      </c>
      <c r="Z28">
        <v>0.1</v>
      </c>
      <c r="AA28">
        <v>0.7</v>
      </c>
      <c r="AB28">
        <v>0.875</v>
      </c>
      <c r="AC28">
        <v>0.77777777777777801</v>
      </c>
      <c r="AD28">
        <v>0.3</v>
      </c>
      <c r="AE28">
        <v>0.6</v>
      </c>
    </row>
    <row r="29" spans="1:31" x14ac:dyDescent="0.15">
      <c r="A29" s="4">
        <v>879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3.79835700988769</v>
      </c>
      <c r="L29" s="7">
        <v>2.8496761322021502</v>
      </c>
      <c r="M29">
        <v>2.6690654754638699</v>
      </c>
      <c r="N29">
        <v>4.5176372528076199</v>
      </c>
      <c r="O29">
        <v>1</v>
      </c>
      <c r="P29">
        <v>1</v>
      </c>
      <c r="Q29">
        <v>6</v>
      </c>
      <c r="R29" s="12">
        <v>0.16669999999999999</v>
      </c>
      <c r="S29" s="12">
        <f t="shared" si="0"/>
        <v>0.1</v>
      </c>
      <c r="T29">
        <v>1.1837024688720701</v>
      </c>
      <c r="U29">
        <v>1.06768226623535</v>
      </c>
      <c r="V29">
        <v>1.02378106117248</v>
      </c>
      <c r="W29" s="13">
        <v>4.3901205062866197E-2</v>
      </c>
      <c r="X29">
        <v>0.15992140769958499</v>
      </c>
      <c r="Y29">
        <v>0.15992140769958499</v>
      </c>
      <c r="Z29">
        <v>0.1</v>
      </c>
      <c r="AA29">
        <v>0.5</v>
      </c>
      <c r="AB29">
        <v>0.83333333333333304</v>
      </c>
      <c r="AC29">
        <v>0.625</v>
      </c>
      <c r="AD29">
        <v>0.5</v>
      </c>
      <c r="AE29">
        <v>0.4</v>
      </c>
    </row>
    <row r="30" spans="1:31" x14ac:dyDescent="0.15">
      <c r="A30" s="4">
        <v>487</v>
      </c>
      <c r="B30">
        <v>12</v>
      </c>
      <c r="C30">
        <v>8</v>
      </c>
      <c r="D30">
        <v>10</v>
      </c>
      <c r="E30">
        <v>10</v>
      </c>
      <c r="F30">
        <v>9</v>
      </c>
      <c r="G30">
        <v>1</v>
      </c>
      <c r="H30">
        <v>3</v>
      </c>
      <c r="I30">
        <v>7</v>
      </c>
      <c r="J30">
        <v>0.6</v>
      </c>
      <c r="K30">
        <v>4.8785896301269496</v>
      </c>
      <c r="L30" s="7">
        <v>2.8572978973388699</v>
      </c>
      <c r="M30">
        <v>1.7201499938964799</v>
      </c>
      <c r="N30">
        <v>5.1131572723388699</v>
      </c>
      <c r="O30">
        <v>2</v>
      </c>
      <c r="P30">
        <v>2</v>
      </c>
      <c r="Q30">
        <v>9</v>
      </c>
      <c r="R30" s="12">
        <v>0.22220000000000001</v>
      </c>
      <c r="S30" s="12">
        <f t="shared" si="0"/>
        <v>0.2</v>
      </c>
      <c r="T30">
        <v>1.4959297180175799</v>
      </c>
      <c r="U30">
        <v>1.28910255432129</v>
      </c>
      <c r="V30">
        <v>1.28744125366211</v>
      </c>
      <c r="W30" s="13">
        <v>1.6613006591796901E-3</v>
      </c>
      <c r="X30">
        <v>0.208488464355469</v>
      </c>
      <c r="Y30">
        <v>0.208488464355469</v>
      </c>
      <c r="Z30">
        <v>0.2</v>
      </c>
      <c r="AA30">
        <v>0.7</v>
      </c>
      <c r="AB30">
        <v>0.77777777777777801</v>
      </c>
      <c r="AC30">
        <v>0.73684210526315796</v>
      </c>
      <c r="AD30">
        <v>0.3</v>
      </c>
      <c r="AE30">
        <v>0.5</v>
      </c>
    </row>
    <row r="31" spans="1:31" s="30" customFormat="1" x14ac:dyDescent="0.15">
      <c r="A31" s="33">
        <v>609</v>
      </c>
      <c r="B31" s="30">
        <v>13</v>
      </c>
      <c r="C31" s="30">
        <v>7</v>
      </c>
      <c r="D31" s="30">
        <v>10</v>
      </c>
      <c r="E31" s="30">
        <v>10</v>
      </c>
      <c r="F31" s="30">
        <v>10</v>
      </c>
      <c r="G31" s="30">
        <v>0</v>
      </c>
      <c r="H31" s="30">
        <v>3</v>
      </c>
      <c r="I31" s="30">
        <v>7</v>
      </c>
      <c r="J31" s="30">
        <v>0.65</v>
      </c>
      <c r="K31" s="30">
        <v>5.3887996673584002</v>
      </c>
      <c r="L31" s="30">
        <v>2.8711128234863299</v>
      </c>
      <c r="M31" s="30">
        <v>1.35124015808105</v>
      </c>
      <c r="N31" s="30">
        <v>6.2210502624511701</v>
      </c>
      <c r="O31" s="30">
        <v>2</v>
      </c>
      <c r="P31" s="30">
        <v>2</v>
      </c>
      <c r="Q31" s="30">
        <v>10</v>
      </c>
      <c r="R31" s="35">
        <v>0.2</v>
      </c>
      <c r="S31" s="35">
        <f t="shared" si="0"/>
        <v>0.2</v>
      </c>
      <c r="T31" s="30">
        <v>1.8050231933593699</v>
      </c>
      <c r="U31" s="30">
        <v>1.5341562032699601</v>
      </c>
      <c r="V31" s="30">
        <v>1.53842413425446</v>
      </c>
      <c r="W31" s="30">
        <v>4.2679309844970703E-3</v>
      </c>
      <c r="X31" s="30">
        <v>0.26659905910491899</v>
      </c>
      <c r="Y31" s="30">
        <v>0.26659905910491899</v>
      </c>
      <c r="Z31" s="30">
        <v>0.2</v>
      </c>
      <c r="AA31" s="30">
        <v>0.8</v>
      </c>
      <c r="AB31" s="30">
        <v>0.8</v>
      </c>
      <c r="AC31" s="30">
        <v>0.8</v>
      </c>
      <c r="AD31" s="30">
        <v>0.2</v>
      </c>
      <c r="AE31" s="30">
        <v>0.6</v>
      </c>
    </row>
    <row r="32" spans="1:31" x14ac:dyDescent="0.15">
      <c r="A32" s="4">
        <v>561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5.6432609558105504</v>
      </c>
      <c r="L32" s="7">
        <v>3.0678672790527299</v>
      </c>
      <c r="M32">
        <v>1.41549491882324</v>
      </c>
      <c r="N32">
        <v>6.2241153717040998</v>
      </c>
      <c r="O32">
        <v>2</v>
      </c>
      <c r="P32">
        <v>2</v>
      </c>
      <c r="Q32">
        <v>9</v>
      </c>
      <c r="R32" s="12">
        <v>0.22220000000000001</v>
      </c>
      <c r="S32" s="12">
        <f t="shared" si="0"/>
        <v>0.2</v>
      </c>
      <c r="T32">
        <v>1.835205078125</v>
      </c>
      <c r="U32">
        <v>1.5584850311279299</v>
      </c>
      <c r="V32">
        <v>1.5504850149154701</v>
      </c>
      <c r="W32" s="13">
        <v>8.0000162124633806E-3</v>
      </c>
      <c r="X32">
        <v>0.28472006320953402</v>
      </c>
      <c r="Y32">
        <v>0.28472006320953402</v>
      </c>
      <c r="Z32">
        <v>0.2</v>
      </c>
      <c r="AA32">
        <v>0.7</v>
      </c>
      <c r="AB32">
        <v>0.77777777777777801</v>
      </c>
      <c r="AC32">
        <v>0.73684210526315796</v>
      </c>
      <c r="AD32">
        <v>0.3</v>
      </c>
      <c r="AE32">
        <v>0.5</v>
      </c>
    </row>
    <row r="33" spans="1:31" x14ac:dyDescent="0.15">
      <c r="A33" s="4">
        <v>96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>
        <v>5.3072776794433603</v>
      </c>
      <c r="L33" s="7">
        <v>2.9212284088134801</v>
      </c>
      <c r="M33">
        <v>2.3924045562744101</v>
      </c>
      <c r="N33">
        <v>3.7144584655761701</v>
      </c>
      <c r="O33">
        <v>1</v>
      </c>
      <c r="P33">
        <v>1</v>
      </c>
      <c r="Q33">
        <v>9</v>
      </c>
      <c r="R33" s="12">
        <v>0.1111</v>
      </c>
      <c r="S33" s="12">
        <f t="shared" si="0"/>
        <v>0.1</v>
      </c>
      <c r="T33">
        <v>1.420654296875</v>
      </c>
      <c r="U33">
        <v>1.36475253105164</v>
      </c>
      <c r="V33">
        <v>1.21532559394836</v>
      </c>
      <c r="W33" s="13">
        <v>0.14942693710327201</v>
      </c>
      <c r="X33">
        <v>0.20532870292663599</v>
      </c>
      <c r="Y33">
        <v>0.20532870292663599</v>
      </c>
      <c r="Z33">
        <v>0.1</v>
      </c>
      <c r="AA33">
        <v>0.8</v>
      </c>
      <c r="AB33">
        <v>0.88888888888888895</v>
      </c>
      <c r="AC33">
        <v>0.84210526315789502</v>
      </c>
      <c r="AD33">
        <v>0.2</v>
      </c>
      <c r="AE33">
        <v>0.7</v>
      </c>
    </row>
    <row r="34" spans="1:31" x14ac:dyDescent="0.15">
      <c r="A34" s="4">
        <v>340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4.7457599639892596</v>
      </c>
      <c r="L34" s="7">
        <v>2.9280128479003902</v>
      </c>
      <c r="M34">
        <v>2.2725734710693399</v>
      </c>
      <c r="N34">
        <v>3.45197677612305</v>
      </c>
      <c r="O34">
        <v>2</v>
      </c>
      <c r="P34">
        <v>2</v>
      </c>
      <c r="Q34">
        <v>11</v>
      </c>
      <c r="R34" s="12">
        <v>0.18179999999999999</v>
      </c>
      <c r="S34" s="12">
        <f t="shared" si="0"/>
        <v>0.2</v>
      </c>
      <c r="T34">
        <v>1.65671157836914</v>
      </c>
      <c r="U34">
        <v>1.5590281486511199</v>
      </c>
      <c r="V34">
        <v>1.4025862216949501</v>
      </c>
      <c r="W34" s="13">
        <v>0.15644192695617701</v>
      </c>
      <c r="X34">
        <v>0.254125356674194</v>
      </c>
      <c r="Y34">
        <v>0.254125356674194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x14ac:dyDescent="0.15">
      <c r="A35" s="4">
        <v>875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4.9618778228759801</v>
      </c>
      <c r="L35" s="7">
        <v>2.9850826263427699</v>
      </c>
      <c r="M35">
        <v>2.25918388366699</v>
      </c>
      <c r="N35">
        <v>3.7321662902832</v>
      </c>
      <c r="O35">
        <v>1</v>
      </c>
      <c r="P35">
        <v>1</v>
      </c>
      <c r="Q35">
        <v>8</v>
      </c>
      <c r="R35" s="12">
        <v>0.125</v>
      </c>
      <c r="S35" s="12">
        <f t="shared" si="0"/>
        <v>0.1</v>
      </c>
      <c r="T35">
        <v>1.49424171447754</v>
      </c>
      <c r="U35">
        <v>1.4002046585082999</v>
      </c>
      <c r="V35">
        <v>1.2682718038559</v>
      </c>
      <c r="W35" s="13">
        <v>0.13193285465240501</v>
      </c>
      <c r="X35">
        <v>0.22596991062164301</v>
      </c>
      <c r="Y35">
        <v>0.22596991062164301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836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3.5985736846923801</v>
      </c>
      <c r="L36" s="7">
        <v>2.8937072753906201</v>
      </c>
      <c r="M36">
        <v>4.93465232849121</v>
      </c>
      <c r="N36">
        <v>9.3163528442382795</v>
      </c>
      <c r="O36">
        <v>1</v>
      </c>
      <c r="P36">
        <v>1</v>
      </c>
      <c r="Q36">
        <v>5</v>
      </c>
      <c r="R36" s="12">
        <v>0.2</v>
      </c>
      <c r="S36" s="12">
        <f t="shared" si="0"/>
        <v>0.1</v>
      </c>
      <c r="T36">
        <v>0.96222496032714799</v>
      </c>
      <c r="U36">
        <v>0.78206634521484397</v>
      </c>
      <c r="V36">
        <v>0.85618668794632002</v>
      </c>
      <c r="W36" s="13">
        <v>7.4120342731475802E-2</v>
      </c>
      <c r="X36">
        <v>0.106038272380829</v>
      </c>
      <c r="Y36">
        <v>0.106038272380829</v>
      </c>
      <c r="Z36">
        <v>0.1</v>
      </c>
      <c r="AA36">
        <v>0.4</v>
      </c>
      <c r="AB36">
        <v>0.8</v>
      </c>
      <c r="AC36">
        <v>0.53333333333333299</v>
      </c>
      <c r="AD36">
        <v>0.6</v>
      </c>
      <c r="AE36">
        <v>0.3</v>
      </c>
    </row>
    <row r="37" spans="1:31" x14ac:dyDescent="0.15">
      <c r="A37" s="4">
        <v>27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4.7454948425293004</v>
      </c>
      <c r="L37" s="7">
        <v>2.9166088104247998</v>
      </c>
      <c r="M37">
        <v>1.91544342041016</v>
      </c>
      <c r="N37">
        <v>4.6660480499267596</v>
      </c>
      <c r="O37">
        <v>2</v>
      </c>
      <c r="P37">
        <v>2</v>
      </c>
      <c r="Q37">
        <v>11</v>
      </c>
      <c r="R37" s="12">
        <v>0.18179999999999999</v>
      </c>
      <c r="S37" s="12">
        <f t="shared" si="0"/>
        <v>0.2</v>
      </c>
      <c r="T37">
        <v>1.5258769989013701</v>
      </c>
      <c r="U37">
        <v>1.36233901977539</v>
      </c>
      <c r="V37">
        <v>1.2990763187408401</v>
      </c>
      <c r="W37" s="13">
        <v>6.3262701034545898E-2</v>
      </c>
      <c r="X37">
        <v>0.22680068016052199</v>
      </c>
      <c r="Y37">
        <v>0.22680068016052199</v>
      </c>
      <c r="Z37">
        <v>0.2</v>
      </c>
      <c r="AA37">
        <v>0.9</v>
      </c>
      <c r="AB37">
        <v>0.81818181818181801</v>
      </c>
      <c r="AC37">
        <v>0.85714285714285698</v>
      </c>
      <c r="AD37">
        <v>0.1</v>
      </c>
      <c r="AE37">
        <v>0.7</v>
      </c>
    </row>
    <row r="38" spans="1:31" x14ac:dyDescent="0.15">
      <c r="A38" s="4">
        <v>980</v>
      </c>
      <c r="B38">
        <v>12</v>
      </c>
      <c r="C38">
        <v>8</v>
      </c>
      <c r="D38">
        <v>10</v>
      </c>
      <c r="E38">
        <v>10</v>
      </c>
      <c r="F38">
        <v>9</v>
      </c>
      <c r="G38">
        <v>1</v>
      </c>
      <c r="H38">
        <v>3</v>
      </c>
      <c r="I38">
        <v>7</v>
      </c>
      <c r="J38">
        <v>0.6</v>
      </c>
      <c r="K38">
        <v>4.6285438537597701</v>
      </c>
      <c r="L38" s="7">
        <v>2.9090633392334002</v>
      </c>
      <c r="M38">
        <v>1.88529205322266</v>
      </c>
      <c r="N38">
        <v>4.2690563201904297</v>
      </c>
      <c r="O38">
        <v>1</v>
      </c>
      <c r="P38">
        <v>1</v>
      </c>
      <c r="Q38">
        <v>5</v>
      </c>
      <c r="R38" s="12">
        <v>0.2</v>
      </c>
      <c r="S38" s="12">
        <f t="shared" si="0"/>
        <v>0.1</v>
      </c>
      <c r="T38">
        <v>1.27714920043945</v>
      </c>
      <c r="U38">
        <v>1.1360836029052701</v>
      </c>
      <c r="V38">
        <v>1.1041742563247701</v>
      </c>
      <c r="W38" s="13">
        <v>3.1909346580505399E-2</v>
      </c>
      <c r="X38">
        <v>0.172974944114685</v>
      </c>
      <c r="Y38">
        <v>0.172974944114685</v>
      </c>
      <c r="Z38">
        <v>0.1</v>
      </c>
      <c r="AA38">
        <v>0.4</v>
      </c>
      <c r="AB38">
        <v>0.8</v>
      </c>
      <c r="AC38">
        <v>0.53333333333333299</v>
      </c>
      <c r="AD38">
        <v>0.6</v>
      </c>
      <c r="AE38">
        <v>0.3</v>
      </c>
    </row>
    <row r="39" spans="1:31" x14ac:dyDescent="0.15">
      <c r="A39" s="4">
        <v>967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5.2314033508300799</v>
      </c>
      <c r="L39" s="7">
        <v>3.10678291320801</v>
      </c>
      <c r="M39">
        <v>2.1005096435546902</v>
      </c>
      <c r="N39">
        <v>3.6344337463378902</v>
      </c>
      <c r="O39">
        <v>2</v>
      </c>
      <c r="P39">
        <v>2</v>
      </c>
      <c r="Q39">
        <v>11</v>
      </c>
      <c r="R39" s="12">
        <v>0.18179999999999999</v>
      </c>
      <c r="S39" s="12">
        <f t="shared" si="0"/>
        <v>0.2</v>
      </c>
      <c r="T39">
        <v>1.5820407867431601</v>
      </c>
      <c r="U39">
        <v>1.48673439025879</v>
      </c>
      <c r="V39">
        <v>1.3333995342254601</v>
      </c>
      <c r="W39" s="13">
        <v>0.153334856033325</v>
      </c>
      <c r="X39">
        <v>0.2486412525177</v>
      </c>
      <c r="Y39">
        <v>0.2486412525177</v>
      </c>
      <c r="Z39">
        <v>0.2</v>
      </c>
      <c r="AA39">
        <v>0.9</v>
      </c>
      <c r="AB39">
        <v>0.81818181818181801</v>
      </c>
      <c r="AC39">
        <v>0.85714285714285698</v>
      </c>
      <c r="AD39">
        <v>0.1</v>
      </c>
      <c r="AE39">
        <v>0.7</v>
      </c>
    </row>
    <row r="40" spans="1:31" x14ac:dyDescent="0.15">
      <c r="A40" s="4">
        <v>766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5.4084510803222701</v>
      </c>
      <c r="L40" s="7">
        <v>3.10890769958496</v>
      </c>
      <c r="M40">
        <v>1.8993282318115201</v>
      </c>
      <c r="N40">
        <v>3.7328853607177699</v>
      </c>
      <c r="O40">
        <v>2</v>
      </c>
      <c r="P40">
        <v>2</v>
      </c>
      <c r="Q40">
        <v>10</v>
      </c>
      <c r="R40" s="12">
        <v>0.2</v>
      </c>
      <c r="S40" s="12">
        <f t="shared" si="0"/>
        <v>0.2</v>
      </c>
      <c r="T40">
        <v>1.97856521606445</v>
      </c>
      <c r="U40">
        <v>1.8274736404418901</v>
      </c>
      <c r="V40">
        <v>1.6693286895752</v>
      </c>
      <c r="W40" s="13">
        <v>0.158144950866699</v>
      </c>
      <c r="X40">
        <v>0.30923652648925798</v>
      </c>
      <c r="Y40">
        <v>0.30923652648925798</v>
      </c>
      <c r="Z40">
        <v>0.2</v>
      </c>
      <c r="AA40">
        <v>0.8</v>
      </c>
      <c r="AB40">
        <v>0.8</v>
      </c>
      <c r="AC40">
        <v>0.8</v>
      </c>
      <c r="AD40">
        <v>0.2</v>
      </c>
      <c r="AE40">
        <v>0.6</v>
      </c>
    </row>
    <row r="41" spans="1:31" s="30" customFormat="1" x14ac:dyDescent="0.15">
      <c r="A41" s="33">
        <v>331</v>
      </c>
      <c r="B41" s="30">
        <v>14</v>
      </c>
      <c r="C41" s="30">
        <v>6</v>
      </c>
      <c r="D41" s="30">
        <v>10</v>
      </c>
      <c r="E41" s="30">
        <v>10</v>
      </c>
      <c r="F41" s="30">
        <v>10</v>
      </c>
      <c r="G41" s="30">
        <v>0</v>
      </c>
      <c r="H41" s="30">
        <v>4</v>
      </c>
      <c r="I41" s="30">
        <v>6</v>
      </c>
      <c r="J41" s="30">
        <v>0.7</v>
      </c>
      <c r="K41" s="30">
        <v>4.9751873016357404</v>
      </c>
      <c r="L41" s="30">
        <v>3.11871337890625</v>
      </c>
      <c r="M41" s="30">
        <v>2.3487701416015598</v>
      </c>
      <c r="N41" s="30">
        <v>3.3579540252685498</v>
      </c>
      <c r="O41" s="30">
        <v>2</v>
      </c>
      <c r="P41" s="30">
        <v>2</v>
      </c>
      <c r="Q41" s="30">
        <v>11</v>
      </c>
      <c r="R41" s="35">
        <v>0.18179999999999999</v>
      </c>
      <c r="S41" s="35">
        <f t="shared" si="0"/>
        <v>0.2</v>
      </c>
      <c r="T41" s="30">
        <v>1.7982158660888701</v>
      </c>
      <c r="U41" s="30">
        <v>1.7166333198547401</v>
      </c>
      <c r="V41" s="30">
        <v>1.5181471109390301</v>
      </c>
      <c r="W41" s="30">
        <v>0.19848620891571001</v>
      </c>
      <c r="X41" s="30">
        <v>0.28006875514984098</v>
      </c>
      <c r="Y41" s="30">
        <v>0.28006875514984098</v>
      </c>
      <c r="Z41" s="30">
        <v>0.2</v>
      </c>
      <c r="AA41" s="30">
        <v>0.9</v>
      </c>
      <c r="AB41" s="30">
        <v>0.81818181818181801</v>
      </c>
      <c r="AC41" s="30">
        <v>0.85714285714285698</v>
      </c>
      <c r="AD41" s="30">
        <v>0.1</v>
      </c>
      <c r="AE41" s="30">
        <v>0.7</v>
      </c>
    </row>
    <row r="42" spans="1:31" x14ac:dyDescent="0.15">
      <c r="A42" s="4">
        <v>545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4.5164527893066397</v>
      </c>
      <c r="L42" s="7">
        <v>3.1409435272216801</v>
      </c>
      <c r="M42">
        <v>2.5004234313964799</v>
      </c>
      <c r="N42">
        <v>6.0769195556640598</v>
      </c>
      <c r="O42">
        <v>1</v>
      </c>
      <c r="P42">
        <v>1</v>
      </c>
      <c r="Q42">
        <v>7</v>
      </c>
      <c r="R42" s="12">
        <v>0.1429</v>
      </c>
      <c r="S42" s="12">
        <f t="shared" si="0"/>
        <v>0.1</v>
      </c>
      <c r="T42">
        <v>1.3072509765625</v>
      </c>
      <c r="U42">
        <v>1.11740398406982</v>
      </c>
      <c r="V42">
        <v>1.1116291284561199</v>
      </c>
      <c r="W42" s="13">
        <v>5.7748556137085004E-3</v>
      </c>
      <c r="X42">
        <v>0.195621848106384</v>
      </c>
      <c r="Y42">
        <v>0.195621848106384</v>
      </c>
      <c r="Z42">
        <v>0.1</v>
      </c>
      <c r="AA42">
        <v>0.6</v>
      </c>
      <c r="AB42">
        <v>0.85714285714285698</v>
      </c>
      <c r="AC42">
        <v>0.70588235294117596</v>
      </c>
      <c r="AD42">
        <v>0.4</v>
      </c>
      <c r="AE42">
        <v>0.5</v>
      </c>
    </row>
    <row r="43" spans="1:31" x14ac:dyDescent="0.15">
      <c r="A43" s="4">
        <v>130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4.8587741851806596</v>
      </c>
      <c r="L43" s="7">
        <v>3.3001441955566402</v>
      </c>
      <c r="M43">
        <v>1.8033924102783201</v>
      </c>
      <c r="N43">
        <v>5.9222087860107404</v>
      </c>
      <c r="O43">
        <v>2</v>
      </c>
      <c r="P43">
        <v>2</v>
      </c>
      <c r="Q43">
        <v>12</v>
      </c>
      <c r="R43" s="12">
        <v>0.16669999999999999</v>
      </c>
      <c r="S43" s="12">
        <f t="shared" si="0"/>
        <v>0.2</v>
      </c>
      <c r="T43">
        <v>1.5961437225341799</v>
      </c>
      <c r="U43">
        <v>1.3392248153686499</v>
      </c>
      <c r="V43">
        <v>1.33207058906555</v>
      </c>
      <c r="W43" s="13">
        <v>7.1542263031005903E-3</v>
      </c>
      <c r="X43">
        <v>0.26407313346862799</v>
      </c>
      <c r="Y43">
        <v>0.26407313346862799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4">
        <v>604</v>
      </c>
      <c r="B44">
        <v>10</v>
      </c>
      <c r="C44">
        <v>10</v>
      </c>
      <c r="D44">
        <v>10</v>
      </c>
      <c r="E44">
        <v>10</v>
      </c>
      <c r="F44">
        <v>8</v>
      </c>
      <c r="G44">
        <v>2</v>
      </c>
      <c r="H44">
        <v>2</v>
      </c>
      <c r="I44">
        <v>8</v>
      </c>
      <c r="J44">
        <v>0.5</v>
      </c>
      <c r="K44">
        <v>4.3437328338623002</v>
      </c>
      <c r="L44" s="7">
        <v>3.3163509368896502</v>
      </c>
      <c r="M44">
        <v>2.4744281768798801</v>
      </c>
      <c r="N44">
        <v>4.0845184326171902</v>
      </c>
      <c r="O44">
        <v>1</v>
      </c>
      <c r="P44">
        <v>1</v>
      </c>
      <c r="Q44">
        <v>6</v>
      </c>
      <c r="R44" s="12">
        <v>0.16669999999999999</v>
      </c>
      <c r="S44" s="12">
        <f t="shared" si="0"/>
        <v>0.1</v>
      </c>
      <c r="T44">
        <v>1.0695743560791</v>
      </c>
      <c r="U44">
        <v>0.94902133941650402</v>
      </c>
      <c r="V44">
        <v>0.94115483760833696</v>
      </c>
      <c r="W44" s="13">
        <v>7.8665018081665004E-3</v>
      </c>
      <c r="X44">
        <v>0.12841951847076399</v>
      </c>
      <c r="Y44">
        <v>0.12841951847076399</v>
      </c>
      <c r="Z44">
        <v>0.1</v>
      </c>
      <c r="AA44">
        <v>0.5</v>
      </c>
      <c r="AB44">
        <v>0.83333333333333304</v>
      </c>
      <c r="AC44">
        <v>0.625</v>
      </c>
      <c r="AD44">
        <v>0.5</v>
      </c>
      <c r="AE44">
        <v>0.4</v>
      </c>
    </row>
    <row r="45" spans="1:31" x14ac:dyDescent="0.15">
      <c r="A45" s="4">
        <v>343</v>
      </c>
      <c r="B45">
        <v>12</v>
      </c>
      <c r="C45">
        <v>8</v>
      </c>
      <c r="D45">
        <v>10</v>
      </c>
      <c r="E45">
        <v>10</v>
      </c>
      <c r="F45">
        <v>9</v>
      </c>
      <c r="G45">
        <v>1</v>
      </c>
      <c r="H45">
        <v>3</v>
      </c>
      <c r="I45">
        <v>7</v>
      </c>
      <c r="J45">
        <v>0.6</v>
      </c>
      <c r="K45">
        <v>5.8681716918945304</v>
      </c>
      <c r="L45" s="7">
        <v>3.2572326660156201</v>
      </c>
      <c r="M45">
        <v>1.5611934661865201</v>
      </c>
      <c r="N45">
        <v>6.2802181243896502</v>
      </c>
      <c r="O45">
        <v>3</v>
      </c>
      <c r="P45">
        <v>3</v>
      </c>
      <c r="Q45">
        <v>11</v>
      </c>
      <c r="R45" s="12">
        <v>0.2727</v>
      </c>
      <c r="S45" s="12">
        <f t="shared" si="0"/>
        <v>0.3</v>
      </c>
      <c r="T45">
        <v>1.71523094177246</v>
      </c>
      <c r="U45">
        <v>1.4462465047836299</v>
      </c>
      <c r="V45">
        <v>1.46226954460144</v>
      </c>
      <c r="W45" s="13">
        <v>1.60230398178101E-2</v>
      </c>
      <c r="X45">
        <v>0.25296139717102101</v>
      </c>
      <c r="Y45">
        <v>0.25296139717102101</v>
      </c>
      <c r="Z45">
        <v>0.3</v>
      </c>
      <c r="AA45">
        <v>0.8</v>
      </c>
      <c r="AB45">
        <v>0.72727272727272696</v>
      </c>
      <c r="AC45">
        <v>0.76190476190476197</v>
      </c>
      <c r="AD45">
        <v>0.2</v>
      </c>
      <c r="AE45">
        <v>0.5</v>
      </c>
    </row>
    <row r="46" spans="1:31" x14ac:dyDescent="0.15">
      <c r="A46" s="4">
        <v>816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5.9310226440429696</v>
      </c>
      <c r="L46" s="7">
        <v>3.2238903045654301</v>
      </c>
      <c r="M46">
        <v>1.3146266937255899</v>
      </c>
      <c r="N46">
        <v>6.2962608337402299</v>
      </c>
      <c r="O46">
        <v>3</v>
      </c>
      <c r="P46">
        <v>3</v>
      </c>
      <c r="Q46">
        <v>13</v>
      </c>
      <c r="R46" s="12">
        <v>0.23080000000000001</v>
      </c>
      <c r="S46" s="12">
        <f t="shared" si="0"/>
        <v>0.3</v>
      </c>
      <c r="T46">
        <v>1.97467041015625</v>
      </c>
      <c r="U46">
        <v>1.68063735961914</v>
      </c>
      <c r="V46">
        <v>1.6600481271743801</v>
      </c>
      <c r="W46" s="13">
        <v>2.0589232444763201E-2</v>
      </c>
      <c r="X46">
        <v>0.314622282981873</v>
      </c>
      <c r="Y46">
        <v>0.314622282981873</v>
      </c>
      <c r="Z46">
        <v>0.3</v>
      </c>
      <c r="AA46">
        <v>1</v>
      </c>
      <c r="AB46">
        <v>0.76923076923076905</v>
      </c>
      <c r="AC46">
        <v>0.86956521739130399</v>
      </c>
      <c r="AD46">
        <v>0</v>
      </c>
      <c r="AE46">
        <v>0.7</v>
      </c>
    </row>
    <row r="47" spans="1:31" x14ac:dyDescent="0.15">
      <c r="A47" s="4">
        <v>472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4.3504905700683603</v>
      </c>
      <c r="L47" s="7">
        <v>3.3133850097656201</v>
      </c>
      <c r="M47">
        <v>3.5816726684570299</v>
      </c>
      <c r="N47">
        <v>5.5208835601806596</v>
      </c>
      <c r="O47">
        <v>0</v>
      </c>
      <c r="P47">
        <v>0</v>
      </c>
      <c r="Q47">
        <v>0</v>
      </c>
      <c r="R47" s="12">
        <v>0</v>
      </c>
      <c r="S47" s="12">
        <f t="shared" si="0"/>
        <v>0</v>
      </c>
      <c r="T47">
        <v>1.07547187805176</v>
      </c>
      <c r="U47">
        <v>1.00114250183105</v>
      </c>
      <c r="V47">
        <v>0.93540400266647294</v>
      </c>
      <c r="W47" s="13">
        <v>6.5738499164581299E-2</v>
      </c>
      <c r="X47">
        <v>0.14006787538528401</v>
      </c>
      <c r="Y47">
        <v>0.14006787538528401</v>
      </c>
      <c r="Z47">
        <v>0</v>
      </c>
      <c r="AA47">
        <v>0</v>
      </c>
      <c r="AB47" t="s">
        <v>29</v>
      </c>
      <c r="AC47" t="s">
        <v>29</v>
      </c>
      <c r="AD47">
        <v>1</v>
      </c>
      <c r="AE47">
        <v>0</v>
      </c>
    </row>
    <row r="48" spans="1:31" x14ac:dyDescent="0.15">
      <c r="A48" s="4">
        <v>801</v>
      </c>
      <c r="B48">
        <v>10</v>
      </c>
      <c r="C48">
        <v>10</v>
      </c>
      <c r="D48">
        <v>10</v>
      </c>
      <c r="E48">
        <v>10</v>
      </c>
      <c r="F48">
        <v>9</v>
      </c>
      <c r="G48">
        <v>1</v>
      </c>
      <c r="H48">
        <v>1</v>
      </c>
      <c r="I48">
        <v>9</v>
      </c>
      <c r="J48">
        <v>0.5</v>
      </c>
      <c r="K48">
        <v>3.9280147552490199</v>
      </c>
      <c r="L48" s="7">
        <v>3.3010444641113299</v>
      </c>
      <c r="M48">
        <v>5.33199119567871</v>
      </c>
      <c r="N48">
        <v>8.5263271331787092</v>
      </c>
      <c r="O48">
        <v>0</v>
      </c>
      <c r="P48">
        <v>0</v>
      </c>
      <c r="Q48">
        <v>4</v>
      </c>
      <c r="R48" s="12">
        <v>0</v>
      </c>
      <c r="S48" s="12">
        <f t="shared" si="0"/>
        <v>0</v>
      </c>
      <c r="T48">
        <v>0.95838737487793002</v>
      </c>
      <c r="U48">
        <v>0.81316375732421897</v>
      </c>
      <c r="V48">
        <v>0.84063547849655196</v>
      </c>
      <c r="W48" s="13">
        <v>2.7471721172332798E-2</v>
      </c>
      <c r="X48">
        <v>0.11775189638137799</v>
      </c>
      <c r="Y48">
        <v>0.11775189638137799</v>
      </c>
      <c r="Z48">
        <v>0</v>
      </c>
      <c r="AA48">
        <v>0.4</v>
      </c>
      <c r="AB48">
        <v>1</v>
      </c>
      <c r="AC48">
        <v>0.57142857142857195</v>
      </c>
      <c r="AD48">
        <v>0.6</v>
      </c>
      <c r="AE48">
        <v>0.4</v>
      </c>
    </row>
    <row r="49" spans="1:31" x14ac:dyDescent="0.15">
      <c r="A49" s="4">
        <v>215</v>
      </c>
      <c r="B49">
        <v>12</v>
      </c>
      <c r="C49">
        <v>8</v>
      </c>
      <c r="D49">
        <v>10</v>
      </c>
      <c r="E49">
        <v>10</v>
      </c>
      <c r="F49">
        <v>9</v>
      </c>
      <c r="G49">
        <v>1</v>
      </c>
      <c r="H49">
        <v>3</v>
      </c>
      <c r="I49">
        <v>7</v>
      </c>
      <c r="J49">
        <v>0.6</v>
      </c>
      <c r="K49">
        <v>5.2566280364990199</v>
      </c>
      <c r="L49" s="7">
        <v>3.3056793212890598</v>
      </c>
      <c r="M49">
        <v>2.2393951416015598</v>
      </c>
      <c r="N49">
        <v>4.9798965454101598</v>
      </c>
      <c r="O49">
        <v>2</v>
      </c>
      <c r="P49">
        <v>2</v>
      </c>
      <c r="Q49">
        <v>9</v>
      </c>
      <c r="R49" s="12">
        <v>0.22220000000000001</v>
      </c>
      <c r="S49" s="12">
        <f t="shared" si="0"/>
        <v>0.2</v>
      </c>
      <c r="T49">
        <v>1.32211112976074</v>
      </c>
      <c r="U49">
        <v>1.18551826477051</v>
      </c>
      <c r="V49">
        <v>1.1410505771637001</v>
      </c>
      <c r="W49" s="13">
        <v>4.4467687606811503E-2</v>
      </c>
      <c r="X49">
        <v>0.18106055259704601</v>
      </c>
      <c r="Y49">
        <v>0.18106055259704601</v>
      </c>
      <c r="Z49">
        <v>0.2</v>
      </c>
      <c r="AA49">
        <v>0.7</v>
      </c>
      <c r="AB49">
        <v>0.77777777777777801</v>
      </c>
      <c r="AC49">
        <v>0.73684210526315796</v>
      </c>
      <c r="AD49">
        <v>0.3</v>
      </c>
      <c r="AE49">
        <v>0.5</v>
      </c>
    </row>
    <row r="50" spans="1:31" x14ac:dyDescent="0.15">
      <c r="A50" s="4">
        <v>826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5.0107383728027299</v>
      </c>
      <c r="L50" s="7">
        <v>3.30866622924805</v>
      </c>
      <c r="M50">
        <v>1.92861747741699</v>
      </c>
      <c r="N50">
        <v>6.7852935791015598</v>
      </c>
      <c r="O50">
        <v>1</v>
      </c>
      <c r="P50">
        <v>1</v>
      </c>
      <c r="Q50">
        <v>6</v>
      </c>
      <c r="R50" s="12">
        <v>0.16669999999999999</v>
      </c>
      <c r="S50" s="12">
        <f t="shared" si="0"/>
        <v>0.1</v>
      </c>
      <c r="T50">
        <v>1.2926731109619101</v>
      </c>
      <c r="U50">
        <v>1.0684757232666</v>
      </c>
      <c r="V50">
        <v>1.12061154842377</v>
      </c>
      <c r="W50" s="13">
        <v>5.21358251571655E-2</v>
      </c>
      <c r="X50">
        <v>0.172061562538147</v>
      </c>
      <c r="Y50">
        <v>0.172061562538147</v>
      </c>
      <c r="Z50">
        <v>0.1</v>
      </c>
      <c r="AA50">
        <v>0.5</v>
      </c>
      <c r="AB50">
        <v>0.83333333333333304</v>
      </c>
      <c r="AC50">
        <v>0.625</v>
      </c>
      <c r="AD50">
        <v>0.5</v>
      </c>
      <c r="AE50">
        <v>0.4</v>
      </c>
    </row>
    <row r="51" spans="1:31" s="30" customFormat="1" x14ac:dyDescent="0.15">
      <c r="A51" s="33">
        <v>306</v>
      </c>
      <c r="B51" s="30">
        <v>11</v>
      </c>
      <c r="C51" s="30">
        <v>9</v>
      </c>
      <c r="D51" s="30">
        <v>10</v>
      </c>
      <c r="E51" s="30">
        <v>10</v>
      </c>
      <c r="F51" s="30">
        <v>8</v>
      </c>
      <c r="G51" s="30">
        <v>2</v>
      </c>
      <c r="H51" s="30">
        <v>3</v>
      </c>
      <c r="I51" s="30">
        <v>7</v>
      </c>
      <c r="J51" s="30">
        <v>0.55000000000000004</v>
      </c>
      <c r="K51" s="30">
        <v>4.8031330108642596</v>
      </c>
      <c r="L51" s="30">
        <v>3.3020248413085902</v>
      </c>
      <c r="M51" s="30">
        <v>2.6972179412841801</v>
      </c>
      <c r="N51" s="30">
        <v>4.1396846771240199</v>
      </c>
      <c r="O51" s="30">
        <v>1</v>
      </c>
      <c r="P51" s="30">
        <v>1</v>
      </c>
      <c r="Q51" s="30">
        <v>7</v>
      </c>
      <c r="R51" s="35">
        <v>0.1429</v>
      </c>
      <c r="S51" s="35">
        <f t="shared" si="0"/>
        <v>0.1</v>
      </c>
      <c r="T51" s="30">
        <v>1.04092216491699</v>
      </c>
      <c r="U51" s="30">
        <v>0.95526629686355602</v>
      </c>
      <c r="V51" s="30">
        <v>0.91726362705230702</v>
      </c>
      <c r="W51" s="30">
        <v>3.80026698112488E-2</v>
      </c>
      <c r="X51" s="30">
        <v>0.123658537864685</v>
      </c>
      <c r="Y51" s="30">
        <v>0.123658537864685</v>
      </c>
      <c r="Z51" s="30">
        <v>0.1</v>
      </c>
      <c r="AA51" s="30">
        <v>0.6</v>
      </c>
      <c r="AB51" s="30">
        <v>0.85714285714285698</v>
      </c>
      <c r="AC51" s="30">
        <v>0.70588235294117596</v>
      </c>
      <c r="AD51" s="30">
        <v>0.4</v>
      </c>
      <c r="AE51" s="30">
        <v>0.5</v>
      </c>
    </row>
    <row r="52" spans="1:31" x14ac:dyDescent="0.15">
      <c r="A52" s="4">
        <v>342</v>
      </c>
      <c r="B52">
        <v>10</v>
      </c>
      <c r="C52">
        <v>10</v>
      </c>
      <c r="D52">
        <v>10</v>
      </c>
      <c r="E52">
        <v>10</v>
      </c>
      <c r="F52">
        <v>9</v>
      </c>
      <c r="G52">
        <v>1</v>
      </c>
      <c r="H52">
        <v>1</v>
      </c>
      <c r="I52">
        <v>9</v>
      </c>
      <c r="J52">
        <v>0.5</v>
      </c>
      <c r="K52">
        <v>3.9689807891845699</v>
      </c>
      <c r="L52" s="7">
        <v>3.3774032592773402</v>
      </c>
      <c r="M52">
        <v>5.6953468322753897</v>
      </c>
      <c r="N52">
        <v>8.4912815093994105</v>
      </c>
      <c r="O52">
        <v>0</v>
      </c>
      <c r="P52">
        <v>0</v>
      </c>
      <c r="Q52">
        <v>6</v>
      </c>
      <c r="R52" s="12">
        <v>0</v>
      </c>
      <c r="S52" s="12">
        <f t="shared" si="0"/>
        <v>0</v>
      </c>
      <c r="T52">
        <v>1.0138454437255899</v>
      </c>
      <c r="U52">
        <v>0.87673568725585904</v>
      </c>
      <c r="V52">
        <v>0.87574040889740001</v>
      </c>
      <c r="W52" s="13">
        <v>9.9527835845947309E-4</v>
      </c>
      <c r="X52">
        <v>0.13810503482818601</v>
      </c>
      <c r="Y52">
        <v>0.13810503482818601</v>
      </c>
      <c r="Z52">
        <v>0</v>
      </c>
      <c r="AA52">
        <v>0.6</v>
      </c>
      <c r="AB52">
        <v>1</v>
      </c>
      <c r="AC52">
        <v>0.75</v>
      </c>
      <c r="AD52">
        <v>0.4</v>
      </c>
      <c r="AE52">
        <v>0.6</v>
      </c>
    </row>
    <row r="53" spans="1:31" x14ac:dyDescent="0.15">
      <c r="A53" s="4">
        <v>815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4.1563549041748002</v>
      </c>
      <c r="L53" s="7">
        <v>3.50982666015625</v>
      </c>
      <c r="M53">
        <v>5.4898319244384801</v>
      </c>
      <c r="N53">
        <v>8.6652622222900408</v>
      </c>
      <c r="O53">
        <v>0</v>
      </c>
      <c r="P53">
        <v>0</v>
      </c>
      <c r="Q53">
        <v>1</v>
      </c>
      <c r="R53" s="12">
        <v>0</v>
      </c>
      <c r="S53" s="12">
        <f t="shared" si="0"/>
        <v>0</v>
      </c>
      <c r="T53">
        <v>1.1235179901123</v>
      </c>
      <c r="U53">
        <v>0.97376060485839799</v>
      </c>
      <c r="V53">
        <v>0.97085225582122803</v>
      </c>
      <c r="W53" s="13">
        <v>2.9083490371704102E-3</v>
      </c>
      <c r="X53">
        <v>0.15266573429107699</v>
      </c>
      <c r="Y53">
        <v>0.15266573429107699</v>
      </c>
      <c r="Z53">
        <v>0</v>
      </c>
      <c r="AA53">
        <v>0.1</v>
      </c>
      <c r="AB53">
        <v>1</v>
      </c>
      <c r="AC53">
        <v>0.18181818181818199</v>
      </c>
      <c r="AD53">
        <v>0.9</v>
      </c>
      <c r="AE53">
        <v>0.1</v>
      </c>
    </row>
    <row r="54" spans="1:31" x14ac:dyDescent="0.15">
      <c r="A54" s="4">
        <v>0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4.0378952026367196</v>
      </c>
      <c r="L54" s="7">
        <v>3.57025146484375</v>
      </c>
      <c r="M54">
        <v>6.4616508483886701</v>
      </c>
      <c r="N54">
        <v>7.8890914916992196</v>
      </c>
      <c r="O54">
        <v>0</v>
      </c>
      <c r="P54">
        <v>0</v>
      </c>
      <c r="Q54">
        <v>2</v>
      </c>
      <c r="R54" s="12">
        <v>0</v>
      </c>
      <c r="S54" s="12">
        <f t="shared" si="0"/>
        <v>0</v>
      </c>
      <c r="T54">
        <v>1.0456638336181601</v>
      </c>
      <c r="U54">
        <v>0.96678543090820301</v>
      </c>
      <c r="V54">
        <v>0.89906847476959195</v>
      </c>
      <c r="W54" s="13">
        <v>6.7716956138610798E-2</v>
      </c>
      <c r="X54">
        <v>0.146595358848572</v>
      </c>
      <c r="Y54">
        <v>0.146595358848572</v>
      </c>
      <c r="Z54">
        <v>0</v>
      </c>
      <c r="AA54">
        <v>0.2</v>
      </c>
      <c r="AB54">
        <v>1</v>
      </c>
      <c r="AC54">
        <v>0.33333333333333298</v>
      </c>
      <c r="AD54">
        <v>0.8</v>
      </c>
      <c r="AE54">
        <v>0.2</v>
      </c>
    </row>
    <row r="55" spans="1:31" x14ac:dyDescent="0.15">
      <c r="A55" s="4">
        <v>699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5.0882682800293004</v>
      </c>
      <c r="L55" s="7">
        <v>3.3974666595459002</v>
      </c>
      <c r="M55">
        <v>1.90909767150879</v>
      </c>
      <c r="N55">
        <v>6.5935630798339799</v>
      </c>
      <c r="O55">
        <v>2</v>
      </c>
      <c r="P55">
        <v>2</v>
      </c>
      <c r="Q55">
        <v>11</v>
      </c>
      <c r="R55" s="12">
        <v>0.18179999999999999</v>
      </c>
      <c r="S55" s="12">
        <f t="shared" si="0"/>
        <v>0.2</v>
      </c>
      <c r="T55">
        <v>1.4892158508300799</v>
      </c>
      <c r="U55">
        <v>1.2360038757324201</v>
      </c>
      <c r="V55">
        <v>1.24788475036621</v>
      </c>
      <c r="W55" s="13">
        <v>1.1880874633789101E-2</v>
      </c>
      <c r="X55">
        <v>0.24133110046386699</v>
      </c>
      <c r="Y55">
        <v>0.24133110046386699</v>
      </c>
      <c r="Z55">
        <v>0.2</v>
      </c>
      <c r="AA55">
        <v>0.9</v>
      </c>
      <c r="AB55">
        <v>0.81818181818181801</v>
      </c>
      <c r="AC55">
        <v>0.85714285714285698</v>
      </c>
      <c r="AD55">
        <v>0.1</v>
      </c>
      <c r="AE55">
        <v>0.7</v>
      </c>
    </row>
    <row r="56" spans="1:31" x14ac:dyDescent="0.15">
      <c r="A56" s="4">
        <v>85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5.0657463073730504</v>
      </c>
      <c r="L56" s="7">
        <v>3.4890117645263699</v>
      </c>
      <c r="M56">
        <v>2.2325992584228498</v>
      </c>
      <c r="N56">
        <v>6.3131809234619096</v>
      </c>
      <c r="O56">
        <v>1</v>
      </c>
      <c r="P56">
        <v>1</v>
      </c>
      <c r="Q56">
        <v>9</v>
      </c>
      <c r="R56" s="12">
        <v>0.1111</v>
      </c>
      <c r="S56" s="12">
        <f t="shared" ref="S56:S61" si="1">O56/E56</f>
        <v>0.1</v>
      </c>
      <c r="T56">
        <v>1.51486968994141</v>
      </c>
      <c r="U56">
        <v>1.2826061248779299</v>
      </c>
      <c r="V56">
        <v>1.2669804096221899</v>
      </c>
      <c r="W56" s="13">
        <v>1.5625715255737301E-2</v>
      </c>
      <c r="X56">
        <v>0.24788928031921401</v>
      </c>
      <c r="Y56">
        <v>0.24788928031921401</v>
      </c>
      <c r="Z56">
        <v>0.1</v>
      </c>
      <c r="AA56">
        <v>0.8</v>
      </c>
      <c r="AB56">
        <v>0.88888888888888895</v>
      </c>
      <c r="AC56">
        <v>0.84210526315789502</v>
      </c>
      <c r="AD56">
        <v>0.2</v>
      </c>
      <c r="AE56">
        <v>0.7</v>
      </c>
    </row>
    <row r="57" spans="1:31" x14ac:dyDescent="0.15">
      <c r="A57" s="4">
        <v>917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5.2269439697265598</v>
      </c>
      <c r="L57" s="7">
        <v>3.5851688385009801</v>
      </c>
      <c r="M57">
        <v>2.25950050354004</v>
      </c>
      <c r="N57">
        <v>6.5517826080322301</v>
      </c>
      <c r="O57">
        <v>2</v>
      </c>
      <c r="P57">
        <v>2</v>
      </c>
      <c r="Q57">
        <v>11</v>
      </c>
      <c r="R57" s="12">
        <v>0.18179999999999999</v>
      </c>
      <c r="S57" s="12">
        <f t="shared" si="1"/>
        <v>0.2</v>
      </c>
      <c r="T57">
        <v>1.72409820556641</v>
      </c>
      <c r="U57">
        <v>1.4496040344238299</v>
      </c>
      <c r="V57">
        <v>1.43392682075501</v>
      </c>
      <c r="W57" s="13">
        <v>1.5677213668823201E-2</v>
      </c>
      <c r="X57">
        <v>0.29017138481140098</v>
      </c>
      <c r="Y57">
        <v>0.29017138481140098</v>
      </c>
      <c r="Z57">
        <v>0.2</v>
      </c>
      <c r="AA57">
        <v>0.9</v>
      </c>
      <c r="AB57">
        <v>0.81818181818181801</v>
      </c>
      <c r="AC57">
        <v>0.85714285714285698</v>
      </c>
      <c r="AD57">
        <v>0.1</v>
      </c>
      <c r="AE57">
        <v>0.7</v>
      </c>
    </row>
    <row r="58" spans="1:31" x14ac:dyDescent="0.15">
      <c r="A58" s="4">
        <v>491</v>
      </c>
      <c r="B58">
        <v>11</v>
      </c>
      <c r="C58">
        <v>9</v>
      </c>
      <c r="D58">
        <v>10</v>
      </c>
      <c r="E58">
        <v>10</v>
      </c>
      <c r="F58">
        <v>8</v>
      </c>
      <c r="G58">
        <v>2</v>
      </c>
      <c r="H58">
        <v>3</v>
      </c>
      <c r="I58">
        <v>7</v>
      </c>
      <c r="J58">
        <v>0.55000000000000004</v>
      </c>
      <c r="K58">
        <v>5.2202625274658203</v>
      </c>
      <c r="L58" s="7">
        <v>3.4156227111816402</v>
      </c>
      <c r="M58">
        <v>2.3201217651367201</v>
      </c>
      <c r="N58">
        <v>4.4504699707031197</v>
      </c>
      <c r="O58">
        <v>0</v>
      </c>
      <c r="P58">
        <v>0</v>
      </c>
      <c r="Q58">
        <v>3</v>
      </c>
      <c r="R58" s="12">
        <v>0</v>
      </c>
      <c r="S58" s="12">
        <f t="shared" si="1"/>
        <v>0</v>
      </c>
      <c r="T58">
        <v>1.08377456665039</v>
      </c>
      <c r="U58">
        <v>0.98985290527343694</v>
      </c>
      <c r="V58">
        <v>0.96542298793792702</v>
      </c>
      <c r="W58" s="13">
        <v>2.4429917335510299E-2</v>
      </c>
      <c r="X58">
        <v>0.118351578712463</v>
      </c>
      <c r="Y58">
        <v>0.118351578712463</v>
      </c>
      <c r="Z58">
        <v>0</v>
      </c>
      <c r="AA58">
        <v>0.3</v>
      </c>
      <c r="AB58">
        <v>1</v>
      </c>
      <c r="AC58">
        <v>0.46153846153846201</v>
      </c>
      <c r="AD58">
        <v>0.7</v>
      </c>
      <c r="AE58">
        <v>0.3</v>
      </c>
    </row>
    <row r="59" spans="1:31" x14ac:dyDescent="0.15">
      <c r="A59" s="4">
        <v>779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5.0166130065918004</v>
      </c>
      <c r="L59" s="7">
        <v>3.6003284454345699</v>
      </c>
      <c r="M59">
        <v>2.5267906188964799</v>
      </c>
      <c r="N59">
        <v>5.739501953125</v>
      </c>
      <c r="O59">
        <v>1</v>
      </c>
      <c r="P59">
        <v>1</v>
      </c>
      <c r="Q59">
        <v>9</v>
      </c>
      <c r="R59" s="12">
        <v>0.1111</v>
      </c>
      <c r="S59" s="12">
        <f t="shared" si="1"/>
        <v>0.1</v>
      </c>
      <c r="T59">
        <v>1.5103836059570299</v>
      </c>
      <c r="U59">
        <v>1.31851959228516</v>
      </c>
      <c r="V59">
        <v>1.26403784751892</v>
      </c>
      <c r="W59" s="13">
        <v>5.44817447662354E-2</v>
      </c>
      <c r="X59">
        <v>0.24634575843810999</v>
      </c>
      <c r="Y59">
        <v>0.24634575843810999</v>
      </c>
      <c r="Z59">
        <v>0.1</v>
      </c>
      <c r="AA59">
        <v>0.8</v>
      </c>
      <c r="AB59">
        <v>0.88888888888888895</v>
      </c>
      <c r="AC59">
        <v>0.84210526315789502</v>
      </c>
      <c r="AD59">
        <v>0.2</v>
      </c>
      <c r="AE59">
        <v>0.7</v>
      </c>
    </row>
    <row r="60" spans="1:31" x14ac:dyDescent="0.15">
      <c r="A60" s="4">
        <v>581</v>
      </c>
      <c r="B60">
        <v>10</v>
      </c>
      <c r="C60">
        <v>10</v>
      </c>
      <c r="D60">
        <v>10</v>
      </c>
      <c r="E60">
        <v>10</v>
      </c>
      <c r="F60">
        <v>9</v>
      </c>
      <c r="G60">
        <v>1</v>
      </c>
      <c r="H60">
        <v>1</v>
      </c>
      <c r="I60">
        <v>9</v>
      </c>
      <c r="J60">
        <v>0.5</v>
      </c>
      <c r="K60">
        <v>4.1604652404785201</v>
      </c>
      <c r="L60" s="7">
        <v>3.4826793670654301</v>
      </c>
      <c r="M60">
        <v>4.8837795257568404</v>
      </c>
      <c r="N60">
        <v>8.3346195220947301</v>
      </c>
      <c r="O60">
        <v>1</v>
      </c>
      <c r="P60">
        <v>1</v>
      </c>
      <c r="Q60">
        <v>8</v>
      </c>
      <c r="R60" s="12">
        <v>0.125</v>
      </c>
      <c r="S60" s="12">
        <f t="shared" si="1"/>
        <v>0.1</v>
      </c>
      <c r="T60">
        <v>1.0950679779052701</v>
      </c>
      <c r="U60">
        <v>0.90730857849121105</v>
      </c>
      <c r="V60">
        <v>0.94215565919876099</v>
      </c>
      <c r="W60" s="13">
        <v>3.484708070755E-2</v>
      </c>
      <c r="X60">
        <v>0.15291231870651301</v>
      </c>
      <c r="Y60">
        <v>0.15291231870651301</v>
      </c>
      <c r="Z60">
        <v>0.1</v>
      </c>
      <c r="AA60">
        <v>0.7</v>
      </c>
      <c r="AB60">
        <v>0.875</v>
      </c>
      <c r="AC60">
        <v>0.77777777777777801</v>
      </c>
      <c r="AD60">
        <v>0.3</v>
      </c>
      <c r="AE60">
        <v>0.6</v>
      </c>
    </row>
    <row r="61" spans="1:31" s="30" customFormat="1" x14ac:dyDescent="0.15">
      <c r="A61" s="33">
        <v>508</v>
      </c>
      <c r="B61" s="30">
        <v>10</v>
      </c>
      <c r="C61" s="30">
        <v>10</v>
      </c>
      <c r="D61" s="30">
        <v>10</v>
      </c>
      <c r="E61" s="30">
        <v>10</v>
      </c>
      <c r="F61" s="30">
        <v>8</v>
      </c>
      <c r="G61" s="30">
        <v>2</v>
      </c>
      <c r="H61" s="30">
        <v>2</v>
      </c>
      <c r="I61" s="30">
        <v>8</v>
      </c>
      <c r="J61" s="30">
        <v>0.5</v>
      </c>
      <c r="K61" s="30">
        <v>4.4304294586181596</v>
      </c>
      <c r="L61" s="30">
        <v>3.55476951599121</v>
      </c>
      <c r="M61" s="30">
        <v>4.0480670928955096</v>
      </c>
      <c r="N61" s="30">
        <v>4.9949150085449201</v>
      </c>
      <c r="O61" s="30">
        <v>0</v>
      </c>
      <c r="P61" s="30">
        <v>0</v>
      </c>
      <c r="Q61" s="30">
        <v>6</v>
      </c>
      <c r="R61" s="35">
        <v>0</v>
      </c>
      <c r="S61" s="35">
        <f t="shared" si="1"/>
        <v>0</v>
      </c>
      <c r="T61" s="30">
        <v>0.97401237487793002</v>
      </c>
      <c r="U61" s="30">
        <v>0.89174747467041005</v>
      </c>
      <c r="V61" s="30">
        <v>0.85624045133590698</v>
      </c>
      <c r="W61" s="30">
        <v>3.5507023334503202E-2</v>
      </c>
      <c r="X61" s="30">
        <v>0.117771923542023</v>
      </c>
      <c r="Y61" s="30">
        <v>0.117771923542023</v>
      </c>
      <c r="Z61" s="30">
        <v>0</v>
      </c>
      <c r="AA61" s="30">
        <v>0.6</v>
      </c>
      <c r="AB61" s="30">
        <v>1</v>
      </c>
      <c r="AC61" s="30">
        <v>0.75</v>
      </c>
      <c r="AD61" s="30">
        <v>0.4</v>
      </c>
      <c r="AE61" s="30">
        <v>0.6</v>
      </c>
    </row>
    <row r="62" spans="1:31" x14ac:dyDescent="0.15">
      <c r="L62" s="8">
        <f>AVERAGE(L2:L61)</f>
        <v>2.8935475667317707</v>
      </c>
      <c r="W62" s="15">
        <f t="shared" ref="W62:AE62" si="2">AVERAGE(W2:W61)</f>
        <v>8.4505649407704608E-2</v>
      </c>
      <c r="Z62" s="9">
        <f t="shared" si="2"/>
        <v>0.1616666666666666</v>
      </c>
      <c r="AA62" s="9">
        <f t="shared" si="2"/>
        <v>0.67666666666666653</v>
      </c>
      <c r="AB62" s="9">
        <f t="shared" si="2"/>
        <v>0.8214061321819941</v>
      </c>
      <c r="AC62" s="9">
        <f t="shared" si="2"/>
        <v>0.73039617270874313</v>
      </c>
      <c r="AD62" s="9">
        <f t="shared" si="2"/>
        <v>0.32333333333333331</v>
      </c>
      <c r="AE62" s="9">
        <f t="shared" si="2"/>
        <v>0.5149999999999999</v>
      </c>
    </row>
    <row r="63" spans="1:31" x14ac:dyDescent="0.15">
      <c r="L63" s="8">
        <f>MAX(L2:L61)</f>
        <v>3.6003284454345699</v>
      </c>
      <c r="W63" s="15">
        <f t="shared" ref="W63:AE63" si="3">MAX(W2:W61)</f>
        <v>0.19848620891571001</v>
      </c>
      <c r="Z63" s="9">
        <f t="shared" si="3"/>
        <v>0.4</v>
      </c>
      <c r="AA63" s="9">
        <f t="shared" si="3"/>
        <v>1</v>
      </c>
      <c r="AB63" s="9">
        <f t="shared" si="3"/>
        <v>1</v>
      </c>
      <c r="AC63" s="9">
        <f t="shared" si="3"/>
        <v>0.90909090909090895</v>
      </c>
      <c r="AD63" s="9">
        <f t="shared" si="3"/>
        <v>1</v>
      </c>
      <c r="AE63" s="9">
        <f t="shared" si="3"/>
        <v>0.8</v>
      </c>
    </row>
    <row r="64" spans="1:31" x14ac:dyDescent="0.15">
      <c r="L64" s="8">
        <f>MIN(L2:L61)</f>
        <v>2.1772499084472701</v>
      </c>
      <c r="W64" s="15">
        <f t="shared" ref="W64:AE64" si="4">MIN(W2:W61)</f>
        <v>9.9527835845947309E-4</v>
      </c>
      <c r="Z64" s="9">
        <f t="shared" si="4"/>
        <v>0</v>
      </c>
      <c r="AA64" s="9">
        <f t="shared" si="4"/>
        <v>0</v>
      </c>
      <c r="AB64" s="9">
        <f t="shared" si="4"/>
        <v>0.66666666666666696</v>
      </c>
      <c r="AC64" s="9">
        <f t="shared" si="4"/>
        <v>0.18181818181818199</v>
      </c>
      <c r="AD64" s="9">
        <f t="shared" si="4"/>
        <v>0</v>
      </c>
      <c r="AE64" s="9">
        <f t="shared" si="4"/>
        <v>0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N70" s="9" t="s">
        <v>66</v>
      </c>
      <c r="O70" s="9"/>
      <c r="P70" s="9"/>
      <c r="Q70" s="9"/>
      <c r="W70" s="13"/>
    </row>
    <row r="71" spans="11:23" x14ac:dyDescent="0.15">
      <c r="K71" s="9"/>
      <c r="L71" s="9"/>
      <c r="M71" s="9"/>
      <c r="N71" s="9">
        <v>0.2</v>
      </c>
      <c r="O71" s="9">
        <v>-400</v>
      </c>
      <c r="P71" s="9">
        <v>1600</v>
      </c>
      <c r="Q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1</v>
      </c>
      <c r="N72" s="9">
        <v>0.4</v>
      </c>
      <c r="O72" s="9">
        <v>-800</v>
      </c>
      <c r="P72" s="9">
        <v>1200</v>
      </c>
      <c r="Q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2</v>
      </c>
      <c r="N73" s="9">
        <v>0.45</v>
      </c>
      <c r="O73" s="9">
        <v>-900</v>
      </c>
      <c r="P73" s="9">
        <v>1100</v>
      </c>
      <c r="Q73" s="9">
        <v>55</v>
      </c>
      <c r="W73" s="13"/>
    </row>
    <row r="74" spans="11:23" s="19" customFormat="1" x14ac:dyDescent="0.15">
      <c r="K74" s="37" t="s">
        <v>106</v>
      </c>
      <c r="L74" s="37">
        <f>COUNTIF(L2:L61,"&lt;1.915")-COUNTIF(L2:L61,"&lt;1.674")</f>
        <v>0</v>
      </c>
      <c r="M74" s="37">
        <v>3</v>
      </c>
      <c r="N74" s="9">
        <v>0.49</v>
      </c>
      <c r="O74" s="9">
        <v>-980</v>
      </c>
      <c r="P74" s="9">
        <v>1020</v>
      </c>
      <c r="Q74" s="9">
        <v>51</v>
      </c>
    </row>
    <row r="75" spans="11:23" x14ac:dyDescent="0.15">
      <c r="K75" s="9" t="s">
        <v>107</v>
      </c>
      <c r="L75" s="9">
        <f>COUNTIF(L2:L61,"&lt;2.156")-COUNTIF(L2:L61,"&lt;1.915")</f>
        <v>0</v>
      </c>
      <c r="M75" s="9">
        <v>4</v>
      </c>
      <c r="W75" s="13"/>
    </row>
    <row r="76" spans="11:23" x14ac:dyDescent="0.15">
      <c r="K76" s="9" t="s">
        <v>108</v>
      </c>
      <c r="L76" s="9">
        <f>COUNTIF(L2:L61,"&lt;2.397")-COUNTIF(L2:L61,"&lt;2.156")</f>
        <v>10</v>
      </c>
      <c r="M76" s="9">
        <v>7</v>
      </c>
      <c r="W76" s="13"/>
    </row>
    <row r="77" spans="11:23" x14ac:dyDescent="0.15">
      <c r="K77" s="9" t="s">
        <v>109</v>
      </c>
      <c r="L77" s="9">
        <f>COUNTIF(L2:L61,"&lt;2.638")-COUNTIF(L2:L61,"&lt;2.397")</f>
        <v>10</v>
      </c>
      <c r="M77" s="9">
        <v>11</v>
      </c>
      <c r="W77" s="13"/>
    </row>
    <row r="78" spans="11:23" x14ac:dyDescent="0.15">
      <c r="K78" s="9" t="s">
        <v>110</v>
      </c>
      <c r="L78" s="9">
        <f>COUNTIF(L2:L61,"&lt;2.879")-COUNTIF(L2:L61,"&lt;2.638")</f>
        <v>10</v>
      </c>
      <c r="M78" s="9">
        <v>14</v>
      </c>
      <c r="W78" s="13"/>
    </row>
    <row r="79" spans="11:23" x14ac:dyDescent="0.15">
      <c r="K79" s="9" t="s">
        <v>111</v>
      </c>
      <c r="L79" s="9">
        <f>COUNTIF(L2:L61,"&lt;3.12")-COUNTIF(L2:L61,"&lt;2.879")</f>
        <v>10</v>
      </c>
      <c r="M79" s="9">
        <v>16</v>
      </c>
    </row>
    <row r="80" spans="11:23" x14ac:dyDescent="0.15">
      <c r="K80" s="9" t="s">
        <v>112</v>
      </c>
      <c r="L80" s="9">
        <f>COUNTIF(L2:L61,"&lt;3.361")-COUNTIF(L2:L61,"&lt;3.12")</f>
        <v>10</v>
      </c>
      <c r="M80" s="9">
        <v>14</v>
      </c>
    </row>
    <row r="81" spans="11:23" x14ac:dyDescent="0.15">
      <c r="K81" s="9" t="s">
        <v>113</v>
      </c>
      <c r="L81" s="9">
        <f>COUNTIF(L2:L61,"&lt;3.602")-COUNTIF(L2:L61,"&lt;3.361")</f>
        <v>10</v>
      </c>
      <c r="M81" s="9">
        <v>11</v>
      </c>
    </row>
    <row r="82" spans="11:23" x14ac:dyDescent="0.15">
      <c r="K82" s="9" t="s">
        <v>114</v>
      </c>
      <c r="L82" s="9">
        <f>COUNTIF(L2:L61,"&lt;3.843")-COUNTIF(L2:L61,"&lt;3.602")</f>
        <v>0</v>
      </c>
      <c r="M82" s="9">
        <v>7</v>
      </c>
    </row>
    <row r="83" spans="11:23" s="19" customFormat="1" x14ac:dyDescent="0.15">
      <c r="K83" s="37" t="s">
        <v>115</v>
      </c>
      <c r="L83" s="37">
        <f>COUNTIF(L2:L61,"&lt;4.084")-COUNTIF(L2:L61,"&lt;3.843")</f>
        <v>0</v>
      </c>
      <c r="M83" s="37">
        <v>4</v>
      </c>
    </row>
    <row r="84" spans="11:23" x14ac:dyDescent="0.15">
      <c r="K84" s="9" t="s">
        <v>46</v>
      </c>
      <c r="L84" s="9">
        <v>0</v>
      </c>
      <c r="M84" s="9">
        <v>3</v>
      </c>
    </row>
    <row r="85" spans="11:23" x14ac:dyDescent="0.15">
      <c r="K85" s="9" t="s">
        <v>47</v>
      </c>
      <c r="L85" s="9">
        <v>0</v>
      </c>
      <c r="M85" s="9">
        <v>2</v>
      </c>
    </row>
    <row r="86" spans="11:23" x14ac:dyDescent="0.15">
      <c r="K86" s="9" t="s">
        <v>48</v>
      </c>
      <c r="L86" s="9">
        <v>0</v>
      </c>
      <c r="M86" s="9">
        <v>1</v>
      </c>
    </row>
    <row r="87" spans="11:23" x14ac:dyDescent="0.15">
      <c r="K87" s="9" t="s">
        <v>49</v>
      </c>
      <c r="L87" s="9">
        <v>0</v>
      </c>
      <c r="M87" s="9">
        <v>2</v>
      </c>
    </row>
    <row r="88" spans="11:23" x14ac:dyDescent="0.15">
      <c r="K88" s="9" t="s">
        <v>50</v>
      </c>
      <c r="L88" s="9">
        <v>0</v>
      </c>
      <c r="M88" s="9">
        <v>3</v>
      </c>
    </row>
    <row r="89" spans="11:23" x14ac:dyDescent="0.15">
      <c r="K89" s="9" t="s">
        <v>51</v>
      </c>
      <c r="L89" s="9">
        <v>0</v>
      </c>
      <c r="M89" s="9">
        <v>4</v>
      </c>
      <c r="W89" s="13"/>
    </row>
    <row r="90" spans="11:23" x14ac:dyDescent="0.15">
      <c r="K90" s="9" t="s">
        <v>52</v>
      </c>
      <c r="L90" s="9">
        <v>0</v>
      </c>
      <c r="M90" s="9">
        <v>7</v>
      </c>
      <c r="W90" s="13"/>
    </row>
    <row r="91" spans="11:23" x14ac:dyDescent="0.15">
      <c r="K91" s="9" t="s">
        <v>53</v>
      </c>
      <c r="L91" s="9">
        <v>0</v>
      </c>
      <c r="M91" s="9">
        <v>11</v>
      </c>
    </row>
    <row r="92" spans="11:23" x14ac:dyDescent="0.15">
      <c r="K92" s="9" t="s">
        <v>54</v>
      </c>
      <c r="L92" s="9">
        <v>0</v>
      </c>
      <c r="M92" s="9">
        <v>14</v>
      </c>
      <c r="W92" s="13"/>
    </row>
    <row r="93" spans="11:23" x14ac:dyDescent="0.15">
      <c r="K93" s="9" t="s">
        <v>55</v>
      </c>
      <c r="L93" s="9">
        <v>0</v>
      </c>
      <c r="M93" s="9">
        <v>16</v>
      </c>
      <c r="W93" s="13"/>
    </row>
    <row r="94" spans="11:23" x14ac:dyDescent="0.15">
      <c r="K94" s="9" t="s">
        <v>56</v>
      </c>
      <c r="L94" s="9">
        <f>COUNTIF(L2:L61,"&lt;5.055")-COUNTIF(L2:L61,"&lt;4.894")</f>
        <v>0</v>
      </c>
      <c r="M94" s="9">
        <v>14</v>
      </c>
      <c r="W94" s="13"/>
    </row>
    <row r="95" spans="11:23" x14ac:dyDescent="0.15">
      <c r="K95" s="9" t="s">
        <v>57</v>
      </c>
      <c r="L95" s="9">
        <f>COUNTIF(L2:L61,"&lt;5.216")-COUNTIF(L2:L61,"&lt;5.055")</f>
        <v>0</v>
      </c>
      <c r="M95" s="9">
        <v>11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>
        <v>7</v>
      </c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>
        <v>4</v>
      </c>
      <c r="P97">
        <v>2.8929999999999998</v>
      </c>
      <c r="Q97">
        <v>8.5000000000000006E-2</v>
      </c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>
        <v>3</v>
      </c>
      <c r="P98">
        <v>3.8130000000000002</v>
      </c>
      <c r="Q98">
        <v>0.11899999999999999</v>
      </c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>
        <v>2</v>
      </c>
      <c r="P99">
        <v>4.3250000000000002</v>
      </c>
      <c r="Q99">
        <v>0.157</v>
      </c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>
        <v>1</v>
      </c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P101">
        <v>1.6739999999999999</v>
      </c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P102">
        <v>4.0890000000000004</v>
      </c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E98"/>
  <sheetViews>
    <sheetView topLeftCell="F79" workbookViewId="0">
      <selection activeCell="F1" sqref="A1:XFD98"/>
    </sheetView>
  </sheetViews>
  <sheetFormatPr defaultColWidth="9" defaultRowHeight="13.5" x14ac:dyDescent="0.15"/>
  <cols>
    <col min="11" max="12" width="17.25" customWidth="1"/>
    <col min="13" max="14" width="12.625"/>
    <col min="20" max="22" width="12.625"/>
    <col min="23" max="23" width="18.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992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>
        <v>4.6607036590576199</v>
      </c>
      <c r="L2" s="7">
        <v>2.2809581756591801</v>
      </c>
      <c r="M2">
        <v>2.2537288665771502</v>
      </c>
      <c r="N2">
        <v>5.90397071838379</v>
      </c>
      <c r="O2">
        <v>3</v>
      </c>
      <c r="P2">
        <v>3</v>
      </c>
      <c r="Q2">
        <v>11</v>
      </c>
      <c r="R2" s="12">
        <v>0.2727</v>
      </c>
      <c r="S2" s="12">
        <f>O2/E2</f>
        <v>0.3</v>
      </c>
      <c r="T2">
        <v>1.7679386138916</v>
      </c>
      <c r="U2">
        <v>1.5087747573852499</v>
      </c>
      <c r="V2">
        <v>1.53330326080322</v>
      </c>
      <c r="W2" s="13">
        <v>2.4528503417968799E-2</v>
      </c>
      <c r="X2">
        <v>0.23463535308837899</v>
      </c>
      <c r="Y2">
        <v>0.23463535308837899</v>
      </c>
      <c r="Z2">
        <v>0.3</v>
      </c>
      <c r="AA2">
        <v>0.8</v>
      </c>
      <c r="AB2">
        <v>0.72727272727272696</v>
      </c>
      <c r="AC2">
        <v>0.76190476190476197</v>
      </c>
      <c r="AD2">
        <v>0.2</v>
      </c>
      <c r="AE2">
        <v>0.5</v>
      </c>
    </row>
    <row r="3" spans="1:31" x14ac:dyDescent="0.15">
      <c r="A3" s="4">
        <v>145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4.4335136413574201</v>
      </c>
      <c r="L3" s="7">
        <v>2.3084087371826199</v>
      </c>
      <c r="M3">
        <v>1.77531242370605</v>
      </c>
      <c r="N3">
        <v>4.4242610931396502</v>
      </c>
      <c r="O3">
        <v>3</v>
      </c>
      <c r="P3">
        <v>3</v>
      </c>
      <c r="Q3">
        <v>10</v>
      </c>
      <c r="R3" s="12">
        <v>0.3</v>
      </c>
      <c r="S3" s="12">
        <f t="shared" ref="S3:S12" si="0">O3/E3</f>
        <v>0.3</v>
      </c>
      <c r="T3">
        <v>1.6715850830078101</v>
      </c>
      <c r="U3">
        <v>1.50084352493286</v>
      </c>
      <c r="V3">
        <v>1.4500617980957</v>
      </c>
      <c r="W3" s="13">
        <v>5.0781726837158203E-2</v>
      </c>
      <c r="X3">
        <v>0.22152328491210899</v>
      </c>
      <c r="Y3">
        <v>0.22152328491210899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613</v>
      </c>
      <c r="B4">
        <v>15</v>
      </c>
      <c r="C4">
        <v>5</v>
      </c>
      <c r="D4">
        <v>10</v>
      </c>
      <c r="E4">
        <v>10</v>
      </c>
      <c r="F4">
        <v>10</v>
      </c>
      <c r="G4">
        <v>0</v>
      </c>
      <c r="H4">
        <v>5</v>
      </c>
      <c r="I4">
        <v>5</v>
      </c>
      <c r="J4">
        <v>0.75</v>
      </c>
      <c r="K4">
        <v>4.1262054443359402</v>
      </c>
      <c r="L4" s="7">
        <v>2.30923271179199</v>
      </c>
      <c r="M4">
        <v>2.0504150390625</v>
      </c>
      <c r="N4">
        <v>3.11630058288574</v>
      </c>
      <c r="O4">
        <v>2</v>
      </c>
      <c r="P4">
        <v>2</v>
      </c>
      <c r="Q4">
        <v>10</v>
      </c>
      <c r="R4" s="12">
        <v>0.2</v>
      </c>
      <c r="S4" s="12">
        <f t="shared" si="0"/>
        <v>0.2</v>
      </c>
      <c r="T4">
        <v>1.39303970336914</v>
      </c>
      <c r="U4">
        <v>1.32696604728699</v>
      </c>
      <c r="V4">
        <v>1.2175832986831701</v>
      </c>
      <c r="W4" s="13">
        <v>0.109382748603821</v>
      </c>
      <c r="X4">
        <v>0.17545640468597401</v>
      </c>
      <c r="Y4">
        <v>0.17545640468597401</v>
      </c>
      <c r="Z4">
        <v>0.2</v>
      </c>
      <c r="AA4">
        <v>0.8</v>
      </c>
      <c r="AB4">
        <v>0.8</v>
      </c>
      <c r="AC4">
        <v>0.8</v>
      </c>
      <c r="AD4">
        <v>0.2</v>
      </c>
      <c r="AE4">
        <v>0.6</v>
      </c>
    </row>
    <row r="5" spans="1:31" x14ac:dyDescent="0.15">
      <c r="A5" s="4">
        <v>964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4.8089675903320304</v>
      </c>
      <c r="L5">
        <v>2.3160915374755899</v>
      </c>
      <c r="M5">
        <v>1.9291191101074201</v>
      </c>
      <c r="N5">
        <v>3.18735694885254</v>
      </c>
      <c r="O5">
        <v>2</v>
      </c>
      <c r="P5">
        <v>2</v>
      </c>
      <c r="Q5">
        <v>9</v>
      </c>
      <c r="R5" s="12">
        <v>0.22220000000000001</v>
      </c>
      <c r="S5" s="12">
        <f t="shared" si="0"/>
        <v>0.2</v>
      </c>
      <c r="T5">
        <v>1.62002754211426</v>
      </c>
      <c r="U5">
        <v>1.55934906005859</v>
      </c>
      <c r="V5">
        <v>1.40135169029236</v>
      </c>
      <c r="W5">
        <v>0.15799736976623499</v>
      </c>
      <c r="X5">
        <v>0.218675851821899</v>
      </c>
      <c r="Y5">
        <v>0.218675851821899</v>
      </c>
      <c r="Z5">
        <v>0.2</v>
      </c>
      <c r="AA5">
        <v>0.7</v>
      </c>
      <c r="AB5">
        <v>0.77777777777777801</v>
      </c>
      <c r="AC5">
        <v>0.73684210526315796</v>
      </c>
      <c r="AD5">
        <v>0.3</v>
      </c>
      <c r="AE5">
        <v>0.5</v>
      </c>
    </row>
    <row r="6" spans="1:31" x14ac:dyDescent="0.15">
      <c r="A6" s="4">
        <v>939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6.1483573913574201</v>
      </c>
      <c r="L6" s="7">
        <v>2.3338871002197301</v>
      </c>
      <c r="M6">
        <v>1.45290374755859</v>
      </c>
      <c r="N6">
        <v>4.1549930572509801</v>
      </c>
      <c r="O6">
        <v>3</v>
      </c>
      <c r="P6">
        <v>3</v>
      </c>
      <c r="Q6">
        <v>10</v>
      </c>
      <c r="R6" s="12">
        <v>0.3</v>
      </c>
      <c r="S6" s="12">
        <f t="shared" si="0"/>
        <v>0.3</v>
      </c>
      <c r="T6">
        <v>2.0319080352783199</v>
      </c>
      <c r="U6">
        <v>1.90573501586914</v>
      </c>
      <c r="V6">
        <v>1.74814701080322</v>
      </c>
      <c r="W6" s="13">
        <v>0.157588005065918</v>
      </c>
      <c r="X6">
        <v>0.28376102447509799</v>
      </c>
      <c r="Y6">
        <v>0.28376102447509799</v>
      </c>
      <c r="Z6">
        <v>0.3</v>
      </c>
      <c r="AA6">
        <v>0.7</v>
      </c>
      <c r="AB6">
        <v>0.7</v>
      </c>
      <c r="AC6">
        <v>0.7</v>
      </c>
      <c r="AD6">
        <v>0.3</v>
      </c>
      <c r="AE6">
        <v>0.4</v>
      </c>
    </row>
    <row r="7" spans="1:31" x14ac:dyDescent="0.15">
      <c r="A7" s="4">
        <v>535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5.0569114685058603</v>
      </c>
      <c r="L7" s="7">
        <v>2.3407001495361301</v>
      </c>
      <c r="M7">
        <v>1.0771903991699201</v>
      </c>
      <c r="N7">
        <v>4.6846866607665998</v>
      </c>
      <c r="O7">
        <v>3</v>
      </c>
      <c r="P7">
        <v>3</v>
      </c>
      <c r="Q7">
        <v>12</v>
      </c>
      <c r="R7" s="12">
        <v>0.25</v>
      </c>
      <c r="S7" s="12">
        <f t="shared" si="0"/>
        <v>0.3</v>
      </c>
      <c r="T7">
        <v>1.8147544860839799</v>
      </c>
      <c r="U7">
        <v>1.60621690750122</v>
      </c>
      <c r="V7">
        <v>1.5578960180282599</v>
      </c>
      <c r="W7" s="13">
        <v>4.8320889472961398E-2</v>
      </c>
      <c r="X7">
        <v>0.25685846805572499</v>
      </c>
      <c r="Y7">
        <v>0.25685846805572499</v>
      </c>
      <c r="Z7">
        <v>0.3</v>
      </c>
      <c r="AA7">
        <v>0.9</v>
      </c>
      <c r="AB7">
        <v>0.75</v>
      </c>
      <c r="AC7">
        <v>0.81818181818181801</v>
      </c>
      <c r="AD7">
        <v>0.1</v>
      </c>
      <c r="AE7">
        <v>0.6</v>
      </c>
    </row>
    <row r="8" spans="1:31" x14ac:dyDescent="0.15">
      <c r="A8" s="4">
        <v>680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4.2643280029296902</v>
      </c>
      <c r="L8" s="7">
        <v>2.35183525085449</v>
      </c>
      <c r="M8">
        <v>1.6511344909668</v>
      </c>
      <c r="N8">
        <v>5.3739776611328098</v>
      </c>
      <c r="O8">
        <v>2</v>
      </c>
      <c r="P8">
        <v>2</v>
      </c>
      <c r="Q8">
        <v>7</v>
      </c>
      <c r="R8" s="12">
        <v>0.28570000000000001</v>
      </c>
      <c r="S8" s="12">
        <f t="shared" si="0"/>
        <v>0.2</v>
      </c>
      <c r="T8">
        <v>1.25700187683105</v>
      </c>
      <c r="U8">
        <v>1.0969976186752299</v>
      </c>
      <c r="V8">
        <v>1.10044634342194</v>
      </c>
      <c r="W8" s="13">
        <v>3.4487247467040998E-3</v>
      </c>
      <c r="X8">
        <v>0.15655553340911901</v>
      </c>
      <c r="Y8">
        <v>0.15655553340911901</v>
      </c>
      <c r="Z8">
        <v>0.2</v>
      </c>
      <c r="AA8">
        <v>0.5</v>
      </c>
      <c r="AB8">
        <v>0.71428571428571397</v>
      </c>
      <c r="AC8">
        <v>0.58823529411764697</v>
      </c>
      <c r="AD8">
        <v>0.5</v>
      </c>
      <c r="AE8">
        <v>0.3</v>
      </c>
    </row>
    <row r="9" spans="1:31" x14ac:dyDescent="0.15">
      <c r="A9" s="4">
        <v>345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6.2197780609130904</v>
      </c>
      <c r="L9" s="7">
        <v>2.36846923828125</v>
      </c>
      <c r="M9">
        <v>1.53592109680176</v>
      </c>
      <c r="N9">
        <v>4.3374729156494096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2.2145919799804701</v>
      </c>
      <c r="U9">
        <v>2.0643436908721902</v>
      </c>
      <c r="V9">
        <v>1.8967049121856701</v>
      </c>
      <c r="W9" s="13">
        <v>0.16763877868652299</v>
      </c>
      <c r="X9">
        <v>0.31788706779480003</v>
      </c>
      <c r="Y9">
        <v>0.31788706779480003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129</v>
      </c>
      <c r="B10">
        <v>12</v>
      </c>
      <c r="C10">
        <v>8</v>
      </c>
      <c r="D10">
        <v>10</v>
      </c>
      <c r="E10">
        <v>10</v>
      </c>
      <c r="F10">
        <v>9</v>
      </c>
      <c r="G10">
        <v>1</v>
      </c>
      <c r="H10">
        <v>3</v>
      </c>
      <c r="I10">
        <v>7</v>
      </c>
      <c r="J10">
        <v>0.6</v>
      </c>
      <c r="K10">
        <v>3.6296329498290998</v>
      </c>
      <c r="L10" s="7">
        <v>2.4108963012695299</v>
      </c>
      <c r="M10">
        <v>2.2349205017089799</v>
      </c>
      <c r="N10">
        <v>3.8110599517822301</v>
      </c>
      <c r="O10">
        <v>1</v>
      </c>
      <c r="P10">
        <v>1</v>
      </c>
      <c r="Q10">
        <v>5</v>
      </c>
      <c r="R10" s="12">
        <v>0.2</v>
      </c>
      <c r="S10" s="12">
        <f t="shared" si="0"/>
        <v>0.1</v>
      </c>
      <c r="T10">
        <v>0.90468788146972701</v>
      </c>
      <c r="U10">
        <v>0.83433657884597801</v>
      </c>
      <c r="V10">
        <v>0.81396675109863303</v>
      </c>
      <c r="W10" s="13">
        <v>2.0369827747344998E-2</v>
      </c>
      <c r="X10">
        <v>9.0721130371093694E-2</v>
      </c>
      <c r="Y10">
        <v>9.0721130371093694E-2</v>
      </c>
      <c r="Z10">
        <v>0.1</v>
      </c>
      <c r="AA10">
        <v>0.4</v>
      </c>
      <c r="AB10">
        <v>0.8</v>
      </c>
      <c r="AC10">
        <v>0.53333333333333299</v>
      </c>
      <c r="AD10">
        <v>0.6</v>
      </c>
      <c r="AE10">
        <v>0.3</v>
      </c>
    </row>
    <row r="11" spans="1:31" x14ac:dyDescent="0.15">
      <c r="A11" s="4">
        <v>312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4.5250988006591797</v>
      </c>
      <c r="L11" s="7">
        <v>2.4108982086181601</v>
      </c>
      <c r="M11">
        <v>1.9226989746093699</v>
      </c>
      <c r="N11">
        <v>6.3499069213867196</v>
      </c>
      <c r="O11">
        <v>3</v>
      </c>
      <c r="P11">
        <v>3</v>
      </c>
      <c r="Q11">
        <v>9</v>
      </c>
      <c r="R11" s="12">
        <v>0.33329999999999999</v>
      </c>
      <c r="S11" s="12">
        <f t="shared" si="0"/>
        <v>0.3</v>
      </c>
      <c r="T11">
        <v>1.47317695617676</v>
      </c>
      <c r="U11">
        <v>1.22977578639984</v>
      </c>
      <c r="V11">
        <v>1.2733234167098999</v>
      </c>
      <c r="W11" s="13">
        <v>4.3547630310058601E-2</v>
      </c>
      <c r="X11">
        <v>0.19985353946685799</v>
      </c>
      <c r="Y11">
        <v>0.19985353946685799</v>
      </c>
      <c r="Z11">
        <v>0.3</v>
      </c>
      <c r="AA11">
        <v>0.6</v>
      </c>
      <c r="AB11">
        <v>0.66666666666666696</v>
      </c>
      <c r="AC11">
        <v>0.63157894736842102</v>
      </c>
      <c r="AD11">
        <v>0.4</v>
      </c>
      <c r="AE11">
        <v>0.3</v>
      </c>
    </row>
    <row r="12" spans="1:31" s="30" customFormat="1" x14ac:dyDescent="0.15">
      <c r="A12" s="33">
        <v>678</v>
      </c>
      <c r="B12" s="30">
        <v>13</v>
      </c>
      <c r="C12" s="30">
        <v>7</v>
      </c>
      <c r="D12" s="30">
        <v>10</v>
      </c>
      <c r="E12" s="30">
        <v>10</v>
      </c>
      <c r="F12" s="30">
        <v>10</v>
      </c>
      <c r="G12" s="30">
        <v>0</v>
      </c>
      <c r="H12" s="30">
        <v>3</v>
      </c>
      <c r="I12" s="30">
        <v>7</v>
      </c>
      <c r="J12" s="30">
        <v>0.65</v>
      </c>
      <c r="K12" s="30">
        <v>4.44091796875</v>
      </c>
      <c r="L12" s="30">
        <v>2.4224262237548801</v>
      </c>
      <c r="M12" s="30">
        <v>1.8762359619140601</v>
      </c>
      <c r="N12" s="30">
        <v>5.9480266571044904</v>
      </c>
      <c r="O12" s="30">
        <v>3</v>
      </c>
      <c r="P12" s="30">
        <v>3</v>
      </c>
      <c r="Q12" s="30">
        <v>12</v>
      </c>
      <c r="R12" s="35">
        <v>0.25</v>
      </c>
      <c r="S12" s="35">
        <f t="shared" si="0"/>
        <v>0.3</v>
      </c>
      <c r="T12" s="30">
        <v>1.51230239868164</v>
      </c>
      <c r="U12" s="30">
        <v>1.27843034267425</v>
      </c>
      <c r="V12" s="30">
        <v>1.3053216934204099</v>
      </c>
      <c r="W12" s="30">
        <v>2.6891350746154799E-2</v>
      </c>
      <c r="X12" s="30">
        <v>0.20698070526123</v>
      </c>
      <c r="Y12" s="30">
        <v>0.20698070526123</v>
      </c>
      <c r="Z12" s="30">
        <v>0.3</v>
      </c>
      <c r="AA12" s="30">
        <v>0.9</v>
      </c>
      <c r="AB12" s="30">
        <v>0.75</v>
      </c>
      <c r="AC12" s="30">
        <v>0.81818181818181801</v>
      </c>
      <c r="AD12" s="30">
        <v>0.1</v>
      </c>
      <c r="AE12" s="30">
        <v>0.6</v>
      </c>
    </row>
    <row r="13" spans="1:31" x14ac:dyDescent="0.15">
      <c r="A13" s="4">
        <v>268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5.2104263305664098</v>
      </c>
      <c r="L13" s="7">
        <v>2.66756248474121</v>
      </c>
      <c r="M13">
        <v>1.4871921539306601</v>
      </c>
      <c r="N13">
        <v>6.7899799346923801</v>
      </c>
      <c r="O13">
        <v>2</v>
      </c>
      <c r="P13">
        <v>2</v>
      </c>
      <c r="Q13">
        <v>9</v>
      </c>
      <c r="R13" s="12">
        <v>0.22220000000000001</v>
      </c>
      <c r="S13" s="12">
        <f t="shared" ref="S13:S26" si="1">O13/E13</f>
        <v>0.2</v>
      </c>
      <c r="T13">
        <v>1.7792549133300799</v>
      </c>
      <c r="U13">
        <v>1.4756660461425799</v>
      </c>
      <c r="V13">
        <v>1.5244987010955799</v>
      </c>
      <c r="W13" s="13">
        <v>4.8832654953002902E-2</v>
      </c>
      <c r="X13">
        <v>0.25475621223449701</v>
      </c>
      <c r="Y13">
        <v>0.25475621223449701</v>
      </c>
      <c r="Z13">
        <v>0.2</v>
      </c>
      <c r="AA13">
        <v>0.7</v>
      </c>
      <c r="AB13">
        <v>0.77777777777777801</v>
      </c>
      <c r="AC13">
        <v>0.73684210526315796</v>
      </c>
      <c r="AD13">
        <v>0.3</v>
      </c>
      <c r="AE13">
        <v>0.5</v>
      </c>
    </row>
    <row r="14" spans="1:31" x14ac:dyDescent="0.15">
      <c r="A14" s="4">
        <v>641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5.2806148529052699</v>
      </c>
      <c r="L14" s="7">
        <v>2.6689376831054701</v>
      </c>
      <c r="M14">
        <v>1.7712497711181601</v>
      </c>
      <c r="N14">
        <v>7.4231948852539098</v>
      </c>
      <c r="O14">
        <v>3</v>
      </c>
      <c r="P14">
        <v>3</v>
      </c>
      <c r="Q14">
        <v>12</v>
      </c>
      <c r="R14" s="12">
        <v>0.25</v>
      </c>
      <c r="S14" s="12">
        <f t="shared" si="1"/>
        <v>0.3</v>
      </c>
      <c r="T14">
        <v>2.0164928436279301</v>
      </c>
      <c r="U14">
        <v>1.640429854393</v>
      </c>
      <c r="V14">
        <v>1.7219352722168</v>
      </c>
      <c r="W14" s="13">
        <v>8.1505417823791504E-2</v>
      </c>
      <c r="X14">
        <v>0.29455757141113298</v>
      </c>
      <c r="Y14">
        <v>0.29455757141113298</v>
      </c>
      <c r="Z14">
        <v>0.3</v>
      </c>
      <c r="AA14">
        <v>0.9</v>
      </c>
      <c r="AB14">
        <v>0.75</v>
      </c>
      <c r="AC14">
        <v>0.81818181818181801</v>
      </c>
      <c r="AD14">
        <v>0.1</v>
      </c>
      <c r="AE14">
        <v>0.6</v>
      </c>
    </row>
    <row r="15" spans="1:31" x14ac:dyDescent="0.15">
      <c r="A15" s="4">
        <v>677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3.8947849273681601</v>
      </c>
      <c r="L15" s="7">
        <v>2.6793117523193399</v>
      </c>
      <c r="M15">
        <v>2.7569541931152299</v>
      </c>
      <c r="N15">
        <v>6.1744194030761701</v>
      </c>
      <c r="O15">
        <v>1</v>
      </c>
      <c r="P15">
        <v>1</v>
      </c>
      <c r="Q15">
        <v>8</v>
      </c>
      <c r="R15" s="12">
        <v>0.125</v>
      </c>
      <c r="S15" s="12">
        <f t="shared" si="1"/>
        <v>0.1</v>
      </c>
      <c r="T15">
        <v>1.2062225341796899</v>
      </c>
      <c r="U15">
        <v>1.0235748291015601</v>
      </c>
      <c r="V15">
        <v>1.0341088771820099</v>
      </c>
      <c r="W15" s="13">
        <v>1.05340480804443E-2</v>
      </c>
      <c r="X15">
        <v>0.172113656997681</v>
      </c>
      <c r="Y15">
        <v>0.172113656997681</v>
      </c>
      <c r="Z15">
        <v>0.1</v>
      </c>
      <c r="AA15">
        <v>0.7</v>
      </c>
      <c r="AB15">
        <v>0.875</v>
      </c>
      <c r="AC15">
        <v>0.77777777777777801</v>
      </c>
      <c r="AD15">
        <v>0.3</v>
      </c>
      <c r="AE15">
        <v>0.6</v>
      </c>
    </row>
    <row r="16" spans="1:31" x14ac:dyDescent="0.15">
      <c r="A16" s="4">
        <v>504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4.6735877990722701</v>
      </c>
      <c r="L16" s="7">
        <v>2.6869544982910201</v>
      </c>
      <c r="M16">
        <v>1.77249908447266</v>
      </c>
      <c r="N16">
        <v>5.31575584411621</v>
      </c>
      <c r="O16">
        <v>2</v>
      </c>
      <c r="P16">
        <v>2</v>
      </c>
      <c r="Q16">
        <v>10</v>
      </c>
      <c r="R16" s="12">
        <v>0.2</v>
      </c>
      <c r="S16" s="12">
        <f t="shared" si="1"/>
        <v>0.2</v>
      </c>
      <c r="T16">
        <v>1.6482028961181601</v>
      </c>
      <c r="U16">
        <v>1.43164122104645</v>
      </c>
      <c r="V16">
        <v>1.39873123168945</v>
      </c>
      <c r="W16" s="13">
        <v>3.2909989356994601E-2</v>
      </c>
      <c r="X16">
        <v>0.24947166442871099</v>
      </c>
      <c r="Y16">
        <v>0.24947166442871099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x14ac:dyDescent="0.15">
      <c r="A17" s="4">
        <v>67</v>
      </c>
      <c r="B17">
        <v>14</v>
      </c>
      <c r="C17">
        <v>6</v>
      </c>
      <c r="D17">
        <v>10</v>
      </c>
      <c r="E17">
        <v>10</v>
      </c>
      <c r="F17">
        <v>10</v>
      </c>
      <c r="G17">
        <v>0</v>
      </c>
      <c r="H17">
        <v>4</v>
      </c>
      <c r="I17">
        <v>6</v>
      </c>
      <c r="J17">
        <v>0.7</v>
      </c>
      <c r="K17">
        <v>6.1504192352294904</v>
      </c>
      <c r="L17" s="7">
        <v>2.6899929046630899</v>
      </c>
      <c r="M17">
        <v>1.1105537414550799</v>
      </c>
      <c r="N17">
        <v>6.0186614990234402</v>
      </c>
      <c r="O17">
        <v>3</v>
      </c>
      <c r="P17">
        <v>3</v>
      </c>
      <c r="Q17">
        <v>12</v>
      </c>
      <c r="R17" s="12">
        <v>0.25</v>
      </c>
      <c r="S17" s="12">
        <f t="shared" si="1"/>
        <v>0.3</v>
      </c>
      <c r="T17">
        <v>2.0591373443603498</v>
      </c>
      <c r="U17">
        <v>1.8044490814209</v>
      </c>
      <c r="V17">
        <v>1.7605402469635001</v>
      </c>
      <c r="W17" s="13">
        <v>4.3908834457397503E-2</v>
      </c>
      <c r="X17">
        <v>0.29859709739685097</v>
      </c>
      <c r="Y17">
        <v>0.29859709739685097</v>
      </c>
      <c r="Z17">
        <v>0.3</v>
      </c>
      <c r="AA17">
        <v>0.9</v>
      </c>
      <c r="AB17">
        <v>0.75</v>
      </c>
      <c r="AC17">
        <v>0.81818181818181801</v>
      </c>
      <c r="AD17">
        <v>0.1</v>
      </c>
      <c r="AE17">
        <v>0.6</v>
      </c>
    </row>
    <row r="18" spans="1:31" x14ac:dyDescent="0.15">
      <c r="A18" s="4">
        <v>494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4.2691421508789098</v>
      </c>
      <c r="L18" s="7">
        <v>2.6939640045165998</v>
      </c>
      <c r="M18">
        <v>1.8861732482910201</v>
      </c>
      <c r="N18">
        <v>6.8661632537841797</v>
      </c>
      <c r="O18">
        <v>2</v>
      </c>
      <c r="P18">
        <v>2</v>
      </c>
      <c r="Q18">
        <v>8</v>
      </c>
      <c r="R18" s="12">
        <v>0.25</v>
      </c>
      <c r="S18" s="12">
        <f t="shared" si="1"/>
        <v>0.2</v>
      </c>
      <c r="T18">
        <v>1.37613105773926</v>
      </c>
      <c r="U18">
        <v>1.1125192642211901</v>
      </c>
      <c r="V18">
        <v>1.1892223358154299</v>
      </c>
      <c r="W18" s="13">
        <v>7.6703071594238295E-2</v>
      </c>
      <c r="X18">
        <v>0.18690872192382799</v>
      </c>
      <c r="Y18">
        <v>0.18690872192382799</v>
      </c>
      <c r="Z18">
        <v>0.2</v>
      </c>
      <c r="AA18">
        <v>0.6</v>
      </c>
      <c r="AB18">
        <v>0.75</v>
      </c>
      <c r="AC18">
        <v>0.66666666666666696</v>
      </c>
      <c r="AD18">
        <v>0.4</v>
      </c>
      <c r="AE18">
        <v>0.4</v>
      </c>
    </row>
    <row r="19" spans="1:31" x14ac:dyDescent="0.15">
      <c r="A19" s="4">
        <v>58</v>
      </c>
      <c r="B19">
        <v>12</v>
      </c>
      <c r="C19">
        <v>8</v>
      </c>
      <c r="D19">
        <v>10</v>
      </c>
      <c r="E19">
        <v>10</v>
      </c>
      <c r="F19">
        <v>9</v>
      </c>
      <c r="G19">
        <v>1</v>
      </c>
      <c r="H19">
        <v>3</v>
      </c>
      <c r="I19">
        <v>7</v>
      </c>
      <c r="J19">
        <v>0.6</v>
      </c>
      <c r="K19">
        <v>4.0925922393798801</v>
      </c>
      <c r="L19" s="7">
        <v>2.6972236633300799</v>
      </c>
      <c r="M19">
        <v>2.3413047790527299</v>
      </c>
      <c r="N19">
        <v>4.1427917480468697</v>
      </c>
      <c r="O19">
        <v>1</v>
      </c>
      <c r="P19">
        <v>1</v>
      </c>
      <c r="Q19">
        <v>5</v>
      </c>
      <c r="R19" s="12">
        <v>0.2</v>
      </c>
      <c r="S19" s="12">
        <f t="shared" si="1"/>
        <v>0.1</v>
      </c>
      <c r="T19">
        <v>1.1348972320556601</v>
      </c>
      <c r="U19">
        <v>1.02525770664215</v>
      </c>
      <c r="V19">
        <v>0.99197465181350697</v>
      </c>
      <c r="W19" s="13">
        <v>3.3283054828643799E-2</v>
      </c>
      <c r="X19">
        <v>0.14292258024215701</v>
      </c>
      <c r="Y19">
        <v>0.14292258024215701</v>
      </c>
      <c r="Z19">
        <v>0.1</v>
      </c>
      <c r="AA19">
        <v>0.4</v>
      </c>
      <c r="AB19">
        <v>0.8</v>
      </c>
      <c r="AC19">
        <v>0.53333333333333299</v>
      </c>
      <c r="AD19">
        <v>0.6</v>
      </c>
      <c r="AE19">
        <v>0.3</v>
      </c>
    </row>
    <row r="20" spans="1:31" x14ac:dyDescent="0.15">
      <c r="A20" s="4">
        <v>437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4.5454158782959002</v>
      </c>
      <c r="L20" s="7">
        <v>2.7038211822509801</v>
      </c>
      <c r="M20">
        <v>2.62799072265625</v>
      </c>
      <c r="N20">
        <v>4.4775981903076199</v>
      </c>
      <c r="O20">
        <v>0</v>
      </c>
      <c r="P20">
        <v>0</v>
      </c>
      <c r="Q20">
        <v>0</v>
      </c>
      <c r="R20" s="12">
        <v>0</v>
      </c>
      <c r="S20" s="12">
        <f t="shared" si="1"/>
        <v>0</v>
      </c>
      <c r="T20">
        <v>1.1610412597656199</v>
      </c>
      <c r="U20">
        <v>1.0817279815673799</v>
      </c>
      <c r="V20">
        <v>1.0180457830429099</v>
      </c>
      <c r="W20" s="13">
        <v>6.3682198524475098E-2</v>
      </c>
      <c r="X20">
        <v>0.14299547672271701</v>
      </c>
      <c r="Y20">
        <v>0.14299547672271701</v>
      </c>
      <c r="Z20">
        <v>0</v>
      </c>
      <c r="AA20">
        <v>0</v>
      </c>
      <c r="AB20" t="s">
        <v>29</v>
      </c>
      <c r="AC20" t="s">
        <v>29</v>
      </c>
      <c r="AD20">
        <v>1</v>
      </c>
      <c r="AE20">
        <v>0</v>
      </c>
    </row>
    <row r="21" spans="1:31" x14ac:dyDescent="0.15">
      <c r="A21" s="4">
        <v>649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5.4473953247070304</v>
      </c>
      <c r="L21" s="7">
        <v>2.7041130065918</v>
      </c>
      <c r="M21">
        <v>1.48691558837891</v>
      </c>
      <c r="N21">
        <v>4.8295326232910201</v>
      </c>
      <c r="O21">
        <v>3</v>
      </c>
      <c r="P21">
        <v>3</v>
      </c>
      <c r="Q21">
        <v>11</v>
      </c>
      <c r="R21" s="12">
        <v>0.2727</v>
      </c>
      <c r="S21" s="12">
        <f t="shared" si="1"/>
        <v>0.3</v>
      </c>
      <c r="T21">
        <v>1.7302551269531199</v>
      </c>
      <c r="U21">
        <v>1.54034471511841</v>
      </c>
      <c r="V21">
        <v>1.47757208347321</v>
      </c>
      <c r="W21" s="13">
        <v>6.2772631645202595E-2</v>
      </c>
      <c r="X21">
        <v>0.25268304347991899</v>
      </c>
      <c r="Y21">
        <v>0.25268304347991899</v>
      </c>
      <c r="Z21">
        <v>0.3</v>
      </c>
      <c r="AA21">
        <v>0.8</v>
      </c>
      <c r="AB21">
        <v>0.72727272727272696</v>
      </c>
      <c r="AC21">
        <v>0.76190476190476197</v>
      </c>
      <c r="AD21">
        <v>0.2</v>
      </c>
      <c r="AE21">
        <v>0.5</v>
      </c>
    </row>
    <row r="22" spans="1:31" x14ac:dyDescent="0.15">
      <c r="A22" s="4">
        <v>224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5.0522842407226598</v>
      </c>
      <c r="L22" s="7">
        <v>2.7149238586425799</v>
      </c>
      <c r="M22">
        <v>1.80949211120605</v>
      </c>
      <c r="N22">
        <v>4.3343524932861301</v>
      </c>
      <c r="O22">
        <v>3</v>
      </c>
      <c r="P22">
        <v>3</v>
      </c>
      <c r="Q22">
        <v>13</v>
      </c>
      <c r="R22" s="12">
        <v>0.23080000000000001</v>
      </c>
      <c r="S22" s="12">
        <f t="shared" si="1"/>
        <v>0.3</v>
      </c>
      <c r="T22">
        <v>1.6859378814697299</v>
      </c>
      <c r="U22">
        <v>1.52864265441895</v>
      </c>
      <c r="V22">
        <v>1.4315664768219001</v>
      </c>
      <c r="W22" s="13">
        <v>9.7076177597045898E-2</v>
      </c>
      <c r="X22">
        <v>0.25437140464782698</v>
      </c>
      <c r="Y22">
        <v>0.25437140464782698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s="30" customFormat="1" x14ac:dyDescent="0.15">
      <c r="A23" s="33">
        <v>290</v>
      </c>
      <c r="B23" s="30">
        <v>12</v>
      </c>
      <c r="C23" s="30">
        <v>8</v>
      </c>
      <c r="D23" s="30">
        <v>10</v>
      </c>
      <c r="E23" s="30">
        <v>10</v>
      </c>
      <c r="F23" s="30">
        <v>9</v>
      </c>
      <c r="G23" s="30">
        <v>1</v>
      </c>
      <c r="H23" s="30">
        <v>3</v>
      </c>
      <c r="I23" s="30">
        <v>7</v>
      </c>
      <c r="J23" s="30">
        <v>0.6</v>
      </c>
      <c r="K23" s="30">
        <v>3.9731216430664098</v>
      </c>
      <c r="L23" s="30">
        <v>2.7283134460449201</v>
      </c>
      <c r="M23" s="30">
        <v>2.6962318420410201</v>
      </c>
      <c r="N23" s="30">
        <v>4.1035308837890598</v>
      </c>
      <c r="O23" s="30">
        <v>1</v>
      </c>
      <c r="P23" s="30">
        <v>1</v>
      </c>
      <c r="Q23" s="30">
        <v>7</v>
      </c>
      <c r="R23" s="35">
        <v>0.1429</v>
      </c>
      <c r="S23" s="35">
        <f t="shared" si="1"/>
        <v>0.1</v>
      </c>
      <c r="T23" s="30">
        <v>1.0356311798095701</v>
      </c>
      <c r="U23" s="30">
        <v>0.95635414123535201</v>
      </c>
      <c r="V23" s="30">
        <v>0.92265146970748901</v>
      </c>
      <c r="W23" s="30">
        <v>3.37026715278625E-2</v>
      </c>
      <c r="X23" s="30">
        <v>0.11297971010208099</v>
      </c>
      <c r="Y23" s="30">
        <v>0.11297971010208099</v>
      </c>
      <c r="Z23" s="30">
        <v>0.1</v>
      </c>
      <c r="AA23" s="30">
        <v>0.6</v>
      </c>
      <c r="AB23" s="30">
        <v>0.85714285714285698</v>
      </c>
      <c r="AC23" s="30">
        <v>0.70588235294117596</v>
      </c>
      <c r="AD23" s="30">
        <v>0.4</v>
      </c>
      <c r="AE23" s="30">
        <v>0.5</v>
      </c>
    </row>
    <row r="24" spans="1:31" x14ac:dyDescent="0.15">
      <c r="A24" s="4">
        <v>418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4.4448013305664098</v>
      </c>
      <c r="L24" s="7">
        <v>2.7568054199218701</v>
      </c>
      <c r="M24">
        <v>2.61785888671875</v>
      </c>
      <c r="N24">
        <v>3.09810066223144</v>
      </c>
      <c r="O24">
        <v>1</v>
      </c>
      <c r="P24">
        <v>1</v>
      </c>
      <c r="Q24">
        <v>8</v>
      </c>
      <c r="R24" s="12">
        <v>0.125</v>
      </c>
      <c r="S24" s="12">
        <f t="shared" si="1"/>
        <v>0.1</v>
      </c>
      <c r="T24">
        <v>1.3468818664550799</v>
      </c>
      <c r="U24">
        <v>1.3104225397110001</v>
      </c>
      <c r="V24">
        <v>1.1598522663116499</v>
      </c>
      <c r="W24" s="13">
        <v>0.150570273399353</v>
      </c>
      <c r="X24">
        <v>0.18702960014343301</v>
      </c>
      <c r="Y24">
        <v>0.18702960014343301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747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>
        <v>5.7830085754394496</v>
      </c>
      <c r="L25" s="7">
        <v>2.9506244659423801</v>
      </c>
      <c r="M25">
        <v>2.2861747741699201</v>
      </c>
      <c r="N25">
        <v>3.05952072143555</v>
      </c>
      <c r="O25">
        <v>3</v>
      </c>
      <c r="P25">
        <v>3</v>
      </c>
      <c r="Q25">
        <v>13</v>
      </c>
      <c r="R25" s="12">
        <v>0.23080000000000001</v>
      </c>
      <c r="S25" s="12">
        <f t="shared" si="1"/>
        <v>0.3</v>
      </c>
      <c r="T25">
        <v>1.82601165771484</v>
      </c>
      <c r="U25">
        <v>1.7662338018417401</v>
      </c>
      <c r="V25">
        <v>1.5568977594375599</v>
      </c>
      <c r="W25" s="13">
        <v>0.209336042404175</v>
      </c>
      <c r="X25">
        <v>0.26911389827728299</v>
      </c>
      <c r="Y25">
        <v>0.26911389827728299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4">
        <v>264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5.2262763977050799</v>
      </c>
      <c r="L26" s="7">
        <v>2.8283634185790998</v>
      </c>
      <c r="M26">
        <v>1.8462715148925799</v>
      </c>
      <c r="N26">
        <v>4.3579692840576199</v>
      </c>
      <c r="O26">
        <v>1</v>
      </c>
      <c r="P26">
        <v>1</v>
      </c>
      <c r="Q26">
        <v>5</v>
      </c>
      <c r="R26" s="12">
        <v>0.2</v>
      </c>
      <c r="S26" s="12">
        <f t="shared" si="1"/>
        <v>0.1</v>
      </c>
      <c r="T26">
        <v>1.45426368713379</v>
      </c>
      <c r="U26">
        <v>1.3388190269470199</v>
      </c>
      <c r="V26">
        <v>1.2457141876220701</v>
      </c>
      <c r="W26" s="13">
        <v>9.31048393249512E-2</v>
      </c>
      <c r="X26">
        <v>0.208549499511719</v>
      </c>
      <c r="Y26">
        <v>0.208549499511719</v>
      </c>
      <c r="Z26">
        <v>0.1</v>
      </c>
      <c r="AA26">
        <v>0.4</v>
      </c>
      <c r="AB26">
        <v>0.8</v>
      </c>
      <c r="AC26">
        <v>0.53333333333333299</v>
      </c>
      <c r="AD26">
        <v>0.6</v>
      </c>
      <c r="AE26">
        <v>0.3</v>
      </c>
    </row>
    <row r="27" spans="1:31" x14ac:dyDescent="0.15">
      <c r="A27" s="4">
        <v>420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>
        <v>3.8813323974609402</v>
      </c>
      <c r="L27" s="7">
        <v>2.7536201477050799</v>
      </c>
      <c r="M27">
        <v>3.0833549499511701</v>
      </c>
      <c r="N27">
        <v>3.36883544921875</v>
      </c>
      <c r="O27">
        <v>0</v>
      </c>
      <c r="P27">
        <v>0</v>
      </c>
      <c r="Q27">
        <v>0</v>
      </c>
      <c r="R27" s="12">
        <v>0</v>
      </c>
      <c r="S27" s="12">
        <f t="shared" ref="S27:S32" si="2">O27/E27</f>
        <v>0</v>
      </c>
      <c r="T27">
        <v>1.26645278930664</v>
      </c>
      <c r="U27">
        <v>1.2079992294311499</v>
      </c>
      <c r="V27">
        <v>1.0940902233123799</v>
      </c>
      <c r="W27" s="13">
        <v>0.113909006118774</v>
      </c>
      <c r="X27">
        <v>0.172362565994263</v>
      </c>
      <c r="Y27">
        <v>0.172362565994263</v>
      </c>
      <c r="Z27">
        <v>0</v>
      </c>
      <c r="AA27">
        <v>0</v>
      </c>
      <c r="AB27" t="s">
        <v>29</v>
      </c>
      <c r="AC27" t="s">
        <v>29</v>
      </c>
      <c r="AD27">
        <v>1</v>
      </c>
      <c r="AE27">
        <v>0</v>
      </c>
    </row>
    <row r="28" spans="1:31" x14ac:dyDescent="0.15">
      <c r="A28" s="4">
        <v>543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4.3405895233154297</v>
      </c>
      <c r="L28" s="7">
        <v>2.74839210510254</v>
      </c>
      <c r="M28">
        <v>2.13142585754394</v>
      </c>
      <c r="N28">
        <v>7.1897716522216797</v>
      </c>
      <c r="O28">
        <v>1</v>
      </c>
      <c r="P28">
        <v>1</v>
      </c>
      <c r="Q28">
        <v>7</v>
      </c>
      <c r="R28" s="12">
        <v>0.1429</v>
      </c>
      <c r="S28" s="12">
        <f t="shared" si="2"/>
        <v>0.1</v>
      </c>
      <c r="T28">
        <v>1.2742061614990201</v>
      </c>
      <c r="U28">
        <v>1.0492906570434599</v>
      </c>
      <c r="V28">
        <v>1.10149037837982</v>
      </c>
      <c r="W28" s="13">
        <v>5.2199721336364802E-2</v>
      </c>
      <c r="X28">
        <v>0.17271578311920199</v>
      </c>
      <c r="Y28">
        <v>0.17271578311920199</v>
      </c>
      <c r="Z28">
        <v>0.1</v>
      </c>
      <c r="AA28">
        <v>0.6</v>
      </c>
      <c r="AB28">
        <v>0.85714285714285698</v>
      </c>
      <c r="AC28">
        <v>0.70588235294117596</v>
      </c>
      <c r="AD28">
        <v>0.4</v>
      </c>
      <c r="AE28">
        <v>0.5</v>
      </c>
    </row>
    <row r="29" spans="1:31" x14ac:dyDescent="0.15">
      <c r="A29" s="4">
        <v>81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4.4817962646484402</v>
      </c>
      <c r="L29" s="7">
        <v>2.99641609191894</v>
      </c>
      <c r="M29">
        <v>2.7919044494628902</v>
      </c>
      <c r="N29">
        <v>3.3726062774658199</v>
      </c>
      <c r="O29">
        <v>0</v>
      </c>
      <c r="P29">
        <v>0</v>
      </c>
      <c r="Q29">
        <v>0</v>
      </c>
      <c r="R29" s="12">
        <v>0</v>
      </c>
      <c r="S29" s="12">
        <f t="shared" si="2"/>
        <v>0</v>
      </c>
      <c r="T29">
        <v>1.3286705017089799</v>
      </c>
      <c r="U29">
        <v>1.28359222412109</v>
      </c>
      <c r="V29">
        <v>1.14824962615967</v>
      </c>
      <c r="W29" s="13">
        <v>0.135342597961426</v>
      </c>
      <c r="X29">
        <v>0.18042087554931599</v>
      </c>
      <c r="Y29">
        <v>0.18042087554931599</v>
      </c>
      <c r="Z29">
        <v>0</v>
      </c>
      <c r="AA29">
        <v>0</v>
      </c>
      <c r="AB29" t="s">
        <v>29</v>
      </c>
      <c r="AC29" t="s">
        <v>29</v>
      </c>
      <c r="AD29">
        <v>1</v>
      </c>
      <c r="AE29">
        <v>0</v>
      </c>
    </row>
    <row r="30" spans="1:31" x14ac:dyDescent="0.15">
      <c r="A30" s="4">
        <v>379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>
        <v>5.4820995330810502</v>
      </c>
      <c r="L30" s="7">
        <v>3.0000534057617201</v>
      </c>
      <c r="M30">
        <v>1.6716880798339799</v>
      </c>
      <c r="N30">
        <v>3.9911727905273402</v>
      </c>
      <c r="O30">
        <v>2</v>
      </c>
      <c r="P30">
        <v>2</v>
      </c>
      <c r="Q30">
        <v>10</v>
      </c>
      <c r="R30" s="12">
        <v>0.2</v>
      </c>
      <c r="S30" s="12">
        <f t="shared" si="2"/>
        <v>0.2</v>
      </c>
      <c r="T30">
        <v>1.8185844421386701</v>
      </c>
      <c r="U30">
        <v>1.6708283424377399</v>
      </c>
      <c r="V30">
        <v>1.52689528465271</v>
      </c>
      <c r="W30" s="13">
        <v>0.14393305778503401</v>
      </c>
      <c r="X30">
        <v>0.29168915748596203</v>
      </c>
      <c r="Y30">
        <v>0.29168915748596203</v>
      </c>
      <c r="Z30">
        <v>0.2</v>
      </c>
      <c r="AA30">
        <v>0.8</v>
      </c>
      <c r="AB30">
        <v>0.8</v>
      </c>
      <c r="AC30">
        <v>0.8</v>
      </c>
      <c r="AD30">
        <v>0.2</v>
      </c>
      <c r="AE30">
        <v>0.6</v>
      </c>
    </row>
    <row r="31" spans="1:31" x14ac:dyDescent="0.15">
      <c r="A31" s="4">
        <v>634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>
        <v>5.2273178100585902</v>
      </c>
      <c r="L31" s="7">
        <v>2.7422637939453098</v>
      </c>
      <c r="M31">
        <v>1.81367111206055</v>
      </c>
      <c r="N31">
        <v>4.6649837493896502</v>
      </c>
      <c r="O31">
        <v>2</v>
      </c>
      <c r="P31">
        <v>2</v>
      </c>
      <c r="Q31">
        <v>11</v>
      </c>
      <c r="R31" s="12">
        <v>0.18179999999999999</v>
      </c>
      <c r="S31" s="12">
        <f t="shared" si="2"/>
        <v>0.2</v>
      </c>
      <c r="T31">
        <v>1.5930709838867201</v>
      </c>
      <c r="U31">
        <v>1.45227003097534</v>
      </c>
      <c r="V31">
        <v>1.3624951839446999</v>
      </c>
      <c r="W31" s="13">
        <v>8.9774847030639607E-2</v>
      </c>
      <c r="X31">
        <v>0.23057579994201699</v>
      </c>
      <c r="Y31">
        <v>0.23057579994201699</v>
      </c>
      <c r="Z31">
        <v>0.2</v>
      </c>
      <c r="AA31">
        <v>0.9</v>
      </c>
      <c r="AB31">
        <v>0.81818181818181801</v>
      </c>
      <c r="AC31">
        <v>0.85714285714285698</v>
      </c>
      <c r="AD31">
        <v>0.1</v>
      </c>
      <c r="AE31">
        <v>0.7</v>
      </c>
    </row>
    <row r="32" spans="1:31" x14ac:dyDescent="0.15">
      <c r="A32" s="4">
        <v>486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>
        <v>5.4736347198486301</v>
      </c>
      <c r="L32" s="7">
        <v>3.00607109069824</v>
      </c>
      <c r="M32">
        <v>2.5961036682128902</v>
      </c>
      <c r="N32">
        <v>3.08769607543945</v>
      </c>
      <c r="O32">
        <v>1</v>
      </c>
      <c r="P32">
        <v>1</v>
      </c>
      <c r="Q32">
        <v>9</v>
      </c>
      <c r="R32" s="12">
        <v>0.1111</v>
      </c>
      <c r="S32" s="12">
        <f t="shared" si="2"/>
        <v>0.1</v>
      </c>
      <c r="T32">
        <v>1.6700477600097701</v>
      </c>
      <c r="U32">
        <v>1.6262121200561499</v>
      </c>
      <c r="V32">
        <v>1.4233806133270299</v>
      </c>
      <c r="W32" s="13">
        <v>0.202831506729126</v>
      </c>
      <c r="X32">
        <v>0.24666714668273901</v>
      </c>
      <c r="Y32">
        <v>0.24666714668273901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393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4.5985412597656197</v>
      </c>
      <c r="L33" s="7">
        <v>3.0201168060302699</v>
      </c>
      <c r="M33">
        <v>1.87105941772461</v>
      </c>
      <c r="N33">
        <v>6.4557991027831996</v>
      </c>
      <c r="O33">
        <v>1</v>
      </c>
      <c r="P33">
        <v>1</v>
      </c>
      <c r="Q33">
        <v>8</v>
      </c>
      <c r="R33" s="12">
        <v>0.125</v>
      </c>
      <c r="S33" s="12">
        <f t="shared" ref="S33:S38" si="3">O33/E33</f>
        <v>0.1</v>
      </c>
      <c r="T33">
        <v>1.4525241851806601</v>
      </c>
      <c r="U33">
        <v>1.19965076446533</v>
      </c>
      <c r="V33">
        <v>1.2234605550766</v>
      </c>
      <c r="W33" s="13">
        <v>2.38097906112671E-2</v>
      </c>
      <c r="X33">
        <v>0.229063630104065</v>
      </c>
      <c r="Y33">
        <v>0.229063630104065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s="30" customFormat="1" x14ac:dyDescent="0.15">
      <c r="A34" s="33">
        <v>203</v>
      </c>
      <c r="B34" s="30">
        <v>13</v>
      </c>
      <c r="C34" s="30">
        <v>7</v>
      </c>
      <c r="D34" s="30">
        <v>10</v>
      </c>
      <c r="E34" s="30">
        <v>10</v>
      </c>
      <c r="F34" s="30">
        <v>10</v>
      </c>
      <c r="G34" s="30">
        <v>0</v>
      </c>
      <c r="H34" s="30">
        <v>3</v>
      </c>
      <c r="I34" s="30">
        <v>7</v>
      </c>
      <c r="J34" s="30">
        <v>0.65</v>
      </c>
      <c r="K34" s="30">
        <v>3.5423221588134801</v>
      </c>
      <c r="L34" s="30">
        <v>2.7478790283203098</v>
      </c>
      <c r="M34" s="30">
        <v>2.9170284271240199</v>
      </c>
      <c r="N34" s="30">
        <v>2.8898010253906201</v>
      </c>
      <c r="O34" s="30">
        <v>1</v>
      </c>
      <c r="P34" s="30">
        <v>1</v>
      </c>
      <c r="Q34" s="30">
        <v>7</v>
      </c>
      <c r="R34" s="35">
        <v>0.1429</v>
      </c>
      <c r="S34" s="35">
        <f t="shared" si="3"/>
        <v>0.1</v>
      </c>
      <c r="T34" s="30">
        <v>1.17836761474609</v>
      </c>
      <c r="U34" s="30">
        <v>1.1353664398193399</v>
      </c>
      <c r="V34" s="30">
        <v>1.0175724029541</v>
      </c>
      <c r="W34" s="30">
        <v>0.117794036865234</v>
      </c>
      <c r="X34" s="30">
        <v>0.16079521179199199</v>
      </c>
      <c r="Y34" s="30">
        <v>0.16079521179199199</v>
      </c>
      <c r="Z34" s="30">
        <v>0.1</v>
      </c>
      <c r="AA34" s="30">
        <v>0.6</v>
      </c>
      <c r="AB34" s="30">
        <v>0.85714285714285698</v>
      </c>
      <c r="AC34" s="30">
        <v>0.70588235294117596</v>
      </c>
      <c r="AD34" s="30">
        <v>0.4</v>
      </c>
      <c r="AE34" s="30">
        <v>0.5</v>
      </c>
    </row>
    <row r="35" spans="1:31" x14ac:dyDescent="0.15">
      <c r="A35" s="4">
        <v>831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5.9205646514892596</v>
      </c>
      <c r="L35" s="7">
        <v>3.2345046997070299</v>
      </c>
      <c r="M35">
        <v>2.68940925598144</v>
      </c>
      <c r="N35">
        <v>3.11403083801269</v>
      </c>
      <c r="O35">
        <v>1</v>
      </c>
      <c r="P35">
        <v>1</v>
      </c>
      <c r="Q35">
        <v>8</v>
      </c>
      <c r="R35" s="12">
        <v>0.125</v>
      </c>
      <c r="S35" s="12">
        <f t="shared" si="3"/>
        <v>0.1</v>
      </c>
      <c r="T35">
        <v>1.8896789550781199</v>
      </c>
      <c r="U35">
        <v>1.84347188472748</v>
      </c>
      <c r="V35">
        <v>1.59619677066803</v>
      </c>
      <c r="W35" s="13">
        <v>0.24727511405944799</v>
      </c>
      <c r="X35">
        <v>0.29348218441009499</v>
      </c>
      <c r="Y35">
        <v>0.29348218441009499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705</v>
      </c>
      <c r="B36">
        <v>13</v>
      </c>
      <c r="C36">
        <v>7</v>
      </c>
      <c r="D36">
        <v>10</v>
      </c>
      <c r="E36">
        <v>10</v>
      </c>
      <c r="F36">
        <v>9</v>
      </c>
      <c r="G36">
        <v>1</v>
      </c>
      <c r="H36">
        <v>4</v>
      </c>
      <c r="I36">
        <v>6</v>
      </c>
      <c r="J36">
        <v>0.65</v>
      </c>
      <c r="K36">
        <v>5.5074310302734402</v>
      </c>
      <c r="L36" s="7">
        <v>3.2400856018066402</v>
      </c>
      <c r="M36">
        <v>2.1411018371582</v>
      </c>
      <c r="N36">
        <v>3.8367328643798801</v>
      </c>
      <c r="O36">
        <v>1</v>
      </c>
      <c r="P36">
        <v>1</v>
      </c>
      <c r="Q36">
        <v>7</v>
      </c>
      <c r="R36" s="12">
        <v>0.1429</v>
      </c>
      <c r="S36" s="12">
        <f t="shared" si="3"/>
        <v>0.1</v>
      </c>
      <c r="T36">
        <v>1.4837779998779299</v>
      </c>
      <c r="U36">
        <v>1.3798794746398899</v>
      </c>
      <c r="V36">
        <v>1.26818370819092</v>
      </c>
      <c r="W36" s="13">
        <v>0.111695766448975</v>
      </c>
      <c r="X36">
        <v>0.215594291687012</v>
      </c>
      <c r="Y36">
        <v>0.215594291687012</v>
      </c>
      <c r="Z36">
        <v>0.1</v>
      </c>
      <c r="AA36">
        <v>0.6</v>
      </c>
      <c r="AB36">
        <v>0.85714285714285698</v>
      </c>
      <c r="AC36">
        <v>0.70588235294117596</v>
      </c>
      <c r="AD36">
        <v>0.4</v>
      </c>
      <c r="AE36">
        <v>0.5</v>
      </c>
    </row>
    <row r="37" spans="1:31" x14ac:dyDescent="0.15">
      <c r="A37" s="4">
        <v>370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5.6336345672607404</v>
      </c>
      <c r="L37" s="7">
        <v>3.0647315979003902</v>
      </c>
      <c r="M37">
        <v>2.17875480651856</v>
      </c>
      <c r="N37">
        <v>3.3658676147460902</v>
      </c>
      <c r="O37">
        <v>2</v>
      </c>
      <c r="P37">
        <v>2</v>
      </c>
      <c r="Q37">
        <v>10</v>
      </c>
      <c r="R37" s="12">
        <v>0.2</v>
      </c>
      <c r="S37" s="12">
        <f t="shared" si="3"/>
        <v>0.2</v>
      </c>
      <c r="T37">
        <v>1.7144851684570299</v>
      </c>
      <c r="U37">
        <v>1.6434230804443399</v>
      </c>
      <c r="V37">
        <v>1.4525625705719001</v>
      </c>
      <c r="W37" s="13">
        <v>0.190860509872436</v>
      </c>
      <c r="X37">
        <v>0.261922597885132</v>
      </c>
      <c r="Y37">
        <v>0.261922597885132</v>
      </c>
      <c r="Z37">
        <v>0.2</v>
      </c>
      <c r="AA37">
        <v>0.8</v>
      </c>
      <c r="AB37">
        <v>0.8</v>
      </c>
      <c r="AC37">
        <v>0.8</v>
      </c>
      <c r="AD37">
        <v>0.2</v>
      </c>
      <c r="AE37">
        <v>0.6</v>
      </c>
    </row>
    <row r="38" spans="1:31" x14ac:dyDescent="0.15">
      <c r="A38" s="4">
        <v>204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4.1210136413574201</v>
      </c>
      <c r="L38" s="7">
        <v>3.0621032714843701</v>
      </c>
      <c r="M38">
        <v>2.6656322479247998</v>
      </c>
      <c r="N38">
        <v>2.9633274078369101</v>
      </c>
      <c r="O38">
        <v>1</v>
      </c>
      <c r="P38">
        <v>1</v>
      </c>
      <c r="Q38">
        <v>7</v>
      </c>
      <c r="R38" s="12">
        <v>0.1429</v>
      </c>
      <c r="S38" s="12">
        <f t="shared" si="3"/>
        <v>0.1</v>
      </c>
      <c r="T38">
        <v>1.3481616973877</v>
      </c>
      <c r="U38">
        <v>1.2863235473632799</v>
      </c>
      <c r="V38">
        <v>1.1500141620636</v>
      </c>
      <c r="W38" s="13">
        <v>0.13630938529968301</v>
      </c>
      <c r="X38">
        <v>0.19814753532409701</v>
      </c>
      <c r="Y38">
        <v>0.19814753532409701</v>
      </c>
      <c r="Z38">
        <v>0.1</v>
      </c>
      <c r="AA38">
        <v>0.6</v>
      </c>
      <c r="AB38">
        <v>0.85714285714285698</v>
      </c>
      <c r="AC38">
        <v>0.70588235294117596</v>
      </c>
      <c r="AD38">
        <v>0.4</v>
      </c>
      <c r="AE38">
        <v>0.5</v>
      </c>
    </row>
    <row r="39" spans="1:31" x14ac:dyDescent="0.15">
      <c r="A39" s="4">
        <v>422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4.2176342010498002</v>
      </c>
      <c r="L39" s="7">
        <v>3.2667388916015598</v>
      </c>
      <c r="M39">
        <v>3.14193916320801</v>
      </c>
      <c r="N39">
        <v>4.5984687805175799</v>
      </c>
      <c r="O39">
        <v>1</v>
      </c>
      <c r="P39">
        <v>1</v>
      </c>
      <c r="Q39">
        <v>8</v>
      </c>
      <c r="R39" s="12">
        <v>0.125</v>
      </c>
      <c r="S39" s="12">
        <f t="shared" ref="S39:S46" si="4">O39/E39</f>
        <v>0.1</v>
      </c>
      <c r="T39">
        <v>1.14847755432129</v>
      </c>
      <c r="U39">
        <v>1.0601978302002</v>
      </c>
      <c r="V39">
        <v>0.98540532588958696</v>
      </c>
      <c r="W39" s="13">
        <v>7.4792504310607896E-2</v>
      </c>
      <c r="X39">
        <v>0.16307222843170199</v>
      </c>
      <c r="Y39">
        <v>0.16307222843170199</v>
      </c>
      <c r="Z39">
        <v>0.1</v>
      </c>
      <c r="AA39">
        <v>0.7</v>
      </c>
      <c r="AB39">
        <v>0.875</v>
      </c>
      <c r="AC39">
        <v>0.77777777777777801</v>
      </c>
      <c r="AD39">
        <v>0.3</v>
      </c>
      <c r="AE39">
        <v>0.6</v>
      </c>
    </row>
    <row r="40" spans="1:31" x14ac:dyDescent="0.15">
      <c r="A40" s="4">
        <v>967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5.2314033508300799</v>
      </c>
      <c r="L40" s="7">
        <v>3.10678291320801</v>
      </c>
      <c r="M40">
        <v>2.1005096435546902</v>
      </c>
      <c r="N40">
        <v>3.6344337463378902</v>
      </c>
      <c r="O40">
        <v>2</v>
      </c>
      <c r="P40">
        <v>2</v>
      </c>
      <c r="Q40">
        <v>11</v>
      </c>
      <c r="R40" s="12">
        <v>0.18179999999999999</v>
      </c>
      <c r="S40" s="12">
        <f t="shared" si="4"/>
        <v>0.2</v>
      </c>
      <c r="T40">
        <v>1.5820407867431601</v>
      </c>
      <c r="U40">
        <v>1.48673439025879</v>
      </c>
      <c r="V40">
        <v>1.3333995342254601</v>
      </c>
      <c r="W40" s="13">
        <v>0.153334856033325</v>
      </c>
      <c r="X40">
        <v>0.2486412525177</v>
      </c>
      <c r="Y40">
        <v>0.2486412525177</v>
      </c>
      <c r="Z40">
        <v>0.2</v>
      </c>
      <c r="AA40">
        <v>0.9</v>
      </c>
      <c r="AB40">
        <v>0.81818181818181801</v>
      </c>
      <c r="AC40">
        <v>0.85714285714285698</v>
      </c>
      <c r="AD40">
        <v>0.1</v>
      </c>
      <c r="AE40">
        <v>0.7</v>
      </c>
    </row>
    <row r="41" spans="1:31" x14ac:dyDescent="0.15">
      <c r="A41" s="4">
        <v>930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5.39310646057129</v>
      </c>
      <c r="L41" s="7">
        <v>3.0376682281494101</v>
      </c>
      <c r="M41">
        <v>2.0726280212402299</v>
      </c>
      <c r="N41">
        <v>4.2802028656005904</v>
      </c>
      <c r="O41">
        <v>1</v>
      </c>
      <c r="P41">
        <v>1</v>
      </c>
      <c r="Q41">
        <v>8</v>
      </c>
      <c r="R41" s="12">
        <v>0.125</v>
      </c>
      <c r="S41" s="12">
        <f t="shared" si="4"/>
        <v>0.1</v>
      </c>
      <c r="T41">
        <v>1.8031578063964799</v>
      </c>
      <c r="U41">
        <v>1.65951919555664</v>
      </c>
      <c r="V41">
        <v>1.51708948612213</v>
      </c>
      <c r="W41" s="13">
        <v>0.142429709434509</v>
      </c>
      <c r="X41">
        <v>0.28606832027435303</v>
      </c>
      <c r="Y41">
        <v>0.28606832027435303</v>
      </c>
      <c r="Z41">
        <v>0.1</v>
      </c>
      <c r="AA41">
        <v>0.7</v>
      </c>
      <c r="AB41">
        <v>0.875</v>
      </c>
      <c r="AC41">
        <v>0.77777777777777801</v>
      </c>
      <c r="AD41">
        <v>0.3</v>
      </c>
      <c r="AE41">
        <v>0.6</v>
      </c>
    </row>
    <row r="42" spans="1:31" x14ac:dyDescent="0.15">
      <c r="A42" s="4">
        <v>331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>
        <v>4.9751873016357404</v>
      </c>
      <c r="L42" s="7">
        <v>3.11871337890625</v>
      </c>
      <c r="M42">
        <v>2.3487701416015598</v>
      </c>
      <c r="N42">
        <v>3.3579540252685498</v>
      </c>
      <c r="O42">
        <v>2</v>
      </c>
      <c r="P42">
        <v>2</v>
      </c>
      <c r="Q42">
        <v>11</v>
      </c>
      <c r="R42" s="12">
        <v>0.18179999999999999</v>
      </c>
      <c r="S42" s="12">
        <f t="shared" si="4"/>
        <v>0.2</v>
      </c>
      <c r="T42">
        <v>1.7982158660888701</v>
      </c>
      <c r="U42">
        <v>1.7166333198547401</v>
      </c>
      <c r="V42">
        <v>1.5181471109390301</v>
      </c>
      <c r="W42" s="13">
        <v>0.19848620891571001</v>
      </c>
      <c r="X42">
        <v>0.28006875514984098</v>
      </c>
      <c r="Y42">
        <v>0.28006875514984098</v>
      </c>
      <c r="Z42">
        <v>0.2</v>
      </c>
      <c r="AA42">
        <v>0.9</v>
      </c>
      <c r="AB42">
        <v>0.81818181818181801</v>
      </c>
      <c r="AC42">
        <v>0.85714285714285698</v>
      </c>
      <c r="AD42">
        <v>0.1</v>
      </c>
      <c r="AE42">
        <v>0.7</v>
      </c>
    </row>
    <row r="43" spans="1:31" x14ac:dyDescent="0.15">
      <c r="A43" s="4">
        <v>457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>
        <v>4.9679260253906197</v>
      </c>
      <c r="L43" s="7">
        <v>3.0287418365478498</v>
      </c>
      <c r="M43">
        <v>2.1494007110595699</v>
      </c>
      <c r="N43">
        <v>3.3823757171630899</v>
      </c>
      <c r="O43">
        <v>1</v>
      </c>
      <c r="P43">
        <v>1</v>
      </c>
      <c r="Q43">
        <v>7</v>
      </c>
      <c r="R43" s="12">
        <v>0.1429</v>
      </c>
      <c r="S43" s="12">
        <f t="shared" si="4"/>
        <v>0.1</v>
      </c>
      <c r="T43">
        <v>1.4381275177002</v>
      </c>
      <c r="U43">
        <v>1.3613142967224101</v>
      </c>
      <c r="V43">
        <v>1.21316874027252</v>
      </c>
      <c r="W43" s="13">
        <v>0.14814555644989</v>
      </c>
      <c r="X43">
        <v>0.22495877742767301</v>
      </c>
      <c r="Y43">
        <v>0.22495877742767301</v>
      </c>
      <c r="Z43">
        <v>0.1</v>
      </c>
      <c r="AA43">
        <v>0.6</v>
      </c>
      <c r="AB43">
        <v>0.85714285714285698</v>
      </c>
      <c r="AC43">
        <v>0.70588235294117596</v>
      </c>
      <c r="AD43">
        <v>0.4</v>
      </c>
      <c r="AE43">
        <v>0.5</v>
      </c>
    </row>
    <row r="44" spans="1:31" x14ac:dyDescent="0.15">
      <c r="A44" s="4">
        <v>618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>
        <v>6.0897712707519496</v>
      </c>
      <c r="L44" s="7">
        <v>3.0250396728515598</v>
      </c>
      <c r="M44">
        <v>2.5934143066406201</v>
      </c>
      <c r="N44">
        <v>4.0288238525390598</v>
      </c>
      <c r="O44">
        <v>1</v>
      </c>
      <c r="P44">
        <v>1</v>
      </c>
      <c r="Q44">
        <v>10</v>
      </c>
      <c r="R44" s="12">
        <v>0.1</v>
      </c>
      <c r="S44" s="12">
        <f t="shared" si="4"/>
        <v>0.1</v>
      </c>
      <c r="T44">
        <v>1.8936290740966799</v>
      </c>
      <c r="U44">
        <v>1.8156868219375599</v>
      </c>
      <c r="V44">
        <v>1.60606229305267</v>
      </c>
      <c r="W44" s="13">
        <v>0.209624528884888</v>
      </c>
      <c r="X44">
        <v>0.28756678104400601</v>
      </c>
      <c r="Y44">
        <v>0.28756678104400601</v>
      </c>
      <c r="Z44">
        <v>0.1</v>
      </c>
      <c r="AA44">
        <v>0.9</v>
      </c>
      <c r="AB44">
        <v>0.9</v>
      </c>
      <c r="AC44">
        <v>0.9</v>
      </c>
      <c r="AD44">
        <v>0.1</v>
      </c>
      <c r="AE44">
        <v>0.8</v>
      </c>
    </row>
    <row r="45" spans="1:31" s="30" customFormat="1" x14ac:dyDescent="0.15">
      <c r="A45" s="33">
        <v>62</v>
      </c>
      <c r="B45" s="30">
        <v>14</v>
      </c>
      <c r="C45" s="30">
        <v>6</v>
      </c>
      <c r="D45" s="30">
        <v>10</v>
      </c>
      <c r="E45" s="30">
        <v>10</v>
      </c>
      <c r="F45" s="30">
        <v>10</v>
      </c>
      <c r="G45" s="30">
        <v>0</v>
      </c>
      <c r="H45" s="30">
        <v>4</v>
      </c>
      <c r="I45" s="30">
        <v>6</v>
      </c>
      <c r="J45" s="30">
        <v>0.7</v>
      </c>
      <c r="K45" s="30">
        <v>5.3921203613281197</v>
      </c>
      <c r="L45" s="30">
        <v>3.06877517700195</v>
      </c>
      <c r="M45" s="30">
        <v>2.2674865722656201</v>
      </c>
      <c r="N45" s="30">
        <v>4.4728755950927699</v>
      </c>
      <c r="O45" s="30">
        <v>2</v>
      </c>
      <c r="P45" s="30">
        <v>2</v>
      </c>
      <c r="Q45" s="30">
        <v>11</v>
      </c>
      <c r="R45" s="35">
        <v>0.18179999999999999</v>
      </c>
      <c r="S45" s="35">
        <f t="shared" si="4"/>
        <v>0.2</v>
      </c>
      <c r="T45" s="30">
        <v>1.7574329376220701</v>
      </c>
      <c r="U45" s="30">
        <v>1.6197395324707</v>
      </c>
      <c r="V45" s="30">
        <v>1.4932003021240201</v>
      </c>
      <c r="W45" s="30">
        <v>0.12653923034667999</v>
      </c>
      <c r="X45" s="30">
        <v>0.26423263549804699</v>
      </c>
      <c r="Y45" s="30">
        <v>0.26423263549804699</v>
      </c>
      <c r="Z45" s="30">
        <v>0.2</v>
      </c>
      <c r="AA45" s="30">
        <v>0.9</v>
      </c>
      <c r="AB45" s="30">
        <v>0.81818181818181801</v>
      </c>
      <c r="AC45" s="30">
        <v>0.85714285714285698</v>
      </c>
      <c r="AD45" s="30">
        <v>0.1</v>
      </c>
      <c r="AE45" s="30">
        <v>0.7</v>
      </c>
    </row>
    <row r="46" spans="1:31" x14ac:dyDescent="0.15">
      <c r="A46" s="4">
        <v>604</v>
      </c>
      <c r="B46">
        <v>10</v>
      </c>
      <c r="C46">
        <v>10</v>
      </c>
      <c r="D46">
        <v>10</v>
      </c>
      <c r="E46">
        <v>10</v>
      </c>
      <c r="F46">
        <v>8</v>
      </c>
      <c r="G46">
        <v>2</v>
      </c>
      <c r="H46">
        <v>2</v>
      </c>
      <c r="I46">
        <v>8</v>
      </c>
      <c r="J46">
        <v>0.5</v>
      </c>
      <c r="K46">
        <v>4.3437328338623002</v>
      </c>
      <c r="L46" s="7">
        <v>3.3163509368896502</v>
      </c>
      <c r="M46">
        <v>2.4744281768798801</v>
      </c>
      <c r="N46">
        <v>4.0845184326171902</v>
      </c>
      <c r="O46">
        <v>1</v>
      </c>
      <c r="P46">
        <v>1</v>
      </c>
      <c r="Q46">
        <v>6</v>
      </c>
      <c r="R46" s="12">
        <v>0.16669999999999999</v>
      </c>
      <c r="S46" s="12">
        <f t="shared" si="4"/>
        <v>0.1</v>
      </c>
      <c r="T46">
        <v>1.0695743560791</v>
      </c>
      <c r="U46">
        <v>0.94902133941650402</v>
      </c>
      <c r="V46">
        <v>0.94115483760833696</v>
      </c>
      <c r="W46" s="13">
        <v>7.8665018081665004E-3</v>
      </c>
      <c r="X46">
        <v>0.12841951847076399</v>
      </c>
      <c r="Y46">
        <v>0.12841951847076399</v>
      </c>
      <c r="Z46">
        <v>0.1</v>
      </c>
      <c r="AA46">
        <v>0.5</v>
      </c>
      <c r="AB46">
        <v>0.83333333333333304</v>
      </c>
      <c r="AC46">
        <v>0.625</v>
      </c>
      <c r="AD46">
        <v>0.5</v>
      </c>
      <c r="AE46">
        <v>0.4</v>
      </c>
    </row>
    <row r="47" spans="1:31" x14ac:dyDescent="0.15">
      <c r="A47" s="4">
        <v>342</v>
      </c>
      <c r="B47">
        <v>10</v>
      </c>
      <c r="C47">
        <v>10</v>
      </c>
      <c r="D47">
        <v>10</v>
      </c>
      <c r="E47">
        <v>10</v>
      </c>
      <c r="F47">
        <v>9</v>
      </c>
      <c r="G47">
        <v>1</v>
      </c>
      <c r="H47">
        <v>1</v>
      </c>
      <c r="I47">
        <v>9</v>
      </c>
      <c r="J47">
        <v>0.5</v>
      </c>
      <c r="K47">
        <v>3.9689807891845699</v>
      </c>
      <c r="L47" s="7">
        <v>3.3774032592773402</v>
      </c>
      <c r="M47">
        <v>5.6953468322753897</v>
      </c>
      <c r="N47">
        <v>8.4912815093994105</v>
      </c>
      <c r="O47">
        <v>0</v>
      </c>
      <c r="P47">
        <v>0</v>
      </c>
      <c r="Q47">
        <v>6</v>
      </c>
      <c r="R47" s="12">
        <v>0</v>
      </c>
      <c r="S47" s="12">
        <f t="shared" ref="S47:S56" si="5">O47/E47</f>
        <v>0</v>
      </c>
      <c r="T47">
        <v>1.0138454437255899</v>
      </c>
      <c r="U47">
        <v>0.87673568725585904</v>
      </c>
      <c r="V47">
        <v>0.87574040889740001</v>
      </c>
      <c r="W47" s="13">
        <v>9.9527835845947309E-4</v>
      </c>
      <c r="X47">
        <v>0.13810503482818601</v>
      </c>
      <c r="Y47">
        <v>0.13810503482818601</v>
      </c>
      <c r="Z47">
        <v>0</v>
      </c>
      <c r="AA47">
        <v>0.6</v>
      </c>
      <c r="AB47">
        <v>1</v>
      </c>
      <c r="AC47">
        <v>0.75</v>
      </c>
      <c r="AD47">
        <v>0.4</v>
      </c>
      <c r="AE47">
        <v>0.6</v>
      </c>
    </row>
    <row r="48" spans="1:31" x14ac:dyDescent="0.15">
      <c r="A48" s="4">
        <v>761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4.9755706787109402</v>
      </c>
      <c r="L48" s="7">
        <v>3.38002204895019</v>
      </c>
      <c r="M48">
        <v>1.8139724731445299</v>
      </c>
      <c r="N48">
        <v>6.0201911926269496</v>
      </c>
      <c r="O48">
        <v>1</v>
      </c>
      <c r="P48">
        <v>1</v>
      </c>
      <c r="Q48">
        <v>6</v>
      </c>
      <c r="R48" s="12">
        <v>0.16669999999999999</v>
      </c>
      <c r="S48" s="12">
        <f t="shared" si="5"/>
        <v>0.1</v>
      </c>
      <c r="T48">
        <v>1.6596755981445299</v>
      </c>
      <c r="U48">
        <v>1.3947563171386701</v>
      </c>
      <c r="V48">
        <v>1.3847364187240601</v>
      </c>
      <c r="W48" s="13">
        <v>1.0019898414611801E-2</v>
      </c>
      <c r="X48">
        <v>0.27493917942047102</v>
      </c>
      <c r="Y48">
        <v>0.27493917942047102</v>
      </c>
      <c r="Z48">
        <v>0.1</v>
      </c>
      <c r="AA48">
        <v>0.5</v>
      </c>
      <c r="AB48">
        <v>0.83333333333333304</v>
      </c>
      <c r="AC48">
        <v>0.625</v>
      </c>
      <c r="AD48">
        <v>0.5</v>
      </c>
      <c r="AE48">
        <v>0.4</v>
      </c>
    </row>
    <row r="49" spans="1:31" x14ac:dyDescent="0.15">
      <c r="A49" s="4">
        <v>699</v>
      </c>
      <c r="B49">
        <v>12</v>
      </c>
      <c r="C49">
        <v>8</v>
      </c>
      <c r="D49">
        <v>10</v>
      </c>
      <c r="E49">
        <v>10</v>
      </c>
      <c r="F49">
        <v>10</v>
      </c>
      <c r="G49">
        <v>0</v>
      </c>
      <c r="H49">
        <v>2</v>
      </c>
      <c r="I49">
        <v>8</v>
      </c>
      <c r="J49">
        <v>0.6</v>
      </c>
      <c r="K49">
        <v>5.0882682800293004</v>
      </c>
      <c r="L49" s="7">
        <v>3.3974666595459002</v>
      </c>
      <c r="M49">
        <v>1.90909767150879</v>
      </c>
      <c r="N49">
        <v>6.5935630798339799</v>
      </c>
      <c r="O49">
        <v>2</v>
      </c>
      <c r="P49">
        <v>2</v>
      </c>
      <c r="Q49">
        <v>11</v>
      </c>
      <c r="R49" s="12">
        <v>0.18179999999999999</v>
      </c>
      <c r="S49" s="12">
        <f t="shared" si="5"/>
        <v>0.2</v>
      </c>
      <c r="T49">
        <v>1.4892158508300799</v>
      </c>
      <c r="U49">
        <v>1.2360038757324201</v>
      </c>
      <c r="V49">
        <v>1.24788475036621</v>
      </c>
      <c r="W49" s="13">
        <v>1.1880874633789101E-2</v>
      </c>
      <c r="X49">
        <v>0.24133110046386699</v>
      </c>
      <c r="Y49">
        <v>0.24133110046386699</v>
      </c>
      <c r="Z49">
        <v>0.2</v>
      </c>
      <c r="AA49">
        <v>0.9</v>
      </c>
      <c r="AB49">
        <v>0.81818181818181801</v>
      </c>
      <c r="AC49">
        <v>0.85714285714285698</v>
      </c>
      <c r="AD49">
        <v>0.1</v>
      </c>
      <c r="AE49">
        <v>0.7</v>
      </c>
    </row>
    <row r="50" spans="1:31" x14ac:dyDescent="0.15">
      <c r="A50" s="4">
        <v>491</v>
      </c>
      <c r="B50">
        <v>11</v>
      </c>
      <c r="C50">
        <v>9</v>
      </c>
      <c r="D50">
        <v>10</v>
      </c>
      <c r="E50">
        <v>10</v>
      </c>
      <c r="F50">
        <v>8</v>
      </c>
      <c r="G50">
        <v>2</v>
      </c>
      <c r="H50">
        <v>3</v>
      </c>
      <c r="I50">
        <v>7</v>
      </c>
      <c r="J50">
        <v>0.55000000000000004</v>
      </c>
      <c r="K50">
        <v>5.2202625274658203</v>
      </c>
      <c r="L50" s="7">
        <v>3.4156227111816402</v>
      </c>
      <c r="M50">
        <v>2.3201217651367201</v>
      </c>
      <c r="N50">
        <v>4.4504699707031197</v>
      </c>
      <c r="O50">
        <v>0</v>
      </c>
      <c r="P50">
        <v>0</v>
      </c>
      <c r="Q50">
        <v>3</v>
      </c>
      <c r="R50" s="12">
        <v>0</v>
      </c>
      <c r="S50" s="12">
        <f t="shared" si="5"/>
        <v>0</v>
      </c>
      <c r="T50">
        <v>1.08377456665039</v>
      </c>
      <c r="U50">
        <v>0.98985290527343694</v>
      </c>
      <c r="V50">
        <v>0.96542298793792702</v>
      </c>
      <c r="W50" s="13">
        <v>2.4429917335510299E-2</v>
      </c>
      <c r="X50">
        <v>0.118351578712463</v>
      </c>
      <c r="Y50">
        <v>0.118351578712463</v>
      </c>
      <c r="Z50">
        <v>0</v>
      </c>
      <c r="AA50">
        <v>0.3</v>
      </c>
      <c r="AB50">
        <v>1</v>
      </c>
      <c r="AC50">
        <v>0.46153846153846201</v>
      </c>
      <c r="AD50">
        <v>0.7</v>
      </c>
      <c r="AE50">
        <v>0.3</v>
      </c>
    </row>
    <row r="51" spans="1:31" ht="15" customHeight="1" x14ac:dyDescent="0.15">
      <c r="A51" s="4">
        <v>432</v>
      </c>
      <c r="B51">
        <v>11</v>
      </c>
      <c r="C51">
        <v>9</v>
      </c>
      <c r="D51">
        <v>10</v>
      </c>
      <c r="E51">
        <v>10</v>
      </c>
      <c r="F51">
        <v>9</v>
      </c>
      <c r="G51">
        <v>1</v>
      </c>
      <c r="H51">
        <v>2</v>
      </c>
      <c r="I51">
        <v>8</v>
      </c>
      <c r="J51">
        <v>0.55000000000000004</v>
      </c>
      <c r="K51">
        <v>5.0498142242431596</v>
      </c>
      <c r="L51" s="7">
        <v>3.4472141265869101</v>
      </c>
      <c r="M51">
        <v>1.9732017517089799</v>
      </c>
      <c r="N51">
        <v>6.1704750061035201</v>
      </c>
      <c r="O51">
        <v>1</v>
      </c>
      <c r="P51">
        <v>1</v>
      </c>
      <c r="Q51">
        <v>7</v>
      </c>
      <c r="R51" s="12">
        <v>0.1429</v>
      </c>
      <c r="S51" s="12">
        <f t="shared" si="5"/>
        <v>0.1</v>
      </c>
      <c r="T51">
        <v>1.3279285430908201</v>
      </c>
      <c r="U51">
        <v>1.0988616943359399</v>
      </c>
      <c r="V51">
        <v>1.12649691104889</v>
      </c>
      <c r="W51" s="13">
        <v>2.7635216712951698E-2</v>
      </c>
      <c r="X51">
        <v>0.20143163204193101</v>
      </c>
      <c r="Y51">
        <v>0.20143163204193101</v>
      </c>
      <c r="Z51">
        <v>0.1</v>
      </c>
      <c r="AA51">
        <v>0.6</v>
      </c>
      <c r="AB51">
        <v>0.85714285714285698</v>
      </c>
      <c r="AC51">
        <v>0.70588235294117596</v>
      </c>
      <c r="AD51">
        <v>0.4</v>
      </c>
      <c r="AE51">
        <v>0.5</v>
      </c>
    </row>
    <row r="52" spans="1:31" x14ac:dyDescent="0.15">
      <c r="A52" s="4">
        <v>472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4.3504905700683603</v>
      </c>
      <c r="L52" s="7">
        <v>3.3133850097656201</v>
      </c>
      <c r="M52">
        <v>3.5816726684570299</v>
      </c>
      <c r="N52">
        <v>5.5208835601806596</v>
      </c>
      <c r="O52">
        <v>0</v>
      </c>
      <c r="P52">
        <v>0</v>
      </c>
      <c r="Q52">
        <v>0</v>
      </c>
      <c r="R52" s="12">
        <v>0</v>
      </c>
      <c r="S52" s="12">
        <f t="shared" si="5"/>
        <v>0</v>
      </c>
      <c r="T52">
        <v>1.07547187805176</v>
      </c>
      <c r="U52">
        <v>1.00114250183105</v>
      </c>
      <c r="V52">
        <v>0.93540400266647294</v>
      </c>
      <c r="W52" s="13">
        <v>6.5738499164581299E-2</v>
      </c>
      <c r="X52">
        <v>0.14006787538528401</v>
      </c>
      <c r="Y52">
        <v>0.14006787538528401</v>
      </c>
      <c r="Z52">
        <v>0</v>
      </c>
      <c r="AA52">
        <v>0</v>
      </c>
      <c r="AB52" t="s">
        <v>29</v>
      </c>
      <c r="AC52" t="s">
        <v>29</v>
      </c>
      <c r="AD52">
        <v>1</v>
      </c>
      <c r="AE52">
        <v>0</v>
      </c>
    </row>
    <row r="53" spans="1:31" x14ac:dyDescent="0.15">
      <c r="A53" s="4">
        <v>581</v>
      </c>
      <c r="B53">
        <v>10</v>
      </c>
      <c r="C53">
        <v>10</v>
      </c>
      <c r="D53">
        <v>10</v>
      </c>
      <c r="E53">
        <v>10</v>
      </c>
      <c r="F53">
        <v>9</v>
      </c>
      <c r="G53">
        <v>1</v>
      </c>
      <c r="H53">
        <v>1</v>
      </c>
      <c r="I53">
        <v>9</v>
      </c>
      <c r="J53">
        <v>0.5</v>
      </c>
      <c r="K53">
        <v>4.1604652404785201</v>
      </c>
      <c r="L53" s="7">
        <v>3.4826793670654301</v>
      </c>
      <c r="M53">
        <v>4.8837795257568404</v>
      </c>
      <c r="N53">
        <v>8.3346195220947301</v>
      </c>
      <c r="O53">
        <v>1</v>
      </c>
      <c r="P53">
        <v>1</v>
      </c>
      <c r="Q53">
        <v>8</v>
      </c>
      <c r="R53" s="12">
        <v>0.125</v>
      </c>
      <c r="S53" s="12">
        <f t="shared" si="5"/>
        <v>0.1</v>
      </c>
      <c r="T53">
        <v>1.0950679779052701</v>
      </c>
      <c r="U53">
        <v>0.90730857849121105</v>
      </c>
      <c r="V53">
        <v>0.94215565919876099</v>
      </c>
      <c r="W53" s="13">
        <v>3.484708070755E-2</v>
      </c>
      <c r="X53">
        <v>0.15291231870651301</v>
      </c>
      <c r="Y53">
        <v>0.15291231870651301</v>
      </c>
      <c r="Z53">
        <v>0.1</v>
      </c>
      <c r="AA53">
        <v>0.7</v>
      </c>
      <c r="AB53">
        <v>0.875</v>
      </c>
      <c r="AC53">
        <v>0.77777777777777801</v>
      </c>
      <c r="AD53">
        <v>0.3</v>
      </c>
      <c r="AE53">
        <v>0.6</v>
      </c>
    </row>
    <row r="54" spans="1:31" x14ac:dyDescent="0.15">
      <c r="A54" s="4">
        <v>815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4.1563549041748002</v>
      </c>
      <c r="L54" s="7">
        <v>3.50982666015625</v>
      </c>
      <c r="M54">
        <v>5.4898319244384801</v>
      </c>
      <c r="N54">
        <v>8.6652622222900408</v>
      </c>
      <c r="O54">
        <v>0</v>
      </c>
      <c r="P54">
        <v>0</v>
      </c>
      <c r="Q54">
        <v>1</v>
      </c>
      <c r="R54" s="12">
        <v>0</v>
      </c>
      <c r="S54" s="12">
        <f t="shared" si="5"/>
        <v>0</v>
      </c>
      <c r="T54">
        <v>1.1235179901123</v>
      </c>
      <c r="U54">
        <v>0.97376060485839799</v>
      </c>
      <c r="V54">
        <v>0.97085225582122803</v>
      </c>
      <c r="W54" s="13">
        <v>2.9083490371704102E-3</v>
      </c>
      <c r="X54">
        <v>0.15266573429107699</v>
      </c>
      <c r="Y54">
        <v>0.15266573429107699</v>
      </c>
      <c r="Z54">
        <v>0</v>
      </c>
      <c r="AA54">
        <v>0.1</v>
      </c>
      <c r="AB54">
        <v>1</v>
      </c>
      <c r="AC54">
        <v>0.18181818181818199</v>
      </c>
      <c r="AD54">
        <v>0.9</v>
      </c>
      <c r="AE54">
        <v>0.1</v>
      </c>
    </row>
    <row r="55" spans="1:31" x14ac:dyDescent="0.15">
      <c r="A55" s="4">
        <v>508</v>
      </c>
      <c r="B55">
        <v>10</v>
      </c>
      <c r="C55">
        <v>10</v>
      </c>
      <c r="D55">
        <v>10</v>
      </c>
      <c r="E55">
        <v>10</v>
      </c>
      <c r="F55">
        <v>8</v>
      </c>
      <c r="G55">
        <v>2</v>
      </c>
      <c r="H55">
        <v>2</v>
      </c>
      <c r="I55">
        <v>8</v>
      </c>
      <c r="J55">
        <v>0.5</v>
      </c>
      <c r="K55">
        <v>4.4304294586181596</v>
      </c>
      <c r="L55" s="7">
        <v>3.55476951599121</v>
      </c>
      <c r="M55">
        <v>4.0480670928955096</v>
      </c>
      <c r="N55">
        <v>4.9949150085449201</v>
      </c>
      <c r="O55">
        <v>0</v>
      </c>
      <c r="P55">
        <v>0</v>
      </c>
      <c r="Q55">
        <v>6</v>
      </c>
      <c r="R55" s="12">
        <v>0</v>
      </c>
      <c r="S55" s="12">
        <f t="shared" si="5"/>
        <v>0</v>
      </c>
      <c r="T55">
        <v>0.97401237487793002</v>
      </c>
      <c r="U55">
        <v>0.89174747467041005</v>
      </c>
      <c r="V55">
        <v>0.85624045133590698</v>
      </c>
      <c r="W55" s="13">
        <v>3.5507023334503202E-2</v>
      </c>
      <c r="X55">
        <v>0.117771923542023</v>
      </c>
      <c r="Y55">
        <v>0.117771923542023</v>
      </c>
      <c r="Z55">
        <v>0</v>
      </c>
      <c r="AA55">
        <v>0.6</v>
      </c>
      <c r="AB55">
        <v>1</v>
      </c>
      <c r="AC55">
        <v>0.75</v>
      </c>
      <c r="AD55">
        <v>0.4</v>
      </c>
      <c r="AE55">
        <v>0.6</v>
      </c>
    </row>
    <row r="56" spans="1:31" x14ac:dyDescent="0.15">
      <c r="A56" s="4">
        <v>917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5.2269439697265598</v>
      </c>
      <c r="L56" s="7">
        <v>3.5851688385009801</v>
      </c>
      <c r="M56">
        <v>2.25950050354004</v>
      </c>
      <c r="N56">
        <v>6.5517826080322301</v>
      </c>
      <c r="O56">
        <v>2</v>
      </c>
      <c r="P56">
        <v>2</v>
      </c>
      <c r="Q56">
        <v>11</v>
      </c>
      <c r="R56" s="12">
        <v>0.18179999999999999</v>
      </c>
      <c r="S56" s="12">
        <f t="shared" si="5"/>
        <v>0.2</v>
      </c>
      <c r="T56">
        <v>1.72409820556641</v>
      </c>
      <c r="U56">
        <v>1.4496040344238299</v>
      </c>
      <c r="V56">
        <v>1.43392682075501</v>
      </c>
      <c r="W56" s="13">
        <v>1.5677213668823201E-2</v>
      </c>
      <c r="X56">
        <v>0.29017138481140098</v>
      </c>
      <c r="Y56">
        <v>0.29017138481140098</v>
      </c>
      <c r="Z56">
        <v>0.2</v>
      </c>
      <c r="AA56">
        <v>0.9</v>
      </c>
      <c r="AB56">
        <v>0.81818181818181801</v>
      </c>
      <c r="AC56">
        <v>0.85714285714285698</v>
      </c>
      <c r="AD56">
        <v>0.1</v>
      </c>
      <c r="AE56">
        <v>0.7</v>
      </c>
    </row>
    <row r="57" spans="1:31" x14ac:dyDescent="0.15">
      <c r="L57" s="8">
        <f>AVERAGE(L2:L56)</f>
        <v>2.8922422235662286</v>
      </c>
      <c r="W57" s="15">
        <f t="shared" ref="W57:AE57" si="6">AVERAGE(W2:W56)</f>
        <v>8.5545659065246554E-2</v>
      </c>
      <c r="Z57" s="9">
        <f t="shared" si="6"/>
        <v>0.1545454545454544</v>
      </c>
      <c r="AA57" s="9">
        <f t="shared" si="6"/>
        <v>0.65090909090909099</v>
      </c>
      <c r="AB57" s="9">
        <f t="shared" si="6"/>
        <v>0.82194434106198833</v>
      </c>
      <c r="AC57" s="9">
        <f t="shared" si="6"/>
        <v>0.73682263005067905</v>
      </c>
      <c r="AD57" s="9">
        <f t="shared" si="6"/>
        <v>0.34909090909090906</v>
      </c>
      <c r="AE57" s="9">
        <f t="shared" si="6"/>
        <v>0.4963636363636364</v>
      </c>
    </row>
    <row r="58" spans="1:31" x14ac:dyDescent="0.15">
      <c r="L58" s="8">
        <f>MAX(L2:L56)</f>
        <v>3.5851688385009801</v>
      </c>
      <c r="W58" s="15">
        <f t="shared" ref="W58:AE58" si="7">MAX(W2:W56)</f>
        <v>0.24727511405944799</v>
      </c>
      <c r="Z58" s="9">
        <f t="shared" si="7"/>
        <v>0.3</v>
      </c>
      <c r="AA58" s="9">
        <f t="shared" si="7"/>
        <v>1</v>
      </c>
      <c r="AB58" s="9">
        <f t="shared" si="7"/>
        <v>1</v>
      </c>
      <c r="AC58" s="9">
        <f t="shared" si="7"/>
        <v>0.9</v>
      </c>
      <c r="AD58" s="9">
        <f t="shared" si="7"/>
        <v>1</v>
      </c>
      <c r="AE58" s="9">
        <f t="shared" si="7"/>
        <v>0.8</v>
      </c>
    </row>
    <row r="59" spans="1:31" x14ac:dyDescent="0.15">
      <c r="L59" s="8">
        <f>MIN(L2:L56)</f>
        <v>2.2809581756591801</v>
      </c>
      <c r="W59" s="15">
        <f t="shared" ref="W59:AE59" si="8">MIN(W2:W56)</f>
        <v>9.9527835845947309E-4</v>
      </c>
      <c r="Z59" s="9">
        <f t="shared" si="8"/>
        <v>0</v>
      </c>
      <c r="AA59" s="9">
        <f t="shared" si="8"/>
        <v>0</v>
      </c>
      <c r="AB59" s="9">
        <f t="shared" si="8"/>
        <v>0.66666666666666696</v>
      </c>
      <c r="AC59" s="9">
        <f t="shared" si="8"/>
        <v>0.18181818181818199</v>
      </c>
      <c r="AD59" s="9">
        <f t="shared" si="8"/>
        <v>0</v>
      </c>
      <c r="AE59" s="9">
        <f t="shared" si="8"/>
        <v>0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s="9"/>
      <c r="N65" s="9" t="s">
        <v>66</v>
      </c>
      <c r="O65" s="9"/>
      <c r="P65" s="9"/>
      <c r="Q65" s="9"/>
      <c r="W65" s="13"/>
    </row>
    <row r="66" spans="11:23" x14ac:dyDescent="0.15">
      <c r="K66" s="9"/>
      <c r="L66" s="9"/>
      <c r="M66" s="9"/>
      <c r="N66" s="9">
        <v>0.2</v>
      </c>
      <c r="O66" s="9">
        <v>-400</v>
      </c>
      <c r="P66" s="9">
        <v>1600</v>
      </c>
      <c r="Q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>
        <v>1</v>
      </c>
      <c r="N67" s="9">
        <v>0.4</v>
      </c>
      <c r="O67" s="9">
        <v>-800</v>
      </c>
      <c r="P67" s="9">
        <v>1200</v>
      </c>
      <c r="Q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>
        <v>2</v>
      </c>
      <c r="N68" s="9">
        <v>0.45</v>
      </c>
      <c r="O68" s="9">
        <v>-900</v>
      </c>
      <c r="P68" s="9">
        <v>1100</v>
      </c>
      <c r="Q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M69" s="9">
        <v>3</v>
      </c>
      <c r="N69" s="9">
        <v>0.49</v>
      </c>
      <c r="O69" s="9">
        <v>-980</v>
      </c>
      <c r="P69" s="9">
        <v>1020</v>
      </c>
      <c r="Q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4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M71" s="9">
        <v>7</v>
      </c>
      <c r="W71" s="13"/>
    </row>
    <row r="72" spans="11:23" s="19" customFormat="1" ht="12" customHeight="1" x14ac:dyDescent="0.15">
      <c r="K72" s="37" t="s">
        <v>116</v>
      </c>
      <c r="L72" s="37">
        <f>COUNTIF(L2:L56,"&lt;2.446")-COUNTIF(L2:L56,"&lt;2.157")</f>
        <v>11</v>
      </c>
      <c r="M72" s="37">
        <v>11</v>
      </c>
    </row>
    <row r="73" spans="11:23" x14ac:dyDescent="0.15">
      <c r="K73" s="9" t="s">
        <v>117</v>
      </c>
      <c r="L73" s="9">
        <f>COUNTIF(L2:L56,"&lt;2.735")-COUNTIF(L2:L56,"&lt;2.446")</f>
        <v>11</v>
      </c>
      <c r="M73" s="9">
        <v>14</v>
      </c>
      <c r="W73" s="13"/>
    </row>
    <row r="74" spans="11:23" x14ac:dyDescent="0.15">
      <c r="K74" s="9" t="s">
        <v>118</v>
      </c>
      <c r="L74" s="9">
        <f>COUNTIF(L2:L56,"&lt;3.024")-COUNTIF(L2:L56,"&lt;2.735")</f>
        <v>11</v>
      </c>
      <c r="M74" s="9">
        <v>16</v>
      </c>
    </row>
    <row r="75" spans="11:23" x14ac:dyDescent="0.15">
      <c r="K75" s="9" t="s">
        <v>119</v>
      </c>
      <c r="L75" s="9">
        <f>COUNTIF(L2:L56,"&lt;3.313")-COUNTIF(L2:L56,"&lt;3.024")</f>
        <v>11</v>
      </c>
      <c r="M75" s="9">
        <v>14</v>
      </c>
    </row>
    <row r="76" spans="11:23" s="19" customFormat="1" x14ac:dyDescent="0.15">
      <c r="K76" s="37" t="s">
        <v>120</v>
      </c>
      <c r="L76" s="37">
        <f>COUNTIF(L2:L56,"&lt;3.602")-COUNTIF(L2:L56,"&lt;3.313")</f>
        <v>11</v>
      </c>
      <c r="M76" s="37">
        <v>11</v>
      </c>
    </row>
    <row r="77" spans="11:23" x14ac:dyDescent="0.15">
      <c r="K77" s="9" t="s">
        <v>44</v>
      </c>
      <c r="L77" s="9">
        <f>COUNTIF(L2:L56,"&lt;3.123")-COUNTIF(L2:L56,"&lt;2.962")</f>
        <v>12</v>
      </c>
      <c r="M77" s="9">
        <v>7</v>
      </c>
    </row>
    <row r="78" spans="11:23" x14ac:dyDescent="0.15">
      <c r="K78" s="9" t="s">
        <v>45</v>
      </c>
      <c r="L78" s="9">
        <f>COUNTIF(L2:L56,"&lt;3.284")-COUNTIF(L2:L56,"&lt;3.123")</f>
        <v>3</v>
      </c>
      <c r="M78" s="9">
        <v>4</v>
      </c>
    </row>
    <row r="79" spans="11:23" x14ac:dyDescent="0.15">
      <c r="K79" s="9" t="s">
        <v>46</v>
      </c>
      <c r="L79" s="9">
        <f>COUNTIF(L2:L56,"&lt;3.445")-COUNTIF(L2:L56,"&lt;3.284")</f>
        <v>6</v>
      </c>
      <c r="M79" s="9">
        <v>3</v>
      </c>
      <c r="W79" s="13"/>
    </row>
    <row r="80" spans="11:23" x14ac:dyDescent="0.15">
      <c r="K80" s="9" t="s">
        <v>47</v>
      </c>
      <c r="L80" s="9">
        <f>COUNTIF(L2:L56,"&lt;3.606")-COUNTIF(L2:L56,"&lt;3.445")</f>
        <v>5</v>
      </c>
      <c r="M80" s="9">
        <v>2</v>
      </c>
    </row>
    <row r="81" spans="11:23" x14ac:dyDescent="0.15">
      <c r="K81" s="9" t="s">
        <v>48</v>
      </c>
      <c r="L81" s="9">
        <f>COUNTIF(L2:L56,"&lt;3.767")-COUNTIF(L2:L56,"&lt;3.606")</f>
        <v>0</v>
      </c>
      <c r="M81" s="9">
        <v>1</v>
      </c>
      <c r="W81" s="13"/>
    </row>
    <row r="82" spans="11:23" x14ac:dyDescent="0.15">
      <c r="K82" s="9" t="s">
        <v>49</v>
      </c>
      <c r="L82" s="9">
        <f>COUNTIF(L2:L56,"&lt;3.928")-COUNTIF(L2:L56,"&lt;3.767")</f>
        <v>0</v>
      </c>
      <c r="M82" s="9">
        <v>2</v>
      </c>
    </row>
    <row r="83" spans="11:23" x14ac:dyDescent="0.15">
      <c r="K83" s="9" t="s">
        <v>50</v>
      </c>
      <c r="L83" s="9">
        <f>COUNTIF(L2:L56,"&lt;4.089")-COUNTIF(L2:L56,"&lt;3.928")</f>
        <v>0</v>
      </c>
      <c r="M83" s="9">
        <v>3</v>
      </c>
    </row>
    <row r="84" spans="11:23" x14ac:dyDescent="0.15">
      <c r="K84" s="9" t="s">
        <v>51</v>
      </c>
      <c r="L84" s="9">
        <f>COUNTIF(L2:L56,"&lt;4.25")-COUNTIF(L2:L56,"&lt;4.089")</f>
        <v>0</v>
      </c>
      <c r="M84" s="9">
        <v>4</v>
      </c>
    </row>
    <row r="85" spans="11:23" x14ac:dyDescent="0.15">
      <c r="K85" s="9" t="s">
        <v>52</v>
      </c>
      <c r="L85" s="9">
        <f>COUNTIF(L2:L56,"&lt;4.411")-COUNTIF(L2:L56,"&lt;4.25")</f>
        <v>0</v>
      </c>
      <c r="M85" s="9">
        <v>7</v>
      </c>
    </row>
    <row r="86" spans="11:23" x14ac:dyDescent="0.15">
      <c r="K86" s="9" t="s">
        <v>53</v>
      </c>
      <c r="L86" s="9">
        <f>COUNTIF(L2:L56,"&lt;4.572")-COUNTIF(L2:L56,"&lt;4.411")</f>
        <v>0</v>
      </c>
      <c r="M86" s="9">
        <v>11</v>
      </c>
    </row>
    <row r="87" spans="11:23" x14ac:dyDescent="0.15">
      <c r="K87" s="9" t="s">
        <v>54</v>
      </c>
      <c r="L87" s="9">
        <f>COUNTIF(L2:L56,"&lt;4.733")-COUNTIF(L2:L56,"&lt;4.572")</f>
        <v>0</v>
      </c>
      <c r="M87" s="9">
        <v>14</v>
      </c>
    </row>
    <row r="88" spans="11:23" x14ac:dyDescent="0.15">
      <c r="K88" s="9" t="s">
        <v>55</v>
      </c>
      <c r="L88" s="9">
        <f>COUNTIF(L2:L56,"&lt;4.894")-COUNTIF(L2:L56,"&lt;4.733")</f>
        <v>0</v>
      </c>
      <c r="M88" s="9">
        <v>16</v>
      </c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M89" s="9">
        <v>14</v>
      </c>
      <c r="P89">
        <v>0.28899999999999998</v>
      </c>
      <c r="W89" s="13"/>
    </row>
    <row r="90" spans="11:23" x14ac:dyDescent="0.15">
      <c r="K90" s="9" t="s">
        <v>57</v>
      </c>
      <c r="L90" s="9">
        <f>COUNTIF(L2:L56,"&lt;5.216")-COUNTIF(L2:L56,"&lt;5.055")</f>
        <v>0</v>
      </c>
      <c r="M90" s="9">
        <v>11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>
        <v>7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>
        <v>4</v>
      </c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M93" s="9">
        <v>3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>
        <v>2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>
        <v>1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E94"/>
  <sheetViews>
    <sheetView topLeftCell="F55" workbookViewId="0">
      <selection activeCell="F1" sqref="A1:XFD94"/>
    </sheetView>
  </sheetViews>
  <sheetFormatPr defaultColWidth="9" defaultRowHeight="13.5" x14ac:dyDescent="0.15"/>
  <cols>
    <col min="11" max="12" width="23.125" customWidth="1"/>
    <col min="13" max="14" width="12.625"/>
    <col min="20" max="22" width="12.625"/>
    <col min="23" max="23" width="18.37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500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>
        <v>5.3677730560302699</v>
      </c>
      <c r="L2" s="7">
        <v>2.49630546569824</v>
      </c>
      <c r="M2">
        <v>2.0828208923339799</v>
      </c>
      <c r="N2">
        <v>3.7520809173584002</v>
      </c>
      <c r="O2">
        <v>2</v>
      </c>
      <c r="P2">
        <v>2</v>
      </c>
      <c r="Q2">
        <v>10</v>
      </c>
      <c r="R2" s="12">
        <v>0.2</v>
      </c>
      <c r="S2" s="12">
        <f t="shared" ref="S2:S13" si="0">O2/E2</f>
        <v>0.2</v>
      </c>
      <c r="T2">
        <v>2.1302337646484402</v>
      </c>
      <c r="U2">
        <v>2.01200127601623</v>
      </c>
      <c r="V2">
        <v>1.8438333272934</v>
      </c>
      <c r="W2" s="13">
        <v>0.16816794872283899</v>
      </c>
      <c r="X2">
        <v>0.286400437355042</v>
      </c>
      <c r="Y2">
        <v>0.286400437355042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410</v>
      </c>
      <c r="B3">
        <v>15</v>
      </c>
      <c r="C3">
        <v>5</v>
      </c>
      <c r="D3">
        <v>10</v>
      </c>
      <c r="E3">
        <v>10</v>
      </c>
      <c r="F3">
        <v>10</v>
      </c>
      <c r="G3">
        <v>0</v>
      </c>
      <c r="H3">
        <v>5</v>
      </c>
      <c r="I3">
        <v>5</v>
      </c>
      <c r="J3">
        <v>0.75</v>
      </c>
      <c r="K3">
        <v>4.3733692169189498</v>
      </c>
      <c r="L3" s="7">
        <v>2.50955390930176</v>
      </c>
      <c r="M3">
        <v>2.11284255981445</v>
      </c>
      <c r="N3">
        <v>2.93422126770019</v>
      </c>
      <c r="O3">
        <v>1</v>
      </c>
      <c r="P3">
        <v>1</v>
      </c>
      <c r="Q3">
        <v>9</v>
      </c>
      <c r="R3" s="12">
        <v>0.1111</v>
      </c>
      <c r="S3" s="12">
        <f t="shared" si="0"/>
        <v>0.1</v>
      </c>
      <c r="T3">
        <v>1.4309444427490201</v>
      </c>
      <c r="U3">
        <v>1.36985206604004</v>
      </c>
      <c r="V3">
        <v>1.2371801137924201</v>
      </c>
      <c r="W3" s="13">
        <v>0.13267195224761999</v>
      </c>
      <c r="X3">
        <v>0.193764328956604</v>
      </c>
      <c r="Y3">
        <v>0.193764328956604</v>
      </c>
      <c r="Z3">
        <v>0.1</v>
      </c>
      <c r="AA3">
        <v>0.8</v>
      </c>
      <c r="AB3">
        <v>0.88888888888888895</v>
      </c>
      <c r="AC3">
        <v>0.84210526315789502</v>
      </c>
      <c r="AD3">
        <v>0.2</v>
      </c>
      <c r="AE3">
        <v>0.7</v>
      </c>
    </row>
    <row r="4" spans="1:31" x14ac:dyDescent="0.15">
      <c r="A4" s="4">
        <v>66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>
        <v>5.0743427276611301</v>
      </c>
      <c r="L4" s="7">
        <v>2.5165367126464799</v>
      </c>
      <c r="M4">
        <v>1.51272964477539</v>
      </c>
      <c r="N4">
        <v>4.7215061187744096</v>
      </c>
      <c r="O4">
        <v>2</v>
      </c>
      <c r="P4">
        <v>2</v>
      </c>
      <c r="Q4">
        <v>11</v>
      </c>
      <c r="R4" s="12">
        <v>0.18179999999999999</v>
      </c>
      <c r="S4" s="12">
        <f t="shared" si="0"/>
        <v>0.2</v>
      </c>
      <c r="T4">
        <v>1.86782646179199</v>
      </c>
      <c r="U4">
        <v>1.6660141944885201</v>
      </c>
      <c r="V4">
        <v>1.5985906124114999</v>
      </c>
      <c r="W4" s="13">
        <v>6.7423582077026395E-2</v>
      </c>
      <c r="X4">
        <v>0.269235849380493</v>
      </c>
      <c r="Y4">
        <v>0.269235849380493</v>
      </c>
      <c r="Z4">
        <v>0.2</v>
      </c>
      <c r="AA4">
        <v>0.9</v>
      </c>
      <c r="AB4">
        <v>0.81818181818181801</v>
      </c>
      <c r="AC4">
        <v>0.85714285714285698</v>
      </c>
      <c r="AD4">
        <v>0.1</v>
      </c>
      <c r="AE4">
        <v>0.7</v>
      </c>
    </row>
    <row r="5" spans="1:31" x14ac:dyDescent="0.15">
      <c r="A5" s="4">
        <v>74</v>
      </c>
      <c r="B5">
        <v>13</v>
      </c>
      <c r="C5">
        <v>7</v>
      </c>
      <c r="D5">
        <v>10</v>
      </c>
      <c r="E5">
        <v>10</v>
      </c>
      <c r="F5">
        <v>9</v>
      </c>
      <c r="G5">
        <v>1</v>
      </c>
      <c r="H5">
        <v>4</v>
      </c>
      <c r="I5">
        <v>6</v>
      </c>
      <c r="J5">
        <v>0.65</v>
      </c>
      <c r="K5">
        <v>4.1202735900878897</v>
      </c>
      <c r="L5" s="7">
        <v>2.51906013488769</v>
      </c>
      <c r="M5">
        <v>2.0179328918457</v>
      </c>
      <c r="N5">
        <v>3.1678295135497998</v>
      </c>
      <c r="O5">
        <v>2</v>
      </c>
      <c r="P5">
        <v>2</v>
      </c>
      <c r="Q5">
        <v>9</v>
      </c>
      <c r="R5" s="12">
        <v>0.22220000000000001</v>
      </c>
      <c r="S5" s="12">
        <f t="shared" si="0"/>
        <v>0.2</v>
      </c>
      <c r="T5">
        <v>1.1829662322998</v>
      </c>
      <c r="U5">
        <v>1.1179018020629901</v>
      </c>
      <c r="V5">
        <v>1.04061579704285</v>
      </c>
      <c r="W5" s="13">
        <v>7.7286005020141602E-2</v>
      </c>
      <c r="X5">
        <v>0.14235043525695801</v>
      </c>
      <c r="Y5">
        <v>0.14235043525695801</v>
      </c>
      <c r="Z5">
        <v>0.2</v>
      </c>
      <c r="AA5">
        <v>0.7</v>
      </c>
      <c r="AB5">
        <v>0.77777777777777801</v>
      </c>
      <c r="AC5">
        <v>0.73684210526315796</v>
      </c>
      <c r="AD5">
        <v>0.3</v>
      </c>
      <c r="AE5">
        <v>0.5</v>
      </c>
    </row>
    <row r="6" spans="1:31" x14ac:dyDescent="0.15">
      <c r="A6" s="4">
        <v>838</v>
      </c>
      <c r="B6">
        <v>12</v>
      </c>
      <c r="C6">
        <v>8</v>
      </c>
      <c r="D6">
        <v>10</v>
      </c>
      <c r="E6">
        <v>10</v>
      </c>
      <c r="F6">
        <v>9</v>
      </c>
      <c r="G6">
        <v>1</v>
      </c>
      <c r="H6">
        <v>3</v>
      </c>
      <c r="I6">
        <v>7</v>
      </c>
      <c r="J6">
        <v>0.6</v>
      </c>
      <c r="K6">
        <v>4.6613597869873002</v>
      </c>
      <c r="L6" s="7">
        <v>2.52195167541504</v>
      </c>
      <c r="M6">
        <v>1.8226261138916</v>
      </c>
      <c r="N6">
        <v>6.13232421875</v>
      </c>
      <c r="O6">
        <v>1</v>
      </c>
      <c r="P6">
        <v>1</v>
      </c>
      <c r="Q6">
        <v>6</v>
      </c>
      <c r="R6" s="12">
        <v>0.16669999999999999</v>
      </c>
      <c r="S6" s="12">
        <f t="shared" si="0"/>
        <v>0.1</v>
      </c>
      <c r="T6">
        <v>1.3787956237793</v>
      </c>
      <c r="U6">
        <v>1.1511770486831701</v>
      </c>
      <c r="V6">
        <v>1.2018883228302</v>
      </c>
      <c r="W6" s="13">
        <v>5.0711274147033698E-2</v>
      </c>
      <c r="X6">
        <v>0.17690730094909701</v>
      </c>
      <c r="Y6">
        <v>0.17690730094909701</v>
      </c>
      <c r="Z6">
        <v>0.1</v>
      </c>
      <c r="AA6">
        <v>0.5</v>
      </c>
      <c r="AB6">
        <v>0.83333333333333304</v>
      </c>
      <c r="AC6">
        <v>0.625</v>
      </c>
      <c r="AD6">
        <v>0.5</v>
      </c>
      <c r="AE6">
        <v>0.4</v>
      </c>
    </row>
    <row r="7" spans="1:31" x14ac:dyDescent="0.15">
      <c r="A7" s="4">
        <v>682</v>
      </c>
      <c r="B7">
        <v>10</v>
      </c>
      <c r="C7">
        <v>10</v>
      </c>
      <c r="D7">
        <v>10</v>
      </c>
      <c r="E7">
        <v>10</v>
      </c>
      <c r="F7">
        <v>7</v>
      </c>
      <c r="G7">
        <v>3</v>
      </c>
      <c r="H7">
        <v>3</v>
      </c>
      <c r="I7">
        <v>7</v>
      </c>
      <c r="J7">
        <v>0.5</v>
      </c>
      <c r="K7">
        <v>3.9829730987548801</v>
      </c>
      <c r="L7" s="7">
        <v>2.52255058288574</v>
      </c>
      <c r="M7">
        <v>1.8901195526123</v>
      </c>
      <c r="N7">
        <v>3.9645938873290998</v>
      </c>
      <c r="O7">
        <v>2</v>
      </c>
      <c r="P7">
        <v>2</v>
      </c>
      <c r="Q7">
        <v>8</v>
      </c>
      <c r="R7" s="12">
        <v>0.25</v>
      </c>
      <c r="S7" s="12">
        <f t="shared" si="0"/>
        <v>0.2</v>
      </c>
      <c r="T7">
        <v>1.0342979431152299</v>
      </c>
      <c r="U7">
        <v>0.91195487976074197</v>
      </c>
      <c r="V7">
        <v>0.94726067781448398</v>
      </c>
      <c r="W7" s="13">
        <v>3.5305798053741497E-2</v>
      </c>
      <c r="X7">
        <v>8.7037265300750705E-2</v>
      </c>
      <c r="Y7">
        <v>8.7037265300750705E-2</v>
      </c>
      <c r="Z7">
        <v>0.2</v>
      </c>
      <c r="AA7">
        <v>0.6</v>
      </c>
      <c r="AB7">
        <v>0.75</v>
      </c>
      <c r="AC7">
        <v>0.66666666666666696</v>
      </c>
      <c r="AD7">
        <v>0.4</v>
      </c>
      <c r="AE7">
        <v>0.4</v>
      </c>
    </row>
    <row r="8" spans="1:31" x14ac:dyDescent="0.15">
      <c r="A8" s="4">
        <v>197</v>
      </c>
      <c r="B8">
        <v>12</v>
      </c>
      <c r="C8">
        <v>8</v>
      </c>
      <c r="D8">
        <v>10</v>
      </c>
      <c r="E8">
        <v>10</v>
      </c>
      <c r="F8">
        <v>9</v>
      </c>
      <c r="G8">
        <v>1</v>
      </c>
      <c r="H8">
        <v>3</v>
      </c>
      <c r="I8">
        <v>7</v>
      </c>
      <c r="J8">
        <v>0.6</v>
      </c>
      <c r="K8">
        <v>3.8198337554931601</v>
      </c>
      <c r="L8" s="7">
        <v>2.52430915832519</v>
      </c>
      <c r="M8">
        <v>2.09195137023926</v>
      </c>
      <c r="N8">
        <v>3.7007579803466801</v>
      </c>
      <c r="O8">
        <v>1</v>
      </c>
      <c r="P8">
        <v>1</v>
      </c>
      <c r="Q8">
        <v>3</v>
      </c>
      <c r="R8" s="12">
        <v>0.33329999999999999</v>
      </c>
      <c r="S8" s="12">
        <f t="shared" si="0"/>
        <v>0.1</v>
      </c>
      <c r="T8">
        <v>1.22678375244141</v>
      </c>
      <c r="U8">
        <v>1.1461054086685201</v>
      </c>
      <c r="V8">
        <v>1.0785820484161399</v>
      </c>
      <c r="W8" s="13">
        <v>6.7523360252380399E-2</v>
      </c>
      <c r="X8">
        <v>0.148201704025269</v>
      </c>
      <c r="Y8">
        <v>0.148201704025269</v>
      </c>
      <c r="Z8">
        <v>0.1</v>
      </c>
      <c r="AA8">
        <v>0.2</v>
      </c>
      <c r="AB8">
        <v>0.66666666666666696</v>
      </c>
      <c r="AC8">
        <v>0.30769230769230799</v>
      </c>
      <c r="AD8">
        <v>0.8</v>
      </c>
      <c r="AE8">
        <v>0.1</v>
      </c>
    </row>
    <row r="9" spans="1:31" x14ac:dyDescent="0.15">
      <c r="A9" s="4">
        <v>128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5.3409328460693404</v>
      </c>
      <c r="L9" s="7">
        <v>2.52885818481445</v>
      </c>
      <c r="M9">
        <v>1.66196632385254</v>
      </c>
      <c r="N9">
        <v>3.8903579711914098</v>
      </c>
      <c r="O9">
        <v>2</v>
      </c>
      <c r="P9">
        <v>2</v>
      </c>
      <c r="Q9">
        <v>7</v>
      </c>
      <c r="R9" s="12">
        <v>0.28570000000000001</v>
      </c>
      <c r="S9" s="12">
        <f t="shared" si="0"/>
        <v>0.2</v>
      </c>
      <c r="T9">
        <v>1.6895065307617201</v>
      </c>
      <c r="U9">
        <v>1.57126080989838</v>
      </c>
      <c r="V9">
        <v>1.4560174942016599</v>
      </c>
      <c r="W9" s="13">
        <v>0.115243315696716</v>
      </c>
      <c r="X9">
        <v>0.23348903656005901</v>
      </c>
      <c r="Y9">
        <v>0.23348903656005901</v>
      </c>
      <c r="Z9">
        <v>0.2</v>
      </c>
      <c r="AA9">
        <v>0.5</v>
      </c>
      <c r="AB9">
        <v>0.71428571428571397</v>
      </c>
      <c r="AC9">
        <v>0.58823529411764697</v>
      </c>
      <c r="AD9">
        <v>0.5</v>
      </c>
      <c r="AE9">
        <v>0.3</v>
      </c>
    </row>
    <row r="10" spans="1:31" x14ac:dyDescent="0.15">
      <c r="A10" s="4">
        <v>334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5.8445968627929696</v>
      </c>
      <c r="L10" s="7">
        <v>2.5306472778320299</v>
      </c>
      <c r="M10">
        <v>1.79775238037109</v>
      </c>
      <c r="N10">
        <v>3.69099998474121</v>
      </c>
      <c r="O10">
        <v>3</v>
      </c>
      <c r="P10">
        <v>3</v>
      </c>
      <c r="Q10">
        <v>12</v>
      </c>
      <c r="R10" s="12">
        <v>0.25</v>
      </c>
      <c r="S10" s="12">
        <f t="shared" si="0"/>
        <v>0.3</v>
      </c>
      <c r="T10">
        <v>1.6688976287841799</v>
      </c>
      <c r="U10">
        <v>1.59798943996429</v>
      </c>
      <c r="V10">
        <v>1.4405004978179901</v>
      </c>
      <c r="W10" s="13">
        <v>0.15748894214630099</v>
      </c>
      <c r="X10">
        <v>0.228397130966186</v>
      </c>
      <c r="Y10">
        <v>0.228397130966186</v>
      </c>
      <c r="Z10">
        <v>0.3</v>
      </c>
      <c r="AA10">
        <v>0.9</v>
      </c>
      <c r="AB10">
        <v>0.75</v>
      </c>
      <c r="AC10">
        <v>0.81818181818181801</v>
      </c>
      <c r="AD10">
        <v>0.1</v>
      </c>
      <c r="AE10">
        <v>0.6</v>
      </c>
    </row>
    <row r="11" spans="1:31" x14ac:dyDescent="0.15">
      <c r="A11" s="4">
        <v>447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4.74755859375</v>
      </c>
      <c r="L11" s="7">
        <v>2.5548362731933598</v>
      </c>
      <c r="M11">
        <v>1.7603931427002</v>
      </c>
      <c r="N11">
        <v>4.1577396392822301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1.6154193878173799</v>
      </c>
      <c r="U11">
        <v>1.4630270004272501</v>
      </c>
      <c r="V11">
        <v>1.38570332527161</v>
      </c>
      <c r="W11" s="13">
        <v>7.7323675155639607E-2</v>
      </c>
      <c r="X11">
        <v>0.22971606254577601</v>
      </c>
      <c r="Y11">
        <v>0.22971606254577601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590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3.9374294281005899</v>
      </c>
      <c r="L12" s="7">
        <v>2.5695896148681601</v>
      </c>
      <c r="M12">
        <v>1.99250984191895</v>
      </c>
      <c r="N12">
        <v>3.7350692749023402</v>
      </c>
      <c r="O12">
        <v>1</v>
      </c>
      <c r="P12">
        <v>1</v>
      </c>
      <c r="Q12">
        <v>7</v>
      </c>
      <c r="R12" s="12">
        <v>0.1429</v>
      </c>
      <c r="S12" s="12">
        <f t="shared" si="0"/>
        <v>0.1</v>
      </c>
      <c r="T12">
        <v>1.22636795043945</v>
      </c>
      <c r="U12">
        <v>1.1238899230957</v>
      </c>
      <c r="V12">
        <v>1.06413578987122</v>
      </c>
      <c r="W12" s="13">
        <v>5.9754133224487298E-2</v>
      </c>
      <c r="X12">
        <v>0.162232160568237</v>
      </c>
      <c r="Y12">
        <v>0.162232160568237</v>
      </c>
      <c r="Z12">
        <v>0.1</v>
      </c>
      <c r="AA12">
        <v>0.6</v>
      </c>
      <c r="AB12">
        <v>0.85714285714285698</v>
      </c>
      <c r="AC12">
        <v>0.70588235294117596</v>
      </c>
      <c r="AD12">
        <v>0.4</v>
      </c>
      <c r="AE12">
        <v>0.5</v>
      </c>
    </row>
    <row r="13" spans="1:31" x14ac:dyDescent="0.15">
      <c r="A13" s="4">
        <v>544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4.1114177703857404</v>
      </c>
      <c r="L13" s="7">
        <v>2.5711975097656201</v>
      </c>
      <c r="M13">
        <v>1.8759117126464799</v>
      </c>
      <c r="N13">
        <v>4.1407909393310502</v>
      </c>
      <c r="O13">
        <v>2</v>
      </c>
      <c r="P13">
        <v>2</v>
      </c>
      <c r="Q13">
        <v>11</v>
      </c>
      <c r="R13" s="12">
        <v>0.18179999999999999</v>
      </c>
      <c r="S13" s="12">
        <f t="shared" si="0"/>
        <v>0.2</v>
      </c>
      <c r="T13">
        <v>1.3933811187744101</v>
      </c>
      <c r="U13">
        <v>1.2558135986328101</v>
      </c>
      <c r="V13">
        <v>1.2013132572174099</v>
      </c>
      <c r="W13" s="13">
        <v>5.4500341415405301E-2</v>
      </c>
      <c r="X13">
        <v>0.192067861557007</v>
      </c>
      <c r="Y13">
        <v>0.192067861557007</v>
      </c>
      <c r="Z13">
        <v>0.2</v>
      </c>
      <c r="AA13">
        <v>0.9</v>
      </c>
      <c r="AB13">
        <v>0.81818181818181801</v>
      </c>
      <c r="AC13">
        <v>0.85714285714285698</v>
      </c>
      <c r="AD13">
        <v>0.1</v>
      </c>
      <c r="AE13">
        <v>0.7</v>
      </c>
    </row>
    <row r="14" spans="1:31" x14ac:dyDescent="0.15">
      <c r="A14" s="4">
        <v>984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3.9414424896240199</v>
      </c>
      <c r="L14" s="7">
        <v>2.5734882354736301</v>
      </c>
      <c r="M14">
        <v>2.4895496368408199</v>
      </c>
      <c r="N14">
        <v>3.27999687194824</v>
      </c>
      <c r="O14">
        <v>0</v>
      </c>
      <c r="P14">
        <v>0</v>
      </c>
      <c r="Q14">
        <v>2</v>
      </c>
      <c r="R14" s="12">
        <v>0</v>
      </c>
      <c r="S14" s="12">
        <f t="shared" ref="S14:S51" si="1">O14/E14</f>
        <v>0</v>
      </c>
      <c r="T14">
        <v>1.18917465209961</v>
      </c>
      <c r="U14">
        <v>1.1361932754516599</v>
      </c>
      <c r="V14">
        <v>1.0291330814361599</v>
      </c>
      <c r="W14" s="13">
        <v>0.107060194015503</v>
      </c>
      <c r="X14">
        <v>0.16004157066345201</v>
      </c>
      <c r="Y14">
        <v>0.16004157066345201</v>
      </c>
      <c r="Z14">
        <v>0</v>
      </c>
      <c r="AA14">
        <v>0.2</v>
      </c>
      <c r="AB14">
        <v>1</v>
      </c>
      <c r="AC14">
        <v>0.33333333333333298</v>
      </c>
      <c r="AD14">
        <v>0.8</v>
      </c>
      <c r="AE14">
        <v>0.2</v>
      </c>
    </row>
    <row r="15" spans="1:31" x14ac:dyDescent="0.15">
      <c r="A15" s="4">
        <v>605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4.4814510345459002</v>
      </c>
      <c r="L15" s="7">
        <v>2.57609939575195</v>
      </c>
      <c r="M15">
        <v>1.6025524139404299</v>
      </c>
      <c r="N15">
        <v>4.96038818359375</v>
      </c>
      <c r="O15">
        <v>2</v>
      </c>
      <c r="P15">
        <v>2</v>
      </c>
      <c r="Q15">
        <v>10</v>
      </c>
      <c r="R15" s="12">
        <v>0.2</v>
      </c>
      <c r="S15" s="12">
        <f t="shared" si="1"/>
        <v>0.2</v>
      </c>
      <c r="T15">
        <v>1.52862548828125</v>
      </c>
      <c r="U15">
        <v>1.3239173889160201</v>
      </c>
      <c r="V15">
        <v>1.3039344549179099</v>
      </c>
      <c r="W15" s="13">
        <v>1.99829339981079E-2</v>
      </c>
      <c r="X15">
        <v>0.22469103336334201</v>
      </c>
      <c r="Y15">
        <v>0.22469103336334201</v>
      </c>
      <c r="Z15">
        <v>0.2</v>
      </c>
      <c r="AA15">
        <v>0.8</v>
      </c>
      <c r="AB15">
        <v>0.8</v>
      </c>
      <c r="AC15">
        <v>0.8</v>
      </c>
      <c r="AD15">
        <v>0.2</v>
      </c>
      <c r="AE15">
        <v>0.6</v>
      </c>
    </row>
    <row r="16" spans="1:31" x14ac:dyDescent="0.15">
      <c r="A16" s="4">
        <v>954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5.1105079650878897</v>
      </c>
      <c r="L16" s="7">
        <v>2.5898952484130899</v>
      </c>
      <c r="M16">
        <v>1.9133110046386701</v>
      </c>
      <c r="N16">
        <v>5.1738872528076199</v>
      </c>
      <c r="O16">
        <v>3</v>
      </c>
      <c r="P16">
        <v>3</v>
      </c>
      <c r="Q16">
        <v>11</v>
      </c>
      <c r="R16" s="12">
        <v>0.2727</v>
      </c>
      <c r="S16" s="12">
        <f t="shared" si="1"/>
        <v>0.3</v>
      </c>
      <c r="T16">
        <v>1.73142242431641</v>
      </c>
      <c r="U16">
        <v>1.55133724212647</v>
      </c>
      <c r="V16">
        <v>1.4921404123306301</v>
      </c>
      <c r="W16" s="13">
        <v>5.9196829795837402E-2</v>
      </c>
      <c r="X16">
        <v>0.239282011985779</v>
      </c>
      <c r="Y16">
        <v>0.239282011985779</v>
      </c>
      <c r="Z16">
        <v>0.3</v>
      </c>
      <c r="AA16">
        <v>0.8</v>
      </c>
      <c r="AB16">
        <v>0.72727272727272696</v>
      </c>
      <c r="AC16">
        <v>0.76190476190476197</v>
      </c>
      <c r="AD16">
        <v>0.2</v>
      </c>
      <c r="AE16">
        <v>0.5</v>
      </c>
    </row>
    <row r="17" spans="1:31" x14ac:dyDescent="0.15">
      <c r="A17" s="4">
        <v>59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5.88527488708496</v>
      </c>
      <c r="L17" s="7">
        <v>2.63079833984375</v>
      </c>
      <c r="M17">
        <v>1.4751014709472701</v>
      </c>
      <c r="N17">
        <v>4.1975421905517596</v>
      </c>
      <c r="O17">
        <v>3</v>
      </c>
      <c r="P17">
        <v>3</v>
      </c>
      <c r="Q17">
        <v>12</v>
      </c>
      <c r="R17" s="12">
        <v>0.25</v>
      </c>
      <c r="S17" s="12">
        <f t="shared" si="1"/>
        <v>0.3</v>
      </c>
      <c r="T17">
        <v>1.8753356933593699</v>
      </c>
      <c r="U17">
        <v>1.7415421009063701</v>
      </c>
      <c r="V17">
        <v>1.6032752990722701</v>
      </c>
      <c r="W17" s="13">
        <v>0.138266801834106</v>
      </c>
      <c r="X17">
        <v>0.27206039428710899</v>
      </c>
      <c r="Y17">
        <v>0.27206039428710899</v>
      </c>
      <c r="Z17">
        <v>0.3</v>
      </c>
      <c r="AA17">
        <v>0.9</v>
      </c>
      <c r="AB17">
        <v>0.75</v>
      </c>
      <c r="AC17">
        <v>0.81818181818181801</v>
      </c>
      <c r="AD17">
        <v>0.1</v>
      </c>
      <c r="AE17">
        <v>0.6</v>
      </c>
    </row>
    <row r="18" spans="1:31" s="29" customFormat="1" x14ac:dyDescent="0.15">
      <c r="A18" s="32">
        <v>971</v>
      </c>
      <c r="B18" s="29">
        <v>15</v>
      </c>
      <c r="C18" s="29">
        <v>5</v>
      </c>
      <c r="D18" s="29">
        <v>10</v>
      </c>
      <c r="E18" s="29">
        <v>10</v>
      </c>
      <c r="F18" s="29">
        <v>10</v>
      </c>
      <c r="G18" s="29">
        <v>0</v>
      </c>
      <c r="H18" s="29">
        <v>5</v>
      </c>
      <c r="I18" s="29">
        <v>5</v>
      </c>
      <c r="J18" s="29">
        <v>0.75</v>
      </c>
      <c r="K18" s="29">
        <v>5.5693740844726598</v>
      </c>
      <c r="L18" s="29">
        <v>2.6390514373779301</v>
      </c>
      <c r="M18" s="29">
        <v>1.64603042602539</v>
      </c>
      <c r="N18" s="29">
        <v>3.8745975494384801</v>
      </c>
      <c r="O18" s="29">
        <v>3</v>
      </c>
      <c r="P18" s="29">
        <v>3</v>
      </c>
      <c r="Q18" s="29">
        <v>13</v>
      </c>
      <c r="R18" s="34">
        <v>0.23080000000000001</v>
      </c>
      <c r="S18" s="34">
        <f t="shared" si="1"/>
        <v>0.3</v>
      </c>
      <c r="T18" s="29">
        <v>1.8709201812744101</v>
      </c>
      <c r="U18" s="29">
        <v>1.7435611486434901</v>
      </c>
      <c r="V18" s="29">
        <v>1.5970151424407999</v>
      </c>
      <c r="W18" s="29">
        <v>0.146546006202698</v>
      </c>
      <c r="X18" s="29">
        <v>0.273905038833618</v>
      </c>
      <c r="Y18" s="29">
        <v>0.273905038833618</v>
      </c>
      <c r="Z18" s="29">
        <v>0.3</v>
      </c>
      <c r="AA18" s="29">
        <v>1</v>
      </c>
      <c r="AB18" s="29">
        <v>0.76923076923076905</v>
      </c>
      <c r="AC18" s="29">
        <v>0.86956521739130399</v>
      </c>
      <c r="AD18" s="29">
        <v>0</v>
      </c>
      <c r="AE18" s="29">
        <v>0.7</v>
      </c>
    </row>
    <row r="19" spans="1:31" x14ac:dyDescent="0.15">
      <c r="A19" s="4">
        <v>36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5.1732082366943404</v>
      </c>
      <c r="L19" s="7">
        <v>2.8128013610839799</v>
      </c>
      <c r="M19">
        <v>1.6549930572509799</v>
      </c>
      <c r="N19">
        <v>3.9713439941406201</v>
      </c>
      <c r="O19">
        <v>3</v>
      </c>
      <c r="P19">
        <v>3</v>
      </c>
      <c r="Q19">
        <v>12</v>
      </c>
      <c r="R19" s="12">
        <v>0.25</v>
      </c>
      <c r="S19" s="12">
        <f t="shared" si="1"/>
        <v>0.3</v>
      </c>
      <c r="T19">
        <v>1.76040840148926</v>
      </c>
      <c r="U19">
        <v>1.61406230926514</v>
      </c>
      <c r="V19">
        <v>1.4958480596542401</v>
      </c>
      <c r="W19" s="13">
        <v>0.118214249610901</v>
      </c>
      <c r="X19">
        <v>0.26456034183502197</v>
      </c>
      <c r="Y19">
        <v>0.26456034183502197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959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3.65567207336426</v>
      </c>
      <c r="L20" s="7">
        <v>2.8133773803710902</v>
      </c>
      <c r="M20">
        <v>2.6079769134521502</v>
      </c>
      <c r="N20">
        <v>3.9547061920165998</v>
      </c>
      <c r="O20">
        <v>1</v>
      </c>
      <c r="P20">
        <v>1</v>
      </c>
      <c r="Q20">
        <v>7</v>
      </c>
      <c r="R20" s="12">
        <v>0.1429</v>
      </c>
      <c r="S20" s="12">
        <f t="shared" si="1"/>
        <v>0.1</v>
      </c>
      <c r="T20">
        <v>1.2878055572509799</v>
      </c>
      <c r="U20">
        <v>1.1757125854492201</v>
      </c>
      <c r="V20">
        <v>1.1354678869247401</v>
      </c>
      <c r="W20" s="13">
        <v>4.0244698524475098E-2</v>
      </c>
      <c r="X20">
        <v>0.15233767032623299</v>
      </c>
      <c r="Y20">
        <v>0.15233767032623299</v>
      </c>
      <c r="Z20">
        <v>0.1</v>
      </c>
      <c r="AA20">
        <v>0.6</v>
      </c>
      <c r="AB20">
        <v>0.85714285714285698</v>
      </c>
      <c r="AC20">
        <v>0.70588235294117596</v>
      </c>
      <c r="AD20">
        <v>0.4</v>
      </c>
      <c r="AE20">
        <v>0.5</v>
      </c>
    </row>
    <row r="21" spans="1:31" x14ac:dyDescent="0.15">
      <c r="A21" s="4">
        <v>143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4.6902427673339799</v>
      </c>
      <c r="L21" s="7">
        <v>2.8154182434082</v>
      </c>
      <c r="M21">
        <v>1.5391139984130899</v>
      </c>
      <c r="N21">
        <v>4.4261226654052699</v>
      </c>
      <c r="O21">
        <v>2</v>
      </c>
      <c r="P21">
        <v>2</v>
      </c>
      <c r="Q21">
        <v>10</v>
      </c>
      <c r="R21" s="12">
        <v>0.2</v>
      </c>
      <c r="S21" s="12">
        <f t="shared" si="1"/>
        <v>0.2</v>
      </c>
      <c r="T21">
        <v>1.4900875091552701</v>
      </c>
      <c r="U21">
        <v>1.3149000406265301</v>
      </c>
      <c r="V21">
        <v>1.27050244808197</v>
      </c>
      <c r="W21" s="13">
        <v>4.4397592544555699E-2</v>
      </c>
      <c r="X21">
        <v>0.219585061073303</v>
      </c>
      <c r="Y21">
        <v>0.219585061073303</v>
      </c>
      <c r="Z21">
        <v>0.2</v>
      </c>
      <c r="AA21">
        <v>0.8</v>
      </c>
      <c r="AB21">
        <v>0.8</v>
      </c>
      <c r="AC21">
        <v>0.8</v>
      </c>
      <c r="AD21">
        <v>0.2</v>
      </c>
      <c r="AE21">
        <v>0.6</v>
      </c>
    </row>
    <row r="22" spans="1:31" x14ac:dyDescent="0.15">
      <c r="A22" s="4">
        <v>673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4.4750175476074201</v>
      </c>
      <c r="L22" s="7">
        <v>2.8171691894531201</v>
      </c>
      <c r="M22">
        <v>2.2918834686279301</v>
      </c>
      <c r="N22">
        <v>4.7757549285888699</v>
      </c>
      <c r="O22">
        <v>2</v>
      </c>
      <c r="P22">
        <v>2</v>
      </c>
      <c r="Q22">
        <v>10</v>
      </c>
      <c r="R22" s="12">
        <v>0.2</v>
      </c>
      <c r="S22" s="12">
        <f t="shared" si="1"/>
        <v>0.2</v>
      </c>
      <c r="T22">
        <v>1.4803524017334</v>
      </c>
      <c r="U22">
        <v>1.3192996978759799</v>
      </c>
      <c r="V22">
        <v>1.2590138912200901</v>
      </c>
      <c r="W22" s="13">
        <v>6.0285806655883803E-2</v>
      </c>
      <c r="X22">
        <v>0.221338510513306</v>
      </c>
      <c r="Y22">
        <v>0.221338510513306</v>
      </c>
      <c r="Z22">
        <v>0.2</v>
      </c>
      <c r="AA22">
        <v>0.8</v>
      </c>
      <c r="AB22">
        <v>0.8</v>
      </c>
      <c r="AC22">
        <v>0.8</v>
      </c>
      <c r="AD22">
        <v>0.2</v>
      </c>
      <c r="AE22">
        <v>0.6</v>
      </c>
    </row>
    <row r="23" spans="1:31" x14ac:dyDescent="0.15">
      <c r="A23" s="4">
        <v>528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4.22662353515625</v>
      </c>
      <c r="L23" s="7">
        <v>2.8184108734130899</v>
      </c>
      <c r="M23">
        <v>2.7188568115234402</v>
      </c>
      <c r="N23">
        <v>4.5518131256103498</v>
      </c>
      <c r="O23">
        <v>2</v>
      </c>
      <c r="P23">
        <v>2</v>
      </c>
      <c r="Q23">
        <v>10</v>
      </c>
      <c r="R23" s="12">
        <v>0.2</v>
      </c>
      <c r="S23" s="12">
        <f t="shared" si="1"/>
        <v>0.2</v>
      </c>
      <c r="T23">
        <v>1.5997905731201201</v>
      </c>
      <c r="U23">
        <v>1.4405320882797199</v>
      </c>
      <c r="V23">
        <v>1.36628794670105</v>
      </c>
      <c r="W23" s="13">
        <v>7.4244141578674303E-2</v>
      </c>
      <c r="X23">
        <v>0.23350262641906699</v>
      </c>
      <c r="Y23">
        <v>0.23350262641906699</v>
      </c>
      <c r="Z23">
        <v>0.2</v>
      </c>
      <c r="AA23">
        <v>0.8</v>
      </c>
      <c r="AB23">
        <v>0.8</v>
      </c>
      <c r="AC23">
        <v>0.8</v>
      </c>
      <c r="AD23">
        <v>0.2</v>
      </c>
      <c r="AE23">
        <v>0.6</v>
      </c>
    </row>
    <row r="24" spans="1:31" x14ac:dyDescent="0.15">
      <c r="A24" s="4">
        <v>647</v>
      </c>
      <c r="B24">
        <v>14</v>
      </c>
      <c r="C24">
        <v>6</v>
      </c>
      <c r="D24">
        <v>10</v>
      </c>
      <c r="E24">
        <v>10</v>
      </c>
      <c r="F24">
        <v>9</v>
      </c>
      <c r="G24">
        <v>1</v>
      </c>
      <c r="H24">
        <v>5</v>
      </c>
      <c r="I24">
        <v>5</v>
      </c>
      <c r="J24">
        <v>0.7</v>
      </c>
      <c r="K24">
        <v>4.8139362335205096</v>
      </c>
      <c r="L24" s="7">
        <v>2.8231849670410201</v>
      </c>
      <c r="M24">
        <v>2.6469459533691402</v>
      </c>
      <c r="N24">
        <v>3.6290359497070299</v>
      </c>
      <c r="O24">
        <v>2</v>
      </c>
      <c r="P24">
        <v>2</v>
      </c>
      <c r="Q24">
        <v>10</v>
      </c>
      <c r="R24" s="12">
        <v>0.2</v>
      </c>
      <c r="S24" s="12">
        <f t="shared" si="1"/>
        <v>0.2</v>
      </c>
      <c r="T24">
        <v>1.70535087585449</v>
      </c>
      <c r="U24">
        <v>1.5722678899764999</v>
      </c>
      <c r="V24">
        <v>1.49663805961609</v>
      </c>
      <c r="W24" s="13">
        <v>7.5629830360412598E-2</v>
      </c>
      <c r="X24">
        <v>0.20871281623840299</v>
      </c>
      <c r="Y24">
        <v>0.20871281623840299</v>
      </c>
      <c r="Z24">
        <v>0.2</v>
      </c>
      <c r="AA24">
        <v>0.8</v>
      </c>
      <c r="AB24">
        <v>0.8</v>
      </c>
      <c r="AC24">
        <v>0.8</v>
      </c>
      <c r="AD24">
        <v>0.2</v>
      </c>
      <c r="AE24">
        <v>0.6</v>
      </c>
    </row>
    <row r="25" spans="1:31" x14ac:dyDescent="0.15">
      <c r="A25" s="4">
        <v>162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4.6099319458007804</v>
      </c>
      <c r="L25" s="7">
        <v>2.8281841278076199</v>
      </c>
      <c r="M25">
        <v>2.3973312377929701</v>
      </c>
      <c r="N25">
        <v>3.7362899780273402</v>
      </c>
      <c r="O25">
        <v>2</v>
      </c>
      <c r="P25">
        <v>2</v>
      </c>
      <c r="Q25">
        <v>10</v>
      </c>
      <c r="R25" s="12">
        <v>0.2</v>
      </c>
      <c r="S25" s="12">
        <f t="shared" si="1"/>
        <v>0.2</v>
      </c>
      <c r="T25">
        <v>1.31502532958984</v>
      </c>
      <c r="U25">
        <v>1.23371553421021</v>
      </c>
      <c r="V25">
        <v>1.1216983795166</v>
      </c>
      <c r="W25" s="13">
        <v>0.112017154693604</v>
      </c>
      <c r="X25">
        <v>0.19332695007324199</v>
      </c>
      <c r="Y25">
        <v>0.19332695007324199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264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5.2262763977050799</v>
      </c>
      <c r="L26" s="7">
        <v>2.8283634185790998</v>
      </c>
      <c r="M26">
        <v>1.8462715148925799</v>
      </c>
      <c r="N26">
        <v>4.3579692840576199</v>
      </c>
      <c r="O26">
        <v>1</v>
      </c>
      <c r="P26">
        <v>1</v>
      </c>
      <c r="Q26">
        <v>5</v>
      </c>
      <c r="R26" s="12">
        <v>0.2</v>
      </c>
      <c r="S26" s="12">
        <f t="shared" si="1"/>
        <v>0.1</v>
      </c>
      <c r="T26">
        <v>1.45426368713379</v>
      </c>
      <c r="U26">
        <v>1.3388190269470199</v>
      </c>
      <c r="V26">
        <v>1.2457141876220701</v>
      </c>
      <c r="W26" s="13">
        <v>9.31048393249512E-2</v>
      </c>
      <c r="X26">
        <v>0.208549499511719</v>
      </c>
      <c r="Y26">
        <v>0.208549499511719</v>
      </c>
      <c r="Z26">
        <v>0.1</v>
      </c>
      <c r="AA26">
        <v>0.4</v>
      </c>
      <c r="AB26">
        <v>0.8</v>
      </c>
      <c r="AC26">
        <v>0.53333333333333299</v>
      </c>
      <c r="AD26">
        <v>0.6</v>
      </c>
      <c r="AE26">
        <v>0.3</v>
      </c>
    </row>
    <row r="27" spans="1:31" x14ac:dyDescent="0.15">
      <c r="A27" s="4">
        <v>686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4.0363006591796902</v>
      </c>
      <c r="L27" s="7">
        <v>2.8377552032470699</v>
      </c>
      <c r="M27">
        <v>2.8797664642334002</v>
      </c>
      <c r="N27">
        <v>6.0452499389648402</v>
      </c>
      <c r="O27">
        <v>2</v>
      </c>
      <c r="P27">
        <v>2</v>
      </c>
      <c r="Q27">
        <v>11</v>
      </c>
      <c r="R27" s="12">
        <v>0.18179999999999999</v>
      </c>
      <c r="S27" s="12">
        <f t="shared" si="1"/>
        <v>0.2</v>
      </c>
      <c r="T27">
        <v>1.1505279541015601</v>
      </c>
      <c r="U27">
        <v>0.97551059722900402</v>
      </c>
      <c r="V27">
        <v>0.98745936155319203</v>
      </c>
      <c r="W27" s="13">
        <v>1.1948764324188199E-2</v>
      </c>
      <c r="X27">
        <v>0.16306859254837</v>
      </c>
      <c r="Y27">
        <v>0.16306859254837</v>
      </c>
      <c r="Z27">
        <v>0.2</v>
      </c>
      <c r="AA27">
        <v>0.9</v>
      </c>
      <c r="AB27">
        <v>0.81818181818181801</v>
      </c>
      <c r="AC27">
        <v>0.85714285714285698</v>
      </c>
      <c r="AD27">
        <v>0.1</v>
      </c>
      <c r="AE27">
        <v>0.7</v>
      </c>
    </row>
    <row r="28" spans="1:31" x14ac:dyDescent="0.15">
      <c r="A28" s="4">
        <v>211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>
        <v>4.28120994567871</v>
      </c>
      <c r="L28" s="7">
        <v>2.8389472961425799</v>
      </c>
      <c r="M28">
        <v>2.4049091339111301</v>
      </c>
      <c r="N28">
        <v>4.1874961853027299</v>
      </c>
      <c r="O28">
        <v>1</v>
      </c>
      <c r="P28">
        <v>1</v>
      </c>
      <c r="Q28">
        <v>6</v>
      </c>
      <c r="R28" s="12">
        <v>0.16669999999999999</v>
      </c>
      <c r="S28" s="12">
        <f t="shared" si="1"/>
        <v>0.1</v>
      </c>
      <c r="T28">
        <v>1.1540355682373</v>
      </c>
      <c r="U28">
        <v>1.0657571554184</v>
      </c>
      <c r="V28">
        <v>0.99937975406646695</v>
      </c>
      <c r="W28" s="13">
        <v>6.6377401351928697E-2</v>
      </c>
      <c r="X28">
        <v>0.15465581417083701</v>
      </c>
      <c r="Y28">
        <v>0.15465581417083701</v>
      </c>
      <c r="Z28">
        <v>0.1</v>
      </c>
      <c r="AA28">
        <v>0.5</v>
      </c>
      <c r="AB28">
        <v>0.83333333333333304</v>
      </c>
      <c r="AC28">
        <v>0.625</v>
      </c>
      <c r="AD28">
        <v>0.5</v>
      </c>
      <c r="AE28">
        <v>0.4</v>
      </c>
    </row>
    <row r="29" spans="1:31" x14ac:dyDescent="0.15">
      <c r="A29" s="4">
        <v>789</v>
      </c>
      <c r="B29">
        <v>13</v>
      </c>
      <c r="C29">
        <v>7</v>
      </c>
      <c r="D29">
        <v>10</v>
      </c>
      <c r="E29">
        <v>10</v>
      </c>
      <c r="F29">
        <v>10</v>
      </c>
      <c r="G29">
        <v>0</v>
      </c>
      <c r="H29">
        <v>3</v>
      </c>
      <c r="I29">
        <v>7</v>
      </c>
      <c r="J29">
        <v>0.65</v>
      </c>
      <c r="K29">
        <v>4.66107177734375</v>
      </c>
      <c r="L29" s="7">
        <v>2.8402652740478498</v>
      </c>
      <c r="M29">
        <v>1.83671951293945</v>
      </c>
      <c r="N29">
        <v>4.6357269287109402</v>
      </c>
      <c r="O29">
        <v>2</v>
      </c>
      <c r="P29">
        <v>2</v>
      </c>
      <c r="Q29">
        <v>9</v>
      </c>
      <c r="R29" s="12">
        <v>0.22220000000000001</v>
      </c>
      <c r="S29" s="12">
        <f t="shared" si="1"/>
        <v>0.2</v>
      </c>
      <c r="T29">
        <v>1.34891510009766</v>
      </c>
      <c r="U29">
        <v>1.2076326608657799</v>
      </c>
      <c r="V29">
        <v>1.15724778175354</v>
      </c>
      <c r="W29" s="13">
        <v>5.0384879112243701E-2</v>
      </c>
      <c r="X29">
        <v>0.19166731834411599</v>
      </c>
      <c r="Y29">
        <v>0.19166731834411599</v>
      </c>
      <c r="Z29">
        <v>0.2</v>
      </c>
      <c r="AA29">
        <v>0.7</v>
      </c>
      <c r="AB29">
        <v>0.77777777777777801</v>
      </c>
      <c r="AC29">
        <v>0.73684210526315796</v>
      </c>
      <c r="AD29">
        <v>0.3</v>
      </c>
      <c r="AE29">
        <v>0.5</v>
      </c>
    </row>
    <row r="30" spans="1:31" x14ac:dyDescent="0.15">
      <c r="A30" s="4">
        <v>784</v>
      </c>
      <c r="B30">
        <v>11</v>
      </c>
      <c r="C30">
        <v>9</v>
      </c>
      <c r="D30">
        <v>10</v>
      </c>
      <c r="E30">
        <v>10</v>
      </c>
      <c r="F30">
        <v>9</v>
      </c>
      <c r="G30">
        <v>1</v>
      </c>
      <c r="H30">
        <v>2</v>
      </c>
      <c r="I30">
        <v>8</v>
      </c>
      <c r="J30">
        <v>0.55000000000000004</v>
      </c>
      <c r="K30">
        <v>3.57846260070801</v>
      </c>
      <c r="L30" s="7">
        <v>2.84365653991699</v>
      </c>
      <c r="M30">
        <v>3.4155635833740199</v>
      </c>
      <c r="N30">
        <v>4.3889198303222701</v>
      </c>
      <c r="O30">
        <v>0</v>
      </c>
      <c r="P30">
        <v>0</v>
      </c>
      <c r="Q30">
        <v>5</v>
      </c>
      <c r="R30" s="12">
        <v>0</v>
      </c>
      <c r="S30" s="12">
        <f t="shared" si="1"/>
        <v>0</v>
      </c>
      <c r="T30">
        <v>0.84338569641113303</v>
      </c>
      <c r="U30">
        <v>0.790066719055176</v>
      </c>
      <c r="V30">
        <v>0.75669401884079002</v>
      </c>
      <c r="W30" s="13">
        <v>3.3372700214386E-2</v>
      </c>
      <c r="X30">
        <v>8.6691677570343004E-2</v>
      </c>
      <c r="Y30">
        <v>8.6691677570343004E-2</v>
      </c>
      <c r="Z30">
        <v>0</v>
      </c>
      <c r="AA30">
        <v>0.5</v>
      </c>
      <c r="AB30">
        <v>1</v>
      </c>
      <c r="AC30">
        <v>0.66666666666666696</v>
      </c>
      <c r="AD30">
        <v>0.5</v>
      </c>
      <c r="AE30">
        <v>0.5</v>
      </c>
    </row>
    <row r="31" spans="1:31" x14ac:dyDescent="0.15">
      <c r="A31" s="4">
        <v>899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3.6202507019043</v>
      </c>
      <c r="L31" s="7">
        <v>2.8440628051757799</v>
      </c>
      <c r="M31">
        <v>3.4852828979492201</v>
      </c>
      <c r="N31">
        <v>4.6824607849121103</v>
      </c>
      <c r="O31">
        <v>0</v>
      </c>
      <c r="P31">
        <v>0</v>
      </c>
      <c r="Q31">
        <v>1</v>
      </c>
      <c r="R31" s="12">
        <v>0</v>
      </c>
      <c r="S31" s="12">
        <f t="shared" si="1"/>
        <v>0</v>
      </c>
      <c r="T31">
        <v>1.32729721069336</v>
      </c>
      <c r="U31">
        <v>1.21584320068359</v>
      </c>
      <c r="V31">
        <v>1.1488128900527901</v>
      </c>
      <c r="W31" s="13">
        <v>6.7030310630798298E-2</v>
      </c>
      <c r="X31">
        <v>0.17848432064056399</v>
      </c>
      <c r="Y31">
        <v>0.17848432064056399</v>
      </c>
      <c r="Z31">
        <v>0</v>
      </c>
      <c r="AA31">
        <v>0.1</v>
      </c>
      <c r="AB31">
        <v>1</v>
      </c>
      <c r="AC31">
        <v>0.18181818181818199</v>
      </c>
      <c r="AD31">
        <v>0.9</v>
      </c>
      <c r="AE31">
        <v>0.1</v>
      </c>
    </row>
    <row r="32" spans="1:31" x14ac:dyDescent="0.15">
      <c r="A32" s="4">
        <v>879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3.79835700988769</v>
      </c>
      <c r="L32" s="7">
        <v>2.8496761322021502</v>
      </c>
      <c r="M32">
        <v>2.6690654754638699</v>
      </c>
      <c r="N32">
        <v>4.5176372528076199</v>
      </c>
      <c r="O32">
        <v>1</v>
      </c>
      <c r="P32">
        <v>1</v>
      </c>
      <c r="Q32">
        <v>6</v>
      </c>
      <c r="R32" s="12">
        <v>0.16669999999999999</v>
      </c>
      <c r="S32" s="12">
        <f t="shared" si="1"/>
        <v>0.1</v>
      </c>
      <c r="T32">
        <v>1.1837024688720701</v>
      </c>
      <c r="U32">
        <v>1.06768226623535</v>
      </c>
      <c r="V32">
        <v>1.02378106117248</v>
      </c>
      <c r="W32" s="13">
        <v>4.3901205062866197E-2</v>
      </c>
      <c r="X32">
        <v>0.15992140769958499</v>
      </c>
      <c r="Y32">
        <v>0.15992140769958499</v>
      </c>
      <c r="Z32">
        <v>0.1</v>
      </c>
      <c r="AA32">
        <v>0.5</v>
      </c>
      <c r="AB32">
        <v>0.83333333333333304</v>
      </c>
      <c r="AC32">
        <v>0.625</v>
      </c>
      <c r="AD32">
        <v>0.5</v>
      </c>
      <c r="AE32">
        <v>0.4</v>
      </c>
    </row>
    <row r="33" spans="1:31" x14ac:dyDescent="0.15">
      <c r="A33" s="4">
        <v>955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5.3781013488769496</v>
      </c>
      <c r="L33" s="7">
        <v>2.8527870178222701</v>
      </c>
      <c r="M33">
        <v>1.61575698852539</v>
      </c>
      <c r="N33">
        <v>4.25156593322754</v>
      </c>
      <c r="O33">
        <v>2</v>
      </c>
      <c r="P33">
        <v>2</v>
      </c>
      <c r="Q33">
        <v>9</v>
      </c>
      <c r="R33" s="12">
        <v>0.22220000000000001</v>
      </c>
      <c r="S33" s="12">
        <f t="shared" si="1"/>
        <v>0.2</v>
      </c>
      <c r="T33">
        <v>1.6290874481201201</v>
      </c>
      <c r="U33">
        <v>1.4803428649902299</v>
      </c>
      <c r="V33">
        <v>1.38972723484039</v>
      </c>
      <c r="W33" s="13">
        <v>9.0615630149841295E-2</v>
      </c>
      <c r="X33">
        <v>0.23936021327972401</v>
      </c>
      <c r="Y33">
        <v>0.23936021327972401</v>
      </c>
      <c r="Z33">
        <v>0.2</v>
      </c>
      <c r="AA33">
        <v>0.7</v>
      </c>
      <c r="AB33">
        <v>0.77777777777777801</v>
      </c>
      <c r="AC33">
        <v>0.73684210526315796</v>
      </c>
      <c r="AD33">
        <v>0.3</v>
      </c>
      <c r="AE33">
        <v>0.5</v>
      </c>
    </row>
    <row r="34" spans="1:31" x14ac:dyDescent="0.15">
      <c r="A34" s="4">
        <v>487</v>
      </c>
      <c r="B34">
        <v>12</v>
      </c>
      <c r="C34">
        <v>8</v>
      </c>
      <c r="D34">
        <v>10</v>
      </c>
      <c r="E34">
        <v>10</v>
      </c>
      <c r="F34">
        <v>9</v>
      </c>
      <c r="G34">
        <v>1</v>
      </c>
      <c r="H34">
        <v>3</v>
      </c>
      <c r="I34">
        <v>7</v>
      </c>
      <c r="J34">
        <v>0.6</v>
      </c>
      <c r="K34">
        <v>4.8785896301269496</v>
      </c>
      <c r="L34" s="7">
        <v>2.8572978973388699</v>
      </c>
      <c r="M34">
        <v>1.7201499938964799</v>
      </c>
      <c r="N34">
        <v>5.1131572723388699</v>
      </c>
      <c r="O34">
        <v>2</v>
      </c>
      <c r="P34">
        <v>2</v>
      </c>
      <c r="Q34">
        <v>9</v>
      </c>
      <c r="R34" s="12">
        <v>0.22220000000000001</v>
      </c>
      <c r="S34" s="12">
        <f t="shared" si="1"/>
        <v>0.2</v>
      </c>
      <c r="T34">
        <v>1.4959297180175799</v>
      </c>
      <c r="U34">
        <v>1.28910255432129</v>
      </c>
      <c r="V34">
        <v>1.28744125366211</v>
      </c>
      <c r="W34" s="13">
        <v>1.6613006591796901E-3</v>
      </c>
      <c r="X34">
        <v>0.208488464355469</v>
      </c>
      <c r="Y34">
        <v>0.208488464355469</v>
      </c>
      <c r="Z34">
        <v>0.2</v>
      </c>
      <c r="AA34">
        <v>0.7</v>
      </c>
      <c r="AB34">
        <v>0.77777777777777801</v>
      </c>
      <c r="AC34">
        <v>0.73684210526315796</v>
      </c>
      <c r="AD34">
        <v>0.3</v>
      </c>
      <c r="AE34">
        <v>0.5</v>
      </c>
    </row>
    <row r="35" spans="1:31" s="29" customFormat="1" x14ac:dyDescent="0.15">
      <c r="A35" s="32">
        <v>817</v>
      </c>
      <c r="B35" s="29">
        <v>15</v>
      </c>
      <c r="C35" s="29">
        <v>5</v>
      </c>
      <c r="D35" s="29">
        <v>10</v>
      </c>
      <c r="E35" s="29">
        <v>10</v>
      </c>
      <c r="F35" s="29">
        <v>10</v>
      </c>
      <c r="G35" s="29">
        <v>0</v>
      </c>
      <c r="H35" s="29">
        <v>5</v>
      </c>
      <c r="I35" s="29">
        <v>5</v>
      </c>
      <c r="J35" s="29">
        <v>0.75</v>
      </c>
      <c r="K35" s="29">
        <v>5.7092628479003897</v>
      </c>
      <c r="L35" s="29">
        <v>2.86673164367676</v>
      </c>
      <c r="M35" s="29">
        <v>2.0426120758056601</v>
      </c>
      <c r="N35" s="29">
        <v>4.0368194580078098</v>
      </c>
      <c r="O35" s="29">
        <v>2</v>
      </c>
      <c r="P35" s="29">
        <v>2</v>
      </c>
      <c r="Q35" s="29">
        <v>10</v>
      </c>
      <c r="R35" s="34">
        <v>0.2</v>
      </c>
      <c r="S35" s="34">
        <f t="shared" si="1"/>
        <v>0.2</v>
      </c>
      <c r="T35" s="29">
        <v>1.96609306335449</v>
      </c>
      <c r="U35" s="29">
        <v>1.8321495056152299</v>
      </c>
      <c r="V35" s="29">
        <v>1.6661447286605799</v>
      </c>
      <c r="W35" s="29">
        <v>0.16600477695465099</v>
      </c>
      <c r="X35" s="29">
        <v>0.29994833469390902</v>
      </c>
      <c r="Y35" s="29">
        <v>0.29994833469390902</v>
      </c>
      <c r="Z35" s="29">
        <v>0.2</v>
      </c>
      <c r="AA35" s="29">
        <v>0.8</v>
      </c>
      <c r="AB35" s="29">
        <v>0.8</v>
      </c>
      <c r="AC35" s="29">
        <v>0.8</v>
      </c>
      <c r="AD35" s="29">
        <v>0.2</v>
      </c>
      <c r="AE35" s="29">
        <v>0.6</v>
      </c>
    </row>
    <row r="36" spans="1:31" x14ac:dyDescent="0.15">
      <c r="A36" s="4">
        <v>751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>
        <v>4.9115619659423801</v>
      </c>
      <c r="L36" s="7">
        <v>3.1490116119384801</v>
      </c>
      <c r="M36">
        <v>2.3357124328613299</v>
      </c>
      <c r="N36">
        <v>3.0508842468261701</v>
      </c>
      <c r="O36">
        <v>2</v>
      </c>
      <c r="P36">
        <v>2</v>
      </c>
      <c r="Q36">
        <v>10</v>
      </c>
      <c r="R36" s="12">
        <v>0.2</v>
      </c>
      <c r="S36" s="12">
        <f t="shared" si="1"/>
        <v>0.2</v>
      </c>
      <c r="T36">
        <v>1.60980224609375</v>
      </c>
      <c r="U36">
        <v>1.5278396606445299</v>
      </c>
      <c r="V36">
        <v>1.36089551448822</v>
      </c>
      <c r="W36" s="13">
        <v>0.16694414615631101</v>
      </c>
      <c r="X36">
        <v>0.24890673160553001</v>
      </c>
      <c r="Y36">
        <v>0.24890673160553001</v>
      </c>
      <c r="Z36">
        <v>0.2</v>
      </c>
      <c r="AA36">
        <v>0.8</v>
      </c>
      <c r="AB36">
        <v>0.8</v>
      </c>
      <c r="AC36">
        <v>0.8</v>
      </c>
      <c r="AD36">
        <v>0.2</v>
      </c>
      <c r="AE36">
        <v>0.6</v>
      </c>
    </row>
    <row r="37" spans="1:31" x14ac:dyDescent="0.15">
      <c r="A37" s="4">
        <v>452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>
        <v>5.5945892333984402</v>
      </c>
      <c r="L37" s="7">
        <v>3.152099609375</v>
      </c>
      <c r="M37">
        <v>2.2708282470703098</v>
      </c>
      <c r="N37">
        <v>4.6374492645263699</v>
      </c>
      <c r="O37">
        <v>2</v>
      </c>
      <c r="P37">
        <v>2</v>
      </c>
      <c r="Q37">
        <v>12</v>
      </c>
      <c r="R37" s="12">
        <v>0.16669999999999999</v>
      </c>
      <c r="S37" s="12">
        <f t="shared" si="1"/>
        <v>0.2</v>
      </c>
      <c r="T37">
        <v>1.6549644470214799</v>
      </c>
      <c r="U37">
        <v>1.52690982818603</v>
      </c>
      <c r="V37">
        <v>1.40026342868805</v>
      </c>
      <c r="W37" s="13">
        <v>0.12664639949798601</v>
      </c>
      <c r="X37">
        <v>0.254701018333435</v>
      </c>
      <c r="Y37">
        <v>0.254701018333435</v>
      </c>
      <c r="Z37">
        <v>0.2</v>
      </c>
      <c r="AA37">
        <v>1</v>
      </c>
      <c r="AB37">
        <v>0.83333333333333304</v>
      </c>
      <c r="AC37">
        <v>0.90909090909090895</v>
      </c>
      <c r="AD37">
        <v>0</v>
      </c>
      <c r="AE37">
        <v>0.8</v>
      </c>
    </row>
    <row r="38" spans="1:31" x14ac:dyDescent="0.15">
      <c r="A38" s="4">
        <v>6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3.5581398010253902</v>
      </c>
      <c r="L38" s="7">
        <v>3.1621742248535201</v>
      </c>
      <c r="M38">
        <v>4.6742172241210902</v>
      </c>
      <c r="N38">
        <v>3.8698883056640598</v>
      </c>
      <c r="O38">
        <v>0</v>
      </c>
      <c r="P38">
        <v>0</v>
      </c>
      <c r="Q38">
        <v>8</v>
      </c>
      <c r="R38" s="12">
        <v>0</v>
      </c>
      <c r="S38" s="12">
        <f t="shared" si="1"/>
        <v>0</v>
      </c>
      <c r="T38">
        <v>0.97777557373046897</v>
      </c>
      <c r="U38">
        <v>0.98835659027099598</v>
      </c>
      <c r="V38">
        <v>0.84574544429779097</v>
      </c>
      <c r="W38" s="13">
        <v>0.14261114597320601</v>
      </c>
      <c r="X38">
        <v>0.132030129432678</v>
      </c>
      <c r="Y38">
        <v>0.132030129432678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506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5.1133480072021502</v>
      </c>
      <c r="L39" s="7">
        <v>3.1653194427490199</v>
      </c>
      <c r="M39">
        <v>2.8224906921386701</v>
      </c>
      <c r="N39">
        <v>3.2103939056396502</v>
      </c>
      <c r="O39">
        <v>1</v>
      </c>
      <c r="P39">
        <v>1</v>
      </c>
      <c r="Q39">
        <v>6</v>
      </c>
      <c r="R39" s="12">
        <v>0.16669999999999999</v>
      </c>
      <c r="S39" s="12">
        <f t="shared" si="1"/>
        <v>0.1</v>
      </c>
      <c r="T39">
        <v>1.34306716918945</v>
      </c>
      <c r="U39">
        <v>1.30331194400787</v>
      </c>
      <c r="V39">
        <v>1.1499149799346899</v>
      </c>
      <c r="W39" s="13">
        <v>0.15339696407318101</v>
      </c>
      <c r="X39">
        <v>0.19315218925476099</v>
      </c>
      <c r="Y39">
        <v>0.19315218925476099</v>
      </c>
      <c r="Z39">
        <v>0.1</v>
      </c>
      <c r="AA39">
        <v>0.5</v>
      </c>
      <c r="AB39">
        <v>0.83333333333333304</v>
      </c>
      <c r="AC39">
        <v>0.625</v>
      </c>
      <c r="AD39">
        <v>0.5</v>
      </c>
      <c r="AE39">
        <v>0.4</v>
      </c>
    </row>
    <row r="40" spans="1:31" x14ac:dyDescent="0.15">
      <c r="A40" s="4">
        <v>539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5.5715312957763699</v>
      </c>
      <c r="L40" s="7">
        <v>3.1976795196533199</v>
      </c>
      <c r="M40">
        <v>2.1225681304931601</v>
      </c>
      <c r="N40">
        <v>4.1427783966064498</v>
      </c>
      <c r="O40">
        <v>1</v>
      </c>
      <c r="P40">
        <v>1</v>
      </c>
      <c r="Q40">
        <v>9</v>
      </c>
      <c r="R40" s="12">
        <v>0.1111</v>
      </c>
      <c r="S40" s="12">
        <f t="shared" si="1"/>
        <v>0.1</v>
      </c>
      <c r="T40">
        <v>1.9990806579589799</v>
      </c>
      <c r="U40">
        <v>1.84099769592285</v>
      </c>
      <c r="V40">
        <v>1.6779534816741899</v>
      </c>
      <c r="W40" s="13">
        <v>0.163044214248657</v>
      </c>
      <c r="X40">
        <v>0.32112717628478998</v>
      </c>
      <c r="Y40">
        <v>0.32112717628478998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20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4.7936458587646502</v>
      </c>
      <c r="L41" s="7">
        <v>3.21484375</v>
      </c>
      <c r="M41">
        <v>2.74176025390625</v>
      </c>
      <c r="N41">
        <v>3.1585388183593701</v>
      </c>
      <c r="O41">
        <v>1</v>
      </c>
      <c r="P41">
        <v>1</v>
      </c>
      <c r="Q41">
        <v>9</v>
      </c>
      <c r="R41" s="12">
        <v>0.1111</v>
      </c>
      <c r="S41" s="12">
        <f t="shared" si="1"/>
        <v>0.1</v>
      </c>
      <c r="T41">
        <v>1.57986640930176</v>
      </c>
      <c r="U41">
        <v>1.5197329521179199</v>
      </c>
      <c r="V41">
        <v>1.33726954460144</v>
      </c>
      <c r="W41" s="13">
        <v>0.18246340751647899</v>
      </c>
      <c r="X41">
        <v>0.24259686470031699</v>
      </c>
      <c r="Y41">
        <v>0.24259686470031699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831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>
        <v>5.9205646514892596</v>
      </c>
      <c r="L42" s="7">
        <v>3.2345046997070299</v>
      </c>
      <c r="M42">
        <v>2.68940925598144</v>
      </c>
      <c r="N42">
        <v>3.11403083801269</v>
      </c>
      <c r="O42">
        <v>1</v>
      </c>
      <c r="P42">
        <v>1</v>
      </c>
      <c r="Q42">
        <v>8</v>
      </c>
      <c r="R42" s="12">
        <v>0.125</v>
      </c>
      <c r="S42" s="12">
        <f t="shared" si="1"/>
        <v>0.1</v>
      </c>
      <c r="T42">
        <v>1.8896789550781199</v>
      </c>
      <c r="U42">
        <v>1.84347188472748</v>
      </c>
      <c r="V42">
        <v>1.59619677066803</v>
      </c>
      <c r="W42" s="13">
        <v>0.24727511405944799</v>
      </c>
      <c r="X42">
        <v>0.29348218441009499</v>
      </c>
      <c r="Y42">
        <v>0.29348218441009499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130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4.8587741851806596</v>
      </c>
      <c r="L43" s="7">
        <v>3.3001441955566402</v>
      </c>
      <c r="M43">
        <v>1.8033924102783201</v>
      </c>
      <c r="N43">
        <v>5.9222087860107404</v>
      </c>
      <c r="O43">
        <v>2</v>
      </c>
      <c r="P43">
        <v>2</v>
      </c>
      <c r="Q43">
        <v>12</v>
      </c>
      <c r="R43" s="12">
        <v>0.16669999999999999</v>
      </c>
      <c r="S43" s="12">
        <f t="shared" si="1"/>
        <v>0.2</v>
      </c>
      <c r="T43">
        <v>1.5961437225341799</v>
      </c>
      <c r="U43">
        <v>1.3392248153686499</v>
      </c>
      <c r="V43">
        <v>1.33207058906555</v>
      </c>
      <c r="W43" s="13">
        <v>7.1542263031005903E-3</v>
      </c>
      <c r="X43">
        <v>0.26407313346862799</v>
      </c>
      <c r="Y43">
        <v>0.26407313346862799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4">
        <v>801</v>
      </c>
      <c r="B44">
        <v>10</v>
      </c>
      <c r="C44">
        <v>10</v>
      </c>
      <c r="D44">
        <v>10</v>
      </c>
      <c r="E44">
        <v>10</v>
      </c>
      <c r="F44">
        <v>9</v>
      </c>
      <c r="G44">
        <v>1</v>
      </c>
      <c r="H44">
        <v>1</v>
      </c>
      <c r="I44">
        <v>9</v>
      </c>
      <c r="J44">
        <v>0.5</v>
      </c>
      <c r="K44">
        <v>3.9280147552490199</v>
      </c>
      <c r="L44" s="7">
        <v>3.3010444641113299</v>
      </c>
      <c r="M44">
        <v>5.33199119567871</v>
      </c>
      <c r="N44">
        <v>8.5263271331787092</v>
      </c>
      <c r="O44">
        <v>0</v>
      </c>
      <c r="P44">
        <v>0</v>
      </c>
      <c r="Q44">
        <v>4</v>
      </c>
      <c r="R44" s="12">
        <v>0</v>
      </c>
      <c r="S44" s="12">
        <f t="shared" si="1"/>
        <v>0</v>
      </c>
      <c r="T44">
        <v>0.95838737487793002</v>
      </c>
      <c r="U44">
        <v>0.81316375732421897</v>
      </c>
      <c r="V44">
        <v>0.84063547849655196</v>
      </c>
      <c r="W44" s="13">
        <v>2.7471721172332798E-2</v>
      </c>
      <c r="X44">
        <v>0.11775189638137799</v>
      </c>
      <c r="Y44">
        <v>0.11775189638137799</v>
      </c>
      <c r="Z44">
        <v>0</v>
      </c>
      <c r="AA44">
        <v>0.4</v>
      </c>
      <c r="AB44">
        <v>1</v>
      </c>
      <c r="AC44">
        <v>0.57142857142857195</v>
      </c>
      <c r="AD44">
        <v>0.6</v>
      </c>
      <c r="AE44">
        <v>0.4</v>
      </c>
    </row>
    <row r="45" spans="1:31" x14ac:dyDescent="0.15">
      <c r="A45" s="4">
        <v>306</v>
      </c>
      <c r="B45">
        <v>11</v>
      </c>
      <c r="C45">
        <v>9</v>
      </c>
      <c r="D45">
        <v>10</v>
      </c>
      <c r="E45">
        <v>10</v>
      </c>
      <c r="F45">
        <v>8</v>
      </c>
      <c r="G45">
        <v>2</v>
      </c>
      <c r="H45">
        <v>3</v>
      </c>
      <c r="I45">
        <v>7</v>
      </c>
      <c r="J45">
        <v>0.55000000000000004</v>
      </c>
      <c r="K45">
        <v>4.8031330108642596</v>
      </c>
      <c r="L45" s="7">
        <v>3.3020248413085902</v>
      </c>
      <c r="M45">
        <v>2.6972179412841801</v>
      </c>
      <c r="N45">
        <v>4.1396846771240199</v>
      </c>
      <c r="O45">
        <v>1</v>
      </c>
      <c r="P45">
        <v>1</v>
      </c>
      <c r="Q45">
        <v>7</v>
      </c>
      <c r="R45" s="12">
        <v>0.1429</v>
      </c>
      <c r="S45" s="12">
        <f t="shared" si="1"/>
        <v>0.1</v>
      </c>
      <c r="T45">
        <v>1.04092216491699</v>
      </c>
      <c r="U45">
        <v>0.95526629686355602</v>
      </c>
      <c r="V45">
        <v>0.91726362705230702</v>
      </c>
      <c r="W45" s="13">
        <v>3.80026698112488E-2</v>
      </c>
      <c r="X45">
        <v>0.123658537864685</v>
      </c>
      <c r="Y45">
        <v>0.123658537864685</v>
      </c>
      <c r="Z45">
        <v>0.1</v>
      </c>
      <c r="AA45">
        <v>0.6</v>
      </c>
      <c r="AB45">
        <v>0.85714285714285698</v>
      </c>
      <c r="AC45">
        <v>0.70588235294117596</v>
      </c>
      <c r="AD45">
        <v>0.4</v>
      </c>
      <c r="AE45">
        <v>0.5</v>
      </c>
    </row>
    <row r="46" spans="1:31" x14ac:dyDescent="0.15">
      <c r="A46" s="4">
        <v>215</v>
      </c>
      <c r="B46">
        <v>12</v>
      </c>
      <c r="C46">
        <v>8</v>
      </c>
      <c r="D46">
        <v>10</v>
      </c>
      <c r="E46">
        <v>10</v>
      </c>
      <c r="F46">
        <v>9</v>
      </c>
      <c r="G46">
        <v>1</v>
      </c>
      <c r="H46">
        <v>3</v>
      </c>
      <c r="I46">
        <v>7</v>
      </c>
      <c r="J46">
        <v>0.6</v>
      </c>
      <c r="K46">
        <v>5.2566280364990199</v>
      </c>
      <c r="L46" s="7">
        <v>3.3056793212890598</v>
      </c>
      <c r="M46">
        <v>2.2393951416015598</v>
      </c>
      <c r="N46">
        <v>4.9798965454101598</v>
      </c>
      <c r="O46">
        <v>2</v>
      </c>
      <c r="P46">
        <v>2</v>
      </c>
      <c r="Q46">
        <v>9</v>
      </c>
      <c r="R46" s="12">
        <v>0.22220000000000001</v>
      </c>
      <c r="S46" s="12">
        <f t="shared" si="1"/>
        <v>0.2</v>
      </c>
      <c r="T46">
        <v>1.32211112976074</v>
      </c>
      <c r="U46">
        <v>1.18551826477051</v>
      </c>
      <c r="V46">
        <v>1.1410505771637001</v>
      </c>
      <c r="W46" s="13">
        <v>4.4467687606811503E-2</v>
      </c>
      <c r="X46">
        <v>0.18106055259704601</v>
      </c>
      <c r="Y46">
        <v>0.18106055259704601</v>
      </c>
      <c r="Z46">
        <v>0.2</v>
      </c>
      <c r="AA46">
        <v>0.7</v>
      </c>
      <c r="AB46">
        <v>0.77777777777777801</v>
      </c>
      <c r="AC46">
        <v>0.73684210526315796</v>
      </c>
      <c r="AD46">
        <v>0.3</v>
      </c>
      <c r="AE46">
        <v>0.5</v>
      </c>
    </row>
    <row r="47" spans="1:31" x14ac:dyDescent="0.15">
      <c r="A47" s="4">
        <v>826</v>
      </c>
      <c r="B47">
        <v>11</v>
      </c>
      <c r="C47">
        <v>9</v>
      </c>
      <c r="D47">
        <v>10</v>
      </c>
      <c r="E47">
        <v>10</v>
      </c>
      <c r="F47">
        <v>9</v>
      </c>
      <c r="G47">
        <v>1</v>
      </c>
      <c r="H47">
        <v>2</v>
      </c>
      <c r="I47">
        <v>8</v>
      </c>
      <c r="J47">
        <v>0.55000000000000004</v>
      </c>
      <c r="K47">
        <v>5.0107383728027299</v>
      </c>
      <c r="L47" s="7">
        <v>3.30866622924805</v>
      </c>
      <c r="M47">
        <v>1.92861747741699</v>
      </c>
      <c r="N47">
        <v>6.7852935791015598</v>
      </c>
      <c r="O47">
        <v>1</v>
      </c>
      <c r="P47">
        <v>1</v>
      </c>
      <c r="Q47">
        <v>6</v>
      </c>
      <c r="R47" s="12">
        <v>0.16669999999999999</v>
      </c>
      <c r="S47" s="12">
        <f t="shared" si="1"/>
        <v>0.1</v>
      </c>
      <c r="T47">
        <v>1.2926731109619101</v>
      </c>
      <c r="U47">
        <v>1.0684757232666</v>
      </c>
      <c r="V47">
        <v>1.12061154842377</v>
      </c>
      <c r="W47" s="13">
        <v>5.21358251571655E-2</v>
      </c>
      <c r="X47">
        <v>0.172061562538147</v>
      </c>
      <c r="Y47">
        <v>0.172061562538147</v>
      </c>
      <c r="Z47">
        <v>0.1</v>
      </c>
      <c r="AA47">
        <v>0.5</v>
      </c>
      <c r="AB47">
        <v>0.83333333333333304</v>
      </c>
      <c r="AC47">
        <v>0.625</v>
      </c>
      <c r="AD47">
        <v>0.5</v>
      </c>
      <c r="AE47">
        <v>0.4</v>
      </c>
    </row>
    <row r="48" spans="1:31" x14ac:dyDescent="0.15">
      <c r="A48" s="4">
        <v>171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5.4965877532959002</v>
      </c>
      <c r="L48" s="7">
        <v>3.3093910217285201</v>
      </c>
      <c r="M48">
        <v>2.1772232055664098</v>
      </c>
      <c r="N48">
        <v>5.67327880859375</v>
      </c>
      <c r="O48">
        <v>2</v>
      </c>
      <c r="P48">
        <v>2</v>
      </c>
      <c r="Q48">
        <v>11</v>
      </c>
      <c r="R48" s="12">
        <v>0.18179999999999999</v>
      </c>
      <c r="S48" s="12">
        <f t="shared" si="1"/>
        <v>0.2</v>
      </c>
      <c r="T48">
        <v>1.7936267852783201</v>
      </c>
      <c r="U48">
        <v>1.5751577615737899</v>
      </c>
      <c r="V48">
        <v>1.50092673301697</v>
      </c>
      <c r="W48" s="13">
        <v>7.4231028556823703E-2</v>
      </c>
      <c r="X48">
        <v>0.29270005226135198</v>
      </c>
      <c r="Y48">
        <v>0.29270005226135198</v>
      </c>
      <c r="Z48">
        <v>0.2</v>
      </c>
      <c r="AA48">
        <v>0.9</v>
      </c>
      <c r="AB48">
        <v>0.81818181818181801</v>
      </c>
      <c r="AC48">
        <v>0.85714285714285698</v>
      </c>
      <c r="AD48">
        <v>0.1</v>
      </c>
      <c r="AE48">
        <v>0.7</v>
      </c>
    </row>
    <row r="49" spans="1:31" x14ac:dyDescent="0.15">
      <c r="A49" s="4">
        <v>472</v>
      </c>
      <c r="B49">
        <v>12</v>
      </c>
      <c r="C49">
        <v>8</v>
      </c>
      <c r="D49">
        <v>10</v>
      </c>
      <c r="E49">
        <v>10</v>
      </c>
      <c r="F49">
        <v>10</v>
      </c>
      <c r="G49">
        <v>0</v>
      </c>
      <c r="H49">
        <v>2</v>
      </c>
      <c r="I49">
        <v>8</v>
      </c>
      <c r="J49">
        <v>0.6</v>
      </c>
      <c r="K49">
        <v>4.3504905700683603</v>
      </c>
      <c r="L49" s="7">
        <v>3.3133850097656201</v>
      </c>
      <c r="M49">
        <v>3.5816726684570299</v>
      </c>
      <c r="N49">
        <v>5.5208835601806596</v>
      </c>
      <c r="O49">
        <v>0</v>
      </c>
      <c r="P49">
        <v>0</v>
      </c>
      <c r="Q49">
        <v>0</v>
      </c>
      <c r="R49" s="12">
        <v>0</v>
      </c>
      <c r="S49" s="12">
        <f t="shared" si="1"/>
        <v>0</v>
      </c>
      <c r="T49">
        <v>1.07547187805176</v>
      </c>
      <c r="U49">
        <v>1.00114250183105</v>
      </c>
      <c r="V49">
        <v>0.93540400266647294</v>
      </c>
      <c r="W49" s="13">
        <v>6.5738499164581299E-2</v>
      </c>
      <c r="X49">
        <v>0.14006787538528401</v>
      </c>
      <c r="Y49">
        <v>0.14006787538528401</v>
      </c>
      <c r="Z49">
        <v>0</v>
      </c>
      <c r="AA49">
        <v>0</v>
      </c>
      <c r="AB49" t="s">
        <v>29</v>
      </c>
      <c r="AC49" t="s">
        <v>29</v>
      </c>
      <c r="AD49">
        <v>1</v>
      </c>
      <c r="AE49">
        <v>0</v>
      </c>
    </row>
    <row r="50" spans="1:31" x14ac:dyDescent="0.15">
      <c r="A50" s="4">
        <v>778</v>
      </c>
      <c r="B50">
        <v>12</v>
      </c>
      <c r="C50">
        <v>8</v>
      </c>
      <c r="D50">
        <v>10</v>
      </c>
      <c r="E50">
        <v>10</v>
      </c>
      <c r="F50">
        <v>10</v>
      </c>
      <c r="G50">
        <v>0</v>
      </c>
      <c r="H50">
        <v>2</v>
      </c>
      <c r="I50">
        <v>8</v>
      </c>
      <c r="J50">
        <v>0.6</v>
      </c>
      <c r="K50">
        <v>5.2346115112304696</v>
      </c>
      <c r="L50" s="7">
        <v>3.3134727478027299</v>
      </c>
      <c r="M50">
        <v>2.10855293273926</v>
      </c>
      <c r="N50">
        <v>8.0995292663574201</v>
      </c>
      <c r="O50">
        <v>2</v>
      </c>
      <c r="P50">
        <v>2</v>
      </c>
      <c r="Q50">
        <v>11</v>
      </c>
      <c r="R50" s="12">
        <v>0.18179999999999999</v>
      </c>
      <c r="S50" s="12">
        <f t="shared" si="1"/>
        <v>0.2</v>
      </c>
      <c r="T50">
        <v>1.54792404174805</v>
      </c>
      <c r="U50">
        <v>1.2239751815795901</v>
      </c>
      <c r="V50">
        <v>1.3150274753570601</v>
      </c>
      <c r="W50" s="13">
        <v>9.1052293777465806E-2</v>
      </c>
      <c r="X50">
        <v>0.23289656639099099</v>
      </c>
      <c r="Y50">
        <v>0.23289656639099099</v>
      </c>
      <c r="Z50">
        <v>0.2</v>
      </c>
      <c r="AA50">
        <v>0.9</v>
      </c>
      <c r="AB50">
        <v>0.81818181818181801</v>
      </c>
      <c r="AC50">
        <v>0.85714285714285698</v>
      </c>
      <c r="AD50">
        <v>0.1</v>
      </c>
      <c r="AE50">
        <v>0.7</v>
      </c>
    </row>
    <row r="51" spans="1:31" x14ac:dyDescent="0.15">
      <c r="A51" s="4">
        <v>779</v>
      </c>
      <c r="B51">
        <v>12</v>
      </c>
      <c r="C51">
        <v>8</v>
      </c>
      <c r="D51">
        <v>10</v>
      </c>
      <c r="E51">
        <v>10</v>
      </c>
      <c r="F51">
        <v>10</v>
      </c>
      <c r="G51">
        <v>0</v>
      </c>
      <c r="H51">
        <v>2</v>
      </c>
      <c r="I51">
        <v>8</v>
      </c>
      <c r="J51">
        <v>0.6</v>
      </c>
      <c r="K51">
        <v>5.0166130065918004</v>
      </c>
      <c r="L51" s="7">
        <v>3.6003284454345699</v>
      </c>
      <c r="M51">
        <v>2.5267906188964799</v>
      </c>
      <c r="N51">
        <v>5.739501953125</v>
      </c>
      <c r="O51">
        <v>1</v>
      </c>
      <c r="P51">
        <v>1</v>
      </c>
      <c r="Q51">
        <v>9</v>
      </c>
      <c r="R51" s="12">
        <v>0.1111</v>
      </c>
      <c r="S51" s="12">
        <f t="shared" si="1"/>
        <v>0.1</v>
      </c>
      <c r="T51">
        <v>1.5103836059570299</v>
      </c>
      <c r="U51">
        <v>1.31851959228516</v>
      </c>
      <c r="V51">
        <v>1.26403784751892</v>
      </c>
      <c r="W51" s="13">
        <v>5.44817447662354E-2</v>
      </c>
      <c r="X51">
        <v>0.24634575843810999</v>
      </c>
      <c r="Y51">
        <v>0.24634575843810999</v>
      </c>
      <c r="Z51">
        <v>0.1</v>
      </c>
      <c r="AA51">
        <v>0.8</v>
      </c>
      <c r="AB51">
        <v>0.88888888888888895</v>
      </c>
      <c r="AC51">
        <v>0.84210526315789502</v>
      </c>
      <c r="AD51">
        <v>0.2</v>
      </c>
      <c r="AE51">
        <v>0.7</v>
      </c>
    </row>
    <row r="52" spans="1:31" x14ac:dyDescent="0.15">
      <c r="A52" s="4">
        <v>943</v>
      </c>
      <c r="B52">
        <v>10</v>
      </c>
      <c r="C52">
        <v>10</v>
      </c>
      <c r="D52">
        <v>10</v>
      </c>
      <c r="E52">
        <v>10</v>
      </c>
      <c r="F52">
        <v>9</v>
      </c>
      <c r="G52">
        <v>1</v>
      </c>
      <c r="H52">
        <v>1</v>
      </c>
      <c r="I52">
        <v>9</v>
      </c>
      <c r="J52">
        <v>0.5</v>
      </c>
      <c r="K52">
        <v>4.5295066833496103</v>
      </c>
      <c r="L52" s="7">
        <v>3.6052837371826199</v>
      </c>
      <c r="M52">
        <v>3.6922912597656201</v>
      </c>
      <c r="N52">
        <v>9.3389148712158203</v>
      </c>
      <c r="O52">
        <v>1</v>
      </c>
      <c r="P52">
        <v>1</v>
      </c>
      <c r="Q52">
        <v>7</v>
      </c>
      <c r="R52" s="12">
        <v>0.1429</v>
      </c>
      <c r="S52" s="12">
        <f t="shared" ref="S52" si="2">O52/E52</f>
        <v>0.1</v>
      </c>
      <c r="T52">
        <v>1.0779876708984399</v>
      </c>
      <c r="U52">
        <v>0.83984184265136697</v>
      </c>
      <c r="V52">
        <v>0.93902987241744995</v>
      </c>
      <c r="W52" s="13">
        <v>9.9188029766082805E-2</v>
      </c>
      <c r="X52">
        <v>0.13895779848098699</v>
      </c>
      <c r="Y52">
        <v>0.13895779848098699</v>
      </c>
      <c r="Z52">
        <v>0.1</v>
      </c>
      <c r="AA52">
        <v>0.6</v>
      </c>
      <c r="AB52">
        <v>0.85714285714285698</v>
      </c>
      <c r="AC52">
        <v>0.70588235294117596</v>
      </c>
      <c r="AD52">
        <v>0.4</v>
      </c>
      <c r="AE52">
        <v>0.5</v>
      </c>
    </row>
    <row r="53" spans="1:31" x14ac:dyDescent="0.15">
      <c r="L53" s="8">
        <f>AVERAGE(L2:L52)</f>
        <v>2.8921151254691324</v>
      </c>
      <c r="W53" s="15">
        <f t="shared" ref="W53:AE53" si="3">AVERAGE(W2:W52)</f>
        <v>8.6670460654240014E-2</v>
      </c>
      <c r="Z53" s="9">
        <f t="shared" si="3"/>
        <v>0.1549019607843137</v>
      </c>
      <c r="AA53" s="9">
        <f t="shared" si="3"/>
        <v>0.68627450980392157</v>
      </c>
      <c r="AB53" s="9">
        <f t="shared" si="3"/>
        <v>0.8269942834942835</v>
      </c>
      <c r="AC53" s="9">
        <f t="shared" si="3"/>
        <v>0.73413827100346152</v>
      </c>
      <c r="AD53" s="9">
        <f t="shared" si="3"/>
        <v>0.31372549019607843</v>
      </c>
      <c r="AE53" s="9">
        <f t="shared" si="3"/>
        <v>0.53137254901960773</v>
      </c>
    </row>
    <row r="54" spans="1:31" x14ac:dyDescent="0.15">
      <c r="L54" s="8">
        <f>MAX(L2:L52)</f>
        <v>3.6052837371826199</v>
      </c>
      <c r="W54" s="15">
        <f t="shared" ref="W54:AE54" si="4">MAX(W2:W52)</f>
        <v>0.24727511405944799</v>
      </c>
      <c r="Z54" s="9">
        <f t="shared" si="4"/>
        <v>0.3</v>
      </c>
      <c r="AA54" s="9">
        <f t="shared" si="4"/>
        <v>1</v>
      </c>
      <c r="AB54" s="9">
        <f t="shared" si="4"/>
        <v>1</v>
      </c>
      <c r="AC54" s="9">
        <f t="shared" si="4"/>
        <v>0.90909090909090895</v>
      </c>
      <c r="AD54" s="9">
        <f t="shared" si="4"/>
        <v>1</v>
      </c>
      <c r="AE54" s="9">
        <f t="shared" si="4"/>
        <v>0.8</v>
      </c>
    </row>
    <row r="55" spans="1:31" x14ac:dyDescent="0.15">
      <c r="L55" s="8">
        <f>MIN(L2:L52)</f>
        <v>2.49630546569824</v>
      </c>
      <c r="W55" s="15">
        <f t="shared" ref="W55:AE55" si="5">MIN(W2:W52)</f>
        <v>1.6613006591796901E-3</v>
      </c>
      <c r="Z55" s="9">
        <f t="shared" si="5"/>
        <v>0</v>
      </c>
      <c r="AA55" s="9">
        <f t="shared" si="5"/>
        <v>0</v>
      </c>
      <c r="AB55" s="9">
        <f t="shared" si="5"/>
        <v>0.66666666666666696</v>
      </c>
      <c r="AC55" s="9">
        <f t="shared" si="5"/>
        <v>0.18181818181818199</v>
      </c>
      <c r="AD55" s="9">
        <f t="shared" si="5"/>
        <v>0</v>
      </c>
      <c r="AE55" s="9">
        <f t="shared" si="5"/>
        <v>0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9" t="s">
        <v>10</v>
      </c>
      <c r="L61" s="9" t="s">
        <v>33</v>
      </c>
      <c r="M61" s="9"/>
      <c r="N61" s="9" t="s">
        <v>66</v>
      </c>
      <c r="O61" s="9"/>
      <c r="P61" s="9"/>
      <c r="Q61" s="9"/>
      <c r="W61" s="13"/>
    </row>
    <row r="62" spans="1:31" x14ac:dyDescent="0.15">
      <c r="K62" s="9"/>
      <c r="L62" s="9"/>
      <c r="M62" s="9"/>
      <c r="N62" s="9">
        <v>0.2</v>
      </c>
      <c r="O62" s="9">
        <v>-400</v>
      </c>
      <c r="P62" s="9">
        <v>1600</v>
      </c>
      <c r="Q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>
        <v>1</v>
      </c>
      <c r="N63" s="9">
        <v>0.4</v>
      </c>
      <c r="O63" s="9">
        <v>-800</v>
      </c>
      <c r="P63" s="9">
        <v>1200</v>
      </c>
      <c r="Q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>
        <v>2</v>
      </c>
      <c r="N64" s="9">
        <v>0.45</v>
      </c>
      <c r="O64" s="9">
        <v>-900</v>
      </c>
      <c r="P64" s="9">
        <v>1100</v>
      </c>
      <c r="Q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9">
        <v>3</v>
      </c>
      <c r="N65" s="9">
        <v>0.49</v>
      </c>
      <c r="O65" s="9">
        <v>-980</v>
      </c>
      <c r="P65" s="9">
        <v>1020</v>
      </c>
      <c r="Q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4</v>
      </c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M67" s="9">
        <v>7</v>
      </c>
      <c r="W67" s="13"/>
    </row>
    <row r="68" spans="11:23" s="31" customFormat="1" x14ac:dyDescent="0.15">
      <c r="K68" s="36" t="s">
        <v>121</v>
      </c>
      <c r="L68" s="36">
        <f>COUNTIF(L2:L52,"&lt;2.64")-COUNTIF(L2:L52,"&lt;2.157")</f>
        <v>17</v>
      </c>
      <c r="M68" s="36">
        <v>17</v>
      </c>
    </row>
    <row r="69" spans="11:23" x14ac:dyDescent="0.15">
      <c r="K69" s="9" t="s">
        <v>122</v>
      </c>
      <c r="L69" s="9">
        <f>COUNTIF(L2:L52,"&lt;3.123")-COUNTIF(L2:L52,"&lt;2.64")</f>
        <v>17</v>
      </c>
      <c r="M69" s="9">
        <v>17</v>
      </c>
      <c r="W69" s="13"/>
    </row>
    <row r="70" spans="11:23" s="31" customFormat="1" x14ac:dyDescent="0.15">
      <c r="K70" s="36" t="s">
        <v>86</v>
      </c>
      <c r="L70" s="36">
        <f>COUNTIF(L2:L52,"&lt;3.606")-COUNTIF(L2:L52,"&lt;3.123")</f>
        <v>17</v>
      </c>
      <c r="M70" s="36">
        <v>17</v>
      </c>
    </row>
    <row r="71" spans="11:23" x14ac:dyDescent="0.15">
      <c r="K71" s="9" t="s">
        <v>42</v>
      </c>
      <c r="L71" s="9">
        <f>COUNTIF(L2:L52,"&lt;2.801")-COUNTIF(L2:L52,"&lt;2.64")</f>
        <v>0</v>
      </c>
      <c r="M71" s="9">
        <v>14</v>
      </c>
    </row>
    <row r="72" spans="11:23" x14ac:dyDescent="0.15">
      <c r="K72" s="9" t="s">
        <v>43</v>
      </c>
      <c r="L72" s="9">
        <f>COUNTIF(L2:L52,"&lt;2.962")-COUNTIF(L2:L52,"&lt;2.801")</f>
        <v>17</v>
      </c>
      <c r="M72" s="9">
        <v>11</v>
      </c>
    </row>
    <row r="73" spans="11:23" x14ac:dyDescent="0.15">
      <c r="K73" s="9" t="s">
        <v>44</v>
      </c>
      <c r="L73" s="9">
        <f>COUNTIF(L2:L52,"&lt;3.123")-COUNTIF(L2:L52,"&lt;2.962")</f>
        <v>0</v>
      </c>
      <c r="M73" s="9">
        <v>7</v>
      </c>
    </row>
    <row r="74" spans="11:23" x14ac:dyDescent="0.15">
      <c r="K74" s="9" t="s">
        <v>45</v>
      </c>
      <c r="L74" s="9">
        <f>COUNTIF(L2:L52,"&lt;3.284")-COUNTIF(L2:L52,"&lt;3.123")</f>
        <v>7</v>
      </c>
      <c r="M74" s="9">
        <v>4</v>
      </c>
    </row>
    <row r="75" spans="11:23" x14ac:dyDescent="0.15">
      <c r="K75" s="9" t="s">
        <v>46</v>
      </c>
      <c r="L75" s="9">
        <f>COUNTIF(L2:L52,"&lt;3.445")-COUNTIF(L2:L52,"&lt;3.284")</f>
        <v>8</v>
      </c>
      <c r="M75" s="9">
        <v>3</v>
      </c>
      <c r="W75" s="13"/>
    </row>
    <row r="76" spans="11:23" x14ac:dyDescent="0.15">
      <c r="K76" s="9" t="s">
        <v>47</v>
      </c>
      <c r="L76" s="9">
        <f>COUNTIF(L2:L52,"&lt;3.606")-COUNTIF(L2:L52,"&lt;3.445")</f>
        <v>2</v>
      </c>
      <c r="M76" s="9">
        <v>2</v>
      </c>
    </row>
    <row r="77" spans="11:23" x14ac:dyDescent="0.15">
      <c r="K77" s="9" t="s">
        <v>48</v>
      </c>
      <c r="L77" s="9">
        <f>COUNTIF(L2:L52,"&lt;3.767")-COUNTIF(L2:L52,"&lt;3.606")</f>
        <v>0</v>
      </c>
      <c r="M77" s="9">
        <v>1</v>
      </c>
      <c r="W77" s="13"/>
    </row>
    <row r="78" spans="11:23" x14ac:dyDescent="0.15">
      <c r="K78" s="9" t="s">
        <v>49</v>
      </c>
      <c r="L78" s="9">
        <f>COUNTIF(L2:L52,"&lt;3.928")-COUNTIF(L2:L52,"&lt;3.767")</f>
        <v>0</v>
      </c>
      <c r="M78" s="9">
        <v>2</v>
      </c>
    </row>
    <row r="79" spans="11:23" x14ac:dyDescent="0.15">
      <c r="K79" s="9" t="s">
        <v>50</v>
      </c>
      <c r="L79" s="9">
        <f>COUNTIF(L2:L52,"&lt;4.089")-COUNTIF(L2:L52,"&lt;3.928")</f>
        <v>0</v>
      </c>
      <c r="M79" s="9">
        <v>3</v>
      </c>
    </row>
    <row r="80" spans="11:23" x14ac:dyDescent="0.15">
      <c r="K80" s="9" t="s">
        <v>51</v>
      </c>
      <c r="L80" s="9">
        <f>COUNTIF(L2:L52,"&lt;4.25")-COUNTIF(L2:L52,"&lt;4.089")</f>
        <v>0</v>
      </c>
      <c r="M80" s="9">
        <v>4</v>
      </c>
    </row>
    <row r="81" spans="11:23" x14ac:dyDescent="0.15">
      <c r="K81" s="9" t="s">
        <v>52</v>
      </c>
      <c r="L81" s="9">
        <f>COUNTIF(L2:L52,"&lt;4.411")-COUNTIF(L2:L52,"&lt;4.25")</f>
        <v>0</v>
      </c>
      <c r="M81" s="9">
        <v>7</v>
      </c>
    </row>
    <row r="82" spans="11:23" x14ac:dyDescent="0.15">
      <c r="K82" s="9" t="s">
        <v>53</v>
      </c>
      <c r="L82" s="9">
        <f>COUNTIF(L2:L52,"&lt;4.572")-COUNTIF(L2:L52,"&lt;4.411")</f>
        <v>0</v>
      </c>
      <c r="M82" s="9">
        <v>11</v>
      </c>
    </row>
    <row r="83" spans="11:23" x14ac:dyDescent="0.15">
      <c r="K83" s="9" t="s">
        <v>54</v>
      </c>
      <c r="L83" s="9">
        <f>COUNTIF(L2:L52,"&lt;4.733")-COUNTIF(L2:L52,"&lt;4.572")</f>
        <v>0</v>
      </c>
      <c r="M83" s="9">
        <v>14</v>
      </c>
      <c r="W83" s="13"/>
    </row>
    <row r="84" spans="11:23" x14ac:dyDescent="0.15">
      <c r="K84" s="9" t="s">
        <v>55</v>
      </c>
      <c r="L84" s="9">
        <f>COUNTIF(L2:L52,"&lt;4.894")-COUNTIF(L2:L52,"&lt;4.733")</f>
        <v>0</v>
      </c>
      <c r="M84" s="9">
        <v>16</v>
      </c>
      <c r="W84" s="13"/>
    </row>
    <row r="85" spans="11:23" x14ac:dyDescent="0.15">
      <c r="K85" s="9" t="s">
        <v>56</v>
      </c>
      <c r="L85" s="9">
        <f>COUNTIF(L2:L52,"&lt;5.055")-COUNTIF(L2:L52,"&lt;4.894")</f>
        <v>0</v>
      </c>
      <c r="M85" s="9">
        <v>14</v>
      </c>
      <c r="W85" s="13"/>
    </row>
    <row r="86" spans="11:23" x14ac:dyDescent="0.15">
      <c r="K86" s="9" t="s">
        <v>57</v>
      </c>
      <c r="L86" s="9">
        <f>COUNTIF(L2:L52,"&lt;5.216")-COUNTIF(L2:L52,"&lt;5.055")</f>
        <v>0</v>
      </c>
      <c r="M86" s="9">
        <v>11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>
        <v>7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>
        <v>4</v>
      </c>
      <c r="P88">
        <v>0.48299999999999998</v>
      </c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M89" s="9">
        <v>3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>
        <v>2</v>
      </c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>
        <v>1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E124"/>
  <sheetViews>
    <sheetView topLeftCell="D94" workbookViewId="0">
      <selection activeCell="D1" sqref="A1:XFD128"/>
    </sheetView>
  </sheetViews>
  <sheetFormatPr defaultColWidth="9" defaultRowHeight="13.5" x14ac:dyDescent="0.15"/>
  <cols>
    <col min="11" max="12" width="15.75" customWidth="1"/>
    <col min="13" max="14" width="12.625"/>
    <col min="20" max="22" width="12.625"/>
    <col min="23" max="23" width="17.6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97</v>
      </c>
      <c r="B2">
        <v>15</v>
      </c>
      <c r="C2">
        <v>5</v>
      </c>
      <c r="D2">
        <v>10</v>
      </c>
      <c r="E2">
        <v>10</v>
      </c>
      <c r="F2">
        <v>9</v>
      </c>
      <c r="G2">
        <v>1</v>
      </c>
      <c r="H2">
        <v>6</v>
      </c>
      <c r="I2">
        <v>4</v>
      </c>
      <c r="J2">
        <v>0.75</v>
      </c>
      <c r="K2">
        <v>5.8483963012695304</v>
      </c>
      <c r="L2" s="7">
        <v>1.98880767822266</v>
      </c>
      <c r="M2">
        <v>1.29316329956055</v>
      </c>
      <c r="N2">
        <v>4.6935329437255904</v>
      </c>
      <c r="O2">
        <v>3</v>
      </c>
      <c r="P2">
        <v>3</v>
      </c>
      <c r="Q2">
        <v>11</v>
      </c>
      <c r="R2" s="12">
        <v>0.2727</v>
      </c>
      <c r="S2" s="12">
        <f t="shared" ref="S2:S56" si="0">O2/E2</f>
        <v>0.3</v>
      </c>
      <c r="T2">
        <v>1.9264335632324201</v>
      </c>
      <c r="U2">
        <v>1.74689257144928</v>
      </c>
      <c r="V2">
        <v>1.6928304433822601</v>
      </c>
      <c r="W2" s="13">
        <v>5.4062128067016602E-2</v>
      </c>
      <c r="X2">
        <v>0.233603119850159</v>
      </c>
      <c r="Y2">
        <v>0.233603119850159</v>
      </c>
      <c r="Z2">
        <v>0.3</v>
      </c>
      <c r="AA2">
        <v>0.8</v>
      </c>
      <c r="AB2">
        <v>0.72727272727272696</v>
      </c>
      <c r="AC2">
        <v>0.76190476190476197</v>
      </c>
      <c r="AD2">
        <v>0.2</v>
      </c>
      <c r="AE2">
        <v>0.5</v>
      </c>
    </row>
    <row r="3" spans="1:31" x14ac:dyDescent="0.15">
      <c r="A3" s="4">
        <v>516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3.6069717407226598</v>
      </c>
      <c r="L3">
        <v>1.9917449951171899</v>
      </c>
      <c r="M3">
        <v>1.77130126953125</v>
      </c>
      <c r="N3">
        <v>3.6706581115722701</v>
      </c>
      <c r="O3">
        <v>0</v>
      </c>
      <c r="P3">
        <v>0</v>
      </c>
      <c r="Q3">
        <v>0</v>
      </c>
      <c r="R3" s="12">
        <v>0</v>
      </c>
      <c r="S3" s="12">
        <f t="shared" si="0"/>
        <v>0</v>
      </c>
      <c r="T3">
        <v>1.02960777282715</v>
      </c>
      <c r="U3">
        <v>0.94697046279907204</v>
      </c>
      <c r="V3">
        <v>0.91221392154693604</v>
      </c>
      <c r="W3">
        <v>3.4756541252136203E-2</v>
      </c>
      <c r="X3">
        <v>0.117393851280212</v>
      </c>
      <c r="Y3">
        <v>0.117393851280212</v>
      </c>
      <c r="Z3">
        <v>0</v>
      </c>
      <c r="AA3">
        <v>0</v>
      </c>
      <c r="AB3" t="s">
        <v>29</v>
      </c>
      <c r="AC3" t="s">
        <v>29</v>
      </c>
      <c r="AD3">
        <v>1</v>
      </c>
      <c r="AE3">
        <v>0</v>
      </c>
    </row>
    <row r="4" spans="1:31" x14ac:dyDescent="0.15">
      <c r="A4" s="4">
        <v>537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4.60371971130371</v>
      </c>
      <c r="L4" s="7">
        <v>2.0028018951415998</v>
      </c>
      <c r="M4">
        <v>1.64546966552734</v>
      </c>
      <c r="N4">
        <v>3.4415245056152299</v>
      </c>
      <c r="O4">
        <v>3</v>
      </c>
      <c r="P4">
        <v>3</v>
      </c>
      <c r="Q4">
        <v>10</v>
      </c>
      <c r="R4" s="12">
        <v>0.3</v>
      </c>
      <c r="S4" s="12">
        <f t="shared" si="0"/>
        <v>0.3</v>
      </c>
      <c r="T4">
        <v>1.86478614807129</v>
      </c>
      <c r="U4">
        <v>1.7448259592056301</v>
      </c>
      <c r="V4">
        <v>1.6271984577178999</v>
      </c>
      <c r="W4" s="13">
        <v>0.117627501487732</v>
      </c>
      <c r="X4">
        <v>0.237587690353394</v>
      </c>
      <c r="Y4">
        <v>0.237587690353394</v>
      </c>
      <c r="Z4">
        <v>0.3</v>
      </c>
      <c r="AA4">
        <v>0.7</v>
      </c>
      <c r="AB4">
        <v>0.7</v>
      </c>
      <c r="AC4">
        <v>0.7</v>
      </c>
      <c r="AD4">
        <v>0.3</v>
      </c>
      <c r="AE4">
        <v>0.4</v>
      </c>
    </row>
    <row r="5" spans="1:31" x14ac:dyDescent="0.15">
      <c r="A5" s="4">
        <v>251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>
        <v>4.6187324523925799</v>
      </c>
      <c r="L5" s="7">
        <v>2.02512931823731</v>
      </c>
      <c r="M5">
        <v>1.3657150268554701</v>
      </c>
      <c r="N5">
        <v>3.8683719635009801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1.3289260864257799</v>
      </c>
      <c r="U5">
        <v>1.23492360115051</v>
      </c>
      <c r="V5">
        <v>1.1743688583373999</v>
      </c>
      <c r="W5" s="13">
        <v>6.05547428131104E-2</v>
      </c>
      <c r="X5">
        <v>0.15455722808837899</v>
      </c>
      <c r="Y5">
        <v>0.15455722808837899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872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5.3238983154296902</v>
      </c>
      <c r="L6" s="7">
        <v>2.03757667541504</v>
      </c>
      <c r="M6">
        <v>1.3505783081054701</v>
      </c>
      <c r="N6">
        <v>3.7597122192382799</v>
      </c>
      <c r="O6">
        <v>3</v>
      </c>
      <c r="P6">
        <v>3</v>
      </c>
      <c r="Q6">
        <v>11</v>
      </c>
      <c r="R6" s="12">
        <v>0.2727</v>
      </c>
      <c r="S6" s="12">
        <f t="shared" si="0"/>
        <v>0.3</v>
      </c>
      <c r="T6">
        <v>2.0535583496093701</v>
      </c>
      <c r="U6">
        <v>1.9050794839859</v>
      </c>
      <c r="V6">
        <v>1.78297066688538</v>
      </c>
      <c r="W6" s="13">
        <v>0.122108817100525</v>
      </c>
      <c r="X6">
        <v>0.27058768272399902</v>
      </c>
      <c r="Y6">
        <v>0.27058768272399902</v>
      </c>
      <c r="Z6">
        <v>0.3</v>
      </c>
      <c r="AA6">
        <v>0.8</v>
      </c>
      <c r="AB6">
        <v>0.72727272727272696</v>
      </c>
      <c r="AC6">
        <v>0.76190476190476197</v>
      </c>
      <c r="AD6">
        <v>0.2</v>
      </c>
      <c r="AE6">
        <v>0.5</v>
      </c>
    </row>
    <row r="7" spans="1:31" x14ac:dyDescent="0.15">
      <c r="A7" s="4">
        <v>288</v>
      </c>
      <c r="B7">
        <v>16</v>
      </c>
      <c r="C7">
        <v>4</v>
      </c>
      <c r="D7">
        <v>10</v>
      </c>
      <c r="E7">
        <v>10</v>
      </c>
      <c r="F7">
        <v>10</v>
      </c>
      <c r="G7">
        <v>0</v>
      </c>
      <c r="H7">
        <v>6</v>
      </c>
      <c r="I7">
        <v>4</v>
      </c>
      <c r="J7">
        <v>0.8</v>
      </c>
      <c r="K7">
        <v>4.9405021667480504</v>
      </c>
      <c r="L7" s="7">
        <v>2.04789543151856</v>
      </c>
      <c r="M7">
        <v>1.7635974884033201</v>
      </c>
      <c r="N7">
        <v>4.1102657318115199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1.65744781494141</v>
      </c>
      <c r="U7">
        <v>1.5432714223861701</v>
      </c>
      <c r="V7">
        <v>1.45035707950592</v>
      </c>
      <c r="W7" s="13">
        <v>9.2914342880248996E-2</v>
      </c>
      <c r="X7">
        <v>0.20709073543548601</v>
      </c>
      <c r="Y7">
        <v>0.20709073543548601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x14ac:dyDescent="0.15">
      <c r="A8" s="4">
        <v>946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3.3250389099121098</v>
      </c>
      <c r="L8" s="7">
        <v>2.0880012512207</v>
      </c>
      <c r="M8">
        <v>2.8667697906494101</v>
      </c>
      <c r="N8">
        <v>7.1586685180664098</v>
      </c>
      <c r="O8">
        <v>1</v>
      </c>
      <c r="P8">
        <v>1</v>
      </c>
      <c r="Q8">
        <v>4</v>
      </c>
      <c r="R8" s="12">
        <v>0.25</v>
      </c>
      <c r="S8" s="12">
        <f t="shared" si="0"/>
        <v>0.1</v>
      </c>
      <c r="T8">
        <v>1.11629867553711</v>
      </c>
      <c r="U8">
        <v>0.89506816864013705</v>
      </c>
      <c r="V8">
        <v>0.99337136745452903</v>
      </c>
      <c r="W8" s="13">
        <v>9.8303198814392104E-2</v>
      </c>
      <c r="X8">
        <v>0.122927308082581</v>
      </c>
      <c r="Y8">
        <v>0.122927308082581</v>
      </c>
      <c r="Z8">
        <v>0.1</v>
      </c>
      <c r="AA8">
        <v>0.3</v>
      </c>
      <c r="AB8">
        <v>0.75</v>
      </c>
      <c r="AC8">
        <v>0.42857142857142799</v>
      </c>
      <c r="AD8">
        <v>0.7</v>
      </c>
      <c r="AE8">
        <v>0.2</v>
      </c>
    </row>
    <row r="9" spans="1:31" x14ac:dyDescent="0.15">
      <c r="A9" s="4">
        <v>246</v>
      </c>
      <c r="B9">
        <v>13</v>
      </c>
      <c r="C9">
        <v>7</v>
      </c>
      <c r="D9">
        <v>10</v>
      </c>
      <c r="E9">
        <v>10</v>
      </c>
      <c r="F9">
        <v>9</v>
      </c>
      <c r="G9">
        <v>1</v>
      </c>
      <c r="H9">
        <v>4</v>
      </c>
      <c r="I9">
        <v>6</v>
      </c>
      <c r="J9">
        <v>0.65</v>
      </c>
      <c r="K9">
        <v>4.2861633300781197</v>
      </c>
      <c r="L9" s="7">
        <v>2.1190052032470699</v>
      </c>
      <c r="M9">
        <v>1.8084888458252</v>
      </c>
      <c r="N9">
        <v>4.90036964416504</v>
      </c>
      <c r="O9">
        <v>3</v>
      </c>
      <c r="P9">
        <v>3</v>
      </c>
      <c r="Q9">
        <v>6</v>
      </c>
      <c r="R9" s="12">
        <v>0.5</v>
      </c>
      <c r="S9" s="12">
        <f t="shared" si="0"/>
        <v>0.3</v>
      </c>
      <c r="T9">
        <v>1.24371337890625</v>
      </c>
      <c r="U9">
        <v>1.0877833366394001</v>
      </c>
      <c r="V9">
        <v>1.1121841669082599</v>
      </c>
      <c r="W9" s="13">
        <v>2.4400830268859901E-2</v>
      </c>
      <c r="X9">
        <v>0.13152921199798601</v>
      </c>
      <c r="Y9">
        <v>0.13152921199798601</v>
      </c>
      <c r="Z9">
        <v>0.3</v>
      </c>
      <c r="AA9">
        <v>0.3</v>
      </c>
      <c r="AB9">
        <v>0.5</v>
      </c>
      <c r="AC9">
        <v>0.375</v>
      </c>
      <c r="AD9">
        <v>0.7</v>
      </c>
      <c r="AE9">
        <v>0</v>
      </c>
    </row>
    <row r="10" spans="1:31" x14ac:dyDescent="0.15">
      <c r="A10" s="4">
        <v>868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3.7255001068115199</v>
      </c>
      <c r="L10" s="7">
        <v>2.12992668151856</v>
      </c>
      <c r="M10">
        <v>1.7113456726074201</v>
      </c>
      <c r="N10">
        <v>3.2912960052490199</v>
      </c>
      <c r="O10">
        <v>1</v>
      </c>
      <c r="P10">
        <v>1</v>
      </c>
      <c r="Q10">
        <v>5</v>
      </c>
      <c r="R10" s="12">
        <v>0.2</v>
      </c>
      <c r="S10" s="12">
        <f t="shared" si="0"/>
        <v>0.1</v>
      </c>
      <c r="T10">
        <v>1.2244358062744101</v>
      </c>
      <c r="U10">
        <v>1.1473345756530799</v>
      </c>
      <c r="V10">
        <v>1.07429599761963</v>
      </c>
      <c r="W10" s="13">
        <v>7.3038578033447293E-2</v>
      </c>
      <c r="X10">
        <v>0.15013980865478499</v>
      </c>
      <c r="Y10">
        <v>0.15013980865478499</v>
      </c>
      <c r="Z10">
        <v>0.1</v>
      </c>
      <c r="AA10">
        <v>0.4</v>
      </c>
      <c r="AB10">
        <v>0.8</v>
      </c>
      <c r="AC10">
        <v>0.53333333333333299</v>
      </c>
      <c r="AD10">
        <v>0.6</v>
      </c>
      <c r="AE10">
        <v>0.3</v>
      </c>
    </row>
    <row r="11" spans="1:31" s="30" customFormat="1" x14ac:dyDescent="0.15">
      <c r="A11" s="33">
        <v>841</v>
      </c>
      <c r="B11" s="30">
        <v>15</v>
      </c>
      <c r="C11" s="30">
        <v>5</v>
      </c>
      <c r="D11" s="30">
        <v>10</v>
      </c>
      <c r="E11" s="30">
        <v>10</v>
      </c>
      <c r="F11" s="30">
        <v>10</v>
      </c>
      <c r="G11" s="30">
        <v>0</v>
      </c>
      <c r="H11" s="30">
        <v>5</v>
      </c>
      <c r="I11" s="30">
        <v>5</v>
      </c>
      <c r="J11" s="30">
        <v>0.75</v>
      </c>
      <c r="K11" s="30">
        <v>5.5779495239257804</v>
      </c>
      <c r="L11" s="30">
        <v>2.1462345123290998</v>
      </c>
      <c r="M11" s="30">
        <v>1.3056335449218699</v>
      </c>
      <c r="N11" s="30">
        <v>5.1822357177734402</v>
      </c>
      <c r="O11" s="30">
        <v>3</v>
      </c>
      <c r="P11" s="30">
        <v>3</v>
      </c>
      <c r="Q11" s="30">
        <v>11</v>
      </c>
      <c r="R11" s="35">
        <v>0.2727</v>
      </c>
      <c r="S11" s="35">
        <f t="shared" si="0"/>
        <v>0.3</v>
      </c>
      <c r="T11" s="30">
        <v>1.9648456573486299</v>
      </c>
      <c r="U11" s="30">
        <v>1.7565677165985101</v>
      </c>
      <c r="V11" s="30">
        <v>1.7051146030426001</v>
      </c>
      <c r="W11" s="30">
        <v>5.1453113555908203E-2</v>
      </c>
      <c r="X11" s="30">
        <v>0.25973105430603</v>
      </c>
      <c r="Y11" s="30">
        <v>0.25973105430603</v>
      </c>
      <c r="Z11" s="30">
        <v>0.3</v>
      </c>
      <c r="AA11" s="30">
        <v>0.8</v>
      </c>
      <c r="AB11" s="30">
        <v>0.72727272727272696</v>
      </c>
      <c r="AC11" s="30">
        <v>0.76190476190476197</v>
      </c>
      <c r="AD11" s="30">
        <v>0.2</v>
      </c>
      <c r="AE11" s="30">
        <v>0.5</v>
      </c>
    </row>
    <row r="12" spans="1:31" x14ac:dyDescent="0.15">
      <c r="A12" s="4">
        <v>760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5.9451637268066397</v>
      </c>
      <c r="L12" s="7">
        <v>2.1772499084472701</v>
      </c>
      <c r="M12">
        <v>1.5182361602783201</v>
      </c>
      <c r="N12">
        <v>4.6323146820068404</v>
      </c>
      <c r="O12">
        <v>3</v>
      </c>
      <c r="P12">
        <v>3</v>
      </c>
      <c r="Q12">
        <v>12</v>
      </c>
      <c r="R12" s="12">
        <v>0.25</v>
      </c>
      <c r="S12" s="12">
        <f t="shared" si="0"/>
        <v>0.3</v>
      </c>
      <c r="T12">
        <v>2.00077629089356</v>
      </c>
      <c r="U12">
        <v>1.8528251647949201</v>
      </c>
      <c r="V12">
        <v>1.73305892944336</v>
      </c>
      <c r="W12" s="13">
        <v>0.119766235351562</v>
      </c>
      <c r="X12">
        <v>0.26771736145019498</v>
      </c>
      <c r="Y12">
        <v>0.26771736145019498</v>
      </c>
      <c r="Z12">
        <v>0.3</v>
      </c>
      <c r="AA12">
        <v>0.9</v>
      </c>
      <c r="AB12">
        <v>0.75</v>
      </c>
      <c r="AC12">
        <v>0.81818181818181801</v>
      </c>
      <c r="AD12">
        <v>0.1</v>
      </c>
      <c r="AE12">
        <v>0.6</v>
      </c>
    </row>
    <row r="13" spans="1:31" x14ac:dyDescent="0.15">
      <c r="A13" s="4">
        <v>206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>
        <v>4.4629192352294904</v>
      </c>
      <c r="L13" s="7">
        <v>2.2479228973388699</v>
      </c>
      <c r="M13">
        <v>2.1878547668457</v>
      </c>
      <c r="N13">
        <v>3.5414943695068399</v>
      </c>
      <c r="O13">
        <v>2</v>
      </c>
      <c r="P13">
        <v>2</v>
      </c>
      <c r="Q13">
        <v>10</v>
      </c>
      <c r="R13" s="12">
        <v>0.2</v>
      </c>
      <c r="S13" s="12">
        <f t="shared" si="0"/>
        <v>0.2</v>
      </c>
      <c r="T13">
        <v>1.4795379638671899</v>
      </c>
      <c r="U13">
        <v>1.4095602035522501</v>
      </c>
      <c r="V13">
        <v>1.2945129871368399</v>
      </c>
      <c r="W13" s="13">
        <v>0.115047216415405</v>
      </c>
      <c r="X13">
        <v>0.18502497673034701</v>
      </c>
      <c r="Y13">
        <v>0.18502497673034701</v>
      </c>
      <c r="Z13">
        <v>0.2</v>
      </c>
      <c r="AA13">
        <v>0.8</v>
      </c>
      <c r="AB13">
        <v>0.8</v>
      </c>
      <c r="AC13">
        <v>0.8</v>
      </c>
      <c r="AD13">
        <v>0.2</v>
      </c>
      <c r="AE13">
        <v>0.6</v>
      </c>
    </row>
    <row r="14" spans="1:31" x14ac:dyDescent="0.15">
      <c r="A14" s="4">
        <v>332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5.5232677459716797</v>
      </c>
      <c r="L14" s="7">
        <v>2.25797843933106</v>
      </c>
      <c r="M14">
        <v>1.6736488342285201</v>
      </c>
      <c r="N14">
        <v>3.9813232421875</v>
      </c>
      <c r="O14">
        <v>3</v>
      </c>
      <c r="P14">
        <v>3</v>
      </c>
      <c r="Q14">
        <v>11</v>
      </c>
      <c r="R14" s="12">
        <v>0.2727</v>
      </c>
      <c r="S14" s="12">
        <f t="shared" si="0"/>
        <v>0.3</v>
      </c>
      <c r="T14">
        <v>2.1875057220459002</v>
      </c>
      <c r="U14">
        <v>2.02536869049072</v>
      </c>
      <c r="V14">
        <v>1.8965694904327399</v>
      </c>
      <c r="W14" s="13">
        <v>0.12879920005798301</v>
      </c>
      <c r="X14">
        <v>0.29093623161315901</v>
      </c>
      <c r="Y14">
        <v>0.29093623161315901</v>
      </c>
      <c r="Z14">
        <v>0.3</v>
      </c>
      <c r="AA14">
        <v>0.8</v>
      </c>
      <c r="AB14">
        <v>0.72727272727272696</v>
      </c>
      <c r="AC14">
        <v>0.76190476190476197</v>
      </c>
      <c r="AD14">
        <v>0.2</v>
      </c>
      <c r="AE14">
        <v>0.5</v>
      </c>
    </row>
    <row r="15" spans="1:31" x14ac:dyDescent="0.15">
      <c r="A15" s="4">
        <v>243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>
        <v>7.0155200958251998</v>
      </c>
      <c r="L15" s="7">
        <v>2.2603340148925799</v>
      </c>
      <c r="M15">
        <v>1.61123275756836</v>
      </c>
      <c r="N15">
        <v>4.6294460296630904</v>
      </c>
      <c r="O15">
        <v>4</v>
      </c>
      <c r="P15">
        <v>4</v>
      </c>
      <c r="Q15">
        <v>13</v>
      </c>
      <c r="R15" s="12">
        <v>0.30769999999999997</v>
      </c>
      <c r="S15" s="12">
        <f t="shared" si="0"/>
        <v>0.4</v>
      </c>
      <c r="T15">
        <v>2.15481376647949</v>
      </c>
      <c r="U15">
        <v>2.0434997081756601</v>
      </c>
      <c r="V15">
        <v>1.8577797412872299</v>
      </c>
      <c r="W15" s="13">
        <v>0.18571996688842801</v>
      </c>
      <c r="X15">
        <v>0.29703402519226102</v>
      </c>
      <c r="Y15">
        <v>0.29703402519226102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4">
        <v>962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>
        <v>4.6886062622070304</v>
      </c>
      <c r="L16" s="7">
        <v>2.2660045623779301</v>
      </c>
      <c r="M16">
        <v>1.8892669677734399</v>
      </c>
      <c r="N16">
        <v>3.0958251953125</v>
      </c>
      <c r="O16">
        <v>1</v>
      </c>
      <c r="P16">
        <v>1</v>
      </c>
      <c r="Q16">
        <v>8</v>
      </c>
      <c r="R16" s="12">
        <v>0.125</v>
      </c>
      <c r="S16" s="12">
        <f t="shared" si="0"/>
        <v>0.1</v>
      </c>
      <c r="T16">
        <v>1.6115760803222701</v>
      </c>
      <c r="U16">
        <v>1.5397201776504501</v>
      </c>
      <c r="V16">
        <v>1.4006265401840201</v>
      </c>
      <c r="W16" s="13">
        <v>0.139093637466431</v>
      </c>
      <c r="X16">
        <v>0.21094954013824499</v>
      </c>
      <c r="Y16">
        <v>0.21094954013824499</v>
      </c>
      <c r="Z16">
        <v>0.1</v>
      </c>
      <c r="AA16">
        <v>0.7</v>
      </c>
      <c r="AB16">
        <v>0.875</v>
      </c>
      <c r="AC16">
        <v>0.77777777777777801</v>
      </c>
      <c r="AD16">
        <v>0.3</v>
      </c>
      <c r="AE16">
        <v>0.6</v>
      </c>
    </row>
    <row r="17" spans="1:31" x14ac:dyDescent="0.15">
      <c r="A17" s="4">
        <v>774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4.5879154205322301</v>
      </c>
      <c r="L17" s="7">
        <v>2.3017005920410201</v>
      </c>
      <c r="M17">
        <v>1.68941307067871</v>
      </c>
      <c r="N17">
        <v>3.34785652160644</v>
      </c>
      <c r="O17">
        <v>2</v>
      </c>
      <c r="P17">
        <v>2</v>
      </c>
      <c r="Q17">
        <v>9</v>
      </c>
      <c r="R17" s="12">
        <v>0.22220000000000001</v>
      </c>
      <c r="S17" s="12">
        <f t="shared" si="0"/>
        <v>0.2</v>
      </c>
      <c r="T17">
        <v>1.59369468688965</v>
      </c>
      <c r="U17">
        <v>1.4986766576767001</v>
      </c>
      <c r="V17">
        <v>1.38804054260254</v>
      </c>
      <c r="W17" s="13">
        <v>0.11063611507415801</v>
      </c>
      <c r="X17">
        <v>0.20565414428710899</v>
      </c>
      <c r="Y17">
        <v>0.20565414428710899</v>
      </c>
      <c r="Z17">
        <v>0.2</v>
      </c>
      <c r="AA17">
        <v>0.7</v>
      </c>
      <c r="AB17">
        <v>0.77777777777777801</v>
      </c>
      <c r="AC17">
        <v>0.73684210526315796</v>
      </c>
      <c r="AD17">
        <v>0.3</v>
      </c>
      <c r="AE17">
        <v>0.5</v>
      </c>
    </row>
    <row r="18" spans="1:31" x14ac:dyDescent="0.15">
      <c r="A18" s="4">
        <v>613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4.1262054443359402</v>
      </c>
      <c r="L18" s="7">
        <v>2.30923271179199</v>
      </c>
      <c r="M18">
        <v>2.0504150390625</v>
      </c>
      <c r="N18">
        <v>3.11630058288574</v>
      </c>
      <c r="O18">
        <v>2</v>
      </c>
      <c r="P18">
        <v>2</v>
      </c>
      <c r="Q18">
        <v>10</v>
      </c>
      <c r="R18" s="12">
        <v>0.2</v>
      </c>
      <c r="S18" s="12">
        <f t="shared" si="0"/>
        <v>0.2</v>
      </c>
      <c r="T18">
        <v>1.39303970336914</v>
      </c>
      <c r="U18">
        <v>1.32696604728699</v>
      </c>
      <c r="V18">
        <v>1.2175832986831701</v>
      </c>
      <c r="W18" s="13">
        <v>0.109382748603821</v>
      </c>
      <c r="X18">
        <v>0.17545640468597401</v>
      </c>
      <c r="Y18">
        <v>0.17545640468597401</v>
      </c>
      <c r="Z18">
        <v>0.2</v>
      </c>
      <c r="AA18">
        <v>0.8</v>
      </c>
      <c r="AB18">
        <v>0.8</v>
      </c>
      <c r="AC18">
        <v>0.8</v>
      </c>
      <c r="AD18">
        <v>0.2</v>
      </c>
      <c r="AE18">
        <v>0.6</v>
      </c>
    </row>
    <row r="19" spans="1:31" x14ac:dyDescent="0.15">
      <c r="A19" s="4">
        <v>964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4.8089675903320304</v>
      </c>
      <c r="L19">
        <v>2.3160915374755899</v>
      </c>
      <c r="M19">
        <v>1.9291191101074201</v>
      </c>
      <c r="N19">
        <v>3.18735694885254</v>
      </c>
      <c r="O19">
        <v>2</v>
      </c>
      <c r="P19">
        <v>2</v>
      </c>
      <c r="Q19">
        <v>9</v>
      </c>
      <c r="R19" s="12">
        <v>0.22220000000000001</v>
      </c>
      <c r="S19" s="12">
        <f t="shared" si="0"/>
        <v>0.2</v>
      </c>
      <c r="T19">
        <v>1.62002754211426</v>
      </c>
      <c r="U19">
        <v>1.55934906005859</v>
      </c>
      <c r="V19">
        <v>1.40135169029236</v>
      </c>
      <c r="W19">
        <v>0.15799736976623499</v>
      </c>
      <c r="X19">
        <v>0.218675851821899</v>
      </c>
      <c r="Y19">
        <v>0.218675851821899</v>
      </c>
      <c r="Z19">
        <v>0.2</v>
      </c>
      <c r="AA19">
        <v>0.7</v>
      </c>
      <c r="AB19">
        <v>0.77777777777777801</v>
      </c>
      <c r="AC19">
        <v>0.73684210526315796</v>
      </c>
      <c r="AD19">
        <v>0.3</v>
      </c>
      <c r="AE19">
        <v>0.5</v>
      </c>
    </row>
    <row r="20" spans="1:31" x14ac:dyDescent="0.15">
      <c r="A20" s="4">
        <v>939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>
        <v>6.1483573913574201</v>
      </c>
      <c r="L20" s="7">
        <v>2.3338871002197301</v>
      </c>
      <c r="M20">
        <v>1.45290374755859</v>
      </c>
      <c r="N20">
        <v>4.1549930572509801</v>
      </c>
      <c r="O20">
        <v>3</v>
      </c>
      <c r="P20">
        <v>3</v>
      </c>
      <c r="Q20">
        <v>10</v>
      </c>
      <c r="R20" s="12">
        <v>0.3</v>
      </c>
      <c r="S20" s="12">
        <f t="shared" si="0"/>
        <v>0.3</v>
      </c>
      <c r="T20">
        <v>2.0319080352783199</v>
      </c>
      <c r="U20">
        <v>1.90573501586914</v>
      </c>
      <c r="V20">
        <v>1.74814701080322</v>
      </c>
      <c r="W20" s="13">
        <v>0.157588005065918</v>
      </c>
      <c r="X20">
        <v>0.28376102447509799</v>
      </c>
      <c r="Y20">
        <v>0.28376102447509799</v>
      </c>
      <c r="Z20">
        <v>0.3</v>
      </c>
      <c r="AA20">
        <v>0.7</v>
      </c>
      <c r="AB20">
        <v>0.7</v>
      </c>
      <c r="AC20">
        <v>0.7</v>
      </c>
      <c r="AD20">
        <v>0.3</v>
      </c>
      <c r="AE20">
        <v>0.4</v>
      </c>
    </row>
    <row r="21" spans="1:31" s="30" customFormat="1" x14ac:dyDescent="0.15">
      <c r="A21" s="33">
        <v>345</v>
      </c>
      <c r="B21" s="30">
        <v>16</v>
      </c>
      <c r="C21" s="30">
        <v>4</v>
      </c>
      <c r="D21" s="30">
        <v>10</v>
      </c>
      <c r="E21" s="30">
        <v>10</v>
      </c>
      <c r="F21" s="30">
        <v>10</v>
      </c>
      <c r="G21" s="30">
        <v>0</v>
      </c>
      <c r="H21" s="30">
        <v>6</v>
      </c>
      <c r="I21" s="30">
        <v>4</v>
      </c>
      <c r="J21" s="30">
        <v>0.8</v>
      </c>
      <c r="K21" s="30">
        <v>6.2197780609130904</v>
      </c>
      <c r="L21" s="30">
        <v>2.36846923828125</v>
      </c>
      <c r="M21" s="30">
        <v>1.53592109680176</v>
      </c>
      <c r="N21" s="30">
        <v>4.3374729156494096</v>
      </c>
      <c r="O21" s="30">
        <v>3</v>
      </c>
      <c r="P21" s="30">
        <v>3</v>
      </c>
      <c r="Q21" s="30">
        <v>12</v>
      </c>
      <c r="R21" s="35">
        <v>0.25</v>
      </c>
      <c r="S21" s="35">
        <f t="shared" si="0"/>
        <v>0.3</v>
      </c>
      <c r="T21" s="30">
        <v>2.2145919799804701</v>
      </c>
      <c r="U21" s="30">
        <v>2.0643436908721902</v>
      </c>
      <c r="V21" s="30">
        <v>1.8967049121856701</v>
      </c>
      <c r="W21" s="30">
        <v>0.16763877868652299</v>
      </c>
      <c r="X21" s="30">
        <v>0.31788706779480003</v>
      </c>
      <c r="Y21" s="30">
        <v>0.31788706779480003</v>
      </c>
      <c r="Z21" s="30">
        <v>0.3</v>
      </c>
      <c r="AA21" s="30">
        <v>0.9</v>
      </c>
      <c r="AB21" s="30">
        <v>0.75</v>
      </c>
      <c r="AC21" s="30">
        <v>0.81818181818181801</v>
      </c>
      <c r="AD21" s="30">
        <v>0.1</v>
      </c>
      <c r="AE21" s="30">
        <v>0.6</v>
      </c>
    </row>
    <row r="22" spans="1:31" x14ac:dyDescent="0.15">
      <c r="A22" s="4">
        <v>812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4.4178123474121103</v>
      </c>
      <c r="L22" s="7">
        <v>2.4056224822997998</v>
      </c>
      <c r="M22">
        <v>1.97488021850586</v>
      </c>
      <c r="N22">
        <v>3.1628780364990199</v>
      </c>
      <c r="O22">
        <v>1</v>
      </c>
      <c r="P22">
        <v>1</v>
      </c>
      <c r="Q22">
        <v>3</v>
      </c>
      <c r="R22" s="12">
        <v>0.33329999999999999</v>
      </c>
      <c r="S22" s="12">
        <f t="shared" si="0"/>
        <v>0.1</v>
      </c>
      <c r="T22">
        <v>1.3116340637207</v>
      </c>
      <c r="U22">
        <v>1.25386738777161</v>
      </c>
      <c r="V22">
        <v>1.13772320747376</v>
      </c>
      <c r="W22" s="13">
        <v>0.11614418029785201</v>
      </c>
      <c r="X22">
        <v>0.17391085624694799</v>
      </c>
      <c r="Y22">
        <v>0.17391085624694799</v>
      </c>
      <c r="Z22">
        <v>0.1</v>
      </c>
      <c r="AA22">
        <v>0.2</v>
      </c>
      <c r="AB22">
        <v>0.66666666666666696</v>
      </c>
      <c r="AC22">
        <v>0.30769230769230799</v>
      </c>
      <c r="AD22">
        <v>0.8</v>
      </c>
      <c r="AE22">
        <v>0.1</v>
      </c>
    </row>
    <row r="23" spans="1:31" x14ac:dyDescent="0.15">
      <c r="A23" s="4">
        <v>250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5.1424427032470703</v>
      </c>
      <c r="L23" s="7">
        <v>2.4484481811523402</v>
      </c>
      <c r="M23">
        <v>1.6546936035156199</v>
      </c>
      <c r="N23">
        <v>3.80046463012695</v>
      </c>
      <c r="O23">
        <v>2</v>
      </c>
      <c r="P23">
        <v>2</v>
      </c>
      <c r="Q23">
        <v>8</v>
      </c>
      <c r="R23" s="12">
        <v>0.25</v>
      </c>
      <c r="S23" s="12">
        <f t="shared" si="0"/>
        <v>0.2</v>
      </c>
      <c r="T23">
        <v>1.71976661682129</v>
      </c>
      <c r="U23">
        <v>1.5939807891845701</v>
      </c>
      <c r="V23">
        <v>1.47818791866302</v>
      </c>
      <c r="W23" s="13">
        <v>0.11579287052154499</v>
      </c>
      <c r="X23">
        <v>0.24157869815826399</v>
      </c>
      <c r="Y23">
        <v>0.24157869815826399</v>
      </c>
      <c r="Z23">
        <v>0.2</v>
      </c>
      <c r="AA23">
        <v>0.6</v>
      </c>
      <c r="AB23">
        <v>0.75</v>
      </c>
      <c r="AC23">
        <v>0.66666666666666696</v>
      </c>
      <c r="AD23">
        <v>0.4</v>
      </c>
      <c r="AE23">
        <v>0.4</v>
      </c>
    </row>
    <row r="24" spans="1:31" x14ac:dyDescent="0.15">
      <c r="A24" s="4">
        <v>443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5.2589397430419904</v>
      </c>
      <c r="L24" s="7">
        <v>2.4586219787597701</v>
      </c>
      <c r="M24">
        <v>1.5735111236572299</v>
      </c>
      <c r="N24">
        <v>3.8304176330566402</v>
      </c>
      <c r="O24">
        <v>3</v>
      </c>
      <c r="P24">
        <v>3</v>
      </c>
      <c r="Q24">
        <v>12</v>
      </c>
      <c r="R24" s="12">
        <v>0.25</v>
      </c>
      <c r="S24" s="12">
        <f t="shared" si="0"/>
        <v>0.3</v>
      </c>
      <c r="T24">
        <v>1.7043972015380899</v>
      </c>
      <c r="U24">
        <v>1.58232617378235</v>
      </c>
      <c r="V24">
        <v>1.4602359533309901</v>
      </c>
      <c r="W24" s="13">
        <v>0.12209022045135499</v>
      </c>
      <c r="X24">
        <v>0.24416124820709201</v>
      </c>
      <c r="Y24">
        <v>0.24416124820709201</v>
      </c>
      <c r="Z24">
        <v>0.3</v>
      </c>
      <c r="AA24">
        <v>0.9</v>
      </c>
      <c r="AB24">
        <v>0.75</v>
      </c>
      <c r="AC24">
        <v>0.81818181818181801</v>
      </c>
      <c r="AD24">
        <v>0.1</v>
      </c>
      <c r="AE24">
        <v>0.6</v>
      </c>
    </row>
    <row r="25" spans="1:31" x14ac:dyDescent="0.15">
      <c r="A25" s="4">
        <v>500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>
        <v>5.3677730560302699</v>
      </c>
      <c r="L25" s="7">
        <v>2.49630546569824</v>
      </c>
      <c r="M25">
        <v>2.0828208923339799</v>
      </c>
      <c r="N25">
        <v>3.7520809173584002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2.1302337646484402</v>
      </c>
      <c r="U25">
        <v>2.01200127601623</v>
      </c>
      <c r="V25">
        <v>1.8438333272934</v>
      </c>
      <c r="W25" s="13">
        <v>0.16816794872283899</v>
      </c>
      <c r="X25">
        <v>0.286400437355042</v>
      </c>
      <c r="Y25">
        <v>0.286400437355042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410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4.3733692169189498</v>
      </c>
      <c r="L26" s="7">
        <v>2.50955390930176</v>
      </c>
      <c r="M26">
        <v>2.11284255981445</v>
      </c>
      <c r="N26">
        <v>2.93422126770019</v>
      </c>
      <c r="O26">
        <v>1</v>
      </c>
      <c r="P26">
        <v>1</v>
      </c>
      <c r="Q26">
        <v>9</v>
      </c>
      <c r="R26" s="12">
        <v>0.1111</v>
      </c>
      <c r="S26" s="12">
        <f t="shared" si="0"/>
        <v>0.1</v>
      </c>
      <c r="T26">
        <v>1.4309444427490201</v>
      </c>
      <c r="U26">
        <v>1.36985206604004</v>
      </c>
      <c r="V26">
        <v>1.2371801137924201</v>
      </c>
      <c r="W26" s="13">
        <v>0.13267195224761999</v>
      </c>
      <c r="X26">
        <v>0.193764328956604</v>
      </c>
      <c r="Y26">
        <v>0.193764328956604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128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5.3409328460693404</v>
      </c>
      <c r="L27" s="7">
        <v>2.52885818481445</v>
      </c>
      <c r="M27">
        <v>1.66196632385254</v>
      </c>
      <c r="N27">
        <v>3.8903579711914098</v>
      </c>
      <c r="O27">
        <v>2</v>
      </c>
      <c r="P27">
        <v>2</v>
      </c>
      <c r="Q27">
        <v>7</v>
      </c>
      <c r="R27" s="12">
        <v>0.28570000000000001</v>
      </c>
      <c r="S27" s="12">
        <f t="shared" si="0"/>
        <v>0.2</v>
      </c>
      <c r="T27">
        <v>1.6895065307617201</v>
      </c>
      <c r="U27">
        <v>1.57126080989838</v>
      </c>
      <c r="V27">
        <v>1.4560174942016599</v>
      </c>
      <c r="W27" s="13">
        <v>0.115243315696716</v>
      </c>
      <c r="X27">
        <v>0.23348903656005901</v>
      </c>
      <c r="Y27">
        <v>0.23348903656005901</v>
      </c>
      <c r="Z27">
        <v>0.2</v>
      </c>
      <c r="AA27">
        <v>0.5</v>
      </c>
      <c r="AB27">
        <v>0.71428571428571397</v>
      </c>
      <c r="AC27">
        <v>0.58823529411764697</v>
      </c>
      <c r="AD27">
        <v>0.5</v>
      </c>
      <c r="AE27">
        <v>0.3</v>
      </c>
    </row>
    <row r="28" spans="1:31" x14ac:dyDescent="0.15">
      <c r="A28" s="4">
        <v>334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>
        <v>5.8445968627929696</v>
      </c>
      <c r="L28" s="7">
        <v>2.5306472778320299</v>
      </c>
      <c r="M28">
        <v>1.79775238037109</v>
      </c>
      <c r="N28">
        <v>3.69099998474121</v>
      </c>
      <c r="O28">
        <v>3</v>
      </c>
      <c r="P28">
        <v>3</v>
      </c>
      <c r="Q28">
        <v>12</v>
      </c>
      <c r="R28" s="12">
        <v>0.25</v>
      </c>
      <c r="S28" s="12">
        <f t="shared" si="0"/>
        <v>0.3</v>
      </c>
      <c r="T28">
        <v>1.6688976287841799</v>
      </c>
      <c r="U28">
        <v>1.59798943996429</v>
      </c>
      <c r="V28">
        <v>1.4405004978179901</v>
      </c>
      <c r="W28" s="13">
        <v>0.15748894214630099</v>
      </c>
      <c r="X28">
        <v>0.228397130966186</v>
      </c>
      <c r="Y28">
        <v>0.228397130966186</v>
      </c>
      <c r="Z28">
        <v>0.3</v>
      </c>
      <c r="AA28">
        <v>0.9</v>
      </c>
      <c r="AB28">
        <v>0.75</v>
      </c>
      <c r="AC28">
        <v>0.81818181818181801</v>
      </c>
      <c r="AD28">
        <v>0.1</v>
      </c>
      <c r="AE28">
        <v>0.6</v>
      </c>
    </row>
    <row r="29" spans="1:31" x14ac:dyDescent="0.15">
      <c r="A29" s="4">
        <v>78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5.1870536804199201</v>
      </c>
      <c r="L29" s="7">
        <v>2.6121311187744101</v>
      </c>
      <c r="M29">
        <v>2.1877632141113299</v>
      </c>
      <c r="N29">
        <v>4.30110740661621</v>
      </c>
      <c r="O29">
        <v>3</v>
      </c>
      <c r="P29">
        <v>3</v>
      </c>
      <c r="Q29">
        <v>13</v>
      </c>
      <c r="R29" s="12">
        <v>0.23080000000000001</v>
      </c>
      <c r="S29" s="12">
        <f t="shared" si="0"/>
        <v>0.3</v>
      </c>
      <c r="T29">
        <v>1.90737533569336</v>
      </c>
      <c r="U29">
        <v>1.7600345611572299</v>
      </c>
      <c r="V29">
        <v>1.63998091220856</v>
      </c>
      <c r="W29" s="13">
        <v>0.120053648948669</v>
      </c>
      <c r="X29">
        <v>0.26739442348480202</v>
      </c>
      <c r="Y29">
        <v>0.26739442348480202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4">
        <v>644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5.5166740417480504</v>
      </c>
      <c r="L30" s="7">
        <v>2.6217098236084002</v>
      </c>
      <c r="M30">
        <v>1.7777156829834</v>
      </c>
      <c r="N30">
        <v>4.1019325256347701</v>
      </c>
      <c r="O30">
        <v>1</v>
      </c>
      <c r="P30">
        <v>1</v>
      </c>
      <c r="Q30">
        <v>7</v>
      </c>
      <c r="R30" s="12">
        <v>0.1429</v>
      </c>
      <c r="S30" s="12">
        <f t="shared" si="0"/>
        <v>0.1</v>
      </c>
      <c r="T30">
        <v>1.78559494018555</v>
      </c>
      <c r="U30">
        <v>1.66477239131927</v>
      </c>
      <c r="V30">
        <v>1.5288511514663701</v>
      </c>
      <c r="W30" s="13">
        <v>0.135921239852905</v>
      </c>
      <c r="X30">
        <v>0.25674378871917702</v>
      </c>
      <c r="Y30">
        <v>0.25674378871917702</v>
      </c>
      <c r="Z30">
        <v>0.1</v>
      </c>
      <c r="AA30">
        <v>0.6</v>
      </c>
      <c r="AB30">
        <v>0.85714285714285698</v>
      </c>
      <c r="AC30">
        <v>0.70588235294117596</v>
      </c>
      <c r="AD30">
        <v>0.4</v>
      </c>
      <c r="AE30">
        <v>0.5</v>
      </c>
    </row>
    <row r="31" spans="1:31" s="30" customFormat="1" x14ac:dyDescent="0.15">
      <c r="A31" s="33">
        <v>59</v>
      </c>
      <c r="B31" s="30">
        <v>15</v>
      </c>
      <c r="C31" s="30">
        <v>5</v>
      </c>
      <c r="D31" s="30">
        <v>10</v>
      </c>
      <c r="E31" s="30">
        <v>10</v>
      </c>
      <c r="F31" s="30">
        <v>10</v>
      </c>
      <c r="G31" s="30">
        <v>0</v>
      </c>
      <c r="H31" s="30">
        <v>5</v>
      </c>
      <c r="I31" s="30">
        <v>5</v>
      </c>
      <c r="J31" s="30">
        <v>0.75</v>
      </c>
      <c r="K31" s="30">
        <v>5.88527488708496</v>
      </c>
      <c r="L31" s="30">
        <v>2.63079833984375</v>
      </c>
      <c r="M31" s="30">
        <v>1.4751014709472701</v>
      </c>
      <c r="N31" s="30">
        <v>4.1975421905517596</v>
      </c>
      <c r="O31" s="30">
        <v>3</v>
      </c>
      <c r="P31" s="30">
        <v>3</v>
      </c>
      <c r="Q31" s="30">
        <v>12</v>
      </c>
      <c r="R31" s="35">
        <v>0.25</v>
      </c>
      <c r="S31" s="35">
        <f t="shared" si="0"/>
        <v>0.3</v>
      </c>
      <c r="T31" s="30">
        <v>1.8753356933593699</v>
      </c>
      <c r="U31" s="30">
        <v>1.7415421009063701</v>
      </c>
      <c r="V31" s="30">
        <v>1.6032752990722701</v>
      </c>
      <c r="W31" s="30">
        <v>0.138266801834106</v>
      </c>
      <c r="X31" s="30">
        <v>0.27206039428710899</v>
      </c>
      <c r="Y31" s="30">
        <v>0.27206039428710899</v>
      </c>
      <c r="Z31" s="30">
        <v>0.3</v>
      </c>
      <c r="AA31" s="30">
        <v>0.9</v>
      </c>
      <c r="AB31" s="30">
        <v>0.75</v>
      </c>
      <c r="AC31" s="30">
        <v>0.81818181818181801</v>
      </c>
      <c r="AD31" s="30">
        <v>0.1</v>
      </c>
      <c r="AE31" s="30">
        <v>0.6</v>
      </c>
    </row>
    <row r="32" spans="1:31" x14ac:dyDescent="0.15">
      <c r="A32" s="4">
        <v>971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5.5693740844726598</v>
      </c>
      <c r="L32">
        <v>2.6390514373779301</v>
      </c>
      <c r="M32">
        <v>1.64603042602539</v>
      </c>
      <c r="N32">
        <v>3.8745975494384801</v>
      </c>
      <c r="O32">
        <v>3</v>
      </c>
      <c r="P32">
        <v>3</v>
      </c>
      <c r="Q32">
        <v>13</v>
      </c>
      <c r="R32" s="12">
        <v>0.23080000000000001</v>
      </c>
      <c r="S32" s="12">
        <f t="shared" si="0"/>
        <v>0.3</v>
      </c>
      <c r="T32">
        <v>1.8709201812744101</v>
      </c>
      <c r="U32">
        <v>1.7435611486434901</v>
      </c>
      <c r="V32">
        <v>1.5970151424407999</v>
      </c>
      <c r="W32">
        <v>0.146546006202698</v>
      </c>
      <c r="X32">
        <v>0.273905038833618</v>
      </c>
      <c r="Y32">
        <v>0.273905038833618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4">
        <v>420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3.8813323974609402</v>
      </c>
      <c r="L33" s="7">
        <v>2.7536201477050799</v>
      </c>
      <c r="M33">
        <v>3.0833549499511701</v>
      </c>
      <c r="N33">
        <v>3.36883544921875</v>
      </c>
      <c r="O33">
        <v>0</v>
      </c>
      <c r="P33">
        <v>0</v>
      </c>
      <c r="Q33">
        <v>0</v>
      </c>
      <c r="R33" s="12">
        <v>0</v>
      </c>
      <c r="S33" s="12">
        <f t="shared" si="0"/>
        <v>0</v>
      </c>
      <c r="T33">
        <v>1.26645278930664</v>
      </c>
      <c r="U33">
        <v>1.2079992294311499</v>
      </c>
      <c r="V33">
        <v>1.0940902233123799</v>
      </c>
      <c r="W33" s="13">
        <v>0.113909006118774</v>
      </c>
      <c r="X33">
        <v>0.172362565994263</v>
      </c>
      <c r="Y33">
        <v>0.172362565994263</v>
      </c>
      <c r="Z33">
        <v>0</v>
      </c>
      <c r="AA33">
        <v>0</v>
      </c>
      <c r="AB33" t="s">
        <v>29</v>
      </c>
      <c r="AC33" t="s">
        <v>29</v>
      </c>
      <c r="AD33">
        <v>1</v>
      </c>
      <c r="AE33">
        <v>0</v>
      </c>
    </row>
    <row r="34" spans="1:31" x14ac:dyDescent="0.15">
      <c r="A34" s="4">
        <v>418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>
        <v>4.4448013305664098</v>
      </c>
      <c r="L34" s="7">
        <v>2.7568054199218701</v>
      </c>
      <c r="M34">
        <v>2.61785888671875</v>
      </c>
      <c r="N34">
        <v>3.09810066223144</v>
      </c>
      <c r="O34">
        <v>1</v>
      </c>
      <c r="P34">
        <v>1</v>
      </c>
      <c r="Q34">
        <v>8</v>
      </c>
      <c r="R34" s="12">
        <v>0.125</v>
      </c>
      <c r="S34" s="12">
        <f t="shared" si="0"/>
        <v>0.1</v>
      </c>
      <c r="T34">
        <v>1.3468818664550799</v>
      </c>
      <c r="U34">
        <v>1.3104225397110001</v>
      </c>
      <c r="V34">
        <v>1.1598522663116499</v>
      </c>
      <c r="W34" s="13">
        <v>0.150570273399353</v>
      </c>
      <c r="X34">
        <v>0.18702960014343301</v>
      </c>
      <c r="Y34">
        <v>0.18702960014343301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x14ac:dyDescent="0.15">
      <c r="A35" s="4">
        <v>433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4.6806774139404297</v>
      </c>
      <c r="L35" s="7">
        <v>2.7839107513427699</v>
      </c>
      <c r="M35">
        <v>2.11467361450195</v>
      </c>
      <c r="N35">
        <v>3.6265335083007799</v>
      </c>
      <c r="O35">
        <v>2</v>
      </c>
      <c r="P35">
        <v>2</v>
      </c>
      <c r="Q35">
        <v>10</v>
      </c>
      <c r="R35" s="12">
        <v>0.2</v>
      </c>
      <c r="S35" s="12">
        <f t="shared" si="0"/>
        <v>0.2</v>
      </c>
      <c r="T35">
        <v>1.56283950805664</v>
      </c>
      <c r="U35">
        <v>1.46058320999146</v>
      </c>
      <c r="V35">
        <v>1.3274133205413801</v>
      </c>
      <c r="W35" s="13">
        <v>0.13316988945007299</v>
      </c>
      <c r="X35">
        <v>0.23542618751525901</v>
      </c>
      <c r="Y35">
        <v>0.23542618751525901</v>
      </c>
      <c r="Z35">
        <v>0.2</v>
      </c>
      <c r="AA35">
        <v>0.8</v>
      </c>
      <c r="AB35">
        <v>0.8</v>
      </c>
      <c r="AC35">
        <v>0.8</v>
      </c>
      <c r="AD35">
        <v>0.2</v>
      </c>
      <c r="AE35">
        <v>0.6</v>
      </c>
    </row>
    <row r="36" spans="1:31" x14ac:dyDescent="0.15">
      <c r="A36" s="4">
        <v>626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4.4488945007324201</v>
      </c>
      <c r="L36" s="7">
        <v>2.7935333251953098</v>
      </c>
      <c r="M36">
        <v>2.5312194824218701</v>
      </c>
      <c r="N36">
        <v>2.78610038757324</v>
      </c>
      <c r="O36">
        <v>2</v>
      </c>
      <c r="P36">
        <v>2</v>
      </c>
      <c r="Q36">
        <v>11</v>
      </c>
      <c r="R36" s="12">
        <v>0.18179999999999999</v>
      </c>
      <c r="S36" s="12">
        <f t="shared" si="0"/>
        <v>0.2</v>
      </c>
      <c r="T36">
        <v>1.4707450866699201</v>
      </c>
      <c r="U36">
        <v>1.4289009571075399</v>
      </c>
      <c r="V36">
        <v>1.2673585414886499</v>
      </c>
      <c r="W36" s="13">
        <v>0.16154241561889701</v>
      </c>
      <c r="X36">
        <v>0.203386545181274</v>
      </c>
      <c r="Y36">
        <v>0.203386545181274</v>
      </c>
      <c r="Z36">
        <v>0.2</v>
      </c>
      <c r="AA36">
        <v>0.9</v>
      </c>
      <c r="AB36">
        <v>0.81818181818181801</v>
      </c>
      <c r="AC36">
        <v>0.85714285714285698</v>
      </c>
      <c r="AD36">
        <v>0.1</v>
      </c>
      <c r="AE36">
        <v>0.7</v>
      </c>
    </row>
    <row r="37" spans="1:31" x14ac:dyDescent="0.15">
      <c r="A37" s="4">
        <v>479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>
        <v>5.7573509216308603</v>
      </c>
      <c r="L37" s="7">
        <v>2.7966232299804701</v>
      </c>
      <c r="M37">
        <v>2.2686214447021502</v>
      </c>
      <c r="N37">
        <v>3.6145534515380899</v>
      </c>
      <c r="O37">
        <v>1</v>
      </c>
      <c r="P37">
        <v>1</v>
      </c>
      <c r="Q37">
        <v>9</v>
      </c>
      <c r="R37" s="12">
        <v>0.1111</v>
      </c>
      <c r="S37" s="12">
        <f t="shared" si="0"/>
        <v>0.1</v>
      </c>
      <c r="T37">
        <v>2.0933933258056601</v>
      </c>
      <c r="U37">
        <v>2.00058150291443</v>
      </c>
      <c r="V37">
        <v>1.7778230905532799</v>
      </c>
      <c r="W37" s="13">
        <v>0.22275841236114499</v>
      </c>
      <c r="X37">
        <v>0.31557023525237998</v>
      </c>
      <c r="Y37">
        <v>0.31557023525237998</v>
      </c>
      <c r="Z37">
        <v>0.1</v>
      </c>
      <c r="AA37">
        <v>0.8</v>
      </c>
      <c r="AB37">
        <v>0.88888888888888895</v>
      </c>
      <c r="AC37">
        <v>0.84210526315789502</v>
      </c>
      <c r="AD37">
        <v>0.2</v>
      </c>
      <c r="AE37">
        <v>0.7</v>
      </c>
    </row>
    <row r="38" spans="1:31" x14ac:dyDescent="0.15">
      <c r="A38" s="4">
        <v>380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5.2058868408203098</v>
      </c>
      <c r="L38" s="7">
        <v>2.8078861236572301</v>
      </c>
      <c r="M38">
        <v>2.09303855895996</v>
      </c>
      <c r="N38">
        <v>3.3663177490234402</v>
      </c>
      <c r="O38">
        <v>2</v>
      </c>
      <c r="P38">
        <v>2</v>
      </c>
      <c r="Q38">
        <v>8</v>
      </c>
      <c r="R38" s="12">
        <v>0.25</v>
      </c>
      <c r="S38" s="12">
        <f t="shared" si="0"/>
        <v>0.2</v>
      </c>
      <c r="T38">
        <v>1.7268104553222701</v>
      </c>
      <c r="U38">
        <v>1.64626276493073</v>
      </c>
      <c r="V38">
        <v>1.47800445556641</v>
      </c>
      <c r="W38" s="13">
        <v>0.16825830936431899</v>
      </c>
      <c r="X38">
        <v>0.24880599975585899</v>
      </c>
      <c r="Y38">
        <v>0.24880599975585899</v>
      </c>
      <c r="Z38">
        <v>0.2</v>
      </c>
      <c r="AA38">
        <v>0.6</v>
      </c>
      <c r="AB38">
        <v>0.75</v>
      </c>
      <c r="AC38">
        <v>0.66666666666666696</v>
      </c>
      <c r="AD38">
        <v>0.4</v>
      </c>
      <c r="AE38">
        <v>0.4</v>
      </c>
    </row>
    <row r="39" spans="1:31" x14ac:dyDescent="0.15">
      <c r="A39" s="4">
        <v>162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4.6099319458007804</v>
      </c>
      <c r="L39" s="7">
        <v>2.8281841278076199</v>
      </c>
      <c r="M39">
        <v>2.3973312377929701</v>
      </c>
      <c r="N39">
        <v>3.7362899780273402</v>
      </c>
      <c r="O39">
        <v>2</v>
      </c>
      <c r="P39">
        <v>2</v>
      </c>
      <c r="Q39">
        <v>10</v>
      </c>
      <c r="R39" s="12">
        <v>0.2</v>
      </c>
      <c r="S39" s="12">
        <f t="shared" si="0"/>
        <v>0.2</v>
      </c>
      <c r="T39">
        <v>1.31502532958984</v>
      </c>
      <c r="U39">
        <v>1.23371553421021</v>
      </c>
      <c r="V39">
        <v>1.1216983795166</v>
      </c>
      <c r="W39" s="13">
        <v>0.112017154693604</v>
      </c>
      <c r="X39">
        <v>0.19332695007324199</v>
      </c>
      <c r="Y39">
        <v>0.19332695007324199</v>
      </c>
      <c r="Z39">
        <v>0.2</v>
      </c>
      <c r="AA39">
        <v>0.8</v>
      </c>
      <c r="AB39">
        <v>0.8</v>
      </c>
      <c r="AC39">
        <v>0.8</v>
      </c>
      <c r="AD39">
        <v>0.2</v>
      </c>
      <c r="AE39">
        <v>0.6</v>
      </c>
    </row>
    <row r="40" spans="1:31" x14ac:dyDescent="0.15">
      <c r="A40" s="4">
        <v>817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5.7092628479003897</v>
      </c>
      <c r="L40" s="7">
        <v>2.86673164367676</v>
      </c>
      <c r="M40">
        <v>2.0426120758056601</v>
      </c>
      <c r="N40">
        <v>4.0368194580078098</v>
      </c>
      <c r="O40">
        <v>2</v>
      </c>
      <c r="P40">
        <v>2</v>
      </c>
      <c r="Q40">
        <v>10</v>
      </c>
      <c r="R40" s="12">
        <v>0.2</v>
      </c>
      <c r="S40" s="12">
        <f t="shared" si="0"/>
        <v>0.2</v>
      </c>
      <c r="T40">
        <v>1.96609306335449</v>
      </c>
      <c r="U40">
        <v>1.8321495056152299</v>
      </c>
      <c r="V40">
        <v>1.6661447286605799</v>
      </c>
      <c r="W40" s="13">
        <v>0.16600477695465099</v>
      </c>
      <c r="X40">
        <v>0.29994833469390902</v>
      </c>
      <c r="Y40">
        <v>0.29994833469390902</v>
      </c>
      <c r="Z40">
        <v>0.2</v>
      </c>
      <c r="AA40">
        <v>0.8</v>
      </c>
      <c r="AB40">
        <v>0.8</v>
      </c>
      <c r="AC40">
        <v>0.8</v>
      </c>
      <c r="AD40">
        <v>0.2</v>
      </c>
      <c r="AE40">
        <v>0.6</v>
      </c>
    </row>
    <row r="41" spans="1:31" s="30" customFormat="1" ht="12" customHeight="1" x14ac:dyDescent="0.15">
      <c r="A41" s="33">
        <v>285</v>
      </c>
      <c r="B41" s="30">
        <v>15</v>
      </c>
      <c r="C41" s="30">
        <v>5</v>
      </c>
      <c r="D41" s="30">
        <v>10</v>
      </c>
      <c r="E41" s="30">
        <v>10</v>
      </c>
      <c r="F41" s="30">
        <v>10</v>
      </c>
      <c r="G41" s="30">
        <v>0</v>
      </c>
      <c r="H41" s="30">
        <v>5</v>
      </c>
      <c r="I41" s="30">
        <v>5</v>
      </c>
      <c r="J41" s="30">
        <v>0.75</v>
      </c>
      <c r="K41" s="30">
        <v>5.9851932525634801</v>
      </c>
      <c r="L41" s="30">
        <v>2.8698177337646502</v>
      </c>
      <c r="M41" s="30">
        <v>2.25675392150879</v>
      </c>
      <c r="N41" s="30">
        <v>5.0046253204345703</v>
      </c>
      <c r="O41" s="30">
        <v>4</v>
      </c>
      <c r="P41" s="30">
        <v>4</v>
      </c>
      <c r="Q41" s="30">
        <v>13</v>
      </c>
      <c r="R41" s="35">
        <v>0.30769999999999997</v>
      </c>
      <c r="S41" s="35">
        <f t="shared" si="0"/>
        <v>0.4</v>
      </c>
      <c r="T41" s="30">
        <v>2.3542289733886701</v>
      </c>
      <c r="U41" s="30">
        <v>2.1427681446075399</v>
      </c>
      <c r="V41" s="30">
        <v>2.0035667419433598</v>
      </c>
      <c r="W41" s="30">
        <v>0.13920140266418499</v>
      </c>
      <c r="X41" s="30">
        <v>0.350662231445312</v>
      </c>
      <c r="Y41" s="30">
        <v>0.350662231445312</v>
      </c>
      <c r="Z41" s="30">
        <v>0.4</v>
      </c>
      <c r="AA41" s="30">
        <v>0.9</v>
      </c>
      <c r="AB41" s="30">
        <v>0.69230769230769196</v>
      </c>
      <c r="AC41" s="30">
        <v>0.78260869565217395</v>
      </c>
      <c r="AD41" s="30">
        <v>0.1</v>
      </c>
      <c r="AE41" s="30">
        <v>0.5</v>
      </c>
    </row>
    <row r="42" spans="1:31" x14ac:dyDescent="0.15">
      <c r="A42" s="4">
        <v>805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4.7387371063232404</v>
      </c>
      <c r="L42" s="7">
        <v>2.9137649536132799</v>
      </c>
      <c r="M42">
        <v>2.6793842315673801</v>
      </c>
      <c r="N42">
        <v>3.1811828613281201</v>
      </c>
      <c r="O42">
        <v>0</v>
      </c>
      <c r="P42">
        <v>0</v>
      </c>
      <c r="Q42">
        <v>5</v>
      </c>
      <c r="R42" s="12">
        <v>0</v>
      </c>
      <c r="S42" s="12">
        <f t="shared" si="0"/>
        <v>0</v>
      </c>
      <c r="T42">
        <v>1.3934249877929701</v>
      </c>
      <c r="U42">
        <v>1.35218966007233</v>
      </c>
      <c r="V42">
        <v>1.19028437137604</v>
      </c>
      <c r="W42" s="13">
        <v>0.16190528869628901</v>
      </c>
      <c r="X42">
        <v>0.20314061641693101</v>
      </c>
      <c r="Y42">
        <v>0.20314061641693101</v>
      </c>
      <c r="Z42">
        <v>0</v>
      </c>
      <c r="AA42">
        <v>0.5</v>
      </c>
      <c r="AB42">
        <v>1</v>
      </c>
      <c r="AC42">
        <v>0.66666666666666696</v>
      </c>
      <c r="AD42">
        <v>0.5</v>
      </c>
      <c r="AE42">
        <v>0.5</v>
      </c>
    </row>
    <row r="43" spans="1:31" x14ac:dyDescent="0.15">
      <c r="A43" s="4">
        <v>96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5.3072776794433603</v>
      </c>
      <c r="L43" s="7">
        <v>2.9212284088134801</v>
      </c>
      <c r="M43">
        <v>2.3924045562744101</v>
      </c>
      <c r="N43">
        <v>3.7144584655761701</v>
      </c>
      <c r="O43">
        <v>1</v>
      </c>
      <c r="P43">
        <v>1</v>
      </c>
      <c r="Q43">
        <v>9</v>
      </c>
      <c r="R43" s="12">
        <v>0.1111</v>
      </c>
      <c r="S43" s="12">
        <f t="shared" si="0"/>
        <v>0.1</v>
      </c>
      <c r="T43">
        <v>1.420654296875</v>
      </c>
      <c r="U43">
        <v>1.36475253105164</v>
      </c>
      <c r="V43">
        <v>1.21532559394836</v>
      </c>
      <c r="W43" s="13">
        <v>0.14942693710327201</v>
      </c>
      <c r="X43">
        <v>0.20532870292663599</v>
      </c>
      <c r="Y43">
        <v>0.20532870292663599</v>
      </c>
      <c r="Z43">
        <v>0.1</v>
      </c>
      <c r="AA43">
        <v>0.8</v>
      </c>
      <c r="AB43">
        <v>0.88888888888888895</v>
      </c>
      <c r="AC43">
        <v>0.84210526315789502</v>
      </c>
      <c r="AD43">
        <v>0.2</v>
      </c>
      <c r="AE43">
        <v>0.7</v>
      </c>
    </row>
    <row r="44" spans="1:31" x14ac:dyDescent="0.15">
      <c r="A44" s="4">
        <v>340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4.7457599639892596</v>
      </c>
      <c r="L44" s="7">
        <v>2.9280128479003902</v>
      </c>
      <c r="M44">
        <v>2.2725734710693399</v>
      </c>
      <c r="N44">
        <v>3.45197677612305</v>
      </c>
      <c r="O44">
        <v>2</v>
      </c>
      <c r="P44">
        <v>2</v>
      </c>
      <c r="Q44">
        <v>11</v>
      </c>
      <c r="R44" s="12">
        <v>0.18179999999999999</v>
      </c>
      <c r="S44" s="12">
        <f t="shared" si="0"/>
        <v>0.2</v>
      </c>
      <c r="T44">
        <v>1.65671157836914</v>
      </c>
      <c r="U44">
        <v>1.5590281486511199</v>
      </c>
      <c r="V44">
        <v>1.4025862216949501</v>
      </c>
      <c r="W44" s="13">
        <v>0.15644192695617701</v>
      </c>
      <c r="X44">
        <v>0.254125356674194</v>
      </c>
      <c r="Y44">
        <v>0.254125356674194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x14ac:dyDescent="0.15">
      <c r="A45" s="4">
        <v>875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4.9618778228759801</v>
      </c>
      <c r="L45" s="7">
        <v>2.9850826263427699</v>
      </c>
      <c r="M45">
        <v>2.25918388366699</v>
      </c>
      <c r="N45">
        <v>3.7321662902832</v>
      </c>
      <c r="O45">
        <v>1</v>
      </c>
      <c r="P45">
        <v>1</v>
      </c>
      <c r="Q45">
        <v>8</v>
      </c>
      <c r="R45" s="12">
        <v>0.125</v>
      </c>
      <c r="S45" s="12">
        <f t="shared" si="0"/>
        <v>0.1</v>
      </c>
      <c r="T45">
        <v>1.49424171447754</v>
      </c>
      <c r="U45">
        <v>1.4002046585082999</v>
      </c>
      <c r="V45">
        <v>1.2682718038559</v>
      </c>
      <c r="W45" s="13">
        <v>0.13193285465240501</v>
      </c>
      <c r="X45">
        <v>0.22596991062164301</v>
      </c>
      <c r="Y45">
        <v>0.22596991062164301</v>
      </c>
      <c r="Z45">
        <v>0.1</v>
      </c>
      <c r="AA45">
        <v>0.7</v>
      </c>
      <c r="AB45">
        <v>0.875</v>
      </c>
      <c r="AC45">
        <v>0.77777777777777801</v>
      </c>
      <c r="AD45">
        <v>0.3</v>
      </c>
      <c r="AE45">
        <v>0.6</v>
      </c>
    </row>
    <row r="46" spans="1:31" x14ac:dyDescent="0.15">
      <c r="A46" s="4">
        <v>486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>
        <v>5.4736347198486301</v>
      </c>
      <c r="L46" s="7">
        <v>3.00607109069824</v>
      </c>
      <c r="M46">
        <v>2.5961036682128902</v>
      </c>
      <c r="N46">
        <v>3.08769607543945</v>
      </c>
      <c r="O46">
        <v>1</v>
      </c>
      <c r="P46">
        <v>1</v>
      </c>
      <c r="Q46">
        <v>9</v>
      </c>
      <c r="R46" s="12">
        <v>0.1111</v>
      </c>
      <c r="S46" s="12">
        <f t="shared" si="0"/>
        <v>0.1</v>
      </c>
      <c r="T46">
        <v>1.6700477600097701</v>
      </c>
      <c r="U46">
        <v>1.6262121200561499</v>
      </c>
      <c r="V46">
        <v>1.4233806133270299</v>
      </c>
      <c r="W46" s="13">
        <v>0.202831506729126</v>
      </c>
      <c r="X46">
        <v>0.24666714668273901</v>
      </c>
      <c r="Y46">
        <v>0.24666714668273901</v>
      </c>
      <c r="Z46">
        <v>0.1</v>
      </c>
      <c r="AA46">
        <v>0.8</v>
      </c>
      <c r="AB46">
        <v>0.88888888888888895</v>
      </c>
      <c r="AC46">
        <v>0.84210526315789502</v>
      </c>
      <c r="AD46">
        <v>0.2</v>
      </c>
      <c r="AE46">
        <v>0.7</v>
      </c>
    </row>
    <row r="47" spans="1:31" x14ac:dyDescent="0.15">
      <c r="A47" s="4">
        <v>204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>
        <v>4.1210136413574201</v>
      </c>
      <c r="L47" s="7">
        <v>3.0621032714843701</v>
      </c>
      <c r="M47">
        <v>2.6656322479247998</v>
      </c>
      <c r="N47">
        <v>2.9633274078369101</v>
      </c>
      <c r="O47">
        <v>1</v>
      </c>
      <c r="P47">
        <v>1</v>
      </c>
      <c r="Q47">
        <v>7</v>
      </c>
      <c r="R47" s="12">
        <v>0.1429</v>
      </c>
      <c r="S47" s="12">
        <f t="shared" si="0"/>
        <v>0.1</v>
      </c>
      <c r="T47">
        <v>1.3481616973877</v>
      </c>
      <c r="U47">
        <v>1.2863235473632799</v>
      </c>
      <c r="V47">
        <v>1.1500141620636</v>
      </c>
      <c r="W47" s="13">
        <v>0.13630938529968301</v>
      </c>
      <c r="X47">
        <v>0.19814753532409701</v>
      </c>
      <c r="Y47">
        <v>0.19814753532409701</v>
      </c>
      <c r="Z47">
        <v>0.1</v>
      </c>
      <c r="AA47">
        <v>0.6</v>
      </c>
      <c r="AB47">
        <v>0.85714285714285698</v>
      </c>
      <c r="AC47">
        <v>0.70588235294117596</v>
      </c>
      <c r="AD47">
        <v>0.4</v>
      </c>
      <c r="AE47">
        <v>0.5</v>
      </c>
    </row>
    <row r="48" spans="1:31" x14ac:dyDescent="0.15">
      <c r="A48" s="4">
        <v>370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5.6336345672607404</v>
      </c>
      <c r="L48" s="7">
        <v>3.0647315979003902</v>
      </c>
      <c r="M48">
        <v>2.17875480651856</v>
      </c>
      <c r="N48">
        <v>3.3658676147460902</v>
      </c>
      <c r="O48">
        <v>2</v>
      </c>
      <c r="P48">
        <v>2</v>
      </c>
      <c r="Q48">
        <v>10</v>
      </c>
      <c r="R48" s="12">
        <v>0.2</v>
      </c>
      <c r="S48" s="12">
        <f t="shared" si="0"/>
        <v>0.2</v>
      </c>
      <c r="T48">
        <v>1.7144851684570299</v>
      </c>
      <c r="U48">
        <v>1.6434230804443399</v>
      </c>
      <c r="V48">
        <v>1.4525625705719001</v>
      </c>
      <c r="W48" s="13">
        <v>0.190860509872436</v>
      </c>
      <c r="X48">
        <v>0.261922597885132</v>
      </c>
      <c r="Y48">
        <v>0.261922597885132</v>
      </c>
      <c r="Z48">
        <v>0.2</v>
      </c>
      <c r="AA48">
        <v>0.8</v>
      </c>
      <c r="AB48">
        <v>0.8</v>
      </c>
      <c r="AC48">
        <v>0.8</v>
      </c>
      <c r="AD48">
        <v>0.2</v>
      </c>
      <c r="AE48">
        <v>0.6</v>
      </c>
    </row>
    <row r="49" spans="1:31" x14ac:dyDescent="0.15">
      <c r="A49" s="4">
        <v>967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>
        <v>5.2314033508300799</v>
      </c>
      <c r="L49" s="7">
        <v>3.10678291320801</v>
      </c>
      <c r="M49">
        <v>2.1005096435546902</v>
      </c>
      <c r="N49">
        <v>3.6344337463378902</v>
      </c>
      <c r="O49">
        <v>2</v>
      </c>
      <c r="P49">
        <v>2</v>
      </c>
      <c r="Q49">
        <v>11</v>
      </c>
      <c r="R49" s="12">
        <v>0.18179999999999999</v>
      </c>
      <c r="S49" s="12">
        <f t="shared" si="0"/>
        <v>0.2</v>
      </c>
      <c r="T49">
        <v>1.5820407867431601</v>
      </c>
      <c r="U49">
        <v>1.48673439025879</v>
      </c>
      <c r="V49">
        <v>1.3333995342254601</v>
      </c>
      <c r="W49" s="13">
        <v>0.153334856033325</v>
      </c>
      <c r="X49">
        <v>0.2486412525177</v>
      </c>
      <c r="Y49">
        <v>0.2486412525177</v>
      </c>
      <c r="Z49">
        <v>0.2</v>
      </c>
      <c r="AA49">
        <v>0.9</v>
      </c>
      <c r="AB49">
        <v>0.81818181818181801</v>
      </c>
      <c r="AC49">
        <v>0.85714285714285698</v>
      </c>
      <c r="AD49">
        <v>0.1</v>
      </c>
      <c r="AE49">
        <v>0.7</v>
      </c>
    </row>
    <row r="50" spans="1:31" x14ac:dyDescent="0.15">
      <c r="A50" s="4">
        <v>766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5.4084510803222701</v>
      </c>
      <c r="L50" s="7">
        <v>3.10890769958496</v>
      </c>
      <c r="M50">
        <v>1.8993282318115201</v>
      </c>
      <c r="N50">
        <v>3.7328853607177699</v>
      </c>
      <c r="O50">
        <v>2</v>
      </c>
      <c r="P50">
        <v>2</v>
      </c>
      <c r="Q50">
        <v>10</v>
      </c>
      <c r="R50" s="12">
        <v>0.2</v>
      </c>
      <c r="S50" s="12">
        <f t="shared" si="0"/>
        <v>0.2</v>
      </c>
      <c r="T50">
        <v>1.97856521606445</v>
      </c>
      <c r="U50">
        <v>1.8274736404418901</v>
      </c>
      <c r="V50">
        <v>1.6693286895752</v>
      </c>
      <c r="W50" s="13">
        <v>0.158144950866699</v>
      </c>
      <c r="X50">
        <v>0.30923652648925798</v>
      </c>
      <c r="Y50">
        <v>0.30923652648925798</v>
      </c>
      <c r="Z50">
        <v>0.2</v>
      </c>
      <c r="AA50">
        <v>0.8</v>
      </c>
      <c r="AB50">
        <v>0.8</v>
      </c>
      <c r="AC50">
        <v>0.8</v>
      </c>
      <c r="AD50">
        <v>0.2</v>
      </c>
      <c r="AE50">
        <v>0.6</v>
      </c>
    </row>
    <row r="51" spans="1:31" s="30" customFormat="1" x14ac:dyDescent="0.15">
      <c r="A51" s="33">
        <v>331</v>
      </c>
      <c r="B51" s="30">
        <v>14</v>
      </c>
      <c r="C51" s="30">
        <v>6</v>
      </c>
      <c r="D51" s="30">
        <v>10</v>
      </c>
      <c r="E51" s="30">
        <v>10</v>
      </c>
      <c r="F51" s="30">
        <v>10</v>
      </c>
      <c r="G51" s="30">
        <v>0</v>
      </c>
      <c r="H51" s="30">
        <v>4</v>
      </c>
      <c r="I51" s="30">
        <v>6</v>
      </c>
      <c r="J51" s="30">
        <v>0.7</v>
      </c>
      <c r="K51" s="30">
        <v>4.9751873016357404</v>
      </c>
      <c r="L51" s="30">
        <v>3.11871337890625</v>
      </c>
      <c r="M51" s="30">
        <v>2.3487701416015598</v>
      </c>
      <c r="N51" s="30">
        <v>3.3579540252685498</v>
      </c>
      <c r="O51" s="30">
        <v>2</v>
      </c>
      <c r="P51" s="30">
        <v>2</v>
      </c>
      <c r="Q51" s="30">
        <v>11</v>
      </c>
      <c r="R51" s="35">
        <v>0.18179999999999999</v>
      </c>
      <c r="S51" s="35">
        <f t="shared" si="0"/>
        <v>0.2</v>
      </c>
      <c r="T51" s="30">
        <v>1.7982158660888701</v>
      </c>
      <c r="U51" s="30">
        <v>1.7166333198547401</v>
      </c>
      <c r="V51" s="30">
        <v>1.5181471109390301</v>
      </c>
      <c r="W51" s="30">
        <v>0.19848620891571001</v>
      </c>
      <c r="X51" s="30">
        <v>0.28006875514984098</v>
      </c>
      <c r="Y51" s="30">
        <v>0.28006875514984098</v>
      </c>
      <c r="Z51" s="30">
        <v>0.2</v>
      </c>
      <c r="AA51" s="30">
        <v>0.9</v>
      </c>
      <c r="AB51" s="30">
        <v>0.81818181818181801</v>
      </c>
      <c r="AC51" s="30">
        <v>0.85714285714285698</v>
      </c>
      <c r="AD51" s="30">
        <v>0.1</v>
      </c>
      <c r="AE51" s="30">
        <v>0.7</v>
      </c>
    </row>
    <row r="52" spans="1:31" x14ac:dyDescent="0.15">
      <c r="A52" s="4">
        <v>914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4.00803565979004</v>
      </c>
      <c r="L52" s="7">
        <v>3.1308231353759801</v>
      </c>
      <c r="M52">
        <v>2.9757652282714799</v>
      </c>
      <c r="N52">
        <v>4.1922264099121103</v>
      </c>
      <c r="O52">
        <v>0</v>
      </c>
      <c r="P52">
        <v>0</v>
      </c>
      <c r="Q52">
        <v>3</v>
      </c>
      <c r="R52" s="12">
        <v>0</v>
      </c>
      <c r="S52" s="12">
        <f t="shared" si="0"/>
        <v>0</v>
      </c>
      <c r="T52">
        <v>1.4854278564453101</v>
      </c>
      <c r="U52">
        <v>1.36808586120605</v>
      </c>
      <c r="V52">
        <v>1.2691304683685301</v>
      </c>
      <c r="W52" s="13">
        <v>9.89553928375244E-2</v>
      </c>
      <c r="X52">
        <v>0.216297388076782</v>
      </c>
      <c r="Y52">
        <v>0.216297388076782</v>
      </c>
      <c r="Z52">
        <v>0</v>
      </c>
      <c r="AA52">
        <v>0.3</v>
      </c>
      <c r="AB52">
        <v>1</v>
      </c>
      <c r="AC52">
        <v>0.46153846153846201</v>
      </c>
      <c r="AD52">
        <v>0.7</v>
      </c>
      <c r="AE52">
        <v>0.3</v>
      </c>
    </row>
    <row r="53" spans="1:31" x14ac:dyDescent="0.15">
      <c r="A53" s="4">
        <v>969</v>
      </c>
      <c r="B53">
        <v>11</v>
      </c>
      <c r="C53">
        <v>9</v>
      </c>
      <c r="D53">
        <v>10</v>
      </c>
      <c r="E53">
        <v>10</v>
      </c>
      <c r="F53">
        <v>9</v>
      </c>
      <c r="G53">
        <v>1</v>
      </c>
      <c r="H53">
        <v>2</v>
      </c>
      <c r="I53">
        <v>8</v>
      </c>
      <c r="J53">
        <v>0.55000000000000004</v>
      </c>
      <c r="K53">
        <v>4.5866241455078098</v>
      </c>
      <c r="L53" s="7">
        <v>3.1496391296386701</v>
      </c>
      <c r="M53">
        <v>2.2585201263427699</v>
      </c>
      <c r="N53">
        <v>6.0710334777831996</v>
      </c>
      <c r="O53">
        <v>1</v>
      </c>
      <c r="P53">
        <v>1</v>
      </c>
      <c r="Q53">
        <v>7</v>
      </c>
      <c r="R53" s="12">
        <v>0.1429</v>
      </c>
      <c r="S53" s="12">
        <f t="shared" si="0"/>
        <v>0.1</v>
      </c>
      <c r="T53">
        <v>1.36480140686035</v>
      </c>
      <c r="U53">
        <v>1.1406068801879901</v>
      </c>
      <c r="V53">
        <v>1.1748344898223899</v>
      </c>
      <c r="W53" s="13">
        <v>3.42276096343994E-2</v>
      </c>
      <c r="X53">
        <v>0.18996691703796401</v>
      </c>
      <c r="Y53">
        <v>0.18996691703796401</v>
      </c>
      <c r="Z53">
        <v>0.1</v>
      </c>
      <c r="AA53">
        <v>0.6</v>
      </c>
      <c r="AB53">
        <v>0.85714285714285698</v>
      </c>
      <c r="AC53">
        <v>0.70588235294117596</v>
      </c>
      <c r="AD53">
        <v>0.4</v>
      </c>
      <c r="AE53">
        <v>0.5</v>
      </c>
    </row>
    <row r="54" spans="1:31" x14ac:dyDescent="0.15">
      <c r="A54" s="4">
        <v>816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>
        <v>5.9310226440429696</v>
      </c>
      <c r="L54" s="7">
        <v>3.2238903045654301</v>
      </c>
      <c r="M54">
        <v>1.3146266937255899</v>
      </c>
      <c r="N54">
        <v>6.2962608337402299</v>
      </c>
      <c r="O54">
        <v>3</v>
      </c>
      <c r="P54">
        <v>3</v>
      </c>
      <c r="Q54">
        <v>13</v>
      </c>
      <c r="R54" s="12">
        <v>0.23080000000000001</v>
      </c>
      <c r="S54" s="12">
        <f t="shared" si="0"/>
        <v>0.3</v>
      </c>
      <c r="T54">
        <v>1.97467041015625</v>
      </c>
      <c r="U54">
        <v>1.68063735961914</v>
      </c>
      <c r="V54">
        <v>1.6600481271743801</v>
      </c>
      <c r="W54" s="13">
        <v>2.0589232444763201E-2</v>
      </c>
      <c r="X54">
        <v>0.314622282981873</v>
      </c>
      <c r="Y54">
        <v>0.314622282981873</v>
      </c>
      <c r="Z54">
        <v>0.3</v>
      </c>
      <c r="AA54">
        <v>1</v>
      </c>
      <c r="AB54">
        <v>0.76923076923076905</v>
      </c>
      <c r="AC54">
        <v>0.86956521739130399</v>
      </c>
      <c r="AD54">
        <v>0</v>
      </c>
      <c r="AE54">
        <v>0.7</v>
      </c>
    </row>
    <row r="55" spans="1:31" x14ac:dyDescent="0.15">
      <c r="A55" s="4">
        <v>215</v>
      </c>
      <c r="B55">
        <v>12</v>
      </c>
      <c r="C55">
        <v>8</v>
      </c>
      <c r="D55">
        <v>10</v>
      </c>
      <c r="E55">
        <v>10</v>
      </c>
      <c r="F55">
        <v>9</v>
      </c>
      <c r="G55">
        <v>1</v>
      </c>
      <c r="H55">
        <v>3</v>
      </c>
      <c r="I55">
        <v>7</v>
      </c>
      <c r="J55">
        <v>0.6</v>
      </c>
      <c r="K55">
        <v>5.2566280364990199</v>
      </c>
      <c r="L55" s="7">
        <v>3.3056793212890598</v>
      </c>
      <c r="M55">
        <v>2.2393951416015598</v>
      </c>
      <c r="N55">
        <v>4.9798965454101598</v>
      </c>
      <c r="O55">
        <v>2</v>
      </c>
      <c r="P55">
        <v>2</v>
      </c>
      <c r="Q55">
        <v>9</v>
      </c>
      <c r="R55" s="12">
        <v>0.22220000000000001</v>
      </c>
      <c r="S55" s="12">
        <f t="shared" si="0"/>
        <v>0.2</v>
      </c>
      <c r="T55">
        <v>1.32211112976074</v>
      </c>
      <c r="U55">
        <v>1.18551826477051</v>
      </c>
      <c r="V55">
        <v>1.1410505771637001</v>
      </c>
      <c r="W55" s="13">
        <v>4.4467687606811503E-2</v>
      </c>
      <c r="X55">
        <v>0.18106055259704601</v>
      </c>
      <c r="Y55">
        <v>0.18106055259704601</v>
      </c>
      <c r="Z55">
        <v>0.2</v>
      </c>
      <c r="AA55">
        <v>0.7</v>
      </c>
      <c r="AB55">
        <v>0.77777777777777801</v>
      </c>
      <c r="AC55">
        <v>0.73684210526315796</v>
      </c>
      <c r="AD55">
        <v>0.3</v>
      </c>
      <c r="AE55">
        <v>0.5</v>
      </c>
    </row>
    <row r="56" spans="1:31" x14ac:dyDescent="0.15">
      <c r="A56" s="4">
        <v>826</v>
      </c>
      <c r="B56">
        <v>11</v>
      </c>
      <c r="C56">
        <v>9</v>
      </c>
      <c r="D56">
        <v>10</v>
      </c>
      <c r="E56">
        <v>10</v>
      </c>
      <c r="F56">
        <v>9</v>
      </c>
      <c r="G56">
        <v>1</v>
      </c>
      <c r="H56">
        <v>2</v>
      </c>
      <c r="I56">
        <v>8</v>
      </c>
      <c r="J56">
        <v>0.55000000000000004</v>
      </c>
      <c r="K56">
        <v>5.0107383728027299</v>
      </c>
      <c r="L56" s="7">
        <v>3.30866622924805</v>
      </c>
      <c r="M56">
        <v>1.92861747741699</v>
      </c>
      <c r="N56">
        <v>6.7852935791015598</v>
      </c>
      <c r="O56">
        <v>1</v>
      </c>
      <c r="P56">
        <v>1</v>
      </c>
      <c r="Q56">
        <v>6</v>
      </c>
      <c r="R56" s="12">
        <v>0.16669999999999999</v>
      </c>
      <c r="S56" s="12">
        <f t="shared" si="0"/>
        <v>0.1</v>
      </c>
      <c r="T56">
        <v>1.2926731109619101</v>
      </c>
      <c r="U56">
        <v>1.0684757232666</v>
      </c>
      <c r="V56">
        <v>1.12061154842377</v>
      </c>
      <c r="W56" s="13">
        <v>5.21358251571655E-2</v>
      </c>
      <c r="X56">
        <v>0.172061562538147</v>
      </c>
      <c r="Y56">
        <v>0.172061562538147</v>
      </c>
      <c r="Z56">
        <v>0.1</v>
      </c>
      <c r="AA56">
        <v>0.5</v>
      </c>
      <c r="AB56">
        <v>0.83333333333333304</v>
      </c>
      <c r="AC56">
        <v>0.625</v>
      </c>
      <c r="AD56">
        <v>0.5</v>
      </c>
      <c r="AE56">
        <v>0.4</v>
      </c>
    </row>
    <row r="57" spans="1:31" x14ac:dyDescent="0.15">
      <c r="A57" s="4">
        <v>604</v>
      </c>
      <c r="B57">
        <v>10</v>
      </c>
      <c r="C57">
        <v>10</v>
      </c>
      <c r="D57">
        <v>10</v>
      </c>
      <c r="E57">
        <v>10</v>
      </c>
      <c r="F57">
        <v>8</v>
      </c>
      <c r="G57">
        <v>2</v>
      </c>
      <c r="H57">
        <v>2</v>
      </c>
      <c r="I57">
        <v>8</v>
      </c>
      <c r="J57">
        <v>0.5</v>
      </c>
      <c r="K57">
        <v>4.3437328338623002</v>
      </c>
      <c r="L57" s="7">
        <v>3.3163509368896502</v>
      </c>
      <c r="M57">
        <v>2.4744281768798801</v>
      </c>
      <c r="N57">
        <v>4.0845184326171902</v>
      </c>
      <c r="O57">
        <v>1</v>
      </c>
      <c r="P57">
        <v>1</v>
      </c>
      <c r="Q57">
        <v>6</v>
      </c>
      <c r="R57" s="12">
        <v>0.16669999999999999</v>
      </c>
      <c r="S57" s="12">
        <f t="shared" ref="S57:S81" si="1">O57/E57</f>
        <v>0.1</v>
      </c>
      <c r="T57">
        <v>1.0695743560791</v>
      </c>
      <c r="U57">
        <v>0.94902133941650402</v>
      </c>
      <c r="V57">
        <v>0.94115483760833696</v>
      </c>
      <c r="W57" s="13">
        <v>7.8665018081665004E-3</v>
      </c>
      <c r="X57">
        <v>0.12841951847076399</v>
      </c>
      <c r="Y57">
        <v>0.12841951847076399</v>
      </c>
      <c r="Z57">
        <v>0.1</v>
      </c>
      <c r="AA57">
        <v>0.5</v>
      </c>
      <c r="AB57">
        <v>0.83333333333333304</v>
      </c>
      <c r="AC57">
        <v>0.625</v>
      </c>
      <c r="AD57">
        <v>0.5</v>
      </c>
      <c r="AE57">
        <v>0.4</v>
      </c>
    </row>
    <row r="58" spans="1:31" x14ac:dyDescent="0.15">
      <c r="A58" s="4">
        <v>171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>
        <v>5.4965877532959002</v>
      </c>
      <c r="L58" s="7">
        <v>3.3093910217285201</v>
      </c>
      <c r="M58">
        <v>2.1772232055664098</v>
      </c>
      <c r="N58">
        <v>5.67327880859375</v>
      </c>
      <c r="O58">
        <v>2</v>
      </c>
      <c r="P58">
        <v>2</v>
      </c>
      <c r="Q58">
        <v>11</v>
      </c>
      <c r="R58" s="12">
        <v>0.18179999999999999</v>
      </c>
      <c r="S58" s="12">
        <f t="shared" si="1"/>
        <v>0.2</v>
      </c>
      <c r="T58">
        <v>1.7936267852783201</v>
      </c>
      <c r="U58">
        <v>1.5751577615737899</v>
      </c>
      <c r="V58">
        <v>1.50092673301697</v>
      </c>
      <c r="W58" s="13">
        <v>7.4231028556823703E-2</v>
      </c>
      <c r="X58">
        <v>0.29270005226135198</v>
      </c>
      <c r="Y58">
        <v>0.29270005226135198</v>
      </c>
      <c r="Z58">
        <v>0.2</v>
      </c>
      <c r="AA58">
        <v>0.9</v>
      </c>
      <c r="AB58">
        <v>0.81818181818181801</v>
      </c>
      <c r="AC58">
        <v>0.85714285714285698</v>
      </c>
      <c r="AD58">
        <v>0.1</v>
      </c>
      <c r="AE58">
        <v>0.7</v>
      </c>
    </row>
    <row r="59" spans="1:31" x14ac:dyDescent="0.15">
      <c r="A59" s="4">
        <v>545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4.5164527893066397</v>
      </c>
      <c r="L59" s="7">
        <v>3.1409435272216801</v>
      </c>
      <c r="M59">
        <v>2.5004234313964799</v>
      </c>
      <c r="N59">
        <v>6.0769195556640598</v>
      </c>
      <c r="O59">
        <v>1</v>
      </c>
      <c r="P59">
        <v>1</v>
      </c>
      <c r="Q59">
        <v>7</v>
      </c>
      <c r="R59" s="12">
        <v>0.1429</v>
      </c>
      <c r="S59" s="12">
        <f t="shared" si="1"/>
        <v>0.1</v>
      </c>
      <c r="T59">
        <v>1.3072509765625</v>
      </c>
      <c r="U59">
        <v>1.11740398406982</v>
      </c>
      <c r="V59">
        <v>1.1116291284561199</v>
      </c>
      <c r="W59" s="13">
        <v>5.7748556137085004E-3</v>
      </c>
      <c r="X59">
        <v>0.195621848106384</v>
      </c>
      <c r="Y59">
        <v>0.195621848106384</v>
      </c>
      <c r="Z59">
        <v>0.1</v>
      </c>
      <c r="AA59">
        <v>0.6</v>
      </c>
      <c r="AB59">
        <v>0.85714285714285698</v>
      </c>
      <c r="AC59">
        <v>0.70588235294117596</v>
      </c>
      <c r="AD59">
        <v>0.4</v>
      </c>
      <c r="AE59">
        <v>0.5</v>
      </c>
    </row>
    <row r="60" spans="1:31" x14ac:dyDescent="0.15">
      <c r="A60" s="4">
        <v>950</v>
      </c>
      <c r="B60">
        <v>11</v>
      </c>
      <c r="C60">
        <v>9</v>
      </c>
      <c r="D60">
        <v>10</v>
      </c>
      <c r="E60">
        <v>10</v>
      </c>
      <c r="F60">
        <v>9</v>
      </c>
      <c r="G60">
        <v>1</v>
      </c>
      <c r="H60">
        <v>2</v>
      </c>
      <c r="I60">
        <v>8</v>
      </c>
      <c r="J60">
        <v>0.55000000000000004</v>
      </c>
      <c r="K60">
        <v>4.61189842224121</v>
      </c>
      <c r="L60" s="7">
        <v>3.1345272064209002</v>
      </c>
      <c r="M60">
        <v>2.9375</v>
      </c>
      <c r="N60">
        <v>7.1405925750732404</v>
      </c>
      <c r="O60">
        <v>0</v>
      </c>
      <c r="P60">
        <v>0</v>
      </c>
      <c r="Q60">
        <v>3</v>
      </c>
      <c r="R60" s="12">
        <v>0</v>
      </c>
      <c r="S60" s="12">
        <f t="shared" si="1"/>
        <v>0</v>
      </c>
      <c r="T60">
        <v>1.14448165893555</v>
      </c>
      <c r="U60">
        <v>0.96657943725585904</v>
      </c>
      <c r="V60">
        <v>1.0102901458740201</v>
      </c>
      <c r="W60" s="13">
        <v>4.3710708618164097E-2</v>
      </c>
      <c r="X60">
        <v>0.13419151306152299</v>
      </c>
      <c r="Y60">
        <v>0.13419151306152299</v>
      </c>
      <c r="Z60">
        <v>0</v>
      </c>
      <c r="AA60">
        <v>0.3</v>
      </c>
      <c r="AB60">
        <v>1</v>
      </c>
      <c r="AC60">
        <v>0.46153846153846201</v>
      </c>
      <c r="AD60">
        <v>0.7</v>
      </c>
      <c r="AE60">
        <v>0.3</v>
      </c>
    </row>
    <row r="61" spans="1:31" s="29" customFormat="1" x14ac:dyDescent="0.15">
      <c r="A61" s="32">
        <v>319</v>
      </c>
      <c r="B61" s="29">
        <v>12</v>
      </c>
      <c r="C61" s="29">
        <v>8</v>
      </c>
      <c r="D61" s="29">
        <v>10</v>
      </c>
      <c r="E61" s="29">
        <v>10</v>
      </c>
      <c r="F61" s="29">
        <v>9</v>
      </c>
      <c r="G61" s="29">
        <v>1</v>
      </c>
      <c r="H61" s="29">
        <v>3</v>
      </c>
      <c r="I61" s="29">
        <v>7</v>
      </c>
      <c r="J61" s="29">
        <v>0.6</v>
      </c>
      <c r="K61" s="29">
        <v>4.8153591156005904</v>
      </c>
      <c r="L61" s="29">
        <v>3.1333713531494101</v>
      </c>
      <c r="M61" s="29">
        <v>2.0840206146240199</v>
      </c>
      <c r="N61" s="29">
        <v>4.1075572967529297</v>
      </c>
      <c r="O61" s="29">
        <v>1</v>
      </c>
      <c r="P61" s="29">
        <v>1</v>
      </c>
      <c r="Q61" s="29">
        <v>6</v>
      </c>
      <c r="R61" s="34">
        <v>0.16669999999999999</v>
      </c>
      <c r="S61" s="34">
        <f t="shared" si="1"/>
        <v>0.1</v>
      </c>
      <c r="T61" s="29">
        <v>1.2984619140625</v>
      </c>
      <c r="U61" s="29">
        <v>1.17996406555176</v>
      </c>
      <c r="V61" s="29">
        <v>1.1260951757430999</v>
      </c>
      <c r="W61" s="29">
        <v>5.3868889808654799E-2</v>
      </c>
      <c r="X61" s="29">
        <v>0.172366738319397</v>
      </c>
      <c r="Y61" s="29">
        <v>0.172366738319397</v>
      </c>
      <c r="Z61" s="29">
        <v>0.1</v>
      </c>
      <c r="AA61" s="29">
        <v>0.5</v>
      </c>
      <c r="AB61" s="29">
        <v>0.83333333333333304</v>
      </c>
      <c r="AC61" s="29">
        <v>0.625</v>
      </c>
      <c r="AD61" s="29">
        <v>0.5</v>
      </c>
      <c r="AE61" s="29">
        <v>0.4</v>
      </c>
    </row>
    <row r="62" spans="1:31" x14ac:dyDescent="0.15">
      <c r="A62" s="4">
        <v>480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>
        <v>5.1506195068359402</v>
      </c>
      <c r="L62" s="7">
        <v>3.3932723999023402</v>
      </c>
      <c r="M62">
        <v>3.2600231170654301</v>
      </c>
      <c r="N62">
        <v>3.2482032775878902</v>
      </c>
      <c r="O62">
        <v>0</v>
      </c>
      <c r="P62">
        <v>0</v>
      </c>
      <c r="Q62">
        <v>5</v>
      </c>
      <c r="R62" s="12">
        <v>0</v>
      </c>
      <c r="S62" s="12">
        <f t="shared" si="1"/>
        <v>0</v>
      </c>
      <c r="T62">
        <v>1.6599922180175799</v>
      </c>
      <c r="U62">
        <v>1.60904240608215</v>
      </c>
      <c r="V62">
        <v>1.40480065345764</v>
      </c>
      <c r="W62" s="13">
        <v>0.204241752624512</v>
      </c>
      <c r="X62">
        <v>0.25519156455993702</v>
      </c>
      <c r="Y62">
        <v>0.25519156455993702</v>
      </c>
      <c r="Z62">
        <v>0</v>
      </c>
      <c r="AA62">
        <v>0.5</v>
      </c>
      <c r="AB62">
        <v>1</v>
      </c>
      <c r="AC62">
        <v>0.66666666666666696</v>
      </c>
      <c r="AD62">
        <v>0.5</v>
      </c>
      <c r="AE62">
        <v>0.5</v>
      </c>
    </row>
    <row r="63" spans="1:31" x14ac:dyDescent="0.15">
      <c r="A63" s="4">
        <v>186</v>
      </c>
      <c r="B63">
        <v>15</v>
      </c>
      <c r="C63">
        <v>5</v>
      </c>
      <c r="D63">
        <v>10</v>
      </c>
      <c r="E63">
        <v>10</v>
      </c>
      <c r="F63">
        <v>10</v>
      </c>
      <c r="G63">
        <v>0</v>
      </c>
      <c r="H63">
        <v>5</v>
      </c>
      <c r="I63">
        <v>5</v>
      </c>
      <c r="J63">
        <v>0.75</v>
      </c>
      <c r="K63">
        <v>5.5654602050781197</v>
      </c>
      <c r="L63" s="7">
        <v>3.4134902954101598</v>
      </c>
      <c r="M63">
        <v>2.9460144042968701</v>
      </c>
      <c r="N63">
        <v>3.3690128326415998</v>
      </c>
      <c r="O63">
        <v>2</v>
      </c>
      <c r="P63">
        <v>2</v>
      </c>
      <c r="Q63">
        <v>12</v>
      </c>
      <c r="R63" s="12">
        <v>0.16669999999999999</v>
      </c>
      <c r="S63" s="12">
        <f t="shared" si="1"/>
        <v>0.2</v>
      </c>
      <c r="T63">
        <v>1.5749206542968699</v>
      </c>
      <c r="U63">
        <v>1.52458608150482</v>
      </c>
      <c r="V63">
        <v>1.3351366519928001</v>
      </c>
      <c r="W63" s="13">
        <v>0.18944942951202401</v>
      </c>
      <c r="X63">
        <v>0.23978400230407701</v>
      </c>
      <c r="Y63">
        <v>0.23978400230407701</v>
      </c>
      <c r="Z63">
        <v>0.2</v>
      </c>
      <c r="AA63">
        <v>1</v>
      </c>
      <c r="AB63">
        <v>0.83333333333333304</v>
      </c>
      <c r="AC63">
        <v>0.90909090909090895</v>
      </c>
      <c r="AD63">
        <v>0</v>
      </c>
      <c r="AE63">
        <v>0.8</v>
      </c>
    </row>
    <row r="64" spans="1:31" x14ac:dyDescent="0.15">
      <c r="A64" s="4">
        <v>482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>
        <v>5.1795711517334002</v>
      </c>
      <c r="L64" s="7">
        <v>3.4398860931396502</v>
      </c>
      <c r="M64">
        <v>2.7197036743164098</v>
      </c>
      <c r="N64">
        <v>3.1489009857177699</v>
      </c>
      <c r="O64">
        <v>1</v>
      </c>
      <c r="P64">
        <v>1</v>
      </c>
      <c r="Q64">
        <v>7</v>
      </c>
      <c r="R64" s="12">
        <v>0.1429</v>
      </c>
      <c r="S64" s="12">
        <f t="shared" si="1"/>
        <v>0.1</v>
      </c>
      <c r="T64">
        <v>1.4682025909423799</v>
      </c>
      <c r="U64">
        <v>1.42195320129395</v>
      </c>
      <c r="V64">
        <v>1.2352225780487101</v>
      </c>
      <c r="W64" s="13">
        <v>0.18673062324523901</v>
      </c>
      <c r="X64">
        <v>0.23298001289367701</v>
      </c>
      <c r="Y64">
        <v>0.23298001289367701</v>
      </c>
      <c r="Z64">
        <v>0.1</v>
      </c>
      <c r="AA64">
        <v>0.6</v>
      </c>
      <c r="AB64">
        <v>0.85714285714285698</v>
      </c>
      <c r="AC64">
        <v>0.70588235294117596</v>
      </c>
      <c r="AD64">
        <v>0.4</v>
      </c>
      <c r="AE64">
        <v>0.5</v>
      </c>
    </row>
    <row r="65" spans="1:31" x14ac:dyDescent="0.15">
      <c r="A65" s="4">
        <v>828</v>
      </c>
      <c r="B65">
        <v>14</v>
      </c>
      <c r="C65">
        <v>6</v>
      </c>
      <c r="D65">
        <v>10</v>
      </c>
      <c r="E65">
        <v>10</v>
      </c>
      <c r="F65">
        <v>10</v>
      </c>
      <c r="G65">
        <v>0</v>
      </c>
      <c r="H65">
        <v>4</v>
      </c>
      <c r="I65">
        <v>6</v>
      </c>
      <c r="J65">
        <v>0.7</v>
      </c>
      <c r="K65">
        <v>4.8318023681640598</v>
      </c>
      <c r="L65" s="7">
        <v>3.4807167053222701</v>
      </c>
      <c r="M65">
        <v>3.7844886779785201</v>
      </c>
      <c r="N65">
        <v>3.8839988708496098</v>
      </c>
      <c r="O65">
        <v>0</v>
      </c>
      <c r="P65">
        <v>0</v>
      </c>
      <c r="Q65">
        <v>8</v>
      </c>
      <c r="R65" s="12">
        <v>0</v>
      </c>
      <c r="S65" s="12">
        <f t="shared" si="1"/>
        <v>0</v>
      </c>
      <c r="T65">
        <v>1.3466110229492201</v>
      </c>
      <c r="U65">
        <v>1.3206467628478999</v>
      </c>
      <c r="V65">
        <v>1.13943672180176</v>
      </c>
      <c r="W65" s="13">
        <v>0.18121004104614299</v>
      </c>
      <c r="X65">
        <v>0.20717430114746099</v>
      </c>
      <c r="Y65">
        <v>0.20717430114746099</v>
      </c>
      <c r="Z65">
        <v>0</v>
      </c>
      <c r="AA65">
        <v>0.8</v>
      </c>
      <c r="AB65">
        <v>1</v>
      </c>
      <c r="AC65">
        <v>0.88888888888888895</v>
      </c>
      <c r="AD65">
        <v>0.2</v>
      </c>
      <c r="AE65">
        <v>0.8</v>
      </c>
    </row>
    <row r="66" spans="1:31" x14ac:dyDescent="0.15">
      <c r="A66" s="4">
        <v>934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>
        <v>5.5186271667480504</v>
      </c>
      <c r="L66" s="7">
        <v>3.5302085876464799</v>
      </c>
      <c r="M66">
        <v>3.1703033447265598</v>
      </c>
      <c r="N66">
        <v>3.25703048706055</v>
      </c>
      <c r="O66">
        <v>1</v>
      </c>
      <c r="P66">
        <v>1</v>
      </c>
      <c r="Q66">
        <v>10</v>
      </c>
      <c r="R66" s="12">
        <v>0.1</v>
      </c>
      <c r="S66" s="12">
        <f t="shared" si="1"/>
        <v>0.1</v>
      </c>
      <c r="T66">
        <v>1.7077541351318399</v>
      </c>
      <c r="U66">
        <v>1.6505378484725901</v>
      </c>
      <c r="V66">
        <v>1.43968558311462</v>
      </c>
      <c r="W66" s="13">
        <v>0.210852265357971</v>
      </c>
      <c r="X66">
        <v>0.26806855201721203</v>
      </c>
      <c r="Y66">
        <v>0.26806855201721203</v>
      </c>
      <c r="Z66">
        <v>0.1</v>
      </c>
      <c r="AA66">
        <v>0.9</v>
      </c>
      <c r="AB66">
        <v>0.9</v>
      </c>
      <c r="AC66">
        <v>0.9</v>
      </c>
      <c r="AD66">
        <v>0.1</v>
      </c>
      <c r="AE66">
        <v>0.8</v>
      </c>
    </row>
    <row r="67" spans="1:31" x14ac:dyDescent="0.15">
      <c r="A67" s="4">
        <v>519</v>
      </c>
      <c r="B67">
        <v>16</v>
      </c>
      <c r="C67">
        <v>4</v>
      </c>
      <c r="D67">
        <v>10</v>
      </c>
      <c r="E67">
        <v>10</v>
      </c>
      <c r="F67">
        <v>10</v>
      </c>
      <c r="G67">
        <v>0</v>
      </c>
      <c r="H67">
        <v>6</v>
      </c>
      <c r="I67">
        <v>4</v>
      </c>
      <c r="J67">
        <v>0.8</v>
      </c>
      <c r="K67">
        <v>6.3825550079345703</v>
      </c>
      <c r="L67" s="7">
        <v>3.3660011291503902</v>
      </c>
      <c r="M67">
        <v>3.1796836853027299</v>
      </c>
      <c r="N67">
        <v>4.5618000030517596</v>
      </c>
      <c r="O67">
        <v>2</v>
      </c>
      <c r="P67">
        <v>2</v>
      </c>
      <c r="Q67">
        <v>10</v>
      </c>
      <c r="R67" s="12">
        <v>0.2</v>
      </c>
      <c r="S67" s="12">
        <f t="shared" si="1"/>
        <v>0.2</v>
      </c>
      <c r="T67">
        <v>2.01559257507324</v>
      </c>
      <c r="U67">
        <v>1.92715609073639</v>
      </c>
      <c r="V67">
        <v>1.7114464044570901</v>
      </c>
      <c r="W67" s="13">
        <v>0.21570968627929701</v>
      </c>
      <c r="X67">
        <v>0.30414617061615001</v>
      </c>
      <c r="Y67">
        <v>0.30414617061615001</v>
      </c>
      <c r="Z67">
        <v>0.2</v>
      </c>
      <c r="AA67">
        <v>0.8</v>
      </c>
      <c r="AB67">
        <v>0.8</v>
      </c>
      <c r="AC67">
        <v>0.8</v>
      </c>
      <c r="AD67">
        <v>0.2</v>
      </c>
      <c r="AE67">
        <v>0.6</v>
      </c>
    </row>
    <row r="68" spans="1:31" x14ac:dyDescent="0.15">
      <c r="A68" s="4">
        <v>223</v>
      </c>
      <c r="B68">
        <v>13</v>
      </c>
      <c r="C68">
        <v>7</v>
      </c>
      <c r="D68">
        <v>10</v>
      </c>
      <c r="E68">
        <v>10</v>
      </c>
      <c r="F68">
        <v>10</v>
      </c>
      <c r="G68">
        <v>0</v>
      </c>
      <c r="H68">
        <v>3</v>
      </c>
      <c r="I68">
        <v>7</v>
      </c>
      <c r="J68">
        <v>0.65</v>
      </c>
      <c r="K68">
        <v>4.7153663635253897</v>
      </c>
      <c r="L68" s="7">
        <v>3.5632209777832</v>
      </c>
      <c r="M68">
        <v>3.0068168640136701</v>
      </c>
      <c r="N68">
        <v>3.0456161499023402</v>
      </c>
      <c r="O68">
        <v>1</v>
      </c>
      <c r="P68">
        <v>1</v>
      </c>
      <c r="Q68">
        <v>8</v>
      </c>
      <c r="R68" s="12">
        <v>0.125</v>
      </c>
      <c r="S68" s="12">
        <f t="shared" si="1"/>
        <v>0.1</v>
      </c>
      <c r="T68">
        <v>1.5686683654785201</v>
      </c>
      <c r="U68">
        <v>1.5097084045410201</v>
      </c>
      <c r="V68">
        <v>1.31616818904877</v>
      </c>
      <c r="W68" s="13">
        <v>0.19354021549224901</v>
      </c>
      <c r="X68">
        <v>0.25250017642974798</v>
      </c>
      <c r="Y68">
        <v>0.25250017642974798</v>
      </c>
      <c r="Z68">
        <v>0.1</v>
      </c>
      <c r="AA68">
        <v>0.7</v>
      </c>
      <c r="AB68">
        <v>0.875</v>
      </c>
      <c r="AC68">
        <v>0.77777777777777801</v>
      </c>
      <c r="AD68">
        <v>0.3</v>
      </c>
      <c r="AE68">
        <v>0.6</v>
      </c>
    </row>
    <row r="69" spans="1:31" x14ac:dyDescent="0.15">
      <c r="A69" s="4">
        <v>371</v>
      </c>
      <c r="B69">
        <v>13</v>
      </c>
      <c r="C69">
        <v>7</v>
      </c>
      <c r="D69">
        <v>10</v>
      </c>
      <c r="E69">
        <v>10</v>
      </c>
      <c r="F69">
        <v>10</v>
      </c>
      <c r="G69">
        <v>0</v>
      </c>
      <c r="H69">
        <v>3</v>
      </c>
      <c r="I69">
        <v>7</v>
      </c>
      <c r="J69">
        <v>0.65</v>
      </c>
      <c r="K69">
        <v>4.7828636169433603</v>
      </c>
      <c r="L69" s="7">
        <v>3.5890541076660201</v>
      </c>
      <c r="M69">
        <v>3.0045146942138699</v>
      </c>
      <c r="N69">
        <v>3.1443138122558598</v>
      </c>
      <c r="O69">
        <v>1</v>
      </c>
      <c r="P69">
        <v>1</v>
      </c>
      <c r="Q69">
        <v>8</v>
      </c>
      <c r="R69" s="12">
        <v>0.125</v>
      </c>
      <c r="S69" s="12">
        <f t="shared" si="1"/>
        <v>0.1</v>
      </c>
      <c r="T69">
        <v>1.4902420043945299</v>
      </c>
      <c r="U69">
        <v>1.43945825099945</v>
      </c>
      <c r="V69">
        <v>1.25491619110107</v>
      </c>
      <c r="W69" s="13">
        <v>0.18454205989837599</v>
      </c>
      <c r="X69">
        <v>0.235325813293457</v>
      </c>
      <c r="Y69">
        <v>0.235325813293457</v>
      </c>
      <c r="Z69">
        <v>0.1</v>
      </c>
      <c r="AA69">
        <v>0.7</v>
      </c>
      <c r="AB69">
        <v>0.875</v>
      </c>
      <c r="AC69">
        <v>0.77777777777777801</v>
      </c>
      <c r="AD69">
        <v>0.3</v>
      </c>
      <c r="AE69">
        <v>0.6</v>
      </c>
    </row>
    <row r="70" spans="1:31" x14ac:dyDescent="0.15">
      <c r="A70" s="4">
        <v>897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>
        <v>5.0807552337646502</v>
      </c>
      <c r="L70" s="7">
        <v>3.5942249298095699</v>
      </c>
      <c r="M70">
        <v>3.5212154388427699</v>
      </c>
      <c r="N70">
        <v>2.8270282745361301</v>
      </c>
      <c r="O70">
        <v>1</v>
      </c>
      <c r="P70">
        <v>1</v>
      </c>
      <c r="Q70">
        <v>9</v>
      </c>
      <c r="R70" s="12">
        <v>0.1111</v>
      </c>
      <c r="S70" s="12">
        <f t="shared" si="1"/>
        <v>0.1</v>
      </c>
      <c r="T70">
        <v>1.6263542175293</v>
      </c>
      <c r="U70">
        <v>1.6224285364151001</v>
      </c>
      <c r="V70">
        <v>1.36819708347321</v>
      </c>
      <c r="W70" s="13">
        <v>0.25423145294189398</v>
      </c>
      <c r="X70">
        <v>0.25815713405609098</v>
      </c>
      <c r="Y70">
        <v>0.25815713405609098</v>
      </c>
      <c r="Z70">
        <v>0.1</v>
      </c>
      <c r="AA70">
        <v>0.8</v>
      </c>
      <c r="AB70">
        <v>0.88888888888888895</v>
      </c>
      <c r="AC70">
        <v>0.84210526315789502</v>
      </c>
      <c r="AD70">
        <v>0.2</v>
      </c>
      <c r="AE70">
        <v>0.7</v>
      </c>
    </row>
    <row r="71" spans="1:31" s="30" customFormat="1" x14ac:dyDescent="0.15">
      <c r="A71" s="33">
        <v>518</v>
      </c>
      <c r="B71" s="30">
        <v>13</v>
      </c>
      <c r="C71" s="30">
        <v>7</v>
      </c>
      <c r="D71" s="30">
        <v>10</v>
      </c>
      <c r="E71" s="30">
        <v>10</v>
      </c>
      <c r="F71" s="30">
        <v>10</v>
      </c>
      <c r="G71" s="30">
        <v>0</v>
      </c>
      <c r="H71" s="30">
        <v>3</v>
      </c>
      <c r="I71" s="30">
        <v>7</v>
      </c>
      <c r="J71" s="30">
        <v>0.65</v>
      </c>
      <c r="K71" s="30">
        <v>4.2386131286621103</v>
      </c>
      <c r="L71" s="30">
        <v>3.5993404388427699</v>
      </c>
      <c r="M71" s="30">
        <v>4.3402576446533203</v>
      </c>
      <c r="N71" s="30">
        <v>3.1893730163574201</v>
      </c>
      <c r="O71" s="30">
        <v>0</v>
      </c>
      <c r="P71" s="30">
        <v>0</v>
      </c>
      <c r="Q71" s="30">
        <v>6</v>
      </c>
      <c r="R71" s="35">
        <v>0</v>
      </c>
      <c r="S71" s="35">
        <f t="shared" si="1"/>
        <v>0</v>
      </c>
      <c r="T71" s="30">
        <v>1.2165508270263701</v>
      </c>
      <c r="U71" s="30">
        <v>1.22995185852051</v>
      </c>
      <c r="V71" s="30">
        <v>1.02359163761139</v>
      </c>
      <c r="W71" s="30">
        <v>0.20636022090911901</v>
      </c>
      <c r="X71" s="30">
        <v>0.192959189414978</v>
      </c>
      <c r="Y71" s="30">
        <v>0.192959189414978</v>
      </c>
      <c r="Z71" s="30">
        <v>0</v>
      </c>
      <c r="AA71" s="30">
        <v>0.6</v>
      </c>
      <c r="AB71" s="30">
        <v>1</v>
      </c>
      <c r="AC71" s="30">
        <v>0.75</v>
      </c>
      <c r="AD71" s="30">
        <v>0.4</v>
      </c>
      <c r="AE71" s="30">
        <v>0.6</v>
      </c>
    </row>
    <row r="72" spans="1:31" x14ac:dyDescent="0.15">
      <c r="A72" s="4">
        <v>29</v>
      </c>
      <c r="B72">
        <v>11</v>
      </c>
      <c r="C72">
        <v>9</v>
      </c>
      <c r="D72">
        <v>10</v>
      </c>
      <c r="E72">
        <v>10</v>
      </c>
      <c r="F72">
        <v>9</v>
      </c>
      <c r="G72">
        <v>1</v>
      </c>
      <c r="H72">
        <v>2</v>
      </c>
      <c r="I72">
        <v>8</v>
      </c>
      <c r="J72">
        <v>0.55000000000000004</v>
      </c>
      <c r="K72">
        <v>4.7264022827148402</v>
      </c>
      <c r="L72" s="7">
        <v>3.8251647949218701</v>
      </c>
      <c r="M72">
        <v>4.9203014373779297</v>
      </c>
      <c r="N72">
        <v>5.8750972747802699</v>
      </c>
      <c r="O72">
        <v>0</v>
      </c>
      <c r="P72">
        <v>0</v>
      </c>
      <c r="Q72">
        <v>7</v>
      </c>
      <c r="R72" s="12">
        <v>0</v>
      </c>
      <c r="S72" s="12">
        <f t="shared" si="1"/>
        <v>0</v>
      </c>
      <c r="T72">
        <v>1.0801849365234399</v>
      </c>
      <c r="U72">
        <v>1.00360107421875</v>
      </c>
      <c r="V72">
        <v>0.93322449922561601</v>
      </c>
      <c r="W72" s="13">
        <v>7.0376574993133503E-2</v>
      </c>
      <c r="X72">
        <v>0.14696043729782099</v>
      </c>
      <c r="Y72">
        <v>0.14696043729782099</v>
      </c>
      <c r="Z72">
        <v>0</v>
      </c>
      <c r="AA72">
        <v>0.7</v>
      </c>
      <c r="AB72">
        <v>1</v>
      </c>
      <c r="AC72">
        <v>0.82352941176470595</v>
      </c>
      <c r="AD72">
        <v>0.3</v>
      </c>
      <c r="AE72">
        <v>0.7</v>
      </c>
    </row>
    <row r="73" spans="1:31" x14ac:dyDescent="0.15">
      <c r="A73" s="4">
        <v>979</v>
      </c>
      <c r="B73">
        <v>12</v>
      </c>
      <c r="C73">
        <v>8</v>
      </c>
      <c r="D73">
        <v>10</v>
      </c>
      <c r="E73">
        <v>10</v>
      </c>
      <c r="F73">
        <v>10</v>
      </c>
      <c r="G73">
        <v>0</v>
      </c>
      <c r="H73">
        <v>2</v>
      </c>
      <c r="I73">
        <v>8</v>
      </c>
      <c r="J73">
        <v>0.6</v>
      </c>
      <c r="K73">
        <v>4.74538230895996</v>
      </c>
      <c r="L73" s="7">
        <v>3.82391357421875</v>
      </c>
      <c r="M73">
        <v>4.6266803741455096</v>
      </c>
      <c r="N73">
        <v>5.6107864379882804</v>
      </c>
      <c r="O73">
        <v>0</v>
      </c>
      <c r="P73">
        <v>0</v>
      </c>
      <c r="Q73">
        <v>8</v>
      </c>
      <c r="R73" s="12">
        <v>0</v>
      </c>
      <c r="S73" s="12">
        <f t="shared" si="1"/>
        <v>0</v>
      </c>
      <c r="T73">
        <v>1.3454437255859399</v>
      </c>
      <c r="U73">
        <v>1.24429607391357</v>
      </c>
      <c r="V73">
        <v>1.1167688369751001</v>
      </c>
      <c r="W73" s="13">
        <v>0.12752723693847701</v>
      </c>
      <c r="X73">
        <v>0.22867488861084001</v>
      </c>
      <c r="Y73">
        <v>0.22867488861084001</v>
      </c>
      <c r="Z73">
        <v>0</v>
      </c>
      <c r="AA73">
        <v>0.8</v>
      </c>
      <c r="AB73">
        <v>1</v>
      </c>
      <c r="AC73">
        <v>0.88888888888888895</v>
      </c>
      <c r="AD73">
        <v>0.2</v>
      </c>
      <c r="AE73">
        <v>0.8</v>
      </c>
    </row>
    <row r="74" spans="1:31" x14ac:dyDescent="0.15">
      <c r="A74" s="4">
        <v>520</v>
      </c>
      <c r="B74">
        <v>12</v>
      </c>
      <c r="C74">
        <v>8</v>
      </c>
      <c r="D74">
        <v>10</v>
      </c>
      <c r="E74">
        <v>10</v>
      </c>
      <c r="F74">
        <v>10</v>
      </c>
      <c r="G74">
        <v>0</v>
      </c>
      <c r="H74">
        <v>2</v>
      </c>
      <c r="I74">
        <v>8</v>
      </c>
      <c r="J74">
        <v>0.6</v>
      </c>
      <c r="K74">
        <v>5.25994873046875</v>
      </c>
      <c r="L74" s="7">
        <v>3.82373046875</v>
      </c>
      <c r="M74">
        <v>2.8424625396728498</v>
      </c>
      <c r="N74">
        <v>5.9545173645019496</v>
      </c>
      <c r="O74">
        <v>1</v>
      </c>
      <c r="P74">
        <v>1</v>
      </c>
      <c r="Q74">
        <v>9</v>
      </c>
      <c r="R74" s="12">
        <v>0.1111</v>
      </c>
      <c r="S74" s="12">
        <f t="shared" si="1"/>
        <v>0.1</v>
      </c>
      <c r="T74">
        <v>1.53349113464355</v>
      </c>
      <c r="U74">
        <v>1.33817386627197</v>
      </c>
      <c r="V74">
        <v>1.26590347290039</v>
      </c>
      <c r="W74" s="13">
        <v>7.2270393371582003E-2</v>
      </c>
      <c r="X74">
        <v>0.26758766174316401</v>
      </c>
      <c r="Y74">
        <v>0.26758766174316401</v>
      </c>
      <c r="Z74">
        <v>0.1</v>
      </c>
      <c r="AA74">
        <v>0.8</v>
      </c>
      <c r="AB74">
        <v>0.88888888888888895</v>
      </c>
      <c r="AC74">
        <v>0.84210526315789502</v>
      </c>
      <c r="AD74">
        <v>0.2</v>
      </c>
      <c r="AE74">
        <v>0.7</v>
      </c>
    </row>
    <row r="75" spans="1:31" x14ac:dyDescent="0.15">
      <c r="A75" s="4">
        <v>149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4.4821224212646502</v>
      </c>
      <c r="L75" s="7">
        <v>3.75569725036621</v>
      </c>
      <c r="M75">
        <v>4.8786315917968697</v>
      </c>
      <c r="N75">
        <v>8.511962890625</v>
      </c>
      <c r="O75">
        <v>1</v>
      </c>
      <c r="P75">
        <v>1</v>
      </c>
      <c r="Q75">
        <v>10</v>
      </c>
      <c r="R75" s="12">
        <v>0.1</v>
      </c>
      <c r="S75" s="12">
        <f t="shared" si="1"/>
        <v>0.1</v>
      </c>
      <c r="T75">
        <v>1.2563419342041</v>
      </c>
      <c r="U75">
        <v>1.05661201477051</v>
      </c>
      <c r="V75">
        <v>1.0494639873504601</v>
      </c>
      <c r="W75" s="13">
        <v>7.1480274200439496E-3</v>
      </c>
      <c r="X75">
        <v>0.206877946853638</v>
      </c>
      <c r="Y75">
        <v>0.206877946853638</v>
      </c>
      <c r="Z75">
        <v>0.1</v>
      </c>
      <c r="AA75">
        <v>0.9</v>
      </c>
      <c r="AB75">
        <v>0.9</v>
      </c>
      <c r="AC75">
        <v>0.9</v>
      </c>
      <c r="AD75">
        <v>0.1</v>
      </c>
      <c r="AE75">
        <v>0.8</v>
      </c>
    </row>
    <row r="76" spans="1:31" x14ac:dyDescent="0.15">
      <c r="A76" s="4">
        <v>64</v>
      </c>
      <c r="B76">
        <v>12</v>
      </c>
      <c r="C76">
        <v>8</v>
      </c>
      <c r="D76">
        <v>10</v>
      </c>
      <c r="E76">
        <v>10</v>
      </c>
      <c r="F76">
        <v>10</v>
      </c>
      <c r="G76">
        <v>0</v>
      </c>
      <c r="H76">
        <v>2</v>
      </c>
      <c r="I76">
        <v>8</v>
      </c>
      <c r="J76">
        <v>0.6</v>
      </c>
      <c r="K76">
        <v>5.4627857208251998</v>
      </c>
      <c r="L76" s="7">
        <v>3.6959381103515598</v>
      </c>
      <c r="M76">
        <v>1.8881301879882799</v>
      </c>
      <c r="N76">
        <v>6.5744819641113299</v>
      </c>
      <c r="O76">
        <v>2</v>
      </c>
      <c r="P76">
        <v>2</v>
      </c>
      <c r="Q76">
        <v>11</v>
      </c>
      <c r="R76" s="12">
        <v>0.18179999999999999</v>
      </c>
      <c r="S76" s="12">
        <f t="shared" si="1"/>
        <v>0.2</v>
      </c>
      <c r="T76">
        <v>1.57517433166504</v>
      </c>
      <c r="U76">
        <v>1.32281017303467</v>
      </c>
      <c r="V76">
        <v>1.3146400451660201</v>
      </c>
      <c r="W76" s="13">
        <v>8.1701278686523403E-3</v>
      </c>
      <c r="X76">
        <v>0.26053428649902299</v>
      </c>
      <c r="Y76">
        <v>0.26053428649902299</v>
      </c>
      <c r="Z76">
        <v>0.2</v>
      </c>
      <c r="AA76">
        <v>0.9</v>
      </c>
      <c r="AB76">
        <v>0.81818181818181801</v>
      </c>
      <c r="AC76">
        <v>0.85714285714285698</v>
      </c>
      <c r="AD76">
        <v>0.1</v>
      </c>
      <c r="AE76">
        <v>0.7</v>
      </c>
    </row>
    <row r="77" spans="1:31" x14ac:dyDescent="0.15">
      <c r="A77" s="4">
        <v>4</v>
      </c>
      <c r="B77">
        <v>12</v>
      </c>
      <c r="C77">
        <v>8</v>
      </c>
      <c r="D77">
        <v>10</v>
      </c>
      <c r="E77">
        <v>10</v>
      </c>
      <c r="F77">
        <v>10</v>
      </c>
      <c r="G77">
        <v>0</v>
      </c>
      <c r="H77">
        <v>2</v>
      </c>
      <c r="I77">
        <v>8</v>
      </c>
      <c r="J77">
        <v>0.6</v>
      </c>
      <c r="K77">
        <v>5.3502464294433603</v>
      </c>
      <c r="L77" s="7">
        <v>3.7187023162841801</v>
      </c>
      <c r="M77">
        <v>2.52266120910644</v>
      </c>
      <c r="N77">
        <v>6.6626472473144496</v>
      </c>
      <c r="O77">
        <v>2</v>
      </c>
      <c r="P77">
        <v>2</v>
      </c>
      <c r="Q77">
        <v>11</v>
      </c>
      <c r="R77" s="12">
        <v>0.18179999999999999</v>
      </c>
      <c r="S77" s="12">
        <f t="shared" si="1"/>
        <v>0.2</v>
      </c>
      <c r="T77">
        <v>1.5006961822509799</v>
      </c>
      <c r="U77">
        <v>1.27388763427734</v>
      </c>
      <c r="V77">
        <v>1.25015091896057</v>
      </c>
      <c r="W77" s="13">
        <v>2.3736715316772499E-2</v>
      </c>
      <c r="X77">
        <v>0.250545263290405</v>
      </c>
      <c r="Y77">
        <v>0.250545263290405</v>
      </c>
      <c r="Z77">
        <v>0.2</v>
      </c>
      <c r="AA77">
        <v>0.9</v>
      </c>
      <c r="AB77">
        <v>0.81818181818181801</v>
      </c>
      <c r="AC77">
        <v>0.85714285714285698</v>
      </c>
      <c r="AD77">
        <v>0.1</v>
      </c>
      <c r="AE77">
        <v>0.7</v>
      </c>
    </row>
    <row r="78" spans="1:31" x14ac:dyDescent="0.15">
      <c r="A78" s="4">
        <v>580</v>
      </c>
      <c r="B78">
        <v>11</v>
      </c>
      <c r="C78">
        <v>9</v>
      </c>
      <c r="D78">
        <v>10</v>
      </c>
      <c r="E78">
        <v>10</v>
      </c>
      <c r="F78">
        <v>9</v>
      </c>
      <c r="G78">
        <v>1</v>
      </c>
      <c r="H78">
        <v>2</v>
      </c>
      <c r="I78">
        <v>8</v>
      </c>
      <c r="J78">
        <v>0.55000000000000004</v>
      </c>
      <c r="K78">
        <v>5.03513526916504</v>
      </c>
      <c r="L78" s="7">
        <v>3.7551288604736301</v>
      </c>
      <c r="M78">
        <v>3.0785770416259801</v>
      </c>
      <c r="N78">
        <v>5.5543289184570304</v>
      </c>
      <c r="O78">
        <v>1</v>
      </c>
      <c r="P78">
        <v>1</v>
      </c>
      <c r="Q78">
        <v>8</v>
      </c>
      <c r="R78" s="12">
        <v>0.125</v>
      </c>
      <c r="S78" s="12">
        <f t="shared" si="1"/>
        <v>0.1</v>
      </c>
      <c r="T78">
        <v>1.4386787414550799</v>
      </c>
      <c r="U78">
        <v>1.26366519927978</v>
      </c>
      <c r="V78">
        <v>1.22721290588379</v>
      </c>
      <c r="W78" s="13">
        <v>3.6452293395996101E-2</v>
      </c>
      <c r="X78">
        <v>0.21146583557128901</v>
      </c>
      <c r="Y78">
        <v>0.21146583557128901</v>
      </c>
      <c r="Z78">
        <v>0.1</v>
      </c>
      <c r="AA78">
        <v>0.7</v>
      </c>
      <c r="AB78">
        <v>0.875</v>
      </c>
      <c r="AC78">
        <v>0.77777777777777801</v>
      </c>
      <c r="AD78">
        <v>0.3</v>
      </c>
      <c r="AE78">
        <v>0.6</v>
      </c>
    </row>
    <row r="79" spans="1:31" x14ac:dyDescent="0.15">
      <c r="A79" s="4">
        <v>708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>
        <v>6.6370372772216797</v>
      </c>
      <c r="L79" s="7">
        <v>3.6903305053710902</v>
      </c>
      <c r="M79">
        <v>1.7185420989990201</v>
      </c>
      <c r="N79">
        <v>7.0055294036865199</v>
      </c>
      <c r="O79">
        <v>2</v>
      </c>
      <c r="P79">
        <v>2</v>
      </c>
      <c r="Q79">
        <v>11</v>
      </c>
      <c r="R79" s="12">
        <v>0.18179999999999999</v>
      </c>
      <c r="S79" s="12">
        <f t="shared" si="1"/>
        <v>0.2</v>
      </c>
      <c r="T79">
        <v>1.8431911468505899</v>
      </c>
      <c r="U79">
        <v>1.6151485443115201</v>
      </c>
      <c r="V79">
        <v>1.5772962570190401</v>
      </c>
      <c r="W79" s="13">
        <v>3.7852287292480503E-2</v>
      </c>
      <c r="X79">
        <v>0.26589488983154302</v>
      </c>
      <c r="Y79">
        <v>0.26589488983154302</v>
      </c>
      <c r="Z79">
        <v>0.2</v>
      </c>
      <c r="AA79">
        <v>0.9</v>
      </c>
      <c r="AB79">
        <v>0.81818181818181801</v>
      </c>
      <c r="AC79">
        <v>0.85714285714285698</v>
      </c>
      <c r="AD79">
        <v>0.1</v>
      </c>
      <c r="AE79">
        <v>0.7</v>
      </c>
    </row>
    <row r="80" spans="1:31" x14ac:dyDescent="0.15">
      <c r="A80" s="4">
        <v>152</v>
      </c>
      <c r="B80">
        <v>12</v>
      </c>
      <c r="C80">
        <v>8</v>
      </c>
      <c r="D80">
        <v>10</v>
      </c>
      <c r="E80">
        <v>10</v>
      </c>
      <c r="F80">
        <v>10</v>
      </c>
      <c r="G80">
        <v>0</v>
      </c>
      <c r="H80">
        <v>2</v>
      </c>
      <c r="I80">
        <v>8</v>
      </c>
      <c r="J80">
        <v>0.6</v>
      </c>
      <c r="K80">
        <v>5.5993576049804696</v>
      </c>
      <c r="L80" s="7">
        <v>3.6364974975585902</v>
      </c>
      <c r="M80">
        <v>1.6844596862793</v>
      </c>
      <c r="N80">
        <v>7.3742637634277299</v>
      </c>
      <c r="O80">
        <v>2</v>
      </c>
      <c r="P80">
        <v>2</v>
      </c>
      <c r="Q80">
        <v>10</v>
      </c>
      <c r="R80" s="12">
        <v>0.2</v>
      </c>
      <c r="S80" s="12">
        <f t="shared" si="1"/>
        <v>0.2</v>
      </c>
      <c r="T80">
        <v>1.6485748291015601</v>
      </c>
      <c r="U80">
        <v>1.3502063751220701</v>
      </c>
      <c r="V80">
        <v>1.3904880285263099</v>
      </c>
      <c r="W80" s="13">
        <v>4.0281653404235798E-2</v>
      </c>
      <c r="X80">
        <v>0.25808680057525601</v>
      </c>
      <c r="Y80">
        <v>0.25808680057525601</v>
      </c>
      <c r="Z80">
        <v>0.2</v>
      </c>
      <c r="AA80">
        <v>0.8</v>
      </c>
      <c r="AB80">
        <v>0.8</v>
      </c>
      <c r="AC80">
        <v>0.8</v>
      </c>
      <c r="AD80">
        <v>0.2</v>
      </c>
      <c r="AE80">
        <v>0.6</v>
      </c>
    </row>
    <row r="81" spans="1:31" s="30" customFormat="1" x14ac:dyDescent="0.15">
      <c r="A81" s="33">
        <v>901</v>
      </c>
      <c r="B81" s="30">
        <v>11</v>
      </c>
      <c r="C81" s="30">
        <v>9</v>
      </c>
      <c r="D81" s="30">
        <v>10</v>
      </c>
      <c r="E81" s="30">
        <v>10</v>
      </c>
      <c r="F81" s="30">
        <v>9</v>
      </c>
      <c r="G81" s="30">
        <v>1</v>
      </c>
      <c r="H81" s="30">
        <v>2</v>
      </c>
      <c r="I81" s="30">
        <v>8</v>
      </c>
      <c r="J81" s="30">
        <v>0.55000000000000004</v>
      </c>
      <c r="K81" s="30">
        <v>4.8135433197021502</v>
      </c>
      <c r="L81" s="30">
        <v>3.7840099334716801</v>
      </c>
      <c r="M81" s="30">
        <v>2.9343147277832</v>
      </c>
      <c r="N81" s="30">
        <v>4.0855464935302699</v>
      </c>
      <c r="O81" s="30">
        <v>1</v>
      </c>
      <c r="P81" s="30">
        <v>1</v>
      </c>
      <c r="Q81" s="30">
        <v>5</v>
      </c>
      <c r="R81" s="35">
        <v>0.2</v>
      </c>
      <c r="S81" s="35">
        <f t="shared" si="1"/>
        <v>0.1</v>
      </c>
      <c r="T81" s="30">
        <v>1.16604423522949</v>
      </c>
      <c r="U81" s="30">
        <v>1.0641937255859399</v>
      </c>
      <c r="V81" s="30">
        <v>1.01794397830963</v>
      </c>
      <c r="W81" s="30">
        <v>4.6249747276306201E-2</v>
      </c>
      <c r="X81" s="30">
        <v>0.14810025691986101</v>
      </c>
      <c r="Y81" s="30">
        <v>0.14810025691986101</v>
      </c>
      <c r="Z81" s="30">
        <v>0.1</v>
      </c>
      <c r="AA81" s="30">
        <v>0.4</v>
      </c>
      <c r="AB81" s="30">
        <v>0.8</v>
      </c>
      <c r="AC81" s="30">
        <v>0.53333333333333299</v>
      </c>
      <c r="AD81" s="30">
        <v>0.6</v>
      </c>
      <c r="AE81" s="30">
        <v>0.3</v>
      </c>
    </row>
    <row r="82" spans="1:31" x14ac:dyDescent="0.15">
      <c r="L82" s="8">
        <f>AVERAGE(L2:L81)</f>
        <v>2.8925258159637455</v>
      </c>
      <c r="W82" s="15">
        <f t="shared" ref="W82:AE82" si="2">AVERAGE(W2:W81)</f>
        <v>0.11911428496241568</v>
      </c>
      <c r="Z82" s="9">
        <f t="shared" si="2"/>
        <v>0.16624999999999979</v>
      </c>
      <c r="AA82" s="9">
        <f t="shared" si="2"/>
        <v>0.70874999999999966</v>
      </c>
      <c r="AB82" s="9">
        <f t="shared" si="2"/>
        <v>0.81984532561455614</v>
      </c>
      <c r="AC82" s="9">
        <f t="shared" si="2"/>
        <v>0.75369121622473811</v>
      </c>
      <c r="AD82" s="9">
        <f t="shared" si="2"/>
        <v>0.2912499999999999</v>
      </c>
      <c r="AE82" s="9">
        <f t="shared" si="2"/>
        <v>0.54250000000000009</v>
      </c>
    </row>
    <row r="83" spans="1:31" x14ac:dyDescent="0.15">
      <c r="L83" s="8">
        <f>MAX(L2:L81)</f>
        <v>3.8251647949218701</v>
      </c>
      <c r="W83" s="15">
        <f t="shared" ref="W83:AE83" si="3">MAX(W2:W81)</f>
        <v>0.25423145294189398</v>
      </c>
      <c r="Z83" s="9">
        <f t="shared" si="3"/>
        <v>0.4</v>
      </c>
      <c r="AA83" s="9">
        <f t="shared" si="3"/>
        <v>1</v>
      </c>
      <c r="AB83" s="9">
        <f t="shared" si="3"/>
        <v>1</v>
      </c>
      <c r="AC83" s="9">
        <f t="shared" si="3"/>
        <v>0.90909090909090895</v>
      </c>
      <c r="AD83" s="9">
        <f t="shared" si="3"/>
        <v>1</v>
      </c>
      <c r="AE83" s="9">
        <f t="shared" si="3"/>
        <v>0.8</v>
      </c>
    </row>
    <row r="84" spans="1:31" x14ac:dyDescent="0.15">
      <c r="L84" s="8">
        <f>MIN(L2:L81)</f>
        <v>1.98880767822266</v>
      </c>
      <c r="W84" s="15">
        <f t="shared" ref="W84:AE84" si="4">MIN(W2:W81)</f>
        <v>5.7748556137085004E-3</v>
      </c>
      <c r="Z84" s="9">
        <f t="shared" si="4"/>
        <v>0</v>
      </c>
      <c r="AA84" s="9">
        <f t="shared" si="4"/>
        <v>0</v>
      </c>
      <c r="AB84" s="9">
        <f t="shared" si="4"/>
        <v>0.5</v>
      </c>
      <c r="AC84" s="9">
        <f t="shared" si="4"/>
        <v>0.30769230769230799</v>
      </c>
      <c r="AD84" s="9">
        <f t="shared" si="4"/>
        <v>0</v>
      </c>
      <c r="AE84" s="9">
        <f t="shared" si="4"/>
        <v>0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s="9" t="s">
        <v>10</v>
      </c>
      <c r="L90" s="9" t="s">
        <v>33</v>
      </c>
      <c r="N90" s="9" t="s">
        <v>66</v>
      </c>
      <c r="O90" s="9"/>
      <c r="P90" s="9"/>
      <c r="Q90" s="9"/>
      <c r="W90" s="13"/>
    </row>
    <row r="91" spans="1:31" x14ac:dyDescent="0.15">
      <c r="K91" s="9"/>
      <c r="L91" s="9"/>
      <c r="M91" s="9"/>
      <c r="N91" s="9">
        <v>0.2</v>
      </c>
      <c r="O91" s="9">
        <v>-400</v>
      </c>
      <c r="P91" s="9">
        <v>1600</v>
      </c>
      <c r="Q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1</v>
      </c>
      <c r="N92" s="9">
        <v>0.4</v>
      </c>
      <c r="O92" s="9">
        <v>-800</v>
      </c>
      <c r="P92" s="9">
        <v>1200</v>
      </c>
      <c r="Q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2</v>
      </c>
      <c r="N93" s="9">
        <v>0.45</v>
      </c>
      <c r="O93" s="9">
        <v>-900</v>
      </c>
      <c r="P93" s="9">
        <v>1100</v>
      </c>
      <c r="Q93" s="9">
        <v>55</v>
      </c>
      <c r="W93" s="13"/>
    </row>
    <row r="94" spans="1:31" s="19" customFormat="1" x14ac:dyDescent="0.15">
      <c r="K94" s="37" t="s">
        <v>106</v>
      </c>
      <c r="L94" s="37">
        <f>COUNTIF(L2:L81,"&lt;1.915")-COUNTIF(L2:L81,"&lt;1.674")</f>
        <v>0</v>
      </c>
      <c r="M94" s="37">
        <v>3</v>
      </c>
      <c r="N94" s="9">
        <v>0.49</v>
      </c>
      <c r="O94" s="9">
        <v>-980</v>
      </c>
      <c r="P94" s="9">
        <v>1020</v>
      </c>
      <c r="Q94" s="9">
        <v>51</v>
      </c>
    </row>
    <row r="95" spans="1:31" x14ac:dyDescent="0.15">
      <c r="K95" s="9" t="s">
        <v>107</v>
      </c>
      <c r="L95" s="9">
        <f>COUNTIF(L2:L81,"&lt;2.156")-COUNTIF(L2:L81,"&lt;1.915")</f>
        <v>10</v>
      </c>
      <c r="M95" s="9">
        <v>4</v>
      </c>
      <c r="W95" s="13"/>
    </row>
    <row r="96" spans="1:31" x14ac:dyDescent="0.15">
      <c r="K96" s="9" t="s">
        <v>108</v>
      </c>
      <c r="L96" s="9">
        <f>COUNTIF(L2:L81,"&lt;2.397")-COUNTIF(L2:L81,"&lt;2.156")</f>
        <v>10</v>
      </c>
      <c r="M96" s="9">
        <v>7</v>
      </c>
      <c r="W96" s="13"/>
    </row>
    <row r="97" spans="11:23" x14ac:dyDescent="0.15">
      <c r="K97" s="9" t="s">
        <v>109</v>
      </c>
      <c r="L97" s="9">
        <f>COUNTIF(L2:L81,"&lt;2.638")-COUNTIF(L2:L81,"&lt;2.397")</f>
        <v>10</v>
      </c>
      <c r="M97" s="9">
        <v>11</v>
      </c>
      <c r="W97" s="13"/>
    </row>
    <row r="98" spans="11:23" x14ac:dyDescent="0.15">
      <c r="K98" s="9" t="s">
        <v>110</v>
      </c>
      <c r="L98" s="9">
        <f>COUNTIF(L2:L81,"&lt;2.879")-COUNTIF(L2:L81,"&lt;2.638")</f>
        <v>10</v>
      </c>
      <c r="M98" s="9">
        <v>14</v>
      </c>
      <c r="W98" s="13"/>
    </row>
    <row r="99" spans="11:23" x14ac:dyDescent="0.15">
      <c r="K99" s="9" t="s">
        <v>111</v>
      </c>
      <c r="L99" s="9">
        <f>COUNTIF(L2:L81,"&lt;3.12")-COUNTIF(L2:L81,"&lt;2.879")</f>
        <v>10</v>
      </c>
      <c r="M99" s="9">
        <v>16</v>
      </c>
    </row>
    <row r="100" spans="11:23" x14ac:dyDescent="0.15">
      <c r="K100" s="9" t="s">
        <v>112</v>
      </c>
      <c r="L100" s="9">
        <f>COUNTIF(L2:L81,"&lt;3.361")-COUNTIF(L2:L81,"&lt;3.12")</f>
        <v>10</v>
      </c>
      <c r="M100" s="9">
        <v>14</v>
      </c>
    </row>
    <row r="101" spans="11:23" x14ac:dyDescent="0.15">
      <c r="K101" s="9" t="s">
        <v>113</v>
      </c>
      <c r="L101" s="9">
        <f>COUNTIF(L2:L81,"&lt;3.602")-COUNTIF(L2:L81,"&lt;3.361")</f>
        <v>10</v>
      </c>
      <c r="M101" s="9">
        <v>11</v>
      </c>
    </row>
    <row r="102" spans="11:23" x14ac:dyDescent="0.15">
      <c r="K102" s="9" t="s">
        <v>114</v>
      </c>
      <c r="L102" s="9">
        <f>COUNTIF(L2:L81,"&lt;3.843")-COUNTIF(L2:L81,"&lt;3.602")</f>
        <v>10</v>
      </c>
      <c r="M102" s="9">
        <v>7</v>
      </c>
    </row>
    <row r="103" spans="11:23" s="19" customFormat="1" x14ac:dyDescent="0.15">
      <c r="K103" s="37" t="s">
        <v>115</v>
      </c>
      <c r="L103" s="37">
        <f>COUNTIF(L2:L81,"&lt;4.084")-COUNTIF(L2:L81,"&lt;3.843")</f>
        <v>0</v>
      </c>
      <c r="M103" s="37">
        <v>4</v>
      </c>
    </row>
    <row r="104" spans="11:23" x14ac:dyDescent="0.15">
      <c r="K104" s="9" t="s">
        <v>46</v>
      </c>
      <c r="L104" s="9">
        <v>0</v>
      </c>
      <c r="M104" s="9">
        <v>3</v>
      </c>
    </row>
    <row r="105" spans="11:23" x14ac:dyDescent="0.15">
      <c r="K105" s="9" t="s">
        <v>47</v>
      </c>
      <c r="L105" s="9">
        <v>0</v>
      </c>
      <c r="M105" s="9">
        <v>2</v>
      </c>
    </row>
    <row r="106" spans="11:23" x14ac:dyDescent="0.15">
      <c r="K106" s="9" t="s">
        <v>48</v>
      </c>
      <c r="L106" s="9">
        <v>0</v>
      </c>
      <c r="M106" s="9">
        <v>1</v>
      </c>
    </row>
    <row r="107" spans="11:23" x14ac:dyDescent="0.15">
      <c r="K107" s="9" t="s">
        <v>49</v>
      </c>
      <c r="L107" s="9">
        <v>0</v>
      </c>
      <c r="M107" s="9">
        <v>2</v>
      </c>
    </row>
    <row r="108" spans="11:23" x14ac:dyDescent="0.15">
      <c r="K108" s="9" t="s">
        <v>50</v>
      </c>
      <c r="L108" s="9">
        <v>0</v>
      </c>
      <c r="M108" s="9">
        <v>3</v>
      </c>
    </row>
    <row r="109" spans="11:23" x14ac:dyDescent="0.15">
      <c r="K109" s="9" t="s">
        <v>51</v>
      </c>
      <c r="L109" s="9">
        <v>0</v>
      </c>
      <c r="M109" s="9">
        <v>4</v>
      </c>
      <c r="W109" s="13"/>
    </row>
    <row r="110" spans="11:23" x14ac:dyDescent="0.15">
      <c r="K110" s="9" t="s">
        <v>52</v>
      </c>
      <c r="L110" s="9">
        <v>0</v>
      </c>
      <c r="M110" s="9">
        <v>7</v>
      </c>
      <c r="W110" s="13"/>
    </row>
    <row r="111" spans="11:23" x14ac:dyDescent="0.15">
      <c r="K111" s="9" t="s">
        <v>53</v>
      </c>
      <c r="L111" s="9">
        <v>0</v>
      </c>
      <c r="M111" s="9">
        <v>11</v>
      </c>
    </row>
    <row r="112" spans="11:23" x14ac:dyDescent="0.15">
      <c r="K112" s="9" t="s">
        <v>54</v>
      </c>
      <c r="L112" s="9">
        <v>0</v>
      </c>
      <c r="M112" s="9">
        <v>14</v>
      </c>
      <c r="W112" s="13"/>
    </row>
    <row r="113" spans="11:23" x14ac:dyDescent="0.15">
      <c r="K113" s="9" t="s">
        <v>55</v>
      </c>
      <c r="L113" s="9">
        <v>0</v>
      </c>
      <c r="M113" s="9">
        <v>16</v>
      </c>
      <c r="W113" s="13"/>
    </row>
    <row r="114" spans="11:23" x14ac:dyDescent="0.15">
      <c r="K114" s="9" t="s">
        <v>56</v>
      </c>
      <c r="L114" s="9">
        <f>COUNTIF(L2:L81,"&lt;5.055")-COUNTIF(L2:L81,"&lt;4.894")</f>
        <v>0</v>
      </c>
      <c r="M114" s="9">
        <v>14</v>
      </c>
      <c r="W114" s="13"/>
    </row>
    <row r="115" spans="11:23" x14ac:dyDescent="0.15">
      <c r="K115" s="9" t="s">
        <v>57</v>
      </c>
      <c r="L115" s="9">
        <f>COUNTIF(L2:L81,"&lt;5.216")-COUNTIF(L2:L81,"&lt;5.055")</f>
        <v>0</v>
      </c>
      <c r="M115" s="9">
        <v>11</v>
      </c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>
        <v>7</v>
      </c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>
        <v>4</v>
      </c>
      <c r="P117">
        <v>2.8929999999999998</v>
      </c>
      <c r="Q117">
        <v>8.5000000000000006E-2</v>
      </c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>
        <v>3</v>
      </c>
      <c r="P118">
        <v>3.8130000000000002</v>
      </c>
      <c r="Q118">
        <v>0.11899999999999999</v>
      </c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>
        <v>2</v>
      </c>
      <c r="P119">
        <v>4.3250000000000002</v>
      </c>
      <c r="Q119">
        <v>0.157</v>
      </c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>
        <v>1</v>
      </c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P121">
        <v>1.6739999999999999</v>
      </c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P122">
        <v>4.0890000000000004</v>
      </c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  <row r="124" spans="11:23" x14ac:dyDescent="0.15">
      <c r="P124">
        <v>0.24099999999999999</v>
      </c>
    </row>
  </sheetData>
  <phoneticPr fontId="5" type="noConversion"/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E104"/>
  <sheetViews>
    <sheetView topLeftCell="D55" workbookViewId="0">
      <selection activeCell="D58" sqref="A58:XFD58"/>
    </sheetView>
  </sheetViews>
  <sheetFormatPr defaultColWidth="9" defaultRowHeight="13.5" x14ac:dyDescent="0.15"/>
  <cols>
    <col min="11" max="12" width="18" customWidth="1"/>
    <col min="13" max="14" width="12.625"/>
    <col min="20" max="22" width="12.625"/>
    <col min="23" max="23" width="18.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760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>
        <v>5.9451637268066397</v>
      </c>
      <c r="L2" s="7">
        <v>2.1772499084472701</v>
      </c>
      <c r="M2">
        <v>1.5182361602783201</v>
      </c>
      <c r="N2">
        <v>4.6323146820068404</v>
      </c>
      <c r="O2">
        <v>3</v>
      </c>
      <c r="P2">
        <v>3</v>
      </c>
      <c r="Q2">
        <v>12</v>
      </c>
      <c r="R2" s="12">
        <v>0.25</v>
      </c>
      <c r="S2" s="12">
        <f t="shared" ref="S2:S61" si="0">O2/E2</f>
        <v>0.3</v>
      </c>
      <c r="T2">
        <v>2.00077629089356</v>
      </c>
      <c r="U2">
        <v>1.8528251647949201</v>
      </c>
      <c r="V2">
        <v>1.73305892944336</v>
      </c>
      <c r="W2" s="13">
        <v>0.119766235351562</v>
      </c>
      <c r="X2">
        <v>0.26771736145019498</v>
      </c>
      <c r="Y2">
        <v>0.26771736145019498</v>
      </c>
      <c r="Z2">
        <v>0.3</v>
      </c>
      <c r="AA2">
        <v>0.9</v>
      </c>
      <c r="AB2">
        <v>0.75</v>
      </c>
      <c r="AC2">
        <v>0.81818181818181801</v>
      </c>
      <c r="AD2">
        <v>0.1</v>
      </c>
      <c r="AE2">
        <v>0.6</v>
      </c>
    </row>
    <row r="3" spans="1:31" x14ac:dyDescent="0.15">
      <c r="A3" s="4">
        <v>206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4.4629192352294904</v>
      </c>
      <c r="L3" s="7">
        <v>2.2479228973388699</v>
      </c>
      <c r="M3">
        <v>2.1878547668457</v>
      </c>
      <c r="N3">
        <v>3.5414943695068399</v>
      </c>
      <c r="O3">
        <v>2</v>
      </c>
      <c r="P3">
        <v>2</v>
      </c>
      <c r="Q3">
        <v>10</v>
      </c>
      <c r="R3" s="12">
        <v>0.2</v>
      </c>
      <c r="S3" s="12">
        <f t="shared" si="0"/>
        <v>0.2</v>
      </c>
      <c r="T3">
        <v>1.4795379638671899</v>
      </c>
      <c r="U3">
        <v>1.4095602035522501</v>
      </c>
      <c r="V3">
        <v>1.2945129871368399</v>
      </c>
      <c r="W3" s="13">
        <v>0.115047216415405</v>
      </c>
      <c r="X3">
        <v>0.18502497673034701</v>
      </c>
      <c r="Y3">
        <v>0.18502497673034701</v>
      </c>
      <c r="Z3">
        <v>0.2</v>
      </c>
      <c r="AA3">
        <v>0.8</v>
      </c>
      <c r="AB3">
        <v>0.8</v>
      </c>
      <c r="AC3">
        <v>0.8</v>
      </c>
      <c r="AD3">
        <v>0.2</v>
      </c>
      <c r="AE3">
        <v>0.6</v>
      </c>
    </row>
    <row r="4" spans="1:31" x14ac:dyDescent="0.15">
      <c r="A4" s="4">
        <v>332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5.5232677459716797</v>
      </c>
      <c r="L4" s="7">
        <v>2.25797843933106</v>
      </c>
      <c r="M4">
        <v>1.6736488342285201</v>
      </c>
      <c r="N4">
        <v>3.9813232421875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2.1875057220459002</v>
      </c>
      <c r="U4">
        <v>2.02536869049072</v>
      </c>
      <c r="V4">
        <v>1.8965694904327399</v>
      </c>
      <c r="W4" s="13">
        <v>0.12879920005798301</v>
      </c>
      <c r="X4">
        <v>0.29093623161315901</v>
      </c>
      <c r="Y4">
        <v>0.29093623161315901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243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>
        <v>7.0155200958251998</v>
      </c>
      <c r="L5" s="7">
        <v>2.2603340148925799</v>
      </c>
      <c r="M5">
        <v>1.61123275756836</v>
      </c>
      <c r="N5">
        <v>4.6294460296630904</v>
      </c>
      <c r="O5">
        <v>4</v>
      </c>
      <c r="P5">
        <v>4</v>
      </c>
      <c r="Q5">
        <v>13</v>
      </c>
      <c r="R5" s="12">
        <v>0.30769999999999997</v>
      </c>
      <c r="S5" s="12">
        <f t="shared" si="0"/>
        <v>0.4</v>
      </c>
      <c r="T5">
        <v>2.15481376647949</v>
      </c>
      <c r="U5">
        <v>2.0434997081756601</v>
      </c>
      <c r="V5">
        <v>1.8577797412872299</v>
      </c>
      <c r="W5" s="13">
        <v>0.18571996688842801</v>
      </c>
      <c r="X5">
        <v>0.29703402519226102</v>
      </c>
      <c r="Y5">
        <v>0.29703402519226102</v>
      </c>
      <c r="Z5">
        <v>0.4</v>
      </c>
      <c r="AA5">
        <v>0.9</v>
      </c>
      <c r="AB5">
        <v>0.69230769230769196</v>
      </c>
      <c r="AC5">
        <v>0.78260869565217395</v>
      </c>
      <c r="AD5">
        <v>0.1</v>
      </c>
      <c r="AE5">
        <v>0.5</v>
      </c>
    </row>
    <row r="6" spans="1:31" x14ac:dyDescent="0.15">
      <c r="A6" s="4">
        <v>962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4.6886062622070304</v>
      </c>
      <c r="L6" s="7">
        <v>2.2660045623779301</v>
      </c>
      <c r="M6">
        <v>1.8892669677734399</v>
      </c>
      <c r="N6">
        <v>3.0958251953125</v>
      </c>
      <c r="O6">
        <v>1</v>
      </c>
      <c r="P6">
        <v>1</v>
      </c>
      <c r="Q6">
        <v>8</v>
      </c>
      <c r="R6" s="12">
        <v>0.125</v>
      </c>
      <c r="S6" s="12">
        <f t="shared" si="0"/>
        <v>0.1</v>
      </c>
      <c r="T6">
        <v>1.6115760803222701</v>
      </c>
      <c r="U6">
        <v>1.5397201776504501</v>
      </c>
      <c r="V6">
        <v>1.4006265401840201</v>
      </c>
      <c r="W6" s="13">
        <v>0.139093637466431</v>
      </c>
      <c r="X6">
        <v>0.21094954013824499</v>
      </c>
      <c r="Y6">
        <v>0.21094954013824499</v>
      </c>
      <c r="Z6">
        <v>0.1</v>
      </c>
      <c r="AA6">
        <v>0.7</v>
      </c>
      <c r="AB6">
        <v>0.875</v>
      </c>
      <c r="AC6">
        <v>0.77777777777777801</v>
      </c>
      <c r="AD6">
        <v>0.3</v>
      </c>
      <c r="AE6">
        <v>0.6</v>
      </c>
    </row>
    <row r="7" spans="1:31" x14ac:dyDescent="0.15">
      <c r="A7" s="4">
        <v>774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4.5879154205322301</v>
      </c>
      <c r="L7" s="7">
        <v>2.3017005920410201</v>
      </c>
      <c r="M7">
        <v>1.68941307067871</v>
      </c>
      <c r="N7">
        <v>3.34785652160644</v>
      </c>
      <c r="O7">
        <v>2</v>
      </c>
      <c r="P7">
        <v>2</v>
      </c>
      <c r="Q7">
        <v>9</v>
      </c>
      <c r="R7" s="12">
        <v>0.22220000000000001</v>
      </c>
      <c r="S7" s="12">
        <f t="shared" si="0"/>
        <v>0.2</v>
      </c>
      <c r="T7">
        <v>1.59369468688965</v>
      </c>
      <c r="U7">
        <v>1.4986766576767001</v>
      </c>
      <c r="V7">
        <v>1.38804054260254</v>
      </c>
      <c r="W7" s="13">
        <v>0.11063611507415801</v>
      </c>
      <c r="X7">
        <v>0.20565414428710899</v>
      </c>
      <c r="Y7">
        <v>0.20565414428710899</v>
      </c>
      <c r="Z7">
        <v>0.2</v>
      </c>
      <c r="AA7">
        <v>0.7</v>
      </c>
      <c r="AB7">
        <v>0.77777777777777801</v>
      </c>
      <c r="AC7">
        <v>0.73684210526315796</v>
      </c>
      <c r="AD7">
        <v>0.3</v>
      </c>
      <c r="AE7">
        <v>0.5</v>
      </c>
    </row>
    <row r="8" spans="1:31" x14ac:dyDescent="0.15">
      <c r="A8" s="4">
        <v>613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4.1262054443359402</v>
      </c>
      <c r="L8" s="7">
        <v>2.30923271179199</v>
      </c>
      <c r="M8">
        <v>2.0504150390625</v>
      </c>
      <c r="N8">
        <v>3.11630058288574</v>
      </c>
      <c r="O8">
        <v>2</v>
      </c>
      <c r="P8">
        <v>2</v>
      </c>
      <c r="Q8">
        <v>10</v>
      </c>
      <c r="R8" s="12">
        <v>0.2</v>
      </c>
      <c r="S8" s="12">
        <f t="shared" si="0"/>
        <v>0.2</v>
      </c>
      <c r="T8">
        <v>1.39303970336914</v>
      </c>
      <c r="U8">
        <v>1.32696604728699</v>
      </c>
      <c r="V8">
        <v>1.2175832986831701</v>
      </c>
      <c r="W8" s="13">
        <v>0.109382748603821</v>
      </c>
      <c r="X8">
        <v>0.17545640468597401</v>
      </c>
      <c r="Y8">
        <v>0.17545640468597401</v>
      </c>
      <c r="Z8">
        <v>0.2</v>
      </c>
      <c r="AA8">
        <v>0.8</v>
      </c>
      <c r="AB8">
        <v>0.8</v>
      </c>
      <c r="AC8">
        <v>0.8</v>
      </c>
      <c r="AD8">
        <v>0.2</v>
      </c>
      <c r="AE8">
        <v>0.6</v>
      </c>
    </row>
    <row r="9" spans="1:31" x14ac:dyDescent="0.15">
      <c r="A9" s="4">
        <v>964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4.8089675903320304</v>
      </c>
      <c r="L9">
        <v>2.3160915374755899</v>
      </c>
      <c r="M9">
        <v>1.9291191101074201</v>
      </c>
      <c r="N9">
        <v>3.18735694885254</v>
      </c>
      <c r="O9">
        <v>2</v>
      </c>
      <c r="P9">
        <v>2</v>
      </c>
      <c r="Q9">
        <v>9</v>
      </c>
      <c r="R9" s="12">
        <v>0.22220000000000001</v>
      </c>
      <c r="S9" s="12">
        <f t="shared" si="0"/>
        <v>0.2</v>
      </c>
      <c r="T9">
        <v>1.62002754211426</v>
      </c>
      <c r="U9">
        <v>1.55934906005859</v>
      </c>
      <c r="V9">
        <v>1.40135169029236</v>
      </c>
      <c r="W9">
        <v>0.15799736976623499</v>
      </c>
      <c r="X9">
        <v>0.218675851821899</v>
      </c>
      <c r="Y9">
        <v>0.218675851821899</v>
      </c>
      <c r="Z9">
        <v>0.2</v>
      </c>
      <c r="AA9">
        <v>0.7</v>
      </c>
      <c r="AB9">
        <v>0.77777777777777801</v>
      </c>
      <c r="AC9">
        <v>0.73684210526315796</v>
      </c>
      <c r="AD9">
        <v>0.3</v>
      </c>
      <c r="AE9">
        <v>0.5</v>
      </c>
    </row>
    <row r="10" spans="1:31" x14ac:dyDescent="0.15">
      <c r="A10" s="4">
        <v>939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6.1483573913574201</v>
      </c>
      <c r="L10" s="7">
        <v>2.3338871002197301</v>
      </c>
      <c r="M10">
        <v>1.45290374755859</v>
      </c>
      <c r="N10">
        <v>4.1549930572509801</v>
      </c>
      <c r="O10">
        <v>3</v>
      </c>
      <c r="P10">
        <v>3</v>
      </c>
      <c r="Q10">
        <v>10</v>
      </c>
      <c r="R10" s="12">
        <v>0.3</v>
      </c>
      <c r="S10" s="12">
        <f t="shared" si="0"/>
        <v>0.3</v>
      </c>
      <c r="T10">
        <v>2.0319080352783199</v>
      </c>
      <c r="U10">
        <v>1.90573501586914</v>
      </c>
      <c r="V10">
        <v>1.74814701080322</v>
      </c>
      <c r="W10" s="13">
        <v>0.157588005065918</v>
      </c>
      <c r="X10">
        <v>0.28376102447509799</v>
      </c>
      <c r="Y10">
        <v>0.28376102447509799</v>
      </c>
      <c r="Z10">
        <v>0.3</v>
      </c>
      <c r="AA10">
        <v>0.7</v>
      </c>
      <c r="AB10">
        <v>0.7</v>
      </c>
      <c r="AC10">
        <v>0.7</v>
      </c>
      <c r="AD10">
        <v>0.3</v>
      </c>
      <c r="AE10">
        <v>0.4</v>
      </c>
    </row>
    <row r="11" spans="1:31" s="30" customFormat="1" x14ac:dyDescent="0.15">
      <c r="A11" s="33">
        <v>345</v>
      </c>
      <c r="B11" s="30">
        <v>16</v>
      </c>
      <c r="C11" s="30">
        <v>4</v>
      </c>
      <c r="D11" s="30">
        <v>10</v>
      </c>
      <c r="E11" s="30">
        <v>10</v>
      </c>
      <c r="F11" s="30">
        <v>10</v>
      </c>
      <c r="G11" s="30">
        <v>0</v>
      </c>
      <c r="H11" s="30">
        <v>6</v>
      </c>
      <c r="I11" s="30">
        <v>4</v>
      </c>
      <c r="J11" s="30">
        <v>0.8</v>
      </c>
      <c r="K11" s="30">
        <v>6.2197780609130904</v>
      </c>
      <c r="L11" s="30">
        <v>2.36846923828125</v>
      </c>
      <c r="M11" s="30">
        <v>1.53592109680176</v>
      </c>
      <c r="N11" s="30">
        <v>4.3374729156494096</v>
      </c>
      <c r="O11" s="30">
        <v>3</v>
      </c>
      <c r="P11" s="30">
        <v>3</v>
      </c>
      <c r="Q11" s="30">
        <v>12</v>
      </c>
      <c r="R11" s="35">
        <v>0.25</v>
      </c>
      <c r="S11" s="35">
        <f t="shared" si="0"/>
        <v>0.3</v>
      </c>
      <c r="T11" s="30">
        <v>2.2145919799804701</v>
      </c>
      <c r="U11" s="30">
        <v>2.0643436908721902</v>
      </c>
      <c r="V11" s="30">
        <v>1.8967049121856701</v>
      </c>
      <c r="W11" s="30">
        <v>0.16763877868652299</v>
      </c>
      <c r="X11" s="30">
        <v>0.31788706779480003</v>
      </c>
      <c r="Y11" s="30">
        <v>0.31788706779480003</v>
      </c>
      <c r="Z11" s="30">
        <v>0.3</v>
      </c>
      <c r="AA11" s="30">
        <v>0.9</v>
      </c>
      <c r="AB11" s="30">
        <v>0.75</v>
      </c>
      <c r="AC11" s="30">
        <v>0.81818181818181801</v>
      </c>
      <c r="AD11" s="30">
        <v>0.1</v>
      </c>
      <c r="AE11" s="30">
        <v>0.6</v>
      </c>
    </row>
    <row r="12" spans="1:31" x14ac:dyDescent="0.15">
      <c r="A12" s="4">
        <v>812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4.4178123474121103</v>
      </c>
      <c r="L12" s="7">
        <v>2.4056224822997998</v>
      </c>
      <c r="M12">
        <v>1.97488021850586</v>
      </c>
      <c r="N12">
        <v>3.1628780364990199</v>
      </c>
      <c r="O12">
        <v>1</v>
      </c>
      <c r="P12">
        <v>1</v>
      </c>
      <c r="Q12">
        <v>3</v>
      </c>
      <c r="R12" s="12">
        <v>0.33329999999999999</v>
      </c>
      <c r="S12" s="12">
        <f t="shared" si="0"/>
        <v>0.1</v>
      </c>
      <c r="T12">
        <v>1.3116340637207</v>
      </c>
      <c r="U12">
        <v>1.25386738777161</v>
      </c>
      <c r="V12">
        <v>1.13772320747376</v>
      </c>
      <c r="W12" s="13">
        <v>0.11614418029785201</v>
      </c>
      <c r="X12">
        <v>0.17391085624694799</v>
      </c>
      <c r="Y12">
        <v>0.17391085624694799</v>
      </c>
      <c r="Z12">
        <v>0.1</v>
      </c>
      <c r="AA12">
        <v>0.2</v>
      </c>
      <c r="AB12">
        <v>0.66666666666666696</v>
      </c>
      <c r="AC12">
        <v>0.30769230769230799</v>
      </c>
      <c r="AD12">
        <v>0.8</v>
      </c>
      <c r="AE12">
        <v>0.1</v>
      </c>
    </row>
    <row r="13" spans="1:31" x14ac:dyDescent="0.15">
      <c r="A13" s="4">
        <v>250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5.1424427032470703</v>
      </c>
      <c r="L13" s="7">
        <v>2.4484481811523402</v>
      </c>
      <c r="M13">
        <v>1.6546936035156199</v>
      </c>
      <c r="N13">
        <v>3.80046463012695</v>
      </c>
      <c r="O13">
        <v>2</v>
      </c>
      <c r="P13">
        <v>2</v>
      </c>
      <c r="Q13">
        <v>8</v>
      </c>
      <c r="R13" s="12">
        <v>0.25</v>
      </c>
      <c r="S13" s="12">
        <f t="shared" si="0"/>
        <v>0.2</v>
      </c>
      <c r="T13">
        <v>1.71976661682129</v>
      </c>
      <c r="U13">
        <v>1.5939807891845701</v>
      </c>
      <c r="V13">
        <v>1.47818791866302</v>
      </c>
      <c r="W13" s="13">
        <v>0.11579287052154499</v>
      </c>
      <c r="X13">
        <v>0.24157869815826399</v>
      </c>
      <c r="Y13">
        <v>0.24157869815826399</v>
      </c>
      <c r="Z13">
        <v>0.2</v>
      </c>
      <c r="AA13">
        <v>0.6</v>
      </c>
      <c r="AB13">
        <v>0.75</v>
      </c>
      <c r="AC13">
        <v>0.66666666666666696</v>
      </c>
      <c r="AD13">
        <v>0.4</v>
      </c>
      <c r="AE13">
        <v>0.4</v>
      </c>
    </row>
    <row r="14" spans="1:31" x14ac:dyDescent="0.15">
      <c r="A14" s="4">
        <v>443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5.2589397430419904</v>
      </c>
      <c r="L14" s="7">
        <v>2.4586219787597701</v>
      </c>
      <c r="M14">
        <v>1.5735111236572299</v>
      </c>
      <c r="N14">
        <v>3.8304176330566402</v>
      </c>
      <c r="O14">
        <v>3</v>
      </c>
      <c r="P14">
        <v>3</v>
      </c>
      <c r="Q14">
        <v>12</v>
      </c>
      <c r="R14" s="12">
        <v>0.25</v>
      </c>
      <c r="S14" s="12">
        <f t="shared" si="0"/>
        <v>0.3</v>
      </c>
      <c r="T14">
        <v>1.7043972015380899</v>
      </c>
      <c r="U14">
        <v>1.58232617378235</v>
      </c>
      <c r="V14">
        <v>1.4602359533309901</v>
      </c>
      <c r="W14" s="13">
        <v>0.12209022045135499</v>
      </c>
      <c r="X14">
        <v>0.24416124820709201</v>
      </c>
      <c r="Y14">
        <v>0.24416124820709201</v>
      </c>
      <c r="Z14">
        <v>0.3</v>
      </c>
      <c r="AA14">
        <v>0.9</v>
      </c>
      <c r="AB14">
        <v>0.75</v>
      </c>
      <c r="AC14">
        <v>0.81818181818181801</v>
      </c>
      <c r="AD14">
        <v>0.1</v>
      </c>
      <c r="AE14">
        <v>0.6</v>
      </c>
    </row>
    <row r="15" spans="1:31" x14ac:dyDescent="0.15">
      <c r="A15" s="4">
        <v>500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5.3677730560302699</v>
      </c>
      <c r="L15" s="7">
        <v>2.49630546569824</v>
      </c>
      <c r="M15">
        <v>2.0828208923339799</v>
      </c>
      <c r="N15">
        <v>3.7520809173584002</v>
      </c>
      <c r="O15">
        <v>2</v>
      </c>
      <c r="P15">
        <v>2</v>
      </c>
      <c r="Q15">
        <v>10</v>
      </c>
      <c r="R15" s="12">
        <v>0.2</v>
      </c>
      <c r="S15" s="12">
        <f t="shared" si="0"/>
        <v>0.2</v>
      </c>
      <c r="T15">
        <v>2.1302337646484402</v>
      </c>
      <c r="U15">
        <v>2.01200127601623</v>
      </c>
      <c r="V15">
        <v>1.8438333272934</v>
      </c>
      <c r="W15" s="13">
        <v>0.16816794872283899</v>
      </c>
      <c r="X15">
        <v>0.286400437355042</v>
      </c>
      <c r="Y15">
        <v>0.286400437355042</v>
      </c>
      <c r="Z15">
        <v>0.2</v>
      </c>
      <c r="AA15">
        <v>0.8</v>
      </c>
      <c r="AB15">
        <v>0.8</v>
      </c>
      <c r="AC15">
        <v>0.8</v>
      </c>
      <c r="AD15">
        <v>0.2</v>
      </c>
      <c r="AE15">
        <v>0.6</v>
      </c>
    </row>
    <row r="16" spans="1:31" x14ac:dyDescent="0.15">
      <c r="A16" s="4">
        <v>410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4.3733692169189498</v>
      </c>
      <c r="L16" s="7">
        <v>2.50955390930176</v>
      </c>
      <c r="M16">
        <v>2.11284255981445</v>
      </c>
      <c r="N16">
        <v>2.93422126770019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1.4309444427490201</v>
      </c>
      <c r="U16">
        <v>1.36985206604004</v>
      </c>
      <c r="V16">
        <v>1.2371801137924201</v>
      </c>
      <c r="W16" s="13">
        <v>0.13267195224761999</v>
      </c>
      <c r="X16">
        <v>0.193764328956604</v>
      </c>
      <c r="Y16">
        <v>0.193764328956604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128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5.3409328460693404</v>
      </c>
      <c r="L17" s="7">
        <v>2.52885818481445</v>
      </c>
      <c r="M17">
        <v>1.66196632385254</v>
      </c>
      <c r="N17">
        <v>3.8903579711914098</v>
      </c>
      <c r="O17">
        <v>2</v>
      </c>
      <c r="P17">
        <v>2</v>
      </c>
      <c r="Q17">
        <v>7</v>
      </c>
      <c r="R17" s="12">
        <v>0.28570000000000001</v>
      </c>
      <c r="S17" s="12">
        <f t="shared" si="0"/>
        <v>0.2</v>
      </c>
      <c r="T17">
        <v>1.6895065307617201</v>
      </c>
      <c r="U17">
        <v>1.57126080989838</v>
      </c>
      <c r="V17">
        <v>1.4560174942016599</v>
      </c>
      <c r="W17" s="13">
        <v>0.115243315696716</v>
      </c>
      <c r="X17">
        <v>0.23348903656005901</v>
      </c>
      <c r="Y17">
        <v>0.23348903656005901</v>
      </c>
      <c r="Z17">
        <v>0.2</v>
      </c>
      <c r="AA17">
        <v>0.5</v>
      </c>
      <c r="AB17">
        <v>0.71428571428571397</v>
      </c>
      <c r="AC17">
        <v>0.58823529411764697</v>
      </c>
      <c r="AD17">
        <v>0.5</v>
      </c>
      <c r="AE17">
        <v>0.3</v>
      </c>
    </row>
    <row r="18" spans="1:31" x14ac:dyDescent="0.15">
      <c r="A18" s="4">
        <v>334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5.8445968627929696</v>
      </c>
      <c r="L18" s="7">
        <v>2.5306472778320299</v>
      </c>
      <c r="M18">
        <v>1.79775238037109</v>
      </c>
      <c r="N18">
        <v>3.69099998474121</v>
      </c>
      <c r="O18">
        <v>3</v>
      </c>
      <c r="P18">
        <v>3</v>
      </c>
      <c r="Q18">
        <v>12</v>
      </c>
      <c r="R18" s="12">
        <v>0.25</v>
      </c>
      <c r="S18" s="12">
        <f t="shared" si="0"/>
        <v>0.3</v>
      </c>
      <c r="T18">
        <v>1.6688976287841799</v>
      </c>
      <c r="U18">
        <v>1.59798943996429</v>
      </c>
      <c r="V18">
        <v>1.4405004978179901</v>
      </c>
      <c r="W18" s="13">
        <v>0.15748894214630099</v>
      </c>
      <c r="X18">
        <v>0.228397130966186</v>
      </c>
      <c r="Y18">
        <v>0.228397130966186</v>
      </c>
      <c r="Z18">
        <v>0.3</v>
      </c>
      <c r="AA18">
        <v>0.9</v>
      </c>
      <c r="AB18">
        <v>0.75</v>
      </c>
      <c r="AC18">
        <v>0.81818181818181801</v>
      </c>
      <c r="AD18">
        <v>0.1</v>
      </c>
      <c r="AE18">
        <v>0.6</v>
      </c>
    </row>
    <row r="19" spans="1:31" x14ac:dyDescent="0.15">
      <c r="A19" s="4">
        <v>78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>
        <v>5.1870536804199201</v>
      </c>
      <c r="L19" s="7">
        <v>2.6121311187744101</v>
      </c>
      <c r="M19">
        <v>2.1877632141113299</v>
      </c>
      <c r="N19">
        <v>4.30110740661621</v>
      </c>
      <c r="O19">
        <v>3</v>
      </c>
      <c r="P19">
        <v>3</v>
      </c>
      <c r="Q19">
        <v>13</v>
      </c>
      <c r="R19" s="12">
        <v>0.23080000000000001</v>
      </c>
      <c r="S19" s="12">
        <f t="shared" si="0"/>
        <v>0.3</v>
      </c>
      <c r="T19">
        <v>1.90737533569336</v>
      </c>
      <c r="U19">
        <v>1.7600345611572299</v>
      </c>
      <c r="V19">
        <v>1.63998091220856</v>
      </c>
      <c r="W19" s="13">
        <v>0.120053648948669</v>
      </c>
      <c r="X19">
        <v>0.26739442348480202</v>
      </c>
      <c r="Y19">
        <v>0.26739442348480202</v>
      </c>
      <c r="Z19">
        <v>0.3</v>
      </c>
      <c r="AA19">
        <v>1</v>
      </c>
      <c r="AB19">
        <v>0.76923076923076905</v>
      </c>
      <c r="AC19">
        <v>0.86956521739130399</v>
      </c>
      <c r="AD19">
        <v>0</v>
      </c>
      <c r="AE19">
        <v>0.7</v>
      </c>
    </row>
    <row r="20" spans="1:31" x14ac:dyDescent="0.15">
      <c r="A20" s="4">
        <v>644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5.5166740417480504</v>
      </c>
      <c r="L20" s="7">
        <v>2.6217098236084002</v>
      </c>
      <c r="M20">
        <v>1.7777156829834</v>
      </c>
      <c r="N20">
        <v>4.1019325256347701</v>
      </c>
      <c r="O20">
        <v>1</v>
      </c>
      <c r="P20">
        <v>1</v>
      </c>
      <c r="Q20">
        <v>7</v>
      </c>
      <c r="R20" s="12">
        <v>0.1429</v>
      </c>
      <c r="S20" s="12">
        <f t="shared" si="0"/>
        <v>0.1</v>
      </c>
      <c r="T20">
        <v>1.78559494018555</v>
      </c>
      <c r="U20">
        <v>1.66477239131927</v>
      </c>
      <c r="V20">
        <v>1.5288511514663701</v>
      </c>
      <c r="W20" s="13">
        <v>0.135921239852905</v>
      </c>
      <c r="X20">
        <v>0.25674378871917702</v>
      </c>
      <c r="Y20">
        <v>0.25674378871917702</v>
      </c>
      <c r="Z20">
        <v>0.1</v>
      </c>
      <c r="AA20">
        <v>0.6</v>
      </c>
      <c r="AB20">
        <v>0.85714285714285698</v>
      </c>
      <c r="AC20">
        <v>0.70588235294117596</v>
      </c>
      <c r="AD20">
        <v>0.4</v>
      </c>
      <c r="AE20">
        <v>0.5</v>
      </c>
    </row>
    <row r="21" spans="1:31" s="30" customFormat="1" x14ac:dyDescent="0.15">
      <c r="A21" s="33">
        <v>59</v>
      </c>
      <c r="B21" s="30">
        <v>15</v>
      </c>
      <c r="C21" s="30">
        <v>5</v>
      </c>
      <c r="D21" s="30">
        <v>10</v>
      </c>
      <c r="E21" s="30">
        <v>10</v>
      </c>
      <c r="F21" s="30">
        <v>10</v>
      </c>
      <c r="G21" s="30">
        <v>0</v>
      </c>
      <c r="H21" s="30">
        <v>5</v>
      </c>
      <c r="I21" s="30">
        <v>5</v>
      </c>
      <c r="J21" s="30">
        <v>0.75</v>
      </c>
      <c r="K21" s="30">
        <v>5.88527488708496</v>
      </c>
      <c r="L21" s="30">
        <v>2.63079833984375</v>
      </c>
      <c r="M21" s="30">
        <v>1.4751014709472701</v>
      </c>
      <c r="N21" s="30">
        <v>4.1975421905517596</v>
      </c>
      <c r="O21" s="30">
        <v>3</v>
      </c>
      <c r="P21" s="30">
        <v>3</v>
      </c>
      <c r="Q21" s="30">
        <v>12</v>
      </c>
      <c r="R21" s="35">
        <v>0.25</v>
      </c>
      <c r="S21" s="35">
        <f t="shared" si="0"/>
        <v>0.3</v>
      </c>
      <c r="T21" s="30">
        <v>1.8753356933593699</v>
      </c>
      <c r="U21" s="30">
        <v>1.7415421009063701</v>
      </c>
      <c r="V21" s="30">
        <v>1.6032752990722701</v>
      </c>
      <c r="W21" s="30">
        <v>0.138266801834106</v>
      </c>
      <c r="X21" s="30">
        <v>0.27206039428710899</v>
      </c>
      <c r="Y21" s="30">
        <v>0.27206039428710899</v>
      </c>
      <c r="Z21" s="30">
        <v>0.3</v>
      </c>
      <c r="AA21" s="30">
        <v>0.9</v>
      </c>
      <c r="AB21" s="30">
        <v>0.75</v>
      </c>
      <c r="AC21" s="30">
        <v>0.81818181818181801</v>
      </c>
      <c r="AD21" s="30">
        <v>0.1</v>
      </c>
      <c r="AE21" s="30">
        <v>0.6</v>
      </c>
    </row>
    <row r="22" spans="1:31" x14ac:dyDescent="0.15">
      <c r="A22" s="4">
        <v>971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5.5693740844726598</v>
      </c>
      <c r="L22">
        <v>2.6390514373779301</v>
      </c>
      <c r="M22">
        <v>1.64603042602539</v>
      </c>
      <c r="N22">
        <v>3.8745975494384801</v>
      </c>
      <c r="O22">
        <v>3</v>
      </c>
      <c r="P22">
        <v>3</v>
      </c>
      <c r="Q22">
        <v>13</v>
      </c>
      <c r="R22" s="12">
        <v>0.23080000000000001</v>
      </c>
      <c r="S22" s="12">
        <f t="shared" si="0"/>
        <v>0.3</v>
      </c>
      <c r="T22">
        <v>1.8709201812744101</v>
      </c>
      <c r="U22">
        <v>1.7435611486434901</v>
      </c>
      <c r="V22">
        <v>1.5970151424407999</v>
      </c>
      <c r="W22">
        <v>0.146546006202698</v>
      </c>
      <c r="X22">
        <v>0.273905038833618</v>
      </c>
      <c r="Y22">
        <v>0.273905038833618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4">
        <v>420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3.8813323974609402</v>
      </c>
      <c r="L23" s="7">
        <v>2.7536201477050799</v>
      </c>
      <c r="M23">
        <v>3.0833549499511701</v>
      </c>
      <c r="N23">
        <v>3.36883544921875</v>
      </c>
      <c r="O23">
        <v>0</v>
      </c>
      <c r="P23">
        <v>0</v>
      </c>
      <c r="Q23">
        <v>0</v>
      </c>
      <c r="R23" s="12">
        <v>0</v>
      </c>
      <c r="S23" s="12">
        <f t="shared" si="0"/>
        <v>0</v>
      </c>
      <c r="T23">
        <v>1.26645278930664</v>
      </c>
      <c r="U23">
        <v>1.2079992294311499</v>
      </c>
      <c r="V23">
        <v>1.0940902233123799</v>
      </c>
      <c r="W23" s="13">
        <v>0.113909006118774</v>
      </c>
      <c r="X23">
        <v>0.172362565994263</v>
      </c>
      <c r="Y23">
        <v>0.172362565994263</v>
      </c>
      <c r="Z23">
        <v>0</v>
      </c>
      <c r="AA23">
        <v>0</v>
      </c>
      <c r="AB23" t="s">
        <v>29</v>
      </c>
      <c r="AC23" t="s">
        <v>29</v>
      </c>
      <c r="AD23">
        <v>1</v>
      </c>
      <c r="AE23">
        <v>0</v>
      </c>
    </row>
    <row r="24" spans="1:31" x14ac:dyDescent="0.15">
      <c r="A24" s="4">
        <v>418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4.4448013305664098</v>
      </c>
      <c r="L24" s="7">
        <v>2.7568054199218701</v>
      </c>
      <c r="M24">
        <v>2.61785888671875</v>
      </c>
      <c r="N24">
        <v>3.09810066223144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1.3468818664550799</v>
      </c>
      <c r="U24">
        <v>1.3104225397110001</v>
      </c>
      <c r="V24">
        <v>1.1598522663116499</v>
      </c>
      <c r="W24" s="13">
        <v>0.150570273399353</v>
      </c>
      <c r="X24">
        <v>0.18702960014343301</v>
      </c>
      <c r="Y24">
        <v>0.18702960014343301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433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4.6806774139404297</v>
      </c>
      <c r="L25" s="7">
        <v>2.7839107513427699</v>
      </c>
      <c r="M25">
        <v>2.11467361450195</v>
      </c>
      <c r="N25">
        <v>3.6265335083007799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1.56283950805664</v>
      </c>
      <c r="U25">
        <v>1.46058320999146</v>
      </c>
      <c r="V25">
        <v>1.3274133205413801</v>
      </c>
      <c r="W25" s="13">
        <v>0.13316988945007299</v>
      </c>
      <c r="X25">
        <v>0.23542618751525901</v>
      </c>
      <c r="Y25">
        <v>0.23542618751525901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626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4.4488945007324201</v>
      </c>
      <c r="L26" s="7">
        <v>2.7935333251953098</v>
      </c>
      <c r="M26">
        <v>2.5312194824218701</v>
      </c>
      <c r="N26">
        <v>2.78610038757324</v>
      </c>
      <c r="O26">
        <v>2</v>
      </c>
      <c r="P26">
        <v>2</v>
      </c>
      <c r="Q26">
        <v>11</v>
      </c>
      <c r="R26" s="12">
        <v>0.18179999999999999</v>
      </c>
      <c r="S26" s="12">
        <f t="shared" si="0"/>
        <v>0.2</v>
      </c>
      <c r="T26">
        <v>1.4707450866699201</v>
      </c>
      <c r="U26">
        <v>1.4289009571075399</v>
      </c>
      <c r="V26">
        <v>1.2673585414886499</v>
      </c>
      <c r="W26" s="13">
        <v>0.16154241561889701</v>
      </c>
      <c r="X26">
        <v>0.203386545181274</v>
      </c>
      <c r="Y26">
        <v>0.203386545181274</v>
      </c>
      <c r="Z26">
        <v>0.2</v>
      </c>
      <c r="AA26">
        <v>0.9</v>
      </c>
      <c r="AB26">
        <v>0.81818181818181801</v>
      </c>
      <c r="AC26">
        <v>0.85714285714285698</v>
      </c>
      <c r="AD26">
        <v>0.1</v>
      </c>
      <c r="AE26">
        <v>0.7</v>
      </c>
    </row>
    <row r="27" spans="1:31" x14ac:dyDescent="0.15">
      <c r="A27" s="4">
        <v>479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>
        <v>5.7573509216308603</v>
      </c>
      <c r="L27" s="7">
        <v>2.7966232299804701</v>
      </c>
      <c r="M27">
        <v>2.2686214447021502</v>
      </c>
      <c r="N27">
        <v>3.6145534515380899</v>
      </c>
      <c r="O27">
        <v>1</v>
      </c>
      <c r="P27">
        <v>1</v>
      </c>
      <c r="Q27">
        <v>9</v>
      </c>
      <c r="R27" s="12">
        <v>0.1111</v>
      </c>
      <c r="S27" s="12">
        <f t="shared" si="0"/>
        <v>0.1</v>
      </c>
      <c r="T27">
        <v>2.0933933258056601</v>
      </c>
      <c r="U27">
        <v>2.00058150291443</v>
      </c>
      <c r="V27">
        <v>1.7778230905532799</v>
      </c>
      <c r="W27" s="13">
        <v>0.22275841236114499</v>
      </c>
      <c r="X27">
        <v>0.31557023525237998</v>
      </c>
      <c r="Y27">
        <v>0.31557023525237998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380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5.2058868408203098</v>
      </c>
      <c r="L28" s="7">
        <v>2.8078861236572301</v>
      </c>
      <c r="M28">
        <v>2.09303855895996</v>
      </c>
      <c r="N28">
        <v>3.3663177490234402</v>
      </c>
      <c r="O28">
        <v>2</v>
      </c>
      <c r="P28">
        <v>2</v>
      </c>
      <c r="Q28">
        <v>8</v>
      </c>
      <c r="R28" s="12">
        <v>0.25</v>
      </c>
      <c r="S28" s="12">
        <f t="shared" si="0"/>
        <v>0.2</v>
      </c>
      <c r="T28">
        <v>1.7268104553222701</v>
      </c>
      <c r="U28">
        <v>1.64626276493073</v>
      </c>
      <c r="V28">
        <v>1.47800445556641</v>
      </c>
      <c r="W28" s="13">
        <v>0.16825830936431899</v>
      </c>
      <c r="X28">
        <v>0.24880599975585899</v>
      </c>
      <c r="Y28">
        <v>0.24880599975585899</v>
      </c>
      <c r="Z28">
        <v>0.2</v>
      </c>
      <c r="AA28">
        <v>0.6</v>
      </c>
      <c r="AB28">
        <v>0.75</v>
      </c>
      <c r="AC28">
        <v>0.66666666666666696</v>
      </c>
      <c r="AD28">
        <v>0.4</v>
      </c>
      <c r="AE28">
        <v>0.4</v>
      </c>
    </row>
    <row r="29" spans="1:31" x14ac:dyDescent="0.15">
      <c r="A29" s="4">
        <v>162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4.6099319458007804</v>
      </c>
      <c r="L29" s="7">
        <v>2.8281841278076199</v>
      </c>
      <c r="M29">
        <v>2.3973312377929701</v>
      </c>
      <c r="N29">
        <v>3.7362899780273402</v>
      </c>
      <c r="O29">
        <v>2</v>
      </c>
      <c r="P29">
        <v>2</v>
      </c>
      <c r="Q29">
        <v>10</v>
      </c>
      <c r="R29" s="12">
        <v>0.2</v>
      </c>
      <c r="S29" s="12">
        <f t="shared" si="0"/>
        <v>0.2</v>
      </c>
      <c r="T29">
        <v>1.31502532958984</v>
      </c>
      <c r="U29">
        <v>1.23371553421021</v>
      </c>
      <c r="V29">
        <v>1.1216983795166</v>
      </c>
      <c r="W29" s="13">
        <v>0.112017154693604</v>
      </c>
      <c r="X29">
        <v>0.19332695007324199</v>
      </c>
      <c r="Y29">
        <v>0.19332695007324199</v>
      </c>
      <c r="Z29">
        <v>0.2</v>
      </c>
      <c r="AA29">
        <v>0.8</v>
      </c>
      <c r="AB29">
        <v>0.8</v>
      </c>
      <c r="AC29">
        <v>0.8</v>
      </c>
      <c r="AD29">
        <v>0.2</v>
      </c>
      <c r="AE29">
        <v>0.6</v>
      </c>
    </row>
    <row r="30" spans="1:31" x14ac:dyDescent="0.15">
      <c r="A30" s="4">
        <v>817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5.7092628479003897</v>
      </c>
      <c r="L30" s="7">
        <v>2.86673164367676</v>
      </c>
      <c r="M30">
        <v>2.0426120758056601</v>
      </c>
      <c r="N30">
        <v>4.0368194580078098</v>
      </c>
      <c r="O30">
        <v>2</v>
      </c>
      <c r="P30">
        <v>2</v>
      </c>
      <c r="Q30">
        <v>10</v>
      </c>
      <c r="R30" s="12">
        <v>0.2</v>
      </c>
      <c r="S30" s="12">
        <f t="shared" si="0"/>
        <v>0.2</v>
      </c>
      <c r="T30">
        <v>1.96609306335449</v>
      </c>
      <c r="U30">
        <v>1.8321495056152299</v>
      </c>
      <c r="V30">
        <v>1.6661447286605799</v>
      </c>
      <c r="W30" s="13">
        <v>0.16600477695465099</v>
      </c>
      <c r="X30">
        <v>0.29994833469390902</v>
      </c>
      <c r="Y30">
        <v>0.29994833469390902</v>
      </c>
      <c r="Z30">
        <v>0.2</v>
      </c>
      <c r="AA30">
        <v>0.8</v>
      </c>
      <c r="AB30">
        <v>0.8</v>
      </c>
      <c r="AC30">
        <v>0.8</v>
      </c>
      <c r="AD30">
        <v>0.2</v>
      </c>
      <c r="AE30">
        <v>0.6</v>
      </c>
    </row>
    <row r="31" spans="1:31" s="30" customFormat="1" ht="12" customHeight="1" x14ac:dyDescent="0.15">
      <c r="A31" s="33">
        <v>285</v>
      </c>
      <c r="B31" s="30">
        <v>15</v>
      </c>
      <c r="C31" s="30">
        <v>5</v>
      </c>
      <c r="D31" s="30">
        <v>10</v>
      </c>
      <c r="E31" s="30">
        <v>10</v>
      </c>
      <c r="F31" s="30">
        <v>10</v>
      </c>
      <c r="G31" s="30">
        <v>0</v>
      </c>
      <c r="H31" s="30">
        <v>5</v>
      </c>
      <c r="I31" s="30">
        <v>5</v>
      </c>
      <c r="J31" s="30">
        <v>0.75</v>
      </c>
      <c r="K31" s="30">
        <v>5.9851932525634801</v>
      </c>
      <c r="L31" s="30">
        <v>2.8698177337646502</v>
      </c>
      <c r="M31" s="30">
        <v>2.25675392150879</v>
      </c>
      <c r="N31" s="30">
        <v>5.0046253204345703</v>
      </c>
      <c r="O31" s="30">
        <v>4</v>
      </c>
      <c r="P31" s="30">
        <v>4</v>
      </c>
      <c r="Q31" s="30">
        <v>13</v>
      </c>
      <c r="R31" s="35">
        <v>0.30769999999999997</v>
      </c>
      <c r="S31" s="35">
        <f t="shared" si="0"/>
        <v>0.4</v>
      </c>
      <c r="T31" s="30">
        <v>2.3542289733886701</v>
      </c>
      <c r="U31" s="30">
        <v>2.1427681446075399</v>
      </c>
      <c r="V31" s="30">
        <v>2.0035667419433598</v>
      </c>
      <c r="W31" s="30">
        <v>0.13920140266418499</v>
      </c>
      <c r="X31" s="30">
        <v>0.350662231445312</v>
      </c>
      <c r="Y31" s="30">
        <v>0.350662231445312</v>
      </c>
      <c r="Z31" s="30">
        <v>0.4</v>
      </c>
      <c r="AA31" s="30">
        <v>0.9</v>
      </c>
      <c r="AB31" s="30">
        <v>0.69230769230769196</v>
      </c>
      <c r="AC31" s="30">
        <v>0.78260869565217395</v>
      </c>
      <c r="AD31" s="30">
        <v>0.1</v>
      </c>
      <c r="AE31" s="30">
        <v>0.5</v>
      </c>
    </row>
    <row r="32" spans="1:31" x14ac:dyDescent="0.15">
      <c r="A32" s="4">
        <v>805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4.7387371063232404</v>
      </c>
      <c r="L32" s="7">
        <v>2.9137649536132799</v>
      </c>
      <c r="M32">
        <v>2.6793842315673801</v>
      </c>
      <c r="N32">
        <v>3.1811828613281201</v>
      </c>
      <c r="O32">
        <v>0</v>
      </c>
      <c r="P32">
        <v>0</v>
      </c>
      <c r="Q32">
        <v>5</v>
      </c>
      <c r="R32" s="12">
        <v>0</v>
      </c>
      <c r="S32" s="12">
        <f t="shared" si="0"/>
        <v>0</v>
      </c>
      <c r="T32">
        <v>1.3934249877929701</v>
      </c>
      <c r="U32">
        <v>1.35218966007233</v>
      </c>
      <c r="V32">
        <v>1.19028437137604</v>
      </c>
      <c r="W32" s="13">
        <v>0.16190528869628901</v>
      </c>
      <c r="X32">
        <v>0.20314061641693101</v>
      </c>
      <c r="Y32">
        <v>0.20314061641693101</v>
      </c>
      <c r="Z32">
        <v>0</v>
      </c>
      <c r="AA32">
        <v>0.5</v>
      </c>
      <c r="AB32">
        <v>1</v>
      </c>
      <c r="AC32">
        <v>0.66666666666666696</v>
      </c>
      <c r="AD32">
        <v>0.5</v>
      </c>
      <c r="AE32">
        <v>0.5</v>
      </c>
    </row>
    <row r="33" spans="1:31" x14ac:dyDescent="0.15">
      <c r="A33" s="4">
        <v>96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>
        <v>5.3072776794433603</v>
      </c>
      <c r="L33" s="7">
        <v>2.9212284088134801</v>
      </c>
      <c r="M33">
        <v>2.3924045562744101</v>
      </c>
      <c r="N33">
        <v>3.7144584655761701</v>
      </c>
      <c r="O33">
        <v>1</v>
      </c>
      <c r="P33">
        <v>1</v>
      </c>
      <c r="Q33">
        <v>9</v>
      </c>
      <c r="R33" s="12">
        <v>0.1111</v>
      </c>
      <c r="S33" s="12">
        <f t="shared" si="0"/>
        <v>0.1</v>
      </c>
      <c r="T33">
        <v>1.420654296875</v>
      </c>
      <c r="U33">
        <v>1.36475253105164</v>
      </c>
      <c r="V33">
        <v>1.21532559394836</v>
      </c>
      <c r="W33" s="13">
        <v>0.14942693710327201</v>
      </c>
      <c r="X33">
        <v>0.20532870292663599</v>
      </c>
      <c r="Y33">
        <v>0.20532870292663599</v>
      </c>
      <c r="Z33">
        <v>0.1</v>
      </c>
      <c r="AA33">
        <v>0.8</v>
      </c>
      <c r="AB33">
        <v>0.88888888888888895</v>
      </c>
      <c r="AC33">
        <v>0.84210526315789502</v>
      </c>
      <c r="AD33">
        <v>0.2</v>
      </c>
      <c r="AE33">
        <v>0.7</v>
      </c>
    </row>
    <row r="34" spans="1:31" x14ac:dyDescent="0.15">
      <c r="A34" s="4">
        <v>340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4.7457599639892596</v>
      </c>
      <c r="L34" s="7">
        <v>2.9280128479003902</v>
      </c>
      <c r="M34">
        <v>2.2725734710693399</v>
      </c>
      <c r="N34">
        <v>3.45197677612305</v>
      </c>
      <c r="O34">
        <v>2</v>
      </c>
      <c r="P34">
        <v>2</v>
      </c>
      <c r="Q34">
        <v>11</v>
      </c>
      <c r="R34" s="12">
        <v>0.18179999999999999</v>
      </c>
      <c r="S34" s="12">
        <f t="shared" si="0"/>
        <v>0.2</v>
      </c>
      <c r="T34">
        <v>1.65671157836914</v>
      </c>
      <c r="U34">
        <v>1.5590281486511199</v>
      </c>
      <c r="V34">
        <v>1.4025862216949501</v>
      </c>
      <c r="W34" s="13">
        <v>0.15644192695617701</v>
      </c>
      <c r="X34">
        <v>0.254125356674194</v>
      </c>
      <c r="Y34">
        <v>0.254125356674194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x14ac:dyDescent="0.15">
      <c r="A35" s="4">
        <v>875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4.9618778228759801</v>
      </c>
      <c r="L35" s="7">
        <v>2.9850826263427699</v>
      </c>
      <c r="M35">
        <v>2.25918388366699</v>
      </c>
      <c r="N35">
        <v>3.7321662902832</v>
      </c>
      <c r="O35">
        <v>1</v>
      </c>
      <c r="P35">
        <v>1</v>
      </c>
      <c r="Q35">
        <v>8</v>
      </c>
      <c r="R35" s="12">
        <v>0.125</v>
      </c>
      <c r="S35" s="12">
        <f t="shared" si="0"/>
        <v>0.1</v>
      </c>
      <c r="T35">
        <v>1.49424171447754</v>
      </c>
      <c r="U35">
        <v>1.4002046585082999</v>
      </c>
      <c r="V35">
        <v>1.2682718038559</v>
      </c>
      <c r="W35" s="13">
        <v>0.13193285465240501</v>
      </c>
      <c r="X35">
        <v>0.22596991062164301</v>
      </c>
      <c r="Y35">
        <v>0.22596991062164301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486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>
        <v>5.4736347198486301</v>
      </c>
      <c r="L36" s="7">
        <v>3.00607109069824</v>
      </c>
      <c r="M36">
        <v>2.5961036682128902</v>
      </c>
      <c r="N36">
        <v>3.08769607543945</v>
      </c>
      <c r="O36">
        <v>1</v>
      </c>
      <c r="P36">
        <v>1</v>
      </c>
      <c r="Q36">
        <v>9</v>
      </c>
      <c r="R36" s="12">
        <v>0.1111</v>
      </c>
      <c r="S36" s="12">
        <f t="shared" si="0"/>
        <v>0.1</v>
      </c>
      <c r="T36">
        <v>1.6700477600097701</v>
      </c>
      <c r="U36">
        <v>1.6262121200561499</v>
      </c>
      <c r="V36">
        <v>1.4233806133270299</v>
      </c>
      <c r="W36" s="13">
        <v>0.202831506729126</v>
      </c>
      <c r="X36">
        <v>0.24666714668273901</v>
      </c>
      <c r="Y36">
        <v>0.24666714668273901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204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4.1210136413574201</v>
      </c>
      <c r="L37" s="7">
        <v>3.0621032714843701</v>
      </c>
      <c r="M37">
        <v>2.6656322479247998</v>
      </c>
      <c r="N37">
        <v>2.9633274078369101</v>
      </c>
      <c r="O37">
        <v>1</v>
      </c>
      <c r="P37">
        <v>1</v>
      </c>
      <c r="Q37">
        <v>7</v>
      </c>
      <c r="R37" s="12">
        <v>0.1429</v>
      </c>
      <c r="S37" s="12">
        <f t="shared" si="0"/>
        <v>0.1</v>
      </c>
      <c r="T37">
        <v>1.3481616973877</v>
      </c>
      <c r="U37">
        <v>1.2863235473632799</v>
      </c>
      <c r="V37">
        <v>1.1500141620636</v>
      </c>
      <c r="W37" s="13">
        <v>0.13630938529968301</v>
      </c>
      <c r="X37">
        <v>0.19814753532409701</v>
      </c>
      <c r="Y37">
        <v>0.19814753532409701</v>
      </c>
      <c r="Z37">
        <v>0.1</v>
      </c>
      <c r="AA37">
        <v>0.6</v>
      </c>
      <c r="AB37">
        <v>0.85714285714285698</v>
      </c>
      <c r="AC37">
        <v>0.70588235294117596</v>
      </c>
      <c r="AD37">
        <v>0.4</v>
      </c>
      <c r="AE37">
        <v>0.5</v>
      </c>
    </row>
    <row r="38" spans="1:31" x14ac:dyDescent="0.15">
      <c r="A38" s="4">
        <v>370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5.6336345672607404</v>
      </c>
      <c r="L38" s="7">
        <v>3.0647315979003902</v>
      </c>
      <c r="M38">
        <v>2.17875480651856</v>
      </c>
      <c r="N38">
        <v>3.3658676147460902</v>
      </c>
      <c r="O38">
        <v>2</v>
      </c>
      <c r="P38">
        <v>2</v>
      </c>
      <c r="Q38">
        <v>10</v>
      </c>
      <c r="R38" s="12">
        <v>0.2</v>
      </c>
      <c r="S38" s="12">
        <f t="shared" si="0"/>
        <v>0.2</v>
      </c>
      <c r="T38">
        <v>1.7144851684570299</v>
      </c>
      <c r="U38">
        <v>1.6434230804443399</v>
      </c>
      <c r="V38">
        <v>1.4525625705719001</v>
      </c>
      <c r="W38" s="13">
        <v>0.190860509872436</v>
      </c>
      <c r="X38">
        <v>0.261922597885132</v>
      </c>
      <c r="Y38">
        <v>0.261922597885132</v>
      </c>
      <c r="Z38">
        <v>0.2</v>
      </c>
      <c r="AA38">
        <v>0.8</v>
      </c>
      <c r="AB38">
        <v>0.8</v>
      </c>
      <c r="AC38">
        <v>0.8</v>
      </c>
      <c r="AD38">
        <v>0.2</v>
      </c>
      <c r="AE38">
        <v>0.6</v>
      </c>
    </row>
    <row r="39" spans="1:31" x14ac:dyDescent="0.15">
      <c r="A39" s="4">
        <v>967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5.2314033508300799</v>
      </c>
      <c r="L39" s="7">
        <v>3.10678291320801</v>
      </c>
      <c r="M39">
        <v>2.1005096435546902</v>
      </c>
      <c r="N39">
        <v>3.6344337463378902</v>
      </c>
      <c r="O39">
        <v>2</v>
      </c>
      <c r="P39">
        <v>2</v>
      </c>
      <c r="Q39">
        <v>11</v>
      </c>
      <c r="R39" s="12">
        <v>0.18179999999999999</v>
      </c>
      <c r="S39" s="12">
        <f t="shared" si="0"/>
        <v>0.2</v>
      </c>
      <c r="T39">
        <v>1.5820407867431601</v>
      </c>
      <c r="U39">
        <v>1.48673439025879</v>
      </c>
      <c r="V39">
        <v>1.3333995342254601</v>
      </c>
      <c r="W39" s="13">
        <v>0.153334856033325</v>
      </c>
      <c r="X39">
        <v>0.2486412525177</v>
      </c>
      <c r="Y39">
        <v>0.2486412525177</v>
      </c>
      <c r="Z39">
        <v>0.2</v>
      </c>
      <c r="AA39">
        <v>0.9</v>
      </c>
      <c r="AB39">
        <v>0.81818181818181801</v>
      </c>
      <c r="AC39">
        <v>0.85714285714285698</v>
      </c>
      <c r="AD39">
        <v>0.1</v>
      </c>
      <c r="AE39">
        <v>0.7</v>
      </c>
    </row>
    <row r="40" spans="1:31" x14ac:dyDescent="0.15">
      <c r="A40" s="4">
        <v>766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5.4084510803222701</v>
      </c>
      <c r="L40" s="7">
        <v>3.10890769958496</v>
      </c>
      <c r="M40">
        <v>1.8993282318115201</v>
      </c>
      <c r="N40">
        <v>3.7328853607177699</v>
      </c>
      <c r="O40">
        <v>2</v>
      </c>
      <c r="P40">
        <v>2</v>
      </c>
      <c r="Q40">
        <v>10</v>
      </c>
      <c r="R40" s="12">
        <v>0.2</v>
      </c>
      <c r="S40" s="12">
        <f t="shared" si="0"/>
        <v>0.2</v>
      </c>
      <c r="T40">
        <v>1.97856521606445</v>
      </c>
      <c r="U40">
        <v>1.8274736404418901</v>
      </c>
      <c r="V40">
        <v>1.6693286895752</v>
      </c>
      <c r="W40" s="13">
        <v>0.158144950866699</v>
      </c>
      <c r="X40">
        <v>0.30923652648925798</v>
      </c>
      <c r="Y40">
        <v>0.30923652648925798</v>
      </c>
      <c r="Z40">
        <v>0.2</v>
      </c>
      <c r="AA40">
        <v>0.8</v>
      </c>
      <c r="AB40">
        <v>0.8</v>
      </c>
      <c r="AC40">
        <v>0.8</v>
      </c>
      <c r="AD40">
        <v>0.2</v>
      </c>
      <c r="AE40">
        <v>0.6</v>
      </c>
    </row>
    <row r="41" spans="1:31" s="30" customFormat="1" x14ac:dyDescent="0.15">
      <c r="A41" s="33">
        <v>331</v>
      </c>
      <c r="B41" s="30">
        <v>14</v>
      </c>
      <c r="C41" s="30">
        <v>6</v>
      </c>
      <c r="D41" s="30">
        <v>10</v>
      </c>
      <c r="E41" s="30">
        <v>10</v>
      </c>
      <c r="F41" s="30">
        <v>10</v>
      </c>
      <c r="G41" s="30">
        <v>0</v>
      </c>
      <c r="H41" s="30">
        <v>4</v>
      </c>
      <c r="I41" s="30">
        <v>6</v>
      </c>
      <c r="J41" s="30">
        <v>0.7</v>
      </c>
      <c r="K41" s="30">
        <v>4.9751873016357404</v>
      </c>
      <c r="L41" s="30">
        <v>3.11871337890625</v>
      </c>
      <c r="M41" s="30">
        <v>2.3487701416015598</v>
      </c>
      <c r="N41" s="30">
        <v>3.3579540252685498</v>
      </c>
      <c r="O41" s="30">
        <v>2</v>
      </c>
      <c r="P41" s="30">
        <v>2</v>
      </c>
      <c r="Q41" s="30">
        <v>11</v>
      </c>
      <c r="R41" s="35">
        <v>0.18179999999999999</v>
      </c>
      <c r="S41" s="35">
        <f t="shared" si="0"/>
        <v>0.2</v>
      </c>
      <c r="T41" s="30">
        <v>1.7982158660888701</v>
      </c>
      <c r="U41" s="30">
        <v>1.7166333198547401</v>
      </c>
      <c r="V41" s="30">
        <v>1.5181471109390301</v>
      </c>
      <c r="W41" s="30">
        <v>0.19848620891571001</v>
      </c>
      <c r="X41" s="30">
        <v>0.28006875514984098</v>
      </c>
      <c r="Y41" s="30">
        <v>0.28006875514984098</v>
      </c>
      <c r="Z41" s="30">
        <v>0.2</v>
      </c>
      <c r="AA41" s="30">
        <v>0.9</v>
      </c>
      <c r="AB41" s="30">
        <v>0.81818181818181801</v>
      </c>
      <c r="AC41" s="30">
        <v>0.85714285714285698</v>
      </c>
      <c r="AD41" s="30">
        <v>0.1</v>
      </c>
      <c r="AE41" s="30">
        <v>0.7</v>
      </c>
    </row>
    <row r="42" spans="1:31" x14ac:dyDescent="0.15">
      <c r="A42" s="4">
        <v>914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4.00803565979004</v>
      </c>
      <c r="L42" s="7">
        <v>3.1308231353759801</v>
      </c>
      <c r="M42">
        <v>2.9757652282714799</v>
      </c>
      <c r="N42">
        <v>4.1922264099121103</v>
      </c>
      <c r="O42">
        <v>0</v>
      </c>
      <c r="P42">
        <v>0</v>
      </c>
      <c r="Q42">
        <v>3</v>
      </c>
      <c r="R42" s="12">
        <v>0</v>
      </c>
      <c r="S42" s="12">
        <f t="shared" si="0"/>
        <v>0</v>
      </c>
      <c r="T42">
        <v>1.4854278564453101</v>
      </c>
      <c r="U42">
        <v>1.36808586120605</v>
      </c>
      <c r="V42">
        <v>1.2691304683685301</v>
      </c>
      <c r="W42" s="13">
        <v>9.89553928375244E-2</v>
      </c>
      <c r="X42">
        <v>0.216297388076782</v>
      </c>
      <c r="Y42">
        <v>0.216297388076782</v>
      </c>
      <c r="Z42">
        <v>0</v>
      </c>
      <c r="AA42">
        <v>0.3</v>
      </c>
      <c r="AB42">
        <v>1</v>
      </c>
      <c r="AC42">
        <v>0.46153846153846201</v>
      </c>
      <c r="AD42">
        <v>0.7</v>
      </c>
      <c r="AE42">
        <v>0.3</v>
      </c>
    </row>
    <row r="43" spans="1:31" x14ac:dyDescent="0.15">
      <c r="A43" s="4">
        <v>969</v>
      </c>
      <c r="B43">
        <v>11</v>
      </c>
      <c r="C43">
        <v>9</v>
      </c>
      <c r="D43">
        <v>10</v>
      </c>
      <c r="E43">
        <v>10</v>
      </c>
      <c r="F43">
        <v>9</v>
      </c>
      <c r="G43">
        <v>1</v>
      </c>
      <c r="H43">
        <v>2</v>
      </c>
      <c r="I43">
        <v>8</v>
      </c>
      <c r="J43">
        <v>0.55000000000000004</v>
      </c>
      <c r="K43">
        <v>4.5866241455078098</v>
      </c>
      <c r="L43" s="7">
        <v>3.1496391296386701</v>
      </c>
      <c r="M43">
        <v>2.2585201263427699</v>
      </c>
      <c r="N43">
        <v>6.0710334777831996</v>
      </c>
      <c r="O43">
        <v>1</v>
      </c>
      <c r="P43">
        <v>1</v>
      </c>
      <c r="Q43">
        <v>7</v>
      </c>
      <c r="R43" s="12">
        <v>0.1429</v>
      </c>
      <c r="S43" s="12">
        <f t="shared" si="0"/>
        <v>0.1</v>
      </c>
      <c r="T43">
        <v>1.36480140686035</v>
      </c>
      <c r="U43">
        <v>1.1406068801879901</v>
      </c>
      <c r="V43">
        <v>1.1748344898223899</v>
      </c>
      <c r="W43" s="13">
        <v>3.42276096343994E-2</v>
      </c>
      <c r="X43">
        <v>0.18996691703796401</v>
      </c>
      <c r="Y43">
        <v>0.18996691703796401</v>
      </c>
      <c r="Z43">
        <v>0.1</v>
      </c>
      <c r="AA43">
        <v>0.6</v>
      </c>
      <c r="AB43">
        <v>0.85714285714285698</v>
      </c>
      <c r="AC43">
        <v>0.70588235294117596</v>
      </c>
      <c r="AD43">
        <v>0.4</v>
      </c>
      <c r="AE43">
        <v>0.5</v>
      </c>
    </row>
    <row r="44" spans="1:31" x14ac:dyDescent="0.15">
      <c r="A44" s="4">
        <v>816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5.9310226440429696</v>
      </c>
      <c r="L44" s="7">
        <v>3.2238903045654301</v>
      </c>
      <c r="M44">
        <v>1.3146266937255899</v>
      </c>
      <c r="N44">
        <v>6.2962608337402299</v>
      </c>
      <c r="O44">
        <v>3</v>
      </c>
      <c r="P44">
        <v>3</v>
      </c>
      <c r="Q44">
        <v>13</v>
      </c>
      <c r="R44" s="12">
        <v>0.23080000000000001</v>
      </c>
      <c r="S44" s="12">
        <f t="shared" si="0"/>
        <v>0.3</v>
      </c>
      <c r="T44">
        <v>1.97467041015625</v>
      </c>
      <c r="U44">
        <v>1.68063735961914</v>
      </c>
      <c r="V44">
        <v>1.6600481271743801</v>
      </c>
      <c r="W44" s="13">
        <v>2.0589232444763201E-2</v>
      </c>
      <c r="X44">
        <v>0.314622282981873</v>
      </c>
      <c r="Y44">
        <v>0.314622282981873</v>
      </c>
      <c r="Z44">
        <v>0.3</v>
      </c>
      <c r="AA44">
        <v>1</v>
      </c>
      <c r="AB44">
        <v>0.76923076923076905</v>
      </c>
      <c r="AC44">
        <v>0.86956521739130399</v>
      </c>
      <c r="AD44">
        <v>0</v>
      </c>
      <c r="AE44">
        <v>0.7</v>
      </c>
    </row>
    <row r="45" spans="1:31" x14ac:dyDescent="0.15">
      <c r="A45" s="4">
        <v>215</v>
      </c>
      <c r="B45">
        <v>12</v>
      </c>
      <c r="C45">
        <v>8</v>
      </c>
      <c r="D45">
        <v>10</v>
      </c>
      <c r="E45">
        <v>10</v>
      </c>
      <c r="F45">
        <v>9</v>
      </c>
      <c r="G45">
        <v>1</v>
      </c>
      <c r="H45">
        <v>3</v>
      </c>
      <c r="I45">
        <v>7</v>
      </c>
      <c r="J45">
        <v>0.6</v>
      </c>
      <c r="K45">
        <v>5.2566280364990199</v>
      </c>
      <c r="L45" s="7">
        <v>3.3056793212890598</v>
      </c>
      <c r="M45">
        <v>2.2393951416015598</v>
      </c>
      <c r="N45">
        <v>4.9798965454101598</v>
      </c>
      <c r="O45">
        <v>2</v>
      </c>
      <c r="P45">
        <v>2</v>
      </c>
      <c r="Q45">
        <v>9</v>
      </c>
      <c r="R45" s="12">
        <v>0.22220000000000001</v>
      </c>
      <c r="S45" s="12">
        <f t="shared" si="0"/>
        <v>0.2</v>
      </c>
      <c r="T45">
        <v>1.32211112976074</v>
      </c>
      <c r="U45">
        <v>1.18551826477051</v>
      </c>
      <c r="V45">
        <v>1.1410505771637001</v>
      </c>
      <c r="W45" s="13">
        <v>4.4467687606811503E-2</v>
      </c>
      <c r="X45">
        <v>0.18106055259704601</v>
      </c>
      <c r="Y45">
        <v>0.18106055259704601</v>
      </c>
      <c r="Z45">
        <v>0.2</v>
      </c>
      <c r="AA45">
        <v>0.7</v>
      </c>
      <c r="AB45">
        <v>0.77777777777777801</v>
      </c>
      <c r="AC45">
        <v>0.73684210526315796</v>
      </c>
      <c r="AD45">
        <v>0.3</v>
      </c>
      <c r="AE45">
        <v>0.5</v>
      </c>
    </row>
    <row r="46" spans="1:31" x14ac:dyDescent="0.15">
      <c r="A46" s="4">
        <v>826</v>
      </c>
      <c r="B46">
        <v>11</v>
      </c>
      <c r="C46">
        <v>9</v>
      </c>
      <c r="D46">
        <v>10</v>
      </c>
      <c r="E46">
        <v>10</v>
      </c>
      <c r="F46">
        <v>9</v>
      </c>
      <c r="G46">
        <v>1</v>
      </c>
      <c r="H46">
        <v>2</v>
      </c>
      <c r="I46">
        <v>8</v>
      </c>
      <c r="J46">
        <v>0.55000000000000004</v>
      </c>
      <c r="K46">
        <v>5.0107383728027299</v>
      </c>
      <c r="L46" s="7">
        <v>3.30866622924805</v>
      </c>
      <c r="M46">
        <v>1.92861747741699</v>
      </c>
      <c r="N46">
        <v>6.7852935791015598</v>
      </c>
      <c r="O46">
        <v>1</v>
      </c>
      <c r="P46">
        <v>1</v>
      </c>
      <c r="Q46">
        <v>6</v>
      </c>
      <c r="R46" s="12">
        <v>0.16669999999999999</v>
      </c>
      <c r="S46" s="12">
        <f t="shared" si="0"/>
        <v>0.1</v>
      </c>
      <c r="T46">
        <v>1.2926731109619101</v>
      </c>
      <c r="U46">
        <v>1.0684757232666</v>
      </c>
      <c r="V46">
        <v>1.12061154842377</v>
      </c>
      <c r="W46" s="13">
        <v>5.21358251571655E-2</v>
      </c>
      <c r="X46">
        <v>0.172061562538147</v>
      </c>
      <c r="Y46">
        <v>0.172061562538147</v>
      </c>
      <c r="Z46">
        <v>0.1</v>
      </c>
      <c r="AA46">
        <v>0.5</v>
      </c>
      <c r="AB46">
        <v>0.83333333333333304</v>
      </c>
      <c r="AC46">
        <v>0.625</v>
      </c>
      <c r="AD46">
        <v>0.5</v>
      </c>
      <c r="AE46">
        <v>0.4</v>
      </c>
    </row>
    <row r="47" spans="1:31" x14ac:dyDescent="0.15">
      <c r="A47" s="4">
        <v>604</v>
      </c>
      <c r="B47">
        <v>10</v>
      </c>
      <c r="C47">
        <v>10</v>
      </c>
      <c r="D47">
        <v>10</v>
      </c>
      <c r="E47">
        <v>10</v>
      </c>
      <c r="F47">
        <v>8</v>
      </c>
      <c r="G47">
        <v>2</v>
      </c>
      <c r="H47">
        <v>2</v>
      </c>
      <c r="I47">
        <v>8</v>
      </c>
      <c r="J47">
        <v>0.5</v>
      </c>
      <c r="K47">
        <v>4.3437328338623002</v>
      </c>
      <c r="L47" s="7">
        <v>3.3163509368896502</v>
      </c>
      <c r="M47">
        <v>2.4744281768798801</v>
      </c>
      <c r="N47">
        <v>4.0845184326171902</v>
      </c>
      <c r="O47">
        <v>1</v>
      </c>
      <c r="P47">
        <v>1</v>
      </c>
      <c r="Q47">
        <v>6</v>
      </c>
      <c r="R47" s="12">
        <v>0.16669999999999999</v>
      </c>
      <c r="S47" s="12">
        <f t="shared" si="0"/>
        <v>0.1</v>
      </c>
      <c r="T47">
        <v>1.0695743560791</v>
      </c>
      <c r="U47">
        <v>0.94902133941650402</v>
      </c>
      <c r="V47">
        <v>0.94115483760833696</v>
      </c>
      <c r="W47" s="13">
        <v>7.8665018081665004E-3</v>
      </c>
      <c r="X47">
        <v>0.12841951847076399</v>
      </c>
      <c r="Y47">
        <v>0.12841951847076399</v>
      </c>
      <c r="Z47">
        <v>0.1</v>
      </c>
      <c r="AA47">
        <v>0.5</v>
      </c>
      <c r="AB47">
        <v>0.83333333333333304</v>
      </c>
      <c r="AC47">
        <v>0.625</v>
      </c>
      <c r="AD47">
        <v>0.5</v>
      </c>
      <c r="AE47">
        <v>0.4</v>
      </c>
    </row>
    <row r="48" spans="1:31" x14ac:dyDescent="0.15">
      <c r="A48" s="4">
        <v>171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5.4965877532959002</v>
      </c>
      <c r="L48" s="7">
        <v>3.3093910217285201</v>
      </c>
      <c r="M48">
        <v>2.1772232055664098</v>
      </c>
      <c r="N48">
        <v>5.67327880859375</v>
      </c>
      <c r="O48">
        <v>2</v>
      </c>
      <c r="P48">
        <v>2</v>
      </c>
      <c r="Q48">
        <v>11</v>
      </c>
      <c r="R48" s="12">
        <v>0.18179999999999999</v>
      </c>
      <c r="S48" s="12">
        <f t="shared" si="0"/>
        <v>0.2</v>
      </c>
      <c r="T48">
        <v>1.7936267852783201</v>
      </c>
      <c r="U48">
        <v>1.5751577615737899</v>
      </c>
      <c r="V48">
        <v>1.50092673301697</v>
      </c>
      <c r="W48" s="13">
        <v>7.4231028556823703E-2</v>
      </c>
      <c r="X48">
        <v>0.29270005226135198</v>
      </c>
      <c r="Y48">
        <v>0.29270005226135198</v>
      </c>
      <c r="Z48">
        <v>0.2</v>
      </c>
      <c r="AA48">
        <v>0.9</v>
      </c>
      <c r="AB48">
        <v>0.81818181818181801</v>
      </c>
      <c r="AC48">
        <v>0.85714285714285698</v>
      </c>
      <c r="AD48">
        <v>0.1</v>
      </c>
      <c r="AE48">
        <v>0.7</v>
      </c>
    </row>
    <row r="49" spans="1:31" x14ac:dyDescent="0.15">
      <c r="A49" s="4">
        <v>545</v>
      </c>
      <c r="B49">
        <v>12</v>
      </c>
      <c r="C49">
        <v>8</v>
      </c>
      <c r="D49">
        <v>10</v>
      </c>
      <c r="E49">
        <v>10</v>
      </c>
      <c r="F49">
        <v>10</v>
      </c>
      <c r="G49">
        <v>0</v>
      </c>
      <c r="H49">
        <v>2</v>
      </c>
      <c r="I49">
        <v>8</v>
      </c>
      <c r="J49">
        <v>0.6</v>
      </c>
      <c r="K49">
        <v>4.5164527893066397</v>
      </c>
      <c r="L49" s="7">
        <v>3.1409435272216801</v>
      </c>
      <c r="M49">
        <v>2.5004234313964799</v>
      </c>
      <c r="N49">
        <v>6.0769195556640598</v>
      </c>
      <c r="O49">
        <v>1</v>
      </c>
      <c r="P49">
        <v>1</v>
      </c>
      <c r="Q49">
        <v>7</v>
      </c>
      <c r="R49" s="12">
        <v>0.1429</v>
      </c>
      <c r="S49" s="12">
        <f t="shared" si="0"/>
        <v>0.1</v>
      </c>
      <c r="T49">
        <v>1.3072509765625</v>
      </c>
      <c r="U49">
        <v>1.11740398406982</v>
      </c>
      <c r="V49">
        <v>1.1116291284561199</v>
      </c>
      <c r="W49" s="13">
        <v>5.7748556137085004E-3</v>
      </c>
      <c r="X49">
        <v>0.195621848106384</v>
      </c>
      <c r="Y49">
        <v>0.195621848106384</v>
      </c>
      <c r="Z49">
        <v>0.1</v>
      </c>
      <c r="AA49">
        <v>0.6</v>
      </c>
      <c r="AB49">
        <v>0.85714285714285698</v>
      </c>
      <c r="AC49">
        <v>0.70588235294117596</v>
      </c>
      <c r="AD49">
        <v>0.4</v>
      </c>
      <c r="AE49">
        <v>0.5</v>
      </c>
    </row>
    <row r="50" spans="1:31" x14ac:dyDescent="0.15">
      <c r="A50" s="4">
        <v>950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4.61189842224121</v>
      </c>
      <c r="L50" s="7">
        <v>3.1345272064209002</v>
      </c>
      <c r="M50">
        <v>2.9375</v>
      </c>
      <c r="N50">
        <v>7.1405925750732404</v>
      </c>
      <c r="O50">
        <v>0</v>
      </c>
      <c r="P50">
        <v>0</v>
      </c>
      <c r="Q50">
        <v>3</v>
      </c>
      <c r="R50" s="12">
        <v>0</v>
      </c>
      <c r="S50" s="12">
        <f t="shared" si="0"/>
        <v>0</v>
      </c>
      <c r="T50">
        <v>1.14448165893555</v>
      </c>
      <c r="U50">
        <v>0.96657943725585904</v>
      </c>
      <c r="V50">
        <v>1.0102901458740201</v>
      </c>
      <c r="W50" s="13">
        <v>4.3710708618164097E-2</v>
      </c>
      <c r="X50">
        <v>0.13419151306152299</v>
      </c>
      <c r="Y50">
        <v>0.13419151306152299</v>
      </c>
      <c r="Z50">
        <v>0</v>
      </c>
      <c r="AA50">
        <v>0.3</v>
      </c>
      <c r="AB50">
        <v>1</v>
      </c>
      <c r="AC50">
        <v>0.46153846153846201</v>
      </c>
      <c r="AD50">
        <v>0.7</v>
      </c>
      <c r="AE50">
        <v>0.3</v>
      </c>
    </row>
    <row r="51" spans="1:31" s="29" customFormat="1" x14ac:dyDescent="0.15">
      <c r="A51" s="32">
        <v>319</v>
      </c>
      <c r="B51" s="29">
        <v>12</v>
      </c>
      <c r="C51" s="29">
        <v>8</v>
      </c>
      <c r="D51" s="29">
        <v>10</v>
      </c>
      <c r="E51" s="29">
        <v>10</v>
      </c>
      <c r="F51" s="29">
        <v>9</v>
      </c>
      <c r="G51" s="29">
        <v>1</v>
      </c>
      <c r="H51" s="29">
        <v>3</v>
      </c>
      <c r="I51" s="29">
        <v>7</v>
      </c>
      <c r="J51" s="29">
        <v>0.6</v>
      </c>
      <c r="K51" s="29">
        <v>4.8153591156005904</v>
      </c>
      <c r="L51" s="29">
        <v>3.1333713531494101</v>
      </c>
      <c r="M51" s="29">
        <v>2.0840206146240199</v>
      </c>
      <c r="N51" s="29">
        <v>4.1075572967529297</v>
      </c>
      <c r="O51" s="29">
        <v>1</v>
      </c>
      <c r="P51" s="29">
        <v>1</v>
      </c>
      <c r="Q51" s="29">
        <v>6</v>
      </c>
      <c r="R51" s="34">
        <v>0.16669999999999999</v>
      </c>
      <c r="S51" s="34">
        <f t="shared" si="0"/>
        <v>0.1</v>
      </c>
      <c r="T51" s="29">
        <v>1.2984619140625</v>
      </c>
      <c r="U51" s="29">
        <v>1.17996406555176</v>
      </c>
      <c r="V51" s="29">
        <v>1.1260951757430999</v>
      </c>
      <c r="W51" s="29">
        <v>5.3868889808654799E-2</v>
      </c>
      <c r="X51" s="29">
        <v>0.172366738319397</v>
      </c>
      <c r="Y51" s="29">
        <v>0.172366738319397</v>
      </c>
      <c r="Z51" s="29">
        <v>0.1</v>
      </c>
      <c r="AA51" s="29">
        <v>0.5</v>
      </c>
      <c r="AB51" s="29">
        <v>0.83333333333333304</v>
      </c>
      <c r="AC51" s="29">
        <v>0.625</v>
      </c>
      <c r="AD51" s="29">
        <v>0.5</v>
      </c>
      <c r="AE51" s="29">
        <v>0.4</v>
      </c>
    </row>
    <row r="52" spans="1:31" x14ac:dyDescent="0.15">
      <c r="A52" s="4">
        <v>508</v>
      </c>
      <c r="B52">
        <v>10</v>
      </c>
      <c r="C52">
        <v>10</v>
      </c>
      <c r="D52">
        <v>10</v>
      </c>
      <c r="E52">
        <v>10</v>
      </c>
      <c r="F52">
        <v>8</v>
      </c>
      <c r="G52">
        <v>2</v>
      </c>
      <c r="H52">
        <v>2</v>
      </c>
      <c r="I52">
        <v>8</v>
      </c>
      <c r="J52">
        <v>0.5</v>
      </c>
      <c r="K52">
        <v>4.4304294586181596</v>
      </c>
      <c r="L52" s="7">
        <v>3.55476951599121</v>
      </c>
      <c r="M52">
        <v>4.0480670928955096</v>
      </c>
      <c r="N52">
        <v>4.9949150085449201</v>
      </c>
      <c r="O52">
        <v>0</v>
      </c>
      <c r="P52">
        <v>0</v>
      </c>
      <c r="Q52">
        <v>6</v>
      </c>
      <c r="R52" s="12">
        <v>0</v>
      </c>
      <c r="S52" s="12">
        <f t="shared" si="0"/>
        <v>0</v>
      </c>
      <c r="T52">
        <v>0.97401237487793002</v>
      </c>
      <c r="U52">
        <v>0.89174747467041005</v>
      </c>
      <c r="V52">
        <v>0.85624045133590698</v>
      </c>
      <c r="W52" s="13">
        <v>3.5507023334503202E-2</v>
      </c>
      <c r="X52">
        <v>0.117771923542023</v>
      </c>
      <c r="Y52">
        <v>0.117771923542023</v>
      </c>
      <c r="Z52">
        <v>0</v>
      </c>
      <c r="AA52">
        <v>0.6</v>
      </c>
      <c r="AB52">
        <v>1</v>
      </c>
      <c r="AC52">
        <v>0.75</v>
      </c>
      <c r="AD52">
        <v>0.4</v>
      </c>
      <c r="AE52">
        <v>0.6</v>
      </c>
    </row>
    <row r="53" spans="1:31" x14ac:dyDescent="0.15">
      <c r="A53" s="4">
        <v>581</v>
      </c>
      <c r="B53">
        <v>10</v>
      </c>
      <c r="C53">
        <v>10</v>
      </c>
      <c r="D53">
        <v>10</v>
      </c>
      <c r="E53">
        <v>10</v>
      </c>
      <c r="F53">
        <v>9</v>
      </c>
      <c r="G53">
        <v>1</v>
      </c>
      <c r="H53">
        <v>1</v>
      </c>
      <c r="I53">
        <v>9</v>
      </c>
      <c r="J53">
        <v>0.5</v>
      </c>
      <c r="K53">
        <v>4.1604652404785201</v>
      </c>
      <c r="L53" s="7">
        <v>3.4826793670654301</v>
      </c>
      <c r="M53">
        <v>4.8837795257568404</v>
      </c>
      <c r="N53">
        <v>8.3346195220947301</v>
      </c>
      <c r="O53">
        <v>1</v>
      </c>
      <c r="P53">
        <v>1</v>
      </c>
      <c r="Q53">
        <v>8</v>
      </c>
      <c r="R53" s="12">
        <v>0.125</v>
      </c>
      <c r="S53" s="12">
        <f t="shared" si="0"/>
        <v>0.1</v>
      </c>
      <c r="T53">
        <v>1.0950679779052701</v>
      </c>
      <c r="U53">
        <v>0.90730857849121105</v>
      </c>
      <c r="V53">
        <v>0.94215565919876099</v>
      </c>
      <c r="W53" s="13">
        <v>3.484708070755E-2</v>
      </c>
      <c r="X53">
        <v>0.15291231870651301</v>
      </c>
      <c r="Y53">
        <v>0.15291231870651301</v>
      </c>
      <c r="Z53">
        <v>0.1</v>
      </c>
      <c r="AA53">
        <v>0.7</v>
      </c>
      <c r="AB53">
        <v>0.875</v>
      </c>
      <c r="AC53">
        <v>0.77777777777777801</v>
      </c>
      <c r="AD53">
        <v>0.3</v>
      </c>
      <c r="AE53">
        <v>0.6</v>
      </c>
    </row>
    <row r="54" spans="1:31" x14ac:dyDescent="0.15">
      <c r="A54" s="4">
        <v>342</v>
      </c>
      <c r="B54">
        <v>10</v>
      </c>
      <c r="C54">
        <v>10</v>
      </c>
      <c r="D54">
        <v>10</v>
      </c>
      <c r="E54">
        <v>10</v>
      </c>
      <c r="F54">
        <v>9</v>
      </c>
      <c r="G54">
        <v>1</v>
      </c>
      <c r="H54">
        <v>1</v>
      </c>
      <c r="I54">
        <v>9</v>
      </c>
      <c r="J54">
        <v>0.5</v>
      </c>
      <c r="K54">
        <v>3.9689807891845699</v>
      </c>
      <c r="L54" s="7">
        <v>3.3774032592773402</v>
      </c>
      <c r="M54">
        <v>5.6953468322753897</v>
      </c>
      <c r="N54">
        <v>8.4912815093994105</v>
      </c>
      <c r="O54">
        <v>0</v>
      </c>
      <c r="P54">
        <v>0</v>
      </c>
      <c r="Q54">
        <v>6</v>
      </c>
      <c r="R54" s="12">
        <v>0</v>
      </c>
      <c r="S54" s="12">
        <f t="shared" si="0"/>
        <v>0</v>
      </c>
      <c r="T54">
        <v>1.0138454437255899</v>
      </c>
      <c r="U54">
        <v>0.87673568725585904</v>
      </c>
      <c r="V54">
        <v>0.87574040889740001</v>
      </c>
      <c r="W54" s="13">
        <v>9.9527835845947309E-4</v>
      </c>
      <c r="X54">
        <v>0.13810503482818601</v>
      </c>
      <c r="Y54">
        <v>0.13810503482818601</v>
      </c>
      <c r="Z54">
        <v>0</v>
      </c>
      <c r="AA54">
        <v>0.6</v>
      </c>
      <c r="AB54">
        <v>1</v>
      </c>
      <c r="AC54">
        <v>0.75</v>
      </c>
      <c r="AD54">
        <v>0.4</v>
      </c>
      <c r="AE54">
        <v>0.6</v>
      </c>
    </row>
    <row r="55" spans="1:31" x14ac:dyDescent="0.15">
      <c r="A55" s="4">
        <v>761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4.9755706787109402</v>
      </c>
      <c r="L55" s="7">
        <v>3.38002204895019</v>
      </c>
      <c r="M55">
        <v>1.8139724731445299</v>
      </c>
      <c r="N55">
        <v>6.0201911926269496</v>
      </c>
      <c r="O55">
        <v>1</v>
      </c>
      <c r="P55">
        <v>1</v>
      </c>
      <c r="Q55">
        <v>6</v>
      </c>
      <c r="R55" s="12">
        <v>0.16669999999999999</v>
      </c>
      <c r="S55" s="12">
        <f t="shared" si="0"/>
        <v>0.1</v>
      </c>
      <c r="T55">
        <v>1.6596755981445299</v>
      </c>
      <c r="U55">
        <v>1.3947563171386701</v>
      </c>
      <c r="V55">
        <v>1.3847364187240601</v>
      </c>
      <c r="W55" s="13">
        <v>1.0019898414611801E-2</v>
      </c>
      <c r="X55">
        <v>0.27493917942047102</v>
      </c>
      <c r="Y55">
        <v>0.27493917942047102</v>
      </c>
      <c r="Z55">
        <v>0.1</v>
      </c>
      <c r="AA55">
        <v>0.5</v>
      </c>
      <c r="AB55">
        <v>0.83333333333333304</v>
      </c>
      <c r="AC55">
        <v>0.625</v>
      </c>
      <c r="AD55">
        <v>0.5</v>
      </c>
      <c r="AE55">
        <v>0.4</v>
      </c>
    </row>
    <row r="56" spans="1:31" x14ac:dyDescent="0.15">
      <c r="A56" s="4">
        <v>815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4.1563549041748002</v>
      </c>
      <c r="L56" s="7">
        <v>3.50982666015625</v>
      </c>
      <c r="M56">
        <v>5.4898319244384801</v>
      </c>
      <c r="N56">
        <v>8.6652622222900408</v>
      </c>
      <c r="O56">
        <v>0</v>
      </c>
      <c r="P56">
        <v>0</v>
      </c>
      <c r="Q56">
        <v>1</v>
      </c>
      <c r="R56" s="12">
        <v>0</v>
      </c>
      <c r="S56" s="12">
        <f t="shared" si="0"/>
        <v>0</v>
      </c>
      <c r="T56">
        <v>1.1235179901123</v>
      </c>
      <c r="U56">
        <v>0.97376060485839799</v>
      </c>
      <c r="V56">
        <v>0.97085225582122803</v>
      </c>
      <c r="W56" s="13">
        <v>2.9083490371704102E-3</v>
      </c>
      <c r="X56">
        <v>0.15266573429107699</v>
      </c>
      <c r="Y56">
        <v>0.15266573429107699</v>
      </c>
      <c r="Z56">
        <v>0</v>
      </c>
      <c r="AA56">
        <v>0.1</v>
      </c>
      <c r="AB56">
        <v>1</v>
      </c>
      <c r="AC56">
        <v>0.18181818181818199</v>
      </c>
      <c r="AD56">
        <v>0.9</v>
      </c>
      <c r="AE56">
        <v>0.1</v>
      </c>
    </row>
    <row r="57" spans="1:31" x14ac:dyDescent="0.15">
      <c r="A57" s="4">
        <v>381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4.7323360443115199</v>
      </c>
      <c r="L57" s="7">
        <v>3.51336669921875</v>
      </c>
      <c r="M57">
        <v>3.5437927246093701</v>
      </c>
      <c r="N57">
        <v>6.1328678131103498</v>
      </c>
      <c r="O57">
        <v>1</v>
      </c>
      <c r="P57">
        <v>1</v>
      </c>
      <c r="Q57">
        <v>9</v>
      </c>
      <c r="R57" s="12">
        <v>0.1111</v>
      </c>
      <c r="S57" s="12">
        <f t="shared" si="0"/>
        <v>0.1</v>
      </c>
      <c r="T57">
        <v>1.2363357543945299</v>
      </c>
      <c r="U57">
        <v>1.11941909790039</v>
      </c>
      <c r="V57">
        <v>1.0553888082504299</v>
      </c>
      <c r="W57" s="13">
        <v>6.4030289649963407E-2</v>
      </c>
      <c r="X57">
        <v>0.180946946144104</v>
      </c>
      <c r="Y57">
        <v>0.180946946144104</v>
      </c>
      <c r="Z57">
        <v>0.1</v>
      </c>
      <c r="AA57">
        <v>0.8</v>
      </c>
      <c r="AB57">
        <v>0.88888888888888895</v>
      </c>
      <c r="AC57">
        <v>0.84210526315789502</v>
      </c>
      <c r="AD57">
        <v>0.2</v>
      </c>
      <c r="AE57">
        <v>0.7</v>
      </c>
    </row>
    <row r="58" spans="1:31" x14ac:dyDescent="0.15">
      <c r="A58" s="4">
        <v>0</v>
      </c>
      <c r="B58">
        <v>11</v>
      </c>
      <c r="C58">
        <v>9</v>
      </c>
      <c r="D58">
        <v>10</v>
      </c>
      <c r="E58">
        <v>10</v>
      </c>
      <c r="F58">
        <v>10</v>
      </c>
      <c r="G58">
        <v>0</v>
      </c>
      <c r="H58">
        <v>1</v>
      </c>
      <c r="I58">
        <v>9</v>
      </c>
      <c r="J58">
        <v>0.55000000000000004</v>
      </c>
      <c r="K58">
        <v>4.0378952026367196</v>
      </c>
      <c r="L58" s="7">
        <v>3.57025146484375</v>
      </c>
      <c r="M58">
        <v>6.4616508483886701</v>
      </c>
      <c r="N58">
        <v>7.8890914916992196</v>
      </c>
      <c r="O58">
        <v>0</v>
      </c>
      <c r="P58">
        <v>0</v>
      </c>
      <c r="Q58">
        <v>2</v>
      </c>
      <c r="R58" s="12">
        <v>0</v>
      </c>
      <c r="S58" s="12">
        <f t="shared" si="0"/>
        <v>0</v>
      </c>
      <c r="T58">
        <v>1.0456638336181601</v>
      </c>
      <c r="U58">
        <v>0.96678543090820301</v>
      </c>
      <c r="V58">
        <v>0.89906847476959195</v>
      </c>
      <c r="W58" s="13">
        <v>6.7716956138610798E-2</v>
      </c>
      <c r="X58">
        <v>0.146595358848572</v>
      </c>
      <c r="Y58">
        <v>0.146595358848572</v>
      </c>
      <c r="Z58">
        <v>0</v>
      </c>
      <c r="AA58">
        <v>0.2</v>
      </c>
      <c r="AB58">
        <v>1</v>
      </c>
      <c r="AC58">
        <v>0.33333333333333298</v>
      </c>
      <c r="AD58">
        <v>0.8</v>
      </c>
      <c r="AE58">
        <v>0.2</v>
      </c>
    </row>
    <row r="59" spans="1:31" x14ac:dyDescent="0.15">
      <c r="A59" s="4">
        <v>371</v>
      </c>
      <c r="B59">
        <v>13</v>
      </c>
      <c r="C59">
        <v>7</v>
      </c>
      <c r="D59">
        <v>10</v>
      </c>
      <c r="E59">
        <v>10</v>
      </c>
      <c r="F59">
        <v>10</v>
      </c>
      <c r="G59">
        <v>0</v>
      </c>
      <c r="H59">
        <v>3</v>
      </c>
      <c r="I59">
        <v>7</v>
      </c>
      <c r="J59">
        <v>0.65</v>
      </c>
      <c r="K59">
        <v>4.7828636169433603</v>
      </c>
      <c r="L59" s="7">
        <v>3.5890541076660201</v>
      </c>
      <c r="M59">
        <v>3.0045146942138699</v>
      </c>
      <c r="N59">
        <v>3.1443138122558598</v>
      </c>
      <c r="O59">
        <v>1</v>
      </c>
      <c r="P59">
        <v>1</v>
      </c>
      <c r="Q59">
        <v>8</v>
      </c>
      <c r="R59" s="12">
        <v>0.125</v>
      </c>
      <c r="S59" s="12">
        <f t="shared" si="0"/>
        <v>0.1</v>
      </c>
      <c r="T59">
        <v>1.4902420043945299</v>
      </c>
      <c r="U59">
        <v>1.43945825099945</v>
      </c>
      <c r="V59">
        <v>1.25491619110107</v>
      </c>
      <c r="W59" s="13">
        <v>0.18454205989837599</v>
      </c>
      <c r="X59">
        <v>0.235325813293457</v>
      </c>
      <c r="Y59">
        <v>0.235325813293457</v>
      </c>
      <c r="Z59">
        <v>0.1</v>
      </c>
      <c r="AA59">
        <v>0.7</v>
      </c>
      <c r="AB59">
        <v>0.875</v>
      </c>
      <c r="AC59">
        <v>0.77777777777777801</v>
      </c>
      <c r="AD59">
        <v>0.3</v>
      </c>
      <c r="AE59">
        <v>0.6</v>
      </c>
    </row>
    <row r="60" spans="1:31" x14ac:dyDescent="0.15">
      <c r="A60" s="4">
        <v>897</v>
      </c>
      <c r="B60">
        <v>15</v>
      </c>
      <c r="C60">
        <v>5</v>
      </c>
      <c r="D60">
        <v>10</v>
      </c>
      <c r="E60">
        <v>10</v>
      </c>
      <c r="F60">
        <v>10</v>
      </c>
      <c r="G60">
        <v>0</v>
      </c>
      <c r="H60">
        <v>5</v>
      </c>
      <c r="I60">
        <v>5</v>
      </c>
      <c r="J60">
        <v>0.75</v>
      </c>
      <c r="K60">
        <v>5.0807552337646502</v>
      </c>
      <c r="L60" s="7">
        <v>3.5942249298095699</v>
      </c>
      <c r="M60">
        <v>3.5212154388427699</v>
      </c>
      <c r="N60">
        <v>2.8270282745361301</v>
      </c>
      <c r="O60">
        <v>1</v>
      </c>
      <c r="P60">
        <v>1</v>
      </c>
      <c r="Q60">
        <v>9</v>
      </c>
      <c r="R60" s="12">
        <v>0.1111</v>
      </c>
      <c r="S60" s="12">
        <f t="shared" si="0"/>
        <v>0.1</v>
      </c>
      <c r="T60">
        <v>1.6263542175293</v>
      </c>
      <c r="U60">
        <v>1.6224285364151001</v>
      </c>
      <c r="V60">
        <v>1.36819708347321</v>
      </c>
      <c r="W60" s="13">
        <v>0.25423145294189398</v>
      </c>
      <c r="X60">
        <v>0.25815713405609098</v>
      </c>
      <c r="Y60">
        <v>0.25815713405609098</v>
      </c>
      <c r="Z60">
        <v>0.1</v>
      </c>
      <c r="AA60">
        <v>0.8</v>
      </c>
      <c r="AB60">
        <v>0.88888888888888895</v>
      </c>
      <c r="AC60">
        <v>0.84210526315789502</v>
      </c>
      <c r="AD60">
        <v>0.2</v>
      </c>
      <c r="AE60">
        <v>0.7</v>
      </c>
    </row>
    <row r="61" spans="1:31" s="30" customFormat="1" x14ac:dyDescent="0.15">
      <c r="A61" s="33">
        <v>518</v>
      </c>
      <c r="B61" s="30">
        <v>13</v>
      </c>
      <c r="C61" s="30">
        <v>7</v>
      </c>
      <c r="D61" s="30">
        <v>10</v>
      </c>
      <c r="E61" s="30">
        <v>10</v>
      </c>
      <c r="F61" s="30">
        <v>10</v>
      </c>
      <c r="G61" s="30">
        <v>0</v>
      </c>
      <c r="H61" s="30">
        <v>3</v>
      </c>
      <c r="I61" s="30">
        <v>7</v>
      </c>
      <c r="J61" s="30">
        <v>0.65</v>
      </c>
      <c r="K61" s="30">
        <v>4.2386131286621103</v>
      </c>
      <c r="L61" s="30">
        <v>3.5993404388427699</v>
      </c>
      <c r="M61" s="30">
        <v>4.3402576446533203</v>
      </c>
      <c r="N61" s="30">
        <v>3.1893730163574201</v>
      </c>
      <c r="O61" s="30">
        <v>0</v>
      </c>
      <c r="P61" s="30">
        <v>0</v>
      </c>
      <c r="Q61" s="30">
        <v>6</v>
      </c>
      <c r="R61" s="35">
        <v>0</v>
      </c>
      <c r="S61" s="35">
        <f t="shared" si="0"/>
        <v>0</v>
      </c>
      <c r="T61" s="30">
        <v>1.2165508270263701</v>
      </c>
      <c r="U61" s="30">
        <v>1.22995185852051</v>
      </c>
      <c r="V61" s="30">
        <v>1.02359163761139</v>
      </c>
      <c r="W61" s="30">
        <v>0.20636022090911901</v>
      </c>
      <c r="X61" s="30">
        <v>0.192959189414978</v>
      </c>
      <c r="Y61" s="30">
        <v>0.192959189414978</v>
      </c>
      <c r="Z61" s="30">
        <v>0</v>
      </c>
      <c r="AA61" s="30">
        <v>0.6</v>
      </c>
      <c r="AB61" s="30">
        <v>1</v>
      </c>
      <c r="AC61" s="30">
        <v>0.75</v>
      </c>
      <c r="AD61" s="30">
        <v>0.4</v>
      </c>
      <c r="AE61" s="30">
        <v>0.6</v>
      </c>
    </row>
    <row r="62" spans="1:31" x14ac:dyDescent="0.15">
      <c r="L62" s="8">
        <f>AVERAGE(L2:L61)</f>
        <v>2.8919558525085449</v>
      </c>
      <c r="W62" s="15">
        <f t="shared" ref="W62:AE62" si="1">AVERAGE(W2:W61)</f>
        <v>0.11940248012542716</v>
      </c>
      <c r="Z62" s="9">
        <f t="shared" si="1"/>
        <v>0.15999999999999989</v>
      </c>
      <c r="AA62" s="9">
        <f t="shared" si="1"/>
        <v>0.69333333333333347</v>
      </c>
      <c r="AB62" s="9">
        <f t="shared" si="1"/>
        <v>0.83127141220361556</v>
      </c>
      <c r="AC62" s="9">
        <f t="shared" si="1"/>
        <v>0.73681649860059739</v>
      </c>
      <c r="AD62" s="9">
        <f t="shared" si="1"/>
        <v>0.30666666666666664</v>
      </c>
      <c r="AE62" s="9">
        <f t="shared" si="1"/>
        <v>0.53333333333333333</v>
      </c>
    </row>
    <row r="63" spans="1:31" x14ac:dyDescent="0.15">
      <c r="L63" s="8">
        <f>MAX(L2:L61)</f>
        <v>3.5993404388427699</v>
      </c>
      <c r="W63" s="15">
        <f t="shared" ref="W63:AE63" si="2">MAX(W2:W61)</f>
        <v>0.25423145294189398</v>
      </c>
      <c r="Z63" s="9">
        <f t="shared" si="2"/>
        <v>0.4</v>
      </c>
      <c r="AA63" s="9">
        <f t="shared" si="2"/>
        <v>1</v>
      </c>
      <c r="AB63" s="9">
        <f t="shared" si="2"/>
        <v>1</v>
      </c>
      <c r="AC63" s="9">
        <f t="shared" si="2"/>
        <v>0.86956521739130399</v>
      </c>
      <c r="AD63" s="9">
        <f t="shared" si="2"/>
        <v>1</v>
      </c>
      <c r="AE63" s="9">
        <f t="shared" si="2"/>
        <v>0.7</v>
      </c>
    </row>
    <row r="64" spans="1:31" x14ac:dyDescent="0.15">
      <c r="L64" s="8">
        <f>MIN(L2:L61)</f>
        <v>2.1772499084472701</v>
      </c>
      <c r="W64" s="15">
        <f t="shared" ref="W64:AE64" si="3">MIN(W2:W61)</f>
        <v>9.9527835845947309E-4</v>
      </c>
      <c r="Z64" s="9">
        <f t="shared" si="3"/>
        <v>0</v>
      </c>
      <c r="AA64" s="9">
        <f t="shared" si="3"/>
        <v>0</v>
      </c>
      <c r="AB64" s="9">
        <f t="shared" si="3"/>
        <v>0.66666666666666696</v>
      </c>
      <c r="AC64" s="9">
        <f t="shared" si="3"/>
        <v>0.18181818181818199</v>
      </c>
      <c r="AD64" s="9">
        <f t="shared" si="3"/>
        <v>0</v>
      </c>
      <c r="AE64" s="9">
        <f t="shared" si="3"/>
        <v>0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N70" s="9" t="s">
        <v>66</v>
      </c>
      <c r="O70" s="9"/>
      <c r="P70" s="9"/>
      <c r="Q70" s="9"/>
      <c r="W70" s="13"/>
    </row>
    <row r="71" spans="11:23" x14ac:dyDescent="0.15">
      <c r="K71" s="9"/>
      <c r="L71" s="9"/>
      <c r="M71" s="9"/>
      <c r="N71" s="9">
        <v>0.2</v>
      </c>
      <c r="O71" s="9">
        <v>-400</v>
      </c>
      <c r="P71" s="9">
        <v>1600</v>
      </c>
      <c r="Q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1</v>
      </c>
      <c r="N72" s="9">
        <v>0.4</v>
      </c>
      <c r="O72" s="9">
        <v>-800</v>
      </c>
      <c r="P72" s="9">
        <v>1200</v>
      </c>
      <c r="Q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2</v>
      </c>
      <c r="N73" s="9">
        <v>0.45</v>
      </c>
      <c r="O73" s="9">
        <v>-900</v>
      </c>
      <c r="P73" s="9">
        <v>1100</v>
      </c>
      <c r="Q73" s="9">
        <v>55</v>
      </c>
      <c r="W73" s="13"/>
    </row>
    <row r="74" spans="11:23" s="19" customFormat="1" x14ac:dyDescent="0.15">
      <c r="K74" s="37" t="s">
        <v>106</v>
      </c>
      <c r="L74" s="37">
        <f>COUNTIF(L2:L61,"&lt;1.915")-COUNTIF(L2:L61,"&lt;1.674")</f>
        <v>0</v>
      </c>
      <c r="M74" s="37">
        <v>3</v>
      </c>
      <c r="N74" s="9">
        <v>0.49</v>
      </c>
      <c r="O74" s="9">
        <v>-980</v>
      </c>
      <c r="P74" s="9">
        <v>1020</v>
      </c>
      <c r="Q74" s="9">
        <v>51</v>
      </c>
    </row>
    <row r="75" spans="11:23" x14ac:dyDescent="0.15">
      <c r="K75" s="9" t="s">
        <v>107</v>
      </c>
      <c r="L75" s="9">
        <f>COUNTIF(L2:L61,"&lt;2.156")-COUNTIF(L2:L61,"&lt;1.915")</f>
        <v>0</v>
      </c>
      <c r="M75" s="9">
        <v>4</v>
      </c>
      <c r="W75" s="13"/>
    </row>
    <row r="76" spans="11:23" x14ac:dyDescent="0.15">
      <c r="K76" s="9" t="s">
        <v>108</v>
      </c>
      <c r="L76" s="9">
        <f>COUNTIF(L2:L61,"&lt;2.397")-COUNTIF(L2:L61,"&lt;2.156")</f>
        <v>10</v>
      </c>
      <c r="M76" s="9">
        <v>7</v>
      </c>
      <c r="W76" s="13"/>
    </row>
    <row r="77" spans="11:23" x14ac:dyDescent="0.15">
      <c r="K77" s="9" t="s">
        <v>109</v>
      </c>
      <c r="L77" s="9">
        <f>COUNTIF(L2:L61,"&lt;2.638")-COUNTIF(L2:L61,"&lt;2.397")</f>
        <v>10</v>
      </c>
      <c r="M77" s="9">
        <v>11</v>
      </c>
      <c r="W77" s="13"/>
    </row>
    <row r="78" spans="11:23" x14ac:dyDescent="0.15">
      <c r="K78" s="9" t="s">
        <v>110</v>
      </c>
      <c r="L78" s="9">
        <f>COUNTIF(L2:L61,"&lt;2.879")-COUNTIF(L2:L61,"&lt;2.638")</f>
        <v>10</v>
      </c>
      <c r="M78" s="9">
        <v>14</v>
      </c>
      <c r="W78" s="13"/>
    </row>
    <row r="79" spans="11:23" x14ac:dyDescent="0.15">
      <c r="K79" s="9" t="s">
        <v>111</v>
      </c>
      <c r="L79" s="9">
        <f>COUNTIF(L2:L61,"&lt;3.12")-COUNTIF(L2:L61,"&lt;2.879")</f>
        <v>10</v>
      </c>
      <c r="M79" s="9">
        <v>16</v>
      </c>
    </row>
    <row r="80" spans="11:23" x14ac:dyDescent="0.15">
      <c r="K80" s="9" t="s">
        <v>112</v>
      </c>
      <c r="L80" s="9">
        <f>COUNTIF(L2:L61,"&lt;3.361")-COUNTIF(L2:L61,"&lt;3.12")</f>
        <v>10</v>
      </c>
      <c r="M80" s="9">
        <v>14</v>
      </c>
    </row>
    <row r="81" spans="11:23" x14ac:dyDescent="0.15">
      <c r="K81" s="9" t="s">
        <v>113</v>
      </c>
      <c r="L81" s="9">
        <f>COUNTIF(L2:L61,"&lt;3.602")-COUNTIF(L2:L61,"&lt;3.361")</f>
        <v>10</v>
      </c>
      <c r="M81" s="9">
        <v>11</v>
      </c>
    </row>
    <row r="82" spans="11:23" x14ac:dyDescent="0.15">
      <c r="K82" s="9" t="s">
        <v>114</v>
      </c>
      <c r="L82" s="9">
        <f>COUNTIF(L2:L61,"&lt;3.843")-COUNTIF(L2:L61,"&lt;3.602")</f>
        <v>0</v>
      </c>
      <c r="M82" s="9">
        <v>7</v>
      </c>
    </row>
    <row r="83" spans="11:23" s="19" customFormat="1" x14ac:dyDescent="0.15">
      <c r="K83" s="37" t="s">
        <v>115</v>
      </c>
      <c r="L83" s="37">
        <f>COUNTIF(L2:L61,"&lt;4.084")-COUNTIF(L2:L61,"&lt;3.843")</f>
        <v>0</v>
      </c>
      <c r="M83" s="37">
        <v>4</v>
      </c>
    </row>
    <row r="84" spans="11:23" x14ac:dyDescent="0.15">
      <c r="K84" s="9" t="s">
        <v>46</v>
      </c>
      <c r="L84" s="9">
        <v>0</v>
      </c>
      <c r="M84" s="9">
        <v>3</v>
      </c>
    </row>
    <row r="85" spans="11:23" x14ac:dyDescent="0.15">
      <c r="K85" s="9" t="s">
        <v>47</v>
      </c>
      <c r="L85" s="9">
        <v>0</v>
      </c>
      <c r="M85" s="9">
        <v>2</v>
      </c>
    </row>
    <row r="86" spans="11:23" x14ac:dyDescent="0.15">
      <c r="K86" s="9" t="s">
        <v>48</v>
      </c>
      <c r="L86" s="9">
        <v>0</v>
      </c>
      <c r="M86" s="9">
        <v>1</v>
      </c>
    </row>
    <row r="87" spans="11:23" x14ac:dyDescent="0.15">
      <c r="K87" s="9" t="s">
        <v>49</v>
      </c>
      <c r="L87" s="9">
        <v>0</v>
      </c>
      <c r="M87" s="9">
        <v>2</v>
      </c>
    </row>
    <row r="88" spans="11:23" x14ac:dyDescent="0.15">
      <c r="K88" s="9" t="s">
        <v>50</v>
      </c>
      <c r="L88" s="9">
        <v>0</v>
      </c>
      <c r="M88" s="9">
        <v>3</v>
      </c>
    </row>
    <row r="89" spans="11:23" x14ac:dyDescent="0.15">
      <c r="K89" s="9" t="s">
        <v>51</v>
      </c>
      <c r="L89" s="9">
        <v>0</v>
      </c>
      <c r="M89" s="9">
        <v>4</v>
      </c>
      <c r="W89" s="13"/>
    </row>
    <row r="90" spans="11:23" x14ac:dyDescent="0.15">
      <c r="K90" s="9" t="s">
        <v>52</v>
      </c>
      <c r="L90" s="9">
        <v>0</v>
      </c>
      <c r="M90" s="9">
        <v>7</v>
      </c>
      <c r="W90" s="13"/>
    </row>
    <row r="91" spans="11:23" x14ac:dyDescent="0.15">
      <c r="K91" s="9" t="s">
        <v>53</v>
      </c>
      <c r="L91" s="9">
        <v>0</v>
      </c>
      <c r="M91" s="9">
        <v>11</v>
      </c>
    </row>
    <row r="92" spans="11:23" x14ac:dyDescent="0.15">
      <c r="K92" s="9" t="s">
        <v>54</v>
      </c>
      <c r="L92" s="9">
        <v>0</v>
      </c>
      <c r="M92" s="9">
        <v>14</v>
      </c>
      <c r="W92" s="13"/>
    </row>
    <row r="93" spans="11:23" x14ac:dyDescent="0.15">
      <c r="K93" s="9" t="s">
        <v>55</v>
      </c>
      <c r="L93" s="9">
        <v>0</v>
      </c>
      <c r="M93" s="9">
        <v>16</v>
      </c>
      <c r="W93" s="13"/>
    </row>
    <row r="94" spans="11:23" x14ac:dyDescent="0.15">
      <c r="K94" s="9" t="s">
        <v>56</v>
      </c>
      <c r="L94" s="9">
        <f>COUNTIF(L2:L61,"&lt;5.055")-COUNTIF(L2:L61,"&lt;4.894")</f>
        <v>0</v>
      </c>
      <c r="M94" s="9">
        <v>14</v>
      </c>
      <c r="W94" s="13"/>
    </row>
    <row r="95" spans="11:23" x14ac:dyDescent="0.15">
      <c r="K95" s="9" t="s">
        <v>57</v>
      </c>
      <c r="L95" s="9">
        <f>COUNTIF(L2:L61,"&lt;5.216")-COUNTIF(L2:L61,"&lt;5.055")</f>
        <v>0</v>
      </c>
      <c r="M95" s="9">
        <v>11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>
        <v>7</v>
      </c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>
        <v>4</v>
      </c>
      <c r="P97">
        <v>2.8929999999999998</v>
      </c>
      <c r="Q97">
        <v>8.5000000000000006E-2</v>
      </c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>
        <v>3</v>
      </c>
      <c r="P98">
        <v>3.8130000000000002</v>
      </c>
      <c r="Q98">
        <v>0.11899999999999999</v>
      </c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>
        <v>2</v>
      </c>
      <c r="P99">
        <v>4.3250000000000002</v>
      </c>
      <c r="Q99">
        <v>0.157</v>
      </c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>
        <v>1</v>
      </c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P101">
        <v>1.6739999999999999</v>
      </c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P102">
        <v>4.0890000000000004</v>
      </c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  <row r="104" spans="11:23" x14ac:dyDescent="0.15">
      <c r="P104">
        <v>0.24099999999999999</v>
      </c>
    </row>
  </sheetData>
  <phoneticPr fontId="5" type="noConversion"/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E98"/>
  <sheetViews>
    <sheetView topLeftCell="C88" workbookViewId="0">
      <selection activeCell="C1" sqref="A1:XFD98"/>
    </sheetView>
  </sheetViews>
  <sheetFormatPr defaultColWidth="9" defaultRowHeight="13.5" x14ac:dyDescent="0.15"/>
  <cols>
    <col min="11" max="12" width="16.125" customWidth="1"/>
    <col min="23" max="23" width="16.75" customWidth="1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992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>
        <v>4.6607036590576199</v>
      </c>
      <c r="L2" s="7">
        <v>2.2809581756591801</v>
      </c>
      <c r="M2">
        <v>2.2537288665771502</v>
      </c>
      <c r="N2">
        <v>5.90397071838379</v>
      </c>
      <c r="O2">
        <v>3</v>
      </c>
      <c r="P2">
        <v>3</v>
      </c>
      <c r="Q2">
        <v>11</v>
      </c>
      <c r="R2" s="12">
        <v>0.2727</v>
      </c>
      <c r="S2" s="12">
        <f t="shared" ref="S2:S56" si="0">O2/E2</f>
        <v>0.3</v>
      </c>
      <c r="T2">
        <v>1.7679386138916</v>
      </c>
      <c r="U2">
        <v>1.5087747573852499</v>
      </c>
      <c r="V2">
        <v>1.53330326080322</v>
      </c>
      <c r="W2" s="13">
        <v>2.4528503417968799E-2</v>
      </c>
      <c r="X2">
        <v>0.23463535308837899</v>
      </c>
      <c r="Y2">
        <v>0.23463535308837899</v>
      </c>
      <c r="Z2">
        <v>0.3</v>
      </c>
      <c r="AA2">
        <v>0.8</v>
      </c>
      <c r="AB2">
        <v>0.72727272727272696</v>
      </c>
      <c r="AC2">
        <v>0.76190476190476197</v>
      </c>
      <c r="AD2">
        <v>0.2</v>
      </c>
      <c r="AE2">
        <v>0.5</v>
      </c>
    </row>
    <row r="3" spans="1:31" x14ac:dyDescent="0.15">
      <c r="A3" s="4">
        <v>145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4.4335136413574201</v>
      </c>
      <c r="L3" s="7">
        <v>2.3084087371826199</v>
      </c>
      <c r="M3">
        <v>1.77531242370605</v>
      </c>
      <c r="N3">
        <v>4.4242610931396502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1.6715850830078101</v>
      </c>
      <c r="U3">
        <v>1.50084352493286</v>
      </c>
      <c r="V3">
        <v>1.4500617980957</v>
      </c>
      <c r="W3" s="13">
        <v>5.0781726837158203E-2</v>
      </c>
      <c r="X3">
        <v>0.22152328491210899</v>
      </c>
      <c r="Y3">
        <v>0.22152328491210899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613</v>
      </c>
      <c r="B4">
        <v>15</v>
      </c>
      <c r="C4">
        <v>5</v>
      </c>
      <c r="D4">
        <v>10</v>
      </c>
      <c r="E4">
        <v>10</v>
      </c>
      <c r="F4">
        <v>10</v>
      </c>
      <c r="G4">
        <v>0</v>
      </c>
      <c r="H4">
        <v>5</v>
      </c>
      <c r="I4">
        <v>5</v>
      </c>
      <c r="J4">
        <v>0.75</v>
      </c>
      <c r="K4">
        <v>4.1262054443359402</v>
      </c>
      <c r="L4" s="7">
        <v>2.30923271179199</v>
      </c>
      <c r="M4">
        <v>2.0504150390625</v>
      </c>
      <c r="N4">
        <v>3.11630058288574</v>
      </c>
      <c r="O4">
        <v>2</v>
      </c>
      <c r="P4">
        <v>2</v>
      </c>
      <c r="Q4">
        <v>10</v>
      </c>
      <c r="R4" s="12">
        <v>0.2</v>
      </c>
      <c r="S4" s="12">
        <f t="shared" si="0"/>
        <v>0.2</v>
      </c>
      <c r="T4">
        <v>1.39303970336914</v>
      </c>
      <c r="U4">
        <v>1.32696604728699</v>
      </c>
      <c r="V4">
        <v>1.2175832986831701</v>
      </c>
      <c r="W4" s="13">
        <v>0.109382748603821</v>
      </c>
      <c r="X4">
        <v>0.17545640468597401</v>
      </c>
      <c r="Y4">
        <v>0.17545640468597401</v>
      </c>
      <c r="Z4">
        <v>0.2</v>
      </c>
      <c r="AA4">
        <v>0.8</v>
      </c>
      <c r="AB4">
        <v>0.8</v>
      </c>
      <c r="AC4">
        <v>0.8</v>
      </c>
      <c r="AD4">
        <v>0.2</v>
      </c>
      <c r="AE4">
        <v>0.6</v>
      </c>
    </row>
    <row r="5" spans="1:31" x14ac:dyDescent="0.15">
      <c r="A5" s="4">
        <v>964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4.8089675903320304</v>
      </c>
      <c r="L5">
        <v>2.3160915374755899</v>
      </c>
      <c r="M5">
        <v>1.9291191101074201</v>
      </c>
      <c r="N5">
        <v>3.18735694885254</v>
      </c>
      <c r="O5">
        <v>2</v>
      </c>
      <c r="P5">
        <v>2</v>
      </c>
      <c r="Q5">
        <v>9</v>
      </c>
      <c r="R5" s="12">
        <v>0.22220000000000001</v>
      </c>
      <c r="S5" s="12">
        <f t="shared" si="0"/>
        <v>0.2</v>
      </c>
      <c r="T5">
        <v>1.62002754211426</v>
      </c>
      <c r="U5">
        <v>1.55934906005859</v>
      </c>
      <c r="V5">
        <v>1.40135169029236</v>
      </c>
      <c r="W5">
        <v>0.15799736976623499</v>
      </c>
      <c r="X5">
        <v>0.218675851821899</v>
      </c>
      <c r="Y5">
        <v>0.218675851821899</v>
      </c>
      <c r="Z5">
        <v>0.2</v>
      </c>
      <c r="AA5">
        <v>0.7</v>
      </c>
      <c r="AB5">
        <v>0.77777777777777801</v>
      </c>
      <c r="AC5">
        <v>0.73684210526315796</v>
      </c>
      <c r="AD5">
        <v>0.3</v>
      </c>
      <c r="AE5">
        <v>0.5</v>
      </c>
    </row>
    <row r="6" spans="1:31" x14ac:dyDescent="0.15">
      <c r="A6" s="4">
        <v>939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6.1483573913574201</v>
      </c>
      <c r="L6" s="7">
        <v>2.3338871002197301</v>
      </c>
      <c r="M6">
        <v>1.45290374755859</v>
      </c>
      <c r="N6">
        <v>4.1549930572509801</v>
      </c>
      <c r="O6">
        <v>3</v>
      </c>
      <c r="P6">
        <v>3</v>
      </c>
      <c r="Q6">
        <v>10</v>
      </c>
      <c r="R6" s="12">
        <v>0.3</v>
      </c>
      <c r="S6" s="12">
        <f t="shared" si="0"/>
        <v>0.3</v>
      </c>
      <c r="T6">
        <v>2.0319080352783199</v>
      </c>
      <c r="U6">
        <v>1.90573501586914</v>
      </c>
      <c r="V6">
        <v>1.74814701080322</v>
      </c>
      <c r="W6" s="13">
        <v>0.157588005065918</v>
      </c>
      <c r="X6">
        <v>0.28376102447509799</v>
      </c>
      <c r="Y6">
        <v>0.28376102447509799</v>
      </c>
      <c r="Z6">
        <v>0.3</v>
      </c>
      <c r="AA6">
        <v>0.7</v>
      </c>
      <c r="AB6">
        <v>0.7</v>
      </c>
      <c r="AC6">
        <v>0.7</v>
      </c>
      <c r="AD6">
        <v>0.3</v>
      </c>
      <c r="AE6">
        <v>0.4</v>
      </c>
    </row>
    <row r="7" spans="1:31" x14ac:dyDescent="0.15">
      <c r="A7" s="4">
        <v>535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5.0569114685058603</v>
      </c>
      <c r="L7" s="7">
        <v>2.3407001495361301</v>
      </c>
      <c r="M7">
        <v>1.0771903991699201</v>
      </c>
      <c r="N7">
        <v>4.6846866607665998</v>
      </c>
      <c r="O7">
        <v>3</v>
      </c>
      <c r="P7">
        <v>3</v>
      </c>
      <c r="Q7">
        <v>12</v>
      </c>
      <c r="R7" s="12">
        <v>0.25</v>
      </c>
      <c r="S7" s="12">
        <f t="shared" si="0"/>
        <v>0.3</v>
      </c>
      <c r="T7">
        <v>1.8147544860839799</v>
      </c>
      <c r="U7">
        <v>1.60621690750122</v>
      </c>
      <c r="V7">
        <v>1.5578960180282599</v>
      </c>
      <c r="W7" s="13">
        <v>4.8320889472961398E-2</v>
      </c>
      <c r="X7">
        <v>0.25685846805572499</v>
      </c>
      <c r="Y7">
        <v>0.25685846805572499</v>
      </c>
      <c r="Z7">
        <v>0.3</v>
      </c>
      <c r="AA7">
        <v>0.9</v>
      </c>
      <c r="AB7">
        <v>0.75</v>
      </c>
      <c r="AC7">
        <v>0.81818181818181801</v>
      </c>
      <c r="AD7">
        <v>0.1</v>
      </c>
      <c r="AE7">
        <v>0.6</v>
      </c>
    </row>
    <row r="8" spans="1:31" x14ac:dyDescent="0.15">
      <c r="A8" s="4">
        <v>680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4.2643280029296902</v>
      </c>
      <c r="L8" s="7">
        <v>2.35183525085449</v>
      </c>
      <c r="M8">
        <v>1.6511344909668</v>
      </c>
      <c r="N8">
        <v>5.3739776611328098</v>
      </c>
      <c r="O8">
        <v>2</v>
      </c>
      <c r="P8">
        <v>2</v>
      </c>
      <c r="Q8">
        <v>7</v>
      </c>
      <c r="R8" s="12">
        <v>0.28570000000000001</v>
      </c>
      <c r="S8" s="12">
        <f t="shared" si="0"/>
        <v>0.2</v>
      </c>
      <c r="T8">
        <v>1.25700187683105</v>
      </c>
      <c r="U8">
        <v>1.0969976186752299</v>
      </c>
      <c r="V8">
        <v>1.10044634342194</v>
      </c>
      <c r="W8" s="13">
        <v>3.4487247467040998E-3</v>
      </c>
      <c r="X8">
        <v>0.15655553340911901</v>
      </c>
      <c r="Y8">
        <v>0.15655553340911901</v>
      </c>
      <c r="Z8">
        <v>0.2</v>
      </c>
      <c r="AA8">
        <v>0.5</v>
      </c>
      <c r="AB8">
        <v>0.71428571428571397</v>
      </c>
      <c r="AC8">
        <v>0.58823529411764697</v>
      </c>
      <c r="AD8">
        <v>0.5</v>
      </c>
      <c r="AE8">
        <v>0.3</v>
      </c>
    </row>
    <row r="9" spans="1:31" x14ac:dyDescent="0.15">
      <c r="A9" s="4">
        <v>345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6.2197780609130904</v>
      </c>
      <c r="L9" s="7">
        <v>2.36846923828125</v>
      </c>
      <c r="M9">
        <v>1.53592109680176</v>
      </c>
      <c r="N9">
        <v>4.3374729156494096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2.2145919799804701</v>
      </c>
      <c r="U9">
        <v>2.0643436908721902</v>
      </c>
      <c r="V9">
        <v>1.8967049121856701</v>
      </c>
      <c r="W9" s="13">
        <v>0.16763877868652299</v>
      </c>
      <c r="X9">
        <v>0.31788706779480003</v>
      </c>
      <c r="Y9">
        <v>0.31788706779480003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129</v>
      </c>
      <c r="B10">
        <v>12</v>
      </c>
      <c r="C10">
        <v>8</v>
      </c>
      <c r="D10">
        <v>10</v>
      </c>
      <c r="E10">
        <v>10</v>
      </c>
      <c r="F10">
        <v>9</v>
      </c>
      <c r="G10">
        <v>1</v>
      </c>
      <c r="H10">
        <v>3</v>
      </c>
      <c r="I10">
        <v>7</v>
      </c>
      <c r="J10">
        <v>0.6</v>
      </c>
      <c r="K10">
        <v>3.6296329498290998</v>
      </c>
      <c r="L10" s="7">
        <v>2.4108963012695299</v>
      </c>
      <c r="M10">
        <v>2.2349205017089799</v>
      </c>
      <c r="N10">
        <v>3.8110599517822301</v>
      </c>
      <c r="O10">
        <v>1</v>
      </c>
      <c r="P10">
        <v>1</v>
      </c>
      <c r="Q10">
        <v>5</v>
      </c>
      <c r="R10" s="12">
        <v>0.2</v>
      </c>
      <c r="S10" s="12">
        <f t="shared" si="0"/>
        <v>0.1</v>
      </c>
      <c r="T10">
        <v>0.90468788146972701</v>
      </c>
      <c r="U10">
        <v>0.83433657884597801</v>
      </c>
      <c r="V10">
        <v>0.81396675109863303</v>
      </c>
      <c r="W10" s="13">
        <v>2.0369827747344998E-2</v>
      </c>
      <c r="X10">
        <v>9.0721130371093694E-2</v>
      </c>
      <c r="Y10">
        <v>9.0721130371093694E-2</v>
      </c>
      <c r="Z10">
        <v>0.1</v>
      </c>
      <c r="AA10">
        <v>0.4</v>
      </c>
      <c r="AB10">
        <v>0.8</v>
      </c>
      <c r="AC10">
        <v>0.53333333333333299</v>
      </c>
      <c r="AD10">
        <v>0.6</v>
      </c>
      <c r="AE10">
        <v>0.3</v>
      </c>
    </row>
    <row r="11" spans="1:31" x14ac:dyDescent="0.15">
      <c r="A11" s="4">
        <v>312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4.5250988006591797</v>
      </c>
      <c r="L11" s="7">
        <v>2.4108982086181601</v>
      </c>
      <c r="M11">
        <v>1.9226989746093699</v>
      </c>
      <c r="N11">
        <v>6.3499069213867196</v>
      </c>
      <c r="O11">
        <v>3</v>
      </c>
      <c r="P11">
        <v>3</v>
      </c>
      <c r="Q11">
        <v>9</v>
      </c>
      <c r="R11" s="12">
        <v>0.33329999999999999</v>
      </c>
      <c r="S11" s="12">
        <f t="shared" si="0"/>
        <v>0.3</v>
      </c>
      <c r="T11">
        <v>1.47317695617676</v>
      </c>
      <c r="U11">
        <v>1.22977578639984</v>
      </c>
      <c r="V11">
        <v>1.2733234167098999</v>
      </c>
      <c r="W11" s="13">
        <v>4.3547630310058601E-2</v>
      </c>
      <c r="X11">
        <v>0.19985353946685799</v>
      </c>
      <c r="Y11">
        <v>0.19985353946685799</v>
      </c>
      <c r="Z11">
        <v>0.3</v>
      </c>
      <c r="AA11">
        <v>0.6</v>
      </c>
      <c r="AB11">
        <v>0.66666666666666696</v>
      </c>
      <c r="AC11">
        <v>0.63157894736842102</v>
      </c>
      <c r="AD11">
        <v>0.4</v>
      </c>
      <c r="AE11">
        <v>0.3</v>
      </c>
    </row>
    <row r="12" spans="1:31" s="30" customFormat="1" x14ac:dyDescent="0.15">
      <c r="A12" s="33">
        <v>678</v>
      </c>
      <c r="B12" s="30">
        <v>13</v>
      </c>
      <c r="C12" s="30">
        <v>7</v>
      </c>
      <c r="D12" s="30">
        <v>10</v>
      </c>
      <c r="E12" s="30">
        <v>10</v>
      </c>
      <c r="F12" s="30">
        <v>10</v>
      </c>
      <c r="G12" s="30">
        <v>0</v>
      </c>
      <c r="H12" s="30">
        <v>3</v>
      </c>
      <c r="I12" s="30">
        <v>7</v>
      </c>
      <c r="J12" s="30">
        <v>0.65</v>
      </c>
      <c r="K12" s="30">
        <v>4.44091796875</v>
      </c>
      <c r="L12" s="30">
        <v>2.4224262237548801</v>
      </c>
      <c r="M12" s="30">
        <v>1.8762359619140601</v>
      </c>
      <c r="N12" s="30">
        <v>5.9480266571044904</v>
      </c>
      <c r="O12" s="30">
        <v>3</v>
      </c>
      <c r="P12" s="30">
        <v>3</v>
      </c>
      <c r="Q12" s="30">
        <v>12</v>
      </c>
      <c r="R12" s="35">
        <v>0.25</v>
      </c>
      <c r="S12" s="35">
        <f t="shared" si="0"/>
        <v>0.3</v>
      </c>
      <c r="T12" s="30">
        <v>1.51230239868164</v>
      </c>
      <c r="U12" s="30">
        <v>1.27843034267425</v>
      </c>
      <c r="V12" s="30">
        <v>1.3053216934204099</v>
      </c>
      <c r="W12" s="30">
        <v>2.6891350746154799E-2</v>
      </c>
      <c r="X12" s="30">
        <v>0.20698070526123</v>
      </c>
      <c r="Y12" s="30">
        <v>0.20698070526123</v>
      </c>
      <c r="Z12" s="30">
        <v>0.3</v>
      </c>
      <c r="AA12" s="30">
        <v>0.9</v>
      </c>
      <c r="AB12" s="30">
        <v>0.75</v>
      </c>
      <c r="AC12" s="30">
        <v>0.81818181818181801</v>
      </c>
      <c r="AD12" s="30">
        <v>0.1</v>
      </c>
      <c r="AE12" s="30">
        <v>0.6</v>
      </c>
    </row>
    <row r="13" spans="1:31" x14ac:dyDescent="0.15">
      <c r="A13" s="4">
        <v>268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5.2104263305664098</v>
      </c>
      <c r="L13" s="7">
        <v>2.66756248474121</v>
      </c>
      <c r="M13">
        <v>1.4871921539306601</v>
      </c>
      <c r="N13">
        <v>6.7899799346923801</v>
      </c>
      <c r="O13">
        <v>2</v>
      </c>
      <c r="P13">
        <v>2</v>
      </c>
      <c r="Q13">
        <v>9</v>
      </c>
      <c r="R13" s="12">
        <v>0.22220000000000001</v>
      </c>
      <c r="S13" s="12">
        <f t="shared" si="0"/>
        <v>0.2</v>
      </c>
      <c r="T13">
        <v>1.7792549133300799</v>
      </c>
      <c r="U13">
        <v>1.4756660461425799</v>
      </c>
      <c r="V13">
        <v>1.5244987010955799</v>
      </c>
      <c r="W13" s="13">
        <v>4.8832654953002902E-2</v>
      </c>
      <c r="X13">
        <v>0.25475621223449701</v>
      </c>
      <c r="Y13">
        <v>0.25475621223449701</v>
      </c>
      <c r="Z13">
        <v>0.2</v>
      </c>
      <c r="AA13">
        <v>0.7</v>
      </c>
      <c r="AB13">
        <v>0.77777777777777801</v>
      </c>
      <c r="AC13">
        <v>0.73684210526315796</v>
      </c>
      <c r="AD13">
        <v>0.3</v>
      </c>
      <c r="AE13">
        <v>0.5</v>
      </c>
    </row>
    <row r="14" spans="1:31" x14ac:dyDescent="0.15">
      <c r="A14" s="4">
        <v>641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5.2806148529052699</v>
      </c>
      <c r="L14" s="7">
        <v>2.6689376831054701</v>
      </c>
      <c r="M14">
        <v>1.7712497711181601</v>
      </c>
      <c r="N14">
        <v>7.4231948852539098</v>
      </c>
      <c r="O14">
        <v>3</v>
      </c>
      <c r="P14">
        <v>3</v>
      </c>
      <c r="Q14">
        <v>12</v>
      </c>
      <c r="R14" s="12">
        <v>0.25</v>
      </c>
      <c r="S14" s="12">
        <f t="shared" si="0"/>
        <v>0.3</v>
      </c>
      <c r="T14">
        <v>2.0164928436279301</v>
      </c>
      <c r="U14">
        <v>1.640429854393</v>
      </c>
      <c r="V14">
        <v>1.7219352722168</v>
      </c>
      <c r="W14" s="13">
        <v>8.1505417823791504E-2</v>
      </c>
      <c r="X14">
        <v>0.29455757141113298</v>
      </c>
      <c r="Y14">
        <v>0.29455757141113298</v>
      </c>
      <c r="Z14">
        <v>0.3</v>
      </c>
      <c r="AA14">
        <v>0.9</v>
      </c>
      <c r="AB14">
        <v>0.75</v>
      </c>
      <c r="AC14">
        <v>0.81818181818181801</v>
      </c>
      <c r="AD14">
        <v>0.1</v>
      </c>
      <c r="AE14">
        <v>0.6</v>
      </c>
    </row>
    <row r="15" spans="1:31" x14ac:dyDescent="0.15">
      <c r="A15" s="4">
        <v>677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3.8947849273681601</v>
      </c>
      <c r="L15" s="7">
        <v>2.6793117523193399</v>
      </c>
      <c r="M15">
        <v>2.7569541931152299</v>
      </c>
      <c r="N15">
        <v>6.1744194030761701</v>
      </c>
      <c r="O15">
        <v>1</v>
      </c>
      <c r="P15">
        <v>1</v>
      </c>
      <c r="Q15">
        <v>8</v>
      </c>
      <c r="R15" s="12">
        <v>0.125</v>
      </c>
      <c r="S15" s="12">
        <f t="shared" si="0"/>
        <v>0.1</v>
      </c>
      <c r="T15">
        <v>1.2062225341796899</v>
      </c>
      <c r="U15">
        <v>1.0235748291015601</v>
      </c>
      <c r="V15">
        <v>1.0341088771820099</v>
      </c>
      <c r="W15" s="13">
        <v>1.05340480804443E-2</v>
      </c>
      <c r="X15">
        <v>0.172113656997681</v>
      </c>
      <c r="Y15">
        <v>0.172113656997681</v>
      </c>
      <c r="Z15">
        <v>0.1</v>
      </c>
      <c r="AA15">
        <v>0.7</v>
      </c>
      <c r="AB15">
        <v>0.875</v>
      </c>
      <c r="AC15">
        <v>0.77777777777777801</v>
      </c>
      <c r="AD15">
        <v>0.3</v>
      </c>
      <c r="AE15">
        <v>0.6</v>
      </c>
    </row>
    <row r="16" spans="1:31" x14ac:dyDescent="0.15">
      <c r="A16" s="4">
        <v>504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4.6735877990722701</v>
      </c>
      <c r="L16" s="7">
        <v>2.6869544982910201</v>
      </c>
      <c r="M16">
        <v>1.77249908447266</v>
      </c>
      <c r="N16">
        <v>5.31575584411621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1.6482028961181601</v>
      </c>
      <c r="U16">
        <v>1.43164122104645</v>
      </c>
      <c r="V16">
        <v>1.39873123168945</v>
      </c>
      <c r="W16" s="13">
        <v>3.2909989356994601E-2</v>
      </c>
      <c r="X16">
        <v>0.24947166442871099</v>
      </c>
      <c r="Y16">
        <v>0.24947166442871099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x14ac:dyDescent="0.15">
      <c r="A17" s="4">
        <v>67</v>
      </c>
      <c r="B17">
        <v>14</v>
      </c>
      <c r="C17">
        <v>6</v>
      </c>
      <c r="D17">
        <v>10</v>
      </c>
      <c r="E17">
        <v>10</v>
      </c>
      <c r="F17">
        <v>10</v>
      </c>
      <c r="G17">
        <v>0</v>
      </c>
      <c r="H17">
        <v>4</v>
      </c>
      <c r="I17">
        <v>6</v>
      </c>
      <c r="J17">
        <v>0.7</v>
      </c>
      <c r="K17">
        <v>6.1504192352294904</v>
      </c>
      <c r="L17" s="7">
        <v>2.6899929046630899</v>
      </c>
      <c r="M17">
        <v>1.1105537414550799</v>
      </c>
      <c r="N17">
        <v>6.0186614990234402</v>
      </c>
      <c r="O17">
        <v>3</v>
      </c>
      <c r="P17">
        <v>3</v>
      </c>
      <c r="Q17">
        <v>12</v>
      </c>
      <c r="R17" s="12">
        <v>0.25</v>
      </c>
      <c r="S17" s="12">
        <f t="shared" si="0"/>
        <v>0.3</v>
      </c>
      <c r="T17">
        <v>2.0591373443603498</v>
      </c>
      <c r="U17">
        <v>1.8044490814209</v>
      </c>
      <c r="V17">
        <v>1.7605402469635001</v>
      </c>
      <c r="W17" s="13">
        <v>4.3908834457397503E-2</v>
      </c>
      <c r="X17">
        <v>0.29859709739685097</v>
      </c>
      <c r="Y17">
        <v>0.29859709739685097</v>
      </c>
      <c r="Z17">
        <v>0.3</v>
      </c>
      <c r="AA17">
        <v>0.9</v>
      </c>
      <c r="AB17">
        <v>0.75</v>
      </c>
      <c r="AC17">
        <v>0.81818181818181801</v>
      </c>
      <c r="AD17">
        <v>0.1</v>
      </c>
      <c r="AE17">
        <v>0.6</v>
      </c>
    </row>
    <row r="18" spans="1:31" x14ac:dyDescent="0.15">
      <c r="A18" s="4">
        <v>494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4.2691421508789098</v>
      </c>
      <c r="L18" s="7">
        <v>2.6939640045165998</v>
      </c>
      <c r="M18">
        <v>1.8861732482910201</v>
      </c>
      <c r="N18">
        <v>6.8661632537841797</v>
      </c>
      <c r="O18">
        <v>2</v>
      </c>
      <c r="P18">
        <v>2</v>
      </c>
      <c r="Q18">
        <v>8</v>
      </c>
      <c r="R18" s="12">
        <v>0.25</v>
      </c>
      <c r="S18" s="12">
        <f t="shared" si="0"/>
        <v>0.2</v>
      </c>
      <c r="T18">
        <v>1.37613105773926</v>
      </c>
      <c r="U18">
        <v>1.1125192642211901</v>
      </c>
      <c r="V18">
        <v>1.1892223358154299</v>
      </c>
      <c r="W18" s="13">
        <v>7.6703071594238295E-2</v>
      </c>
      <c r="X18">
        <v>0.18690872192382799</v>
      </c>
      <c r="Y18">
        <v>0.18690872192382799</v>
      </c>
      <c r="Z18">
        <v>0.2</v>
      </c>
      <c r="AA18">
        <v>0.6</v>
      </c>
      <c r="AB18">
        <v>0.75</v>
      </c>
      <c r="AC18">
        <v>0.66666666666666696</v>
      </c>
      <c r="AD18">
        <v>0.4</v>
      </c>
      <c r="AE18">
        <v>0.4</v>
      </c>
    </row>
    <row r="19" spans="1:31" x14ac:dyDescent="0.15">
      <c r="A19" s="4">
        <v>58</v>
      </c>
      <c r="B19">
        <v>12</v>
      </c>
      <c r="C19">
        <v>8</v>
      </c>
      <c r="D19">
        <v>10</v>
      </c>
      <c r="E19">
        <v>10</v>
      </c>
      <c r="F19">
        <v>9</v>
      </c>
      <c r="G19">
        <v>1</v>
      </c>
      <c r="H19">
        <v>3</v>
      </c>
      <c r="I19">
        <v>7</v>
      </c>
      <c r="J19">
        <v>0.6</v>
      </c>
      <c r="K19">
        <v>4.0925922393798801</v>
      </c>
      <c r="L19" s="7">
        <v>2.6972236633300799</v>
      </c>
      <c r="M19">
        <v>2.3413047790527299</v>
      </c>
      <c r="N19">
        <v>4.1427917480468697</v>
      </c>
      <c r="O19">
        <v>1</v>
      </c>
      <c r="P19">
        <v>1</v>
      </c>
      <c r="Q19">
        <v>5</v>
      </c>
      <c r="R19" s="12">
        <v>0.2</v>
      </c>
      <c r="S19" s="12">
        <f t="shared" si="0"/>
        <v>0.1</v>
      </c>
      <c r="T19">
        <v>1.1348972320556601</v>
      </c>
      <c r="U19">
        <v>1.02525770664215</v>
      </c>
      <c r="V19">
        <v>0.99197465181350697</v>
      </c>
      <c r="W19" s="13">
        <v>3.3283054828643799E-2</v>
      </c>
      <c r="X19">
        <v>0.14292258024215701</v>
      </c>
      <c r="Y19">
        <v>0.14292258024215701</v>
      </c>
      <c r="Z19">
        <v>0.1</v>
      </c>
      <c r="AA19">
        <v>0.4</v>
      </c>
      <c r="AB19">
        <v>0.8</v>
      </c>
      <c r="AC19">
        <v>0.53333333333333299</v>
      </c>
      <c r="AD19">
        <v>0.6</v>
      </c>
      <c r="AE19">
        <v>0.3</v>
      </c>
    </row>
    <row r="20" spans="1:31" x14ac:dyDescent="0.15">
      <c r="A20" s="4">
        <v>437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4.5454158782959002</v>
      </c>
      <c r="L20" s="7">
        <v>2.7038211822509801</v>
      </c>
      <c r="M20">
        <v>2.62799072265625</v>
      </c>
      <c r="N20">
        <v>4.4775981903076199</v>
      </c>
      <c r="O20">
        <v>0</v>
      </c>
      <c r="P20">
        <v>0</v>
      </c>
      <c r="Q20">
        <v>0</v>
      </c>
      <c r="R20" s="12">
        <v>0</v>
      </c>
      <c r="S20" s="12">
        <f t="shared" si="0"/>
        <v>0</v>
      </c>
      <c r="T20">
        <v>1.1610412597656199</v>
      </c>
      <c r="U20">
        <v>1.0817279815673799</v>
      </c>
      <c r="V20">
        <v>1.0180457830429099</v>
      </c>
      <c r="W20" s="13">
        <v>6.3682198524475098E-2</v>
      </c>
      <c r="X20">
        <v>0.14299547672271701</v>
      </c>
      <c r="Y20">
        <v>0.14299547672271701</v>
      </c>
      <c r="Z20">
        <v>0</v>
      </c>
      <c r="AA20">
        <v>0</v>
      </c>
      <c r="AB20" t="s">
        <v>29</v>
      </c>
      <c r="AC20" t="s">
        <v>29</v>
      </c>
      <c r="AD20">
        <v>1</v>
      </c>
      <c r="AE20">
        <v>0</v>
      </c>
    </row>
    <row r="21" spans="1:31" x14ac:dyDescent="0.15">
      <c r="A21" s="4">
        <v>649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5.4473953247070304</v>
      </c>
      <c r="L21" s="7">
        <v>2.7041130065918</v>
      </c>
      <c r="M21">
        <v>1.48691558837891</v>
      </c>
      <c r="N21">
        <v>4.8295326232910201</v>
      </c>
      <c r="O21">
        <v>3</v>
      </c>
      <c r="P21">
        <v>3</v>
      </c>
      <c r="Q21">
        <v>11</v>
      </c>
      <c r="R21" s="12">
        <v>0.2727</v>
      </c>
      <c r="S21" s="12">
        <f t="shared" si="0"/>
        <v>0.3</v>
      </c>
      <c r="T21">
        <v>1.7302551269531199</v>
      </c>
      <c r="U21">
        <v>1.54034471511841</v>
      </c>
      <c r="V21">
        <v>1.47757208347321</v>
      </c>
      <c r="W21" s="13">
        <v>6.2772631645202595E-2</v>
      </c>
      <c r="X21">
        <v>0.25268304347991899</v>
      </c>
      <c r="Y21">
        <v>0.25268304347991899</v>
      </c>
      <c r="Z21">
        <v>0.3</v>
      </c>
      <c r="AA21">
        <v>0.8</v>
      </c>
      <c r="AB21">
        <v>0.72727272727272696</v>
      </c>
      <c r="AC21">
        <v>0.76190476190476197</v>
      </c>
      <c r="AD21">
        <v>0.2</v>
      </c>
      <c r="AE21">
        <v>0.5</v>
      </c>
    </row>
    <row r="22" spans="1:31" x14ac:dyDescent="0.15">
      <c r="A22" s="4">
        <v>224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5.0522842407226598</v>
      </c>
      <c r="L22" s="7">
        <v>2.7149238586425799</v>
      </c>
      <c r="M22">
        <v>1.80949211120605</v>
      </c>
      <c r="N22">
        <v>4.3343524932861301</v>
      </c>
      <c r="O22">
        <v>3</v>
      </c>
      <c r="P22">
        <v>3</v>
      </c>
      <c r="Q22">
        <v>13</v>
      </c>
      <c r="R22" s="12">
        <v>0.23080000000000001</v>
      </c>
      <c r="S22" s="12">
        <f t="shared" si="0"/>
        <v>0.3</v>
      </c>
      <c r="T22">
        <v>1.6859378814697299</v>
      </c>
      <c r="U22">
        <v>1.52864265441895</v>
      </c>
      <c r="V22">
        <v>1.4315664768219001</v>
      </c>
      <c r="W22" s="13">
        <v>9.7076177597045898E-2</v>
      </c>
      <c r="X22">
        <v>0.25437140464782698</v>
      </c>
      <c r="Y22">
        <v>0.25437140464782698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s="30" customFormat="1" x14ac:dyDescent="0.15">
      <c r="A23" s="33">
        <v>290</v>
      </c>
      <c r="B23" s="30">
        <v>12</v>
      </c>
      <c r="C23" s="30">
        <v>8</v>
      </c>
      <c r="D23" s="30">
        <v>10</v>
      </c>
      <c r="E23" s="30">
        <v>10</v>
      </c>
      <c r="F23" s="30">
        <v>9</v>
      </c>
      <c r="G23" s="30">
        <v>1</v>
      </c>
      <c r="H23" s="30">
        <v>3</v>
      </c>
      <c r="I23" s="30">
        <v>7</v>
      </c>
      <c r="J23" s="30">
        <v>0.6</v>
      </c>
      <c r="K23" s="30">
        <v>3.9731216430664098</v>
      </c>
      <c r="L23" s="30">
        <v>2.7283134460449201</v>
      </c>
      <c r="M23" s="30">
        <v>2.6962318420410201</v>
      </c>
      <c r="N23" s="30">
        <v>4.1035308837890598</v>
      </c>
      <c r="O23" s="30">
        <v>1</v>
      </c>
      <c r="P23" s="30">
        <v>1</v>
      </c>
      <c r="Q23" s="30">
        <v>7</v>
      </c>
      <c r="R23" s="35">
        <v>0.1429</v>
      </c>
      <c r="S23" s="35">
        <f t="shared" si="0"/>
        <v>0.1</v>
      </c>
      <c r="T23" s="30">
        <v>1.0356311798095701</v>
      </c>
      <c r="U23" s="30">
        <v>0.95635414123535201</v>
      </c>
      <c r="V23" s="30">
        <v>0.92265146970748901</v>
      </c>
      <c r="W23" s="30">
        <v>3.37026715278625E-2</v>
      </c>
      <c r="X23" s="30">
        <v>0.11297971010208099</v>
      </c>
      <c r="Y23" s="30">
        <v>0.11297971010208099</v>
      </c>
      <c r="Z23" s="30">
        <v>0.1</v>
      </c>
      <c r="AA23" s="30">
        <v>0.6</v>
      </c>
      <c r="AB23" s="30">
        <v>0.85714285714285698</v>
      </c>
      <c r="AC23" s="30">
        <v>0.70588235294117596</v>
      </c>
      <c r="AD23" s="30">
        <v>0.4</v>
      </c>
      <c r="AE23" s="30">
        <v>0.5</v>
      </c>
    </row>
    <row r="24" spans="1:31" x14ac:dyDescent="0.15">
      <c r="A24" s="4">
        <v>418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4.4448013305664098</v>
      </c>
      <c r="L24" s="7">
        <v>2.7568054199218701</v>
      </c>
      <c r="M24">
        <v>2.61785888671875</v>
      </c>
      <c r="N24">
        <v>3.09810066223144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1.3468818664550799</v>
      </c>
      <c r="U24">
        <v>1.3104225397110001</v>
      </c>
      <c r="V24">
        <v>1.1598522663116499</v>
      </c>
      <c r="W24" s="13">
        <v>0.150570273399353</v>
      </c>
      <c r="X24">
        <v>0.18702960014343301</v>
      </c>
      <c r="Y24">
        <v>0.18702960014343301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747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>
        <v>5.7830085754394496</v>
      </c>
      <c r="L25" s="7">
        <v>2.9506244659423801</v>
      </c>
      <c r="M25">
        <v>2.2861747741699201</v>
      </c>
      <c r="N25">
        <v>3.05952072143555</v>
      </c>
      <c r="O25">
        <v>3</v>
      </c>
      <c r="P25">
        <v>3</v>
      </c>
      <c r="Q25">
        <v>13</v>
      </c>
      <c r="R25" s="12">
        <v>0.23080000000000001</v>
      </c>
      <c r="S25" s="12">
        <f t="shared" si="0"/>
        <v>0.3</v>
      </c>
      <c r="T25">
        <v>1.82601165771484</v>
      </c>
      <c r="U25">
        <v>1.7662338018417401</v>
      </c>
      <c r="V25">
        <v>1.5568977594375599</v>
      </c>
      <c r="W25" s="13">
        <v>0.209336042404175</v>
      </c>
      <c r="X25">
        <v>0.26911389827728299</v>
      </c>
      <c r="Y25">
        <v>0.26911389827728299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4">
        <v>264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5.2262763977050799</v>
      </c>
      <c r="L26" s="7">
        <v>2.8283634185790998</v>
      </c>
      <c r="M26">
        <v>1.8462715148925799</v>
      </c>
      <c r="N26">
        <v>4.3579692840576199</v>
      </c>
      <c r="O26">
        <v>1</v>
      </c>
      <c r="P26">
        <v>1</v>
      </c>
      <c r="Q26">
        <v>5</v>
      </c>
      <c r="R26" s="12">
        <v>0.2</v>
      </c>
      <c r="S26" s="12">
        <f t="shared" si="0"/>
        <v>0.1</v>
      </c>
      <c r="T26">
        <v>1.45426368713379</v>
      </c>
      <c r="U26">
        <v>1.3388190269470199</v>
      </c>
      <c r="V26">
        <v>1.2457141876220701</v>
      </c>
      <c r="W26" s="13">
        <v>9.31048393249512E-2</v>
      </c>
      <c r="X26">
        <v>0.208549499511719</v>
      </c>
      <c r="Y26">
        <v>0.208549499511719</v>
      </c>
      <c r="Z26">
        <v>0.1</v>
      </c>
      <c r="AA26">
        <v>0.4</v>
      </c>
      <c r="AB26">
        <v>0.8</v>
      </c>
      <c r="AC26">
        <v>0.53333333333333299</v>
      </c>
      <c r="AD26">
        <v>0.6</v>
      </c>
      <c r="AE26">
        <v>0.3</v>
      </c>
    </row>
    <row r="27" spans="1:31" x14ac:dyDescent="0.15">
      <c r="A27" s="4">
        <v>420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>
        <v>3.8813323974609402</v>
      </c>
      <c r="L27" s="7">
        <v>2.7536201477050799</v>
      </c>
      <c r="M27">
        <v>3.0833549499511701</v>
      </c>
      <c r="N27">
        <v>3.36883544921875</v>
      </c>
      <c r="O27">
        <v>0</v>
      </c>
      <c r="P27">
        <v>0</v>
      </c>
      <c r="Q27">
        <v>0</v>
      </c>
      <c r="R27" s="12">
        <v>0</v>
      </c>
      <c r="S27" s="12">
        <f t="shared" si="0"/>
        <v>0</v>
      </c>
      <c r="T27">
        <v>1.26645278930664</v>
      </c>
      <c r="U27">
        <v>1.2079992294311499</v>
      </c>
      <c r="V27">
        <v>1.0940902233123799</v>
      </c>
      <c r="W27" s="13">
        <v>0.113909006118774</v>
      </c>
      <c r="X27">
        <v>0.172362565994263</v>
      </c>
      <c r="Y27">
        <v>0.172362565994263</v>
      </c>
      <c r="Z27">
        <v>0</v>
      </c>
      <c r="AA27">
        <v>0</v>
      </c>
      <c r="AB27" t="s">
        <v>29</v>
      </c>
      <c r="AC27" t="s">
        <v>29</v>
      </c>
      <c r="AD27">
        <v>1</v>
      </c>
      <c r="AE27">
        <v>0</v>
      </c>
    </row>
    <row r="28" spans="1:31" x14ac:dyDescent="0.15">
      <c r="A28" s="4">
        <v>543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4.3405895233154297</v>
      </c>
      <c r="L28" s="7">
        <v>2.74839210510254</v>
      </c>
      <c r="M28">
        <v>2.13142585754394</v>
      </c>
      <c r="N28">
        <v>7.1897716522216797</v>
      </c>
      <c r="O28">
        <v>1</v>
      </c>
      <c r="P28">
        <v>1</v>
      </c>
      <c r="Q28">
        <v>7</v>
      </c>
      <c r="R28" s="12">
        <v>0.1429</v>
      </c>
      <c r="S28" s="12">
        <f t="shared" si="0"/>
        <v>0.1</v>
      </c>
      <c r="T28">
        <v>1.2742061614990201</v>
      </c>
      <c r="U28">
        <v>1.0492906570434599</v>
      </c>
      <c r="V28">
        <v>1.10149037837982</v>
      </c>
      <c r="W28" s="13">
        <v>5.2199721336364802E-2</v>
      </c>
      <c r="X28">
        <v>0.17271578311920199</v>
      </c>
      <c r="Y28">
        <v>0.17271578311920199</v>
      </c>
      <c r="Z28">
        <v>0.1</v>
      </c>
      <c r="AA28">
        <v>0.6</v>
      </c>
      <c r="AB28">
        <v>0.85714285714285698</v>
      </c>
      <c r="AC28">
        <v>0.70588235294117596</v>
      </c>
      <c r="AD28">
        <v>0.4</v>
      </c>
      <c r="AE28">
        <v>0.5</v>
      </c>
    </row>
    <row r="29" spans="1:31" x14ac:dyDescent="0.15">
      <c r="A29" s="4">
        <v>81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4.4817962646484402</v>
      </c>
      <c r="L29" s="7">
        <v>2.99641609191894</v>
      </c>
      <c r="M29">
        <v>2.7919044494628902</v>
      </c>
      <c r="N29">
        <v>3.3726062774658199</v>
      </c>
      <c r="O29">
        <v>0</v>
      </c>
      <c r="P29">
        <v>0</v>
      </c>
      <c r="Q29">
        <v>0</v>
      </c>
      <c r="R29" s="12">
        <v>0</v>
      </c>
      <c r="S29" s="12">
        <f t="shared" si="0"/>
        <v>0</v>
      </c>
      <c r="T29">
        <v>1.3286705017089799</v>
      </c>
      <c r="U29">
        <v>1.28359222412109</v>
      </c>
      <c r="V29">
        <v>1.14824962615967</v>
      </c>
      <c r="W29" s="13">
        <v>0.135342597961426</v>
      </c>
      <c r="X29">
        <v>0.18042087554931599</v>
      </c>
      <c r="Y29">
        <v>0.18042087554931599</v>
      </c>
      <c r="Z29">
        <v>0</v>
      </c>
      <c r="AA29">
        <v>0</v>
      </c>
      <c r="AB29" t="s">
        <v>29</v>
      </c>
      <c r="AC29" t="s">
        <v>29</v>
      </c>
      <c r="AD29">
        <v>1</v>
      </c>
      <c r="AE29">
        <v>0</v>
      </c>
    </row>
    <row r="30" spans="1:31" x14ac:dyDescent="0.15">
      <c r="A30" s="4">
        <v>379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>
        <v>5.4820995330810502</v>
      </c>
      <c r="L30" s="7">
        <v>3.0000534057617201</v>
      </c>
      <c r="M30">
        <v>1.6716880798339799</v>
      </c>
      <c r="N30">
        <v>3.9911727905273402</v>
      </c>
      <c r="O30">
        <v>2</v>
      </c>
      <c r="P30">
        <v>2</v>
      </c>
      <c r="Q30">
        <v>10</v>
      </c>
      <c r="R30" s="12">
        <v>0.2</v>
      </c>
      <c r="S30" s="12">
        <f t="shared" si="0"/>
        <v>0.2</v>
      </c>
      <c r="T30">
        <v>1.8185844421386701</v>
      </c>
      <c r="U30">
        <v>1.6708283424377399</v>
      </c>
      <c r="V30">
        <v>1.52689528465271</v>
      </c>
      <c r="W30" s="13">
        <v>0.14393305778503401</v>
      </c>
      <c r="X30">
        <v>0.29168915748596203</v>
      </c>
      <c r="Y30">
        <v>0.29168915748596203</v>
      </c>
      <c r="Z30">
        <v>0.2</v>
      </c>
      <c r="AA30">
        <v>0.8</v>
      </c>
      <c r="AB30">
        <v>0.8</v>
      </c>
      <c r="AC30">
        <v>0.8</v>
      </c>
      <c r="AD30">
        <v>0.2</v>
      </c>
      <c r="AE30">
        <v>0.6</v>
      </c>
    </row>
    <row r="31" spans="1:31" x14ac:dyDescent="0.15">
      <c r="A31" s="4">
        <v>634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>
        <v>5.2273178100585902</v>
      </c>
      <c r="L31" s="7">
        <v>2.7422637939453098</v>
      </c>
      <c r="M31">
        <v>1.81367111206055</v>
      </c>
      <c r="N31">
        <v>4.6649837493896502</v>
      </c>
      <c r="O31">
        <v>2</v>
      </c>
      <c r="P31">
        <v>2</v>
      </c>
      <c r="Q31">
        <v>11</v>
      </c>
      <c r="R31" s="12">
        <v>0.18179999999999999</v>
      </c>
      <c r="S31" s="12">
        <f t="shared" si="0"/>
        <v>0.2</v>
      </c>
      <c r="T31">
        <v>1.5930709838867201</v>
      </c>
      <c r="U31">
        <v>1.45227003097534</v>
      </c>
      <c r="V31">
        <v>1.3624951839446999</v>
      </c>
      <c r="W31" s="13">
        <v>8.9774847030639607E-2</v>
      </c>
      <c r="X31">
        <v>0.23057579994201699</v>
      </c>
      <c r="Y31">
        <v>0.23057579994201699</v>
      </c>
      <c r="Z31">
        <v>0.2</v>
      </c>
      <c r="AA31">
        <v>0.9</v>
      </c>
      <c r="AB31">
        <v>0.81818181818181801</v>
      </c>
      <c r="AC31">
        <v>0.85714285714285698</v>
      </c>
      <c r="AD31">
        <v>0.1</v>
      </c>
      <c r="AE31">
        <v>0.7</v>
      </c>
    </row>
    <row r="32" spans="1:31" x14ac:dyDescent="0.15">
      <c r="A32" s="4">
        <v>486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>
        <v>5.4736347198486301</v>
      </c>
      <c r="L32" s="7">
        <v>3.00607109069824</v>
      </c>
      <c r="M32">
        <v>2.5961036682128902</v>
      </c>
      <c r="N32">
        <v>3.08769607543945</v>
      </c>
      <c r="O32">
        <v>1</v>
      </c>
      <c r="P32">
        <v>1</v>
      </c>
      <c r="Q32">
        <v>9</v>
      </c>
      <c r="R32" s="12">
        <v>0.1111</v>
      </c>
      <c r="S32" s="12">
        <f t="shared" si="0"/>
        <v>0.1</v>
      </c>
      <c r="T32">
        <v>1.6700477600097701</v>
      </c>
      <c r="U32">
        <v>1.6262121200561499</v>
      </c>
      <c r="V32">
        <v>1.4233806133270299</v>
      </c>
      <c r="W32" s="13">
        <v>0.202831506729126</v>
      </c>
      <c r="X32">
        <v>0.24666714668273901</v>
      </c>
      <c r="Y32">
        <v>0.24666714668273901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393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4.5985412597656197</v>
      </c>
      <c r="L33" s="7">
        <v>3.0201168060302699</v>
      </c>
      <c r="M33">
        <v>1.87105941772461</v>
      </c>
      <c r="N33">
        <v>6.4557991027831996</v>
      </c>
      <c r="O33">
        <v>1</v>
      </c>
      <c r="P33">
        <v>1</v>
      </c>
      <c r="Q33">
        <v>8</v>
      </c>
      <c r="R33" s="12">
        <v>0.125</v>
      </c>
      <c r="S33" s="12">
        <f t="shared" si="0"/>
        <v>0.1</v>
      </c>
      <c r="T33">
        <v>1.4525241851806601</v>
      </c>
      <c r="U33">
        <v>1.19965076446533</v>
      </c>
      <c r="V33">
        <v>1.2234605550766</v>
      </c>
      <c r="W33" s="13">
        <v>2.38097906112671E-2</v>
      </c>
      <c r="X33">
        <v>0.229063630104065</v>
      </c>
      <c r="Y33">
        <v>0.229063630104065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s="30" customFormat="1" x14ac:dyDescent="0.15">
      <c r="A34" s="33">
        <v>203</v>
      </c>
      <c r="B34" s="30">
        <v>13</v>
      </c>
      <c r="C34" s="30">
        <v>7</v>
      </c>
      <c r="D34" s="30">
        <v>10</v>
      </c>
      <c r="E34" s="30">
        <v>10</v>
      </c>
      <c r="F34" s="30">
        <v>10</v>
      </c>
      <c r="G34" s="30">
        <v>0</v>
      </c>
      <c r="H34" s="30">
        <v>3</v>
      </c>
      <c r="I34" s="30">
        <v>7</v>
      </c>
      <c r="J34" s="30">
        <v>0.65</v>
      </c>
      <c r="K34" s="30">
        <v>3.5423221588134801</v>
      </c>
      <c r="L34" s="30">
        <v>2.7478790283203098</v>
      </c>
      <c r="M34" s="30">
        <v>2.9170284271240199</v>
      </c>
      <c r="N34" s="30">
        <v>2.8898010253906201</v>
      </c>
      <c r="O34" s="30">
        <v>1</v>
      </c>
      <c r="P34" s="30">
        <v>1</v>
      </c>
      <c r="Q34" s="30">
        <v>7</v>
      </c>
      <c r="R34" s="35">
        <v>0.1429</v>
      </c>
      <c r="S34" s="35">
        <f t="shared" si="0"/>
        <v>0.1</v>
      </c>
      <c r="T34" s="30">
        <v>1.17836761474609</v>
      </c>
      <c r="U34" s="30">
        <v>1.1353664398193399</v>
      </c>
      <c r="V34" s="30">
        <v>1.0175724029541</v>
      </c>
      <c r="W34" s="30">
        <v>0.117794036865234</v>
      </c>
      <c r="X34" s="30">
        <v>0.16079521179199199</v>
      </c>
      <c r="Y34" s="30">
        <v>0.16079521179199199</v>
      </c>
      <c r="Z34" s="30">
        <v>0.1</v>
      </c>
      <c r="AA34" s="30">
        <v>0.6</v>
      </c>
      <c r="AB34" s="30">
        <v>0.85714285714285698</v>
      </c>
      <c r="AC34" s="30">
        <v>0.70588235294117596</v>
      </c>
      <c r="AD34" s="30">
        <v>0.4</v>
      </c>
      <c r="AE34" s="30">
        <v>0.5</v>
      </c>
    </row>
    <row r="35" spans="1:31" x14ac:dyDescent="0.15">
      <c r="A35" s="4">
        <v>831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5.9205646514892596</v>
      </c>
      <c r="L35" s="7">
        <v>3.2345046997070299</v>
      </c>
      <c r="M35">
        <v>2.68940925598144</v>
      </c>
      <c r="N35">
        <v>3.11403083801269</v>
      </c>
      <c r="O35">
        <v>1</v>
      </c>
      <c r="P35">
        <v>1</v>
      </c>
      <c r="Q35">
        <v>8</v>
      </c>
      <c r="R35" s="12">
        <v>0.125</v>
      </c>
      <c r="S35" s="12">
        <f t="shared" si="0"/>
        <v>0.1</v>
      </c>
      <c r="T35">
        <v>1.8896789550781199</v>
      </c>
      <c r="U35">
        <v>1.84347188472748</v>
      </c>
      <c r="V35">
        <v>1.59619677066803</v>
      </c>
      <c r="W35" s="13">
        <v>0.24727511405944799</v>
      </c>
      <c r="X35">
        <v>0.29348218441009499</v>
      </c>
      <c r="Y35">
        <v>0.29348218441009499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705</v>
      </c>
      <c r="B36">
        <v>13</v>
      </c>
      <c r="C36">
        <v>7</v>
      </c>
      <c r="D36">
        <v>10</v>
      </c>
      <c r="E36">
        <v>10</v>
      </c>
      <c r="F36">
        <v>9</v>
      </c>
      <c r="G36">
        <v>1</v>
      </c>
      <c r="H36">
        <v>4</v>
      </c>
      <c r="I36">
        <v>6</v>
      </c>
      <c r="J36">
        <v>0.65</v>
      </c>
      <c r="K36">
        <v>5.5074310302734402</v>
      </c>
      <c r="L36" s="7">
        <v>3.2400856018066402</v>
      </c>
      <c r="M36">
        <v>2.1411018371582</v>
      </c>
      <c r="N36">
        <v>3.8367328643798801</v>
      </c>
      <c r="O36">
        <v>1</v>
      </c>
      <c r="P36">
        <v>1</v>
      </c>
      <c r="Q36">
        <v>7</v>
      </c>
      <c r="R36" s="12">
        <v>0.1429</v>
      </c>
      <c r="S36" s="12">
        <f t="shared" si="0"/>
        <v>0.1</v>
      </c>
      <c r="T36">
        <v>1.4837779998779299</v>
      </c>
      <c r="U36">
        <v>1.3798794746398899</v>
      </c>
      <c r="V36">
        <v>1.26818370819092</v>
      </c>
      <c r="W36" s="13">
        <v>0.111695766448975</v>
      </c>
      <c r="X36">
        <v>0.215594291687012</v>
      </c>
      <c r="Y36">
        <v>0.215594291687012</v>
      </c>
      <c r="Z36">
        <v>0.1</v>
      </c>
      <c r="AA36">
        <v>0.6</v>
      </c>
      <c r="AB36">
        <v>0.85714285714285698</v>
      </c>
      <c r="AC36">
        <v>0.70588235294117596</v>
      </c>
      <c r="AD36">
        <v>0.4</v>
      </c>
      <c r="AE36">
        <v>0.5</v>
      </c>
    </row>
    <row r="37" spans="1:31" x14ac:dyDescent="0.15">
      <c r="A37" s="4">
        <v>370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5.6336345672607404</v>
      </c>
      <c r="L37" s="7">
        <v>3.0647315979003902</v>
      </c>
      <c r="M37">
        <v>2.17875480651856</v>
      </c>
      <c r="N37">
        <v>3.3658676147460902</v>
      </c>
      <c r="O37">
        <v>2</v>
      </c>
      <c r="P37">
        <v>2</v>
      </c>
      <c r="Q37">
        <v>10</v>
      </c>
      <c r="R37" s="12">
        <v>0.2</v>
      </c>
      <c r="S37" s="12">
        <f t="shared" si="0"/>
        <v>0.2</v>
      </c>
      <c r="T37">
        <v>1.7144851684570299</v>
      </c>
      <c r="U37">
        <v>1.6434230804443399</v>
      </c>
      <c r="V37">
        <v>1.4525625705719001</v>
      </c>
      <c r="W37" s="13">
        <v>0.190860509872436</v>
      </c>
      <c r="X37">
        <v>0.261922597885132</v>
      </c>
      <c r="Y37">
        <v>0.261922597885132</v>
      </c>
      <c r="Z37">
        <v>0.2</v>
      </c>
      <c r="AA37">
        <v>0.8</v>
      </c>
      <c r="AB37">
        <v>0.8</v>
      </c>
      <c r="AC37">
        <v>0.8</v>
      </c>
      <c r="AD37">
        <v>0.2</v>
      </c>
      <c r="AE37">
        <v>0.6</v>
      </c>
    </row>
    <row r="38" spans="1:31" x14ac:dyDescent="0.15">
      <c r="A38" s="4">
        <v>204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4.1210136413574201</v>
      </c>
      <c r="L38" s="7">
        <v>3.0621032714843701</v>
      </c>
      <c r="M38">
        <v>2.6656322479247998</v>
      </c>
      <c r="N38">
        <v>2.9633274078369101</v>
      </c>
      <c r="O38">
        <v>1</v>
      </c>
      <c r="P38">
        <v>1</v>
      </c>
      <c r="Q38">
        <v>7</v>
      </c>
      <c r="R38" s="12">
        <v>0.1429</v>
      </c>
      <c r="S38" s="12">
        <f t="shared" si="0"/>
        <v>0.1</v>
      </c>
      <c r="T38">
        <v>1.3481616973877</v>
      </c>
      <c r="U38">
        <v>1.2863235473632799</v>
      </c>
      <c r="V38">
        <v>1.1500141620636</v>
      </c>
      <c r="W38" s="13">
        <v>0.13630938529968301</v>
      </c>
      <c r="X38">
        <v>0.19814753532409701</v>
      </c>
      <c r="Y38">
        <v>0.19814753532409701</v>
      </c>
      <c r="Z38">
        <v>0.1</v>
      </c>
      <c r="AA38">
        <v>0.6</v>
      </c>
      <c r="AB38">
        <v>0.85714285714285698</v>
      </c>
      <c r="AC38">
        <v>0.70588235294117596</v>
      </c>
      <c r="AD38">
        <v>0.4</v>
      </c>
      <c r="AE38">
        <v>0.5</v>
      </c>
    </row>
    <row r="39" spans="1:31" x14ac:dyDescent="0.15">
      <c r="A39" s="4">
        <v>422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4.2176342010498002</v>
      </c>
      <c r="L39" s="7">
        <v>3.2667388916015598</v>
      </c>
      <c r="M39">
        <v>3.14193916320801</v>
      </c>
      <c r="N39">
        <v>4.5984687805175799</v>
      </c>
      <c r="O39">
        <v>1</v>
      </c>
      <c r="P39">
        <v>1</v>
      </c>
      <c r="Q39">
        <v>8</v>
      </c>
      <c r="R39" s="12">
        <v>0.125</v>
      </c>
      <c r="S39" s="12">
        <f t="shared" si="0"/>
        <v>0.1</v>
      </c>
      <c r="T39">
        <v>1.14847755432129</v>
      </c>
      <c r="U39">
        <v>1.0601978302002</v>
      </c>
      <c r="V39">
        <v>0.98540532588958696</v>
      </c>
      <c r="W39" s="13">
        <v>7.4792504310607896E-2</v>
      </c>
      <c r="X39">
        <v>0.16307222843170199</v>
      </c>
      <c r="Y39">
        <v>0.16307222843170199</v>
      </c>
      <c r="Z39">
        <v>0.1</v>
      </c>
      <c r="AA39">
        <v>0.7</v>
      </c>
      <c r="AB39">
        <v>0.875</v>
      </c>
      <c r="AC39">
        <v>0.77777777777777801</v>
      </c>
      <c r="AD39">
        <v>0.3</v>
      </c>
      <c r="AE39">
        <v>0.6</v>
      </c>
    </row>
    <row r="40" spans="1:31" x14ac:dyDescent="0.15">
      <c r="A40" s="4">
        <v>967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5.2314033508300799</v>
      </c>
      <c r="L40" s="7">
        <v>3.10678291320801</v>
      </c>
      <c r="M40">
        <v>2.1005096435546902</v>
      </c>
      <c r="N40">
        <v>3.6344337463378902</v>
      </c>
      <c r="O40">
        <v>2</v>
      </c>
      <c r="P40">
        <v>2</v>
      </c>
      <c r="Q40">
        <v>11</v>
      </c>
      <c r="R40" s="12">
        <v>0.18179999999999999</v>
      </c>
      <c r="S40" s="12">
        <f t="shared" si="0"/>
        <v>0.2</v>
      </c>
      <c r="T40">
        <v>1.5820407867431601</v>
      </c>
      <c r="U40">
        <v>1.48673439025879</v>
      </c>
      <c r="V40">
        <v>1.3333995342254601</v>
      </c>
      <c r="W40" s="13">
        <v>0.153334856033325</v>
      </c>
      <c r="X40">
        <v>0.2486412525177</v>
      </c>
      <c r="Y40">
        <v>0.2486412525177</v>
      </c>
      <c r="Z40">
        <v>0.2</v>
      </c>
      <c r="AA40">
        <v>0.9</v>
      </c>
      <c r="AB40">
        <v>0.81818181818181801</v>
      </c>
      <c r="AC40">
        <v>0.85714285714285698</v>
      </c>
      <c r="AD40">
        <v>0.1</v>
      </c>
      <c r="AE40">
        <v>0.7</v>
      </c>
    </row>
    <row r="41" spans="1:31" x14ac:dyDescent="0.15">
      <c r="A41" s="4">
        <v>930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5.39310646057129</v>
      </c>
      <c r="L41" s="7">
        <v>3.0376682281494101</v>
      </c>
      <c r="M41">
        <v>2.0726280212402299</v>
      </c>
      <c r="N41">
        <v>4.2802028656005904</v>
      </c>
      <c r="O41">
        <v>1</v>
      </c>
      <c r="P41">
        <v>1</v>
      </c>
      <c r="Q41">
        <v>8</v>
      </c>
      <c r="R41" s="12">
        <v>0.125</v>
      </c>
      <c r="S41" s="12">
        <f t="shared" si="0"/>
        <v>0.1</v>
      </c>
      <c r="T41">
        <v>1.8031578063964799</v>
      </c>
      <c r="U41">
        <v>1.65951919555664</v>
      </c>
      <c r="V41">
        <v>1.51708948612213</v>
      </c>
      <c r="W41" s="13">
        <v>0.142429709434509</v>
      </c>
      <c r="X41">
        <v>0.28606832027435303</v>
      </c>
      <c r="Y41">
        <v>0.28606832027435303</v>
      </c>
      <c r="Z41">
        <v>0.1</v>
      </c>
      <c r="AA41">
        <v>0.7</v>
      </c>
      <c r="AB41">
        <v>0.875</v>
      </c>
      <c r="AC41">
        <v>0.77777777777777801</v>
      </c>
      <c r="AD41">
        <v>0.3</v>
      </c>
      <c r="AE41">
        <v>0.6</v>
      </c>
    </row>
    <row r="42" spans="1:31" x14ac:dyDescent="0.15">
      <c r="A42" s="4">
        <v>331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>
        <v>4.9751873016357404</v>
      </c>
      <c r="L42" s="7">
        <v>3.11871337890625</v>
      </c>
      <c r="M42">
        <v>2.3487701416015598</v>
      </c>
      <c r="N42">
        <v>3.3579540252685498</v>
      </c>
      <c r="O42">
        <v>2</v>
      </c>
      <c r="P42">
        <v>2</v>
      </c>
      <c r="Q42">
        <v>11</v>
      </c>
      <c r="R42" s="12">
        <v>0.18179999999999999</v>
      </c>
      <c r="S42" s="12">
        <f t="shared" si="0"/>
        <v>0.2</v>
      </c>
      <c r="T42">
        <v>1.7982158660888701</v>
      </c>
      <c r="U42">
        <v>1.7166333198547401</v>
      </c>
      <c r="V42">
        <v>1.5181471109390301</v>
      </c>
      <c r="W42" s="13">
        <v>0.19848620891571001</v>
      </c>
      <c r="X42">
        <v>0.28006875514984098</v>
      </c>
      <c r="Y42">
        <v>0.28006875514984098</v>
      </c>
      <c r="Z42">
        <v>0.2</v>
      </c>
      <c r="AA42">
        <v>0.9</v>
      </c>
      <c r="AB42">
        <v>0.81818181818181801</v>
      </c>
      <c r="AC42">
        <v>0.85714285714285698</v>
      </c>
      <c r="AD42">
        <v>0.1</v>
      </c>
      <c r="AE42">
        <v>0.7</v>
      </c>
    </row>
    <row r="43" spans="1:31" x14ac:dyDescent="0.15">
      <c r="A43" s="4">
        <v>457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>
        <v>4.9679260253906197</v>
      </c>
      <c r="L43" s="7">
        <v>3.0287418365478498</v>
      </c>
      <c r="M43">
        <v>2.1494007110595699</v>
      </c>
      <c r="N43">
        <v>3.3823757171630899</v>
      </c>
      <c r="O43">
        <v>1</v>
      </c>
      <c r="P43">
        <v>1</v>
      </c>
      <c r="Q43">
        <v>7</v>
      </c>
      <c r="R43" s="12">
        <v>0.1429</v>
      </c>
      <c r="S43" s="12">
        <f t="shared" si="0"/>
        <v>0.1</v>
      </c>
      <c r="T43">
        <v>1.4381275177002</v>
      </c>
      <c r="U43">
        <v>1.3613142967224101</v>
      </c>
      <c r="V43">
        <v>1.21316874027252</v>
      </c>
      <c r="W43" s="13">
        <v>0.14814555644989</v>
      </c>
      <c r="X43">
        <v>0.22495877742767301</v>
      </c>
      <c r="Y43">
        <v>0.22495877742767301</v>
      </c>
      <c r="Z43">
        <v>0.1</v>
      </c>
      <c r="AA43">
        <v>0.6</v>
      </c>
      <c r="AB43">
        <v>0.85714285714285698</v>
      </c>
      <c r="AC43">
        <v>0.70588235294117596</v>
      </c>
      <c r="AD43">
        <v>0.4</v>
      </c>
      <c r="AE43">
        <v>0.5</v>
      </c>
    </row>
    <row r="44" spans="1:31" x14ac:dyDescent="0.15">
      <c r="A44" s="4">
        <v>618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>
        <v>6.0897712707519496</v>
      </c>
      <c r="L44" s="7">
        <v>3.0250396728515598</v>
      </c>
      <c r="M44">
        <v>2.5934143066406201</v>
      </c>
      <c r="N44">
        <v>4.0288238525390598</v>
      </c>
      <c r="O44">
        <v>1</v>
      </c>
      <c r="P44">
        <v>1</v>
      </c>
      <c r="Q44">
        <v>10</v>
      </c>
      <c r="R44" s="12">
        <v>0.1</v>
      </c>
      <c r="S44" s="12">
        <f t="shared" si="0"/>
        <v>0.1</v>
      </c>
      <c r="T44">
        <v>1.8936290740966799</v>
      </c>
      <c r="U44">
        <v>1.8156868219375599</v>
      </c>
      <c r="V44">
        <v>1.60606229305267</v>
      </c>
      <c r="W44" s="13">
        <v>0.209624528884888</v>
      </c>
      <c r="X44">
        <v>0.28756678104400601</v>
      </c>
      <c r="Y44">
        <v>0.28756678104400601</v>
      </c>
      <c r="Z44">
        <v>0.1</v>
      </c>
      <c r="AA44">
        <v>0.9</v>
      </c>
      <c r="AB44">
        <v>0.9</v>
      </c>
      <c r="AC44">
        <v>0.9</v>
      </c>
      <c r="AD44">
        <v>0.1</v>
      </c>
      <c r="AE44">
        <v>0.8</v>
      </c>
    </row>
    <row r="45" spans="1:31" s="30" customFormat="1" x14ac:dyDescent="0.15">
      <c r="A45" s="33">
        <v>62</v>
      </c>
      <c r="B45" s="30">
        <v>14</v>
      </c>
      <c r="C45" s="30">
        <v>6</v>
      </c>
      <c r="D45" s="30">
        <v>10</v>
      </c>
      <c r="E45" s="30">
        <v>10</v>
      </c>
      <c r="F45" s="30">
        <v>10</v>
      </c>
      <c r="G45" s="30">
        <v>0</v>
      </c>
      <c r="H45" s="30">
        <v>4</v>
      </c>
      <c r="I45" s="30">
        <v>6</v>
      </c>
      <c r="J45" s="30">
        <v>0.7</v>
      </c>
      <c r="K45" s="30">
        <v>5.3921203613281197</v>
      </c>
      <c r="L45" s="30">
        <v>3.06877517700195</v>
      </c>
      <c r="M45" s="30">
        <v>2.2674865722656201</v>
      </c>
      <c r="N45" s="30">
        <v>4.4728755950927699</v>
      </c>
      <c r="O45" s="30">
        <v>2</v>
      </c>
      <c r="P45" s="30">
        <v>2</v>
      </c>
      <c r="Q45" s="30">
        <v>11</v>
      </c>
      <c r="R45" s="35">
        <v>0.18179999999999999</v>
      </c>
      <c r="S45" s="35">
        <f t="shared" si="0"/>
        <v>0.2</v>
      </c>
      <c r="T45" s="30">
        <v>1.7574329376220701</v>
      </c>
      <c r="U45" s="30">
        <v>1.6197395324707</v>
      </c>
      <c r="V45" s="30">
        <v>1.4932003021240201</v>
      </c>
      <c r="W45" s="30">
        <v>0.12653923034667999</v>
      </c>
      <c r="X45" s="30">
        <v>0.26423263549804699</v>
      </c>
      <c r="Y45" s="30">
        <v>0.26423263549804699</v>
      </c>
      <c r="Z45" s="30">
        <v>0.2</v>
      </c>
      <c r="AA45" s="30">
        <v>0.9</v>
      </c>
      <c r="AB45" s="30">
        <v>0.81818181818181801</v>
      </c>
      <c r="AC45" s="30">
        <v>0.85714285714285698</v>
      </c>
      <c r="AD45" s="30">
        <v>0.1</v>
      </c>
      <c r="AE45" s="30">
        <v>0.7</v>
      </c>
    </row>
    <row r="46" spans="1:31" x14ac:dyDescent="0.15">
      <c r="A46" s="4">
        <v>32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>
        <v>5.2116031646728498</v>
      </c>
      <c r="L46" s="7">
        <v>3.3206729888915998</v>
      </c>
      <c r="M46">
        <v>2.6155529022216801</v>
      </c>
      <c r="N46">
        <v>3.5521106719970699</v>
      </c>
      <c r="O46">
        <v>1</v>
      </c>
      <c r="P46">
        <v>1</v>
      </c>
      <c r="Q46">
        <v>7</v>
      </c>
      <c r="R46" s="12">
        <v>0.1429</v>
      </c>
      <c r="S46" s="12">
        <f t="shared" si="0"/>
        <v>0.1</v>
      </c>
      <c r="T46">
        <v>1.36704254150391</v>
      </c>
      <c r="U46">
        <v>1.30780696868897</v>
      </c>
      <c r="V46">
        <v>1.1610412597656199</v>
      </c>
      <c r="W46" s="13">
        <v>0.14676570892334001</v>
      </c>
      <c r="X46">
        <v>0.206001281738281</v>
      </c>
      <c r="Y46">
        <v>0.206001281738281</v>
      </c>
      <c r="Z46">
        <v>0.1</v>
      </c>
      <c r="AA46">
        <v>0.6</v>
      </c>
      <c r="AB46">
        <v>0.85714285714285698</v>
      </c>
      <c r="AC46">
        <v>0.70588235294117596</v>
      </c>
      <c r="AD46">
        <v>0.4</v>
      </c>
      <c r="AE46">
        <v>0.5</v>
      </c>
    </row>
    <row r="47" spans="1:31" x14ac:dyDescent="0.15">
      <c r="A47" s="4">
        <v>522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>
        <v>6.39202880859375</v>
      </c>
      <c r="L47" s="7">
        <v>3.33344650268555</v>
      </c>
      <c r="M47">
        <v>3.0104999542236301</v>
      </c>
      <c r="N47">
        <v>4.2902660369873002</v>
      </c>
      <c r="O47">
        <v>1</v>
      </c>
      <c r="P47">
        <v>1</v>
      </c>
      <c r="Q47">
        <v>10</v>
      </c>
      <c r="R47" s="12">
        <v>0.1</v>
      </c>
      <c r="S47" s="12">
        <f t="shared" si="0"/>
        <v>0.1</v>
      </c>
      <c r="T47">
        <v>2.0180358886718701</v>
      </c>
      <c r="U47">
        <v>1.9343172311782799</v>
      </c>
      <c r="V47">
        <v>1.7107549905777</v>
      </c>
      <c r="W47" s="13">
        <v>0.22356224060058599</v>
      </c>
      <c r="X47">
        <v>0.30728089809417702</v>
      </c>
      <c r="Y47">
        <v>0.30728089809417702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ht="12" customHeight="1" x14ac:dyDescent="0.15">
      <c r="A48" s="4">
        <v>314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>
        <v>5.579345703125</v>
      </c>
      <c r="L48" s="7">
        <v>3.34688377380371</v>
      </c>
      <c r="M48">
        <v>3.0530090332031201</v>
      </c>
      <c r="N48">
        <v>2.9860916137695299</v>
      </c>
      <c r="O48">
        <v>1</v>
      </c>
      <c r="P48">
        <v>1</v>
      </c>
      <c r="Q48">
        <v>9</v>
      </c>
      <c r="R48" s="12">
        <v>0.1111</v>
      </c>
      <c r="S48" s="12">
        <f t="shared" si="0"/>
        <v>0.1</v>
      </c>
      <c r="T48">
        <v>1.7445583343505899</v>
      </c>
      <c r="U48">
        <v>1.72052478790283</v>
      </c>
      <c r="V48">
        <v>1.4698741436004601</v>
      </c>
      <c r="W48" s="13">
        <v>0.250650644302368</v>
      </c>
      <c r="X48">
        <v>0.27468419075012201</v>
      </c>
      <c r="Y48">
        <v>0.27468419075012201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x14ac:dyDescent="0.15">
      <c r="A49" s="4">
        <v>186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5.5654602050781197</v>
      </c>
      <c r="L49" s="7">
        <v>3.4134902954101598</v>
      </c>
      <c r="M49">
        <v>2.9460144042968701</v>
      </c>
      <c r="N49">
        <v>3.3690128326415998</v>
      </c>
      <c r="O49">
        <v>2</v>
      </c>
      <c r="P49">
        <v>2</v>
      </c>
      <c r="Q49">
        <v>12</v>
      </c>
      <c r="R49" s="12">
        <v>0.16669999999999999</v>
      </c>
      <c r="S49" s="12">
        <f t="shared" si="0"/>
        <v>0.2</v>
      </c>
      <c r="T49">
        <v>1.5749206542968699</v>
      </c>
      <c r="U49">
        <v>1.52458608150482</v>
      </c>
      <c r="V49">
        <v>1.3351366519928001</v>
      </c>
      <c r="W49" s="13">
        <v>0.18944942951202401</v>
      </c>
      <c r="X49">
        <v>0.23978400230407701</v>
      </c>
      <c r="Y49">
        <v>0.23978400230407701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x14ac:dyDescent="0.15">
      <c r="A50" s="4">
        <v>665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5.1366710662841797</v>
      </c>
      <c r="L50" s="7">
        <v>3.4232616424560498</v>
      </c>
      <c r="M50">
        <v>2.92183113098144</v>
      </c>
      <c r="N50">
        <v>3.4478187561035201</v>
      </c>
      <c r="O50">
        <v>1</v>
      </c>
      <c r="P50">
        <v>1</v>
      </c>
      <c r="Q50">
        <v>9</v>
      </c>
      <c r="R50" s="12">
        <v>0.1111</v>
      </c>
      <c r="S50" s="12">
        <f t="shared" si="0"/>
        <v>0.1</v>
      </c>
      <c r="T50">
        <v>1.4868621826171899</v>
      </c>
      <c r="U50">
        <v>1.4358816146850599</v>
      </c>
      <c r="V50">
        <v>1.2538750171661399</v>
      </c>
      <c r="W50" s="13">
        <v>0.18200659751892101</v>
      </c>
      <c r="X50">
        <v>0.23298716545105</v>
      </c>
      <c r="Y50">
        <v>0.23298716545105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100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5.8174915313720703</v>
      </c>
      <c r="L51" s="7">
        <v>3.4396438598632799</v>
      </c>
      <c r="M51">
        <v>2.7204837799072301</v>
      </c>
      <c r="N51">
        <v>4.7460269927978498</v>
      </c>
      <c r="O51">
        <v>1</v>
      </c>
      <c r="P51">
        <v>1</v>
      </c>
      <c r="Q51">
        <v>9</v>
      </c>
      <c r="R51" s="12">
        <v>0.1111</v>
      </c>
      <c r="S51" s="12">
        <f t="shared" si="0"/>
        <v>0.1</v>
      </c>
      <c r="T51">
        <v>1.75897216796875</v>
      </c>
      <c r="U51">
        <v>1.6312546730041499</v>
      </c>
      <c r="V51">
        <v>1.47803330421448</v>
      </c>
      <c r="W51" s="13">
        <v>0.15322136878967299</v>
      </c>
      <c r="X51">
        <v>0.28093886375427302</v>
      </c>
      <c r="Y51">
        <v>0.28093886375427302</v>
      </c>
      <c r="Z51">
        <v>0.1</v>
      </c>
      <c r="AA51">
        <v>0.8</v>
      </c>
      <c r="AB51">
        <v>0.88888888888888895</v>
      </c>
      <c r="AC51">
        <v>0.84210526315789502</v>
      </c>
      <c r="AD51">
        <v>0.2</v>
      </c>
      <c r="AE51">
        <v>0.7</v>
      </c>
    </row>
    <row r="52" spans="1:31" x14ac:dyDescent="0.15">
      <c r="A52" s="4">
        <v>482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5.1795711517334002</v>
      </c>
      <c r="L52" s="7">
        <v>3.4398860931396502</v>
      </c>
      <c r="M52">
        <v>2.7197036743164098</v>
      </c>
      <c r="N52">
        <v>3.1489009857177699</v>
      </c>
      <c r="O52">
        <v>1</v>
      </c>
      <c r="P52">
        <v>1</v>
      </c>
      <c r="Q52">
        <v>7</v>
      </c>
      <c r="R52" s="12">
        <v>0.1429</v>
      </c>
      <c r="S52" s="12">
        <f t="shared" si="0"/>
        <v>0.1</v>
      </c>
      <c r="T52">
        <v>1.4682025909423799</v>
      </c>
      <c r="U52">
        <v>1.42195320129395</v>
      </c>
      <c r="V52">
        <v>1.2352225780487101</v>
      </c>
      <c r="W52" s="13">
        <v>0.18673062324523901</v>
      </c>
      <c r="X52">
        <v>0.23298001289367701</v>
      </c>
      <c r="Y52">
        <v>0.23298001289367701</v>
      </c>
      <c r="Z52">
        <v>0.1</v>
      </c>
      <c r="AA52">
        <v>0.6</v>
      </c>
      <c r="AB52">
        <v>0.85714285714285698</v>
      </c>
      <c r="AC52">
        <v>0.70588235294117596</v>
      </c>
      <c r="AD52">
        <v>0.4</v>
      </c>
      <c r="AE52">
        <v>0.5</v>
      </c>
    </row>
    <row r="53" spans="1:31" x14ac:dyDescent="0.15">
      <c r="A53" s="4">
        <v>828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>
        <v>4.8318023681640598</v>
      </c>
      <c r="L53" s="7">
        <v>3.4807167053222701</v>
      </c>
      <c r="M53">
        <v>3.7844886779785201</v>
      </c>
      <c r="N53">
        <v>3.8839988708496098</v>
      </c>
      <c r="O53">
        <v>0</v>
      </c>
      <c r="P53">
        <v>0</v>
      </c>
      <c r="Q53">
        <v>8</v>
      </c>
      <c r="R53" s="12">
        <v>0</v>
      </c>
      <c r="S53" s="12">
        <f t="shared" si="0"/>
        <v>0</v>
      </c>
      <c r="T53">
        <v>1.3466110229492201</v>
      </c>
      <c r="U53">
        <v>1.3206467628478999</v>
      </c>
      <c r="V53">
        <v>1.13943672180176</v>
      </c>
      <c r="W53" s="13">
        <v>0.18121004104614299</v>
      </c>
      <c r="X53">
        <v>0.20717430114746099</v>
      </c>
      <c r="Y53">
        <v>0.20717430114746099</v>
      </c>
      <c r="Z53">
        <v>0</v>
      </c>
      <c r="AA53">
        <v>0.8</v>
      </c>
      <c r="AB53">
        <v>1</v>
      </c>
      <c r="AC53">
        <v>0.88888888888888895</v>
      </c>
      <c r="AD53">
        <v>0.2</v>
      </c>
      <c r="AE53">
        <v>0.8</v>
      </c>
    </row>
    <row r="54" spans="1:31" x14ac:dyDescent="0.15">
      <c r="A54" s="4">
        <v>934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>
        <v>5.5186271667480504</v>
      </c>
      <c r="L54" s="7">
        <v>3.5302085876464799</v>
      </c>
      <c r="M54">
        <v>3.1703033447265598</v>
      </c>
      <c r="N54">
        <v>3.25703048706055</v>
      </c>
      <c r="O54">
        <v>1</v>
      </c>
      <c r="P54">
        <v>1</v>
      </c>
      <c r="Q54">
        <v>10</v>
      </c>
      <c r="R54" s="12">
        <v>0.1</v>
      </c>
      <c r="S54" s="12">
        <f t="shared" si="0"/>
        <v>0.1</v>
      </c>
      <c r="T54">
        <v>1.7077541351318399</v>
      </c>
      <c r="U54">
        <v>1.6505378484725901</v>
      </c>
      <c r="V54">
        <v>1.43968558311462</v>
      </c>
      <c r="W54" s="13">
        <v>0.210852265357971</v>
      </c>
      <c r="X54">
        <v>0.26806855201721203</v>
      </c>
      <c r="Y54">
        <v>0.26806855201721203</v>
      </c>
      <c r="Z54">
        <v>0.1</v>
      </c>
      <c r="AA54">
        <v>0.9</v>
      </c>
      <c r="AB54">
        <v>0.9</v>
      </c>
      <c r="AC54">
        <v>0.9</v>
      </c>
      <c r="AD54">
        <v>0.1</v>
      </c>
      <c r="AE54">
        <v>0.8</v>
      </c>
    </row>
    <row r="55" spans="1:31" x14ac:dyDescent="0.15">
      <c r="A55" s="4">
        <v>223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>
        <v>4.7153663635253897</v>
      </c>
      <c r="L55" s="7">
        <v>3.5632209777832</v>
      </c>
      <c r="M55">
        <v>3.0068168640136701</v>
      </c>
      <c r="N55">
        <v>3.0456161499023402</v>
      </c>
      <c r="O55">
        <v>1</v>
      </c>
      <c r="P55">
        <v>1</v>
      </c>
      <c r="Q55">
        <v>8</v>
      </c>
      <c r="R55" s="12">
        <v>0.125</v>
      </c>
      <c r="S55" s="12">
        <f t="shared" si="0"/>
        <v>0.1</v>
      </c>
      <c r="T55">
        <v>1.5686683654785201</v>
      </c>
      <c r="U55">
        <v>1.5097084045410201</v>
      </c>
      <c r="V55">
        <v>1.31616818904877</v>
      </c>
      <c r="W55" s="13">
        <v>0.19354021549224901</v>
      </c>
      <c r="X55">
        <v>0.25250017642974798</v>
      </c>
      <c r="Y55">
        <v>0.25250017642974798</v>
      </c>
      <c r="Z55">
        <v>0.1</v>
      </c>
      <c r="AA55">
        <v>0.7</v>
      </c>
      <c r="AB55">
        <v>0.875</v>
      </c>
      <c r="AC55">
        <v>0.77777777777777801</v>
      </c>
      <c r="AD55">
        <v>0.3</v>
      </c>
      <c r="AE55">
        <v>0.6</v>
      </c>
    </row>
    <row r="56" spans="1:31" x14ac:dyDescent="0.15">
      <c r="A56" s="4">
        <v>259</v>
      </c>
      <c r="B56">
        <v>14</v>
      </c>
      <c r="C56">
        <v>6</v>
      </c>
      <c r="D56">
        <v>10</v>
      </c>
      <c r="E56">
        <v>10</v>
      </c>
      <c r="F56">
        <v>10</v>
      </c>
      <c r="G56">
        <v>0</v>
      </c>
      <c r="H56">
        <v>4</v>
      </c>
      <c r="I56">
        <v>6</v>
      </c>
      <c r="J56">
        <v>0.7</v>
      </c>
      <c r="K56">
        <v>5.8567352294921902</v>
      </c>
      <c r="L56" s="7">
        <v>3.53854560852051</v>
      </c>
      <c r="M56">
        <v>2.5206642150878902</v>
      </c>
      <c r="N56">
        <v>4.0990028381347701</v>
      </c>
      <c r="O56">
        <v>1</v>
      </c>
      <c r="P56">
        <v>1</v>
      </c>
      <c r="Q56">
        <v>11</v>
      </c>
      <c r="R56" s="12">
        <v>9.0899999999999995E-2</v>
      </c>
      <c r="S56" s="12">
        <f t="shared" si="0"/>
        <v>0.1</v>
      </c>
      <c r="T56">
        <v>1.6973819732666</v>
      </c>
      <c r="U56">
        <v>1.59595394134522</v>
      </c>
      <c r="V56">
        <v>1.41717970371246</v>
      </c>
      <c r="W56" s="13">
        <v>0.17877423763275099</v>
      </c>
      <c r="X56">
        <v>0.28020226955413802</v>
      </c>
      <c r="Y56">
        <v>0.28020226955413802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L57" s="8">
        <f>AVERAGE(L2:L56)</f>
        <v>2.8931525490500709</v>
      </c>
      <c r="W57" s="15">
        <f t="shared" ref="W57:AE57" si="1">AVERAGE(W2:W56)</f>
        <v>0.11935034123334014</v>
      </c>
      <c r="Z57" s="9">
        <f t="shared" si="1"/>
        <v>0.15999999999999986</v>
      </c>
      <c r="AA57" s="9">
        <f t="shared" si="1"/>
        <v>0.70909090909090899</v>
      </c>
      <c r="AB57" s="9">
        <f t="shared" si="1"/>
        <v>0.8208147087954778</v>
      </c>
      <c r="AC57" s="9">
        <f t="shared" si="1"/>
        <v>0.77409366668688251</v>
      </c>
      <c r="AD57" s="9">
        <f t="shared" si="1"/>
        <v>0.29090909090909089</v>
      </c>
      <c r="AE57" s="9">
        <f t="shared" si="1"/>
        <v>0.54909090909090907</v>
      </c>
    </row>
    <row r="58" spans="1:31" x14ac:dyDescent="0.15">
      <c r="L58" s="8">
        <f>MAX(L2:L56)</f>
        <v>3.5632209777832</v>
      </c>
      <c r="W58" s="15">
        <f t="shared" ref="W58:AE58" si="2">MAX(W2:W56)</f>
        <v>0.250650644302368</v>
      </c>
      <c r="Z58" s="9">
        <f t="shared" si="2"/>
        <v>0.3</v>
      </c>
      <c r="AA58" s="9">
        <f t="shared" si="2"/>
        <v>1</v>
      </c>
      <c r="AB58" s="9">
        <f t="shared" si="2"/>
        <v>1</v>
      </c>
      <c r="AC58" s="9">
        <f t="shared" si="2"/>
        <v>0.952380952380952</v>
      </c>
      <c r="AD58" s="9">
        <f t="shared" si="2"/>
        <v>1</v>
      </c>
      <c r="AE58" s="9">
        <f t="shared" si="2"/>
        <v>0.9</v>
      </c>
    </row>
    <row r="59" spans="1:31" x14ac:dyDescent="0.15">
      <c r="L59" s="8">
        <f>MIN(L2:L56)</f>
        <v>2.2809581756591801</v>
      </c>
      <c r="W59" s="15">
        <f t="shared" ref="W59:AE59" si="3">MIN(W2:W56)</f>
        <v>3.4487247467040998E-3</v>
      </c>
      <c r="Z59" s="9">
        <f t="shared" si="3"/>
        <v>0</v>
      </c>
      <c r="AA59" s="9">
        <f t="shared" si="3"/>
        <v>0</v>
      </c>
      <c r="AB59" s="9">
        <f t="shared" si="3"/>
        <v>0.66666666666666696</v>
      </c>
      <c r="AC59" s="9">
        <f t="shared" si="3"/>
        <v>0.53333333333333299</v>
      </c>
      <c r="AD59" s="9">
        <f t="shared" si="3"/>
        <v>0</v>
      </c>
      <c r="AE59" s="9">
        <f t="shared" si="3"/>
        <v>0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s="9"/>
      <c r="N65" s="9" t="s">
        <v>66</v>
      </c>
      <c r="O65" s="9"/>
      <c r="P65" s="9"/>
      <c r="Q65" s="9"/>
      <c r="W65" s="13"/>
    </row>
    <row r="66" spans="11:23" x14ac:dyDescent="0.15">
      <c r="K66" s="9"/>
      <c r="L66" s="9"/>
      <c r="M66" s="9"/>
      <c r="N66" s="9">
        <v>0.2</v>
      </c>
      <c r="O66" s="9">
        <v>-400</v>
      </c>
      <c r="P66" s="9">
        <v>1600</v>
      </c>
      <c r="Q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>
        <v>1</v>
      </c>
      <c r="N67" s="9">
        <v>0.4</v>
      </c>
      <c r="O67" s="9">
        <v>-800</v>
      </c>
      <c r="P67" s="9">
        <v>1200</v>
      </c>
      <c r="Q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>
        <v>2</v>
      </c>
      <c r="N68" s="9">
        <v>0.45</v>
      </c>
      <c r="O68" s="9">
        <v>-900</v>
      </c>
      <c r="P68" s="9">
        <v>1100</v>
      </c>
      <c r="Q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M69" s="9">
        <v>3</v>
      </c>
      <c r="N69" s="9">
        <v>0.49</v>
      </c>
      <c r="O69" s="9">
        <v>-980</v>
      </c>
      <c r="P69" s="9">
        <v>1020</v>
      </c>
      <c r="Q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4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M71" s="9">
        <v>7</v>
      </c>
      <c r="W71" s="13"/>
    </row>
    <row r="72" spans="11:23" s="19" customFormat="1" ht="12" customHeight="1" x14ac:dyDescent="0.15">
      <c r="K72" s="37" t="s">
        <v>116</v>
      </c>
      <c r="L72" s="37">
        <f>COUNTIF(L2:L56,"&lt;2.446")-COUNTIF(L2:L56,"&lt;2.157")</f>
        <v>11</v>
      </c>
      <c r="M72" s="37">
        <v>11</v>
      </c>
    </row>
    <row r="73" spans="11:23" x14ac:dyDescent="0.15">
      <c r="K73" s="9" t="s">
        <v>117</v>
      </c>
      <c r="L73" s="9">
        <f>COUNTIF(L2:L56,"&lt;2.735")-COUNTIF(L2:L56,"&lt;2.446")</f>
        <v>11</v>
      </c>
      <c r="M73" s="9">
        <v>14</v>
      </c>
      <c r="W73" s="13"/>
    </row>
    <row r="74" spans="11:23" x14ac:dyDescent="0.15">
      <c r="K74" s="9" t="s">
        <v>118</v>
      </c>
      <c r="L74" s="9">
        <f>COUNTIF(L2:L56,"&lt;3.024")-COUNTIF(L2:L56,"&lt;2.735")</f>
        <v>11</v>
      </c>
      <c r="M74" s="9">
        <v>16</v>
      </c>
    </row>
    <row r="75" spans="11:23" x14ac:dyDescent="0.15">
      <c r="K75" s="9" t="s">
        <v>119</v>
      </c>
      <c r="L75" s="9">
        <f>COUNTIF(L2:L56,"&lt;3.313")-COUNTIF(L2:L56,"&lt;3.024")</f>
        <v>11</v>
      </c>
      <c r="M75" s="9">
        <v>14</v>
      </c>
    </row>
    <row r="76" spans="11:23" s="19" customFormat="1" x14ac:dyDescent="0.15">
      <c r="K76" s="37" t="s">
        <v>120</v>
      </c>
      <c r="L76" s="37">
        <f>COUNTIF(L2:L56,"&lt;3.602")-COUNTIF(L2:L56,"&lt;3.313")</f>
        <v>11</v>
      </c>
      <c r="M76" s="37">
        <v>11</v>
      </c>
    </row>
    <row r="77" spans="11:23" x14ac:dyDescent="0.15">
      <c r="K77" s="9" t="s">
        <v>44</v>
      </c>
      <c r="L77" s="9">
        <f>COUNTIF(L2:L56,"&lt;3.123")-COUNTIF(L2:L56,"&lt;2.962")</f>
        <v>12</v>
      </c>
      <c r="M77" s="9">
        <v>7</v>
      </c>
    </row>
    <row r="78" spans="11:23" x14ac:dyDescent="0.15">
      <c r="K78" s="9" t="s">
        <v>45</v>
      </c>
      <c r="L78" s="9">
        <f>COUNTIF(L2:L56,"&lt;3.284")-COUNTIF(L2:L56,"&lt;3.123")</f>
        <v>3</v>
      </c>
      <c r="M78" s="9">
        <v>4</v>
      </c>
    </row>
    <row r="79" spans="11:23" x14ac:dyDescent="0.15">
      <c r="K79" s="9" t="s">
        <v>46</v>
      </c>
      <c r="L79" s="9">
        <f>COUNTIF(L2:L56,"&lt;3.445")-COUNTIF(L2:L56,"&lt;3.284")</f>
        <v>7</v>
      </c>
      <c r="M79" s="9">
        <v>3</v>
      </c>
      <c r="W79" s="13"/>
    </row>
    <row r="80" spans="11:23" x14ac:dyDescent="0.15">
      <c r="K80" s="9" t="s">
        <v>47</v>
      </c>
      <c r="L80" s="9">
        <f>COUNTIF(L2:L56,"&lt;3.606")-COUNTIF(L2:L56,"&lt;3.445")</f>
        <v>4</v>
      </c>
      <c r="M80" s="9">
        <v>2</v>
      </c>
    </row>
    <row r="81" spans="11:23" x14ac:dyDescent="0.15">
      <c r="K81" s="9" t="s">
        <v>48</v>
      </c>
      <c r="L81" s="9">
        <f>COUNTIF(L2:L56,"&lt;3.767")-COUNTIF(L2:L56,"&lt;3.606")</f>
        <v>0</v>
      </c>
      <c r="M81" s="9">
        <v>1</v>
      </c>
      <c r="W81" s="13"/>
    </row>
    <row r="82" spans="11:23" x14ac:dyDescent="0.15">
      <c r="K82" s="9" t="s">
        <v>49</v>
      </c>
      <c r="L82" s="9">
        <f>COUNTIF(L2:L56,"&lt;3.928")-COUNTIF(L2:L56,"&lt;3.767")</f>
        <v>0</v>
      </c>
      <c r="M82" s="9">
        <v>2</v>
      </c>
    </row>
    <row r="83" spans="11:23" x14ac:dyDescent="0.15">
      <c r="K83" s="9" t="s">
        <v>50</v>
      </c>
      <c r="L83" s="9">
        <f>COUNTIF(L2:L56,"&lt;4.089")-COUNTIF(L2:L56,"&lt;3.928")</f>
        <v>0</v>
      </c>
      <c r="M83" s="9">
        <v>3</v>
      </c>
    </row>
    <row r="84" spans="11:23" x14ac:dyDescent="0.15">
      <c r="K84" s="9" t="s">
        <v>51</v>
      </c>
      <c r="L84" s="9">
        <f>COUNTIF(L2:L56,"&lt;4.25")-COUNTIF(L2:L56,"&lt;4.089")</f>
        <v>0</v>
      </c>
      <c r="M84" s="9">
        <v>4</v>
      </c>
    </row>
    <row r="85" spans="11:23" x14ac:dyDescent="0.15">
      <c r="K85" s="9" t="s">
        <v>52</v>
      </c>
      <c r="L85" s="9">
        <f>COUNTIF(L2:L56,"&lt;4.411")-COUNTIF(L2:L56,"&lt;4.25")</f>
        <v>0</v>
      </c>
      <c r="M85" s="9">
        <v>7</v>
      </c>
    </row>
    <row r="86" spans="11:23" x14ac:dyDescent="0.15">
      <c r="K86" s="9" t="s">
        <v>53</v>
      </c>
      <c r="L86" s="9">
        <f>COUNTIF(L2:L56,"&lt;4.572")-COUNTIF(L2:L56,"&lt;4.411")</f>
        <v>0</v>
      </c>
      <c r="M86" s="9">
        <v>11</v>
      </c>
    </row>
    <row r="87" spans="11:23" x14ac:dyDescent="0.15">
      <c r="K87" s="9" t="s">
        <v>54</v>
      </c>
      <c r="L87" s="9">
        <f>COUNTIF(L2:L56,"&lt;4.733")-COUNTIF(L2:L56,"&lt;4.572")</f>
        <v>0</v>
      </c>
      <c r="M87" s="9">
        <v>14</v>
      </c>
    </row>
    <row r="88" spans="11:23" x14ac:dyDescent="0.15">
      <c r="K88" s="9" t="s">
        <v>55</v>
      </c>
      <c r="L88" s="9">
        <f>COUNTIF(L2:L56,"&lt;4.894")-COUNTIF(L2:L56,"&lt;4.733")</f>
        <v>0</v>
      </c>
      <c r="M88" s="9">
        <v>16</v>
      </c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M89" s="9">
        <v>14</v>
      </c>
      <c r="P89">
        <v>0.28899999999999998</v>
      </c>
      <c r="W89" s="13"/>
    </row>
    <row r="90" spans="11:23" x14ac:dyDescent="0.15">
      <c r="K90" s="9" t="s">
        <v>57</v>
      </c>
      <c r="L90" s="9">
        <f>COUNTIF(L2:L56,"&lt;5.216")-COUNTIF(L2:L56,"&lt;5.055")</f>
        <v>0</v>
      </c>
      <c r="M90" s="9">
        <v>11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>
        <v>7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>
        <v>4</v>
      </c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M93" s="9">
        <v>3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>
        <v>2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>
        <v>1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E94"/>
  <sheetViews>
    <sheetView topLeftCell="C58" workbookViewId="0">
      <selection activeCell="C1" sqref="A1:XFD94"/>
    </sheetView>
  </sheetViews>
  <sheetFormatPr defaultColWidth="9" defaultRowHeight="13.5" x14ac:dyDescent="0.15"/>
  <cols>
    <col min="11" max="11" width="20.25" customWidth="1"/>
    <col min="12" max="12" width="16" customWidth="1"/>
    <col min="23" max="23" width="18.5" customWidth="1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500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>
        <v>5.3677730560302699</v>
      </c>
      <c r="L2" s="7">
        <v>2.49630546569824</v>
      </c>
      <c r="M2">
        <v>2.0828208923339799</v>
      </c>
      <c r="N2">
        <v>3.7520809173584002</v>
      </c>
      <c r="O2">
        <v>2</v>
      </c>
      <c r="P2">
        <v>2</v>
      </c>
      <c r="Q2">
        <v>10</v>
      </c>
      <c r="R2" s="12">
        <v>0.2</v>
      </c>
      <c r="S2" s="12">
        <f t="shared" ref="S2:S52" si="0">O2/E2</f>
        <v>0.2</v>
      </c>
      <c r="T2">
        <v>2.1302337646484402</v>
      </c>
      <c r="U2">
        <v>2.01200127601623</v>
      </c>
      <c r="V2">
        <v>1.8438333272934</v>
      </c>
      <c r="W2" s="13">
        <v>0.16816794872283899</v>
      </c>
      <c r="X2">
        <v>0.286400437355042</v>
      </c>
      <c r="Y2">
        <v>0.286400437355042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410</v>
      </c>
      <c r="B3">
        <v>15</v>
      </c>
      <c r="C3">
        <v>5</v>
      </c>
      <c r="D3">
        <v>10</v>
      </c>
      <c r="E3">
        <v>10</v>
      </c>
      <c r="F3">
        <v>10</v>
      </c>
      <c r="G3">
        <v>0</v>
      </c>
      <c r="H3">
        <v>5</v>
      </c>
      <c r="I3">
        <v>5</v>
      </c>
      <c r="J3">
        <v>0.75</v>
      </c>
      <c r="K3">
        <v>4.3733692169189498</v>
      </c>
      <c r="L3" s="7">
        <v>2.50955390930176</v>
      </c>
      <c r="M3">
        <v>2.11284255981445</v>
      </c>
      <c r="N3">
        <v>2.93422126770019</v>
      </c>
      <c r="O3">
        <v>1</v>
      </c>
      <c r="P3">
        <v>1</v>
      </c>
      <c r="Q3">
        <v>9</v>
      </c>
      <c r="R3" s="12">
        <v>0.1111</v>
      </c>
      <c r="S3" s="12">
        <f t="shared" si="0"/>
        <v>0.1</v>
      </c>
      <c r="T3">
        <v>1.4309444427490201</v>
      </c>
      <c r="U3">
        <v>1.36985206604004</v>
      </c>
      <c r="V3">
        <v>1.2371801137924201</v>
      </c>
      <c r="W3" s="13">
        <v>0.13267195224761999</v>
      </c>
      <c r="X3">
        <v>0.193764328956604</v>
      </c>
      <c r="Y3">
        <v>0.193764328956604</v>
      </c>
      <c r="Z3">
        <v>0.1</v>
      </c>
      <c r="AA3">
        <v>0.8</v>
      </c>
      <c r="AB3">
        <v>0.88888888888888895</v>
      </c>
      <c r="AC3">
        <v>0.84210526315789502</v>
      </c>
      <c r="AD3">
        <v>0.2</v>
      </c>
      <c r="AE3">
        <v>0.7</v>
      </c>
    </row>
    <row r="4" spans="1:31" x14ac:dyDescent="0.15">
      <c r="A4" s="4">
        <v>66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>
        <v>5.0743427276611301</v>
      </c>
      <c r="L4" s="7">
        <v>2.5165367126464799</v>
      </c>
      <c r="M4">
        <v>1.51272964477539</v>
      </c>
      <c r="N4">
        <v>4.7215061187744096</v>
      </c>
      <c r="O4">
        <v>2</v>
      </c>
      <c r="P4">
        <v>2</v>
      </c>
      <c r="Q4">
        <v>11</v>
      </c>
      <c r="R4" s="12">
        <v>0.18179999999999999</v>
      </c>
      <c r="S4" s="12">
        <f t="shared" si="0"/>
        <v>0.2</v>
      </c>
      <c r="T4">
        <v>1.86782646179199</v>
      </c>
      <c r="U4">
        <v>1.6660141944885201</v>
      </c>
      <c r="V4">
        <v>1.5985906124114999</v>
      </c>
      <c r="W4" s="13">
        <v>6.7423582077026395E-2</v>
      </c>
      <c r="X4">
        <v>0.269235849380493</v>
      </c>
      <c r="Y4">
        <v>0.269235849380493</v>
      </c>
      <c r="Z4">
        <v>0.2</v>
      </c>
      <c r="AA4">
        <v>0.9</v>
      </c>
      <c r="AB4">
        <v>0.81818181818181801</v>
      </c>
      <c r="AC4">
        <v>0.85714285714285698</v>
      </c>
      <c r="AD4">
        <v>0.1</v>
      </c>
      <c r="AE4">
        <v>0.7</v>
      </c>
    </row>
    <row r="5" spans="1:31" x14ac:dyDescent="0.15">
      <c r="A5" s="4">
        <v>74</v>
      </c>
      <c r="B5">
        <v>13</v>
      </c>
      <c r="C5">
        <v>7</v>
      </c>
      <c r="D5">
        <v>10</v>
      </c>
      <c r="E5">
        <v>10</v>
      </c>
      <c r="F5">
        <v>9</v>
      </c>
      <c r="G5">
        <v>1</v>
      </c>
      <c r="H5">
        <v>4</v>
      </c>
      <c r="I5">
        <v>6</v>
      </c>
      <c r="J5">
        <v>0.65</v>
      </c>
      <c r="K5">
        <v>4.1202735900878897</v>
      </c>
      <c r="L5" s="7">
        <v>2.51906013488769</v>
      </c>
      <c r="M5">
        <v>2.0179328918457</v>
      </c>
      <c r="N5">
        <v>3.1678295135497998</v>
      </c>
      <c r="O5">
        <v>2</v>
      </c>
      <c r="P5">
        <v>2</v>
      </c>
      <c r="Q5">
        <v>9</v>
      </c>
      <c r="R5" s="12">
        <v>0.22220000000000001</v>
      </c>
      <c r="S5" s="12">
        <f t="shared" si="0"/>
        <v>0.2</v>
      </c>
      <c r="T5">
        <v>1.1829662322998</v>
      </c>
      <c r="U5">
        <v>1.1179018020629901</v>
      </c>
      <c r="V5">
        <v>1.04061579704285</v>
      </c>
      <c r="W5" s="13">
        <v>7.7286005020141602E-2</v>
      </c>
      <c r="X5">
        <v>0.14235043525695801</v>
      </c>
      <c r="Y5">
        <v>0.14235043525695801</v>
      </c>
      <c r="Z5">
        <v>0.2</v>
      </c>
      <c r="AA5">
        <v>0.7</v>
      </c>
      <c r="AB5">
        <v>0.77777777777777801</v>
      </c>
      <c r="AC5">
        <v>0.73684210526315796</v>
      </c>
      <c r="AD5">
        <v>0.3</v>
      </c>
      <c r="AE5">
        <v>0.5</v>
      </c>
    </row>
    <row r="6" spans="1:31" x14ac:dyDescent="0.15">
      <c r="A6" s="4">
        <v>838</v>
      </c>
      <c r="B6">
        <v>12</v>
      </c>
      <c r="C6">
        <v>8</v>
      </c>
      <c r="D6">
        <v>10</v>
      </c>
      <c r="E6">
        <v>10</v>
      </c>
      <c r="F6">
        <v>9</v>
      </c>
      <c r="G6">
        <v>1</v>
      </c>
      <c r="H6">
        <v>3</v>
      </c>
      <c r="I6">
        <v>7</v>
      </c>
      <c r="J6">
        <v>0.6</v>
      </c>
      <c r="K6">
        <v>4.6613597869873002</v>
      </c>
      <c r="L6" s="7">
        <v>2.52195167541504</v>
      </c>
      <c r="M6">
        <v>1.8226261138916</v>
      </c>
      <c r="N6">
        <v>6.13232421875</v>
      </c>
      <c r="O6">
        <v>1</v>
      </c>
      <c r="P6">
        <v>1</v>
      </c>
      <c r="Q6">
        <v>6</v>
      </c>
      <c r="R6" s="12">
        <v>0.16669999999999999</v>
      </c>
      <c r="S6" s="12">
        <f t="shared" si="0"/>
        <v>0.1</v>
      </c>
      <c r="T6">
        <v>1.3787956237793</v>
      </c>
      <c r="U6">
        <v>1.1511770486831701</v>
      </c>
      <c r="V6">
        <v>1.2018883228302</v>
      </c>
      <c r="W6" s="13">
        <v>5.0711274147033698E-2</v>
      </c>
      <c r="X6">
        <v>0.17690730094909701</v>
      </c>
      <c r="Y6">
        <v>0.17690730094909701</v>
      </c>
      <c r="Z6">
        <v>0.1</v>
      </c>
      <c r="AA6">
        <v>0.5</v>
      </c>
      <c r="AB6">
        <v>0.83333333333333304</v>
      </c>
      <c r="AC6">
        <v>0.625</v>
      </c>
      <c r="AD6">
        <v>0.5</v>
      </c>
      <c r="AE6">
        <v>0.4</v>
      </c>
    </row>
    <row r="7" spans="1:31" x14ac:dyDescent="0.15">
      <c r="A7" s="4">
        <v>682</v>
      </c>
      <c r="B7">
        <v>10</v>
      </c>
      <c r="C7">
        <v>10</v>
      </c>
      <c r="D7">
        <v>10</v>
      </c>
      <c r="E7">
        <v>10</v>
      </c>
      <c r="F7">
        <v>7</v>
      </c>
      <c r="G7">
        <v>3</v>
      </c>
      <c r="H7">
        <v>3</v>
      </c>
      <c r="I7">
        <v>7</v>
      </c>
      <c r="J7">
        <v>0.5</v>
      </c>
      <c r="K7">
        <v>3.9829730987548801</v>
      </c>
      <c r="L7" s="7">
        <v>2.52255058288574</v>
      </c>
      <c r="M7">
        <v>1.8901195526123</v>
      </c>
      <c r="N7">
        <v>3.9645938873290998</v>
      </c>
      <c r="O7">
        <v>2</v>
      </c>
      <c r="P7">
        <v>2</v>
      </c>
      <c r="Q7">
        <v>8</v>
      </c>
      <c r="R7" s="12">
        <v>0.25</v>
      </c>
      <c r="S7" s="12">
        <f t="shared" si="0"/>
        <v>0.2</v>
      </c>
      <c r="T7">
        <v>1.0342979431152299</v>
      </c>
      <c r="U7">
        <v>0.91195487976074197</v>
      </c>
      <c r="V7">
        <v>0.94726067781448398</v>
      </c>
      <c r="W7" s="13">
        <v>3.5305798053741497E-2</v>
      </c>
      <c r="X7">
        <v>8.7037265300750705E-2</v>
      </c>
      <c r="Y7">
        <v>8.7037265300750705E-2</v>
      </c>
      <c r="Z7">
        <v>0.2</v>
      </c>
      <c r="AA7">
        <v>0.6</v>
      </c>
      <c r="AB7">
        <v>0.75</v>
      </c>
      <c r="AC7">
        <v>0.66666666666666696</v>
      </c>
      <c r="AD7">
        <v>0.4</v>
      </c>
      <c r="AE7">
        <v>0.4</v>
      </c>
    </row>
    <row r="8" spans="1:31" x14ac:dyDescent="0.15">
      <c r="A8" s="4">
        <v>197</v>
      </c>
      <c r="B8">
        <v>12</v>
      </c>
      <c r="C8">
        <v>8</v>
      </c>
      <c r="D8">
        <v>10</v>
      </c>
      <c r="E8">
        <v>10</v>
      </c>
      <c r="F8">
        <v>9</v>
      </c>
      <c r="G8">
        <v>1</v>
      </c>
      <c r="H8">
        <v>3</v>
      </c>
      <c r="I8">
        <v>7</v>
      </c>
      <c r="J8">
        <v>0.6</v>
      </c>
      <c r="K8">
        <v>3.8198337554931601</v>
      </c>
      <c r="L8" s="7">
        <v>2.52430915832519</v>
      </c>
      <c r="M8">
        <v>2.09195137023926</v>
      </c>
      <c r="N8">
        <v>3.7007579803466801</v>
      </c>
      <c r="O8">
        <v>1</v>
      </c>
      <c r="P8">
        <v>1</v>
      </c>
      <c r="Q8">
        <v>3</v>
      </c>
      <c r="R8" s="12">
        <v>0.33329999999999999</v>
      </c>
      <c r="S8" s="12">
        <f t="shared" si="0"/>
        <v>0.1</v>
      </c>
      <c r="T8">
        <v>1.22678375244141</v>
      </c>
      <c r="U8">
        <v>1.1461054086685201</v>
      </c>
      <c r="V8">
        <v>1.0785820484161399</v>
      </c>
      <c r="W8" s="13">
        <v>6.7523360252380399E-2</v>
      </c>
      <c r="X8">
        <v>0.148201704025269</v>
      </c>
      <c r="Y8">
        <v>0.148201704025269</v>
      </c>
      <c r="Z8">
        <v>0.1</v>
      </c>
      <c r="AA8">
        <v>0.2</v>
      </c>
      <c r="AB8">
        <v>0.66666666666666696</v>
      </c>
      <c r="AC8">
        <v>0.30769230769230799</v>
      </c>
      <c r="AD8">
        <v>0.8</v>
      </c>
      <c r="AE8">
        <v>0.1</v>
      </c>
    </row>
    <row r="9" spans="1:31" x14ac:dyDescent="0.15">
      <c r="A9" s="4">
        <v>128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5.3409328460693404</v>
      </c>
      <c r="L9" s="7">
        <v>2.52885818481445</v>
      </c>
      <c r="M9">
        <v>1.66196632385254</v>
      </c>
      <c r="N9">
        <v>3.8903579711914098</v>
      </c>
      <c r="O9">
        <v>2</v>
      </c>
      <c r="P9">
        <v>2</v>
      </c>
      <c r="Q9">
        <v>7</v>
      </c>
      <c r="R9" s="12">
        <v>0.28570000000000001</v>
      </c>
      <c r="S9" s="12">
        <f t="shared" si="0"/>
        <v>0.2</v>
      </c>
      <c r="T9">
        <v>1.6895065307617201</v>
      </c>
      <c r="U9">
        <v>1.57126080989838</v>
      </c>
      <c r="V9">
        <v>1.4560174942016599</v>
      </c>
      <c r="W9" s="13">
        <v>0.115243315696716</v>
      </c>
      <c r="X9">
        <v>0.23348903656005901</v>
      </c>
      <c r="Y9">
        <v>0.23348903656005901</v>
      </c>
      <c r="Z9">
        <v>0.2</v>
      </c>
      <c r="AA9">
        <v>0.5</v>
      </c>
      <c r="AB9">
        <v>0.71428571428571397</v>
      </c>
      <c r="AC9">
        <v>0.58823529411764697</v>
      </c>
      <c r="AD9">
        <v>0.5</v>
      </c>
      <c r="AE9">
        <v>0.3</v>
      </c>
    </row>
    <row r="10" spans="1:31" x14ac:dyDescent="0.15">
      <c r="A10" s="4">
        <v>334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5.8445968627929696</v>
      </c>
      <c r="L10" s="7">
        <v>2.5306472778320299</v>
      </c>
      <c r="M10">
        <v>1.79775238037109</v>
      </c>
      <c r="N10">
        <v>3.69099998474121</v>
      </c>
      <c r="O10">
        <v>3</v>
      </c>
      <c r="P10">
        <v>3</v>
      </c>
      <c r="Q10">
        <v>12</v>
      </c>
      <c r="R10" s="12">
        <v>0.25</v>
      </c>
      <c r="S10" s="12">
        <f t="shared" si="0"/>
        <v>0.3</v>
      </c>
      <c r="T10">
        <v>1.6688976287841799</v>
      </c>
      <c r="U10">
        <v>1.59798943996429</v>
      </c>
      <c r="V10">
        <v>1.4405004978179901</v>
      </c>
      <c r="W10" s="13">
        <v>0.15748894214630099</v>
      </c>
      <c r="X10">
        <v>0.228397130966186</v>
      </c>
      <c r="Y10">
        <v>0.228397130966186</v>
      </c>
      <c r="Z10">
        <v>0.3</v>
      </c>
      <c r="AA10">
        <v>0.9</v>
      </c>
      <c r="AB10">
        <v>0.75</v>
      </c>
      <c r="AC10">
        <v>0.81818181818181801</v>
      </c>
      <c r="AD10">
        <v>0.1</v>
      </c>
      <c r="AE10">
        <v>0.6</v>
      </c>
    </row>
    <row r="11" spans="1:31" x14ac:dyDescent="0.15">
      <c r="A11" s="4">
        <v>447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4.74755859375</v>
      </c>
      <c r="L11" s="7">
        <v>2.5548362731933598</v>
      </c>
      <c r="M11">
        <v>1.7603931427002</v>
      </c>
      <c r="N11">
        <v>4.1577396392822301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1.6154193878173799</v>
      </c>
      <c r="U11">
        <v>1.4630270004272501</v>
      </c>
      <c r="V11">
        <v>1.38570332527161</v>
      </c>
      <c r="W11" s="13">
        <v>7.7323675155639607E-2</v>
      </c>
      <c r="X11">
        <v>0.22971606254577601</v>
      </c>
      <c r="Y11">
        <v>0.22971606254577601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590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3.9374294281005899</v>
      </c>
      <c r="L12" s="7">
        <v>2.5695896148681601</v>
      </c>
      <c r="M12">
        <v>1.99250984191895</v>
      </c>
      <c r="N12">
        <v>3.7350692749023402</v>
      </c>
      <c r="O12">
        <v>1</v>
      </c>
      <c r="P12">
        <v>1</v>
      </c>
      <c r="Q12">
        <v>7</v>
      </c>
      <c r="R12" s="12">
        <v>0.1429</v>
      </c>
      <c r="S12" s="12">
        <f t="shared" si="0"/>
        <v>0.1</v>
      </c>
      <c r="T12">
        <v>1.22636795043945</v>
      </c>
      <c r="U12">
        <v>1.1238899230957</v>
      </c>
      <c r="V12">
        <v>1.06413578987122</v>
      </c>
      <c r="W12" s="13">
        <v>5.9754133224487298E-2</v>
      </c>
      <c r="X12">
        <v>0.162232160568237</v>
      </c>
      <c r="Y12">
        <v>0.162232160568237</v>
      </c>
      <c r="Z12">
        <v>0.1</v>
      </c>
      <c r="AA12">
        <v>0.6</v>
      </c>
      <c r="AB12">
        <v>0.85714285714285698</v>
      </c>
      <c r="AC12">
        <v>0.70588235294117596</v>
      </c>
      <c r="AD12">
        <v>0.4</v>
      </c>
      <c r="AE12">
        <v>0.5</v>
      </c>
    </row>
    <row r="13" spans="1:31" x14ac:dyDescent="0.15">
      <c r="A13" s="4">
        <v>544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4.1114177703857404</v>
      </c>
      <c r="L13" s="7">
        <v>2.5711975097656201</v>
      </c>
      <c r="M13">
        <v>1.8759117126464799</v>
      </c>
      <c r="N13">
        <v>4.1407909393310502</v>
      </c>
      <c r="O13">
        <v>2</v>
      </c>
      <c r="P13">
        <v>2</v>
      </c>
      <c r="Q13">
        <v>11</v>
      </c>
      <c r="R13" s="12">
        <v>0.18179999999999999</v>
      </c>
      <c r="S13" s="12">
        <f t="shared" si="0"/>
        <v>0.2</v>
      </c>
      <c r="T13">
        <v>1.3933811187744101</v>
      </c>
      <c r="U13">
        <v>1.2558135986328101</v>
      </c>
      <c r="V13">
        <v>1.2013132572174099</v>
      </c>
      <c r="W13" s="13">
        <v>5.4500341415405301E-2</v>
      </c>
      <c r="X13">
        <v>0.192067861557007</v>
      </c>
      <c r="Y13">
        <v>0.192067861557007</v>
      </c>
      <c r="Z13">
        <v>0.2</v>
      </c>
      <c r="AA13">
        <v>0.9</v>
      </c>
      <c r="AB13">
        <v>0.81818181818181801</v>
      </c>
      <c r="AC13">
        <v>0.85714285714285698</v>
      </c>
      <c r="AD13">
        <v>0.1</v>
      </c>
      <c r="AE13">
        <v>0.7</v>
      </c>
    </row>
    <row r="14" spans="1:31" x14ac:dyDescent="0.15">
      <c r="A14" s="4">
        <v>984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3.9414424896240199</v>
      </c>
      <c r="L14" s="7">
        <v>2.5734882354736301</v>
      </c>
      <c r="M14">
        <v>2.4895496368408199</v>
      </c>
      <c r="N14">
        <v>3.27999687194824</v>
      </c>
      <c r="O14">
        <v>0</v>
      </c>
      <c r="P14">
        <v>0</v>
      </c>
      <c r="Q14">
        <v>2</v>
      </c>
      <c r="R14" s="12">
        <v>0</v>
      </c>
      <c r="S14" s="12">
        <f t="shared" si="0"/>
        <v>0</v>
      </c>
      <c r="T14">
        <v>1.18917465209961</v>
      </c>
      <c r="U14">
        <v>1.1361932754516599</v>
      </c>
      <c r="V14">
        <v>1.0291330814361599</v>
      </c>
      <c r="W14" s="13">
        <v>0.107060194015503</v>
      </c>
      <c r="X14">
        <v>0.16004157066345201</v>
      </c>
      <c r="Y14">
        <v>0.16004157066345201</v>
      </c>
      <c r="Z14">
        <v>0</v>
      </c>
      <c r="AA14">
        <v>0.2</v>
      </c>
      <c r="AB14">
        <v>1</v>
      </c>
      <c r="AC14">
        <v>0.33333333333333298</v>
      </c>
      <c r="AD14">
        <v>0.8</v>
      </c>
      <c r="AE14">
        <v>0.2</v>
      </c>
    </row>
    <row r="15" spans="1:31" x14ac:dyDescent="0.15">
      <c r="A15" s="4">
        <v>605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4.4814510345459002</v>
      </c>
      <c r="L15" s="7">
        <v>2.57609939575195</v>
      </c>
      <c r="M15">
        <v>1.6025524139404299</v>
      </c>
      <c r="N15">
        <v>4.96038818359375</v>
      </c>
      <c r="O15">
        <v>2</v>
      </c>
      <c r="P15">
        <v>2</v>
      </c>
      <c r="Q15">
        <v>10</v>
      </c>
      <c r="R15" s="12">
        <v>0.2</v>
      </c>
      <c r="S15" s="12">
        <f t="shared" si="0"/>
        <v>0.2</v>
      </c>
      <c r="T15">
        <v>1.52862548828125</v>
      </c>
      <c r="U15">
        <v>1.3239173889160201</v>
      </c>
      <c r="V15">
        <v>1.3039344549179099</v>
      </c>
      <c r="W15" s="13">
        <v>1.99829339981079E-2</v>
      </c>
      <c r="X15">
        <v>0.22469103336334201</v>
      </c>
      <c r="Y15">
        <v>0.22469103336334201</v>
      </c>
      <c r="Z15">
        <v>0.2</v>
      </c>
      <c r="AA15">
        <v>0.8</v>
      </c>
      <c r="AB15">
        <v>0.8</v>
      </c>
      <c r="AC15">
        <v>0.8</v>
      </c>
      <c r="AD15">
        <v>0.2</v>
      </c>
      <c r="AE15">
        <v>0.6</v>
      </c>
    </row>
    <row r="16" spans="1:31" x14ac:dyDescent="0.15">
      <c r="A16" s="4">
        <v>954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5.1105079650878897</v>
      </c>
      <c r="L16" s="7">
        <v>2.5898952484130899</v>
      </c>
      <c r="M16">
        <v>1.9133110046386701</v>
      </c>
      <c r="N16">
        <v>5.1738872528076199</v>
      </c>
      <c r="O16">
        <v>3</v>
      </c>
      <c r="P16">
        <v>3</v>
      </c>
      <c r="Q16">
        <v>11</v>
      </c>
      <c r="R16" s="12">
        <v>0.2727</v>
      </c>
      <c r="S16" s="12">
        <f t="shared" si="0"/>
        <v>0.3</v>
      </c>
      <c r="T16">
        <v>1.73142242431641</v>
      </c>
      <c r="U16">
        <v>1.55133724212647</v>
      </c>
      <c r="V16">
        <v>1.4921404123306301</v>
      </c>
      <c r="W16" s="13">
        <v>5.9196829795837402E-2</v>
      </c>
      <c r="X16">
        <v>0.239282011985779</v>
      </c>
      <c r="Y16">
        <v>0.239282011985779</v>
      </c>
      <c r="Z16">
        <v>0.3</v>
      </c>
      <c r="AA16">
        <v>0.8</v>
      </c>
      <c r="AB16">
        <v>0.72727272727272696</v>
      </c>
      <c r="AC16">
        <v>0.76190476190476197</v>
      </c>
      <c r="AD16">
        <v>0.2</v>
      </c>
      <c r="AE16">
        <v>0.5</v>
      </c>
    </row>
    <row r="17" spans="1:31" x14ac:dyDescent="0.15">
      <c r="A17" s="4">
        <v>59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5.88527488708496</v>
      </c>
      <c r="L17" s="7">
        <v>2.63079833984375</v>
      </c>
      <c r="M17">
        <v>1.4751014709472701</v>
      </c>
      <c r="N17">
        <v>4.1975421905517596</v>
      </c>
      <c r="O17">
        <v>3</v>
      </c>
      <c r="P17">
        <v>3</v>
      </c>
      <c r="Q17">
        <v>12</v>
      </c>
      <c r="R17" s="12">
        <v>0.25</v>
      </c>
      <c r="S17" s="12">
        <f t="shared" si="0"/>
        <v>0.3</v>
      </c>
      <c r="T17">
        <v>1.8753356933593699</v>
      </c>
      <c r="U17">
        <v>1.7415421009063701</v>
      </c>
      <c r="V17">
        <v>1.6032752990722701</v>
      </c>
      <c r="W17" s="13">
        <v>0.138266801834106</v>
      </c>
      <c r="X17">
        <v>0.27206039428710899</v>
      </c>
      <c r="Y17">
        <v>0.27206039428710899</v>
      </c>
      <c r="Z17">
        <v>0.3</v>
      </c>
      <c r="AA17">
        <v>0.9</v>
      </c>
      <c r="AB17">
        <v>0.75</v>
      </c>
      <c r="AC17">
        <v>0.81818181818181801</v>
      </c>
      <c r="AD17">
        <v>0.1</v>
      </c>
      <c r="AE17">
        <v>0.6</v>
      </c>
    </row>
    <row r="18" spans="1:31" s="29" customFormat="1" x14ac:dyDescent="0.15">
      <c r="A18" s="32">
        <v>971</v>
      </c>
      <c r="B18" s="29">
        <v>15</v>
      </c>
      <c r="C18" s="29">
        <v>5</v>
      </c>
      <c r="D18" s="29">
        <v>10</v>
      </c>
      <c r="E18" s="29">
        <v>10</v>
      </c>
      <c r="F18" s="29">
        <v>10</v>
      </c>
      <c r="G18" s="29">
        <v>0</v>
      </c>
      <c r="H18" s="29">
        <v>5</v>
      </c>
      <c r="I18" s="29">
        <v>5</v>
      </c>
      <c r="J18" s="29">
        <v>0.75</v>
      </c>
      <c r="K18" s="29">
        <v>5.5693740844726598</v>
      </c>
      <c r="L18" s="29">
        <v>2.6390514373779301</v>
      </c>
      <c r="M18" s="29">
        <v>1.64603042602539</v>
      </c>
      <c r="N18" s="29">
        <v>3.8745975494384801</v>
      </c>
      <c r="O18" s="29">
        <v>3</v>
      </c>
      <c r="P18" s="29">
        <v>3</v>
      </c>
      <c r="Q18" s="29">
        <v>13</v>
      </c>
      <c r="R18" s="34">
        <v>0.23080000000000001</v>
      </c>
      <c r="S18" s="34">
        <f t="shared" si="0"/>
        <v>0.3</v>
      </c>
      <c r="T18" s="29">
        <v>1.8709201812744101</v>
      </c>
      <c r="U18" s="29">
        <v>1.7435611486434901</v>
      </c>
      <c r="V18" s="29">
        <v>1.5970151424407999</v>
      </c>
      <c r="W18" s="29">
        <v>0.146546006202698</v>
      </c>
      <c r="X18" s="29">
        <v>0.273905038833618</v>
      </c>
      <c r="Y18" s="29">
        <v>0.273905038833618</v>
      </c>
      <c r="Z18" s="29">
        <v>0.3</v>
      </c>
      <c r="AA18" s="29">
        <v>1</v>
      </c>
      <c r="AB18" s="29">
        <v>0.76923076923076905</v>
      </c>
      <c r="AC18" s="29">
        <v>0.86956521739130399</v>
      </c>
      <c r="AD18" s="29">
        <v>0</v>
      </c>
      <c r="AE18" s="29">
        <v>0.7</v>
      </c>
    </row>
    <row r="19" spans="1:31" x14ac:dyDescent="0.15">
      <c r="A19" s="4">
        <v>36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5.1732082366943404</v>
      </c>
      <c r="L19" s="7">
        <v>2.8128013610839799</v>
      </c>
      <c r="M19">
        <v>1.6549930572509799</v>
      </c>
      <c r="N19">
        <v>3.9713439941406201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1.76040840148926</v>
      </c>
      <c r="U19">
        <v>1.61406230926514</v>
      </c>
      <c r="V19">
        <v>1.4958480596542401</v>
      </c>
      <c r="W19" s="13">
        <v>0.118214249610901</v>
      </c>
      <c r="X19">
        <v>0.26456034183502197</v>
      </c>
      <c r="Y19">
        <v>0.26456034183502197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89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4.0854053497314498</v>
      </c>
      <c r="L20" s="7">
        <v>2.6490402221679701</v>
      </c>
      <c r="M20">
        <v>2.0861511230468701</v>
      </c>
      <c r="N20">
        <v>3.9837646484375</v>
      </c>
      <c r="O20">
        <v>1</v>
      </c>
      <c r="P20">
        <v>1</v>
      </c>
      <c r="Q20">
        <v>7</v>
      </c>
      <c r="R20" s="12">
        <v>0.1429</v>
      </c>
      <c r="S20" s="12">
        <f t="shared" si="0"/>
        <v>0.1</v>
      </c>
      <c r="T20">
        <v>1.3392028808593699</v>
      </c>
      <c r="U20">
        <v>1.23076951503754</v>
      </c>
      <c r="V20">
        <v>1.1641756296157799</v>
      </c>
      <c r="W20" s="13">
        <v>6.6593885421752902E-2</v>
      </c>
      <c r="X20">
        <v>0.175027251243591</v>
      </c>
      <c r="Y20">
        <v>0.175027251243591</v>
      </c>
      <c r="Z20">
        <v>0.1</v>
      </c>
      <c r="AA20">
        <v>0.6</v>
      </c>
      <c r="AB20">
        <v>0.85714285714285698</v>
      </c>
      <c r="AC20">
        <v>0.70588235294117596</v>
      </c>
      <c r="AD20">
        <v>0.4</v>
      </c>
      <c r="AE20">
        <v>0.5</v>
      </c>
    </row>
    <row r="21" spans="1:31" x14ac:dyDescent="0.15">
      <c r="A21" s="4">
        <v>143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4.6902427673339799</v>
      </c>
      <c r="L21" s="7">
        <v>2.8154182434082</v>
      </c>
      <c r="M21">
        <v>1.5391139984130899</v>
      </c>
      <c r="N21">
        <v>4.4261226654052699</v>
      </c>
      <c r="O21">
        <v>2</v>
      </c>
      <c r="P21">
        <v>2</v>
      </c>
      <c r="Q21">
        <v>10</v>
      </c>
      <c r="R21" s="12">
        <v>0.2</v>
      </c>
      <c r="S21" s="12">
        <f t="shared" si="0"/>
        <v>0.2</v>
      </c>
      <c r="T21">
        <v>1.4900875091552701</v>
      </c>
      <c r="U21">
        <v>1.3149000406265301</v>
      </c>
      <c r="V21">
        <v>1.27050244808197</v>
      </c>
      <c r="W21" s="13">
        <v>4.4397592544555699E-2</v>
      </c>
      <c r="X21">
        <v>0.219585061073303</v>
      </c>
      <c r="Y21">
        <v>0.219585061073303</v>
      </c>
      <c r="Z21">
        <v>0.2</v>
      </c>
      <c r="AA21">
        <v>0.8</v>
      </c>
      <c r="AB21">
        <v>0.8</v>
      </c>
      <c r="AC21">
        <v>0.8</v>
      </c>
      <c r="AD21">
        <v>0.2</v>
      </c>
      <c r="AE21">
        <v>0.6</v>
      </c>
    </row>
    <row r="22" spans="1:31" x14ac:dyDescent="0.15">
      <c r="A22" s="4">
        <v>673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4.4750175476074201</v>
      </c>
      <c r="L22" s="7">
        <v>2.8171691894531201</v>
      </c>
      <c r="M22">
        <v>2.2918834686279301</v>
      </c>
      <c r="N22">
        <v>4.7757549285888699</v>
      </c>
      <c r="O22">
        <v>2</v>
      </c>
      <c r="P22">
        <v>2</v>
      </c>
      <c r="Q22">
        <v>10</v>
      </c>
      <c r="R22" s="12">
        <v>0.2</v>
      </c>
      <c r="S22" s="12">
        <f t="shared" si="0"/>
        <v>0.2</v>
      </c>
      <c r="T22">
        <v>1.4803524017334</v>
      </c>
      <c r="U22">
        <v>1.3192996978759799</v>
      </c>
      <c r="V22">
        <v>1.2590138912200901</v>
      </c>
      <c r="W22" s="13">
        <v>6.0285806655883803E-2</v>
      </c>
      <c r="X22">
        <v>0.221338510513306</v>
      </c>
      <c r="Y22">
        <v>0.221338510513306</v>
      </c>
      <c r="Z22">
        <v>0.2</v>
      </c>
      <c r="AA22">
        <v>0.8</v>
      </c>
      <c r="AB22">
        <v>0.8</v>
      </c>
      <c r="AC22">
        <v>0.8</v>
      </c>
      <c r="AD22">
        <v>0.2</v>
      </c>
      <c r="AE22">
        <v>0.6</v>
      </c>
    </row>
    <row r="23" spans="1:31" x14ac:dyDescent="0.15">
      <c r="A23" s="4">
        <v>528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4.22662353515625</v>
      </c>
      <c r="L23" s="7">
        <v>2.8184108734130899</v>
      </c>
      <c r="M23">
        <v>2.7188568115234402</v>
      </c>
      <c r="N23">
        <v>4.5518131256103498</v>
      </c>
      <c r="O23">
        <v>2</v>
      </c>
      <c r="P23">
        <v>2</v>
      </c>
      <c r="Q23">
        <v>10</v>
      </c>
      <c r="R23" s="12">
        <v>0.2</v>
      </c>
      <c r="S23" s="12">
        <f t="shared" si="0"/>
        <v>0.2</v>
      </c>
      <c r="T23">
        <v>1.5997905731201201</v>
      </c>
      <c r="U23">
        <v>1.4405320882797199</v>
      </c>
      <c r="V23">
        <v>1.36628794670105</v>
      </c>
      <c r="W23" s="13">
        <v>7.4244141578674303E-2</v>
      </c>
      <c r="X23">
        <v>0.23350262641906699</v>
      </c>
      <c r="Y23">
        <v>0.23350262641906699</v>
      </c>
      <c r="Z23">
        <v>0.2</v>
      </c>
      <c r="AA23">
        <v>0.8</v>
      </c>
      <c r="AB23">
        <v>0.8</v>
      </c>
      <c r="AC23">
        <v>0.8</v>
      </c>
      <c r="AD23">
        <v>0.2</v>
      </c>
      <c r="AE23">
        <v>0.6</v>
      </c>
    </row>
    <row r="24" spans="1:31" x14ac:dyDescent="0.15">
      <c r="A24" s="4">
        <v>647</v>
      </c>
      <c r="B24">
        <v>14</v>
      </c>
      <c r="C24">
        <v>6</v>
      </c>
      <c r="D24">
        <v>10</v>
      </c>
      <c r="E24">
        <v>10</v>
      </c>
      <c r="F24">
        <v>9</v>
      </c>
      <c r="G24">
        <v>1</v>
      </c>
      <c r="H24">
        <v>5</v>
      </c>
      <c r="I24">
        <v>5</v>
      </c>
      <c r="J24">
        <v>0.7</v>
      </c>
      <c r="K24">
        <v>4.8139362335205096</v>
      </c>
      <c r="L24" s="7">
        <v>2.8231849670410201</v>
      </c>
      <c r="M24">
        <v>2.6469459533691402</v>
      </c>
      <c r="N24">
        <v>3.6290359497070299</v>
      </c>
      <c r="O24">
        <v>2</v>
      </c>
      <c r="P24">
        <v>2</v>
      </c>
      <c r="Q24">
        <v>10</v>
      </c>
      <c r="R24" s="12">
        <v>0.2</v>
      </c>
      <c r="S24" s="12">
        <f t="shared" si="0"/>
        <v>0.2</v>
      </c>
      <c r="T24">
        <v>1.70535087585449</v>
      </c>
      <c r="U24">
        <v>1.5722678899764999</v>
      </c>
      <c r="V24">
        <v>1.49663805961609</v>
      </c>
      <c r="W24" s="13">
        <v>7.5629830360412598E-2</v>
      </c>
      <c r="X24">
        <v>0.20871281623840299</v>
      </c>
      <c r="Y24">
        <v>0.20871281623840299</v>
      </c>
      <c r="Z24">
        <v>0.2</v>
      </c>
      <c r="AA24">
        <v>0.8</v>
      </c>
      <c r="AB24">
        <v>0.8</v>
      </c>
      <c r="AC24">
        <v>0.8</v>
      </c>
      <c r="AD24">
        <v>0.2</v>
      </c>
      <c r="AE24">
        <v>0.6</v>
      </c>
    </row>
    <row r="25" spans="1:31" x14ac:dyDescent="0.15">
      <c r="A25" s="4">
        <v>162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4.6099319458007804</v>
      </c>
      <c r="L25" s="7">
        <v>2.8281841278076199</v>
      </c>
      <c r="M25">
        <v>2.3973312377929701</v>
      </c>
      <c r="N25">
        <v>3.7362899780273402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1.31502532958984</v>
      </c>
      <c r="U25">
        <v>1.23371553421021</v>
      </c>
      <c r="V25">
        <v>1.1216983795166</v>
      </c>
      <c r="W25" s="13">
        <v>0.112017154693604</v>
      </c>
      <c r="X25">
        <v>0.19332695007324199</v>
      </c>
      <c r="Y25">
        <v>0.19332695007324199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264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5.2262763977050799</v>
      </c>
      <c r="L26" s="7">
        <v>2.8283634185790998</v>
      </c>
      <c r="M26">
        <v>1.8462715148925799</v>
      </c>
      <c r="N26">
        <v>4.3579692840576199</v>
      </c>
      <c r="O26">
        <v>1</v>
      </c>
      <c r="P26">
        <v>1</v>
      </c>
      <c r="Q26">
        <v>5</v>
      </c>
      <c r="R26" s="12">
        <v>0.2</v>
      </c>
      <c r="S26" s="12">
        <f t="shared" si="0"/>
        <v>0.1</v>
      </c>
      <c r="T26">
        <v>1.45426368713379</v>
      </c>
      <c r="U26">
        <v>1.3388190269470199</v>
      </c>
      <c r="V26">
        <v>1.2457141876220701</v>
      </c>
      <c r="W26" s="13">
        <v>9.31048393249512E-2</v>
      </c>
      <c r="X26">
        <v>0.208549499511719</v>
      </c>
      <c r="Y26">
        <v>0.208549499511719</v>
      </c>
      <c r="Z26">
        <v>0.1</v>
      </c>
      <c r="AA26">
        <v>0.4</v>
      </c>
      <c r="AB26">
        <v>0.8</v>
      </c>
      <c r="AC26">
        <v>0.53333333333333299</v>
      </c>
      <c r="AD26">
        <v>0.6</v>
      </c>
      <c r="AE26">
        <v>0.3</v>
      </c>
    </row>
    <row r="27" spans="1:31" x14ac:dyDescent="0.15">
      <c r="A27" s="4">
        <v>686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4.0363006591796902</v>
      </c>
      <c r="L27" s="7">
        <v>2.8377552032470699</v>
      </c>
      <c r="M27">
        <v>2.8797664642334002</v>
      </c>
      <c r="N27">
        <v>6.0452499389648402</v>
      </c>
      <c r="O27">
        <v>2</v>
      </c>
      <c r="P27">
        <v>2</v>
      </c>
      <c r="Q27">
        <v>11</v>
      </c>
      <c r="R27" s="12">
        <v>0.18179999999999999</v>
      </c>
      <c r="S27" s="12">
        <f t="shared" si="0"/>
        <v>0.2</v>
      </c>
      <c r="T27">
        <v>1.1505279541015601</v>
      </c>
      <c r="U27">
        <v>0.97551059722900402</v>
      </c>
      <c r="V27">
        <v>0.98745936155319203</v>
      </c>
      <c r="W27" s="13">
        <v>1.1948764324188199E-2</v>
      </c>
      <c r="X27">
        <v>0.16306859254837</v>
      </c>
      <c r="Y27">
        <v>0.16306859254837</v>
      </c>
      <c r="Z27">
        <v>0.2</v>
      </c>
      <c r="AA27">
        <v>0.9</v>
      </c>
      <c r="AB27">
        <v>0.81818181818181801</v>
      </c>
      <c r="AC27">
        <v>0.85714285714285698</v>
      </c>
      <c r="AD27">
        <v>0.1</v>
      </c>
      <c r="AE27">
        <v>0.7</v>
      </c>
    </row>
    <row r="28" spans="1:31" x14ac:dyDescent="0.15">
      <c r="A28" s="4">
        <v>211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>
        <v>4.28120994567871</v>
      </c>
      <c r="L28" s="7">
        <v>2.8389472961425799</v>
      </c>
      <c r="M28">
        <v>2.4049091339111301</v>
      </c>
      <c r="N28">
        <v>4.1874961853027299</v>
      </c>
      <c r="O28">
        <v>1</v>
      </c>
      <c r="P28">
        <v>1</v>
      </c>
      <c r="Q28">
        <v>6</v>
      </c>
      <c r="R28" s="12">
        <v>0.16669999999999999</v>
      </c>
      <c r="S28" s="12">
        <f t="shared" si="0"/>
        <v>0.1</v>
      </c>
      <c r="T28">
        <v>1.1540355682373</v>
      </c>
      <c r="U28">
        <v>1.0657571554184</v>
      </c>
      <c r="V28">
        <v>0.99937975406646695</v>
      </c>
      <c r="W28" s="13">
        <v>6.6377401351928697E-2</v>
      </c>
      <c r="X28">
        <v>0.15465581417083701</v>
      </c>
      <c r="Y28">
        <v>0.15465581417083701</v>
      </c>
      <c r="Z28">
        <v>0.1</v>
      </c>
      <c r="AA28">
        <v>0.5</v>
      </c>
      <c r="AB28">
        <v>0.83333333333333304</v>
      </c>
      <c r="AC28">
        <v>0.625</v>
      </c>
      <c r="AD28">
        <v>0.5</v>
      </c>
      <c r="AE28">
        <v>0.4</v>
      </c>
    </row>
    <row r="29" spans="1:31" x14ac:dyDescent="0.15">
      <c r="A29" s="4">
        <v>789</v>
      </c>
      <c r="B29">
        <v>13</v>
      </c>
      <c r="C29">
        <v>7</v>
      </c>
      <c r="D29">
        <v>10</v>
      </c>
      <c r="E29">
        <v>10</v>
      </c>
      <c r="F29">
        <v>10</v>
      </c>
      <c r="G29">
        <v>0</v>
      </c>
      <c r="H29">
        <v>3</v>
      </c>
      <c r="I29">
        <v>7</v>
      </c>
      <c r="J29">
        <v>0.65</v>
      </c>
      <c r="K29">
        <v>4.66107177734375</v>
      </c>
      <c r="L29" s="7">
        <v>2.8402652740478498</v>
      </c>
      <c r="M29">
        <v>1.83671951293945</v>
      </c>
      <c r="N29">
        <v>4.6357269287109402</v>
      </c>
      <c r="O29">
        <v>2</v>
      </c>
      <c r="P29">
        <v>2</v>
      </c>
      <c r="Q29">
        <v>9</v>
      </c>
      <c r="R29" s="12">
        <v>0.22220000000000001</v>
      </c>
      <c r="S29" s="12">
        <f t="shared" si="0"/>
        <v>0.2</v>
      </c>
      <c r="T29">
        <v>1.34891510009766</v>
      </c>
      <c r="U29">
        <v>1.2076326608657799</v>
      </c>
      <c r="V29">
        <v>1.15724778175354</v>
      </c>
      <c r="W29" s="13">
        <v>5.0384879112243701E-2</v>
      </c>
      <c r="X29">
        <v>0.19166731834411599</v>
      </c>
      <c r="Y29">
        <v>0.19166731834411599</v>
      </c>
      <c r="Z29">
        <v>0.2</v>
      </c>
      <c r="AA29">
        <v>0.7</v>
      </c>
      <c r="AB29">
        <v>0.77777777777777801</v>
      </c>
      <c r="AC29">
        <v>0.73684210526315796</v>
      </c>
      <c r="AD29">
        <v>0.3</v>
      </c>
      <c r="AE29">
        <v>0.5</v>
      </c>
    </row>
    <row r="30" spans="1:31" x14ac:dyDescent="0.15">
      <c r="A30" s="4">
        <v>784</v>
      </c>
      <c r="B30">
        <v>11</v>
      </c>
      <c r="C30">
        <v>9</v>
      </c>
      <c r="D30">
        <v>10</v>
      </c>
      <c r="E30">
        <v>10</v>
      </c>
      <c r="F30">
        <v>9</v>
      </c>
      <c r="G30">
        <v>1</v>
      </c>
      <c r="H30">
        <v>2</v>
      </c>
      <c r="I30">
        <v>8</v>
      </c>
      <c r="J30">
        <v>0.55000000000000004</v>
      </c>
      <c r="K30">
        <v>3.57846260070801</v>
      </c>
      <c r="L30" s="7">
        <v>2.84365653991699</v>
      </c>
      <c r="M30">
        <v>3.4155635833740199</v>
      </c>
      <c r="N30">
        <v>4.3889198303222701</v>
      </c>
      <c r="O30">
        <v>0</v>
      </c>
      <c r="P30">
        <v>0</v>
      </c>
      <c r="Q30">
        <v>5</v>
      </c>
      <c r="R30" s="12">
        <v>0</v>
      </c>
      <c r="S30" s="12">
        <f t="shared" si="0"/>
        <v>0</v>
      </c>
      <c r="T30">
        <v>0.84338569641113303</v>
      </c>
      <c r="U30">
        <v>0.790066719055176</v>
      </c>
      <c r="V30">
        <v>0.75669401884079002</v>
      </c>
      <c r="W30" s="13">
        <v>3.3372700214386E-2</v>
      </c>
      <c r="X30">
        <v>8.6691677570343004E-2</v>
      </c>
      <c r="Y30">
        <v>8.6691677570343004E-2</v>
      </c>
      <c r="Z30">
        <v>0</v>
      </c>
      <c r="AA30">
        <v>0.5</v>
      </c>
      <c r="AB30">
        <v>1</v>
      </c>
      <c r="AC30">
        <v>0.66666666666666696</v>
      </c>
      <c r="AD30">
        <v>0.5</v>
      </c>
      <c r="AE30">
        <v>0.5</v>
      </c>
    </row>
    <row r="31" spans="1:31" x14ac:dyDescent="0.15">
      <c r="A31" s="4">
        <v>899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3.6202507019043</v>
      </c>
      <c r="L31" s="7">
        <v>2.8440628051757799</v>
      </c>
      <c r="M31">
        <v>3.4852828979492201</v>
      </c>
      <c r="N31">
        <v>4.6824607849121103</v>
      </c>
      <c r="O31">
        <v>0</v>
      </c>
      <c r="P31">
        <v>0</v>
      </c>
      <c r="Q31">
        <v>1</v>
      </c>
      <c r="R31" s="12">
        <v>0</v>
      </c>
      <c r="S31" s="12">
        <f t="shared" si="0"/>
        <v>0</v>
      </c>
      <c r="T31">
        <v>1.32729721069336</v>
      </c>
      <c r="U31">
        <v>1.21584320068359</v>
      </c>
      <c r="V31">
        <v>1.1488128900527901</v>
      </c>
      <c r="W31" s="13">
        <v>6.7030310630798298E-2</v>
      </c>
      <c r="X31">
        <v>0.17848432064056399</v>
      </c>
      <c r="Y31">
        <v>0.17848432064056399</v>
      </c>
      <c r="Z31">
        <v>0</v>
      </c>
      <c r="AA31">
        <v>0.1</v>
      </c>
      <c r="AB31">
        <v>1</v>
      </c>
      <c r="AC31">
        <v>0.18181818181818199</v>
      </c>
      <c r="AD31">
        <v>0.9</v>
      </c>
      <c r="AE31">
        <v>0.1</v>
      </c>
    </row>
    <row r="32" spans="1:31" x14ac:dyDescent="0.15">
      <c r="A32" s="4">
        <v>879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3.79835700988769</v>
      </c>
      <c r="L32" s="7">
        <v>2.8496761322021502</v>
      </c>
      <c r="M32">
        <v>2.6690654754638699</v>
      </c>
      <c r="N32">
        <v>4.5176372528076199</v>
      </c>
      <c r="O32">
        <v>1</v>
      </c>
      <c r="P32">
        <v>1</v>
      </c>
      <c r="Q32">
        <v>6</v>
      </c>
      <c r="R32" s="12">
        <v>0.16669999999999999</v>
      </c>
      <c r="S32" s="12">
        <f t="shared" si="0"/>
        <v>0.1</v>
      </c>
      <c r="T32">
        <v>1.1837024688720701</v>
      </c>
      <c r="U32">
        <v>1.06768226623535</v>
      </c>
      <c r="V32">
        <v>1.02378106117248</v>
      </c>
      <c r="W32" s="13">
        <v>4.3901205062866197E-2</v>
      </c>
      <c r="X32">
        <v>0.15992140769958499</v>
      </c>
      <c r="Y32">
        <v>0.15992140769958499</v>
      </c>
      <c r="Z32">
        <v>0.1</v>
      </c>
      <c r="AA32">
        <v>0.5</v>
      </c>
      <c r="AB32">
        <v>0.83333333333333304</v>
      </c>
      <c r="AC32">
        <v>0.625</v>
      </c>
      <c r="AD32">
        <v>0.5</v>
      </c>
      <c r="AE32">
        <v>0.4</v>
      </c>
    </row>
    <row r="33" spans="1:31" x14ac:dyDescent="0.15">
      <c r="A33" s="4">
        <v>955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5.3781013488769496</v>
      </c>
      <c r="L33" s="7">
        <v>2.8527870178222701</v>
      </c>
      <c r="M33">
        <v>1.61575698852539</v>
      </c>
      <c r="N33">
        <v>4.25156593322754</v>
      </c>
      <c r="O33">
        <v>2</v>
      </c>
      <c r="P33">
        <v>2</v>
      </c>
      <c r="Q33">
        <v>9</v>
      </c>
      <c r="R33" s="12">
        <v>0.22220000000000001</v>
      </c>
      <c r="S33" s="12">
        <f t="shared" si="0"/>
        <v>0.2</v>
      </c>
      <c r="T33">
        <v>1.6290874481201201</v>
      </c>
      <c r="U33">
        <v>1.4803428649902299</v>
      </c>
      <c r="V33">
        <v>1.38972723484039</v>
      </c>
      <c r="W33" s="13">
        <v>9.0615630149841295E-2</v>
      </c>
      <c r="X33">
        <v>0.23936021327972401</v>
      </c>
      <c r="Y33">
        <v>0.23936021327972401</v>
      </c>
      <c r="Z33">
        <v>0.2</v>
      </c>
      <c r="AA33">
        <v>0.7</v>
      </c>
      <c r="AB33">
        <v>0.77777777777777801</v>
      </c>
      <c r="AC33">
        <v>0.73684210526315796</v>
      </c>
      <c r="AD33">
        <v>0.3</v>
      </c>
      <c r="AE33">
        <v>0.5</v>
      </c>
    </row>
    <row r="34" spans="1:31" x14ac:dyDescent="0.15">
      <c r="A34" s="4">
        <v>487</v>
      </c>
      <c r="B34">
        <v>12</v>
      </c>
      <c r="C34">
        <v>8</v>
      </c>
      <c r="D34">
        <v>10</v>
      </c>
      <c r="E34">
        <v>10</v>
      </c>
      <c r="F34">
        <v>9</v>
      </c>
      <c r="G34">
        <v>1</v>
      </c>
      <c r="H34">
        <v>3</v>
      </c>
      <c r="I34">
        <v>7</v>
      </c>
      <c r="J34">
        <v>0.6</v>
      </c>
      <c r="K34">
        <v>4.8785896301269496</v>
      </c>
      <c r="L34" s="7">
        <v>2.8572978973388699</v>
      </c>
      <c r="M34">
        <v>1.7201499938964799</v>
      </c>
      <c r="N34">
        <v>5.1131572723388699</v>
      </c>
      <c r="O34">
        <v>2</v>
      </c>
      <c r="P34">
        <v>2</v>
      </c>
      <c r="Q34">
        <v>9</v>
      </c>
      <c r="R34" s="12">
        <v>0.22220000000000001</v>
      </c>
      <c r="S34" s="12">
        <f t="shared" si="0"/>
        <v>0.2</v>
      </c>
      <c r="T34">
        <v>1.4959297180175799</v>
      </c>
      <c r="U34">
        <v>1.28910255432129</v>
      </c>
      <c r="V34">
        <v>1.28744125366211</v>
      </c>
      <c r="W34" s="13">
        <v>1.6613006591796901E-3</v>
      </c>
      <c r="X34">
        <v>0.208488464355469</v>
      </c>
      <c r="Y34">
        <v>0.208488464355469</v>
      </c>
      <c r="Z34">
        <v>0.2</v>
      </c>
      <c r="AA34">
        <v>0.7</v>
      </c>
      <c r="AB34">
        <v>0.77777777777777801</v>
      </c>
      <c r="AC34">
        <v>0.73684210526315796</v>
      </c>
      <c r="AD34">
        <v>0.3</v>
      </c>
      <c r="AE34">
        <v>0.5</v>
      </c>
    </row>
    <row r="35" spans="1:31" s="29" customFormat="1" x14ac:dyDescent="0.15">
      <c r="A35" s="32">
        <v>817</v>
      </c>
      <c r="B35" s="29">
        <v>15</v>
      </c>
      <c r="C35" s="29">
        <v>5</v>
      </c>
      <c r="D35" s="29">
        <v>10</v>
      </c>
      <c r="E35" s="29">
        <v>10</v>
      </c>
      <c r="F35" s="29">
        <v>10</v>
      </c>
      <c r="G35" s="29">
        <v>0</v>
      </c>
      <c r="H35" s="29">
        <v>5</v>
      </c>
      <c r="I35" s="29">
        <v>5</v>
      </c>
      <c r="J35" s="29">
        <v>0.75</v>
      </c>
      <c r="K35" s="29">
        <v>5.7092628479003897</v>
      </c>
      <c r="L35" s="29">
        <v>2.86673164367676</v>
      </c>
      <c r="M35" s="29">
        <v>2.0426120758056601</v>
      </c>
      <c r="N35" s="29">
        <v>4.0368194580078098</v>
      </c>
      <c r="O35" s="29">
        <v>2</v>
      </c>
      <c r="P35" s="29">
        <v>2</v>
      </c>
      <c r="Q35" s="29">
        <v>10</v>
      </c>
      <c r="R35" s="34">
        <v>0.2</v>
      </c>
      <c r="S35" s="34">
        <f t="shared" si="0"/>
        <v>0.2</v>
      </c>
      <c r="T35" s="29">
        <v>1.96609306335449</v>
      </c>
      <c r="U35" s="29">
        <v>1.8321495056152299</v>
      </c>
      <c r="V35" s="29">
        <v>1.6661447286605799</v>
      </c>
      <c r="W35" s="29">
        <v>0.16600477695465099</v>
      </c>
      <c r="X35" s="29">
        <v>0.29994833469390902</v>
      </c>
      <c r="Y35" s="29">
        <v>0.29994833469390902</v>
      </c>
      <c r="Z35" s="29">
        <v>0.2</v>
      </c>
      <c r="AA35" s="29">
        <v>0.8</v>
      </c>
      <c r="AB35" s="29">
        <v>0.8</v>
      </c>
      <c r="AC35" s="29">
        <v>0.8</v>
      </c>
      <c r="AD35" s="29">
        <v>0.2</v>
      </c>
      <c r="AE35" s="29">
        <v>0.6</v>
      </c>
    </row>
    <row r="36" spans="1:31" x14ac:dyDescent="0.15">
      <c r="A36" s="4">
        <v>751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>
        <v>4.9115619659423801</v>
      </c>
      <c r="L36" s="7">
        <v>3.1490116119384801</v>
      </c>
      <c r="M36">
        <v>2.3357124328613299</v>
      </c>
      <c r="N36">
        <v>3.0508842468261701</v>
      </c>
      <c r="O36">
        <v>2</v>
      </c>
      <c r="P36">
        <v>2</v>
      </c>
      <c r="Q36">
        <v>10</v>
      </c>
      <c r="R36" s="12">
        <v>0.2</v>
      </c>
      <c r="S36" s="12">
        <f t="shared" si="0"/>
        <v>0.2</v>
      </c>
      <c r="T36">
        <v>1.60980224609375</v>
      </c>
      <c r="U36">
        <v>1.5278396606445299</v>
      </c>
      <c r="V36">
        <v>1.36089551448822</v>
      </c>
      <c r="W36" s="13">
        <v>0.16694414615631101</v>
      </c>
      <c r="X36">
        <v>0.24890673160553001</v>
      </c>
      <c r="Y36">
        <v>0.24890673160553001</v>
      </c>
      <c r="Z36">
        <v>0.2</v>
      </c>
      <c r="AA36">
        <v>0.8</v>
      </c>
      <c r="AB36">
        <v>0.8</v>
      </c>
      <c r="AC36">
        <v>0.8</v>
      </c>
      <c r="AD36">
        <v>0.2</v>
      </c>
      <c r="AE36">
        <v>0.6</v>
      </c>
    </row>
    <row r="37" spans="1:31" x14ac:dyDescent="0.15">
      <c r="A37" s="4">
        <v>452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>
        <v>5.5945892333984402</v>
      </c>
      <c r="L37" s="7">
        <v>3.152099609375</v>
      </c>
      <c r="M37">
        <v>2.2708282470703098</v>
      </c>
      <c r="N37">
        <v>4.6374492645263699</v>
      </c>
      <c r="O37">
        <v>2</v>
      </c>
      <c r="P37">
        <v>2</v>
      </c>
      <c r="Q37">
        <v>12</v>
      </c>
      <c r="R37" s="12">
        <v>0.16669999999999999</v>
      </c>
      <c r="S37" s="12">
        <f t="shared" si="0"/>
        <v>0.2</v>
      </c>
      <c r="T37">
        <v>1.6549644470214799</v>
      </c>
      <c r="U37">
        <v>1.52690982818603</v>
      </c>
      <c r="V37">
        <v>1.40026342868805</v>
      </c>
      <c r="W37" s="13">
        <v>0.12664639949798601</v>
      </c>
      <c r="X37">
        <v>0.254701018333435</v>
      </c>
      <c r="Y37">
        <v>0.254701018333435</v>
      </c>
      <c r="Z37">
        <v>0.2</v>
      </c>
      <c r="AA37">
        <v>1</v>
      </c>
      <c r="AB37">
        <v>0.83333333333333304</v>
      </c>
      <c r="AC37">
        <v>0.90909090909090895</v>
      </c>
      <c r="AD37">
        <v>0</v>
      </c>
      <c r="AE37">
        <v>0.8</v>
      </c>
    </row>
    <row r="38" spans="1:31" x14ac:dyDescent="0.15">
      <c r="A38" s="4">
        <v>6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3.5581398010253902</v>
      </c>
      <c r="L38" s="7">
        <v>3.1621742248535201</v>
      </c>
      <c r="M38">
        <v>4.6742172241210902</v>
      </c>
      <c r="N38">
        <v>3.8698883056640598</v>
      </c>
      <c r="O38">
        <v>0</v>
      </c>
      <c r="P38">
        <v>0</v>
      </c>
      <c r="Q38">
        <v>8</v>
      </c>
      <c r="R38" s="12">
        <v>0</v>
      </c>
      <c r="S38" s="12">
        <f t="shared" si="0"/>
        <v>0</v>
      </c>
      <c r="T38">
        <v>0.97777557373046897</v>
      </c>
      <c r="U38">
        <v>0.98835659027099598</v>
      </c>
      <c r="V38">
        <v>0.84574544429779097</v>
      </c>
      <c r="W38" s="13">
        <v>0.14261114597320601</v>
      </c>
      <c r="X38">
        <v>0.132030129432678</v>
      </c>
      <c r="Y38">
        <v>0.132030129432678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506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5.1133480072021502</v>
      </c>
      <c r="L39" s="7">
        <v>3.1653194427490199</v>
      </c>
      <c r="M39">
        <v>2.8224906921386701</v>
      </c>
      <c r="N39">
        <v>3.2103939056396502</v>
      </c>
      <c r="O39">
        <v>1</v>
      </c>
      <c r="P39">
        <v>1</v>
      </c>
      <c r="Q39">
        <v>6</v>
      </c>
      <c r="R39" s="12">
        <v>0.16669999999999999</v>
      </c>
      <c r="S39" s="12">
        <f t="shared" si="0"/>
        <v>0.1</v>
      </c>
      <c r="T39">
        <v>1.34306716918945</v>
      </c>
      <c r="U39">
        <v>1.30331194400787</v>
      </c>
      <c r="V39">
        <v>1.1499149799346899</v>
      </c>
      <c r="W39" s="13">
        <v>0.15339696407318101</v>
      </c>
      <c r="X39">
        <v>0.19315218925476099</v>
      </c>
      <c r="Y39">
        <v>0.19315218925476099</v>
      </c>
      <c r="Z39">
        <v>0.1</v>
      </c>
      <c r="AA39">
        <v>0.5</v>
      </c>
      <c r="AB39">
        <v>0.83333333333333304</v>
      </c>
      <c r="AC39">
        <v>0.625</v>
      </c>
      <c r="AD39">
        <v>0.5</v>
      </c>
      <c r="AE39">
        <v>0.4</v>
      </c>
    </row>
    <row r="40" spans="1:31" x14ac:dyDescent="0.15">
      <c r="A40" s="4">
        <v>539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5.5715312957763699</v>
      </c>
      <c r="L40" s="7">
        <v>3.1976795196533199</v>
      </c>
      <c r="M40">
        <v>2.1225681304931601</v>
      </c>
      <c r="N40">
        <v>4.1427783966064498</v>
      </c>
      <c r="O40">
        <v>1</v>
      </c>
      <c r="P40">
        <v>1</v>
      </c>
      <c r="Q40">
        <v>9</v>
      </c>
      <c r="R40" s="12">
        <v>0.1111</v>
      </c>
      <c r="S40" s="12">
        <f t="shared" si="0"/>
        <v>0.1</v>
      </c>
      <c r="T40">
        <v>1.9990806579589799</v>
      </c>
      <c r="U40">
        <v>1.84099769592285</v>
      </c>
      <c r="V40">
        <v>1.6779534816741899</v>
      </c>
      <c r="W40" s="13">
        <v>0.163044214248657</v>
      </c>
      <c r="X40">
        <v>0.32112717628478998</v>
      </c>
      <c r="Y40">
        <v>0.32112717628478998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20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4.7936458587646502</v>
      </c>
      <c r="L41" s="7">
        <v>3.21484375</v>
      </c>
      <c r="M41">
        <v>2.74176025390625</v>
      </c>
      <c r="N41">
        <v>3.1585388183593701</v>
      </c>
      <c r="O41">
        <v>1</v>
      </c>
      <c r="P41">
        <v>1</v>
      </c>
      <c r="Q41">
        <v>9</v>
      </c>
      <c r="R41" s="12">
        <v>0.1111</v>
      </c>
      <c r="S41" s="12">
        <f t="shared" si="0"/>
        <v>0.1</v>
      </c>
      <c r="T41">
        <v>1.57986640930176</v>
      </c>
      <c r="U41">
        <v>1.5197329521179199</v>
      </c>
      <c r="V41">
        <v>1.33726954460144</v>
      </c>
      <c r="W41" s="13">
        <v>0.18246340751647899</v>
      </c>
      <c r="X41">
        <v>0.24259686470031699</v>
      </c>
      <c r="Y41">
        <v>0.24259686470031699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831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>
        <v>5.9205646514892596</v>
      </c>
      <c r="L42" s="7">
        <v>3.2345046997070299</v>
      </c>
      <c r="M42">
        <v>2.68940925598144</v>
      </c>
      <c r="N42">
        <v>3.11403083801269</v>
      </c>
      <c r="O42">
        <v>1</v>
      </c>
      <c r="P42">
        <v>1</v>
      </c>
      <c r="Q42">
        <v>8</v>
      </c>
      <c r="R42" s="12">
        <v>0.125</v>
      </c>
      <c r="S42" s="12">
        <f t="shared" si="0"/>
        <v>0.1</v>
      </c>
      <c r="T42">
        <v>1.8896789550781199</v>
      </c>
      <c r="U42">
        <v>1.84347188472748</v>
      </c>
      <c r="V42">
        <v>1.59619677066803</v>
      </c>
      <c r="W42" s="13">
        <v>0.24727511405944799</v>
      </c>
      <c r="X42">
        <v>0.29348218441009499</v>
      </c>
      <c r="Y42">
        <v>0.29348218441009499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945</v>
      </c>
      <c r="B43">
        <v>13</v>
      </c>
      <c r="C43">
        <v>7</v>
      </c>
      <c r="D43">
        <v>10</v>
      </c>
      <c r="E43">
        <v>10</v>
      </c>
      <c r="F43">
        <v>10</v>
      </c>
      <c r="G43">
        <v>0</v>
      </c>
      <c r="H43">
        <v>3</v>
      </c>
      <c r="I43">
        <v>7</v>
      </c>
      <c r="J43">
        <v>0.65</v>
      </c>
      <c r="K43">
        <v>4.3899574279785201</v>
      </c>
      <c r="L43" s="7">
        <v>3.3915061950683598</v>
      </c>
      <c r="M43">
        <v>3.5092906951904301</v>
      </c>
      <c r="N43">
        <v>3.4964332580566402</v>
      </c>
      <c r="O43">
        <v>0</v>
      </c>
      <c r="P43">
        <v>0</v>
      </c>
      <c r="Q43">
        <v>7</v>
      </c>
      <c r="R43" s="12">
        <v>0</v>
      </c>
      <c r="S43" s="12">
        <f t="shared" si="0"/>
        <v>0</v>
      </c>
      <c r="T43">
        <v>1.1930084228515601</v>
      </c>
      <c r="U43">
        <v>1.1709060668945299</v>
      </c>
      <c r="V43">
        <v>1.0080589056014999</v>
      </c>
      <c r="W43" s="13">
        <v>0.16284716129303001</v>
      </c>
      <c r="X43">
        <v>0.18494951725006101</v>
      </c>
      <c r="Y43">
        <v>0.18494951725006101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480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>
        <v>5.1506195068359402</v>
      </c>
      <c r="L44" s="7">
        <v>3.3932723999023402</v>
      </c>
      <c r="M44">
        <v>3.2600231170654301</v>
      </c>
      <c r="N44">
        <v>3.2482032775878902</v>
      </c>
      <c r="O44">
        <v>0</v>
      </c>
      <c r="P44">
        <v>0</v>
      </c>
      <c r="Q44">
        <v>5</v>
      </c>
      <c r="R44" s="12">
        <v>0</v>
      </c>
      <c r="S44" s="12">
        <f t="shared" si="0"/>
        <v>0</v>
      </c>
      <c r="T44">
        <v>1.6599922180175799</v>
      </c>
      <c r="U44">
        <v>1.60904240608215</v>
      </c>
      <c r="V44">
        <v>1.40480065345764</v>
      </c>
      <c r="W44" s="13">
        <v>0.204241752624512</v>
      </c>
      <c r="X44">
        <v>0.25519156455993702</v>
      </c>
      <c r="Y44">
        <v>0.25519156455993702</v>
      </c>
      <c r="Z44">
        <v>0</v>
      </c>
      <c r="AA44">
        <v>0.5</v>
      </c>
      <c r="AB44">
        <v>1</v>
      </c>
      <c r="AC44">
        <v>0.66666666666666696</v>
      </c>
      <c r="AD44">
        <v>0.5</v>
      </c>
      <c r="AE44">
        <v>0.5</v>
      </c>
    </row>
    <row r="45" spans="1:31" x14ac:dyDescent="0.15">
      <c r="A45" s="4">
        <v>831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>
        <v>5.9205646514892596</v>
      </c>
      <c r="L45" s="7">
        <v>3.2345046997070299</v>
      </c>
      <c r="M45">
        <v>2.68940925598144</v>
      </c>
      <c r="N45">
        <v>3.11403083801269</v>
      </c>
      <c r="O45">
        <v>1</v>
      </c>
      <c r="P45">
        <v>1</v>
      </c>
      <c r="Q45">
        <v>8</v>
      </c>
      <c r="R45" s="12">
        <v>0.125</v>
      </c>
      <c r="S45" s="12">
        <f t="shared" si="0"/>
        <v>0.1</v>
      </c>
      <c r="T45">
        <v>1.8896789550781199</v>
      </c>
      <c r="U45">
        <v>1.84347188472748</v>
      </c>
      <c r="V45">
        <v>1.59619677066803</v>
      </c>
      <c r="W45" s="13">
        <v>0.24727511405944799</v>
      </c>
      <c r="X45">
        <v>0.29348218441009499</v>
      </c>
      <c r="Y45">
        <v>0.29348218441009499</v>
      </c>
      <c r="Z45">
        <v>0.1</v>
      </c>
      <c r="AA45">
        <v>0.7</v>
      </c>
      <c r="AB45">
        <v>0.875</v>
      </c>
      <c r="AC45">
        <v>0.77777777777777801</v>
      </c>
      <c r="AD45">
        <v>0.3</v>
      </c>
      <c r="AE45">
        <v>0.6</v>
      </c>
    </row>
    <row r="46" spans="1:31" x14ac:dyDescent="0.15">
      <c r="A46" s="4">
        <v>519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>
        <v>6.3825550079345703</v>
      </c>
      <c r="L46" s="7">
        <v>3.3660011291503902</v>
      </c>
      <c r="M46">
        <v>3.1796836853027299</v>
      </c>
      <c r="N46">
        <v>4.5618000030517596</v>
      </c>
      <c r="O46">
        <v>2</v>
      </c>
      <c r="P46">
        <v>2</v>
      </c>
      <c r="Q46">
        <v>10</v>
      </c>
      <c r="R46" s="12">
        <v>0.2</v>
      </c>
      <c r="S46" s="12">
        <f t="shared" si="0"/>
        <v>0.2</v>
      </c>
      <c r="T46">
        <v>2.01559257507324</v>
      </c>
      <c r="U46">
        <v>1.92715609073639</v>
      </c>
      <c r="V46">
        <v>1.7114464044570901</v>
      </c>
      <c r="W46" s="13">
        <v>0.21570968627929701</v>
      </c>
      <c r="X46">
        <v>0.30414617061615001</v>
      </c>
      <c r="Y46">
        <v>0.30414617061615001</v>
      </c>
      <c r="Z46">
        <v>0.2</v>
      </c>
      <c r="AA46">
        <v>0.8</v>
      </c>
      <c r="AB46">
        <v>0.8</v>
      </c>
      <c r="AC46">
        <v>0.8</v>
      </c>
      <c r="AD46">
        <v>0.2</v>
      </c>
      <c r="AE46">
        <v>0.6</v>
      </c>
    </row>
    <row r="47" spans="1:31" x14ac:dyDescent="0.15">
      <c r="A47" s="4">
        <v>948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6.0359687805175799</v>
      </c>
      <c r="L47" s="7">
        <v>3.25136375427246</v>
      </c>
      <c r="M47">
        <v>2.7053775787353498</v>
      </c>
      <c r="N47">
        <v>4.4772434234619096</v>
      </c>
      <c r="O47">
        <v>1</v>
      </c>
      <c r="P47">
        <v>1</v>
      </c>
      <c r="Q47">
        <v>10</v>
      </c>
      <c r="R47" s="12">
        <v>0.1</v>
      </c>
      <c r="S47" s="12">
        <f t="shared" si="0"/>
        <v>0.1</v>
      </c>
      <c r="T47">
        <v>2.0139236450195299</v>
      </c>
      <c r="U47">
        <v>1.8851909637451201</v>
      </c>
      <c r="V47">
        <v>1.70291864871979</v>
      </c>
      <c r="W47" s="13">
        <v>0.18227231502533001</v>
      </c>
      <c r="X47">
        <v>0.31100499629974399</v>
      </c>
      <c r="Y47">
        <v>0.31100499629974399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ht="12" customHeight="1" x14ac:dyDescent="0.15">
      <c r="A48" s="4">
        <v>314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>
        <v>5.579345703125</v>
      </c>
      <c r="L48" s="7">
        <v>3.34688377380371</v>
      </c>
      <c r="M48">
        <v>3.0530090332031201</v>
      </c>
      <c r="N48">
        <v>2.9860916137695299</v>
      </c>
      <c r="O48">
        <v>1</v>
      </c>
      <c r="P48">
        <v>1</v>
      </c>
      <c r="Q48">
        <v>9</v>
      </c>
      <c r="R48" s="12">
        <v>0.1111</v>
      </c>
      <c r="S48" s="12">
        <f t="shared" si="0"/>
        <v>0.1</v>
      </c>
      <c r="T48">
        <v>1.7445583343505899</v>
      </c>
      <c r="U48">
        <v>1.72052478790283</v>
      </c>
      <c r="V48">
        <v>1.4698741436004601</v>
      </c>
      <c r="W48" s="13">
        <v>0.250650644302368</v>
      </c>
      <c r="X48">
        <v>0.27468419075012201</v>
      </c>
      <c r="Y48">
        <v>0.27468419075012201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x14ac:dyDescent="0.15">
      <c r="A49" s="4">
        <v>522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>
        <v>6.39202880859375</v>
      </c>
      <c r="L49" s="7">
        <v>3.33344650268555</v>
      </c>
      <c r="M49">
        <v>3.0104999542236301</v>
      </c>
      <c r="N49">
        <v>4.2902660369873002</v>
      </c>
      <c r="O49">
        <v>1</v>
      </c>
      <c r="P49">
        <v>1</v>
      </c>
      <c r="Q49">
        <v>10</v>
      </c>
      <c r="R49" s="12">
        <v>0.1</v>
      </c>
      <c r="S49" s="12">
        <f t="shared" si="0"/>
        <v>0.1</v>
      </c>
      <c r="T49">
        <v>2.0180358886718701</v>
      </c>
      <c r="U49">
        <v>1.9343172311782799</v>
      </c>
      <c r="V49">
        <v>1.7107549905777</v>
      </c>
      <c r="W49" s="13">
        <v>0.22356224060058599</v>
      </c>
      <c r="X49">
        <v>0.30728089809417702</v>
      </c>
      <c r="Y49">
        <v>0.30728089809417702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519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>
        <v>6.3825550079345703</v>
      </c>
      <c r="L50" s="7">
        <v>3.3660011291503902</v>
      </c>
      <c r="M50">
        <v>3.1796836853027299</v>
      </c>
      <c r="N50">
        <v>4.5618000030517596</v>
      </c>
      <c r="O50">
        <v>2</v>
      </c>
      <c r="P50">
        <v>2</v>
      </c>
      <c r="Q50">
        <v>10</v>
      </c>
      <c r="R50" s="12">
        <v>0.2</v>
      </c>
      <c r="S50" s="12">
        <f t="shared" si="0"/>
        <v>0.2</v>
      </c>
      <c r="T50">
        <v>2.01559257507324</v>
      </c>
      <c r="U50">
        <v>1.92715609073639</v>
      </c>
      <c r="V50">
        <v>1.7114464044570901</v>
      </c>
      <c r="W50" s="13">
        <v>0.21570968627929701</v>
      </c>
      <c r="X50">
        <v>0.30414617061615001</v>
      </c>
      <c r="Y50">
        <v>0.30414617061615001</v>
      </c>
      <c r="Z50">
        <v>0.2</v>
      </c>
      <c r="AA50">
        <v>0.8</v>
      </c>
      <c r="AB50">
        <v>0.8</v>
      </c>
      <c r="AC50">
        <v>0.8</v>
      </c>
      <c r="AD50">
        <v>0.2</v>
      </c>
      <c r="AE50">
        <v>0.6</v>
      </c>
    </row>
    <row r="51" spans="1:31" x14ac:dyDescent="0.15">
      <c r="A51" s="4">
        <v>897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5.0807552337646502</v>
      </c>
      <c r="L51" s="7">
        <v>3.5942249298095699</v>
      </c>
      <c r="M51">
        <v>3.5212154388427699</v>
      </c>
      <c r="N51">
        <v>2.8270282745361301</v>
      </c>
      <c r="O51">
        <v>1</v>
      </c>
      <c r="P51">
        <v>1</v>
      </c>
      <c r="Q51">
        <v>9</v>
      </c>
      <c r="R51" s="12">
        <v>0.1111</v>
      </c>
      <c r="S51" s="12">
        <f t="shared" si="0"/>
        <v>0.1</v>
      </c>
      <c r="T51">
        <v>1.6263542175293</v>
      </c>
      <c r="U51">
        <v>1.6224285364151001</v>
      </c>
      <c r="V51">
        <v>1.36819708347321</v>
      </c>
      <c r="W51" s="13">
        <v>0.25423145294189398</v>
      </c>
      <c r="X51">
        <v>0.25815713405609098</v>
      </c>
      <c r="Y51">
        <v>0.25815713405609098</v>
      </c>
      <c r="Z51">
        <v>0.1</v>
      </c>
      <c r="AA51">
        <v>0.8</v>
      </c>
      <c r="AB51">
        <v>0.88888888888888895</v>
      </c>
      <c r="AC51">
        <v>0.84210526315789502</v>
      </c>
      <c r="AD51">
        <v>0.2</v>
      </c>
      <c r="AE51">
        <v>0.7</v>
      </c>
    </row>
    <row r="52" spans="1:31" x14ac:dyDescent="0.15">
      <c r="A52" s="4">
        <v>518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4.2386131286621103</v>
      </c>
      <c r="L52" s="7">
        <v>3.5993404388427699</v>
      </c>
      <c r="M52">
        <v>4.3402576446533203</v>
      </c>
      <c r="N52">
        <v>3.1893730163574201</v>
      </c>
      <c r="O52">
        <v>0</v>
      </c>
      <c r="P52">
        <v>0</v>
      </c>
      <c r="Q52">
        <v>6</v>
      </c>
      <c r="R52" s="12">
        <v>0</v>
      </c>
      <c r="S52" s="12">
        <f t="shared" si="0"/>
        <v>0</v>
      </c>
      <c r="T52">
        <v>1.2165508270263701</v>
      </c>
      <c r="U52">
        <v>1.22995185852051</v>
      </c>
      <c r="V52">
        <v>1.02359163761139</v>
      </c>
      <c r="W52" s="13">
        <v>0.20636022090911901</v>
      </c>
      <c r="X52">
        <v>0.192959189414978</v>
      </c>
      <c r="Y52">
        <v>0.192959189414978</v>
      </c>
      <c r="Z52">
        <v>0</v>
      </c>
      <c r="AA52">
        <v>0.6</v>
      </c>
      <c r="AB52">
        <v>1</v>
      </c>
      <c r="AC52">
        <v>0.75</v>
      </c>
      <c r="AD52">
        <v>0.4</v>
      </c>
      <c r="AE52">
        <v>0.6</v>
      </c>
    </row>
    <row r="53" spans="1:31" x14ac:dyDescent="0.15">
      <c r="L53" s="8">
        <f>AVERAGE(L2:L52)</f>
        <v>2.8931501799938721</v>
      </c>
      <c r="W53" s="15">
        <f t="shared" ref="W53:AE53" si="1">AVERAGE(W2:W52)</f>
        <v>0.11873488683326568</v>
      </c>
      <c r="Z53" s="9">
        <f t="shared" si="1"/>
        <v>0.14901960784313723</v>
      </c>
      <c r="AA53" s="9">
        <f t="shared" si="1"/>
        <v>0.70784313725490189</v>
      </c>
      <c r="AB53" s="9">
        <f t="shared" si="1"/>
        <v>0.83761782879429902</v>
      </c>
      <c r="AC53" s="9">
        <f t="shared" si="1"/>
        <v>0.74507020908998856</v>
      </c>
      <c r="AD53" s="9">
        <f t="shared" si="1"/>
        <v>0.292156862745098</v>
      </c>
      <c r="AE53" s="9">
        <f t="shared" si="1"/>
        <v>0.55882352941176483</v>
      </c>
    </row>
    <row r="54" spans="1:31" x14ac:dyDescent="0.15">
      <c r="L54" s="8">
        <f>MAX(L2:L52)</f>
        <v>3.5993404388427699</v>
      </c>
      <c r="W54" s="15">
        <f t="shared" ref="W54:AE54" si="2">MAX(W2:W52)</f>
        <v>0.25423145294189398</v>
      </c>
      <c r="Z54" s="9">
        <f t="shared" si="2"/>
        <v>0.3</v>
      </c>
      <c r="AA54" s="9">
        <f t="shared" si="2"/>
        <v>1</v>
      </c>
      <c r="AB54" s="9">
        <f t="shared" si="2"/>
        <v>1</v>
      </c>
      <c r="AC54" s="9">
        <f t="shared" si="2"/>
        <v>0.90909090909090895</v>
      </c>
      <c r="AD54" s="9">
        <f t="shared" si="2"/>
        <v>0.9</v>
      </c>
      <c r="AE54" s="9">
        <f t="shared" si="2"/>
        <v>0.8</v>
      </c>
    </row>
    <row r="55" spans="1:31" x14ac:dyDescent="0.15">
      <c r="L55" s="8">
        <f>MIN(L2:L52)</f>
        <v>2.49630546569824</v>
      </c>
      <c r="W55" s="15">
        <f t="shared" ref="W55:AE55" si="3">MIN(W2:W52)</f>
        <v>1.6613006591796901E-3</v>
      </c>
      <c r="Z55" s="9">
        <f t="shared" si="3"/>
        <v>0</v>
      </c>
      <c r="AA55" s="9">
        <f t="shared" si="3"/>
        <v>0.1</v>
      </c>
      <c r="AB55" s="9">
        <f t="shared" si="3"/>
        <v>0.66666666666666696</v>
      </c>
      <c r="AC55" s="9">
        <f t="shared" si="3"/>
        <v>0.18181818181818199</v>
      </c>
      <c r="AD55" s="9">
        <f t="shared" si="3"/>
        <v>0</v>
      </c>
      <c r="AE55" s="9">
        <f t="shared" si="3"/>
        <v>0.1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9" t="s">
        <v>10</v>
      </c>
      <c r="L61" s="9" t="s">
        <v>33</v>
      </c>
      <c r="M61" s="9"/>
      <c r="N61" s="9" t="s">
        <v>66</v>
      </c>
      <c r="O61" s="9"/>
      <c r="P61" s="9"/>
      <c r="Q61" s="9"/>
      <c r="W61" s="13"/>
    </row>
    <row r="62" spans="1:31" x14ac:dyDescent="0.15">
      <c r="K62" s="9"/>
      <c r="L62" s="9"/>
      <c r="M62" s="9"/>
      <c r="N62" s="9">
        <v>0.2</v>
      </c>
      <c r="O62" s="9">
        <v>-400</v>
      </c>
      <c r="P62" s="9">
        <v>1600</v>
      </c>
      <c r="Q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>
        <v>1</v>
      </c>
      <c r="N63" s="9">
        <v>0.4</v>
      </c>
      <c r="O63" s="9">
        <v>-800</v>
      </c>
      <c r="P63" s="9">
        <v>1200</v>
      </c>
      <c r="Q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>
        <v>2</v>
      </c>
      <c r="N64" s="9">
        <v>0.45</v>
      </c>
      <c r="O64" s="9">
        <v>-900</v>
      </c>
      <c r="P64" s="9">
        <v>1100</v>
      </c>
      <c r="Q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9">
        <v>3</v>
      </c>
      <c r="N65" s="9">
        <v>0.49</v>
      </c>
      <c r="O65" s="9">
        <v>-980</v>
      </c>
      <c r="P65" s="9">
        <v>1020</v>
      </c>
      <c r="Q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4</v>
      </c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M67" s="9">
        <v>7</v>
      </c>
      <c r="W67" s="13"/>
    </row>
    <row r="68" spans="11:23" s="31" customFormat="1" x14ac:dyDescent="0.15">
      <c r="K68" s="36" t="s">
        <v>121</v>
      </c>
      <c r="L68" s="36">
        <f>COUNTIF(L2:L52,"&lt;2.64")-COUNTIF(L2:L52,"&lt;2.157")</f>
        <v>17</v>
      </c>
      <c r="M68" s="36">
        <v>17</v>
      </c>
    </row>
    <row r="69" spans="11:23" x14ac:dyDescent="0.15">
      <c r="K69" s="9" t="s">
        <v>122</v>
      </c>
      <c r="L69" s="9">
        <f>COUNTIF(L2:L52,"&lt;3.123")-COUNTIF(L2:L52,"&lt;2.64")</f>
        <v>17</v>
      </c>
      <c r="M69" s="9">
        <v>17</v>
      </c>
      <c r="W69" s="13"/>
    </row>
    <row r="70" spans="11:23" s="31" customFormat="1" x14ac:dyDescent="0.15">
      <c r="K70" s="36" t="s">
        <v>86</v>
      </c>
      <c r="L70" s="36">
        <f>COUNTIF(L2:L52,"&lt;3.606")-COUNTIF(L2:L52,"&lt;3.123")</f>
        <v>17</v>
      </c>
      <c r="M70" s="36">
        <v>17</v>
      </c>
    </row>
    <row r="71" spans="11:23" x14ac:dyDescent="0.15">
      <c r="K71" s="9" t="s">
        <v>42</v>
      </c>
      <c r="L71" s="9">
        <f>COUNTIF(L2:L52,"&lt;2.801")-COUNTIF(L2:L52,"&lt;2.64")</f>
        <v>1</v>
      </c>
      <c r="M71" s="9">
        <v>14</v>
      </c>
    </row>
    <row r="72" spans="11:23" x14ac:dyDescent="0.15">
      <c r="K72" s="9" t="s">
        <v>43</v>
      </c>
      <c r="L72" s="9">
        <f>COUNTIF(L2:L52,"&lt;2.962")-COUNTIF(L2:L52,"&lt;2.801")</f>
        <v>16</v>
      </c>
      <c r="M72" s="9">
        <v>11</v>
      </c>
    </row>
    <row r="73" spans="11:23" x14ac:dyDescent="0.15">
      <c r="K73" s="9" t="s">
        <v>44</v>
      </c>
      <c r="L73" s="9">
        <f>COUNTIF(L2:L52,"&lt;3.123")-COUNTIF(L2:L52,"&lt;2.962")</f>
        <v>0</v>
      </c>
      <c r="M73" s="9">
        <v>7</v>
      </c>
    </row>
    <row r="74" spans="11:23" x14ac:dyDescent="0.15">
      <c r="K74" s="9" t="s">
        <v>45</v>
      </c>
      <c r="L74" s="9">
        <f>COUNTIF(L2:L52,"&lt;3.284")-COUNTIF(L2:L52,"&lt;3.123")</f>
        <v>9</v>
      </c>
      <c r="M74" s="9">
        <v>4</v>
      </c>
    </row>
    <row r="75" spans="11:23" x14ac:dyDescent="0.15">
      <c r="K75" s="9" t="s">
        <v>46</v>
      </c>
      <c r="L75" s="9">
        <f>COUNTIF(L2:L52,"&lt;3.445")-COUNTIF(L2:L52,"&lt;3.284")</f>
        <v>6</v>
      </c>
      <c r="M75" s="9">
        <v>3</v>
      </c>
      <c r="W75" s="13"/>
    </row>
    <row r="76" spans="11:23" x14ac:dyDescent="0.15">
      <c r="K76" s="9" t="s">
        <v>47</v>
      </c>
      <c r="L76" s="9">
        <f>COUNTIF(L2:L52,"&lt;3.606")-COUNTIF(L2:L52,"&lt;3.445")</f>
        <v>2</v>
      </c>
      <c r="M76" s="9">
        <v>2</v>
      </c>
    </row>
    <row r="77" spans="11:23" x14ac:dyDescent="0.15">
      <c r="K77" s="9" t="s">
        <v>48</v>
      </c>
      <c r="L77" s="9">
        <f>COUNTIF(L2:L52,"&lt;3.767")-COUNTIF(L2:L52,"&lt;3.606")</f>
        <v>0</v>
      </c>
      <c r="M77" s="9">
        <v>1</v>
      </c>
      <c r="W77" s="13"/>
    </row>
    <row r="78" spans="11:23" x14ac:dyDescent="0.15">
      <c r="K78" s="9" t="s">
        <v>49</v>
      </c>
      <c r="L78" s="9">
        <f>COUNTIF(L2:L52,"&lt;3.928")-COUNTIF(L2:L52,"&lt;3.767")</f>
        <v>0</v>
      </c>
      <c r="M78" s="9">
        <v>2</v>
      </c>
    </row>
    <row r="79" spans="11:23" x14ac:dyDescent="0.15">
      <c r="K79" s="9" t="s">
        <v>50</v>
      </c>
      <c r="L79" s="9">
        <f>COUNTIF(L2:L52,"&lt;4.089")-COUNTIF(L2:L52,"&lt;3.928")</f>
        <v>0</v>
      </c>
      <c r="M79" s="9">
        <v>3</v>
      </c>
    </row>
    <row r="80" spans="11:23" x14ac:dyDescent="0.15">
      <c r="K80" s="9" t="s">
        <v>51</v>
      </c>
      <c r="L80" s="9">
        <f>COUNTIF(L2:L52,"&lt;4.25")-COUNTIF(L2:L52,"&lt;4.089")</f>
        <v>0</v>
      </c>
      <c r="M80" s="9">
        <v>4</v>
      </c>
    </row>
    <row r="81" spans="11:23" x14ac:dyDescent="0.15">
      <c r="K81" s="9" t="s">
        <v>52</v>
      </c>
      <c r="L81" s="9">
        <f>COUNTIF(L2:L52,"&lt;4.411")-COUNTIF(L2:L52,"&lt;4.25")</f>
        <v>0</v>
      </c>
      <c r="M81" s="9">
        <v>7</v>
      </c>
    </row>
    <row r="82" spans="11:23" x14ac:dyDescent="0.15">
      <c r="K82" s="9" t="s">
        <v>53</v>
      </c>
      <c r="L82" s="9">
        <f>COUNTIF(L2:L52,"&lt;4.572")-COUNTIF(L2:L52,"&lt;4.411")</f>
        <v>0</v>
      </c>
      <c r="M82" s="9">
        <v>11</v>
      </c>
    </row>
    <row r="83" spans="11:23" x14ac:dyDescent="0.15">
      <c r="K83" s="9" t="s">
        <v>54</v>
      </c>
      <c r="L83" s="9">
        <f>COUNTIF(L2:L52,"&lt;4.733")-COUNTIF(L2:L52,"&lt;4.572")</f>
        <v>0</v>
      </c>
      <c r="M83" s="9">
        <v>14</v>
      </c>
      <c r="W83" s="13"/>
    </row>
    <row r="84" spans="11:23" x14ac:dyDescent="0.15">
      <c r="K84" s="9" t="s">
        <v>55</v>
      </c>
      <c r="L84" s="9">
        <f>COUNTIF(L2:L52,"&lt;4.894")-COUNTIF(L2:L52,"&lt;4.733")</f>
        <v>0</v>
      </c>
      <c r="M84" s="9">
        <v>16</v>
      </c>
      <c r="W84" s="13"/>
    </row>
    <row r="85" spans="11:23" x14ac:dyDescent="0.15">
      <c r="K85" s="9" t="s">
        <v>56</v>
      </c>
      <c r="L85" s="9">
        <f>COUNTIF(L2:L52,"&lt;5.055")-COUNTIF(L2:L52,"&lt;4.894")</f>
        <v>0</v>
      </c>
      <c r="M85" s="9">
        <v>14</v>
      </c>
      <c r="W85" s="13"/>
    </row>
    <row r="86" spans="11:23" x14ac:dyDescent="0.15">
      <c r="K86" s="9" t="s">
        <v>57</v>
      </c>
      <c r="L86" s="9">
        <f>COUNTIF(L2:L52,"&lt;5.216")-COUNTIF(L2:L52,"&lt;5.055")</f>
        <v>0</v>
      </c>
      <c r="M86" s="9">
        <v>11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>
        <v>7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>
        <v>4</v>
      </c>
      <c r="P88">
        <v>0.48299999999999998</v>
      </c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M89" s="9">
        <v>3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>
        <v>2</v>
      </c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>
        <v>1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E124"/>
  <sheetViews>
    <sheetView topLeftCell="F100" workbookViewId="0">
      <selection activeCell="F1" sqref="A1:XFD125"/>
    </sheetView>
  </sheetViews>
  <sheetFormatPr defaultColWidth="9" defaultRowHeight="13.5" x14ac:dyDescent="0.15"/>
  <cols>
    <col min="11" max="12" width="17.375" customWidth="1"/>
    <col min="13" max="14" width="12.625"/>
    <col min="20" max="22" width="12.625"/>
    <col min="23" max="23" width="17.7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97</v>
      </c>
      <c r="B2">
        <v>15</v>
      </c>
      <c r="C2">
        <v>5</v>
      </c>
      <c r="D2">
        <v>10</v>
      </c>
      <c r="E2">
        <v>10</v>
      </c>
      <c r="F2">
        <v>9</v>
      </c>
      <c r="G2">
        <v>1</v>
      </c>
      <c r="H2">
        <v>6</v>
      </c>
      <c r="I2">
        <v>4</v>
      </c>
      <c r="J2">
        <v>0.75</v>
      </c>
      <c r="K2">
        <v>5.8483963012695304</v>
      </c>
      <c r="L2" s="7">
        <v>1.98880767822266</v>
      </c>
      <c r="M2">
        <v>1.29316329956055</v>
      </c>
      <c r="N2">
        <v>4.6935329437255904</v>
      </c>
      <c r="O2">
        <v>3</v>
      </c>
      <c r="P2">
        <v>3</v>
      </c>
      <c r="Q2">
        <v>11</v>
      </c>
      <c r="R2" s="12">
        <v>0.2727</v>
      </c>
      <c r="S2" s="12">
        <f t="shared" ref="S2:S55" si="0">O2/E2</f>
        <v>0.3</v>
      </c>
      <c r="T2">
        <v>1.9264335632324201</v>
      </c>
      <c r="U2">
        <v>1.74689257144928</v>
      </c>
      <c r="V2">
        <v>1.6928304433822601</v>
      </c>
      <c r="W2" s="13">
        <v>5.4062128067016602E-2</v>
      </c>
      <c r="X2">
        <v>0.233603119850159</v>
      </c>
      <c r="Y2">
        <v>0.233603119850159</v>
      </c>
      <c r="Z2">
        <v>0.3</v>
      </c>
      <c r="AA2">
        <v>0.8</v>
      </c>
      <c r="AB2">
        <v>0.72727272727272696</v>
      </c>
      <c r="AC2">
        <v>0.76190476190476197</v>
      </c>
      <c r="AD2">
        <v>0.2</v>
      </c>
      <c r="AE2">
        <v>0.5</v>
      </c>
    </row>
    <row r="3" spans="1:31" x14ac:dyDescent="0.15">
      <c r="A3" s="4">
        <v>516</v>
      </c>
      <c r="B3">
        <v>14</v>
      </c>
      <c r="C3">
        <v>6</v>
      </c>
      <c r="D3">
        <v>10</v>
      </c>
      <c r="E3">
        <v>10</v>
      </c>
      <c r="F3">
        <v>10</v>
      </c>
      <c r="G3">
        <v>0</v>
      </c>
      <c r="H3">
        <v>4</v>
      </c>
      <c r="I3">
        <v>6</v>
      </c>
      <c r="J3">
        <v>0.7</v>
      </c>
      <c r="K3">
        <v>3.6069717407226598</v>
      </c>
      <c r="L3">
        <v>1.9917449951171899</v>
      </c>
      <c r="M3">
        <v>1.77130126953125</v>
      </c>
      <c r="N3">
        <v>3.6706581115722701</v>
      </c>
      <c r="O3">
        <v>0</v>
      </c>
      <c r="P3">
        <v>0</v>
      </c>
      <c r="Q3">
        <v>0</v>
      </c>
      <c r="R3" s="12">
        <v>0</v>
      </c>
      <c r="S3" s="12">
        <f t="shared" si="0"/>
        <v>0</v>
      </c>
      <c r="T3">
        <v>1.02960777282715</v>
      </c>
      <c r="U3">
        <v>0.94697046279907204</v>
      </c>
      <c r="V3">
        <v>0.91221392154693604</v>
      </c>
      <c r="W3">
        <v>3.4756541252136203E-2</v>
      </c>
      <c r="X3">
        <v>0.117393851280212</v>
      </c>
      <c r="Y3">
        <v>0.117393851280212</v>
      </c>
      <c r="Z3">
        <v>0</v>
      </c>
      <c r="AA3">
        <v>0</v>
      </c>
      <c r="AB3" t="s">
        <v>29</v>
      </c>
      <c r="AC3" t="s">
        <v>29</v>
      </c>
      <c r="AD3">
        <v>1</v>
      </c>
      <c r="AE3">
        <v>0</v>
      </c>
    </row>
    <row r="4" spans="1:31" x14ac:dyDescent="0.15">
      <c r="A4" s="4">
        <v>537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4.60371971130371</v>
      </c>
      <c r="L4" s="7">
        <v>2.0028018951415998</v>
      </c>
      <c r="M4">
        <v>1.64546966552734</v>
      </c>
      <c r="N4">
        <v>3.4415245056152299</v>
      </c>
      <c r="O4">
        <v>3</v>
      </c>
      <c r="P4">
        <v>3</v>
      </c>
      <c r="Q4">
        <v>10</v>
      </c>
      <c r="R4" s="12">
        <v>0.3</v>
      </c>
      <c r="S4" s="12">
        <f t="shared" si="0"/>
        <v>0.3</v>
      </c>
      <c r="T4">
        <v>1.86478614807129</v>
      </c>
      <c r="U4">
        <v>1.7448259592056301</v>
      </c>
      <c r="V4">
        <v>1.6271984577178999</v>
      </c>
      <c r="W4" s="13">
        <v>0.117627501487732</v>
      </c>
      <c r="X4">
        <v>0.237587690353394</v>
      </c>
      <c r="Y4">
        <v>0.237587690353394</v>
      </c>
      <c r="Z4">
        <v>0.3</v>
      </c>
      <c r="AA4">
        <v>0.7</v>
      </c>
      <c r="AB4">
        <v>0.7</v>
      </c>
      <c r="AC4">
        <v>0.7</v>
      </c>
      <c r="AD4">
        <v>0.3</v>
      </c>
      <c r="AE4">
        <v>0.4</v>
      </c>
    </row>
    <row r="5" spans="1:31" x14ac:dyDescent="0.15">
      <c r="A5" s="4">
        <v>251</v>
      </c>
      <c r="B5">
        <v>15</v>
      </c>
      <c r="C5">
        <v>5</v>
      </c>
      <c r="D5">
        <v>10</v>
      </c>
      <c r="E5">
        <v>10</v>
      </c>
      <c r="F5">
        <v>10</v>
      </c>
      <c r="G5">
        <v>0</v>
      </c>
      <c r="H5">
        <v>5</v>
      </c>
      <c r="I5">
        <v>5</v>
      </c>
      <c r="J5">
        <v>0.75</v>
      </c>
      <c r="K5">
        <v>4.6187324523925799</v>
      </c>
      <c r="L5" s="7">
        <v>2.02512931823731</v>
      </c>
      <c r="M5">
        <v>1.3657150268554701</v>
      </c>
      <c r="N5">
        <v>3.8683719635009801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1.3289260864257799</v>
      </c>
      <c r="U5">
        <v>1.23492360115051</v>
      </c>
      <c r="V5">
        <v>1.1743688583373999</v>
      </c>
      <c r="W5" s="13">
        <v>6.05547428131104E-2</v>
      </c>
      <c r="X5">
        <v>0.15455722808837899</v>
      </c>
      <c r="Y5">
        <v>0.15455722808837899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872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5.3238983154296902</v>
      </c>
      <c r="L6" s="7">
        <v>2.03757667541504</v>
      </c>
      <c r="M6">
        <v>1.3505783081054701</v>
      </c>
      <c r="N6">
        <v>3.7597122192382799</v>
      </c>
      <c r="O6">
        <v>3</v>
      </c>
      <c r="P6">
        <v>3</v>
      </c>
      <c r="Q6">
        <v>11</v>
      </c>
      <c r="R6" s="12">
        <v>0.2727</v>
      </c>
      <c r="S6" s="12">
        <f t="shared" si="0"/>
        <v>0.3</v>
      </c>
      <c r="T6">
        <v>2.0535583496093701</v>
      </c>
      <c r="U6">
        <v>1.9050794839859</v>
      </c>
      <c r="V6">
        <v>1.78297066688538</v>
      </c>
      <c r="W6" s="13">
        <v>0.122108817100525</v>
      </c>
      <c r="X6">
        <v>0.27058768272399902</v>
      </c>
      <c r="Y6">
        <v>0.27058768272399902</v>
      </c>
      <c r="Z6">
        <v>0.3</v>
      </c>
      <c r="AA6">
        <v>0.8</v>
      </c>
      <c r="AB6">
        <v>0.72727272727272696</v>
      </c>
      <c r="AC6">
        <v>0.76190476190476197</v>
      </c>
      <c r="AD6">
        <v>0.2</v>
      </c>
      <c r="AE6">
        <v>0.5</v>
      </c>
    </row>
    <row r="7" spans="1:31" x14ac:dyDescent="0.15">
      <c r="A7" s="4">
        <v>288</v>
      </c>
      <c r="B7">
        <v>16</v>
      </c>
      <c r="C7">
        <v>4</v>
      </c>
      <c r="D7">
        <v>10</v>
      </c>
      <c r="E7">
        <v>10</v>
      </c>
      <c r="F7">
        <v>10</v>
      </c>
      <c r="G7">
        <v>0</v>
      </c>
      <c r="H7">
        <v>6</v>
      </c>
      <c r="I7">
        <v>4</v>
      </c>
      <c r="J7">
        <v>0.8</v>
      </c>
      <c r="K7">
        <v>4.9405021667480504</v>
      </c>
      <c r="L7" s="7">
        <v>2.04789543151856</v>
      </c>
      <c r="M7">
        <v>1.7635974884033201</v>
      </c>
      <c r="N7">
        <v>4.1102657318115199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1.65744781494141</v>
      </c>
      <c r="U7">
        <v>1.5432714223861701</v>
      </c>
      <c r="V7">
        <v>1.45035707950592</v>
      </c>
      <c r="W7" s="13">
        <v>9.2914342880248996E-2</v>
      </c>
      <c r="X7">
        <v>0.20709073543548601</v>
      </c>
      <c r="Y7">
        <v>0.20709073543548601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x14ac:dyDescent="0.15">
      <c r="A8" s="4">
        <v>946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3.3250389099121098</v>
      </c>
      <c r="L8" s="7">
        <v>2.0880012512207</v>
      </c>
      <c r="M8">
        <v>2.8667697906494101</v>
      </c>
      <c r="N8">
        <v>7.1586685180664098</v>
      </c>
      <c r="O8">
        <v>1</v>
      </c>
      <c r="P8">
        <v>1</v>
      </c>
      <c r="Q8">
        <v>4</v>
      </c>
      <c r="R8" s="12">
        <v>0.25</v>
      </c>
      <c r="S8" s="12">
        <f t="shared" si="0"/>
        <v>0.1</v>
      </c>
      <c r="T8">
        <v>1.11629867553711</v>
      </c>
      <c r="U8">
        <v>0.89506816864013705</v>
      </c>
      <c r="V8">
        <v>0.99337136745452903</v>
      </c>
      <c r="W8" s="13">
        <v>9.8303198814392104E-2</v>
      </c>
      <c r="X8">
        <v>0.122927308082581</v>
      </c>
      <c r="Y8">
        <v>0.122927308082581</v>
      </c>
      <c r="Z8">
        <v>0.1</v>
      </c>
      <c r="AA8">
        <v>0.3</v>
      </c>
      <c r="AB8">
        <v>0.75</v>
      </c>
      <c r="AC8">
        <v>0.42857142857142799</v>
      </c>
      <c r="AD8">
        <v>0.7</v>
      </c>
      <c r="AE8">
        <v>0.2</v>
      </c>
    </row>
    <row r="9" spans="1:31" x14ac:dyDescent="0.15">
      <c r="A9" s="4">
        <v>246</v>
      </c>
      <c r="B9">
        <v>13</v>
      </c>
      <c r="C9">
        <v>7</v>
      </c>
      <c r="D9">
        <v>10</v>
      </c>
      <c r="E9">
        <v>10</v>
      </c>
      <c r="F9">
        <v>9</v>
      </c>
      <c r="G9">
        <v>1</v>
      </c>
      <c r="H9">
        <v>4</v>
      </c>
      <c r="I9">
        <v>6</v>
      </c>
      <c r="J9">
        <v>0.65</v>
      </c>
      <c r="K9">
        <v>4.2861633300781197</v>
      </c>
      <c r="L9" s="7">
        <v>2.1190052032470699</v>
      </c>
      <c r="M9">
        <v>1.8084888458252</v>
      </c>
      <c r="N9">
        <v>4.90036964416504</v>
      </c>
      <c r="O9">
        <v>3</v>
      </c>
      <c r="P9">
        <v>3</v>
      </c>
      <c r="Q9">
        <v>6</v>
      </c>
      <c r="R9" s="12">
        <v>0.5</v>
      </c>
      <c r="S9" s="12">
        <f t="shared" si="0"/>
        <v>0.3</v>
      </c>
      <c r="T9">
        <v>1.24371337890625</v>
      </c>
      <c r="U9">
        <v>1.0877833366394001</v>
      </c>
      <c r="V9">
        <v>1.1121841669082599</v>
      </c>
      <c r="W9" s="13">
        <v>2.4400830268859901E-2</v>
      </c>
      <c r="X9">
        <v>0.13152921199798601</v>
      </c>
      <c r="Y9">
        <v>0.13152921199798601</v>
      </c>
      <c r="Z9">
        <v>0.3</v>
      </c>
      <c r="AA9">
        <v>0.3</v>
      </c>
      <c r="AB9">
        <v>0.5</v>
      </c>
      <c r="AC9">
        <v>0.375</v>
      </c>
      <c r="AD9">
        <v>0.7</v>
      </c>
      <c r="AE9">
        <v>0</v>
      </c>
    </row>
    <row r="10" spans="1:31" x14ac:dyDescent="0.15">
      <c r="A10" s="4">
        <v>868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3.7255001068115199</v>
      </c>
      <c r="L10" s="7">
        <v>2.12992668151856</v>
      </c>
      <c r="M10">
        <v>1.7113456726074201</v>
      </c>
      <c r="N10">
        <v>3.2912960052490199</v>
      </c>
      <c r="O10">
        <v>1</v>
      </c>
      <c r="P10">
        <v>1</v>
      </c>
      <c r="Q10">
        <v>5</v>
      </c>
      <c r="R10" s="12">
        <v>0.2</v>
      </c>
      <c r="S10" s="12">
        <f t="shared" si="0"/>
        <v>0.1</v>
      </c>
      <c r="T10">
        <v>1.2244358062744101</v>
      </c>
      <c r="U10">
        <v>1.1473345756530799</v>
      </c>
      <c r="V10">
        <v>1.07429599761963</v>
      </c>
      <c r="W10" s="13">
        <v>7.3038578033447293E-2</v>
      </c>
      <c r="X10">
        <v>0.15013980865478499</v>
      </c>
      <c r="Y10">
        <v>0.15013980865478499</v>
      </c>
      <c r="Z10">
        <v>0.1</v>
      </c>
      <c r="AA10">
        <v>0.4</v>
      </c>
      <c r="AB10">
        <v>0.8</v>
      </c>
      <c r="AC10">
        <v>0.53333333333333299</v>
      </c>
      <c r="AD10">
        <v>0.6</v>
      </c>
      <c r="AE10">
        <v>0.3</v>
      </c>
    </row>
    <row r="11" spans="1:31" s="30" customFormat="1" x14ac:dyDescent="0.15">
      <c r="A11" s="33">
        <v>841</v>
      </c>
      <c r="B11" s="30">
        <v>15</v>
      </c>
      <c r="C11" s="30">
        <v>5</v>
      </c>
      <c r="D11" s="30">
        <v>10</v>
      </c>
      <c r="E11" s="30">
        <v>10</v>
      </c>
      <c r="F11" s="30">
        <v>10</v>
      </c>
      <c r="G11" s="30">
        <v>0</v>
      </c>
      <c r="H11" s="30">
        <v>5</v>
      </c>
      <c r="I11" s="30">
        <v>5</v>
      </c>
      <c r="J11" s="30">
        <v>0.75</v>
      </c>
      <c r="K11" s="30">
        <v>5.5779495239257804</v>
      </c>
      <c r="L11" s="30">
        <v>2.1462345123290998</v>
      </c>
      <c r="M11" s="30">
        <v>1.3056335449218699</v>
      </c>
      <c r="N11" s="30">
        <v>5.1822357177734402</v>
      </c>
      <c r="O11" s="30">
        <v>3</v>
      </c>
      <c r="P11" s="30">
        <v>3</v>
      </c>
      <c r="Q11" s="30">
        <v>11</v>
      </c>
      <c r="R11" s="35">
        <v>0.2727</v>
      </c>
      <c r="S11" s="35">
        <f t="shared" si="0"/>
        <v>0.3</v>
      </c>
      <c r="T11" s="30">
        <v>1.9648456573486299</v>
      </c>
      <c r="U11" s="30">
        <v>1.7565677165985101</v>
      </c>
      <c r="V11" s="30">
        <v>1.7051146030426001</v>
      </c>
      <c r="W11" s="30">
        <v>5.1453113555908203E-2</v>
      </c>
      <c r="X11" s="30">
        <v>0.25973105430603</v>
      </c>
      <c r="Y11" s="30">
        <v>0.25973105430603</v>
      </c>
      <c r="Z11" s="30">
        <v>0.3</v>
      </c>
      <c r="AA11" s="30">
        <v>0.8</v>
      </c>
      <c r="AB11" s="30">
        <v>0.72727272727272696</v>
      </c>
      <c r="AC11" s="30">
        <v>0.76190476190476197</v>
      </c>
      <c r="AD11" s="30">
        <v>0.2</v>
      </c>
      <c r="AE11" s="30">
        <v>0.5</v>
      </c>
    </row>
    <row r="12" spans="1:31" x14ac:dyDescent="0.15">
      <c r="A12" s="4">
        <v>760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5.9451637268066397</v>
      </c>
      <c r="L12" s="7">
        <v>2.1772499084472701</v>
      </c>
      <c r="M12">
        <v>1.5182361602783201</v>
      </c>
      <c r="N12">
        <v>4.6323146820068404</v>
      </c>
      <c r="O12">
        <v>3</v>
      </c>
      <c r="P12">
        <v>3</v>
      </c>
      <c r="Q12">
        <v>12</v>
      </c>
      <c r="R12" s="12">
        <v>0.25</v>
      </c>
      <c r="S12" s="12">
        <f t="shared" si="0"/>
        <v>0.3</v>
      </c>
      <c r="T12">
        <v>2.00077629089356</v>
      </c>
      <c r="U12">
        <v>1.8528251647949201</v>
      </c>
      <c r="V12">
        <v>1.73305892944336</v>
      </c>
      <c r="W12" s="13">
        <v>0.119766235351562</v>
      </c>
      <c r="X12">
        <v>0.26771736145019498</v>
      </c>
      <c r="Y12">
        <v>0.26771736145019498</v>
      </c>
      <c r="Z12">
        <v>0.3</v>
      </c>
      <c r="AA12">
        <v>0.9</v>
      </c>
      <c r="AB12">
        <v>0.75</v>
      </c>
      <c r="AC12">
        <v>0.81818181818181801</v>
      </c>
      <c r="AD12">
        <v>0.1</v>
      </c>
      <c r="AE12">
        <v>0.6</v>
      </c>
    </row>
    <row r="13" spans="1:31" x14ac:dyDescent="0.15">
      <c r="A13" s="4">
        <v>206</v>
      </c>
      <c r="B13">
        <v>16</v>
      </c>
      <c r="C13">
        <v>4</v>
      </c>
      <c r="D13">
        <v>10</v>
      </c>
      <c r="E13">
        <v>10</v>
      </c>
      <c r="F13">
        <v>10</v>
      </c>
      <c r="G13">
        <v>0</v>
      </c>
      <c r="H13">
        <v>6</v>
      </c>
      <c r="I13">
        <v>4</v>
      </c>
      <c r="J13">
        <v>0.8</v>
      </c>
      <c r="K13">
        <v>4.4629192352294904</v>
      </c>
      <c r="L13" s="7">
        <v>2.2479228973388699</v>
      </c>
      <c r="M13">
        <v>2.1878547668457</v>
      </c>
      <c r="N13">
        <v>3.5414943695068399</v>
      </c>
      <c r="O13">
        <v>2</v>
      </c>
      <c r="P13">
        <v>2</v>
      </c>
      <c r="Q13">
        <v>10</v>
      </c>
      <c r="R13" s="12">
        <v>0.2</v>
      </c>
      <c r="S13" s="12">
        <f t="shared" si="0"/>
        <v>0.2</v>
      </c>
      <c r="T13">
        <v>1.4795379638671899</v>
      </c>
      <c r="U13">
        <v>1.4095602035522501</v>
      </c>
      <c r="V13">
        <v>1.2945129871368399</v>
      </c>
      <c r="W13" s="13">
        <v>0.115047216415405</v>
      </c>
      <c r="X13">
        <v>0.18502497673034701</v>
      </c>
      <c r="Y13">
        <v>0.18502497673034701</v>
      </c>
      <c r="Z13">
        <v>0.2</v>
      </c>
      <c r="AA13">
        <v>0.8</v>
      </c>
      <c r="AB13">
        <v>0.8</v>
      </c>
      <c r="AC13">
        <v>0.8</v>
      </c>
      <c r="AD13">
        <v>0.2</v>
      </c>
      <c r="AE13">
        <v>0.6</v>
      </c>
    </row>
    <row r="14" spans="1:31" x14ac:dyDescent="0.15">
      <c r="A14" s="4">
        <v>332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5.5232677459716797</v>
      </c>
      <c r="L14" s="7">
        <v>2.25797843933106</v>
      </c>
      <c r="M14">
        <v>1.6736488342285201</v>
      </c>
      <c r="N14">
        <v>3.9813232421875</v>
      </c>
      <c r="O14">
        <v>3</v>
      </c>
      <c r="P14">
        <v>3</v>
      </c>
      <c r="Q14">
        <v>11</v>
      </c>
      <c r="R14" s="12">
        <v>0.2727</v>
      </c>
      <c r="S14" s="12">
        <f t="shared" si="0"/>
        <v>0.3</v>
      </c>
      <c r="T14">
        <v>2.1875057220459002</v>
      </c>
      <c r="U14">
        <v>2.02536869049072</v>
      </c>
      <c r="V14">
        <v>1.8965694904327399</v>
      </c>
      <c r="W14" s="13">
        <v>0.12879920005798301</v>
      </c>
      <c r="X14">
        <v>0.29093623161315901</v>
      </c>
      <c r="Y14">
        <v>0.29093623161315901</v>
      </c>
      <c r="Z14">
        <v>0.3</v>
      </c>
      <c r="AA14">
        <v>0.8</v>
      </c>
      <c r="AB14">
        <v>0.72727272727272696</v>
      </c>
      <c r="AC14">
        <v>0.76190476190476197</v>
      </c>
      <c r="AD14">
        <v>0.2</v>
      </c>
      <c r="AE14">
        <v>0.5</v>
      </c>
    </row>
    <row r="15" spans="1:31" x14ac:dyDescent="0.15">
      <c r="A15" s="4">
        <v>243</v>
      </c>
      <c r="B15">
        <v>17</v>
      </c>
      <c r="C15">
        <v>3</v>
      </c>
      <c r="D15">
        <v>10</v>
      </c>
      <c r="E15">
        <v>10</v>
      </c>
      <c r="F15">
        <v>10</v>
      </c>
      <c r="G15">
        <v>0</v>
      </c>
      <c r="H15">
        <v>7</v>
      </c>
      <c r="I15">
        <v>3</v>
      </c>
      <c r="J15">
        <v>0.85</v>
      </c>
      <c r="K15">
        <v>7.0155200958251998</v>
      </c>
      <c r="L15" s="7">
        <v>2.2603340148925799</v>
      </c>
      <c r="M15">
        <v>1.61123275756836</v>
      </c>
      <c r="N15">
        <v>4.6294460296630904</v>
      </c>
      <c r="O15">
        <v>4</v>
      </c>
      <c r="P15">
        <v>4</v>
      </c>
      <c r="Q15">
        <v>13</v>
      </c>
      <c r="R15" s="12">
        <v>0.30769999999999997</v>
      </c>
      <c r="S15" s="12">
        <f t="shared" si="0"/>
        <v>0.4</v>
      </c>
      <c r="T15">
        <v>2.15481376647949</v>
      </c>
      <c r="U15">
        <v>2.0434997081756601</v>
      </c>
      <c r="V15">
        <v>1.8577797412872299</v>
      </c>
      <c r="W15" s="13">
        <v>0.18571996688842801</v>
      </c>
      <c r="X15">
        <v>0.29703402519226102</v>
      </c>
      <c r="Y15">
        <v>0.29703402519226102</v>
      </c>
      <c r="Z15">
        <v>0.4</v>
      </c>
      <c r="AA15">
        <v>0.9</v>
      </c>
      <c r="AB15">
        <v>0.69230769230769196</v>
      </c>
      <c r="AC15">
        <v>0.78260869565217395</v>
      </c>
      <c r="AD15">
        <v>0.1</v>
      </c>
      <c r="AE15">
        <v>0.5</v>
      </c>
    </row>
    <row r="16" spans="1:31" x14ac:dyDescent="0.15">
      <c r="A16" s="4">
        <v>962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>
        <v>4.6886062622070304</v>
      </c>
      <c r="L16" s="7">
        <v>2.2660045623779301</v>
      </c>
      <c r="M16">
        <v>1.8892669677734399</v>
      </c>
      <c r="N16">
        <v>3.0958251953125</v>
      </c>
      <c r="O16">
        <v>1</v>
      </c>
      <c r="P16">
        <v>1</v>
      </c>
      <c r="Q16">
        <v>8</v>
      </c>
      <c r="R16" s="12">
        <v>0.125</v>
      </c>
      <c r="S16" s="12">
        <f t="shared" si="0"/>
        <v>0.1</v>
      </c>
      <c r="T16">
        <v>1.6115760803222701</v>
      </c>
      <c r="U16">
        <v>1.5397201776504501</v>
      </c>
      <c r="V16">
        <v>1.4006265401840201</v>
      </c>
      <c r="W16" s="13">
        <v>0.139093637466431</v>
      </c>
      <c r="X16">
        <v>0.21094954013824499</v>
      </c>
      <c r="Y16">
        <v>0.21094954013824499</v>
      </c>
      <c r="Z16">
        <v>0.1</v>
      </c>
      <c r="AA16">
        <v>0.7</v>
      </c>
      <c r="AB16">
        <v>0.875</v>
      </c>
      <c r="AC16">
        <v>0.77777777777777801</v>
      </c>
      <c r="AD16">
        <v>0.3</v>
      </c>
      <c r="AE16">
        <v>0.6</v>
      </c>
    </row>
    <row r="17" spans="1:31" x14ac:dyDescent="0.15">
      <c r="A17" s="4">
        <v>774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4.5879154205322301</v>
      </c>
      <c r="L17" s="7">
        <v>2.3017005920410201</v>
      </c>
      <c r="M17">
        <v>1.68941307067871</v>
      </c>
      <c r="N17">
        <v>3.34785652160644</v>
      </c>
      <c r="O17">
        <v>2</v>
      </c>
      <c r="P17">
        <v>2</v>
      </c>
      <c r="Q17">
        <v>9</v>
      </c>
      <c r="R17" s="12">
        <v>0.22220000000000001</v>
      </c>
      <c r="S17" s="12">
        <f t="shared" si="0"/>
        <v>0.2</v>
      </c>
      <c r="T17">
        <v>1.59369468688965</v>
      </c>
      <c r="U17">
        <v>1.4986766576767001</v>
      </c>
      <c r="V17">
        <v>1.38804054260254</v>
      </c>
      <c r="W17" s="13">
        <v>0.11063611507415801</v>
      </c>
      <c r="X17">
        <v>0.20565414428710899</v>
      </c>
      <c r="Y17">
        <v>0.20565414428710899</v>
      </c>
      <c r="Z17">
        <v>0.2</v>
      </c>
      <c r="AA17">
        <v>0.7</v>
      </c>
      <c r="AB17">
        <v>0.77777777777777801</v>
      </c>
      <c r="AC17">
        <v>0.73684210526315796</v>
      </c>
      <c r="AD17">
        <v>0.3</v>
      </c>
      <c r="AE17">
        <v>0.5</v>
      </c>
    </row>
    <row r="18" spans="1:31" x14ac:dyDescent="0.15">
      <c r="A18" s="4">
        <v>613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4.1262054443359402</v>
      </c>
      <c r="L18" s="7">
        <v>2.30923271179199</v>
      </c>
      <c r="M18">
        <v>2.0504150390625</v>
      </c>
      <c r="N18">
        <v>3.11630058288574</v>
      </c>
      <c r="O18">
        <v>2</v>
      </c>
      <c r="P18">
        <v>2</v>
      </c>
      <c r="Q18">
        <v>10</v>
      </c>
      <c r="R18" s="12">
        <v>0.2</v>
      </c>
      <c r="S18" s="12">
        <f t="shared" si="0"/>
        <v>0.2</v>
      </c>
      <c r="T18">
        <v>1.39303970336914</v>
      </c>
      <c r="U18">
        <v>1.32696604728699</v>
      </c>
      <c r="V18">
        <v>1.2175832986831701</v>
      </c>
      <c r="W18" s="13">
        <v>0.109382748603821</v>
      </c>
      <c r="X18">
        <v>0.17545640468597401</v>
      </c>
      <c r="Y18">
        <v>0.17545640468597401</v>
      </c>
      <c r="Z18">
        <v>0.2</v>
      </c>
      <c r="AA18">
        <v>0.8</v>
      </c>
      <c r="AB18">
        <v>0.8</v>
      </c>
      <c r="AC18">
        <v>0.8</v>
      </c>
      <c r="AD18">
        <v>0.2</v>
      </c>
      <c r="AE18">
        <v>0.6</v>
      </c>
    </row>
    <row r="19" spans="1:31" x14ac:dyDescent="0.15">
      <c r="A19" s="4">
        <v>964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4.8089675903320304</v>
      </c>
      <c r="L19">
        <v>2.3160915374755899</v>
      </c>
      <c r="M19">
        <v>1.9291191101074201</v>
      </c>
      <c r="N19">
        <v>3.18735694885254</v>
      </c>
      <c r="O19">
        <v>2</v>
      </c>
      <c r="P19">
        <v>2</v>
      </c>
      <c r="Q19">
        <v>9</v>
      </c>
      <c r="R19" s="12">
        <v>0.22220000000000001</v>
      </c>
      <c r="S19" s="12">
        <f t="shared" si="0"/>
        <v>0.2</v>
      </c>
      <c r="T19">
        <v>1.62002754211426</v>
      </c>
      <c r="U19">
        <v>1.55934906005859</v>
      </c>
      <c r="V19">
        <v>1.40135169029236</v>
      </c>
      <c r="W19">
        <v>0.15799736976623499</v>
      </c>
      <c r="X19">
        <v>0.218675851821899</v>
      </c>
      <c r="Y19">
        <v>0.218675851821899</v>
      </c>
      <c r="Z19">
        <v>0.2</v>
      </c>
      <c r="AA19">
        <v>0.7</v>
      </c>
      <c r="AB19">
        <v>0.77777777777777801</v>
      </c>
      <c r="AC19">
        <v>0.73684210526315796</v>
      </c>
      <c r="AD19">
        <v>0.3</v>
      </c>
      <c r="AE19">
        <v>0.5</v>
      </c>
    </row>
    <row r="20" spans="1:31" x14ac:dyDescent="0.15">
      <c r="A20" s="4">
        <v>939</v>
      </c>
      <c r="B20">
        <v>16</v>
      </c>
      <c r="C20">
        <v>4</v>
      </c>
      <c r="D20">
        <v>10</v>
      </c>
      <c r="E20">
        <v>10</v>
      </c>
      <c r="F20">
        <v>10</v>
      </c>
      <c r="G20">
        <v>0</v>
      </c>
      <c r="H20">
        <v>6</v>
      </c>
      <c r="I20">
        <v>4</v>
      </c>
      <c r="J20">
        <v>0.8</v>
      </c>
      <c r="K20">
        <v>6.1483573913574201</v>
      </c>
      <c r="L20" s="7">
        <v>2.3338871002197301</v>
      </c>
      <c r="M20">
        <v>1.45290374755859</v>
      </c>
      <c r="N20">
        <v>4.1549930572509801</v>
      </c>
      <c r="O20">
        <v>3</v>
      </c>
      <c r="P20">
        <v>3</v>
      </c>
      <c r="Q20">
        <v>10</v>
      </c>
      <c r="R20" s="12">
        <v>0.3</v>
      </c>
      <c r="S20" s="12">
        <f t="shared" si="0"/>
        <v>0.3</v>
      </c>
      <c r="T20">
        <v>2.0319080352783199</v>
      </c>
      <c r="U20">
        <v>1.90573501586914</v>
      </c>
      <c r="V20">
        <v>1.74814701080322</v>
      </c>
      <c r="W20" s="13">
        <v>0.157588005065918</v>
      </c>
      <c r="X20">
        <v>0.28376102447509799</v>
      </c>
      <c r="Y20">
        <v>0.28376102447509799</v>
      </c>
      <c r="Z20">
        <v>0.3</v>
      </c>
      <c r="AA20">
        <v>0.7</v>
      </c>
      <c r="AB20">
        <v>0.7</v>
      </c>
      <c r="AC20">
        <v>0.7</v>
      </c>
      <c r="AD20">
        <v>0.3</v>
      </c>
      <c r="AE20">
        <v>0.4</v>
      </c>
    </row>
    <row r="21" spans="1:31" s="30" customFormat="1" x14ac:dyDescent="0.15">
      <c r="A21" s="33">
        <v>345</v>
      </c>
      <c r="B21" s="30">
        <v>16</v>
      </c>
      <c r="C21" s="30">
        <v>4</v>
      </c>
      <c r="D21" s="30">
        <v>10</v>
      </c>
      <c r="E21" s="30">
        <v>10</v>
      </c>
      <c r="F21" s="30">
        <v>10</v>
      </c>
      <c r="G21" s="30">
        <v>0</v>
      </c>
      <c r="H21" s="30">
        <v>6</v>
      </c>
      <c r="I21" s="30">
        <v>4</v>
      </c>
      <c r="J21" s="30">
        <v>0.8</v>
      </c>
      <c r="K21" s="30">
        <v>6.2197780609130904</v>
      </c>
      <c r="L21" s="30">
        <v>2.36846923828125</v>
      </c>
      <c r="M21" s="30">
        <v>1.53592109680176</v>
      </c>
      <c r="N21" s="30">
        <v>4.3374729156494096</v>
      </c>
      <c r="O21" s="30">
        <v>3</v>
      </c>
      <c r="P21" s="30">
        <v>3</v>
      </c>
      <c r="Q21" s="30">
        <v>12</v>
      </c>
      <c r="R21" s="35">
        <v>0.25</v>
      </c>
      <c r="S21" s="35">
        <f t="shared" si="0"/>
        <v>0.3</v>
      </c>
      <c r="T21" s="30">
        <v>2.2145919799804701</v>
      </c>
      <c r="U21" s="30">
        <v>2.0643436908721902</v>
      </c>
      <c r="V21" s="30">
        <v>1.8967049121856701</v>
      </c>
      <c r="W21" s="30">
        <v>0.16763877868652299</v>
      </c>
      <c r="X21" s="30">
        <v>0.31788706779480003</v>
      </c>
      <c r="Y21" s="30">
        <v>0.31788706779480003</v>
      </c>
      <c r="Z21" s="30">
        <v>0.3</v>
      </c>
      <c r="AA21" s="30">
        <v>0.9</v>
      </c>
      <c r="AB21" s="30">
        <v>0.75</v>
      </c>
      <c r="AC21" s="30">
        <v>0.81818181818181801</v>
      </c>
      <c r="AD21" s="30">
        <v>0.1</v>
      </c>
      <c r="AE21" s="30">
        <v>0.6</v>
      </c>
    </row>
    <row r="22" spans="1:31" x14ac:dyDescent="0.15">
      <c r="A22" s="4">
        <v>812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4.4178123474121103</v>
      </c>
      <c r="L22" s="7">
        <v>2.4056224822997998</v>
      </c>
      <c r="M22">
        <v>1.97488021850586</v>
      </c>
      <c r="N22">
        <v>3.1628780364990199</v>
      </c>
      <c r="O22">
        <v>1</v>
      </c>
      <c r="P22">
        <v>1</v>
      </c>
      <c r="Q22">
        <v>3</v>
      </c>
      <c r="R22" s="12">
        <v>0.33329999999999999</v>
      </c>
      <c r="S22" s="12">
        <f t="shared" si="0"/>
        <v>0.1</v>
      </c>
      <c r="T22">
        <v>1.3116340637207</v>
      </c>
      <c r="U22">
        <v>1.25386738777161</v>
      </c>
      <c r="V22">
        <v>1.13772320747376</v>
      </c>
      <c r="W22" s="13">
        <v>0.11614418029785201</v>
      </c>
      <c r="X22">
        <v>0.17391085624694799</v>
      </c>
      <c r="Y22">
        <v>0.17391085624694799</v>
      </c>
      <c r="Z22">
        <v>0.1</v>
      </c>
      <c r="AA22">
        <v>0.2</v>
      </c>
      <c r="AB22">
        <v>0.66666666666666696</v>
      </c>
      <c r="AC22">
        <v>0.30769230769230799</v>
      </c>
      <c r="AD22">
        <v>0.8</v>
      </c>
      <c r="AE22">
        <v>0.1</v>
      </c>
    </row>
    <row r="23" spans="1:31" x14ac:dyDescent="0.15">
      <c r="A23" s="4">
        <v>250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5.1424427032470703</v>
      </c>
      <c r="L23" s="7">
        <v>2.4484481811523402</v>
      </c>
      <c r="M23">
        <v>1.6546936035156199</v>
      </c>
      <c r="N23">
        <v>3.80046463012695</v>
      </c>
      <c r="O23">
        <v>2</v>
      </c>
      <c r="P23">
        <v>2</v>
      </c>
      <c r="Q23">
        <v>8</v>
      </c>
      <c r="R23" s="12">
        <v>0.25</v>
      </c>
      <c r="S23" s="12">
        <f t="shared" si="0"/>
        <v>0.2</v>
      </c>
      <c r="T23">
        <v>1.71976661682129</v>
      </c>
      <c r="U23">
        <v>1.5939807891845701</v>
      </c>
      <c r="V23">
        <v>1.47818791866302</v>
      </c>
      <c r="W23" s="13">
        <v>0.11579287052154499</v>
      </c>
      <c r="X23">
        <v>0.24157869815826399</v>
      </c>
      <c r="Y23">
        <v>0.24157869815826399</v>
      </c>
      <c r="Z23">
        <v>0.2</v>
      </c>
      <c r="AA23">
        <v>0.6</v>
      </c>
      <c r="AB23">
        <v>0.75</v>
      </c>
      <c r="AC23">
        <v>0.66666666666666696</v>
      </c>
      <c r="AD23">
        <v>0.4</v>
      </c>
      <c r="AE23">
        <v>0.4</v>
      </c>
    </row>
    <row r="24" spans="1:31" x14ac:dyDescent="0.15">
      <c r="A24" s="4">
        <v>443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5.2589397430419904</v>
      </c>
      <c r="L24" s="7">
        <v>2.4586219787597701</v>
      </c>
      <c r="M24">
        <v>1.5735111236572299</v>
      </c>
      <c r="N24">
        <v>3.8304176330566402</v>
      </c>
      <c r="O24">
        <v>3</v>
      </c>
      <c r="P24">
        <v>3</v>
      </c>
      <c r="Q24">
        <v>12</v>
      </c>
      <c r="R24" s="12">
        <v>0.25</v>
      </c>
      <c r="S24" s="12">
        <f t="shared" si="0"/>
        <v>0.3</v>
      </c>
      <c r="T24">
        <v>1.7043972015380899</v>
      </c>
      <c r="U24">
        <v>1.58232617378235</v>
      </c>
      <c r="V24">
        <v>1.4602359533309901</v>
      </c>
      <c r="W24" s="13">
        <v>0.12209022045135499</v>
      </c>
      <c r="X24">
        <v>0.24416124820709201</v>
      </c>
      <c r="Y24">
        <v>0.24416124820709201</v>
      </c>
      <c r="Z24">
        <v>0.3</v>
      </c>
      <c r="AA24">
        <v>0.9</v>
      </c>
      <c r="AB24">
        <v>0.75</v>
      </c>
      <c r="AC24">
        <v>0.81818181818181801</v>
      </c>
      <c r="AD24">
        <v>0.1</v>
      </c>
      <c r="AE24">
        <v>0.6</v>
      </c>
    </row>
    <row r="25" spans="1:31" x14ac:dyDescent="0.15">
      <c r="A25" s="4">
        <v>500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>
        <v>5.3677730560302699</v>
      </c>
      <c r="L25" s="7">
        <v>2.49630546569824</v>
      </c>
      <c r="M25">
        <v>2.0828208923339799</v>
      </c>
      <c r="N25">
        <v>3.7520809173584002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2.1302337646484402</v>
      </c>
      <c r="U25">
        <v>2.01200127601623</v>
      </c>
      <c r="V25">
        <v>1.8438333272934</v>
      </c>
      <c r="W25" s="13">
        <v>0.16816794872283899</v>
      </c>
      <c r="X25">
        <v>0.286400437355042</v>
      </c>
      <c r="Y25">
        <v>0.286400437355042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410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4.3733692169189498</v>
      </c>
      <c r="L26" s="7">
        <v>2.50955390930176</v>
      </c>
      <c r="M26">
        <v>2.11284255981445</v>
      </c>
      <c r="N26">
        <v>2.93422126770019</v>
      </c>
      <c r="O26">
        <v>1</v>
      </c>
      <c r="P26">
        <v>1</v>
      </c>
      <c r="Q26">
        <v>9</v>
      </c>
      <c r="R26" s="12">
        <v>0.1111</v>
      </c>
      <c r="S26" s="12">
        <f t="shared" si="0"/>
        <v>0.1</v>
      </c>
      <c r="T26">
        <v>1.4309444427490201</v>
      </c>
      <c r="U26">
        <v>1.36985206604004</v>
      </c>
      <c r="V26">
        <v>1.2371801137924201</v>
      </c>
      <c r="W26" s="13">
        <v>0.13267195224761999</v>
      </c>
      <c r="X26">
        <v>0.193764328956604</v>
      </c>
      <c r="Y26">
        <v>0.193764328956604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128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5.3409328460693404</v>
      </c>
      <c r="L27" s="7">
        <v>2.52885818481445</v>
      </c>
      <c r="M27">
        <v>1.66196632385254</v>
      </c>
      <c r="N27">
        <v>3.8903579711914098</v>
      </c>
      <c r="O27">
        <v>2</v>
      </c>
      <c r="P27">
        <v>2</v>
      </c>
      <c r="Q27">
        <v>7</v>
      </c>
      <c r="R27" s="12">
        <v>0.28570000000000001</v>
      </c>
      <c r="S27" s="12">
        <f t="shared" si="0"/>
        <v>0.2</v>
      </c>
      <c r="T27">
        <v>1.6895065307617201</v>
      </c>
      <c r="U27">
        <v>1.57126080989838</v>
      </c>
      <c r="V27">
        <v>1.4560174942016599</v>
      </c>
      <c r="W27" s="13">
        <v>0.115243315696716</v>
      </c>
      <c r="X27">
        <v>0.23348903656005901</v>
      </c>
      <c r="Y27">
        <v>0.23348903656005901</v>
      </c>
      <c r="Z27">
        <v>0.2</v>
      </c>
      <c r="AA27">
        <v>0.5</v>
      </c>
      <c r="AB27">
        <v>0.71428571428571397</v>
      </c>
      <c r="AC27">
        <v>0.58823529411764697</v>
      </c>
      <c r="AD27">
        <v>0.5</v>
      </c>
      <c r="AE27">
        <v>0.3</v>
      </c>
    </row>
    <row r="28" spans="1:31" x14ac:dyDescent="0.15">
      <c r="A28" s="4">
        <v>334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>
        <v>5.8445968627929696</v>
      </c>
      <c r="L28" s="7">
        <v>2.5306472778320299</v>
      </c>
      <c r="M28">
        <v>1.79775238037109</v>
      </c>
      <c r="N28">
        <v>3.69099998474121</v>
      </c>
      <c r="O28">
        <v>3</v>
      </c>
      <c r="P28">
        <v>3</v>
      </c>
      <c r="Q28">
        <v>12</v>
      </c>
      <c r="R28" s="12">
        <v>0.25</v>
      </c>
      <c r="S28" s="12">
        <f t="shared" si="0"/>
        <v>0.3</v>
      </c>
      <c r="T28">
        <v>1.6688976287841799</v>
      </c>
      <c r="U28">
        <v>1.59798943996429</v>
      </c>
      <c r="V28">
        <v>1.4405004978179901</v>
      </c>
      <c r="W28" s="13">
        <v>0.15748894214630099</v>
      </c>
      <c r="X28">
        <v>0.228397130966186</v>
      </c>
      <c r="Y28">
        <v>0.228397130966186</v>
      </c>
      <c r="Z28">
        <v>0.3</v>
      </c>
      <c r="AA28">
        <v>0.9</v>
      </c>
      <c r="AB28">
        <v>0.75</v>
      </c>
      <c r="AC28">
        <v>0.81818181818181801</v>
      </c>
      <c r="AD28">
        <v>0.1</v>
      </c>
      <c r="AE28">
        <v>0.6</v>
      </c>
    </row>
    <row r="29" spans="1:31" x14ac:dyDescent="0.15">
      <c r="A29" s="4">
        <v>78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5.1870536804199201</v>
      </c>
      <c r="L29" s="7">
        <v>2.6121311187744101</v>
      </c>
      <c r="M29">
        <v>2.1877632141113299</v>
      </c>
      <c r="N29">
        <v>4.30110740661621</v>
      </c>
      <c r="O29">
        <v>3</v>
      </c>
      <c r="P29">
        <v>3</v>
      </c>
      <c r="Q29">
        <v>13</v>
      </c>
      <c r="R29" s="12">
        <v>0.23080000000000001</v>
      </c>
      <c r="S29" s="12">
        <f t="shared" si="0"/>
        <v>0.3</v>
      </c>
      <c r="T29">
        <v>1.90737533569336</v>
      </c>
      <c r="U29">
        <v>1.7600345611572299</v>
      </c>
      <c r="V29">
        <v>1.63998091220856</v>
      </c>
      <c r="W29" s="13">
        <v>0.120053648948669</v>
      </c>
      <c r="X29">
        <v>0.26739442348480202</v>
      </c>
      <c r="Y29">
        <v>0.26739442348480202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4">
        <v>644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5.5166740417480504</v>
      </c>
      <c r="L30" s="7">
        <v>2.6217098236084002</v>
      </c>
      <c r="M30">
        <v>1.7777156829834</v>
      </c>
      <c r="N30">
        <v>4.1019325256347701</v>
      </c>
      <c r="O30">
        <v>1</v>
      </c>
      <c r="P30">
        <v>1</v>
      </c>
      <c r="Q30">
        <v>7</v>
      </c>
      <c r="R30" s="12">
        <v>0.1429</v>
      </c>
      <c r="S30" s="12">
        <f t="shared" si="0"/>
        <v>0.1</v>
      </c>
      <c r="T30">
        <v>1.78559494018555</v>
      </c>
      <c r="U30">
        <v>1.66477239131927</v>
      </c>
      <c r="V30">
        <v>1.5288511514663701</v>
      </c>
      <c r="W30" s="13">
        <v>0.135921239852905</v>
      </c>
      <c r="X30">
        <v>0.25674378871917702</v>
      </c>
      <c r="Y30">
        <v>0.25674378871917702</v>
      </c>
      <c r="Z30">
        <v>0.1</v>
      </c>
      <c r="AA30">
        <v>0.6</v>
      </c>
      <c r="AB30">
        <v>0.85714285714285698</v>
      </c>
      <c r="AC30">
        <v>0.70588235294117596</v>
      </c>
      <c r="AD30">
        <v>0.4</v>
      </c>
      <c r="AE30">
        <v>0.5</v>
      </c>
    </row>
    <row r="31" spans="1:31" s="30" customFormat="1" x14ac:dyDescent="0.15">
      <c r="A31" s="33">
        <v>59</v>
      </c>
      <c r="B31" s="30">
        <v>15</v>
      </c>
      <c r="C31" s="30">
        <v>5</v>
      </c>
      <c r="D31" s="30">
        <v>10</v>
      </c>
      <c r="E31" s="30">
        <v>10</v>
      </c>
      <c r="F31" s="30">
        <v>10</v>
      </c>
      <c r="G31" s="30">
        <v>0</v>
      </c>
      <c r="H31" s="30">
        <v>5</v>
      </c>
      <c r="I31" s="30">
        <v>5</v>
      </c>
      <c r="J31" s="30">
        <v>0.75</v>
      </c>
      <c r="K31" s="30">
        <v>5.88527488708496</v>
      </c>
      <c r="L31" s="30">
        <v>2.63079833984375</v>
      </c>
      <c r="M31" s="30">
        <v>1.4751014709472701</v>
      </c>
      <c r="N31" s="30">
        <v>4.1975421905517596</v>
      </c>
      <c r="O31" s="30">
        <v>3</v>
      </c>
      <c r="P31" s="30">
        <v>3</v>
      </c>
      <c r="Q31" s="30">
        <v>12</v>
      </c>
      <c r="R31" s="35">
        <v>0.25</v>
      </c>
      <c r="S31" s="35">
        <f t="shared" si="0"/>
        <v>0.3</v>
      </c>
      <c r="T31" s="30">
        <v>1.8753356933593699</v>
      </c>
      <c r="U31" s="30">
        <v>1.7415421009063701</v>
      </c>
      <c r="V31" s="30">
        <v>1.6032752990722701</v>
      </c>
      <c r="W31" s="30">
        <v>0.138266801834106</v>
      </c>
      <c r="X31" s="30">
        <v>0.27206039428710899</v>
      </c>
      <c r="Y31" s="30">
        <v>0.27206039428710899</v>
      </c>
      <c r="Z31" s="30">
        <v>0.3</v>
      </c>
      <c r="AA31" s="30">
        <v>0.9</v>
      </c>
      <c r="AB31" s="30">
        <v>0.75</v>
      </c>
      <c r="AC31" s="30">
        <v>0.81818181818181801</v>
      </c>
      <c r="AD31" s="30">
        <v>0.1</v>
      </c>
      <c r="AE31" s="30">
        <v>0.6</v>
      </c>
    </row>
    <row r="32" spans="1:31" x14ac:dyDescent="0.15">
      <c r="A32" s="4">
        <v>971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5.5693740844726598</v>
      </c>
      <c r="L32">
        <v>2.6390514373779301</v>
      </c>
      <c r="M32">
        <v>1.64603042602539</v>
      </c>
      <c r="N32">
        <v>3.8745975494384801</v>
      </c>
      <c r="O32">
        <v>3</v>
      </c>
      <c r="P32">
        <v>3</v>
      </c>
      <c r="Q32">
        <v>13</v>
      </c>
      <c r="R32" s="12">
        <v>0.23080000000000001</v>
      </c>
      <c r="S32" s="12">
        <f t="shared" si="0"/>
        <v>0.3</v>
      </c>
      <c r="T32">
        <v>1.8709201812744101</v>
      </c>
      <c r="U32">
        <v>1.7435611486434901</v>
      </c>
      <c r="V32">
        <v>1.5970151424407999</v>
      </c>
      <c r="W32">
        <v>0.146546006202698</v>
      </c>
      <c r="X32">
        <v>0.273905038833618</v>
      </c>
      <c r="Y32">
        <v>0.273905038833618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4">
        <v>420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3.8813323974609402</v>
      </c>
      <c r="L33" s="7">
        <v>2.7536201477050799</v>
      </c>
      <c r="M33">
        <v>3.0833549499511701</v>
      </c>
      <c r="N33">
        <v>3.36883544921875</v>
      </c>
      <c r="O33">
        <v>0</v>
      </c>
      <c r="P33">
        <v>0</v>
      </c>
      <c r="Q33">
        <v>0</v>
      </c>
      <c r="R33" s="12">
        <v>0</v>
      </c>
      <c r="S33" s="12">
        <f t="shared" si="0"/>
        <v>0</v>
      </c>
      <c r="T33">
        <v>1.26645278930664</v>
      </c>
      <c r="U33">
        <v>1.2079992294311499</v>
      </c>
      <c r="V33">
        <v>1.0940902233123799</v>
      </c>
      <c r="W33" s="13">
        <v>0.113909006118774</v>
      </c>
      <c r="X33">
        <v>0.172362565994263</v>
      </c>
      <c r="Y33">
        <v>0.172362565994263</v>
      </c>
      <c r="Z33">
        <v>0</v>
      </c>
      <c r="AA33">
        <v>0</v>
      </c>
      <c r="AB33" t="s">
        <v>29</v>
      </c>
      <c r="AC33" t="s">
        <v>29</v>
      </c>
      <c r="AD33">
        <v>1</v>
      </c>
      <c r="AE33">
        <v>0</v>
      </c>
    </row>
    <row r="34" spans="1:31" x14ac:dyDescent="0.15">
      <c r="A34" s="4">
        <v>418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>
        <v>4.4448013305664098</v>
      </c>
      <c r="L34" s="7">
        <v>2.7568054199218701</v>
      </c>
      <c r="M34">
        <v>2.61785888671875</v>
      </c>
      <c r="N34">
        <v>3.09810066223144</v>
      </c>
      <c r="O34">
        <v>1</v>
      </c>
      <c r="P34">
        <v>1</v>
      </c>
      <c r="Q34">
        <v>8</v>
      </c>
      <c r="R34" s="12">
        <v>0.125</v>
      </c>
      <c r="S34" s="12">
        <f t="shared" si="0"/>
        <v>0.1</v>
      </c>
      <c r="T34">
        <v>1.3468818664550799</v>
      </c>
      <c r="U34">
        <v>1.3104225397110001</v>
      </c>
      <c r="V34">
        <v>1.1598522663116499</v>
      </c>
      <c r="W34" s="13">
        <v>0.150570273399353</v>
      </c>
      <c r="X34">
        <v>0.18702960014343301</v>
      </c>
      <c r="Y34">
        <v>0.18702960014343301</v>
      </c>
      <c r="Z34">
        <v>0.1</v>
      </c>
      <c r="AA34">
        <v>0.7</v>
      </c>
      <c r="AB34">
        <v>0.875</v>
      </c>
      <c r="AC34">
        <v>0.77777777777777801</v>
      </c>
      <c r="AD34">
        <v>0.3</v>
      </c>
      <c r="AE34">
        <v>0.6</v>
      </c>
    </row>
    <row r="35" spans="1:31" x14ac:dyDescent="0.15">
      <c r="A35" s="4">
        <v>433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4.6806774139404297</v>
      </c>
      <c r="L35" s="7">
        <v>2.7839107513427699</v>
      </c>
      <c r="M35">
        <v>2.11467361450195</v>
      </c>
      <c r="N35">
        <v>3.6265335083007799</v>
      </c>
      <c r="O35">
        <v>2</v>
      </c>
      <c r="P35">
        <v>2</v>
      </c>
      <c r="Q35">
        <v>10</v>
      </c>
      <c r="R35" s="12">
        <v>0.2</v>
      </c>
      <c r="S35" s="12">
        <f t="shared" si="0"/>
        <v>0.2</v>
      </c>
      <c r="T35">
        <v>1.56283950805664</v>
      </c>
      <c r="U35">
        <v>1.46058320999146</v>
      </c>
      <c r="V35">
        <v>1.3274133205413801</v>
      </c>
      <c r="W35" s="13">
        <v>0.13316988945007299</v>
      </c>
      <c r="X35">
        <v>0.23542618751525901</v>
      </c>
      <c r="Y35">
        <v>0.23542618751525901</v>
      </c>
      <c r="Z35">
        <v>0.2</v>
      </c>
      <c r="AA35">
        <v>0.8</v>
      </c>
      <c r="AB35">
        <v>0.8</v>
      </c>
      <c r="AC35">
        <v>0.8</v>
      </c>
      <c r="AD35">
        <v>0.2</v>
      </c>
      <c r="AE35">
        <v>0.6</v>
      </c>
    </row>
    <row r="36" spans="1:31" x14ac:dyDescent="0.15">
      <c r="A36" s="4">
        <v>626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4.4488945007324201</v>
      </c>
      <c r="L36" s="7">
        <v>2.7935333251953098</v>
      </c>
      <c r="M36">
        <v>2.5312194824218701</v>
      </c>
      <c r="N36">
        <v>2.78610038757324</v>
      </c>
      <c r="O36">
        <v>2</v>
      </c>
      <c r="P36">
        <v>2</v>
      </c>
      <c r="Q36">
        <v>11</v>
      </c>
      <c r="R36" s="12">
        <v>0.18179999999999999</v>
      </c>
      <c r="S36" s="12">
        <f t="shared" si="0"/>
        <v>0.2</v>
      </c>
      <c r="T36">
        <v>1.4707450866699201</v>
      </c>
      <c r="U36">
        <v>1.4289009571075399</v>
      </c>
      <c r="V36">
        <v>1.2673585414886499</v>
      </c>
      <c r="W36" s="13">
        <v>0.16154241561889701</v>
      </c>
      <c r="X36">
        <v>0.203386545181274</v>
      </c>
      <c r="Y36">
        <v>0.203386545181274</v>
      </c>
      <c r="Z36">
        <v>0.2</v>
      </c>
      <c r="AA36">
        <v>0.9</v>
      </c>
      <c r="AB36">
        <v>0.81818181818181801</v>
      </c>
      <c r="AC36">
        <v>0.85714285714285698</v>
      </c>
      <c r="AD36">
        <v>0.1</v>
      </c>
      <c r="AE36">
        <v>0.7</v>
      </c>
    </row>
    <row r="37" spans="1:31" x14ac:dyDescent="0.15">
      <c r="A37" s="4">
        <v>479</v>
      </c>
      <c r="B37">
        <v>16</v>
      </c>
      <c r="C37">
        <v>4</v>
      </c>
      <c r="D37">
        <v>10</v>
      </c>
      <c r="E37">
        <v>10</v>
      </c>
      <c r="F37">
        <v>10</v>
      </c>
      <c r="G37">
        <v>0</v>
      </c>
      <c r="H37">
        <v>6</v>
      </c>
      <c r="I37">
        <v>4</v>
      </c>
      <c r="J37">
        <v>0.8</v>
      </c>
      <c r="K37">
        <v>5.7573509216308603</v>
      </c>
      <c r="L37" s="7">
        <v>2.7966232299804701</v>
      </c>
      <c r="M37">
        <v>2.2686214447021502</v>
      </c>
      <c r="N37">
        <v>3.6145534515380899</v>
      </c>
      <c r="O37">
        <v>1</v>
      </c>
      <c r="P37">
        <v>1</v>
      </c>
      <c r="Q37">
        <v>9</v>
      </c>
      <c r="R37" s="12">
        <v>0.1111</v>
      </c>
      <c r="S37" s="12">
        <f t="shared" si="0"/>
        <v>0.1</v>
      </c>
      <c r="T37">
        <v>2.0933933258056601</v>
      </c>
      <c r="U37">
        <v>2.00058150291443</v>
      </c>
      <c r="V37">
        <v>1.7778230905532799</v>
      </c>
      <c r="W37" s="13">
        <v>0.22275841236114499</v>
      </c>
      <c r="X37">
        <v>0.31557023525237998</v>
      </c>
      <c r="Y37">
        <v>0.31557023525237998</v>
      </c>
      <c r="Z37">
        <v>0.1</v>
      </c>
      <c r="AA37">
        <v>0.8</v>
      </c>
      <c r="AB37">
        <v>0.88888888888888895</v>
      </c>
      <c r="AC37">
        <v>0.84210526315789502</v>
      </c>
      <c r="AD37">
        <v>0.2</v>
      </c>
      <c r="AE37">
        <v>0.7</v>
      </c>
    </row>
    <row r="38" spans="1:31" x14ac:dyDescent="0.15">
      <c r="A38" s="4">
        <v>380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5.2058868408203098</v>
      </c>
      <c r="L38" s="7">
        <v>2.8078861236572301</v>
      </c>
      <c r="M38">
        <v>2.09303855895996</v>
      </c>
      <c r="N38">
        <v>3.3663177490234402</v>
      </c>
      <c r="O38">
        <v>2</v>
      </c>
      <c r="P38">
        <v>2</v>
      </c>
      <c r="Q38">
        <v>8</v>
      </c>
      <c r="R38" s="12">
        <v>0.25</v>
      </c>
      <c r="S38" s="12">
        <f t="shared" si="0"/>
        <v>0.2</v>
      </c>
      <c r="T38">
        <v>1.7268104553222701</v>
      </c>
      <c r="U38">
        <v>1.64626276493073</v>
      </c>
      <c r="V38">
        <v>1.47800445556641</v>
      </c>
      <c r="W38" s="13">
        <v>0.16825830936431899</v>
      </c>
      <c r="X38">
        <v>0.24880599975585899</v>
      </c>
      <c r="Y38">
        <v>0.24880599975585899</v>
      </c>
      <c r="Z38">
        <v>0.2</v>
      </c>
      <c r="AA38">
        <v>0.6</v>
      </c>
      <c r="AB38">
        <v>0.75</v>
      </c>
      <c r="AC38">
        <v>0.66666666666666696</v>
      </c>
      <c r="AD38">
        <v>0.4</v>
      </c>
      <c r="AE38">
        <v>0.4</v>
      </c>
    </row>
    <row r="39" spans="1:31" x14ac:dyDescent="0.15">
      <c r="A39" s="4">
        <v>162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4.6099319458007804</v>
      </c>
      <c r="L39" s="7">
        <v>2.8281841278076199</v>
      </c>
      <c r="M39">
        <v>2.3973312377929701</v>
      </c>
      <c r="N39">
        <v>3.7362899780273402</v>
      </c>
      <c r="O39">
        <v>2</v>
      </c>
      <c r="P39">
        <v>2</v>
      </c>
      <c r="Q39">
        <v>10</v>
      </c>
      <c r="R39" s="12">
        <v>0.2</v>
      </c>
      <c r="S39" s="12">
        <f t="shared" si="0"/>
        <v>0.2</v>
      </c>
      <c r="T39">
        <v>1.31502532958984</v>
      </c>
      <c r="U39">
        <v>1.23371553421021</v>
      </c>
      <c r="V39">
        <v>1.1216983795166</v>
      </c>
      <c r="W39" s="13">
        <v>0.112017154693604</v>
      </c>
      <c r="X39">
        <v>0.19332695007324199</v>
      </c>
      <c r="Y39">
        <v>0.19332695007324199</v>
      </c>
      <c r="Z39">
        <v>0.2</v>
      </c>
      <c r="AA39">
        <v>0.8</v>
      </c>
      <c r="AB39">
        <v>0.8</v>
      </c>
      <c r="AC39">
        <v>0.8</v>
      </c>
      <c r="AD39">
        <v>0.2</v>
      </c>
      <c r="AE39">
        <v>0.6</v>
      </c>
    </row>
    <row r="40" spans="1:31" x14ac:dyDescent="0.15">
      <c r="A40" s="4">
        <v>817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5.7092628479003897</v>
      </c>
      <c r="L40" s="7">
        <v>2.86673164367676</v>
      </c>
      <c r="M40">
        <v>2.0426120758056601</v>
      </c>
      <c r="N40">
        <v>4.0368194580078098</v>
      </c>
      <c r="O40">
        <v>2</v>
      </c>
      <c r="P40">
        <v>2</v>
      </c>
      <c r="Q40">
        <v>10</v>
      </c>
      <c r="R40" s="12">
        <v>0.2</v>
      </c>
      <c r="S40" s="12">
        <f t="shared" si="0"/>
        <v>0.2</v>
      </c>
      <c r="T40">
        <v>1.96609306335449</v>
      </c>
      <c r="U40">
        <v>1.8321495056152299</v>
      </c>
      <c r="V40">
        <v>1.6661447286605799</v>
      </c>
      <c r="W40" s="13">
        <v>0.16600477695465099</v>
      </c>
      <c r="X40">
        <v>0.29994833469390902</v>
      </c>
      <c r="Y40">
        <v>0.29994833469390902</v>
      </c>
      <c r="Z40">
        <v>0.2</v>
      </c>
      <c r="AA40">
        <v>0.8</v>
      </c>
      <c r="AB40">
        <v>0.8</v>
      </c>
      <c r="AC40">
        <v>0.8</v>
      </c>
      <c r="AD40">
        <v>0.2</v>
      </c>
      <c r="AE40">
        <v>0.6</v>
      </c>
    </row>
    <row r="41" spans="1:31" s="30" customFormat="1" ht="12" customHeight="1" x14ac:dyDescent="0.15">
      <c r="A41" s="33">
        <v>285</v>
      </c>
      <c r="B41" s="30">
        <v>15</v>
      </c>
      <c r="C41" s="30">
        <v>5</v>
      </c>
      <c r="D41" s="30">
        <v>10</v>
      </c>
      <c r="E41" s="30">
        <v>10</v>
      </c>
      <c r="F41" s="30">
        <v>10</v>
      </c>
      <c r="G41" s="30">
        <v>0</v>
      </c>
      <c r="H41" s="30">
        <v>5</v>
      </c>
      <c r="I41" s="30">
        <v>5</v>
      </c>
      <c r="J41" s="30">
        <v>0.75</v>
      </c>
      <c r="K41" s="30">
        <v>5.9851932525634801</v>
      </c>
      <c r="L41" s="30">
        <v>2.8698177337646502</v>
      </c>
      <c r="M41" s="30">
        <v>2.25675392150879</v>
      </c>
      <c r="N41" s="30">
        <v>5.0046253204345703</v>
      </c>
      <c r="O41" s="30">
        <v>4</v>
      </c>
      <c r="P41" s="30">
        <v>4</v>
      </c>
      <c r="Q41" s="30">
        <v>13</v>
      </c>
      <c r="R41" s="35">
        <v>0.30769999999999997</v>
      </c>
      <c r="S41" s="35">
        <f t="shared" si="0"/>
        <v>0.4</v>
      </c>
      <c r="T41" s="30">
        <v>2.3542289733886701</v>
      </c>
      <c r="U41" s="30">
        <v>2.1427681446075399</v>
      </c>
      <c r="V41" s="30">
        <v>2.0035667419433598</v>
      </c>
      <c r="W41" s="30">
        <v>0.13920140266418499</v>
      </c>
      <c r="X41" s="30">
        <v>0.350662231445312</v>
      </c>
      <c r="Y41" s="30">
        <v>0.350662231445312</v>
      </c>
      <c r="Z41" s="30">
        <v>0.4</v>
      </c>
      <c r="AA41" s="30">
        <v>0.9</v>
      </c>
      <c r="AB41" s="30">
        <v>0.69230769230769196</v>
      </c>
      <c r="AC41" s="30">
        <v>0.78260869565217395</v>
      </c>
      <c r="AD41" s="30">
        <v>0.1</v>
      </c>
      <c r="AE41" s="30">
        <v>0.5</v>
      </c>
    </row>
    <row r="42" spans="1:31" x14ac:dyDescent="0.15">
      <c r="A42" s="4">
        <v>805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4.7387371063232404</v>
      </c>
      <c r="L42" s="7">
        <v>2.9137649536132799</v>
      </c>
      <c r="M42">
        <v>2.6793842315673801</v>
      </c>
      <c r="N42">
        <v>3.1811828613281201</v>
      </c>
      <c r="O42">
        <v>0</v>
      </c>
      <c r="P42">
        <v>0</v>
      </c>
      <c r="Q42">
        <v>5</v>
      </c>
      <c r="R42" s="12">
        <v>0</v>
      </c>
      <c r="S42" s="12">
        <f t="shared" si="0"/>
        <v>0</v>
      </c>
      <c r="T42">
        <v>1.3934249877929701</v>
      </c>
      <c r="U42">
        <v>1.35218966007233</v>
      </c>
      <c r="V42">
        <v>1.19028437137604</v>
      </c>
      <c r="W42" s="13">
        <v>0.16190528869628901</v>
      </c>
      <c r="X42">
        <v>0.20314061641693101</v>
      </c>
      <c r="Y42">
        <v>0.20314061641693101</v>
      </c>
      <c r="Z42">
        <v>0</v>
      </c>
      <c r="AA42">
        <v>0.5</v>
      </c>
      <c r="AB42">
        <v>1</v>
      </c>
      <c r="AC42">
        <v>0.66666666666666696</v>
      </c>
      <c r="AD42">
        <v>0.5</v>
      </c>
      <c r="AE42">
        <v>0.5</v>
      </c>
    </row>
    <row r="43" spans="1:31" x14ac:dyDescent="0.15">
      <c r="A43" s="4">
        <v>96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5.3072776794433603</v>
      </c>
      <c r="L43" s="7">
        <v>2.9212284088134801</v>
      </c>
      <c r="M43">
        <v>2.3924045562744101</v>
      </c>
      <c r="N43">
        <v>3.7144584655761701</v>
      </c>
      <c r="O43">
        <v>1</v>
      </c>
      <c r="P43">
        <v>1</v>
      </c>
      <c r="Q43">
        <v>9</v>
      </c>
      <c r="R43" s="12">
        <v>0.1111</v>
      </c>
      <c r="S43" s="12">
        <f t="shared" si="0"/>
        <v>0.1</v>
      </c>
      <c r="T43">
        <v>1.420654296875</v>
      </c>
      <c r="U43">
        <v>1.36475253105164</v>
      </c>
      <c r="V43">
        <v>1.21532559394836</v>
      </c>
      <c r="W43" s="13">
        <v>0.14942693710327201</v>
      </c>
      <c r="X43">
        <v>0.20532870292663599</v>
      </c>
      <c r="Y43">
        <v>0.20532870292663599</v>
      </c>
      <c r="Z43">
        <v>0.1</v>
      </c>
      <c r="AA43">
        <v>0.8</v>
      </c>
      <c r="AB43">
        <v>0.88888888888888895</v>
      </c>
      <c r="AC43">
        <v>0.84210526315789502</v>
      </c>
      <c r="AD43">
        <v>0.2</v>
      </c>
      <c r="AE43">
        <v>0.7</v>
      </c>
    </row>
    <row r="44" spans="1:31" x14ac:dyDescent="0.15">
      <c r="A44" s="4">
        <v>340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4.7457599639892596</v>
      </c>
      <c r="L44" s="7">
        <v>2.9280128479003902</v>
      </c>
      <c r="M44">
        <v>2.2725734710693399</v>
      </c>
      <c r="N44">
        <v>3.45197677612305</v>
      </c>
      <c r="O44">
        <v>2</v>
      </c>
      <c r="P44">
        <v>2</v>
      </c>
      <c r="Q44">
        <v>11</v>
      </c>
      <c r="R44" s="12">
        <v>0.18179999999999999</v>
      </c>
      <c r="S44" s="12">
        <f t="shared" si="0"/>
        <v>0.2</v>
      </c>
      <c r="T44">
        <v>1.65671157836914</v>
      </c>
      <c r="U44">
        <v>1.5590281486511199</v>
      </c>
      <c r="V44">
        <v>1.4025862216949501</v>
      </c>
      <c r="W44" s="13">
        <v>0.15644192695617701</v>
      </c>
      <c r="X44">
        <v>0.254125356674194</v>
      </c>
      <c r="Y44">
        <v>0.254125356674194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x14ac:dyDescent="0.15">
      <c r="A45" s="4">
        <v>875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4.9618778228759801</v>
      </c>
      <c r="L45" s="7">
        <v>2.9850826263427699</v>
      </c>
      <c r="M45">
        <v>2.25918388366699</v>
      </c>
      <c r="N45">
        <v>3.7321662902832</v>
      </c>
      <c r="O45">
        <v>1</v>
      </c>
      <c r="P45">
        <v>1</v>
      </c>
      <c r="Q45">
        <v>8</v>
      </c>
      <c r="R45" s="12">
        <v>0.125</v>
      </c>
      <c r="S45" s="12">
        <f t="shared" si="0"/>
        <v>0.1</v>
      </c>
      <c r="T45">
        <v>1.49424171447754</v>
      </c>
      <c r="U45">
        <v>1.4002046585082999</v>
      </c>
      <c r="V45">
        <v>1.2682718038559</v>
      </c>
      <c r="W45" s="13">
        <v>0.13193285465240501</v>
      </c>
      <c r="X45">
        <v>0.22596991062164301</v>
      </c>
      <c r="Y45">
        <v>0.22596991062164301</v>
      </c>
      <c r="Z45">
        <v>0.1</v>
      </c>
      <c r="AA45">
        <v>0.7</v>
      </c>
      <c r="AB45">
        <v>0.875</v>
      </c>
      <c r="AC45">
        <v>0.77777777777777801</v>
      </c>
      <c r="AD45">
        <v>0.3</v>
      </c>
      <c r="AE45">
        <v>0.6</v>
      </c>
    </row>
    <row r="46" spans="1:31" x14ac:dyDescent="0.15">
      <c r="A46" s="4">
        <v>486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>
        <v>5.4736347198486301</v>
      </c>
      <c r="L46" s="7">
        <v>3.00607109069824</v>
      </c>
      <c r="M46">
        <v>2.5961036682128902</v>
      </c>
      <c r="N46">
        <v>3.08769607543945</v>
      </c>
      <c r="O46">
        <v>1</v>
      </c>
      <c r="P46">
        <v>1</v>
      </c>
      <c r="Q46">
        <v>9</v>
      </c>
      <c r="R46" s="12">
        <v>0.1111</v>
      </c>
      <c r="S46" s="12">
        <f t="shared" si="0"/>
        <v>0.1</v>
      </c>
      <c r="T46">
        <v>1.6700477600097701</v>
      </c>
      <c r="U46">
        <v>1.6262121200561499</v>
      </c>
      <c r="V46">
        <v>1.4233806133270299</v>
      </c>
      <c r="W46" s="13">
        <v>0.202831506729126</v>
      </c>
      <c r="X46">
        <v>0.24666714668273901</v>
      </c>
      <c r="Y46">
        <v>0.24666714668273901</v>
      </c>
      <c r="Z46">
        <v>0.1</v>
      </c>
      <c r="AA46">
        <v>0.8</v>
      </c>
      <c r="AB46">
        <v>0.88888888888888895</v>
      </c>
      <c r="AC46">
        <v>0.84210526315789502</v>
      </c>
      <c r="AD46">
        <v>0.2</v>
      </c>
      <c r="AE46">
        <v>0.7</v>
      </c>
    </row>
    <row r="47" spans="1:31" x14ac:dyDescent="0.15">
      <c r="A47" s="4">
        <v>204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>
        <v>4.1210136413574201</v>
      </c>
      <c r="L47" s="7">
        <v>3.0621032714843701</v>
      </c>
      <c r="M47">
        <v>2.6656322479247998</v>
      </c>
      <c r="N47">
        <v>2.9633274078369101</v>
      </c>
      <c r="O47">
        <v>1</v>
      </c>
      <c r="P47">
        <v>1</v>
      </c>
      <c r="Q47">
        <v>7</v>
      </c>
      <c r="R47" s="12">
        <v>0.1429</v>
      </c>
      <c r="S47" s="12">
        <f t="shared" si="0"/>
        <v>0.1</v>
      </c>
      <c r="T47">
        <v>1.3481616973877</v>
      </c>
      <c r="U47">
        <v>1.2863235473632799</v>
      </c>
      <c r="V47">
        <v>1.1500141620636</v>
      </c>
      <c r="W47" s="13">
        <v>0.13630938529968301</v>
      </c>
      <c r="X47">
        <v>0.19814753532409701</v>
      </c>
      <c r="Y47">
        <v>0.19814753532409701</v>
      </c>
      <c r="Z47">
        <v>0.1</v>
      </c>
      <c r="AA47">
        <v>0.6</v>
      </c>
      <c r="AB47">
        <v>0.85714285714285698</v>
      </c>
      <c r="AC47">
        <v>0.70588235294117596</v>
      </c>
      <c r="AD47">
        <v>0.4</v>
      </c>
      <c r="AE47">
        <v>0.5</v>
      </c>
    </row>
    <row r="48" spans="1:31" x14ac:dyDescent="0.15">
      <c r="A48" s="4">
        <v>370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5.6336345672607404</v>
      </c>
      <c r="L48" s="7">
        <v>3.0647315979003902</v>
      </c>
      <c r="M48">
        <v>2.17875480651856</v>
      </c>
      <c r="N48">
        <v>3.3658676147460902</v>
      </c>
      <c r="O48">
        <v>2</v>
      </c>
      <c r="P48">
        <v>2</v>
      </c>
      <c r="Q48">
        <v>10</v>
      </c>
      <c r="R48" s="12">
        <v>0.2</v>
      </c>
      <c r="S48" s="12">
        <f t="shared" si="0"/>
        <v>0.2</v>
      </c>
      <c r="T48">
        <v>1.7144851684570299</v>
      </c>
      <c r="U48">
        <v>1.6434230804443399</v>
      </c>
      <c r="V48">
        <v>1.4525625705719001</v>
      </c>
      <c r="W48" s="13">
        <v>0.190860509872436</v>
      </c>
      <c r="X48">
        <v>0.261922597885132</v>
      </c>
      <c r="Y48">
        <v>0.261922597885132</v>
      </c>
      <c r="Z48">
        <v>0.2</v>
      </c>
      <c r="AA48">
        <v>0.8</v>
      </c>
      <c r="AB48">
        <v>0.8</v>
      </c>
      <c r="AC48">
        <v>0.8</v>
      </c>
      <c r="AD48">
        <v>0.2</v>
      </c>
      <c r="AE48">
        <v>0.6</v>
      </c>
    </row>
    <row r="49" spans="1:31" x14ac:dyDescent="0.15">
      <c r="A49" s="4">
        <v>967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>
        <v>5.2314033508300799</v>
      </c>
      <c r="L49" s="7">
        <v>3.10678291320801</v>
      </c>
      <c r="M49">
        <v>2.1005096435546902</v>
      </c>
      <c r="N49">
        <v>3.6344337463378902</v>
      </c>
      <c r="O49">
        <v>2</v>
      </c>
      <c r="P49">
        <v>2</v>
      </c>
      <c r="Q49">
        <v>11</v>
      </c>
      <c r="R49" s="12">
        <v>0.18179999999999999</v>
      </c>
      <c r="S49" s="12">
        <f t="shared" si="0"/>
        <v>0.2</v>
      </c>
      <c r="T49">
        <v>1.5820407867431601</v>
      </c>
      <c r="U49">
        <v>1.48673439025879</v>
      </c>
      <c r="V49">
        <v>1.3333995342254601</v>
      </c>
      <c r="W49" s="13">
        <v>0.153334856033325</v>
      </c>
      <c r="X49">
        <v>0.2486412525177</v>
      </c>
      <c r="Y49">
        <v>0.2486412525177</v>
      </c>
      <c r="Z49">
        <v>0.2</v>
      </c>
      <c r="AA49">
        <v>0.9</v>
      </c>
      <c r="AB49">
        <v>0.81818181818181801</v>
      </c>
      <c r="AC49">
        <v>0.85714285714285698</v>
      </c>
      <c r="AD49">
        <v>0.1</v>
      </c>
      <c r="AE49">
        <v>0.7</v>
      </c>
    </row>
    <row r="50" spans="1:31" x14ac:dyDescent="0.15">
      <c r="A50" s="4">
        <v>766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5.4084510803222701</v>
      </c>
      <c r="L50" s="7">
        <v>3.10890769958496</v>
      </c>
      <c r="M50">
        <v>1.8993282318115201</v>
      </c>
      <c r="N50">
        <v>3.7328853607177699</v>
      </c>
      <c r="O50">
        <v>2</v>
      </c>
      <c r="P50">
        <v>2</v>
      </c>
      <c r="Q50">
        <v>10</v>
      </c>
      <c r="R50" s="12">
        <v>0.2</v>
      </c>
      <c r="S50" s="12">
        <f t="shared" si="0"/>
        <v>0.2</v>
      </c>
      <c r="T50">
        <v>1.97856521606445</v>
      </c>
      <c r="U50">
        <v>1.8274736404418901</v>
      </c>
      <c r="V50">
        <v>1.6693286895752</v>
      </c>
      <c r="W50" s="13">
        <v>0.158144950866699</v>
      </c>
      <c r="X50">
        <v>0.30923652648925798</v>
      </c>
      <c r="Y50">
        <v>0.30923652648925798</v>
      </c>
      <c r="Z50">
        <v>0.2</v>
      </c>
      <c r="AA50">
        <v>0.8</v>
      </c>
      <c r="AB50">
        <v>0.8</v>
      </c>
      <c r="AC50">
        <v>0.8</v>
      </c>
      <c r="AD50">
        <v>0.2</v>
      </c>
      <c r="AE50">
        <v>0.6</v>
      </c>
    </row>
    <row r="51" spans="1:31" s="30" customFormat="1" x14ac:dyDescent="0.15">
      <c r="A51" s="33">
        <v>331</v>
      </c>
      <c r="B51" s="30">
        <v>14</v>
      </c>
      <c r="C51" s="30">
        <v>6</v>
      </c>
      <c r="D51" s="30">
        <v>10</v>
      </c>
      <c r="E51" s="30">
        <v>10</v>
      </c>
      <c r="F51" s="30">
        <v>10</v>
      </c>
      <c r="G51" s="30">
        <v>0</v>
      </c>
      <c r="H51" s="30">
        <v>4</v>
      </c>
      <c r="I51" s="30">
        <v>6</v>
      </c>
      <c r="J51" s="30">
        <v>0.7</v>
      </c>
      <c r="K51" s="30">
        <v>4.9751873016357404</v>
      </c>
      <c r="L51" s="30">
        <v>3.11871337890625</v>
      </c>
      <c r="M51" s="30">
        <v>2.3487701416015598</v>
      </c>
      <c r="N51" s="30">
        <v>3.3579540252685498</v>
      </c>
      <c r="O51" s="30">
        <v>2</v>
      </c>
      <c r="P51" s="30">
        <v>2</v>
      </c>
      <c r="Q51" s="30">
        <v>11</v>
      </c>
      <c r="R51" s="35">
        <v>0.18179999999999999</v>
      </c>
      <c r="S51" s="35">
        <f t="shared" si="0"/>
        <v>0.2</v>
      </c>
      <c r="T51" s="30">
        <v>1.7982158660888701</v>
      </c>
      <c r="U51" s="30">
        <v>1.7166333198547401</v>
      </c>
      <c r="V51" s="30">
        <v>1.5181471109390301</v>
      </c>
      <c r="W51" s="30">
        <v>0.19848620891571001</v>
      </c>
      <c r="X51" s="30">
        <v>0.28006875514984098</v>
      </c>
      <c r="Y51" s="30">
        <v>0.28006875514984098</v>
      </c>
      <c r="Z51" s="30">
        <v>0.2</v>
      </c>
      <c r="AA51" s="30">
        <v>0.9</v>
      </c>
      <c r="AB51" s="30">
        <v>0.81818181818181801</v>
      </c>
      <c r="AC51" s="30">
        <v>0.85714285714285698</v>
      </c>
      <c r="AD51" s="30">
        <v>0.1</v>
      </c>
      <c r="AE51" s="30">
        <v>0.7</v>
      </c>
    </row>
    <row r="52" spans="1:31" x14ac:dyDescent="0.15">
      <c r="A52" s="4">
        <v>751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4.9115619659423801</v>
      </c>
      <c r="L52" s="7">
        <v>3.1490116119384801</v>
      </c>
      <c r="M52">
        <v>2.3357124328613299</v>
      </c>
      <c r="N52">
        <v>3.0508842468261701</v>
      </c>
      <c r="O52">
        <v>2</v>
      </c>
      <c r="P52">
        <v>2</v>
      </c>
      <c r="Q52">
        <v>10</v>
      </c>
      <c r="R52" s="12">
        <v>0.2</v>
      </c>
      <c r="S52" s="12">
        <f t="shared" si="0"/>
        <v>0.2</v>
      </c>
      <c r="T52">
        <v>1.60980224609375</v>
      </c>
      <c r="U52">
        <v>1.5278396606445299</v>
      </c>
      <c r="V52">
        <v>1.36089551448822</v>
      </c>
      <c r="W52" s="13">
        <v>0.16694414615631101</v>
      </c>
      <c r="X52">
        <v>0.24890673160553001</v>
      </c>
      <c r="Y52">
        <v>0.24890673160553001</v>
      </c>
      <c r="Z52">
        <v>0.2</v>
      </c>
      <c r="AA52">
        <v>0.8</v>
      </c>
      <c r="AB52">
        <v>0.8</v>
      </c>
      <c r="AC52">
        <v>0.8</v>
      </c>
      <c r="AD52">
        <v>0.2</v>
      </c>
      <c r="AE52">
        <v>0.6</v>
      </c>
    </row>
    <row r="53" spans="1:31" x14ac:dyDescent="0.15">
      <c r="A53" s="4">
        <v>624</v>
      </c>
      <c r="B53">
        <v>16</v>
      </c>
      <c r="C53">
        <v>4</v>
      </c>
      <c r="D53">
        <v>10</v>
      </c>
      <c r="E53">
        <v>10</v>
      </c>
      <c r="F53">
        <v>10</v>
      </c>
      <c r="G53">
        <v>0</v>
      </c>
      <c r="H53">
        <v>6</v>
      </c>
      <c r="I53">
        <v>4</v>
      </c>
      <c r="J53">
        <v>0.8</v>
      </c>
      <c r="K53">
        <v>5.7309322357177699</v>
      </c>
      <c r="L53" s="7">
        <v>3.2853984832763699</v>
      </c>
      <c r="M53">
        <v>2.8849430084228498</v>
      </c>
      <c r="N53">
        <v>3.0747337341308598</v>
      </c>
      <c r="O53">
        <v>1</v>
      </c>
      <c r="P53">
        <v>1</v>
      </c>
      <c r="Q53">
        <v>9</v>
      </c>
      <c r="R53" s="12">
        <v>0.1111</v>
      </c>
      <c r="S53" s="12">
        <f t="shared" si="0"/>
        <v>0.1</v>
      </c>
      <c r="T53">
        <v>1.9793052673339799</v>
      </c>
      <c r="U53">
        <v>1.9299783706664999</v>
      </c>
      <c r="V53">
        <v>1.67936038970947</v>
      </c>
      <c r="W53" s="13">
        <v>0.25061798095703097</v>
      </c>
      <c r="X53">
        <v>0.299944877624512</v>
      </c>
      <c r="Y53">
        <v>0.299944877624512</v>
      </c>
      <c r="Z53">
        <v>0.1</v>
      </c>
      <c r="AA53">
        <v>0.8</v>
      </c>
      <c r="AB53">
        <v>0.88888888888888895</v>
      </c>
      <c r="AC53">
        <v>0.84210526315789502</v>
      </c>
      <c r="AD53">
        <v>0.2</v>
      </c>
      <c r="AE53">
        <v>0.7</v>
      </c>
    </row>
    <row r="54" spans="1:31" x14ac:dyDescent="0.15">
      <c r="A54" s="4">
        <v>831</v>
      </c>
      <c r="B54">
        <v>16</v>
      </c>
      <c r="C54">
        <v>4</v>
      </c>
      <c r="D54">
        <v>10</v>
      </c>
      <c r="E54">
        <v>10</v>
      </c>
      <c r="F54">
        <v>10</v>
      </c>
      <c r="G54">
        <v>0</v>
      </c>
      <c r="H54">
        <v>6</v>
      </c>
      <c r="I54">
        <v>4</v>
      </c>
      <c r="J54">
        <v>0.8</v>
      </c>
      <c r="K54">
        <v>5.9205646514892596</v>
      </c>
      <c r="L54" s="7">
        <v>3.2345046997070299</v>
      </c>
      <c r="M54">
        <v>2.68940925598144</v>
      </c>
      <c r="N54">
        <v>3.11403083801269</v>
      </c>
      <c r="O54">
        <v>1</v>
      </c>
      <c r="P54">
        <v>1</v>
      </c>
      <c r="Q54">
        <v>8</v>
      </c>
      <c r="R54" s="12">
        <v>0.125</v>
      </c>
      <c r="S54" s="12">
        <f t="shared" si="0"/>
        <v>0.1</v>
      </c>
      <c r="T54">
        <v>1.8896789550781199</v>
      </c>
      <c r="U54">
        <v>1.84347188472748</v>
      </c>
      <c r="V54">
        <v>1.59619677066803</v>
      </c>
      <c r="W54" s="13">
        <v>0.24727511405944799</v>
      </c>
      <c r="X54">
        <v>0.29348218441009499</v>
      </c>
      <c r="Y54">
        <v>0.29348218441009499</v>
      </c>
      <c r="Z54">
        <v>0.1</v>
      </c>
      <c r="AA54">
        <v>0.7</v>
      </c>
      <c r="AB54">
        <v>0.875</v>
      </c>
      <c r="AC54">
        <v>0.77777777777777801</v>
      </c>
      <c r="AD54">
        <v>0.3</v>
      </c>
      <c r="AE54">
        <v>0.6</v>
      </c>
    </row>
    <row r="55" spans="1:31" x14ac:dyDescent="0.15">
      <c r="A55" s="4">
        <v>272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>
        <v>4.26119041442871</v>
      </c>
      <c r="L55" s="7">
        <v>3.3244171142578098</v>
      </c>
      <c r="M55">
        <v>3.6042499542236301</v>
      </c>
      <c r="N55">
        <v>3.5223522186279301</v>
      </c>
      <c r="O55">
        <v>0</v>
      </c>
      <c r="P55">
        <v>0</v>
      </c>
      <c r="Q55">
        <v>4</v>
      </c>
      <c r="R55" s="12">
        <v>0</v>
      </c>
      <c r="S55" s="12">
        <f t="shared" si="0"/>
        <v>0</v>
      </c>
      <c r="T55">
        <v>1.0182018280029299</v>
      </c>
      <c r="U55">
        <v>1.0108222961425799</v>
      </c>
      <c r="V55">
        <v>0.87690293788909901</v>
      </c>
      <c r="W55" s="13">
        <v>0.133919358253479</v>
      </c>
      <c r="X55">
        <v>0.14129889011383101</v>
      </c>
      <c r="Y55">
        <v>0.14129889011383101</v>
      </c>
      <c r="Z55">
        <v>0</v>
      </c>
      <c r="AA55">
        <v>0.4</v>
      </c>
      <c r="AB55">
        <v>1</v>
      </c>
      <c r="AC55">
        <v>0.57142857142857195</v>
      </c>
      <c r="AD55">
        <v>0.6</v>
      </c>
      <c r="AE55">
        <v>0.4</v>
      </c>
    </row>
    <row r="56" spans="1:31" x14ac:dyDescent="0.15">
      <c r="A56" s="4">
        <v>188</v>
      </c>
      <c r="B56">
        <v>14</v>
      </c>
      <c r="C56">
        <v>6</v>
      </c>
      <c r="D56">
        <v>10</v>
      </c>
      <c r="E56">
        <v>10</v>
      </c>
      <c r="F56">
        <v>10</v>
      </c>
      <c r="G56">
        <v>0</v>
      </c>
      <c r="H56">
        <v>4</v>
      </c>
      <c r="I56">
        <v>6</v>
      </c>
      <c r="J56">
        <v>0.7</v>
      </c>
      <c r="K56">
        <v>5.56357765197754</v>
      </c>
      <c r="L56" s="7">
        <v>3.3323345184326199</v>
      </c>
      <c r="M56">
        <v>2.5747909545898402</v>
      </c>
      <c r="N56">
        <v>4.3155269622802699</v>
      </c>
      <c r="O56">
        <v>1</v>
      </c>
      <c r="P56">
        <v>1</v>
      </c>
      <c r="Q56">
        <v>9</v>
      </c>
      <c r="R56" s="12">
        <v>0.1111</v>
      </c>
      <c r="S56" s="12">
        <f t="shared" ref="S56:S81" si="1">O56/E56</f>
        <v>0.1</v>
      </c>
      <c r="T56">
        <v>1.63936042785645</v>
      </c>
      <c r="U56">
        <v>1.55523777008057</v>
      </c>
      <c r="V56">
        <v>1.39835488796234</v>
      </c>
      <c r="W56" s="13">
        <v>0.15688288211822499</v>
      </c>
      <c r="X56">
        <v>0.241005539894104</v>
      </c>
      <c r="Y56">
        <v>0.241005539894104</v>
      </c>
      <c r="Z56">
        <v>0.1</v>
      </c>
      <c r="AA56">
        <v>0.8</v>
      </c>
      <c r="AB56">
        <v>0.88888888888888895</v>
      </c>
      <c r="AC56">
        <v>0.84210526315789502</v>
      </c>
      <c r="AD56">
        <v>0.2</v>
      </c>
      <c r="AE56">
        <v>0.7</v>
      </c>
    </row>
    <row r="57" spans="1:31" x14ac:dyDescent="0.15">
      <c r="A57" s="4">
        <v>522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>
        <v>6.39202880859375</v>
      </c>
      <c r="L57" s="7">
        <v>3.33344650268555</v>
      </c>
      <c r="M57">
        <v>3.0104999542236301</v>
      </c>
      <c r="N57">
        <v>4.2902660369873002</v>
      </c>
      <c r="O57">
        <v>1</v>
      </c>
      <c r="P57">
        <v>1</v>
      </c>
      <c r="Q57">
        <v>10</v>
      </c>
      <c r="R57" s="12">
        <v>0.1</v>
      </c>
      <c r="S57" s="12">
        <f t="shared" si="1"/>
        <v>0.1</v>
      </c>
      <c r="T57">
        <v>2.0180358886718701</v>
      </c>
      <c r="U57">
        <v>1.9343172311782799</v>
      </c>
      <c r="V57">
        <v>1.7107549905777</v>
      </c>
      <c r="W57" s="13">
        <v>0.22356224060058599</v>
      </c>
      <c r="X57">
        <v>0.30728089809417702</v>
      </c>
      <c r="Y57">
        <v>0.30728089809417702</v>
      </c>
      <c r="Z57">
        <v>0.1</v>
      </c>
      <c r="AA57">
        <v>0.9</v>
      </c>
      <c r="AB57">
        <v>0.9</v>
      </c>
      <c r="AC57">
        <v>0.9</v>
      </c>
      <c r="AD57">
        <v>0.1</v>
      </c>
      <c r="AE57">
        <v>0.8</v>
      </c>
    </row>
    <row r="58" spans="1:31" x14ac:dyDescent="0.15">
      <c r="A58" s="4">
        <v>314</v>
      </c>
      <c r="B58">
        <v>16</v>
      </c>
      <c r="C58">
        <v>4</v>
      </c>
      <c r="D58">
        <v>10</v>
      </c>
      <c r="E58">
        <v>10</v>
      </c>
      <c r="F58">
        <v>10</v>
      </c>
      <c r="G58">
        <v>0</v>
      </c>
      <c r="H58">
        <v>6</v>
      </c>
      <c r="I58">
        <v>4</v>
      </c>
      <c r="J58">
        <v>0.8</v>
      </c>
      <c r="K58">
        <v>5.579345703125</v>
      </c>
      <c r="L58" s="7">
        <v>3.34688377380371</v>
      </c>
      <c r="M58">
        <v>3.0530090332031201</v>
      </c>
      <c r="N58">
        <v>2.9860916137695299</v>
      </c>
      <c r="O58">
        <v>1</v>
      </c>
      <c r="P58">
        <v>1</v>
      </c>
      <c r="Q58">
        <v>9</v>
      </c>
      <c r="R58" s="12">
        <v>0.1111</v>
      </c>
      <c r="S58" s="12">
        <f t="shared" si="1"/>
        <v>0.1</v>
      </c>
      <c r="T58">
        <v>1.7445583343505899</v>
      </c>
      <c r="U58">
        <v>1.72052478790283</v>
      </c>
      <c r="V58">
        <v>1.4698741436004601</v>
      </c>
      <c r="W58" s="13">
        <v>0.250650644302368</v>
      </c>
      <c r="X58">
        <v>0.27468419075012201</v>
      </c>
      <c r="Y58">
        <v>0.27468419075012201</v>
      </c>
      <c r="Z58">
        <v>0.1</v>
      </c>
      <c r="AA58">
        <v>0.8</v>
      </c>
      <c r="AB58">
        <v>0.88888888888888895</v>
      </c>
      <c r="AC58">
        <v>0.84210526315789502</v>
      </c>
      <c r="AD58">
        <v>0.2</v>
      </c>
      <c r="AE58">
        <v>0.7</v>
      </c>
    </row>
    <row r="59" spans="1:31" x14ac:dyDescent="0.15">
      <c r="A59" s="4">
        <v>957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>
        <v>5.7889366149902299</v>
      </c>
      <c r="L59" s="7">
        <v>3.3482818603515598</v>
      </c>
      <c r="M59">
        <v>3.1337356567382799</v>
      </c>
      <c r="N59">
        <v>3.5313911437988299</v>
      </c>
      <c r="O59">
        <v>0</v>
      </c>
      <c r="P59">
        <v>0</v>
      </c>
      <c r="Q59">
        <v>2</v>
      </c>
      <c r="R59" s="12">
        <v>0</v>
      </c>
      <c r="S59" s="12">
        <f t="shared" si="1"/>
        <v>0</v>
      </c>
      <c r="T59">
        <v>1.2612400054931601</v>
      </c>
      <c r="U59">
        <v>1.26073014736175</v>
      </c>
      <c r="V59">
        <v>1.09254622459412</v>
      </c>
      <c r="W59" s="13">
        <v>0.16818392276763899</v>
      </c>
      <c r="X59">
        <v>0.16869378089904799</v>
      </c>
      <c r="Y59">
        <v>0.16869378089904799</v>
      </c>
      <c r="Z59">
        <v>0</v>
      </c>
      <c r="AA59">
        <v>0.2</v>
      </c>
      <c r="AB59">
        <v>1</v>
      </c>
      <c r="AC59">
        <v>0.33333333333333298</v>
      </c>
      <c r="AD59">
        <v>0.8</v>
      </c>
      <c r="AE59">
        <v>0.2</v>
      </c>
    </row>
    <row r="60" spans="1:31" x14ac:dyDescent="0.15">
      <c r="A60" s="4">
        <v>180</v>
      </c>
      <c r="B60">
        <v>11</v>
      </c>
      <c r="C60">
        <v>9</v>
      </c>
      <c r="D60">
        <v>10</v>
      </c>
      <c r="E60">
        <v>10</v>
      </c>
      <c r="F60">
        <v>10</v>
      </c>
      <c r="G60">
        <v>0</v>
      </c>
      <c r="H60">
        <v>1</v>
      </c>
      <c r="I60">
        <v>9</v>
      </c>
      <c r="J60">
        <v>0.55000000000000004</v>
      </c>
      <c r="K60">
        <v>3.5106124877929701</v>
      </c>
      <c r="L60" s="7">
        <v>3.35249900817871</v>
      </c>
      <c r="M60">
        <v>7.6691055297851598</v>
      </c>
      <c r="N60">
        <v>6.3773784637451199</v>
      </c>
      <c r="O60">
        <v>0</v>
      </c>
      <c r="P60">
        <v>0</v>
      </c>
      <c r="Q60">
        <v>0</v>
      </c>
      <c r="R60" s="12">
        <v>0</v>
      </c>
      <c r="S60" s="12">
        <f t="shared" si="1"/>
        <v>0</v>
      </c>
      <c r="T60">
        <v>0.93243789672851596</v>
      </c>
      <c r="U60">
        <v>0.94818496704101596</v>
      </c>
      <c r="V60">
        <v>0.79976904392242398</v>
      </c>
      <c r="W60" s="13">
        <v>0.148415923118591</v>
      </c>
      <c r="X60">
        <v>0.132668852806091</v>
      </c>
      <c r="Y60">
        <v>0.132668852806091</v>
      </c>
      <c r="Z60">
        <v>0</v>
      </c>
      <c r="AA60">
        <v>0</v>
      </c>
      <c r="AB60" t="s">
        <v>29</v>
      </c>
      <c r="AC60" t="s">
        <v>29</v>
      </c>
      <c r="AD60">
        <v>1</v>
      </c>
      <c r="AE60">
        <v>0</v>
      </c>
    </row>
    <row r="61" spans="1:31" s="30" customFormat="1" x14ac:dyDescent="0.15">
      <c r="A61" s="33">
        <v>146</v>
      </c>
      <c r="B61" s="30">
        <v>13</v>
      </c>
      <c r="C61" s="30">
        <v>7</v>
      </c>
      <c r="D61" s="30">
        <v>10</v>
      </c>
      <c r="E61" s="30">
        <v>10</v>
      </c>
      <c r="F61" s="30">
        <v>10</v>
      </c>
      <c r="G61" s="30">
        <v>0</v>
      </c>
      <c r="H61" s="30">
        <v>3</v>
      </c>
      <c r="I61" s="30">
        <v>7</v>
      </c>
      <c r="J61" s="30">
        <v>0.65</v>
      </c>
      <c r="K61" s="30">
        <v>4.7044925689697301</v>
      </c>
      <c r="L61" s="30">
        <v>3.3554229736328098</v>
      </c>
      <c r="M61" s="30">
        <v>2.6970977783203098</v>
      </c>
      <c r="N61" s="30">
        <v>3.5564308166503902</v>
      </c>
      <c r="O61" s="30">
        <v>1</v>
      </c>
      <c r="P61" s="30">
        <v>1</v>
      </c>
      <c r="Q61" s="30">
        <v>9</v>
      </c>
      <c r="R61" s="35">
        <v>0.1111</v>
      </c>
      <c r="S61" s="35">
        <f t="shared" si="1"/>
        <v>0.1</v>
      </c>
      <c r="T61" s="30">
        <v>1.3902053833007799</v>
      </c>
      <c r="U61" s="30">
        <v>1.3189888000488299</v>
      </c>
      <c r="V61" s="30">
        <v>1.1756007671356199</v>
      </c>
      <c r="W61" s="30">
        <v>0.14338803291320801</v>
      </c>
      <c r="X61" s="30">
        <v>0.21460461616516099</v>
      </c>
      <c r="Y61" s="30">
        <v>0.21460461616516099</v>
      </c>
      <c r="Z61" s="30">
        <v>0.1</v>
      </c>
      <c r="AA61" s="30">
        <v>0.8</v>
      </c>
      <c r="AB61" s="30">
        <v>0.88888888888888895</v>
      </c>
      <c r="AC61" s="30">
        <v>0.84210526315789502</v>
      </c>
      <c r="AD61" s="30">
        <v>0.2</v>
      </c>
      <c r="AE61" s="30">
        <v>0.7</v>
      </c>
    </row>
    <row r="62" spans="1:31" x14ac:dyDescent="0.15">
      <c r="A62" s="4">
        <v>480</v>
      </c>
      <c r="B62">
        <v>15</v>
      </c>
      <c r="C62">
        <v>5</v>
      </c>
      <c r="D62">
        <v>10</v>
      </c>
      <c r="E62">
        <v>10</v>
      </c>
      <c r="F62">
        <v>10</v>
      </c>
      <c r="G62">
        <v>0</v>
      </c>
      <c r="H62">
        <v>5</v>
      </c>
      <c r="I62">
        <v>5</v>
      </c>
      <c r="J62">
        <v>0.75</v>
      </c>
      <c r="K62">
        <v>5.1506195068359402</v>
      </c>
      <c r="L62" s="7">
        <v>3.3932723999023402</v>
      </c>
      <c r="M62">
        <v>3.2600231170654301</v>
      </c>
      <c r="N62">
        <v>3.2482032775878902</v>
      </c>
      <c r="O62">
        <v>0</v>
      </c>
      <c r="P62">
        <v>0</v>
      </c>
      <c r="Q62">
        <v>5</v>
      </c>
      <c r="R62" s="12">
        <v>0</v>
      </c>
      <c r="S62" s="12">
        <f t="shared" si="1"/>
        <v>0</v>
      </c>
      <c r="T62">
        <v>1.6599922180175799</v>
      </c>
      <c r="U62">
        <v>1.60904240608215</v>
      </c>
      <c r="V62">
        <v>1.40480065345764</v>
      </c>
      <c r="W62" s="13">
        <v>0.204241752624512</v>
      </c>
      <c r="X62">
        <v>0.25519156455993702</v>
      </c>
      <c r="Y62">
        <v>0.25519156455993702</v>
      </c>
      <c r="Z62">
        <v>0</v>
      </c>
      <c r="AA62">
        <v>0.5</v>
      </c>
      <c r="AB62">
        <v>1</v>
      </c>
      <c r="AC62">
        <v>0.66666666666666696</v>
      </c>
      <c r="AD62">
        <v>0.5</v>
      </c>
      <c r="AE62">
        <v>0.5</v>
      </c>
    </row>
    <row r="63" spans="1:31" x14ac:dyDescent="0.15">
      <c r="A63" s="4">
        <v>186</v>
      </c>
      <c r="B63">
        <v>15</v>
      </c>
      <c r="C63">
        <v>5</v>
      </c>
      <c r="D63">
        <v>10</v>
      </c>
      <c r="E63">
        <v>10</v>
      </c>
      <c r="F63">
        <v>10</v>
      </c>
      <c r="G63">
        <v>0</v>
      </c>
      <c r="H63">
        <v>5</v>
      </c>
      <c r="I63">
        <v>5</v>
      </c>
      <c r="J63">
        <v>0.75</v>
      </c>
      <c r="K63">
        <v>5.5654602050781197</v>
      </c>
      <c r="L63" s="7">
        <v>3.4134902954101598</v>
      </c>
      <c r="M63">
        <v>2.9460144042968701</v>
      </c>
      <c r="N63">
        <v>3.3690128326415998</v>
      </c>
      <c r="O63">
        <v>2</v>
      </c>
      <c r="P63">
        <v>2</v>
      </c>
      <c r="Q63">
        <v>12</v>
      </c>
      <c r="R63" s="12">
        <v>0.16669999999999999</v>
      </c>
      <c r="S63" s="12">
        <f t="shared" si="1"/>
        <v>0.2</v>
      </c>
      <c r="T63">
        <v>1.5749206542968699</v>
      </c>
      <c r="U63">
        <v>1.52458608150482</v>
      </c>
      <c r="V63">
        <v>1.3351366519928001</v>
      </c>
      <c r="W63" s="13">
        <v>0.18944942951202401</v>
      </c>
      <c r="X63">
        <v>0.23978400230407701</v>
      </c>
      <c r="Y63">
        <v>0.23978400230407701</v>
      </c>
      <c r="Z63">
        <v>0.2</v>
      </c>
      <c r="AA63">
        <v>1</v>
      </c>
      <c r="AB63">
        <v>0.83333333333333304</v>
      </c>
      <c r="AC63">
        <v>0.90909090909090895</v>
      </c>
      <c r="AD63">
        <v>0</v>
      </c>
      <c r="AE63">
        <v>0.8</v>
      </c>
    </row>
    <row r="64" spans="1:31" x14ac:dyDescent="0.15">
      <c r="A64" s="4">
        <v>482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>
        <v>5.1795711517334002</v>
      </c>
      <c r="L64" s="7">
        <v>3.4398860931396502</v>
      </c>
      <c r="M64">
        <v>2.7197036743164098</v>
      </c>
      <c r="N64">
        <v>3.1489009857177699</v>
      </c>
      <c r="O64">
        <v>1</v>
      </c>
      <c r="P64">
        <v>1</v>
      </c>
      <c r="Q64">
        <v>7</v>
      </c>
      <c r="R64" s="12">
        <v>0.1429</v>
      </c>
      <c r="S64" s="12">
        <f t="shared" si="1"/>
        <v>0.1</v>
      </c>
      <c r="T64">
        <v>1.4682025909423799</v>
      </c>
      <c r="U64">
        <v>1.42195320129395</v>
      </c>
      <c r="V64">
        <v>1.2352225780487101</v>
      </c>
      <c r="W64" s="13">
        <v>0.18673062324523901</v>
      </c>
      <c r="X64">
        <v>0.23298001289367701</v>
      </c>
      <c r="Y64">
        <v>0.23298001289367701</v>
      </c>
      <c r="Z64">
        <v>0.1</v>
      </c>
      <c r="AA64">
        <v>0.6</v>
      </c>
      <c r="AB64">
        <v>0.85714285714285698</v>
      </c>
      <c r="AC64">
        <v>0.70588235294117596</v>
      </c>
      <c r="AD64">
        <v>0.4</v>
      </c>
      <c r="AE64">
        <v>0.5</v>
      </c>
    </row>
    <row r="65" spans="1:31" x14ac:dyDescent="0.15">
      <c r="A65" s="4">
        <v>828</v>
      </c>
      <c r="B65">
        <v>14</v>
      </c>
      <c r="C65">
        <v>6</v>
      </c>
      <c r="D65">
        <v>10</v>
      </c>
      <c r="E65">
        <v>10</v>
      </c>
      <c r="F65">
        <v>10</v>
      </c>
      <c r="G65">
        <v>0</v>
      </c>
      <c r="H65">
        <v>4</v>
      </c>
      <c r="I65">
        <v>6</v>
      </c>
      <c r="J65">
        <v>0.7</v>
      </c>
      <c r="K65">
        <v>4.8318023681640598</v>
      </c>
      <c r="L65" s="7">
        <v>3.4807167053222701</v>
      </c>
      <c r="M65">
        <v>3.7844886779785201</v>
      </c>
      <c r="N65">
        <v>3.8839988708496098</v>
      </c>
      <c r="O65">
        <v>0</v>
      </c>
      <c r="P65">
        <v>0</v>
      </c>
      <c r="Q65">
        <v>8</v>
      </c>
      <c r="R65" s="12">
        <v>0</v>
      </c>
      <c r="S65" s="12">
        <f t="shared" si="1"/>
        <v>0</v>
      </c>
      <c r="T65">
        <v>1.3466110229492201</v>
      </c>
      <c r="U65">
        <v>1.3206467628478999</v>
      </c>
      <c r="V65">
        <v>1.13943672180176</v>
      </c>
      <c r="W65" s="13">
        <v>0.18121004104614299</v>
      </c>
      <c r="X65">
        <v>0.20717430114746099</v>
      </c>
      <c r="Y65">
        <v>0.20717430114746099</v>
      </c>
      <c r="Z65">
        <v>0</v>
      </c>
      <c r="AA65">
        <v>0.8</v>
      </c>
      <c r="AB65">
        <v>1</v>
      </c>
      <c r="AC65">
        <v>0.88888888888888895</v>
      </c>
      <c r="AD65">
        <v>0.2</v>
      </c>
      <c r="AE65">
        <v>0.8</v>
      </c>
    </row>
    <row r="66" spans="1:31" x14ac:dyDescent="0.15">
      <c r="A66" s="4">
        <v>934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>
        <v>5.5186271667480504</v>
      </c>
      <c r="L66" s="7">
        <v>3.5302085876464799</v>
      </c>
      <c r="M66">
        <v>3.1703033447265598</v>
      </c>
      <c r="N66">
        <v>3.25703048706055</v>
      </c>
      <c r="O66">
        <v>1</v>
      </c>
      <c r="P66">
        <v>1</v>
      </c>
      <c r="Q66">
        <v>10</v>
      </c>
      <c r="R66" s="12">
        <v>0.1</v>
      </c>
      <c r="S66" s="12">
        <f t="shared" si="1"/>
        <v>0.1</v>
      </c>
      <c r="T66">
        <v>1.7077541351318399</v>
      </c>
      <c r="U66">
        <v>1.6505378484725901</v>
      </c>
      <c r="V66">
        <v>1.43968558311462</v>
      </c>
      <c r="W66" s="13">
        <v>0.210852265357971</v>
      </c>
      <c r="X66">
        <v>0.26806855201721203</v>
      </c>
      <c r="Y66">
        <v>0.26806855201721203</v>
      </c>
      <c r="Z66">
        <v>0.1</v>
      </c>
      <c r="AA66">
        <v>0.9</v>
      </c>
      <c r="AB66">
        <v>0.9</v>
      </c>
      <c r="AC66">
        <v>0.9</v>
      </c>
      <c r="AD66">
        <v>0.1</v>
      </c>
      <c r="AE66">
        <v>0.8</v>
      </c>
    </row>
    <row r="67" spans="1:31" x14ac:dyDescent="0.15">
      <c r="A67" s="4">
        <v>519</v>
      </c>
      <c r="B67">
        <v>16</v>
      </c>
      <c r="C67">
        <v>4</v>
      </c>
      <c r="D67">
        <v>10</v>
      </c>
      <c r="E67">
        <v>10</v>
      </c>
      <c r="F67">
        <v>10</v>
      </c>
      <c r="G67">
        <v>0</v>
      </c>
      <c r="H67">
        <v>6</v>
      </c>
      <c r="I67">
        <v>4</v>
      </c>
      <c r="J67">
        <v>0.8</v>
      </c>
      <c r="K67">
        <v>6.3825550079345703</v>
      </c>
      <c r="L67" s="7">
        <v>3.3660011291503902</v>
      </c>
      <c r="M67">
        <v>3.1796836853027299</v>
      </c>
      <c r="N67">
        <v>4.5618000030517596</v>
      </c>
      <c r="O67">
        <v>2</v>
      </c>
      <c r="P67">
        <v>2</v>
      </c>
      <c r="Q67">
        <v>10</v>
      </c>
      <c r="R67" s="12">
        <v>0.2</v>
      </c>
      <c r="S67" s="12">
        <f t="shared" si="1"/>
        <v>0.2</v>
      </c>
      <c r="T67">
        <v>2.01559257507324</v>
      </c>
      <c r="U67">
        <v>1.92715609073639</v>
      </c>
      <c r="V67">
        <v>1.7114464044570901</v>
      </c>
      <c r="W67" s="13">
        <v>0.21570968627929701</v>
      </c>
      <c r="X67">
        <v>0.30414617061615001</v>
      </c>
      <c r="Y67">
        <v>0.30414617061615001</v>
      </c>
      <c r="Z67">
        <v>0.2</v>
      </c>
      <c r="AA67">
        <v>0.8</v>
      </c>
      <c r="AB67">
        <v>0.8</v>
      </c>
      <c r="AC67">
        <v>0.8</v>
      </c>
      <c r="AD67">
        <v>0.2</v>
      </c>
      <c r="AE67">
        <v>0.6</v>
      </c>
    </row>
    <row r="68" spans="1:31" x14ac:dyDescent="0.15">
      <c r="A68" s="4">
        <v>223</v>
      </c>
      <c r="B68">
        <v>13</v>
      </c>
      <c r="C68">
        <v>7</v>
      </c>
      <c r="D68">
        <v>10</v>
      </c>
      <c r="E68">
        <v>10</v>
      </c>
      <c r="F68">
        <v>10</v>
      </c>
      <c r="G68">
        <v>0</v>
      </c>
      <c r="H68">
        <v>3</v>
      </c>
      <c r="I68">
        <v>7</v>
      </c>
      <c r="J68">
        <v>0.65</v>
      </c>
      <c r="K68">
        <v>4.7153663635253897</v>
      </c>
      <c r="L68" s="7">
        <v>3.5632209777832</v>
      </c>
      <c r="M68">
        <v>3.0068168640136701</v>
      </c>
      <c r="N68">
        <v>3.0456161499023402</v>
      </c>
      <c r="O68">
        <v>1</v>
      </c>
      <c r="P68">
        <v>1</v>
      </c>
      <c r="Q68">
        <v>8</v>
      </c>
      <c r="R68" s="12">
        <v>0.125</v>
      </c>
      <c r="S68" s="12">
        <f t="shared" si="1"/>
        <v>0.1</v>
      </c>
      <c r="T68">
        <v>1.5686683654785201</v>
      </c>
      <c r="U68">
        <v>1.5097084045410201</v>
      </c>
      <c r="V68">
        <v>1.31616818904877</v>
      </c>
      <c r="W68" s="13">
        <v>0.19354021549224901</v>
      </c>
      <c r="X68">
        <v>0.25250017642974798</v>
      </c>
      <c r="Y68">
        <v>0.25250017642974798</v>
      </c>
      <c r="Z68">
        <v>0.1</v>
      </c>
      <c r="AA68">
        <v>0.7</v>
      </c>
      <c r="AB68">
        <v>0.875</v>
      </c>
      <c r="AC68">
        <v>0.77777777777777801</v>
      </c>
      <c r="AD68">
        <v>0.3</v>
      </c>
      <c r="AE68">
        <v>0.6</v>
      </c>
    </row>
    <row r="69" spans="1:31" x14ac:dyDescent="0.15">
      <c r="A69" s="4">
        <v>371</v>
      </c>
      <c r="B69">
        <v>13</v>
      </c>
      <c r="C69">
        <v>7</v>
      </c>
      <c r="D69">
        <v>10</v>
      </c>
      <c r="E69">
        <v>10</v>
      </c>
      <c r="F69">
        <v>10</v>
      </c>
      <c r="G69">
        <v>0</v>
      </c>
      <c r="H69">
        <v>3</v>
      </c>
      <c r="I69">
        <v>7</v>
      </c>
      <c r="J69">
        <v>0.65</v>
      </c>
      <c r="K69">
        <v>4.7828636169433603</v>
      </c>
      <c r="L69" s="7">
        <v>3.5890541076660201</v>
      </c>
      <c r="M69">
        <v>3.0045146942138699</v>
      </c>
      <c r="N69">
        <v>3.1443138122558598</v>
      </c>
      <c r="O69">
        <v>1</v>
      </c>
      <c r="P69">
        <v>1</v>
      </c>
      <c r="Q69">
        <v>8</v>
      </c>
      <c r="R69" s="12">
        <v>0.125</v>
      </c>
      <c r="S69" s="12">
        <f t="shared" si="1"/>
        <v>0.1</v>
      </c>
      <c r="T69">
        <v>1.4902420043945299</v>
      </c>
      <c r="U69">
        <v>1.43945825099945</v>
      </c>
      <c r="V69">
        <v>1.25491619110107</v>
      </c>
      <c r="W69" s="13">
        <v>0.18454205989837599</v>
      </c>
      <c r="X69">
        <v>0.235325813293457</v>
      </c>
      <c r="Y69">
        <v>0.235325813293457</v>
      </c>
      <c r="Z69">
        <v>0.1</v>
      </c>
      <c r="AA69">
        <v>0.7</v>
      </c>
      <c r="AB69">
        <v>0.875</v>
      </c>
      <c r="AC69">
        <v>0.77777777777777801</v>
      </c>
      <c r="AD69">
        <v>0.3</v>
      </c>
      <c r="AE69">
        <v>0.6</v>
      </c>
    </row>
    <row r="70" spans="1:31" x14ac:dyDescent="0.15">
      <c r="A70" s="4">
        <v>897</v>
      </c>
      <c r="B70">
        <v>15</v>
      </c>
      <c r="C70">
        <v>5</v>
      </c>
      <c r="D70">
        <v>10</v>
      </c>
      <c r="E70">
        <v>10</v>
      </c>
      <c r="F70">
        <v>10</v>
      </c>
      <c r="G70">
        <v>0</v>
      </c>
      <c r="H70">
        <v>5</v>
      </c>
      <c r="I70">
        <v>5</v>
      </c>
      <c r="J70">
        <v>0.75</v>
      </c>
      <c r="K70">
        <v>5.0807552337646502</v>
      </c>
      <c r="L70" s="7">
        <v>3.5942249298095699</v>
      </c>
      <c r="M70">
        <v>3.5212154388427699</v>
      </c>
      <c r="N70">
        <v>2.8270282745361301</v>
      </c>
      <c r="O70">
        <v>1</v>
      </c>
      <c r="P70">
        <v>1</v>
      </c>
      <c r="Q70">
        <v>9</v>
      </c>
      <c r="R70" s="12">
        <v>0.1111</v>
      </c>
      <c r="S70" s="12">
        <f t="shared" si="1"/>
        <v>0.1</v>
      </c>
      <c r="T70">
        <v>1.6263542175293</v>
      </c>
      <c r="U70">
        <v>1.6224285364151001</v>
      </c>
      <c r="V70">
        <v>1.36819708347321</v>
      </c>
      <c r="W70" s="13">
        <v>0.25423145294189398</v>
      </c>
      <c r="X70">
        <v>0.25815713405609098</v>
      </c>
      <c r="Y70">
        <v>0.25815713405609098</v>
      </c>
      <c r="Z70">
        <v>0.1</v>
      </c>
      <c r="AA70">
        <v>0.8</v>
      </c>
      <c r="AB70">
        <v>0.88888888888888895</v>
      </c>
      <c r="AC70">
        <v>0.84210526315789502</v>
      </c>
      <c r="AD70">
        <v>0.2</v>
      </c>
      <c r="AE70">
        <v>0.7</v>
      </c>
    </row>
    <row r="71" spans="1:31" s="30" customFormat="1" x14ac:dyDescent="0.15">
      <c r="A71" s="33">
        <v>518</v>
      </c>
      <c r="B71" s="30">
        <v>13</v>
      </c>
      <c r="C71" s="30">
        <v>7</v>
      </c>
      <c r="D71" s="30">
        <v>10</v>
      </c>
      <c r="E71" s="30">
        <v>10</v>
      </c>
      <c r="F71" s="30">
        <v>10</v>
      </c>
      <c r="G71" s="30">
        <v>0</v>
      </c>
      <c r="H71" s="30">
        <v>3</v>
      </c>
      <c r="I71" s="30">
        <v>7</v>
      </c>
      <c r="J71" s="30">
        <v>0.65</v>
      </c>
      <c r="K71" s="30">
        <v>4.2386131286621103</v>
      </c>
      <c r="L71" s="30">
        <v>3.5993404388427699</v>
      </c>
      <c r="M71" s="30">
        <v>4.3402576446533203</v>
      </c>
      <c r="N71" s="30">
        <v>3.1893730163574201</v>
      </c>
      <c r="O71" s="30">
        <v>0</v>
      </c>
      <c r="P71" s="30">
        <v>0</v>
      </c>
      <c r="Q71" s="30">
        <v>6</v>
      </c>
      <c r="R71" s="35">
        <v>0</v>
      </c>
      <c r="S71" s="35">
        <f t="shared" si="1"/>
        <v>0</v>
      </c>
      <c r="T71" s="30">
        <v>1.2165508270263701</v>
      </c>
      <c r="U71" s="30">
        <v>1.22995185852051</v>
      </c>
      <c r="V71" s="30">
        <v>1.02359163761139</v>
      </c>
      <c r="W71" s="30">
        <v>0.20636022090911901</v>
      </c>
      <c r="X71" s="30">
        <v>0.192959189414978</v>
      </c>
      <c r="Y71" s="30">
        <v>0.192959189414978</v>
      </c>
      <c r="Z71" s="30">
        <v>0</v>
      </c>
      <c r="AA71" s="30">
        <v>0.6</v>
      </c>
      <c r="AB71" s="30">
        <v>1</v>
      </c>
      <c r="AC71" s="30">
        <v>0.75</v>
      </c>
      <c r="AD71" s="30">
        <v>0.4</v>
      </c>
      <c r="AE71" s="30">
        <v>0.6</v>
      </c>
    </row>
    <row r="72" spans="1:31" x14ac:dyDescent="0.15">
      <c r="A72" s="4">
        <v>718</v>
      </c>
      <c r="B72">
        <v>14</v>
      </c>
      <c r="C72">
        <v>6</v>
      </c>
      <c r="D72">
        <v>10</v>
      </c>
      <c r="E72">
        <v>10</v>
      </c>
      <c r="F72">
        <v>10</v>
      </c>
      <c r="G72">
        <v>0</v>
      </c>
      <c r="H72">
        <v>4</v>
      </c>
      <c r="I72">
        <v>6</v>
      </c>
      <c r="J72">
        <v>0.7</v>
      </c>
      <c r="K72">
        <v>4.5876579284668004</v>
      </c>
      <c r="L72" s="7">
        <v>3.7149486541747998</v>
      </c>
      <c r="M72">
        <v>4.4152946472168004</v>
      </c>
      <c r="N72">
        <v>3.3490333557128902</v>
      </c>
      <c r="O72">
        <v>0</v>
      </c>
      <c r="P72">
        <v>0</v>
      </c>
      <c r="Q72">
        <v>5</v>
      </c>
      <c r="R72" s="12">
        <v>0</v>
      </c>
      <c r="S72" s="12">
        <f t="shared" si="1"/>
        <v>0</v>
      </c>
      <c r="T72">
        <v>1.3014030456543</v>
      </c>
      <c r="U72">
        <v>1.3160881996154801</v>
      </c>
      <c r="V72">
        <v>1.09932613372803</v>
      </c>
      <c r="W72" s="13">
        <v>0.21676206588745101</v>
      </c>
      <c r="X72">
        <v>0.20207691192627</v>
      </c>
      <c r="Y72">
        <v>0.20207691192627</v>
      </c>
      <c r="Z72">
        <v>0</v>
      </c>
      <c r="AA72">
        <v>0.5</v>
      </c>
      <c r="AB72">
        <v>1</v>
      </c>
      <c r="AC72">
        <v>0.66666666666666696</v>
      </c>
      <c r="AD72">
        <v>0.5</v>
      </c>
      <c r="AE72">
        <v>0.5</v>
      </c>
    </row>
    <row r="73" spans="1:31" x14ac:dyDescent="0.15">
      <c r="A73" s="4">
        <v>835</v>
      </c>
      <c r="B73">
        <v>16</v>
      </c>
      <c r="C73">
        <v>4</v>
      </c>
      <c r="D73">
        <v>10</v>
      </c>
      <c r="E73">
        <v>10</v>
      </c>
      <c r="F73">
        <v>10</v>
      </c>
      <c r="G73">
        <v>0</v>
      </c>
      <c r="H73">
        <v>6</v>
      </c>
      <c r="I73">
        <v>4</v>
      </c>
      <c r="J73">
        <v>0.8</v>
      </c>
      <c r="K73">
        <v>6.06449317932129</v>
      </c>
      <c r="L73" s="7">
        <v>3.66963386535644</v>
      </c>
      <c r="M73">
        <v>3.3090724945068399</v>
      </c>
      <c r="N73">
        <v>3.0900325775146502</v>
      </c>
      <c r="O73">
        <v>1</v>
      </c>
      <c r="P73">
        <v>1</v>
      </c>
      <c r="Q73">
        <v>11</v>
      </c>
      <c r="R73" s="12">
        <v>9.0899999999999995E-2</v>
      </c>
      <c r="S73" s="12">
        <f t="shared" si="1"/>
        <v>0.1</v>
      </c>
      <c r="T73">
        <v>1.86911773681641</v>
      </c>
      <c r="U73">
        <v>1.8567190170288099</v>
      </c>
      <c r="V73">
        <v>1.5535910129547099</v>
      </c>
      <c r="W73" s="13">
        <v>0.30312800407409701</v>
      </c>
      <c r="X73">
        <v>0.315526723861694</v>
      </c>
      <c r="Y73">
        <v>0.315526723861694</v>
      </c>
      <c r="Z73">
        <v>0.1</v>
      </c>
      <c r="AA73">
        <v>1</v>
      </c>
      <c r="AB73">
        <v>0.90909090909090895</v>
      </c>
      <c r="AC73">
        <v>0.952380952380952</v>
      </c>
      <c r="AD73">
        <v>0</v>
      </c>
      <c r="AE73">
        <v>0.9</v>
      </c>
    </row>
    <row r="74" spans="1:31" x14ac:dyDescent="0.15">
      <c r="A74" s="4">
        <v>718</v>
      </c>
      <c r="B74">
        <v>14</v>
      </c>
      <c r="C74">
        <v>6</v>
      </c>
      <c r="D74">
        <v>10</v>
      </c>
      <c r="E74">
        <v>10</v>
      </c>
      <c r="F74">
        <v>10</v>
      </c>
      <c r="G74">
        <v>0</v>
      </c>
      <c r="H74">
        <v>4</v>
      </c>
      <c r="I74">
        <v>6</v>
      </c>
      <c r="J74">
        <v>0.7</v>
      </c>
      <c r="K74">
        <v>4.5876579284668004</v>
      </c>
      <c r="L74" s="7">
        <v>3.7149486541747998</v>
      </c>
      <c r="M74">
        <v>4.4152946472168004</v>
      </c>
      <c r="N74">
        <v>3.3490333557128902</v>
      </c>
      <c r="O74">
        <v>0</v>
      </c>
      <c r="P74">
        <v>0</v>
      </c>
      <c r="Q74">
        <v>5</v>
      </c>
      <c r="R74" s="12">
        <v>0</v>
      </c>
      <c r="S74" s="12">
        <f t="shared" si="1"/>
        <v>0</v>
      </c>
      <c r="T74">
        <v>1.3014030456543</v>
      </c>
      <c r="U74">
        <v>1.3160881996154801</v>
      </c>
      <c r="V74">
        <v>1.09932613372803</v>
      </c>
      <c r="W74" s="13">
        <v>0.21676206588745101</v>
      </c>
      <c r="X74">
        <v>0.20207691192627</v>
      </c>
      <c r="Y74">
        <v>0.20207691192627</v>
      </c>
      <c r="Z74">
        <v>0</v>
      </c>
      <c r="AA74">
        <v>0.5</v>
      </c>
      <c r="AB74">
        <v>1</v>
      </c>
      <c r="AC74">
        <v>0.66666666666666696</v>
      </c>
      <c r="AD74">
        <v>0.5</v>
      </c>
      <c r="AE74">
        <v>0.5</v>
      </c>
    </row>
    <row r="75" spans="1:31" x14ac:dyDescent="0.15">
      <c r="A75" s="4">
        <v>339</v>
      </c>
      <c r="B75">
        <v>14</v>
      </c>
      <c r="C75">
        <v>6</v>
      </c>
      <c r="D75">
        <v>10</v>
      </c>
      <c r="E75">
        <v>10</v>
      </c>
      <c r="F75">
        <v>10</v>
      </c>
      <c r="G75">
        <v>0</v>
      </c>
      <c r="H75">
        <v>4</v>
      </c>
      <c r="I75">
        <v>6</v>
      </c>
      <c r="J75">
        <v>0.7</v>
      </c>
      <c r="K75">
        <v>6.0031547546386701</v>
      </c>
      <c r="L75" s="7">
        <v>3.7562255859375</v>
      </c>
      <c r="M75">
        <v>2.9001903533935498</v>
      </c>
      <c r="N75">
        <v>4.1905956268310502</v>
      </c>
      <c r="O75">
        <v>1</v>
      </c>
      <c r="P75">
        <v>1</v>
      </c>
      <c r="Q75">
        <v>10</v>
      </c>
      <c r="R75" s="12">
        <v>0.1</v>
      </c>
      <c r="S75" s="12">
        <f t="shared" si="1"/>
        <v>0.1</v>
      </c>
      <c r="T75">
        <v>1.99041748046875</v>
      </c>
      <c r="U75">
        <v>1.8652811050414999</v>
      </c>
      <c r="V75">
        <v>1.64771044254303</v>
      </c>
      <c r="W75" s="13">
        <v>0.21757066249847401</v>
      </c>
      <c r="X75">
        <v>0.34270703792571999</v>
      </c>
      <c r="Y75">
        <v>0.34270703792571999</v>
      </c>
      <c r="Z75">
        <v>0.1</v>
      </c>
      <c r="AA75">
        <v>0.9</v>
      </c>
      <c r="AB75">
        <v>0.9</v>
      </c>
      <c r="AC75">
        <v>0.9</v>
      </c>
      <c r="AD75">
        <v>0.1</v>
      </c>
      <c r="AE75">
        <v>0.8</v>
      </c>
    </row>
    <row r="76" spans="1:31" x14ac:dyDescent="0.15">
      <c r="A76" s="4">
        <v>303</v>
      </c>
      <c r="B76">
        <v>14</v>
      </c>
      <c r="C76">
        <v>6</v>
      </c>
      <c r="D76">
        <v>10</v>
      </c>
      <c r="E76">
        <v>10</v>
      </c>
      <c r="F76">
        <v>10</v>
      </c>
      <c r="G76">
        <v>0</v>
      </c>
      <c r="H76">
        <v>4</v>
      </c>
      <c r="I76">
        <v>6</v>
      </c>
      <c r="J76">
        <v>0.7</v>
      </c>
      <c r="K76">
        <v>5.8703899383544904</v>
      </c>
      <c r="L76" s="7">
        <v>3.6362285614013699</v>
      </c>
      <c r="M76">
        <v>2.8813114166259801</v>
      </c>
      <c r="N76">
        <v>4.3272075653076199</v>
      </c>
      <c r="O76">
        <v>1</v>
      </c>
      <c r="P76">
        <v>1</v>
      </c>
      <c r="Q76">
        <v>10</v>
      </c>
      <c r="R76" s="12">
        <v>0.1</v>
      </c>
      <c r="S76" s="12">
        <f t="shared" si="1"/>
        <v>0.1</v>
      </c>
      <c r="T76">
        <v>1.7539539337158201</v>
      </c>
      <c r="U76">
        <v>1.64881467819214</v>
      </c>
      <c r="V76">
        <v>1.4639863967895499</v>
      </c>
      <c r="W76" s="13">
        <v>0.184828281402588</v>
      </c>
      <c r="X76">
        <v>0.28996753692626898</v>
      </c>
      <c r="Y76">
        <v>0.28996753692626898</v>
      </c>
      <c r="Z76">
        <v>0.1</v>
      </c>
      <c r="AA76">
        <v>0.9</v>
      </c>
      <c r="AB76">
        <v>0.9</v>
      </c>
      <c r="AC76">
        <v>0.9</v>
      </c>
      <c r="AD76">
        <v>0.1</v>
      </c>
      <c r="AE76">
        <v>0.8</v>
      </c>
    </row>
    <row r="77" spans="1:31" x14ac:dyDescent="0.15">
      <c r="A77" s="4">
        <v>739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3.81196784973144</v>
      </c>
      <c r="L77" s="7">
        <v>3.60494041442871</v>
      </c>
      <c r="M77">
        <v>7.8649196624755904</v>
      </c>
      <c r="N77">
        <v>6.8035812377929696</v>
      </c>
      <c r="O77">
        <v>0</v>
      </c>
      <c r="P77">
        <v>0</v>
      </c>
      <c r="Q77">
        <v>6</v>
      </c>
      <c r="R77" s="12">
        <v>0</v>
      </c>
      <c r="S77" s="12">
        <f t="shared" si="1"/>
        <v>0</v>
      </c>
      <c r="T77">
        <v>1.0069885253906199</v>
      </c>
      <c r="U77">
        <v>1.0335826873779299</v>
      </c>
      <c r="V77">
        <v>0.86194741725921598</v>
      </c>
      <c r="W77" s="13">
        <v>0.17163527011871299</v>
      </c>
      <c r="X77">
        <v>0.145041108131409</v>
      </c>
      <c r="Y77">
        <v>0.145041108131409</v>
      </c>
      <c r="Z77">
        <v>0</v>
      </c>
      <c r="AA77">
        <v>0.6</v>
      </c>
      <c r="AB77">
        <v>1</v>
      </c>
      <c r="AC77">
        <v>0.75</v>
      </c>
      <c r="AD77">
        <v>0.4</v>
      </c>
      <c r="AE77">
        <v>0.6</v>
      </c>
    </row>
    <row r="78" spans="1:31" x14ac:dyDescent="0.15">
      <c r="A78" s="4">
        <v>603</v>
      </c>
      <c r="B78">
        <v>13</v>
      </c>
      <c r="C78">
        <v>7</v>
      </c>
      <c r="D78">
        <v>10</v>
      </c>
      <c r="E78">
        <v>10</v>
      </c>
      <c r="F78">
        <v>10</v>
      </c>
      <c r="G78">
        <v>0</v>
      </c>
      <c r="H78">
        <v>3</v>
      </c>
      <c r="I78">
        <v>7</v>
      </c>
      <c r="J78">
        <v>0.65</v>
      </c>
      <c r="K78">
        <v>4.3765792846679696</v>
      </c>
      <c r="L78" s="7">
        <v>3.6355686187744101</v>
      </c>
      <c r="M78">
        <v>3.9231529235839799</v>
      </c>
      <c r="N78">
        <v>2.8808670043945299</v>
      </c>
      <c r="O78">
        <v>0</v>
      </c>
      <c r="P78">
        <v>0</v>
      </c>
      <c r="Q78">
        <v>7</v>
      </c>
      <c r="R78" s="12">
        <v>0</v>
      </c>
      <c r="S78" s="12">
        <f t="shared" si="1"/>
        <v>0</v>
      </c>
      <c r="T78">
        <v>1.3274383544921899</v>
      </c>
      <c r="U78">
        <v>1.3228759765625</v>
      </c>
      <c r="V78">
        <v>1.12683546543121</v>
      </c>
      <c r="W78" s="13">
        <v>0.19604051113128701</v>
      </c>
      <c r="X78">
        <v>0.20060288906097401</v>
      </c>
      <c r="Y78">
        <v>0.20060288906097401</v>
      </c>
      <c r="Z78">
        <v>0</v>
      </c>
      <c r="AA78">
        <v>0.7</v>
      </c>
      <c r="AB78">
        <v>1</v>
      </c>
      <c r="AC78">
        <v>0.82352941176470595</v>
      </c>
      <c r="AD78">
        <v>0.3</v>
      </c>
      <c r="AE78">
        <v>0.7</v>
      </c>
    </row>
    <row r="79" spans="1:31" x14ac:dyDescent="0.15">
      <c r="A79" s="4">
        <v>241</v>
      </c>
      <c r="B79">
        <v>14</v>
      </c>
      <c r="C79">
        <v>6</v>
      </c>
      <c r="D79">
        <v>10</v>
      </c>
      <c r="E79">
        <v>10</v>
      </c>
      <c r="F79">
        <v>10</v>
      </c>
      <c r="G79">
        <v>0</v>
      </c>
      <c r="H79">
        <v>4</v>
      </c>
      <c r="I79">
        <v>6</v>
      </c>
      <c r="J79">
        <v>0.7</v>
      </c>
      <c r="K79">
        <v>4.8843460083007804</v>
      </c>
      <c r="L79" s="7">
        <v>3.7217769622802699</v>
      </c>
      <c r="M79">
        <v>3.8178081512451199</v>
      </c>
      <c r="N79">
        <v>3.0664825439453098</v>
      </c>
      <c r="O79">
        <v>1</v>
      </c>
      <c r="P79">
        <v>1</v>
      </c>
      <c r="Q79">
        <v>10</v>
      </c>
      <c r="R79" s="12">
        <v>0.1</v>
      </c>
      <c r="S79" s="12">
        <f t="shared" si="1"/>
        <v>0.1</v>
      </c>
      <c r="T79">
        <v>1.68599700927734</v>
      </c>
      <c r="U79">
        <v>1.64815330505371</v>
      </c>
      <c r="V79">
        <v>1.4127006530761701</v>
      </c>
      <c r="W79" s="13">
        <v>0.23545265197753901</v>
      </c>
      <c r="X79">
        <v>0.27329635620117199</v>
      </c>
      <c r="Y79">
        <v>0.27329635620117199</v>
      </c>
      <c r="Z79">
        <v>0.1</v>
      </c>
      <c r="AA79">
        <v>0.9</v>
      </c>
      <c r="AB79">
        <v>0.9</v>
      </c>
      <c r="AC79">
        <v>0.9</v>
      </c>
      <c r="AD79">
        <v>0.1</v>
      </c>
      <c r="AE79">
        <v>0.8</v>
      </c>
    </row>
    <row r="80" spans="1:31" x14ac:dyDescent="0.15">
      <c r="A80" s="4">
        <v>226</v>
      </c>
      <c r="B80">
        <v>12</v>
      </c>
      <c r="C80">
        <v>8</v>
      </c>
      <c r="D80">
        <v>10</v>
      </c>
      <c r="E80">
        <v>10</v>
      </c>
      <c r="F80">
        <v>10</v>
      </c>
      <c r="G80">
        <v>0</v>
      </c>
      <c r="H80">
        <v>2</v>
      </c>
      <c r="I80">
        <v>8</v>
      </c>
      <c r="J80">
        <v>0.6</v>
      </c>
      <c r="K80">
        <v>4.4907379150390598</v>
      </c>
      <c r="L80" s="7">
        <v>3.6132793426513699</v>
      </c>
      <c r="M80">
        <v>4.1325206756591797</v>
      </c>
      <c r="N80">
        <v>5.0363464355468697</v>
      </c>
      <c r="O80">
        <v>0</v>
      </c>
      <c r="P80">
        <v>0</v>
      </c>
      <c r="Q80">
        <v>8</v>
      </c>
      <c r="R80" s="12">
        <v>0</v>
      </c>
      <c r="S80" s="12">
        <f t="shared" si="1"/>
        <v>0</v>
      </c>
      <c r="T80">
        <v>1.2232551574707</v>
      </c>
      <c r="U80">
        <v>1.1531562805175799</v>
      </c>
      <c r="V80">
        <v>1.0291494131088299</v>
      </c>
      <c r="W80" s="13">
        <v>0.124006867408752</v>
      </c>
      <c r="X80">
        <v>0.194105744361877</v>
      </c>
      <c r="Y80">
        <v>0.194105744361877</v>
      </c>
      <c r="Z80">
        <v>0</v>
      </c>
      <c r="AA80">
        <v>0.8</v>
      </c>
      <c r="AB80">
        <v>1</v>
      </c>
      <c r="AC80">
        <v>0.88888888888888895</v>
      </c>
      <c r="AD80">
        <v>0.2</v>
      </c>
      <c r="AE80">
        <v>0.8</v>
      </c>
    </row>
    <row r="81" spans="1:31" x14ac:dyDescent="0.15">
      <c r="A81" s="4">
        <v>943</v>
      </c>
      <c r="B81">
        <v>10</v>
      </c>
      <c r="C81">
        <v>10</v>
      </c>
      <c r="D81">
        <v>10</v>
      </c>
      <c r="E81">
        <v>10</v>
      </c>
      <c r="F81">
        <v>9</v>
      </c>
      <c r="G81">
        <v>1</v>
      </c>
      <c r="H81">
        <v>1</v>
      </c>
      <c r="I81">
        <v>9</v>
      </c>
      <c r="J81">
        <v>0.5</v>
      </c>
      <c r="K81">
        <v>4.5295066833496103</v>
      </c>
      <c r="L81" s="7">
        <v>3.6052837371826199</v>
      </c>
      <c r="M81">
        <v>3.6922912597656201</v>
      </c>
      <c r="N81">
        <v>9.3389148712158203</v>
      </c>
      <c r="O81">
        <v>1</v>
      </c>
      <c r="P81">
        <v>1</v>
      </c>
      <c r="Q81">
        <v>7</v>
      </c>
      <c r="R81" s="12">
        <v>0.1429</v>
      </c>
      <c r="S81" s="12">
        <f t="shared" si="1"/>
        <v>0.1</v>
      </c>
      <c r="T81">
        <v>1.0779876708984399</v>
      </c>
      <c r="U81">
        <v>0.83984184265136697</v>
      </c>
      <c r="V81">
        <v>0.93902987241744995</v>
      </c>
      <c r="W81" s="13">
        <v>9.9188029766082805E-2</v>
      </c>
      <c r="X81">
        <v>0.13895779848098699</v>
      </c>
      <c r="Y81">
        <v>0.13895779848098699</v>
      </c>
      <c r="Z81">
        <v>0.1</v>
      </c>
      <c r="AA81">
        <v>0.6</v>
      </c>
      <c r="AB81">
        <v>0.85714285714285698</v>
      </c>
      <c r="AC81">
        <v>0.70588235294117596</v>
      </c>
      <c r="AD81">
        <v>0.4</v>
      </c>
      <c r="AE81">
        <v>0.5</v>
      </c>
    </row>
    <row r="82" spans="1:31" x14ac:dyDescent="0.15">
      <c r="L82" s="8">
        <f>AVERAGE(L2:L81)</f>
        <v>2.893433809280396</v>
      </c>
      <c r="W82" s="15">
        <f t="shared" ref="W82:AE82" si="2">AVERAGE(W2:W81)</f>
        <v>0.15598080828785893</v>
      </c>
      <c r="Z82" s="9">
        <f t="shared" si="2"/>
        <v>0.1524999999999998</v>
      </c>
      <c r="AA82" s="9">
        <f t="shared" si="2"/>
        <v>0.70749999999999968</v>
      </c>
      <c r="AB82" s="9">
        <f t="shared" si="2"/>
        <v>0.83437421164693848</v>
      </c>
      <c r="AC82" s="9">
        <f t="shared" si="2"/>
        <v>0.76470695434937841</v>
      </c>
      <c r="AD82" s="9">
        <f t="shared" si="2"/>
        <v>0.29249999999999987</v>
      </c>
      <c r="AE82" s="9">
        <f t="shared" si="2"/>
        <v>0.55499999999999994</v>
      </c>
    </row>
    <row r="83" spans="1:31" x14ac:dyDescent="0.15">
      <c r="L83" s="8">
        <f>MAX(L2:L81)</f>
        <v>3.7562255859375</v>
      </c>
      <c r="W83" s="15">
        <f t="shared" ref="W83:AE83" si="3">MAX(W2:W81)</f>
        <v>0.30312800407409701</v>
      </c>
      <c r="Z83" s="9">
        <f t="shared" si="3"/>
        <v>0.4</v>
      </c>
      <c r="AA83" s="9">
        <f t="shared" si="3"/>
        <v>1</v>
      </c>
      <c r="AB83" s="9">
        <f t="shared" si="3"/>
        <v>1</v>
      </c>
      <c r="AC83" s="9">
        <f t="shared" si="3"/>
        <v>0.952380952380952</v>
      </c>
      <c r="AD83" s="9">
        <f t="shared" si="3"/>
        <v>1</v>
      </c>
      <c r="AE83" s="9">
        <f t="shared" si="3"/>
        <v>0.9</v>
      </c>
    </row>
    <row r="84" spans="1:31" x14ac:dyDescent="0.15">
      <c r="L84" s="8">
        <f>MIN(L2:L81)</f>
        <v>1.98880767822266</v>
      </c>
      <c r="W84" s="15">
        <f t="shared" ref="W84:AE84" si="4">MIN(W2:W81)</f>
        <v>2.4400830268859901E-2</v>
      </c>
      <c r="Z84" s="9">
        <f t="shared" si="4"/>
        <v>0</v>
      </c>
      <c r="AA84" s="9">
        <f t="shared" si="4"/>
        <v>0</v>
      </c>
      <c r="AB84" s="9">
        <f t="shared" si="4"/>
        <v>0.5</v>
      </c>
      <c r="AC84" s="9">
        <f t="shared" si="4"/>
        <v>0.30769230769230799</v>
      </c>
      <c r="AD84" s="9">
        <f t="shared" si="4"/>
        <v>0</v>
      </c>
      <c r="AE84" s="9">
        <f t="shared" si="4"/>
        <v>0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s="9" t="s">
        <v>10</v>
      </c>
      <c r="L90" s="9" t="s">
        <v>33</v>
      </c>
      <c r="N90" s="9" t="s">
        <v>66</v>
      </c>
      <c r="O90" s="9"/>
      <c r="P90" s="9"/>
      <c r="Q90" s="9"/>
      <c r="W90" s="13"/>
    </row>
    <row r="91" spans="1:31" x14ac:dyDescent="0.15">
      <c r="K91" s="9"/>
      <c r="L91" s="9"/>
      <c r="M91" s="9"/>
      <c r="N91" s="9">
        <v>0.2</v>
      </c>
      <c r="O91" s="9">
        <v>-400</v>
      </c>
      <c r="P91" s="9">
        <v>1600</v>
      </c>
      <c r="Q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1</v>
      </c>
      <c r="N92" s="9">
        <v>0.4</v>
      </c>
      <c r="O92" s="9">
        <v>-800</v>
      </c>
      <c r="P92" s="9">
        <v>1200</v>
      </c>
      <c r="Q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2</v>
      </c>
      <c r="N93" s="9">
        <v>0.45</v>
      </c>
      <c r="O93" s="9">
        <v>-900</v>
      </c>
      <c r="P93" s="9">
        <v>1100</v>
      </c>
      <c r="Q93" s="9">
        <v>55</v>
      </c>
      <c r="W93" s="13"/>
    </row>
    <row r="94" spans="1:31" s="19" customFormat="1" x14ac:dyDescent="0.15">
      <c r="K94" s="37" t="s">
        <v>106</v>
      </c>
      <c r="L94" s="37">
        <f>COUNTIF(L2:L81,"&lt;1.915")-COUNTIF(L2:L81,"&lt;1.674")</f>
        <v>0</v>
      </c>
      <c r="M94" s="37">
        <v>3</v>
      </c>
      <c r="N94" s="9">
        <v>0.49</v>
      </c>
      <c r="O94" s="9">
        <v>-980</v>
      </c>
      <c r="P94" s="9">
        <v>1020</v>
      </c>
      <c r="Q94" s="9">
        <v>51</v>
      </c>
    </row>
    <row r="95" spans="1:31" x14ac:dyDescent="0.15">
      <c r="K95" s="9" t="s">
        <v>107</v>
      </c>
      <c r="L95" s="9">
        <f>COUNTIF(L2:L81,"&lt;2.156")-COUNTIF(L2:L81,"&lt;1.915")</f>
        <v>10</v>
      </c>
      <c r="M95" s="9">
        <v>4</v>
      </c>
      <c r="W95" s="13"/>
    </row>
    <row r="96" spans="1:31" x14ac:dyDescent="0.15">
      <c r="K96" s="9" t="s">
        <v>108</v>
      </c>
      <c r="L96" s="9">
        <f>COUNTIF(L2:L81,"&lt;2.397")-COUNTIF(L2:L81,"&lt;2.156")</f>
        <v>10</v>
      </c>
      <c r="M96" s="9">
        <v>7</v>
      </c>
      <c r="W96" s="13"/>
    </row>
    <row r="97" spans="11:23" x14ac:dyDescent="0.15">
      <c r="K97" s="9" t="s">
        <v>109</v>
      </c>
      <c r="L97" s="9">
        <f>COUNTIF(L2:L81,"&lt;2.638")-COUNTIF(L2:L81,"&lt;2.397")</f>
        <v>10</v>
      </c>
      <c r="M97" s="9">
        <v>11</v>
      </c>
      <c r="W97" s="13"/>
    </row>
    <row r="98" spans="11:23" x14ac:dyDescent="0.15">
      <c r="K98" s="9" t="s">
        <v>110</v>
      </c>
      <c r="L98" s="9">
        <f>COUNTIF(L2:L81,"&lt;2.879")-COUNTIF(L2:L81,"&lt;2.638")</f>
        <v>10</v>
      </c>
      <c r="M98" s="9">
        <v>14</v>
      </c>
      <c r="W98" s="13"/>
    </row>
    <row r="99" spans="11:23" x14ac:dyDescent="0.15">
      <c r="K99" s="9" t="s">
        <v>111</v>
      </c>
      <c r="L99" s="9">
        <f>COUNTIF(L2:L81,"&lt;3.12")-COUNTIF(L2:L81,"&lt;2.879")</f>
        <v>10</v>
      </c>
      <c r="M99" s="9">
        <v>16</v>
      </c>
    </row>
    <row r="100" spans="11:23" x14ac:dyDescent="0.15">
      <c r="K100" s="9" t="s">
        <v>112</v>
      </c>
      <c r="L100" s="9">
        <f>COUNTIF(L2:L81,"&lt;3.361")-COUNTIF(L2:L81,"&lt;3.12")</f>
        <v>10</v>
      </c>
      <c r="M100" s="9">
        <v>14</v>
      </c>
    </row>
    <row r="101" spans="11:23" x14ac:dyDescent="0.15">
      <c r="K101" s="9" t="s">
        <v>113</v>
      </c>
      <c r="L101" s="9">
        <f>COUNTIF(L2:L81,"&lt;3.602")-COUNTIF(L2:L81,"&lt;3.361")</f>
        <v>10</v>
      </c>
      <c r="M101" s="9">
        <v>11</v>
      </c>
    </row>
    <row r="102" spans="11:23" x14ac:dyDescent="0.15">
      <c r="K102" s="9" t="s">
        <v>114</v>
      </c>
      <c r="L102" s="9">
        <f>COUNTIF(L2:L81,"&lt;3.843")-COUNTIF(L2:L81,"&lt;3.602")</f>
        <v>10</v>
      </c>
      <c r="M102" s="9">
        <v>7</v>
      </c>
    </row>
    <row r="103" spans="11:23" s="19" customFormat="1" x14ac:dyDescent="0.15">
      <c r="K103" s="37" t="s">
        <v>115</v>
      </c>
      <c r="L103" s="37">
        <f>COUNTIF(L2:L81,"&lt;4.084")-COUNTIF(L2:L81,"&lt;3.843")</f>
        <v>0</v>
      </c>
      <c r="M103" s="37">
        <v>4</v>
      </c>
    </row>
    <row r="104" spans="11:23" x14ac:dyDescent="0.15">
      <c r="K104" s="9" t="s">
        <v>46</v>
      </c>
      <c r="L104" s="9">
        <v>0</v>
      </c>
      <c r="M104" s="9">
        <v>3</v>
      </c>
    </row>
    <row r="105" spans="11:23" x14ac:dyDescent="0.15">
      <c r="K105" s="9" t="s">
        <v>47</v>
      </c>
      <c r="L105" s="9">
        <v>0</v>
      </c>
      <c r="M105" s="9">
        <v>2</v>
      </c>
    </row>
    <row r="106" spans="11:23" x14ac:dyDescent="0.15">
      <c r="K106" s="9" t="s">
        <v>48</v>
      </c>
      <c r="L106" s="9">
        <v>0</v>
      </c>
      <c r="M106" s="9">
        <v>1</v>
      </c>
    </row>
    <row r="107" spans="11:23" x14ac:dyDescent="0.15">
      <c r="K107" s="9" t="s">
        <v>49</v>
      </c>
      <c r="L107" s="9">
        <v>0</v>
      </c>
      <c r="M107" s="9">
        <v>2</v>
      </c>
    </row>
    <row r="108" spans="11:23" x14ac:dyDescent="0.15">
      <c r="K108" s="9" t="s">
        <v>50</v>
      </c>
      <c r="L108" s="9">
        <v>0</v>
      </c>
      <c r="M108" s="9">
        <v>3</v>
      </c>
    </row>
    <row r="109" spans="11:23" x14ac:dyDescent="0.15">
      <c r="K109" s="9" t="s">
        <v>51</v>
      </c>
      <c r="L109" s="9">
        <v>0</v>
      </c>
      <c r="M109" s="9">
        <v>4</v>
      </c>
      <c r="W109" s="13"/>
    </row>
    <row r="110" spans="11:23" x14ac:dyDescent="0.15">
      <c r="K110" s="9" t="s">
        <v>52</v>
      </c>
      <c r="L110" s="9">
        <v>0</v>
      </c>
      <c r="M110" s="9">
        <v>7</v>
      </c>
      <c r="W110" s="13"/>
    </row>
    <row r="111" spans="11:23" x14ac:dyDescent="0.15">
      <c r="K111" s="9" t="s">
        <v>53</v>
      </c>
      <c r="L111" s="9">
        <v>0</v>
      </c>
      <c r="M111" s="9">
        <v>11</v>
      </c>
    </row>
    <row r="112" spans="11:23" x14ac:dyDescent="0.15">
      <c r="K112" s="9" t="s">
        <v>54</v>
      </c>
      <c r="L112" s="9">
        <v>0</v>
      </c>
      <c r="M112" s="9">
        <v>14</v>
      </c>
      <c r="W112" s="13"/>
    </row>
    <row r="113" spans="11:23" x14ac:dyDescent="0.15">
      <c r="K113" s="9" t="s">
        <v>55</v>
      </c>
      <c r="L113" s="9">
        <v>0</v>
      </c>
      <c r="M113" s="9">
        <v>16</v>
      </c>
      <c r="W113" s="13"/>
    </row>
    <row r="114" spans="11:23" x14ac:dyDescent="0.15">
      <c r="K114" s="9" t="s">
        <v>56</v>
      </c>
      <c r="L114" s="9">
        <f>COUNTIF(L2:L81,"&lt;5.055")-COUNTIF(L2:L81,"&lt;4.894")</f>
        <v>0</v>
      </c>
      <c r="M114" s="9">
        <v>14</v>
      </c>
      <c r="W114" s="13"/>
    </row>
    <row r="115" spans="11:23" x14ac:dyDescent="0.15">
      <c r="K115" s="9" t="s">
        <v>57</v>
      </c>
      <c r="L115" s="9">
        <f>COUNTIF(L2:L81,"&lt;5.216")-COUNTIF(L2:L81,"&lt;5.055")</f>
        <v>0</v>
      </c>
      <c r="M115" s="9">
        <v>11</v>
      </c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>
        <v>7</v>
      </c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>
        <v>4</v>
      </c>
      <c r="P117">
        <v>2.8929999999999998</v>
      </c>
      <c r="Q117">
        <v>8.5000000000000006E-2</v>
      </c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>
        <v>3</v>
      </c>
      <c r="P118">
        <v>3.8130000000000002</v>
      </c>
      <c r="Q118">
        <v>0.11899999999999999</v>
      </c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>
        <v>2</v>
      </c>
      <c r="P119">
        <v>4.3250000000000002</v>
      </c>
      <c r="Q119">
        <v>0.157</v>
      </c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>
        <v>1</v>
      </c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P121">
        <v>1.6739999999999999</v>
      </c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P122">
        <v>4.0890000000000004</v>
      </c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  <row r="124" spans="11:23" x14ac:dyDescent="0.15">
      <c r="P124">
        <v>0.24099999999999999</v>
      </c>
    </row>
  </sheetData>
  <phoneticPr fontId="5" type="noConversion"/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E104"/>
  <sheetViews>
    <sheetView topLeftCell="E58" workbookViewId="0">
      <selection activeCell="E59" sqref="A59:XFD59"/>
    </sheetView>
  </sheetViews>
  <sheetFormatPr defaultColWidth="9" defaultRowHeight="13.5" x14ac:dyDescent="0.15"/>
  <cols>
    <col min="11" max="12" width="18" customWidth="1"/>
    <col min="13" max="14" width="12.625"/>
    <col min="20" max="22" width="12.625"/>
    <col min="23" max="23" width="17.625" customWidth="1"/>
    <col min="24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760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>
        <v>5.9451637268066397</v>
      </c>
      <c r="L2" s="7">
        <v>2.1772499084472701</v>
      </c>
      <c r="M2">
        <v>1.5182361602783201</v>
      </c>
      <c r="N2">
        <v>4.6323146820068404</v>
      </c>
      <c r="O2">
        <v>3</v>
      </c>
      <c r="P2">
        <v>3</v>
      </c>
      <c r="Q2">
        <v>12</v>
      </c>
      <c r="R2" s="12">
        <v>0.25</v>
      </c>
      <c r="S2" s="12">
        <f t="shared" ref="S2:S55" si="0">O2/E2</f>
        <v>0.3</v>
      </c>
      <c r="T2">
        <v>2.00077629089356</v>
      </c>
      <c r="U2">
        <v>1.8528251647949201</v>
      </c>
      <c r="V2">
        <v>1.73305892944336</v>
      </c>
      <c r="W2" s="13">
        <v>0.119766235351562</v>
      </c>
      <c r="X2">
        <v>0.26771736145019498</v>
      </c>
      <c r="Y2">
        <v>0.26771736145019498</v>
      </c>
      <c r="Z2">
        <v>0.3</v>
      </c>
      <c r="AA2">
        <v>0.9</v>
      </c>
      <c r="AB2">
        <v>0.75</v>
      </c>
      <c r="AC2">
        <v>0.81818181818181801</v>
      </c>
      <c r="AD2">
        <v>0.1</v>
      </c>
      <c r="AE2">
        <v>0.6</v>
      </c>
    </row>
    <row r="3" spans="1:31" x14ac:dyDescent="0.15">
      <c r="A3" s="4">
        <v>206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4.4629192352294904</v>
      </c>
      <c r="L3" s="7">
        <v>2.2479228973388699</v>
      </c>
      <c r="M3">
        <v>2.1878547668457</v>
      </c>
      <c r="N3">
        <v>3.5414943695068399</v>
      </c>
      <c r="O3">
        <v>2</v>
      </c>
      <c r="P3">
        <v>2</v>
      </c>
      <c r="Q3">
        <v>10</v>
      </c>
      <c r="R3" s="12">
        <v>0.2</v>
      </c>
      <c r="S3" s="12">
        <f t="shared" si="0"/>
        <v>0.2</v>
      </c>
      <c r="T3">
        <v>1.4795379638671899</v>
      </c>
      <c r="U3">
        <v>1.4095602035522501</v>
      </c>
      <c r="V3">
        <v>1.2945129871368399</v>
      </c>
      <c r="W3" s="13">
        <v>0.115047216415405</v>
      </c>
      <c r="X3">
        <v>0.18502497673034701</v>
      </c>
      <c r="Y3">
        <v>0.18502497673034701</v>
      </c>
      <c r="Z3">
        <v>0.2</v>
      </c>
      <c r="AA3">
        <v>0.8</v>
      </c>
      <c r="AB3">
        <v>0.8</v>
      </c>
      <c r="AC3">
        <v>0.8</v>
      </c>
      <c r="AD3">
        <v>0.2</v>
      </c>
      <c r="AE3">
        <v>0.6</v>
      </c>
    </row>
    <row r="4" spans="1:31" x14ac:dyDescent="0.15">
      <c r="A4" s="4">
        <v>332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5.5232677459716797</v>
      </c>
      <c r="L4" s="7">
        <v>2.25797843933106</v>
      </c>
      <c r="M4">
        <v>1.6736488342285201</v>
      </c>
      <c r="N4">
        <v>3.9813232421875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2.1875057220459002</v>
      </c>
      <c r="U4">
        <v>2.02536869049072</v>
      </c>
      <c r="V4">
        <v>1.8965694904327399</v>
      </c>
      <c r="W4" s="13">
        <v>0.12879920005798301</v>
      </c>
      <c r="X4">
        <v>0.29093623161315901</v>
      </c>
      <c r="Y4">
        <v>0.29093623161315901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243</v>
      </c>
      <c r="B5">
        <v>17</v>
      </c>
      <c r="C5">
        <v>3</v>
      </c>
      <c r="D5">
        <v>10</v>
      </c>
      <c r="E5">
        <v>10</v>
      </c>
      <c r="F5">
        <v>10</v>
      </c>
      <c r="G5">
        <v>0</v>
      </c>
      <c r="H5">
        <v>7</v>
      </c>
      <c r="I5">
        <v>3</v>
      </c>
      <c r="J5">
        <v>0.85</v>
      </c>
      <c r="K5">
        <v>7.0155200958251998</v>
      </c>
      <c r="L5" s="7">
        <v>2.2603340148925799</v>
      </c>
      <c r="M5">
        <v>1.61123275756836</v>
      </c>
      <c r="N5">
        <v>4.6294460296630904</v>
      </c>
      <c r="O5">
        <v>4</v>
      </c>
      <c r="P5">
        <v>4</v>
      </c>
      <c r="Q5">
        <v>13</v>
      </c>
      <c r="R5" s="12">
        <v>0.30769999999999997</v>
      </c>
      <c r="S5" s="12">
        <f t="shared" si="0"/>
        <v>0.4</v>
      </c>
      <c r="T5">
        <v>2.15481376647949</v>
      </c>
      <c r="U5">
        <v>2.0434997081756601</v>
      </c>
      <c r="V5">
        <v>1.8577797412872299</v>
      </c>
      <c r="W5" s="13">
        <v>0.18571996688842801</v>
      </c>
      <c r="X5">
        <v>0.29703402519226102</v>
      </c>
      <c r="Y5">
        <v>0.29703402519226102</v>
      </c>
      <c r="Z5">
        <v>0.4</v>
      </c>
      <c r="AA5">
        <v>0.9</v>
      </c>
      <c r="AB5">
        <v>0.69230769230769196</v>
      </c>
      <c r="AC5">
        <v>0.78260869565217395</v>
      </c>
      <c r="AD5">
        <v>0.1</v>
      </c>
      <c r="AE5">
        <v>0.5</v>
      </c>
    </row>
    <row r="6" spans="1:31" x14ac:dyDescent="0.15">
      <c r="A6" s="4">
        <v>962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4.6886062622070304</v>
      </c>
      <c r="L6" s="7">
        <v>2.2660045623779301</v>
      </c>
      <c r="M6">
        <v>1.8892669677734399</v>
      </c>
      <c r="N6">
        <v>3.0958251953125</v>
      </c>
      <c r="O6">
        <v>1</v>
      </c>
      <c r="P6">
        <v>1</v>
      </c>
      <c r="Q6">
        <v>8</v>
      </c>
      <c r="R6" s="12">
        <v>0.125</v>
      </c>
      <c r="S6" s="12">
        <f t="shared" si="0"/>
        <v>0.1</v>
      </c>
      <c r="T6">
        <v>1.6115760803222701</v>
      </c>
      <c r="U6">
        <v>1.5397201776504501</v>
      </c>
      <c r="V6">
        <v>1.4006265401840201</v>
      </c>
      <c r="W6" s="13">
        <v>0.139093637466431</v>
      </c>
      <c r="X6">
        <v>0.21094954013824499</v>
      </c>
      <c r="Y6">
        <v>0.21094954013824499</v>
      </c>
      <c r="Z6">
        <v>0.1</v>
      </c>
      <c r="AA6">
        <v>0.7</v>
      </c>
      <c r="AB6">
        <v>0.875</v>
      </c>
      <c r="AC6">
        <v>0.77777777777777801</v>
      </c>
      <c r="AD6">
        <v>0.3</v>
      </c>
      <c r="AE6">
        <v>0.6</v>
      </c>
    </row>
    <row r="7" spans="1:31" x14ac:dyDescent="0.15">
      <c r="A7" s="4">
        <v>774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4.5879154205322301</v>
      </c>
      <c r="L7" s="7">
        <v>2.3017005920410201</v>
      </c>
      <c r="M7">
        <v>1.68941307067871</v>
      </c>
      <c r="N7">
        <v>3.34785652160644</v>
      </c>
      <c r="O7">
        <v>2</v>
      </c>
      <c r="P7">
        <v>2</v>
      </c>
      <c r="Q7">
        <v>9</v>
      </c>
      <c r="R7" s="12">
        <v>0.22220000000000001</v>
      </c>
      <c r="S7" s="12">
        <f t="shared" si="0"/>
        <v>0.2</v>
      </c>
      <c r="T7">
        <v>1.59369468688965</v>
      </c>
      <c r="U7">
        <v>1.4986766576767001</v>
      </c>
      <c r="V7">
        <v>1.38804054260254</v>
      </c>
      <c r="W7" s="13">
        <v>0.11063611507415801</v>
      </c>
      <c r="X7">
        <v>0.20565414428710899</v>
      </c>
      <c r="Y7">
        <v>0.20565414428710899</v>
      </c>
      <c r="Z7">
        <v>0.2</v>
      </c>
      <c r="AA7">
        <v>0.7</v>
      </c>
      <c r="AB7">
        <v>0.77777777777777801</v>
      </c>
      <c r="AC7">
        <v>0.73684210526315796</v>
      </c>
      <c r="AD7">
        <v>0.3</v>
      </c>
      <c r="AE7">
        <v>0.5</v>
      </c>
    </row>
    <row r="8" spans="1:31" x14ac:dyDescent="0.15">
      <c r="A8" s="4">
        <v>613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4.1262054443359402</v>
      </c>
      <c r="L8" s="7">
        <v>2.30923271179199</v>
      </c>
      <c r="M8">
        <v>2.0504150390625</v>
      </c>
      <c r="N8">
        <v>3.11630058288574</v>
      </c>
      <c r="O8">
        <v>2</v>
      </c>
      <c r="P8">
        <v>2</v>
      </c>
      <c r="Q8">
        <v>10</v>
      </c>
      <c r="R8" s="12">
        <v>0.2</v>
      </c>
      <c r="S8" s="12">
        <f t="shared" si="0"/>
        <v>0.2</v>
      </c>
      <c r="T8">
        <v>1.39303970336914</v>
      </c>
      <c r="U8">
        <v>1.32696604728699</v>
      </c>
      <c r="V8">
        <v>1.2175832986831701</v>
      </c>
      <c r="W8" s="13">
        <v>0.109382748603821</v>
      </c>
      <c r="X8">
        <v>0.17545640468597401</v>
      </c>
      <c r="Y8">
        <v>0.17545640468597401</v>
      </c>
      <c r="Z8">
        <v>0.2</v>
      </c>
      <c r="AA8">
        <v>0.8</v>
      </c>
      <c r="AB8">
        <v>0.8</v>
      </c>
      <c r="AC8">
        <v>0.8</v>
      </c>
      <c r="AD8">
        <v>0.2</v>
      </c>
      <c r="AE8">
        <v>0.6</v>
      </c>
    </row>
    <row r="9" spans="1:31" x14ac:dyDescent="0.15">
      <c r="A9" s="4">
        <v>964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4.8089675903320304</v>
      </c>
      <c r="L9">
        <v>2.3160915374755899</v>
      </c>
      <c r="M9">
        <v>1.9291191101074201</v>
      </c>
      <c r="N9">
        <v>3.18735694885254</v>
      </c>
      <c r="O9">
        <v>2</v>
      </c>
      <c r="P9">
        <v>2</v>
      </c>
      <c r="Q9">
        <v>9</v>
      </c>
      <c r="R9" s="12">
        <v>0.22220000000000001</v>
      </c>
      <c r="S9" s="12">
        <f t="shared" si="0"/>
        <v>0.2</v>
      </c>
      <c r="T9">
        <v>1.62002754211426</v>
      </c>
      <c r="U9">
        <v>1.55934906005859</v>
      </c>
      <c r="V9">
        <v>1.40135169029236</v>
      </c>
      <c r="W9">
        <v>0.15799736976623499</v>
      </c>
      <c r="X9">
        <v>0.218675851821899</v>
      </c>
      <c r="Y9">
        <v>0.218675851821899</v>
      </c>
      <c r="Z9">
        <v>0.2</v>
      </c>
      <c r="AA9">
        <v>0.7</v>
      </c>
      <c r="AB9">
        <v>0.77777777777777801</v>
      </c>
      <c r="AC9">
        <v>0.73684210526315796</v>
      </c>
      <c r="AD9">
        <v>0.3</v>
      </c>
      <c r="AE9">
        <v>0.5</v>
      </c>
    </row>
    <row r="10" spans="1:31" x14ac:dyDescent="0.15">
      <c r="A10" s="4">
        <v>939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6.1483573913574201</v>
      </c>
      <c r="L10" s="7">
        <v>2.3338871002197301</v>
      </c>
      <c r="M10">
        <v>1.45290374755859</v>
      </c>
      <c r="N10">
        <v>4.1549930572509801</v>
      </c>
      <c r="O10">
        <v>3</v>
      </c>
      <c r="P10">
        <v>3</v>
      </c>
      <c r="Q10">
        <v>10</v>
      </c>
      <c r="R10" s="12">
        <v>0.3</v>
      </c>
      <c r="S10" s="12">
        <f t="shared" si="0"/>
        <v>0.3</v>
      </c>
      <c r="T10">
        <v>2.0319080352783199</v>
      </c>
      <c r="U10">
        <v>1.90573501586914</v>
      </c>
      <c r="V10">
        <v>1.74814701080322</v>
      </c>
      <c r="W10" s="13">
        <v>0.157588005065918</v>
      </c>
      <c r="X10">
        <v>0.28376102447509799</v>
      </c>
      <c r="Y10">
        <v>0.28376102447509799</v>
      </c>
      <c r="Z10">
        <v>0.3</v>
      </c>
      <c r="AA10">
        <v>0.7</v>
      </c>
      <c r="AB10">
        <v>0.7</v>
      </c>
      <c r="AC10">
        <v>0.7</v>
      </c>
      <c r="AD10">
        <v>0.3</v>
      </c>
      <c r="AE10">
        <v>0.4</v>
      </c>
    </row>
    <row r="11" spans="1:31" s="30" customFormat="1" x14ac:dyDescent="0.15">
      <c r="A11" s="33">
        <v>345</v>
      </c>
      <c r="B11" s="30">
        <v>16</v>
      </c>
      <c r="C11" s="30">
        <v>4</v>
      </c>
      <c r="D11" s="30">
        <v>10</v>
      </c>
      <c r="E11" s="30">
        <v>10</v>
      </c>
      <c r="F11" s="30">
        <v>10</v>
      </c>
      <c r="G11" s="30">
        <v>0</v>
      </c>
      <c r="H11" s="30">
        <v>6</v>
      </c>
      <c r="I11" s="30">
        <v>4</v>
      </c>
      <c r="J11" s="30">
        <v>0.8</v>
      </c>
      <c r="K11" s="30">
        <v>6.2197780609130904</v>
      </c>
      <c r="L11" s="30">
        <v>2.36846923828125</v>
      </c>
      <c r="M11" s="30">
        <v>1.53592109680176</v>
      </c>
      <c r="N11" s="30">
        <v>4.3374729156494096</v>
      </c>
      <c r="O11" s="30">
        <v>3</v>
      </c>
      <c r="P11" s="30">
        <v>3</v>
      </c>
      <c r="Q11" s="30">
        <v>12</v>
      </c>
      <c r="R11" s="35">
        <v>0.25</v>
      </c>
      <c r="S11" s="35">
        <f t="shared" si="0"/>
        <v>0.3</v>
      </c>
      <c r="T11" s="30">
        <v>2.2145919799804701</v>
      </c>
      <c r="U11" s="30">
        <v>2.0643436908721902</v>
      </c>
      <c r="V11" s="30">
        <v>1.8967049121856701</v>
      </c>
      <c r="W11" s="30">
        <v>0.16763877868652299</v>
      </c>
      <c r="X11" s="30">
        <v>0.31788706779480003</v>
      </c>
      <c r="Y11" s="30">
        <v>0.31788706779480003</v>
      </c>
      <c r="Z11" s="30">
        <v>0.3</v>
      </c>
      <c r="AA11" s="30">
        <v>0.9</v>
      </c>
      <c r="AB11" s="30">
        <v>0.75</v>
      </c>
      <c r="AC11" s="30">
        <v>0.81818181818181801</v>
      </c>
      <c r="AD11" s="30">
        <v>0.1</v>
      </c>
      <c r="AE11" s="30">
        <v>0.6</v>
      </c>
    </row>
    <row r="12" spans="1:31" x14ac:dyDescent="0.15">
      <c r="A12" s="4">
        <v>812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4.4178123474121103</v>
      </c>
      <c r="L12" s="7">
        <v>2.4056224822997998</v>
      </c>
      <c r="M12">
        <v>1.97488021850586</v>
      </c>
      <c r="N12">
        <v>3.1628780364990199</v>
      </c>
      <c r="O12">
        <v>1</v>
      </c>
      <c r="P12">
        <v>1</v>
      </c>
      <c r="Q12">
        <v>3</v>
      </c>
      <c r="R12" s="12">
        <v>0.33329999999999999</v>
      </c>
      <c r="S12" s="12">
        <f t="shared" si="0"/>
        <v>0.1</v>
      </c>
      <c r="T12">
        <v>1.3116340637207</v>
      </c>
      <c r="U12">
        <v>1.25386738777161</v>
      </c>
      <c r="V12">
        <v>1.13772320747376</v>
      </c>
      <c r="W12" s="13">
        <v>0.11614418029785201</v>
      </c>
      <c r="X12">
        <v>0.17391085624694799</v>
      </c>
      <c r="Y12">
        <v>0.17391085624694799</v>
      </c>
      <c r="Z12">
        <v>0.1</v>
      </c>
      <c r="AA12">
        <v>0.2</v>
      </c>
      <c r="AB12">
        <v>0.66666666666666696</v>
      </c>
      <c r="AC12">
        <v>0.30769230769230799</v>
      </c>
      <c r="AD12">
        <v>0.8</v>
      </c>
      <c r="AE12">
        <v>0.1</v>
      </c>
    </row>
    <row r="13" spans="1:31" x14ac:dyDescent="0.15">
      <c r="A13" s="4">
        <v>250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5.1424427032470703</v>
      </c>
      <c r="L13" s="7">
        <v>2.4484481811523402</v>
      </c>
      <c r="M13">
        <v>1.6546936035156199</v>
      </c>
      <c r="N13">
        <v>3.80046463012695</v>
      </c>
      <c r="O13">
        <v>2</v>
      </c>
      <c r="P13">
        <v>2</v>
      </c>
      <c r="Q13">
        <v>8</v>
      </c>
      <c r="R13" s="12">
        <v>0.25</v>
      </c>
      <c r="S13" s="12">
        <f t="shared" si="0"/>
        <v>0.2</v>
      </c>
      <c r="T13">
        <v>1.71976661682129</v>
      </c>
      <c r="U13">
        <v>1.5939807891845701</v>
      </c>
      <c r="V13">
        <v>1.47818791866302</v>
      </c>
      <c r="W13" s="13">
        <v>0.11579287052154499</v>
      </c>
      <c r="X13">
        <v>0.24157869815826399</v>
      </c>
      <c r="Y13">
        <v>0.24157869815826399</v>
      </c>
      <c r="Z13">
        <v>0.2</v>
      </c>
      <c r="AA13">
        <v>0.6</v>
      </c>
      <c r="AB13">
        <v>0.75</v>
      </c>
      <c r="AC13">
        <v>0.66666666666666696</v>
      </c>
      <c r="AD13">
        <v>0.4</v>
      </c>
      <c r="AE13">
        <v>0.4</v>
      </c>
    </row>
    <row r="14" spans="1:31" x14ac:dyDescent="0.15">
      <c r="A14" s="4">
        <v>443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5.2589397430419904</v>
      </c>
      <c r="L14" s="7">
        <v>2.4586219787597701</v>
      </c>
      <c r="M14">
        <v>1.5735111236572299</v>
      </c>
      <c r="N14">
        <v>3.8304176330566402</v>
      </c>
      <c r="O14">
        <v>3</v>
      </c>
      <c r="P14">
        <v>3</v>
      </c>
      <c r="Q14">
        <v>12</v>
      </c>
      <c r="R14" s="12">
        <v>0.25</v>
      </c>
      <c r="S14" s="12">
        <f t="shared" si="0"/>
        <v>0.3</v>
      </c>
      <c r="T14">
        <v>1.7043972015380899</v>
      </c>
      <c r="U14">
        <v>1.58232617378235</v>
      </c>
      <c r="V14">
        <v>1.4602359533309901</v>
      </c>
      <c r="W14" s="13">
        <v>0.12209022045135499</v>
      </c>
      <c r="X14">
        <v>0.24416124820709201</v>
      </c>
      <c r="Y14">
        <v>0.24416124820709201</v>
      </c>
      <c r="Z14">
        <v>0.3</v>
      </c>
      <c r="AA14">
        <v>0.9</v>
      </c>
      <c r="AB14">
        <v>0.75</v>
      </c>
      <c r="AC14">
        <v>0.81818181818181801</v>
      </c>
      <c r="AD14">
        <v>0.1</v>
      </c>
      <c r="AE14">
        <v>0.6</v>
      </c>
    </row>
    <row r="15" spans="1:31" x14ac:dyDescent="0.15">
      <c r="A15" s="4">
        <v>500</v>
      </c>
      <c r="B15">
        <v>16</v>
      </c>
      <c r="C15">
        <v>4</v>
      </c>
      <c r="D15">
        <v>10</v>
      </c>
      <c r="E15">
        <v>10</v>
      </c>
      <c r="F15">
        <v>10</v>
      </c>
      <c r="G15">
        <v>0</v>
      </c>
      <c r="H15">
        <v>6</v>
      </c>
      <c r="I15">
        <v>4</v>
      </c>
      <c r="J15">
        <v>0.8</v>
      </c>
      <c r="K15">
        <v>5.3677730560302699</v>
      </c>
      <c r="L15" s="7">
        <v>2.49630546569824</v>
      </c>
      <c r="M15">
        <v>2.0828208923339799</v>
      </c>
      <c r="N15">
        <v>3.7520809173584002</v>
      </c>
      <c r="O15">
        <v>2</v>
      </c>
      <c r="P15">
        <v>2</v>
      </c>
      <c r="Q15">
        <v>10</v>
      </c>
      <c r="R15" s="12">
        <v>0.2</v>
      </c>
      <c r="S15" s="12">
        <f t="shared" si="0"/>
        <v>0.2</v>
      </c>
      <c r="T15">
        <v>2.1302337646484402</v>
      </c>
      <c r="U15">
        <v>2.01200127601623</v>
      </c>
      <c r="V15">
        <v>1.8438333272934</v>
      </c>
      <c r="W15" s="13">
        <v>0.16816794872283899</v>
      </c>
      <c r="X15">
        <v>0.286400437355042</v>
      </c>
      <c r="Y15">
        <v>0.286400437355042</v>
      </c>
      <c r="Z15">
        <v>0.2</v>
      </c>
      <c r="AA15">
        <v>0.8</v>
      </c>
      <c r="AB15">
        <v>0.8</v>
      </c>
      <c r="AC15">
        <v>0.8</v>
      </c>
      <c r="AD15">
        <v>0.2</v>
      </c>
      <c r="AE15">
        <v>0.6</v>
      </c>
    </row>
    <row r="16" spans="1:31" x14ac:dyDescent="0.15">
      <c r="A16" s="4">
        <v>410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4.3733692169189498</v>
      </c>
      <c r="L16" s="7">
        <v>2.50955390930176</v>
      </c>
      <c r="M16">
        <v>2.11284255981445</v>
      </c>
      <c r="N16">
        <v>2.93422126770019</v>
      </c>
      <c r="O16">
        <v>1</v>
      </c>
      <c r="P16">
        <v>1</v>
      </c>
      <c r="Q16">
        <v>9</v>
      </c>
      <c r="R16" s="12">
        <v>0.1111</v>
      </c>
      <c r="S16" s="12">
        <f t="shared" si="0"/>
        <v>0.1</v>
      </c>
      <c r="T16">
        <v>1.4309444427490201</v>
      </c>
      <c r="U16">
        <v>1.36985206604004</v>
      </c>
      <c r="V16">
        <v>1.2371801137924201</v>
      </c>
      <c r="W16" s="13">
        <v>0.13267195224761999</v>
      </c>
      <c r="X16">
        <v>0.193764328956604</v>
      </c>
      <c r="Y16">
        <v>0.193764328956604</v>
      </c>
      <c r="Z16">
        <v>0.1</v>
      </c>
      <c r="AA16">
        <v>0.8</v>
      </c>
      <c r="AB16">
        <v>0.88888888888888895</v>
      </c>
      <c r="AC16">
        <v>0.84210526315789502</v>
      </c>
      <c r="AD16">
        <v>0.2</v>
      </c>
      <c r="AE16">
        <v>0.7</v>
      </c>
    </row>
    <row r="17" spans="1:31" x14ac:dyDescent="0.15">
      <c r="A17" s="4">
        <v>128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5.3409328460693404</v>
      </c>
      <c r="L17" s="7">
        <v>2.52885818481445</v>
      </c>
      <c r="M17">
        <v>1.66196632385254</v>
      </c>
      <c r="N17">
        <v>3.8903579711914098</v>
      </c>
      <c r="O17">
        <v>2</v>
      </c>
      <c r="P17">
        <v>2</v>
      </c>
      <c r="Q17">
        <v>7</v>
      </c>
      <c r="R17" s="12">
        <v>0.28570000000000001</v>
      </c>
      <c r="S17" s="12">
        <f t="shared" si="0"/>
        <v>0.2</v>
      </c>
      <c r="T17">
        <v>1.6895065307617201</v>
      </c>
      <c r="U17">
        <v>1.57126080989838</v>
      </c>
      <c r="V17">
        <v>1.4560174942016599</v>
      </c>
      <c r="W17" s="13">
        <v>0.115243315696716</v>
      </c>
      <c r="X17">
        <v>0.23348903656005901</v>
      </c>
      <c r="Y17">
        <v>0.23348903656005901</v>
      </c>
      <c r="Z17">
        <v>0.2</v>
      </c>
      <c r="AA17">
        <v>0.5</v>
      </c>
      <c r="AB17">
        <v>0.71428571428571397</v>
      </c>
      <c r="AC17">
        <v>0.58823529411764697</v>
      </c>
      <c r="AD17">
        <v>0.5</v>
      </c>
      <c r="AE17">
        <v>0.3</v>
      </c>
    </row>
    <row r="18" spans="1:31" x14ac:dyDescent="0.15">
      <c r="A18" s="4">
        <v>334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5.8445968627929696</v>
      </c>
      <c r="L18" s="7">
        <v>2.5306472778320299</v>
      </c>
      <c r="M18">
        <v>1.79775238037109</v>
      </c>
      <c r="N18">
        <v>3.69099998474121</v>
      </c>
      <c r="O18">
        <v>3</v>
      </c>
      <c r="P18">
        <v>3</v>
      </c>
      <c r="Q18">
        <v>12</v>
      </c>
      <c r="R18" s="12">
        <v>0.25</v>
      </c>
      <c r="S18" s="12">
        <f t="shared" si="0"/>
        <v>0.3</v>
      </c>
      <c r="T18">
        <v>1.6688976287841799</v>
      </c>
      <c r="U18">
        <v>1.59798943996429</v>
      </c>
      <c r="V18">
        <v>1.4405004978179901</v>
      </c>
      <c r="W18" s="13">
        <v>0.15748894214630099</v>
      </c>
      <c r="X18">
        <v>0.228397130966186</v>
      </c>
      <c r="Y18">
        <v>0.228397130966186</v>
      </c>
      <c r="Z18">
        <v>0.3</v>
      </c>
      <c r="AA18">
        <v>0.9</v>
      </c>
      <c r="AB18">
        <v>0.75</v>
      </c>
      <c r="AC18">
        <v>0.81818181818181801</v>
      </c>
      <c r="AD18">
        <v>0.1</v>
      </c>
      <c r="AE18">
        <v>0.6</v>
      </c>
    </row>
    <row r="19" spans="1:31" x14ac:dyDescent="0.15">
      <c r="A19" s="4">
        <v>78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>
        <v>5.1870536804199201</v>
      </c>
      <c r="L19" s="7">
        <v>2.6121311187744101</v>
      </c>
      <c r="M19">
        <v>2.1877632141113299</v>
      </c>
      <c r="N19">
        <v>4.30110740661621</v>
      </c>
      <c r="O19">
        <v>3</v>
      </c>
      <c r="P19">
        <v>3</v>
      </c>
      <c r="Q19">
        <v>13</v>
      </c>
      <c r="R19" s="12">
        <v>0.23080000000000001</v>
      </c>
      <c r="S19" s="12">
        <f t="shared" si="0"/>
        <v>0.3</v>
      </c>
      <c r="T19">
        <v>1.90737533569336</v>
      </c>
      <c r="U19">
        <v>1.7600345611572299</v>
      </c>
      <c r="V19">
        <v>1.63998091220856</v>
      </c>
      <c r="W19" s="13">
        <v>0.120053648948669</v>
      </c>
      <c r="X19">
        <v>0.26739442348480202</v>
      </c>
      <c r="Y19">
        <v>0.26739442348480202</v>
      </c>
      <c r="Z19">
        <v>0.3</v>
      </c>
      <c r="AA19">
        <v>1</v>
      </c>
      <c r="AB19">
        <v>0.76923076923076905</v>
      </c>
      <c r="AC19">
        <v>0.86956521739130399</v>
      </c>
      <c r="AD19">
        <v>0</v>
      </c>
      <c r="AE19">
        <v>0.7</v>
      </c>
    </row>
    <row r="20" spans="1:31" x14ac:dyDescent="0.15">
      <c r="A20" s="4">
        <v>644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5.5166740417480504</v>
      </c>
      <c r="L20" s="7">
        <v>2.6217098236084002</v>
      </c>
      <c r="M20">
        <v>1.7777156829834</v>
      </c>
      <c r="N20">
        <v>4.1019325256347701</v>
      </c>
      <c r="O20">
        <v>1</v>
      </c>
      <c r="P20">
        <v>1</v>
      </c>
      <c r="Q20">
        <v>7</v>
      </c>
      <c r="R20" s="12">
        <v>0.1429</v>
      </c>
      <c r="S20" s="12">
        <f t="shared" si="0"/>
        <v>0.1</v>
      </c>
      <c r="T20">
        <v>1.78559494018555</v>
      </c>
      <c r="U20">
        <v>1.66477239131927</v>
      </c>
      <c r="V20">
        <v>1.5288511514663701</v>
      </c>
      <c r="W20" s="13">
        <v>0.135921239852905</v>
      </c>
      <c r="X20">
        <v>0.25674378871917702</v>
      </c>
      <c r="Y20">
        <v>0.25674378871917702</v>
      </c>
      <c r="Z20">
        <v>0.1</v>
      </c>
      <c r="AA20">
        <v>0.6</v>
      </c>
      <c r="AB20">
        <v>0.85714285714285698</v>
      </c>
      <c r="AC20">
        <v>0.70588235294117596</v>
      </c>
      <c r="AD20">
        <v>0.4</v>
      </c>
      <c r="AE20">
        <v>0.5</v>
      </c>
    </row>
    <row r="21" spans="1:31" s="30" customFormat="1" x14ac:dyDescent="0.15">
      <c r="A21" s="33">
        <v>59</v>
      </c>
      <c r="B21" s="30">
        <v>15</v>
      </c>
      <c r="C21" s="30">
        <v>5</v>
      </c>
      <c r="D21" s="30">
        <v>10</v>
      </c>
      <c r="E21" s="30">
        <v>10</v>
      </c>
      <c r="F21" s="30">
        <v>10</v>
      </c>
      <c r="G21" s="30">
        <v>0</v>
      </c>
      <c r="H21" s="30">
        <v>5</v>
      </c>
      <c r="I21" s="30">
        <v>5</v>
      </c>
      <c r="J21" s="30">
        <v>0.75</v>
      </c>
      <c r="K21" s="30">
        <v>5.88527488708496</v>
      </c>
      <c r="L21" s="30">
        <v>2.63079833984375</v>
      </c>
      <c r="M21" s="30">
        <v>1.4751014709472701</v>
      </c>
      <c r="N21" s="30">
        <v>4.1975421905517596</v>
      </c>
      <c r="O21" s="30">
        <v>3</v>
      </c>
      <c r="P21" s="30">
        <v>3</v>
      </c>
      <c r="Q21" s="30">
        <v>12</v>
      </c>
      <c r="R21" s="35">
        <v>0.25</v>
      </c>
      <c r="S21" s="35">
        <f t="shared" si="0"/>
        <v>0.3</v>
      </c>
      <c r="T21" s="30">
        <v>1.8753356933593699</v>
      </c>
      <c r="U21" s="30">
        <v>1.7415421009063701</v>
      </c>
      <c r="V21" s="30">
        <v>1.6032752990722701</v>
      </c>
      <c r="W21" s="30">
        <v>0.138266801834106</v>
      </c>
      <c r="X21" s="30">
        <v>0.27206039428710899</v>
      </c>
      <c r="Y21" s="30">
        <v>0.27206039428710899</v>
      </c>
      <c r="Z21" s="30">
        <v>0.3</v>
      </c>
      <c r="AA21" s="30">
        <v>0.9</v>
      </c>
      <c r="AB21" s="30">
        <v>0.75</v>
      </c>
      <c r="AC21" s="30">
        <v>0.81818181818181801</v>
      </c>
      <c r="AD21" s="30">
        <v>0.1</v>
      </c>
      <c r="AE21" s="30">
        <v>0.6</v>
      </c>
    </row>
    <row r="22" spans="1:31" x14ac:dyDescent="0.15">
      <c r="A22" s="4">
        <v>971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5.5693740844726598</v>
      </c>
      <c r="L22">
        <v>2.6390514373779301</v>
      </c>
      <c r="M22">
        <v>1.64603042602539</v>
      </c>
      <c r="N22">
        <v>3.8745975494384801</v>
      </c>
      <c r="O22">
        <v>3</v>
      </c>
      <c r="P22">
        <v>3</v>
      </c>
      <c r="Q22">
        <v>13</v>
      </c>
      <c r="R22" s="12">
        <v>0.23080000000000001</v>
      </c>
      <c r="S22" s="12">
        <f t="shared" si="0"/>
        <v>0.3</v>
      </c>
      <c r="T22">
        <v>1.8709201812744101</v>
      </c>
      <c r="U22">
        <v>1.7435611486434901</v>
      </c>
      <c r="V22">
        <v>1.5970151424407999</v>
      </c>
      <c r="W22">
        <v>0.146546006202698</v>
      </c>
      <c r="X22">
        <v>0.273905038833618</v>
      </c>
      <c r="Y22">
        <v>0.273905038833618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x14ac:dyDescent="0.15">
      <c r="A23" s="4">
        <v>420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3.8813323974609402</v>
      </c>
      <c r="L23" s="7">
        <v>2.7536201477050799</v>
      </c>
      <c r="M23">
        <v>3.0833549499511701</v>
      </c>
      <c r="N23">
        <v>3.36883544921875</v>
      </c>
      <c r="O23">
        <v>0</v>
      </c>
      <c r="P23">
        <v>0</v>
      </c>
      <c r="Q23">
        <v>0</v>
      </c>
      <c r="R23" s="12">
        <v>0</v>
      </c>
      <c r="S23" s="12">
        <f t="shared" si="0"/>
        <v>0</v>
      </c>
      <c r="T23">
        <v>1.26645278930664</v>
      </c>
      <c r="U23">
        <v>1.2079992294311499</v>
      </c>
      <c r="V23">
        <v>1.0940902233123799</v>
      </c>
      <c r="W23" s="13">
        <v>0.113909006118774</v>
      </c>
      <c r="X23">
        <v>0.172362565994263</v>
      </c>
      <c r="Y23">
        <v>0.172362565994263</v>
      </c>
      <c r="Z23">
        <v>0</v>
      </c>
      <c r="AA23">
        <v>0</v>
      </c>
      <c r="AB23" t="s">
        <v>29</v>
      </c>
      <c r="AC23" t="s">
        <v>29</v>
      </c>
      <c r="AD23">
        <v>1</v>
      </c>
      <c r="AE23">
        <v>0</v>
      </c>
    </row>
    <row r="24" spans="1:31" x14ac:dyDescent="0.15">
      <c r="A24" s="4">
        <v>418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4.4448013305664098</v>
      </c>
      <c r="L24" s="7">
        <v>2.7568054199218701</v>
      </c>
      <c r="M24">
        <v>2.61785888671875</v>
      </c>
      <c r="N24">
        <v>3.09810066223144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1.3468818664550799</v>
      </c>
      <c r="U24">
        <v>1.3104225397110001</v>
      </c>
      <c r="V24">
        <v>1.1598522663116499</v>
      </c>
      <c r="W24" s="13">
        <v>0.150570273399353</v>
      </c>
      <c r="X24">
        <v>0.18702960014343301</v>
      </c>
      <c r="Y24">
        <v>0.18702960014343301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433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4.6806774139404297</v>
      </c>
      <c r="L25" s="7">
        <v>2.7839107513427699</v>
      </c>
      <c r="M25">
        <v>2.11467361450195</v>
      </c>
      <c r="N25">
        <v>3.6265335083007799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1.56283950805664</v>
      </c>
      <c r="U25">
        <v>1.46058320999146</v>
      </c>
      <c r="V25">
        <v>1.3274133205413801</v>
      </c>
      <c r="W25" s="13">
        <v>0.13316988945007299</v>
      </c>
      <c r="X25">
        <v>0.23542618751525901</v>
      </c>
      <c r="Y25">
        <v>0.23542618751525901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626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4.4488945007324201</v>
      </c>
      <c r="L26" s="7">
        <v>2.7935333251953098</v>
      </c>
      <c r="M26">
        <v>2.5312194824218701</v>
      </c>
      <c r="N26">
        <v>2.78610038757324</v>
      </c>
      <c r="O26">
        <v>2</v>
      </c>
      <c r="P26">
        <v>2</v>
      </c>
      <c r="Q26">
        <v>11</v>
      </c>
      <c r="R26" s="12">
        <v>0.18179999999999999</v>
      </c>
      <c r="S26" s="12">
        <f t="shared" si="0"/>
        <v>0.2</v>
      </c>
      <c r="T26">
        <v>1.4707450866699201</v>
      </c>
      <c r="U26">
        <v>1.4289009571075399</v>
      </c>
      <c r="V26">
        <v>1.2673585414886499</v>
      </c>
      <c r="W26" s="13">
        <v>0.16154241561889701</v>
      </c>
      <c r="X26">
        <v>0.203386545181274</v>
      </c>
      <c r="Y26">
        <v>0.203386545181274</v>
      </c>
      <c r="Z26">
        <v>0.2</v>
      </c>
      <c r="AA26">
        <v>0.9</v>
      </c>
      <c r="AB26">
        <v>0.81818181818181801</v>
      </c>
      <c r="AC26">
        <v>0.85714285714285698</v>
      </c>
      <c r="AD26">
        <v>0.1</v>
      </c>
      <c r="AE26">
        <v>0.7</v>
      </c>
    </row>
    <row r="27" spans="1:31" x14ac:dyDescent="0.15">
      <c r="A27" s="4">
        <v>479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>
        <v>5.7573509216308603</v>
      </c>
      <c r="L27" s="7">
        <v>2.7966232299804701</v>
      </c>
      <c r="M27">
        <v>2.2686214447021502</v>
      </c>
      <c r="N27">
        <v>3.6145534515380899</v>
      </c>
      <c r="O27">
        <v>1</v>
      </c>
      <c r="P27">
        <v>1</v>
      </c>
      <c r="Q27">
        <v>9</v>
      </c>
      <c r="R27" s="12">
        <v>0.1111</v>
      </c>
      <c r="S27" s="12">
        <f t="shared" si="0"/>
        <v>0.1</v>
      </c>
      <c r="T27">
        <v>2.0933933258056601</v>
      </c>
      <c r="U27">
        <v>2.00058150291443</v>
      </c>
      <c r="V27">
        <v>1.7778230905532799</v>
      </c>
      <c r="W27" s="13">
        <v>0.22275841236114499</v>
      </c>
      <c r="X27">
        <v>0.31557023525237998</v>
      </c>
      <c r="Y27">
        <v>0.31557023525237998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380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5.2058868408203098</v>
      </c>
      <c r="L28" s="7">
        <v>2.8078861236572301</v>
      </c>
      <c r="M28">
        <v>2.09303855895996</v>
      </c>
      <c r="N28">
        <v>3.3663177490234402</v>
      </c>
      <c r="O28">
        <v>2</v>
      </c>
      <c r="P28">
        <v>2</v>
      </c>
      <c r="Q28">
        <v>8</v>
      </c>
      <c r="R28" s="12">
        <v>0.25</v>
      </c>
      <c r="S28" s="12">
        <f t="shared" si="0"/>
        <v>0.2</v>
      </c>
      <c r="T28">
        <v>1.7268104553222701</v>
      </c>
      <c r="U28">
        <v>1.64626276493073</v>
      </c>
      <c r="V28">
        <v>1.47800445556641</v>
      </c>
      <c r="W28" s="13">
        <v>0.16825830936431899</v>
      </c>
      <c r="X28">
        <v>0.24880599975585899</v>
      </c>
      <c r="Y28">
        <v>0.24880599975585899</v>
      </c>
      <c r="Z28">
        <v>0.2</v>
      </c>
      <c r="AA28">
        <v>0.6</v>
      </c>
      <c r="AB28">
        <v>0.75</v>
      </c>
      <c r="AC28">
        <v>0.66666666666666696</v>
      </c>
      <c r="AD28">
        <v>0.4</v>
      </c>
      <c r="AE28">
        <v>0.4</v>
      </c>
    </row>
    <row r="29" spans="1:31" x14ac:dyDescent="0.15">
      <c r="A29" s="4">
        <v>162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4.6099319458007804</v>
      </c>
      <c r="L29" s="7">
        <v>2.8281841278076199</v>
      </c>
      <c r="M29">
        <v>2.3973312377929701</v>
      </c>
      <c r="N29">
        <v>3.7362899780273402</v>
      </c>
      <c r="O29">
        <v>2</v>
      </c>
      <c r="P29">
        <v>2</v>
      </c>
      <c r="Q29">
        <v>10</v>
      </c>
      <c r="R29" s="12">
        <v>0.2</v>
      </c>
      <c r="S29" s="12">
        <f t="shared" si="0"/>
        <v>0.2</v>
      </c>
      <c r="T29">
        <v>1.31502532958984</v>
      </c>
      <c r="U29">
        <v>1.23371553421021</v>
      </c>
      <c r="V29">
        <v>1.1216983795166</v>
      </c>
      <c r="W29" s="13">
        <v>0.112017154693604</v>
      </c>
      <c r="X29">
        <v>0.19332695007324199</v>
      </c>
      <c r="Y29">
        <v>0.19332695007324199</v>
      </c>
      <c r="Z29">
        <v>0.2</v>
      </c>
      <c r="AA29">
        <v>0.8</v>
      </c>
      <c r="AB29">
        <v>0.8</v>
      </c>
      <c r="AC29">
        <v>0.8</v>
      </c>
      <c r="AD29">
        <v>0.2</v>
      </c>
      <c r="AE29">
        <v>0.6</v>
      </c>
    </row>
    <row r="30" spans="1:31" x14ac:dyDescent="0.15">
      <c r="A30" s="4">
        <v>817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5.7092628479003897</v>
      </c>
      <c r="L30" s="7">
        <v>2.86673164367676</v>
      </c>
      <c r="M30">
        <v>2.0426120758056601</v>
      </c>
      <c r="N30">
        <v>4.0368194580078098</v>
      </c>
      <c r="O30">
        <v>2</v>
      </c>
      <c r="P30">
        <v>2</v>
      </c>
      <c r="Q30">
        <v>10</v>
      </c>
      <c r="R30" s="12">
        <v>0.2</v>
      </c>
      <c r="S30" s="12">
        <f t="shared" si="0"/>
        <v>0.2</v>
      </c>
      <c r="T30">
        <v>1.96609306335449</v>
      </c>
      <c r="U30">
        <v>1.8321495056152299</v>
      </c>
      <c r="V30">
        <v>1.6661447286605799</v>
      </c>
      <c r="W30" s="13">
        <v>0.16600477695465099</v>
      </c>
      <c r="X30">
        <v>0.29994833469390902</v>
      </c>
      <c r="Y30">
        <v>0.29994833469390902</v>
      </c>
      <c r="Z30">
        <v>0.2</v>
      </c>
      <c r="AA30">
        <v>0.8</v>
      </c>
      <c r="AB30">
        <v>0.8</v>
      </c>
      <c r="AC30">
        <v>0.8</v>
      </c>
      <c r="AD30">
        <v>0.2</v>
      </c>
      <c r="AE30">
        <v>0.6</v>
      </c>
    </row>
    <row r="31" spans="1:31" s="30" customFormat="1" ht="12" customHeight="1" x14ac:dyDescent="0.15">
      <c r="A31" s="33">
        <v>285</v>
      </c>
      <c r="B31" s="30">
        <v>15</v>
      </c>
      <c r="C31" s="30">
        <v>5</v>
      </c>
      <c r="D31" s="30">
        <v>10</v>
      </c>
      <c r="E31" s="30">
        <v>10</v>
      </c>
      <c r="F31" s="30">
        <v>10</v>
      </c>
      <c r="G31" s="30">
        <v>0</v>
      </c>
      <c r="H31" s="30">
        <v>5</v>
      </c>
      <c r="I31" s="30">
        <v>5</v>
      </c>
      <c r="J31" s="30">
        <v>0.75</v>
      </c>
      <c r="K31" s="30">
        <v>5.9851932525634801</v>
      </c>
      <c r="L31" s="30">
        <v>2.8698177337646502</v>
      </c>
      <c r="M31" s="30">
        <v>2.25675392150879</v>
      </c>
      <c r="N31" s="30">
        <v>5.0046253204345703</v>
      </c>
      <c r="O31" s="30">
        <v>4</v>
      </c>
      <c r="P31" s="30">
        <v>4</v>
      </c>
      <c r="Q31" s="30">
        <v>13</v>
      </c>
      <c r="R31" s="35">
        <v>0.30769999999999997</v>
      </c>
      <c r="S31" s="35">
        <f t="shared" si="0"/>
        <v>0.4</v>
      </c>
      <c r="T31" s="30">
        <v>2.3542289733886701</v>
      </c>
      <c r="U31" s="30">
        <v>2.1427681446075399</v>
      </c>
      <c r="V31" s="30">
        <v>2.0035667419433598</v>
      </c>
      <c r="W31" s="30">
        <v>0.13920140266418499</v>
      </c>
      <c r="X31" s="30">
        <v>0.350662231445312</v>
      </c>
      <c r="Y31" s="30">
        <v>0.350662231445312</v>
      </c>
      <c r="Z31" s="30">
        <v>0.4</v>
      </c>
      <c r="AA31" s="30">
        <v>0.9</v>
      </c>
      <c r="AB31" s="30">
        <v>0.69230769230769196</v>
      </c>
      <c r="AC31" s="30">
        <v>0.78260869565217395</v>
      </c>
      <c r="AD31" s="30">
        <v>0.1</v>
      </c>
      <c r="AE31" s="30">
        <v>0.5</v>
      </c>
    </row>
    <row r="32" spans="1:31" x14ac:dyDescent="0.15">
      <c r="A32" s="4">
        <v>805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4.7387371063232404</v>
      </c>
      <c r="L32" s="7">
        <v>2.9137649536132799</v>
      </c>
      <c r="M32">
        <v>2.6793842315673801</v>
      </c>
      <c r="N32">
        <v>3.1811828613281201</v>
      </c>
      <c r="O32">
        <v>0</v>
      </c>
      <c r="P32">
        <v>0</v>
      </c>
      <c r="Q32">
        <v>5</v>
      </c>
      <c r="R32" s="12">
        <v>0</v>
      </c>
      <c r="S32" s="12">
        <f t="shared" si="0"/>
        <v>0</v>
      </c>
      <c r="T32">
        <v>1.3934249877929701</v>
      </c>
      <c r="U32">
        <v>1.35218966007233</v>
      </c>
      <c r="V32">
        <v>1.19028437137604</v>
      </c>
      <c r="W32" s="13">
        <v>0.16190528869628901</v>
      </c>
      <c r="X32">
        <v>0.20314061641693101</v>
      </c>
      <c r="Y32">
        <v>0.20314061641693101</v>
      </c>
      <c r="Z32">
        <v>0</v>
      </c>
      <c r="AA32">
        <v>0.5</v>
      </c>
      <c r="AB32">
        <v>1</v>
      </c>
      <c r="AC32">
        <v>0.66666666666666696</v>
      </c>
      <c r="AD32">
        <v>0.5</v>
      </c>
      <c r="AE32">
        <v>0.5</v>
      </c>
    </row>
    <row r="33" spans="1:31" x14ac:dyDescent="0.15">
      <c r="A33" s="4">
        <v>96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>
        <v>5.3072776794433603</v>
      </c>
      <c r="L33" s="7">
        <v>2.9212284088134801</v>
      </c>
      <c r="M33">
        <v>2.3924045562744101</v>
      </c>
      <c r="N33">
        <v>3.7144584655761701</v>
      </c>
      <c r="O33">
        <v>1</v>
      </c>
      <c r="P33">
        <v>1</v>
      </c>
      <c r="Q33">
        <v>9</v>
      </c>
      <c r="R33" s="12">
        <v>0.1111</v>
      </c>
      <c r="S33" s="12">
        <f t="shared" si="0"/>
        <v>0.1</v>
      </c>
      <c r="T33">
        <v>1.420654296875</v>
      </c>
      <c r="U33">
        <v>1.36475253105164</v>
      </c>
      <c r="V33">
        <v>1.21532559394836</v>
      </c>
      <c r="W33" s="13">
        <v>0.14942693710327201</v>
      </c>
      <c r="X33">
        <v>0.20532870292663599</v>
      </c>
      <c r="Y33">
        <v>0.20532870292663599</v>
      </c>
      <c r="Z33">
        <v>0.1</v>
      </c>
      <c r="AA33">
        <v>0.8</v>
      </c>
      <c r="AB33">
        <v>0.88888888888888895</v>
      </c>
      <c r="AC33">
        <v>0.84210526315789502</v>
      </c>
      <c r="AD33">
        <v>0.2</v>
      </c>
      <c r="AE33">
        <v>0.7</v>
      </c>
    </row>
    <row r="34" spans="1:31" x14ac:dyDescent="0.15">
      <c r="A34" s="4">
        <v>340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4.7457599639892596</v>
      </c>
      <c r="L34" s="7">
        <v>2.9280128479003902</v>
      </c>
      <c r="M34">
        <v>2.2725734710693399</v>
      </c>
      <c r="N34">
        <v>3.45197677612305</v>
      </c>
      <c r="O34">
        <v>2</v>
      </c>
      <c r="P34">
        <v>2</v>
      </c>
      <c r="Q34">
        <v>11</v>
      </c>
      <c r="R34" s="12">
        <v>0.18179999999999999</v>
      </c>
      <c r="S34" s="12">
        <f t="shared" si="0"/>
        <v>0.2</v>
      </c>
      <c r="T34">
        <v>1.65671157836914</v>
      </c>
      <c r="U34">
        <v>1.5590281486511199</v>
      </c>
      <c r="V34">
        <v>1.4025862216949501</v>
      </c>
      <c r="W34" s="13">
        <v>0.15644192695617701</v>
      </c>
      <c r="X34">
        <v>0.254125356674194</v>
      </c>
      <c r="Y34">
        <v>0.254125356674194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x14ac:dyDescent="0.15">
      <c r="A35" s="4">
        <v>875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4.9618778228759801</v>
      </c>
      <c r="L35" s="7">
        <v>2.9850826263427699</v>
      </c>
      <c r="M35">
        <v>2.25918388366699</v>
      </c>
      <c r="N35">
        <v>3.7321662902832</v>
      </c>
      <c r="O35">
        <v>1</v>
      </c>
      <c r="P35">
        <v>1</v>
      </c>
      <c r="Q35">
        <v>8</v>
      </c>
      <c r="R35" s="12">
        <v>0.125</v>
      </c>
      <c r="S35" s="12">
        <f t="shared" si="0"/>
        <v>0.1</v>
      </c>
      <c r="T35">
        <v>1.49424171447754</v>
      </c>
      <c r="U35">
        <v>1.4002046585082999</v>
      </c>
      <c r="V35">
        <v>1.2682718038559</v>
      </c>
      <c r="W35" s="13">
        <v>0.13193285465240501</v>
      </c>
      <c r="X35">
        <v>0.22596991062164301</v>
      </c>
      <c r="Y35">
        <v>0.22596991062164301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486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>
        <v>5.4736347198486301</v>
      </c>
      <c r="L36" s="7">
        <v>3.00607109069824</v>
      </c>
      <c r="M36">
        <v>2.5961036682128902</v>
      </c>
      <c r="N36">
        <v>3.08769607543945</v>
      </c>
      <c r="O36">
        <v>1</v>
      </c>
      <c r="P36">
        <v>1</v>
      </c>
      <c r="Q36">
        <v>9</v>
      </c>
      <c r="R36" s="12">
        <v>0.1111</v>
      </c>
      <c r="S36" s="12">
        <f t="shared" si="0"/>
        <v>0.1</v>
      </c>
      <c r="T36">
        <v>1.6700477600097701</v>
      </c>
      <c r="U36">
        <v>1.6262121200561499</v>
      </c>
      <c r="V36">
        <v>1.4233806133270299</v>
      </c>
      <c r="W36" s="13">
        <v>0.202831506729126</v>
      </c>
      <c r="X36">
        <v>0.24666714668273901</v>
      </c>
      <c r="Y36">
        <v>0.24666714668273901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204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4.1210136413574201</v>
      </c>
      <c r="L37" s="7">
        <v>3.0621032714843701</v>
      </c>
      <c r="M37">
        <v>2.6656322479247998</v>
      </c>
      <c r="N37">
        <v>2.9633274078369101</v>
      </c>
      <c r="O37">
        <v>1</v>
      </c>
      <c r="P37">
        <v>1</v>
      </c>
      <c r="Q37">
        <v>7</v>
      </c>
      <c r="R37" s="12">
        <v>0.1429</v>
      </c>
      <c r="S37" s="12">
        <f t="shared" si="0"/>
        <v>0.1</v>
      </c>
      <c r="T37">
        <v>1.3481616973877</v>
      </c>
      <c r="U37">
        <v>1.2863235473632799</v>
      </c>
      <c r="V37">
        <v>1.1500141620636</v>
      </c>
      <c r="W37" s="13">
        <v>0.13630938529968301</v>
      </c>
      <c r="X37">
        <v>0.19814753532409701</v>
      </c>
      <c r="Y37">
        <v>0.19814753532409701</v>
      </c>
      <c r="Z37">
        <v>0.1</v>
      </c>
      <c r="AA37">
        <v>0.6</v>
      </c>
      <c r="AB37">
        <v>0.85714285714285698</v>
      </c>
      <c r="AC37">
        <v>0.70588235294117596</v>
      </c>
      <c r="AD37">
        <v>0.4</v>
      </c>
      <c r="AE37">
        <v>0.5</v>
      </c>
    </row>
    <row r="38" spans="1:31" x14ac:dyDescent="0.15">
      <c r="A38" s="4">
        <v>370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5.6336345672607404</v>
      </c>
      <c r="L38" s="7">
        <v>3.0647315979003902</v>
      </c>
      <c r="M38">
        <v>2.17875480651856</v>
      </c>
      <c r="N38">
        <v>3.3658676147460902</v>
      </c>
      <c r="O38">
        <v>2</v>
      </c>
      <c r="P38">
        <v>2</v>
      </c>
      <c r="Q38">
        <v>10</v>
      </c>
      <c r="R38" s="12">
        <v>0.2</v>
      </c>
      <c r="S38" s="12">
        <f t="shared" si="0"/>
        <v>0.2</v>
      </c>
      <c r="T38">
        <v>1.7144851684570299</v>
      </c>
      <c r="U38">
        <v>1.6434230804443399</v>
      </c>
      <c r="V38">
        <v>1.4525625705719001</v>
      </c>
      <c r="W38" s="13">
        <v>0.190860509872436</v>
      </c>
      <c r="X38">
        <v>0.261922597885132</v>
      </c>
      <c r="Y38">
        <v>0.261922597885132</v>
      </c>
      <c r="Z38">
        <v>0.2</v>
      </c>
      <c r="AA38">
        <v>0.8</v>
      </c>
      <c r="AB38">
        <v>0.8</v>
      </c>
      <c r="AC38">
        <v>0.8</v>
      </c>
      <c r="AD38">
        <v>0.2</v>
      </c>
      <c r="AE38">
        <v>0.6</v>
      </c>
    </row>
    <row r="39" spans="1:31" x14ac:dyDescent="0.15">
      <c r="A39" s="4">
        <v>967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5.2314033508300799</v>
      </c>
      <c r="L39" s="7">
        <v>3.10678291320801</v>
      </c>
      <c r="M39">
        <v>2.1005096435546902</v>
      </c>
      <c r="N39">
        <v>3.6344337463378902</v>
      </c>
      <c r="O39">
        <v>2</v>
      </c>
      <c r="P39">
        <v>2</v>
      </c>
      <c r="Q39">
        <v>11</v>
      </c>
      <c r="R39" s="12">
        <v>0.18179999999999999</v>
      </c>
      <c r="S39" s="12">
        <f t="shared" si="0"/>
        <v>0.2</v>
      </c>
      <c r="T39">
        <v>1.5820407867431601</v>
      </c>
      <c r="U39">
        <v>1.48673439025879</v>
      </c>
      <c r="V39">
        <v>1.3333995342254601</v>
      </c>
      <c r="W39" s="13">
        <v>0.153334856033325</v>
      </c>
      <c r="X39">
        <v>0.2486412525177</v>
      </c>
      <c r="Y39">
        <v>0.2486412525177</v>
      </c>
      <c r="Z39">
        <v>0.2</v>
      </c>
      <c r="AA39">
        <v>0.9</v>
      </c>
      <c r="AB39">
        <v>0.81818181818181801</v>
      </c>
      <c r="AC39">
        <v>0.85714285714285698</v>
      </c>
      <c r="AD39">
        <v>0.1</v>
      </c>
      <c r="AE39">
        <v>0.7</v>
      </c>
    </row>
    <row r="40" spans="1:31" x14ac:dyDescent="0.15">
      <c r="A40" s="4">
        <v>766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5.4084510803222701</v>
      </c>
      <c r="L40" s="7">
        <v>3.10890769958496</v>
      </c>
      <c r="M40">
        <v>1.8993282318115201</v>
      </c>
      <c r="N40">
        <v>3.7328853607177699</v>
      </c>
      <c r="O40">
        <v>2</v>
      </c>
      <c r="P40">
        <v>2</v>
      </c>
      <c r="Q40">
        <v>10</v>
      </c>
      <c r="R40" s="12">
        <v>0.2</v>
      </c>
      <c r="S40" s="12">
        <f t="shared" si="0"/>
        <v>0.2</v>
      </c>
      <c r="T40">
        <v>1.97856521606445</v>
      </c>
      <c r="U40">
        <v>1.8274736404418901</v>
      </c>
      <c r="V40">
        <v>1.6693286895752</v>
      </c>
      <c r="W40" s="13">
        <v>0.158144950866699</v>
      </c>
      <c r="X40">
        <v>0.30923652648925798</v>
      </c>
      <c r="Y40">
        <v>0.30923652648925798</v>
      </c>
      <c r="Z40">
        <v>0.2</v>
      </c>
      <c r="AA40">
        <v>0.8</v>
      </c>
      <c r="AB40">
        <v>0.8</v>
      </c>
      <c r="AC40">
        <v>0.8</v>
      </c>
      <c r="AD40">
        <v>0.2</v>
      </c>
      <c r="AE40">
        <v>0.6</v>
      </c>
    </row>
    <row r="41" spans="1:31" s="30" customFormat="1" x14ac:dyDescent="0.15">
      <c r="A41" s="33">
        <v>331</v>
      </c>
      <c r="B41" s="30">
        <v>14</v>
      </c>
      <c r="C41" s="30">
        <v>6</v>
      </c>
      <c r="D41" s="30">
        <v>10</v>
      </c>
      <c r="E41" s="30">
        <v>10</v>
      </c>
      <c r="F41" s="30">
        <v>10</v>
      </c>
      <c r="G41" s="30">
        <v>0</v>
      </c>
      <c r="H41" s="30">
        <v>4</v>
      </c>
      <c r="I41" s="30">
        <v>6</v>
      </c>
      <c r="J41" s="30">
        <v>0.7</v>
      </c>
      <c r="K41" s="30">
        <v>4.9751873016357404</v>
      </c>
      <c r="L41" s="30">
        <v>3.11871337890625</v>
      </c>
      <c r="M41" s="30">
        <v>2.3487701416015598</v>
      </c>
      <c r="N41" s="30">
        <v>3.3579540252685498</v>
      </c>
      <c r="O41" s="30">
        <v>2</v>
      </c>
      <c r="P41" s="30">
        <v>2</v>
      </c>
      <c r="Q41" s="30">
        <v>11</v>
      </c>
      <c r="R41" s="35">
        <v>0.18179999999999999</v>
      </c>
      <c r="S41" s="35">
        <f t="shared" si="0"/>
        <v>0.2</v>
      </c>
      <c r="T41" s="30">
        <v>1.7982158660888701</v>
      </c>
      <c r="U41" s="30">
        <v>1.7166333198547401</v>
      </c>
      <c r="V41" s="30">
        <v>1.5181471109390301</v>
      </c>
      <c r="W41" s="30">
        <v>0.19848620891571001</v>
      </c>
      <c r="X41" s="30">
        <v>0.28006875514984098</v>
      </c>
      <c r="Y41" s="30">
        <v>0.28006875514984098</v>
      </c>
      <c r="Z41" s="30">
        <v>0.2</v>
      </c>
      <c r="AA41" s="30">
        <v>0.9</v>
      </c>
      <c r="AB41" s="30">
        <v>0.81818181818181801</v>
      </c>
      <c r="AC41" s="30">
        <v>0.85714285714285698</v>
      </c>
      <c r="AD41" s="30">
        <v>0.1</v>
      </c>
      <c r="AE41" s="30">
        <v>0.7</v>
      </c>
    </row>
    <row r="42" spans="1:31" x14ac:dyDescent="0.15">
      <c r="A42" s="4">
        <v>751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>
        <v>4.9115619659423801</v>
      </c>
      <c r="L42" s="7">
        <v>3.1490116119384801</v>
      </c>
      <c r="M42">
        <v>2.3357124328613299</v>
      </c>
      <c r="N42">
        <v>3.0508842468261701</v>
      </c>
      <c r="O42">
        <v>2</v>
      </c>
      <c r="P42">
        <v>2</v>
      </c>
      <c r="Q42">
        <v>10</v>
      </c>
      <c r="R42" s="12">
        <v>0.2</v>
      </c>
      <c r="S42" s="12">
        <f t="shared" si="0"/>
        <v>0.2</v>
      </c>
      <c r="T42">
        <v>1.60980224609375</v>
      </c>
      <c r="U42">
        <v>1.5278396606445299</v>
      </c>
      <c r="V42">
        <v>1.36089551448822</v>
      </c>
      <c r="W42" s="13">
        <v>0.16694414615631101</v>
      </c>
      <c r="X42">
        <v>0.24890673160553001</v>
      </c>
      <c r="Y42">
        <v>0.24890673160553001</v>
      </c>
      <c r="Z42">
        <v>0.2</v>
      </c>
      <c r="AA42">
        <v>0.8</v>
      </c>
      <c r="AB42">
        <v>0.8</v>
      </c>
      <c r="AC42">
        <v>0.8</v>
      </c>
      <c r="AD42">
        <v>0.2</v>
      </c>
      <c r="AE42">
        <v>0.6</v>
      </c>
    </row>
    <row r="43" spans="1:31" x14ac:dyDescent="0.15">
      <c r="A43" s="4">
        <v>624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>
        <v>5.7309322357177699</v>
      </c>
      <c r="L43" s="7">
        <v>3.2853984832763699</v>
      </c>
      <c r="M43">
        <v>2.8849430084228498</v>
      </c>
      <c r="N43">
        <v>3.0747337341308598</v>
      </c>
      <c r="O43">
        <v>1</v>
      </c>
      <c r="P43">
        <v>1</v>
      </c>
      <c r="Q43">
        <v>9</v>
      </c>
      <c r="R43" s="12">
        <v>0.1111</v>
      </c>
      <c r="S43" s="12">
        <f t="shared" si="0"/>
        <v>0.1</v>
      </c>
      <c r="T43">
        <v>1.9793052673339799</v>
      </c>
      <c r="U43">
        <v>1.9299783706664999</v>
      </c>
      <c r="V43">
        <v>1.67936038970947</v>
      </c>
      <c r="W43" s="13">
        <v>0.25061798095703097</v>
      </c>
      <c r="X43">
        <v>0.299944877624512</v>
      </c>
      <c r="Y43">
        <v>0.299944877624512</v>
      </c>
      <c r="Z43">
        <v>0.1</v>
      </c>
      <c r="AA43">
        <v>0.8</v>
      </c>
      <c r="AB43">
        <v>0.88888888888888895</v>
      </c>
      <c r="AC43">
        <v>0.84210526315789502</v>
      </c>
      <c r="AD43">
        <v>0.2</v>
      </c>
      <c r="AE43">
        <v>0.7</v>
      </c>
    </row>
    <row r="44" spans="1:31" x14ac:dyDescent="0.15">
      <c r="A44" s="4">
        <v>831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>
        <v>5.9205646514892596</v>
      </c>
      <c r="L44" s="7">
        <v>3.2345046997070299</v>
      </c>
      <c r="M44">
        <v>2.68940925598144</v>
      </c>
      <c r="N44">
        <v>3.11403083801269</v>
      </c>
      <c r="O44">
        <v>1</v>
      </c>
      <c r="P44">
        <v>1</v>
      </c>
      <c r="Q44">
        <v>8</v>
      </c>
      <c r="R44" s="12">
        <v>0.125</v>
      </c>
      <c r="S44" s="12">
        <f t="shared" si="0"/>
        <v>0.1</v>
      </c>
      <c r="T44">
        <v>1.8896789550781199</v>
      </c>
      <c r="U44">
        <v>1.84347188472748</v>
      </c>
      <c r="V44">
        <v>1.59619677066803</v>
      </c>
      <c r="W44" s="13">
        <v>0.24727511405944799</v>
      </c>
      <c r="X44">
        <v>0.29348218441009499</v>
      </c>
      <c r="Y44">
        <v>0.29348218441009499</v>
      </c>
      <c r="Z44">
        <v>0.1</v>
      </c>
      <c r="AA44">
        <v>0.7</v>
      </c>
      <c r="AB44">
        <v>0.875</v>
      </c>
      <c r="AC44">
        <v>0.77777777777777801</v>
      </c>
      <c r="AD44">
        <v>0.3</v>
      </c>
      <c r="AE44">
        <v>0.6</v>
      </c>
    </row>
    <row r="45" spans="1:31" x14ac:dyDescent="0.15">
      <c r="A45" s="4">
        <v>272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4.26119041442871</v>
      </c>
      <c r="L45" s="7">
        <v>3.3244171142578098</v>
      </c>
      <c r="M45">
        <v>3.6042499542236301</v>
      </c>
      <c r="N45">
        <v>3.5223522186279301</v>
      </c>
      <c r="O45">
        <v>0</v>
      </c>
      <c r="P45">
        <v>0</v>
      </c>
      <c r="Q45">
        <v>4</v>
      </c>
      <c r="R45" s="12">
        <v>0</v>
      </c>
      <c r="S45" s="12">
        <f t="shared" si="0"/>
        <v>0</v>
      </c>
      <c r="T45">
        <v>1.0182018280029299</v>
      </c>
      <c r="U45">
        <v>1.0108222961425799</v>
      </c>
      <c r="V45">
        <v>0.87690293788909901</v>
      </c>
      <c r="W45" s="13">
        <v>0.133919358253479</v>
      </c>
      <c r="X45">
        <v>0.14129889011383101</v>
      </c>
      <c r="Y45">
        <v>0.14129889011383101</v>
      </c>
      <c r="Z45">
        <v>0</v>
      </c>
      <c r="AA45">
        <v>0.4</v>
      </c>
      <c r="AB45">
        <v>1</v>
      </c>
      <c r="AC45">
        <v>0.57142857142857195</v>
      </c>
      <c r="AD45">
        <v>0.6</v>
      </c>
      <c r="AE45">
        <v>0.4</v>
      </c>
    </row>
    <row r="46" spans="1:31" x14ac:dyDescent="0.15">
      <c r="A46" s="4">
        <v>188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>
        <v>5.56357765197754</v>
      </c>
      <c r="L46" s="7">
        <v>3.3323345184326199</v>
      </c>
      <c r="M46">
        <v>2.5747909545898402</v>
      </c>
      <c r="N46">
        <v>4.3155269622802699</v>
      </c>
      <c r="O46">
        <v>1</v>
      </c>
      <c r="P46">
        <v>1</v>
      </c>
      <c r="Q46">
        <v>9</v>
      </c>
      <c r="R46" s="12">
        <v>0.1111</v>
      </c>
      <c r="S46" s="12">
        <f t="shared" si="0"/>
        <v>0.1</v>
      </c>
      <c r="T46">
        <v>1.63936042785645</v>
      </c>
      <c r="U46">
        <v>1.55523777008057</v>
      </c>
      <c r="V46">
        <v>1.39835488796234</v>
      </c>
      <c r="W46" s="13">
        <v>0.15688288211822499</v>
      </c>
      <c r="X46">
        <v>0.241005539894104</v>
      </c>
      <c r="Y46">
        <v>0.241005539894104</v>
      </c>
      <c r="Z46">
        <v>0.1</v>
      </c>
      <c r="AA46">
        <v>0.8</v>
      </c>
      <c r="AB46">
        <v>0.88888888888888895</v>
      </c>
      <c r="AC46">
        <v>0.84210526315789502</v>
      </c>
      <c r="AD46">
        <v>0.2</v>
      </c>
      <c r="AE46">
        <v>0.7</v>
      </c>
    </row>
    <row r="47" spans="1:31" x14ac:dyDescent="0.15">
      <c r="A47" s="4">
        <v>522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>
        <v>6.39202880859375</v>
      </c>
      <c r="L47" s="7">
        <v>3.33344650268555</v>
      </c>
      <c r="M47">
        <v>3.0104999542236301</v>
      </c>
      <c r="N47">
        <v>4.2902660369873002</v>
      </c>
      <c r="O47">
        <v>1</v>
      </c>
      <c r="P47">
        <v>1</v>
      </c>
      <c r="Q47">
        <v>10</v>
      </c>
      <c r="R47" s="12">
        <v>0.1</v>
      </c>
      <c r="S47" s="12">
        <f t="shared" si="0"/>
        <v>0.1</v>
      </c>
      <c r="T47">
        <v>2.0180358886718701</v>
      </c>
      <c r="U47">
        <v>1.9343172311782799</v>
      </c>
      <c r="V47">
        <v>1.7107549905777</v>
      </c>
      <c r="W47" s="13">
        <v>0.22356224060058599</v>
      </c>
      <c r="X47">
        <v>0.30728089809417702</v>
      </c>
      <c r="Y47">
        <v>0.30728089809417702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x14ac:dyDescent="0.15">
      <c r="A48" s="4">
        <v>314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>
        <v>5.579345703125</v>
      </c>
      <c r="L48" s="7">
        <v>3.34688377380371</v>
      </c>
      <c r="M48">
        <v>3.0530090332031201</v>
      </c>
      <c r="N48">
        <v>2.9860916137695299</v>
      </c>
      <c r="O48">
        <v>1</v>
      </c>
      <c r="P48">
        <v>1</v>
      </c>
      <c r="Q48">
        <v>9</v>
      </c>
      <c r="R48" s="12">
        <v>0.1111</v>
      </c>
      <c r="S48" s="12">
        <f t="shared" si="0"/>
        <v>0.1</v>
      </c>
      <c r="T48">
        <v>1.7445583343505899</v>
      </c>
      <c r="U48">
        <v>1.72052478790283</v>
      </c>
      <c r="V48">
        <v>1.4698741436004601</v>
      </c>
      <c r="W48" s="13">
        <v>0.250650644302368</v>
      </c>
      <c r="X48">
        <v>0.27468419075012201</v>
      </c>
      <c r="Y48">
        <v>0.27468419075012201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x14ac:dyDescent="0.15">
      <c r="A49" s="4">
        <v>957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>
        <v>5.7889366149902299</v>
      </c>
      <c r="L49" s="7">
        <v>3.3482818603515598</v>
      </c>
      <c r="M49">
        <v>3.1337356567382799</v>
      </c>
      <c r="N49">
        <v>3.5313911437988299</v>
      </c>
      <c r="O49">
        <v>0</v>
      </c>
      <c r="P49">
        <v>0</v>
      </c>
      <c r="Q49">
        <v>2</v>
      </c>
      <c r="R49" s="12">
        <v>0</v>
      </c>
      <c r="S49" s="12">
        <f t="shared" si="0"/>
        <v>0</v>
      </c>
      <c r="T49">
        <v>1.2612400054931601</v>
      </c>
      <c r="U49">
        <v>1.26073014736175</v>
      </c>
      <c r="V49">
        <v>1.09254622459412</v>
      </c>
      <c r="W49" s="13">
        <v>0.16818392276763899</v>
      </c>
      <c r="X49">
        <v>0.16869378089904799</v>
      </c>
      <c r="Y49">
        <v>0.16869378089904799</v>
      </c>
      <c r="Z49">
        <v>0</v>
      </c>
      <c r="AA49">
        <v>0.2</v>
      </c>
      <c r="AB49">
        <v>1</v>
      </c>
      <c r="AC49">
        <v>0.33333333333333298</v>
      </c>
      <c r="AD49">
        <v>0.8</v>
      </c>
      <c r="AE49">
        <v>0.2</v>
      </c>
    </row>
    <row r="50" spans="1:31" x14ac:dyDescent="0.15">
      <c r="A50" s="4">
        <v>180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3.5106124877929701</v>
      </c>
      <c r="L50" s="7">
        <v>3.35249900817871</v>
      </c>
      <c r="M50">
        <v>7.6691055297851598</v>
      </c>
      <c r="N50">
        <v>6.3773784637451199</v>
      </c>
      <c r="O50">
        <v>0</v>
      </c>
      <c r="P50">
        <v>0</v>
      </c>
      <c r="Q50">
        <v>0</v>
      </c>
      <c r="R50" s="12">
        <v>0</v>
      </c>
      <c r="S50" s="12">
        <f t="shared" si="0"/>
        <v>0</v>
      </c>
      <c r="T50">
        <v>0.93243789672851596</v>
      </c>
      <c r="U50">
        <v>0.94818496704101596</v>
      </c>
      <c r="V50">
        <v>0.79976904392242398</v>
      </c>
      <c r="W50" s="13">
        <v>0.148415923118591</v>
      </c>
      <c r="X50">
        <v>0.132668852806091</v>
      </c>
      <c r="Y50">
        <v>0.132668852806091</v>
      </c>
      <c r="Z50">
        <v>0</v>
      </c>
      <c r="AA50">
        <v>0</v>
      </c>
      <c r="AB50" t="s">
        <v>29</v>
      </c>
      <c r="AC50" t="s">
        <v>29</v>
      </c>
      <c r="AD50">
        <v>1</v>
      </c>
      <c r="AE50">
        <v>0</v>
      </c>
    </row>
    <row r="51" spans="1:31" s="30" customFormat="1" x14ac:dyDescent="0.15">
      <c r="A51" s="33">
        <v>146</v>
      </c>
      <c r="B51" s="30">
        <v>13</v>
      </c>
      <c r="C51" s="30">
        <v>7</v>
      </c>
      <c r="D51" s="30">
        <v>10</v>
      </c>
      <c r="E51" s="30">
        <v>10</v>
      </c>
      <c r="F51" s="30">
        <v>10</v>
      </c>
      <c r="G51" s="30">
        <v>0</v>
      </c>
      <c r="H51" s="30">
        <v>3</v>
      </c>
      <c r="I51" s="30">
        <v>7</v>
      </c>
      <c r="J51" s="30">
        <v>0.65</v>
      </c>
      <c r="K51" s="30">
        <v>4.7044925689697301</v>
      </c>
      <c r="L51" s="30">
        <v>3.3554229736328098</v>
      </c>
      <c r="M51" s="30">
        <v>2.6970977783203098</v>
      </c>
      <c r="N51" s="30">
        <v>3.5564308166503902</v>
      </c>
      <c r="O51" s="30">
        <v>1</v>
      </c>
      <c r="P51" s="30">
        <v>1</v>
      </c>
      <c r="Q51" s="30">
        <v>9</v>
      </c>
      <c r="R51" s="35">
        <v>0.1111</v>
      </c>
      <c r="S51" s="35">
        <f t="shared" si="0"/>
        <v>0.1</v>
      </c>
      <c r="T51" s="30">
        <v>1.3902053833007799</v>
      </c>
      <c r="U51" s="30">
        <v>1.3189888000488299</v>
      </c>
      <c r="V51" s="30">
        <v>1.1756007671356199</v>
      </c>
      <c r="W51" s="30">
        <v>0.14338803291320801</v>
      </c>
      <c r="X51" s="30">
        <v>0.21460461616516099</v>
      </c>
      <c r="Y51" s="30">
        <v>0.21460461616516099</v>
      </c>
      <c r="Z51" s="30">
        <v>0.1</v>
      </c>
      <c r="AA51" s="30">
        <v>0.8</v>
      </c>
      <c r="AB51" s="30">
        <v>0.88888888888888895</v>
      </c>
      <c r="AC51" s="30">
        <v>0.84210526315789502</v>
      </c>
      <c r="AD51" s="30">
        <v>0.2</v>
      </c>
      <c r="AE51" s="30">
        <v>0.7</v>
      </c>
    </row>
    <row r="52" spans="1:31" x14ac:dyDescent="0.15">
      <c r="A52" s="4">
        <v>471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4.2736682891845703</v>
      </c>
      <c r="L52" s="7">
        <v>3.3611640930175799</v>
      </c>
      <c r="M52">
        <v>3.4669933319091801</v>
      </c>
      <c r="N52">
        <v>9.2425975799560494</v>
      </c>
      <c r="O52">
        <v>1</v>
      </c>
      <c r="P52">
        <v>1</v>
      </c>
      <c r="Q52">
        <v>6</v>
      </c>
      <c r="R52" s="12">
        <v>0.16669999999999999</v>
      </c>
      <c r="S52" s="12">
        <f t="shared" si="0"/>
        <v>0.1</v>
      </c>
      <c r="T52">
        <v>1.1396465301513701</v>
      </c>
      <c r="U52">
        <v>0.86487007141113303</v>
      </c>
      <c r="V52">
        <v>0.97195512056350697</v>
      </c>
      <c r="W52" s="13">
        <v>0.107085049152374</v>
      </c>
      <c r="X52">
        <v>0.16769140958786</v>
      </c>
      <c r="Y52">
        <v>0.16769140958786</v>
      </c>
      <c r="Z52">
        <v>0.1</v>
      </c>
      <c r="AA52">
        <v>0.5</v>
      </c>
      <c r="AB52">
        <v>0.83333333333333304</v>
      </c>
      <c r="AC52">
        <v>0.625</v>
      </c>
      <c r="AD52">
        <v>0.5</v>
      </c>
      <c r="AE52">
        <v>0.4</v>
      </c>
    </row>
    <row r="53" spans="1:31" x14ac:dyDescent="0.15">
      <c r="A53" s="4">
        <v>186</v>
      </c>
      <c r="B53">
        <v>15</v>
      </c>
      <c r="C53">
        <v>5</v>
      </c>
      <c r="D53">
        <v>10</v>
      </c>
      <c r="E53">
        <v>10</v>
      </c>
      <c r="F53">
        <v>10</v>
      </c>
      <c r="G53">
        <v>0</v>
      </c>
      <c r="H53">
        <v>5</v>
      </c>
      <c r="I53">
        <v>5</v>
      </c>
      <c r="J53">
        <v>0.75</v>
      </c>
      <c r="K53">
        <v>5.5654602050781197</v>
      </c>
      <c r="L53" s="7">
        <v>3.4134902954101598</v>
      </c>
      <c r="M53">
        <v>2.9460144042968701</v>
      </c>
      <c r="N53">
        <v>3.3690128326415998</v>
      </c>
      <c r="O53">
        <v>2</v>
      </c>
      <c r="P53">
        <v>2</v>
      </c>
      <c r="Q53">
        <v>12</v>
      </c>
      <c r="R53" s="12">
        <v>0.16669999999999999</v>
      </c>
      <c r="S53" s="12">
        <f t="shared" si="0"/>
        <v>0.2</v>
      </c>
      <c r="T53">
        <v>1.5749206542968699</v>
      </c>
      <c r="U53">
        <v>1.52458608150482</v>
      </c>
      <c r="V53">
        <v>1.3351366519928001</v>
      </c>
      <c r="W53" s="13">
        <v>0.18944942951202401</v>
      </c>
      <c r="X53">
        <v>0.23978400230407701</v>
      </c>
      <c r="Y53">
        <v>0.23978400230407701</v>
      </c>
      <c r="Z53">
        <v>0.2</v>
      </c>
      <c r="AA53">
        <v>1</v>
      </c>
      <c r="AB53">
        <v>0.83333333333333304</v>
      </c>
      <c r="AC53">
        <v>0.90909090909090895</v>
      </c>
      <c r="AD53">
        <v>0</v>
      </c>
      <c r="AE53">
        <v>0.8</v>
      </c>
    </row>
    <row r="54" spans="1:31" x14ac:dyDescent="0.15">
      <c r="A54" s="4">
        <v>482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>
        <v>5.1795711517334002</v>
      </c>
      <c r="L54" s="7">
        <v>3.4398860931396502</v>
      </c>
      <c r="M54">
        <v>2.7197036743164098</v>
      </c>
      <c r="N54">
        <v>3.1489009857177699</v>
      </c>
      <c r="O54">
        <v>1</v>
      </c>
      <c r="P54">
        <v>1</v>
      </c>
      <c r="Q54">
        <v>7</v>
      </c>
      <c r="R54" s="12">
        <v>0.1429</v>
      </c>
      <c r="S54" s="12">
        <f t="shared" si="0"/>
        <v>0.1</v>
      </c>
      <c r="T54">
        <v>1.4682025909423799</v>
      </c>
      <c r="U54">
        <v>1.42195320129395</v>
      </c>
      <c r="V54">
        <v>1.2352225780487101</v>
      </c>
      <c r="W54" s="13">
        <v>0.18673062324523901</v>
      </c>
      <c r="X54">
        <v>0.23298001289367701</v>
      </c>
      <c r="Y54">
        <v>0.23298001289367701</v>
      </c>
      <c r="Z54">
        <v>0.1</v>
      </c>
      <c r="AA54">
        <v>0.6</v>
      </c>
      <c r="AB54">
        <v>0.85714285714285698</v>
      </c>
      <c r="AC54">
        <v>0.70588235294117596</v>
      </c>
      <c r="AD54">
        <v>0.4</v>
      </c>
      <c r="AE54">
        <v>0.5</v>
      </c>
    </row>
    <row r="55" spans="1:31" x14ac:dyDescent="0.15">
      <c r="A55" s="4">
        <v>828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>
        <v>4.8318023681640598</v>
      </c>
      <c r="L55" s="7">
        <v>3.4807167053222701</v>
      </c>
      <c r="M55">
        <v>3.7844886779785201</v>
      </c>
      <c r="N55">
        <v>3.8839988708496098</v>
      </c>
      <c r="O55">
        <v>0</v>
      </c>
      <c r="P55">
        <v>0</v>
      </c>
      <c r="Q55">
        <v>8</v>
      </c>
      <c r="R55" s="12">
        <v>0</v>
      </c>
      <c r="S55" s="12">
        <f t="shared" si="0"/>
        <v>0</v>
      </c>
      <c r="T55">
        <v>1.3466110229492201</v>
      </c>
      <c r="U55">
        <v>1.3206467628478999</v>
      </c>
      <c r="V55">
        <v>1.13943672180176</v>
      </c>
      <c r="W55" s="13">
        <v>0.18121004104614299</v>
      </c>
      <c r="X55">
        <v>0.20717430114746099</v>
      </c>
      <c r="Y55">
        <v>0.20717430114746099</v>
      </c>
      <c r="Z55">
        <v>0</v>
      </c>
      <c r="AA55">
        <v>0.8</v>
      </c>
      <c r="AB55">
        <v>1</v>
      </c>
      <c r="AC55">
        <v>0.88888888888888895</v>
      </c>
      <c r="AD55">
        <v>0.2</v>
      </c>
      <c r="AE55">
        <v>0.8</v>
      </c>
    </row>
    <row r="56" spans="1:31" x14ac:dyDescent="0.15">
      <c r="A56" s="4">
        <v>934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5.5186271667480504</v>
      </c>
      <c r="L56" s="7">
        <v>3.5302085876464799</v>
      </c>
      <c r="M56">
        <v>3.1703033447265598</v>
      </c>
      <c r="N56">
        <v>3.25703048706055</v>
      </c>
      <c r="O56">
        <v>1</v>
      </c>
      <c r="P56">
        <v>1</v>
      </c>
      <c r="Q56">
        <v>10</v>
      </c>
      <c r="R56" s="12">
        <v>0.1</v>
      </c>
      <c r="S56" s="12">
        <f t="shared" ref="S56:S61" si="1">O56/E56</f>
        <v>0.1</v>
      </c>
      <c r="T56">
        <v>1.7077541351318399</v>
      </c>
      <c r="U56">
        <v>1.6505378484725901</v>
      </c>
      <c r="V56">
        <v>1.43968558311462</v>
      </c>
      <c r="W56" s="13">
        <v>0.210852265357971</v>
      </c>
      <c r="X56">
        <v>0.26806855201721203</v>
      </c>
      <c r="Y56">
        <v>0.26806855201721203</v>
      </c>
      <c r="Z56">
        <v>0.1</v>
      </c>
      <c r="AA56">
        <v>0.9</v>
      </c>
      <c r="AB56">
        <v>0.9</v>
      </c>
      <c r="AC56">
        <v>0.9</v>
      </c>
      <c r="AD56">
        <v>0.1</v>
      </c>
      <c r="AE56">
        <v>0.8</v>
      </c>
    </row>
    <row r="57" spans="1:31" x14ac:dyDescent="0.15">
      <c r="A57" s="4">
        <v>519</v>
      </c>
      <c r="B57">
        <v>16</v>
      </c>
      <c r="C57">
        <v>4</v>
      </c>
      <c r="D57">
        <v>10</v>
      </c>
      <c r="E57">
        <v>10</v>
      </c>
      <c r="F57">
        <v>10</v>
      </c>
      <c r="G57">
        <v>0</v>
      </c>
      <c r="H57">
        <v>6</v>
      </c>
      <c r="I57">
        <v>4</v>
      </c>
      <c r="J57">
        <v>0.8</v>
      </c>
      <c r="K57">
        <v>6.3825550079345703</v>
      </c>
      <c r="L57" s="7">
        <v>3.3660011291503902</v>
      </c>
      <c r="M57">
        <v>3.1796836853027299</v>
      </c>
      <c r="N57">
        <v>4.5618000030517596</v>
      </c>
      <c r="O57">
        <v>2</v>
      </c>
      <c r="P57">
        <v>2</v>
      </c>
      <c r="Q57">
        <v>10</v>
      </c>
      <c r="R57" s="12">
        <v>0.2</v>
      </c>
      <c r="S57" s="12">
        <f t="shared" si="1"/>
        <v>0.2</v>
      </c>
      <c r="T57">
        <v>2.01559257507324</v>
      </c>
      <c r="U57">
        <v>1.92715609073639</v>
      </c>
      <c r="V57">
        <v>1.7114464044570901</v>
      </c>
      <c r="W57" s="13">
        <v>0.21570968627929701</v>
      </c>
      <c r="X57">
        <v>0.30414617061615001</v>
      </c>
      <c r="Y57">
        <v>0.30414617061615001</v>
      </c>
      <c r="Z57">
        <v>0.2</v>
      </c>
      <c r="AA57">
        <v>0.8</v>
      </c>
      <c r="AB57">
        <v>0.8</v>
      </c>
      <c r="AC57">
        <v>0.8</v>
      </c>
      <c r="AD57">
        <v>0.2</v>
      </c>
      <c r="AE57">
        <v>0.6</v>
      </c>
    </row>
    <row r="58" spans="1:31" x14ac:dyDescent="0.15">
      <c r="A58" s="4">
        <v>223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>
        <v>4.7153663635253897</v>
      </c>
      <c r="L58" s="7">
        <v>3.5632209777832</v>
      </c>
      <c r="M58">
        <v>3.0068168640136701</v>
      </c>
      <c r="N58">
        <v>3.0456161499023402</v>
      </c>
      <c r="O58">
        <v>1</v>
      </c>
      <c r="P58">
        <v>1</v>
      </c>
      <c r="Q58">
        <v>8</v>
      </c>
      <c r="R58" s="12">
        <v>0.125</v>
      </c>
      <c r="S58" s="12">
        <f t="shared" si="1"/>
        <v>0.1</v>
      </c>
      <c r="T58">
        <v>1.5686683654785201</v>
      </c>
      <c r="U58">
        <v>1.5097084045410201</v>
      </c>
      <c r="V58">
        <v>1.31616818904877</v>
      </c>
      <c r="W58" s="13">
        <v>0.19354021549224901</v>
      </c>
      <c r="X58">
        <v>0.25250017642974798</v>
      </c>
      <c r="Y58">
        <v>0.25250017642974798</v>
      </c>
      <c r="Z58">
        <v>0.1</v>
      </c>
      <c r="AA58">
        <v>0.7</v>
      </c>
      <c r="AB58">
        <v>0.875</v>
      </c>
      <c r="AC58">
        <v>0.77777777777777801</v>
      </c>
      <c r="AD58">
        <v>0.3</v>
      </c>
      <c r="AE58">
        <v>0.6</v>
      </c>
    </row>
    <row r="59" spans="1:31" x14ac:dyDescent="0.15">
      <c r="A59" s="4">
        <v>721</v>
      </c>
      <c r="B59">
        <v>13</v>
      </c>
      <c r="C59">
        <v>7</v>
      </c>
      <c r="D59">
        <v>10</v>
      </c>
      <c r="E59">
        <v>10</v>
      </c>
      <c r="F59">
        <v>9</v>
      </c>
      <c r="G59">
        <v>1</v>
      </c>
      <c r="H59">
        <v>4</v>
      </c>
      <c r="I59">
        <v>6</v>
      </c>
      <c r="J59">
        <v>0.65</v>
      </c>
      <c r="K59">
        <v>5.4146060943603498</v>
      </c>
      <c r="L59" s="7">
        <v>3.4291133880615199</v>
      </c>
      <c r="M59">
        <v>2.71182060241699</v>
      </c>
      <c r="N59">
        <v>3.7682437896728498</v>
      </c>
      <c r="O59">
        <v>1</v>
      </c>
      <c r="P59">
        <v>1</v>
      </c>
      <c r="Q59">
        <v>9</v>
      </c>
      <c r="R59" s="12">
        <v>0.1111</v>
      </c>
      <c r="S59" s="12">
        <f t="shared" si="1"/>
        <v>0.1</v>
      </c>
      <c r="T59">
        <v>1.43527603149414</v>
      </c>
      <c r="U59">
        <v>1.3497447967529299</v>
      </c>
      <c r="V59">
        <v>1.2335627079010001</v>
      </c>
      <c r="W59" s="13">
        <v>0.116182088851929</v>
      </c>
      <c r="X59">
        <v>0.20171332359314001</v>
      </c>
      <c r="Y59">
        <v>0.20171332359314001</v>
      </c>
      <c r="Z59">
        <v>0.1</v>
      </c>
      <c r="AA59">
        <v>0.8</v>
      </c>
      <c r="AB59">
        <v>0.88888888888888895</v>
      </c>
      <c r="AC59">
        <v>0.84210526315789502</v>
      </c>
      <c r="AD59">
        <v>0.2</v>
      </c>
      <c r="AE59">
        <v>0.7</v>
      </c>
    </row>
    <row r="60" spans="1:31" x14ac:dyDescent="0.15">
      <c r="A60" s="4">
        <v>519</v>
      </c>
      <c r="B60">
        <v>16</v>
      </c>
      <c r="C60">
        <v>4</v>
      </c>
      <c r="D60">
        <v>10</v>
      </c>
      <c r="E60">
        <v>10</v>
      </c>
      <c r="F60">
        <v>10</v>
      </c>
      <c r="G60">
        <v>0</v>
      </c>
      <c r="H60">
        <v>6</v>
      </c>
      <c r="I60">
        <v>4</v>
      </c>
      <c r="J60">
        <v>0.8</v>
      </c>
      <c r="K60">
        <v>6.3825550079345703</v>
      </c>
      <c r="L60" s="7">
        <v>3.3660011291503902</v>
      </c>
      <c r="M60">
        <v>3.1796836853027299</v>
      </c>
      <c r="N60">
        <v>4.5618000030517596</v>
      </c>
      <c r="O60">
        <v>2</v>
      </c>
      <c r="P60">
        <v>2</v>
      </c>
      <c r="Q60">
        <v>10</v>
      </c>
      <c r="R60" s="12">
        <v>0.2</v>
      </c>
      <c r="S60" s="12">
        <f t="shared" si="1"/>
        <v>0.2</v>
      </c>
      <c r="T60">
        <v>2.01559257507324</v>
      </c>
      <c r="U60">
        <v>1.92715609073639</v>
      </c>
      <c r="V60">
        <v>1.7114464044570901</v>
      </c>
      <c r="W60" s="13">
        <v>0.21570968627929701</v>
      </c>
      <c r="X60">
        <v>0.30414617061615001</v>
      </c>
      <c r="Y60">
        <v>0.30414617061615001</v>
      </c>
      <c r="Z60">
        <v>0.2</v>
      </c>
      <c r="AA60">
        <v>0.8</v>
      </c>
      <c r="AB60">
        <v>0.8</v>
      </c>
      <c r="AC60">
        <v>0.8</v>
      </c>
      <c r="AD60">
        <v>0.2</v>
      </c>
      <c r="AE60">
        <v>0.6</v>
      </c>
    </row>
    <row r="61" spans="1:31" x14ac:dyDescent="0.15">
      <c r="A61" s="4">
        <v>726</v>
      </c>
      <c r="B61">
        <v>12</v>
      </c>
      <c r="C61">
        <v>8</v>
      </c>
      <c r="D61">
        <v>10</v>
      </c>
      <c r="E61">
        <v>10</v>
      </c>
      <c r="F61">
        <v>9</v>
      </c>
      <c r="G61">
        <v>1</v>
      </c>
      <c r="H61">
        <v>3</v>
      </c>
      <c r="I61">
        <v>7</v>
      </c>
      <c r="J61">
        <v>0.6</v>
      </c>
      <c r="K61">
        <v>4.7397766113281197</v>
      </c>
      <c r="L61" s="7">
        <v>3.3616771697997998</v>
      </c>
      <c r="M61">
        <v>3.0761413574218701</v>
      </c>
      <c r="N61">
        <v>4.1857604980468697</v>
      </c>
      <c r="O61">
        <v>0</v>
      </c>
      <c r="P61">
        <v>0</v>
      </c>
      <c r="Q61">
        <v>7</v>
      </c>
      <c r="R61" s="12">
        <v>0</v>
      </c>
      <c r="S61" s="12">
        <f t="shared" si="1"/>
        <v>0</v>
      </c>
      <c r="T61">
        <v>1.1952877044677701</v>
      </c>
      <c r="U61">
        <v>1.1179383993148799</v>
      </c>
      <c r="V61">
        <v>1.0449979305267301</v>
      </c>
      <c r="W61" s="13">
        <v>7.2940468788147E-2</v>
      </c>
      <c r="X61">
        <v>0.15028977394104001</v>
      </c>
      <c r="Y61">
        <v>0.15028977394104001</v>
      </c>
      <c r="Z61">
        <v>0</v>
      </c>
      <c r="AA61">
        <v>0.7</v>
      </c>
      <c r="AB61">
        <v>1</v>
      </c>
      <c r="AC61">
        <v>0.82352941176470595</v>
      </c>
      <c r="AD61">
        <v>0.3</v>
      </c>
      <c r="AE61">
        <v>0.7</v>
      </c>
    </row>
    <row r="62" spans="1:31" x14ac:dyDescent="0.15">
      <c r="L62" s="8">
        <f>AVERAGE(L2:L61)</f>
        <v>2.8927801767985026</v>
      </c>
      <c r="W62" s="15">
        <f t="shared" ref="W62:AE62" si="2">AVERAGE(W2:W61)</f>
        <v>0.15744020442167911</v>
      </c>
      <c r="Z62" s="9">
        <f t="shared" si="2"/>
        <v>0.16333333333333322</v>
      </c>
      <c r="AA62" s="9">
        <f t="shared" si="2"/>
        <v>0.73166666666666658</v>
      </c>
      <c r="AB62" s="9">
        <f t="shared" si="2"/>
        <v>0.82797724306344966</v>
      </c>
      <c r="AC62" s="9">
        <f t="shared" si="2"/>
        <v>0.77572585086979984</v>
      </c>
      <c r="AD62" s="9">
        <f t="shared" si="2"/>
        <v>0.26833333333333326</v>
      </c>
      <c r="AE62" s="9">
        <f t="shared" si="2"/>
        <v>0.56833333333333336</v>
      </c>
    </row>
    <row r="63" spans="1:31" x14ac:dyDescent="0.15">
      <c r="L63" s="8">
        <f>MAX(L2:L61)</f>
        <v>3.5632209777832</v>
      </c>
      <c r="W63" s="15">
        <f t="shared" ref="W63:AE63" si="3">MAX(W2:W61)</f>
        <v>0.250650644302368</v>
      </c>
      <c r="Z63" s="9">
        <f t="shared" si="3"/>
        <v>0.4</v>
      </c>
      <c r="AA63" s="9">
        <f t="shared" si="3"/>
        <v>1</v>
      </c>
      <c r="AB63" s="9">
        <f t="shared" si="3"/>
        <v>1</v>
      </c>
      <c r="AC63" s="9">
        <f t="shared" si="3"/>
        <v>0.90909090909090895</v>
      </c>
      <c r="AD63" s="9">
        <f t="shared" si="3"/>
        <v>1</v>
      </c>
      <c r="AE63" s="9">
        <f t="shared" si="3"/>
        <v>0.8</v>
      </c>
    </row>
    <row r="64" spans="1:31" x14ac:dyDescent="0.15">
      <c r="L64" s="8">
        <f>MIN(L2:L61)</f>
        <v>2.1772499084472701</v>
      </c>
      <c r="W64" s="15">
        <f t="shared" ref="W64:AE64" si="4">MIN(W2:W61)</f>
        <v>7.2940468788147E-2</v>
      </c>
      <c r="Z64" s="9">
        <f t="shared" si="4"/>
        <v>0</v>
      </c>
      <c r="AA64" s="9">
        <f t="shared" si="4"/>
        <v>0</v>
      </c>
      <c r="AB64" s="9">
        <f t="shared" si="4"/>
        <v>0.66666666666666696</v>
      </c>
      <c r="AC64" s="9">
        <f t="shared" si="4"/>
        <v>0.30769230769230799</v>
      </c>
      <c r="AD64" s="9">
        <f t="shared" si="4"/>
        <v>0</v>
      </c>
      <c r="AE64" s="9">
        <f t="shared" si="4"/>
        <v>0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N70" s="9" t="s">
        <v>66</v>
      </c>
      <c r="O70" s="9"/>
      <c r="P70" s="9"/>
      <c r="Q70" s="9"/>
      <c r="W70" s="13"/>
    </row>
    <row r="71" spans="11:23" x14ac:dyDescent="0.15">
      <c r="K71" s="9"/>
      <c r="L71" s="9"/>
      <c r="M71" s="9"/>
      <c r="N71" s="9">
        <v>0.2</v>
      </c>
      <c r="O71" s="9">
        <v>-400</v>
      </c>
      <c r="P71" s="9">
        <v>1600</v>
      </c>
      <c r="Q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1</v>
      </c>
      <c r="N72" s="9">
        <v>0.4</v>
      </c>
      <c r="O72" s="9">
        <v>-800</v>
      </c>
      <c r="P72" s="9">
        <v>1200</v>
      </c>
      <c r="Q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2</v>
      </c>
      <c r="N73" s="9">
        <v>0.45</v>
      </c>
      <c r="O73" s="9">
        <v>-900</v>
      </c>
      <c r="P73" s="9">
        <v>1100</v>
      </c>
      <c r="Q73" s="9">
        <v>55</v>
      </c>
      <c r="W73" s="13"/>
    </row>
    <row r="74" spans="11:23" s="19" customFormat="1" x14ac:dyDescent="0.15">
      <c r="K74" s="37" t="s">
        <v>106</v>
      </c>
      <c r="L74" s="37">
        <f>COUNTIF(L2:L61,"&lt;1.915")-COUNTIF(L2:L61,"&lt;1.674")</f>
        <v>0</v>
      </c>
      <c r="M74" s="37">
        <v>3</v>
      </c>
      <c r="N74" s="9">
        <v>0.49</v>
      </c>
      <c r="O74" s="9">
        <v>-980</v>
      </c>
      <c r="P74" s="9">
        <v>1020</v>
      </c>
      <c r="Q74" s="9">
        <v>51</v>
      </c>
    </row>
    <row r="75" spans="11:23" x14ac:dyDescent="0.15">
      <c r="K75" s="9" t="s">
        <v>107</v>
      </c>
      <c r="L75" s="9">
        <f>COUNTIF(L2:L61,"&lt;2.156")-COUNTIF(L2:L61,"&lt;1.915")</f>
        <v>0</v>
      </c>
      <c r="M75" s="9">
        <v>4</v>
      </c>
      <c r="W75" s="13"/>
    </row>
    <row r="76" spans="11:23" x14ac:dyDescent="0.15">
      <c r="K76" s="9" t="s">
        <v>108</v>
      </c>
      <c r="L76" s="9">
        <f>COUNTIF(L2:L61,"&lt;2.397")-COUNTIF(L2:L61,"&lt;2.156")</f>
        <v>10</v>
      </c>
      <c r="M76" s="9">
        <v>7</v>
      </c>
      <c r="W76" s="13"/>
    </row>
    <row r="77" spans="11:23" x14ac:dyDescent="0.15">
      <c r="K77" s="9" t="s">
        <v>109</v>
      </c>
      <c r="L77" s="9">
        <f>COUNTIF(L2:L61,"&lt;2.638")-COUNTIF(L2:L61,"&lt;2.397")</f>
        <v>10</v>
      </c>
      <c r="M77" s="9">
        <v>11</v>
      </c>
      <c r="W77" s="13"/>
    </row>
    <row r="78" spans="11:23" x14ac:dyDescent="0.15">
      <c r="K78" s="9" t="s">
        <v>110</v>
      </c>
      <c r="L78" s="9">
        <f>COUNTIF(L2:L61,"&lt;2.879")-COUNTIF(L2:L61,"&lt;2.638")</f>
        <v>10</v>
      </c>
      <c r="M78" s="9">
        <v>14</v>
      </c>
      <c r="W78" s="13"/>
    </row>
    <row r="79" spans="11:23" x14ac:dyDescent="0.15">
      <c r="K79" s="9" t="s">
        <v>111</v>
      </c>
      <c r="L79" s="9">
        <f>COUNTIF(L2:L61,"&lt;3.12")-COUNTIF(L2:L61,"&lt;2.879")</f>
        <v>10</v>
      </c>
      <c r="M79" s="9">
        <v>16</v>
      </c>
    </row>
    <row r="80" spans="11:23" x14ac:dyDescent="0.15">
      <c r="K80" s="9" t="s">
        <v>112</v>
      </c>
      <c r="L80" s="9">
        <f>COUNTIF(L2:L61,"&lt;3.361")-COUNTIF(L2:L61,"&lt;3.12")</f>
        <v>10</v>
      </c>
      <c r="M80" s="9">
        <v>14</v>
      </c>
    </row>
    <row r="81" spans="11:23" x14ac:dyDescent="0.15">
      <c r="K81" s="9" t="s">
        <v>113</v>
      </c>
      <c r="L81" s="9">
        <f>COUNTIF(L2:L61,"&lt;3.602")-COUNTIF(L2:L61,"&lt;3.361")</f>
        <v>10</v>
      </c>
      <c r="M81" s="9">
        <v>11</v>
      </c>
    </row>
    <row r="82" spans="11:23" x14ac:dyDescent="0.15">
      <c r="K82" s="9" t="s">
        <v>114</v>
      </c>
      <c r="L82" s="9">
        <f>COUNTIF(L2:L61,"&lt;3.843")-COUNTIF(L2:L61,"&lt;3.602")</f>
        <v>0</v>
      </c>
      <c r="M82" s="9">
        <v>7</v>
      </c>
    </row>
    <row r="83" spans="11:23" s="19" customFormat="1" x14ac:dyDescent="0.15">
      <c r="K83" s="37" t="s">
        <v>115</v>
      </c>
      <c r="L83" s="37">
        <f>COUNTIF(L2:L61,"&lt;4.084")-COUNTIF(L2:L61,"&lt;3.843")</f>
        <v>0</v>
      </c>
      <c r="M83" s="37">
        <v>4</v>
      </c>
    </row>
    <row r="84" spans="11:23" x14ac:dyDescent="0.15">
      <c r="K84" s="9" t="s">
        <v>46</v>
      </c>
      <c r="L84" s="9">
        <v>0</v>
      </c>
      <c r="M84" s="9">
        <v>3</v>
      </c>
    </row>
    <row r="85" spans="11:23" x14ac:dyDescent="0.15">
      <c r="K85" s="9" t="s">
        <v>47</v>
      </c>
      <c r="L85" s="9">
        <v>0</v>
      </c>
      <c r="M85" s="9">
        <v>2</v>
      </c>
    </row>
    <row r="86" spans="11:23" x14ac:dyDescent="0.15">
      <c r="K86" s="9" t="s">
        <v>48</v>
      </c>
      <c r="L86" s="9">
        <v>0</v>
      </c>
      <c r="M86" s="9">
        <v>1</v>
      </c>
    </row>
    <row r="87" spans="11:23" x14ac:dyDescent="0.15">
      <c r="K87" s="9" t="s">
        <v>49</v>
      </c>
      <c r="L87" s="9">
        <v>0</v>
      </c>
      <c r="M87" s="9">
        <v>2</v>
      </c>
    </row>
    <row r="88" spans="11:23" x14ac:dyDescent="0.15">
      <c r="K88" s="9" t="s">
        <v>50</v>
      </c>
      <c r="L88" s="9">
        <v>0</v>
      </c>
      <c r="M88" s="9">
        <v>3</v>
      </c>
    </row>
    <row r="89" spans="11:23" x14ac:dyDescent="0.15">
      <c r="K89" s="9" t="s">
        <v>51</v>
      </c>
      <c r="L89" s="9">
        <v>0</v>
      </c>
      <c r="M89" s="9">
        <v>4</v>
      </c>
      <c r="W89" s="13"/>
    </row>
    <row r="90" spans="11:23" x14ac:dyDescent="0.15">
      <c r="K90" s="9" t="s">
        <v>52</v>
      </c>
      <c r="L90" s="9">
        <v>0</v>
      </c>
      <c r="M90" s="9">
        <v>7</v>
      </c>
      <c r="W90" s="13"/>
    </row>
    <row r="91" spans="11:23" x14ac:dyDescent="0.15">
      <c r="K91" s="9" t="s">
        <v>53</v>
      </c>
      <c r="L91" s="9">
        <v>0</v>
      </c>
      <c r="M91" s="9">
        <v>11</v>
      </c>
    </row>
    <row r="92" spans="11:23" x14ac:dyDescent="0.15">
      <c r="K92" s="9" t="s">
        <v>54</v>
      </c>
      <c r="L92" s="9">
        <v>0</v>
      </c>
      <c r="M92" s="9">
        <v>14</v>
      </c>
      <c r="W92" s="13"/>
    </row>
    <row r="93" spans="11:23" x14ac:dyDescent="0.15">
      <c r="K93" s="9" t="s">
        <v>55</v>
      </c>
      <c r="L93" s="9">
        <v>0</v>
      </c>
      <c r="M93" s="9">
        <v>16</v>
      </c>
      <c r="W93" s="13"/>
    </row>
    <row r="94" spans="11:23" x14ac:dyDescent="0.15">
      <c r="K94" s="9" t="s">
        <v>56</v>
      </c>
      <c r="L94" s="9">
        <f>COUNTIF(L2:L61,"&lt;5.055")-COUNTIF(L2:L61,"&lt;4.894")</f>
        <v>0</v>
      </c>
      <c r="M94" s="9">
        <v>14</v>
      </c>
      <c r="W94" s="13"/>
    </row>
    <row r="95" spans="11:23" x14ac:dyDescent="0.15">
      <c r="K95" s="9" t="s">
        <v>57</v>
      </c>
      <c r="L95" s="9">
        <f>COUNTIF(L2:L61,"&lt;5.216")-COUNTIF(L2:L61,"&lt;5.055")</f>
        <v>0</v>
      </c>
      <c r="M95" s="9">
        <v>11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>
        <v>7</v>
      </c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>
        <v>4</v>
      </c>
      <c r="P97">
        <v>2.8929999999999998</v>
      </c>
      <c r="Q97">
        <v>8.5000000000000006E-2</v>
      </c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>
        <v>3</v>
      </c>
      <c r="P98">
        <v>3.8130000000000002</v>
      </c>
      <c r="Q98">
        <v>0.11899999999999999</v>
      </c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>
        <v>2</v>
      </c>
      <c r="P99">
        <v>4.3250000000000002</v>
      </c>
      <c r="Q99">
        <v>0.157</v>
      </c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>
        <v>1</v>
      </c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P101">
        <v>1.6739999999999999</v>
      </c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P102">
        <v>4.0890000000000004</v>
      </c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  <row r="104" spans="11:23" x14ac:dyDescent="0.15">
      <c r="P104">
        <v>0.24099999999999999</v>
      </c>
    </row>
  </sheetData>
  <phoneticPr fontId="5" type="noConversion"/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E98"/>
  <sheetViews>
    <sheetView topLeftCell="E52" workbookViewId="0">
      <selection activeCell="E23" sqref="A23:XFD23"/>
    </sheetView>
  </sheetViews>
  <sheetFormatPr defaultColWidth="9" defaultRowHeight="13.5" x14ac:dyDescent="0.15"/>
  <cols>
    <col min="11" max="12" width="17.75" customWidth="1"/>
    <col min="23" max="23" width="17.375" customWidth="1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243</v>
      </c>
      <c r="B2">
        <v>17</v>
      </c>
      <c r="C2">
        <v>3</v>
      </c>
      <c r="D2">
        <v>10</v>
      </c>
      <c r="E2">
        <v>10</v>
      </c>
      <c r="F2">
        <v>10</v>
      </c>
      <c r="G2">
        <v>0</v>
      </c>
      <c r="H2">
        <v>7</v>
      </c>
      <c r="I2">
        <v>3</v>
      </c>
      <c r="J2">
        <v>0.85</v>
      </c>
      <c r="K2">
        <v>7.0155200958251998</v>
      </c>
      <c r="L2" s="7">
        <v>2.2603340148925799</v>
      </c>
      <c r="M2">
        <v>1.61123275756836</v>
      </c>
      <c r="N2">
        <v>4.6294460296630904</v>
      </c>
      <c r="O2">
        <v>4</v>
      </c>
      <c r="P2">
        <v>4</v>
      </c>
      <c r="Q2">
        <v>13</v>
      </c>
      <c r="R2" s="12">
        <v>0.30769999999999997</v>
      </c>
      <c r="S2" s="12">
        <f>O2/E2</f>
        <v>0.4</v>
      </c>
      <c r="T2">
        <v>2.15481376647949</v>
      </c>
      <c r="U2">
        <v>2.0434997081756601</v>
      </c>
      <c r="V2">
        <v>1.8577797412872299</v>
      </c>
      <c r="W2" s="13">
        <v>0.18571996688842801</v>
      </c>
      <c r="X2">
        <v>0.29703402519226102</v>
      </c>
      <c r="Y2">
        <v>0.29703402519226102</v>
      </c>
      <c r="Z2">
        <v>0.4</v>
      </c>
      <c r="AA2">
        <v>0.9</v>
      </c>
      <c r="AB2">
        <v>0.69230769230769196</v>
      </c>
      <c r="AC2">
        <v>0.78260869565217395</v>
      </c>
      <c r="AD2">
        <v>0.1</v>
      </c>
      <c r="AE2">
        <v>0.5</v>
      </c>
    </row>
    <row r="3" spans="1:31" x14ac:dyDescent="0.15">
      <c r="A3" s="4">
        <v>962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4.6886062622070304</v>
      </c>
      <c r="L3" s="7">
        <v>2.2660045623779301</v>
      </c>
      <c r="M3">
        <v>1.8892669677734399</v>
      </c>
      <c r="N3">
        <v>3.0958251953125</v>
      </c>
      <c r="O3">
        <v>1</v>
      </c>
      <c r="P3">
        <v>1</v>
      </c>
      <c r="Q3">
        <v>8</v>
      </c>
      <c r="R3" s="12">
        <v>0.125</v>
      </c>
      <c r="S3" s="12">
        <f>O3/E3</f>
        <v>0.1</v>
      </c>
      <c r="T3">
        <v>1.6115760803222701</v>
      </c>
      <c r="U3">
        <v>1.5397201776504501</v>
      </c>
      <c r="V3">
        <v>1.4006265401840201</v>
      </c>
      <c r="W3" s="13">
        <v>0.139093637466431</v>
      </c>
      <c r="X3">
        <v>0.21094954013824499</v>
      </c>
      <c r="Y3">
        <v>0.21094954013824499</v>
      </c>
      <c r="Z3">
        <v>0.1</v>
      </c>
      <c r="AA3">
        <v>0.7</v>
      </c>
      <c r="AB3">
        <v>0.875</v>
      </c>
      <c r="AC3">
        <v>0.77777777777777801</v>
      </c>
      <c r="AD3">
        <v>0.3</v>
      </c>
      <c r="AE3">
        <v>0.6</v>
      </c>
    </row>
    <row r="4" spans="1:31" x14ac:dyDescent="0.15">
      <c r="A4" s="4">
        <v>613</v>
      </c>
      <c r="B4">
        <v>15</v>
      </c>
      <c r="C4">
        <v>5</v>
      </c>
      <c r="D4">
        <v>10</v>
      </c>
      <c r="E4">
        <v>10</v>
      </c>
      <c r="F4">
        <v>10</v>
      </c>
      <c r="G4">
        <v>0</v>
      </c>
      <c r="H4">
        <v>5</v>
      </c>
      <c r="I4">
        <v>5</v>
      </c>
      <c r="J4">
        <v>0.75</v>
      </c>
      <c r="K4">
        <v>4.1262054443359402</v>
      </c>
      <c r="L4" s="7">
        <v>2.30923271179199</v>
      </c>
      <c r="M4">
        <v>2.0504150390625</v>
      </c>
      <c r="N4">
        <v>3.11630058288574</v>
      </c>
      <c r="O4">
        <v>2</v>
      </c>
      <c r="P4">
        <v>2</v>
      </c>
      <c r="Q4">
        <v>10</v>
      </c>
      <c r="R4" s="12">
        <v>0.2</v>
      </c>
      <c r="S4" s="12">
        <f t="shared" ref="S4:S56" si="0">O4/E4</f>
        <v>0.2</v>
      </c>
      <c r="T4">
        <v>1.39303970336914</v>
      </c>
      <c r="U4">
        <v>1.32696604728699</v>
      </c>
      <c r="V4">
        <v>1.2175832986831701</v>
      </c>
      <c r="W4" s="13">
        <v>0.109382748603821</v>
      </c>
      <c r="X4">
        <v>0.17545640468597401</v>
      </c>
      <c r="Y4">
        <v>0.17545640468597401</v>
      </c>
      <c r="Z4">
        <v>0.2</v>
      </c>
      <c r="AA4">
        <v>0.8</v>
      </c>
      <c r="AB4">
        <v>0.8</v>
      </c>
      <c r="AC4">
        <v>0.8</v>
      </c>
      <c r="AD4">
        <v>0.2</v>
      </c>
      <c r="AE4">
        <v>0.6</v>
      </c>
    </row>
    <row r="5" spans="1:31" x14ac:dyDescent="0.15">
      <c r="A5" s="4">
        <v>964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4.8089675903320304</v>
      </c>
      <c r="L5">
        <v>2.3160915374755899</v>
      </c>
      <c r="M5">
        <v>1.9291191101074201</v>
      </c>
      <c r="N5">
        <v>3.18735694885254</v>
      </c>
      <c r="O5">
        <v>2</v>
      </c>
      <c r="P5">
        <v>2</v>
      </c>
      <c r="Q5">
        <v>9</v>
      </c>
      <c r="R5" s="12">
        <v>0.22220000000000001</v>
      </c>
      <c r="S5" s="12">
        <f t="shared" si="0"/>
        <v>0.2</v>
      </c>
      <c r="T5">
        <v>1.62002754211426</v>
      </c>
      <c r="U5">
        <v>1.55934906005859</v>
      </c>
      <c r="V5">
        <v>1.40135169029236</v>
      </c>
      <c r="W5">
        <v>0.15799736976623499</v>
      </c>
      <c r="X5">
        <v>0.218675851821899</v>
      </c>
      <c r="Y5">
        <v>0.218675851821899</v>
      </c>
      <c r="Z5">
        <v>0.2</v>
      </c>
      <c r="AA5">
        <v>0.7</v>
      </c>
      <c r="AB5">
        <v>0.77777777777777801</v>
      </c>
      <c r="AC5">
        <v>0.73684210526315796</v>
      </c>
      <c r="AD5">
        <v>0.3</v>
      </c>
      <c r="AE5">
        <v>0.5</v>
      </c>
    </row>
    <row r="6" spans="1:31" x14ac:dyDescent="0.15">
      <c r="A6" s="4">
        <v>939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6.1483573913574201</v>
      </c>
      <c r="L6" s="7">
        <v>2.3338871002197301</v>
      </c>
      <c r="M6">
        <v>1.45290374755859</v>
      </c>
      <c r="N6">
        <v>4.1549930572509801</v>
      </c>
      <c r="O6">
        <v>3</v>
      </c>
      <c r="P6">
        <v>3</v>
      </c>
      <c r="Q6">
        <v>10</v>
      </c>
      <c r="R6" s="12">
        <v>0.3</v>
      </c>
      <c r="S6" s="12">
        <f t="shared" si="0"/>
        <v>0.3</v>
      </c>
      <c r="T6">
        <v>2.0319080352783199</v>
      </c>
      <c r="U6">
        <v>1.90573501586914</v>
      </c>
      <c r="V6">
        <v>1.74814701080322</v>
      </c>
      <c r="W6" s="13">
        <v>0.157588005065918</v>
      </c>
      <c r="X6">
        <v>0.28376102447509799</v>
      </c>
      <c r="Y6">
        <v>0.28376102447509799</v>
      </c>
      <c r="Z6">
        <v>0.3</v>
      </c>
      <c r="AA6">
        <v>0.7</v>
      </c>
      <c r="AB6">
        <v>0.7</v>
      </c>
      <c r="AC6">
        <v>0.7</v>
      </c>
      <c r="AD6">
        <v>0.3</v>
      </c>
      <c r="AE6">
        <v>0.4</v>
      </c>
    </row>
    <row r="7" spans="1:31" x14ac:dyDescent="0.15">
      <c r="A7" s="4">
        <v>332</v>
      </c>
      <c r="B7">
        <v>16</v>
      </c>
      <c r="C7">
        <v>4</v>
      </c>
      <c r="D7">
        <v>10</v>
      </c>
      <c r="E7">
        <v>10</v>
      </c>
      <c r="F7">
        <v>10</v>
      </c>
      <c r="G7">
        <v>0</v>
      </c>
      <c r="H7">
        <v>6</v>
      </c>
      <c r="I7">
        <v>4</v>
      </c>
      <c r="J7">
        <v>0.8</v>
      </c>
      <c r="K7">
        <v>5.5232677459716797</v>
      </c>
      <c r="L7" s="7">
        <v>2.25797843933106</v>
      </c>
      <c r="M7">
        <v>1.6736488342285201</v>
      </c>
      <c r="N7">
        <v>3.9813232421875</v>
      </c>
      <c r="O7">
        <v>3</v>
      </c>
      <c r="P7">
        <v>3</v>
      </c>
      <c r="Q7">
        <v>11</v>
      </c>
      <c r="R7" s="12">
        <v>0.2727</v>
      </c>
      <c r="S7" s="12">
        <f t="shared" si="0"/>
        <v>0.3</v>
      </c>
      <c r="T7">
        <v>2.1875057220459002</v>
      </c>
      <c r="U7">
        <v>2.02536869049072</v>
      </c>
      <c r="V7">
        <v>1.8965694904327399</v>
      </c>
      <c r="W7" s="13">
        <v>0.12879920005798301</v>
      </c>
      <c r="X7">
        <v>0.29093623161315901</v>
      </c>
      <c r="Y7">
        <v>0.29093623161315901</v>
      </c>
      <c r="Z7">
        <v>0.3</v>
      </c>
      <c r="AA7">
        <v>0.8</v>
      </c>
      <c r="AB7">
        <v>0.72727272727272696</v>
      </c>
      <c r="AC7">
        <v>0.76190476190476197</v>
      </c>
      <c r="AD7">
        <v>0.2</v>
      </c>
      <c r="AE7">
        <v>0.5</v>
      </c>
    </row>
    <row r="8" spans="1:31" x14ac:dyDescent="0.15">
      <c r="A8" s="4">
        <v>345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6.2197780609130904</v>
      </c>
      <c r="L8" s="7">
        <v>2.36846923828125</v>
      </c>
      <c r="M8">
        <v>1.53592109680176</v>
      </c>
      <c r="N8">
        <v>4.3374729156494096</v>
      </c>
      <c r="O8">
        <v>3</v>
      </c>
      <c r="P8">
        <v>3</v>
      </c>
      <c r="Q8">
        <v>12</v>
      </c>
      <c r="R8" s="12">
        <v>0.25</v>
      </c>
      <c r="S8" s="12">
        <f t="shared" si="0"/>
        <v>0.3</v>
      </c>
      <c r="T8">
        <v>2.2145919799804701</v>
      </c>
      <c r="U8">
        <v>2.0643436908721902</v>
      </c>
      <c r="V8">
        <v>1.8967049121856701</v>
      </c>
      <c r="W8" s="13">
        <v>0.16763877868652299</v>
      </c>
      <c r="X8">
        <v>0.31788706779480003</v>
      </c>
      <c r="Y8">
        <v>0.31788706779480003</v>
      </c>
      <c r="Z8">
        <v>0.3</v>
      </c>
      <c r="AA8">
        <v>0.9</v>
      </c>
      <c r="AB8">
        <v>0.75</v>
      </c>
      <c r="AC8">
        <v>0.81818181818181801</v>
      </c>
      <c r="AD8">
        <v>0.1</v>
      </c>
      <c r="AE8">
        <v>0.6</v>
      </c>
    </row>
    <row r="9" spans="1:31" x14ac:dyDescent="0.15">
      <c r="A9" s="4">
        <v>812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4.4178123474121103</v>
      </c>
      <c r="L9" s="7">
        <v>2.4056224822997998</v>
      </c>
      <c r="M9">
        <v>1.97488021850586</v>
      </c>
      <c r="N9">
        <v>3.1628780364990199</v>
      </c>
      <c r="O9">
        <v>1</v>
      </c>
      <c r="P9">
        <v>1</v>
      </c>
      <c r="Q9">
        <v>3</v>
      </c>
      <c r="R9" s="12">
        <v>0.33329999999999999</v>
      </c>
      <c r="S9" s="12">
        <f t="shared" si="0"/>
        <v>0.1</v>
      </c>
      <c r="T9">
        <v>1.3116340637207</v>
      </c>
      <c r="U9">
        <v>1.25386738777161</v>
      </c>
      <c r="V9">
        <v>1.13772320747376</v>
      </c>
      <c r="W9" s="13">
        <v>0.11614418029785201</v>
      </c>
      <c r="X9">
        <v>0.17391085624694799</v>
      </c>
      <c r="Y9">
        <v>0.17391085624694799</v>
      </c>
      <c r="Z9">
        <v>0.1</v>
      </c>
      <c r="AA9">
        <v>0.2</v>
      </c>
      <c r="AB9">
        <v>0.66666666666666696</v>
      </c>
      <c r="AC9">
        <v>0.30769230769230799</v>
      </c>
      <c r="AD9">
        <v>0.8</v>
      </c>
      <c r="AE9">
        <v>0.1</v>
      </c>
    </row>
    <row r="10" spans="1:31" x14ac:dyDescent="0.15">
      <c r="A10" s="4">
        <v>774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4.5879154205322301</v>
      </c>
      <c r="L10" s="7">
        <v>2.3017005920410201</v>
      </c>
      <c r="M10">
        <v>1.68941307067871</v>
      </c>
      <c r="N10">
        <v>3.34785652160644</v>
      </c>
      <c r="O10">
        <v>2</v>
      </c>
      <c r="P10">
        <v>2</v>
      </c>
      <c r="Q10">
        <v>9</v>
      </c>
      <c r="R10" s="12">
        <v>0.22220000000000001</v>
      </c>
      <c r="S10" s="12">
        <f t="shared" si="0"/>
        <v>0.2</v>
      </c>
      <c r="T10">
        <v>1.59369468688965</v>
      </c>
      <c r="U10">
        <v>1.4986766576767001</v>
      </c>
      <c r="V10">
        <v>1.38804054260254</v>
      </c>
      <c r="W10" s="13">
        <v>0.11063611507415801</v>
      </c>
      <c r="X10">
        <v>0.20565414428710899</v>
      </c>
      <c r="Y10">
        <v>0.20565414428710899</v>
      </c>
      <c r="Z10">
        <v>0.2</v>
      </c>
      <c r="AA10">
        <v>0.7</v>
      </c>
      <c r="AB10">
        <v>0.77777777777777801</v>
      </c>
      <c r="AC10">
        <v>0.73684210526315796</v>
      </c>
      <c r="AD10">
        <v>0.3</v>
      </c>
      <c r="AE10">
        <v>0.5</v>
      </c>
    </row>
    <row r="11" spans="1:31" x14ac:dyDescent="0.15">
      <c r="A11" s="4">
        <v>206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4.4629192352294904</v>
      </c>
      <c r="L11" s="7">
        <v>2.2479228973388699</v>
      </c>
      <c r="M11">
        <v>2.1878547668457</v>
      </c>
      <c r="N11">
        <v>3.5414943695068399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1.4795379638671899</v>
      </c>
      <c r="U11">
        <v>1.4095602035522501</v>
      </c>
      <c r="V11">
        <v>1.2945129871368399</v>
      </c>
      <c r="W11" s="13">
        <v>0.115047216415405</v>
      </c>
      <c r="X11">
        <v>0.18502497673034701</v>
      </c>
      <c r="Y11">
        <v>0.18502497673034701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s="30" customFormat="1" x14ac:dyDescent="0.15">
      <c r="A12" s="33">
        <v>37</v>
      </c>
      <c r="B12" s="30">
        <v>15</v>
      </c>
      <c r="C12" s="30">
        <v>5</v>
      </c>
      <c r="D12" s="30">
        <v>10</v>
      </c>
      <c r="E12" s="30">
        <v>10</v>
      </c>
      <c r="F12" s="30">
        <v>10</v>
      </c>
      <c r="G12" s="30">
        <v>0</v>
      </c>
      <c r="H12" s="30">
        <v>5</v>
      </c>
      <c r="I12" s="30">
        <v>5</v>
      </c>
      <c r="J12" s="30">
        <v>0.75</v>
      </c>
      <c r="K12" s="30">
        <v>6.04209327697754</v>
      </c>
      <c r="L12" s="30">
        <v>2.41544532775879</v>
      </c>
      <c r="M12" s="30">
        <v>1.2670783996582</v>
      </c>
      <c r="N12" s="30">
        <v>4.9565734863281197</v>
      </c>
      <c r="O12" s="30">
        <v>3</v>
      </c>
      <c r="P12" s="30">
        <v>3</v>
      </c>
      <c r="Q12" s="30">
        <v>12</v>
      </c>
      <c r="R12" s="35">
        <v>0.25</v>
      </c>
      <c r="S12" s="35">
        <f t="shared" si="0"/>
        <v>0.3</v>
      </c>
      <c r="T12" s="30">
        <v>2.3585300445556601</v>
      </c>
      <c r="U12" s="30">
        <v>2.12113308906555</v>
      </c>
      <c r="V12" s="30">
        <v>2.0167069435119598</v>
      </c>
      <c r="W12" s="30">
        <v>0.10442614555358901</v>
      </c>
      <c r="X12" s="30">
        <v>0.34182310104370101</v>
      </c>
      <c r="Y12" s="30">
        <v>0.34182310104370101</v>
      </c>
      <c r="Z12" s="30">
        <v>0.3</v>
      </c>
      <c r="AA12" s="30">
        <v>0.9</v>
      </c>
      <c r="AB12" s="30">
        <v>0.75</v>
      </c>
      <c r="AC12" s="30">
        <v>0.81818181818181801</v>
      </c>
      <c r="AD12" s="30">
        <v>0.1</v>
      </c>
      <c r="AE12" s="30">
        <v>0.6</v>
      </c>
    </row>
    <row r="13" spans="1:31" x14ac:dyDescent="0.15">
      <c r="A13" s="4">
        <v>59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5.88527488708496</v>
      </c>
      <c r="L13" s="7">
        <v>2.63079833984375</v>
      </c>
      <c r="M13">
        <v>1.4751014709472701</v>
      </c>
      <c r="N13">
        <v>4.1975421905517596</v>
      </c>
      <c r="O13">
        <v>3</v>
      </c>
      <c r="P13">
        <v>3</v>
      </c>
      <c r="Q13">
        <v>12</v>
      </c>
      <c r="R13" s="12">
        <v>0.25</v>
      </c>
      <c r="S13" s="12">
        <f t="shared" si="0"/>
        <v>0.3</v>
      </c>
      <c r="T13">
        <v>1.8753356933593699</v>
      </c>
      <c r="U13">
        <v>1.7415421009063701</v>
      </c>
      <c r="V13">
        <v>1.6032752990722701</v>
      </c>
      <c r="W13" s="13">
        <v>0.138266801834106</v>
      </c>
      <c r="X13">
        <v>0.27206039428710899</v>
      </c>
      <c r="Y13">
        <v>0.27206039428710899</v>
      </c>
      <c r="Z13">
        <v>0.3</v>
      </c>
      <c r="AA13">
        <v>0.9</v>
      </c>
      <c r="AB13">
        <v>0.75</v>
      </c>
      <c r="AC13">
        <v>0.81818181818181801</v>
      </c>
      <c r="AD13">
        <v>0.1</v>
      </c>
      <c r="AE13">
        <v>0.6</v>
      </c>
    </row>
    <row r="14" spans="1:31" x14ac:dyDescent="0.15">
      <c r="A14" s="4">
        <v>971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5.5693740844726598</v>
      </c>
      <c r="L14">
        <v>2.6390514373779301</v>
      </c>
      <c r="M14">
        <v>1.64603042602539</v>
      </c>
      <c r="N14">
        <v>3.8745975494384801</v>
      </c>
      <c r="O14">
        <v>3</v>
      </c>
      <c r="P14">
        <v>3</v>
      </c>
      <c r="Q14">
        <v>13</v>
      </c>
      <c r="R14" s="12">
        <v>0.23080000000000001</v>
      </c>
      <c r="S14" s="12">
        <f t="shared" si="0"/>
        <v>0.3</v>
      </c>
      <c r="T14">
        <v>1.8709201812744101</v>
      </c>
      <c r="U14">
        <v>1.7435611486434901</v>
      </c>
      <c r="V14">
        <v>1.5970151424407999</v>
      </c>
      <c r="W14">
        <v>0.146546006202698</v>
      </c>
      <c r="X14">
        <v>0.273905038833618</v>
      </c>
      <c r="Y14">
        <v>0.273905038833618</v>
      </c>
      <c r="Z14">
        <v>0.3</v>
      </c>
      <c r="AA14">
        <v>1</v>
      </c>
      <c r="AB14">
        <v>0.76923076923076905</v>
      </c>
      <c r="AC14">
        <v>0.86956521739130399</v>
      </c>
      <c r="AD14">
        <v>0</v>
      </c>
      <c r="AE14">
        <v>0.7</v>
      </c>
    </row>
    <row r="15" spans="1:31" x14ac:dyDescent="0.15">
      <c r="A15" s="4">
        <v>78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5.1870536804199201</v>
      </c>
      <c r="L15" s="7">
        <v>2.6121311187744101</v>
      </c>
      <c r="M15">
        <v>2.1877632141113299</v>
      </c>
      <c r="N15">
        <v>4.30110740661621</v>
      </c>
      <c r="O15">
        <v>3</v>
      </c>
      <c r="P15">
        <v>3</v>
      </c>
      <c r="Q15">
        <v>13</v>
      </c>
      <c r="R15" s="12">
        <v>0.23080000000000001</v>
      </c>
      <c r="S15" s="12">
        <f t="shared" si="0"/>
        <v>0.3</v>
      </c>
      <c r="T15">
        <v>1.90737533569336</v>
      </c>
      <c r="U15">
        <v>1.7600345611572299</v>
      </c>
      <c r="V15">
        <v>1.63998091220856</v>
      </c>
      <c r="W15" s="13">
        <v>0.120053648948669</v>
      </c>
      <c r="X15">
        <v>0.26739442348480202</v>
      </c>
      <c r="Y15">
        <v>0.26739442348480202</v>
      </c>
      <c r="Z15">
        <v>0.3</v>
      </c>
      <c r="AA15">
        <v>1</v>
      </c>
      <c r="AB15">
        <v>0.76923076923076905</v>
      </c>
      <c r="AC15">
        <v>0.86956521739130399</v>
      </c>
      <c r="AD15">
        <v>0</v>
      </c>
      <c r="AE15">
        <v>0.7</v>
      </c>
    </row>
    <row r="16" spans="1:31" x14ac:dyDescent="0.15">
      <c r="A16" s="4">
        <v>500</v>
      </c>
      <c r="B16">
        <v>16</v>
      </c>
      <c r="C16">
        <v>4</v>
      </c>
      <c r="D16">
        <v>10</v>
      </c>
      <c r="E16">
        <v>10</v>
      </c>
      <c r="F16">
        <v>10</v>
      </c>
      <c r="G16">
        <v>0</v>
      </c>
      <c r="H16">
        <v>6</v>
      </c>
      <c r="I16">
        <v>4</v>
      </c>
      <c r="J16">
        <v>0.8</v>
      </c>
      <c r="K16">
        <v>5.3677730560302699</v>
      </c>
      <c r="L16" s="7">
        <v>2.49630546569824</v>
      </c>
      <c r="M16">
        <v>2.0828208923339799</v>
      </c>
      <c r="N16">
        <v>3.7520809173584002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2.1302337646484402</v>
      </c>
      <c r="U16">
        <v>2.01200127601623</v>
      </c>
      <c r="V16">
        <v>1.8438333272934</v>
      </c>
      <c r="W16" s="13">
        <v>0.16816794872283899</v>
      </c>
      <c r="X16">
        <v>0.286400437355042</v>
      </c>
      <c r="Y16">
        <v>0.286400437355042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ht="12" customHeight="1" x14ac:dyDescent="0.15">
      <c r="A17" s="4">
        <v>644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5.5166740417480504</v>
      </c>
      <c r="L17" s="7">
        <v>2.6217098236084002</v>
      </c>
      <c r="M17">
        <v>1.7777156829834</v>
      </c>
      <c r="N17">
        <v>4.1019325256347701</v>
      </c>
      <c r="O17">
        <v>1</v>
      </c>
      <c r="P17">
        <v>1</v>
      </c>
      <c r="Q17">
        <v>7</v>
      </c>
      <c r="R17" s="12">
        <v>0.1429</v>
      </c>
      <c r="S17" s="12">
        <f t="shared" si="0"/>
        <v>0.1</v>
      </c>
      <c r="T17">
        <v>1.78559494018555</v>
      </c>
      <c r="U17">
        <v>1.66477239131927</v>
      </c>
      <c r="V17">
        <v>1.5288511514663701</v>
      </c>
      <c r="W17" s="13">
        <v>0.135921239852905</v>
      </c>
      <c r="X17">
        <v>0.25674378871917702</v>
      </c>
      <c r="Y17">
        <v>0.25674378871917702</v>
      </c>
      <c r="Z17">
        <v>0.1</v>
      </c>
      <c r="AA17">
        <v>0.6</v>
      </c>
      <c r="AB17">
        <v>0.85714285714285698</v>
      </c>
      <c r="AC17">
        <v>0.70588235294117596</v>
      </c>
      <c r="AD17">
        <v>0.4</v>
      </c>
      <c r="AE17">
        <v>0.5</v>
      </c>
    </row>
    <row r="18" spans="1:31" s="7" customFormat="1" x14ac:dyDescent="0.15">
      <c r="A18" s="24">
        <v>971</v>
      </c>
      <c r="B18" s="7">
        <v>15</v>
      </c>
      <c r="C18" s="7">
        <v>5</v>
      </c>
      <c r="D18" s="7">
        <v>10</v>
      </c>
      <c r="E18" s="7">
        <v>10</v>
      </c>
      <c r="F18" s="7">
        <v>10</v>
      </c>
      <c r="G18" s="7">
        <v>0</v>
      </c>
      <c r="H18" s="7">
        <v>5</v>
      </c>
      <c r="I18" s="7">
        <v>5</v>
      </c>
      <c r="J18" s="7">
        <v>0.75</v>
      </c>
      <c r="K18" s="7">
        <v>5.5693740844726598</v>
      </c>
      <c r="L18" s="7">
        <v>2.6390514373779301</v>
      </c>
      <c r="M18" s="7">
        <v>1.64603042602539</v>
      </c>
      <c r="N18" s="7">
        <v>3.8745975494384801</v>
      </c>
      <c r="O18" s="7">
        <v>3</v>
      </c>
      <c r="P18" s="7">
        <v>3</v>
      </c>
      <c r="Q18" s="7">
        <v>13</v>
      </c>
      <c r="R18" s="26">
        <v>0.23080000000000001</v>
      </c>
      <c r="S18" s="26">
        <f t="shared" si="0"/>
        <v>0.3</v>
      </c>
      <c r="T18" s="7">
        <v>1.8709201812744101</v>
      </c>
      <c r="U18" s="7">
        <v>1.7435611486434901</v>
      </c>
      <c r="V18" s="7">
        <v>1.5970151424407999</v>
      </c>
      <c r="W18" s="7">
        <v>0.146546006202698</v>
      </c>
      <c r="X18" s="7">
        <v>0.273905038833618</v>
      </c>
      <c r="Y18" s="7">
        <v>0.273905038833618</v>
      </c>
      <c r="Z18" s="7">
        <v>0.3</v>
      </c>
      <c r="AA18" s="7">
        <v>1</v>
      </c>
      <c r="AB18" s="7">
        <v>0.76923076923076905</v>
      </c>
      <c r="AC18" s="7">
        <v>0.86956521739130399</v>
      </c>
      <c r="AD18" s="7">
        <v>0</v>
      </c>
      <c r="AE18" s="7">
        <v>0.7</v>
      </c>
    </row>
    <row r="19" spans="1:31" ht="14.1" customHeight="1" x14ac:dyDescent="0.15">
      <c r="A19" s="4">
        <v>139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4.28236961364746</v>
      </c>
      <c r="L19" s="7">
        <v>2.6555042266845699</v>
      </c>
      <c r="M19">
        <v>2.20978927612305</v>
      </c>
      <c r="N19">
        <v>3.32430076599121</v>
      </c>
      <c r="O19">
        <v>1</v>
      </c>
      <c r="P19">
        <v>1</v>
      </c>
      <c r="Q19">
        <v>8</v>
      </c>
      <c r="R19" s="12">
        <v>0.125</v>
      </c>
      <c r="S19" s="12">
        <f t="shared" si="0"/>
        <v>0.1</v>
      </c>
      <c r="T19">
        <v>1.31381416320801</v>
      </c>
      <c r="U19">
        <v>1.24677658081055</v>
      </c>
      <c r="V19">
        <v>1.1291205883026101</v>
      </c>
      <c r="W19" s="13">
        <v>0.117655992507935</v>
      </c>
      <c r="X19">
        <v>0.18469357490539601</v>
      </c>
      <c r="Y19">
        <v>0.18469357490539601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437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4.5454158782959002</v>
      </c>
      <c r="L20" s="7">
        <v>2.7038211822509801</v>
      </c>
      <c r="M20">
        <v>2.62799072265625</v>
      </c>
      <c r="N20">
        <v>4.4775981903076199</v>
      </c>
      <c r="O20">
        <v>0</v>
      </c>
      <c r="P20">
        <v>0</v>
      </c>
      <c r="Q20">
        <v>0</v>
      </c>
      <c r="R20" s="12">
        <v>0</v>
      </c>
      <c r="S20" s="12">
        <f t="shared" si="0"/>
        <v>0</v>
      </c>
      <c r="T20">
        <v>1.1610412597656199</v>
      </c>
      <c r="U20">
        <v>1.0817279815673799</v>
      </c>
      <c r="V20">
        <v>1.0180457830429099</v>
      </c>
      <c r="W20" s="13">
        <v>6.3682198524475098E-2</v>
      </c>
      <c r="X20">
        <v>0.14299547672271701</v>
      </c>
      <c r="Y20">
        <v>0.14299547672271701</v>
      </c>
      <c r="Z20">
        <v>0</v>
      </c>
      <c r="AA20">
        <v>0</v>
      </c>
      <c r="AB20" t="s">
        <v>29</v>
      </c>
      <c r="AC20" t="s">
        <v>29</v>
      </c>
      <c r="AD20">
        <v>1</v>
      </c>
      <c r="AE20">
        <v>0</v>
      </c>
    </row>
    <row r="21" spans="1:31" x14ac:dyDescent="0.15">
      <c r="A21" s="4">
        <v>649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5.4473953247070304</v>
      </c>
      <c r="L21" s="7">
        <v>2.7041130065918</v>
      </c>
      <c r="M21">
        <v>1.48691558837891</v>
      </c>
      <c r="N21">
        <v>4.8295326232910201</v>
      </c>
      <c r="O21">
        <v>3</v>
      </c>
      <c r="P21">
        <v>3</v>
      </c>
      <c r="Q21">
        <v>11</v>
      </c>
      <c r="R21" s="12">
        <v>0.2727</v>
      </c>
      <c r="S21" s="12">
        <f t="shared" si="0"/>
        <v>0.3</v>
      </c>
      <c r="T21">
        <v>1.7302551269531199</v>
      </c>
      <c r="U21">
        <v>1.54034471511841</v>
      </c>
      <c r="V21">
        <v>1.47757208347321</v>
      </c>
      <c r="W21" s="13">
        <v>6.2772631645202595E-2</v>
      </c>
      <c r="X21">
        <v>0.25268304347991899</v>
      </c>
      <c r="Y21">
        <v>0.25268304347991899</v>
      </c>
      <c r="Z21">
        <v>0.3</v>
      </c>
      <c r="AA21">
        <v>0.8</v>
      </c>
      <c r="AB21">
        <v>0.72727272727272696</v>
      </c>
      <c r="AC21">
        <v>0.76190476190476197</v>
      </c>
      <c r="AD21">
        <v>0.2</v>
      </c>
      <c r="AE21">
        <v>0.5</v>
      </c>
    </row>
    <row r="22" spans="1:31" x14ac:dyDescent="0.15">
      <c r="A22" s="4">
        <v>224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5.0522842407226598</v>
      </c>
      <c r="L22" s="7">
        <v>2.7149238586425799</v>
      </c>
      <c r="M22">
        <v>1.80949211120605</v>
      </c>
      <c r="N22">
        <v>4.3343524932861301</v>
      </c>
      <c r="O22">
        <v>3</v>
      </c>
      <c r="P22">
        <v>3</v>
      </c>
      <c r="Q22">
        <v>13</v>
      </c>
      <c r="R22" s="12">
        <v>0.23080000000000001</v>
      </c>
      <c r="S22" s="12">
        <f t="shared" si="0"/>
        <v>0.3</v>
      </c>
      <c r="T22">
        <v>1.6859378814697299</v>
      </c>
      <c r="U22">
        <v>1.52864265441895</v>
      </c>
      <c r="V22">
        <v>1.4315664768219001</v>
      </c>
      <c r="W22" s="13">
        <v>9.7076177597045898E-2</v>
      </c>
      <c r="X22">
        <v>0.25437140464782698</v>
      </c>
      <c r="Y22">
        <v>0.25437140464782698</v>
      </c>
      <c r="Z22">
        <v>0.3</v>
      </c>
      <c r="AA22">
        <v>1</v>
      </c>
      <c r="AB22">
        <v>0.76923076923076905</v>
      </c>
      <c r="AC22">
        <v>0.86956521739130399</v>
      </c>
      <c r="AD22">
        <v>0</v>
      </c>
      <c r="AE22">
        <v>0.7</v>
      </c>
    </row>
    <row r="23" spans="1:31" s="30" customFormat="1" x14ac:dyDescent="0.15">
      <c r="A23" s="33">
        <v>641</v>
      </c>
      <c r="B23" s="30">
        <v>13</v>
      </c>
      <c r="C23" s="30">
        <v>7</v>
      </c>
      <c r="D23" s="30">
        <v>10</v>
      </c>
      <c r="E23" s="30">
        <v>10</v>
      </c>
      <c r="F23" s="30">
        <v>10</v>
      </c>
      <c r="G23" s="30">
        <v>0</v>
      </c>
      <c r="H23" s="30">
        <v>3</v>
      </c>
      <c r="I23" s="30">
        <v>7</v>
      </c>
      <c r="J23" s="30">
        <v>0.65</v>
      </c>
      <c r="K23" s="30">
        <v>5.2806148529052699</v>
      </c>
      <c r="L23" s="30">
        <v>2.6689376831054701</v>
      </c>
      <c r="M23" s="30">
        <v>1.7712497711181601</v>
      </c>
      <c r="N23" s="30">
        <v>7.4231948852539098</v>
      </c>
      <c r="O23" s="30">
        <v>3</v>
      </c>
      <c r="P23" s="30">
        <v>3</v>
      </c>
      <c r="Q23" s="30">
        <v>12</v>
      </c>
      <c r="R23" s="35">
        <v>0.25</v>
      </c>
      <c r="S23" s="35">
        <f t="shared" si="0"/>
        <v>0.3</v>
      </c>
      <c r="T23" s="30">
        <v>2.0164928436279301</v>
      </c>
      <c r="U23" s="30">
        <v>1.640429854393</v>
      </c>
      <c r="V23" s="30">
        <v>1.7219352722168</v>
      </c>
      <c r="W23" s="30">
        <v>8.1505417823791504E-2</v>
      </c>
      <c r="X23" s="30">
        <v>0.29455757141113298</v>
      </c>
      <c r="Y23" s="30">
        <v>0.29455757141113298</v>
      </c>
      <c r="Z23" s="30">
        <v>0.3</v>
      </c>
      <c r="AA23" s="30">
        <v>0.9</v>
      </c>
      <c r="AB23" s="30">
        <v>0.75</v>
      </c>
      <c r="AC23" s="30">
        <v>0.81818181818181801</v>
      </c>
      <c r="AD23" s="30">
        <v>0.1</v>
      </c>
      <c r="AE23" s="30">
        <v>0.6</v>
      </c>
    </row>
    <row r="24" spans="1:31" x14ac:dyDescent="0.15">
      <c r="A24" s="4">
        <v>418</v>
      </c>
      <c r="B24">
        <v>15</v>
      </c>
      <c r="C24">
        <v>5</v>
      </c>
      <c r="D24">
        <v>10</v>
      </c>
      <c r="E24">
        <v>10</v>
      </c>
      <c r="F24">
        <v>10</v>
      </c>
      <c r="G24">
        <v>0</v>
      </c>
      <c r="H24">
        <v>5</v>
      </c>
      <c r="I24">
        <v>5</v>
      </c>
      <c r="J24">
        <v>0.75</v>
      </c>
      <c r="K24">
        <v>4.4448013305664098</v>
      </c>
      <c r="L24" s="7">
        <v>2.7568054199218701</v>
      </c>
      <c r="M24">
        <v>2.61785888671875</v>
      </c>
      <c r="N24">
        <v>3.09810066223144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1.3468818664550799</v>
      </c>
      <c r="U24">
        <v>1.3104225397110001</v>
      </c>
      <c r="V24">
        <v>1.1598522663116499</v>
      </c>
      <c r="W24" s="13">
        <v>0.150570273399353</v>
      </c>
      <c r="X24">
        <v>0.18702960014343301</v>
      </c>
      <c r="Y24">
        <v>0.18702960014343301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747</v>
      </c>
      <c r="B25">
        <v>16</v>
      </c>
      <c r="C25">
        <v>4</v>
      </c>
      <c r="D25">
        <v>10</v>
      </c>
      <c r="E25">
        <v>10</v>
      </c>
      <c r="F25">
        <v>10</v>
      </c>
      <c r="G25">
        <v>0</v>
      </c>
      <c r="H25">
        <v>6</v>
      </c>
      <c r="I25">
        <v>4</v>
      </c>
      <c r="J25">
        <v>0.8</v>
      </c>
      <c r="K25">
        <v>5.7830085754394496</v>
      </c>
      <c r="L25" s="7">
        <v>2.9506244659423801</v>
      </c>
      <c r="M25">
        <v>2.2861747741699201</v>
      </c>
      <c r="N25">
        <v>3.05952072143555</v>
      </c>
      <c r="O25">
        <v>3</v>
      </c>
      <c r="P25">
        <v>3</v>
      </c>
      <c r="Q25">
        <v>13</v>
      </c>
      <c r="R25" s="12">
        <v>0.23080000000000001</v>
      </c>
      <c r="S25" s="12">
        <f t="shared" si="0"/>
        <v>0.3</v>
      </c>
      <c r="T25">
        <v>1.82601165771484</v>
      </c>
      <c r="U25">
        <v>1.7662338018417401</v>
      </c>
      <c r="V25">
        <v>1.5568977594375599</v>
      </c>
      <c r="W25" s="13">
        <v>0.209336042404175</v>
      </c>
      <c r="X25">
        <v>0.26911389827728299</v>
      </c>
      <c r="Y25">
        <v>0.26911389827728299</v>
      </c>
      <c r="Z25">
        <v>0.3</v>
      </c>
      <c r="AA25">
        <v>1</v>
      </c>
      <c r="AB25">
        <v>0.76923076923076905</v>
      </c>
      <c r="AC25">
        <v>0.86956521739130399</v>
      </c>
      <c r="AD25">
        <v>0</v>
      </c>
      <c r="AE25">
        <v>0.7</v>
      </c>
    </row>
    <row r="26" spans="1:31" x14ac:dyDescent="0.15">
      <c r="A26" s="4">
        <v>383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>
        <v>3.9303359985351598</v>
      </c>
      <c r="L26" s="7">
        <v>2.9631099700927699</v>
      </c>
      <c r="M26">
        <v>3.2686786651611301</v>
      </c>
      <c r="N26">
        <v>3.6606101989746098</v>
      </c>
      <c r="O26">
        <v>0</v>
      </c>
      <c r="P26">
        <v>0</v>
      </c>
      <c r="Q26">
        <v>6</v>
      </c>
      <c r="R26" s="12">
        <v>0</v>
      </c>
      <c r="S26" s="12">
        <f t="shared" si="0"/>
        <v>0</v>
      </c>
      <c r="T26">
        <v>1.24178123474121</v>
      </c>
      <c r="U26">
        <v>1.1926892995834399</v>
      </c>
      <c r="V26">
        <v>1.0662806034088099</v>
      </c>
      <c r="W26" s="13">
        <v>0.126408696174622</v>
      </c>
      <c r="X26">
        <v>0.17550063133239699</v>
      </c>
      <c r="Y26">
        <v>0.17550063133239699</v>
      </c>
      <c r="Z26">
        <v>0</v>
      </c>
      <c r="AA26">
        <v>0.6</v>
      </c>
      <c r="AB26">
        <v>1</v>
      </c>
      <c r="AC26">
        <v>0.75</v>
      </c>
      <c r="AD26">
        <v>0.4</v>
      </c>
      <c r="AE26">
        <v>0.6</v>
      </c>
    </row>
    <row r="27" spans="1:31" x14ac:dyDescent="0.15">
      <c r="A27" s="4">
        <v>420</v>
      </c>
      <c r="B27">
        <v>14</v>
      </c>
      <c r="C27">
        <v>6</v>
      </c>
      <c r="D27">
        <v>10</v>
      </c>
      <c r="E27">
        <v>10</v>
      </c>
      <c r="F27">
        <v>10</v>
      </c>
      <c r="G27">
        <v>0</v>
      </c>
      <c r="H27">
        <v>4</v>
      </c>
      <c r="I27">
        <v>6</v>
      </c>
      <c r="J27">
        <v>0.7</v>
      </c>
      <c r="K27">
        <v>3.8813323974609402</v>
      </c>
      <c r="L27" s="7">
        <v>2.7536201477050799</v>
      </c>
      <c r="M27">
        <v>3.0833549499511701</v>
      </c>
      <c r="N27">
        <v>3.36883544921875</v>
      </c>
      <c r="O27">
        <v>0</v>
      </c>
      <c r="P27">
        <v>0</v>
      </c>
      <c r="Q27">
        <v>0</v>
      </c>
      <c r="R27" s="12">
        <v>0</v>
      </c>
      <c r="S27" s="12">
        <f t="shared" si="0"/>
        <v>0</v>
      </c>
      <c r="T27">
        <v>1.26645278930664</v>
      </c>
      <c r="U27">
        <v>1.2079992294311499</v>
      </c>
      <c r="V27">
        <v>1.0940902233123799</v>
      </c>
      <c r="W27" s="13">
        <v>0.113909006118774</v>
      </c>
      <c r="X27">
        <v>0.172362565994263</v>
      </c>
      <c r="Y27">
        <v>0.172362565994263</v>
      </c>
      <c r="Z27">
        <v>0</v>
      </c>
      <c r="AA27">
        <v>0</v>
      </c>
      <c r="AB27" t="s">
        <v>29</v>
      </c>
      <c r="AC27" t="s">
        <v>29</v>
      </c>
      <c r="AD27">
        <v>1</v>
      </c>
      <c r="AE27">
        <v>0</v>
      </c>
    </row>
    <row r="28" spans="1:31" x14ac:dyDescent="0.15">
      <c r="A28" s="4">
        <v>48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6.0682621002197301</v>
      </c>
      <c r="L28" s="7">
        <v>2.9624652862548801</v>
      </c>
      <c r="M28">
        <v>2.1485118865966801</v>
      </c>
      <c r="N28">
        <v>4.5836753845214799</v>
      </c>
      <c r="O28">
        <v>2</v>
      </c>
      <c r="P28">
        <v>2</v>
      </c>
      <c r="Q28">
        <v>11</v>
      </c>
      <c r="R28" s="12">
        <v>0.18179999999999999</v>
      </c>
      <c r="S28" s="12">
        <f t="shared" si="0"/>
        <v>0.2</v>
      </c>
      <c r="T28">
        <v>1.76265716552734</v>
      </c>
      <c r="U28">
        <v>1.6565425395965601</v>
      </c>
      <c r="V28">
        <v>1.5162060260772701</v>
      </c>
      <c r="W28" s="13">
        <v>0.140336513519287</v>
      </c>
      <c r="X28">
        <v>0.24645113945007299</v>
      </c>
      <c r="Y28">
        <v>0.24645113945007299</v>
      </c>
      <c r="Z28">
        <v>0.2</v>
      </c>
      <c r="AA28">
        <v>0.9</v>
      </c>
      <c r="AB28">
        <v>0.81818181818181801</v>
      </c>
      <c r="AC28">
        <v>0.85714285714285698</v>
      </c>
      <c r="AD28">
        <v>0.1</v>
      </c>
      <c r="AE28">
        <v>0.7</v>
      </c>
    </row>
    <row r="29" spans="1:31" x14ac:dyDescent="0.15">
      <c r="A29" s="4">
        <v>674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5.7549858093261701</v>
      </c>
      <c r="L29" s="7">
        <v>2.93998146057129</v>
      </c>
      <c r="M29">
        <v>2.1335353851318399</v>
      </c>
      <c r="N29">
        <v>4.0171222686767596</v>
      </c>
      <c r="O29">
        <v>3</v>
      </c>
      <c r="P29">
        <v>3</v>
      </c>
      <c r="Q29">
        <v>13</v>
      </c>
      <c r="R29" s="12">
        <v>0.23080000000000001</v>
      </c>
      <c r="S29" s="12">
        <f t="shared" si="0"/>
        <v>0.3</v>
      </c>
      <c r="T29">
        <v>2.0775794982910201</v>
      </c>
      <c r="U29">
        <v>1.9457706212997401</v>
      </c>
      <c r="V29">
        <v>1.7616113424301101</v>
      </c>
      <c r="W29" s="13">
        <v>0.18415927886962899</v>
      </c>
      <c r="X29">
        <v>0.31596815586090099</v>
      </c>
      <c r="Y29">
        <v>0.31596815586090099</v>
      </c>
      <c r="Z29">
        <v>0.3</v>
      </c>
      <c r="AA29">
        <v>1</v>
      </c>
      <c r="AB29">
        <v>0.76923076923076905</v>
      </c>
      <c r="AC29">
        <v>0.86956521739130399</v>
      </c>
      <c r="AD29">
        <v>0</v>
      </c>
      <c r="AE29">
        <v>0.7</v>
      </c>
    </row>
    <row r="30" spans="1:31" x14ac:dyDescent="0.15">
      <c r="A30" s="4">
        <v>379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>
        <v>5.4820995330810502</v>
      </c>
      <c r="L30" s="7">
        <v>3.0000534057617201</v>
      </c>
      <c r="M30">
        <v>1.6716880798339799</v>
      </c>
      <c r="N30">
        <v>3.9911727905273402</v>
      </c>
      <c r="O30">
        <v>2</v>
      </c>
      <c r="P30">
        <v>2</v>
      </c>
      <c r="Q30">
        <v>10</v>
      </c>
      <c r="R30" s="12">
        <v>0.2</v>
      </c>
      <c r="S30" s="12">
        <f t="shared" si="0"/>
        <v>0.2</v>
      </c>
      <c r="T30">
        <v>1.8185844421386701</v>
      </c>
      <c r="U30">
        <v>1.6708283424377399</v>
      </c>
      <c r="V30">
        <v>1.52689528465271</v>
      </c>
      <c r="W30" s="13">
        <v>0.14393305778503401</v>
      </c>
      <c r="X30">
        <v>0.29168915748596203</v>
      </c>
      <c r="Y30">
        <v>0.29168915748596203</v>
      </c>
      <c r="Z30">
        <v>0.2</v>
      </c>
      <c r="AA30">
        <v>0.8</v>
      </c>
      <c r="AB30">
        <v>0.8</v>
      </c>
      <c r="AC30">
        <v>0.8</v>
      </c>
      <c r="AD30">
        <v>0.2</v>
      </c>
      <c r="AE30">
        <v>0.6</v>
      </c>
    </row>
    <row r="31" spans="1:31" x14ac:dyDescent="0.15">
      <c r="A31" s="4">
        <v>965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>
        <v>5.0984268188476598</v>
      </c>
      <c r="L31" s="7">
        <v>2.9432716369628902</v>
      </c>
      <c r="M31">
        <v>2.3286724090576199</v>
      </c>
      <c r="N31">
        <v>3.0811080932617201</v>
      </c>
      <c r="O31">
        <v>2</v>
      </c>
      <c r="P31">
        <v>2</v>
      </c>
      <c r="Q31">
        <v>10</v>
      </c>
      <c r="R31" s="12">
        <v>0.2</v>
      </c>
      <c r="S31" s="12">
        <f t="shared" si="0"/>
        <v>0.2</v>
      </c>
      <c r="T31">
        <v>1.63821220397949</v>
      </c>
      <c r="U31">
        <v>1.58276402950287</v>
      </c>
      <c r="V31">
        <v>1.38533079624176</v>
      </c>
      <c r="W31" s="13">
        <v>0.19743323326110801</v>
      </c>
      <c r="X31">
        <v>0.25288140773773199</v>
      </c>
      <c r="Y31">
        <v>0.25288140773773199</v>
      </c>
      <c r="Z31">
        <v>0.2</v>
      </c>
      <c r="AA31">
        <v>0.8</v>
      </c>
      <c r="AB31">
        <v>0.8</v>
      </c>
      <c r="AC31">
        <v>0.8</v>
      </c>
      <c r="AD31">
        <v>0.2</v>
      </c>
      <c r="AE31">
        <v>0.6</v>
      </c>
    </row>
    <row r="32" spans="1:31" x14ac:dyDescent="0.15">
      <c r="A32" s="4">
        <v>486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>
        <v>5.4736347198486301</v>
      </c>
      <c r="L32" s="7">
        <v>3.00607109069824</v>
      </c>
      <c r="M32">
        <v>2.5961036682128902</v>
      </c>
      <c r="N32">
        <v>3.08769607543945</v>
      </c>
      <c r="O32">
        <v>1</v>
      </c>
      <c r="P32">
        <v>1</v>
      </c>
      <c r="Q32">
        <v>9</v>
      </c>
      <c r="R32" s="12">
        <v>0.1111</v>
      </c>
      <c r="S32" s="12">
        <f t="shared" si="0"/>
        <v>0.1</v>
      </c>
      <c r="T32">
        <v>1.6700477600097701</v>
      </c>
      <c r="U32">
        <v>1.6262121200561499</v>
      </c>
      <c r="V32">
        <v>1.4233806133270299</v>
      </c>
      <c r="W32" s="13">
        <v>0.202831506729126</v>
      </c>
      <c r="X32">
        <v>0.24666714668273901</v>
      </c>
      <c r="Y32">
        <v>0.24666714668273901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875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4.9618778228759801</v>
      </c>
      <c r="L33" s="7">
        <v>2.9850826263427699</v>
      </c>
      <c r="M33">
        <v>2.25918388366699</v>
      </c>
      <c r="N33">
        <v>3.7321662902832</v>
      </c>
      <c r="O33">
        <v>1</v>
      </c>
      <c r="P33">
        <v>1</v>
      </c>
      <c r="Q33">
        <v>8</v>
      </c>
      <c r="R33" s="12">
        <v>0.125</v>
      </c>
      <c r="S33" s="12">
        <f t="shared" si="0"/>
        <v>0.1</v>
      </c>
      <c r="T33">
        <v>1.49424171447754</v>
      </c>
      <c r="U33">
        <v>1.4002046585082999</v>
      </c>
      <c r="V33">
        <v>1.2682718038559</v>
      </c>
      <c r="W33" s="13">
        <v>0.13193285465240501</v>
      </c>
      <c r="X33">
        <v>0.22596991062164301</v>
      </c>
      <c r="Y33">
        <v>0.22596991062164301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s="30" customFormat="1" x14ac:dyDescent="0.15">
      <c r="A34" s="33">
        <v>203</v>
      </c>
      <c r="B34" s="30">
        <v>13</v>
      </c>
      <c r="C34" s="30">
        <v>7</v>
      </c>
      <c r="D34" s="30">
        <v>10</v>
      </c>
      <c r="E34" s="30">
        <v>10</v>
      </c>
      <c r="F34" s="30">
        <v>10</v>
      </c>
      <c r="G34" s="30">
        <v>0</v>
      </c>
      <c r="H34" s="30">
        <v>3</v>
      </c>
      <c r="I34" s="30">
        <v>7</v>
      </c>
      <c r="J34" s="30">
        <v>0.65</v>
      </c>
      <c r="K34" s="30">
        <v>3.5423221588134801</v>
      </c>
      <c r="L34" s="30">
        <v>2.7478790283203098</v>
      </c>
      <c r="M34" s="30">
        <v>2.9170284271240199</v>
      </c>
      <c r="N34" s="30">
        <v>2.8898010253906201</v>
      </c>
      <c r="O34" s="30">
        <v>1</v>
      </c>
      <c r="P34" s="30">
        <v>1</v>
      </c>
      <c r="Q34" s="30">
        <v>7</v>
      </c>
      <c r="R34" s="35">
        <v>0.1429</v>
      </c>
      <c r="S34" s="35">
        <f t="shared" si="0"/>
        <v>0.1</v>
      </c>
      <c r="T34" s="30">
        <v>1.17836761474609</v>
      </c>
      <c r="U34" s="30">
        <v>1.1353664398193399</v>
      </c>
      <c r="V34" s="30">
        <v>1.0175724029541</v>
      </c>
      <c r="W34" s="30">
        <v>0.117794036865234</v>
      </c>
      <c r="X34" s="30">
        <v>0.16079521179199199</v>
      </c>
      <c r="Y34" s="30">
        <v>0.16079521179199199</v>
      </c>
      <c r="Z34" s="30">
        <v>0.1</v>
      </c>
      <c r="AA34" s="30">
        <v>0.6</v>
      </c>
      <c r="AB34" s="30">
        <v>0.85714285714285698</v>
      </c>
      <c r="AC34" s="30">
        <v>0.70588235294117596</v>
      </c>
      <c r="AD34" s="30">
        <v>0.4</v>
      </c>
      <c r="AE34" s="30">
        <v>0.5</v>
      </c>
    </row>
    <row r="35" spans="1:31" x14ac:dyDescent="0.15">
      <c r="A35" s="4">
        <v>831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5.9205646514892596</v>
      </c>
      <c r="L35" s="7">
        <v>3.2345046997070299</v>
      </c>
      <c r="M35">
        <v>2.68940925598144</v>
      </c>
      <c r="N35">
        <v>3.11403083801269</v>
      </c>
      <c r="O35">
        <v>1</v>
      </c>
      <c r="P35">
        <v>1</v>
      </c>
      <c r="Q35">
        <v>8</v>
      </c>
      <c r="R35" s="12">
        <v>0.125</v>
      </c>
      <c r="S35" s="12">
        <f t="shared" si="0"/>
        <v>0.1</v>
      </c>
      <c r="T35">
        <v>1.8896789550781199</v>
      </c>
      <c r="U35">
        <v>1.84347188472748</v>
      </c>
      <c r="V35">
        <v>1.59619677066803</v>
      </c>
      <c r="W35" s="13">
        <v>0.24727511405944799</v>
      </c>
      <c r="X35">
        <v>0.29348218441009499</v>
      </c>
      <c r="Y35">
        <v>0.29348218441009499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705</v>
      </c>
      <c r="B36">
        <v>13</v>
      </c>
      <c r="C36">
        <v>7</v>
      </c>
      <c r="D36">
        <v>10</v>
      </c>
      <c r="E36">
        <v>10</v>
      </c>
      <c r="F36">
        <v>9</v>
      </c>
      <c r="G36">
        <v>1</v>
      </c>
      <c r="H36">
        <v>4</v>
      </c>
      <c r="I36">
        <v>6</v>
      </c>
      <c r="J36">
        <v>0.65</v>
      </c>
      <c r="K36">
        <v>5.5074310302734402</v>
      </c>
      <c r="L36" s="7">
        <v>3.2400856018066402</v>
      </c>
      <c r="M36">
        <v>2.1411018371582</v>
      </c>
      <c r="N36">
        <v>3.8367328643798801</v>
      </c>
      <c r="O36">
        <v>1</v>
      </c>
      <c r="P36">
        <v>1</v>
      </c>
      <c r="Q36">
        <v>7</v>
      </c>
      <c r="R36" s="12">
        <v>0.1429</v>
      </c>
      <c r="S36" s="12">
        <f t="shared" si="0"/>
        <v>0.1</v>
      </c>
      <c r="T36">
        <v>1.4837779998779299</v>
      </c>
      <c r="U36">
        <v>1.3798794746398899</v>
      </c>
      <c r="V36">
        <v>1.26818370819092</v>
      </c>
      <c r="W36" s="13">
        <v>0.111695766448975</v>
      </c>
      <c r="X36">
        <v>0.215594291687012</v>
      </c>
      <c r="Y36">
        <v>0.215594291687012</v>
      </c>
      <c r="Z36">
        <v>0.1</v>
      </c>
      <c r="AA36">
        <v>0.6</v>
      </c>
      <c r="AB36">
        <v>0.85714285714285698</v>
      </c>
      <c r="AC36">
        <v>0.70588235294117596</v>
      </c>
      <c r="AD36">
        <v>0.4</v>
      </c>
      <c r="AE36">
        <v>0.5</v>
      </c>
    </row>
    <row r="37" spans="1:31" x14ac:dyDescent="0.15">
      <c r="A37" s="4">
        <v>370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5.6336345672607404</v>
      </c>
      <c r="L37" s="7">
        <v>3.0647315979003902</v>
      </c>
      <c r="M37">
        <v>2.17875480651856</v>
      </c>
      <c r="N37">
        <v>3.3658676147460902</v>
      </c>
      <c r="O37">
        <v>2</v>
      </c>
      <c r="P37">
        <v>2</v>
      </c>
      <c r="Q37">
        <v>10</v>
      </c>
      <c r="R37" s="12">
        <v>0.2</v>
      </c>
      <c r="S37" s="12">
        <f t="shared" si="0"/>
        <v>0.2</v>
      </c>
      <c r="T37">
        <v>1.7144851684570299</v>
      </c>
      <c r="U37">
        <v>1.6434230804443399</v>
      </c>
      <c r="V37">
        <v>1.4525625705719001</v>
      </c>
      <c r="W37" s="13">
        <v>0.190860509872436</v>
      </c>
      <c r="X37">
        <v>0.261922597885132</v>
      </c>
      <c r="Y37">
        <v>0.261922597885132</v>
      </c>
      <c r="Z37">
        <v>0.2</v>
      </c>
      <c r="AA37">
        <v>0.8</v>
      </c>
      <c r="AB37">
        <v>0.8</v>
      </c>
      <c r="AC37">
        <v>0.8</v>
      </c>
      <c r="AD37">
        <v>0.2</v>
      </c>
      <c r="AE37">
        <v>0.6</v>
      </c>
    </row>
    <row r="38" spans="1:31" x14ac:dyDescent="0.15">
      <c r="A38" s="4">
        <v>204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4.1210136413574201</v>
      </c>
      <c r="L38" s="7">
        <v>3.0621032714843701</v>
      </c>
      <c r="M38">
        <v>2.6656322479247998</v>
      </c>
      <c r="N38">
        <v>2.9633274078369101</v>
      </c>
      <c r="O38">
        <v>1</v>
      </c>
      <c r="P38">
        <v>1</v>
      </c>
      <c r="Q38">
        <v>7</v>
      </c>
      <c r="R38" s="12">
        <v>0.1429</v>
      </c>
      <c r="S38" s="12">
        <f t="shared" si="0"/>
        <v>0.1</v>
      </c>
      <c r="T38">
        <v>1.3481616973877</v>
      </c>
      <c r="U38">
        <v>1.2863235473632799</v>
      </c>
      <c r="V38">
        <v>1.1500141620636</v>
      </c>
      <c r="W38" s="13">
        <v>0.13630938529968301</v>
      </c>
      <c r="X38">
        <v>0.19814753532409701</v>
      </c>
      <c r="Y38">
        <v>0.19814753532409701</v>
      </c>
      <c r="Z38">
        <v>0.1</v>
      </c>
      <c r="AA38">
        <v>0.6</v>
      </c>
      <c r="AB38">
        <v>0.85714285714285698</v>
      </c>
      <c r="AC38">
        <v>0.70588235294117596</v>
      </c>
      <c r="AD38">
        <v>0.4</v>
      </c>
      <c r="AE38">
        <v>0.5</v>
      </c>
    </row>
    <row r="39" spans="1:31" x14ac:dyDescent="0.15">
      <c r="A39" s="4">
        <v>742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5.32865333557129</v>
      </c>
      <c r="L39" s="7">
        <v>3.02945899963379</v>
      </c>
      <c r="M39">
        <v>2.38541603088379</v>
      </c>
      <c r="N39">
        <v>4.6745910644531197</v>
      </c>
      <c r="O39">
        <v>3</v>
      </c>
      <c r="P39">
        <v>3</v>
      </c>
      <c r="Q39">
        <v>12</v>
      </c>
      <c r="R39" s="12">
        <v>0.25</v>
      </c>
      <c r="S39" s="12">
        <f t="shared" si="0"/>
        <v>0.3</v>
      </c>
      <c r="T39">
        <v>1.5461444854736299</v>
      </c>
      <c r="U39">
        <v>1.4164686203002901</v>
      </c>
      <c r="V39">
        <v>1.30941045284271</v>
      </c>
      <c r="W39" s="13">
        <v>0.107058167457581</v>
      </c>
      <c r="X39">
        <v>0.23673403263091999</v>
      </c>
      <c r="Y39">
        <v>0.23673403263091999</v>
      </c>
      <c r="Z39">
        <v>0.3</v>
      </c>
      <c r="AA39">
        <v>0.9</v>
      </c>
      <c r="AB39">
        <v>0.75</v>
      </c>
      <c r="AC39">
        <v>0.81818181818181801</v>
      </c>
      <c r="AD39">
        <v>0.1</v>
      </c>
      <c r="AE39">
        <v>0.6</v>
      </c>
    </row>
    <row r="40" spans="1:31" x14ac:dyDescent="0.15">
      <c r="A40" s="4">
        <v>967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5.2314033508300799</v>
      </c>
      <c r="L40" s="7">
        <v>3.10678291320801</v>
      </c>
      <c r="M40">
        <v>2.1005096435546902</v>
      </c>
      <c r="N40">
        <v>3.6344337463378902</v>
      </c>
      <c r="O40">
        <v>2</v>
      </c>
      <c r="P40">
        <v>2</v>
      </c>
      <c r="Q40">
        <v>11</v>
      </c>
      <c r="R40" s="12">
        <v>0.18179999999999999</v>
      </c>
      <c r="S40" s="12">
        <f t="shared" si="0"/>
        <v>0.2</v>
      </c>
      <c r="T40">
        <v>1.5820407867431601</v>
      </c>
      <c r="U40">
        <v>1.48673439025879</v>
      </c>
      <c r="V40">
        <v>1.3333995342254601</v>
      </c>
      <c r="W40" s="13">
        <v>0.153334856033325</v>
      </c>
      <c r="X40">
        <v>0.2486412525177</v>
      </c>
      <c r="Y40">
        <v>0.2486412525177</v>
      </c>
      <c r="Z40">
        <v>0.2</v>
      </c>
      <c r="AA40">
        <v>0.9</v>
      </c>
      <c r="AB40">
        <v>0.81818181818181801</v>
      </c>
      <c r="AC40">
        <v>0.85714285714285698</v>
      </c>
      <c r="AD40">
        <v>0.1</v>
      </c>
      <c r="AE40">
        <v>0.7</v>
      </c>
    </row>
    <row r="41" spans="1:31" x14ac:dyDescent="0.15">
      <c r="A41" s="4">
        <v>930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5.39310646057129</v>
      </c>
      <c r="L41" s="7">
        <v>3.0376682281494101</v>
      </c>
      <c r="M41">
        <v>2.0726280212402299</v>
      </c>
      <c r="N41">
        <v>4.2802028656005904</v>
      </c>
      <c r="O41">
        <v>1</v>
      </c>
      <c r="P41">
        <v>1</v>
      </c>
      <c r="Q41">
        <v>8</v>
      </c>
      <c r="R41" s="12">
        <v>0.125</v>
      </c>
      <c r="S41" s="12">
        <f t="shared" si="0"/>
        <v>0.1</v>
      </c>
      <c r="T41">
        <v>1.8031578063964799</v>
      </c>
      <c r="U41">
        <v>1.65951919555664</v>
      </c>
      <c r="V41">
        <v>1.51708948612213</v>
      </c>
      <c r="W41" s="13">
        <v>0.142429709434509</v>
      </c>
      <c r="X41">
        <v>0.28606832027435303</v>
      </c>
      <c r="Y41">
        <v>0.28606832027435303</v>
      </c>
      <c r="Z41">
        <v>0.1</v>
      </c>
      <c r="AA41">
        <v>0.7</v>
      </c>
      <c r="AB41">
        <v>0.875</v>
      </c>
      <c r="AC41">
        <v>0.77777777777777801</v>
      </c>
      <c r="AD41">
        <v>0.3</v>
      </c>
      <c r="AE41">
        <v>0.6</v>
      </c>
    </row>
    <row r="42" spans="1:31" x14ac:dyDescent="0.15">
      <c r="A42" s="4">
        <v>331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>
        <v>4.9751873016357404</v>
      </c>
      <c r="L42" s="7">
        <v>3.11871337890625</v>
      </c>
      <c r="M42">
        <v>2.3487701416015598</v>
      </c>
      <c r="N42">
        <v>3.3579540252685498</v>
      </c>
      <c r="O42">
        <v>2</v>
      </c>
      <c r="P42">
        <v>2</v>
      </c>
      <c r="Q42">
        <v>11</v>
      </c>
      <c r="R42" s="12">
        <v>0.18179999999999999</v>
      </c>
      <c r="S42" s="12">
        <f t="shared" si="0"/>
        <v>0.2</v>
      </c>
      <c r="T42">
        <v>1.7982158660888701</v>
      </c>
      <c r="U42">
        <v>1.7166333198547401</v>
      </c>
      <c r="V42">
        <v>1.5181471109390301</v>
      </c>
      <c r="W42" s="13">
        <v>0.19848620891571001</v>
      </c>
      <c r="X42">
        <v>0.28006875514984098</v>
      </c>
      <c r="Y42">
        <v>0.28006875514984098</v>
      </c>
      <c r="Z42">
        <v>0.2</v>
      </c>
      <c r="AA42">
        <v>0.9</v>
      </c>
      <c r="AB42">
        <v>0.81818181818181801</v>
      </c>
      <c r="AC42">
        <v>0.85714285714285698</v>
      </c>
      <c r="AD42">
        <v>0.1</v>
      </c>
      <c r="AE42">
        <v>0.7</v>
      </c>
    </row>
    <row r="43" spans="1:31" x14ac:dyDescent="0.15">
      <c r="A43" s="4">
        <v>457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>
        <v>4.9679260253906197</v>
      </c>
      <c r="L43" s="7">
        <v>3.0287418365478498</v>
      </c>
      <c r="M43">
        <v>2.1494007110595699</v>
      </c>
      <c r="N43">
        <v>3.3823757171630899</v>
      </c>
      <c r="O43">
        <v>1</v>
      </c>
      <c r="P43">
        <v>1</v>
      </c>
      <c r="Q43">
        <v>7</v>
      </c>
      <c r="R43" s="12">
        <v>0.1429</v>
      </c>
      <c r="S43" s="12">
        <f t="shared" si="0"/>
        <v>0.1</v>
      </c>
      <c r="T43">
        <v>1.4381275177002</v>
      </c>
      <c r="U43">
        <v>1.3613142967224101</v>
      </c>
      <c r="V43">
        <v>1.21316874027252</v>
      </c>
      <c r="W43" s="13">
        <v>0.14814555644989</v>
      </c>
      <c r="X43">
        <v>0.22495877742767301</v>
      </c>
      <c r="Y43">
        <v>0.22495877742767301</v>
      </c>
      <c r="Z43">
        <v>0.1</v>
      </c>
      <c r="AA43">
        <v>0.6</v>
      </c>
      <c r="AB43">
        <v>0.85714285714285698</v>
      </c>
      <c r="AC43">
        <v>0.70588235294117596</v>
      </c>
      <c r="AD43">
        <v>0.4</v>
      </c>
      <c r="AE43">
        <v>0.5</v>
      </c>
    </row>
    <row r="44" spans="1:31" x14ac:dyDescent="0.15">
      <c r="A44" s="4">
        <v>618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>
        <v>6.0897712707519496</v>
      </c>
      <c r="L44" s="7">
        <v>3.0250396728515598</v>
      </c>
      <c r="M44">
        <v>2.5934143066406201</v>
      </c>
      <c r="N44">
        <v>4.0288238525390598</v>
      </c>
      <c r="O44">
        <v>1</v>
      </c>
      <c r="P44">
        <v>1</v>
      </c>
      <c r="Q44">
        <v>10</v>
      </c>
      <c r="R44" s="12">
        <v>0.1</v>
      </c>
      <c r="S44" s="12">
        <f t="shared" si="0"/>
        <v>0.1</v>
      </c>
      <c r="T44">
        <v>1.8936290740966799</v>
      </c>
      <c r="U44">
        <v>1.8156868219375599</v>
      </c>
      <c r="V44">
        <v>1.60606229305267</v>
      </c>
      <c r="W44" s="13">
        <v>0.209624528884888</v>
      </c>
      <c r="X44">
        <v>0.28756678104400601</v>
      </c>
      <c r="Y44">
        <v>0.28756678104400601</v>
      </c>
      <c r="Z44">
        <v>0.1</v>
      </c>
      <c r="AA44">
        <v>0.9</v>
      </c>
      <c r="AB44">
        <v>0.9</v>
      </c>
      <c r="AC44">
        <v>0.9</v>
      </c>
      <c r="AD44">
        <v>0.1</v>
      </c>
      <c r="AE44">
        <v>0.8</v>
      </c>
    </row>
    <row r="45" spans="1:31" s="30" customFormat="1" x14ac:dyDescent="0.15">
      <c r="A45" s="33">
        <v>62</v>
      </c>
      <c r="B45" s="30">
        <v>14</v>
      </c>
      <c r="C45" s="30">
        <v>6</v>
      </c>
      <c r="D45" s="30">
        <v>10</v>
      </c>
      <c r="E45" s="30">
        <v>10</v>
      </c>
      <c r="F45" s="30">
        <v>10</v>
      </c>
      <c r="G45" s="30">
        <v>0</v>
      </c>
      <c r="H45" s="30">
        <v>4</v>
      </c>
      <c r="I45" s="30">
        <v>6</v>
      </c>
      <c r="J45" s="30">
        <v>0.7</v>
      </c>
      <c r="K45" s="30">
        <v>5.3921203613281197</v>
      </c>
      <c r="L45" s="30">
        <v>3.06877517700195</v>
      </c>
      <c r="M45" s="30">
        <v>2.2674865722656201</v>
      </c>
      <c r="N45" s="30">
        <v>4.4728755950927699</v>
      </c>
      <c r="O45" s="30">
        <v>2</v>
      </c>
      <c r="P45" s="30">
        <v>2</v>
      </c>
      <c r="Q45" s="30">
        <v>11</v>
      </c>
      <c r="R45" s="35">
        <v>0.18179999999999999</v>
      </c>
      <c r="S45" s="35">
        <f t="shared" si="0"/>
        <v>0.2</v>
      </c>
      <c r="T45" s="30">
        <v>1.7574329376220701</v>
      </c>
      <c r="U45" s="30">
        <v>1.6197395324707</v>
      </c>
      <c r="V45" s="30">
        <v>1.4932003021240201</v>
      </c>
      <c r="W45" s="30">
        <v>0.12653923034667999</v>
      </c>
      <c r="X45" s="30">
        <v>0.26423263549804699</v>
      </c>
      <c r="Y45" s="30">
        <v>0.26423263549804699</v>
      </c>
      <c r="Z45" s="30">
        <v>0.2</v>
      </c>
      <c r="AA45" s="30">
        <v>0.9</v>
      </c>
      <c r="AB45" s="30">
        <v>0.81818181818181801</v>
      </c>
      <c r="AC45" s="30">
        <v>0.85714285714285698</v>
      </c>
      <c r="AD45" s="30">
        <v>0.1</v>
      </c>
      <c r="AE45" s="30">
        <v>0.7</v>
      </c>
    </row>
    <row r="46" spans="1:31" x14ac:dyDescent="0.15">
      <c r="A46" s="4">
        <v>371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4.7828636169433603</v>
      </c>
      <c r="L46" s="7">
        <v>3.5890541076660201</v>
      </c>
      <c r="M46">
        <v>3.0045146942138699</v>
      </c>
      <c r="N46">
        <v>3.1443138122558598</v>
      </c>
      <c r="O46">
        <v>1</v>
      </c>
      <c r="P46">
        <v>1</v>
      </c>
      <c r="Q46">
        <v>8</v>
      </c>
      <c r="R46" s="12">
        <v>0.125</v>
      </c>
      <c r="S46" s="12">
        <f t="shared" si="0"/>
        <v>0.1</v>
      </c>
      <c r="T46">
        <v>1.4902420043945299</v>
      </c>
      <c r="U46">
        <v>1.43945825099945</v>
      </c>
      <c r="V46">
        <v>1.25491619110107</v>
      </c>
      <c r="W46" s="13">
        <v>0.18454205989837599</v>
      </c>
      <c r="X46">
        <v>0.235325813293457</v>
      </c>
      <c r="Y46">
        <v>0.235325813293457</v>
      </c>
      <c r="Z46">
        <v>0.1</v>
      </c>
      <c r="AA46">
        <v>0.7</v>
      </c>
      <c r="AB46">
        <v>0.875</v>
      </c>
      <c r="AC46">
        <v>0.77777777777777801</v>
      </c>
      <c r="AD46">
        <v>0.3</v>
      </c>
      <c r="AE46">
        <v>0.6</v>
      </c>
    </row>
    <row r="47" spans="1:31" x14ac:dyDescent="0.15">
      <c r="A47" s="4">
        <v>522</v>
      </c>
      <c r="B47">
        <v>16</v>
      </c>
      <c r="C47">
        <v>4</v>
      </c>
      <c r="D47">
        <v>10</v>
      </c>
      <c r="E47">
        <v>10</v>
      </c>
      <c r="F47">
        <v>10</v>
      </c>
      <c r="G47">
        <v>0</v>
      </c>
      <c r="H47">
        <v>6</v>
      </c>
      <c r="I47">
        <v>4</v>
      </c>
      <c r="J47">
        <v>0.8</v>
      </c>
      <c r="K47">
        <v>6.39202880859375</v>
      </c>
      <c r="L47" s="7">
        <v>3.33344650268555</v>
      </c>
      <c r="M47">
        <v>3.0104999542236301</v>
      </c>
      <c r="N47">
        <v>4.2902660369873002</v>
      </c>
      <c r="O47">
        <v>1</v>
      </c>
      <c r="P47">
        <v>1</v>
      </c>
      <c r="Q47">
        <v>10</v>
      </c>
      <c r="R47" s="12">
        <v>0.1</v>
      </c>
      <c r="S47" s="12">
        <f t="shared" si="0"/>
        <v>0.1</v>
      </c>
      <c r="T47">
        <v>2.0180358886718701</v>
      </c>
      <c r="U47">
        <v>1.9343172311782799</v>
      </c>
      <c r="V47">
        <v>1.7107549905777</v>
      </c>
      <c r="W47" s="13">
        <v>0.22356224060058599</v>
      </c>
      <c r="X47">
        <v>0.30728089809417702</v>
      </c>
      <c r="Y47">
        <v>0.30728089809417702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ht="12" customHeight="1" x14ac:dyDescent="0.15">
      <c r="A48" s="4">
        <v>314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>
        <v>5.579345703125</v>
      </c>
      <c r="L48" s="7">
        <v>3.34688377380371</v>
      </c>
      <c r="M48">
        <v>3.0530090332031201</v>
      </c>
      <c r="N48">
        <v>2.9860916137695299</v>
      </c>
      <c r="O48">
        <v>1</v>
      </c>
      <c r="P48">
        <v>1</v>
      </c>
      <c r="Q48">
        <v>9</v>
      </c>
      <c r="R48" s="12">
        <v>0.1111</v>
      </c>
      <c r="S48" s="12">
        <f t="shared" si="0"/>
        <v>0.1</v>
      </c>
      <c r="T48">
        <v>1.7445583343505899</v>
      </c>
      <c r="U48">
        <v>1.72052478790283</v>
      </c>
      <c r="V48">
        <v>1.4698741436004601</v>
      </c>
      <c r="W48" s="13">
        <v>0.250650644302368</v>
      </c>
      <c r="X48">
        <v>0.27468419075012201</v>
      </c>
      <c r="Y48">
        <v>0.27468419075012201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x14ac:dyDescent="0.15">
      <c r="A49" s="4">
        <v>186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5.5654602050781197</v>
      </c>
      <c r="L49" s="7">
        <v>3.4134902954101598</v>
      </c>
      <c r="M49">
        <v>2.9460144042968701</v>
      </c>
      <c r="N49">
        <v>3.3690128326415998</v>
      </c>
      <c r="O49">
        <v>2</v>
      </c>
      <c r="P49">
        <v>2</v>
      </c>
      <c r="Q49">
        <v>12</v>
      </c>
      <c r="R49" s="12">
        <v>0.16669999999999999</v>
      </c>
      <c r="S49" s="12">
        <f t="shared" si="0"/>
        <v>0.2</v>
      </c>
      <c r="T49">
        <v>1.5749206542968699</v>
      </c>
      <c r="U49">
        <v>1.52458608150482</v>
      </c>
      <c r="V49">
        <v>1.3351366519928001</v>
      </c>
      <c r="W49" s="13">
        <v>0.18944942951202401</v>
      </c>
      <c r="X49">
        <v>0.23978400230407701</v>
      </c>
      <c r="Y49">
        <v>0.23978400230407701</v>
      </c>
      <c r="Z49">
        <v>0.2</v>
      </c>
      <c r="AA49">
        <v>1</v>
      </c>
      <c r="AB49">
        <v>0.83333333333333304</v>
      </c>
      <c r="AC49">
        <v>0.90909090909090895</v>
      </c>
      <c r="AD49">
        <v>0</v>
      </c>
      <c r="AE49">
        <v>0.8</v>
      </c>
    </row>
    <row r="50" spans="1:31" x14ac:dyDescent="0.15">
      <c r="A50" s="4">
        <v>897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>
        <v>5.0807552337646502</v>
      </c>
      <c r="L50" s="7">
        <v>3.5942249298095699</v>
      </c>
      <c r="M50">
        <v>3.5212154388427699</v>
      </c>
      <c r="N50">
        <v>2.8270282745361301</v>
      </c>
      <c r="O50">
        <v>1</v>
      </c>
      <c r="P50">
        <v>1</v>
      </c>
      <c r="Q50">
        <v>9</v>
      </c>
      <c r="R50" s="12">
        <v>0.1111</v>
      </c>
      <c r="S50" s="12">
        <f t="shared" si="0"/>
        <v>0.1</v>
      </c>
      <c r="T50">
        <v>1.6263542175293</v>
      </c>
      <c r="U50">
        <v>1.6224285364151001</v>
      </c>
      <c r="V50">
        <v>1.36819708347321</v>
      </c>
      <c r="W50" s="13">
        <v>0.25423145294189398</v>
      </c>
      <c r="X50">
        <v>0.25815713405609098</v>
      </c>
      <c r="Y50">
        <v>0.25815713405609098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518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>
        <v>4.2386131286621103</v>
      </c>
      <c r="L51" s="7">
        <v>3.5993404388427699</v>
      </c>
      <c r="M51">
        <v>4.3402576446533203</v>
      </c>
      <c r="N51">
        <v>3.1893730163574201</v>
      </c>
      <c r="O51">
        <v>0</v>
      </c>
      <c r="P51">
        <v>0</v>
      </c>
      <c r="Q51">
        <v>6</v>
      </c>
      <c r="R51" s="12">
        <v>0</v>
      </c>
      <c r="S51" s="12">
        <f t="shared" si="0"/>
        <v>0</v>
      </c>
      <c r="T51">
        <v>1.2165508270263701</v>
      </c>
      <c r="U51">
        <v>1.22995185852051</v>
      </c>
      <c r="V51">
        <v>1.02359163761139</v>
      </c>
      <c r="W51" s="13">
        <v>0.20636022090911901</v>
      </c>
      <c r="X51">
        <v>0.192959189414978</v>
      </c>
      <c r="Y51">
        <v>0.192959189414978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482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5.1795711517334002</v>
      </c>
      <c r="L52" s="7">
        <v>3.4398860931396502</v>
      </c>
      <c r="M52">
        <v>2.7197036743164098</v>
      </c>
      <c r="N52">
        <v>3.1489009857177699</v>
      </c>
      <c r="O52">
        <v>1</v>
      </c>
      <c r="P52">
        <v>1</v>
      </c>
      <c r="Q52">
        <v>7</v>
      </c>
      <c r="R52" s="12">
        <v>0.1429</v>
      </c>
      <c r="S52" s="12">
        <f t="shared" si="0"/>
        <v>0.1</v>
      </c>
      <c r="T52">
        <v>1.4682025909423799</v>
      </c>
      <c r="U52">
        <v>1.42195320129395</v>
      </c>
      <c r="V52">
        <v>1.2352225780487101</v>
      </c>
      <c r="W52" s="13">
        <v>0.18673062324523901</v>
      </c>
      <c r="X52">
        <v>0.23298001289367701</v>
      </c>
      <c r="Y52">
        <v>0.23298001289367701</v>
      </c>
      <c r="Z52">
        <v>0.1</v>
      </c>
      <c r="AA52">
        <v>0.6</v>
      </c>
      <c r="AB52">
        <v>0.85714285714285698</v>
      </c>
      <c r="AC52">
        <v>0.70588235294117596</v>
      </c>
      <c r="AD52">
        <v>0.4</v>
      </c>
      <c r="AE52">
        <v>0.5</v>
      </c>
    </row>
    <row r="53" spans="1:31" x14ac:dyDescent="0.15">
      <c r="A53" s="4">
        <v>828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>
        <v>4.8318023681640598</v>
      </c>
      <c r="L53" s="7">
        <v>3.4807167053222701</v>
      </c>
      <c r="M53">
        <v>3.7844886779785201</v>
      </c>
      <c r="N53">
        <v>3.8839988708496098</v>
      </c>
      <c r="O53">
        <v>0</v>
      </c>
      <c r="P53">
        <v>0</v>
      </c>
      <c r="Q53">
        <v>8</v>
      </c>
      <c r="R53" s="12">
        <v>0</v>
      </c>
      <c r="S53" s="12">
        <f t="shared" si="0"/>
        <v>0</v>
      </c>
      <c r="T53">
        <v>1.3466110229492201</v>
      </c>
      <c r="U53">
        <v>1.3206467628478999</v>
      </c>
      <c r="V53">
        <v>1.13943672180176</v>
      </c>
      <c r="W53" s="13">
        <v>0.18121004104614299</v>
      </c>
      <c r="X53">
        <v>0.20717430114746099</v>
      </c>
      <c r="Y53">
        <v>0.20717430114746099</v>
      </c>
      <c r="Z53">
        <v>0</v>
      </c>
      <c r="AA53">
        <v>0.8</v>
      </c>
      <c r="AB53">
        <v>1</v>
      </c>
      <c r="AC53">
        <v>0.88888888888888895</v>
      </c>
      <c r="AD53">
        <v>0.2</v>
      </c>
      <c r="AE53">
        <v>0.8</v>
      </c>
    </row>
    <row r="54" spans="1:31" x14ac:dyDescent="0.15">
      <c r="A54" s="4">
        <v>934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>
        <v>5.5186271667480504</v>
      </c>
      <c r="L54" s="7">
        <v>3.5302085876464799</v>
      </c>
      <c r="M54">
        <v>3.1703033447265598</v>
      </c>
      <c r="N54">
        <v>3.25703048706055</v>
      </c>
      <c r="O54">
        <v>1</v>
      </c>
      <c r="P54">
        <v>1</v>
      </c>
      <c r="Q54">
        <v>10</v>
      </c>
      <c r="R54" s="12">
        <v>0.1</v>
      </c>
      <c r="S54" s="12">
        <f t="shared" si="0"/>
        <v>0.1</v>
      </c>
      <c r="T54">
        <v>1.7077541351318399</v>
      </c>
      <c r="U54">
        <v>1.6505378484725901</v>
      </c>
      <c r="V54">
        <v>1.43968558311462</v>
      </c>
      <c r="W54" s="13">
        <v>0.210852265357971</v>
      </c>
      <c r="X54">
        <v>0.26806855201721203</v>
      </c>
      <c r="Y54">
        <v>0.26806855201721203</v>
      </c>
      <c r="Z54">
        <v>0.1</v>
      </c>
      <c r="AA54">
        <v>0.9</v>
      </c>
      <c r="AB54">
        <v>0.9</v>
      </c>
      <c r="AC54">
        <v>0.9</v>
      </c>
      <c r="AD54">
        <v>0.1</v>
      </c>
      <c r="AE54">
        <v>0.8</v>
      </c>
    </row>
    <row r="55" spans="1:31" x14ac:dyDescent="0.15">
      <c r="A55" s="4">
        <v>223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>
        <v>4.7153663635253897</v>
      </c>
      <c r="L55" s="7">
        <v>3.5632209777832</v>
      </c>
      <c r="M55">
        <v>3.0068168640136701</v>
      </c>
      <c r="N55">
        <v>3.0456161499023402</v>
      </c>
      <c r="O55">
        <v>1</v>
      </c>
      <c r="P55">
        <v>1</v>
      </c>
      <c r="Q55">
        <v>8</v>
      </c>
      <c r="R55" s="12">
        <v>0.125</v>
      </c>
      <c r="S55" s="12">
        <f t="shared" si="0"/>
        <v>0.1</v>
      </c>
      <c r="T55">
        <v>1.5686683654785201</v>
      </c>
      <c r="U55">
        <v>1.5097084045410201</v>
      </c>
      <c r="V55">
        <v>1.31616818904877</v>
      </c>
      <c r="W55" s="13">
        <v>0.19354021549224901</v>
      </c>
      <c r="X55">
        <v>0.25250017642974798</v>
      </c>
      <c r="Y55">
        <v>0.25250017642974798</v>
      </c>
      <c r="Z55">
        <v>0.1</v>
      </c>
      <c r="AA55">
        <v>0.7</v>
      </c>
      <c r="AB55">
        <v>0.875</v>
      </c>
      <c r="AC55">
        <v>0.77777777777777801</v>
      </c>
      <c r="AD55">
        <v>0.3</v>
      </c>
      <c r="AE55">
        <v>0.6</v>
      </c>
    </row>
    <row r="56" spans="1:31" x14ac:dyDescent="0.15">
      <c r="A56" s="4">
        <v>259</v>
      </c>
      <c r="B56">
        <v>14</v>
      </c>
      <c r="C56">
        <v>6</v>
      </c>
      <c r="D56">
        <v>10</v>
      </c>
      <c r="E56">
        <v>10</v>
      </c>
      <c r="F56">
        <v>10</v>
      </c>
      <c r="G56">
        <v>0</v>
      </c>
      <c r="H56">
        <v>4</v>
      </c>
      <c r="I56">
        <v>6</v>
      </c>
      <c r="J56">
        <v>0.7</v>
      </c>
      <c r="K56">
        <v>5.8567352294921902</v>
      </c>
      <c r="L56" s="7">
        <v>3.53854560852051</v>
      </c>
      <c r="M56">
        <v>2.5206642150878902</v>
      </c>
      <c r="N56">
        <v>4.0990028381347701</v>
      </c>
      <c r="O56">
        <v>1</v>
      </c>
      <c r="P56">
        <v>1</v>
      </c>
      <c r="Q56">
        <v>11</v>
      </c>
      <c r="R56" s="12">
        <v>9.0899999999999995E-2</v>
      </c>
      <c r="S56" s="12">
        <f t="shared" si="0"/>
        <v>0.1</v>
      </c>
      <c r="T56">
        <v>1.6973819732666</v>
      </c>
      <c r="U56">
        <v>1.59595394134522</v>
      </c>
      <c r="V56">
        <v>1.41717970371246</v>
      </c>
      <c r="W56" s="13">
        <v>0.17877423763275099</v>
      </c>
      <c r="X56">
        <v>0.28020226955413802</v>
      </c>
      <c r="Y56">
        <v>0.28020226955413802</v>
      </c>
      <c r="Z56">
        <v>0.1</v>
      </c>
      <c r="AA56">
        <v>1</v>
      </c>
      <c r="AB56">
        <v>0.90909090909090895</v>
      </c>
      <c r="AC56">
        <v>0.952380952380952</v>
      </c>
      <c r="AD56">
        <v>0</v>
      </c>
      <c r="AE56">
        <v>0.9</v>
      </c>
    </row>
    <row r="57" spans="1:31" x14ac:dyDescent="0.15">
      <c r="L57" s="8">
        <f>AVERAGE(L2:L56)</f>
        <v>2.8913386258212004</v>
      </c>
      <c r="W57" s="15">
        <f t="shared" ref="W57:AE57" si="1">AVERAGE(W2:W56)</f>
        <v>0.15492680723016905</v>
      </c>
      <c r="Z57" s="9">
        <f t="shared" si="1"/>
        <v>0.17090909090909076</v>
      </c>
      <c r="AA57" s="9">
        <f t="shared" si="1"/>
        <v>0.76363636363636367</v>
      </c>
      <c r="AB57" s="9">
        <f t="shared" si="1"/>
        <v>0.825644062436515</v>
      </c>
      <c r="AC57" s="9">
        <f t="shared" si="1"/>
        <v>0.79733697058891295</v>
      </c>
      <c r="AD57" s="9">
        <f t="shared" si="1"/>
        <v>0.23636363636363636</v>
      </c>
      <c r="AE57" s="9">
        <f t="shared" si="1"/>
        <v>0.59272727272727288</v>
      </c>
    </row>
    <row r="58" spans="1:31" x14ac:dyDescent="0.15">
      <c r="L58" s="8">
        <f>MAX(L2:L56)</f>
        <v>3.5993404388427699</v>
      </c>
      <c r="W58" s="15">
        <f t="shared" ref="W58:AE58" si="2">MAX(W2:W56)</f>
        <v>0.25423145294189398</v>
      </c>
      <c r="Z58" s="9">
        <f t="shared" si="2"/>
        <v>0.4</v>
      </c>
      <c r="AA58" s="9">
        <f t="shared" si="2"/>
        <v>1</v>
      </c>
      <c r="AB58" s="9">
        <f t="shared" si="2"/>
        <v>1</v>
      </c>
      <c r="AC58" s="9">
        <f t="shared" si="2"/>
        <v>0.952380952380952</v>
      </c>
      <c r="AD58" s="9">
        <f t="shared" si="2"/>
        <v>1</v>
      </c>
      <c r="AE58" s="9">
        <f t="shared" si="2"/>
        <v>0.9</v>
      </c>
    </row>
    <row r="59" spans="1:31" x14ac:dyDescent="0.15">
      <c r="L59" s="8">
        <f>MIN(L2:L56)</f>
        <v>2.2479228973388699</v>
      </c>
      <c r="W59" s="15">
        <f t="shared" ref="W59:AE59" si="3">MIN(W2:W56)</f>
        <v>6.2772631645202595E-2</v>
      </c>
      <c r="Z59" s="9">
        <f t="shared" si="3"/>
        <v>0</v>
      </c>
      <c r="AA59" s="9">
        <f t="shared" si="3"/>
        <v>0</v>
      </c>
      <c r="AB59" s="9">
        <f t="shared" si="3"/>
        <v>0.66666666666666696</v>
      </c>
      <c r="AC59" s="9">
        <f t="shared" si="3"/>
        <v>0.30769230769230799</v>
      </c>
      <c r="AD59" s="9">
        <f t="shared" si="3"/>
        <v>0</v>
      </c>
      <c r="AE59" s="9">
        <f t="shared" si="3"/>
        <v>0</v>
      </c>
    </row>
    <row r="60" spans="1:31" x14ac:dyDescent="0.15">
      <c r="L60" s="7"/>
      <c r="W60" s="13"/>
    </row>
    <row r="61" spans="1:31" x14ac:dyDescent="0.15">
      <c r="K61">
        <v>31</v>
      </c>
      <c r="L61" s="7"/>
      <c r="W61" s="13"/>
    </row>
    <row r="62" spans="1:31" x14ac:dyDescent="0.15">
      <c r="L62" s="7"/>
      <c r="W62" s="13"/>
    </row>
    <row r="63" spans="1:31" x14ac:dyDescent="0.15">
      <c r="K63">
        <v>0.161</v>
      </c>
      <c r="L63" s="7"/>
      <c r="W63" s="13"/>
    </row>
    <row r="64" spans="1:31" x14ac:dyDescent="0.15">
      <c r="L64" s="7"/>
      <c r="W64" s="13"/>
    </row>
    <row r="65" spans="11:23" x14ac:dyDescent="0.15">
      <c r="K65" s="9" t="s">
        <v>10</v>
      </c>
      <c r="L65" s="9" t="s">
        <v>33</v>
      </c>
      <c r="M65" s="9"/>
      <c r="N65" s="9" t="s">
        <v>66</v>
      </c>
      <c r="O65" s="9"/>
      <c r="P65" s="9"/>
      <c r="Q65" s="9"/>
      <c r="W65" s="13"/>
    </row>
    <row r="66" spans="11:23" x14ac:dyDescent="0.15">
      <c r="K66" s="9"/>
      <c r="L66" s="9"/>
      <c r="M66" s="9"/>
      <c r="N66" s="9">
        <v>0.2</v>
      </c>
      <c r="O66" s="9">
        <v>-400</v>
      </c>
      <c r="P66" s="9">
        <v>1600</v>
      </c>
      <c r="Q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>
        <v>1</v>
      </c>
      <c r="N67" s="9">
        <v>0.4</v>
      </c>
      <c r="O67" s="9">
        <v>-800</v>
      </c>
      <c r="P67" s="9">
        <v>1200</v>
      </c>
      <c r="Q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>
        <v>2</v>
      </c>
      <c r="N68" s="9">
        <v>0.45</v>
      </c>
      <c r="O68" s="9">
        <v>-900</v>
      </c>
      <c r="P68" s="9">
        <v>1100</v>
      </c>
      <c r="Q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M69" s="9">
        <v>3</v>
      </c>
      <c r="N69" s="9">
        <v>0.49</v>
      </c>
      <c r="O69" s="9">
        <v>-980</v>
      </c>
      <c r="P69" s="9">
        <v>1020</v>
      </c>
      <c r="Q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4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M71" s="9">
        <v>7</v>
      </c>
      <c r="W71" s="13"/>
    </row>
    <row r="72" spans="11:23" s="19" customFormat="1" ht="12" customHeight="1" x14ac:dyDescent="0.15">
      <c r="K72" s="37" t="s">
        <v>116</v>
      </c>
      <c r="L72" s="37">
        <f>COUNTIF(L2:L56,"&lt;2.446")-COUNTIF(L2:L56,"&lt;2.157")</f>
        <v>11</v>
      </c>
      <c r="M72" s="37">
        <v>11</v>
      </c>
    </row>
    <row r="73" spans="11:23" x14ac:dyDescent="0.15">
      <c r="K73" s="9" t="s">
        <v>117</v>
      </c>
      <c r="L73" s="9">
        <f>COUNTIF(L2:L56,"&lt;2.735")-COUNTIF(L2:L56,"&lt;2.446")</f>
        <v>11</v>
      </c>
      <c r="M73" s="9">
        <v>14</v>
      </c>
      <c r="W73" s="13"/>
    </row>
    <row r="74" spans="11:23" x14ac:dyDescent="0.15">
      <c r="K74" s="9" t="s">
        <v>118</v>
      </c>
      <c r="L74" s="9">
        <f>COUNTIF(L2:L56,"&lt;3.024")-COUNTIF(L2:L56,"&lt;2.735")</f>
        <v>11</v>
      </c>
      <c r="M74" s="9">
        <v>16</v>
      </c>
    </row>
    <row r="75" spans="11:23" x14ac:dyDescent="0.15">
      <c r="K75" s="9" t="s">
        <v>119</v>
      </c>
      <c r="L75" s="9">
        <f>COUNTIF(L2:L56,"&lt;3.313")-COUNTIF(L2:L56,"&lt;3.024")</f>
        <v>11</v>
      </c>
      <c r="M75" s="9">
        <v>14</v>
      </c>
    </row>
    <row r="76" spans="11:23" s="19" customFormat="1" x14ac:dyDescent="0.15">
      <c r="K76" s="37" t="s">
        <v>120</v>
      </c>
      <c r="L76" s="37">
        <f>COUNTIF(L2:L56,"&lt;3.602")-COUNTIF(L2:L56,"&lt;3.313")</f>
        <v>11</v>
      </c>
      <c r="M76" s="37">
        <v>11</v>
      </c>
    </row>
    <row r="77" spans="11:23" x14ac:dyDescent="0.15">
      <c r="K77" s="9" t="s">
        <v>44</v>
      </c>
      <c r="L77" s="9">
        <f>COUNTIF(L2:L56,"&lt;3.123")-COUNTIF(L2:L56,"&lt;2.962")</f>
        <v>14</v>
      </c>
      <c r="M77" s="9">
        <v>7</v>
      </c>
    </row>
    <row r="78" spans="11:23" x14ac:dyDescent="0.15">
      <c r="K78" s="9" t="s">
        <v>45</v>
      </c>
      <c r="L78" s="9">
        <f>COUNTIF(L2:L56,"&lt;3.284")-COUNTIF(L2:L56,"&lt;3.123")</f>
        <v>2</v>
      </c>
      <c r="M78" s="9">
        <v>4</v>
      </c>
    </row>
    <row r="79" spans="11:23" x14ac:dyDescent="0.15">
      <c r="K79" s="9" t="s">
        <v>46</v>
      </c>
      <c r="L79" s="9">
        <f>COUNTIF(L2:L56,"&lt;3.445")-COUNTIF(L2:L56,"&lt;3.284")</f>
        <v>4</v>
      </c>
      <c r="M79" s="9">
        <v>3</v>
      </c>
      <c r="W79" s="13"/>
    </row>
    <row r="80" spans="11:23" x14ac:dyDescent="0.15">
      <c r="K80" s="9" t="s">
        <v>47</v>
      </c>
      <c r="L80" s="9">
        <f>COUNTIF(L2:L56,"&lt;3.606")-COUNTIF(L2:L56,"&lt;3.445")</f>
        <v>7</v>
      </c>
      <c r="M80" s="9">
        <v>2</v>
      </c>
    </row>
    <row r="81" spans="11:23" x14ac:dyDescent="0.15">
      <c r="K81" s="9" t="s">
        <v>48</v>
      </c>
      <c r="L81" s="9">
        <f>COUNTIF(L2:L56,"&lt;3.767")-COUNTIF(L2:L56,"&lt;3.606")</f>
        <v>0</v>
      </c>
      <c r="M81" s="9">
        <v>1</v>
      </c>
      <c r="W81" s="13"/>
    </row>
    <row r="82" spans="11:23" x14ac:dyDescent="0.15">
      <c r="K82" s="9" t="s">
        <v>49</v>
      </c>
      <c r="L82" s="9">
        <f>COUNTIF(L2:L56,"&lt;3.928")-COUNTIF(L2:L56,"&lt;3.767")</f>
        <v>0</v>
      </c>
      <c r="M82" s="9">
        <v>2</v>
      </c>
    </row>
    <row r="83" spans="11:23" x14ac:dyDescent="0.15">
      <c r="K83" s="9" t="s">
        <v>50</v>
      </c>
      <c r="L83" s="9">
        <f>COUNTIF(L2:L56,"&lt;4.089")-COUNTIF(L2:L56,"&lt;3.928")</f>
        <v>0</v>
      </c>
      <c r="M83" s="9">
        <v>3</v>
      </c>
    </row>
    <row r="84" spans="11:23" x14ac:dyDescent="0.15">
      <c r="K84" s="9" t="s">
        <v>51</v>
      </c>
      <c r="L84" s="9">
        <f>COUNTIF(L2:L56,"&lt;4.25")-COUNTIF(L2:L56,"&lt;4.089")</f>
        <v>0</v>
      </c>
      <c r="M84" s="9">
        <v>4</v>
      </c>
    </row>
    <row r="85" spans="11:23" x14ac:dyDescent="0.15">
      <c r="K85" s="9" t="s">
        <v>52</v>
      </c>
      <c r="L85" s="9">
        <f>COUNTIF(L2:L56,"&lt;4.411")-COUNTIF(L2:L56,"&lt;4.25")</f>
        <v>0</v>
      </c>
      <c r="M85" s="9">
        <v>7</v>
      </c>
    </row>
    <row r="86" spans="11:23" x14ac:dyDescent="0.15">
      <c r="K86" s="9" t="s">
        <v>53</v>
      </c>
      <c r="L86" s="9">
        <f>COUNTIF(L2:L56,"&lt;4.572")-COUNTIF(L2:L56,"&lt;4.411")</f>
        <v>0</v>
      </c>
      <c r="M86" s="9">
        <v>11</v>
      </c>
    </row>
    <row r="87" spans="11:23" x14ac:dyDescent="0.15">
      <c r="K87" s="9" t="s">
        <v>54</v>
      </c>
      <c r="L87" s="9">
        <f>COUNTIF(L2:L56,"&lt;4.733")-COUNTIF(L2:L56,"&lt;4.572")</f>
        <v>0</v>
      </c>
      <c r="M87" s="9">
        <v>14</v>
      </c>
    </row>
    <row r="88" spans="11:23" x14ac:dyDescent="0.15">
      <c r="K88" s="9" t="s">
        <v>55</v>
      </c>
      <c r="L88" s="9">
        <f>COUNTIF(L2:L56,"&lt;4.894")-COUNTIF(L2:L56,"&lt;4.733")</f>
        <v>0</v>
      </c>
      <c r="M88" s="9">
        <v>16</v>
      </c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M89" s="9">
        <v>14</v>
      </c>
      <c r="P89">
        <v>0.28899999999999998</v>
      </c>
      <c r="W89" s="13"/>
    </row>
    <row r="90" spans="11:23" x14ac:dyDescent="0.15">
      <c r="K90" s="9" t="s">
        <v>57</v>
      </c>
      <c r="L90" s="9">
        <f>COUNTIF(L2:L56,"&lt;5.216")-COUNTIF(L2:L56,"&lt;5.055")</f>
        <v>0</v>
      </c>
      <c r="M90" s="9">
        <v>11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>
        <v>7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>
        <v>4</v>
      </c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M93" s="9">
        <v>3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>
        <v>2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>
        <v>1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E94"/>
  <sheetViews>
    <sheetView topLeftCell="E37" workbookViewId="0">
      <selection activeCell="N61" sqref="N61:Q65"/>
    </sheetView>
  </sheetViews>
  <sheetFormatPr defaultColWidth="9" defaultRowHeight="13.5" x14ac:dyDescent="0.15"/>
  <cols>
    <col min="11" max="11" width="18.5" customWidth="1"/>
    <col min="12" max="12" width="16.375" customWidth="1"/>
    <col min="23" max="23" width="19.5" customWidth="1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500</v>
      </c>
      <c r="B2">
        <v>16</v>
      </c>
      <c r="C2">
        <v>4</v>
      </c>
      <c r="D2">
        <v>10</v>
      </c>
      <c r="E2">
        <v>10</v>
      </c>
      <c r="F2">
        <v>10</v>
      </c>
      <c r="G2">
        <v>0</v>
      </c>
      <c r="H2">
        <v>6</v>
      </c>
      <c r="I2">
        <v>4</v>
      </c>
      <c r="J2">
        <v>0.8</v>
      </c>
      <c r="K2">
        <v>5.3677730560302699</v>
      </c>
      <c r="L2" s="7">
        <v>2.49630546569824</v>
      </c>
      <c r="M2">
        <v>2.0828208923339799</v>
      </c>
      <c r="N2">
        <v>3.7520809173584002</v>
      </c>
      <c r="O2">
        <v>2</v>
      </c>
      <c r="P2">
        <v>2</v>
      </c>
      <c r="Q2">
        <v>10</v>
      </c>
      <c r="R2" s="12">
        <v>0.2</v>
      </c>
      <c r="S2" s="12">
        <f t="shared" ref="S2:S52" si="0">O2/E2</f>
        <v>0.2</v>
      </c>
      <c r="T2">
        <v>2.1302337646484402</v>
      </c>
      <c r="U2">
        <v>2.01200127601623</v>
      </c>
      <c r="V2">
        <v>1.8438333272934</v>
      </c>
      <c r="W2" s="13">
        <v>0.16816794872283899</v>
      </c>
      <c r="X2">
        <v>0.286400437355042</v>
      </c>
      <c r="Y2">
        <v>0.286400437355042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410</v>
      </c>
      <c r="B3">
        <v>15</v>
      </c>
      <c r="C3">
        <v>5</v>
      </c>
      <c r="D3">
        <v>10</v>
      </c>
      <c r="E3">
        <v>10</v>
      </c>
      <c r="F3">
        <v>10</v>
      </c>
      <c r="G3">
        <v>0</v>
      </c>
      <c r="H3">
        <v>5</v>
      </c>
      <c r="I3">
        <v>5</v>
      </c>
      <c r="J3">
        <v>0.75</v>
      </c>
      <c r="K3">
        <v>4.3733692169189498</v>
      </c>
      <c r="L3" s="7">
        <v>2.50955390930176</v>
      </c>
      <c r="M3">
        <v>2.11284255981445</v>
      </c>
      <c r="N3">
        <v>2.93422126770019</v>
      </c>
      <c r="O3">
        <v>1</v>
      </c>
      <c r="P3">
        <v>1</v>
      </c>
      <c r="Q3">
        <v>9</v>
      </c>
      <c r="R3" s="12">
        <v>0.1111</v>
      </c>
      <c r="S3" s="12">
        <f t="shared" si="0"/>
        <v>0.1</v>
      </c>
      <c r="T3">
        <v>1.4309444427490201</v>
      </c>
      <c r="U3">
        <v>1.36985206604004</v>
      </c>
      <c r="V3">
        <v>1.2371801137924201</v>
      </c>
      <c r="W3" s="13">
        <v>0.13267195224761999</v>
      </c>
      <c r="X3">
        <v>0.193764328956604</v>
      </c>
      <c r="Y3">
        <v>0.193764328956604</v>
      </c>
      <c r="Z3">
        <v>0.1</v>
      </c>
      <c r="AA3">
        <v>0.8</v>
      </c>
      <c r="AB3">
        <v>0.88888888888888895</v>
      </c>
      <c r="AC3">
        <v>0.84210526315789502</v>
      </c>
      <c r="AD3">
        <v>0.2</v>
      </c>
      <c r="AE3">
        <v>0.7</v>
      </c>
    </row>
    <row r="4" spans="1:31" x14ac:dyDescent="0.15">
      <c r="A4" s="4">
        <v>243</v>
      </c>
      <c r="B4">
        <v>17</v>
      </c>
      <c r="C4">
        <v>3</v>
      </c>
      <c r="D4">
        <v>10</v>
      </c>
      <c r="E4">
        <v>10</v>
      </c>
      <c r="F4">
        <v>10</v>
      </c>
      <c r="G4">
        <v>0</v>
      </c>
      <c r="H4">
        <v>7</v>
      </c>
      <c r="I4">
        <v>3</v>
      </c>
      <c r="J4">
        <v>0.85</v>
      </c>
      <c r="K4">
        <v>7.0155200958251998</v>
      </c>
      <c r="L4" s="7">
        <v>2.2603340148925799</v>
      </c>
      <c r="M4">
        <v>1.61123275756836</v>
      </c>
      <c r="N4">
        <v>4.6294460296630904</v>
      </c>
      <c r="O4">
        <v>4</v>
      </c>
      <c r="P4">
        <v>4</v>
      </c>
      <c r="Q4">
        <v>13</v>
      </c>
      <c r="R4" s="12">
        <v>0.30769999999999997</v>
      </c>
      <c r="S4" s="12">
        <f t="shared" si="0"/>
        <v>0.4</v>
      </c>
      <c r="T4">
        <v>2.15481376647949</v>
      </c>
      <c r="U4">
        <v>2.0434997081756601</v>
      </c>
      <c r="V4">
        <v>1.8577797412872299</v>
      </c>
      <c r="W4" s="13">
        <v>0.18571996688842801</v>
      </c>
      <c r="X4">
        <v>0.29703402519226102</v>
      </c>
      <c r="Y4">
        <v>0.29703402519226102</v>
      </c>
      <c r="Z4">
        <v>0.4</v>
      </c>
      <c r="AA4">
        <v>0.9</v>
      </c>
      <c r="AB4">
        <v>0.69230769230769196</v>
      </c>
      <c r="AC4">
        <v>0.78260869565217395</v>
      </c>
      <c r="AD4">
        <v>0.1</v>
      </c>
      <c r="AE4">
        <v>0.5</v>
      </c>
    </row>
    <row r="5" spans="1:31" x14ac:dyDescent="0.15">
      <c r="A5" s="4">
        <v>500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5.3677730560302699</v>
      </c>
      <c r="L5" s="7">
        <v>2.49630546569824</v>
      </c>
      <c r="M5">
        <v>2.0828208923339799</v>
      </c>
      <c r="N5">
        <v>3.7520809173584002</v>
      </c>
      <c r="O5">
        <v>2</v>
      </c>
      <c r="P5">
        <v>2</v>
      </c>
      <c r="Q5">
        <v>10</v>
      </c>
      <c r="R5" s="12">
        <v>0.2</v>
      </c>
      <c r="S5" s="12">
        <f t="shared" si="0"/>
        <v>0.2</v>
      </c>
      <c r="T5">
        <v>2.1302337646484402</v>
      </c>
      <c r="U5">
        <v>2.01200127601623</v>
      </c>
      <c r="V5">
        <v>1.8438333272934</v>
      </c>
      <c r="W5" s="13">
        <v>0.16816794872283899</v>
      </c>
      <c r="X5">
        <v>0.286400437355042</v>
      </c>
      <c r="Y5">
        <v>0.286400437355042</v>
      </c>
      <c r="Z5">
        <v>0.2</v>
      </c>
      <c r="AA5">
        <v>0.8</v>
      </c>
      <c r="AB5">
        <v>0.8</v>
      </c>
      <c r="AC5">
        <v>0.8</v>
      </c>
      <c r="AD5">
        <v>0.2</v>
      </c>
      <c r="AE5">
        <v>0.6</v>
      </c>
    </row>
    <row r="6" spans="1:31" x14ac:dyDescent="0.15">
      <c r="A6" s="4">
        <v>410</v>
      </c>
      <c r="B6">
        <v>15</v>
      </c>
      <c r="C6">
        <v>5</v>
      </c>
      <c r="D6">
        <v>10</v>
      </c>
      <c r="E6">
        <v>10</v>
      </c>
      <c r="F6">
        <v>10</v>
      </c>
      <c r="G6">
        <v>0</v>
      </c>
      <c r="H6">
        <v>5</v>
      </c>
      <c r="I6">
        <v>5</v>
      </c>
      <c r="J6">
        <v>0.75</v>
      </c>
      <c r="K6">
        <v>4.3733692169189498</v>
      </c>
      <c r="L6" s="7">
        <v>2.50955390930176</v>
      </c>
      <c r="M6">
        <v>2.11284255981445</v>
      </c>
      <c r="N6">
        <v>2.93422126770019</v>
      </c>
      <c r="O6">
        <v>1</v>
      </c>
      <c r="P6">
        <v>1</v>
      </c>
      <c r="Q6">
        <v>9</v>
      </c>
      <c r="R6" s="12">
        <v>0.1111</v>
      </c>
      <c r="S6" s="12">
        <f t="shared" si="0"/>
        <v>0.1</v>
      </c>
      <c r="T6">
        <v>1.4309444427490201</v>
      </c>
      <c r="U6">
        <v>1.36985206604004</v>
      </c>
      <c r="V6">
        <v>1.2371801137924201</v>
      </c>
      <c r="W6" s="13">
        <v>0.13267195224761999</v>
      </c>
      <c r="X6">
        <v>0.193764328956604</v>
      </c>
      <c r="Y6">
        <v>0.193764328956604</v>
      </c>
      <c r="Z6">
        <v>0.1</v>
      </c>
      <c r="AA6">
        <v>0.8</v>
      </c>
      <c r="AB6">
        <v>0.88888888888888895</v>
      </c>
      <c r="AC6">
        <v>0.84210526315789502</v>
      </c>
      <c r="AD6">
        <v>0.2</v>
      </c>
      <c r="AE6">
        <v>0.7</v>
      </c>
    </row>
    <row r="7" spans="1:31" x14ac:dyDescent="0.15">
      <c r="A7" s="4">
        <v>334</v>
      </c>
      <c r="B7">
        <v>16</v>
      </c>
      <c r="C7">
        <v>4</v>
      </c>
      <c r="D7">
        <v>10</v>
      </c>
      <c r="E7">
        <v>10</v>
      </c>
      <c r="F7">
        <v>10</v>
      </c>
      <c r="G7">
        <v>0</v>
      </c>
      <c r="H7">
        <v>6</v>
      </c>
      <c r="I7">
        <v>4</v>
      </c>
      <c r="J7">
        <v>0.8</v>
      </c>
      <c r="K7">
        <v>5.8445968627929696</v>
      </c>
      <c r="L7" s="7">
        <v>2.5306472778320299</v>
      </c>
      <c r="M7">
        <v>1.79775238037109</v>
      </c>
      <c r="N7">
        <v>3.69099998474121</v>
      </c>
      <c r="O7">
        <v>3</v>
      </c>
      <c r="P7">
        <v>3</v>
      </c>
      <c r="Q7">
        <v>12</v>
      </c>
      <c r="R7" s="12">
        <v>0.25</v>
      </c>
      <c r="S7" s="12">
        <f t="shared" si="0"/>
        <v>0.3</v>
      </c>
      <c r="T7">
        <v>1.6688976287841799</v>
      </c>
      <c r="U7">
        <v>1.59798943996429</v>
      </c>
      <c r="V7">
        <v>1.4405004978179901</v>
      </c>
      <c r="W7" s="13">
        <v>0.15748894214630099</v>
      </c>
      <c r="X7">
        <v>0.228397130966186</v>
      </c>
      <c r="Y7">
        <v>0.228397130966186</v>
      </c>
      <c r="Z7">
        <v>0.3</v>
      </c>
      <c r="AA7">
        <v>0.9</v>
      </c>
      <c r="AB7">
        <v>0.75</v>
      </c>
      <c r="AC7">
        <v>0.81818181818181801</v>
      </c>
      <c r="AD7">
        <v>0.1</v>
      </c>
      <c r="AE7">
        <v>0.6</v>
      </c>
    </row>
    <row r="8" spans="1:31" x14ac:dyDescent="0.15">
      <c r="A8" s="4">
        <v>425</v>
      </c>
      <c r="B8">
        <v>13</v>
      </c>
      <c r="C8">
        <v>7</v>
      </c>
      <c r="D8">
        <v>10</v>
      </c>
      <c r="E8">
        <v>10</v>
      </c>
      <c r="F8">
        <v>9</v>
      </c>
      <c r="G8">
        <v>1</v>
      </c>
      <c r="H8">
        <v>4</v>
      </c>
      <c r="I8">
        <v>6</v>
      </c>
      <c r="J8">
        <v>0.65</v>
      </c>
      <c r="K8">
        <v>5.8568534851074201</v>
      </c>
      <c r="L8" s="7">
        <v>2.6103782653808598</v>
      </c>
      <c r="M8">
        <v>1.18552017211914</v>
      </c>
      <c r="N8">
        <v>5.7414073944091797</v>
      </c>
      <c r="O8">
        <v>3</v>
      </c>
      <c r="P8">
        <v>3</v>
      </c>
      <c r="Q8">
        <v>11</v>
      </c>
      <c r="R8" s="12">
        <v>0.2727</v>
      </c>
      <c r="S8" s="12">
        <f t="shared" si="0"/>
        <v>0.3</v>
      </c>
      <c r="T8">
        <v>1.8498992919921899</v>
      </c>
      <c r="U8">
        <v>1.5878705978393599</v>
      </c>
      <c r="V8">
        <v>1.59878754615784</v>
      </c>
      <c r="W8" s="13">
        <v>1.0916948318481501E-2</v>
      </c>
      <c r="X8">
        <v>0.25111174583435097</v>
      </c>
      <c r="Y8">
        <v>0.25111174583435097</v>
      </c>
      <c r="Z8">
        <v>0.3</v>
      </c>
      <c r="AA8">
        <v>0.8</v>
      </c>
      <c r="AB8">
        <v>0.72727272727272696</v>
      </c>
      <c r="AC8">
        <v>0.76190476190476197</v>
      </c>
      <c r="AD8">
        <v>0.2</v>
      </c>
      <c r="AE8">
        <v>0.5</v>
      </c>
    </row>
    <row r="9" spans="1:31" x14ac:dyDescent="0.15">
      <c r="A9" s="4">
        <v>128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5.3409328460693404</v>
      </c>
      <c r="L9" s="7">
        <v>2.52885818481445</v>
      </c>
      <c r="M9">
        <v>1.66196632385254</v>
      </c>
      <c r="N9">
        <v>3.8903579711914098</v>
      </c>
      <c r="O9">
        <v>2</v>
      </c>
      <c r="P9">
        <v>2</v>
      </c>
      <c r="Q9">
        <v>7</v>
      </c>
      <c r="R9" s="12">
        <v>0.28570000000000001</v>
      </c>
      <c r="S9" s="12">
        <f t="shared" si="0"/>
        <v>0.2</v>
      </c>
      <c r="T9">
        <v>1.6895065307617201</v>
      </c>
      <c r="U9">
        <v>1.57126080989838</v>
      </c>
      <c r="V9">
        <v>1.4560174942016599</v>
      </c>
      <c r="W9" s="13">
        <v>0.115243315696716</v>
      </c>
      <c r="X9">
        <v>0.23348903656005901</v>
      </c>
      <c r="Y9">
        <v>0.23348903656005901</v>
      </c>
      <c r="Z9">
        <v>0.2</v>
      </c>
      <c r="AA9">
        <v>0.5</v>
      </c>
      <c r="AB9">
        <v>0.71428571428571397</v>
      </c>
      <c r="AC9">
        <v>0.58823529411764697</v>
      </c>
      <c r="AD9">
        <v>0.5</v>
      </c>
      <c r="AE9">
        <v>0.3</v>
      </c>
    </row>
    <row r="10" spans="1:31" x14ac:dyDescent="0.15">
      <c r="A10" s="4">
        <v>334</v>
      </c>
      <c r="B10">
        <v>16</v>
      </c>
      <c r="C10">
        <v>4</v>
      </c>
      <c r="D10">
        <v>10</v>
      </c>
      <c r="E10">
        <v>10</v>
      </c>
      <c r="F10">
        <v>10</v>
      </c>
      <c r="G10">
        <v>0</v>
      </c>
      <c r="H10">
        <v>6</v>
      </c>
      <c r="I10">
        <v>4</v>
      </c>
      <c r="J10">
        <v>0.8</v>
      </c>
      <c r="K10">
        <v>5.8445968627929696</v>
      </c>
      <c r="L10" s="7">
        <v>2.5306472778320299</v>
      </c>
      <c r="M10">
        <v>1.79775238037109</v>
      </c>
      <c r="N10">
        <v>3.69099998474121</v>
      </c>
      <c r="O10">
        <v>3</v>
      </c>
      <c r="P10">
        <v>3</v>
      </c>
      <c r="Q10">
        <v>12</v>
      </c>
      <c r="R10" s="12">
        <v>0.25</v>
      </c>
      <c r="S10" s="12">
        <f t="shared" si="0"/>
        <v>0.3</v>
      </c>
      <c r="T10">
        <v>1.6688976287841799</v>
      </c>
      <c r="U10">
        <v>1.59798943996429</v>
      </c>
      <c r="V10">
        <v>1.4405004978179901</v>
      </c>
      <c r="W10" s="13">
        <v>0.15748894214630099</v>
      </c>
      <c r="X10">
        <v>0.228397130966186</v>
      </c>
      <c r="Y10">
        <v>0.228397130966186</v>
      </c>
      <c r="Z10">
        <v>0.3</v>
      </c>
      <c r="AA10">
        <v>0.9</v>
      </c>
      <c r="AB10">
        <v>0.75</v>
      </c>
      <c r="AC10">
        <v>0.81818181818181801</v>
      </c>
      <c r="AD10">
        <v>0.1</v>
      </c>
      <c r="AE10">
        <v>0.6</v>
      </c>
    </row>
    <row r="11" spans="1:31" x14ac:dyDescent="0.15">
      <c r="A11" s="4">
        <v>243</v>
      </c>
      <c r="B11">
        <v>17</v>
      </c>
      <c r="C11">
        <v>3</v>
      </c>
      <c r="D11">
        <v>10</v>
      </c>
      <c r="E11">
        <v>10</v>
      </c>
      <c r="F11">
        <v>10</v>
      </c>
      <c r="G11">
        <v>0</v>
      </c>
      <c r="H11">
        <v>7</v>
      </c>
      <c r="I11">
        <v>3</v>
      </c>
      <c r="J11">
        <v>0.85</v>
      </c>
      <c r="K11">
        <v>7.0155200958251998</v>
      </c>
      <c r="L11" s="7">
        <v>2.2603340148925799</v>
      </c>
      <c r="M11">
        <v>1.61123275756836</v>
      </c>
      <c r="N11">
        <v>4.6294460296630904</v>
      </c>
      <c r="O11">
        <v>4</v>
      </c>
      <c r="P11">
        <v>4</v>
      </c>
      <c r="Q11">
        <v>13</v>
      </c>
      <c r="R11" s="12">
        <v>0.30769999999999997</v>
      </c>
      <c r="S11" s="12">
        <f t="shared" si="0"/>
        <v>0.4</v>
      </c>
      <c r="T11">
        <v>2.15481376647949</v>
      </c>
      <c r="U11">
        <v>2.0434997081756601</v>
      </c>
      <c r="V11">
        <v>1.8577797412872299</v>
      </c>
      <c r="W11" s="13">
        <v>0.18571996688842801</v>
      </c>
      <c r="X11">
        <v>0.29703402519226102</v>
      </c>
      <c r="Y11">
        <v>0.29703402519226102</v>
      </c>
      <c r="Z11">
        <v>0.4</v>
      </c>
      <c r="AA11">
        <v>0.9</v>
      </c>
      <c r="AB11">
        <v>0.69230769230769196</v>
      </c>
      <c r="AC11">
        <v>0.78260869565217395</v>
      </c>
      <c r="AD11">
        <v>0.1</v>
      </c>
      <c r="AE11">
        <v>0.5</v>
      </c>
    </row>
    <row r="12" spans="1:31" x14ac:dyDescent="0.15">
      <c r="A12" s="4">
        <v>78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5.1870536804199201</v>
      </c>
      <c r="L12" s="7">
        <v>2.6121311187744101</v>
      </c>
      <c r="M12">
        <v>2.1877632141113299</v>
      </c>
      <c r="N12">
        <v>4.30110740661621</v>
      </c>
      <c r="O12">
        <v>3</v>
      </c>
      <c r="P12">
        <v>3</v>
      </c>
      <c r="Q12">
        <v>13</v>
      </c>
      <c r="R12" s="12">
        <v>0.23080000000000001</v>
      </c>
      <c r="S12" s="12">
        <f t="shared" si="0"/>
        <v>0.3</v>
      </c>
      <c r="T12">
        <v>1.90737533569336</v>
      </c>
      <c r="U12">
        <v>1.7600345611572299</v>
      </c>
      <c r="V12">
        <v>1.63998091220856</v>
      </c>
      <c r="W12" s="13">
        <v>0.120053648948669</v>
      </c>
      <c r="X12">
        <v>0.26739442348480202</v>
      </c>
      <c r="Y12">
        <v>0.26739442348480202</v>
      </c>
      <c r="Z12">
        <v>0.3</v>
      </c>
      <c r="AA12">
        <v>1</v>
      </c>
      <c r="AB12">
        <v>0.76923076923076905</v>
      </c>
      <c r="AC12">
        <v>0.86956521739130399</v>
      </c>
      <c r="AD12">
        <v>0</v>
      </c>
      <c r="AE12">
        <v>0.7</v>
      </c>
    </row>
    <row r="13" spans="1:31" x14ac:dyDescent="0.15">
      <c r="A13" s="4">
        <v>566</v>
      </c>
      <c r="B13">
        <v>11</v>
      </c>
      <c r="C13">
        <v>9</v>
      </c>
      <c r="D13">
        <v>10</v>
      </c>
      <c r="E13">
        <v>10</v>
      </c>
      <c r="F13">
        <v>8</v>
      </c>
      <c r="G13">
        <v>2</v>
      </c>
      <c r="H13">
        <v>3</v>
      </c>
      <c r="I13">
        <v>7</v>
      </c>
      <c r="J13">
        <v>0.55000000000000004</v>
      </c>
      <c r="K13">
        <v>3.4967308044433598</v>
      </c>
      <c r="L13" s="7">
        <v>2.6135807037353498</v>
      </c>
      <c r="M13">
        <v>2.78175544738769</v>
      </c>
      <c r="N13">
        <v>3.1840724945068399</v>
      </c>
      <c r="O13">
        <v>0</v>
      </c>
      <c r="P13">
        <v>0</v>
      </c>
      <c r="Q13">
        <v>0</v>
      </c>
      <c r="R13" s="12">
        <v>0</v>
      </c>
      <c r="S13" s="12">
        <f t="shared" si="0"/>
        <v>0</v>
      </c>
      <c r="T13">
        <v>0.94896888732910201</v>
      </c>
      <c r="U13">
        <v>0.88380622863769498</v>
      </c>
      <c r="V13">
        <v>0.86435735225677501</v>
      </c>
      <c r="W13" s="13">
        <v>1.94488763809204E-2</v>
      </c>
      <c r="X13">
        <v>8.4611535072326702E-2</v>
      </c>
      <c r="Y13">
        <v>8.4611535072326702E-2</v>
      </c>
      <c r="Z13">
        <v>0</v>
      </c>
      <c r="AA13">
        <v>0</v>
      </c>
      <c r="AB13" t="s">
        <v>29</v>
      </c>
      <c r="AC13" t="s">
        <v>29</v>
      </c>
      <c r="AD13">
        <v>1</v>
      </c>
      <c r="AE13">
        <v>0</v>
      </c>
    </row>
    <row r="14" spans="1:31" x14ac:dyDescent="0.15">
      <c r="A14" s="4">
        <v>644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5.5166740417480504</v>
      </c>
      <c r="L14" s="7">
        <v>2.6217098236084002</v>
      </c>
      <c r="M14">
        <v>1.7777156829834</v>
      </c>
      <c r="N14">
        <v>4.1019325256347701</v>
      </c>
      <c r="O14">
        <v>1</v>
      </c>
      <c r="P14">
        <v>1</v>
      </c>
      <c r="Q14">
        <v>7</v>
      </c>
      <c r="R14" s="12">
        <v>0.1429</v>
      </c>
      <c r="S14" s="12">
        <f t="shared" si="0"/>
        <v>0.1</v>
      </c>
      <c r="T14">
        <v>1.78559494018555</v>
      </c>
      <c r="U14">
        <v>1.66477239131927</v>
      </c>
      <c r="V14">
        <v>1.5288511514663701</v>
      </c>
      <c r="W14" s="13">
        <v>0.135921239852905</v>
      </c>
      <c r="X14">
        <v>0.25674378871917702</v>
      </c>
      <c r="Y14">
        <v>0.25674378871917702</v>
      </c>
      <c r="Z14">
        <v>0.1</v>
      </c>
      <c r="AA14">
        <v>0.6</v>
      </c>
      <c r="AB14">
        <v>0.85714285714285698</v>
      </c>
      <c r="AC14">
        <v>0.70588235294117596</v>
      </c>
      <c r="AD14">
        <v>0.4</v>
      </c>
      <c r="AE14">
        <v>0.5</v>
      </c>
    </row>
    <row r="15" spans="1:31" x14ac:dyDescent="0.15">
      <c r="A15" s="4">
        <v>493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>
        <v>5.0703258514404297</v>
      </c>
      <c r="L15" s="7">
        <v>2.62752342224121</v>
      </c>
      <c r="M15">
        <v>1.81320571899414</v>
      </c>
      <c r="N15">
        <v>4.7498149871826199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1.41508293151855</v>
      </c>
      <c r="U15">
        <v>1.2839426994323699</v>
      </c>
      <c r="V15">
        <v>1.2195917367935201</v>
      </c>
      <c r="W15" s="13">
        <v>6.4350962638854994E-2</v>
      </c>
      <c r="X15">
        <v>0.19549119472503701</v>
      </c>
      <c r="Y15">
        <v>0.19549119472503701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185</v>
      </c>
      <c r="B16">
        <v>13</v>
      </c>
      <c r="C16">
        <v>7</v>
      </c>
      <c r="D16">
        <v>10</v>
      </c>
      <c r="E16">
        <v>10</v>
      </c>
      <c r="F16">
        <v>8</v>
      </c>
      <c r="G16">
        <v>2</v>
      </c>
      <c r="H16">
        <v>5</v>
      </c>
      <c r="I16">
        <v>5</v>
      </c>
      <c r="J16">
        <v>0.65</v>
      </c>
      <c r="K16">
        <v>6.0148239135742196</v>
      </c>
      <c r="L16" s="7">
        <v>2.6285057067871098</v>
      </c>
      <c r="M16">
        <v>1.5408802032470701</v>
      </c>
      <c r="N16">
        <v>4.5973892211914098</v>
      </c>
      <c r="O16">
        <v>3</v>
      </c>
      <c r="P16">
        <v>3</v>
      </c>
      <c r="Q16">
        <v>11</v>
      </c>
      <c r="R16" s="12">
        <v>0.2727</v>
      </c>
      <c r="S16" s="12">
        <f t="shared" si="0"/>
        <v>0.3</v>
      </c>
      <c r="T16">
        <v>1.6347293853759799</v>
      </c>
      <c r="U16">
        <v>1.4634330272674601</v>
      </c>
      <c r="V16">
        <v>1.4432624578475901</v>
      </c>
      <c r="W16" s="13">
        <v>2.0170569419860802E-2</v>
      </c>
      <c r="X16">
        <v>0.19146692752838099</v>
      </c>
      <c r="Y16">
        <v>0.19146692752838099</v>
      </c>
      <c r="Z16">
        <v>0.3</v>
      </c>
      <c r="AA16">
        <v>0.8</v>
      </c>
      <c r="AB16">
        <v>0.72727272727272696</v>
      </c>
      <c r="AC16">
        <v>0.76190476190476197</v>
      </c>
      <c r="AD16">
        <v>0.2</v>
      </c>
      <c r="AE16">
        <v>0.5</v>
      </c>
    </row>
    <row r="17" spans="1:31" x14ac:dyDescent="0.15">
      <c r="A17" s="4">
        <v>59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5.88527488708496</v>
      </c>
      <c r="L17" s="7">
        <v>2.63079833984375</v>
      </c>
      <c r="M17">
        <v>1.4751014709472701</v>
      </c>
      <c r="N17">
        <v>4.1975421905517596</v>
      </c>
      <c r="O17">
        <v>3</v>
      </c>
      <c r="P17">
        <v>3</v>
      </c>
      <c r="Q17">
        <v>12</v>
      </c>
      <c r="R17" s="12">
        <v>0.25</v>
      </c>
      <c r="S17" s="12">
        <f t="shared" si="0"/>
        <v>0.3</v>
      </c>
      <c r="T17">
        <v>1.8753356933593699</v>
      </c>
      <c r="U17">
        <v>1.7415421009063701</v>
      </c>
      <c r="V17">
        <v>1.6032752990722701</v>
      </c>
      <c r="W17" s="13">
        <v>0.138266801834106</v>
      </c>
      <c r="X17">
        <v>0.27206039428710899</v>
      </c>
      <c r="Y17">
        <v>0.27206039428710899</v>
      </c>
      <c r="Z17">
        <v>0.3</v>
      </c>
      <c r="AA17">
        <v>0.9</v>
      </c>
      <c r="AB17">
        <v>0.75</v>
      </c>
      <c r="AC17">
        <v>0.81818181818181801</v>
      </c>
      <c r="AD17">
        <v>0.1</v>
      </c>
      <c r="AE17">
        <v>0.6</v>
      </c>
    </row>
    <row r="18" spans="1:31" s="29" customFormat="1" x14ac:dyDescent="0.15">
      <c r="A18" s="32">
        <v>971</v>
      </c>
      <c r="B18" s="29">
        <v>15</v>
      </c>
      <c r="C18" s="29">
        <v>5</v>
      </c>
      <c r="D18" s="29">
        <v>10</v>
      </c>
      <c r="E18" s="29">
        <v>10</v>
      </c>
      <c r="F18" s="29">
        <v>10</v>
      </c>
      <c r="G18" s="29">
        <v>0</v>
      </c>
      <c r="H18" s="29">
        <v>5</v>
      </c>
      <c r="I18" s="29">
        <v>5</v>
      </c>
      <c r="J18" s="29">
        <v>0.75</v>
      </c>
      <c r="K18" s="29">
        <v>5.5693740844726598</v>
      </c>
      <c r="L18" s="29">
        <v>2.6390514373779301</v>
      </c>
      <c r="M18" s="29">
        <v>1.64603042602539</v>
      </c>
      <c r="N18" s="29">
        <v>3.8745975494384801</v>
      </c>
      <c r="O18" s="29">
        <v>3</v>
      </c>
      <c r="P18" s="29">
        <v>3</v>
      </c>
      <c r="Q18" s="29">
        <v>13</v>
      </c>
      <c r="R18" s="34">
        <v>0.23080000000000001</v>
      </c>
      <c r="S18" s="34">
        <f t="shared" si="0"/>
        <v>0.3</v>
      </c>
      <c r="T18" s="29">
        <v>1.8709201812744101</v>
      </c>
      <c r="U18" s="29">
        <v>1.7435611486434901</v>
      </c>
      <c r="V18" s="29">
        <v>1.5970151424407999</v>
      </c>
      <c r="W18" s="29">
        <v>0.146546006202698</v>
      </c>
      <c r="X18" s="29">
        <v>0.273905038833618</v>
      </c>
      <c r="Y18" s="29">
        <v>0.273905038833618</v>
      </c>
      <c r="Z18" s="29">
        <v>0.3</v>
      </c>
      <c r="AA18" s="29">
        <v>1</v>
      </c>
      <c r="AB18" s="29">
        <v>0.76923076923076905</v>
      </c>
      <c r="AC18" s="29">
        <v>0.86956521739130399</v>
      </c>
      <c r="AD18" s="29">
        <v>0</v>
      </c>
      <c r="AE18" s="29">
        <v>0.7</v>
      </c>
    </row>
    <row r="19" spans="1:31" x14ac:dyDescent="0.15">
      <c r="A19" s="4">
        <v>36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5.1732082366943404</v>
      </c>
      <c r="L19" s="7">
        <v>2.8128013610839799</v>
      </c>
      <c r="M19">
        <v>1.6549930572509799</v>
      </c>
      <c r="N19">
        <v>3.9713439941406201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1.76040840148926</v>
      </c>
      <c r="U19">
        <v>1.61406230926514</v>
      </c>
      <c r="V19">
        <v>1.4958480596542401</v>
      </c>
      <c r="W19" s="13">
        <v>0.118214249610901</v>
      </c>
      <c r="X19">
        <v>0.26456034183502197</v>
      </c>
      <c r="Y19">
        <v>0.26456034183502197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139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4.28236961364746</v>
      </c>
      <c r="L20" s="7">
        <v>2.6555042266845699</v>
      </c>
      <c r="M20">
        <v>2.20978927612305</v>
      </c>
      <c r="N20">
        <v>3.32430076599121</v>
      </c>
      <c r="O20">
        <v>1</v>
      </c>
      <c r="P20">
        <v>1</v>
      </c>
      <c r="Q20">
        <v>8</v>
      </c>
      <c r="R20" s="12">
        <v>0.125</v>
      </c>
      <c r="S20" s="12">
        <f t="shared" si="0"/>
        <v>0.1</v>
      </c>
      <c r="T20">
        <v>1.31381416320801</v>
      </c>
      <c r="U20">
        <v>1.24677658081055</v>
      </c>
      <c r="V20">
        <v>1.1291205883026101</v>
      </c>
      <c r="W20" s="13">
        <v>0.117655992507935</v>
      </c>
      <c r="X20">
        <v>0.18469357490539601</v>
      </c>
      <c r="Y20">
        <v>0.18469357490539601</v>
      </c>
      <c r="Z20">
        <v>0.1</v>
      </c>
      <c r="AA20">
        <v>0.7</v>
      </c>
      <c r="AB20">
        <v>0.875</v>
      </c>
      <c r="AC20">
        <v>0.77777777777777801</v>
      </c>
      <c r="AD20">
        <v>0.3</v>
      </c>
      <c r="AE20">
        <v>0.6</v>
      </c>
    </row>
    <row r="21" spans="1:31" x14ac:dyDescent="0.15">
      <c r="A21" s="4">
        <v>418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>
        <v>4.4448013305664098</v>
      </c>
      <c r="L21" s="7">
        <v>2.7568054199218701</v>
      </c>
      <c r="M21">
        <v>2.61785888671875</v>
      </c>
      <c r="N21">
        <v>3.09810066223144</v>
      </c>
      <c r="O21">
        <v>1</v>
      </c>
      <c r="P21">
        <v>1</v>
      </c>
      <c r="Q21">
        <v>8</v>
      </c>
      <c r="R21" s="12">
        <v>0.125</v>
      </c>
      <c r="S21" s="12">
        <f t="shared" si="0"/>
        <v>0.1</v>
      </c>
      <c r="T21">
        <v>1.3468818664550799</v>
      </c>
      <c r="U21">
        <v>1.3104225397110001</v>
      </c>
      <c r="V21">
        <v>1.1598522663116499</v>
      </c>
      <c r="W21" s="13">
        <v>0.150570273399353</v>
      </c>
      <c r="X21">
        <v>0.18702960014343301</v>
      </c>
      <c r="Y21">
        <v>0.18702960014343301</v>
      </c>
      <c r="Z21">
        <v>0.1</v>
      </c>
      <c r="AA21">
        <v>0.7</v>
      </c>
      <c r="AB21">
        <v>0.875</v>
      </c>
      <c r="AC21">
        <v>0.77777777777777801</v>
      </c>
      <c r="AD21">
        <v>0.3</v>
      </c>
      <c r="AE21">
        <v>0.6</v>
      </c>
    </row>
    <row r="22" spans="1:31" x14ac:dyDescent="0.15">
      <c r="A22" s="4">
        <v>626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4.4488945007324201</v>
      </c>
      <c r="L22" s="7">
        <v>2.7935333251953098</v>
      </c>
      <c r="M22">
        <v>2.5312194824218701</v>
      </c>
      <c r="N22">
        <v>2.78610038757324</v>
      </c>
      <c r="O22">
        <v>2</v>
      </c>
      <c r="P22">
        <v>2</v>
      </c>
      <c r="Q22">
        <v>11</v>
      </c>
      <c r="R22" s="12">
        <v>0.18179999999999999</v>
      </c>
      <c r="S22" s="12">
        <f t="shared" si="0"/>
        <v>0.2</v>
      </c>
      <c r="T22">
        <v>1.4707450866699201</v>
      </c>
      <c r="U22">
        <v>1.4289009571075399</v>
      </c>
      <c r="V22">
        <v>1.2673585414886499</v>
      </c>
      <c r="W22" s="13">
        <v>0.16154241561889701</v>
      </c>
      <c r="X22">
        <v>0.203386545181274</v>
      </c>
      <c r="Y22">
        <v>0.203386545181274</v>
      </c>
      <c r="Z22">
        <v>0.2</v>
      </c>
      <c r="AA22">
        <v>0.9</v>
      </c>
      <c r="AB22">
        <v>0.81818181818181801</v>
      </c>
      <c r="AC22">
        <v>0.85714285714285698</v>
      </c>
      <c r="AD22">
        <v>0.1</v>
      </c>
      <c r="AE22">
        <v>0.7</v>
      </c>
    </row>
    <row r="23" spans="1:31" x14ac:dyDescent="0.15">
      <c r="A23" s="4">
        <v>479</v>
      </c>
      <c r="B23">
        <v>16</v>
      </c>
      <c r="C23">
        <v>4</v>
      </c>
      <c r="D23">
        <v>10</v>
      </c>
      <c r="E23">
        <v>10</v>
      </c>
      <c r="F23">
        <v>10</v>
      </c>
      <c r="G23">
        <v>0</v>
      </c>
      <c r="H23">
        <v>6</v>
      </c>
      <c r="I23">
        <v>4</v>
      </c>
      <c r="J23">
        <v>0.8</v>
      </c>
      <c r="K23">
        <v>5.7573509216308603</v>
      </c>
      <c r="L23" s="7">
        <v>2.7966232299804701</v>
      </c>
      <c r="M23">
        <v>2.2686214447021502</v>
      </c>
      <c r="N23">
        <v>3.6145534515380899</v>
      </c>
      <c r="O23">
        <v>1</v>
      </c>
      <c r="P23">
        <v>1</v>
      </c>
      <c r="Q23">
        <v>9</v>
      </c>
      <c r="R23" s="12">
        <v>0.1111</v>
      </c>
      <c r="S23" s="12">
        <f t="shared" si="0"/>
        <v>0.1</v>
      </c>
      <c r="T23">
        <v>2.0933933258056601</v>
      </c>
      <c r="U23">
        <v>2.00058150291443</v>
      </c>
      <c r="V23">
        <v>1.7778230905532799</v>
      </c>
      <c r="W23" s="13">
        <v>0.22275841236114499</v>
      </c>
      <c r="X23">
        <v>0.31557023525237998</v>
      </c>
      <c r="Y23">
        <v>0.31557023525237998</v>
      </c>
      <c r="Z23">
        <v>0.1</v>
      </c>
      <c r="AA23">
        <v>0.8</v>
      </c>
      <c r="AB23">
        <v>0.88888888888888895</v>
      </c>
      <c r="AC23">
        <v>0.84210526315789502</v>
      </c>
      <c r="AD23">
        <v>0.2</v>
      </c>
      <c r="AE23">
        <v>0.7</v>
      </c>
    </row>
    <row r="24" spans="1:31" x14ac:dyDescent="0.15">
      <c r="A24" s="4">
        <v>433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4.6806774139404297</v>
      </c>
      <c r="L24" s="7">
        <v>2.7839107513427699</v>
      </c>
      <c r="M24">
        <v>2.11467361450195</v>
      </c>
      <c r="N24">
        <v>3.6265335083007799</v>
      </c>
      <c r="O24">
        <v>2</v>
      </c>
      <c r="P24">
        <v>2</v>
      </c>
      <c r="Q24">
        <v>10</v>
      </c>
      <c r="R24" s="12">
        <v>0.2</v>
      </c>
      <c r="S24" s="12">
        <f t="shared" si="0"/>
        <v>0.2</v>
      </c>
      <c r="T24">
        <v>1.56283950805664</v>
      </c>
      <c r="U24">
        <v>1.46058320999146</v>
      </c>
      <c r="V24">
        <v>1.3274133205413801</v>
      </c>
      <c r="W24" s="13">
        <v>0.13316988945007299</v>
      </c>
      <c r="X24">
        <v>0.23542618751525901</v>
      </c>
      <c r="Y24">
        <v>0.23542618751525901</v>
      </c>
      <c r="Z24">
        <v>0.2</v>
      </c>
      <c r="AA24">
        <v>0.8</v>
      </c>
      <c r="AB24">
        <v>0.8</v>
      </c>
      <c r="AC24">
        <v>0.8</v>
      </c>
      <c r="AD24">
        <v>0.2</v>
      </c>
      <c r="AE24">
        <v>0.6</v>
      </c>
    </row>
    <row r="25" spans="1:31" x14ac:dyDescent="0.15">
      <c r="A25" s="4">
        <v>162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4.6099319458007804</v>
      </c>
      <c r="L25" s="7">
        <v>2.8281841278076199</v>
      </c>
      <c r="M25">
        <v>2.3973312377929701</v>
      </c>
      <c r="N25">
        <v>3.7362899780273402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1.31502532958984</v>
      </c>
      <c r="U25">
        <v>1.23371553421021</v>
      </c>
      <c r="V25">
        <v>1.1216983795166</v>
      </c>
      <c r="W25" s="13">
        <v>0.112017154693604</v>
      </c>
      <c r="X25">
        <v>0.19332695007324199</v>
      </c>
      <c r="Y25">
        <v>0.19332695007324199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x14ac:dyDescent="0.15">
      <c r="A26" s="4">
        <v>380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5.2058868408203098</v>
      </c>
      <c r="L26" s="7">
        <v>2.8078861236572301</v>
      </c>
      <c r="M26">
        <v>2.09303855895996</v>
      </c>
      <c r="N26">
        <v>3.3663177490234402</v>
      </c>
      <c r="O26">
        <v>2</v>
      </c>
      <c r="P26">
        <v>2</v>
      </c>
      <c r="Q26">
        <v>8</v>
      </c>
      <c r="R26" s="12">
        <v>0.25</v>
      </c>
      <c r="S26" s="12">
        <f t="shared" si="0"/>
        <v>0.2</v>
      </c>
      <c r="T26">
        <v>1.7268104553222701</v>
      </c>
      <c r="U26">
        <v>1.64626276493073</v>
      </c>
      <c r="V26">
        <v>1.47800445556641</v>
      </c>
      <c r="W26" s="13">
        <v>0.16825830936431899</v>
      </c>
      <c r="X26">
        <v>0.24880599975585899</v>
      </c>
      <c r="Y26">
        <v>0.24880599975585899</v>
      </c>
      <c r="Z26">
        <v>0.2</v>
      </c>
      <c r="AA26">
        <v>0.6</v>
      </c>
      <c r="AB26">
        <v>0.75</v>
      </c>
      <c r="AC26">
        <v>0.66666666666666696</v>
      </c>
      <c r="AD26">
        <v>0.4</v>
      </c>
      <c r="AE26">
        <v>0.4</v>
      </c>
    </row>
    <row r="27" spans="1:31" x14ac:dyDescent="0.15">
      <c r="A27" s="4">
        <v>817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5.7092628479003897</v>
      </c>
      <c r="L27" s="7">
        <v>2.86673164367676</v>
      </c>
      <c r="M27">
        <v>2.0426120758056601</v>
      </c>
      <c r="N27">
        <v>4.0368194580078098</v>
      </c>
      <c r="O27">
        <v>2</v>
      </c>
      <c r="P27">
        <v>2</v>
      </c>
      <c r="Q27">
        <v>10</v>
      </c>
      <c r="R27" s="12">
        <v>0.2</v>
      </c>
      <c r="S27" s="12">
        <f t="shared" si="0"/>
        <v>0.2</v>
      </c>
      <c r="T27">
        <v>1.96609306335449</v>
      </c>
      <c r="U27">
        <v>1.8321495056152299</v>
      </c>
      <c r="V27">
        <v>1.6661447286605799</v>
      </c>
      <c r="W27" s="13">
        <v>0.16600477695465099</v>
      </c>
      <c r="X27">
        <v>0.29994833469390902</v>
      </c>
      <c r="Y27">
        <v>0.29994833469390902</v>
      </c>
      <c r="Z27">
        <v>0.2</v>
      </c>
      <c r="AA27">
        <v>0.8</v>
      </c>
      <c r="AB27">
        <v>0.8</v>
      </c>
      <c r="AC27">
        <v>0.8</v>
      </c>
      <c r="AD27">
        <v>0.2</v>
      </c>
      <c r="AE27">
        <v>0.6</v>
      </c>
    </row>
    <row r="28" spans="1:31" x14ac:dyDescent="0.15">
      <c r="A28" s="4">
        <v>285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5.9851932525634801</v>
      </c>
      <c r="L28" s="7">
        <v>2.8698177337646502</v>
      </c>
      <c r="M28">
        <v>2.25675392150879</v>
      </c>
      <c r="N28">
        <v>5.0046253204345703</v>
      </c>
      <c r="O28">
        <v>4</v>
      </c>
      <c r="P28">
        <v>4</v>
      </c>
      <c r="Q28">
        <v>13</v>
      </c>
      <c r="R28" s="12">
        <v>0.30769999999999997</v>
      </c>
      <c r="S28" s="12">
        <f t="shared" si="0"/>
        <v>0.4</v>
      </c>
      <c r="T28">
        <v>2.3542289733886701</v>
      </c>
      <c r="U28">
        <v>2.1427681446075399</v>
      </c>
      <c r="V28">
        <v>2.0035667419433598</v>
      </c>
      <c r="W28" s="13">
        <v>0.13920140266418499</v>
      </c>
      <c r="X28">
        <v>0.350662231445312</v>
      </c>
      <c r="Y28">
        <v>0.350662231445312</v>
      </c>
      <c r="Z28">
        <v>0.4</v>
      </c>
      <c r="AA28">
        <v>0.9</v>
      </c>
      <c r="AB28">
        <v>0.69230769230769196</v>
      </c>
      <c r="AC28">
        <v>0.78260869565217395</v>
      </c>
      <c r="AD28">
        <v>0.1</v>
      </c>
      <c r="AE28">
        <v>0.5</v>
      </c>
    </row>
    <row r="29" spans="1:31" x14ac:dyDescent="0.15">
      <c r="A29" s="4">
        <v>905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4.7619991302490199</v>
      </c>
      <c r="L29" s="7">
        <v>2.8819541931152299</v>
      </c>
      <c r="M29">
        <v>2.3896865844726598</v>
      </c>
      <c r="N29">
        <v>3.87965965270996</v>
      </c>
      <c r="O29">
        <v>2</v>
      </c>
      <c r="P29">
        <v>2</v>
      </c>
      <c r="Q29">
        <v>11</v>
      </c>
      <c r="R29" s="12">
        <v>0.18179999999999999</v>
      </c>
      <c r="S29" s="12">
        <f t="shared" si="0"/>
        <v>0.2</v>
      </c>
      <c r="T29">
        <v>1.50723457336426</v>
      </c>
      <c r="U29">
        <v>1.40195512771606</v>
      </c>
      <c r="V29">
        <v>1.280317902565</v>
      </c>
      <c r="W29" s="13">
        <v>0.121637225151062</v>
      </c>
      <c r="X29">
        <v>0.22691667079925501</v>
      </c>
      <c r="Y29">
        <v>0.22691667079925501</v>
      </c>
      <c r="Z29">
        <v>0.2</v>
      </c>
      <c r="AA29">
        <v>0.9</v>
      </c>
      <c r="AB29">
        <v>0.81818181818181801</v>
      </c>
      <c r="AC29">
        <v>0.85714285714285698</v>
      </c>
      <c r="AD29">
        <v>0.1</v>
      </c>
      <c r="AE29">
        <v>0.7</v>
      </c>
    </row>
    <row r="30" spans="1:31" x14ac:dyDescent="0.15">
      <c r="A30" s="4">
        <v>396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5.2291107177734402</v>
      </c>
      <c r="L30" s="7">
        <v>2.8822326660156201</v>
      </c>
      <c r="M30">
        <v>2.5267772674560498</v>
      </c>
      <c r="N30">
        <v>3.9828357696533199</v>
      </c>
      <c r="O30">
        <v>1</v>
      </c>
      <c r="P30">
        <v>1</v>
      </c>
      <c r="Q30">
        <v>9</v>
      </c>
      <c r="R30" s="12">
        <v>0.1111</v>
      </c>
      <c r="S30" s="12">
        <f t="shared" si="0"/>
        <v>0.1</v>
      </c>
      <c r="T30">
        <v>1.84275054931641</v>
      </c>
      <c r="U30">
        <v>1.7257038354873699</v>
      </c>
      <c r="V30">
        <v>1.5776679515838601</v>
      </c>
      <c r="W30" s="13">
        <v>0.148035883903503</v>
      </c>
      <c r="X30">
        <v>0.265082597732544</v>
      </c>
      <c r="Y30">
        <v>0.265082597732544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805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>
        <v>4.7387371063232404</v>
      </c>
      <c r="L31" s="7">
        <v>2.9137649536132799</v>
      </c>
      <c r="M31">
        <v>2.6793842315673801</v>
      </c>
      <c r="N31">
        <v>3.1811828613281201</v>
      </c>
      <c r="O31">
        <v>0</v>
      </c>
      <c r="P31">
        <v>0</v>
      </c>
      <c r="Q31">
        <v>5</v>
      </c>
      <c r="R31" s="12">
        <v>0</v>
      </c>
      <c r="S31" s="12">
        <f t="shared" si="0"/>
        <v>0</v>
      </c>
      <c r="T31">
        <v>1.3934249877929701</v>
      </c>
      <c r="U31">
        <v>1.35218966007233</v>
      </c>
      <c r="V31">
        <v>1.19028437137604</v>
      </c>
      <c r="W31" s="13">
        <v>0.16190528869628901</v>
      </c>
      <c r="X31">
        <v>0.20314061641693101</v>
      </c>
      <c r="Y31">
        <v>0.20314061641693101</v>
      </c>
      <c r="Z31">
        <v>0</v>
      </c>
      <c r="AA31">
        <v>0.5</v>
      </c>
      <c r="AB31">
        <v>1</v>
      </c>
      <c r="AC31">
        <v>0.66666666666666696</v>
      </c>
      <c r="AD31">
        <v>0.5</v>
      </c>
      <c r="AE31">
        <v>0.5</v>
      </c>
    </row>
    <row r="32" spans="1:31" x14ac:dyDescent="0.15">
      <c r="A32" s="4">
        <v>96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5.3072776794433603</v>
      </c>
      <c r="L32" s="7">
        <v>2.9212284088134801</v>
      </c>
      <c r="M32">
        <v>2.3924045562744101</v>
      </c>
      <c r="N32">
        <v>3.7144584655761701</v>
      </c>
      <c r="O32">
        <v>1</v>
      </c>
      <c r="P32">
        <v>1</v>
      </c>
      <c r="Q32">
        <v>9</v>
      </c>
      <c r="R32" s="12">
        <v>0.1111</v>
      </c>
      <c r="S32" s="12">
        <f t="shared" si="0"/>
        <v>0.1</v>
      </c>
      <c r="T32">
        <v>1.420654296875</v>
      </c>
      <c r="U32">
        <v>1.36475253105164</v>
      </c>
      <c r="V32">
        <v>1.21532559394836</v>
      </c>
      <c r="W32" s="13">
        <v>0.14942693710327201</v>
      </c>
      <c r="X32">
        <v>0.20532870292663599</v>
      </c>
      <c r="Y32">
        <v>0.20532870292663599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918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4.6910953521728498</v>
      </c>
      <c r="L33" s="7">
        <v>2.92262458801269</v>
      </c>
      <c r="M33">
        <v>2.3407936096191402</v>
      </c>
      <c r="N33">
        <v>3.4514465332031201</v>
      </c>
      <c r="O33">
        <v>1</v>
      </c>
      <c r="P33">
        <v>1</v>
      </c>
      <c r="Q33">
        <v>8</v>
      </c>
      <c r="R33" s="12">
        <v>0.125</v>
      </c>
      <c r="S33" s="12">
        <f t="shared" si="0"/>
        <v>0.1</v>
      </c>
      <c r="T33">
        <v>1.4240264892578101</v>
      </c>
      <c r="U33">
        <v>1.3423423767089799</v>
      </c>
      <c r="V33">
        <v>1.2150061130523699</v>
      </c>
      <c r="W33" s="13">
        <v>0.12733626365661599</v>
      </c>
      <c r="X33">
        <v>0.209020376205444</v>
      </c>
      <c r="Y33">
        <v>0.209020376205444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x14ac:dyDescent="0.15">
      <c r="A34" s="4">
        <v>340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4.7457599639892596</v>
      </c>
      <c r="L34" s="7">
        <v>2.9280128479003902</v>
      </c>
      <c r="M34">
        <v>2.2725734710693399</v>
      </c>
      <c r="N34">
        <v>3.45197677612305</v>
      </c>
      <c r="O34">
        <v>2</v>
      </c>
      <c r="P34">
        <v>2</v>
      </c>
      <c r="Q34">
        <v>11</v>
      </c>
      <c r="R34" s="12">
        <v>0.18179999999999999</v>
      </c>
      <c r="S34" s="12">
        <f t="shared" si="0"/>
        <v>0.2</v>
      </c>
      <c r="T34">
        <v>1.65671157836914</v>
      </c>
      <c r="U34">
        <v>1.5590281486511199</v>
      </c>
      <c r="V34">
        <v>1.4025862216949501</v>
      </c>
      <c r="W34" s="13">
        <v>0.15644192695617701</v>
      </c>
      <c r="X34">
        <v>0.254125356674194</v>
      </c>
      <c r="Y34">
        <v>0.254125356674194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s="30" customFormat="1" x14ac:dyDescent="0.15">
      <c r="A35" s="33">
        <v>148</v>
      </c>
      <c r="B35" s="30">
        <v>15</v>
      </c>
      <c r="C35" s="30">
        <v>5</v>
      </c>
      <c r="D35" s="30">
        <v>10</v>
      </c>
      <c r="E35" s="30">
        <v>10</v>
      </c>
      <c r="F35" s="30">
        <v>10</v>
      </c>
      <c r="G35" s="30">
        <v>0</v>
      </c>
      <c r="H35" s="30">
        <v>5</v>
      </c>
      <c r="I35" s="30">
        <v>5</v>
      </c>
      <c r="J35" s="30">
        <v>0.75</v>
      </c>
      <c r="K35" s="30">
        <v>4.9044284820556596</v>
      </c>
      <c r="L35" s="30">
        <v>2.7793331146240199</v>
      </c>
      <c r="M35" s="30">
        <v>2.6688995361328098</v>
      </c>
      <c r="N35" s="30">
        <v>4.0293216705322301</v>
      </c>
      <c r="O35" s="30">
        <v>0</v>
      </c>
      <c r="P35" s="30">
        <v>0</v>
      </c>
      <c r="Q35" s="30">
        <v>7</v>
      </c>
      <c r="R35" s="35">
        <v>0</v>
      </c>
      <c r="S35" s="35">
        <f t="shared" si="0"/>
        <v>0</v>
      </c>
      <c r="T35" s="30">
        <v>1.4735202789306601</v>
      </c>
      <c r="U35" s="30">
        <v>1.3924472332000699</v>
      </c>
      <c r="V35" s="30">
        <v>1.27611124515533</v>
      </c>
      <c r="W35" s="30">
        <v>0.11633598804473901</v>
      </c>
      <c r="X35" s="30">
        <v>0.19740903377533001</v>
      </c>
      <c r="Y35" s="30">
        <v>0.19740903377533001</v>
      </c>
      <c r="Z35" s="30">
        <v>0</v>
      </c>
      <c r="AA35" s="30">
        <v>0.7</v>
      </c>
      <c r="AB35" s="30">
        <v>1</v>
      </c>
      <c r="AC35" s="30">
        <v>0.82352941176470595</v>
      </c>
      <c r="AD35" s="30">
        <v>0.3</v>
      </c>
      <c r="AE35" s="30">
        <v>0.7</v>
      </c>
    </row>
    <row r="36" spans="1:31" x14ac:dyDescent="0.15">
      <c r="A36" s="4">
        <v>751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>
        <v>4.9115619659423801</v>
      </c>
      <c r="L36" s="7">
        <v>3.1490116119384801</v>
      </c>
      <c r="M36">
        <v>2.3357124328613299</v>
      </c>
      <c r="N36">
        <v>3.0508842468261701</v>
      </c>
      <c r="O36">
        <v>2</v>
      </c>
      <c r="P36">
        <v>2</v>
      </c>
      <c r="Q36">
        <v>10</v>
      </c>
      <c r="R36" s="12">
        <v>0.2</v>
      </c>
      <c r="S36" s="12">
        <f t="shared" si="0"/>
        <v>0.2</v>
      </c>
      <c r="T36">
        <v>1.60980224609375</v>
      </c>
      <c r="U36">
        <v>1.5278396606445299</v>
      </c>
      <c r="V36">
        <v>1.36089551448822</v>
      </c>
      <c r="W36" s="13">
        <v>0.16694414615631101</v>
      </c>
      <c r="X36">
        <v>0.24890673160553001</v>
      </c>
      <c r="Y36">
        <v>0.24890673160553001</v>
      </c>
      <c r="Z36">
        <v>0.2</v>
      </c>
      <c r="AA36">
        <v>0.8</v>
      </c>
      <c r="AB36">
        <v>0.8</v>
      </c>
      <c r="AC36">
        <v>0.8</v>
      </c>
      <c r="AD36">
        <v>0.2</v>
      </c>
      <c r="AE36">
        <v>0.6</v>
      </c>
    </row>
    <row r="37" spans="1:31" x14ac:dyDescent="0.15">
      <c r="A37" s="4">
        <v>973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>
        <v>5.6923103332519496</v>
      </c>
      <c r="L37">
        <v>3.1271286010742201</v>
      </c>
      <c r="M37">
        <v>1.79007720947266</v>
      </c>
      <c r="N37">
        <v>4.1845417022705096</v>
      </c>
      <c r="O37">
        <v>2</v>
      </c>
      <c r="P37">
        <v>2</v>
      </c>
      <c r="Q37">
        <v>11</v>
      </c>
      <c r="R37" s="12">
        <v>0.18179999999999999</v>
      </c>
      <c r="S37" s="12">
        <f t="shared" si="0"/>
        <v>0.2</v>
      </c>
      <c r="T37">
        <v>1.7828674316406199</v>
      </c>
      <c r="U37">
        <v>1.6374192237853999</v>
      </c>
      <c r="V37">
        <v>1.4963766336441</v>
      </c>
      <c r="W37">
        <v>0.141042590141296</v>
      </c>
      <c r="X37">
        <v>0.286490797996521</v>
      </c>
      <c r="Y37">
        <v>0.286490797996521</v>
      </c>
      <c r="Z37">
        <v>0.2</v>
      </c>
      <c r="AA37">
        <v>0.9</v>
      </c>
      <c r="AB37">
        <v>0.81818181818181801</v>
      </c>
      <c r="AC37">
        <v>0.85714285714285698</v>
      </c>
      <c r="AD37">
        <v>0.1</v>
      </c>
      <c r="AE37">
        <v>0.7</v>
      </c>
    </row>
    <row r="38" spans="1:31" x14ac:dyDescent="0.15">
      <c r="A38" s="4">
        <v>6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3.5581398010253902</v>
      </c>
      <c r="L38" s="7">
        <v>3.1621742248535201</v>
      </c>
      <c r="M38">
        <v>4.6742172241210902</v>
      </c>
      <c r="N38">
        <v>3.8698883056640598</v>
      </c>
      <c r="O38">
        <v>0</v>
      </c>
      <c r="P38">
        <v>0</v>
      </c>
      <c r="Q38">
        <v>8</v>
      </c>
      <c r="R38" s="12">
        <v>0</v>
      </c>
      <c r="S38" s="12">
        <f t="shared" si="0"/>
        <v>0</v>
      </c>
      <c r="T38">
        <v>0.97777557373046897</v>
      </c>
      <c r="U38">
        <v>0.98835659027099598</v>
      </c>
      <c r="V38">
        <v>0.84574544429779097</v>
      </c>
      <c r="W38" s="13">
        <v>0.14261114597320601</v>
      </c>
      <c r="X38">
        <v>0.132030129432678</v>
      </c>
      <c r="Y38">
        <v>0.132030129432678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506</v>
      </c>
      <c r="B39">
        <v>15</v>
      </c>
      <c r="C39">
        <v>5</v>
      </c>
      <c r="D39">
        <v>10</v>
      </c>
      <c r="E39">
        <v>10</v>
      </c>
      <c r="F39">
        <v>10</v>
      </c>
      <c r="G39">
        <v>0</v>
      </c>
      <c r="H39">
        <v>5</v>
      </c>
      <c r="I39">
        <v>5</v>
      </c>
      <c r="J39">
        <v>0.75</v>
      </c>
      <c r="K39">
        <v>5.1133480072021502</v>
      </c>
      <c r="L39" s="7">
        <v>3.1653194427490199</v>
      </c>
      <c r="M39">
        <v>2.8224906921386701</v>
      </c>
      <c r="N39">
        <v>3.2103939056396502</v>
      </c>
      <c r="O39">
        <v>1</v>
      </c>
      <c r="P39">
        <v>1</v>
      </c>
      <c r="Q39">
        <v>6</v>
      </c>
      <c r="R39" s="12">
        <v>0.16669999999999999</v>
      </c>
      <c r="S39" s="12">
        <f t="shared" si="0"/>
        <v>0.1</v>
      </c>
      <c r="T39">
        <v>1.34306716918945</v>
      </c>
      <c r="U39">
        <v>1.30331194400787</v>
      </c>
      <c r="V39">
        <v>1.1499149799346899</v>
      </c>
      <c r="W39" s="13">
        <v>0.15339696407318101</v>
      </c>
      <c r="X39">
        <v>0.19315218925476099</v>
      </c>
      <c r="Y39">
        <v>0.19315218925476099</v>
      </c>
      <c r="Z39">
        <v>0.1</v>
      </c>
      <c r="AA39">
        <v>0.5</v>
      </c>
      <c r="AB39">
        <v>0.83333333333333304</v>
      </c>
      <c r="AC39">
        <v>0.625</v>
      </c>
      <c r="AD39">
        <v>0.5</v>
      </c>
      <c r="AE39">
        <v>0.4</v>
      </c>
    </row>
    <row r="40" spans="1:31" x14ac:dyDescent="0.15">
      <c r="A40" s="4">
        <v>539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5.5715312957763699</v>
      </c>
      <c r="L40" s="7">
        <v>3.1976795196533199</v>
      </c>
      <c r="M40">
        <v>2.1225681304931601</v>
      </c>
      <c r="N40">
        <v>4.1427783966064498</v>
      </c>
      <c r="O40">
        <v>1</v>
      </c>
      <c r="P40">
        <v>1</v>
      </c>
      <c r="Q40">
        <v>9</v>
      </c>
      <c r="R40" s="12">
        <v>0.1111</v>
      </c>
      <c r="S40" s="12">
        <f t="shared" si="0"/>
        <v>0.1</v>
      </c>
      <c r="T40">
        <v>1.9990806579589799</v>
      </c>
      <c r="U40">
        <v>1.84099769592285</v>
      </c>
      <c r="V40">
        <v>1.6779534816741899</v>
      </c>
      <c r="W40" s="13">
        <v>0.163044214248657</v>
      </c>
      <c r="X40">
        <v>0.32112717628478998</v>
      </c>
      <c r="Y40">
        <v>0.32112717628478998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20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4.7936458587646502</v>
      </c>
      <c r="L41" s="7">
        <v>3.21484375</v>
      </c>
      <c r="M41">
        <v>2.74176025390625</v>
      </c>
      <c r="N41">
        <v>3.1585388183593701</v>
      </c>
      <c r="O41">
        <v>1</v>
      </c>
      <c r="P41">
        <v>1</v>
      </c>
      <c r="Q41">
        <v>9</v>
      </c>
      <c r="R41" s="12">
        <v>0.1111</v>
      </c>
      <c r="S41" s="12">
        <f t="shared" si="0"/>
        <v>0.1</v>
      </c>
      <c r="T41">
        <v>1.57986640930176</v>
      </c>
      <c r="U41">
        <v>1.5197329521179199</v>
      </c>
      <c r="V41">
        <v>1.33726954460144</v>
      </c>
      <c r="W41" s="13">
        <v>0.18246340751647899</v>
      </c>
      <c r="X41">
        <v>0.24259686470031699</v>
      </c>
      <c r="Y41">
        <v>0.24259686470031699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831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>
        <v>5.9205646514892596</v>
      </c>
      <c r="L42" s="7">
        <v>3.2345046997070299</v>
      </c>
      <c r="M42">
        <v>2.68940925598144</v>
      </c>
      <c r="N42">
        <v>3.11403083801269</v>
      </c>
      <c r="O42">
        <v>1</v>
      </c>
      <c r="P42">
        <v>1</v>
      </c>
      <c r="Q42">
        <v>8</v>
      </c>
      <c r="R42" s="12">
        <v>0.125</v>
      </c>
      <c r="S42" s="12">
        <f t="shared" si="0"/>
        <v>0.1</v>
      </c>
      <c r="T42">
        <v>1.8896789550781199</v>
      </c>
      <c r="U42">
        <v>1.84347188472748</v>
      </c>
      <c r="V42">
        <v>1.59619677066803</v>
      </c>
      <c r="W42" s="13">
        <v>0.24727511405944799</v>
      </c>
      <c r="X42">
        <v>0.29348218441009499</v>
      </c>
      <c r="Y42">
        <v>0.29348218441009499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945</v>
      </c>
      <c r="B43">
        <v>13</v>
      </c>
      <c r="C43">
        <v>7</v>
      </c>
      <c r="D43">
        <v>10</v>
      </c>
      <c r="E43">
        <v>10</v>
      </c>
      <c r="F43">
        <v>10</v>
      </c>
      <c r="G43">
        <v>0</v>
      </c>
      <c r="H43">
        <v>3</v>
      </c>
      <c r="I43">
        <v>7</v>
      </c>
      <c r="J43">
        <v>0.65</v>
      </c>
      <c r="K43">
        <v>4.3899574279785201</v>
      </c>
      <c r="L43" s="7">
        <v>3.3915061950683598</v>
      </c>
      <c r="M43">
        <v>3.5092906951904301</v>
      </c>
      <c r="N43">
        <v>3.4964332580566402</v>
      </c>
      <c r="O43">
        <v>0</v>
      </c>
      <c r="P43">
        <v>0</v>
      </c>
      <c r="Q43">
        <v>7</v>
      </c>
      <c r="R43" s="12">
        <v>0</v>
      </c>
      <c r="S43" s="12">
        <f t="shared" si="0"/>
        <v>0</v>
      </c>
      <c r="T43">
        <v>1.1930084228515601</v>
      </c>
      <c r="U43">
        <v>1.1709060668945299</v>
      </c>
      <c r="V43">
        <v>1.0080589056014999</v>
      </c>
      <c r="W43" s="13">
        <v>0.16284716129303001</v>
      </c>
      <c r="X43">
        <v>0.18494951725006101</v>
      </c>
      <c r="Y43">
        <v>0.18494951725006101</v>
      </c>
      <c r="Z43">
        <v>0</v>
      </c>
      <c r="AA43">
        <v>0.7</v>
      </c>
      <c r="AB43">
        <v>1</v>
      </c>
      <c r="AC43">
        <v>0.82352941176470595</v>
      </c>
      <c r="AD43">
        <v>0.3</v>
      </c>
      <c r="AE43">
        <v>0.7</v>
      </c>
    </row>
    <row r="44" spans="1:31" x14ac:dyDescent="0.15">
      <c r="A44" s="4">
        <v>480</v>
      </c>
      <c r="B44">
        <v>15</v>
      </c>
      <c r="C44">
        <v>5</v>
      </c>
      <c r="D44">
        <v>10</v>
      </c>
      <c r="E44">
        <v>10</v>
      </c>
      <c r="F44">
        <v>10</v>
      </c>
      <c r="G44">
        <v>0</v>
      </c>
      <c r="H44">
        <v>5</v>
      </c>
      <c r="I44">
        <v>5</v>
      </c>
      <c r="J44">
        <v>0.75</v>
      </c>
      <c r="K44">
        <v>5.1506195068359402</v>
      </c>
      <c r="L44" s="7">
        <v>3.3932723999023402</v>
      </c>
      <c r="M44">
        <v>3.2600231170654301</v>
      </c>
      <c r="N44">
        <v>3.2482032775878902</v>
      </c>
      <c r="O44">
        <v>0</v>
      </c>
      <c r="P44">
        <v>0</v>
      </c>
      <c r="Q44">
        <v>5</v>
      </c>
      <c r="R44" s="12">
        <v>0</v>
      </c>
      <c r="S44" s="12">
        <f t="shared" si="0"/>
        <v>0</v>
      </c>
      <c r="T44">
        <v>1.6599922180175799</v>
      </c>
      <c r="U44">
        <v>1.60904240608215</v>
      </c>
      <c r="V44">
        <v>1.40480065345764</v>
      </c>
      <c r="W44" s="13">
        <v>0.204241752624512</v>
      </c>
      <c r="X44">
        <v>0.25519156455993702</v>
      </c>
      <c r="Y44">
        <v>0.25519156455993702</v>
      </c>
      <c r="Z44">
        <v>0</v>
      </c>
      <c r="AA44">
        <v>0.5</v>
      </c>
      <c r="AB44">
        <v>1</v>
      </c>
      <c r="AC44">
        <v>0.66666666666666696</v>
      </c>
      <c r="AD44">
        <v>0.5</v>
      </c>
      <c r="AE44">
        <v>0.5</v>
      </c>
    </row>
    <row r="45" spans="1:31" x14ac:dyDescent="0.15">
      <c r="A45" s="4">
        <v>831</v>
      </c>
      <c r="B45">
        <v>16</v>
      </c>
      <c r="C45">
        <v>4</v>
      </c>
      <c r="D45">
        <v>10</v>
      </c>
      <c r="E45">
        <v>10</v>
      </c>
      <c r="F45">
        <v>10</v>
      </c>
      <c r="G45">
        <v>0</v>
      </c>
      <c r="H45">
        <v>6</v>
      </c>
      <c r="I45">
        <v>4</v>
      </c>
      <c r="J45">
        <v>0.8</v>
      </c>
      <c r="K45">
        <v>5.9205646514892596</v>
      </c>
      <c r="L45" s="7">
        <v>3.2345046997070299</v>
      </c>
      <c r="M45">
        <v>2.68940925598144</v>
      </c>
      <c r="N45">
        <v>3.11403083801269</v>
      </c>
      <c r="O45">
        <v>1</v>
      </c>
      <c r="P45">
        <v>1</v>
      </c>
      <c r="Q45">
        <v>8</v>
      </c>
      <c r="R45" s="12">
        <v>0.125</v>
      </c>
      <c r="S45" s="12">
        <f t="shared" si="0"/>
        <v>0.1</v>
      </c>
      <c r="T45">
        <v>1.8896789550781199</v>
      </c>
      <c r="U45">
        <v>1.84347188472748</v>
      </c>
      <c r="V45">
        <v>1.59619677066803</v>
      </c>
      <c r="W45" s="13">
        <v>0.24727511405944799</v>
      </c>
      <c r="X45">
        <v>0.29348218441009499</v>
      </c>
      <c r="Y45">
        <v>0.29348218441009499</v>
      </c>
      <c r="Z45">
        <v>0.1</v>
      </c>
      <c r="AA45">
        <v>0.7</v>
      </c>
      <c r="AB45">
        <v>0.875</v>
      </c>
      <c r="AC45">
        <v>0.77777777777777801</v>
      </c>
      <c r="AD45">
        <v>0.3</v>
      </c>
      <c r="AE45">
        <v>0.6</v>
      </c>
    </row>
    <row r="46" spans="1:31" x14ac:dyDescent="0.15">
      <c r="A46" s="4">
        <v>519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>
        <v>6.3825550079345703</v>
      </c>
      <c r="L46" s="7">
        <v>3.3660011291503902</v>
      </c>
      <c r="M46">
        <v>3.1796836853027299</v>
      </c>
      <c r="N46">
        <v>4.5618000030517596</v>
      </c>
      <c r="O46">
        <v>2</v>
      </c>
      <c r="P46">
        <v>2</v>
      </c>
      <c r="Q46">
        <v>10</v>
      </c>
      <c r="R46" s="12">
        <v>0.2</v>
      </c>
      <c r="S46" s="12">
        <f t="shared" si="0"/>
        <v>0.2</v>
      </c>
      <c r="T46">
        <v>2.01559257507324</v>
      </c>
      <c r="U46">
        <v>1.92715609073639</v>
      </c>
      <c r="V46">
        <v>1.7114464044570901</v>
      </c>
      <c r="W46" s="13">
        <v>0.21570968627929701</v>
      </c>
      <c r="X46">
        <v>0.30414617061615001</v>
      </c>
      <c r="Y46">
        <v>0.30414617061615001</v>
      </c>
      <c r="Z46">
        <v>0.2</v>
      </c>
      <c r="AA46">
        <v>0.8</v>
      </c>
      <c r="AB46">
        <v>0.8</v>
      </c>
      <c r="AC46">
        <v>0.8</v>
      </c>
      <c r="AD46">
        <v>0.2</v>
      </c>
      <c r="AE46">
        <v>0.6</v>
      </c>
    </row>
    <row r="47" spans="1:31" x14ac:dyDescent="0.15">
      <c r="A47" s="4">
        <v>948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6.0359687805175799</v>
      </c>
      <c r="L47" s="7">
        <v>3.25136375427246</v>
      </c>
      <c r="M47">
        <v>2.7053775787353498</v>
      </c>
      <c r="N47">
        <v>4.4772434234619096</v>
      </c>
      <c r="O47">
        <v>1</v>
      </c>
      <c r="P47">
        <v>1</v>
      </c>
      <c r="Q47">
        <v>10</v>
      </c>
      <c r="R47" s="12">
        <v>0.1</v>
      </c>
      <c r="S47" s="12">
        <f t="shared" si="0"/>
        <v>0.1</v>
      </c>
      <c r="T47">
        <v>2.0139236450195299</v>
      </c>
      <c r="U47">
        <v>1.8851909637451201</v>
      </c>
      <c r="V47">
        <v>1.70291864871979</v>
      </c>
      <c r="W47" s="13">
        <v>0.18227231502533001</v>
      </c>
      <c r="X47">
        <v>0.31100499629974399</v>
      </c>
      <c r="Y47">
        <v>0.31100499629974399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ht="12" customHeight="1" x14ac:dyDescent="0.15">
      <c r="A48" s="4">
        <v>314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>
        <v>5.579345703125</v>
      </c>
      <c r="L48" s="7">
        <v>3.34688377380371</v>
      </c>
      <c r="M48">
        <v>3.0530090332031201</v>
      </c>
      <c r="N48">
        <v>2.9860916137695299</v>
      </c>
      <c r="O48">
        <v>1</v>
      </c>
      <c r="P48">
        <v>1</v>
      </c>
      <c r="Q48">
        <v>9</v>
      </c>
      <c r="R48" s="12">
        <v>0.1111</v>
      </c>
      <c r="S48" s="12">
        <f t="shared" si="0"/>
        <v>0.1</v>
      </c>
      <c r="T48">
        <v>1.7445583343505899</v>
      </c>
      <c r="U48">
        <v>1.72052478790283</v>
      </c>
      <c r="V48">
        <v>1.4698741436004601</v>
      </c>
      <c r="W48" s="13">
        <v>0.250650644302368</v>
      </c>
      <c r="X48">
        <v>0.27468419075012201</v>
      </c>
      <c r="Y48">
        <v>0.27468419075012201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x14ac:dyDescent="0.15">
      <c r="A49" s="4">
        <v>522</v>
      </c>
      <c r="B49">
        <v>16</v>
      </c>
      <c r="C49">
        <v>4</v>
      </c>
      <c r="D49">
        <v>10</v>
      </c>
      <c r="E49">
        <v>10</v>
      </c>
      <c r="F49">
        <v>10</v>
      </c>
      <c r="G49">
        <v>0</v>
      </c>
      <c r="H49">
        <v>6</v>
      </c>
      <c r="I49">
        <v>4</v>
      </c>
      <c r="J49">
        <v>0.8</v>
      </c>
      <c r="K49">
        <v>6.39202880859375</v>
      </c>
      <c r="L49" s="7">
        <v>3.33344650268555</v>
      </c>
      <c r="M49">
        <v>3.0104999542236301</v>
      </c>
      <c r="N49">
        <v>4.2902660369873002</v>
      </c>
      <c r="O49">
        <v>1</v>
      </c>
      <c r="P49">
        <v>1</v>
      </c>
      <c r="Q49">
        <v>10</v>
      </c>
      <c r="R49" s="12">
        <v>0.1</v>
      </c>
      <c r="S49" s="12">
        <f t="shared" si="0"/>
        <v>0.1</v>
      </c>
      <c r="T49">
        <v>2.0180358886718701</v>
      </c>
      <c r="U49">
        <v>1.9343172311782799</v>
      </c>
      <c r="V49">
        <v>1.7107549905777</v>
      </c>
      <c r="W49" s="13">
        <v>0.22356224060058599</v>
      </c>
      <c r="X49">
        <v>0.30728089809417702</v>
      </c>
      <c r="Y49">
        <v>0.30728089809417702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519</v>
      </c>
      <c r="B50">
        <v>16</v>
      </c>
      <c r="C50">
        <v>4</v>
      </c>
      <c r="D50">
        <v>10</v>
      </c>
      <c r="E50">
        <v>10</v>
      </c>
      <c r="F50">
        <v>10</v>
      </c>
      <c r="G50">
        <v>0</v>
      </c>
      <c r="H50">
        <v>6</v>
      </c>
      <c r="I50">
        <v>4</v>
      </c>
      <c r="J50">
        <v>0.8</v>
      </c>
      <c r="K50">
        <v>6.3825550079345703</v>
      </c>
      <c r="L50" s="7">
        <v>3.3660011291503902</v>
      </c>
      <c r="M50">
        <v>3.1796836853027299</v>
      </c>
      <c r="N50">
        <v>4.5618000030517596</v>
      </c>
      <c r="O50">
        <v>2</v>
      </c>
      <c r="P50">
        <v>2</v>
      </c>
      <c r="Q50">
        <v>10</v>
      </c>
      <c r="R50" s="12">
        <v>0.2</v>
      </c>
      <c r="S50" s="12">
        <f t="shared" si="0"/>
        <v>0.2</v>
      </c>
      <c r="T50">
        <v>2.01559257507324</v>
      </c>
      <c r="U50">
        <v>1.92715609073639</v>
      </c>
      <c r="V50">
        <v>1.7114464044570901</v>
      </c>
      <c r="W50" s="13">
        <v>0.21570968627929701</v>
      </c>
      <c r="X50">
        <v>0.30414617061615001</v>
      </c>
      <c r="Y50">
        <v>0.30414617061615001</v>
      </c>
      <c r="Z50">
        <v>0.2</v>
      </c>
      <c r="AA50">
        <v>0.8</v>
      </c>
      <c r="AB50">
        <v>0.8</v>
      </c>
      <c r="AC50">
        <v>0.8</v>
      </c>
      <c r="AD50">
        <v>0.2</v>
      </c>
      <c r="AE50">
        <v>0.6</v>
      </c>
    </row>
    <row r="51" spans="1:31" x14ac:dyDescent="0.15">
      <c r="A51" s="4">
        <v>897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5.0807552337646502</v>
      </c>
      <c r="L51" s="7">
        <v>3.5942249298095699</v>
      </c>
      <c r="M51">
        <v>3.5212154388427699</v>
      </c>
      <c r="N51">
        <v>2.8270282745361301</v>
      </c>
      <c r="O51">
        <v>1</v>
      </c>
      <c r="P51">
        <v>1</v>
      </c>
      <c r="Q51">
        <v>9</v>
      </c>
      <c r="R51" s="12">
        <v>0.1111</v>
      </c>
      <c r="S51" s="12">
        <f t="shared" si="0"/>
        <v>0.1</v>
      </c>
      <c r="T51">
        <v>1.6263542175293</v>
      </c>
      <c r="U51">
        <v>1.6224285364151001</v>
      </c>
      <c r="V51">
        <v>1.36819708347321</v>
      </c>
      <c r="W51" s="13">
        <v>0.25423145294189398</v>
      </c>
      <c r="X51">
        <v>0.25815713405609098</v>
      </c>
      <c r="Y51">
        <v>0.25815713405609098</v>
      </c>
      <c r="Z51">
        <v>0.1</v>
      </c>
      <c r="AA51">
        <v>0.8</v>
      </c>
      <c r="AB51">
        <v>0.88888888888888895</v>
      </c>
      <c r="AC51">
        <v>0.84210526315789502</v>
      </c>
      <c r="AD51">
        <v>0.2</v>
      </c>
      <c r="AE51">
        <v>0.7</v>
      </c>
    </row>
    <row r="52" spans="1:31" x14ac:dyDescent="0.15">
      <c r="A52" s="4">
        <v>518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4.2386131286621103</v>
      </c>
      <c r="L52" s="7">
        <v>3.5993404388427699</v>
      </c>
      <c r="M52">
        <v>4.3402576446533203</v>
      </c>
      <c r="N52">
        <v>3.1893730163574201</v>
      </c>
      <c r="O52">
        <v>0</v>
      </c>
      <c r="P52">
        <v>0</v>
      </c>
      <c r="Q52">
        <v>6</v>
      </c>
      <c r="R52" s="12">
        <v>0</v>
      </c>
      <c r="S52" s="12">
        <f t="shared" si="0"/>
        <v>0</v>
      </c>
      <c r="T52">
        <v>1.2165508270263701</v>
      </c>
      <c r="U52">
        <v>1.22995185852051</v>
      </c>
      <c r="V52">
        <v>1.02359163761139</v>
      </c>
      <c r="W52" s="13">
        <v>0.20636022090911901</v>
      </c>
      <c r="X52">
        <v>0.192959189414978</v>
      </c>
      <c r="Y52">
        <v>0.192959189414978</v>
      </c>
      <c r="Z52">
        <v>0</v>
      </c>
      <c r="AA52">
        <v>0.6</v>
      </c>
      <c r="AB52">
        <v>1</v>
      </c>
      <c r="AC52">
        <v>0.75</v>
      </c>
      <c r="AD52">
        <v>0.4</v>
      </c>
      <c r="AE52">
        <v>0.6</v>
      </c>
    </row>
    <row r="53" spans="1:31" x14ac:dyDescent="0.15">
      <c r="L53" s="8">
        <f>AVERAGE(L2:L52)</f>
        <v>2.8908700755998193</v>
      </c>
      <c r="W53" s="15">
        <f t="shared" ref="W53:AE53" si="1">AVERAGE(W2:W52)</f>
        <v>0.15468953403772093</v>
      </c>
      <c r="Z53" s="9">
        <f t="shared" si="1"/>
        <v>0.16470588235294112</v>
      </c>
      <c r="AA53" s="9">
        <f t="shared" si="1"/>
        <v>0.76666666666666639</v>
      </c>
      <c r="AB53" s="9">
        <f t="shared" si="1"/>
        <v>0.83700394050394011</v>
      </c>
      <c r="AC53" s="9">
        <f t="shared" si="1"/>
        <v>0.79843616937795159</v>
      </c>
      <c r="AD53" s="9">
        <f t="shared" si="1"/>
        <v>0.23333333333333328</v>
      </c>
      <c r="AE53" s="9">
        <f t="shared" si="1"/>
        <v>0.60196078431372546</v>
      </c>
    </row>
    <row r="54" spans="1:31" x14ac:dyDescent="0.15">
      <c r="L54" s="8">
        <f>MAX(L2:L52)</f>
        <v>3.5993404388427699</v>
      </c>
      <c r="W54" s="15">
        <f t="shared" ref="W54:AE54" si="2">MAX(W2:W52)</f>
        <v>0.25423145294189398</v>
      </c>
      <c r="Z54" s="9">
        <f t="shared" si="2"/>
        <v>0.4</v>
      </c>
      <c r="AA54" s="9">
        <f t="shared" si="2"/>
        <v>1</v>
      </c>
      <c r="AB54" s="9">
        <f t="shared" si="2"/>
        <v>1</v>
      </c>
      <c r="AC54" s="9">
        <f t="shared" si="2"/>
        <v>0.9</v>
      </c>
      <c r="AD54" s="9">
        <f t="shared" si="2"/>
        <v>1</v>
      </c>
      <c r="AE54" s="9">
        <f t="shared" si="2"/>
        <v>0.8</v>
      </c>
    </row>
    <row r="55" spans="1:31" x14ac:dyDescent="0.15">
      <c r="L55" s="8">
        <f>MIN(L2:L52)</f>
        <v>2.2603340148925799</v>
      </c>
      <c r="W55" s="15">
        <f t="shared" ref="W55:AE55" si="3">MIN(W2:W52)</f>
        <v>1.0916948318481501E-2</v>
      </c>
      <c r="Z55" s="9">
        <f t="shared" si="3"/>
        <v>0</v>
      </c>
      <c r="AA55" s="9">
        <f t="shared" si="3"/>
        <v>0</v>
      </c>
      <c r="AB55" s="9">
        <f t="shared" si="3"/>
        <v>0.69230769230769196</v>
      </c>
      <c r="AC55" s="9">
        <f t="shared" si="3"/>
        <v>0.58823529411764697</v>
      </c>
      <c r="AD55" s="9">
        <f t="shared" si="3"/>
        <v>0</v>
      </c>
      <c r="AE55" s="9">
        <f t="shared" si="3"/>
        <v>0</v>
      </c>
    </row>
    <row r="56" spans="1:31" x14ac:dyDescent="0.15">
      <c r="L56" s="7"/>
      <c r="W56" s="13"/>
    </row>
    <row r="57" spans="1:31" x14ac:dyDescent="0.15">
      <c r="K57">
        <v>31</v>
      </c>
      <c r="L57" s="7"/>
      <c r="W57" s="13"/>
    </row>
    <row r="58" spans="1:31" x14ac:dyDescent="0.15">
      <c r="L58" s="7"/>
      <c r="W58" s="13"/>
    </row>
    <row r="59" spans="1:31" x14ac:dyDescent="0.15">
      <c r="K59">
        <v>0.161</v>
      </c>
      <c r="L59" s="7"/>
      <c r="W59" s="13"/>
    </row>
    <row r="60" spans="1:31" x14ac:dyDescent="0.15">
      <c r="L60" s="7"/>
      <c r="W60" s="13"/>
    </row>
    <row r="61" spans="1:31" x14ac:dyDescent="0.15">
      <c r="K61" s="9" t="s">
        <v>10</v>
      </c>
      <c r="L61" s="9" t="s">
        <v>33</v>
      </c>
      <c r="M61" s="9"/>
      <c r="N61" s="9" t="s">
        <v>66</v>
      </c>
      <c r="O61" s="9"/>
      <c r="P61" s="9"/>
      <c r="Q61" s="9"/>
      <c r="W61" s="13"/>
    </row>
    <row r="62" spans="1:31" x14ac:dyDescent="0.15">
      <c r="K62" s="9"/>
      <c r="L62" s="9"/>
      <c r="M62" s="9"/>
      <c r="N62" s="9">
        <v>0.2</v>
      </c>
      <c r="O62" s="9">
        <v>-400</v>
      </c>
      <c r="P62" s="9">
        <v>1600</v>
      </c>
      <c r="Q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>
        <v>1</v>
      </c>
      <c r="N63" s="9">
        <v>0.4</v>
      </c>
      <c r="O63" s="9">
        <v>-800</v>
      </c>
      <c r="P63" s="9">
        <v>1200</v>
      </c>
      <c r="Q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>
        <v>2</v>
      </c>
      <c r="N64" s="9">
        <v>0.45</v>
      </c>
      <c r="O64" s="9">
        <v>-900</v>
      </c>
      <c r="P64" s="9">
        <v>1100</v>
      </c>
      <c r="Q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9">
        <v>3</v>
      </c>
      <c r="N65" s="9">
        <v>0.49</v>
      </c>
      <c r="O65" s="9">
        <v>-980</v>
      </c>
      <c r="P65" s="9">
        <v>1020</v>
      </c>
      <c r="Q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4</v>
      </c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M67" s="9">
        <v>7</v>
      </c>
      <c r="W67" s="13"/>
    </row>
    <row r="68" spans="11:23" s="31" customFormat="1" x14ac:dyDescent="0.15">
      <c r="K68" s="36" t="s">
        <v>121</v>
      </c>
      <c r="L68" s="36">
        <f>COUNTIF(L2:L52,"&lt;2.64")-COUNTIF(L2:L52,"&lt;2.157")</f>
        <v>17</v>
      </c>
      <c r="M68" s="36">
        <v>17</v>
      </c>
    </row>
    <row r="69" spans="11:23" x14ac:dyDescent="0.15">
      <c r="K69" s="9" t="s">
        <v>122</v>
      </c>
      <c r="L69" s="9">
        <f>COUNTIF(L2:L52,"&lt;3.123")-COUNTIF(L2:L52,"&lt;2.64")</f>
        <v>17</v>
      </c>
      <c r="M69" s="9">
        <v>17</v>
      </c>
      <c r="W69" s="13"/>
    </row>
    <row r="70" spans="11:23" s="31" customFormat="1" x14ac:dyDescent="0.15">
      <c r="K70" s="36" t="s">
        <v>86</v>
      </c>
      <c r="L70" s="36">
        <f>COUNTIF(L2:L52,"&lt;3.606")-COUNTIF(L2:L52,"&lt;3.123")</f>
        <v>17</v>
      </c>
      <c r="M70" s="36">
        <v>17</v>
      </c>
    </row>
    <row r="71" spans="11:23" x14ac:dyDescent="0.15">
      <c r="K71" s="9" t="s">
        <v>42</v>
      </c>
      <c r="L71" s="9">
        <f>COUNTIF(L2:L52,"&lt;2.801")-COUNTIF(L2:L52,"&lt;2.64")</f>
        <v>6</v>
      </c>
      <c r="M71" s="9">
        <v>14</v>
      </c>
    </row>
    <row r="72" spans="11:23" x14ac:dyDescent="0.15">
      <c r="K72" s="9" t="s">
        <v>43</v>
      </c>
      <c r="L72" s="9">
        <f>COUNTIF(L2:L52,"&lt;2.962")-COUNTIF(L2:L52,"&lt;2.801")</f>
        <v>11</v>
      </c>
      <c r="M72" s="9">
        <v>11</v>
      </c>
    </row>
    <row r="73" spans="11:23" x14ac:dyDescent="0.15">
      <c r="K73" s="9" t="s">
        <v>44</v>
      </c>
      <c r="L73" s="9">
        <f>COUNTIF(L2:L52,"&lt;3.123")-COUNTIF(L2:L52,"&lt;2.962")</f>
        <v>0</v>
      </c>
      <c r="M73" s="9">
        <v>7</v>
      </c>
    </row>
    <row r="74" spans="11:23" x14ac:dyDescent="0.15">
      <c r="K74" s="9" t="s">
        <v>45</v>
      </c>
      <c r="L74" s="9">
        <f>COUNTIF(L2:L52,"&lt;3.284")-COUNTIF(L2:L52,"&lt;3.123")</f>
        <v>9</v>
      </c>
      <c r="M74" s="9">
        <v>4</v>
      </c>
    </row>
    <row r="75" spans="11:23" x14ac:dyDescent="0.15">
      <c r="K75" s="9" t="s">
        <v>46</v>
      </c>
      <c r="L75" s="9">
        <f>COUNTIF(L2:L52,"&lt;3.445")-COUNTIF(L2:L52,"&lt;3.284")</f>
        <v>6</v>
      </c>
      <c r="M75" s="9">
        <v>3</v>
      </c>
      <c r="W75" s="13"/>
    </row>
    <row r="76" spans="11:23" x14ac:dyDescent="0.15">
      <c r="K76" s="9" t="s">
        <v>47</v>
      </c>
      <c r="L76" s="9">
        <f>COUNTIF(L2:L52,"&lt;3.606")-COUNTIF(L2:L52,"&lt;3.445")</f>
        <v>2</v>
      </c>
      <c r="M76" s="9">
        <v>2</v>
      </c>
    </row>
    <row r="77" spans="11:23" x14ac:dyDescent="0.15">
      <c r="K77" s="9" t="s">
        <v>48</v>
      </c>
      <c r="L77" s="9">
        <f>COUNTIF(L2:L52,"&lt;3.767")-COUNTIF(L2:L52,"&lt;3.606")</f>
        <v>0</v>
      </c>
      <c r="M77" s="9">
        <v>1</v>
      </c>
      <c r="W77" s="13"/>
    </row>
    <row r="78" spans="11:23" x14ac:dyDescent="0.15">
      <c r="K78" s="9" t="s">
        <v>49</v>
      </c>
      <c r="L78" s="9">
        <f>COUNTIF(L2:L52,"&lt;3.928")-COUNTIF(L2:L52,"&lt;3.767")</f>
        <v>0</v>
      </c>
      <c r="M78" s="9">
        <v>2</v>
      </c>
    </row>
    <row r="79" spans="11:23" x14ac:dyDescent="0.15">
      <c r="K79" s="9" t="s">
        <v>50</v>
      </c>
      <c r="L79" s="9">
        <f>COUNTIF(L2:L52,"&lt;4.089")-COUNTIF(L2:L52,"&lt;3.928")</f>
        <v>0</v>
      </c>
      <c r="M79" s="9">
        <v>3</v>
      </c>
    </row>
    <row r="80" spans="11:23" x14ac:dyDescent="0.15">
      <c r="K80" s="9" t="s">
        <v>51</v>
      </c>
      <c r="L80" s="9">
        <f>COUNTIF(L2:L52,"&lt;4.25")-COUNTIF(L2:L52,"&lt;4.089")</f>
        <v>0</v>
      </c>
      <c r="M80" s="9">
        <v>4</v>
      </c>
    </row>
    <row r="81" spans="11:23" x14ac:dyDescent="0.15">
      <c r="K81" s="9" t="s">
        <v>52</v>
      </c>
      <c r="L81" s="9">
        <f>COUNTIF(L2:L52,"&lt;4.411")-COUNTIF(L2:L52,"&lt;4.25")</f>
        <v>0</v>
      </c>
      <c r="M81" s="9">
        <v>7</v>
      </c>
    </row>
    <row r="82" spans="11:23" x14ac:dyDescent="0.15">
      <c r="K82" s="9" t="s">
        <v>53</v>
      </c>
      <c r="L82" s="9">
        <f>COUNTIF(L2:L52,"&lt;4.572")-COUNTIF(L2:L52,"&lt;4.411")</f>
        <v>0</v>
      </c>
      <c r="M82" s="9">
        <v>11</v>
      </c>
    </row>
    <row r="83" spans="11:23" x14ac:dyDescent="0.15">
      <c r="K83" s="9" t="s">
        <v>54</v>
      </c>
      <c r="L83" s="9">
        <f>COUNTIF(L2:L52,"&lt;4.733")-COUNTIF(L2:L52,"&lt;4.572")</f>
        <v>0</v>
      </c>
      <c r="M83" s="9">
        <v>14</v>
      </c>
      <c r="W83" s="13"/>
    </row>
    <row r="84" spans="11:23" x14ac:dyDescent="0.15">
      <c r="K84" s="9" t="s">
        <v>55</v>
      </c>
      <c r="L84" s="9">
        <f>COUNTIF(L2:L52,"&lt;4.894")-COUNTIF(L2:L52,"&lt;4.733")</f>
        <v>0</v>
      </c>
      <c r="M84" s="9">
        <v>16</v>
      </c>
      <c r="W84" s="13"/>
    </row>
    <row r="85" spans="11:23" x14ac:dyDescent="0.15">
      <c r="K85" s="9" t="s">
        <v>56</v>
      </c>
      <c r="L85" s="9">
        <f>COUNTIF(L2:L52,"&lt;5.055")-COUNTIF(L2:L52,"&lt;4.894")</f>
        <v>0</v>
      </c>
      <c r="M85" s="9">
        <v>14</v>
      </c>
      <c r="W85" s="13"/>
    </row>
    <row r="86" spans="11:23" x14ac:dyDescent="0.15">
      <c r="K86" s="9" t="s">
        <v>57</v>
      </c>
      <c r="L86" s="9">
        <f>COUNTIF(L2:L52,"&lt;5.216")-COUNTIF(L2:L52,"&lt;5.055")</f>
        <v>0</v>
      </c>
      <c r="M86" s="9">
        <v>11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>
        <v>7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>
        <v>4</v>
      </c>
      <c r="P88">
        <v>0.48299999999999998</v>
      </c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M89" s="9">
        <v>3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>
        <v>2</v>
      </c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>
        <v>1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E123"/>
  <sheetViews>
    <sheetView topLeftCell="H61" workbookViewId="0">
      <selection activeCell="H80" sqref="A80:XFD80"/>
    </sheetView>
  </sheetViews>
  <sheetFormatPr defaultColWidth="9" defaultRowHeight="13.5" x14ac:dyDescent="0.15"/>
  <cols>
    <col min="11" max="12" width="19.625" customWidth="1"/>
    <col min="13" max="14" width="12.875"/>
    <col min="20" max="22" width="12.875"/>
    <col min="23" max="23" width="19.75" customWidth="1"/>
    <col min="24" max="25" width="12.875"/>
    <col min="26" max="27" width="12.625"/>
    <col min="28" max="29" width="12.875"/>
    <col min="30" max="31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65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946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3.3250389099121098</v>
      </c>
      <c r="L6" s="7">
        <v>2.0880012512207</v>
      </c>
      <c r="M6">
        <v>2.8667697906494101</v>
      </c>
      <c r="N6">
        <v>7.1586685180664098</v>
      </c>
      <c r="O6">
        <v>1</v>
      </c>
      <c r="P6">
        <v>1</v>
      </c>
      <c r="Q6">
        <v>4</v>
      </c>
      <c r="R6" s="12">
        <v>0.25</v>
      </c>
      <c r="S6" s="12">
        <f t="shared" si="0"/>
        <v>0.1</v>
      </c>
      <c r="T6">
        <v>1.11629867553711</v>
      </c>
      <c r="U6">
        <v>0.89506816864013705</v>
      </c>
      <c r="V6">
        <v>0.99337136745452903</v>
      </c>
      <c r="W6" s="13">
        <v>9.8303198814392104E-2</v>
      </c>
      <c r="X6">
        <v>0.122927308082581</v>
      </c>
      <c r="Y6">
        <v>0.122927308082581</v>
      </c>
      <c r="Z6">
        <v>0.1</v>
      </c>
      <c r="AA6">
        <v>0.3</v>
      </c>
      <c r="AB6">
        <v>0.75</v>
      </c>
      <c r="AC6">
        <v>0.42857142857142799</v>
      </c>
      <c r="AD6">
        <v>0.7</v>
      </c>
      <c r="AE6">
        <v>0.2</v>
      </c>
    </row>
    <row r="7" spans="1:31" x14ac:dyDescent="0.15">
      <c r="A7" s="4">
        <v>868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3.7255001068115199</v>
      </c>
      <c r="L7" s="7">
        <v>2.12992668151856</v>
      </c>
      <c r="M7">
        <v>1.7113456726074201</v>
      </c>
      <c r="N7">
        <v>3.2912960052490199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1.2244358062744101</v>
      </c>
      <c r="U7">
        <v>1.1473345756530799</v>
      </c>
      <c r="V7">
        <v>1.07429599761963</v>
      </c>
      <c r="W7" s="13">
        <v>7.3038578033447293E-2</v>
      </c>
      <c r="X7">
        <v>0.15013980865478499</v>
      </c>
      <c r="Y7">
        <v>0.15013980865478499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x14ac:dyDescent="0.15">
      <c r="A8" s="4">
        <v>688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5.5039482116699201</v>
      </c>
      <c r="L8" s="7">
        <v>2.1708469390869101</v>
      </c>
      <c r="M8">
        <v>1.1613750457763701</v>
      </c>
      <c r="N8">
        <v>4.6472492218017596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1.88547706604004</v>
      </c>
      <c r="U8">
        <v>1.7043437957763701</v>
      </c>
      <c r="V8">
        <v>1.6322380304336599</v>
      </c>
      <c r="W8" s="13">
        <v>7.2105765342712402E-2</v>
      </c>
      <c r="X8">
        <v>0.253239035606384</v>
      </c>
      <c r="Y8">
        <v>0.253239035606384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760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5.9451637268066397</v>
      </c>
      <c r="L9" s="7">
        <v>2.1772499084472701</v>
      </c>
      <c r="M9">
        <v>1.5182361602783201</v>
      </c>
      <c r="N9">
        <v>4.6323146820068404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2.00077629089356</v>
      </c>
      <c r="U9">
        <v>1.8528251647949201</v>
      </c>
      <c r="V9">
        <v>1.73305892944336</v>
      </c>
      <c r="W9" s="13">
        <v>0.119766235351562</v>
      </c>
      <c r="X9">
        <v>0.26771736145019498</v>
      </c>
      <c r="Y9">
        <v>0.26771736145019498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876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5.8185081481933603</v>
      </c>
      <c r="L10" s="7">
        <v>2.2077369689941402</v>
      </c>
      <c r="M10">
        <v>1.01711845397949</v>
      </c>
      <c r="N10">
        <v>4.8402996063232404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2.3515682220459002</v>
      </c>
      <c r="U10">
        <v>2.11308741569519</v>
      </c>
      <c r="V10">
        <v>2.02004790306091</v>
      </c>
      <c r="W10" s="13">
        <v>9.3039512634277302E-2</v>
      </c>
      <c r="X10">
        <v>0.33152031898498502</v>
      </c>
      <c r="Y10">
        <v>0.33152031898498502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206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4.4629192352294904</v>
      </c>
      <c r="L11" s="7">
        <v>2.2479228973388699</v>
      </c>
      <c r="M11">
        <v>2.1878547668457</v>
      </c>
      <c r="N11">
        <v>3.5414943695068399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1.4795379638671899</v>
      </c>
      <c r="U11">
        <v>1.4095602035522501</v>
      </c>
      <c r="V11">
        <v>1.2945129871368399</v>
      </c>
      <c r="W11" s="13">
        <v>0.115047216415405</v>
      </c>
      <c r="X11">
        <v>0.18502497673034701</v>
      </c>
      <c r="Y11">
        <v>0.18502497673034701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332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5.5232677459716797</v>
      </c>
      <c r="L12" s="7">
        <v>2.25797843933106</v>
      </c>
      <c r="M12">
        <v>1.6736488342285201</v>
      </c>
      <c r="N12">
        <v>3.9813232421875</v>
      </c>
      <c r="O12">
        <v>3</v>
      </c>
      <c r="P12">
        <v>3</v>
      </c>
      <c r="Q12">
        <v>11</v>
      </c>
      <c r="R12" s="12">
        <v>0.2727</v>
      </c>
      <c r="S12" s="12">
        <f t="shared" si="0"/>
        <v>0.3</v>
      </c>
      <c r="T12">
        <v>2.1875057220459002</v>
      </c>
      <c r="U12">
        <v>2.02536869049072</v>
      </c>
      <c r="V12">
        <v>1.8965694904327399</v>
      </c>
      <c r="W12" s="13">
        <v>0.12879920005798301</v>
      </c>
      <c r="X12">
        <v>0.29093623161315901</v>
      </c>
      <c r="Y12">
        <v>0.29093623161315901</v>
      </c>
      <c r="Z12">
        <v>0.3</v>
      </c>
      <c r="AA12">
        <v>0.8</v>
      </c>
      <c r="AB12">
        <v>0.72727272727272696</v>
      </c>
      <c r="AC12">
        <v>0.76190476190476197</v>
      </c>
      <c r="AD12">
        <v>0.2</v>
      </c>
      <c r="AE12">
        <v>0.5</v>
      </c>
    </row>
    <row r="13" spans="1:31" x14ac:dyDescent="0.15">
      <c r="A13" s="4">
        <v>243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7.0155200958251998</v>
      </c>
      <c r="L13" s="7">
        <v>2.2603340148925799</v>
      </c>
      <c r="M13">
        <v>1.61123275756836</v>
      </c>
      <c r="N13">
        <v>4.6294460296630904</v>
      </c>
      <c r="O13">
        <v>4</v>
      </c>
      <c r="P13">
        <v>4</v>
      </c>
      <c r="Q13">
        <v>13</v>
      </c>
      <c r="R13" s="12">
        <v>0.30769999999999997</v>
      </c>
      <c r="S13" s="12">
        <f t="shared" si="0"/>
        <v>0.4</v>
      </c>
      <c r="T13">
        <v>2.15481376647949</v>
      </c>
      <c r="U13">
        <v>2.0434997081756601</v>
      </c>
      <c r="V13">
        <v>1.8577797412872299</v>
      </c>
      <c r="W13" s="13">
        <v>0.18571996688842801</v>
      </c>
      <c r="X13">
        <v>0.29703402519226102</v>
      </c>
      <c r="Y13">
        <v>0.29703402519226102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4">
        <v>962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4.6886062622070304</v>
      </c>
      <c r="L14" s="7">
        <v>2.2660045623779301</v>
      </c>
      <c r="M14">
        <v>1.8892669677734399</v>
      </c>
      <c r="N14">
        <v>3.0958251953125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1.6115760803222701</v>
      </c>
      <c r="U14">
        <v>1.5397201776504501</v>
      </c>
      <c r="V14">
        <v>1.4006265401840201</v>
      </c>
      <c r="W14" s="13">
        <v>0.139093637466431</v>
      </c>
      <c r="X14">
        <v>0.21094954013824499</v>
      </c>
      <c r="Y14">
        <v>0.21094954013824499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774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4.5879154205322301</v>
      </c>
      <c r="L15" s="7">
        <v>2.3017005920410201</v>
      </c>
      <c r="M15">
        <v>1.68941307067871</v>
      </c>
      <c r="N15">
        <v>3.34785652160644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1.59369468688965</v>
      </c>
      <c r="U15">
        <v>1.4986766576767001</v>
      </c>
      <c r="V15">
        <v>1.38804054260254</v>
      </c>
      <c r="W15" s="13">
        <v>0.11063611507415801</v>
      </c>
      <c r="X15">
        <v>0.20565414428710899</v>
      </c>
      <c r="Y15">
        <v>0.20565414428710899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613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4.1262054443359402</v>
      </c>
      <c r="L16" s="7">
        <v>2.30923271179199</v>
      </c>
      <c r="M16">
        <v>2.0504150390625</v>
      </c>
      <c r="N16">
        <v>3.11630058288574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1.39303970336914</v>
      </c>
      <c r="U16">
        <v>1.32696604728699</v>
      </c>
      <c r="V16">
        <v>1.2175832986831701</v>
      </c>
      <c r="W16" s="13">
        <v>0.109382748603821</v>
      </c>
      <c r="X16">
        <v>0.17545640468597401</v>
      </c>
      <c r="Y16">
        <v>0.17545640468597401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s="7" customFormat="1" x14ac:dyDescent="0.15">
      <c r="A17" s="24">
        <v>964</v>
      </c>
      <c r="B17" s="7">
        <v>16</v>
      </c>
      <c r="C17" s="7">
        <v>4</v>
      </c>
      <c r="D17" s="7">
        <v>10</v>
      </c>
      <c r="E17" s="7">
        <v>10</v>
      </c>
      <c r="F17" s="7">
        <v>10</v>
      </c>
      <c r="G17" s="7">
        <v>0</v>
      </c>
      <c r="H17" s="7">
        <v>6</v>
      </c>
      <c r="I17" s="7">
        <v>4</v>
      </c>
      <c r="J17" s="7">
        <v>0.8</v>
      </c>
      <c r="K17" s="7">
        <v>4.8089675903320304</v>
      </c>
      <c r="L17" s="7">
        <v>2.3160915374755899</v>
      </c>
      <c r="M17" s="7">
        <v>1.9291191101074201</v>
      </c>
      <c r="N17" s="7">
        <v>3.18735694885254</v>
      </c>
      <c r="O17" s="7">
        <v>2</v>
      </c>
      <c r="P17" s="7">
        <v>2</v>
      </c>
      <c r="Q17" s="7">
        <v>9</v>
      </c>
      <c r="R17" s="26">
        <v>0.22220000000000001</v>
      </c>
      <c r="S17" s="26">
        <f t="shared" si="0"/>
        <v>0.2</v>
      </c>
      <c r="T17" s="7">
        <v>1.62002754211426</v>
      </c>
      <c r="U17" s="7">
        <v>1.55934906005859</v>
      </c>
      <c r="V17" s="7">
        <v>1.40135169029236</v>
      </c>
      <c r="W17" s="7">
        <v>0.15799736976623499</v>
      </c>
      <c r="X17" s="7">
        <v>0.218675851821899</v>
      </c>
      <c r="Y17" s="7">
        <v>0.218675851821899</v>
      </c>
      <c r="Z17" s="7">
        <v>0.2</v>
      </c>
      <c r="AA17" s="7">
        <v>0.7</v>
      </c>
      <c r="AB17" s="7">
        <v>0.77777777777777801</v>
      </c>
      <c r="AC17" s="7">
        <v>0.73684210526315796</v>
      </c>
      <c r="AD17" s="7">
        <v>0.3</v>
      </c>
      <c r="AE17" s="7">
        <v>0.5</v>
      </c>
    </row>
    <row r="18" spans="1:31" x14ac:dyDescent="0.15">
      <c r="A18" s="4">
        <v>939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6.1483573913574201</v>
      </c>
      <c r="L18" s="7">
        <v>2.3338871002197301</v>
      </c>
      <c r="M18">
        <v>1.45290374755859</v>
      </c>
      <c r="N18">
        <v>4.1549930572509801</v>
      </c>
      <c r="O18">
        <v>3</v>
      </c>
      <c r="P18">
        <v>3</v>
      </c>
      <c r="Q18">
        <v>10</v>
      </c>
      <c r="R18" s="12">
        <v>0.3</v>
      </c>
      <c r="S18" s="12">
        <f t="shared" si="0"/>
        <v>0.3</v>
      </c>
      <c r="T18">
        <v>2.0319080352783199</v>
      </c>
      <c r="U18">
        <v>1.90573501586914</v>
      </c>
      <c r="V18">
        <v>1.74814701080322</v>
      </c>
      <c r="W18" s="13">
        <v>0.157588005065918</v>
      </c>
      <c r="X18">
        <v>0.28376102447509799</v>
      </c>
      <c r="Y18">
        <v>0.28376102447509799</v>
      </c>
      <c r="Z18">
        <v>0.3</v>
      </c>
      <c r="AA18">
        <v>0.7</v>
      </c>
      <c r="AB18">
        <v>0.7</v>
      </c>
      <c r="AC18">
        <v>0.7</v>
      </c>
      <c r="AD18">
        <v>0.3</v>
      </c>
      <c r="AE18">
        <v>0.4</v>
      </c>
    </row>
    <row r="19" spans="1:31" x14ac:dyDescent="0.15">
      <c r="A19" s="4">
        <v>345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6.2197780609130904</v>
      </c>
      <c r="L19" s="7">
        <v>2.36846923828125</v>
      </c>
      <c r="M19">
        <v>1.53592109680176</v>
      </c>
      <c r="N19">
        <v>4.3374729156494096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2.2145919799804701</v>
      </c>
      <c r="U19">
        <v>2.0643436908721902</v>
      </c>
      <c r="V19">
        <v>1.8967049121856701</v>
      </c>
      <c r="W19" s="13">
        <v>0.16763877868652299</v>
      </c>
      <c r="X19">
        <v>0.31788706779480003</v>
      </c>
      <c r="Y19">
        <v>0.31788706779480003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812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4.4178123474121103</v>
      </c>
      <c r="L20" s="7">
        <v>2.4056224822997998</v>
      </c>
      <c r="M20">
        <v>1.97488021850586</v>
      </c>
      <c r="N20">
        <v>3.1628780364990199</v>
      </c>
      <c r="O20">
        <v>1</v>
      </c>
      <c r="P20">
        <v>1</v>
      </c>
      <c r="Q20">
        <v>3</v>
      </c>
      <c r="R20" s="12">
        <v>0.33329999999999999</v>
      </c>
      <c r="S20" s="12">
        <f t="shared" si="0"/>
        <v>0.1</v>
      </c>
      <c r="T20">
        <v>1.3116340637207</v>
      </c>
      <c r="U20">
        <v>1.25386738777161</v>
      </c>
      <c r="V20">
        <v>1.13772320747376</v>
      </c>
      <c r="W20" s="13">
        <v>0.11614418029785201</v>
      </c>
      <c r="X20">
        <v>0.17391085624694799</v>
      </c>
      <c r="Y20">
        <v>0.17391085624694799</v>
      </c>
      <c r="Z20">
        <v>0.1</v>
      </c>
      <c r="AA20">
        <v>0.2</v>
      </c>
      <c r="AB20">
        <v>0.66666666666666696</v>
      </c>
      <c r="AC20">
        <v>0.30769230769230799</v>
      </c>
      <c r="AD20">
        <v>0.8</v>
      </c>
      <c r="AE20">
        <v>0.1</v>
      </c>
    </row>
    <row r="21" spans="1:31" x14ac:dyDescent="0.15">
      <c r="A21" s="4">
        <v>129</v>
      </c>
      <c r="B21">
        <v>12</v>
      </c>
      <c r="C21">
        <v>8</v>
      </c>
      <c r="D21">
        <v>10</v>
      </c>
      <c r="E21">
        <v>10</v>
      </c>
      <c r="F21">
        <v>9</v>
      </c>
      <c r="G21">
        <v>1</v>
      </c>
      <c r="H21">
        <v>3</v>
      </c>
      <c r="I21">
        <v>7</v>
      </c>
      <c r="J21">
        <v>0.6</v>
      </c>
      <c r="K21">
        <v>3.6296329498290998</v>
      </c>
      <c r="L21" s="7">
        <v>2.4108963012695299</v>
      </c>
      <c r="M21">
        <v>2.2349205017089799</v>
      </c>
      <c r="N21">
        <v>3.8110599517822301</v>
      </c>
      <c r="O21">
        <v>1</v>
      </c>
      <c r="P21">
        <v>1</v>
      </c>
      <c r="Q21">
        <v>5</v>
      </c>
      <c r="R21" s="12">
        <v>0.2</v>
      </c>
      <c r="S21" s="12">
        <f t="shared" si="0"/>
        <v>0.1</v>
      </c>
      <c r="T21">
        <v>0.90468788146972701</v>
      </c>
      <c r="U21">
        <v>0.83433657884597801</v>
      </c>
      <c r="V21">
        <v>0.81396675109863303</v>
      </c>
      <c r="W21" s="13">
        <v>2.0369827747344998E-2</v>
      </c>
      <c r="X21">
        <v>9.0721130371093694E-2</v>
      </c>
      <c r="Y21">
        <v>9.0721130371093694E-2</v>
      </c>
      <c r="Z21">
        <v>0.1</v>
      </c>
      <c r="AA21">
        <v>0.4</v>
      </c>
      <c r="AB21">
        <v>0.8</v>
      </c>
      <c r="AC21">
        <v>0.53333333333333299</v>
      </c>
      <c r="AD21">
        <v>0.6</v>
      </c>
      <c r="AE21">
        <v>0.3</v>
      </c>
    </row>
    <row r="22" spans="1:31" x14ac:dyDescent="0.15">
      <c r="A22" s="4">
        <v>312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4.5250988006591797</v>
      </c>
      <c r="L22" s="7">
        <v>2.4108982086181601</v>
      </c>
      <c r="M22">
        <v>1.9226989746093699</v>
      </c>
      <c r="N22">
        <v>6.3499069213867196</v>
      </c>
      <c r="O22">
        <v>3</v>
      </c>
      <c r="P22">
        <v>3</v>
      </c>
      <c r="Q22">
        <v>9</v>
      </c>
      <c r="R22" s="12">
        <v>0.33329999999999999</v>
      </c>
      <c r="S22" s="12">
        <f t="shared" si="0"/>
        <v>0.3</v>
      </c>
      <c r="T22">
        <v>1.47317695617676</v>
      </c>
      <c r="U22">
        <v>1.22977578639984</v>
      </c>
      <c r="V22">
        <v>1.2733234167098999</v>
      </c>
      <c r="W22" s="13">
        <v>4.3547630310058601E-2</v>
      </c>
      <c r="X22">
        <v>0.19985353946685799</v>
      </c>
      <c r="Y22">
        <v>0.19985353946685799</v>
      </c>
      <c r="Z22">
        <v>0.3</v>
      </c>
      <c r="AA22">
        <v>0.6</v>
      </c>
      <c r="AB22">
        <v>0.66666666666666696</v>
      </c>
      <c r="AC22">
        <v>0.63157894736842102</v>
      </c>
      <c r="AD22">
        <v>0.4</v>
      </c>
      <c r="AE22">
        <v>0.3</v>
      </c>
    </row>
    <row r="23" spans="1:31" x14ac:dyDescent="0.15">
      <c r="A23" s="4">
        <v>37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6.04209327697754</v>
      </c>
      <c r="L23" s="7">
        <v>2.41544532775879</v>
      </c>
      <c r="M23">
        <v>1.2670783996582</v>
      </c>
      <c r="N23">
        <v>4.9565734863281197</v>
      </c>
      <c r="O23">
        <v>3</v>
      </c>
      <c r="P23">
        <v>3</v>
      </c>
      <c r="Q23">
        <v>12</v>
      </c>
      <c r="R23" s="12">
        <v>0.25</v>
      </c>
      <c r="S23" s="12">
        <f t="shared" si="0"/>
        <v>0.3</v>
      </c>
      <c r="T23">
        <v>2.3585300445556601</v>
      </c>
      <c r="U23">
        <v>2.12113308906555</v>
      </c>
      <c r="V23">
        <v>2.0167069435119598</v>
      </c>
      <c r="W23" s="13">
        <v>0.10442614555358901</v>
      </c>
      <c r="X23">
        <v>0.34182310104370101</v>
      </c>
      <c r="Y23">
        <v>0.34182310104370101</v>
      </c>
      <c r="Z23">
        <v>0.3</v>
      </c>
      <c r="AA23">
        <v>0.9</v>
      </c>
      <c r="AB23">
        <v>0.75</v>
      </c>
      <c r="AC23">
        <v>0.81818181818181801</v>
      </c>
      <c r="AD23">
        <v>0.1</v>
      </c>
      <c r="AE23">
        <v>0.6</v>
      </c>
    </row>
    <row r="24" spans="1:31" x14ac:dyDescent="0.15">
      <c r="A24" s="4">
        <v>119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4.3686408996581996</v>
      </c>
      <c r="L24" s="7">
        <v>2.4335365295410201</v>
      </c>
      <c r="M24">
        <v>2.13887214660644</v>
      </c>
      <c r="N24">
        <v>4.3466472625732404</v>
      </c>
      <c r="O24">
        <v>1</v>
      </c>
      <c r="P24">
        <v>1</v>
      </c>
      <c r="Q24">
        <v>7</v>
      </c>
      <c r="R24" s="12">
        <v>0.1429</v>
      </c>
      <c r="S24" s="12">
        <f t="shared" si="0"/>
        <v>0.1</v>
      </c>
      <c r="T24">
        <v>1.4554977416992201</v>
      </c>
      <c r="U24">
        <v>1.32540655136108</v>
      </c>
      <c r="V24">
        <v>1.2578763961792001</v>
      </c>
      <c r="W24" s="13">
        <v>6.7530155181884793E-2</v>
      </c>
      <c r="X24">
        <v>0.19762134552002</v>
      </c>
      <c r="Y24">
        <v>0.19762134552002</v>
      </c>
      <c r="Z24">
        <v>0.1</v>
      </c>
      <c r="AA24">
        <v>0.6</v>
      </c>
      <c r="AB24">
        <v>0.85714285714285698</v>
      </c>
      <c r="AC24">
        <v>0.70588235294117596</v>
      </c>
      <c r="AD24">
        <v>0.4</v>
      </c>
      <c r="AE24">
        <v>0.5</v>
      </c>
    </row>
    <row r="25" spans="1:31" x14ac:dyDescent="0.15">
      <c r="A25" s="4">
        <v>712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3.8304862976074201</v>
      </c>
      <c r="L25" s="7">
        <v>2.4365577697753902</v>
      </c>
      <c r="M25">
        <v>2.0268630981445299</v>
      </c>
      <c r="N25">
        <v>4.0611400604248002</v>
      </c>
      <c r="O25">
        <v>1</v>
      </c>
      <c r="P25">
        <v>1</v>
      </c>
      <c r="Q25">
        <v>8</v>
      </c>
      <c r="R25" s="12">
        <v>0.125</v>
      </c>
      <c r="S25" s="12">
        <f t="shared" si="0"/>
        <v>0.1</v>
      </c>
      <c r="T25">
        <v>1.32381820678711</v>
      </c>
      <c r="U25">
        <v>1.19930648803711</v>
      </c>
      <c r="V25">
        <v>1.15740430355072</v>
      </c>
      <c r="W25" s="13">
        <v>4.1902184486389202E-2</v>
      </c>
      <c r="X25">
        <v>0.16641390323638899</v>
      </c>
      <c r="Y25">
        <v>0.16641390323638899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x14ac:dyDescent="0.15">
      <c r="A26" s="4">
        <v>623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5.1097850799560502</v>
      </c>
      <c r="L26" s="7">
        <v>2.44809913635254</v>
      </c>
      <c r="M26">
        <v>1.50448989868164</v>
      </c>
      <c r="N26">
        <v>5.08154296875</v>
      </c>
      <c r="O26">
        <v>3</v>
      </c>
      <c r="P26">
        <v>3</v>
      </c>
      <c r="Q26">
        <v>11</v>
      </c>
      <c r="R26" s="12">
        <v>0.2727</v>
      </c>
      <c r="S26" s="12">
        <f t="shared" si="0"/>
        <v>0.3</v>
      </c>
      <c r="T26">
        <v>1.9449977874755899</v>
      </c>
      <c r="U26">
        <v>1.7109842300414999</v>
      </c>
      <c r="V26">
        <v>1.6664686203002901</v>
      </c>
      <c r="W26" s="13">
        <v>4.4515609741210903E-2</v>
      </c>
      <c r="X26">
        <v>0.27852916717529302</v>
      </c>
      <c r="Y26">
        <v>0.27852916717529302</v>
      </c>
      <c r="Z26">
        <v>0.3</v>
      </c>
      <c r="AA26">
        <v>0.8</v>
      </c>
      <c r="AB26">
        <v>0.72727272727272696</v>
      </c>
      <c r="AC26">
        <v>0.76190476190476197</v>
      </c>
      <c r="AD26">
        <v>0.2</v>
      </c>
      <c r="AE26">
        <v>0.5</v>
      </c>
    </row>
    <row r="27" spans="1:31" x14ac:dyDescent="0.15">
      <c r="A27" s="4">
        <v>250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5.1424427032470703</v>
      </c>
      <c r="L27" s="7">
        <v>2.4484481811523402</v>
      </c>
      <c r="M27">
        <v>1.6546936035156199</v>
      </c>
      <c r="N27">
        <v>3.80046463012695</v>
      </c>
      <c r="O27">
        <v>2</v>
      </c>
      <c r="P27">
        <v>2</v>
      </c>
      <c r="Q27">
        <v>8</v>
      </c>
      <c r="R27" s="12">
        <v>0.25</v>
      </c>
      <c r="S27" s="12">
        <f t="shared" si="0"/>
        <v>0.2</v>
      </c>
      <c r="T27">
        <v>1.71976661682129</v>
      </c>
      <c r="U27">
        <v>1.5939807891845701</v>
      </c>
      <c r="V27">
        <v>1.47818791866302</v>
      </c>
      <c r="W27" s="13">
        <v>0.11579287052154499</v>
      </c>
      <c r="X27">
        <v>0.24157869815826399</v>
      </c>
      <c r="Y27">
        <v>0.24157869815826399</v>
      </c>
      <c r="Z27">
        <v>0.2</v>
      </c>
      <c r="AA27">
        <v>0.6</v>
      </c>
      <c r="AB27">
        <v>0.75</v>
      </c>
      <c r="AC27">
        <v>0.66666666666666696</v>
      </c>
      <c r="AD27">
        <v>0.4</v>
      </c>
      <c r="AE27">
        <v>0.4</v>
      </c>
    </row>
    <row r="28" spans="1:31" x14ac:dyDescent="0.15">
      <c r="A28" s="4">
        <v>443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5.2589397430419904</v>
      </c>
      <c r="L28" s="7">
        <v>2.4586219787597701</v>
      </c>
      <c r="M28">
        <v>1.5735111236572299</v>
      </c>
      <c r="N28">
        <v>3.8304176330566402</v>
      </c>
      <c r="O28">
        <v>3</v>
      </c>
      <c r="P28">
        <v>3</v>
      </c>
      <c r="Q28">
        <v>12</v>
      </c>
      <c r="R28" s="12">
        <v>0.25</v>
      </c>
      <c r="S28" s="12">
        <f t="shared" si="0"/>
        <v>0.3</v>
      </c>
      <c r="T28">
        <v>1.7043972015380899</v>
      </c>
      <c r="U28">
        <v>1.58232617378235</v>
      </c>
      <c r="V28">
        <v>1.4602359533309901</v>
      </c>
      <c r="W28" s="13">
        <v>0.12209022045135499</v>
      </c>
      <c r="X28">
        <v>0.24416124820709201</v>
      </c>
      <c r="Y28">
        <v>0.24416124820709201</v>
      </c>
      <c r="Z28">
        <v>0.3</v>
      </c>
      <c r="AA28">
        <v>0.9</v>
      </c>
      <c r="AB28">
        <v>0.75</v>
      </c>
      <c r="AC28">
        <v>0.81818181818181801</v>
      </c>
      <c r="AD28">
        <v>0.1</v>
      </c>
      <c r="AE28">
        <v>0.6</v>
      </c>
    </row>
    <row r="29" spans="1:31" x14ac:dyDescent="0.15">
      <c r="A29" s="4">
        <v>791</v>
      </c>
      <c r="B29">
        <v>15</v>
      </c>
      <c r="C29">
        <v>5</v>
      </c>
      <c r="D29">
        <v>10</v>
      </c>
      <c r="E29">
        <v>10</v>
      </c>
      <c r="F29">
        <v>10</v>
      </c>
      <c r="G29">
        <v>0</v>
      </c>
      <c r="H29">
        <v>5</v>
      </c>
      <c r="I29">
        <v>5</v>
      </c>
      <c r="J29">
        <v>0.75</v>
      </c>
      <c r="K29">
        <v>5.5974388122558603</v>
      </c>
      <c r="L29" s="7">
        <v>2.4658107757568399</v>
      </c>
      <c r="M29">
        <v>1.5504093170166</v>
      </c>
      <c r="N29">
        <v>4.4324474334716797</v>
      </c>
      <c r="O29">
        <v>3</v>
      </c>
      <c r="P29">
        <v>3</v>
      </c>
      <c r="Q29">
        <v>12</v>
      </c>
      <c r="R29" s="12">
        <v>0.25</v>
      </c>
      <c r="S29" s="12">
        <f t="shared" si="0"/>
        <v>0.3</v>
      </c>
      <c r="T29">
        <v>1.66943359375</v>
      </c>
      <c r="U29">
        <v>1.54306256771088</v>
      </c>
      <c r="V29">
        <v>1.4344505071639999</v>
      </c>
      <c r="W29" s="13">
        <v>0.108612060546875</v>
      </c>
      <c r="X29">
        <v>0.23498308658599901</v>
      </c>
      <c r="Y29">
        <v>0.23498308658599901</v>
      </c>
      <c r="Z29">
        <v>0.3</v>
      </c>
      <c r="AA29">
        <v>0.9</v>
      </c>
      <c r="AB29">
        <v>0.75</v>
      </c>
      <c r="AC29">
        <v>0.81818181818181801</v>
      </c>
      <c r="AD29">
        <v>0.1</v>
      </c>
      <c r="AE29">
        <v>0.6</v>
      </c>
    </row>
    <row r="30" spans="1:31" x14ac:dyDescent="0.15">
      <c r="A30" s="4">
        <v>474</v>
      </c>
      <c r="B30">
        <v>14</v>
      </c>
      <c r="C30">
        <v>6</v>
      </c>
      <c r="D30">
        <v>10</v>
      </c>
      <c r="E30">
        <v>10</v>
      </c>
      <c r="F30">
        <v>10</v>
      </c>
      <c r="G30">
        <v>0</v>
      </c>
      <c r="H30">
        <v>4</v>
      </c>
      <c r="I30">
        <v>6</v>
      </c>
      <c r="J30">
        <v>0.7</v>
      </c>
      <c r="K30">
        <v>4.9442825317382804</v>
      </c>
      <c r="L30" s="7">
        <v>2.4745426177978498</v>
      </c>
      <c r="M30">
        <v>1.9506587982177701</v>
      </c>
      <c r="N30">
        <v>5.3012142181396502</v>
      </c>
      <c r="O30">
        <v>1</v>
      </c>
      <c r="P30">
        <v>1</v>
      </c>
      <c r="Q30">
        <v>6</v>
      </c>
      <c r="R30" s="12">
        <v>0.16669999999999999</v>
      </c>
      <c r="S30" s="12">
        <f t="shared" si="0"/>
        <v>0.1</v>
      </c>
      <c r="T30">
        <v>1.73702049255371</v>
      </c>
      <c r="U30">
        <v>1.53056669235229</v>
      </c>
      <c r="V30">
        <v>1.49135088920593</v>
      </c>
      <c r="W30" s="13">
        <v>3.9215803146362298E-2</v>
      </c>
      <c r="X30">
        <v>0.24566960334777799</v>
      </c>
      <c r="Y30">
        <v>0.24566960334777799</v>
      </c>
      <c r="Z30">
        <v>0.1</v>
      </c>
      <c r="AA30">
        <v>0.5</v>
      </c>
      <c r="AB30">
        <v>0.83333333333333304</v>
      </c>
      <c r="AC30">
        <v>0.625</v>
      </c>
      <c r="AD30">
        <v>0.5</v>
      </c>
      <c r="AE30">
        <v>0.4</v>
      </c>
    </row>
    <row r="31" spans="1:31" s="20" customFormat="1" x14ac:dyDescent="0.15">
      <c r="A31" s="25">
        <v>704</v>
      </c>
      <c r="B31" s="20">
        <v>13</v>
      </c>
      <c r="C31" s="20">
        <v>7</v>
      </c>
      <c r="D31" s="20">
        <v>10</v>
      </c>
      <c r="E31" s="20">
        <v>10</v>
      </c>
      <c r="F31" s="20">
        <v>10</v>
      </c>
      <c r="G31" s="20">
        <v>0</v>
      </c>
      <c r="H31" s="20">
        <v>3</v>
      </c>
      <c r="I31" s="20">
        <v>7</v>
      </c>
      <c r="J31" s="20">
        <v>0.65</v>
      </c>
      <c r="K31" s="20">
        <v>4.02461814880371</v>
      </c>
      <c r="L31" s="20">
        <v>2.4749088287353498</v>
      </c>
      <c r="M31" s="20">
        <v>2.04274177551269</v>
      </c>
      <c r="N31" s="20">
        <v>4.5483264923095703</v>
      </c>
      <c r="O31" s="20">
        <v>2</v>
      </c>
      <c r="P31" s="20">
        <v>2</v>
      </c>
      <c r="Q31" s="20">
        <v>11</v>
      </c>
      <c r="R31" s="27">
        <v>0.18179999999999999</v>
      </c>
      <c r="S31" s="27">
        <f t="shared" si="0"/>
        <v>0.2</v>
      </c>
      <c r="T31" s="20">
        <v>1.2865447998046899</v>
      </c>
      <c r="U31" s="20">
        <v>1.1468582153320299</v>
      </c>
      <c r="V31" s="20">
        <v>1.11094510555267</v>
      </c>
      <c r="W31" s="20">
        <v>3.5913109779357903E-2</v>
      </c>
      <c r="X31" s="20">
        <v>0.17559969425201399</v>
      </c>
      <c r="Y31" s="20">
        <v>0.17559969425201399</v>
      </c>
      <c r="Z31" s="20">
        <v>0.2</v>
      </c>
      <c r="AA31" s="20">
        <v>0.9</v>
      </c>
      <c r="AB31" s="20">
        <v>0.81818181818181801</v>
      </c>
      <c r="AC31" s="20">
        <v>0.85714285714285698</v>
      </c>
      <c r="AD31" s="20">
        <v>0.1</v>
      </c>
      <c r="AE31" s="20">
        <v>0.7</v>
      </c>
    </row>
    <row r="32" spans="1:31" x14ac:dyDescent="0.15">
      <c r="A32" s="4">
        <v>487</v>
      </c>
      <c r="B32">
        <v>12</v>
      </c>
      <c r="C32">
        <v>8</v>
      </c>
      <c r="D32">
        <v>10</v>
      </c>
      <c r="E32">
        <v>10</v>
      </c>
      <c r="F32">
        <v>9</v>
      </c>
      <c r="G32">
        <v>1</v>
      </c>
      <c r="H32">
        <v>3</v>
      </c>
      <c r="I32">
        <v>7</v>
      </c>
      <c r="J32">
        <v>0.6</v>
      </c>
      <c r="K32">
        <v>4.8785896301269496</v>
      </c>
      <c r="L32" s="7">
        <v>2.8572978973388699</v>
      </c>
      <c r="M32">
        <v>1.7201499938964799</v>
      </c>
      <c r="N32">
        <v>5.1131572723388699</v>
      </c>
      <c r="O32">
        <v>2</v>
      </c>
      <c r="P32">
        <v>2</v>
      </c>
      <c r="Q32">
        <v>9</v>
      </c>
      <c r="R32" s="12">
        <v>0.22220000000000001</v>
      </c>
      <c r="S32" s="12">
        <f t="shared" si="0"/>
        <v>0.2</v>
      </c>
      <c r="T32">
        <v>1.4959297180175799</v>
      </c>
      <c r="U32">
        <v>1.28910255432129</v>
      </c>
      <c r="V32">
        <v>1.28744125366211</v>
      </c>
      <c r="W32" s="13">
        <v>1.6613006591796901E-3</v>
      </c>
      <c r="X32">
        <v>0.208488464355469</v>
      </c>
      <c r="Y32">
        <v>0.208488464355469</v>
      </c>
      <c r="Z32">
        <v>0.2</v>
      </c>
      <c r="AA32">
        <v>0.7</v>
      </c>
      <c r="AB32">
        <v>0.77777777777777801</v>
      </c>
      <c r="AC32">
        <v>0.73684210526315796</v>
      </c>
      <c r="AD32">
        <v>0.3</v>
      </c>
      <c r="AE32">
        <v>0.5</v>
      </c>
    </row>
    <row r="33" spans="1:31" x14ac:dyDescent="0.15">
      <c r="A33" s="4">
        <v>61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>
        <v>5.9118804931640598</v>
      </c>
      <c r="L33" s="7">
        <v>3.1074981689453098</v>
      </c>
      <c r="M33">
        <v>1.17739677429199</v>
      </c>
      <c r="N33">
        <v>6.5906410217285201</v>
      </c>
      <c r="O33">
        <v>3</v>
      </c>
      <c r="P33">
        <v>3</v>
      </c>
      <c r="Q33">
        <v>12</v>
      </c>
      <c r="R33" s="12">
        <v>0.25</v>
      </c>
      <c r="S33" s="12">
        <f t="shared" si="0"/>
        <v>0.3</v>
      </c>
      <c r="T33">
        <v>2.2893180847168</v>
      </c>
      <c r="U33">
        <v>1.9178720712661701</v>
      </c>
      <c r="V33">
        <v>1.9217283725738501</v>
      </c>
      <c r="W33" s="13">
        <v>3.8563013076782201E-3</v>
      </c>
      <c r="X33">
        <v>0.367589712142944</v>
      </c>
      <c r="Y33">
        <v>0.367589712142944</v>
      </c>
      <c r="Z33">
        <v>0.3</v>
      </c>
      <c r="AA33">
        <v>0.9</v>
      </c>
      <c r="AB33">
        <v>0.75</v>
      </c>
      <c r="AC33">
        <v>0.81818181818181801</v>
      </c>
      <c r="AD33">
        <v>0.1</v>
      </c>
      <c r="AE33">
        <v>0.6</v>
      </c>
    </row>
    <row r="34" spans="1:31" x14ac:dyDescent="0.15">
      <c r="A34" s="4">
        <v>609</v>
      </c>
      <c r="B34">
        <v>13</v>
      </c>
      <c r="C34">
        <v>7</v>
      </c>
      <c r="D34">
        <v>10</v>
      </c>
      <c r="E34">
        <v>10</v>
      </c>
      <c r="F34">
        <v>10</v>
      </c>
      <c r="G34">
        <v>0</v>
      </c>
      <c r="H34">
        <v>3</v>
      </c>
      <c r="I34">
        <v>7</v>
      </c>
      <c r="J34">
        <v>0.65</v>
      </c>
      <c r="K34">
        <v>5.3887996673584002</v>
      </c>
      <c r="L34" s="7">
        <v>2.8711128234863299</v>
      </c>
      <c r="M34">
        <v>1.35124015808105</v>
      </c>
      <c r="N34">
        <v>6.2210502624511701</v>
      </c>
      <c r="O34">
        <v>2</v>
      </c>
      <c r="P34">
        <v>2</v>
      </c>
      <c r="Q34">
        <v>10</v>
      </c>
      <c r="R34" s="12">
        <v>0.2</v>
      </c>
      <c r="S34" s="12">
        <f t="shared" si="0"/>
        <v>0.2</v>
      </c>
      <c r="T34">
        <v>1.8050231933593699</v>
      </c>
      <c r="U34">
        <v>1.5341562032699601</v>
      </c>
      <c r="V34">
        <v>1.53842413425446</v>
      </c>
      <c r="W34" s="13">
        <v>4.2679309844970703E-3</v>
      </c>
      <c r="X34">
        <v>0.26659905910491899</v>
      </c>
      <c r="Y34">
        <v>0.26659905910491899</v>
      </c>
      <c r="Z34">
        <v>0.2</v>
      </c>
      <c r="AA34">
        <v>0.8</v>
      </c>
      <c r="AB34">
        <v>0.8</v>
      </c>
      <c r="AC34">
        <v>0.8</v>
      </c>
      <c r="AD34">
        <v>0.2</v>
      </c>
      <c r="AE34">
        <v>0.6</v>
      </c>
    </row>
    <row r="35" spans="1:31" x14ac:dyDescent="0.15">
      <c r="A35" s="4">
        <v>814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5.3610000610351598</v>
      </c>
      <c r="L35" s="7">
        <v>2.9282779693603498</v>
      </c>
      <c r="M35">
        <v>1.5498352050781199</v>
      </c>
      <c r="N35">
        <v>6.1398696899414098</v>
      </c>
      <c r="O35">
        <v>3</v>
      </c>
      <c r="P35">
        <v>3</v>
      </c>
      <c r="Q35">
        <v>12</v>
      </c>
      <c r="R35" s="12">
        <v>0.25</v>
      </c>
      <c r="S35" s="12">
        <f t="shared" si="0"/>
        <v>0.3</v>
      </c>
      <c r="T35">
        <v>1.6367664337158201</v>
      </c>
      <c r="U35">
        <v>1.39278221130371</v>
      </c>
      <c r="V35">
        <v>1.3882811069488501</v>
      </c>
      <c r="W35" s="13">
        <v>4.5011043548584002E-3</v>
      </c>
      <c r="X35">
        <v>0.248485326766968</v>
      </c>
      <c r="Y35">
        <v>0.248485326766968</v>
      </c>
      <c r="Z35">
        <v>0.3</v>
      </c>
      <c r="AA35">
        <v>0.9</v>
      </c>
      <c r="AB35">
        <v>0.75</v>
      </c>
      <c r="AC35">
        <v>0.81818181818181801</v>
      </c>
      <c r="AD35">
        <v>0.1</v>
      </c>
      <c r="AE35">
        <v>0.6</v>
      </c>
    </row>
    <row r="36" spans="1:31" x14ac:dyDescent="0.15">
      <c r="A36" s="4">
        <v>819</v>
      </c>
      <c r="B36">
        <v>13</v>
      </c>
      <c r="C36">
        <v>7</v>
      </c>
      <c r="D36">
        <v>10</v>
      </c>
      <c r="E36">
        <v>10</v>
      </c>
      <c r="F36">
        <v>10</v>
      </c>
      <c r="G36">
        <v>0</v>
      </c>
      <c r="H36">
        <v>3</v>
      </c>
      <c r="I36">
        <v>7</v>
      </c>
      <c r="J36">
        <v>0.65</v>
      </c>
      <c r="K36">
        <v>4.4280471801757804</v>
      </c>
      <c r="L36" s="7">
        <v>2.5254611968994101</v>
      </c>
      <c r="M36">
        <v>1.8223190307617201</v>
      </c>
      <c r="N36">
        <v>5.3374614715576199</v>
      </c>
      <c r="O36">
        <v>1</v>
      </c>
      <c r="P36">
        <v>1</v>
      </c>
      <c r="Q36">
        <v>5</v>
      </c>
      <c r="R36" s="12">
        <v>0.2</v>
      </c>
      <c r="S36" s="12">
        <f t="shared" si="0"/>
        <v>0.1</v>
      </c>
      <c r="T36">
        <v>1.4050273895263701</v>
      </c>
      <c r="U36">
        <v>1.20898497104645</v>
      </c>
      <c r="V36">
        <v>1.20400238037109</v>
      </c>
      <c r="W36" s="13">
        <v>4.9825906753539996E-3</v>
      </c>
      <c r="X36">
        <v>0.20102500915527299</v>
      </c>
      <c r="Y36">
        <v>0.20102500915527299</v>
      </c>
      <c r="Z36">
        <v>0.1</v>
      </c>
      <c r="AA36">
        <v>0.4</v>
      </c>
      <c r="AB36">
        <v>0.8</v>
      </c>
      <c r="AC36">
        <v>0.53333333333333299</v>
      </c>
      <c r="AD36">
        <v>0.6</v>
      </c>
      <c r="AE36">
        <v>0.3</v>
      </c>
    </row>
    <row r="37" spans="1:31" x14ac:dyDescent="0.15">
      <c r="A37" s="4">
        <v>325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3.6576519012451199</v>
      </c>
      <c r="L37" s="7">
        <v>2.5685806274414098</v>
      </c>
      <c r="M37">
        <v>2.8675270080566402</v>
      </c>
      <c r="N37">
        <v>5.8190250396728498</v>
      </c>
      <c r="O37">
        <v>1</v>
      </c>
      <c r="P37">
        <v>1</v>
      </c>
      <c r="Q37">
        <v>8</v>
      </c>
      <c r="R37" s="12">
        <v>0.125</v>
      </c>
      <c r="S37" s="12">
        <f t="shared" si="0"/>
        <v>0.1</v>
      </c>
      <c r="T37">
        <v>1.1555366516113299</v>
      </c>
      <c r="U37">
        <v>1.0081539154052701</v>
      </c>
      <c r="V37">
        <v>1.00106644630432</v>
      </c>
      <c r="W37" s="13">
        <v>7.0874691009521502E-3</v>
      </c>
      <c r="X37">
        <v>0.154470205307007</v>
      </c>
      <c r="Y37">
        <v>0.154470205307007</v>
      </c>
      <c r="Z37">
        <v>0.1</v>
      </c>
      <c r="AA37">
        <v>0.7</v>
      </c>
      <c r="AB37">
        <v>0.875</v>
      </c>
      <c r="AC37">
        <v>0.77777777777777801</v>
      </c>
      <c r="AD37">
        <v>0.3</v>
      </c>
      <c r="AE37">
        <v>0.6</v>
      </c>
    </row>
    <row r="38" spans="1:31" x14ac:dyDescent="0.15">
      <c r="A38" s="4">
        <v>385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5.2460403442382804</v>
      </c>
      <c r="L38" s="7">
        <v>2.9169464111328098</v>
      </c>
      <c r="M38">
        <v>1.6693115234375</v>
      </c>
      <c r="N38">
        <v>5.9812927246093697</v>
      </c>
      <c r="O38">
        <v>1</v>
      </c>
      <c r="P38">
        <v>1</v>
      </c>
      <c r="Q38">
        <v>6</v>
      </c>
      <c r="R38" s="12">
        <v>0.16669999999999999</v>
      </c>
      <c r="S38" s="12">
        <f t="shared" si="0"/>
        <v>0.1</v>
      </c>
      <c r="T38">
        <v>1.4900016784668</v>
      </c>
      <c r="U38">
        <v>1.2837930917739899</v>
      </c>
      <c r="V38">
        <v>1.27593898773193</v>
      </c>
      <c r="W38" s="13">
        <v>7.8541040420532192E-3</v>
      </c>
      <c r="X38">
        <v>0.214062690734863</v>
      </c>
      <c r="Y38">
        <v>0.214062690734863</v>
      </c>
      <c r="Z38">
        <v>0.1</v>
      </c>
      <c r="AA38">
        <v>0.5</v>
      </c>
      <c r="AB38">
        <v>0.83333333333333304</v>
      </c>
      <c r="AC38">
        <v>0.625</v>
      </c>
      <c r="AD38">
        <v>0.5</v>
      </c>
      <c r="AE38">
        <v>0.4</v>
      </c>
    </row>
    <row r="39" spans="1:31" x14ac:dyDescent="0.15">
      <c r="A39" s="4">
        <v>561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>
        <v>5.6432609558105504</v>
      </c>
      <c r="L39" s="7">
        <v>3.0678672790527299</v>
      </c>
      <c r="M39">
        <v>1.41549491882324</v>
      </c>
      <c r="N39">
        <v>6.2241153717040998</v>
      </c>
      <c r="O39">
        <v>2</v>
      </c>
      <c r="P39">
        <v>2</v>
      </c>
      <c r="Q39">
        <v>9</v>
      </c>
      <c r="R39" s="12">
        <v>0.22220000000000001</v>
      </c>
      <c r="S39" s="12">
        <f t="shared" si="0"/>
        <v>0.2</v>
      </c>
      <c r="T39">
        <v>1.835205078125</v>
      </c>
      <c r="U39">
        <v>1.5584850311279299</v>
      </c>
      <c r="V39">
        <v>1.5504850149154701</v>
      </c>
      <c r="W39" s="13">
        <v>8.0000162124633806E-3</v>
      </c>
      <c r="X39">
        <v>0.28472006320953402</v>
      </c>
      <c r="Y39">
        <v>0.28472006320953402</v>
      </c>
      <c r="Z39">
        <v>0.2</v>
      </c>
      <c r="AA39">
        <v>0.7</v>
      </c>
      <c r="AB39">
        <v>0.77777777777777801</v>
      </c>
      <c r="AC39">
        <v>0.73684210526315796</v>
      </c>
      <c r="AD39">
        <v>0.3</v>
      </c>
      <c r="AE39">
        <v>0.5</v>
      </c>
    </row>
    <row r="40" spans="1:31" x14ac:dyDescent="0.15">
      <c r="A40" s="4">
        <v>189</v>
      </c>
      <c r="B40">
        <v>14</v>
      </c>
      <c r="C40">
        <v>6</v>
      </c>
      <c r="D40">
        <v>10</v>
      </c>
      <c r="E40">
        <v>10</v>
      </c>
      <c r="F40">
        <v>10</v>
      </c>
      <c r="G40">
        <v>0</v>
      </c>
      <c r="H40">
        <v>4</v>
      </c>
      <c r="I40">
        <v>6</v>
      </c>
      <c r="J40">
        <v>0.7</v>
      </c>
      <c r="K40">
        <v>5.8059558868408203</v>
      </c>
      <c r="L40" s="7">
        <v>2.54673194885254</v>
      </c>
      <c r="M40">
        <v>1.38120460510254</v>
      </c>
      <c r="N40">
        <v>6.2055225372314498</v>
      </c>
      <c r="O40">
        <v>4</v>
      </c>
      <c r="P40">
        <v>4</v>
      </c>
      <c r="Q40">
        <v>14</v>
      </c>
      <c r="R40" s="12">
        <v>0.28570000000000001</v>
      </c>
      <c r="S40" s="12">
        <f t="shared" si="0"/>
        <v>0.4</v>
      </c>
      <c r="T40">
        <v>1.78583908081055</v>
      </c>
      <c r="U40">
        <v>1.54816341400147</v>
      </c>
      <c r="V40">
        <v>1.53820133209228</v>
      </c>
      <c r="W40" s="13">
        <v>9.9620819091796892E-3</v>
      </c>
      <c r="X40">
        <v>0.247637748718262</v>
      </c>
      <c r="Y40">
        <v>0.247637748718262</v>
      </c>
      <c r="Z40">
        <v>0.4</v>
      </c>
      <c r="AA40">
        <v>1</v>
      </c>
      <c r="AB40">
        <v>0.71428571428571397</v>
      </c>
      <c r="AC40">
        <v>0.83333333333333304</v>
      </c>
      <c r="AD40">
        <v>0</v>
      </c>
      <c r="AE40">
        <v>0.6</v>
      </c>
    </row>
    <row r="41" spans="1:31" x14ac:dyDescent="0.15">
      <c r="A41" s="4">
        <v>677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3.8947849273681601</v>
      </c>
      <c r="L41" s="7">
        <v>2.6793117523193399</v>
      </c>
      <c r="M41">
        <v>2.7569541931152299</v>
      </c>
      <c r="N41">
        <v>6.1744194030761701</v>
      </c>
      <c r="O41">
        <v>1</v>
      </c>
      <c r="P41">
        <v>1</v>
      </c>
      <c r="Q41">
        <v>8</v>
      </c>
      <c r="R41" s="12">
        <v>0.125</v>
      </c>
      <c r="S41" s="12">
        <f t="shared" si="0"/>
        <v>0.1</v>
      </c>
      <c r="T41">
        <v>1.2062225341796899</v>
      </c>
      <c r="U41">
        <v>1.0235748291015601</v>
      </c>
      <c r="V41">
        <v>1.0341088771820099</v>
      </c>
      <c r="W41" s="13">
        <v>1.05340480804443E-2</v>
      </c>
      <c r="X41">
        <v>0.172113656997681</v>
      </c>
      <c r="Y41">
        <v>0.172113656997681</v>
      </c>
      <c r="Z41">
        <v>0.1</v>
      </c>
      <c r="AA41">
        <v>0.7</v>
      </c>
      <c r="AB41">
        <v>0.875</v>
      </c>
      <c r="AC41">
        <v>0.77777777777777801</v>
      </c>
      <c r="AD41">
        <v>0.3</v>
      </c>
      <c r="AE41">
        <v>0.6</v>
      </c>
    </row>
    <row r="42" spans="1:31" x14ac:dyDescent="0.15">
      <c r="A42" s="4">
        <v>412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4.39042091369629</v>
      </c>
      <c r="L42" s="7">
        <v>3.0820903778076199</v>
      </c>
      <c r="M42">
        <v>2.6876201629638699</v>
      </c>
      <c r="N42">
        <v>6.0485725402831996</v>
      </c>
      <c r="O42">
        <v>2</v>
      </c>
      <c r="P42">
        <v>2</v>
      </c>
      <c r="Q42">
        <v>11</v>
      </c>
      <c r="R42" s="12">
        <v>0.18179999999999999</v>
      </c>
      <c r="S42" s="12">
        <f t="shared" si="0"/>
        <v>0.2</v>
      </c>
      <c r="T42">
        <v>1.3361968994140601</v>
      </c>
      <c r="U42">
        <v>1.1570014953613299</v>
      </c>
      <c r="V42">
        <v>1.1461765766143801</v>
      </c>
      <c r="W42" s="13">
        <v>1.0824918746948201E-2</v>
      </c>
      <c r="X42">
        <v>0.19002032279968301</v>
      </c>
      <c r="Y42">
        <v>0.19002032279968301</v>
      </c>
      <c r="Z42">
        <v>0.2</v>
      </c>
      <c r="AA42">
        <v>0.9</v>
      </c>
      <c r="AB42">
        <v>0.81818181818181801</v>
      </c>
      <c r="AC42">
        <v>0.85714285714285698</v>
      </c>
      <c r="AD42">
        <v>0.1</v>
      </c>
      <c r="AE42">
        <v>0.7</v>
      </c>
    </row>
    <row r="43" spans="1:31" x14ac:dyDescent="0.15">
      <c r="A43" s="4">
        <v>425</v>
      </c>
      <c r="B43">
        <v>13</v>
      </c>
      <c r="C43">
        <v>7</v>
      </c>
      <c r="D43">
        <v>10</v>
      </c>
      <c r="E43">
        <v>10</v>
      </c>
      <c r="F43">
        <v>9</v>
      </c>
      <c r="G43">
        <v>1</v>
      </c>
      <c r="H43">
        <v>4</v>
      </c>
      <c r="I43">
        <v>6</v>
      </c>
      <c r="J43">
        <v>0.65</v>
      </c>
      <c r="K43">
        <v>5.8568534851074201</v>
      </c>
      <c r="L43" s="7">
        <v>2.6103782653808598</v>
      </c>
      <c r="M43">
        <v>1.18552017211914</v>
      </c>
      <c r="N43">
        <v>5.7414073944091797</v>
      </c>
      <c r="O43">
        <v>3</v>
      </c>
      <c r="P43">
        <v>3</v>
      </c>
      <c r="Q43">
        <v>11</v>
      </c>
      <c r="R43" s="12">
        <v>0.2727</v>
      </c>
      <c r="S43" s="12">
        <f t="shared" si="0"/>
        <v>0.3</v>
      </c>
      <c r="T43">
        <v>1.8498992919921899</v>
      </c>
      <c r="U43">
        <v>1.5878705978393599</v>
      </c>
      <c r="V43">
        <v>1.59878754615784</v>
      </c>
      <c r="W43" s="13">
        <v>1.0916948318481501E-2</v>
      </c>
      <c r="X43">
        <v>0.25111174583435097</v>
      </c>
      <c r="Y43">
        <v>0.25111174583435097</v>
      </c>
      <c r="Z43">
        <v>0.3</v>
      </c>
      <c r="AA43">
        <v>0.8</v>
      </c>
      <c r="AB43">
        <v>0.72727272727272696</v>
      </c>
      <c r="AC43">
        <v>0.76190476190476197</v>
      </c>
      <c r="AD43">
        <v>0.2</v>
      </c>
      <c r="AE43">
        <v>0.5</v>
      </c>
    </row>
    <row r="44" spans="1:31" x14ac:dyDescent="0.15">
      <c r="A44" s="4">
        <v>104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4.1068992614746103</v>
      </c>
      <c r="L44" s="7">
        <v>2.9443111419677699</v>
      </c>
      <c r="M44">
        <v>3.3899517059326199</v>
      </c>
      <c r="N44">
        <v>6.3699817657470703</v>
      </c>
      <c r="O44">
        <v>1</v>
      </c>
      <c r="P44">
        <v>1</v>
      </c>
      <c r="Q44">
        <v>8</v>
      </c>
      <c r="R44" s="12">
        <v>0.125</v>
      </c>
      <c r="S44" s="12">
        <f t="shared" si="0"/>
        <v>0.1</v>
      </c>
      <c r="T44">
        <v>1.1274662017822299</v>
      </c>
      <c r="U44">
        <v>0.98210525512695301</v>
      </c>
      <c r="V44">
        <v>0.97070252895355202</v>
      </c>
      <c r="W44" s="13">
        <v>1.14027261734009E-2</v>
      </c>
      <c r="X44">
        <v>0.15676367282867401</v>
      </c>
      <c r="Y44">
        <v>0.15676367282867401</v>
      </c>
      <c r="Z44">
        <v>0.1</v>
      </c>
      <c r="AA44">
        <v>0.7</v>
      </c>
      <c r="AB44">
        <v>0.875</v>
      </c>
      <c r="AC44">
        <v>0.77777777777777801</v>
      </c>
      <c r="AD44">
        <v>0.3</v>
      </c>
      <c r="AE44">
        <v>0.6</v>
      </c>
    </row>
    <row r="45" spans="1:31" x14ac:dyDescent="0.15">
      <c r="A45" s="4">
        <v>187</v>
      </c>
      <c r="B45">
        <v>13</v>
      </c>
      <c r="C45">
        <v>7</v>
      </c>
      <c r="D45">
        <v>10</v>
      </c>
      <c r="E45">
        <v>10</v>
      </c>
      <c r="F45">
        <v>9</v>
      </c>
      <c r="G45">
        <v>1</v>
      </c>
      <c r="H45">
        <v>4</v>
      </c>
      <c r="I45">
        <v>6</v>
      </c>
      <c r="J45">
        <v>0.65</v>
      </c>
      <c r="K45">
        <v>4.67765235900879</v>
      </c>
      <c r="L45" s="7">
        <v>2.5900535583496098</v>
      </c>
      <c r="M45">
        <v>2.4286422729492201</v>
      </c>
      <c r="N45">
        <v>4.9499797821044904</v>
      </c>
      <c r="O45">
        <v>1</v>
      </c>
      <c r="P45">
        <v>1</v>
      </c>
      <c r="Q45">
        <v>8</v>
      </c>
      <c r="R45" s="12">
        <v>0.125</v>
      </c>
      <c r="S45" s="12">
        <f t="shared" si="0"/>
        <v>0.1</v>
      </c>
      <c r="T45">
        <v>1.4386234283447299</v>
      </c>
      <c r="U45">
        <v>1.28062963485718</v>
      </c>
      <c r="V45">
        <v>1.26911640167236</v>
      </c>
      <c r="W45" s="13">
        <v>1.1513233184814399E-2</v>
      </c>
      <c r="X45">
        <v>0.169507026672363</v>
      </c>
      <c r="Y45">
        <v>0.169507026672363</v>
      </c>
      <c r="Z45">
        <v>0.1</v>
      </c>
      <c r="AA45">
        <v>0.7</v>
      </c>
      <c r="AB45">
        <v>0.875</v>
      </c>
      <c r="AC45">
        <v>0.77777777777777801</v>
      </c>
      <c r="AD45">
        <v>0.3</v>
      </c>
      <c r="AE45">
        <v>0.6</v>
      </c>
    </row>
    <row r="46" spans="1:31" x14ac:dyDescent="0.15">
      <c r="A46" s="4">
        <v>686</v>
      </c>
      <c r="B46">
        <v>12</v>
      </c>
      <c r="C46">
        <v>8</v>
      </c>
      <c r="D46">
        <v>10</v>
      </c>
      <c r="E46">
        <v>10</v>
      </c>
      <c r="F46">
        <v>10</v>
      </c>
      <c r="G46">
        <v>0</v>
      </c>
      <c r="H46">
        <v>2</v>
      </c>
      <c r="I46">
        <v>8</v>
      </c>
      <c r="J46">
        <v>0.6</v>
      </c>
      <c r="K46">
        <v>4.0363006591796902</v>
      </c>
      <c r="L46" s="7">
        <v>2.8377552032470699</v>
      </c>
      <c r="M46">
        <v>2.8797664642334002</v>
      </c>
      <c r="N46">
        <v>6.0452499389648402</v>
      </c>
      <c r="O46">
        <v>2</v>
      </c>
      <c r="P46">
        <v>2</v>
      </c>
      <c r="Q46">
        <v>11</v>
      </c>
      <c r="R46" s="12">
        <v>0.18179999999999999</v>
      </c>
      <c r="S46" s="12">
        <f t="shared" si="0"/>
        <v>0.2</v>
      </c>
      <c r="T46">
        <v>1.1505279541015601</v>
      </c>
      <c r="U46">
        <v>0.97551059722900402</v>
      </c>
      <c r="V46">
        <v>0.98745936155319203</v>
      </c>
      <c r="W46" s="13">
        <v>1.1948764324188199E-2</v>
      </c>
      <c r="X46">
        <v>0.16306859254837</v>
      </c>
      <c r="Y46">
        <v>0.16306859254837</v>
      </c>
      <c r="Z46">
        <v>0.2</v>
      </c>
      <c r="AA46">
        <v>0.9</v>
      </c>
      <c r="AB46">
        <v>0.81818181818181801</v>
      </c>
      <c r="AC46">
        <v>0.85714285714285698</v>
      </c>
      <c r="AD46">
        <v>0.1</v>
      </c>
      <c r="AE46">
        <v>0.7</v>
      </c>
    </row>
    <row r="47" spans="1:31" x14ac:dyDescent="0.15">
      <c r="A47" s="4">
        <v>414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4.4205131530761701</v>
      </c>
      <c r="L47" s="7">
        <v>2.9590759277343701</v>
      </c>
      <c r="M47">
        <v>2.1666221618652299</v>
      </c>
      <c r="N47">
        <v>6.3166141510009801</v>
      </c>
      <c r="O47">
        <v>1</v>
      </c>
      <c r="P47">
        <v>1</v>
      </c>
      <c r="Q47">
        <v>8</v>
      </c>
      <c r="R47" s="12">
        <v>0.125</v>
      </c>
      <c r="S47" s="12">
        <f t="shared" si="0"/>
        <v>0.1</v>
      </c>
      <c r="T47">
        <v>1.4120674133300799</v>
      </c>
      <c r="U47">
        <v>1.1775331497192401</v>
      </c>
      <c r="V47">
        <v>1.1907002925872801</v>
      </c>
      <c r="W47" s="13">
        <v>1.3167142868042001E-2</v>
      </c>
      <c r="X47">
        <v>0.22136712074279799</v>
      </c>
      <c r="Y47">
        <v>0.22136712074279799</v>
      </c>
      <c r="Z47">
        <v>0.1</v>
      </c>
      <c r="AA47">
        <v>0.7</v>
      </c>
      <c r="AB47">
        <v>0.875</v>
      </c>
      <c r="AC47">
        <v>0.77777777777777801</v>
      </c>
      <c r="AD47">
        <v>0.3</v>
      </c>
      <c r="AE47">
        <v>0.6</v>
      </c>
    </row>
    <row r="48" spans="1:31" x14ac:dyDescent="0.15">
      <c r="A48" s="4">
        <v>727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4.2910022735595703</v>
      </c>
      <c r="L48" s="7">
        <v>3.04237937927246</v>
      </c>
      <c r="M48">
        <v>2.7141036987304701</v>
      </c>
      <c r="N48">
        <v>5.832763671875</v>
      </c>
      <c r="O48">
        <v>1</v>
      </c>
      <c r="P48">
        <v>1</v>
      </c>
      <c r="Q48">
        <v>9</v>
      </c>
      <c r="R48" s="12">
        <v>0.1111</v>
      </c>
      <c r="S48" s="12">
        <f t="shared" si="0"/>
        <v>0.1</v>
      </c>
      <c r="T48">
        <v>1.3028316497802701</v>
      </c>
      <c r="U48">
        <v>1.1215858459472701</v>
      </c>
      <c r="V48">
        <v>1.1060100793838501</v>
      </c>
      <c r="W48" s="13">
        <v>1.55757665634155E-2</v>
      </c>
      <c r="X48">
        <v>0.19682157039642301</v>
      </c>
      <c r="Y48">
        <v>0.19682157039642301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x14ac:dyDescent="0.15">
      <c r="A49" s="4">
        <v>236</v>
      </c>
      <c r="B49">
        <v>12</v>
      </c>
      <c r="C49">
        <v>8</v>
      </c>
      <c r="D49">
        <v>10</v>
      </c>
      <c r="E49">
        <v>10</v>
      </c>
      <c r="F49">
        <v>9</v>
      </c>
      <c r="G49">
        <v>1</v>
      </c>
      <c r="H49">
        <v>3</v>
      </c>
      <c r="I49">
        <v>7</v>
      </c>
      <c r="J49">
        <v>0.6</v>
      </c>
      <c r="K49">
        <v>4.1250190734863299</v>
      </c>
      <c r="L49" s="7">
        <v>2.65274238586426</v>
      </c>
      <c r="M49">
        <v>2.5325450897216801</v>
      </c>
      <c r="N49">
        <v>4.7358875274658203</v>
      </c>
      <c r="O49">
        <v>2</v>
      </c>
      <c r="P49">
        <v>2</v>
      </c>
      <c r="Q49">
        <v>9</v>
      </c>
      <c r="R49" s="12">
        <v>0.22220000000000001</v>
      </c>
      <c r="S49" s="12">
        <f t="shared" si="0"/>
        <v>0.2</v>
      </c>
      <c r="T49">
        <v>1.1364994049072299</v>
      </c>
      <c r="U49">
        <v>1.01352822780609</v>
      </c>
      <c r="V49">
        <v>0.99596577882766701</v>
      </c>
      <c r="W49" s="13">
        <v>1.75624489784241E-2</v>
      </c>
      <c r="X49">
        <v>0.14053362607955899</v>
      </c>
      <c r="Y49">
        <v>0.14053362607955899</v>
      </c>
      <c r="Z49">
        <v>0.2</v>
      </c>
      <c r="AA49">
        <v>0.7</v>
      </c>
      <c r="AB49">
        <v>0.77777777777777801</v>
      </c>
      <c r="AC49">
        <v>0.73684210526315796</v>
      </c>
      <c r="AD49">
        <v>0.3</v>
      </c>
      <c r="AE49">
        <v>0.5</v>
      </c>
    </row>
    <row r="50" spans="1:31" x14ac:dyDescent="0.15">
      <c r="A50" s="4">
        <v>566</v>
      </c>
      <c r="B50">
        <v>11</v>
      </c>
      <c r="C50">
        <v>9</v>
      </c>
      <c r="D50">
        <v>10</v>
      </c>
      <c r="E50">
        <v>10</v>
      </c>
      <c r="F50">
        <v>8</v>
      </c>
      <c r="G50">
        <v>2</v>
      </c>
      <c r="H50">
        <v>3</v>
      </c>
      <c r="I50">
        <v>7</v>
      </c>
      <c r="J50">
        <v>0.55000000000000004</v>
      </c>
      <c r="K50">
        <v>3.4967308044433598</v>
      </c>
      <c r="L50" s="7">
        <v>2.6135807037353498</v>
      </c>
      <c r="M50">
        <v>2.78175544738769</v>
      </c>
      <c r="N50">
        <v>3.1840724945068399</v>
      </c>
      <c r="O50">
        <v>0</v>
      </c>
      <c r="P50">
        <v>0</v>
      </c>
      <c r="Q50">
        <v>0</v>
      </c>
      <c r="R50" s="12">
        <v>0</v>
      </c>
      <c r="S50" s="12">
        <f t="shared" si="0"/>
        <v>0</v>
      </c>
      <c r="T50">
        <v>0.94896888732910201</v>
      </c>
      <c r="U50">
        <v>0.88380622863769498</v>
      </c>
      <c r="V50">
        <v>0.86435735225677501</v>
      </c>
      <c r="W50" s="13">
        <v>1.94488763809204E-2</v>
      </c>
      <c r="X50">
        <v>8.4611535072326702E-2</v>
      </c>
      <c r="Y50">
        <v>8.4611535072326702E-2</v>
      </c>
      <c r="Z50">
        <v>0</v>
      </c>
      <c r="AA50">
        <v>0</v>
      </c>
      <c r="AB50" t="s">
        <v>29</v>
      </c>
      <c r="AC50" t="s">
        <v>29</v>
      </c>
      <c r="AD50">
        <v>1</v>
      </c>
      <c r="AE50">
        <v>0</v>
      </c>
    </row>
    <row r="51" spans="1:31" x14ac:dyDescent="0.15">
      <c r="A51" s="4">
        <v>605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>
        <v>4.4814510345459002</v>
      </c>
      <c r="L51" s="7">
        <v>2.57609939575195</v>
      </c>
      <c r="M51">
        <v>1.6025524139404299</v>
      </c>
      <c r="N51">
        <v>4.96038818359375</v>
      </c>
      <c r="O51">
        <v>2</v>
      </c>
      <c r="P51">
        <v>2</v>
      </c>
      <c r="Q51">
        <v>10</v>
      </c>
      <c r="R51" s="12">
        <v>0.2</v>
      </c>
      <c r="S51" s="12">
        <f t="shared" si="0"/>
        <v>0.2</v>
      </c>
      <c r="T51">
        <v>1.52862548828125</v>
      </c>
      <c r="U51">
        <v>1.3239173889160201</v>
      </c>
      <c r="V51">
        <v>1.3039344549179099</v>
      </c>
      <c r="W51" s="13">
        <v>1.99829339981079E-2</v>
      </c>
      <c r="X51">
        <v>0.22469103336334201</v>
      </c>
      <c r="Y51">
        <v>0.22469103336334201</v>
      </c>
      <c r="Z51">
        <v>0.2</v>
      </c>
      <c r="AA51">
        <v>0.8</v>
      </c>
      <c r="AB51">
        <v>0.8</v>
      </c>
      <c r="AC51">
        <v>0.8</v>
      </c>
      <c r="AD51">
        <v>0.2</v>
      </c>
      <c r="AE51">
        <v>0.6</v>
      </c>
    </row>
    <row r="52" spans="1:31" x14ac:dyDescent="0.15">
      <c r="A52" s="4">
        <v>786</v>
      </c>
      <c r="B52">
        <v>13</v>
      </c>
      <c r="C52">
        <v>7</v>
      </c>
      <c r="D52">
        <v>10</v>
      </c>
      <c r="E52">
        <v>10</v>
      </c>
      <c r="F52">
        <v>9</v>
      </c>
      <c r="G52">
        <v>1</v>
      </c>
      <c r="H52">
        <v>4</v>
      </c>
      <c r="I52">
        <v>6</v>
      </c>
      <c r="J52">
        <v>0.65</v>
      </c>
      <c r="K52">
        <v>5.5067367553710902</v>
      </c>
      <c r="L52" s="7">
        <v>2.5413360595703098</v>
      </c>
      <c r="M52">
        <v>1.7829017639160201</v>
      </c>
      <c r="N52">
        <v>6.1494388580322301</v>
      </c>
      <c r="O52">
        <v>2</v>
      </c>
      <c r="P52">
        <v>2</v>
      </c>
      <c r="Q52">
        <v>9</v>
      </c>
      <c r="R52" s="12">
        <v>0.22220000000000001</v>
      </c>
      <c r="S52" s="12">
        <f t="shared" si="0"/>
        <v>0.2</v>
      </c>
      <c r="T52">
        <v>1.6688861846923799</v>
      </c>
      <c r="U52">
        <v>1.4334573745727499</v>
      </c>
      <c r="V52">
        <v>1.4535516500473</v>
      </c>
      <c r="W52" s="13">
        <v>2.0094275474548302E-2</v>
      </c>
      <c r="X52">
        <v>0.21533453464508101</v>
      </c>
      <c r="Y52">
        <v>0.21533453464508101</v>
      </c>
      <c r="Z52">
        <v>0.2</v>
      </c>
      <c r="AA52">
        <v>0.7</v>
      </c>
      <c r="AB52">
        <v>0.77777777777777801</v>
      </c>
      <c r="AC52">
        <v>0.73684210526315796</v>
      </c>
      <c r="AD52">
        <v>0.3</v>
      </c>
      <c r="AE52">
        <v>0.5</v>
      </c>
    </row>
    <row r="53" spans="1:31" x14ac:dyDescent="0.15">
      <c r="A53" s="4">
        <v>185</v>
      </c>
      <c r="B53">
        <v>13</v>
      </c>
      <c r="C53">
        <v>7</v>
      </c>
      <c r="D53">
        <v>10</v>
      </c>
      <c r="E53">
        <v>10</v>
      </c>
      <c r="F53">
        <v>8</v>
      </c>
      <c r="G53">
        <v>2</v>
      </c>
      <c r="H53">
        <v>5</v>
      </c>
      <c r="I53">
        <v>5</v>
      </c>
      <c r="J53">
        <v>0.65</v>
      </c>
      <c r="K53">
        <v>6.0148239135742196</v>
      </c>
      <c r="L53" s="7">
        <v>2.6285057067871098</v>
      </c>
      <c r="M53">
        <v>1.5408802032470701</v>
      </c>
      <c r="N53">
        <v>4.5973892211914098</v>
      </c>
      <c r="O53">
        <v>3</v>
      </c>
      <c r="P53">
        <v>3</v>
      </c>
      <c r="Q53">
        <v>11</v>
      </c>
      <c r="R53" s="12">
        <v>0.2727</v>
      </c>
      <c r="S53" s="12">
        <f t="shared" si="0"/>
        <v>0.3</v>
      </c>
      <c r="T53">
        <v>1.6347293853759799</v>
      </c>
      <c r="U53">
        <v>1.4634330272674601</v>
      </c>
      <c r="V53">
        <v>1.4432624578475901</v>
      </c>
      <c r="W53" s="13">
        <v>2.0170569419860802E-2</v>
      </c>
      <c r="X53">
        <v>0.19146692752838099</v>
      </c>
      <c r="Y53">
        <v>0.19146692752838099</v>
      </c>
      <c r="Z53">
        <v>0.3</v>
      </c>
      <c r="AA53">
        <v>0.8</v>
      </c>
      <c r="AB53">
        <v>0.72727272727272696</v>
      </c>
      <c r="AC53">
        <v>0.76190476190476197</v>
      </c>
      <c r="AD53">
        <v>0.2</v>
      </c>
      <c r="AE53">
        <v>0.5</v>
      </c>
    </row>
    <row r="54" spans="1:31" x14ac:dyDescent="0.15">
      <c r="A54" s="4">
        <v>351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>
        <v>4.5734405517578098</v>
      </c>
      <c r="L54" s="7">
        <v>2.60239601135254</v>
      </c>
      <c r="M54">
        <v>1.47157859802246</v>
      </c>
      <c r="N54">
        <v>4.9547157287597701</v>
      </c>
      <c r="O54">
        <v>2</v>
      </c>
      <c r="P54">
        <v>2</v>
      </c>
      <c r="Q54">
        <v>9</v>
      </c>
      <c r="R54" s="12">
        <v>0.22220000000000001</v>
      </c>
      <c r="S54" s="12">
        <f t="shared" si="0"/>
        <v>0.2</v>
      </c>
      <c r="T54">
        <v>1.5763092041015601</v>
      </c>
      <c r="U54">
        <v>1.3656297922134399</v>
      </c>
      <c r="V54">
        <v>1.3440344333648699</v>
      </c>
      <c r="W54" s="13">
        <v>2.1595358848571802E-2</v>
      </c>
      <c r="X54">
        <v>0.232274770736694</v>
      </c>
      <c r="Y54">
        <v>0.232274770736694</v>
      </c>
      <c r="Z54">
        <v>0.2</v>
      </c>
      <c r="AA54">
        <v>0.7</v>
      </c>
      <c r="AB54">
        <v>0.77777777777777801</v>
      </c>
      <c r="AC54">
        <v>0.73684210526315796</v>
      </c>
      <c r="AD54">
        <v>0.3</v>
      </c>
      <c r="AE54">
        <v>0.5</v>
      </c>
    </row>
    <row r="55" spans="1:31" x14ac:dyDescent="0.15">
      <c r="A55" s="4">
        <v>898</v>
      </c>
      <c r="B55">
        <v>12</v>
      </c>
      <c r="C55">
        <v>8</v>
      </c>
      <c r="D55">
        <v>10</v>
      </c>
      <c r="E55">
        <v>10</v>
      </c>
      <c r="F55">
        <v>9</v>
      </c>
      <c r="G55">
        <v>1</v>
      </c>
      <c r="H55">
        <v>3</v>
      </c>
      <c r="I55">
        <v>7</v>
      </c>
      <c r="J55">
        <v>0.6</v>
      </c>
      <c r="K55">
        <v>4.7232074737548801</v>
      </c>
      <c r="L55" s="7">
        <v>2.6647758483886701</v>
      </c>
      <c r="M55">
        <v>1.5633640289306601</v>
      </c>
      <c r="N55">
        <v>5.2879943847656197</v>
      </c>
      <c r="O55">
        <v>2</v>
      </c>
      <c r="P55">
        <v>2</v>
      </c>
      <c r="Q55">
        <v>6</v>
      </c>
      <c r="R55" s="12">
        <v>0.33329999999999999</v>
      </c>
      <c r="S55" s="12">
        <f t="shared" si="0"/>
        <v>0.2</v>
      </c>
      <c r="T55">
        <v>1.3470478057861299</v>
      </c>
      <c r="U55">
        <v>1.1641877889633201</v>
      </c>
      <c r="V55">
        <v>1.18686103820801</v>
      </c>
      <c r="W55" s="13">
        <v>2.26732492446899E-2</v>
      </c>
      <c r="X55">
        <v>0.160186767578125</v>
      </c>
      <c r="Y55">
        <v>0.160186767578125</v>
      </c>
      <c r="Z55">
        <v>0.2</v>
      </c>
      <c r="AA55">
        <v>0.4</v>
      </c>
      <c r="AB55">
        <v>0.66666666666666696</v>
      </c>
      <c r="AC55">
        <v>0.5</v>
      </c>
      <c r="AD55">
        <v>0.6</v>
      </c>
      <c r="AE55">
        <v>0.2</v>
      </c>
    </row>
    <row r="56" spans="1:31" x14ac:dyDescent="0.15">
      <c r="A56" s="4">
        <v>393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4.5985412597656197</v>
      </c>
      <c r="L56" s="7">
        <v>3.0201168060302699</v>
      </c>
      <c r="M56">
        <v>1.87105941772461</v>
      </c>
      <c r="N56">
        <v>6.4557991027831996</v>
      </c>
      <c r="O56">
        <v>1</v>
      </c>
      <c r="P56">
        <v>1</v>
      </c>
      <c r="Q56">
        <v>8</v>
      </c>
      <c r="R56" s="12">
        <v>0.125</v>
      </c>
      <c r="S56" s="12">
        <f t="shared" si="0"/>
        <v>0.1</v>
      </c>
      <c r="T56">
        <v>1.4525241851806601</v>
      </c>
      <c r="U56">
        <v>1.19965076446533</v>
      </c>
      <c r="V56">
        <v>1.2234605550766</v>
      </c>
      <c r="W56" s="13">
        <v>2.38097906112671E-2</v>
      </c>
      <c r="X56">
        <v>0.229063630104065</v>
      </c>
      <c r="Y56">
        <v>0.229063630104065</v>
      </c>
      <c r="Z56">
        <v>0.1</v>
      </c>
      <c r="AA56">
        <v>0.7</v>
      </c>
      <c r="AB56">
        <v>0.875</v>
      </c>
      <c r="AC56">
        <v>0.77777777777777801</v>
      </c>
      <c r="AD56">
        <v>0.3</v>
      </c>
      <c r="AE56">
        <v>0.6</v>
      </c>
    </row>
    <row r="57" spans="1:31" x14ac:dyDescent="0.15">
      <c r="A57" s="4">
        <v>759</v>
      </c>
      <c r="B57">
        <v>13</v>
      </c>
      <c r="C57">
        <v>7</v>
      </c>
      <c r="D57">
        <v>10</v>
      </c>
      <c r="E57">
        <v>10</v>
      </c>
      <c r="F57">
        <v>10</v>
      </c>
      <c r="G57">
        <v>0</v>
      </c>
      <c r="H57">
        <v>3</v>
      </c>
      <c r="I57">
        <v>7</v>
      </c>
      <c r="J57">
        <v>0.65</v>
      </c>
      <c r="K57">
        <v>3.7937984466552699</v>
      </c>
      <c r="L57" s="7">
        <v>2.5276584625244101</v>
      </c>
      <c r="M57">
        <v>3.0060405731201199</v>
      </c>
      <c r="N57">
        <v>4.9038772583007804</v>
      </c>
      <c r="O57">
        <v>1</v>
      </c>
      <c r="P57">
        <v>1</v>
      </c>
      <c r="Q57">
        <v>9</v>
      </c>
      <c r="R57" s="12">
        <v>0.1111</v>
      </c>
      <c r="S57" s="12">
        <f t="shared" si="0"/>
        <v>0.1</v>
      </c>
      <c r="T57">
        <v>1.3877544403076201</v>
      </c>
      <c r="U57">
        <v>1.2317727804184</v>
      </c>
      <c r="V57">
        <v>1.2042396068573</v>
      </c>
      <c r="W57" s="13">
        <v>2.7533173561096198E-2</v>
      </c>
      <c r="X57">
        <v>0.18351483345031699</v>
      </c>
      <c r="Y57">
        <v>0.18351483345031699</v>
      </c>
      <c r="Z57">
        <v>0.1</v>
      </c>
      <c r="AA57">
        <v>0.8</v>
      </c>
      <c r="AB57">
        <v>0.88888888888888895</v>
      </c>
      <c r="AC57">
        <v>0.84210526315789502</v>
      </c>
      <c r="AD57">
        <v>0.2</v>
      </c>
      <c r="AE57">
        <v>0.7</v>
      </c>
    </row>
    <row r="58" spans="1:31" x14ac:dyDescent="0.15">
      <c r="A58" s="4">
        <v>855</v>
      </c>
      <c r="B58">
        <v>12</v>
      </c>
      <c r="C58">
        <v>8</v>
      </c>
      <c r="D58">
        <v>10</v>
      </c>
      <c r="E58">
        <v>10</v>
      </c>
      <c r="F58">
        <v>10</v>
      </c>
      <c r="G58">
        <v>0</v>
      </c>
      <c r="H58">
        <v>2</v>
      </c>
      <c r="I58">
        <v>8</v>
      </c>
      <c r="J58">
        <v>0.6</v>
      </c>
      <c r="K58">
        <v>4.7200279235839799</v>
      </c>
      <c r="L58" s="7">
        <v>3.0972805023193399</v>
      </c>
      <c r="M58">
        <v>1.77592849731445</v>
      </c>
      <c r="N58">
        <v>6.4620532989501998</v>
      </c>
      <c r="O58">
        <v>2</v>
      </c>
      <c r="P58">
        <v>2</v>
      </c>
      <c r="Q58">
        <v>10</v>
      </c>
      <c r="R58" s="12">
        <v>0.2</v>
      </c>
      <c r="S58" s="12">
        <f t="shared" si="0"/>
        <v>0.2</v>
      </c>
      <c r="T58">
        <v>1.6574802398681601</v>
      </c>
      <c r="U58">
        <v>1.37122821807861</v>
      </c>
      <c r="V58">
        <v>1.40242600440979</v>
      </c>
      <c r="W58" s="13">
        <v>3.1197786331176799E-2</v>
      </c>
      <c r="X58">
        <v>0.25505423545837402</v>
      </c>
      <c r="Y58">
        <v>0.25505423545837402</v>
      </c>
      <c r="Z58">
        <v>0.2</v>
      </c>
      <c r="AA58">
        <v>0.8</v>
      </c>
      <c r="AB58">
        <v>0.8</v>
      </c>
      <c r="AC58">
        <v>0.8</v>
      </c>
      <c r="AD58">
        <v>0.2</v>
      </c>
      <c r="AE58">
        <v>0.6</v>
      </c>
    </row>
    <row r="59" spans="1:31" x14ac:dyDescent="0.15">
      <c r="A59" s="4">
        <v>980</v>
      </c>
      <c r="B59">
        <v>12</v>
      </c>
      <c r="C59">
        <v>8</v>
      </c>
      <c r="D59">
        <v>10</v>
      </c>
      <c r="E59">
        <v>10</v>
      </c>
      <c r="F59">
        <v>9</v>
      </c>
      <c r="G59">
        <v>1</v>
      </c>
      <c r="H59">
        <v>3</v>
      </c>
      <c r="I59">
        <v>7</v>
      </c>
      <c r="J59">
        <v>0.6</v>
      </c>
      <c r="K59">
        <v>4.6285438537597701</v>
      </c>
      <c r="L59" s="7">
        <v>2.9090633392334002</v>
      </c>
      <c r="M59">
        <v>1.88529205322266</v>
      </c>
      <c r="N59">
        <v>4.2690563201904297</v>
      </c>
      <c r="O59">
        <v>1</v>
      </c>
      <c r="P59">
        <v>1</v>
      </c>
      <c r="Q59">
        <v>5</v>
      </c>
      <c r="R59" s="12">
        <v>0.2</v>
      </c>
      <c r="S59" s="12">
        <f t="shared" si="0"/>
        <v>0.1</v>
      </c>
      <c r="T59">
        <v>1.27714920043945</v>
      </c>
      <c r="U59">
        <v>1.1360836029052701</v>
      </c>
      <c r="V59">
        <v>1.1041742563247701</v>
      </c>
      <c r="W59" s="13">
        <v>3.1909346580505399E-2</v>
      </c>
      <c r="X59">
        <v>0.172974944114685</v>
      </c>
      <c r="Y59">
        <v>0.172974944114685</v>
      </c>
      <c r="Z59">
        <v>0.1</v>
      </c>
      <c r="AA59">
        <v>0.4</v>
      </c>
      <c r="AB59">
        <v>0.8</v>
      </c>
      <c r="AC59">
        <v>0.53333333333333299</v>
      </c>
      <c r="AD59">
        <v>0.6</v>
      </c>
      <c r="AE59">
        <v>0.3</v>
      </c>
    </row>
    <row r="60" spans="1:31" x14ac:dyDescent="0.15">
      <c r="A60" s="4">
        <v>504</v>
      </c>
      <c r="B60">
        <v>13</v>
      </c>
      <c r="C60">
        <v>7</v>
      </c>
      <c r="D60">
        <v>10</v>
      </c>
      <c r="E60">
        <v>10</v>
      </c>
      <c r="F60">
        <v>10</v>
      </c>
      <c r="G60">
        <v>0</v>
      </c>
      <c r="H60">
        <v>3</v>
      </c>
      <c r="I60">
        <v>7</v>
      </c>
      <c r="J60">
        <v>0.65</v>
      </c>
      <c r="K60">
        <v>4.6735877990722701</v>
      </c>
      <c r="L60" s="7">
        <v>2.6869544982910201</v>
      </c>
      <c r="M60">
        <v>1.77249908447266</v>
      </c>
      <c r="N60">
        <v>5.31575584411621</v>
      </c>
      <c r="O60">
        <v>2</v>
      </c>
      <c r="P60">
        <v>2</v>
      </c>
      <c r="Q60">
        <v>10</v>
      </c>
      <c r="R60" s="12">
        <v>0.2</v>
      </c>
      <c r="S60" s="12">
        <f t="shared" si="0"/>
        <v>0.2</v>
      </c>
      <c r="T60">
        <v>1.6482028961181601</v>
      </c>
      <c r="U60">
        <v>1.43164122104645</v>
      </c>
      <c r="V60">
        <v>1.39873123168945</v>
      </c>
      <c r="W60" s="13">
        <v>3.2909989356994601E-2</v>
      </c>
      <c r="X60">
        <v>0.24947166442871099</v>
      </c>
      <c r="Y60">
        <v>0.24947166442871099</v>
      </c>
      <c r="Z60">
        <v>0.2</v>
      </c>
      <c r="AA60">
        <v>0.8</v>
      </c>
      <c r="AB60">
        <v>0.8</v>
      </c>
      <c r="AC60">
        <v>0.8</v>
      </c>
      <c r="AD60">
        <v>0.2</v>
      </c>
      <c r="AE60">
        <v>0.6</v>
      </c>
    </row>
    <row r="61" spans="1:31" x14ac:dyDescent="0.15">
      <c r="A61" s="4">
        <v>58</v>
      </c>
      <c r="B61">
        <v>12</v>
      </c>
      <c r="C61">
        <v>8</v>
      </c>
      <c r="D61">
        <v>10</v>
      </c>
      <c r="E61">
        <v>10</v>
      </c>
      <c r="F61">
        <v>9</v>
      </c>
      <c r="G61">
        <v>1</v>
      </c>
      <c r="H61">
        <v>3</v>
      </c>
      <c r="I61">
        <v>7</v>
      </c>
      <c r="J61">
        <v>0.6</v>
      </c>
      <c r="K61">
        <v>4.0925922393798801</v>
      </c>
      <c r="L61" s="7">
        <v>2.6972236633300799</v>
      </c>
      <c r="M61">
        <v>2.3413047790527299</v>
      </c>
      <c r="N61">
        <v>4.1427917480468697</v>
      </c>
      <c r="O61">
        <v>1</v>
      </c>
      <c r="P61">
        <v>1</v>
      </c>
      <c r="Q61">
        <v>5</v>
      </c>
      <c r="R61" s="12">
        <v>0.2</v>
      </c>
      <c r="S61" s="12">
        <f t="shared" si="0"/>
        <v>0.1</v>
      </c>
      <c r="T61">
        <v>1.1348972320556601</v>
      </c>
      <c r="U61">
        <v>1.02525770664215</v>
      </c>
      <c r="V61">
        <v>0.99197465181350697</v>
      </c>
      <c r="W61" s="13">
        <v>3.3283054828643799E-2</v>
      </c>
      <c r="X61">
        <v>0.14292258024215701</v>
      </c>
      <c r="Y61">
        <v>0.14292258024215701</v>
      </c>
      <c r="Z61">
        <v>0.1</v>
      </c>
      <c r="AA61">
        <v>0.4</v>
      </c>
      <c r="AB61">
        <v>0.8</v>
      </c>
      <c r="AC61">
        <v>0.53333333333333299</v>
      </c>
      <c r="AD61">
        <v>0.6</v>
      </c>
      <c r="AE61">
        <v>0.3</v>
      </c>
    </row>
    <row r="62" spans="1:31" x14ac:dyDescent="0.15">
      <c r="A62" s="4">
        <v>784</v>
      </c>
      <c r="B62">
        <v>11</v>
      </c>
      <c r="C62">
        <v>9</v>
      </c>
      <c r="D62">
        <v>10</v>
      </c>
      <c r="E62">
        <v>10</v>
      </c>
      <c r="F62">
        <v>9</v>
      </c>
      <c r="G62">
        <v>1</v>
      </c>
      <c r="H62">
        <v>2</v>
      </c>
      <c r="I62">
        <v>8</v>
      </c>
      <c r="J62">
        <v>0.55000000000000004</v>
      </c>
      <c r="K62">
        <v>3.57846260070801</v>
      </c>
      <c r="L62" s="7">
        <v>2.84365653991699</v>
      </c>
      <c r="M62">
        <v>3.4155635833740199</v>
      </c>
      <c r="N62">
        <v>4.3889198303222701</v>
      </c>
      <c r="O62">
        <v>0</v>
      </c>
      <c r="P62">
        <v>0</v>
      </c>
      <c r="Q62">
        <v>5</v>
      </c>
      <c r="R62" s="12">
        <v>0</v>
      </c>
      <c r="S62" s="12">
        <f t="shared" si="0"/>
        <v>0</v>
      </c>
      <c r="T62">
        <v>0.84338569641113303</v>
      </c>
      <c r="U62">
        <v>0.790066719055176</v>
      </c>
      <c r="V62">
        <v>0.75669401884079002</v>
      </c>
      <c r="W62" s="13">
        <v>3.3372700214386E-2</v>
      </c>
      <c r="X62">
        <v>8.6691677570343004E-2</v>
      </c>
      <c r="Y62">
        <v>8.6691677570343004E-2</v>
      </c>
      <c r="Z62">
        <v>0</v>
      </c>
      <c r="AA62">
        <v>0.5</v>
      </c>
      <c r="AB62">
        <v>1</v>
      </c>
      <c r="AC62">
        <v>0.66666666666666696</v>
      </c>
      <c r="AD62">
        <v>0.5</v>
      </c>
      <c r="AE62">
        <v>0.5</v>
      </c>
    </row>
    <row r="63" spans="1:31" s="7" customFormat="1" x14ac:dyDescent="0.15">
      <c r="A63" s="4">
        <v>290</v>
      </c>
      <c r="B63">
        <v>12</v>
      </c>
      <c r="C63">
        <v>8</v>
      </c>
      <c r="D63">
        <v>10</v>
      </c>
      <c r="E63">
        <v>10</v>
      </c>
      <c r="F63">
        <v>9</v>
      </c>
      <c r="G63">
        <v>1</v>
      </c>
      <c r="H63">
        <v>3</v>
      </c>
      <c r="I63">
        <v>7</v>
      </c>
      <c r="J63">
        <v>0.6</v>
      </c>
      <c r="K63">
        <v>3.9731216430664098</v>
      </c>
      <c r="L63" s="7">
        <v>2.7283134460449201</v>
      </c>
      <c r="M63">
        <v>2.6962318420410201</v>
      </c>
      <c r="N63">
        <v>4.1035308837890598</v>
      </c>
      <c r="O63">
        <v>1</v>
      </c>
      <c r="P63">
        <v>1</v>
      </c>
      <c r="Q63">
        <v>7</v>
      </c>
      <c r="R63" s="12">
        <v>0.1429</v>
      </c>
      <c r="S63" s="12">
        <f t="shared" si="0"/>
        <v>0.1</v>
      </c>
      <c r="T63">
        <v>1.0356311798095701</v>
      </c>
      <c r="U63">
        <v>0.95635414123535201</v>
      </c>
      <c r="V63">
        <v>0.92265146970748901</v>
      </c>
      <c r="W63" s="13">
        <v>3.37026715278625E-2</v>
      </c>
      <c r="X63">
        <v>0.11297971010208099</v>
      </c>
      <c r="Y63">
        <v>0.11297971010208099</v>
      </c>
      <c r="Z63">
        <v>0.1</v>
      </c>
      <c r="AA63">
        <v>0.6</v>
      </c>
      <c r="AB63">
        <v>0.85714285714285698</v>
      </c>
      <c r="AC63">
        <v>0.70588235294117596</v>
      </c>
      <c r="AD63">
        <v>0.4</v>
      </c>
      <c r="AE63">
        <v>0.5</v>
      </c>
    </row>
    <row r="64" spans="1:31" x14ac:dyDescent="0.15">
      <c r="A64" s="4">
        <v>249</v>
      </c>
      <c r="B64">
        <v>13</v>
      </c>
      <c r="C64">
        <v>7</v>
      </c>
      <c r="D64">
        <v>10</v>
      </c>
      <c r="E64">
        <v>10</v>
      </c>
      <c r="F64">
        <v>10</v>
      </c>
      <c r="G64">
        <v>0</v>
      </c>
      <c r="H64">
        <v>3</v>
      </c>
      <c r="I64">
        <v>7</v>
      </c>
      <c r="J64">
        <v>0.65</v>
      </c>
      <c r="K64">
        <v>4.2921829223632804</v>
      </c>
      <c r="L64" s="7">
        <v>2.5624923706054701</v>
      </c>
      <c r="M64">
        <v>1.62411880493164</v>
      </c>
      <c r="N64">
        <v>4.4251022338867196</v>
      </c>
      <c r="O64">
        <v>2</v>
      </c>
      <c r="P64">
        <v>2</v>
      </c>
      <c r="Q64">
        <v>10</v>
      </c>
      <c r="R64" s="12">
        <v>0.2</v>
      </c>
      <c r="S64" s="12">
        <f t="shared" si="0"/>
        <v>0.2</v>
      </c>
      <c r="T64">
        <v>1.3647041320800799</v>
      </c>
      <c r="U64">
        <v>1.20877325534821</v>
      </c>
      <c r="V64">
        <v>1.17450499534607</v>
      </c>
      <c r="W64" s="13">
        <v>3.4268260002136203E-2</v>
      </c>
      <c r="X64">
        <v>0.19019913673400901</v>
      </c>
      <c r="Y64">
        <v>0.19019913673400901</v>
      </c>
      <c r="Z64">
        <v>0.2</v>
      </c>
      <c r="AA64">
        <v>0.8</v>
      </c>
      <c r="AB64">
        <v>0.8</v>
      </c>
      <c r="AC64">
        <v>0.8</v>
      </c>
      <c r="AD64">
        <v>0.2</v>
      </c>
      <c r="AE64">
        <v>0.6</v>
      </c>
    </row>
    <row r="65" spans="1:31" x14ac:dyDescent="0.15">
      <c r="A65" s="4">
        <v>682</v>
      </c>
      <c r="B65">
        <v>10</v>
      </c>
      <c r="C65">
        <v>10</v>
      </c>
      <c r="D65">
        <v>10</v>
      </c>
      <c r="E65">
        <v>10</v>
      </c>
      <c r="F65">
        <v>7</v>
      </c>
      <c r="G65">
        <v>3</v>
      </c>
      <c r="H65">
        <v>3</v>
      </c>
      <c r="I65">
        <v>7</v>
      </c>
      <c r="J65">
        <v>0.5</v>
      </c>
      <c r="K65">
        <v>3.9829730987548801</v>
      </c>
      <c r="L65" s="7">
        <v>2.52255058288574</v>
      </c>
      <c r="M65">
        <v>1.8901195526123</v>
      </c>
      <c r="N65">
        <v>3.9645938873290998</v>
      </c>
      <c r="O65">
        <v>2</v>
      </c>
      <c r="P65">
        <v>2</v>
      </c>
      <c r="Q65">
        <v>8</v>
      </c>
      <c r="R65" s="12">
        <v>0.25</v>
      </c>
      <c r="S65" s="12">
        <f t="shared" si="0"/>
        <v>0.2</v>
      </c>
      <c r="T65">
        <v>1.0342979431152299</v>
      </c>
      <c r="U65">
        <v>0.91195487976074197</v>
      </c>
      <c r="V65">
        <v>0.94726067781448398</v>
      </c>
      <c r="W65" s="13">
        <v>3.5305798053741497E-2</v>
      </c>
      <c r="X65">
        <v>8.7037265300750705E-2</v>
      </c>
      <c r="Y65">
        <v>8.7037265300750705E-2</v>
      </c>
      <c r="Z65">
        <v>0.2</v>
      </c>
      <c r="AA65">
        <v>0.6</v>
      </c>
      <c r="AB65">
        <v>0.75</v>
      </c>
      <c r="AC65">
        <v>0.66666666666666696</v>
      </c>
      <c r="AD65">
        <v>0.4</v>
      </c>
      <c r="AE65">
        <v>0.4</v>
      </c>
    </row>
    <row r="66" spans="1:31" x14ac:dyDescent="0.15">
      <c r="A66" s="4">
        <v>436</v>
      </c>
      <c r="B66">
        <v>12</v>
      </c>
      <c r="C66">
        <v>8</v>
      </c>
      <c r="D66">
        <v>10</v>
      </c>
      <c r="E66">
        <v>10</v>
      </c>
      <c r="F66">
        <v>9</v>
      </c>
      <c r="G66">
        <v>1</v>
      </c>
      <c r="H66">
        <v>3</v>
      </c>
      <c r="I66">
        <v>7</v>
      </c>
      <c r="J66">
        <v>0.6</v>
      </c>
      <c r="K66">
        <v>5.5476856231689498</v>
      </c>
      <c r="L66" s="7">
        <v>3.0619335174560498</v>
      </c>
      <c r="M66">
        <v>1.7095928192138701</v>
      </c>
      <c r="N66">
        <v>6.3539409637451199</v>
      </c>
      <c r="O66">
        <v>3</v>
      </c>
      <c r="P66">
        <v>3</v>
      </c>
      <c r="Q66">
        <v>11</v>
      </c>
      <c r="R66" s="12">
        <v>0.2727</v>
      </c>
      <c r="S66" s="12">
        <f>O66/E66</f>
        <v>0.3</v>
      </c>
      <c r="T66">
        <v>1.6112861633300799</v>
      </c>
      <c r="U66">
        <v>1.3433347940445</v>
      </c>
      <c r="V66">
        <v>1.37961578369141</v>
      </c>
      <c r="W66" s="13">
        <v>3.62809896469116E-2</v>
      </c>
      <c r="X66">
        <v>0.23167037963867201</v>
      </c>
      <c r="Y66">
        <v>0.23167037963867201</v>
      </c>
      <c r="Z66">
        <v>0.3</v>
      </c>
      <c r="AA66">
        <v>0.8</v>
      </c>
      <c r="AB66">
        <v>0.72727272727272696</v>
      </c>
      <c r="AC66">
        <v>0.76190476190476197</v>
      </c>
      <c r="AD66">
        <v>0.2</v>
      </c>
      <c r="AE66">
        <v>0.5</v>
      </c>
    </row>
    <row r="67" spans="1:31" x14ac:dyDescent="0.15">
      <c r="A67" s="4">
        <v>915</v>
      </c>
      <c r="B67">
        <v>13</v>
      </c>
      <c r="C67">
        <v>7</v>
      </c>
      <c r="D67">
        <v>10</v>
      </c>
      <c r="E67">
        <v>10</v>
      </c>
      <c r="F67">
        <v>10</v>
      </c>
      <c r="G67">
        <v>0</v>
      </c>
      <c r="H67">
        <v>3</v>
      </c>
      <c r="I67">
        <v>7</v>
      </c>
      <c r="J67">
        <v>0.65</v>
      </c>
      <c r="K67">
        <v>5.2232933044433603</v>
      </c>
      <c r="L67" s="7">
        <v>2.9894428253173801</v>
      </c>
      <c r="M67">
        <v>1.63002586364746</v>
      </c>
      <c r="N67">
        <v>5.50412940979004</v>
      </c>
      <c r="O67">
        <v>2</v>
      </c>
      <c r="P67">
        <v>2</v>
      </c>
      <c r="Q67">
        <v>9</v>
      </c>
      <c r="R67" s="12">
        <v>0.22220000000000001</v>
      </c>
      <c r="S67" s="12">
        <f>O67/E67</f>
        <v>0.2</v>
      </c>
      <c r="T67">
        <v>1.7261447906494101</v>
      </c>
      <c r="U67">
        <v>1.4880498647689799</v>
      </c>
      <c r="V67">
        <v>1.44968473911285</v>
      </c>
      <c r="W67" s="13">
        <v>3.8365125656127902E-2</v>
      </c>
      <c r="X67">
        <v>0.27646005153656</v>
      </c>
      <c r="Y67">
        <v>0.27646005153656</v>
      </c>
      <c r="Z67">
        <v>0.2</v>
      </c>
      <c r="AA67">
        <v>0.7</v>
      </c>
      <c r="AB67">
        <v>0.77777777777777801</v>
      </c>
      <c r="AC67">
        <v>0.73684210526315796</v>
      </c>
      <c r="AD67">
        <v>0.3</v>
      </c>
      <c r="AE67">
        <v>0.5</v>
      </c>
    </row>
    <row r="68" spans="1:31" x14ac:dyDescent="0.15">
      <c r="A68" s="4">
        <v>417</v>
      </c>
      <c r="B68">
        <v>13</v>
      </c>
      <c r="C68">
        <v>7</v>
      </c>
      <c r="D68">
        <v>10</v>
      </c>
      <c r="E68">
        <v>10</v>
      </c>
      <c r="F68">
        <v>9</v>
      </c>
      <c r="G68">
        <v>1</v>
      </c>
      <c r="H68">
        <v>4</v>
      </c>
      <c r="I68">
        <v>6</v>
      </c>
      <c r="J68">
        <v>0.65</v>
      </c>
      <c r="K68">
        <v>4.7771167755126998</v>
      </c>
      <c r="L68" s="7">
        <v>2.6599273681640598</v>
      </c>
      <c r="M68">
        <v>2.1201534271240199</v>
      </c>
      <c r="N68">
        <v>4.3933486938476598</v>
      </c>
      <c r="O68">
        <v>1</v>
      </c>
      <c r="P68">
        <v>1</v>
      </c>
      <c r="Q68">
        <v>7</v>
      </c>
      <c r="R68" s="12">
        <v>0.1429</v>
      </c>
      <c r="S68" s="12">
        <f>O68/E68</f>
        <v>0.1</v>
      </c>
      <c r="T68">
        <v>1.3006572723388701</v>
      </c>
      <c r="U68">
        <v>1.1764326095581099</v>
      </c>
      <c r="V68">
        <v>1.1367609500885001</v>
      </c>
      <c r="W68" s="13">
        <v>3.9671659469604499E-2</v>
      </c>
      <c r="X68">
        <v>0.16389632225036599</v>
      </c>
      <c r="Y68">
        <v>0.16389632225036599</v>
      </c>
      <c r="Z68">
        <v>0.1</v>
      </c>
      <c r="AA68">
        <v>0.6</v>
      </c>
      <c r="AB68">
        <v>0.85714285714285698</v>
      </c>
      <c r="AC68">
        <v>0.70588235294117596</v>
      </c>
      <c r="AD68">
        <v>0.4</v>
      </c>
      <c r="AE68">
        <v>0.5</v>
      </c>
    </row>
    <row r="69" spans="1:31" x14ac:dyDescent="0.15">
      <c r="A69" s="4">
        <v>959</v>
      </c>
      <c r="B69">
        <v>12</v>
      </c>
      <c r="C69">
        <v>8</v>
      </c>
      <c r="D69">
        <v>10</v>
      </c>
      <c r="E69">
        <v>10</v>
      </c>
      <c r="F69">
        <v>10</v>
      </c>
      <c r="G69">
        <v>0</v>
      </c>
      <c r="H69">
        <v>2</v>
      </c>
      <c r="I69">
        <v>8</v>
      </c>
      <c r="J69">
        <v>0.6</v>
      </c>
      <c r="K69">
        <v>3.65567207336426</v>
      </c>
      <c r="L69" s="7">
        <v>2.8133773803710902</v>
      </c>
      <c r="M69">
        <v>2.6079769134521502</v>
      </c>
      <c r="N69">
        <v>3.9547061920165998</v>
      </c>
      <c r="O69">
        <v>1</v>
      </c>
      <c r="P69">
        <v>1</v>
      </c>
      <c r="Q69">
        <v>7</v>
      </c>
      <c r="R69" s="12">
        <v>0.1429</v>
      </c>
      <c r="S69" s="12">
        <f>O69/E69</f>
        <v>0.1</v>
      </c>
      <c r="T69">
        <v>1.2878055572509799</v>
      </c>
      <c r="U69">
        <v>1.1757125854492201</v>
      </c>
      <c r="V69">
        <v>1.1354678869247401</v>
      </c>
      <c r="W69" s="13">
        <v>4.0244698524475098E-2</v>
      </c>
      <c r="X69">
        <v>0.15233767032623299</v>
      </c>
      <c r="Y69">
        <v>0.15233767032623299</v>
      </c>
      <c r="Z69">
        <v>0.1</v>
      </c>
      <c r="AA69">
        <v>0.6</v>
      </c>
      <c r="AB69">
        <v>0.85714285714285698</v>
      </c>
      <c r="AC69">
        <v>0.70588235294117596</v>
      </c>
      <c r="AD69">
        <v>0.4</v>
      </c>
      <c r="AE69">
        <v>0.5</v>
      </c>
    </row>
    <row r="70" spans="1:31" x14ac:dyDescent="0.15">
      <c r="A70" s="4">
        <v>43</v>
      </c>
      <c r="B70">
        <v>12</v>
      </c>
      <c r="C70">
        <v>8</v>
      </c>
      <c r="D70">
        <v>10</v>
      </c>
      <c r="E70">
        <v>10</v>
      </c>
      <c r="F70">
        <v>10</v>
      </c>
      <c r="G70">
        <v>0</v>
      </c>
      <c r="H70">
        <v>2</v>
      </c>
      <c r="I70">
        <v>8</v>
      </c>
      <c r="J70">
        <v>0.6</v>
      </c>
      <c r="K70">
        <v>5.6490325927734402</v>
      </c>
      <c r="L70" s="7">
        <v>4.9975357055664098</v>
      </c>
      <c r="M70">
        <v>6.5089912414550799</v>
      </c>
      <c r="N70">
        <v>5.1468124389648402</v>
      </c>
      <c r="O70">
        <v>0</v>
      </c>
      <c r="P70">
        <v>0</v>
      </c>
      <c r="Q70">
        <v>9</v>
      </c>
      <c r="R70" s="12">
        <v>0</v>
      </c>
      <c r="S70" s="12">
        <f t="shared" ref="S70:S80" si="1">O70/E70</f>
        <v>0</v>
      </c>
      <c r="T70">
        <v>1.3671283721923799</v>
      </c>
      <c r="U70">
        <v>1.3885650634765601</v>
      </c>
      <c r="V70">
        <v>1.1193872690200799</v>
      </c>
      <c r="W70" s="13">
        <v>0.26917779445648199</v>
      </c>
      <c r="X70">
        <v>0.247741103172302</v>
      </c>
      <c r="Y70">
        <v>0.247741103172302</v>
      </c>
      <c r="Z70">
        <v>0</v>
      </c>
      <c r="AA70">
        <v>0.9</v>
      </c>
      <c r="AB70">
        <v>1</v>
      </c>
      <c r="AC70">
        <v>0.94736842105263197</v>
      </c>
      <c r="AD70">
        <v>0.1</v>
      </c>
      <c r="AE70">
        <v>0.9</v>
      </c>
    </row>
    <row r="71" spans="1:31" x14ac:dyDescent="0.15">
      <c r="A71" s="4">
        <v>929</v>
      </c>
      <c r="B71">
        <v>12</v>
      </c>
      <c r="C71">
        <v>8</v>
      </c>
      <c r="D71">
        <v>10</v>
      </c>
      <c r="E71">
        <v>10</v>
      </c>
      <c r="F71">
        <v>10</v>
      </c>
      <c r="G71">
        <v>0</v>
      </c>
      <c r="H71">
        <v>2</v>
      </c>
      <c r="I71">
        <v>8</v>
      </c>
      <c r="J71">
        <v>0.6</v>
      </c>
      <c r="K71">
        <v>5.2012157440185502</v>
      </c>
      <c r="L71" s="7">
        <v>4.8782043457031197</v>
      </c>
      <c r="M71">
        <v>7.3395729064941397</v>
      </c>
      <c r="N71">
        <v>4.6917610168456996</v>
      </c>
      <c r="O71">
        <v>0</v>
      </c>
      <c r="P71">
        <v>0</v>
      </c>
      <c r="Q71">
        <v>8</v>
      </c>
      <c r="R71" s="12">
        <v>0</v>
      </c>
      <c r="S71" s="12">
        <f t="shared" si="1"/>
        <v>0</v>
      </c>
      <c r="T71">
        <v>1.2323017120361299</v>
      </c>
      <c r="U71">
        <v>1.27632236480713</v>
      </c>
      <c r="V71">
        <v>1.0112956762313801</v>
      </c>
      <c r="W71" s="13">
        <v>0.26502668857574502</v>
      </c>
      <c r="X71">
        <v>0.22100603580474901</v>
      </c>
      <c r="Y71">
        <v>0.22100603580474901</v>
      </c>
      <c r="Z71">
        <v>0</v>
      </c>
      <c r="AA71">
        <v>0.8</v>
      </c>
      <c r="AB71">
        <v>1</v>
      </c>
      <c r="AC71">
        <v>0.88888888888888895</v>
      </c>
      <c r="AD71">
        <v>0.2</v>
      </c>
      <c r="AE71">
        <v>0.8</v>
      </c>
    </row>
    <row r="72" spans="1:31" x14ac:dyDescent="0.15">
      <c r="A72" s="4">
        <v>859</v>
      </c>
      <c r="B72">
        <v>12</v>
      </c>
      <c r="C72">
        <v>8</v>
      </c>
      <c r="D72">
        <v>10</v>
      </c>
      <c r="E72">
        <v>10</v>
      </c>
      <c r="F72">
        <v>10</v>
      </c>
      <c r="G72">
        <v>0</v>
      </c>
      <c r="H72">
        <v>2</v>
      </c>
      <c r="I72">
        <v>8</v>
      </c>
      <c r="J72">
        <v>0.6</v>
      </c>
      <c r="K72">
        <v>5.6383762359619096</v>
      </c>
      <c r="L72" s="7">
        <v>5.0086669921875</v>
      </c>
      <c r="M72">
        <v>6.0414295196533203</v>
      </c>
      <c r="N72">
        <v>4.4394855499267596</v>
      </c>
      <c r="O72">
        <v>0</v>
      </c>
      <c r="P72">
        <v>0</v>
      </c>
      <c r="Q72">
        <v>9</v>
      </c>
      <c r="R72" s="12">
        <v>0</v>
      </c>
      <c r="S72" s="12">
        <f t="shared" si="1"/>
        <v>0</v>
      </c>
      <c r="T72">
        <v>1.4305000305175799</v>
      </c>
      <c r="U72">
        <v>1.4419307708740201</v>
      </c>
      <c r="V72">
        <v>1.1474246978759799</v>
      </c>
      <c r="W72" s="13">
        <v>0.29450607299804699</v>
      </c>
      <c r="X72">
        <v>0.28307533264160201</v>
      </c>
      <c r="Y72">
        <v>0.28307533264160201</v>
      </c>
      <c r="Z72">
        <v>0</v>
      </c>
      <c r="AA72">
        <v>0.9</v>
      </c>
      <c r="AB72">
        <v>1</v>
      </c>
      <c r="AC72">
        <v>0.94736842105263197</v>
      </c>
      <c r="AD72">
        <v>0.1</v>
      </c>
      <c r="AE72">
        <v>0.9</v>
      </c>
    </row>
    <row r="73" spans="1:31" x14ac:dyDescent="0.15">
      <c r="A73" s="4">
        <v>502</v>
      </c>
      <c r="B73">
        <v>12</v>
      </c>
      <c r="C73">
        <v>8</v>
      </c>
      <c r="D73">
        <v>10</v>
      </c>
      <c r="E73">
        <v>10</v>
      </c>
      <c r="F73">
        <v>10</v>
      </c>
      <c r="G73">
        <v>0</v>
      </c>
      <c r="H73">
        <v>2</v>
      </c>
      <c r="I73">
        <v>8</v>
      </c>
      <c r="J73">
        <v>0.6</v>
      </c>
      <c r="K73">
        <v>5.4446468353271502</v>
      </c>
      <c r="L73" s="7">
        <v>5.0089302062988299</v>
      </c>
      <c r="M73">
        <v>6.5054588317871103</v>
      </c>
      <c r="N73">
        <v>4.0492439270019496</v>
      </c>
      <c r="O73">
        <v>0</v>
      </c>
      <c r="P73">
        <v>0</v>
      </c>
      <c r="Q73">
        <v>8</v>
      </c>
      <c r="R73" s="12">
        <v>0</v>
      </c>
      <c r="S73" s="12">
        <f t="shared" si="1"/>
        <v>0</v>
      </c>
      <c r="T73">
        <v>1.4317512512207</v>
      </c>
      <c r="U73">
        <v>1.4670772552490201</v>
      </c>
      <c r="V73">
        <v>1.1596317291259799</v>
      </c>
      <c r="W73" s="13">
        <v>0.30744552612304699</v>
      </c>
      <c r="X73">
        <v>0.27211952209472701</v>
      </c>
      <c r="Y73">
        <v>0.27211952209472701</v>
      </c>
      <c r="Z73">
        <v>0</v>
      </c>
      <c r="AA73">
        <v>0.8</v>
      </c>
      <c r="AB73">
        <v>1</v>
      </c>
      <c r="AC73">
        <v>0.88888888888888895</v>
      </c>
      <c r="AD73">
        <v>0.2</v>
      </c>
      <c r="AE73">
        <v>0.8</v>
      </c>
    </row>
    <row r="74" spans="1:31" x14ac:dyDescent="0.15">
      <c r="A74" s="4">
        <v>416</v>
      </c>
      <c r="B74">
        <v>14</v>
      </c>
      <c r="C74">
        <v>6</v>
      </c>
      <c r="D74">
        <v>10</v>
      </c>
      <c r="E74">
        <v>10</v>
      </c>
      <c r="F74">
        <v>10</v>
      </c>
      <c r="G74">
        <v>0</v>
      </c>
      <c r="H74">
        <v>4</v>
      </c>
      <c r="I74">
        <v>6</v>
      </c>
      <c r="J74">
        <v>0.7</v>
      </c>
      <c r="K74">
        <v>6.0920944213867196</v>
      </c>
      <c r="L74" s="7">
        <v>5.0119075775146502</v>
      </c>
      <c r="M74">
        <v>5.1597900390625</v>
      </c>
      <c r="N74">
        <v>2.9469242095947301</v>
      </c>
      <c r="O74">
        <v>0</v>
      </c>
      <c r="P74">
        <v>0</v>
      </c>
      <c r="Q74">
        <v>10</v>
      </c>
      <c r="R74" s="12">
        <v>0</v>
      </c>
      <c r="S74" s="12">
        <f t="shared" si="1"/>
        <v>0</v>
      </c>
      <c r="T74">
        <v>1.71599769592285</v>
      </c>
      <c r="U74">
        <v>1.7574977874755899</v>
      </c>
      <c r="V74">
        <v>1.3883422613143901</v>
      </c>
      <c r="W74" s="13">
        <v>0.36915552616119401</v>
      </c>
      <c r="X74">
        <v>0.32765543460845897</v>
      </c>
      <c r="Y74">
        <v>0.32765543460845897</v>
      </c>
      <c r="Z74">
        <v>0</v>
      </c>
      <c r="AA74">
        <v>1</v>
      </c>
      <c r="AB74">
        <v>1</v>
      </c>
      <c r="AC74">
        <v>1</v>
      </c>
      <c r="AD74">
        <v>0</v>
      </c>
      <c r="AE74">
        <v>1</v>
      </c>
    </row>
    <row r="75" spans="1:31" x14ac:dyDescent="0.15">
      <c r="A75" s="4">
        <v>702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5.5509605407714799</v>
      </c>
      <c r="L75" s="7">
        <v>5.0132389068603498</v>
      </c>
      <c r="M75">
        <v>7.7082958221435502</v>
      </c>
      <c r="N75">
        <v>8.3717288970947301</v>
      </c>
      <c r="O75">
        <v>0</v>
      </c>
      <c r="P75">
        <v>0</v>
      </c>
      <c r="Q75">
        <v>9</v>
      </c>
      <c r="R75" s="12">
        <v>0</v>
      </c>
      <c r="S75" s="12">
        <f t="shared" si="1"/>
        <v>0</v>
      </c>
      <c r="T75">
        <v>1.3755416870117201</v>
      </c>
      <c r="U75">
        <v>1.3148250579834</v>
      </c>
      <c r="V75">
        <v>1.1254360675811801</v>
      </c>
      <c r="W75" s="13">
        <v>0.18938899040222201</v>
      </c>
      <c r="X75">
        <v>0.25010561943054199</v>
      </c>
      <c r="Y75">
        <v>0.25010561943054199</v>
      </c>
      <c r="Z75">
        <v>0</v>
      </c>
      <c r="AA75">
        <v>0.9</v>
      </c>
      <c r="AB75">
        <v>1</v>
      </c>
      <c r="AC75">
        <v>0.94736842105263197</v>
      </c>
      <c r="AD75">
        <v>0.1</v>
      </c>
      <c r="AE75">
        <v>0.9</v>
      </c>
    </row>
    <row r="76" spans="1:31" x14ac:dyDescent="0.15">
      <c r="A76" s="4">
        <v>864</v>
      </c>
      <c r="B76">
        <v>11</v>
      </c>
      <c r="C76">
        <v>9</v>
      </c>
      <c r="D76">
        <v>10</v>
      </c>
      <c r="E76">
        <v>10</v>
      </c>
      <c r="F76">
        <v>10</v>
      </c>
      <c r="G76">
        <v>0</v>
      </c>
      <c r="H76">
        <v>1</v>
      </c>
      <c r="I76">
        <v>9</v>
      </c>
      <c r="J76">
        <v>0.55000000000000004</v>
      </c>
      <c r="K76">
        <v>5.1927452087402299</v>
      </c>
      <c r="L76" s="7">
        <v>5.06644630432129</v>
      </c>
      <c r="M76">
        <v>9.5925426483154297</v>
      </c>
      <c r="N76">
        <v>6.2920227050781197</v>
      </c>
      <c r="O76">
        <v>0</v>
      </c>
      <c r="P76">
        <v>0</v>
      </c>
      <c r="Q76">
        <v>9</v>
      </c>
      <c r="R76" s="12">
        <v>0</v>
      </c>
      <c r="S76" s="12">
        <f t="shared" si="1"/>
        <v>0</v>
      </c>
      <c r="T76">
        <v>1.31502342224121</v>
      </c>
      <c r="U76">
        <v>1.3832893371582</v>
      </c>
      <c r="V76">
        <v>1.06036829948425</v>
      </c>
      <c r="W76" s="13">
        <v>0.32292103767394997</v>
      </c>
      <c r="X76">
        <v>0.25465512275695801</v>
      </c>
      <c r="Y76">
        <v>0.25465512275695801</v>
      </c>
      <c r="Z76">
        <v>0</v>
      </c>
      <c r="AA76">
        <v>0.9</v>
      </c>
      <c r="AB76">
        <v>1</v>
      </c>
      <c r="AC76">
        <v>0.94736842105263197</v>
      </c>
      <c r="AD76">
        <v>0.1</v>
      </c>
      <c r="AE76">
        <v>0.9</v>
      </c>
    </row>
    <row r="77" spans="1:31" x14ac:dyDescent="0.15">
      <c r="A77" s="4">
        <v>584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5.1984310150146502</v>
      </c>
      <c r="L77" s="7">
        <v>5.0410709381103498</v>
      </c>
      <c r="M77">
        <v>9.4680709838867205</v>
      </c>
      <c r="N77">
        <v>6.4925422668456996</v>
      </c>
      <c r="O77">
        <v>0</v>
      </c>
      <c r="P77">
        <v>0</v>
      </c>
      <c r="Q77">
        <v>5</v>
      </c>
      <c r="R77" s="12">
        <v>0</v>
      </c>
      <c r="S77" s="12">
        <f t="shared" si="1"/>
        <v>0</v>
      </c>
      <c r="T77">
        <v>1.25978851318359</v>
      </c>
      <c r="U77">
        <v>1.3258132934570299</v>
      </c>
      <c r="V77">
        <v>1.0266653299331701</v>
      </c>
      <c r="W77" s="13">
        <v>0.29914796352386502</v>
      </c>
      <c r="X77">
        <v>0.233123183250427</v>
      </c>
      <c r="Y77">
        <v>0.233123183250427</v>
      </c>
      <c r="Z77">
        <v>0</v>
      </c>
      <c r="AA77">
        <v>0.5</v>
      </c>
      <c r="AB77">
        <v>1</v>
      </c>
      <c r="AC77">
        <v>0.66666666666666696</v>
      </c>
      <c r="AD77">
        <v>0.5</v>
      </c>
      <c r="AE77">
        <v>0.5</v>
      </c>
    </row>
    <row r="78" spans="1:31" x14ac:dyDescent="0.15">
      <c r="A78" s="4">
        <v>893</v>
      </c>
      <c r="B78">
        <v>11</v>
      </c>
      <c r="C78">
        <v>9</v>
      </c>
      <c r="D78">
        <v>10</v>
      </c>
      <c r="E78">
        <v>10</v>
      </c>
      <c r="F78">
        <v>10</v>
      </c>
      <c r="G78">
        <v>0</v>
      </c>
      <c r="H78">
        <v>1</v>
      </c>
      <c r="I78">
        <v>9</v>
      </c>
      <c r="J78">
        <v>0.55000000000000004</v>
      </c>
      <c r="K78">
        <v>4.8524932861328098</v>
      </c>
      <c r="L78" s="7">
        <v>4.6660957336425799</v>
      </c>
      <c r="M78">
        <v>9.1862926483154297</v>
      </c>
      <c r="N78">
        <v>6.8863906860351598</v>
      </c>
      <c r="O78">
        <v>0</v>
      </c>
      <c r="P78">
        <v>0</v>
      </c>
      <c r="Q78">
        <v>7</v>
      </c>
      <c r="R78" s="12">
        <v>0</v>
      </c>
      <c r="S78" s="12">
        <f t="shared" si="1"/>
        <v>0</v>
      </c>
      <c r="T78">
        <v>1.45563888549805</v>
      </c>
      <c r="U78">
        <v>1.5271415710449201</v>
      </c>
      <c r="V78">
        <v>1.2090265750885001</v>
      </c>
      <c r="W78" s="13">
        <v>0.31811499595642101</v>
      </c>
      <c r="X78">
        <v>0.24661231040954601</v>
      </c>
      <c r="Y78">
        <v>0.24661231040954601</v>
      </c>
      <c r="Z78">
        <v>0</v>
      </c>
      <c r="AA78">
        <v>0.7</v>
      </c>
      <c r="AB78">
        <v>1</v>
      </c>
      <c r="AC78">
        <v>0.82352941176470595</v>
      </c>
      <c r="AD78">
        <v>0.3</v>
      </c>
      <c r="AE78">
        <v>0.7</v>
      </c>
    </row>
    <row r="79" spans="1:31" x14ac:dyDescent="0.15">
      <c r="A79" s="4">
        <v>248</v>
      </c>
      <c r="B79">
        <v>14</v>
      </c>
      <c r="C79">
        <v>6</v>
      </c>
      <c r="D79">
        <v>10</v>
      </c>
      <c r="E79">
        <v>10</v>
      </c>
      <c r="F79">
        <v>10</v>
      </c>
      <c r="G79">
        <v>0</v>
      </c>
      <c r="H79">
        <v>4</v>
      </c>
      <c r="I79">
        <v>6</v>
      </c>
      <c r="J79">
        <v>0.7</v>
      </c>
      <c r="K79">
        <v>6.66872215270996</v>
      </c>
      <c r="L79" s="7">
        <v>5.0450248718261701</v>
      </c>
      <c r="M79">
        <v>4.5838146209716797</v>
      </c>
      <c r="N79">
        <v>3.2905521392822301</v>
      </c>
      <c r="O79">
        <v>1</v>
      </c>
      <c r="P79">
        <v>1</v>
      </c>
      <c r="Q79">
        <v>11</v>
      </c>
      <c r="R79" s="12">
        <v>9.0899999999999995E-2</v>
      </c>
      <c r="S79" s="12">
        <f t="shared" si="1"/>
        <v>0.1</v>
      </c>
      <c r="T79">
        <v>1.89004325866699</v>
      </c>
      <c r="U79">
        <v>1.8871259689331099</v>
      </c>
      <c r="V79">
        <v>1.5404533147811901</v>
      </c>
      <c r="W79" s="13">
        <v>0.346672654151917</v>
      </c>
      <c r="X79">
        <v>0.349589943885803</v>
      </c>
      <c r="Y79">
        <v>0.349589943885803</v>
      </c>
      <c r="Z79">
        <v>0.1</v>
      </c>
      <c r="AA79">
        <v>1</v>
      </c>
      <c r="AB79">
        <v>0.90909090909090895</v>
      </c>
      <c r="AC79">
        <v>0.952380952380952</v>
      </c>
      <c r="AD79">
        <v>0</v>
      </c>
      <c r="AE79">
        <v>0.9</v>
      </c>
    </row>
    <row r="80" spans="1:31" x14ac:dyDescent="0.15">
      <c r="A80" s="4">
        <v>277</v>
      </c>
      <c r="B80">
        <v>14</v>
      </c>
      <c r="C80">
        <v>6</v>
      </c>
      <c r="D80">
        <v>10</v>
      </c>
      <c r="E80">
        <v>10</v>
      </c>
      <c r="F80">
        <v>10</v>
      </c>
      <c r="G80">
        <v>0</v>
      </c>
      <c r="H80">
        <v>4</v>
      </c>
      <c r="I80">
        <v>6</v>
      </c>
      <c r="J80">
        <v>0.7</v>
      </c>
      <c r="K80">
        <v>4.9291152954101598</v>
      </c>
      <c r="L80" s="7">
        <v>2.8973941802978498</v>
      </c>
      <c r="M80">
        <v>2.5440120697021502</v>
      </c>
      <c r="N80">
        <v>4.4903316497802699</v>
      </c>
      <c r="O80">
        <v>1</v>
      </c>
      <c r="P80">
        <v>1</v>
      </c>
      <c r="Q80">
        <v>7</v>
      </c>
      <c r="R80" s="12">
        <v>0.1429</v>
      </c>
      <c r="S80" s="12">
        <f t="shared" si="1"/>
        <v>0.1</v>
      </c>
      <c r="T80">
        <v>1.4159984588623</v>
      </c>
      <c r="U80">
        <v>1.3226227760314899</v>
      </c>
      <c r="V80">
        <v>1.2247940301895099</v>
      </c>
      <c r="W80" s="13">
        <v>9.7828745841979994E-2</v>
      </c>
      <c r="X80">
        <v>0.19120442867279</v>
      </c>
      <c r="Y80">
        <v>0.19120442867279</v>
      </c>
      <c r="Z80">
        <v>0.1</v>
      </c>
      <c r="AA80">
        <v>0.6</v>
      </c>
      <c r="AB80">
        <v>0.85714285714285698</v>
      </c>
      <c r="AC80">
        <v>0.70588235294117596</v>
      </c>
      <c r="AD80">
        <v>0.4</v>
      </c>
      <c r="AE80">
        <v>0.5</v>
      </c>
    </row>
    <row r="81" spans="1:31" x14ac:dyDescent="0.15">
      <c r="A81" s="4">
        <v>195</v>
      </c>
      <c r="B81">
        <v>11</v>
      </c>
      <c r="C81">
        <v>9</v>
      </c>
      <c r="D81">
        <v>10</v>
      </c>
      <c r="E81">
        <v>10</v>
      </c>
      <c r="F81">
        <v>10</v>
      </c>
      <c r="G81">
        <v>0</v>
      </c>
      <c r="H81">
        <v>1</v>
      </c>
      <c r="I81">
        <v>9</v>
      </c>
      <c r="J81">
        <v>0.55000000000000004</v>
      </c>
      <c r="K81">
        <v>5.6812610626220703</v>
      </c>
      <c r="L81" s="7">
        <v>4.7090530395507804</v>
      </c>
      <c r="M81">
        <v>4.1505641937255904</v>
      </c>
      <c r="N81">
        <v>9.1015338897705096</v>
      </c>
      <c r="O81">
        <v>1</v>
      </c>
      <c r="P81">
        <v>1</v>
      </c>
      <c r="Q81">
        <v>9</v>
      </c>
      <c r="R81" s="12">
        <v>0.1111</v>
      </c>
      <c r="S81" s="12">
        <f>O81/E81</f>
        <v>0.1</v>
      </c>
      <c r="T81">
        <v>1.55792236328125</v>
      </c>
      <c r="U81">
        <v>1.2859477996826201</v>
      </c>
      <c r="V81">
        <v>1.2839777469635001</v>
      </c>
      <c r="W81" s="13">
        <v>1.9700527191162101E-3</v>
      </c>
      <c r="X81">
        <v>0.27394461631774902</v>
      </c>
      <c r="Y81">
        <v>0.27394461631774902</v>
      </c>
      <c r="Z81">
        <v>0.1</v>
      </c>
      <c r="AA81">
        <v>0.8</v>
      </c>
      <c r="AB81">
        <v>0.88888888888888895</v>
      </c>
      <c r="AC81">
        <v>0.84210526315789502</v>
      </c>
      <c r="AD81">
        <v>0.2</v>
      </c>
      <c r="AE81">
        <v>0.7</v>
      </c>
    </row>
    <row r="82" spans="1:31" x14ac:dyDescent="0.15">
      <c r="L82" s="8">
        <f>AVERAGE(L2:L81)</f>
        <v>2.8920582532882695</v>
      </c>
      <c r="W82" s="15">
        <f t="shared" ref="W82:AE82" si="2">AVERAGE(W2:W81)</f>
        <v>8.6547999829053882E-2</v>
      </c>
      <c r="Z82" s="9">
        <f t="shared" si="2"/>
        <v>0.17124999999999982</v>
      </c>
      <c r="AA82" s="9">
        <f t="shared" si="2"/>
        <v>0.70874999999999966</v>
      </c>
      <c r="AB82" s="9">
        <f t="shared" si="2"/>
        <v>0.812872078694863</v>
      </c>
      <c r="AC82" s="9">
        <f t="shared" si="2"/>
        <v>0.74897013353685815</v>
      </c>
      <c r="AD82" s="9">
        <f t="shared" si="2"/>
        <v>0.29125000000000001</v>
      </c>
      <c r="AE82" s="9">
        <f t="shared" si="2"/>
        <v>0.53750000000000009</v>
      </c>
    </row>
    <row r="83" spans="1:31" x14ac:dyDescent="0.15">
      <c r="L83" s="8">
        <f>MAX(L2:L81)</f>
        <v>5.06644630432129</v>
      </c>
      <c r="W83" s="15">
        <f t="shared" ref="W83:AE83" si="3">MAX(W2:W81)</f>
        <v>0.36915552616119401</v>
      </c>
      <c r="Z83" s="9">
        <f t="shared" si="3"/>
        <v>0.4</v>
      </c>
      <c r="AA83" s="9">
        <f t="shared" si="3"/>
        <v>1</v>
      </c>
      <c r="AB83" s="9">
        <f t="shared" si="3"/>
        <v>1</v>
      </c>
      <c r="AC83" s="9">
        <f t="shared" si="3"/>
        <v>1</v>
      </c>
      <c r="AD83" s="9">
        <f t="shared" si="3"/>
        <v>1</v>
      </c>
      <c r="AE83" s="9">
        <f t="shared" si="3"/>
        <v>1</v>
      </c>
    </row>
    <row r="84" spans="1:31" x14ac:dyDescent="0.15">
      <c r="L84" s="8">
        <f>MIN(L2:L81)</f>
        <v>1.6794891357421899</v>
      </c>
      <c r="W84" s="15">
        <f t="shared" ref="W84:AE84" si="4">MIN(W2:W81)</f>
        <v>1.6613006591796901E-3</v>
      </c>
      <c r="Z84" s="9">
        <f t="shared" si="4"/>
        <v>0</v>
      </c>
      <c r="AA84" s="9">
        <f t="shared" si="4"/>
        <v>0</v>
      </c>
      <c r="AB84" s="9">
        <f t="shared" si="4"/>
        <v>0.5</v>
      </c>
      <c r="AC84" s="9">
        <f t="shared" si="4"/>
        <v>0.30769230769230799</v>
      </c>
      <c r="AD84" s="9">
        <f t="shared" si="4"/>
        <v>0</v>
      </c>
      <c r="AE84" s="9">
        <f t="shared" si="4"/>
        <v>0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s="9" t="s">
        <v>10</v>
      </c>
      <c r="L90" s="9" t="s">
        <v>33</v>
      </c>
      <c r="O90" s="9" t="s">
        <v>123</v>
      </c>
      <c r="P90" s="9" t="s">
        <v>124</v>
      </c>
      <c r="R90" s="9" t="s">
        <v>66</v>
      </c>
      <c r="S90" s="9"/>
      <c r="T90" s="9"/>
      <c r="U90" s="9"/>
      <c r="W90" s="13"/>
    </row>
    <row r="91" spans="1:31" x14ac:dyDescent="0.15">
      <c r="K91" s="9"/>
      <c r="L91" s="9"/>
      <c r="M91" s="9"/>
      <c r="R91" s="9">
        <v>0.2</v>
      </c>
      <c r="S91" s="9">
        <v>-400</v>
      </c>
      <c r="T91" s="9">
        <v>1600</v>
      </c>
      <c r="U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R92" s="9">
        <v>0.4</v>
      </c>
      <c r="S92" s="9">
        <v>-800</v>
      </c>
      <c r="T92" s="9">
        <v>1200</v>
      </c>
      <c r="U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R93" s="9">
        <v>0.45</v>
      </c>
      <c r="S93" s="9">
        <v>-900</v>
      </c>
      <c r="T93" s="9">
        <v>1100</v>
      </c>
      <c r="U93" s="9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1</v>
      </c>
      <c r="M94" s="9"/>
      <c r="R94" s="9">
        <v>0.49</v>
      </c>
      <c r="S94" s="9">
        <v>-980</v>
      </c>
      <c r="T94" s="9">
        <v>1020</v>
      </c>
      <c r="U94" s="9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/>
      <c r="W95" s="13"/>
    </row>
    <row r="96" spans="1:31" x14ac:dyDescent="0.15">
      <c r="K96" s="9" t="s">
        <v>38</v>
      </c>
      <c r="L96" s="9">
        <f>COUNTIF(L2:L81,"&lt;2.157")-COUNTIF(L2:L81,"&lt;1.996")</f>
        <v>5</v>
      </c>
      <c r="M96" s="9"/>
      <c r="W96" s="13"/>
    </row>
    <row r="97" spans="11:23" x14ac:dyDescent="0.15">
      <c r="K97" s="9" t="s">
        <v>39</v>
      </c>
      <c r="L97" s="9">
        <f>COUNTIF(L2:L81,"&lt;2.318")-COUNTIF(L2:L81,"&lt;2.157")</f>
        <v>10</v>
      </c>
      <c r="M97" s="9"/>
      <c r="W97" s="13"/>
    </row>
    <row r="98" spans="11:23" s="1" customFormat="1" x14ac:dyDescent="0.15">
      <c r="K98" s="28" t="s">
        <v>40</v>
      </c>
      <c r="L98" s="28">
        <f>COUNTIF(L2:L81,"&lt;2.479")-COUNTIF(L2:L81,"&lt;2.318")</f>
        <v>14</v>
      </c>
      <c r="M98" s="28"/>
    </row>
    <row r="99" spans="11:23" x14ac:dyDescent="0.15">
      <c r="K99" s="9" t="s">
        <v>41</v>
      </c>
      <c r="L99" s="9">
        <f>COUNTIF(L2:L81,"&lt;2.64")-COUNTIF(L2:L81,"&lt;2.479")</f>
        <v>13</v>
      </c>
      <c r="M99" s="9"/>
    </row>
    <row r="100" spans="11:23" x14ac:dyDescent="0.15">
      <c r="K100" s="9" t="s">
        <v>42</v>
      </c>
      <c r="L100" s="9">
        <f>COUNTIF(L2:L81,"&lt;2.801")-COUNTIF(L2:L81,"&lt;2.64")</f>
        <v>7</v>
      </c>
      <c r="M100" s="9"/>
    </row>
    <row r="101" spans="11:23" x14ac:dyDescent="0.15">
      <c r="K101" s="9" t="s">
        <v>43</v>
      </c>
      <c r="L101" s="9">
        <f>COUNTIF(L2:L81,"&lt;2.962")-COUNTIF(L2:L81,"&lt;2.801")</f>
        <v>11</v>
      </c>
      <c r="M101" s="9"/>
    </row>
    <row r="102" spans="11:23" x14ac:dyDescent="0.15">
      <c r="K102" s="9" t="s">
        <v>44</v>
      </c>
      <c r="L102" s="9">
        <f>COUNTIF(L2:L81,"&lt;3.123")-COUNTIF(L2:L81,"&lt;2.962")</f>
        <v>8</v>
      </c>
      <c r="M102" s="9"/>
    </row>
    <row r="103" spans="11:23" x14ac:dyDescent="0.15">
      <c r="K103" s="9" t="s">
        <v>45</v>
      </c>
      <c r="L103" s="9">
        <f>COUNTIF(L2:L81,"&lt;3.284")-COUNTIF(L2:L81,"&lt;3.123")</f>
        <v>0</v>
      </c>
      <c r="M103" s="9"/>
    </row>
    <row r="104" spans="11:23" x14ac:dyDescent="0.15">
      <c r="K104" s="9" t="s">
        <v>46</v>
      </c>
      <c r="L104" s="9">
        <f>COUNTIF(L2:L81,"&lt;3.445")-COUNTIF(L2:L81,"&lt;3.284")</f>
        <v>0</v>
      </c>
      <c r="M104" s="9"/>
    </row>
    <row r="105" spans="11:23" x14ac:dyDescent="0.15">
      <c r="K105" s="9" t="s">
        <v>47</v>
      </c>
      <c r="L105" s="9">
        <f>COUNTIF(L2:L81,"&lt;3.606")-COUNTIF(L2:L81,"&lt;3.445")</f>
        <v>0</v>
      </c>
      <c r="M105" s="9"/>
    </row>
    <row r="106" spans="11:23" x14ac:dyDescent="0.15">
      <c r="K106" s="9" t="s">
        <v>48</v>
      </c>
      <c r="L106" s="9">
        <f>COUNTIF(L2:L81,"&lt;3.767")-COUNTIF(L2:L81,"&lt;3.606")</f>
        <v>0</v>
      </c>
      <c r="M106" s="9"/>
    </row>
    <row r="107" spans="11:23" x14ac:dyDescent="0.15">
      <c r="K107" s="9" t="s">
        <v>49</v>
      </c>
      <c r="L107" s="9">
        <f>COUNTIF(L2:L81,"&lt;3.928")-COUNTIF(L2:L81,"&lt;3.767")</f>
        <v>0</v>
      </c>
      <c r="M107" s="9"/>
    </row>
    <row r="108" spans="11:23" x14ac:dyDescent="0.15">
      <c r="K108" s="9" t="s">
        <v>50</v>
      </c>
      <c r="L108" s="9">
        <f>COUNTIF(L2:L81,"&lt;4.089")-COUNTIF(L2:L81,"&lt;3.928")</f>
        <v>0</v>
      </c>
      <c r="M108" s="9"/>
    </row>
    <row r="109" spans="11:23" x14ac:dyDescent="0.15">
      <c r="K109" s="9" t="s">
        <v>51</v>
      </c>
      <c r="L109" s="9">
        <f>COUNTIF(L2:L81,"&lt;4.25")-COUNTIF(L2:L81,"&lt;4.089")</f>
        <v>0</v>
      </c>
      <c r="M109" s="9"/>
    </row>
    <row r="110" spans="11:23" x14ac:dyDescent="0.15">
      <c r="K110" s="9" t="s">
        <v>52</v>
      </c>
      <c r="L110" s="9">
        <f>COUNTIF(L2:L81,"&lt;4.411")-COUNTIF(L2:L81,"&lt;4.25")</f>
        <v>0</v>
      </c>
      <c r="M110" s="9"/>
    </row>
    <row r="111" spans="11:23" x14ac:dyDescent="0.15">
      <c r="K111" s="9" t="s">
        <v>53</v>
      </c>
      <c r="L111" s="9">
        <f>COUNTIF(L2:L81,"&lt;4.572")-COUNTIF(L2:L81,"&lt;4.411")</f>
        <v>0</v>
      </c>
      <c r="M111" s="9"/>
    </row>
    <row r="112" spans="11:23" x14ac:dyDescent="0.15">
      <c r="K112" s="9" t="s">
        <v>54</v>
      </c>
      <c r="L112" s="9">
        <f>COUNTIF(L2:L81,"&lt;4.733")-COUNTIF(L2:L81,"&lt;4.572")</f>
        <v>2</v>
      </c>
      <c r="M112" s="9"/>
      <c r="W112" s="13"/>
    </row>
    <row r="113" spans="11:23" x14ac:dyDescent="0.15">
      <c r="K113" s="9" t="s">
        <v>55</v>
      </c>
      <c r="L113" s="9">
        <f>COUNTIF(L2:L81,"&lt;4.894")-COUNTIF(L2:L81,"&lt;4.733")</f>
        <v>1</v>
      </c>
      <c r="M113" s="9"/>
      <c r="W113" s="13"/>
    </row>
    <row r="114" spans="11:23" x14ac:dyDescent="0.15">
      <c r="K114" s="9" t="s">
        <v>56</v>
      </c>
      <c r="L114" s="9">
        <f>COUNTIF(L2:L81,"&lt;5.055")-COUNTIF(L2:L81,"&lt;4.894")</f>
        <v>7</v>
      </c>
      <c r="M114" s="9"/>
      <c r="O114">
        <v>2.8929999999999998</v>
      </c>
      <c r="P114">
        <v>8.5000000000000006E-2</v>
      </c>
      <c r="W114" s="13"/>
    </row>
    <row r="115" spans="11:23" x14ac:dyDescent="0.15">
      <c r="K115" s="9" t="s">
        <v>57</v>
      </c>
      <c r="L115" s="9">
        <f>COUNTIF(L2:L81,"&lt;5.216")-COUNTIF(L2:L81,"&lt;5.055")</f>
        <v>1</v>
      </c>
      <c r="M115" s="9"/>
      <c r="O115">
        <v>3.8130000000000002</v>
      </c>
      <c r="P115">
        <v>0.11899999999999999</v>
      </c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/>
      <c r="O116">
        <v>4.3250000000000002</v>
      </c>
      <c r="P116">
        <v>0.157</v>
      </c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/>
      <c r="W117" s="13"/>
    </row>
    <row r="118" spans="11:23" x14ac:dyDescent="0.15">
      <c r="K118" s="9" t="s">
        <v>60</v>
      </c>
      <c r="L118" s="9">
        <f>COUNTIF(L2:L81,"&lt;5.699")-COUNTIF(L2:L81,"&lt;5.538")</f>
        <v>0</v>
      </c>
      <c r="M118" s="9"/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</sheetData>
  <phoneticPr fontId="5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E103"/>
  <sheetViews>
    <sheetView topLeftCell="H58" workbookViewId="0">
      <selection activeCell="H1" sqref="A1:XFD103"/>
    </sheetView>
  </sheetViews>
  <sheetFormatPr defaultColWidth="9" defaultRowHeight="13.5" x14ac:dyDescent="0.15"/>
  <cols>
    <col min="11" max="12" width="16.875" customWidth="1"/>
    <col min="13" max="14" width="12.625"/>
    <col min="20" max="22" width="12.625"/>
    <col min="23" max="23" width="18.8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35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946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3.3250389099121098</v>
      </c>
      <c r="L6" s="7">
        <v>2.0880012512207</v>
      </c>
      <c r="M6">
        <v>2.8667697906494101</v>
      </c>
      <c r="N6">
        <v>7.1586685180664098</v>
      </c>
      <c r="O6">
        <v>1</v>
      </c>
      <c r="P6">
        <v>1</v>
      </c>
      <c r="Q6">
        <v>4</v>
      </c>
      <c r="R6" s="12">
        <v>0.25</v>
      </c>
      <c r="S6" s="12">
        <f t="shared" si="0"/>
        <v>0.1</v>
      </c>
      <c r="T6">
        <v>1.11629867553711</v>
      </c>
      <c r="U6">
        <v>0.89506816864013705</v>
      </c>
      <c r="V6">
        <v>0.99337136745452903</v>
      </c>
      <c r="W6" s="13">
        <v>9.8303198814392104E-2</v>
      </c>
      <c r="X6">
        <v>0.122927308082581</v>
      </c>
      <c r="Y6">
        <v>0.122927308082581</v>
      </c>
      <c r="Z6">
        <v>0.1</v>
      </c>
      <c r="AA6">
        <v>0.3</v>
      </c>
      <c r="AB6">
        <v>0.75</v>
      </c>
      <c r="AC6">
        <v>0.42857142857142799</v>
      </c>
      <c r="AD6">
        <v>0.7</v>
      </c>
      <c r="AE6">
        <v>0.2</v>
      </c>
    </row>
    <row r="7" spans="1:31" x14ac:dyDescent="0.15">
      <c r="A7" s="4">
        <v>868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3.7255001068115199</v>
      </c>
      <c r="L7" s="7">
        <v>2.12992668151856</v>
      </c>
      <c r="M7">
        <v>1.7113456726074201</v>
      </c>
      <c r="N7">
        <v>3.2912960052490199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1.2244358062744101</v>
      </c>
      <c r="U7">
        <v>1.1473345756530799</v>
      </c>
      <c r="V7">
        <v>1.07429599761963</v>
      </c>
      <c r="W7" s="13">
        <v>7.3038578033447293E-2</v>
      </c>
      <c r="X7">
        <v>0.15013980865478499</v>
      </c>
      <c r="Y7">
        <v>0.15013980865478499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x14ac:dyDescent="0.15">
      <c r="A8" s="4">
        <v>688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5.5039482116699201</v>
      </c>
      <c r="L8" s="7">
        <v>2.1708469390869101</v>
      </c>
      <c r="M8">
        <v>1.1613750457763701</v>
      </c>
      <c r="N8">
        <v>4.6472492218017596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1.88547706604004</v>
      </c>
      <c r="U8">
        <v>1.7043437957763701</v>
      </c>
      <c r="V8">
        <v>1.6322380304336599</v>
      </c>
      <c r="W8" s="13">
        <v>7.2105765342712402E-2</v>
      </c>
      <c r="X8">
        <v>0.253239035606384</v>
      </c>
      <c r="Y8">
        <v>0.253239035606384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760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5.9451637268066397</v>
      </c>
      <c r="L9" s="7">
        <v>2.1772499084472701</v>
      </c>
      <c r="M9">
        <v>1.5182361602783201</v>
      </c>
      <c r="N9">
        <v>4.6323146820068404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2.00077629089356</v>
      </c>
      <c r="U9">
        <v>1.8528251647949201</v>
      </c>
      <c r="V9">
        <v>1.73305892944336</v>
      </c>
      <c r="W9" s="13">
        <v>0.119766235351562</v>
      </c>
      <c r="X9">
        <v>0.26771736145019498</v>
      </c>
      <c r="Y9">
        <v>0.26771736145019498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876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5.8185081481933603</v>
      </c>
      <c r="L10" s="7">
        <v>2.2077369689941402</v>
      </c>
      <c r="M10">
        <v>1.01711845397949</v>
      </c>
      <c r="N10">
        <v>4.8402996063232404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2.3515682220459002</v>
      </c>
      <c r="U10">
        <v>2.11308741569519</v>
      </c>
      <c r="V10">
        <v>2.02004790306091</v>
      </c>
      <c r="W10" s="13">
        <v>9.3039512634277302E-2</v>
      </c>
      <c r="X10">
        <v>0.33152031898498502</v>
      </c>
      <c r="Y10">
        <v>0.33152031898498502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206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4.4629192352294904</v>
      </c>
      <c r="L11" s="7">
        <v>2.2479228973388699</v>
      </c>
      <c r="M11">
        <v>2.1878547668457</v>
      </c>
      <c r="N11">
        <v>3.5414943695068399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1.4795379638671899</v>
      </c>
      <c r="U11">
        <v>1.4095602035522501</v>
      </c>
      <c r="V11">
        <v>1.2945129871368399</v>
      </c>
      <c r="W11" s="13">
        <v>0.115047216415405</v>
      </c>
      <c r="X11">
        <v>0.18502497673034701</v>
      </c>
      <c r="Y11">
        <v>0.18502497673034701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332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5.5232677459716797</v>
      </c>
      <c r="L12" s="7">
        <v>2.25797843933106</v>
      </c>
      <c r="M12">
        <v>1.6736488342285201</v>
      </c>
      <c r="N12">
        <v>3.9813232421875</v>
      </c>
      <c r="O12">
        <v>3</v>
      </c>
      <c r="P12">
        <v>3</v>
      </c>
      <c r="Q12">
        <v>11</v>
      </c>
      <c r="R12" s="12">
        <v>0.2727</v>
      </c>
      <c r="S12" s="12">
        <f t="shared" si="0"/>
        <v>0.3</v>
      </c>
      <c r="T12">
        <v>2.1875057220459002</v>
      </c>
      <c r="U12">
        <v>2.02536869049072</v>
      </c>
      <c r="V12">
        <v>1.8965694904327399</v>
      </c>
      <c r="W12" s="13">
        <v>0.12879920005798301</v>
      </c>
      <c r="X12">
        <v>0.29093623161315901</v>
      </c>
      <c r="Y12">
        <v>0.29093623161315901</v>
      </c>
      <c r="Z12">
        <v>0.3</v>
      </c>
      <c r="AA12">
        <v>0.8</v>
      </c>
      <c r="AB12">
        <v>0.72727272727272696</v>
      </c>
      <c r="AC12">
        <v>0.76190476190476197</v>
      </c>
      <c r="AD12">
        <v>0.2</v>
      </c>
      <c r="AE12">
        <v>0.5</v>
      </c>
    </row>
    <row r="13" spans="1:31" x14ac:dyDescent="0.15">
      <c r="A13" s="4">
        <v>243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7.0155200958251998</v>
      </c>
      <c r="L13" s="7">
        <v>2.2603340148925799</v>
      </c>
      <c r="M13">
        <v>1.61123275756836</v>
      </c>
      <c r="N13">
        <v>4.6294460296630904</v>
      </c>
      <c r="O13">
        <v>4</v>
      </c>
      <c r="P13">
        <v>4</v>
      </c>
      <c r="Q13">
        <v>13</v>
      </c>
      <c r="R13" s="12">
        <v>0.30769999999999997</v>
      </c>
      <c r="S13" s="12">
        <f t="shared" si="0"/>
        <v>0.4</v>
      </c>
      <c r="T13">
        <v>2.15481376647949</v>
      </c>
      <c r="U13">
        <v>2.0434997081756601</v>
      </c>
      <c r="V13">
        <v>1.8577797412872299</v>
      </c>
      <c r="W13" s="13">
        <v>0.18571996688842801</v>
      </c>
      <c r="X13">
        <v>0.29703402519226102</v>
      </c>
      <c r="Y13">
        <v>0.29703402519226102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4">
        <v>962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4.6886062622070304</v>
      </c>
      <c r="L14" s="7">
        <v>2.2660045623779301</v>
      </c>
      <c r="M14">
        <v>1.8892669677734399</v>
      </c>
      <c r="N14">
        <v>3.0958251953125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1.6115760803222701</v>
      </c>
      <c r="U14">
        <v>1.5397201776504501</v>
      </c>
      <c r="V14">
        <v>1.4006265401840201</v>
      </c>
      <c r="W14" s="13">
        <v>0.139093637466431</v>
      </c>
      <c r="X14">
        <v>0.21094954013824499</v>
      </c>
      <c r="Y14">
        <v>0.21094954013824499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774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4.5879154205322301</v>
      </c>
      <c r="L15" s="7">
        <v>2.3017005920410201</v>
      </c>
      <c r="M15">
        <v>1.68941307067871</v>
      </c>
      <c r="N15">
        <v>3.34785652160644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1.59369468688965</v>
      </c>
      <c r="U15">
        <v>1.4986766576767001</v>
      </c>
      <c r="V15">
        <v>1.38804054260254</v>
      </c>
      <c r="W15" s="13">
        <v>0.11063611507415801</v>
      </c>
      <c r="X15">
        <v>0.20565414428710899</v>
      </c>
      <c r="Y15">
        <v>0.20565414428710899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623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5.1097850799560502</v>
      </c>
      <c r="L16" s="7">
        <v>2.44809913635254</v>
      </c>
      <c r="M16">
        <v>1.50448989868164</v>
      </c>
      <c r="N16">
        <v>5.08154296875</v>
      </c>
      <c r="O16">
        <v>3</v>
      </c>
      <c r="P16">
        <v>3</v>
      </c>
      <c r="Q16">
        <v>11</v>
      </c>
      <c r="R16" s="12">
        <v>0.2727</v>
      </c>
      <c r="S16" s="12">
        <f t="shared" si="0"/>
        <v>0.3</v>
      </c>
      <c r="T16">
        <v>1.9449977874755899</v>
      </c>
      <c r="U16">
        <v>1.7109842300414999</v>
      </c>
      <c r="V16">
        <v>1.6664686203002901</v>
      </c>
      <c r="W16" s="13">
        <v>4.4515609741210903E-2</v>
      </c>
      <c r="X16">
        <v>0.27852916717529302</v>
      </c>
      <c r="Y16">
        <v>0.27852916717529302</v>
      </c>
      <c r="Z16">
        <v>0.3</v>
      </c>
      <c r="AA16">
        <v>0.8</v>
      </c>
      <c r="AB16">
        <v>0.72727272727272696</v>
      </c>
      <c r="AC16">
        <v>0.76190476190476197</v>
      </c>
      <c r="AD16">
        <v>0.2</v>
      </c>
      <c r="AE16">
        <v>0.5</v>
      </c>
    </row>
    <row r="17" spans="1:31" x14ac:dyDescent="0.15">
      <c r="A17" s="4">
        <v>250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5.1424427032470703</v>
      </c>
      <c r="L17" s="7">
        <v>2.4484481811523402</v>
      </c>
      <c r="M17">
        <v>1.6546936035156199</v>
      </c>
      <c r="N17">
        <v>3.80046463012695</v>
      </c>
      <c r="O17">
        <v>2</v>
      </c>
      <c r="P17">
        <v>2</v>
      </c>
      <c r="Q17">
        <v>8</v>
      </c>
      <c r="R17" s="12">
        <v>0.25</v>
      </c>
      <c r="S17" s="12">
        <f t="shared" si="0"/>
        <v>0.2</v>
      </c>
      <c r="T17">
        <v>1.71976661682129</v>
      </c>
      <c r="U17">
        <v>1.5939807891845701</v>
      </c>
      <c r="V17">
        <v>1.47818791866302</v>
      </c>
      <c r="W17" s="13">
        <v>0.11579287052154499</v>
      </c>
      <c r="X17">
        <v>0.24157869815826399</v>
      </c>
      <c r="Y17">
        <v>0.24157869815826399</v>
      </c>
      <c r="Z17">
        <v>0.2</v>
      </c>
      <c r="AA17">
        <v>0.6</v>
      </c>
      <c r="AB17">
        <v>0.75</v>
      </c>
      <c r="AC17">
        <v>0.66666666666666696</v>
      </c>
      <c r="AD17">
        <v>0.4</v>
      </c>
      <c r="AE17">
        <v>0.4</v>
      </c>
    </row>
    <row r="18" spans="1:31" x14ac:dyDescent="0.15">
      <c r="A18" s="4">
        <v>443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5.2589397430419904</v>
      </c>
      <c r="L18" s="7">
        <v>2.4586219787597701</v>
      </c>
      <c r="M18">
        <v>1.5735111236572299</v>
      </c>
      <c r="N18">
        <v>3.8304176330566402</v>
      </c>
      <c r="O18">
        <v>3</v>
      </c>
      <c r="P18">
        <v>3</v>
      </c>
      <c r="Q18">
        <v>12</v>
      </c>
      <c r="R18" s="12">
        <v>0.25</v>
      </c>
      <c r="S18" s="12">
        <f t="shared" si="0"/>
        <v>0.3</v>
      </c>
      <c r="T18">
        <v>1.7043972015380899</v>
      </c>
      <c r="U18">
        <v>1.58232617378235</v>
      </c>
      <c r="V18">
        <v>1.4602359533309901</v>
      </c>
      <c r="W18" s="13">
        <v>0.12209022045135499</v>
      </c>
      <c r="X18">
        <v>0.24416124820709201</v>
      </c>
      <c r="Y18">
        <v>0.24416124820709201</v>
      </c>
      <c r="Z18">
        <v>0.3</v>
      </c>
      <c r="AA18">
        <v>0.9</v>
      </c>
      <c r="AB18">
        <v>0.75</v>
      </c>
      <c r="AC18">
        <v>0.81818181818181801</v>
      </c>
      <c r="AD18">
        <v>0.1</v>
      </c>
      <c r="AE18">
        <v>0.6</v>
      </c>
    </row>
    <row r="19" spans="1:31" x14ac:dyDescent="0.15">
      <c r="A19" s="4">
        <v>791</v>
      </c>
      <c r="B19">
        <v>15</v>
      </c>
      <c r="C19">
        <v>5</v>
      </c>
      <c r="D19">
        <v>10</v>
      </c>
      <c r="E19">
        <v>10</v>
      </c>
      <c r="F19">
        <v>10</v>
      </c>
      <c r="G19">
        <v>0</v>
      </c>
      <c r="H19">
        <v>5</v>
      </c>
      <c r="I19">
        <v>5</v>
      </c>
      <c r="J19">
        <v>0.75</v>
      </c>
      <c r="K19">
        <v>5.5974388122558603</v>
      </c>
      <c r="L19" s="7">
        <v>2.4658107757568399</v>
      </c>
      <c r="M19">
        <v>1.5504093170166</v>
      </c>
      <c r="N19">
        <v>4.4324474334716797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1.66943359375</v>
      </c>
      <c r="U19">
        <v>1.54306256771088</v>
      </c>
      <c r="V19">
        <v>1.4344505071639999</v>
      </c>
      <c r="W19" s="13">
        <v>0.108612060546875</v>
      </c>
      <c r="X19">
        <v>0.23498308658599901</v>
      </c>
      <c r="Y19">
        <v>0.23498308658599901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474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4.9442825317382804</v>
      </c>
      <c r="L20" s="7">
        <v>2.4745426177978498</v>
      </c>
      <c r="M20">
        <v>1.9506587982177701</v>
      </c>
      <c r="N20">
        <v>5.3012142181396502</v>
      </c>
      <c r="O20">
        <v>1</v>
      </c>
      <c r="P20">
        <v>1</v>
      </c>
      <c r="Q20">
        <v>6</v>
      </c>
      <c r="R20" s="12">
        <v>0.16669999999999999</v>
      </c>
      <c r="S20" s="12">
        <f t="shared" si="0"/>
        <v>0.1</v>
      </c>
      <c r="T20">
        <v>1.73702049255371</v>
      </c>
      <c r="U20">
        <v>1.53056669235229</v>
      </c>
      <c r="V20">
        <v>1.49135088920593</v>
      </c>
      <c r="W20" s="13">
        <v>3.9215803146362298E-2</v>
      </c>
      <c r="X20">
        <v>0.24566960334777799</v>
      </c>
      <c r="Y20">
        <v>0.24566960334777799</v>
      </c>
      <c r="Z20">
        <v>0.1</v>
      </c>
      <c r="AA20">
        <v>0.5</v>
      </c>
      <c r="AB20">
        <v>0.83333333333333304</v>
      </c>
      <c r="AC20">
        <v>0.625</v>
      </c>
      <c r="AD20">
        <v>0.5</v>
      </c>
      <c r="AE20">
        <v>0.4</v>
      </c>
    </row>
    <row r="21" spans="1:31" s="20" customFormat="1" x14ac:dyDescent="0.15">
      <c r="A21" s="25">
        <v>704</v>
      </c>
      <c r="B21" s="20">
        <v>13</v>
      </c>
      <c r="C21" s="20">
        <v>7</v>
      </c>
      <c r="D21" s="20">
        <v>10</v>
      </c>
      <c r="E21" s="20">
        <v>10</v>
      </c>
      <c r="F21" s="20">
        <v>10</v>
      </c>
      <c r="G21" s="20">
        <v>0</v>
      </c>
      <c r="H21" s="20">
        <v>3</v>
      </c>
      <c r="I21" s="20">
        <v>7</v>
      </c>
      <c r="J21" s="20">
        <v>0.65</v>
      </c>
      <c r="K21" s="20">
        <v>4.02461814880371</v>
      </c>
      <c r="L21" s="20">
        <v>2.4749088287353498</v>
      </c>
      <c r="M21" s="20">
        <v>2.04274177551269</v>
      </c>
      <c r="N21" s="20">
        <v>4.5483264923095703</v>
      </c>
      <c r="O21" s="20">
        <v>2</v>
      </c>
      <c r="P21" s="20">
        <v>2</v>
      </c>
      <c r="Q21" s="20">
        <v>11</v>
      </c>
      <c r="R21" s="27">
        <v>0.18179999999999999</v>
      </c>
      <c r="S21" s="27">
        <f t="shared" si="0"/>
        <v>0.2</v>
      </c>
      <c r="T21" s="20">
        <v>1.2865447998046899</v>
      </c>
      <c r="U21" s="20">
        <v>1.1468582153320299</v>
      </c>
      <c r="V21" s="20">
        <v>1.11094510555267</v>
      </c>
      <c r="W21" s="20">
        <v>3.5913109779357903E-2</v>
      </c>
      <c r="X21" s="20">
        <v>0.17559969425201399</v>
      </c>
      <c r="Y21" s="20">
        <v>0.17559969425201399</v>
      </c>
      <c r="Z21" s="20">
        <v>0.2</v>
      </c>
      <c r="AA21" s="20">
        <v>0.9</v>
      </c>
      <c r="AB21" s="20">
        <v>0.81818181818181801</v>
      </c>
      <c r="AC21" s="20">
        <v>0.85714285714285698</v>
      </c>
      <c r="AD21" s="20">
        <v>0.1</v>
      </c>
      <c r="AE21" s="20">
        <v>0.7</v>
      </c>
    </row>
    <row r="22" spans="1:31" x14ac:dyDescent="0.15">
      <c r="A22" s="4">
        <v>487</v>
      </c>
      <c r="B22">
        <v>12</v>
      </c>
      <c r="C22">
        <v>8</v>
      </c>
      <c r="D22">
        <v>10</v>
      </c>
      <c r="E22">
        <v>10</v>
      </c>
      <c r="F22">
        <v>9</v>
      </c>
      <c r="G22">
        <v>1</v>
      </c>
      <c r="H22">
        <v>3</v>
      </c>
      <c r="I22">
        <v>7</v>
      </c>
      <c r="J22">
        <v>0.6</v>
      </c>
      <c r="K22">
        <v>4.8785896301269496</v>
      </c>
      <c r="L22" s="7">
        <v>2.8572978973388699</v>
      </c>
      <c r="M22">
        <v>1.7201499938964799</v>
      </c>
      <c r="N22">
        <v>5.1131572723388699</v>
      </c>
      <c r="O22">
        <v>2</v>
      </c>
      <c r="P22">
        <v>2</v>
      </c>
      <c r="Q22">
        <v>9</v>
      </c>
      <c r="R22" s="12">
        <v>0.22220000000000001</v>
      </c>
      <c r="S22" s="12">
        <f t="shared" si="0"/>
        <v>0.2</v>
      </c>
      <c r="T22">
        <v>1.4959297180175799</v>
      </c>
      <c r="U22">
        <v>1.28910255432129</v>
      </c>
      <c r="V22">
        <v>1.28744125366211</v>
      </c>
      <c r="W22" s="13">
        <v>1.6613006591796901E-3</v>
      </c>
      <c r="X22">
        <v>0.208488464355469</v>
      </c>
      <c r="Y22">
        <v>0.208488464355469</v>
      </c>
      <c r="Z22">
        <v>0.2</v>
      </c>
      <c r="AA22">
        <v>0.7</v>
      </c>
      <c r="AB22">
        <v>0.77777777777777801</v>
      </c>
      <c r="AC22">
        <v>0.73684210526315796</v>
      </c>
      <c r="AD22">
        <v>0.3</v>
      </c>
      <c r="AE22">
        <v>0.5</v>
      </c>
    </row>
    <row r="23" spans="1:31" x14ac:dyDescent="0.15">
      <c r="A23" s="4">
        <v>61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5.9118804931640598</v>
      </c>
      <c r="L23" s="7">
        <v>3.1074981689453098</v>
      </c>
      <c r="M23">
        <v>1.17739677429199</v>
      </c>
      <c r="N23">
        <v>6.5906410217285201</v>
      </c>
      <c r="O23">
        <v>3</v>
      </c>
      <c r="P23">
        <v>3</v>
      </c>
      <c r="Q23">
        <v>12</v>
      </c>
      <c r="R23" s="12">
        <v>0.25</v>
      </c>
      <c r="S23" s="12">
        <f t="shared" si="0"/>
        <v>0.3</v>
      </c>
      <c r="T23">
        <v>2.2893180847168</v>
      </c>
      <c r="U23">
        <v>1.9178720712661701</v>
      </c>
      <c r="V23">
        <v>1.9217283725738501</v>
      </c>
      <c r="W23" s="13">
        <v>3.8563013076782201E-3</v>
      </c>
      <c r="X23">
        <v>0.367589712142944</v>
      </c>
      <c r="Y23">
        <v>0.367589712142944</v>
      </c>
      <c r="Z23">
        <v>0.3</v>
      </c>
      <c r="AA23">
        <v>0.9</v>
      </c>
      <c r="AB23">
        <v>0.75</v>
      </c>
      <c r="AC23">
        <v>0.81818181818181801</v>
      </c>
      <c r="AD23">
        <v>0.1</v>
      </c>
      <c r="AE23">
        <v>0.6</v>
      </c>
    </row>
    <row r="24" spans="1:31" x14ac:dyDescent="0.15">
      <c r="A24" s="4">
        <v>609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5.3887996673584002</v>
      </c>
      <c r="L24" s="7">
        <v>2.8711128234863299</v>
      </c>
      <c r="M24">
        <v>1.35124015808105</v>
      </c>
      <c r="N24">
        <v>6.2210502624511701</v>
      </c>
      <c r="O24">
        <v>2</v>
      </c>
      <c r="P24">
        <v>2</v>
      </c>
      <c r="Q24">
        <v>10</v>
      </c>
      <c r="R24" s="12">
        <v>0.2</v>
      </c>
      <c r="S24" s="12">
        <f t="shared" si="0"/>
        <v>0.2</v>
      </c>
      <c r="T24">
        <v>1.8050231933593699</v>
      </c>
      <c r="U24">
        <v>1.5341562032699601</v>
      </c>
      <c r="V24">
        <v>1.53842413425446</v>
      </c>
      <c r="W24" s="13">
        <v>4.2679309844970703E-3</v>
      </c>
      <c r="X24">
        <v>0.26659905910491899</v>
      </c>
      <c r="Y24">
        <v>0.26659905910491899</v>
      </c>
      <c r="Z24">
        <v>0.2</v>
      </c>
      <c r="AA24">
        <v>0.8</v>
      </c>
      <c r="AB24">
        <v>0.8</v>
      </c>
      <c r="AC24">
        <v>0.8</v>
      </c>
      <c r="AD24">
        <v>0.2</v>
      </c>
      <c r="AE24">
        <v>0.6</v>
      </c>
    </row>
    <row r="25" spans="1:31" x14ac:dyDescent="0.15">
      <c r="A25" s="4">
        <v>814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5.3610000610351598</v>
      </c>
      <c r="L25" s="7">
        <v>2.9282779693603498</v>
      </c>
      <c r="M25">
        <v>1.5498352050781199</v>
      </c>
      <c r="N25">
        <v>6.1398696899414098</v>
      </c>
      <c r="O25">
        <v>3</v>
      </c>
      <c r="P25">
        <v>3</v>
      </c>
      <c r="Q25">
        <v>12</v>
      </c>
      <c r="R25" s="12">
        <v>0.25</v>
      </c>
      <c r="S25" s="12">
        <f t="shared" si="0"/>
        <v>0.3</v>
      </c>
      <c r="T25">
        <v>1.6367664337158201</v>
      </c>
      <c r="U25">
        <v>1.39278221130371</v>
      </c>
      <c r="V25">
        <v>1.3882811069488501</v>
      </c>
      <c r="W25" s="13">
        <v>4.5011043548584002E-3</v>
      </c>
      <c r="X25">
        <v>0.248485326766968</v>
      </c>
      <c r="Y25">
        <v>0.248485326766968</v>
      </c>
      <c r="Z25">
        <v>0.3</v>
      </c>
      <c r="AA25">
        <v>0.9</v>
      </c>
      <c r="AB25">
        <v>0.75</v>
      </c>
      <c r="AC25">
        <v>0.81818181818181801</v>
      </c>
      <c r="AD25">
        <v>0.1</v>
      </c>
      <c r="AE25">
        <v>0.6</v>
      </c>
    </row>
    <row r="26" spans="1:31" x14ac:dyDescent="0.15">
      <c r="A26" s="4">
        <v>819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>
        <v>4.4280471801757804</v>
      </c>
      <c r="L26" s="7">
        <v>2.5254611968994101</v>
      </c>
      <c r="M26">
        <v>1.8223190307617201</v>
      </c>
      <c r="N26">
        <v>5.3374614715576199</v>
      </c>
      <c r="O26">
        <v>1</v>
      </c>
      <c r="P26">
        <v>1</v>
      </c>
      <c r="Q26">
        <v>5</v>
      </c>
      <c r="R26" s="12">
        <v>0.2</v>
      </c>
      <c r="S26" s="12">
        <f t="shared" si="0"/>
        <v>0.1</v>
      </c>
      <c r="T26">
        <v>1.4050273895263701</v>
      </c>
      <c r="U26">
        <v>1.20898497104645</v>
      </c>
      <c r="V26">
        <v>1.20400238037109</v>
      </c>
      <c r="W26" s="13">
        <v>4.9825906753539996E-3</v>
      </c>
      <c r="X26">
        <v>0.20102500915527299</v>
      </c>
      <c r="Y26">
        <v>0.20102500915527299</v>
      </c>
      <c r="Z26">
        <v>0.1</v>
      </c>
      <c r="AA26">
        <v>0.4</v>
      </c>
      <c r="AB26">
        <v>0.8</v>
      </c>
      <c r="AC26">
        <v>0.53333333333333299</v>
      </c>
      <c r="AD26">
        <v>0.6</v>
      </c>
      <c r="AE26">
        <v>0.3</v>
      </c>
    </row>
    <row r="27" spans="1:31" x14ac:dyDescent="0.15">
      <c r="A27" s="4">
        <v>325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3.6576519012451199</v>
      </c>
      <c r="L27" s="7">
        <v>2.5685806274414098</v>
      </c>
      <c r="M27">
        <v>2.8675270080566402</v>
      </c>
      <c r="N27">
        <v>5.8190250396728498</v>
      </c>
      <c r="O27">
        <v>1</v>
      </c>
      <c r="P27">
        <v>1</v>
      </c>
      <c r="Q27">
        <v>8</v>
      </c>
      <c r="R27" s="12">
        <v>0.125</v>
      </c>
      <c r="S27" s="12">
        <f t="shared" si="0"/>
        <v>0.1</v>
      </c>
      <c r="T27">
        <v>1.1555366516113299</v>
      </c>
      <c r="U27">
        <v>1.0081539154052701</v>
      </c>
      <c r="V27">
        <v>1.00106644630432</v>
      </c>
      <c r="W27" s="13">
        <v>7.0874691009521502E-3</v>
      </c>
      <c r="X27">
        <v>0.154470205307007</v>
      </c>
      <c r="Y27">
        <v>0.154470205307007</v>
      </c>
      <c r="Z27">
        <v>0.1</v>
      </c>
      <c r="AA27">
        <v>0.7</v>
      </c>
      <c r="AB27">
        <v>0.875</v>
      </c>
      <c r="AC27">
        <v>0.77777777777777801</v>
      </c>
      <c r="AD27">
        <v>0.3</v>
      </c>
      <c r="AE27">
        <v>0.6</v>
      </c>
    </row>
    <row r="28" spans="1:31" x14ac:dyDescent="0.15">
      <c r="A28" s="4">
        <v>385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>
        <v>5.2460403442382804</v>
      </c>
      <c r="L28" s="7">
        <v>2.9169464111328098</v>
      </c>
      <c r="M28">
        <v>1.6693115234375</v>
      </c>
      <c r="N28">
        <v>5.9812927246093697</v>
      </c>
      <c r="O28">
        <v>1</v>
      </c>
      <c r="P28">
        <v>1</v>
      </c>
      <c r="Q28">
        <v>6</v>
      </c>
      <c r="R28" s="12">
        <v>0.16669999999999999</v>
      </c>
      <c r="S28" s="12">
        <f t="shared" si="0"/>
        <v>0.1</v>
      </c>
      <c r="T28">
        <v>1.4900016784668</v>
      </c>
      <c r="U28">
        <v>1.2837930917739899</v>
      </c>
      <c r="V28">
        <v>1.27593898773193</v>
      </c>
      <c r="W28" s="13">
        <v>7.8541040420532192E-3</v>
      </c>
      <c r="X28">
        <v>0.214062690734863</v>
      </c>
      <c r="Y28">
        <v>0.214062690734863</v>
      </c>
      <c r="Z28">
        <v>0.1</v>
      </c>
      <c r="AA28">
        <v>0.5</v>
      </c>
      <c r="AB28">
        <v>0.83333333333333304</v>
      </c>
      <c r="AC28">
        <v>0.625</v>
      </c>
      <c r="AD28">
        <v>0.5</v>
      </c>
      <c r="AE28">
        <v>0.4</v>
      </c>
    </row>
    <row r="29" spans="1:31" x14ac:dyDescent="0.15">
      <c r="A29" s="4">
        <v>189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5.8059558868408203</v>
      </c>
      <c r="L29" s="7">
        <v>2.54673194885254</v>
      </c>
      <c r="M29">
        <v>1.38120460510254</v>
      </c>
      <c r="N29">
        <v>6.2055225372314498</v>
      </c>
      <c r="O29">
        <v>4</v>
      </c>
      <c r="P29">
        <v>4</v>
      </c>
      <c r="Q29">
        <v>14</v>
      </c>
      <c r="R29" s="12">
        <v>0.28570000000000001</v>
      </c>
      <c r="S29" s="12">
        <f t="shared" si="0"/>
        <v>0.4</v>
      </c>
      <c r="T29">
        <v>1.78583908081055</v>
      </c>
      <c r="U29">
        <v>1.54816341400147</v>
      </c>
      <c r="V29">
        <v>1.53820133209228</v>
      </c>
      <c r="W29" s="13">
        <v>9.9620819091796892E-3</v>
      </c>
      <c r="X29">
        <v>0.247637748718262</v>
      </c>
      <c r="Y29">
        <v>0.247637748718262</v>
      </c>
      <c r="Z29">
        <v>0.4</v>
      </c>
      <c r="AA29">
        <v>1</v>
      </c>
      <c r="AB29">
        <v>0.71428571428571397</v>
      </c>
      <c r="AC29">
        <v>0.83333333333333304</v>
      </c>
      <c r="AD29">
        <v>0</v>
      </c>
      <c r="AE29">
        <v>0.6</v>
      </c>
    </row>
    <row r="30" spans="1:31" x14ac:dyDescent="0.15">
      <c r="A30" s="4">
        <v>677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3.8947849273681601</v>
      </c>
      <c r="L30" s="7">
        <v>2.6793117523193399</v>
      </c>
      <c r="M30">
        <v>2.7569541931152299</v>
      </c>
      <c r="N30">
        <v>6.1744194030761701</v>
      </c>
      <c r="O30">
        <v>1</v>
      </c>
      <c r="P30">
        <v>1</v>
      </c>
      <c r="Q30">
        <v>8</v>
      </c>
      <c r="R30" s="12">
        <v>0.125</v>
      </c>
      <c r="S30" s="12">
        <f t="shared" si="0"/>
        <v>0.1</v>
      </c>
      <c r="T30">
        <v>1.2062225341796899</v>
      </c>
      <c r="U30">
        <v>1.0235748291015601</v>
      </c>
      <c r="V30">
        <v>1.0341088771820099</v>
      </c>
      <c r="W30" s="13">
        <v>1.05340480804443E-2</v>
      </c>
      <c r="X30">
        <v>0.172113656997681</v>
      </c>
      <c r="Y30">
        <v>0.172113656997681</v>
      </c>
      <c r="Z30">
        <v>0.1</v>
      </c>
      <c r="AA30">
        <v>0.7</v>
      </c>
      <c r="AB30">
        <v>0.875</v>
      </c>
      <c r="AC30">
        <v>0.77777777777777801</v>
      </c>
      <c r="AD30">
        <v>0.3</v>
      </c>
      <c r="AE30">
        <v>0.6</v>
      </c>
    </row>
    <row r="31" spans="1:31" x14ac:dyDescent="0.15">
      <c r="A31" s="4">
        <v>425</v>
      </c>
      <c r="B31">
        <v>13</v>
      </c>
      <c r="C31">
        <v>7</v>
      </c>
      <c r="D31">
        <v>10</v>
      </c>
      <c r="E31">
        <v>10</v>
      </c>
      <c r="F31">
        <v>9</v>
      </c>
      <c r="G31">
        <v>1</v>
      </c>
      <c r="H31">
        <v>4</v>
      </c>
      <c r="I31">
        <v>6</v>
      </c>
      <c r="J31">
        <v>0.65</v>
      </c>
      <c r="K31">
        <v>5.8568534851074201</v>
      </c>
      <c r="L31" s="7">
        <v>2.6103782653808598</v>
      </c>
      <c r="M31">
        <v>1.18552017211914</v>
      </c>
      <c r="N31">
        <v>5.7414073944091797</v>
      </c>
      <c r="O31">
        <v>3</v>
      </c>
      <c r="P31">
        <v>3</v>
      </c>
      <c r="Q31">
        <v>11</v>
      </c>
      <c r="R31" s="12">
        <v>0.2727</v>
      </c>
      <c r="S31" s="12">
        <f t="shared" si="0"/>
        <v>0.3</v>
      </c>
      <c r="T31">
        <v>1.8498992919921899</v>
      </c>
      <c r="U31">
        <v>1.5878705978393599</v>
      </c>
      <c r="V31">
        <v>1.59878754615784</v>
      </c>
      <c r="W31" s="13">
        <v>1.0916948318481501E-2</v>
      </c>
      <c r="X31">
        <v>0.25111174583435097</v>
      </c>
      <c r="Y31">
        <v>0.25111174583435097</v>
      </c>
      <c r="Z31">
        <v>0.3</v>
      </c>
      <c r="AA31">
        <v>0.8</v>
      </c>
      <c r="AB31">
        <v>0.72727272727272696</v>
      </c>
      <c r="AC31">
        <v>0.76190476190476197</v>
      </c>
      <c r="AD31">
        <v>0.2</v>
      </c>
      <c r="AE31">
        <v>0.5</v>
      </c>
    </row>
    <row r="32" spans="1:31" x14ac:dyDescent="0.15">
      <c r="A32" s="4">
        <v>104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4.1068992614746103</v>
      </c>
      <c r="L32" s="7">
        <v>2.9443111419677699</v>
      </c>
      <c r="M32">
        <v>3.3899517059326199</v>
      </c>
      <c r="N32">
        <v>6.3699817657470703</v>
      </c>
      <c r="O32">
        <v>1</v>
      </c>
      <c r="P32">
        <v>1</v>
      </c>
      <c r="Q32">
        <v>8</v>
      </c>
      <c r="R32" s="12">
        <v>0.125</v>
      </c>
      <c r="S32" s="12">
        <f t="shared" si="0"/>
        <v>0.1</v>
      </c>
      <c r="T32">
        <v>1.1274662017822299</v>
      </c>
      <c r="U32">
        <v>0.98210525512695301</v>
      </c>
      <c r="V32">
        <v>0.97070252895355202</v>
      </c>
      <c r="W32" s="13">
        <v>1.14027261734009E-2</v>
      </c>
      <c r="X32">
        <v>0.15676367282867401</v>
      </c>
      <c r="Y32">
        <v>0.15676367282867401</v>
      </c>
      <c r="Z32">
        <v>0.1</v>
      </c>
      <c r="AA32">
        <v>0.7</v>
      </c>
      <c r="AB32">
        <v>0.875</v>
      </c>
      <c r="AC32">
        <v>0.77777777777777801</v>
      </c>
      <c r="AD32">
        <v>0.3</v>
      </c>
      <c r="AE32">
        <v>0.6</v>
      </c>
    </row>
    <row r="33" spans="1:31" x14ac:dyDescent="0.15">
      <c r="A33" s="4">
        <v>187</v>
      </c>
      <c r="B33">
        <v>13</v>
      </c>
      <c r="C33">
        <v>7</v>
      </c>
      <c r="D33">
        <v>10</v>
      </c>
      <c r="E33">
        <v>10</v>
      </c>
      <c r="F33">
        <v>9</v>
      </c>
      <c r="G33">
        <v>1</v>
      </c>
      <c r="H33">
        <v>4</v>
      </c>
      <c r="I33">
        <v>6</v>
      </c>
      <c r="J33">
        <v>0.65</v>
      </c>
      <c r="K33">
        <v>4.67765235900879</v>
      </c>
      <c r="L33" s="7">
        <v>2.5900535583496098</v>
      </c>
      <c r="M33">
        <v>2.4286422729492201</v>
      </c>
      <c r="N33">
        <v>4.9499797821044904</v>
      </c>
      <c r="O33">
        <v>1</v>
      </c>
      <c r="P33">
        <v>1</v>
      </c>
      <c r="Q33">
        <v>8</v>
      </c>
      <c r="R33" s="12">
        <v>0.125</v>
      </c>
      <c r="S33" s="12">
        <f t="shared" si="0"/>
        <v>0.1</v>
      </c>
      <c r="T33">
        <v>1.4386234283447299</v>
      </c>
      <c r="U33">
        <v>1.28062963485718</v>
      </c>
      <c r="V33">
        <v>1.26911640167236</v>
      </c>
      <c r="W33" s="13">
        <v>1.1513233184814399E-2</v>
      </c>
      <c r="X33">
        <v>0.169507026672363</v>
      </c>
      <c r="Y33">
        <v>0.169507026672363</v>
      </c>
      <c r="Z33">
        <v>0.1</v>
      </c>
      <c r="AA33">
        <v>0.7</v>
      </c>
      <c r="AB33">
        <v>0.875</v>
      </c>
      <c r="AC33">
        <v>0.77777777777777801</v>
      </c>
      <c r="AD33">
        <v>0.3</v>
      </c>
      <c r="AE33">
        <v>0.6</v>
      </c>
    </row>
    <row r="34" spans="1:31" x14ac:dyDescent="0.15">
      <c r="A34" s="4">
        <v>686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4.0363006591796902</v>
      </c>
      <c r="L34" s="7">
        <v>2.8377552032470699</v>
      </c>
      <c r="M34">
        <v>2.8797664642334002</v>
      </c>
      <c r="N34">
        <v>6.0452499389648402</v>
      </c>
      <c r="O34">
        <v>2</v>
      </c>
      <c r="P34">
        <v>2</v>
      </c>
      <c r="Q34">
        <v>11</v>
      </c>
      <c r="R34" s="12">
        <v>0.18179999999999999</v>
      </c>
      <c r="S34" s="12">
        <f t="shared" si="0"/>
        <v>0.2</v>
      </c>
      <c r="T34">
        <v>1.1505279541015601</v>
      </c>
      <c r="U34">
        <v>0.97551059722900402</v>
      </c>
      <c r="V34">
        <v>0.98745936155319203</v>
      </c>
      <c r="W34" s="13">
        <v>1.1948764324188199E-2</v>
      </c>
      <c r="X34">
        <v>0.16306859254837</v>
      </c>
      <c r="Y34">
        <v>0.16306859254837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x14ac:dyDescent="0.15">
      <c r="A35" s="4">
        <v>414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4.4205131530761701</v>
      </c>
      <c r="L35" s="7">
        <v>2.9590759277343701</v>
      </c>
      <c r="M35">
        <v>2.1666221618652299</v>
      </c>
      <c r="N35">
        <v>6.3166141510009801</v>
      </c>
      <c r="O35">
        <v>1</v>
      </c>
      <c r="P35">
        <v>1</v>
      </c>
      <c r="Q35">
        <v>8</v>
      </c>
      <c r="R35" s="12">
        <v>0.125</v>
      </c>
      <c r="S35" s="12">
        <f t="shared" si="0"/>
        <v>0.1</v>
      </c>
      <c r="T35">
        <v>1.4120674133300799</v>
      </c>
      <c r="U35">
        <v>1.1775331497192401</v>
      </c>
      <c r="V35">
        <v>1.1907002925872801</v>
      </c>
      <c r="W35" s="13">
        <v>1.3167142868042001E-2</v>
      </c>
      <c r="X35">
        <v>0.22136712074279799</v>
      </c>
      <c r="Y35">
        <v>0.22136712074279799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236</v>
      </c>
      <c r="B36">
        <v>12</v>
      </c>
      <c r="C36">
        <v>8</v>
      </c>
      <c r="D36">
        <v>10</v>
      </c>
      <c r="E36">
        <v>10</v>
      </c>
      <c r="F36">
        <v>9</v>
      </c>
      <c r="G36">
        <v>1</v>
      </c>
      <c r="H36">
        <v>3</v>
      </c>
      <c r="I36">
        <v>7</v>
      </c>
      <c r="J36">
        <v>0.6</v>
      </c>
      <c r="K36">
        <v>4.1250190734863299</v>
      </c>
      <c r="L36" s="7">
        <v>2.65274238586426</v>
      </c>
      <c r="M36">
        <v>2.5325450897216801</v>
      </c>
      <c r="N36">
        <v>4.7358875274658203</v>
      </c>
      <c r="O36">
        <v>2</v>
      </c>
      <c r="P36">
        <v>2</v>
      </c>
      <c r="Q36">
        <v>9</v>
      </c>
      <c r="R36" s="12">
        <v>0.22220000000000001</v>
      </c>
      <c r="S36" s="12">
        <f t="shared" ref="S36:S52" si="1">O36/E36</f>
        <v>0.2</v>
      </c>
      <c r="T36">
        <v>1.1364994049072299</v>
      </c>
      <c r="U36">
        <v>1.01352822780609</v>
      </c>
      <c r="V36">
        <v>0.99596577882766701</v>
      </c>
      <c r="W36" s="13">
        <v>1.75624489784241E-2</v>
      </c>
      <c r="X36">
        <v>0.14053362607955899</v>
      </c>
      <c r="Y36">
        <v>0.14053362607955899</v>
      </c>
      <c r="Z36">
        <v>0.2</v>
      </c>
      <c r="AA36">
        <v>0.7</v>
      </c>
      <c r="AB36">
        <v>0.77777777777777801</v>
      </c>
      <c r="AC36">
        <v>0.73684210526315796</v>
      </c>
      <c r="AD36">
        <v>0.3</v>
      </c>
      <c r="AE36">
        <v>0.5</v>
      </c>
    </row>
    <row r="37" spans="1:31" x14ac:dyDescent="0.15">
      <c r="A37" s="4">
        <v>566</v>
      </c>
      <c r="B37">
        <v>11</v>
      </c>
      <c r="C37">
        <v>9</v>
      </c>
      <c r="D37">
        <v>10</v>
      </c>
      <c r="E37">
        <v>10</v>
      </c>
      <c r="F37">
        <v>8</v>
      </c>
      <c r="G37">
        <v>2</v>
      </c>
      <c r="H37">
        <v>3</v>
      </c>
      <c r="I37">
        <v>7</v>
      </c>
      <c r="J37">
        <v>0.55000000000000004</v>
      </c>
      <c r="K37">
        <v>3.4967308044433598</v>
      </c>
      <c r="L37" s="7">
        <v>2.6135807037353498</v>
      </c>
      <c r="M37">
        <v>2.78175544738769</v>
      </c>
      <c r="N37">
        <v>3.1840724945068399</v>
      </c>
      <c r="O37">
        <v>0</v>
      </c>
      <c r="P37">
        <v>0</v>
      </c>
      <c r="Q37">
        <v>0</v>
      </c>
      <c r="R37" s="12">
        <v>0</v>
      </c>
      <c r="S37" s="12">
        <f t="shared" si="1"/>
        <v>0</v>
      </c>
      <c r="T37">
        <v>0.94896888732910201</v>
      </c>
      <c r="U37">
        <v>0.88380622863769498</v>
      </c>
      <c r="V37">
        <v>0.86435735225677501</v>
      </c>
      <c r="W37" s="13">
        <v>1.94488763809204E-2</v>
      </c>
      <c r="X37">
        <v>8.4611535072326702E-2</v>
      </c>
      <c r="Y37">
        <v>8.4611535072326702E-2</v>
      </c>
      <c r="Z37">
        <v>0</v>
      </c>
      <c r="AA37">
        <v>0</v>
      </c>
      <c r="AB37" t="s">
        <v>29</v>
      </c>
      <c r="AC37" t="s">
        <v>29</v>
      </c>
      <c r="AD37">
        <v>1</v>
      </c>
      <c r="AE37">
        <v>0</v>
      </c>
    </row>
    <row r="38" spans="1:31" x14ac:dyDescent="0.15">
      <c r="A38" s="4">
        <v>605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4.4814510345459002</v>
      </c>
      <c r="L38" s="7">
        <v>2.57609939575195</v>
      </c>
      <c r="M38">
        <v>1.6025524139404299</v>
      </c>
      <c r="N38">
        <v>4.96038818359375</v>
      </c>
      <c r="O38">
        <v>2</v>
      </c>
      <c r="P38">
        <v>2</v>
      </c>
      <c r="Q38">
        <v>10</v>
      </c>
      <c r="R38" s="12">
        <v>0.2</v>
      </c>
      <c r="S38" s="12">
        <f t="shared" si="1"/>
        <v>0.2</v>
      </c>
      <c r="T38">
        <v>1.52862548828125</v>
      </c>
      <c r="U38">
        <v>1.3239173889160201</v>
      </c>
      <c r="V38">
        <v>1.3039344549179099</v>
      </c>
      <c r="W38" s="13">
        <v>1.99829339981079E-2</v>
      </c>
      <c r="X38">
        <v>0.22469103336334201</v>
      </c>
      <c r="Y38">
        <v>0.22469103336334201</v>
      </c>
      <c r="Z38">
        <v>0.2</v>
      </c>
      <c r="AA38">
        <v>0.8</v>
      </c>
      <c r="AB38">
        <v>0.8</v>
      </c>
      <c r="AC38">
        <v>0.8</v>
      </c>
      <c r="AD38">
        <v>0.2</v>
      </c>
      <c r="AE38">
        <v>0.6</v>
      </c>
    </row>
    <row r="39" spans="1:31" x14ac:dyDescent="0.15">
      <c r="A39" s="4">
        <v>786</v>
      </c>
      <c r="B39">
        <v>13</v>
      </c>
      <c r="C39">
        <v>7</v>
      </c>
      <c r="D39">
        <v>10</v>
      </c>
      <c r="E39">
        <v>10</v>
      </c>
      <c r="F39">
        <v>9</v>
      </c>
      <c r="G39">
        <v>1</v>
      </c>
      <c r="H39">
        <v>4</v>
      </c>
      <c r="I39">
        <v>6</v>
      </c>
      <c r="J39">
        <v>0.65</v>
      </c>
      <c r="K39">
        <v>5.5067367553710902</v>
      </c>
      <c r="L39" s="7">
        <v>2.5413360595703098</v>
      </c>
      <c r="M39">
        <v>1.7829017639160201</v>
      </c>
      <c r="N39">
        <v>6.1494388580322301</v>
      </c>
      <c r="O39">
        <v>2</v>
      </c>
      <c r="P39">
        <v>2</v>
      </c>
      <c r="Q39">
        <v>9</v>
      </c>
      <c r="R39" s="12">
        <v>0.22220000000000001</v>
      </c>
      <c r="S39" s="12">
        <f t="shared" si="1"/>
        <v>0.2</v>
      </c>
      <c r="T39">
        <v>1.6688861846923799</v>
      </c>
      <c r="U39">
        <v>1.4334573745727499</v>
      </c>
      <c r="V39">
        <v>1.4535516500473</v>
      </c>
      <c r="W39" s="13">
        <v>2.0094275474548302E-2</v>
      </c>
      <c r="X39">
        <v>0.21533453464508101</v>
      </c>
      <c r="Y39">
        <v>0.21533453464508101</v>
      </c>
      <c r="Z39">
        <v>0.2</v>
      </c>
      <c r="AA39">
        <v>0.7</v>
      </c>
      <c r="AB39">
        <v>0.77777777777777801</v>
      </c>
      <c r="AC39">
        <v>0.73684210526315796</v>
      </c>
      <c r="AD39">
        <v>0.3</v>
      </c>
      <c r="AE39">
        <v>0.5</v>
      </c>
    </row>
    <row r="40" spans="1:31" x14ac:dyDescent="0.15">
      <c r="A40" s="4">
        <v>185</v>
      </c>
      <c r="B40">
        <v>13</v>
      </c>
      <c r="C40">
        <v>7</v>
      </c>
      <c r="D40">
        <v>10</v>
      </c>
      <c r="E40">
        <v>10</v>
      </c>
      <c r="F40">
        <v>8</v>
      </c>
      <c r="G40">
        <v>2</v>
      </c>
      <c r="H40">
        <v>5</v>
      </c>
      <c r="I40">
        <v>5</v>
      </c>
      <c r="J40">
        <v>0.65</v>
      </c>
      <c r="K40">
        <v>6.0148239135742196</v>
      </c>
      <c r="L40" s="7">
        <v>2.6285057067871098</v>
      </c>
      <c r="M40">
        <v>1.5408802032470701</v>
      </c>
      <c r="N40">
        <v>4.5973892211914098</v>
      </c>
      <c r="O40">
        <v>3</v>
      </c>
      <c r="P40">
        <v>3</v>
      </c>
      <c r="Q40">
        <v>11</v>
      </c>
      <c r="R40" s="12">
        <v>0.2727</v>
      </c>
      <c r="S40" s="12">
        <f t="shared" si="1"/>
        <v>0.3</v>
      </c>
      <c r="T40">
        <v>1.6347293853759799</v>
      </c>
      <c r="U40">
        <v>1.4634330272674601</v>
      </c>
      <c r="V40">
        <v>1.4432624578475901</v>
      </c>
      <c r="W40" s="13">
        <v>2.0170569419860802E-2</v>
      </c>
      <c r="X40">
        <v>0.19146692752838099</v>
      </c>
      <c r="Y40">
        <v>0.19146692752838099</v>
      </c>
      <c r="Z40">
        <v>0.3</v>
      </c>
      <c r="AA40">
        <v>0.8</v>
      </c>
      <c r="AB40">
        <v>0.72727272727272696</v>
      </c>
      <c r="AC40">
        <v>0.76190476190476197</v>
      </c>
      <c r="AD40">
        <v>0.2</v>
      </c>
      <c r="AE40">
        <v>0.5</v>
      </c>
    </row>
    <row r="41" spans="1:31" x14ac:dyDescent="0.15">
      <c r="A41" s="4">
        <v>351</v>
      </c>
      <c r="B41">
        <v>13</v>
      </c>
      <c r="C41">
        <v>7</v>
      </c>
      <c r="D41">
        <v>10</v>
      </c>
      <c r="E41">
        <v>10</v>
      </c>
      <c r="F41">
        <v>10</v>
      </c>
      <c r="G41">
        <v>0</v>
      </c>
      <c r="H41">
        <v>3</v>
      </c>
      <c r="I41">
        <v>7</v>
      </c>
      <c r="J41">
        <v>0.65</v>
      </c>
      <c r="K41">
        <v>4.5734405517578098</v>
      </c>
      <c r="L41" s="7">
        <v>2.60239601135254</v>
      </c>
      <c r="M41">
        <v>1.47157859802246</v>
      </c>
      <c r="N41">
        <v>4.9547157287597701</v>
      </c>
      <c r="O41">
        <v>2</v>
      </c>
      <c r="P41">
        <v>2</v>
      </c>
      <c r="Q41">
        <v>9</v>
      </c>
      <c r="R41" s="12">
        <v>0.22220000000000001</v>
      </c>
      <c r="S41" s="12">
        <f t="shared" si="1"/>
        <v>0.2</v>
      </c>
      <c r="T41">
        <v>1.5763092041015601</v>
      </c>
      <c r="U41">
        <v>1.3656297922134399</v>
      </c>
      <c r="V41">
        <v>1.3440344333648699</v>
      </c>
      <c r="W41" s="13">
        <v>2.1595358848571802E-2</v>
      </c>
      <c r="X41">
        <v>0.232274770736694</v>
      </c>
      <c r="Y41">
        <v>0.232274770736694</v>
      </c>
      <c r="Z41">
        <v>0.2</v>
      </c>
      <c r="AA41">
        <v>0.7</v>
      </c>
      <c r="AB41">
        <v>0.77777777777777801</v>
      </c>
      <c r="AC41">
        <v>0.73684210526315796</v>
      </c>
      <c r="AD41">
        <v>0.3</v>
      </c>
      <c r="AE41">
        <v>0.5</v>
      </c>
    </row>
    <row r="42" spans="1:31" x14ac:dyDescent="0.15">
      <c r="A42" s="4">
        <v>898</v>
      </c>
      <c r="B42">
        <v>12</v>
      </c>
      <c r="C42">
        <v>8</v>
      </c>
      <c r="D42">
        <v>10</v>
      </c>
      <c r="E42">
        <v>10</v>
      </c>
      <c r="F42">
        <v>9</v>
      </c>
      <c r="G42">
        <v>1</v>
      </c>
      <c r="H42">
        <v>3</v>
      </c>
      <c r="I42">
        <v>7</v>
      </c>
      <c r="J42">
        <v>0.6</v>
      </c>
      <c r="K42">
        <v>4.7232074737548801</v>
      </c>
      <c r="L42" s="7">
        <v>2.6647758483886701</v>
      </c>
      <c r="M42">
        <v>1.5633640289306601</v>
      </c>
      <c r="N42">
        <v>5.2879943847656197</v>
      </c>
      <c r="O42">
        <v>2</v>
      </c>
      <c r="P42">
        <v>2</v>
      </c>
      <c r="Q42">
        <v>6</v>
      </c>
      <c r="R42" s="12">
        <v>0.33329999999999999</v>
      </c>
      <c r="S42" s="12">
        <f t="shared" si="1"/>
        <v>0.2</v>
      </c>
      <c r="T42">
        <v>1.3470478057861299</v>
      </c>
      <c r="U42">
        <v>1.1641877889633201</v>
      </c>
      <c r="V42">
        <v>1.18686103820801</v>
      </c>
      <c r="W42" s="13">
        <v>2.26732492446899E-2</v>
      </c>
      <c r="X42">
        <v>0.160186767578125</v>
      </c>
      <c r="Y42">
        <v>0.160186767578125</v>
      </c>
      <c r="Z42">
        <v>0.2</v>
      </c>
      <c r="AA42">
        <v>0.4</v>
      </c>
      <c r="AB42">
        <v>0.66666666666666696</v>
      </c>
      <c r="AC42">
        <v>0.5</v>
      </c>
      <c r="AD42">
        <v>0.6</v>
      </c>
      <c r="AE42">
        <v>0.2</v>
      </c>
    </row>
    <row r="43" spans="1:31" x14ac:dyDescent="0.15">
      <c r="A43" s="4">
        <v>759</v>
      </c>
      <c r="B43">
        <v>13</v>
      </c>
      <c r="C43">
        <v>7</v>
      </c>
      <c r="D43">
        <v>10</v>
      </c>
      <c r="E43">
        <v>10</v>
      </c>
      <c r="F43">
        <v>10</v>
      </c>
      <c r="G43">
        <v>0</v>
      </c>
      <c r="H43">
        <v>3</v>
      </c>
      <c r="I43">
        <v>7</v>
      </c>
      <c r="J43">
        <v>0.65</v>
      </c>
      <c r="K43">
        <v>3.7937984466552699</v>
      </c>
      <c r="L43" s="7">
        <v>2.5276584625244101</v>
      </c>
      <c r="M43">
        <v>3.0060405731201199</v>
      </c>
      <c r="N43">
        <v>4.9038772583007804</v>
      </c>
      <c r="O43">
        <v>1</v>
      </c>
      <c r="P43">
        <v>1</v>
      </c>
      <c r="Q43">
        <v>9</v>
      </c>
      <c r="R43" s="12">
        <v>0.1111</v>
      </c>
      <c r="S43" s="12">
        <f t="shared" si="1"/>
        <v>0.1</v>
      </c>
      <c r="T43">
        <v>1.3877544403076201</v>
      </c>
      <c r="U43">
        <v>1.2317727804184</v>
      </c>
      <c r="V43">
        <v>1.2042396068573</v>
      </c>
      <c r="W43" s="13">
        <v>2.7533173561096198E-2</v>
      </c>
      <c r="X43">
        <v>0.18351483345031699</v>
      </c>
      <c r="Y43">
        <v>0.18351483345031699</v>
      </c>
      <c r="Z43">
        <v>0.1</v>
      </c>
      <c r="AA43">
        <v>0.8</v>
      </c>
      <c r="AB43">
        <v>0.88888888888888895</v>
      </c>
      <c r="AC43">
        <v>0.84210526315789502</v>
      </c>
      <c r="AD43">
        <v>0.2</v>
      </c>
      <c r="AE43">
        <v>0.7</v>
      </c>
    </row>
    <row r="44" spans="1:31" x14ac:dyDescent="0.15">
      <c r="A44" s="4">
        <v>504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4.6735877990722701</v>
      </c>
      <c r="L44" s="7">
        <v>2.6869544982910201</v>
      </c>
      <c r="M44">
        <v>1.77249908447266</v>
      </c>
      <c r="N44">
        <v>5.31575584411621</v>
      </c>
      <c r="O44">
        <v>2</v>
      </c>
      <c r="P44">
        <v>2</v>
      </c>
      <c r="Q44">
        <v>10</v>
      </c>
      <c r="R44" s="12">
        <v>0.2</v>
      </c>
      <c r="S44" s="12">
        <f t="shared" si="1"/>
        <v>0.2</v>
      </c>
      <c r="T44">
        <v>1.6482028961181601</v>
      </c>
      <c r="U44">
        <v>1.43164122104645</v>
      </c>
      <c r="V44">
        <v>1.39873123168945</v>
      </c>
      <c r="W44" s="13">
        <v>3.2909989356994601E-2</v>
      </c>
      <c r="X44">
        <v>0.24947166442871099</v>
      </c>
      <c r="Y44">
        <v>0.24947166442871099</v>
      </c>
      <c r="Z44">
        <v>0.2</v>
      </c>
      <c r="AA44">
        <v>0.8</v>
      </c>
      <c r="AB44">
        <v>0.8</v>
      </c>
      <c r="AC44">
        <v>0.8</v>
      </c>
      <c r="AD44">
        <v>0.2</v>
      </c>
      <c r="AE44">
        <v>0.6</v>
      </c>
    </row>
    <row r="45" spans="1:31" x14ac:dyDescent="0.15">
      <c r="A45" s="4">
        <v>58</v>
      </c>
      <c r="B45">
        <v>12</v>
      </c>
      <c r="C45">
        <v>8</v>
      </c>
      <c r="D45">
        <v>10</v>
      </c>
      <c r="E45">
        <v>10</v>
      </c>
      <c r="F45">
        <v>9</v>
      </c>
      <c r="G45">
        <v>1</v>
      </c>
      <c r="H45">
        <v>3</v>
      </c>
      <c r="I45">
        <v>7</v>
      </c>
      <c r="J45">
        <v>0.6</v>
      </c>
      <c r="K45">
        <v>4.0925922393798801</v>
      </c>
      <c r="L45" s="7">
        <v>2.6972236633300799</v>
      </c>
      <c r="M45">
        <v>2.3413047790527299</v>
      </c>
      <c r="N45">
        <v>4.1427917480468697</v>
      </c>
      <c r="O45">
        <v>1</v>
      </c>
      <c r="P45">
        <v>1</v>
      </c>
      <c r="Q45">
        <v>5</v>
      </c>
      <c r="R45" s="12">
        <v>0.2</v>
      </c>
      <c r="S45" s="12">
        <f t="shared" si="1"/>
        <v>0.1</v>
      </c>
      <c r="T45">
        <v>1.1348972320556601</v>
      </c>
      <c r="U45">
        <v>1.02525770664215</v>
      </c>
      <c r="V45">
        <v>0.99197465181350697</v>
      </c>
      <c r="W45" s="13">
        <v>3.3283054828643799E-2</v>
      </c>
      <c r="X45">
        <v>0.14292258024215701</v>
      </c>
      <c r="Y45">
        <v>0.14292258024215701</v>
      </c>
      <c r="Z45">
        <v>0.1</v>
      </c>
      <c r="AA45">
        <v>0.4</v>
      </c>
      <c r="AB45">
        <v>0.8</v>
      </c>
      <c r="AC45">
        <v>0.53333333333333299</v>
      </c>
      <c r="AD45">
        <v>0.6</v>
      </c>
      <c r="AE45">
        <v>0.3</v>
      </c>
    </row>
    <row r="46" spans="1:31" x14ac:dyDescent="0.15">
      <c r="A46" s="4">
        <v>784</v>
      </c>
      <c r="B46">
        <v>11</v>
      </c>
      <c r="C46">
        <v>9</v>
      </c>
      <c r="D46">
        <v>10</v>
      </c>
      <c r="E46">
        <v>10</v>
      </c>
      <c r="F46">
        <v>9</v>
      </c>
      <c r="G46">
        <v>1</v>
      </c>
      <c r="H46">
        <v>2</v>
      </c>
      <c r="I46">
        <v>8</v>
      </c>
      <c r="J46">
        <v>0.55000000000000004</v>
      </c>
      <c r="K46">
        <v>3.57846260070801</v>
      </c>
      <c r="L46" s="7">
        <v>2.84365653991699</v>
      </c>
      <c r="M46">
        <v>3.4155635833740199</v>
      </c>
      <c r="N46">
        <v>4.3889198303222701</v>
      </c>
      <c r="O46">
        <v>0</v>
      </c>
      <c r="P46">
        <v>0</v>
      </c>
      <c r="Q46">
        <v>5</v>
      </c>
      <c r="R46" s="12">
        <v>0</v>
      </c>
      <c r="S46" s="12">
        <f t="shared" si="1"/>
        <v>0</v>
      </c>
      <c r="T46">
        <v>0.84338569641113303</v>
      </c>
      <c r="U46">
        <v>0.790066719055176</v>
      </c>
      <c r="V46">
        <v>0.75669401884079002</v>
      </c>
      <c r="W46" s="13">
        <v>3.3372700214386E-2</v>
      </c>
      <c r="X46">
        <v>8.6691677570343004E-2</v>
      </c>
      <c r="Y46">
        <v>8.6691677570343004E-2</v>
      </c>
      <c r="Z46">
        <v>0</v>
      </c>
      <c r="AA46">
        <v>0.5</v>
      </c>
      <c r="AB46">
        <v>1</v>
      </c>
      <c r="AC46">
        <v>0.66666666666666696</v>
      </c>
      <c r="AD46">
        <v>0.5</v>
      </c>
      <c r="AE46">
        <v>0.5</v>
      </c>
    </row>
    <row r="47" spans="1:31" s="7" customFormat="1" x14ac:dyDescent="0.15">
      <c r="A47" s="4">
        <v>290</v>
      </c>
      <c r="B47">
        <v>12</v>
      </c>
      <c r="C47">
        <v>8</v>
      </c>
      <c r="D47">
        <v>10</v>
      </c>
      <c r="E47">
        <v>10</v>
      </c>
      <c r="F47">
        <v>9</v>
      </c>
      <c r="G47">
        <v>1</v>
      </c>
      <c r="H47">
        <v>3</v>
      </c>
      <c r="I47">
        <v>7</v>
      </c>
      <c r="J47">
        <v>0.6</v>
      </c>
      <c r="K47">
        <v>3.9731216430664098</v>
      </c>
      <c r="L47" s="7">
        <v>2.7283134460449201</v>
      </c>
      <c r="M47">
        <v>2.6962318420410201</v>
      </c>
      <c r="N47">
        <v>4.1035308837890598</v>
      </c>
      <c r="O47">
        <v>1</v>
      </c>
      <c r="P47">
        <v>1</v>
      </c>
      <c r="Q47">
        <v>7</v>
      </c>
      <c r="R47" s="12">
        <v>0.1429</v>
      </c>
      <c r="S47" s="12">
        <f t="shared" si="1"/>
        <v>0.1</v>
      </c>
      <c r="T47">
        <v>1.0356311798095701</v>
      </c>
      <c r="U47">
        <v>0.95635414123535201</v>
      </c>
      <c r="V47">
        <v>0.92265146970748901</v>
      </c>
      <c r="W47" s="13">
        <v>3.37026715278625E-2</v>
      </c>
      <c r="X47">
        <v>0.11297971010208099</v>
      </c>
      <c r="Y47">
        <v>0.11297971010208099</v>
      </c>
      <c r="Z47">
        <v>0.1</v>
      </c>
      <c r="AA47">
        <v>0.6</v>
      </c>
      <c r="AB47">
        <v>0.85714285714285698</v>
      </c>
      <c r="AC47">
        <v>0.70588235294117596</v>
      </c>
      <c r="AD47">
        <v>0.4</v>
      </c>
      <c r="AE47">
        <v>0.5</v>
      </c>
    </row>
    <row r="48" spans="1:31" x14ac:dyDescent="0.15">
      <c r="A48" s="4">
        <v>249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4.2921829223632804</v>
      </c>
      <c r="L48" s="7">
        <v>2.5624923706054701</v>
      </c>
      <c r="M48">
        <v>1.62411880493164</v>
      </c>
      <c r="N48">
        <v>4.4251022338867196</v>
      </c>
      <c r="O48">
        <v>2</v>
      </c>
      <c r="P48">
        <v>2</v>
      </c>
      <c r="Q48">
        <v>10</v>
      </c>
      <c r="R48" s="12">
        <v>0.2</v>
      </c>
      <c r="S48" s="12">
        <f t="shared" si="1"/>
        <v>0.2</v>
      </c>
      <c r="T48">
        <v>1.3647041320800799</v>
      </c>
      <c r="U48">
        <v>1.20877325534821</v>
      </c>
      <c r="V48">
        <v>1.17450499534607</v>
      </c>
      <c r="W48" s="13">
        <v>3.4268260002136203E-2</v>
      </c>
      <c r="X48">
        <v>0.19019913673400901</v>
      </c>
      <c r="Y48">
        <v>0.19019913673400901</v>
      </c>
      <c r="Z48">
        <v>0.2</v>
      </c>
      <c r="AA48">
        <v>0.8</v>
      </c>
      <c r="AB48">
        <v>0.8</v>
      </c>
      <c r="AC48">
        <v>0.8</v>
      </c>
      <c r="AD48">
        <v>0.2</v>
      </c>
      <c r="AE48">
        <v>0.6</v>
      </c>
    </row>
    <row r="49" spans="1:31" x14ac:dyDescent="0.15">
      <c r="A49" s="4">
        <v>682</v>
      </c>
      <c r="B49">
        <v>10</v>
      </c>
      <c r="C49">
        <v>10</v>
      </c>
      <c r="D49">
        <v>10</v>
      </c>
      <c r="E49">
        <v>10</v>
      </c>
      <c r="F49">
        <v>7</v>
      </c>
      <c r="G49">
        <v>3</v>
      </c>
      <c r="H49">
        <v>3</v>
      </c>
      <c r="I49">
        <v>7</v>
      </c>
      <c r="J49">
        <v>0.5</v>
      </c>
      <c r="K49">
        <v>3.9829730987548801</v>
      </c>
      <c r="L49" s="7">
        <v>2.52255058288574</v>
      </c>
      <c r="M49">
        <v>1.8901195526123</v>
      </c>
      <c r="N49">
        <v>3.9645938873290998</v>
      </c>
      <c r="O49">
        <v>2</v>
      </c>
      <c r="P49">
        <v>2</v>
      </c>
      <c r="Q49">
        <v>8</v>
      </c>
      <c r="R49" s="12">
        <v>0.25</v>
      </c>
      <c r="S49" s="12">
        <f t="shared" si="1"/>
        <v>0.2</v>
      </c>
      <c r="T49">
        <v>1.0342979431152299</v>
      </c>
      <c r="U49">
        <v>0.91195487976074197</v>
      </c>
      <c r="V49">
        <v>0.94726067781448398</v>
      </c>
      <c r="W49" s="13">
        <v>3.5305798053741497E-2</v>
      </c>
      <c r="X49">
        <v>8.7037265300750705E-2</v>
      </c>
      <c r="Y49">
        <v>8.7037265300750705E-2</v>
      </c>
      <c r="Z49">
        <v>0.2</v>
      </c>
      <c r="AA49">
        <v>0.6</v>
      </c>
      <c r="AB49">
        <v>0.75</v>
      </c>
      <c r="AC49">
        <v>0.66666666666666696</v>
      </c>
      <c r="AD49">
        <v>0.4</v>
      </c>
      <c r="AE49">
        <v>0.4</v>
      </c>
    </row>
    <row r="50" spans="1:31" x14ac:dyDescent="0.15">
      <c r="A50" s="4">
        <v>915</v>
      </c>
      <c r="B50">
        <v>13</v>
      </c>
      <c r="C50">
        <v>7</v>
      </c>
      <c r="D50">
        <v>10</v>
      </c>
      <c r="E50">
        <v>10</v>
      </c>
      <c r="F50">
        <v>10</v>
      </c>
      <c r="G50">
        <v>0</v>
      </c>
      <c r="H50">
        <v>3</v>
      </c>
      <c r="I50">
        <v>7</v>
      </c>
      <c r="J50">
        <v>0.65</v>
      </c>
      <c r="K50">
        <v>5.2232933044433603</v>
      </c>
      <c r="L50" s="7">
        <v>2.9894428253173801</v>
      </c>
      <c r="M50">
        <v>1.63002586364746</v>
      </c>
      <c r="N50">
        <v>5.50412940979004</v>
      </c>
      <c r="O50">
        <v>2</v>
      </c>
      <c r="P50">
        <v>2</v>
      </c>
      <c r="Q50">
        <v>9</v>
      </c>
      <c r="R50" s="12">
        <v>0.22220000000000001</v>
      </c>
      <c r="S50" s="12">
        <f t="shared" si="1"/>
        <v>0.2</v>
      </c>
      <c r="T50">
        <v>1.7261447906494101</v>
      </c>
      <c r="U50">
        <v>1.4880498647689799</v>
      </c>
      <c r="V50">
        <v>1.44968473911285</v>
      </c>
      <c r="W50" s="13">
        <v>3.8365125656127902E-2</v>
      </c>
      <c r="X50">
        <v>0.27646005153656</v>
      </c>
      <c r="Y50">
        <v>0.27646005153656</v>
      </c>
      <c r="Z50">
        <v>0.2</v>
      </c>
      <c r="AA50">
        <v>0.7</v>
      </c>
      <c r="AB50">
        <v>0.77777777777777801</v>
      </c>
      <c r="AC50">
        <v>0.73684210526315796</v>
      </c>
      <c r="AD50">
        <v>0.3</v>
      </c>
      <c r="AE50">
        <v>0.5</v>
      </c>
    </row>
    <row r="51" spans="1:31" x14ac:dyDescent="0.15">
      <c r="A51" s="4">
        <v>417</v>
      </c>
      <c r="B51">
        <v>13</v>
      </c>
      <c r="C51">
        <v>7</v>
      </c>
      <c r="D51">
        <v>10</v>
      </c>
      <c r="E51">
        <v>10</v>
      </c>
      <c r="F51">
        <v>9</v>
      </c>
      <c r="G51">
        <v>1</v>
      </c>
      <c r="H51">
        <v>4</v>
      </c>
      <c r="I51">
        <v>6</v>
      </c>
      <c r="J51">
        <v>0.65</v>
      </c>
      <c r="K51">
        <v>4.7771167755126998</v>
      </c>
      <c r="L51" s="7">
        <v>2.6599273681640598</v>
      </c>
      <c r="M51">
        <v>2.1201534271240199</v>
      </c>
      <c r="N51">
        <v>4.3933486938476598</v>
      </c>
      <c r="O51">
        <v>1</v>
      </c>
      <c r="P51">
        <v>1</v>
      </c>
      <c r="Q51">
        <v>7</v>
      </c>
      <c r="R51" s="12">
        <v>0.1429</v>
      </c>
      <c r="S51" s="12">
        <f t="shared" si="1"/>
        <v>0.1</v>
      </c>
      <c r="T51">
        <v>1.3006572723388701</v>
      </c>
      <c r="U51">
        <v>1.1764326095581099</v>
      </c>
      <c r="V51">
        <v>1.1367609500885001</v>
      </c>
      <c r="W51" s="13">
        <v>3.9671659469604499E-2</v>
      </c>
      <c r="X51">
        <v>0.16389632225036599</v>
      </c>
      <c r="Y51">
        <v>0.16389632225036599</v>
      </c>
      <c r="Z51">
        <v>0.1</v>
      </c>
      <c r="AA51">
        <v>0.6</v>
      </c>
      <c r="AB51">
        <v>0.85714285714285698</v>
      </c>
      <c r="AC51">
        <v>0.70588235294117596</v>
      </c>
      <c r="AD51">
        <v>0.4</v>
      </c>
      <c r="AE51">
        <v>0.5</v>
      </c>
    </row>
    <row r="52" spans="1:31" x14ac:dyDescent="0.15">
      <c r="A52" s="4">
        <v>959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3.65567207336426</v>
      </c>
      <c r="L52" s="7">
        <v>2.8133773803710902</v>
      </c>
      <c r="M52">
        <v>2.6079769134521502</v>
      </c>
      <c r="N52">
        <v>3.9547061920165998</v>
      </c>
      <c r="O52">
        <v>1</v>
      </c>
      <c r="P52">
        <v>1</v>
      </c>
      <c r="Q52">
        <v>7</v>
      </c>
      <c r="R52" s="12">
        <v>0.1429</v>
      </c>
      <c r="S52" s="12">
        <f t="shared" si="1"/>
        <v>0.1</v>
      </c>
      <c r="T52">
        <v>1.2878055572509799</v>
      </c>
      <c r="U52">
        <v>1.1757125854492201</v>
      </c>
      <c r="V52">
        <v>1.1354678869247401</v>
      </c>
      <c r="W52" s="13">
        <v>4.0244698524475098E-2</v>
      </c>
      <c r="X52">
        <v>0.15233767032623299</v>
      </c>
      <c r="Y52">
        <v>0.15233767032623299</v>
      </c>
      <c r="Z52">
        <v>0.1</v>
      </c>
      <c r="AA52">
        <v>0.6</v>
      </c>
      <c r="AB52">
        <v>0.85714285714285698</v>
      </c>
      <c r="AC52">
        <v>0.70588235294117596</v>
      </c>
      <c r="AD52">
        <v>0.4</v>
      </c>
      <c r="AE52">
        <v>0.5</v>
      </c>
    </row>
    <row r="53" spans="1:31" x14ac:dyDescent="0.15">
      <c r="A53" s="4">
        <v>859</v>
      </c>
      <c r="B53">
        <v>12</v>
      </c>
      <c r="C53">
        <v>8</v>
      </c>
      <c r="D53">
        <v>10</v>
      </c>
      <c r="E53">
        <v>10</v>
      </c>
      <c r="F53">
        <v>10</v>
      </c>
      <c r="G53">
        <v>0</v>
      </c>
      <c r="H53">
        <v>2</v>
      </c>
      <c r="I53">
        <v>8</v>
      </c>
      <c r="J53">
        <v>0.6</v>
      </c>
      <c r="K53">
        <v>5.6383762359619096</v>
      </c>
      <c r="L53" s="7">
        <v>5.0086669921875</v>
      </c>
      <c r="M53">
        <v>6.0414295196533203</v>
      </c>
      <c r="N53">
        <v>4.4394855499267596</v>
      </c>
      <c r="O53">
        <v>0</v>
      </c>
      <c r="P53">
        <v>0</v>
      </c>
      <c r="Q53">
        <v>9</v>
      </c>
      <c r="R53" s="12">
        <v>0</v>
      </c>
      <c r="S53" s="12">
        <f t="shared" ref="S53:S61" si="2">O53/E53</f>
        <v>0</v>
      </c>
      <c r="T53">
        <v>1.4305000305175799</v>
      </c>
      <c r="U53">
        <v>1.4419307708740201</v>
      </c>
      <c r="V53">
        <v>1.1474246978759799</v>
      </c>
      <c r="W53" s="13">
        <v>0.29450607299804699</v>
      </c>
      <c r="X53">
        <v>0.28307533264160201</v>
      </c>
      <c r="Y53">
        <v>0.28307533264160201</v>
      </c>
      <c r="Z53">
        <v>0</v>
      </c>
      <c r="AA53">
        <v>0.9</v>
      </c>
      <c r="AB53">
        <v>1</v>
      </c>
      <c r="AC53">
        <v>0.94736842105263197</v>
      </c>
      <c r="AD53">
        <v>0.1</v>
      </c>
      <c r="AE53">
        <v>0.9</v>
      </c>
    </row>
    <row r="54" spans="1:31" x14ac:dyDescent="0.15">
      <c r="A54" s="4">
        <v>502</v>
      </c>
      <c r="B54">
        <v>12</v>
      </c>
      <c r="C54">
        <v>8</v>
      </c>
      <c r="D54">
        <v>10</v>
      </c>
      <c r="E54">
        <v>10</v>
      </c>
      <c r="F54">
        <v>10</v>
      </c>
      <c r="G54">
        <v>0</v>
      </c>
      <c r="H54">
        <v>2</v>
      </c>
      <c r="I54">
        <v>8</v>
      </c>
      <c r="J54">
        <v>0.6</v>
      </c>
      <c r="K54">
        <v>5.4446468353271502</v>
      </c>
      <c r="L54" s="7">
        <v>5.0089302062988299</v>
      </c>
      <c r="M54">
        <v>6.5054588317871103</v>
      </c>
      <c r="N54">
        <v>4.0492439270019496</v>
      </c>
      <c r="O54">
        <v>0</v>
      </c>
      <c r="P54">
        <v>0</v>
      </c>
      <c r="Q54">
        <v>8</v>
      </c>
      <c r="R54" s="12">
        <v>0</v>
      </c>
      <c r="S54" s="12">
        <f t="shared" si="2"/>
        <v>0</v>
      </c>
      <c r="T54">
        <v>1.4317512512207</v>
      </c>
      <c r="U54">
        <v>1.4670772552490201</v>
      </c>
      <c r="V54">
        <v>1.1596317291259799</v>
      </c>
      <c r="W54" s="13">
        <v>0.30744552612304699</v>
      </c>
      <c r="X54">
        <v>0.27211952209472701</v>
      </c>
      <c r="Y54">
        <v>0.27211952209472701</v>
      </c>
      <c r="Z54">
        <v>0</v>
      </c>
      <c r="AA54">
        <v>0.8</v>
      </c>
      <c r="AB54">
        <v>1</v>
      </c>
      <c r="AC54">
        <v>0.88888888888888895</v>
      </c>
      <c r="AD54">
        <v>0.2</v>
      </c>
      <c r="AE54">
        <v>0.8</v>
      </c>
    </row>
    <row r="55" spans="1:31" x14ac:dyDescent="0.15">
      <c r="A55" s="4">
        <v>416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>
        <v>6.0920944213867196</v>
      </c>
      <c r="L55" s="7">
        <v>5.0119075775146502</v>
      </c>
      <c r="M55">
        <v>5.1597900390625</v>
      </c>
      <c r="N55">
        <v>2.9469242095947301</v>
      </c>
      <c r="O55">
        <v>0</v>
      </c>
      <c r="P55">
        <v>0</v>
      </c>
      <c r="Q55">
        <v>10</v>
      </c>
      <c r="R55" s="12">
        <v>0</v>
      </c>
      <c r="S55" s="12">
        <f t="shared" si="2"/>
        <v>0</v>
      </c>
      <c r="T55">
        <v>1.71599769592285</v>
      </c>
      <c r="U55">
        <v>1.7574977874755899</v>
      </c>
      <c r="V55">
        <v>1.3883422613143901</v>
      </c>
      <c r="W55" s="13">
        <v>0.36915552616119401</v>
      </c>
      <c r="X55">
        <v>0.32765543460845897</v>
      </c>
      <c r="Y55">
        <v>0.32765543460845897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1</v>
      </c>
    </row>
    <row r="56" spans="1:31" x14ac:dyDescent="0.15">
      <c r="A56" s="4">
        <v>702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5.5509605407714799</v>
      </c>
      <c r="L56" s="7">
        <v>5.0132389068603498</v>
      </c>
      <c r="M56">
        <v>7.7082958221435502</v>
      </c>
      <c r="N56">
        <v>8.3717288970947301</v>
      </c>
      <c r="O56">
        <v>0</v>
      </c>
      <c r="P56">
        <v>0</v>
      </c>
      <c r="Q56">
        <v>9</v>
      </c>
      <c r="R56" s="12">
        <v>0</v>
      </c>
      <c r="S56" s="12">
        <f t="shared" si="2"/>
        <v>0</v>
      </c>
      <c r="T56">
        <v>1.3755416870117201</v>
      </c>
      <c r="U56">
        <v>1.3148250579834</v>
      </c>
      <c r="V56">
        <v>1.1254360675811801</v>
      </c>
      <c r="W56" s="13">
        <v>0.18938899040222201</v>
      </c>
      <c r="X56">
        <v>0.25010561943054199</v>
      </c>
      <c r="Y56">
        <v>0.25010561943054199</v>
      </c>
      <c r="Z56">
        <v>0</v>
      </c>
      <c r="AA56">
        <v>0.9</v>
      </c>
      <c r="AB56">
        <v>1</v>
      </c>
      <c r="AC56">
        <v>0.94736842105263197</v>
      </c>
      <c r="AD56">
        <v>0.1</v>
      </c>
      <c r="AE56">
        <v>0.9</v>
      </c>
    </row>
    <row r="57" spans="1:31" x14ac:dyDescent="0.15">
      <c r="A57" s="4">
        <v>864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5.1927452087402299</v>
      </c>
      <c r="L57" s="7">
        <v>5.06644630432129</v>
      </c>
      <c r="M57">
        <v>9.5925426483154297</v>
      </c>
      <c r="N57">
        <v>6.2920227050781197</v>
      </c>
      <c r="O57">
        <v>0</v>
      </c>
      <c r="P57">
        <v>0</v>
      </c>
      <c r="Q57">
        <v>9</v>
      </c>
      <c r="R57" s="12">
        <v>0</v>
      </c>
      <c r="S57" s="12">
        <f t="shared" si="2"/>
        <v>0</v>
      </c>
      <c r="T57">
        <v>1.31502342224121</v>
      </c>
      <c r="U57">
        <v>1.3832893371582</v>
      </c>
      <c r="V57">
        <v>1.06036829948425</v>
      </c>
      <c r="W57" s="13">
        <v>0.32292103767394997</v>
      </c>
      <c r="X57">
        <v>0.25465512275695801</v>
      </c>
      <c r="Y57">
        <v>0.25465512275695801</v>
      </c>
      <c r="Z57">
        <v>0</v>
      </c>
      <c r="AA57">
        <v>0.9</v>
      </c>
      <c r="AB57">
        <v>1</v>
      </c>
      <c r="AC57">
        <v>0.94736842105263197</v>
      </c>
      <c r="AD57">
        <v>0.1</v>
      </c>
      <c r="AE57">
        <v>0.9</v>
      </c>
    </row>
    <row r="58" spans="1:31" x14ac:dyDescent="0.15">
      <c r="A58" s="4">
        <v>584</v>
      </c>
      <c r="B58">
        <v>11</v>
      </c>
      <c r="C58">
        <v>9</v>
      </c>
      <c r="D58">
        <v>10</v>
      </c>
      <c r="E58">
        <v>10</v>
      </c>
      <c r="F58">
        <v>10</v>
      </c>
      <c r="G58">
        <v>0</v>
      </c>
      <c r="H58">
        <v>1</v>
      </c>
      <c r="I58">
        <v>9</v>
      </c>
      <c r="J58">
        <v>0.55000000000000004</v>
      </c>
      <c r="K58">
        <v>5.1984310150146502</v>
      </c>
      <c r="L58" s="7">
        <v>5.0410709381103498</v>
      </c>
      <c r="M58">
        <v>9.4680709838867205</v>
      </c>
      <c r="N58">
        <v>6.4925422668456996</v>
      </c>
      <c r="O58">
        <v>0</v>
      </c>
      <c r="P58">
        <v>0</v>
      </c>
      <c r="Q58">
        <v>5</v>
      </c>
      <c r="R58" s="12">
        <v>0</v>
      </c>
      <c r="S58" s="12">
        <f t="shared" si="2"/>
        <v>0</v>
      </c>
      <c r="T58">
        <v>1.25978851318359</v>
      </c>
      <c r="U58">
        <v>1.3258132934570299</v>
      </c>
      <c r="V58">
        <v>1.0266653299331701</v>
      </c>
      <c r="W58" s="13">
        <v>0.29914796352386502</v>
      </c>
      <c r="X58">
        <v>0.233123183250427</v>
      </c>
      <c r="Y58">
        <v>0.233123183250427</v>
      </c>
      <c r="Z58">
        <v>0</v>
      </c>
      <c r="AA58">
        <v>0.5</v>
      </c>
      <c r="AB58">
        <v>1</v>
      </c>
      <c r="AC58">
        <v>0.66666666666666696</v>
      </c>
      <c r="AD58">
        <v>0.5</v>
      </c>
      <c r="AE58">
        <v>0.5</v>
      </c>
    </row>
    <row r="59" spans="1:31" x14ac:dyDescent="0.15">
      <c r="A59" s="4">
        <v>893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4.8524932861328098</v>
      </c>
      <c r="L59" s="7">
        <v>4.6660957336425799</v>
      </c>
      <c r="M59">
        <v>9.1862926483154297</v>
      </c>
      <c r="N59">
        <v>6.8863906860351598</v>
      </c>
      <c r="O59">
        <v>0</v>
      </c>
      <c r="P59">
        <v>0</v>
      </c>
      <c r="Q59">
        <v>7</v>
      </c>
      <c r="R59" s="12">
        <v>0</v>
      </c>
      <c r="S59" s="12">
        <f t="shared" si="2"/>
        <v>0</v>
      </c>
      <c r="T59">
        <v>1.45563888549805</v>
      </c>
      <c r="U59">
        <v>1.5271415710449201</v>
      </c>
      <c r="V59">
        <v>1.2090265750885001</v>
      </c>
      <c r="W59" s="13">
        <v>0.31811499595642101</v>
      </c>
      <c r="X59">
        <v>0.24661231040954601</v>
      </c>
      <c r="Y59">
        <v>0.24661231040954601</v>
      </c>
      <c r="Z59">
        <v>0</v>
      </c>
      <c r="AA59">
        <v>0.7</v>
      </c>
      <c r="AB59">
        <v>1</v>
      </c>
      <c r="AC59">
        <v>0.82352941176470595</v>
      </c>
      <c r="AD59">
        <v>0.3</v>
      </c>
      <c r="AE59">
        <v>0.7</v>
      </c>
    </row>
    <row r="60" spans="1:31" x14ac:dyDescent="0.15">
      <c r="A60" s="4">
        <v>248</v>
      </c>
      <c r="B60">
        <v>14</v>
      </c>
      <c r="C60">
        <v>6</v>
      </c>
      <c r="D60">
        <v>10</v>
      </c>
      <c r="E60">
        <v>10</v>
      </c>
      <c r="F60">
        <v>10</v>
      </c>
      <c r="G60">
        <v>0</v>
      </c>
      <c r="H60">
        <v>4</v>
      </c>
      <c r="I60">
        <v>6</v>
      </c>
      <c r="J60">
        <v>0.7</v>
      </c>
      <c r="K60">
        <v>6.66872215270996</v>
      </c>
      <c r="L60" s="7">
        <v>5.0450248718261701</v>
      </c>
      <c r="M60">
        <v>4.5838146209716797</v>
      </c>
      <c r="N60">
        <v>3.2905521392822301</v>
      </c>
      <c r="O60">
        <v>1</v>
      </c>
      <c r="P60">
        <v>1</v>
      </c>
      <c r="Q60">
        <v>11</v>
      </c>
      <c r="R60" s="12">
        <v>9.0899999999999995E-2</v>
      </c>
      <c r="S60" s="12">
        <f t="shared" si="2"/>
        <v>0.1</v>
      </c>
      <c r="T60">
        <v>1.89004325866699</v>
      </c>
      <c r="U60">
        <v>1.8871259689331099</v>
      </c>
      <c r="V60">
        <v>1.5404533147811901</v>
      </c>
      <c r="W60" s="13">
        <v>0.346672654151917</v>
      </c>
      <c r="X60">
        <v>0.349589943885803</v>
      </c>
      <c r="Y60">
        <v>0.349589943885803</v>
      </c>
      <c r="Z60">
        <v>0.1</v>
      </c>
      <c r="AA60">
        <v>1</v>
      </c>
      <c r="AB60">
        <v>0.90909090909090895</v>
      </c>
      <c r="AC60">
        <v>0.952380952380952</v>
      </c>
      <c r="AD60">
        <v>0</v>
      </c>
      <c r="AE60">
        <v>0.9</v>
      </c>
    </row>
    <row r="61" spans="1:31" x14ac:dyDescent="0.15">
      <c r="A61" s="4">
        <v>195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5.6812610626220703</v>
      </c>
      <c r="L61" s="7">
        <v>4.7090530395507804</v>
      </c>
      <c r="M61">
        <v>4.1505641937255904</v>
      </c>
      <c r="N61">
        <v>9.1015338897705096</v>
      </c>
      <c r="O61">
        <v>1</v>
      </c>
      <c r="P61">
        <v>1</v>
      </c>
      <c r="Q61">
        <v>9</v>
      </c>
      <c r="R61" s="12">
        <v>0.1111</v>
      </c>
      <c r="S61" s="12">
        <f t="shared" si="2"/>
        <v>0.1</v>
      </c>
      <c r="T61">
        <v>1.55792236328125</v>
      </c>
      <c r="U61">
        <v>1.2859477996826201</v>
      </c>
      <c r="V61">
        <v>1.2839777469635001</v>
      </c>
      <c r="W61" s="13">
        <v>1.9700527191162101E-3</v>
      </c>
      <c r="X61">
        <v>0.27394461631774902</v>
      </c>
      <c r="Y61">
        <v>0.27394461631774902</v>
      </c>
      <c r="Z61">
        <v>0.1</v>
      </c>
      <c r="AA61">
        <v>0.8</v>
      </c>
      <c r="AB61">
        <v>0.88888888888888895</v>
      </c>
      <c r="AC61">
        <v>0.84210526315789502</v>
      </c>
      <c r="AD61">
        <v>0.2</v>
      </c>
      <c r="AE61">
        <v>0.7</v>
      </c>
    </row>
    <row r="62" spans="1:31" x14ac:dyDescent="0.15">
      <c r="L62" s="8">
        <f>AVERAGE(L2:L61)</f>
        <v>2.8911692937215174</v>
      </c>
      <c r="W62" s="15">
        <f t="shared" ref="W62:AE62" si="3">AVERAGE(W2:W61)</f>
        <v>8.5794685284296665E-2</v>
      </c>
      <c r="Z62" s="9">
        <f t="shared" si="3"/>
        <v>0.1733333333333332</v>
      </c>
      <c r="AA62" s="9">
        <f t="shared" si="3"/>
        <v>0.71333333333333315</v>
      </c>
      <c r="AB62" s="9">
        <f t="shared" si="3"/>
        <v>0.8140572233792569</v>
      </c>
      <c r="AC62" s="9">
        <f t="shared" si="3"/>
        <v>0.7540326157154158</v>
      </c>
      <c r="AD62" s="9">
        <f t="shared" si="3"/>
        <v>0.28666666666666674</v>
      </c>
      <c r="AE62" s="9">
        <f t="shared" si="3"/>
        <v>0.53999999999999992</v>
      </c>
    </row>
    <row r="63" spans="1:31" x14ac:dyDescent="0.15">
      <c r="L63" s="8">
        <f>MAX(L2:L61)</f>
        <v>5.06644630432129</v>
      </c>
      <c r="W63" s="15">
        <f t="shared" ref="W63:AE63" si="4">MAX(W2:W61)</f>
        <v>0.36915552616119401</v>
      </c>
      <c r="Z63" s="9">
        <f t="shared" si="4"/>
        <v>0.4</v>
      </c>
      <c r="AA63" s="9">
        <f t="shared" si="4"/>
        <v>1</v>
      </c>
      <c r="AB63" s="9">
        <f t="shared" si="4"/>
        <v>1</v>
      </c>
      <c r="AC63" s="9">
        <f t="shared" si="4"/>
        <v>1</v>
      </c>
      <c r="AD63" s="9">
        <f t="shared" si="4"/>
        <v>1</v>
      </c>
      <c r="AE63" s="9">
        <f t="shared" si="4"/>
        <v>1</v>
      </c>
    </row>
    <row r="64" spans="1:31" x14ac:dyDescent="0.15">
      <c r="L64" s="8">
        <f>MIN(L2:L61)</f>
        <v>1.6794891357421899</v>
      </c>
      <c r="W64" s="15">
        <f t="shared" ref="W64:AE64" si="5">MIN(W2:W61)</f>
        <v>1.6613006591796901E-3</v>
      </c>
      <c r="Z64" s="9">
        <f t="shared" si="5"/>
        <v>0</v>
      </c>
      <c r="AA64" s="9">
        <f t="shared" si="5"/>
        <v>0</v>
      </c>
      <c r="AB64" s="9">
        <f t="shared" si="5"/>
        <v>0.5</v>
      </c>
      <c r="AC64" s="9">
        <f t="shared" si="5"/>
        <v>0.42857142857142799</v>
      </c>
      <c r="AD64" s="9">
        <f t="shared" si="5"/>
        <v>0</v>
      </c>
      <c r="AE64" s="9">
        <f t="shared" si="5"/>
        <v>0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O70" s="9" t="s">
        <v>123</v>
      </c>
      <c r="P70" s="9" t="s">
        <v>124</v>
      </c>
      <c r="R70" s="9" t="s">
        <v>66</v>
      </c>
      <c r="S70" s="9"/>
      <c r="T70" s="9"/>
      <c r="U70" s="9"/>
      <c r="W70" s="13"/>
    </row>
    <row r="71" spans="11:23" x14ac:dyDescent="0.15">
      <c r="K71" s="9"/>
      <c r="L71" s="9"/>
      <c r="M71" s="9"/>
      <c r="R71" s="9">
        <v>0.2</v>
      </c>
      <c r="S71" s="9">
        <v>-400</v>
      </c>
      <c r="T71" s="9">
        <v>1600</v>
      </c>
      <c r="U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R72" s="9">
        <v>0.4</v>
      </c>
      <c r="S72" s="9">
        <v>-800</v>
      </c>
      <c r="T72" s="9">
        <v>1200</v>
      </c>
      <c r="U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R73" s="9">
        <v>0.45</v>
      </c>
      <c r="S73" s="9">
        <v>-900</v>
      </c>
      <c r="T73" s="9">
        <v>1100</v>
      </c>
      <c r="U73" s="9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1</v>
      </c>
      <c r="M74" s="9"/>
      <c r="R74" s="9">
        <v>0.49</v>
      </c>
      <c r="S74" s="9">
        <v>-980</v>
      </c>
      <c r="T74" s="9">
        <v>1020</v>
      </c>
      <c r="U74" s="9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13"/>
    </row>
    <row r="76" spans="11:23" x14ac:dyDescent="0.15">
      <c r="K76" s="9" t="s">
        <v>38</v>
      </c>
      <c r="L76" s="9">
        <f>COUNTIF(L2:L61,"&lt;2.157")-COUNTIF(L2:L61,"&lt;1.996")</f>
        <v>5</v>
      </c>
      <c r="M76" s="9"/>
      <c r="W76" s="13"/>
    </row>
    <row r="77" spans="11:23" x14ac:dyDescent="0.15">
      <c r="K77" s="9" t="s">
        <v>39</v>
      </c>
      <c r="L77" s="9">
        <f>COUNTIF(L2:L61,"&lt;2.318")-COUNTIF(L2:L61,"&lt;2.157")</f>
        <v>8</v>
      </c>
      <c r="M77" s="9"/>
      <c r="W77" s="13"/>
    </row>
    <row r="78" spans="11:23" s="1" customFormat="1" x14ac:dyDescent="0.15">
      <c r="K78" s="28" t="s">
        <v>40</v>
      </c>
      <c r="L78" s="28">
        <f>COUNTIF(L2:L61,"&lt;2.479")-COUNTIF(L2:L61,"&lt;2.318")</f>
        <v>6</v>
      </c>
      <c r="M78" s="28"/>
    </row>
    <row r="79" spans="11:23" x14ac:dyDescent="0.15">
      <c r="K79" s="9" t="s">
        <v>41</v>
      </c>
      <c r="L79" s="9">
        <f>COUNTIF(L2:L61,"&lt;2.64")-COUNTIF(L2:L61,"&lt;2.479")</f>
        <v>13</v>
      </c>
      <c r="M79" s="9"/>
    </row>
    <row r="80" spans="11:23" x14ac:dyDescent="0.15">
      <c r="K80" s="9" t="s">
        <v>42</v>
      </c>
      <c r="L80" s="9">
        <f>COUNTIF(L2:L61,"&lt;2.801")-COUNTIF(L2:L61,"&lt;2.64")</f>
        <v>7</v>
      </c>
      <c r="M80" s="9"/>
    </row>
    <row r="81" spans="11:23" x14ac:dyDescent="0.15">
      <c r="K81" s="9" t="s">
        <v>43</v>
      </c>
      <c r="L81" s="9">
        <f>COUNTIF(L2:L61,"&lt;2.962")-COUNTIF(L2:L61,"&lt;2.801")</f>
        <v>9</v>
      </c>
      <c r="M81" s="9"/>
    </row>
    <row r="82" spans="11:23" x14ac:dyDescent="0.15">
      <c r="K82" s="9" t="s">
        <v>44</v>
      </c>
      <c r="L82" s="9">
        <f>COUNTIF(L2:L61,"&lt;3.123")-COUNTIF(L2:L61,"&lt;2.962")</f>
        <v>2</v>
      </c>
      <c r="M82" s="9"/>
    </row>
    <row r="83" spans="11:23" x14ac:dyDescent="0.15">
      <c r="K83" s="9" t="s">
        <v>45</v>
      </c>
      <c r="L83" s="9">
        <f>COUNTIF(L2:L61,"&lt;3.284")-COUNTIF(L2:L61,"&lt;3.123")</f>
        <v>0</v>
      </c>
      <c r="M83" s="9"/>
    </row>
    <row r="84" spans="11:23" x14ac:dyDescent="0.15">
      <c r="K84" s="9" t="s">
        <v>46</v>
      </c>
      <c r="L84" s="9">
        <f>COUNTIF(L2:L61,"&lt;3.445")-COUNTIF(L2:L61,"&lt;3.284")</f>
        <v>0</v>
      </c>
      <c r="M84" s="9"/>
    </row>
    <row r="85" spans="11:23" x14ac:dyDescent="0.15">
      <c r="K85" s="9" t="s">
        <v>47</v>
      </c>
      <c r="L85" s="9">
        <f>COUNTIF(L2:L61,"&lt;3.606")-COUNTIF(L2:L61,"&lt;3.445")</f>
        <v>0</v>
      </c>
      <c r="M85" s="9"/>
    </row>
    <row r="86" spans="11:23" x14ac:dyDescent="0.15">
      <c r="K86" s="9" t="s">
        <v>48</v>
      </c>
      <c r="L86" s="9">
        <f>COUNTIF(L2:L61,"&lt;3.767")-COUNTIF(L2:L61,"&lt;3.606")</f>
        <v>0</v>
      </c>
      <c r="M86" s="9"/>
    </row>
    <row r="87" spans="11:23" x14ac:dyDescent="0.15">
      <c r="K87" s="9" t="s">
        <v>49</v>
      </c>
      <c r="L87" s="9">
        <f>COUNTIF(L2:L61,"&lt;3.928")-COUNTIF(L2:L61,"&lt;3.767")</f>
        <v>0</v>
      </c>
      <c r="M87" s="9"/>
    </row>
    <row r="88" spans="11:23" x14ac:dyDescent="0.15">
      <c r="K88" s="9" t="s">
        <v>50</v>
      </c>
      <c r="L88" s="9">
        <f>COUNTIF(L2:L61,"&lt;4.089")-COUNTIF(L2:L61,"&lt;3.928")</f>
        <v>0</v>
      </c>
      <c r="M88" s="9"/>
    </row>
    <row r="89" spans="11:23" x14ac:dyDescent="0.15">
      <c r="K89" s="9" t="s">
        <v>51</v>
      </c>
      <c r="L89" s="9">
        <f>COUNTIF(L2:L61,"&lt;4.25")-COUNTIF(L2:L61,"&lt;4.089")</f>
        <v>0</v>
      </c>
      <c r="M89" s="9"/>
    </row>
    <row r="90" spans="11:23" x14ac:dyDescent="0.15">
      <c r="K90" s="9" t="s">
        <v>52</v>
      </c>
      <c r="L90" s="9">
        <f>COUNTIF(L2:L61,"&lt;4.411")-COUNTIF(L2:L61,"&lt;4.25")</f>
        <v>0</v>
      </c>
      <c r="M90" s="9"/>
    </row>
    <row r="91" spans="11:23" x14ac:dyDescent="0.15">
      <c r="K91" s="9" t="s">
        <v>53</v>
      </c>
      <c r="L91" s="9">
        <f>COUNTIF(L2:L61,"&lt;4.572")-COUNTIF(L2:L61,"&lt;4.411")</f>
        <v>0</v>
      </c>
      <c r="M91" s="9"/>
    </row>
    <row r="92" spans="11:23" x14ac:dyDescent="0.15">
      <c r="K92" s="9" t="s">
        <v>54</v>
      </c>
      <c r="L92" s="9">
        <f>COUNTIF(L2:L61,"&lt;4.733")-COUNTIF(L2:L61,"&lt;4.572")</f>
        <v>2</v>
      </c>
      <c r="M92" s="9"/>
      <c r="W92" s="13"/>
    </row>
    <row r="93" spans="11:23" x14ac:dyDescent="0.15">
      <c r="K93" s="9" t="s">
        <v>55</v>
      </c>
      <c r="L93" s="9">
        <f>COUNTIF(L2:L61,"&lt;4.894")-COUNTIF(L2:L61,"&lt;4.733")</f>
        <v>0</v>
      </c>
      <c r="M93" s="9"/>
      <c r="W93" s="13"/>
    </row>
    <row r="94" spans="11:23" x14ac:dyDescent="0.15">
      <c r="K94" s="9" t="s">
        <v>56</v>
      </c>
      <c r="L94" s="9">
        <f>COUNTIF(L2:L61,"&lt;5.055")-COUNTIF(L2:L61,"&lt;4.894")</f>
        <v>6</v>
      </c>
      <c r="M94" s="9"/>
      <c r="O94">
        <v>2.8929999999999998</v>
      </c>
      <c r="P94">
        <v>8.5000000000000006E-2</v>
      </c>
      <c r="W94" s="13"/>
    </row>
    <row r="95" spans="11:23" x14ac:dyDescent="0.15">
      <c r="K95" s="9" t="s">
        <v>57</v>
      </c>
      <c r="L95" s="9">
        <f>COUNTIF(L2:L61,"&lt;5.216")-COUNTIF(L2:L61,"&lt;5.055")</f>
        <v>1</v>
      </c>
      <c r="M95" s="9"/>
      <c r="O95">
        <v>3.8130000000000002</v>
      </c>
      <c r="P95">
        <v>0.11899999999999999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O96">
        <v>4.3250000000000002</v>
      </c>
      <c r="P96">
        <v>0.157</v>
      </c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E98"/>
  <sheetViews>
    <sheetView topLeftCell="H76" workbookViewId="0">
      <selection activeCell="H1" sqref="A1:XFD102"/>
    </sheetView>
  </sheetViews>
  <sheetFormatPr defaultColWidth="9" defaultRowHeight="13.5" x14ac:dyDescent="0.15"/>
  <cols>
    <col min="11" max="12" width="21.25" customWidth="1"/>
    <col min="13" max="14" width="12.625"/>
    <col min="20" max="22" width="12.625"/>
    <col min="23" max="23" width="18.1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28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760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5.9451637268066397</v>
      </c>
      <c r="L6" s="7">
        <v>2.1772499084472701</v>
      </c>
      <c r="M6">
        <v>1.5182361602783201</v>
      </c>
      <c r="N6">
        <v>4.6323146820068404</v>
      </c>
      <c r="O6">
        <v>3</v>
      </c>
      <c r="P6">
        <v>3</v>
      </c>
      <c r="Q6">
        <v>12</v>
      </c>
      <c r="R6" s="12">
        <v>0.25</v>
      </c>
      <c r="S6" s="12">
        <f t="shared" si="0"/>
        <v>0.3</v>
      </c>
      <c r="T6">
        <v>2.00077629089356</v>
      </c>
      <c r="U6">
        <v>1.8528251647949201</v>
      </c>
      <c r="V6">
        <v>1.73305892944336</v>
      </c>
      <c r="W6" s="13">
        <v>0.119766235351562</v>
      </c>
      <c r="X6">
        <v>0.26771736145019498</v>
      </c>
      <c r="Y6">
        <v>0.26771736145019498</v>
      </c>
      <c r="Z6">
        <v>0.3</v>
      </c>
      <c r="AA6">
        <v>0.9</v>
      </c>
      <c r="AB6">
        <v>0.75</v>
      </c>
      <c r="AC6">
        <v>0.81818181818181801</v>
      </c>
      <c r="AD6">
        <v>0.1</v>
      </c>
      <c r="AE6">
        <v>0.6</v>
      </c>
    </row>
    <row r="7" spans="1:31" x14ac:dyDescent="0.15">
      <c r="A7" s="4">
        <v>876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5.8185081481933603</v>
      </c>
      <c r="L7" s="7">
        <v>2.2077369689941402</v>
      </c>
      <c r="M7">
        <v>1.01711845397949</v>
      </c>
      <c r="N7">
        <v>4.8402996063232404</v>
      </c>
      <c r="O7">
        <v>4</v>
      </c>
      <c r="P7">
        <v>4</v>
      </c>
      <c r="Q7">
        <v>13</v>
      </c>
      <c r="R7" s="12">
        <v>0.30769999999999997</v>
      </c>
      <c r="S7" s="12">
        <f t="shared" si="0"/>
        <v>0.4</v>
      </c>
      <c r="T7">
        <v>2.3515682220459002</v>
      </c>
      <c r="U7">
        <v>2.11308741569519</v>
      </c>
      <c r="V7">
        <v>2.02004790306091</v>
      </c>
      <c r="W7" s="13">
        <v>9.3039512634277302E-2</v>
      </c>
      <c r="X7">
        <v>0.33152031898498502</v>
      </c>
      <c r="Y7">
        <v>0.33152031898498502</v>
      </c>
      <c r="Z7">
        <v>0.4</v>
      </c>
      <c r="AA7">
        <v>0.9</v>
      </c>
      <c r="AB7">
        <v>0.69230769230769196</v>
      </c>
      <c r="AC7">
        <v>0.78260869565217395</v>
      </c>
      <c r="AD7">
        <v>0.1</v>
      </c>
      <c r="AE7">
        <v>0.5</v>
      </c>
    </row>
    <row r="8" spans="1:31" x14ac:dyDescent="0.15">
      <c r="A8" s="4">
        <v>206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4.4629192352294904</v>
      </c>
      <c r="L8" s="7">
        <v>2.2479228973388699</v>
      </c>
      <c r="M8">
        <v>2.1878547668457</v>
      </c>
      <c r="N8">
        <v>3.5414943695068399</v>
      </c>
      <c r="O8">
        <v>2</v>
      </c>
      <c r="P8">
        <v>2</v>
      </c>
      <c r="Q8">
        <v>10</v>
      </c>
      <c r="R8" s="12">
        <v>0.2</v>
      </c>
      <c r="S8" s="12">
        <f t="shared" si="0"/>
        <v>0.2</v>
      </c>
      <c r="T8">
        <v>1.4795379638671899</v>
      </c>
      <c r="U8">
        <v>1.4095602035522501</v>
      </c>
      <c r="V8">
        <v>1.2945129871368399</v>
      </c>
      <c r="W8" s="13">
        <v>0.115047216415405</v>
      </c>
      <c r="X8">
        <v>0.18502497673034701</v>
      </c>
      <c r="Y8">
        <v>0.18502497673034701</v>
      </c>
      <c r="Z8">
        <v>0.2</v>
      </c>
      <c r="AA8">
        <v>0.8</v>
      </c>
      <c r="AB8">
        <v>0.8</v>
      </c>
      <c r="AC8">
        <v>0.8</v>
      </c>
      <c r="AD8">
        <v>0.2</v>
      </c>
      <c r="AE8">
        <v>0.6</v>
      </c>
    </row>
    <row r="9" spans="1:31" x14ac:dyDescent="0.15">
      <c r="A9" s="4">
        <v>332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5.5232677459716797</v>
      </c>
      <c r="L9" s="7">
        <v>2.25797843933106</v>
      </c>
      <c r="M9">
        <v>1.6736488342285201</v>
      </c>
      <c r="N9">
        <v>3.9813232421875</v>
      </c>
      <c r="O9">
        <v>3</v>
      </c>
      <c r="P9">
        <v>3</v>
      </c>
      <c r="Q9">
        <v>11</v>
      </c>
      <c r="R9" s="12">
        <v>0.2727</v>
      </c>
      <c r="S9" s="12">
        <f t="shared" si="0"/>
        <v>0.3</v>
      </c>
      <c r="T9">
        <v>2.1875057220459002</v>
      </c>
      <c r="U9">
        <v>2.02536869049072</v>
      </c>
      <c r="V9">
        <v>1.8965694904327399</v>
      </c>
      <c r="W9" s="13">
        <v>0.12879920005798301</v>
      </c>
      <c r="X9">
        <v>0.29093623161315901</v>
      </c>
      <c r="Y9">
        <v>0.29093623161315901</v>
      </c>
      <c r="Z9">
        <v>0.3</v>
      </c>
      <c r="AA9">
        <v>0.8</v>
      </c>
      <c r="AB9">
        <v>0.72727272727272696</v>
      </c>
      <c r="AC9">
        <v>0.76190476190476197</v>
      </c>
      <c r="AD9">
        <v>0.2</v>
      </c>
      <c r="AE9">
        <v>0.5</v>
      </c>
    </row>
    <row r="10" spans="1:31" x14ac:dyDescent="0.15">
      <c r="A10" s="4">
        <v>243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>
        <v>7.0155200958251998</v>
      </c>
      <c r="L10" s="7">
        <v>2.2603340148925799</v>
      </c>
      <c r="M10">
        <v>1.61123275756836</v>
      </c>
      <c r="N10">
        <v>4.6294460296630904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2.15481376647949</v>
      </c>
      <c r="U10">
        <v>2.0434997081756601</v>
      </c>
      <c r="V10">
        <v>1.8577797412872299</v>
      </c>
      <c r="W10" s="13">
        <v>0.18571996688842801</v>
      </c>
      <c r="X10">
        <v>0.29703402519226102</v>
      </c>
      <c r="Y10">
        <v>0.29703402519226102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962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4.6886062622070304</v>
      </c>
      <c r="L11" s="7">
        <v>2.2660045623779301</v>
      </c>
      <c r="M11">
        <v>1.8892669677734399</v>
      </c>
      <c r="N11">
        <v>3.0958251953125</v>
      </c>
      <c r="O11">
        <v>1</v>
      </c>
      <c r="P11">
        <v>1</v>
      </c>
      <c r="Q11">
        <v>8</v>
      </c>
      <c r="R11" s="12">
        <v>0.125</v>
      </c>
      <c r="S11" s="12">
        <f t="shared" si="0"/>
        <v>0.1</v>
      </c>
      <c r="T11">
        <v>1.6115760803222701</v>
      </c>
      <c r="U11">
        <v>1.5397201776504501</v>
      </c>
      <c r="V11">
        <v>1.4006265401840201</v>
      </c>
      <c r="W11" s="13">
        <v>0.139093637466431</v>
      </c>
      <c r="X11">
        <v>0.21094954013824499</v>
      </c>
      <c r="Y11">
        <v>0.21094954013824499</v>
      </c>
      <c r="Z11">
        <v>0.1</v>
      </c>
      <c r="AA11">
        <v>0.7</v>
      </c>
      <c r="AB11">
        <v>0.875</v>
      </c>
      <c r="AC11">
        <v>0.77777777777777801</v>
      </c>
      <c r="AD11">
        <v>0.3</v>
      </c>
      <c r="AE11">
        <v>0.6</v>
      </c>
    </row>
    <row r="12" spans="1:31" x14ac:dyDescent="0.15">
      <c r="A12" s="4">
        <v>774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4.5879154205322301</v>
      </c>
      <c r="L12" s="7">
        <v>2.3017005920410201</v>
      </c>
      <c r="M12">
        <v>1.68941307067871</v>
      </c>
      <c r="N12">
        <v>3.34785652160644</v>
      </c>
      <c r="O12">
        <v>2</v>
      </c>
      <c r="P12">
        <v>2</v>
      </c>
      <c r="Q12">
        <v>9</v>
      </c>
      <c r="R12" s="12">
        <v>0.22220000000000001</v>
      </c>
      <c r="S12" s="12">
        <f t="shared" si="0"/>
        <v>0.2</v>
      </c>
      <c r="T12">
        <v>1.59369468688965</v>
      </c>
      <c r="U12">
        <v>1.4986766576767001</v>
      </c>
      <c r="V12">
        <v>1.38804054260254</v>
      </c>
      <c r="W12" s="13">
        <v>0.11063611507415801</v>
      </c>
      <c r="X12">
        <v>0.20565414428710899</v>
      </c>
      <c r="Y12">
        <v>0.20565414428710899</v>
      </c>
      <c r="Z12">
        <v>0.2</v>
      </c>
      <c r="AA12">
        <v>0.7</v>
      </c>
      <c r="AB12">
        <v>0.77777777777777801</v>
      </c>
      <c r="AC12">
        <v>0.73684210526315796</v>
      </c>
      <c r="AD12">
        <v>0.3</v>
      </c>
      <c r="AE12">
        <v>0.5</v>
      </c>
    </row>
    <row r="13" spans="1:31" x14ac:dyDescent="0.15">
      <c r="A13" s="4">
        <v>623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5.1097850799560502</v>
      </c>
      <c r="L13" s="7">
        <v>2.44809913635254</v>
      </c>
      <c r="M13">
        <v>1.50448989868164</v>
      </c>
      <c r="N13">
        <v>5.08154296875</v>
      </c>
      <c r="O13">
        <v>3</v>
      </c>
      <c r="P13">
        <v>3</v>
      </c>
      <c r="Q13">
        <v>11</v>
      </c>
      <c r="R13" s="12">
        <v>0.2727</v>
      </c>
      <c r="S13" s="12">
        <f t="shared" si="0"/>
        <v>0.3</v>
      </c>
      <c r="T13">
        <v>1.9449977874755899</v>
      </c>
      <c r="U13">
        <v>1.7109842300414999</v>
      </c>
      <c r="V13">
        <v>1.6664686203002901</v>
      </c>
      <c r="W13" s="13">
        <v>4.4515609741210903E-2</v>
      </c>
      <c r="X13">
        <v>0.27852916717529302</v>
      </c>
      <c r="Y13">
        <v>0.27852916717529302</v>
      </c>
      <c r="Z13">
        <v>0.3</v>
      </c>
      <c r="AA13">
        <v>0.8</v>
      </c>
      <c r="AB13">
        <v>0.72727272727272696</v>
      </c>
      <c r="AC13">
        <v>0.76190476190476197</v>
      </c>
      <c r="AD13">
        <v>0.2</v>
      </c>
      <c r="AE13">
        <v>0.5</v>
      </c>
    </row>
    <row r="14" spans="1:31" x14ac:dyDescent="0.15">
      <c r="A14" s="4">
        <v>250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5.1424427032470703</v>
      </c>
      <c r="L14" s="7">
        <v>2.4484481811523402</v>
      </c>
      <c r="M14">
        <v>1.6546936035156199</v>
      </c>
      <c r="N14">
        <v>3.80046463012695</v>
      </c>
      <c r="O14">
        <v>2</v>
      </c>
      <c r="P14">
        <v>2</v>
      </c>
      <c r="Q14">
        <v>8</v>
      </c>
      <c r="R14" s="12">
        <v>0.25</v>
      </c>
      <c r="S14" s="12">
        <f t="shared" si="0"/>
        <v>0.2</v>
      </c>
      <c r="T14">
        <v>1.71976661682129</v>
      </c>
      <c r="U14">
        <v>1.5939807891845701</v>
      </c>
      <c r="V14">
        <v>1.47818791866302</v>
      </c>
      <c r="W14" s="13">
        <v>0.11579287052154499</v>
      </c>
      <c r="X14">
        <v>0.24157869815826399</v>
      </c>
      <c r="Y14">
        <v>0.24157869815826399</v>
      </c>
      <c r="Z14">
        <v>0.2</v>
      </c>
      <c r="AA14">
        <v>0.6</v>
      </c>
      <c r="AB14">
        <v>0.75</v>
      </c>
      <c r="AC14">
        <v>0.66666666666666696</v>
      </c>
      <c r="AD14">
        <v>0.4</v>
      </c>
      <c r="AE14">
        <v>0.4</v>
      </c>
    </row>
    <row r="15" spans="1:31" x14ac:dyDescent="0.15">
      <c r="A15" s="4">
        <v>443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5.2589397430419904</v>
      </c>
      <c r="L15" s="7">
        <v>2.4586219787597701</v>
      </c>
      <c r="M15">
        <v>1.5735111236572299</v>
      </c>
      <c r="N15">
        <v>3.8304176330566402</v>
      </c>
      <c r="O15">
        <v>3</v>
      </c>
      <c r="P15">
        <v>3</v>
      </c>
      <c r="Q15">
        <v>12</v>
      </c>
      <c r="R15" s="12">
        <v>0.25</v>
      </c>
      <c r="S15" s="12">
        <f t="shared" si="0"/>
        <v>0.3</v>
      </c>
      <c r="T15">
        <v>1.7043972015380899</v>
      </c>
      <c r="U15">
        <v>1.58232617378235</v>
      </c>
      <c r="V15">
        <v>1.4602359533309901</v>
      </c>
      <c r="W15" s="13">
        <v>0.12209022045135499</v>
      </c>
      <c r="X15">
        <v>0.24416124820709201</v>
      </c>
      <c r="Y15">
        <v>0.24416124820709201</v>
      </c>
      <c r="Z15">
        <v>0.3</v>
      </c>
      <c r="AA15">
        <v>0.9</v>
      </c>
      <c r="AB15">
        <v>0.75</v>
      </c>
      <c r="AC15">
        <v>0.81818181818181801</v>
      </c>
      <c r="AD15">
        <v>0.1</v>
      </c>
      <c r="AE15">
        <v>0.6</v>
      </c>
    </row>
    <row r="16" spans="1:31" x14ac:dyDescent="0.15">
      <c r="A16" s="4">
        <v>791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5.5974388122558603</v>
      </c>
      <c r="L16" s="7">
        <v>2.4658107757568399</v>
      </c>
      <c r="M16">
        <v>1.5504093170166</v>
      </c>
      <c r="N16">
        <v>4.4324474334716797</v>
      </c>
      <c r="O16">
        <v>3</v>
      </c>
      <c r="P16">
        <v>3</v>
      </c>
      <c r="Q16">
        <v>12</v>
      </c>
      <c r="R16" s="12">
        <v>0.25</v>
      </c>
      <c r="S16" s="12">
        <f t="shared" si="0"/>
        <v>0.3</v>
      </c>
      <c r="T16">
        <v>1.66943359375</v>
      </c>
      <c r="U16">
        <v>1.54306256771088</v>
      </c>
      <c r="V16">
        <v>1.4344505071639999</v>
      </c>
      <c r="W16" s="13">
        <v>0.108612060546875</v>
      </c>
      <c r="X16">
        <v>0.23498308658599901</v>
      </c>
      <c r="Y16">
        <v>0.23498308658599901</v>
      </c>
      <c r="Z16">
        <v>0.3</v>
      </c>
      <c r="AA16">
        <v>0.9</v>
      </c>
      <c r="AB16">
        <v>0.75</v>
      </c>
      <c r="AC16">
        <v>0.81818181818181801</v>
      </c>
      <c r="AD16">
        <v>0.1</v>
      </c>
      <c r="AE16">
        <v>0.6</v>
      </c>
    </row>
    <row r="17" spans="1:31" x14ac:dyDescent="0.15">
      <c r="A17" s="4">
        <v>474</v>
      </c>
      <c r="B17">
        <v>14</v>
      </c>
      <c r="C17">
        <v>6</v>
      </c>
      <c r="D17">
        <v>10</v>
      </c>
      <c r="E17">
        <v>10</v>
      </c>
      <c r="F17">
        <v>10</v>
      </c>
      <c r="G17">
        <v>0</v>
      </c>
      <c r="H17">
        <v>4</v>
      </c>
      <c r="I17">
        <v>6</v>
      </c>
      <c r="J17">
        <v>0.7</v>
      </c>
      <c r="K17">
        <v>4.9442825317382804</v>
      </c>
      <c r="L17" s="7">
        <v>2.4745426177978498</v>
      </c>
      <c r="M17">
        <v>1.9506587982177701</v>
      </c>
      <c r="N17">
        <v>5.3012142181396502</v>
      </c>
      <c r="O17">
        <v>1</v>
      </c>
      <c r="P17">
        <v>1</v>
      </c>
      <c r="Q17">
        <v>6</v>
      </c>
      <c r="R17" s="12">
        <v>0.16669999999999999</v>
      </c>
      <c r="S17" s="12">
        <f t="shared" si="0"/>
        <v>0.1</v>
      </c>
      <c r="T17">
        <v>1.73702049255371</v>
      </c>
      <c r="U17">
        <v>1.53056669235229</v>
      </c>
      <c r="V17">
        <v>1.49135088920593</v>
      </c>
      <c r="W17" s="13">
        <v>3.9215803146362298E-2</v>
      </c>
      <c r="X17">
        <v>0.24566960334777799</v>
      </c>
      <c r="Y17">
        <v>0.24566960334777799</v>
      </c>
      <c r="Z17">
        <v>0.1</v>
      </c>
      <c r="AA17">
        <v>0.5</v>
      </c>
      <c r="AB17">
        <v>0.83333333333333304</v>
      </c>
      <c r="AC17">
        <v>0.625</v>
      </c>
      <c r="AD17">
        <v>0.5</v>
      </c>
      <c r="AE17">
        <v>0.4</v>
      </c>
    </row>
    <row r="18" spans="1:31" s="20" customFormat="1" x14ac:dyDescent="0.15">
      <c r="A18" s="25">
        <v>704</v>
      </c>
      <c r="B18" s="20">
        <v>13</v>
      </c>
      <c r="C18" s="20">
        <v>7</v>
      </c>
      <c r="D18" s="20">
        <v>10</v>
      </c>
      <c r="E18" s="20">
        <v>10</v>
      </c>
      <c r="F18" s="20">
        <v>10</v>
      </c>
      <c r="G18" s="20">
        <v>0</v>
      </c>
      <c r="H18" s="20">
        <v>3</v>
      </c>
      <c r="I18" s="20">
        <v>7</v>
      </c>
      <c r="J18" s="20">
        <v>0.65</v>
      </c>
      <c r="K18" s="20">
        <v>4.02461814880371</v>
      </c>
      <c r="L18" s="20">
        <v>2.4749088287353498</v>
      </c>
      <c r="M18" s="20">
        <v>2.04274177551269</v>
      </c>
      <c r="N18" s="20">
        <v>4.5483264923095703</v>
      </c>
      <c r="O18" s="20">
        <v>2</v>
      </c>
      <c r="P18" s="20">
        <v>2</v>
      </c>
      <c r="Q18" s="20">
        <v>11</v>
      </c>
      <c r="R18" s="27">
        <v>0.18179999999999999</v>
      </c>
      <c r="S18" s="27">
        <f t="shared" si="0"/>
        <v>0.2</v>
      </c>
      <c r="T18" s="20">
        <v>1.2865447998046899</v>
      </c>
      <c r="U18" s="20">
        <v>1.1468582153320299</v>
      </c>
      <c r="V18" s="20">
        <v>1.11094510555267</v>
      </c>
      <c r="W18" s="20">
        <v>3.5913109779357903E-2</v>
      </c>
      <c r="X18" s="20">
        <v>0.17559969425201399</v>
      </c>
      <c r="Y18" s="20">
        <v>0.17559969425201399</v>
      </c>
      <c r="Z18" s="20">
        <v>0.2</v>
      </c>
      <c r="AA18" s="20">
        <v>0.9</v>
      </c>
      <c r="AB18" s="20">
        <v>0.81818181818181801</v>
      </c>
      <c r="AC18" s="20">
        <v>0.85714285714285698</v>
      </c>
      <c r="AD18" s="20">
        <v>0.1</v>
      </c>
      <c r="AE18" s="20">
        <v>0.7</v>
      </c>
    </row>
    <row r="19" spans="1:31" x14ac:dyDescent="0.15">
      <c r="A19" s="4">
        <v>487</v>
      </c>
      <c r="B19">
        <v>12</v>
      </c>
      <c r="C19">
        <v>8</v>
      </c>
      <c r="D19">
        <v>10</v>
      </c>
      <c r="E19">
        <v>10</v>
      </c>
      <c r="F19">
        <v>9</v>
      </c>
      <c r="G19">
        <v>1</v>
      </c>
      <c r="H19">
        <v>3</v>
      </c>
      <c r="I19">
        <v>7</v>
      </c>
      <c r="J19">
        <v>0.6</v>
      </c>
      <c r="K19">
        <v>4.8785896301269496</v>
      </c>
      <c r="L19" s="7">
        <v>2.8572978973388699</v>
      </c>
      <c r="M19">
        <v>1.7201499938964799</v>
      </c>
      <c r="N19">
        <v>5.1131572723388699</v>
      </c>
      <c r="O19">
        <v>2</v>
      </c>
      <c r="P19">
        <v>2</v>
      </c>
      <c r="Q19">
        <v>9</v>
      </c>
      <c r="R19" s="12">
        <v>0.22220000000000001</v>
      </c>
      <c r="S19" s="12">
        <f t="shared" si="0"/>
        <v>0.2</v>
      </c>
      <c r="T19">
        <v>1.4959297180175799</v>
      </c>
      <c r="U19">
        <v>1.28910255432129</v>
      </c>
      <c r="V19">
        <v>1.28744125366211</v>
      </c>
      <c r="W19" s="13">
        <v>1.6613006591796901E-3</v>
      </c>
      <c r="X19">
        <v>0.208488464355469</v>
      </c>
      <c r="Y19">
        <v>0.208488464355469</v>
      </c>
      <c r="Z19">
        <v>0.2</v>
      </c>
      <c r="AA19">
        <v>0.7</v>
      </c>
      <c r="AB19">
        <v>0.77777777777777801</v>
      </c>
      <c r="AC19">
        <v>0.73684210526315796</v>
      </c>
      <c r="AD19">
        <v>0.3</v>
      </c>
      <c r="AE19">
        <v>0.5</v>
      </c>
    </row>
    <row r="20" spans="1:31" x14ac:dyDescent="0.15">
      <c r="A20" s="4">
        <v>61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5.9118804931640598</v>
      </c>
      <c r="L20" s="7">
        <v>3.1074981689453098</v>
      </c>
      <c r="M20">
        <v>1.17739677429199</v>
      </c>
      <c r="N20">
        <v>6.5906410217285201</v>
      </c>
      <c r="O20">
        <v>3</v>
      </c>
      <c r="P20">
        <v>3</v>
      </c>
      <c r="Q20">
        <v>12</v>
      </c>
      <c r="R20" s="12">
        <v>0.25</v>
      </c>
      <c r="S20" s="12">
        <f t="shared" si="0"/>
        <v>0.3</v>
      </c>
      <c r="T20">
        <v>2.2893180847168</v>
      </c>
      <c r="U20">
        <v>1.9178720712661701</v>
      </c>
      <c r="V20">
        <v>1.9217283725738501</v>
      </c>
      <c r="W20" s="13">
        <v>3.8563013076782201E-3</v>
      </c>
      <c r="X20">
        <v>0.367589712142944</v>
      </c>
      <c r="Y20">
        <v>0.367589712142944</v>
      </c>
      <c r="Z20">
        <v>0.3</v>
      </c>
      <c r="AA20">
        <v>0.9</v>
      </c>
      <c r="AB20">
        <v>0.75</v>
      </c>
      <c r="AC20">
        <v>0.81818181818181801</v>
      </c>
      <c r="AD20">
        <v>0.1</v>
      </c>
      <c r="AE20">
        <v>0.6</v>
      </c>
    </row>
    <row r="21" spans="1:31" x14ac:dyDescent="0.15">
      <c r="A21" s="4">
        <v>609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5.3887996673584002</v>
      </c>
      <c r="L21" s="7">
        <v>2.8711128234863299</v>
      </c>
      <c r="M21">
        <v>1.35124015808105</v>
      </c>
      <c r="N21">
        <v>6.2210502624511701</v>
      </c>
      <c r="O21">
        <v>2</v>
      </c>
      <c r="P21">
        <v>2</v>
      </c>
      <c r="Q21">
        <v>10</v>
      </c>
      <c r="R21" s="12">
        <v>0.2</v>
      </c>
      <c r="S21" s="12">
        <f t="shared" si="0"/>
        <v>0.2</v>
      </c>
      <c r="T21">
        <v>1.8050231933593699</v>
      </c>
      <c r="U21">
        <v>1.5341562032699601</v>
      </c>
      <c r="V21">
        <v>1.53842413425446</v>
      </c>
      <c r="W21" s="13">
        <v>4.2679309844970703E-3</v>
      </c>
      <c r="X21">
        <v>0.26659905910491899</v>
      </c>
      <c r="Y21">
        <v>0.26659905910491899</v>
      </c>
      <c r="Z21">
        <v>0.2</v>
      </c>
      <c r="AA21">
        <v>0.8</v>
      </c>
      <c r="AB21">
        <v>0.8</v>
      </c>
      <c r="AC21">
        <v>0.8</v>
      </c>
      <c r="AD21">
        <v>0.2</v>
      </c>
      <c r="AE21">
        <v>0.6</v>
      </c>
    </row>
    <row r="22" spans="1:31" x14ac:dyDescent="0.15">
      <c r="A22" s="4">
        <v>814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5.3610000610351598</v>
      </c>
      <c r="L22" s="7">
        <v>2.9282779693603498</v>
      </c>
      <c r="M22">
        <v>1.5498352050781199</v>
      </c>
      <c r="N22">
        <v>6.1398696899414098</v>
      </c>
      <c r="O22">
        <v>3</v>
      </c>
      <c r="P22">
        <v>3</v>
      </c>
      <c r="Q22">
        <v>12</v>
      </c>
      <c r="R22" s="12">
        <v>0.25</v>
      </c>
      <c r="S22" s="12">
        <f t="shared" si="0"/>
        <v>0.3</v>
      </c>
      <c r="T22">
        <v>1.6367664337158201</v>
      </c>
      <c r="U22">
        <v>1.39278221130371</v>
      </c>
      <c r="V22">
        <v>1.3882811069488501</v>
      </c>
      <c r="W22" s="13">
        <v>4.5011043548584002E-3</v>
      </c>
      <c r="X22">
        <v>0.248485326766968</v>
      </c>
      <c r="Y22">
        <v>0.248485326766968</v>
      </c>
      <c r="Z22">
        <v>0.3</v>
      </c>
      <c r="AA22">
        <v>0.9</v>
      </c>
      <c r="AB22">
        <v>0.75</v>
      </c>
      <c r="AC22">
        <v>0.81818181818181801</v>
      </c>
      <c r="AD22">
        <v>0.1</v>
      </c>
      <c r="AE22">
        <v>0.6</v>
      </c>
    </row>
    <row r="23" spans="1:31" x14ac:dyDescent="0.15">
      <c r="A23" s="4">
        <v>819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4.4280471801757804</v>
      </c>
      <c r="L23" s="7">
        <v>2.5254611968994101</v>
      </c>
      <c r="M23">
        <v>1.8223190307617201</v>
      </c>
      <c r="N23">
        <v>5.3374614715576199</v>
      </c>
      <c r="O23">
        <v>1</v>
      </c>
      <c r="P23">
        <v>1</v>
      </c>
      <c r="Q23">
        <v>5</v>
      </c>
      <c r="R23" s="12">
        <v>0.2</v>
      </c>
      <c r="S23" s="12">
        <f t="shared" si="0"/>
        <v>0.1</v>
      </c>
      <c r="T23">
        <v>1.4050273895263701</v>
      </c>
      <c r="U23">
        <v>1.20898497104645</v>
      </c>
      <c r="V23">
        <v>1.20400238037109</v>
      </c>
      <c r="W23" s="13">
        <v>4.9825906753539996E-3</v>
      </c>
      <c r="X23">
        <v>0.20102500915527299</v>
      </c>
      <c r="Y23">
        <v>0.20102500915527299</v>
      </c>
      <c r="Z23">
        <v>0.1</v>
      </c>
      <c r="AA23">
        <v>0.4</v>
      </c>
      <c r="AB23">
        <v>0.8</v>
      </c>
      <c r="AC23">
        <v>0.53333333333333299</v>
      </c>
      <c r="AD23">
        <v>0.6</v>
      </c>
      <c r="AE23">
        <v>0.3</v>
      </c>
    </row>
    <row r="24" spans="1:31" x14ac:dyDescent="0.15">
      <c r="A24" s="4">
        <v>325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3.6576519012451199</v>
      </c>
      <c r="L24" s="7">
        <v>2.5685806274414098</v>
      </c>
      <c r="M24">
        <v>2.8675270080566402</v>
      </c>
      <c r="N24">
        <v>5.8190250396728498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1.1555366516113299</v>
      </c>
      <c r="U24">
        <v>1.0081539154052701</v>
      </c>
      <c r="V24">
        <v>1.00106644630432</v>
      </c>
      <c r="W24" s="13">
        <v>7.0874691009521502E-3</v>
      </c>
      <c r="X24">
        <v>0.154470205307007</v>
      </c>
      <c r="Y24">
        <v>0.154470205307007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385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5.2460403442382804</v>
      </c>
      <c r="L25" s="7">
        <v>2.9169464111328098</v>
      </c>
      <c r="M25">
        <v>1.6693115234375</v>
      </c>
      <c r="N25">
        <v>5.9812927246093697</v>
      </c>
      <c r="O25">
        <v>1</v>
      </c>
      <c r="P25">
        <v>1</v>
      </c>
      <c r="Q25">
        <v>6</v>
      </c>
      <c r="R25" s="12">
        <v>0.16669999999999999</v>
      </c>
      <c r="S25" s="12">
        <f t="shared" si="0"/>
        <v>0.1</v>
      </c>
      <c r="T25">
        <v>1.4900016784668</v>
      </c>
      <c r="U25">
        <v>1.2837930917739899</v>
      </c>
      <c r="V25">
        <v>1.27593898773193</v>
      </c>
      <c r="W25" s="13">
        <v>7.8541040420532192E-3</v>
      </c>
      <c r="X25">
        <v>0.214062690734863</v>
      </c>
      <c r="Y25">
        <v>0.214062690734863</v>
      </c>
      <c r="Z25">
        <v>0.1</v>
      </c>
      <c r="AA25">
        <v>0.5</v>
      </c>
      <c r="AB25">
        <v>0.83333333333333304</v>
      </c>
      <c r="AC25">
        <v>0.625</v>
      </c>
      <c r="AD25">
        <v>0.5</v>
      </c>
      <c r="AE25">
        <v>0.4</v>
      </c>
    </row>
    <row r="26" spans="1:31" x14ac:dyDescent="0.15">
      <c r="A26" s="4">
        <v>189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5.8059558868408203</v>
      </c>
      <c r="L26" s="7">
        <v>2.54673194885254</v>
      </c>
      <c r="M26">
        <v>1.38120460510254</v>
      </c>
      <c r="N26">
        <v>6.2055225372314498</v>
      </c>
      <c r="O26">
        <v>4</v>
      </c>
      <c r="P26">
        <v>4</v>
      </c>
      <c r="Q26">
        <v>14</v>
      </c>
      <c r="R26" s="12">
        <v>0.28570000000000001</v>
      </c>
      <c r="S26" s="12">
        <f t="shared" si="0"/>
        <v>0.4</v>
      </c>
      <c r="T26">
        <v>1.78583908081055</v>
      </c>
      <c r="U26">
        <v>1.54816341400147</v>
      </c>
      <c r="V26">
        <v>1.53820133209228</v>
      </c>
      <c r="W26" s="13">
        <v>9.9620819091796892E-3</v>
      </c>
      <c r="X26">
        <v>0.247637748718262</v>
      </c>
      <c r="Y26">
        <v>0.247637748718262</v>
      </c>
      <c r="Z26">
        <v>0.4</v>
      </c>
      <c r="AA26">
        <v>1</v>
      </c>
      <c r="AB26">
        <v>0.71428571428571397</v>
      </c>
      <c r="AC26">
        <v>0.83333333333333304</v>
      </c>
      <c r="AD26">
        <v>0</v>
      </c>
      <c r="AE26">
        <v>0.6</v>
      </c>
    </row>
    <row r="27" spans="1:31" x14ac:dyDescent="0.15">
      <c r="A27" s="4">
        <v>677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3.8947849273681601</v>
      </c>
      <c r="L27" s="7">
        <v>2.6793117523193399</v>
      </c>
      <c r="M27">
        <v>2.7569541931152299</v>
      </c>
      <c r="N27">
        <v>6.1744194030761701</v>
      </c>
      <c r="O27">
        <v>1</v>
      </c>
      <c r="P27">
        <v>1</v>
      </c>
      <c r="Q27">
        <v>8</v>
      </c>
      <c r="R27" s="12">
        <v>0.125</v>
      </c>
      <c r="S27" s="12">
        <f t="shared" si="0"/>
        <v>0.1</v>
      </c>
      <c r="T27">
        <v>1.2062225341796899</v>
      </c>
      <c r="U27">
        <v>1.0235748291015601</v>
      </c>
      <c r="V27">
        <v>1.0341088771820099</v>
      </c>
      <c r="W27" s="13">
        <v>1.05340480804443E-2</v>
      </c>
      <c r="X27">
        <v>0.172113656997681</v>
      </c>
      <c r="Y27">
        <v>0.172113656997681</v>
      </c>
      <c r="Z27">
        <v>0.1</v>
      </c>
      <c r="AA27">
        <v>0.7</v>
      </c>
      <c r="AB27">
        <v>0.875</v>
      </c>
      <c r="AC27">
        <v>0.77777777777777801</v>
      </c>
      <c r="AD27">
        <v>0.3</v>
      </c>
      <c r="AE27">
        <v>0.6</v>
      </c>
    </row>
    <row r="28" spans="1:31" x14ac:dyDescent="0.15">
      <c r="A28" s="4">
        <v>425</v>
      </c>
      <c r="B28">
        <v>13</v>
      </c>
      <c r="C28">
        <v>7</v>
      </c>
      <c r="D28">
        <v>10</v>
      </c>
      <c r="E28">
        <v>10</v>
      </c>
      <c r="F28">
        <v>9</v>
      </c>
      <c r="G28">
        <v>1</v>
      </c>
      <c r="H28">
        <v>4</v>
      </c>
      <c r="I28">
        <v>6</v>
      </c>
      <c r="J28">
        <v>0.65</v>
      </c>
      <c r="K28">
        <v>5.8568534851074201</v>
      </c>
      <c r="L28" s="7">
        <v>2.6103782653808598</v>
      </c>
      <c r="M28">
        <v>1.18552017211914</v>
      </c>
      <c r="N28">
        <v>5.7414073944091797</v>
      </c>
      <c r="O28">
        <v>3</v>
      </c>
      <c r="P28">
        <v>3</v>
      </c>
      <c r="Q28">
        <v>11</v>
      </c>
      <c r="R28" s="12">
        <v>0.2727</v>
      </c>
      <c r="S28" s="12">
        <f t="shared" si="0"/>
        <v>0.3</v>
      </c>
      <c r="T28">
        <v>1.8498992919921899</v>
      </c>
      <c r="U28">
        <v>1.5878705978393599</v>
      </c>
      <c r="V28">
        <v>1.59878754615784</v>
      </c>
      <c r="W28" s="13">
        <v>1.0916948318481501E-2</v>
      </c>
      <c r="X28">
        <v>0.25111174583435097</v>
      </c>
      <c r="Y28">
        <v>0.25111174583435097</v>
      </c>
      <c r="Z28">
        <v>0.3</v>
      </c>
      <c r="AA28">
        <v>0.8</v>
      </c>
      <c r="AB28">
        <v>0.72727272727272696</v>
      </c>
      <c r="AC28">
        <v>0.76190476190476197</v>
      </c>
      <c r="AD28">
        <v>0.2</v>
      </c>
      <c r="AE28">
        <v>0.5</v>
      </c>
    </row>
    <row r="29" spans="1:31" x14ac:dyDescent="0.15">
      <c r="A29" s="4">
        <v>187</v>
      </c>
      <c r="B29">
        <v>13</v>
      </c>
      <c r="C29">
        <v>7</v>
      </c>
      <c r="D29">
        <v>10</v>
      </c>
      <c r="E29">
        <v>10</v>
      </c>
      <c r="F29">
        <v>9</v>
      </c>
      <c r="G29">
        <v>1</v>
      </c>
      <c r="H29">
        <v>4</v>
      </c>
      <c r="I29">
        <v>6</v>
      </c>
      <c r="J29">
        <v>0.65</v>
      </c>
      <c r="K29">
        <v>4.67765235900879</v>
      </c>
      <c r="L29" s="7">
        <v>2.5900535583496098</v>
      </c>
      <c r="M29">
        <v>2.4286422729492201</v>
      </c>
      <c r="N29">
        <v>4.9499797821044904</v>
      </c>
      <c r="O29">
        <v>1</v>
      </c>
      <c r="P29">
        <v>1</v>
      </c>
      <c r="Q29">
        <v>8</v>
      </c>
      <c r="R29" s="12">
        <v>0.125</v>
      </c>
      <c r="S29" s="12">
        <f t="shared" ref="S29:S56" si="1">O29/E29</f>
        <v>0.1</v>
      </c>
      <c r="T29">
        <v>1.4386234283447299</v>
      </c>
      <c r="U29">
        <v>1.28062963485718</v>
      </c>
      <c r="V29">
        <v>1.26911640167236</v>
      </c>
      <c r="W29" s="13">
        <v>1.1513233184814399E-2</v>
      </c>
      <c r="X29">
        <v>0.169507026672363</v>
      </c>
      <c r="Y29">
        <v>0.169507026672363</v>
      </c>
      <c r="Z29">
        <v>0.1</v>
      </c>
      <c r="AA29">
        <v>0.7</v>
      </c>
      <c r="AB29">
        <v>0.875</v>
      </c>
      <c r="AC29">
        <v>0.77777777777777801</v>
      </c>
      <c r="AD29">
        <v>0.3</v>
      </c>
      <c r="AE29">
        <v>0.6</v>
      </c>
    </row>
    <row r="30" spans="1:31" x14ac:dyDescent="0.15">
      <c r="A30" s="4">
        <v>686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4.0363006591796902</v>
      </c>
      <c r="L30" s="7">
        <v>2.8377552032470699</v>
      </c>
      <c r="M30">
        <v>2.8797664642334002</v>
      </c>
      <c r="N30">
        <v>6.0452499389648402</v>
      </c>
      <c r="O30">
        <v>2</v>
      </c>
      <c r="P30">
        <v>2</v>
      </c>
      <c r="Q30">
        <v>11</v>
      </c>
      <c r="R30" s="12">
        <v>0.18179999999999999</v>
      </c>
      <c r="S30" s="12">
        <f t="shared" si="1"/>
        <v>0.2</v>
      </c>
      <c r="T30">
        <v>1.1505279541015601</v>
      </c>
      <c r="U30">
        <v>0.97551059722900402</v>
      </c>
      <c r="V30">
        <v>0.98745936155319203</v>
      </c>
      <c r="W30" s="13">
        <v>1.1948764324188199E-2</v>
      </c>
      <c r="X30">
        <v>0.16306859254837</v>
      </c>
      <c r="Y30">
        <v>0.16306859254837</v>
      </c>
      <c r="Z30">
        <v>0.2</v>
      </c>
      <c r="AA30">
        <v>0.9</v>
      </c>
      <c r="AB30">
        <v>0.81818181818181801</v>
      </c>
      <c r="AC30">
        <v>0.85714285714285698</v>
      </c>
      <c r="AD30">
        <v>0.1</v>
      </c>
      <c r="AE30">
        <v>0.7</v>
      </c>
    </row>
    <row r="31" spans="1:31" x14ac:dyDescent="0.15">
      <c r="A31" s="4">
        <v>414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4.4205131530761701</v>
      </c>
      <c r="L31" s="7">
        <v>2.9590759277343701</v>
      </c>
      <c r="M31">
        <v>2.1666221618652299</v>
      </c>
      <c r="N31">
        <v>6.3166141510009801</v>
      </c>
      <c r="O31">
        <v>1</v>
      </c>
      <c r="P31">
        <v>1</v>
      </c>
      <c r="Q31">
        <v>8</v>
      </c>
      <c r="R31" s="12">
        <v>0.125</v>
      </c>
      <c r="S31" s="12">
        <f t="shared" si="1"/>
        <v>0.1</v>
      </c>
      <c r="T31">
        <v>1.4120674133300799</v>
      </c>
      <c r="U31">
        <v>1.1775331497192401</v>
      </c>
      <c r="V31">
        <v>1.1907002925872801</v>
      </c>
      <c r="W31" s="13">
        <v>1.3167142868042001E-2</v>
      </c>
      <c r="X31">
        <v>0.22136712074279799</v>
      </c>
      <c r="Y31">
        <v>0.22136712074279799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x14ac:dyDescent="0.15">
      <c r="A32" s="4">
        <v>236</v>
      </c>
      <c r="B32">
        <v>12</v>
      </c>
      <c r="C32">
        <v>8</v>
      </c>
      <c r="D32">
        <v>10</v>
      </c>
      <c r="E32">
        <v>10</v>
      </c>
      <c r="F32">
        <v>9</v>
      </c>
      <c r="G32">
        <v>1</v>
      </c>
      <c r="H32">
        <v>3</v>
      </c>
      <c r="I32">
        <v>7</v>
      </c>
      <c r="J32">
        <v>0.6</v>
      </c>
      <c r="K32">
        <v>4.1250190734863299</v>
      </c>
      <c r="L32" s="7">
        <v>2.65274238586426</v>
      </c>
      <c r="M32">
        <v>2.5325450897216801</v>
      </c>
      <c r="N32">
        <v>4.7358875274658203</v>
      </c>
      <c r="O32">
        <v>2</v>
      </c>
      <c r="P32">
        <v>2</v>
      </c>
      <c r="Q32">
        <v>9</v>
      </c>
      <c r="R32" s="12">
        <v>0.22220000000000001</v>
      </c>
      <c r="S32" s="12">
        <f t="shared" si="1"/>
        <v>0.2</v>
      </c>
      <c r="T32">
        <v>1.1364994049072299</v>
      </c>
      <c r="U32">
        <v>1.01352822780609</v>
      </c>
      <c r="V32">
        <v>0.99596577882766701</v>
      </c>
      <c r="W32" s="13">
        <v>1.75624489784241E-2</v>
      </c>
      <c r="X32">
        <v>0.14053362607955899</v>
      </c>
      <c r="Y32">
        <v>0.14053362607955899</v>
      </c>
      <c r="Z32">
        <v>0.2</v>
      </c>
      <c r="AA32">
        <v>0.7</v>
      </c>
      <c r="AB32">
        <v>0.77777777777777801</v>
      </c>
      <c r="AC32">
        <v>0.73684210526315796</v>
      </c>
      <c r="AD32">
        <v>0.3</v>
      </c>
      <c r="AE32">
        <v>0.5</v>
      </c>
    </row>
    <row r="33" spans="1:31" x14ac:dyDescent="0.15">
      <c r="A33" s="4">
        <v>566</v>
      </c>
      <c r="B33">
        <v>11</v>
      </c>
      <c r="C33">
        <v>9</v>
      </c>
      <c r="D33">
        <v>10</v>
      </c>
      <c r="E33">
        <v>10</v>
      </c>
      <c r="F33">
        <v>8</v>
      </c>
      <c r="G33">
        <v>2</v>
      </c>
      <c r="H33">
        <v>3</v>
      </c>
      <c r="I33">
        <v>7</v>
      </c>
      <c r="J33">
        <v>0.55000000000000004</v>
      </c>
      <c r="K33">
        <v>3.4967308044433598</v>
      </c>
      <c r="L33" s="7">
        <v>2.6135807037353498</v>
      </c>
      <c r="M33">
        <v>2.78175544738769</v>
      </c>
      <c r="N33">
        <v>3.1840724945068399</v>
      </c>
      <c r="O33">
        <v>0</v>
      </c>
      <c r="P33">
        <v>0</v>
      </c>
      <c r="Q33">
        <v>0</v>
      </c>
      <c r="R33" s="12">
        <v>0</v>
      </c>
      <c r="S33" s="12">
        <f t="shared" si="1"/>
        <v>0</v>
      </c>
      <c r="T33">
        <v>0.94896888732910201</v>
      </c>
      <c r="U33">
        <v>0.88380622863769498</v>
      </c>
      <c r="V33">
        <v>0.86435735225677501</v>
      </c>
      <c r="W33" s="13">
        <v>1.94488763809204E-2</v>
      </c>
      <c r="X33">
        <v>8.4611535072326702E-2</v>
      </c>
      <c r="Y33">
        <v>8.4611535072326702E-2</v>
      </c>
      <c r="Z33">
        <v>0</v>
      </c>
      <c r="AA33">
        <v>0</v>
      </c>
      <c r="AB33" t="s">
        <v>29</v>
      </c>
      <c r="AC33" t="s">
        <v>29</v>
      </c>
      <c r="AD33">
        <v>1</v>
      </c>
      <c r="AE33">
        <v>0</v>
      </c>
    </row>
    <row r="34" spans="1:31" x14ac:dyDescent="0.15">
      <c r="A34" s="4">
        <v>605</v>
      </c>
      <c r="B34">
        <v>13</v>
      </c>
      <c r="C34">
        <v>7</v>
      </c>
      <c r="D34">
        <v>10</v>
      </c>
      <c r="E34">
        <v>10</v>
      </c>
      <c r="F34">
        <v>10</v>
      </c>
      <c r="G34">
        <v>0</v>
      </c>
      <c r="H34">
        <v>3</v>
      </c>
      <c r="I34">
        <v>7</v>
      </c>
      <c r="J34">
        <v>0.65</v>
      </c>
      <c r="K34">
        <v>4.4814510345459002</v>
      </c>
      <c r="L34" s="7">
        <v>2.57609939575195</v>
      </c>
      <c r="M34">
        <v>1.6025524139404299</v>
      </c>
      <c r="N34">
        <v>4.96038818359375</v>
      </c>
      <c r="O34">
        <v>2</v>
      </c>
      <c r="P34">
        <v>2</v>
      </c>
      <c r="Q34">
        <v>10</v>
      </c>
      <c r="R34" s="12">
        <v>0.2</v>
      </c>
      <c r="S34" s="12">
        <f t="shared" si="1"/>
        <v>0.2</v>
      </c>
      <c r="T34">
        <v>1.52862548828125</v>
      </c>
      <c r="U34">
        <v>1.3239173889160201</v>
      </c>
      <c r="V34">
        <v>1.3039344549179099</v>
      </c>
      <c r="W34" s="13">
        <v>1.99829339981079E-2</v>
      </c>
      <c r="X34">
        <v>0.22469103336334201</v>
      </c>
      <c r="Y34">
        <v>0.22469103336334201</v>
      </c>
      <c r="Z34">
        <v>0.2</v>
      </c>
      <c r="AA34">
        <v>0.8</v>
      </c>
      <c r="AB34">
        <v>0.8</v>
      </c>
      <c r="AC34">
        <v>0.8</v>
      </c>
      <c r="AD34">
        <v>0.2</v>
      </c>
      <c r="AE34">
        <v>0.6</v>
      </c>
    </row>
    <row r="35" spans="1:31" x14ac:dyDescent="0.15">
      <c r="A35" s="4">
        <v>786</v>
      </c>
      <c r="B35">
        <v>13</v>
      </c>
      <c r="C35">
        <v>7</v>
      </c>
      <c r="D35">
        <v>10</v>
      </c>
      <c r="E35">
        <v>10</v>
      </c>
      <c r="F35">
        <v>9</v>
      </c>
      <c r="G35">
        <v>1</v>
      </c>
      <c r="H35">
        <v>4</v>
      </c>
      <c r="I35">
        <v>6</v>
      </c>
      <c r="J35">
        <v>0.65</v>
      </c>
      <c r="K35">
        <v>5.5067367553710902</v>
      </c>
      <c r="L35" s="7">
        <v>2.5413360595703098</v>
      </c>
      <c r="M35">
        <v>1.7829017639160201</v>
      </c>
      <c r="N35">
        <v>6.1494388580322301</v>
      </c>
      <c r="O35">
        <v>2</v>
      </c>
      <c r="P35">
        <v>2</v>
      </c>
      <c r="Q35">
        <v>9</v>
      </c>
      <c r="R35" s="12">
        <v>0.22220000000000001</v>
      </c>
      <c r="S35" s="12">
        <f t="shared" si="1"/>
        <v>0.2</v>
      </c>
      <c r="T35">
        <v>1.6688861846923799</v>
      </c>
      <c r="U35">
        <v>1.4334573745727499</v>
      </c>
      <c r="V35">
        <v>1.4535516500473</v>
      </c>
      <c r="W35" s="13">
        <v>2.0094275474548302E-2</v>
      </c>
      <c r="X35">
        <v>0.21533453464508101</v>
      </c>
      <c r="Y35">
        <v>0.21533453464508101</v>
      </c>
      <c r="Z35">
        <v>0.2</v>
      </c>
      <c r="AA35">
        <v>0.7</v>
      </c>
      <c r="AB35">
        <v>0.77777777777777801</v>
      </c>
      <c r="AC35">
        <v>0.73684210526315796</v>
      </c>
      <c r="AD35">
        <v>0.3</v>
      </c>
      <c r="AE35">
        <v>0.5</v>
      </c>
    </row>
    <row r="36" spans="1:31" x14ac:dyDescent="0.15">
      <c r="A36" s="4">
        <v>185</v>
      </c>
      <c r="B36">
        <v>13</v>
      </c>
      <c r="C36">
        <v>7</v>
      </c>
      <c r="D36">
        <v>10</v>
      </c>
      <c r="E36">
        <v>10</v>
      </c>
      <c r="F36">
        <v>8</v>
      </c>
      <c r="G36">
        <v>2</v>
      </c>
      <c r="H36">
        <v>5</v>
      </c>
      <c r="I36">
        <v>5</v>
      </c>
      <c r="J36">
        <v>0.65</v>
      </c>
      <c r="K36">
        <v>6.0148239135742196</v>
      </c>
      <c r="L36" s="7">
        <v>2.6285057067871098</v>
      </c>
      <c r="M36">
        <v>1.5408802032470701</v>
      </c>
      <c r="N36">
        <v>4.5973892211914098</v>
      </c>
      <c r="O36">
        <v>3</v>
      </c>
      <c r="P36">
        <v>3</v>
      </c>
      <c r="Q36">
        <v>11</v>
      </c>
      <c r="R36" s="12">
        <v>0.2727</v>
      </c>
      <c r="S36" s="12">
        <f t="shared" si="1"/>
        <v>0.3</v>
      </c>
      <c r="T36">
        <v>1.6347293853759799</v>
      </c>
      <c r="U36">
        <v>1.4634330272674601</v>
      </c>
      <c r="V36">
        <v>1.4432624578475901</v>
      </c>
      <c r="W36" s="13">
        <v>2.0170569419860802E-2</v>
      </c>
      <c r="X36">
        <v>0.19146692752838099</v>
      </c>
      <c r="Y36">
        <v>0.19146692752838099</v>
      </c>
      <c r="Z36">
        <v>0.3</v>
      </c>
      <c r="AA36">
        <v>0.8</v>
      </c>
      <c r="AB36">
        <v>0.72727272727272696</v>
      </c>
      <c r="AC36">
        <v>0.76190476190476197</v>
      </c>
      <c r="AD36">
        <v>0.2</v>
      </c>
      <c r="AE36">
        <v>0.5</v>
      </c>
    </row>
    <row r="37" spans="1:31" x14ac:dyDescent="0.15">
      <c r="A37" s="4">
        <v>351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4.5734405517578098</v>
      </c>
      <c r="L37" s="7">
        <v>2.60239601135254</v>
      </c>
      <c r="M37">
        <v>1.47157859802246</v>
      </c>
      <c r="N37">
        <v>4.9547157287597701</v>
      </c>
      <c r="O37">
        <v>2</v>
      </c>
      <c r="P37">
        <v>2</v>
      </c>
      <c r="Q37">
        <v>9</v>
      </c>
      <c r="R37" s="12">
        <v>0.22220000000000001</v>
      </c>
      <c r="S37" s="12">
        <f t="shared" si="1"/>
        <v>0.2</v>
      </c>
      <c r="T37">
        <v>1.5763092041015601</v>
      </c>
      <c r="U37">
        <v>1.3656297922134399</v>
      </c>
      <c r="V37">
        <v>1.3440344333648699</v>
      </c>
      <c r="W37" s="13">
        <v>2.1595358848571802E-2</v>
      </c>
      <c r="X37">
        <v>0.232274770736694</v>
      </c>
      <c r="Y37">
        <v>0.232274770736694</v>
      </c>
      <c r="Z37">
        <v>0.2</v>
      </c>
      <c r="AA37">
        <v>0.7</v>
      </c>
      <c r="AB37">
        <v>0.77777777777777801</v>
      </c>
      <c r="AC37">
        <v>0.73684210526315796</v>
      </c>
      <c r="AD37">
        <v>0.3</v>
      </c>
      <c r="AE37">
        <v>0.5</v>
      </c>
    </row>
    <row r="38" spans="1:31" x14ac:dyDescent="0.15">
      <c r="A38" s="4">
        <v>898</v>
      </c>
      <c r="B38">
        <v>12</v>
      </c>
      <c r="C38">
        <v>8</v>
      </c>
      <c r="D38">
        <v>10</v>
      </c>
      <c r="E38">
        <v>10</v>
      </c>
      <c r="F38">
        <v>9</v>
      </c>
      <c r="G38">
        <v>1</v>
      </c>
      <c r="H38">
        <v>3</v>
      </c>
      <c r="I38">
        <v>7</v>
      </c>
      <c r="J38">
        <v>0.6</v>
      </c>
      <c r="K38">
        <v>4.7232074737548801</v>
      </c>
      <c r="L38" s="7">
        <v>2.6647758483886701</v>
      </c>
      <c r="M38">
        <v>1.5633640289306601</v>
      </c>
      <c r="N38">
        <v>5.2879943847656197</v>
      </c>
      <c r="O38">
        <v>2</v>
      </c>
      <c r="P38">
        <v>2</v>
      </c>
      <c r="Q38">
        <v>6</v>
      </c>
      <c r="R38" s="12">
        <v>0.33329999999999999</v>
      </c>
      <c r="S38" s="12">
        <f t="shared" si="1"/>
        <v>0.2</v>
      </c>
      <c r="T38">
        <v>1.3470478057861299</v>
      </c>
      <c r="U38">
        <v>1.1641877889633201</v>
      </c>
      <c r="V38">
        <v>1.18686103820801</v>
      </c>
      <c r="W38" s="13">
        <v>2.26732492446899E-2</v>
      </c>
      <c r="X38">
        <v>0.160186767578125</v>
      </c>
      <c r="Y38">
        <v>0.160186767578125</v>
      </c>
      <c r="Z38">
        <v>0.2</v>
      </c>
      <c r="AA38">
        <v>0.4</v>
      </c>
      <c r="AB38">
        <v>0.66666666666666696</v>
      </c>
      <c r="AC38">
        <v>0.5</v>
      </c>
      <c r="AD38">
        <v>0.6</v>
      </c>
      <c r="AE38">
        <v>0.2</v>
      </c>
    </row>
    <row r="39" spans="1:31" x14ac:dyDescent="0.15">
      <c r="A39" s="4">
        <v>759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>
        <v>3.7937984466552699</v>
      </c>
      <c r="L39" s="7">
        <v>2.5276584625244101</v>
      </c>
      <c r="M39">
        <v>3.0060405731201199</v>
      </c>
      <c r="N39">
        <v>4.9038772583007804</v>
      </c>
      <c r="O39">
        <v>1</v>
      </c>
      <c r="P39">
        <v>1</v>
      </c>
      <c r="Q39">
        <v>9</v>
      </c>
      <c r="R39" s="12">
        <v>0.1111</v>
      </c>
      <c r="S39" s="12">
        <f t="shared" si="1"/>
        <v>0.1</v>
      </c>
      <c r="T39">
        <v>1.3877544403076201</v>
      </c>
      <c r="U39">
        <v>1.2317727804184</v>
      </c>
      <c r="V39">
        <v>1.2042396068573</v>
      </c>
      <c r="W39" s="13">
        <v>2.7533173561096198E-2</v>
      </c>
      <c r="X39">
        <v>0.18351483345031699</v>
      </c>
      <c r="Y39">
        <v>0.18351483345031699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504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4.6735877990722701</v>
      </c>
      <c r="L40" s="7">
        <v>2.6869544982910201</v>
      </c>
      <c r="M40">
        <v>1.77249908447266</v>
      </c>
      <c r="N40">
        <v>5.31575584411621</v>
      </c>
      <c r="O40">
        <v>2</v>
      </c>
      <c r="P40">
        <v>2</v>
      </c>
      <c r="Q40">
        <v>10</v>
      </c>
      <c r="R40" s="12">
        <v>0.2</v>
      </c>
      <c r="S40" s="12">
        <f t="shared" si="1"/>
        <v>0.2</v>
      </c>
      <c r="T40">
        <v>1.6482028961181601</v>
      </c>
      <c r="U40">
        <v>1.43164122104645</v>
      </c>
      <c r="V40">
        <v>1.39873123168945</v>
      </c>
      <c r="W40" s="13">
        <v>3.2909989356994601E-2</v>
      </c>
      <c r="X40">
        <v>0.24947166442871099</v>
      </c>
      <c r="Y40">
        <v>0.24947166442871099</v>
      </c>
      <c r="Z40">
        <v>0.2</v>
      </c>
      <c r="AA40">
        <v>0.8</v>
      </c>
      <c r="AB40">
        <v>0.8</v>
      </c>
      <c r="AC40">
        <v>0.8</v>
      </c>
      <c r="AD40">
        <v>0.2</v>
      </c>
      <c r="AE40">
        <v>0.6</v>
      </c>
    </row>
    <row r="41" spans="1:31" x14ac:dyDescent="0.15">
      <c r="A41" s="4">
        <v>58</v>
      </c>
      <c r="B41">
        <v>12</v>
      </c>
      <c r="C41">
        <v>8</v>
      </c>
      <c r="D41">
        <v>10</v>
      </c>
      <c r="E41">
        <v>10</v>
      </c>
      <c r="F41">
        <v>9</v>
      </c>
      <c r="G41">
        <v>1</v>
      </c>
      <c r="H41">
        <v>3</v>
      </c>
      <c r="I41">
        <v>7</v>
      </c>
      <c r="J41">
        <v>0.6</v>
      </c>
      <c r="K41">
        <v>4.0925922393798801</v>
      </c>
      <c r="L41" s="7">
        <v>2.6972236633300799</v>
      </c>
      <c r="M41">
        <v>2.3413047790527299</v>
      </c>
      <c r="N41">
        <v>4.1427917480468697</v>
      </c>
      <c r="O41">
        <v>1</v>
      </c>
      <c r="P41">
        <v>1</v>
      </c>
      <c r="Q41">
        <v>5</v>
      </c>
      <c r="R41" s="12">
        <v>0.2</v>
      </c>
      <c r="S41" s="12">
        <f t="shared" si="1"/>
        <v>0.1</v>
      </c>
      <c r="T41">
        <v>1.1348972320556601</v>
      </c>
      <c r="U41">
        <v>1.02525770664215</v>
      </c>
      <c r="V41">
        <v>0.99197465181350697</v>
      </c>
      <c r="W41" s="13">
        <v>3.3283054828643799E-2</v>
      </c>
      <c r="X41">
        <v>0.14292258024215701</v>
      </c>
      <c r="Y41">
        <v>0.14292258024215701</v>
      </c>
      <c r="Z41">
        <v>0.1</v>
      </c>
      <c r="AA41">
        <v>0.4</v>
      </c>
      <c r="AB41">
        <v>0.8</v>
      </c>
      <c r="AC41">
        <v>0.53333333333333299</v>
      </c>
      <c r="AD41">
        <v>0.6</v>
      </c>
      <c r="AE41">
        <v>0.3</v>
      </c>
    </row>
    <row r="42" spans="1:31" x14ac:dyDescent="0.15">
      <c r="A42" s="4">
        <v>784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3.57846260070801</v>
      </c>
      <c r="L42" s="7">
        <v>2.84365653991699</v>
      </c>
      <c r="M42">
        <v>3.4155635833740199</v>
      </c>
      <c r="N42">
        <v>4.3889198303222701</v>
      </c>
      <c r="O42">
        <v>0</v>
      </c>
      <c r="P42">
        <v>0</v>
      </c>
      <c r="Q42">
        <v>5</v>
      </c>
      <c r="R42" s="12">
        <v>0</v>
      </c>
      <c r="S42" s="12">
        <f t="shared" si="1"/>
        <v>0</v>
      </c>
      <c r="T42">
        <v>0.84338569641113303</v>
      </c>
      <c r="U42">
        <v>0.790066719055176</v>
      </c>
      <c r="V42">
        <v>0.75669401884079002</v>
      </c>
      <c r="W42" s="13">
        <v>3.3372700214386E-2</v>
      </c>
      <c r="X42">
        <v>8.6691677570343004E-2</v>
      </c>
      <c r="Y42">
        <v>8.6691677570343004E-2</v>
      </c>
      <c r="Z42">
        <v>0</v>
      </c>
      <c r="AA42">
        <v>0.5</v>
      </c>
      <c r="AB42">
        <v>1</v>
      </c>
      <c r="AC42">
        <v>0.66666666666666696</v>
      </c>
      <c r="AD42">
        <v>0.5</v>
      </c>
      <c r="AE42">
        <v>0.5</v>
      </c>
    </row>
    <row r="43" spans="1:31" s="7" customFormat="1" x14ac:dyDescent="0.15">
      <c r="A43" s="4">
        <v>290</v>
      </c>
      <c r="B43">
        <v>12</v>
      </c>
      <c r="C43">
        <v>8</v>
      </c>
      <c r="D43">
        <v>10</v>
      </c>
      <c r="E43">
        <v>10</v>
      </c>
      <c r="F43">
        <v>9</v>
      </c>
      <c r="G43">
        <v>1</v>
      </c>
      <c r="H43">
        <v>3</v>
      </c>
      <c r="I43">
        <v>7</v>
      </c>
      <c r="J43">
        <v>0.6</v>
      </c>
      <c r="K43">
        <v>3.9731216430664098</v>
      </c>
      <c r="L43" s="7">
        <v>2.7283134460449201</v>
      </c>
      <c r="M43">
        <v>2.6962318420410201</v>
      </c>
      <c r="N43">
        <v>4.1035308837890598</v>
      </c>
      <c r="O43">
        <v>1</v>
      </c>
      <c r="P43">
        <v>1</v>
      </c>
      <c r="Q43">
        <v>7</v>
      </c>
      <c r="R43" s="12">
        <v>0.1429</v>
      </c>
      <c r="S43" s="12">
        <f t="shared" si="1"/>
        <v>0.1</v>
      </c>
      <c r="T43">
        <v>1.0356311798095701</v>
      </c>
      <c r="U43">
        <v>0.95635414123535201</v>
      </c>
      <c r="V43">
        <v>0.92265146970748901</v>
      </c>
      <c r="W43" s="13">
        <v>3.37026715278625E-2</v>
      </c>
      <c r="X43">
        <v>0.11297971010208099</v>
      </c>
      <c r="Y43">
        <v>0.11297971010208099</v>
      </c>
      <c r="Z43">
        <v>0.1</v>
      </c>
      <c r="AA43">
        <v>0.6</v>
      </c>
      <c r="AB43">
        <v>0.85714285714285698</v>
      </c>
      <c r="AC43">
        <v>0.70588235294117596</v>
      </c>
      <c r="AD43">
        <v>0.4</v>
      </c>
      <c r="AE43">
        <v>0.5</v>
      </c>
    </row>
    <row r="44" spans="1:31" x14ac:dyDescent="0.15">
      <c r="A44" s="4">
        <v>249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4.2921829223632804</v>
      </c>
      <c r="L44" s="7">
        <v>2.5624923706054701</v>
      </c>
      <c r="M44">
        <v>1.62411880493164</v>
      </c>
      <c r="N44">
        <v>4.4251022338867196</v>
      </c>
      <c r="O44">
        <v>2</v>
      </c>
      <c r="P44">
        <v>2</v>
      </c>
      <c r="Q44">
        <v>10</v>
      </c>
      <c r="R44" s="12">
        <v>0.2</v>
      </c>
      <c r="S44" s="12">
        <f t="shared" si="1"/>
        <v>0.2</v>
      </c>
      <c r="T44">
        <v>1.3647041320800799</v>
      </c>
      <c r="U44">
        <v>1.20877325534821</v>
      </c>
      <c r="V44">
        <v>1.17450499534607</v>
      </c>
      <c r="W44" s="13">
        <v>3.4268260002136203E-2</v>
      </c>
      <c r="X44">
        <v>0.19019913673400901</v>
      </c>
      <c r="Y44">
        <v>0.19019913673400901</v>
      </c>
      <c r="Z44">
        <v>0.2</v>
      </c>
      <c r="AA44">
        <v>0.8</v>
      </c>
      <c r="AB44">
        <v>0.8</v>
      </c>
      <c r="AC44">
        <v>0.8</v>
      </c>
      <c r="AD44">
        <v>0.2</v>
      </c>
      <c r="AE44">
        <v>0.6</v>
      </c>
    </row>
    <row r="45" spans="1:31" x14ac:dyDescent="0.15">
      <c r="A45" s="4">
        <v>682</v>
      </c>
      <c r="B45">
        <v>10</v>
      </c>
      <c r="C45">
        <v>10</v>
      </c>
      <c r="D45">
        <v>10</v>
      </c>
      <c r="E45">
        <v>10</v>
      </c>
      <c r="F45">
        <v>7</v>
      </c>
      <c r="G45">
        <v>3</v>
      </c>
      <c r="H45">
        <v>3</v>
      </c>
      <c r="I45">
        <v>7</v>
      </c>
      <c r="J45">
        <v>0.5</v>
      </c>
      <c r="K45">
        <v>3.9829730987548801</v>
      </c>
      <c r="L45" s="7">
        <v>2.52255058288574</v>
      </c>
      <c r="M45">
        <v>1.8901195526123</v>
      </c>
      <c r="N45">
        <v>3.9645938873290998</v>
      </c>
      <c r="O45">
        <v>2</v>
      </c>
      <c r="P45">
        <v>2</v>
      </c>
      <c r="Q45">
        <v>8</v>
      </c>
      <c r="R45" s="12">
        <v>0.25</v>
      </c>
      <c r="S45" s="12">
        <f t="shared" si="1"/>
        <v>0.2</v>
      </c>
      <c r="T45">
        <v>1.0342979431152299</v>
      </c>
      <c r="U45">
        <v>0.91195487976074197</v>
      </c>
      <c r="V45">
        <v>0.94726067781448398</v>
      </c>
      <c r="W45" s="13">
        <v>3.5305798053741497E-2</v>
      </c>
      <c r="X45">
        <v>8.7037265300750705E-2</v>
      </c>
      <c r="Y45">
        <v>8.7037265300750705E-2</v>
      </c>
      <c r="Z45">
        <v>0.2</v>
      </c>
      <c r="AA45">
        <v>0.6</v>
      </c>
      <c r="AB45">
        <v>0.75</v>
      </c>
      <c r="AC45">
        <v>0.66666666666666696</v>
      </c>
      <c r="AD45">
        <v>0.4</v>
      </c>
      <c r="AE45">
        <v>0.4</v>
      </c>
    </row>
    <row r="46" spans="1:31" x14ac:dyDescent="0.15">
      <c r="A46" s="4">
        <v>915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5.2232933044433603</v>
      </c>
      <c r="L46" s="7">
        <v>2.9894428253173801</v>
      </c>
      <c r="M46">
        <v>1.63002586364746</v>
      </c>
      <c r="N46">
        <v>5.50412940979004</v>
      </c>
      <c r="O46">
        <v>2</v>
      </c>
      <c r="P46">
        <v>2</v>
      </c>
      <c r="Q46">
        <v>9</v>
      </c>
      <c r="R46" s="12">
        <v>0.22220000000000001</v>
      </c>
      <c r="S46" s="12">
        <f t="shared" si="1"/>
        <v>0.2</v>
      </c>
      <c r="T46">
        <v>1.7261447906494101</v>
      </c>
      <c r="U46">
        <v>1.4880498647689799</v>
      </c>
      <c r="V46">
        <v>1.44968473911285</v>
      </c>
      <c r="W46" s="13">
        <v>3.8365125656127902E-2</v>
      </c>
      <c r="X46">
        <v>0.27646005153656</v>
      </c>
      <c r="Y46">
        <v>0.27646005153656</v>
      </c>
      <c r="Z46">
        <v>0.2</v>
      </c>
      <c r="AA46">
        <v>0.7</v>
      </c>
      <c r="AB46">
        <v>0.77777777777777801</v>
      </c>
      <c r="AC46">
        <v>0.73684210526315796</v>
      </c>
      <c r="AD46">
        <v>0.3</v>
      </c>
      <c r="AE46">
        <v>0.5</v>
      </c>
    </row>
    <row r="47" spans="1:31" x14ac:dyDescent="0.15">
      <c r="A47" s="4">
        <v>417</v>
      </c>
      <c r="B47">
        <v>13</v>
      </c>
      <c r="C47">
        <v>7</v>
      </c>
      <c r="D47">
        <v>10</v>
      </c>
      <c r="E47">
        <v>10</v>
      </c>
      <c r="F47">
        <v>9</v>
      </c>
      <c r="G47">
        <v>1</v>
      </c>
      <c r="H47">
        <v>4</v>
      </c>
      <c r="I47">
        <v>6</v>
      </c>
      <c r="J47">
        <v>0.65</v>
      </c>
      <c r="K47">
        <v>4.7771167755126998</v>
      </c>
      <c r="L47" s="7">
        <v>2.6599273681640598</v>
      </c>
      <c r="M47">
        <v>2.1201534271240199</v>
      </c>
      <c r="N47">
        <v>4.3933486938476598</v>
      </c>
      <c r="O47">
        <v>1</v>
      </c>
      <c r="P47">
        <v>1</v>
      </c>
      <c r="Q47">
        <v>7</v>
      </c>
      <c r="R47" s="12">
        <v>0.1429</v>
      </c>
      <c r="S47" s="12">
        <f t="shared" si="1"/>
        <v>0.1</v>
      </c>
      <c r="T47">
        <v>1.3006572723388701</v>
      </c>
      <c r="U47">
        <v>1.1764326095581099</v>
      </c>
      <c r="V47">
        <v>1.1367609500885001</v>
      </c>
      <c r="W47" s="13">
        <v>3.9671659469604499E-2</v>
      </c>
      <c r="X47">
        <v>0.16389632225036599</v>
      </c>
      <c r="Y47">
        <v>0.16389632225036599</v>
      </c>
      <c r="Z47">
        <v>0.1</v>
      </c>
      <c r="AA47">
        <v>0.6</v>
      </c>
      <c r="AB47">
        <v>0.85714285714285698</v>
      </c>
      <c r="AC47">
        <v>0.70588235294117596</v>
      </c>
      <c r="AD47">
        <v>0.4</v>
      </c>
      <c r="AE47">
        <v>0.5</v>
      </c>
    </row>
    <row r="48" spans="1:31" x14ac:dyDescent="0.15">
      <c r="A48" s="4">
        <v>959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3.65567207336426</v>
      </c>
      <c r="L48" s="7">
        <v>2.8133773803710902</v>
      </c>
      <c r="M48">
        <v>2.6079769134521502</v>
      </c>
      <c r="N48">
        <v>3.9547061920165998</v>
      </c>
      <c r="O48">
        <v>1</v>
      </c>
      <c r="P48">
        <v>1</v>
      </c>
      <c r="Q48">
        <v>7</v>
      </c>
      <c r="R48" s="12">
        <v>0.1429</v>
      </c>
      <c r="S48" s="12">
        <f t="shared" si="1"/>
        <v>0.1</v>
      </c>
      <c r="T48">
        <v>1.2878055572509799</v>
      </c>
      <c r="U48">
        <v>1.1757125854492201</v>
      </c>
      <c r="V48">
        <v>1.1354678869247401</v>
      </c>
      <c r="W48" s="13">
        <v>4.0244698524475098E-2</v>
      </c>
      <c r="X48">
        <v>0.15233767032623299</v>
      </c>
      <c r="Y48">
        <v>0.15233767032623299</v>
      </c>
      <c r="Z48">
        <v>0.1</v>
      </c>
      <c r="AA48">
        <v>0.6</v>
      </c>
      <c r="AB48">
        <v>0.85714285714285698</v>
      </c>
      <c r="AC48">
        <v>0.70588235294117596</v>
      </c>
      <c r="AD48">
        <v>0.4</v>
      </c>
      <c r="AE48">
        <v>0.5</v>
      </c>
    </row>
    <row r="49" spans="1:31" x14ac:dyDescent="0.15">
      <c r="A49" s="4">
        <v>502</v>
      </c>
      <c r="B49">
        <v>12</v>
      </c>
      <c r="C49">
        <v>8</v>
      </c>
      <c r="D49">
        <v>10</v>
      </c>
      <c r="E49">
        <v>10</v>
      </c>
      <c r="F49">
        <v>10</v>
      </c>
      <c r="G49">
        <v>0</v>
      </c>
      <c r="H49">
        <v>2</v>
      </c>
      <c r="I49">
        <v>8</v>
      </c>
      <c r="J49">
        <v>0.6</v>
      </c>
      <c r="K49">
        <v>5.4446468353271502</v>
      </c>
      <c r="L49" s="7">
        <v>5.0089302062988299</v>
      </c>
      <c r="M49">
        <v>6.5054588317871103</v>
      </c>
      <c r="N49">
        <v>4.0492439270019496</v>
      </c>
      <c r="O49">
        <v>0</v>
      </c>
      <c r="P49">
        <v>0</v>
      </c>
      <c r="Q49">
        <v>8</v>
      </c>
      <c r="R49" s="12">
        <v>0</v>
      </c>
      <c r="S49" s="12">
        <f t="shared" si="1"/>
        <v>0</v>
      </c>
      <c r="T49">
        <v>1.4317512512207</v>
      </c>
      <c r="U49">
        <v>1.4670772552490201</v>
      </c>
      <c r="V49">
        <v>1.1596317291259799</v>
      </c>
      <c r="W49" s="13">
        <v>0.30744552612304699</v>
      </c>
      <c r="X49">
        <v>0.27211952209472701</v>
      </c>
      <c r="Y49">
        <v>0.27211952209472701</v>
      </c>
      <c r="Z49">
        <v>0</v>
      </c>
      <c r="AA49">
        <v>0.8</v>
      </c>
      <c r="AB49">
        <v>1</v>
      </c>
      <c r="AC49">
        <v>0.88888888888888895</v>
      </c>
      <c r="AD49">
        <v>0.2</v>
      </c>
      <c r="AE49">
        <v>0.8</v>
      </c>
    </row>
    <row r="50" spans="1:31" x14ac:dyDescent="0.15">
      <c r="A50" s="4">
        <v>416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6.0920944213867196</v>
      </c>
      <c r="L50" s="7">
        <v>5.0119075775146502</v>
      </c>
      <c r="M50">
        <v>5.1597900390625</v>
      </c>
      <c r="N50">
        <v>2.9469242095947301</v>
      </c>
      <c r="O50">
        <v>0</v>
      </c>
      <c r="P50">
        <v>0</v>
      </c>
      <c r="Q50">
        <v>10</v>
      </c>
      <c r="R50" s="12">
        <v>0</v>
      </c>
      <c r="S50" s="12">
        <f t="shared" si="1"/>
        <v>0</v>
      </c>
      <c r="T50">
        <v>1.71599769592285</v>
      </c>
      <c r="U50">
        <v>1.7574977874755899</v>
      </c>
      <c r="V50">
        <v>1.3883422613143901</v>
      </c>
      <c r="W50" s="13">
        <v>0.36915552616119401</v>
      </c>
      <c r="X50">
        <v>0.32765543460845897</v>
      </c>
      <c r="Y50">
        <v>0.32765543460845897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1</v>
      </c>
    </row>
    <row r="51" spans="1:31" x14ac:dyDescent="0.15">
      <c r="A51" s="4">
        <v>702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5.5509605407714799</v>
      </c>
      <c r="L51" s="7">
        <v>5.0132389068603498</v>
      </c>
      <c r="M51">
        <v>7.7082958221435502</v>
      </c>
      <c r="N51">
        <v>8.3717288970947301</v>
      </c>
      <c r="O51">
        <v>0</v>
      </c>
      <c r="P51">
        <v>0</v>
      </c>
      <c r="Q51">
        <v>9</v>
      </c>
      <c r="R51" s="12">
        <v>0</v>
      </c>
      <c r="S51" s="12">
        <f t="shared" si="1"/>
        <v>0</v>
      </c>
      <c r="T51">
        <v>1.3755416870117201</v>
      </c>
      <c r="U51">
        <v>1.3148250579834</v>
      </c>
      <c r="V51">
        <v>1.1254360675811801</v>
      </c>
      <c r="W51" s="13">
        <v>0.18938899040222201</v>
      </c>
      <c r="X51">
        <v>0.25010561943054199</v>
      </c>
      <c r="Y51">
        <v>0.25010561943054199</v>
      </c>
      <c r="Z51">
        <v>0</v>
      </c>
      <c r="AA51">
        <v>0.9</v>
      </c>
      <c r="AB51">
        <v>1</v>
      </c>
      <c r="AC51">
        <v>0.94736842105263197</v>
      </c>
      <c r="AD51">
        <v>0.1</v>
      </c>
      <c r="AE51">
        <v>0.9</v>
      </c>
    </row>
    <row r="52" spans="1:31" x14ac:dyDescent="0.15">
      <c r="A52" s="4">
        <v>864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5.1927452087402299</v>
      </c>
      <c r="L52" s="7">
        <v>5.06644630432129</v>
      </c>
      <c r="M52">
        <v>9.5925426483154297</v>
      </c>
      <c r="N52">
        <v>6.2920227050781197</v>
      </c>
      <c r="O52">
        <v>0</v>
      </c>
      <c r="P52">
        <v>0</v>
      </c>
      <c r="Q52">
        <v>9</v>
      </c>
      <c r="R52" s="12">
        <v>0</v>
      </c>
      <c r="S52" s="12">
        <f t="shared" si="1"/>
        <v>0</v>
      </c>
      <c r="T52">
        <v>1.31502342224121</v>
      </c>
      <c r="U52">
        <v>1.3832893371582</v>
      </c>
      <c r="V52">
        <v>1.06036829948425</v>
      </c>
      <c r="W52" s="13">
        <v>0.32292103767394997</v>
      </c>
      <c r="X52">
        <v>0.25465512275695801</v>
      </c>
      <c r="Y52">
        <v>0.25465512275695801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584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5.1984310150146502</v>
      </c>
      <c r="L53" s="7">
        <v>5.0410709381103498</v>
      </c>
      <c r="M53">
        <v>9.4680709838867205</v>
      </c>
      <c r="N53">
        <v>6.4925422668456996</v>
      </c>
      <c r="O53">
        <v>0</v>
      </c>
      <c r="P53">
        <v>0</v>
      </c>
      <c r="Q53">
        <v>5</v>
      </c>
      <c r="R53" s="12">
        <v>0</v>
      </c>
      <c r="S53" s="12">
        <f t="shared" si="1"/>
        <v>0</v>
      </c>
      <c r="T53">
        <v>1.25978851318359</v>
      </c>
      <c r="U53">
        <v>1.3258132934570299</v>
      </c>
      <c r="V53">
        <v>1.0266653299331701</v>
      </c>
      <c r="W53" s="13">
        <v>0.29914796352386502</v>
      </c>
      <c r="X53">
        <v>0.233123183250427</v>
      </c>
      <c r="Y53">
        <v>0.233123183250427</v>
      </c>
      <c r="Z53">
        <v>0</v>
      </c>
      <c r="AA53">
        <v>0.5</v>
      </c>
      <c r="AB53">
        <v>1</v>
      </c>
      <c r="AC53">
        <v>0.66666666666666696</v>
      </c>
      <c r="AD53">
        <v>0.5</v>
      </c>
      <c r="AE53">
        <v>0.5</v>
      </c>
    </row>
    <row r="54" spans="1:31" x14ac:dyDescent="0.15">
      <c r="A54" s="4">
        <v>893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4.8524932861328098</v>
      </c>
      <c r="L54" s="7">
        <v>4.6660957336425799</v>
      </c>
      <c r="M54">
        <v>9.1862926483154297</v>
      </c>
      <c r="N54">
        <v>6.8863906860351598</v>
      </c>
      <c r="O54">
        <v>0</v>
      </c>
      <c r="P54">
        <v>0</v>
      </c>
      <c r="Q54">
        <v>7</v>
      </c>
      <c r="R54" s="12">
        <v>0</v>
      </c>
      <c r="S54" s="12">
        <f t="shared" si="1"/>
        <v>0</v>
      </c>
      <c r="T54">
        <v>1.45563888549805</v>
      </c>
      <c r="U54">
        <v>1.5271415710449201</v>
      </c>
      <c r="V54">
        <v>1.2090265750885001</v>
      </c>
      <c r="W54" s="13">
        <v>0.31811499595642101</v>
      </c>
      <c r="X54">
        <v>0.24661231040954601</v>
      </c>
      <c r="Y54">
        <v>0.24661231040954601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248</v>
      </c>
      <c r="B55">
        <v>14</v>
      </c>
      <c r="C55">
        <v>6</v>
      </c>
      <c r="D55">
        <v>10</v>
      </c>
      <c r="E55">
        <v>10</v>
      </c>
      <c r="F55">
        <v>10</v>
      </c>
      <c r="G55">
        <v>0</v>
      </c>
      <c r="H55">
        <v>4</v>
      </c>
      <c r="I55">
        <v>6</v>
      </c>
      <c r="J55">
        <v>0.7</v>
      </c>
      <c r="K55">
        <v>6.66872215270996</v>
      </c>
      <c r="L55" s="7">
        <v>5.0450248718261701</v>
      </c>
      <c r="M55">
        <v>4.5838146209716797</v>
      </c>
      <c r="N55">
        <v>3.2905521392822301</v>
      </c>
      <c r="O55">
        <v>1</v>
      </c>
      <c r="P55">
        <v>1</v>
      </c>
      <c r="Q55">
        <v>11</v>
      </c>
      <c r="R55" s="12">
        <v>9.0899999999999995E-2</v>
      </c>
      <c r="S55" s="12">
        <f t="shared" si="1"/>
        <v>0.1</v>
      </c>
      <c r="T55">
        <v>1.89004325866699</v>
      </c>
      <c r="U55">
        <v>1.8871259689331099</v>
      </c>
      <c r="V55">
        <v>1.5404533147811901</v>
      </c>
      <c r="W55" s="13">
        <v>0.346672654151917</v>
      </c>
      <c r="X55">
        <v>0.349589943885803</v>
      </c>
      <c r="Y55">
        <v>0.349589943885803</v>
      </c>
      <c r="Z55">
        <v>0.1</v>
      </c>
      <c r="AA55">
        <v>1</v>
      </c>
      <c r="AB55">
        <v>0.90909090909090895</v>
      </c>
      <c r="AC55">
        <v>0.952380952380952</v>
      </c>
      <c r="AD55">
        <v>0</v>
      </c>
      <c r="AE55">
        <v>0.9</v>
      </c>
    </row>
    <row r="56" spans="1:31" x14ac:dyDescent="0.15">
      <c r="A56" s="4">
        <v>195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5.6812610626220703</v>
      </c>
      <c r="L56" s="7">
        <v>4.7090530395507804</v>
      </c>
      <c r="M56">
        <v>4.1505641937255904</v>
      </c>
      <c r="N56">
        <v>9.1015338897705096</v>
      </c>
      <c r="O56">
        <v>1</v>
      </c>
      <c r="P56">
        <v>1</v>
      </c>
      <c r="Q56">
        <v>9</v>
      </c>
      <c r="R56" s="12">
        <v>0.1111</v>
      </c>
      <c r="S56" s="12">
        <f t="shared" si="1"/>
        <v>0.1</v>
      </c>
      <c r="T56">
        <v>1.55792236328125</v>
      </c>
      <c r="U56">
        <v>1.2859477996826201</v>
      </c>
      <c r="V56">
        <v>1.2839777469635001</v>
      </c>
      <c r="W56" s="13">
        <v>1.9700527191162101E-3</v>
      </c>
      <c r="X56">
        <v>0.27394461631774902</v>
      </c>
      <c r="Y56">
        <v>0.27394461631774902</v>
      </c>
      <c r="Z56">
        <v>0.1</v>
      </c>
      <c r="AA56">
        <v>0.8</v>
      </c>
      <c r="AB56">
        <v>0.88888888888888895</v>
      </c>
      <c r="AC56">
        <v>0.84210526315789502</v>
      </c>
      <c r="AD56">
        <v>0.2</v>
      </c>
      <c r="AE56">
        <v>0.7</v>
      </c>
    </row>
    <row r="57" spans="1:31" x14ac:dyDescent="0.15">
      <c r="L57" s="8">
        <f>AVERAGE(L2:L56)</f>
        <v>2.8932437203147203</v>
      </c>
      <c r="W57" s="15">
        <f t="shared" ref="W57:AE57" si="2">AVERAGE(W2:W56)</f>
        <v>8.3605905012650944E-2</v>
      </c>
      <c r="Z57" s="9">
        <f t="shared" si="2"/>
        <v>0.17636363636363625</v>
      </c>
      <c r="AA57" s="9">
        <f t="shared" si="2"/>
        <v>0.71999999999999986</v>
      </c>
      <c r="AB57" s="9">
        <f t="shared" si="2"/>
        <v>0.81318645346423102</v>
      </c>
      <c r="AC57" s="9">
        <f t="shared" si="2"/>
        <v>0.75959749390411491</v>
      </c>
      <c r="AD57" s="9">
        <f t="shared" si="2"/>
        <v>0.27999999999999992</v>
      </c>
      <c r="AE57" s="9">
        <f t="shared" si="2"/>
        <v>0.54363636363636347</v>
      </c>
    </row>
    <row r="58" spans="1:31" x14ac:dyDescent="0.15">
      <c r="L58" s="8">
        <f>MAX(L2:L56)</f>
        <v>5.06644630432129</v>
      </c>
      <c r="W58" s="15">
        <f t="shared" ref="W58:AE58" si="3">MAX(W2:W56)</f>
        <v>0.36915552616119401</v>
      </c>
      <c r="Z58" s="9">
        <f t="shared" si="3"/>
        <v>0.4</v>
      </c>
      <c r="AA58" s="9">
        <f t="shared" si="3"/>
        <v>1</v>
      </c>
      <c r="AB58" s="9">
        <f t="shared" si="3"/>
        <v>1</v>
      </c>
      <c r="AC58" s="9">
        <f t="shared" si="3"/>
        <v>1</v>
      </c>
      <c r="AD58" s="9">
        <f t="shared" si="3"/>
        <v>1</v>
      </c>
      <c r="AE58" s="9">
        <f t="shared" si="3"/>
        <v>1</v>
      </c>
    </row>
    <row r="59" spans="1:31" x14ac:dyDescent="0.15">
      <c r="L59" s="8">
        <f>MIN(L2:L56)</f>
        <v>1.6794891357421899</v>
      </c>
      <c r="W59" s="15">
        <f t="shared" ref="W59:AE59" si="4">MIN(W2:W56)</f>
        <v>1.6613006591796901E-3</v>
      </c>
      <c r="Z59" s="9">
        <f t="shared" si="4"/>
        <v>0</v>
      </c>
      <c r="AA59" s="9">
        <f t="shared" si="4"/>
        <v>0</v>
      </c>
      <c r="AB59" s="9">
        <f t="shared" si="4"/>
        <v>0.5</v>
      </c>
      <c r="AC59" s="9">
        <f t="shared" si="4"/>
        <v>0.44444444444444398</v>
      </c>
      <c r="AD59" s="9">
        <f t="shared" si="4"/>
        <v>0</v>
      </c>
      <c r="AE59" s="9">
        <f t="shared" si="4"/>
        <v>0</v>
      </c>
    </row>
    <row r="60" spans="1:31" x14ac:dyDescent="0.15">
      <c r="L60" s="7"/>
      <c r="W60" s="13"/>
    </row>
    <row r="61" spans="1:31" x14ac:dyDescent="0.15">
      <c r="K61">
        <v>31</v>
      </c>
      <c r="W61" s="13"/>
    </row>
    <row r="62" spans="1:31" x14ac:dyDescent="0.15">
      <c r="W62" s="13"/>
    </row>
    <row r="63" spans="1:31" x14ac:dyDescent="0.15">
      <c r="K63">
        <v>0.161</v>
      </c>
      <c r="W63" s="13"/>
    </row>
    <row r="64" spans="1:31" x14ac:dyDescent="0.15">
      <c r="W64" s="13"/>
    </row>
    <row r="65" spans="11:23" x14ac:dyDescent="0.15">
      <c r="K65" s="9" t="s">
        <v>10</v>
      </c>
      <c r="L65" s="9" t="s">
        <v>33</v>
      </c>
      <c r="O65" s="9" t="s">
        <v>123</v>
      </c>
      <c r="P65" s="9" t="s">
        <v>124</v>
      </c>
      <c r="R65" s="9" t="s">
        <v>66</v>
      </c>
      <c r="S65" s="9"/>
      <c r="T65" s="9"/>
      <c r="U65" s="9"/>
      <c r="W65" s="13"/>
    </row>
    <row r="66" spans="11:23" x14ac:dyDescent="0.15">
      <c r="K66" s="9"/>
      <c r="L66" s="9"/>
      <c r="M66" s="9"/>
      <c r="R66" s="9">
        <v>0.2</v>
      </c>
      <c r="S66" s="9">
        <v>-400</v>
      </c>
      <c r="T66" s="9">
        <v>1600</v>
      </c>
      <c r="U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/>
      <c r="R67" s="9">
        <v>0.4</v>
      </c>
      <c r="S67" s="9">
        <v>-800</v>
      </c>
      <c r="T67" s="9">
        <v>1200</v>
      </c>
      <c r="U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/>
      <c r="R68" s="9">
        <v>0.45</v>
      </c>
      <c r="S68" s="9">
        <v>-900</v>
      </c>
      <c r="T68" s="9">
        <v>1100</v>
      </c>
      <c r="U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1</v>
      </c>
      <c r="M69" s="9"/>
      <c r="R69" s="9">
        <v>0.49</v>
      </c>
      <c r="S69" s="9">
        <v>-980</v>
      </c>
      <c r="T69" s="9">
        <v>1020</v>
      </c>
      <c r="U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/>
      <c r="W70" s="13"/>
    </row>
    <row r="71" spans="11:23" x14ac:dyDescent="0.15">
      <c r="K71" s="9" t="s">
        <v>38</v>
      </c>
      <c r="L71" s="9">
        <f>COUNTIF(L2:L56,"&lt;2.157")-COUNTIF(L2:L56,"&lt;1.996")</f>
        <v>3</v>
      </c>
      <c r="M71" s="9"/>
      <c r="W71" s="13"/>
    </row>
    <row r="72" spans="11:23" x14ac:dyDescent="0.15">
      <c r="K72" s="9" t="s">
        <v>39</v>
      </c>
      <c r="L72" s="9">
        <f>COUNTIF(L2:L56,"&lt;2.318")-COUNTIF(L2:L56,"&lt;2.157")</f>
        <v>7</v>
      </c>
      <c r="M72" s="9"/>
      <c r="W72" s="13"/>
    </row>
    <row r="73" spans="11:23" s="1" customFormat="1" x14ac:dyDescent="0.15">
      <c r="K73" s="28" t="s">
        <v>40</v>
      </c>
      <c r="L73" s="28">
        <f>COUNTIF(L2:L56,"&lt;2.479")-COUNTIF(L2:L56,"&lt;2.318")</f>
        <v>6</v>
      </c>
      <c r="M73" s="28"/>
    </row>
    <row r="74" spans="11:23" x14ac:dyDescent="0.15">
      <c r="K74" s="9" t="s">
        <v>41</v>
      </c>
      <c r="L74" s="9">
        <f>COUNTIF(L2:L56,"&lt;2.64")-COUNTIF(L2:L56,"&lt;2.479")</f>
        <v>13</v>
      </c>
      <c r="M74" s="9"/>
    </row>
    <row r="75" spans="11:23" x14ac:dyDescent="0.15">
      <c r="K75" s="9" t="s">
        <v>42</v>
      </c>
      <c r="L75" s="9">
        <f>COUNTIF(L2:L56,"&lt;2.801")-COUNTIF(L2:L56,"&lt;2.64")</f>
        <v>7</v>
      </c>
      <c r="M75" s="9"/>
    </row>
    <row r="76" spans="11:23" x14ac:dyDescent="0.15">
      <c r="K76" s="9" t="s">
        <v>43</v>
      </c>
      <c r="L76" s="9">
        <f>COUNTIF(L2:L56,"&lt;2.962")-COUNTIF(L2:L56,"&lt;2.801")</f>
        <v>8</v>
      </c>
      <c r="M76" s="9"/>
    </row>
    <row r="77" spans="11:23" x14ac:dyDescent="0.15">
      <c r="K77" s="9" t="s">
        <v>44</v>
      </c>
      <c r="L77" s="9">
        <f>COUNTIF(L2:L56,"&lt;3.123")-COUNTIF(L2:L56,"&lt;2.962")</f>
        <v>2</v>
      </c>
      <c r="M77" s="9"/>
    </row>
    <row r="78" spans="11:23" x14ac:dyDescent="0.15">
      <c r="K78" s="9" t="s">
        <v>45</v>
      </c>
      <c r="L78" s="9">
        <f>COUNTIF(L2:L56,"&lt;3.284")-COUNTIF(L2:L56,"&lt;3.123")</f>
        <v>0</v>
      </c>
      <c r="M78" s="9"/>
    </row>
    <row r="79" spans="11:23" x14ac:dyDescent="0.15">
      <c r="K79" s="9" t="s">
        <v>46</v>
      </c>
      <c r="L79" s="9">
        <f>COUNTIF(L2:L56,"&lt;3.445")-COUNTIF(L2:L56,"&lt;3.284")</f>
        <v>0</v>
      </c>
      <c r="M79" s="9"/>
    </row>
    <row r="80" spans="11:23" x14ac:dyDescent="0.15">
      <c r="K80" s="9" t="s">
        <v>47</v>
      </c>
      <c r="L80" s="9">
        <f>COUNTIF(L2:L56,"&lt;3.606")-COUNTIF(L2:L56,"&lt;3.445")</f>
        <v>0</v>
      </c>
      <c r="M80" s="9"/>
    </row>
    <row r="81" spans="11:23" x14ac:dyDescent="0.15">
      <c r="K81" s="9" t="s">
        <v>48</v>
      </c>
      <c r="L81" s="9">
        <f>COUNTIF(L2:L56,"&lt;3.767")-COUNTIF(L2:L56,"&lt;3.606")</f>
        <v>0</v>
      </c>
      <c r="M81" s="9"/>
    </row>
    <row r="82" spans="11:23" x14ac:dyDescent="0.15">
      <c r="K82" s="9" t="s">
        <v>49</v>
      </c>
      <c r="L82" s="9">
        <f>COUNTIF(L2:L56,"&lt;3.928")-COUNTIF(L2:L56,"&lt;3.767")</f>
        <v>0</v>
      </c>
      <c r="M82" s="9"/>
    </row>
    <row r="83" spans="11:23" x14ac:dyDescent="0.15">
      <c r="K83" s="9" t="s">
        <v>50</v>
      </c>
      <c r="L83" s="9">
        <f>COUNTIF(L2:L56,"&lt;4.089")-COUNTIF(L2:L56,"&lt;3.928")</f>
        <v>0</v>
      </c>
      <c r="M83" s="9"/>
    </row>
    <row r="84" spans="11:23" x14ac:dyDescent="0.15">
      <c r="K84" s="9" t="s">
        <v>51</v>
      </c>
      <c r="L84" s="9">
        <f>COUNTIF(L2:L56,"&lt;4.25")-COUNTIF(L2:L56,"&lt;4.089")</f>
        <v>0</v>
      </c>
      <c r="M84" s="9"/>
    </row>
    <row r="85" spans="11:23" x14ac:dyDescent="0.15">
      <c r="K85" s="9" t="s">
        <v>52</v>
      </c>
      <c r="L85" s="9">
        <f>COUNTIF(L2:L56,"&lt;4.411")-COUNTIF(L2:L56,"&lt;4.25")</f>
        <v>0</v>
      </c>
      <c r="M85" s="9"/>
    </row>
    <row r="86" spans="11:23" x14ac:dyDescent="0.15">
      <c r="K86" s="9" t="s">
        <v>53</v>
      </c>
      <c r="L86" s="9">
        <f>COUNTIF(L2:L56,"&lt;4.572")-COUNTIF(L2:L56,"&lt;4.411")</f>
        <v>0</v>
      </c>
      <c r="M86" s="9"/>
    </row>
    <row r="87" spans="11:23" x14ac:dyDescent="0.15">
      <c r="K87" s="9" t="s">
        <v>54</v>
      </c>
      <c r="L87" s="9">
        <f>COUNTIF(L2:L56,"&lt;4.733")-COUNTIF(L2:L56,"&lt;4.572")</f>
        <v>2</v>
      </c>
      <c r="M87" s="9"/>
      <c r="W87" s="13"/>
    </row>
    <row r="88" spans="11:23" x14ac:dyDescent="0.15">
      <c r="K88" s="9" t="s">
        <v>55</v>
      </c>
      <c r="L88" s="9">
        <f>COUNTIF(L2:L56,"&lt;4.894")-COUNTIF(L2:L56,"&lt;4.733")</f>
        <v>0</v>
      </c>
      <c r="M88" s="9"/>
      <c r="W88" s="13"/>
    </row>
    <row r="89" spans="11:23" x14ac:dyDescent="0.15">
      <c r="K89" s="9" t="s">
        <v>56</v>
      </c>
      <c r="L89" s="9">
        <f>COUNTIF(L2:L56,"&lt;5.055")-COUNTIF(L2:L56,"&lt;4.894")</f>
        <v>5</v>
      </c>
      <c r="M89" s="9"/>
      <c r="O89">
        <v>2.8929999999999998</v>
      </c>
      <c r="P89">
        <v>8.5000000000000006E-2</v>
      </c>
      <c r="W89" s="13"/>
    </row>
    <row r="90" spans="11:23" x14ac:dyDescent="0.15">
      <c r="K90" s="9" t="s">
        <v>57</v>
      </c>
      <c r="L90" s="9">
        <f>COUNTIF(L2:L56,"&lt;5.216")-COUNTIF(L2:L56,"&lt;5.055")</f>
        <v>1</v>
      </c>
      <c r="M90" s="9"/>
      <c r="O90">
        <v>3.8130000000000002</v>
      </c>
      <c r="P90">
        <v>0.11899999999999999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/>
      <c r="O91">
        <v>4.3250000000000002</v>
      </c>
      <c r="P91">
        <v>0.157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/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M93" s="9"/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E94"/>
  <sheetViews>
    <sheetView topLeftCell="F38" workbookViewId="0">
      <selection activeCell="R61" sqref="R61:U65"/>
    </sheetView>
  </sheetViews>
  <sheetFormatPr defaultColWidth="9" defaultRowHeight="13.5" x14ac:dyDescent="0.15"/>
  <cols>
    <col min="11" max="12" width="16.125" customWidth="1"/>
    <col min="13" max="14" width="12.625"/>
    <col min="20" max="22" width="12.625"/>
    <col min="23" max="23" width="18.6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27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760</v>
      </c>
      <c r="B6">
        <v>16</v>
      </c>
      <c r="C6">
        <v>4</v>
      </c>
      <c r="D6">
        <v>10</v>
      </c>
      <c r="E6">
        <v>10</v>
      </c>
      <c r="F6">
        <v>10</v>
      </c>
      <c r="G6">
        <v>0</v>
      </c>
      <c r="H6">
        <v>6</v>
      </c>
      <c r="I6">
        <v>4</v>
      </c>
      <c r="J6">
        <v>0.8</v>
      </c>
      <c r="K6">
        <v>5.9451637268066397</v>
      </c>
      <c r="L6" s="7">
        <v>2.1772499084472701</v>
      </c>
      <c r="M6">
        <v>1.5182361602783201</v>
      </c>
      <c r="N6">
        <v>4.6323146820068404</v>
      </c>
      <c r="O6">
        <v>3</v>
      </c>
      <c r="P6">
        <v>3</v>
      </c>
      <c r="Q6">
        <v>12</v>
      </c>
      <c r="R6" s="12">
        <v>0.25</v>
      </c>
      <c r="S6" s="12">
        <f t="shared" si="0"/>
        <v>0.3</v>
      </c>
      <c r="T6">
        <v>2.00077629089356</v>
      </c>
      <c r="U6">
        <v>1.8528251647949201</v>
      </c>
      <c r="V6">
        <v>1.73305892944336</v>
      </c>
      <c r="W6" s="13">
        <v>0.119766235351562</v>
      </c>
      <c r="X6">
        <v>0.26771736145019498</v>
      </c>
      <c r="Y6">
        <v>0.26771736145019498</v>
      </c>
      <c r="Z6">
        <v>0.3</v>
      </c>
      <c r="AA6">
        <v>0.9</v>
      </c>
      <c r="AB6">
        <v>0.75</v>
      </c>
      <c r="AC6">
        <v>0.81818181818181801</v>
      </c>
      <c r="AD6">
        <v>0.1</v>
      </c>
      <c r="AE6">
        <v>0.6</v>
      </c>
    </row>
    <row r="7" spans="1:31" x14ac:dyDescent="0.15">
      <c r="A7" s="4">
        <v>876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5.8185081481933603</v>
      </c>
      <c r="L7" s="7">
        <v>2.2077369689941402</v>
      </c>
      <c r="M7">
        <v>1.01711845397949</v>
      </c>
      <c r="N7">
        <v>4.8402996063232404</v>
      </c>
      <c r="O7">
        <v>4</v>
      </c>
      <c r="P7">
        <v>4</v>
      </c>
      <c r="Q7">
        <v>13</v>
      </c>
      <c r="R7" s="12">
        <v>0.30769999999999997</v>
      </c>
      <c r="S7" s="12">
        <f t="shared" si="0"/>
        <v>0.4</v>
      </c>
      <c r="T7">
        <v>2.3515682220459002</v>
      </c>
      <c r="U7">
        <v>2.11308741569519</v>
      </c>
      <c r="V7">
        <v>2.02004790306091</v>
      </c>
      <c r="W7" s="13">
        <v>9.3039512634277302E-2</v>
      </c>
      <c r="X7">
        <v>0.33152031898498502</v>
      </c>
      <c r="Y7">
        <v>0.33152031898498502</v>
      </c>
      <c r="Z7">
        <v>0.4</v>
      </c>
      <c r="AA7">
        <v>0.9</v>
      </c>
      <c r="AB7">
        <v>0.69230769230769196</v>
      </c>
      <c r="AC7">
        <v>0.78260869565217395</v>
      </c>
      <c r="AD7">
        <v>0.1</v>
      </c>
      <c r="AE7">
        <v>0.5</v>
      </c>
    </row>
    <row r="8" spans="1:31" x14ac:dyDescent="0.15">
      <c r="A8" s="4">
        <v>206</v>
      </c>
      <c r="B8">
        <v>16</v>
      </c>
      <c r="C8">
        <v>4</v>
      </c>
      <c r="D8">
        <v>10</v>
      </c>
      <c r="E8">
        <v>10</v>
      </c>
      <c r="F8">
        <v>10</v>
      </c>
      <c r="G8">
        <v>0</v>
      </c>
      <c r="H8">
        <v>6</v>
      </c>
      <c r="I8">
        <v>4</v>
      </c>
      <c r="J8">
        <v>0.8</v>
      </c>
      <c r="K8">
        <v>4.4629192352294904</v>
      </c>
      <c r="L8" s="7">
        <v>2.2479228973388699</v>
      </c>
      <c r="M8">
        <v>2.1878547668457</v>
      </c>
      <c r="N8">
        <v>3.5414943695068399</v>
      </c>
      <c r="O8">
        <v>2</v>
      </c>
      <c r="P8">
        <v>2</v>
      </c>
      <c r="Q8">
        <v>10</v>
      </c>
      <c r="R8" s="12">
        <v>0.2</v>
      </c>
      <c r="S8" s="12">
        <f t="shared" si="0"/>
        <v>0.2</v>
      </c>
      <c r="T8">
        <v>1.4795379638671899</v>
      </c>
      <c r="U8">
        <v>1.4095602035522501</v>
      </c>
      <c r="V8">
        <v>1.2945129871368399</v>
      </c>
      <c r="W8" s="13">
        <v>0.115047216415405</v>
      </c>
      <c r="X8">
        <v>0.18502497673034701</v>
      </c>
      <c r="Y8">
        <v>0.18502497673034701</v>
      </c>
      <c r="Z8">
        <v>0.2</v>
      </c>
      <c r="AA8">
        <v>0.8</v>
      </c>
      <c r="AB8">
        <v>0.8</v>
      </c>
      <c r="AC8">
        <v>0.8</v>
      </c>
      <c r="AD8">
        <v>0.2</v>
      </c>
      <c r="AE8">
        <v>0.6</v>
      </c>
    </row>
    <row r="9" spans="1:31" x14ac:dyDescent="0.15">
      <c r="A9" s="4">
        <v>332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5.5232677459716797</v>
      </c>
      <c r="L9" s="7">
        <v>2.25797843933106</v>
      </c>
      <c r="M9">
        <v>1.6736488342285201</v>
      </c>
      <c r="N9">
        <v>3.9813232421875</v>
      </c>
      <c r="O9">
        <v>3</v>
      </c>
      <c r="P9">
        <v>3</v>
      </c>
      <c r="Q9">
        <v>11</v>
      </c>
      <c r="R9" s="12">
        <v>0.2727</v>
      </c>
      <c r="S9" s="12">
        <f t="shared" si="0"/>
        <v>0.3</v>
      </c>
      <c r="T9">
        <v>2.1875057220459002</v>
      </c>
      <c r="U9">
        <v>2.02536869049072</v>
      </c>
      <c r="V9">
        <v>1.8965694904327399</v>
      </c>
      <c r="W9" s="13">
        <v>0.12879920005798301</v>
      </c>
      <c r="X9">
        <v>0.29093623161315901</v>
      </c>
      <c r="Y9">
        <v>0.29093623161315901</v>
      </c>
      <c r="Z9">
        <v>0.3</v>
      </c>
      <c r="AA9">
        <v>0.8</v>
      </c>
      <c r="AB9">
        <v>0.72727272727272696</v>
      </c>
      <c r="AC9">
        <v>0.76190476190476197</v>
      </c>
      <c r="AD9">
        <v>0.2</v>
      </c>
      <c r="AE9">
        <v>0.5</v>
      </c>
    </row>
    <row r="10" spans="1:31" x14ac:dyDescent="0.15">
      <c r="A10" s="4">
        <v>243</v>
      </c>
      <c r="B10">
        <v>17</v>
      </c>
      <c r="C10">
        <v>3</v>
      </c>
      <c r="D10">
        <v>10</v>
      </c>
      <c r="E10">
        <v>10</v>
      </c>
      <c r="F10">
        <v>10</v>
      </c>
      <c r="G10">
        <v>0</v>
      </c>
      <c r="H10">
        <v>7</v>
      </c>
      <c r="I10">
        <v>3</v>
      </c>
      <c r="J10">
        <v>0.85</v>
      </c>
      <c r="K10">
        <v>7.0155200958251998</v>
      </c>
      <c r="L10" s="7">
        <v>2.2603340148925799</v>
      </c>
      <c r="M10">
        <v>1.61123275756836</v>
      </c>
      <c r="N10">
        <v>4.6294460296630904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2.15481376647949</v>
      </c>
      <c r="U10">
        <v>2.0434997081756601</v>
      </c>
      <c r="V10">
        <v>1.8577797412872299</v>
      </c>
      <c r="W10" s="13">
        <v>0.18571996688842801</v>
      </c>
      <c r="X10">
        <v>0.29703402519226102</v>
      </c>
      <c r="Y10">
        <v>0.29703402519226102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962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4.6886062622070304</v>
      </c>
      <c r="L11" s="7">
        <v>2.2660045623779301</v>
      </c>
      <c r="M11">
        <v>1.8892669677734399</v>
      </c>
      <c r="N11">
        <v>3.0958251953125</v>
      </c>
      <c r="O11">
        <v>1</v>
      </c>
      <c r="P11">
        <v>1</v>
      </c>
      <c r="Q11">
        <v>8</v>
      </c>
      <c r="R11" s="12">
        <v>0.125</v>
      </c>
      <c r="S11" s="12">
        <f t="shared" si="0"/>
        <v>0.1</v>
      </c>
      <c r="T11">
        <v>1.6115760803222701</v>
      </c>
      <c r="U11">
        <v>1.5397201776504501</v>
      </c>
      <c r="V11">
        <v>1.4006265401840201</v>
      </c>
      <c r="W11" s="13">
        <v>0.139093637466431</v>
      </c>
      <c r="X11">
        <v>0.21094954013824499</v>
      </c>
      <c r="Y11">
        <v>0.21094954013824499</v>
      </c>
      <c r="Z11">
        <v>0.1</v>
      </c>
      <c r="AA11">
        <v>0.7</v>
      </c>
      <c r="AB11">
        <v>0.875</v>
      </c>
      <c r="AC11">
        <v>0.77777777777777801</v>
      </c>
      <c r="AD11">
        <v>0.3</v>
      </c>
      <c r="AE11">
        <v>0.6</v>
      </c>
    </row>
    <row r="12" spans="1:31" x14ac:dyDescent="0.15">
      <c r="A12" s="4">
        <v>774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4.5879154205322301</v>
      </c>
      <c r="L12" s="7">
        <v>2.3017005920410201</v>
      </c>
      <c r="M12">
        <v>1.68941307067871</v>
      </c>
      <c r="N12">
        <v>3.34785652160644</v>
      </c>
      <c r="O12">
        <v>2</v>
      </c>
      <c r="P12">
        <v>2</v>
      </c>
      <c r="Q12">
        <v>9</v>
      </c>
      <c r="R12" s="12">
        <v>0.22220000000000001</v>
      </c>
      <c r="S12" s="12">
        <f t="shared" si="0"/>
        <v>0.2</v>
      </c>
      <c r="T12">
        <v>1.59369468688965</v>
      </c>
      <c r="U12">
        <v>1.4986766576767001</v>
      </c>
      <c r="V12">
        <v>1.38804054260254</v>
      </c>
      <c r="W12" s="13">
        <v>0.11063611507415801</v>
      </c>
      <c r="X12">
        <v>0.20565414428710899</v>
      </c>
      <c r="Y12">
        <v>0.20565414428710899</v>
      </c>
      <c r="Z12">
        <v>0.2</v>
      </c>
      <c r="AA12">
        <v>0.7</v>
      </c>
      <c r="AB12">
        <v>0.77777777777777801</v>
      </c>
      <c r="AC12">
        <v>0.73684210526315796</v>
      </c>
      <c r="AD12">
        <v>0.3</v>
      </c>
      <c r="AE12">
        <v>0.5</v>
      </c>
    </row>
    <row r="13" spans="1:31" x14ac:dyDescent="0.15">
      <c r="A13" s="4">
        <v>623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5.1097850799560502</v>
      </c>
      <c r="L13" s="7">
        <v>2.44809913635254</v>
      </c>
      <c r="M13">
        <v>1.50448989868164</v>
      </c>
      <c r="N13">
        <v>5.08154296875</v>
      </c>
      <c r="O13">
        <v>3</v>
      </c>
      <c r="P13">
        <v>3</v>
      </c>
      <c r="Q13">
        <v>11</v>
      </c>
      <c r="R13" s="12">
        <v>0.2727</v>
      </c>
      <c r="S13" s="12">
        <f t="shared" si="0"/>
        <v>0.3</v>
      </c>
      <c r="T13">
        <v>1.9449977874755899</v>
      </c>
      <c r="U13">
        <v>1.7109842300414999</v>
      </c>
      <c r="V13">
        <v>1.6664686203002901</v>
      </c>
      <c r="W13" s="13">
        <v>4.4515609741210903E-2</v>
      </c>
      <c r="X13">
        <v>0.27852916717529302</v>
      </c>
      <c r="Y13">
        <v>0.27852916717529302</v>
      </c>
      <c r="Z13">
        <v>0.3</v>
      </c>
      <c r="AA13">
        <v>0.8</v>
      </c>
      <c r="AB13">
        <v>0.72727272727272696</v>
      </c>
      <c r="AC13">
        <v>0.76190476190476197</v>
      </c>
      <c r="AD13">
        <v>0.2</v>
      </c>
      <c r="AE13">
        <v>0.5</v>
      </c>
    </row>
    <row r="14" spans="1:31" x14ac:dyDescent="0.15">
      <c r="A14" s="4">
        <v>250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5.1424427032470703</v>
      </c>
      <c r="L14" s="7">
        <v>2.4484481811523402</v>
      </c>
      <c r="M14">
        <v>1.6546936035156199</v>
      </c>
      <c r="N14">
        <v>3.80046463012695</v>
      </c>
      <c r="O14">
        <v>2</v>
      </c>
      <c r="P14">
        <v>2</v>
      </c>
      <c r="Q14">
        <v>8</v>
      </c>
      <c r="R14" s="12">
        <v>0.25</v>
      </c>
      <c r="S14" s="12">
        <f t="shared" si="0"/>
        <v>0.2</v>
      </c>
      <c r="T14">
        <v>1.71976661682129</v>
      </c>
      <c r="U14">
        <v>1.5939807891845701</v>
      </c>
      <c r="V14">
        <v>1.47818791866302</v>
      </c>
      <c r="W14" s="13">
        <v>0.11579287052154499</v>
      </c>
      <c r="X14">
        <v>0.24157869815826399</v>
      </c>
      <c r="Y14">
        <v>0.24157869815826399</v>
      </c>
      <c r="Z14">
        <v>0.2</v>
      </c>
      <c r="AA14">
        <v>0.6</v>
      </c>
      <c r="AB14">
        <v>0.75</v>
      </c>
      <c r="AC14">
        <v>0.66666666666666696</v>
      </c>
      <c r="AD14">
        <v>0.4</v>
      </c>
      <c r="AE14">
        <v>0.4</v>
      </c>
    </row>
    <row r="15" spans="1:31" x14ac:dyDescent="0.15">
      <c r="A15" s="4">
        <v>791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5.5974388122558603</v>
      </c>
      <c r="L15" s="7">
        <v>2.4658107757568399</v>
      </c>
      <c r="M15">
        <v>1.5504093170166</v>
      </c>
      <c r="N15">
        <v>4.4324474334716797</v>
      </c>
      <c r="O15">
        <v>3</v>
      </c>
      <c r="P15">
        <v>3</v>
      </c>
      <c r="Q15">
        <v>12</v>
      </c>
      <c r="R15" s="12">
        <v>0.25</v>
      </c>
      <c r="S15" s="12">
        <f t="shared" si="0"/>
        <v>0.3</v>
      </c>
      <c r="T15">
        <v>1.66943359375</v>
      </c>
      <c r="U15">
        <v>1.54306256771088</v>
      </c>
      <c r="V15">
        <v>1.4344505071639999</v>
      </c>
      <c r="W15" s="13">
        <v>0.108612060546875</v>
      </c>
      <c r="X15">
        <v>0.23498308658599901</v>
      </c>
      <c r="Y15">
        <v>0.23498308658599901</v>
      </c>
      <c r="Z15">
        <v>0.3</v>
      </c>
      <c r="AA15">
        <v>0.9</v>
      </c>
      <c r="AB15">
        <v>0.75</v>
      </c>
      <c r="AC15">
        <v>0.81818181818181801</v>
      </c>
      <c r="AD15">
        <v>0.1</v>
      </c>
      <c r="AE15">
        <v>0.6</v>
      </c>
    </row>
    <row r="16" spans="1:31" x14ac:dyDescent="0.15">
      <c r="A16" s="4">
        <v>474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4.9442825317382804</v>
      </c>
      <c r="L16" s="7">
        <v>2.4745426177978498</v>
      </c>
      <c r="M16">
        <v>1.9506587982177701</v>
      </c>
      <c r="N16">
        <v>5.3012142181396502</v>
      </c>
      <c r="O16">
        <v>1</v>
      </c>
      <c r="P16">
        <v>1</v>
      </c>
      <c r="Q16">
        <v>6</v>
      </c>
      <c r="R16" s="12">
        <v>0.16669999999999999</v>
      </c>
      <c r="S16" s="12">
        <f t="shared" si="0"/>
        <v>0.1</v>
      </c>
      <c r="T16">
        <v>1.73702049255371</v>
      </c>
      <c r="U16">
        <v>1.53056669235229</v>
      </c>
      <c r="V16">
        <v>1.49135088920593</v>
      </c>
      <c r="W16" s="13">
        <v>3.9215803146362298E-2</v>
      </c>
      <c r="X16">
        <v>0.24566960334777799</v>
      </c>
      <c r="Y16">
        <v>0.24566960334777799</v>
      </c>
      <c r="Z16">
        <v>0.1</v>
      </c>
      <c r="AA16">
        <v>0.5</v>
      </c>
      <c r="AB16">
        <v>0.83333333333333304</v>
      </c>
      <c r="AC16">
        <v>0.625</v>
      </c>
      <c r="AD16">
        <v>0.5</v>
      </c>
      <c r="AE16">
        <v>0.4</v>
      </c>
    </row>
    <row r="17" spans="1:31" s="20" customFormat="1" x14ac:dyDescent="0.15">
      <c r="A17" s="25">
        <v>704</v>
      </c>
      <c r="B17" s="20">
        <v>13</v>
      </c>
      <c r="C17" s="20">
        <v>7</v>
      </c>
      <c r="D17" s="20">
        <v>10</v>
      </c>
      <c r="E17" s="20">
        <v>10</v>
      </c>
      <c r="F17" s="20">
        <v>10</v>
      </c>
      <c r="G17" s="20">
        <v>0</v>
      </c>
      <c r="H17" s="20">
        <v>3</v>
      </c>
      <c r="I17" s="20">
        <v>7</v>
      </c>
      <c r="J17" s="20">
        <v>0.65</v>
      </c>
      <c r="K17" s="20">
        <v>4.02461814880371</v>
      </c>
      <c r="L17" s="20">
        <v>2.4749088287353498</v>
      </c>
      <c r="M17" s="20">
        <v>2.04274177551269</v>
      </c>
      <c r="N17" s="20">
        <v>4.5483264923095703</v>
      </c>
      <c r="O17" s="20">
        <v>2</v>
      </c>
      <c r="P17" s="20">
        <v>2</v>
      </c>
      <c r="Q17" s="20">
        <v>11</v>
      </c>
      <c r="R17" s="27">
        <v>0.18179999999999999</v>
      </c>
      <c r="S17" s="27">
        <f t="shared" si="0"/>
        <v>0.2</v>
      </c>
      <c r="T17" s="20">
        <v>1.2865447998046899</v>
      </c>
      <c r="U17" s="20">
        <v>1.1468582153320299</v>
      </c>
      <c r="V17" s="20">
        <v>1.11094510555267</v>
      </c>
      <c r="W17" s="20">
        <v>3.5913109779357903E-2</v>
      </c>
      <c r="X17" s="20">
        <v>0.17559969425201399</v>
      </c>
      <c r="Y17" s="20">
        <v>0.17559969425201399</v>
      </c>
      <c r="Z17" s="20">
        <v>0.2</v>
      </c>
      <c r="AA17" s="20">
        <v>0.9</v>
      </c>
      <c r="AB17" s="20">
        <v>0.81818181818181801</v>
      </c>
      <c r="AC17" s="20">
        <v>0.85714285714285698</v>
      </c>
      <c r="AD17" s="20">
        <v>0.1</v>
      </c>
      <c r="AE17" s="20">
        <v>0.7</v>
      </c>
    </row>
    <row r="18" spans="1:31" x14ac:dyDescent="0.15">
      <c r="A18" s="4">
        <v>487</v>
      </c>
      <c r="B18">
        <v>12</v>
      </c>
      <c r="C18">
        <v>8</v>
      </c>
      <c r="D18">
        <v>10</v>
      </c>
      <c r="E18">
        <v>10</v>
      </c>
      <c r="F18">
        <v>9</v>
      </c>
      <c r="G18">
        <v>1</v>
      </c>
      <c r="H18">
        <v>3</v>
      </c>
      <c r="I18">
        <v>7</v>
      </c>
      <c r="J18">
        <v>0.6</v>
      </c>
      <c r="K18">
        <v>4.8785896301269496</v>
      </c>
      <c r="L18" s="7">
        <v>2.8572978973388699</v>
      </c>
      <c r="M18">
        <v>1.7201499938964799</v>
      </c>
      <c r="N18">
        <v>5.1131572723388699</v>
      </c>
      <c r="O18">
        <v>2</v>
      </c>
      <c r="P18">
        <v>2</v>
      </c>
      <c r="Q18">
        <v>9</v>
      </c>
      <c r="R18" s="12">
        <v>0.22220000000000001</v>
      </c>
      <c r="S18" s="12">
        <f t="shared" si="0"/>
        <v>0.2</v>
      </c>
      <c r="T18">
        <v>1.4959297180175799</v>
      </c>
      <c r="U18">
        <v>1.28910255432129</v>
      </c>
      <c r="V18">
        <v>1.28744125366211</v>
      </c>
      <c r="W18" s="13">
        <v>1.6613006591796901E-3</v>
      </c>
      <c r="X18">
        <v>0.208488464355469</v>
      </c>
      <c r="Y18">
        <v>0.208488464355469</v>
      </c>
      <c r="Z18">
        <v>0.2</v>
      </c>
      <c r="AA18">
        <v>0.7</v>
      </c>
      <c r="AB18">
        <v>0.77777777777777801</v>
      </c>
      <c r="AC18">
        <v>0.73684210526315796</v>
      </c>
      <c r="AD18">
        <v>0.3</v>
      </c>
      <c r="AE18">
        <v>0.5</v>
      </c>
    </row>
    <row r="19" spans="1:31" x14ac:dyDescent="0.15">
      <c r="A19" s="4">
        <v>609</v>
      </c>
      <c r="B19">
        <v>13</v>
      </c>
      <c r="C19">
        <v>7</v>
      </c>
      <c r="D19">
        <v>10</v>
      </c>
      <c r="E19">
        <v>10</v>
      </c>
      <c r="F19">
        <v>10</v>
      </c>
      <c r="G19">
        <v>0</v>
      </c>
      <c r="H19">
        <v>3</v>
      </c>
      <c r="I19">
        <v>7</v>
      </c>
      <c r="J19">
        <v>0.65</v>
      </c>
      <c r="K19">
        <v>5.3887996673584002</v>
      </c>
      <c r="L19" s="7">
        <v>2.8711128234863299</v>
      </c>
      <c r="M19">
        <v>1.35124015808105</v>
      </c>
      <c r="N19">
        <v>6.2210502624511701</v>
      </c>
      <c r="O19">
        <v>2</v>
      </c>
      <c r="P19">
        <v>2</v>
      </c>
      <c r="Q19">
        <v>10</v>
      </c>
      <c r="R19" s="12">
        <v>0.2</v>
      </c>
      <c r="S19" s="12">
        <f t="shared" si="0"/>
        <v>0.2</v>
      </c>
      <c r="T19">
        <v>1.8050231933593699</v>
      </c>
      <c r="U19">
        <v>1.5341562032699601</v>
      </c>
      <c r="V19">
        <v>1.53842413425446</v>
      </c>
      <c r="W19" s="13">
        <v>4.2679309844970703E-3</v>
      </c>
      <c r="X19">
        <v>0.26659905910491899</v>
      </c>
      <c r="Y19">
        <v>0.26659905910491899</v>
      </c>
      <c r="Z19">
        <v>0.2</v>
      </c>
      <c r="AA19">
        <v>0.8</v>
      </c>
      <c r="AB19">
        <v>0.8</v>
      </c>
      <c r="AC19">
        <v>0.8</v>
      </c>
      <c r="AD19">
        <v>0.2</v>
      </c>
      <c r="AE19">
        <v>0.6</v>
      </c>
    </row>
    <row r="20" spans="1:31" x14ac:dyDescent="0.15">
      <c r="A20" s="4">
        <v>814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5.3610000610351598</v>
      </c>
      <c r="L20" s="7">
        <v>2.9282779693603498</v>
      </c>
      <c r="M20">
        <v>1.5498352050781199</v>
      </c>
      <c r="N20">
        <v>6.1398696899414098</v>
      </c>
      <c r="O20">
        <v>3</v>
      </c>
      <c r="P20">
        <v>3</v>
      </c>
      <c r="Q20">
        <v>12</v>
      </c>
      <c r="R20" s="12">
        <v>0.25</v>
      </c>
      <c r="S20" s="12">
        <f t="shared" si="0"/>
        <v>0.3</v>
      </c>
      <c r="T20">
        <v>1.6367664337158201</v>
      </c>
      <c r="U20">
        <v>1.39278221130371</v>
      </c>
      <c r="V20">
        <v>1.3882811069488501</v>
      </c>
      <c r="W20" s="13">
        <v>4.5011043548584002E-3</v>
      </c>
      <c r="X20">
        <v>0.248485326766968</v>
      </c>
      <c r="Y20">
        <v>0.248485326766968</v>
      </c>
      <c r="Z20">
        <v>0.3</v>
      </c>
      <c r="AA20">
        <v>0.9</v>
      </c>
      <c r="AB20">
        <v>0.75</v>
      </c>
      <c r="AC20">
        <v>0.81818181818181801</v>
      </c>
      <c r="AD20">
        <v>0.1</v>
      </c>
      <c r="AE20">
        <v>0.6</v>
      </c>
    </row>
    <row r="21" spans="1:31" x14ac:dyDescent="0.15">
      <c r="A21" s="4">
        <v>819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4.4280471801757804</v>
      </c>
      <c r="L21" s="7">
        <v>2.5254611968994101</v>
      </c>
      <c r="M21">
        <v>1.8223190307617201</v>
      </c>
      <c r="N21">
        <v>5.3374614715576199</v>
      </c>
      <c r="O21">
        <v>1</v>
      </c>
      <c r="P21">
        <v>1</v>
      </c>
      <c r="Q21">
        <v>5</v>
      </c>
      <c r="R21" s="12">
        <v>0.2</v>
      </c>
      <c r="S21" s="12">
        <f t="shared" si="0"/>
        <v>0.1</v>
      </c>
      <c r="T21">
        <v>1.4050273895263701</v>
      </c>
      <c r="U21">
        <v>1.20898497104645</v>
      </c>
      <c r="V21">
        <v>1.20400238037109</v>
      </c>
      <c r="W21" s="13">
        <v>4.9825906753539996E-3</v>
      </c>
      <c r="X21">
        <v>0.20102500915527299</v>
      </c>
      <c r="Y21">
        <v>0.20102500915527299</v>
      </c>
      <c r="Z21">
        <v>0.1</v>
      </c>
      <c r="AA21">
        <v>0.4</v>
      </c>
      <c r="AB21">
        <v>0.8</v>
      </c>
      <c r="AC21">
        <v>0.53333333333333299</v>
      </c>
      <c r="AD21">
        <v>0.6</v>
      </c>
      <c r="AE21">
        <v>0.3</v>
      </c>
    </row>
    <row r="22" spans="1:31" x14ac:dyDescent="0.15">
      <c r="A22" s="4">
        <v>325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3.6576519012451199</v>
      </c>
      <c r="L22" s="7">
        <v>2.5685806274414098</v>
      </c>
      <c r="M22">
        <v>2.8675270080566402</v>
      </c>
      <c r="N22">
        <v>5.8190250396728498</v>
      </c>
      <c r="O22">
        <v>1</v>
      </c>
      <c r="P22">
        <v>1</v>
      </c>
      <c r="Q22">
        <v>8</v>
      </c>
      <c r="R22" s="12">
        <v>0.125</v>
      </c>
      <c r="S22" s="12">
        <f t="shared" si="0"/>
        <v>0.1</v>
      </c>
      <c r="T22">
        <v>1.1555366516113299</v>
      </c>
      <c r="U22">
        <v>1.0081539154052701</v>
      </c>
      <c r="V22">
        <v>1.00106644630432</v>
      </c>
      <c r="W22" s="13">
        <v>7.0874691009521502E-3</v>
      </c>
      <c r="X22">
        <v>0.154470205307007</v>
      </c>
      <c r="Y22">
        <v>0.154470205307007</v>
      </c>
      <c r="Z22">
        <v>0.1</v>
      </c>
      <c r="AA22">
        <v>0.7</v>
      </c>
      <c r="AB22">
        <v>0.875</v>
      </c>
      <c r="AC22">
        <v>0.77777777777777801</v>
      </c>
      <c r="AD22">
        <v>0.3</v>
      </c>
      <c r="AE22">
        <v>0.6</v>
      </c>
    </row>
    <row r="23" spans="1:31" x14ac:dyDescent="0.15">
      <c r="A23" s="4">
        <v>189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5.8059558868408203</v>
      </c>
      <c r="L23" s="7">
        <v>2.54673194885254</v>
      </c>
      <c r="M23">
        <v>1.38120460510254</v>
      </c>
      <c r="N23">
        <v>6.2055225372314498</v>
      </c>
      <c r="O23">
        <v>4</v>
      </c>
      <c r="P23">
        <v>4</v>
      </c>
      <c r="Q23">
        <v>14</v>
      </c>
      <c r="R23" s="12">
        <v>0.28570000000000001</v>
      </c>
      <c r="S23" s="12">
        <f t="shared" si="0"/>
        <v>0.4</v>
      </c>
      <c r="T23">
        <v>1.78583908081055</v>
      </c>
      <c r="U23">
        <v>1.54816341400147</v>
      </c>
      <c r="V23">
        <v>1.53820133209228</v>
      </c>
      <c r="W23" s="13">
        <v>9.9620819091796892E-3</v>
      </c>
      <c r="X23">
        <v>0.247637748718262</v>
      </c>
      <c r="Y23">
        <v>0.247637748718262</v>
      </c>
      <c r="Z23">
        <v>0.4</v>
      </c>
      <c r="AA23">
        <v>1</v>
      </c>
      <c r="AB23">
        <v>0.71428571428571397</v>
      </c>
      <c r="AC23">
        <v>0.83333333333333304</v>
      </c>
      <c r="AD23">
        <v>0</v>
      </c>
      <c r="AE23">
        <v>0.6</v>
      </c>
    </row>
    <row r="24" spans="1:31" x14ac:dyDescent="0.15">
      <c r="A24" s="4">
        <v>677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3.8947849273681601</v>
      </c>
      <c r="L24" s="7">
        <v>2.6793117523193399</v>
      </c>
      <c r="M24">
        <v>2.7569541931152299</v>
      </c>
      <c r="N24">
        <v>6.1744194030761701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1.2062225341796899</v>
      </c>
      <c r="U24">
        <v>1.0235748291015601</v>
      </c>
      <c r="V24">
        <v>1.0341088771820099</v>
      </c>
      <c r="W24" s="13">
        <v>1.05340480804443E-2</v>
      </c>
      <c r="X24">
        <v>0.172113656997681</v>
      </c>
      <c r="Y24">
        <v>0.172113656997681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425</v>
      </c>
      <c r="B25">
        <v>13</v>
      </c>
      <c r="C25">
        <v>7</v>
      </c>
      <c r="D25">
        <v>10</v>
      </c>
      <c r="E25">
        <v>10</v>
      </c>
      <c r="F25">
        <v>9</v>
      </c>
      <c r="G25">
        <v>1</v>
      </c>
      <c r="H25">
        <v>4</v>
      </c>
      <c r="I25">
        <v>6</v>
      </c>
      <c r="J25">
        <v>0.65</v>
      </c>
      <c r="K25">
        <v>5.8568534851074201</v>
      </c>
      <c r="L25" s="7">
        <v>2.6103782653808598</v>
      </c>
      <c r="M25">
        <v>1.18552017211914</v>
      </c>
      <c r="N25">
        <v>5.7414073944091797</v>
      </c>
      <c r="O25">
        <v>3</v>
      </c>
      <c r="P25">
        <v>3</v>
      </c>
      <c r="Q25">
        <v>11</v>
      </c>
      <c r="R25" s="12">
        <v>0.2727</v>
      </c>
      <c r="S25" s="12">
        <f t="shared" si="0"/>
        <v>0.3</v>
      </c>
      <c r="T25">
        <v>1.8498992919921899</v>
      </c>
      <c r="U25">
        <v>1.5878705978393599</v>
      </c>
      <c r="V25">
        <v>1.59878754615784</v>
      </c>
      <c r="W25" s="13">
        <v>1.0916948318481501E-2</v>
      </c>
      <c r="X25">
        <v>0.25111174583435097</v>
      </c>
      <c r="Y25">
        <v>0.25111174583435097</v>
      </c>
      <c r="Z25">
        <v>0.3</v>
      </c>
      <c r="AA25">
        <v>0.8</v>
      </c>
      <c r="AB25">
        <v>0.72727272727272696</v>
      </c>
      <c r="AC25">
        <v>0.76190476190476197</v>
      </c>
      <c r="AD25">
        <v>0.2</v>
      </c>
      <c r="AE25">
        <v>0.5</v>
      </c>
    </row>
    <row r="26" spans="1:31" x14ac:dyDescent="0.15">
      <c r="A26" s="4">
        <v>187</v>
      </c>
      <c r="B26">
        <v>13</v>
      </c>
      <c r="C26">
        <v>7</v>
      </c>
      <c r="D26">
        <v>10</v>
      </c>
      <c r="E26">
        <v>10</v>
      </c>
      <c r="F26">
        <v>9</v>
      </c>
      <c r="G26">
        <v>1</v>
      </c>
      <c r="H26">
        <v>4</v>
      </c>
      <c r="I26">
        <v>6</v>
      </c>
      <c r="J26">
        <v>0.65</v>
      </c>
      <c r="K26">
        <v>4.67765235900879</v>
      </c>
      <c r="L26" s="7">
        <v>2.5900535583496098</v>
      </c>
      <c r="M26">
        <v>2.4286422729492201</v>
      </c>
      <c r="N26">
        <v>4.9499797821044904</v>
      </c>
      <c r="O26">
        <v>1</v>
      </c>
      <c r="P26">
        <v>1</v>
      </c>
      <c r="Q26">
        <v>8</v>
      </c>
      <c r="R26" s="12">
        <v>0.125</v>
      </c>
      <c r="S26" s="12">
        <f t="shared" si="0"/>
        <v>0.1</v>
      </c>
      <c r="T26">
        <v>1.4386234283447299</v>
      </c>
      <c r="U26">
        <v>1.28062963485718</v>
      </c>
      <c r="V26">
        <v>1.26911640167236</v>
      </c>
      <c r="W26" s="13">
        <v>1.1513233184814399E-2</v>
      </c>
      <c r="X26">
        <v>0.169507026672363</v>
      </c>
      <c r="Y26">
        <v>0.169507026672363</v>
      </c>
      <c r="Z26">
        <v>0.1</v>
      </c>
      <c r="AA26">
        <v>0.7</v>
      </c>
      <c r="AB26">
        <v>0.875</v>
      </c>
      <c r="AC26">
        <v>0.77777777777777801</v>
      </c>
      <c r="AD26">
        <v>0.3</v>
      </c>
      <c r="AE26">
        <v>0.6</v>
      </c>
    </row>
    <row r="27" spans="1:31" x14ac:dyDescent="0.15">
      <c r="A27" s="4">
        <v>686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4.0363006591796902</v>
      </c>
      <c r="L27" s="7">
        <v>2.8377552032470699</v>
      </c>
      <c r="M27">
        <v>2.8797664642334002</v>
      </c>
      <c r="N27">
        <v>6.0452499389648402</v>
      </c>
      <c r="O27">
        <v>2</v>
      </c>
      <c r="P27">
        <v>2</v>
      </c>
      <c r="Q27">
        <v>11</v>
      </c>
      <c r="R27" s="12">
        <v>0.18179999999999999</v>
      </c>
      <c r="S27" s="12">
        <f t="shared" si="0"/>
        <v>0.2</v>
      </c>
      <c r="T27">
        <v>1.1505279541015601</v>
      </c>
      <c r="U27">
        <v>0.97551059722900402</v>
      </c>
      <c r="V27">
        <v>0.98745936155319203</v>
      </c>
      <c r="W27" s="13">
        <v>1.1948764324188199E-2</v>
      </c>
      <c r="X27">
        <v>0.16306859254837</v>
      </c>
      <c r="Y27">
        <v>0.16306859254837</v>
      </c>
      <c r="Z27">
        <v>0.2</v>
      </c>
      <c r="AA27">
        <v>0.9</v>
      </c>
      <c r="AB27">
        <v>0.81818181818181801</v>
      </c>
      <c r="AC27">
        <v>0.85714285714285698</v>
      </c>
      <c r="AD27">
        <v>0.1</v>
      </c>
      <c r="AE27">
        <v>0.7</v>
      </c>
    </row>
    <row r="28" spans="1:31" x14ac:dyDescent="0.15">
      <c r="A28" s="4">
        <v>236</v>
      </c>
      <c r="B28">
        <v>12</v>
      </c>
      <c r="C28">
        <v>8</v>
      </c>
      <c r="D28">
        <v>10</v>
      </c>
      <c r="E28">
        <v>10</v>
      </c>
      <c r="F28">
        <v>9</v>
      </c>
      <c r="G28">
        <v>1</v>
      </c>
      <c r="H28">
        <v>3</v>
      </c>
      <c r="I28">
        <v>7</v>
      </c>
      <c r="J28">
        <v>0.6</v>
      </c>
      <c r="K28">
        <v>4.1250190734863299</v>
      </c>
      <c r="L28" s="7">
        <v>2.65274238586426</v>
      </c>
      <c r="M28">
        <v>2.5325450897216801</v>
      </c>
      <c r="N28">
        <v>4.7358875274658203</v>
      </c>
      <c r="O28">
        <v>2</v>
      </c>
      <c r="P28">
        <v>2</v>
      </c>
      <c r="Q28">
        <v>9</v>
      </c>
      <c r="R28" s="12">
        <v>0.22220000000000001</v>
      </c>
      <c r="S28" s="12">
        <f t="shared" ref="S28:S52" si="1">O28/E28</f>
        <v>0.2</v>
      </c>
      <c r="T28">
        <v>1.1364994049072299</v>
      </c>
      <c r="U28">
        <v>1.01352822780609</v>
      </c>
      <c r="V28">
        <v>0.99596577882766701</v>
      </c>
      <c r="W28" s="13">
        <v>1.75624489784241E-2</v>
      </c>
      <c r="X28">
        <v>0.14053362607955899</v>
      </c>
      <c r="Y28">
        <v>0.14053362607955899</v>
      </c>
      <c r="Z28">
        <v>0.2</v>
      </c>
      <c r="AA28">
        <v>0.7</v>
      </c>
      <c r="AB28">
        <v>0.77777777777777801</v>
      </c>
      <c r="AC28">
        <v>0.73684210526315796</v>
      </c>
      <c r="AD28">
        <v>0.3</v>
      </c>
      <c r="AE28">
        <v>0.5</v>
      </c>
    </row>
    <row r="29" spans="1:31" x14ac:dyDescent="0.15">
      <c r="A29" s="4">
        <v>566</v>
      </c>
      <c r="B29">
        <v>11</v>
      </c>
      <c r="C29">
        <v>9</v>
      </c>
      <c r="D29">
        <v>10</v>
      </c>
      <c r="E29">
        <v>10</v>
      </c>
      <c r="F29">
        <v>8</v>
      </c>
      <c r="G29">
        <v>2</v>
      </c>
      <c r="H29">
        <v>3</v>
      </c>
      <c r="I29">
        <v>7</v>
      </c>
      <c r="J29">
        <v>0.55000000000000004</v>
      </c>
      <c r="K29">
        <v>3.4967308044433598</v>
      </c>
      <c r="L29" s="7">
        <v>2.6135807037353498</v>
      </c>
      <c r="M29">
        <v>2.78175544738769</v>
      </c>
      <c r="N29">
        <v>3.1840724945068399</v>
      </c>
      <c r="O29">
        <v>0</v>
      </c>
      <c r="P29">
        <v>0</v>
      </c>
      <c r="Q29">
        <v>0</v>
      </c>
      <c r="R29" s="12">
        <v>0</v>
      </c>
      <c r="S29" s="12">
        <f t="shared" si="1"/>
        <v>0</v>
      </c>
      <c r="T29">
        <v>0.94896888732910201</v>
      </c>
      <c r="U29">
        <v>0.88380622863769498</v>
      </c>
      <c r="V29">
        <v>0.86435735225677501</v>
      </c>
      <c r="W29" s="13">
        <v>1.94488763809204E-2</v>
      </c>
      <c r="X29">
        <v>8.4611535072326702E-2</v>
      </c>
      <c r="Y29">
        <v>8.4611535072326702E-2</v>
      </c>
      <c r="Z29">
        <v>0</v>
      </c>
      <c r="AA29">
        <v>0</v>
      </c>
      <c r="AB29" t="s">
        <v>29</v>
      </c>
      <c r="AC29" t="s">
        <v>29</v>
      </c>
      <c r="AD29">
        <v>1</v>
      </c>
      <c r="AE29">
        <v>0</v>
      </c>
    </row>
    <row r="30" spans="1:31" x14ac:dyDescent="0.15">
      <c r="A30" s="4">
        <v>605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4.4814510345459002</v>
      </c>
      <c r="L30" s="7">
        <v>2.57609939575195</v>
      </c>
      <c r="M30">
        <v>1.6025524139404299</v>
      </c>
      <c r="N30">
        <v>4.96038818359375</v>
      </c>
      <c r="O30">
        <v>2</v>
      </c>
      <c r="P30">
        <v>2</v>
      </c>
      <c r="Q30">
        <v>10</v>
      </c>
      <c r="R30" s="12">
        <v>0.2</v>
      </c>
      <c r="S30" s="12">
        <f t="shared" si="1"/>
        <v>0.2</v>
      </c>
      <c r="T30">
        <v>1.52862548828125</v>
      </c>
      <c r="U30">
        <v>1.3239173889160201</v>
      </c>
      <c r="V30">
        <v>1.3039344549179099</v>
      </c>
      <c r="W30" s="13">
        <v>1.99829339981079E-2</v>
      </c>
      <c r="X30">
        <v>0.22469103336334201</v>
      </c>
      <c r="Y30">
        <v>0.22469103336334201</v>
      </c>
      <c r="Z30">
        <v>0.2</v>
      </c>
      <c r="AA30">
        <v>0.8</v>
      </c>
      <c r="AB30">
        <v>0.8</v>
      </c>
      <c r="AC30">
        <v>0.8</v>
      </c>
      <c r="AD30">
        <v>0.2</v>
      </c>
      <c r="AE30">
        <v>0.6</v>
      </c>
    </row>
    <row r="31" spans="1:31" x14ac:dyDescent="0.15">
      <c r="A31" s="4">
        <v>786</v>
      </c>
      <c r="B31">
        <v>13</v>
      </c>
      <c r="C31">
        <v>7</v>
      </c>
      <c r="D31">
        <v>10</v>
      </c>
      <c r="E31">
        <v>10</v>
      </c>
      <c r="F31">
        <v>9</v>
      </c>
      <c r="G31">
        <v>1</v>
      </c>
      <c r="H31">
        <v>4</v>
      </c>
      <c r="I31">
        <v>6</v>
      </c>
      <c r="J31">
        <v>0.65</v>
      </c>
      <c r="K31">
        <v>5.5067367553710902</v>
      </c>
      <c r="L31" s="7">
        <v>2.5413360595703098</v>
      </c>
      <c r="M31">
        <v>1.7829017639160201</v>
      </c>
      <c r="N31">
        <v>6.1494388580322301</v>
      </c>
      <c r="O31">
        <v>2</v>
      </c>
      <c r="P31">
        <v>2</v>
      </c>
      <c r="Q31">
        <v>9</v>
      </c>
      <c r="R31" s="12">
        <v>0.22220000000000001</v>
      </c>
      <c r="S31" s="12">
        <f t="shared" si="1"/>
        <v>0.2</v>
      </c>
      <c r="T31">
        <v>1.6688861846923799</v>
      </c>
      <c r="U31">
        <v>1.4334573745727499</v>
      </c>
      <c r="V31">
        <v>1.4535516500473</v>
      </c>
      <c r="W31" s="13">
        <v>2.0094275474548302E-2</v>
      </c>
      <c r="X31">
        <v>0.21533453464508101</v>
      </c>
      <c r="Y31">
        <v>0.21533453464508101</v>
      </c>
      <c r="Z31">
        <v>0.2</v>
      </c>
      <c r="AA31">
        <v>0.7</v>
      </c>
      <c r="AB31">
        <v>0.77777777777777801</v>
      </c>
      <c r="AC31">
        <v>0.73684210526315796</v>
      </c>
      <c r="AD31">
        <v>0.3</v>
      </c>
      <c r="AE31">
        <v>0.5</v>
      </c>
    </row>
    <row r="32" spans="1:31" x14ac:dyDescent="0.15">
      <c r="A32" s="4">
        <v>185</v>
      </c>
      <c r="B32">
        <v>13</v>
      </c>
      <c r="C32">
        <v>7</v>
      </c>
      <c r="D32">
        <v>10</v>
      </c>
      <c r="E32">
        <v>10</v>
      </c>
      <c r="F32">
        <v>8</v>
      </c>
      <c r="G32">
        <v>2</v>
      </c>
      <c r="H32">
        <v>5</v>
      </c>
      <c r="I32">
        <v>5</v>
      </c>
      <c r="J32">
        <v>0.65</v>
      </c>
      <c r="K32">
        <v>6.0148239135742196</v>
      </c>
      <c r="L32" s="7">
        <v>2.6285057067871098</v>
      </c>
      <c r="M32">
        <v>1.5408802032470701</v>
      </c>
      <c r="N32">
        <v>4.5973892211914098</v>
      </c>
      <c r="O32">
        <v>3</v>
      </c>
      <c r="P32">
        <v>3</v>
      </c>
      <c r="Q32">
        <v>11</v>
      </c>
      <c r="R32" s="12">
        <v>0.2727</v>
      </c>
      <c r="S32" s="12">
        <f t="shared" si="1"/>
        <v>0.3</v>
      </c>
      <c r="T32">
        <v>1.6347293853759799</v>
      </c>
      <c r="U32">
        <v>1.4634330272674601</v>
      </c>
      <c r="V32">
        <v>1.4432624578475901</v>
      </c>
      <c r="W32" s="13">
        <v>2.0170569419860802E-2</v>
      </c>
      <c r="X32">
        <v>0.19146692752838099</v>
      </c>
      <c r="Y32">
        <v>0.19146692752838099</v>
      </c>
      <c r="Z32">
        <v>0.3</v>
      </c>
      <c r="AA32">
        <v>0.8</v>
      </c>
      <c r="AB32">
        <v>0.72727272727272696</v>
      </c>
      <c r="AC32">
        <v>0.76190476190476197</v>
      </c>
      <c r="AD32">
        <v>0.2</v>
      </c>
      <c r="AE32">
        <v>0.5</v>
      </c>
    </row>
    <row r="33" spans="1:31" x14ac:dyDescent="0.15">
      <c r="A33" s="4">
        <v>351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>
        <v>4.5734405517578098</v>
      </c>
      <c r="L33" s="7">
        <v>2.60239601135254</v>
      </c>
      <c r="M33">
        <v>1.47157859802246</v>
      </c>
      <c r="N33">
        <v>4.9547157287597701</v>
      </c>
      <c r="O33">
        <v>2</v>
      </c>
      <c r="P33">
        <v>2</v>
      </c>
      <c r="Q33">
        <v>9</v>
      </c>
      <c r="R33" s="12">
        <v>0.22220000000000001</v>
      </c>
      <c r="S33" s="12">
        <f t="shared" si="1"/>
        <v>0.2</v>
      </c>
      <c r="T33">
        <v>1.5763092041015601</v>
      </c>
      <c r="U33">
        <v>1.3656297922134399</v>
      </c>
      <c r="V33">
        <v>1.3440344333648699</v>
      </c>
      <c r="W33" s="13">
        <v>2.1595358848571802E-2</v>
      </c>
      <c r="X33">
        <v>0.232274770736694</v>
      </c>
      <c r="Y33">
        <v>0.232274770736694</v>
      </c>
      <c r="Z33">
        <v>0.2</v>
      </c>
      <c r="AA33">
        <v>0.7</v>
      </c>
      <c r="AB33">
        <v>0.77777777777777801</v>
      </c>
      <c r="AC33">
        <v>0.73684210526315796</v>
      </c>
      <c r="AD33">
        <v>0.3</v>
      </c>
      <c r="AE33">
        <v>0.5</v>
      </c>
    </row>
    <row r="34" spans="1:31" x14ac:dyDescent="0.15">
      <c r="A34" s="4">
        <v>898</v>
      </c>
      <c r="B34">
        <v>12</v>
      </c>
      <c r="C34">
        <v>8</v>
      </c>
      <c r="D34">
        <v>10</v>
      </c>
      <c r="E34">
        <v>10</v>
      </c>
      <c r="F34">
        <v>9</v>
      </c>
      <c r="G34">
        <v>1</v>
      </c>
      <c r="H34">
        <v>3</v>
      </c>
      <c r="I34">
        <v>7</v>
      </c>
      <c r="J34">
        <v>0.6</v>
      </c>
      <c r="K34">
        <v>4.7232074737548801</v>
      </c>
      <c r="L34" s="7">
        <v>2.6647758483886701</v>
      </c>
      <c r="M34">
        <v>1.5633640289306601</v>
      </c>
      <c r="N34">
        <v>5.2879943847656197</v>
      </c>
      <c r="O34">
        <v>2</v>
      </c>
      <c r="P34">
        <v>2</v>
      </c>
      <c r="Q34">
        <v>6</v>
      </c>
      <c r="R34" s="12">
        <v>0.33329999999999999</v>
      </c>
      <c r="S34" s="12">
        <f t="shared" si="1"/>
        <v>0.2</v>
      </c>
      <c r="T34">
        <v>1.3470478057861299</v>
      </c>
      <c r="U34">
        <v>1.1641877889633201</v>
      </c>
      <c r="V34">
        <v>1.18686103820801</v>
      </c>
      <c r="W34" s="13">
        <v>2.26732492446899E-2</v>
      </c>
      <c r="X34">
        <v>0.160186767578125</v>
      </c>
      <c r="Y34">
        <v>0.160186767578125</v>
      </c>
      <c r="Z34">
        <v>0.2</v>
      </c>
      <c r="AA34">
        <v>0.4</v>
      </c>
      <c r="AB34">
        <v>0.66666666666666696</v>
      </c>
      <c r="AC34">
        <v>0.5</v>
      </c>
      <c r="AD34">
        <v>0.6</v>
      </c>
      <c r="AE34">
        <v>0.2</v>
      </c>
    </row>
    <row r="35" spans="1:31" x14ac:dyDescent="0.15">
      <c r="A35" s="4">
        <v>759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3.7937984466552699</v>
      </c>
      <c r="L35" s="7">
        <v>2.5276584625244101</v>
      </c>
      <c r="M35">
        <v>3.0060405731201199</v>
      </c>
      <c r="N35">
        <v>4.9038772583007804</v>
      </c>
      <c r="O35">
        <v>1</v>
      </c>
      <c r="P35">
        <v>1</v>
      </c>
      <c r="Q35">
        <v>9</v>
      </c>
      <c r="R35" s="12">
        <v>0.1111</v>
      </c>
      <c r="S35" s="12">
        <f t="shared" si="1"/>
        <v>0.1</v>
      </c>
      <c r="T35">
        <v>1.3877544403076201</v>
      </c>
      <c r="U35">
        <v>1.2317727804184</v>
      </c>
      <c r="V35">
        <v>1.2042396068573</v>
      </c>
      <c r="W35" s="13">
        <v>2.7533173561096198E-2</v>
      </c>
      <c r="X35">
        <v>0.18351483345031699</v>
      </c>
      <c r="Y35">
        <v>0.18351483345031699</v>
      </c>
      <c r="Z35">
        <v>0.1</v>
      </c>
      <c r="AA35">
        <v>0.8</v>
      </c>
      <c r="AB35">
        <v>0.88888888888888895</v>
      </c>
      <c r="AC35">
        <v>0.84210526315789502</v>
      </c>
      <c r="AD35">
        <v>0.2</v>
      </c>
      <c r="AE35">
        <v>0.7</v>
      </c>
    </row>
    <row r="36" spans="1:31" x14ac:dyDescent="0.15">
      <c r="A36" s="4">
        <v>504</v>
      </c>
      <c r="B36">
        <v>13</v>
      </c>
      <c r="C36">
        <v>7</v>
      </c>
      <c r="D36">
        <v>10</v>
      </c>
      <c r="E36">
        <v>10</v>
      </c>
      <c r="F36">
        <v>10</v>
      </c>
      <c r="G36">
        <v>0</v>
      </c>
      <c r="H36">
        <v>3</v>
      </c>
      <c r="I36">
        <v>7</v>
      </c>
      <c r="J36">
        <v>0.65</v>
      </c>
      <c r="K36">
        <v>4.6735877990722701</v>
      </c>
      <c r="L36" s="7">
        <v>2.6869544982910201</v>
      </c>
      <c r="M36">
        <v>1.77249908447266</v>
      </c>
      <c r="N36">
        <v>5.31575584411621</v>
      </c>
      <c r="O36">
        <v>2</v>
      </c>
      <c r="P36">
        <v>2</v>
      </c>
      <c r="Q36">
        <v>10</v>
      </c>
      <c r="R36" s="12">
        <v>0.2</v>
      </c>
      <c r="S36" s="12">
        <f t="shared" si="1"/>
        <v>0.2</v>
      </c>
      <c r="T36">
        <v>1.6482028961181601</v>
      </c>
      <c r="U36">
        <v>1.43164122104645</v>
      </c>
      <c r="V36">
        <v>1.39873123168945</v>
      </c>
      <c r="W36" s="13">
        <v>3.2909989356994601E-2</v>
      </c>
      <c r="X36">
        <v>0.24947166442871099</v>
      </c>
      <c r="Y36">
        <v>0.24947166442871099</v>
      </c>
      <c r="Z36">
        <v>0.2</v>
      </c>
      <c r="AA36">
        <v>0.8</v>
      </c>
      <c r="AB36">
        <v>0.8</v>
      </c>
      <c r="AC36">
        <v>0.8</v>
      </c>
      <c r="AD36">
        <v>0.2</v>
      </c>
      <c r="AE36">
        <v>0.6</v>
      </c>
    </row>
    <row r="37" spans="1:31" x14ac:dyDescent="0.15">
      <c r="A37" s="4">
        <v>58</v>
      </c>
      <c r="B37">
        <v>12</v>
      </c>
      <c r="C37">
        <v>8</v>
      </c>
      <c r="D37">
        <v>10</v>
      </c>
      <c r="E37">
        <v>10</v>
      </c>
      <c r="F37">
        <v>9</v>
      </c>
      <c r="G37">
        <v>1</v>
      </c>
      <c r="H37">
        <v>3</v>
      </c>
      <c r="I37">
        <v>7</v>
      </c>
      <c r="J37">
        <v>0.6</v>
      </c>
      <c r="K37">
        <v>4.0925922393798801</v>
      </c>
      <c r="L37" s="7">
        <v>2.6972236633300799</v>
      </c>
      <c r="M37">
        <v>2.3413047790527299</v>
      </c>
      <c r="N37">
        <v>4.1427917480468697</v>
      </c>
      <c r="O37">
        <v>1</v>
      </c>
      <c r="P37">
        <v>1</v>
      </c>
      <c r="Q37">
        <v>5</v>
      </c>
      <c r="R37" s="12">
        <v>0.2</v>
      </c>
      <c r="S37" s="12">
        <f t="shared" si="1"/>
        <v>0.1</v>
      </c>
      <c r="T37">
        <v>1.1348972320556601</v>
      </c>
      <c r="U37">
        <v>1.02525770664215</v>
      </c>
      <c r="V37">
        <v>0.99197465181350697</v>
      </c>
      <c r="W37" s="13">
        <v>3.3283054828643799E-2</v>
      </c>
      <c r="X37">
        <v>0.14292258024215701</v>
      </c>
      <c r="Y37">
        <v>0.14292258024215701</v>
      </c>
      <c r="Z37">
        <v>0.1</v>
      </c>
      <c r="AA37">
        <v>0.4</v>
      </c>
      <c r="AB37">
        <v>0.8</v>
      </c>
      <c r="AC37">
        <v>0.53333333333333299</v>
      </c>
      <c r="AD37">
        <v>0.6</v>
      </c>
      <c r="AE37">
        <v>0.3</v>
      </c>
    </row>
    <row r="38" spans="1:31" x14ac:dyDescent="0.15">
      <c r="A38" s="4">
        <v>784</v>
      </c>
      <c r="B38">
        <v>11</v>
      </c>
      <c r="C38">
        <v>9</v>
      </c>
      <c r="D38">
        <v>10</v>
      </c>
      <c r="E38">
        <v>10</v>
      </c>
      <c r="F38">
        <v>9</v>
      </c>
      <c r="G38">
        <v>1</v>
      </c>
      <c r="H38">
        <v>2</v>
      </c>
      <c r="I38">
        <v>8</v>
      </c>
      <c r="J38">
        <v>0.55000000000000004</v>
      </c>
      <c r="K38">
        <v>3.57846260070801</v>
      </c>
      <c r="L38" s="7">
        <v>2.84365653991699</v>
      </c>
      <c r="M38">
        <v>3.4155635833740199</v>
      </c>
      <c r="N38">
        <v>4.3889198303222701</v>
      </c>
      <c r="O38">
        <v>0</v>
      </c>
      <c r="P38">
        <v>0</v>
      </c>
      <c r="Q38">
        <v>5</v>
      </c>
      <c r="R38" s="12">
        <v>0</v>
      </c>
      <c r="S38" s="12">
        <f t="shared" si="1"/>
        <v>0</v>
      </c>
      <c r="T38">
        <v>0.84338569641113303</v>
      </c>
      <c r="U38">
        <v>0.790066719055176</v>
      </c>
      <c r="V38">
        <v>0.75669401884079002</v>
      </c>
      <c r="W38" s="13">
        <v>3.3372700214386E-2</v>
      </c>
      <c r="X38">
        <v>8.6691677570343004E-2</v>
      </c>
      <c r="Y38">
        <v>8.6691677570343004E-2</v>
      </c>
      <c r="Z38">
        <v>0</v>
      </c>
      <c r="AA38">
        <v>0.5</v>
      </c>
      <c r="AB38">
        <v>1</v>
      </c>
      <c r="AC38">
        <v>0.66666666666666696</v>
      </c>
      <c r="AD38">
        <v>0.5</v>
      </c>
      <c r="AE38">
        <v>0.5</v>
      </c>
    </row>
    <row r="39" spans="1:31" s="7" customFormat="1" x14ac:dyDescent="0.15">
      <c r="A39" s="4">
        <v>290</v>
      </c>
      <c r="B39">
        <v>12</v>
      </c>
      <c r="C39">
        <v>8</v>
      </c>
      <c r="D39">
        <v>10</v>
      </c>
      <c r="E39">
        <v>10</v>
      </c>
      <c r="F39">
        <v>9</v>
      </c>
      <c r="G39">
        <v>1</v>
      </c>
      <c r="H39">
        <v>3</v>
      </c>
      <c r="I39">
        <v>7</v>
      </c>
      <c r="J39">
        <v>0.6</v>
      </c>
      <c r="K39">
        <v>3.9731216430664098</v>
      </c>
      <c r="L39" s="7">
        <v>2.7283134460449201</v>
      </c>
      <c r="M39">
        <v>2.6962318420410201</v>
      </c>
      <c r="N39">
        <v>4.1035308837890598</v>
      </c>
      <c r="O39">
        <v>1</v>
      </c>
      <c r="P39">
        <v>1</v>
      </c>
      <c r="Q39">
        <v>7</v>
      </c>
      <c r="R39" s="12">
        <v>0.1429</v>
      </c>
      <c r="S39" s="12">
        <f t="shared" si="1"/>
        <v>0.1</v>
      </c>
      <c r="T39">
        <v>1.0356311798095701</v>
      </c>
      <c r="U39">
        <v>0.95635414123535201</v>
      </c>
      <c r="V39">
        <v>0.92265146970748901</v>
      </c>
      <c r="W39" s="13">
        <v>3.37026715278625E-2</v>
      </c>
      <c r="X39">
        <v>0.11297971010208099</v>
      </c>
      <c r="Y39">
        <v>0.11297971010208099</v>
      </c>
      <c r="Z39">
        <v>0.1</v>
      </c>
      <c r="AA39">
        <v>0.6</v>
      </c>
      <c r="AB39">
        <v>0.85714285714285698</v>
      </c>
      <c r="AC39">
        <v>0.70588235294117596</v>
      </c>
      <c r="AD39">
        <v>0.4</v>
      </c>
      <c r="AE39">
        <v>0.5</v>
      </c>
    </row>
    <row r="40" spans="1:31" x14ac:dyDescent="0.15">
      <c r="A40" s="4">
        <v>249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4.2921829223632804</v>
      </c>
      <c r="L40" s="7">
        <v>2.5624923706054701</v>
      </c>
      <c r="M40">
        <v>1.62411880493164</v>
      </c>
      <c r="N40">
        <v>4.4251022338867196</v>
      </c>
      <c r="O40">
        <v>2</v>
      </c>
      <c r="P40">
        <v>2</v>
      </c>
      <c r="Q40">
        <v>10</v>
      </c>
      <c r="R40" s="12">
        <v>0.2</v>
      </c>
      <c r="S40" s="12">
        <f t="shared" si="1"/>
        <v>0.2</v>
      </c>
      <c r="T40">
        <v>1.3647041320800799</v>
      </c>
      <c r="U40">
        <v>1.20877325534821</v>
      </c>
      <c r="V40">
        <v>1.17450499534607</v>
      </c>
      <c r="W40" s="13">
        <v>3.4268260002136203E-2</v>
      </c>
      <c r="X40">
        <v>0.19019913673400901</v>
      </c>
      <c r="Y40">
        <v>0.19019913673400901</v>
      </c>
      <c r="Z40">
        <v>0.2</v>
      </c>
      <c r="AA40">
        <v>0.8</v>
      </c>
      <c r="AB40">
        <v>0.8</v>
      </c>
      <c r="AC40">
        <v>0.8</v>
      </c>
      <c r="AD40">
        <v>0.2</v>
      </c>
      <c r="AE40">
        <v>0.6</v>
      </c>
    </row>
    <row r="41" spans="1:31" x14ac:dyDescent="0.15">
      <c r="A41" s="4">
        <v>682</v>
      </c>
      <c r="B41">
        <v>10</v>
      </c>
      <c r="C41">
        <v>10</v>
      </c>
      <c r="D41">
        <v>10</v>
      </c>
      <c r="E41">
        <v>10</v>
      </c>
      <c r="F41">
        <v>7</v>
      </c>
      <c r="G41">
        <v>3</v>
      </c>
      <c r="H41">
        <v>3</v>
      </c>
      <c r="I41">
        <v>7</v>
      </c>
      <c r="J41">
        <v>0.5</v>
      </c>
      <c r="K41">
        <v>3.9829730987548801</v>
      </c>
      <c r="L41" s="7">
        <v>2.52255058288574</v>
      </c>
      <c r="M41">
        <v>1.8901195526123</v>
      </c>
      <c r="N41">
        <v>3.9645938873290998</v>
      </c>
      <c r="O41">
        <v>2</v>
      </c>
      <c r="P41">
        <v>2</v>
      </c>
      <c r="Q41">
        <v>8</v>
      </c>
      <c r="R41" s="12">
        <v>0.25</v>
      </c>
      <c r="S41" s="12">
        <f t="shared" si="1"/>
        <v>0.2</v>
      </c>
      <c r="T41">
        <v>1.0342979431152299</v>
      </c>
      <c r="U41">
        <v>0.91195487976074197</v>
      </c>
      <c r="V41">
        <v>0.94726067781448398</v>
      </c>
      <c r="W41" s="13">
        <v>3.5305798053741497E-2</v>
      </c>
      <c r="X41">
        <v>8.7037265300750705E-2</v>
      </c>
      <c r="Y41">
        <v>8.7037265300750705E-2</v>
      </c>
      <c r="Z41">
        <v>0.2</v>
      </c>
      <c r="AA41">
        <v>0.6</v>
      </c>
      <c r="AB41">
        <v>0.75</v>
      </c>
      <c r="AC41">
        <v>0.66666666666666696</v>
      </c>
      <c r="AD41">
        <v>0.4</v>
      </c>
      <c r="AE41">
        <v>0.4</v>
      </c>
    </row>
    <row r="42" spans="1:31" x14ac:dyDescent="0.15">
      <c r="A42" s="4">
        <v>915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5.2232933044433603</v>
      </c>
      <c r="L42" s="7">
        <v>2.9894428253173801</v>
      </c>
      <c r="M42">
        <v>1.63002586364746</v>
      </c>
      <c r="N42">
        <v>5.50412940979004</v>
      </c>
      <c r="O42">
        <v>2</v>
      </c>
      <c r="P42">
        <v>2</v>
      </c>
      <c r="Q42">
        <v>9</v>
      </c>
      <c r="R42" s="12">
        <v>0.22220000000000001</v>
      </c>
      <c r="S42" s="12">
        <f t="shared" si="1"/>
        <v>0.2</v>
      </c>
      <c r="T42">
        <v>1.7261447906494101</v>
      </c>
      <c r="U42">
        <v>1.4880498647689799</v>
      </c>
      <c r="V42">
        <v>1.44968473911285</v>
      </c>
      <c r="W42" s="13">
        <v>3.8365125656127902E-2</v>
      </c>
      <c r="X42">
        <v>0.27646005153656</v>
      </c>
      <c r="Y42">
        <v>0.27646005153656</v>
      </c>
      <c r="Z42">
        <v>0.2</v>
      </c>
      <c r="AA42">
        <v>0.7</v>
      </c>
      <c r="AB42">
        <v>0.77777777777777801</v>
      </c>
      <c r="AC42">
        <v>0.73684210526315796</v>
      </c>
      <c r="AD42">
        <v>0.3</v>
      </c>
      <c r="AE42">
        <v>0.5</v>
      </c>
    </row>
    <row r="43" spans="1:31" x14ac:dyDescent="0.15">
      <c r="A43" s="4">
        <v>417</v>
      </c>
      <c r="B43">
        <v>13</v>
      </c>
      <c r="C43">
        <v>7</v>
      </c>
      <c r="D43">
        <v>10</v>
      </c>
      <c r="E43">
        <v>10</v>
      </c>
      <c r="F43">
        <v>9</v>
      </c>
      <c r="G43">
        <v>1</v>
      </c>
      <c r="H43">
        <v>4</v>
      </c>
      <c r="I43">
        <v>6</v>
      </c>
      <c r="J43">
        <v>0.65</v>
      </c>
      <c r="K43">
        <v>4.7771167755126998</v>
      </c>
      <c r="L43" s="7">
        <v>2.6599273681640598</v>
      </c>
      <c r="M43">
        <v>2.1201534271240199</v>
      </c>
      <c r="N43">
        <v>4.3933486938476598</v>
      </c>
      <c r="O43">
        <v>1</v>
      </c>
      <c r="P43">
        <v>1</v>
      </c>
      <c r="Q43">
        <v>7</v>
      </c>
      <c r="R43" s="12">
        <v>0.1429</v>
      </c>
      <c r="S43" s="12">
        <f t="shared" si="1"/>
        <v>0.1</v>
      </c>
      <c r="T43">
        <v>1.3006572723388701</v>
      </c>
      <c r="U43">
        <v>1.1764326095581099</v>
      </c>
      <c r="V43">
        <v>1.1367609500885001</v>
      </c>
      <c r="W43" s="13">
        <v>3.9671659469604499E-2</v>
      </c>
      <c r="X43">
        <v>0.16389632225036599</v>
      </c>
      <c r="Y43">
        <v>0.16389632225036599</v>
      </c>
      <c r="Z43">
        <v>0.1</v>
      </c>
      <c r="AA43">
        <v>0.6</v>
      </c>
      <c r="AB43">
        <v>0.85714285714285698</v>
      </c>
      <c r="AC43">
        <v>0.70588235294117596</v>
      </c>
      <c r="AD43">
        <v>0.4</v>
      </c>
      <c r="AE43">
        <v>0.5</v>
      </c>
    </row>
    <row r="44" spans="1:31" x14ac:dyDescent="0.15">
      <c r="A44" s="4">
        <v>959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3.65567207336426</v>
      </c>
      <c r="L44" s="7">
        <v>2.8133773803710902</v>
      </c>
      <c r="M44">
        <v>2.6079769134521502</v>
      </c>
      <c r="N44">
        <v>3.9547061920165998</v>
      </c>
      <c r="O44">
        <v>1</v>
      </c>
      <c r="P44">
        <v>1</v>
      </c>
      <c r="Q44">
        <v>7</v>
      </c>
      <c r="R44" s="12">
        <v>0.1429</v>
      </c>
      <c r="S44" s="12">
        <f t="shared" si="1"/>
        <v>0.1</v>
      </c>
      <c r="T44">
        <v>1.2878055572509799</v>
      </c>
      <c r="U44">
        <v>1.1757125854492201</v>
      </c>
      <c r="V44">
        <v>1.1354678869247401</v>
      </c>
      <c r="W44" s="13">
        <v>4.0244698524475098E-2</v>
      </c>
      <c r="X44">
        <v>0.15233767032623299</v>
      </c>
      <c r="Y44">
        <v>0.15233767032623299</v>
      </c>
      <c r="Z44">
        <v>0.1</v>
      </c>
      <c r="AA44">
        <v>0.6</v>
      </c>
      <c r="AB44">
        <v>0.85714285714285698</v>
      </c>
      <c r="AC44">
        <v>0.70588235294117596</v>
      </c>
      <c r="AD44">
        <v>0.4</v>
      </c>
      <c r="AE44">
        <v>0.5</v>
      </c>
    </row>
    <row r="45" spans="1:31" x14ac:dyDescent="0.15">
      <c r="A45" s="4">
        <v>502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5.4446468353271502</v>
      </c>
      <c r="L45" s="7">
        <v>5.0089302062988299</v>
      </c>
      <c r="M45">
        <v>6.5054588317871103</v>
      </c>
      <c r="N45">
        <v>4.0492439270019496</v>
      </c>
      <c r="O45">
        <v>0</v>
      </c>
      <c r="P45">
        <v>0</v>
      </c>
      <c r="Q45">
        <v>8</v>
      </c>
      <c r="R45" s="12">
        <v>0</v>
      </c>
      <c r="S45" s="12">
        <f t="shared" si="1"/>
        <v>0</v>
      </c>
      <c r="T45">
        <v>1.4317512512207</v>
      </c>
      <c r="U45">
        <v>1.4670772552490201</v>
      </c>
      <c r="V45">
        <v>1.1596317291259799</v>
      </c>
      <c r="W45" s="13">
        <v>0.30744552612304699</v>
      </c>
      <c r="X45">
        <v>0.27211952209472701</v>
      </c>
      <c r="Y45">
        <v>0.27211952209472701</v>
      </c>
      <c r="Z45">
        <v>0</v>
      </c>
      <c r="AA45">
        <v>0.8</v>
      </c>
      <c r="AB45">
        <v>1</v>
      </c>
      <c r="AC45">
        <v>0.88888888888888895</v>
      </c>
      <c r="AD45">
        <v>0.2</v>
      </c>
      <c r="AE45">
        <v>0.8</v>
      </c>
    </row>
    <row r="46" spans="1:31" x14ac:dyDescent="0.15">
      <c r="A46" s="4">
        <v>416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>
        <v>6.0920944213867196</v>
      </c>
      <c r="L46" s="7">
        <v>5.0119075775146502</v>
      </c>
      <c r="M46">
        <v>5.1597900390625</v>
      </c>
      <c r="N46">
        <v>2.9469242095947301</v>
      </c>
      <c r="O46">
        <v>0</v>
      </c>
      <c r="P46">
        <v>0</v>
      </c>
      <c r="Q46">
        <v>10</v>
      </c>
      <c r="R46" s="12">
        <v>0</v>
      </c>
      <c r="S46" s="12">
        <f t="shared" si="1"/>
        <v>0</v>
      </c>
      <c r="T46">
        <v>1.71599769592285</v>
      </c>
      <c r="U46">
        <v>1.7574977874755899</v>
      </c>
      <c r="V46">
        <v>1.3883422613143901</v>
      </c>
      <c r="W46" s="13">
        <v>0.36915552616119401</v>
      </c>
      <c r="X46">
        <v>0.32765543460845897</v>
      </c>
      <c r="Y46">
        <v>0.32765543460845897</v>
      </c>
      <c r="Z46">
        <v>0</v>
      </c>
      <c r="AA46">
        <v>1</v>
      </c>
      <c r="AB46">
        <v>1</v>
      </c>
      <c r="AC46">
        <v>1</v>
      </c>
      <c r="AD46">
        <v>0</v>
      </c>
      <c r="AE46">
        <v>1</v>
      </c>
    </row>
    <row r="47" spans="1:31" x14ac:dyDescent="0.15">
      <c r="A47" s="4">
        <v>702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5.5509605407714799</v>
      </c>
      <c r="L47" s="7">
        <v>5.0132389068603498</v>
      </c>
      <c r="M47">
        <v>7.7082958221435502</v>
      </c>
      <c r="N47">
        <v>8.3717288970947301</v>
      </c>
      <c r="O47">
        <v>0</v>
      </c>
      <c r="P47">
        <v>0</v>
      </c>
      <c r="Q47">
        <v>9</v>
      </c>
      <c r="R47" s="12">
        <v>0</v>
      </c>
      <c r="S47" s="12">
        <f t="shared" si="1"/>
        <v>0</v>
      </c>
      <c r="T47">
        <v>1.3755416870117201</v>
      </c>
      <c r="U47">
        <v>1.3148250579834</v>
      </c>
      <c r="V47">
        <v>1.1254360675811801</v>
      </c>
      <c r="W47" s="13">
        <v>0.18938899040222201</v>
      </c>
      <c r="X47">
        <v>0.25010561943054199</v>
      </c>
      <c r="Y47">
        <v>0.25010561943054199</v>
      </c>
      <c r="Z47">
        <v>0</v>
      </c>
      <c r="AA47">
        <v>0.9</v>
      </c>
      <c r="AB47">
        <v>1</v>
      </c>
      <c r="AC47">
        <v>0.94736842105263197</v>
      </c>
      <c r="AD47">
        <v>0.1</v>
      </c>
      <c r="AE47">
        <v>0.9</v>
      </c>
    </row>
    <row r="48" spans="1:31" x14ac:dyDescent="0.15">
      <c r="A48" s="4">
        <v>864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5.1927452087402299</v>
      </c>
      <c r="L48" s="7">
        <v>5.06644630432129</v>
      </c>
      <c r="M48">
        <v>9.5925426483154297</v>
      </c>
      <c r="N48">
        <v>6.2920227050781197</v>
      </c>
      <c r="O48">
        <v>0</v>
      </c>
      <c r="P48">
        <v>0</v>
      </c>
      <c r="Q48">
        <v>9</v>
      </c>
      <c r="R48" s="12">
        <v>0</v>
      </c>
      <c r="S48" s="12">
        <f t="shared" si="1"/>
        <v>0</v>
      </c>
      <c r="T48">
        <v>1.31502342224121</v>
      </c>
      <c r="U48">
        <v>1.3832893371582</v>
      </c>
      <c r="V48">
        <v>1.06036829948425</v>
      </c>
      <c r="W48" s="13">
        <v>0.32292103767394997</v>
      </c>
      <c r="X48">
        <v>0.25465512275695801</v>
      </c>
      <c r="Y48">
        <v>0.25465512275695801</v>
      </c>
      <c r="Z48">
        <v>0</v>
      </c>
      <c r="AA48">
        <v>0.9</v>
      </c>
      <c r="AB48">
        <v>1</v>
      </c>
      <c r="AC48">
        <v>0.94736842105263197</v>
      </c>
      <c r="AD48">
        <v>0.1</v>
      </c>
      <c r="AE48">
        <v>0.9</v>
      </c>
    </row>
    <row r="49" spans="1:31" x14ac:dyDescent="0.15">
      <c r="A49" s="4">
        <v>584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5.1984310150146502</v>
      </c>
      <c r="L49" s="7">
        <v>5.0410709381103498</v>
      </c>
      <c r="M49">
        <v>9.4680709838867205</v>
      </c>
      <c r="N49">
        <v>6.4925422668456996</v>
      </c>
      <c r="O49">
        <v>0</v>
      </c>
      <c r="P49">
        <v>0</v>
      </c>
      <c r="Q49">
        <v>5</v>
      </c>
      <c r="R49" s="12">
        <v>0</v>
      </c>
      <c r="S49" s="12">
        <f t="shared" si="1"/>
        <v>0</v>
      </c>
      <c r="T49">
        <v>1.25978851318359</v>
      </c>
      <c r="U49">
        <v>1.3258132934570299</v>
      </c>
      <c r="V49">
        <v>1.0266653299331701</v>
      </c>
      <c r="W49" s="13">
        <v>0.29914796352386502</v>
      </c>
      <c r="X49">
        <v>0.233123183250427</v>
      </c>
      <c r="Y49">
        <v>0.233123183250427</v>
      </c>
      <c r="Z49">
        <v>0</v>
      </c>
      <c r="AA49">
        <v>0.5</v>
      </c>
      <c r="AB49">
        <v>1</v>
      </c>
      <c r="AC49">
        <v>0.66666666666666696</v>
      </c>
      <c r="AD49">
        <v>0.5</v>
      </c>
      <c r="AE49">
        <v>0.5</v>
      </c>
    </row>
    <row r="50" spans="1:31" x14ac:dyDescent="0.15">
      <c r="A50" s="4">
        <v>893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4.8524932861328098</v>
      </c>
      <c r="L50" s="7">
        <v>4.6660957336425799</v>
      </c>
      <c r="M50">
        <v>9.1862926483154297</v>
      </c>
      <c r="N50">
        <v>6.8863906860351598</v>
      </c>
      <c r="O50">
        <v>0</v>
      </c>
      <c r="P50">
        <v>0</v>
      </c>
      <c r="Q50">
        <v>7</v>
      </c>
      <c r="R50" s="12">
        <v>0</v>
      </c>
      <c r="S50" s="12">
        <f t="shared" si="1"/>
        <v>0</v>
      </c>
      <c r="T50">
        <v>1.45563888549805</v>
      </c>
      <c r="U50">
        <v>1.5271415710449201</v>
      </c>
      <c r="V50">
        <v>1.2090265750885001</v>
      </c>
      <c r="W50" s="13">
        <v>0.31811499595642101</v>
      </c>
      <c r="X50">
        <v>0.24661231040954601</v>
      </c>
      <c r="Y50">
        <v>0.24661231040954601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248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6.66872215270996</v>
      </c>
      <c r="L51" s="7">
        <v>5.0450248718261701</v>
      </c>
      <c r="M51">
        <v>4.5838146209716797</v>
      </c>
      <c r="N51">
        <v>3.2905521392822301</v>
      </c>
      <c r="O51">
        <v>1</v>
      </c>
      <c r="P51">
        <v>1</v>
      </c>
      <c r="Q51">
        <v>11</v>
      </c>
      <c r="R51" s="12">
        <v>9.0899999999999995E-2</v>
      </c>
      <c r="S51" s="12">
        <f t="shared" si="1"/>
        <v>0.1</v>
      </c>
      <c r="T51">
        <v>1.89004325866699</v>
      </c>
      <c r="U51">
        <v>1.8871259689331099</v>
      </c>
      <c r="V51">
        <v>1.5404533147811901</v>
      </c>
      <c r="W51" s="13">
        <v>0.346672654151917</v>
      </c>
      <c r="X51">
        <v>0.349589943885803</v>
      </c>
      <c r="Y51">
        <v>0.349589943885803</v>
      </c>
      <c r="Z51">
        <v>0.1</v>
      </c>
      <c r="AA51">
        <v>1</v>
      </c>
      <c r="AB51">
        <v>0.90909090909090895</v>
      </c>
      <c r="AC51">
        <v>0.952380952380952</v>
      </c>
      <c r="AD51">
        <v>0</v>
      </c>
      <c r="AE51">
        <v>0.9</v>
      </c>
    </row>
    <row r="52" spans="1:31" x14ac:dyDescent="0.15">
      <c r="A52" s="4">
        <v>195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5.6812610626220703</v>
      </c>
      <c r="L52" s="7">
        <v>4.7090530395507804</v>
      </c>
      <c r="M52">
        <v>4.1505641937255904</v>
      </c>
      <c r="N52">
        <v>9.1015338897705096</v>
      </c>
      <c r="O52">
        <v>1</v>
      </c>
      <c r="P52">
        <v>1</v>
      </c>
      <c r="Q52">
        <v>9</v>
      </c>
      <c r="R52" s="12">
        <v>0.1111</v>
      </c>
      <c r="S52" s="12">
        <f t="shared" si="1"/>
        <v>0.1</v>
      </c>
      <c r="T52">
        <v>1.55792236328125</v>
      </c>
      <c r="U52">
        <v>1.2859477996826201</v>
      </c>
      <c r="V52">
        <v>1.2839777469635001</v>
      </c>
      <c r="W52" s="13">
        <v>1.9700527191162101E-3</v>
      </c>
      <c r="X52">
        <v>0.27394461631774902</v>
      </c>
      <c r="Y52">
        <v>0.27394461631774902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L53" s="8">
        <f>AVERAGE(L2:L52)</f>
        <v>2.8958090613870064</v>
      </c>
      <c r="W53" s="15">
        <f t="shared" ref="W53:AE53" si="2">AVERAGE(W2:W52)</f>
        <v>8.7281509941699476E-2</v>
      </c>
      <c r="Z53" s="9">
        <f t="shared" si="2"/>
        <v>0.17450980392156856</v>
      </c>
      <c r="AA53" s="9">
        <f t="shared" si="2"/>
        <v>0.71764705882352942</v>
      </c>
      <c r="AB53" s="9">
        <f t="shared" si="2"/>
        <v>0.81407470307470287</v>
      </c>
      <c r="AC53" s="9">
        <f t="shared" si="2"/>
        <v>0.75958246513361605</v>
      </c>
      <c r="AD53" s="9">
        <f t="shared" si="2"/>
        <v>0.28235294117647053</v>
      </c>
      <c r="AE53" s="9">
        <f t="shared" si="2"/>
        <v>0.54313725490196074</v>
      </c>
    </row>
    <row r="54" spans="1:31" x14ac:dyDescent="0.15">
      <c r="L54" s="8">
        <f>MAX(L2:L52)</f>
        <v>5.06644630432129</v>
      </c>
      <c r="W54" s="15">
        <f t="shared" ref="W54:AE54" si="3">MAX(W2:W52)</f>
        <v>0.36915552616119401</v>
      </c>
      <c r="Z54" s="9">
        <f t="shared" si="3"/>
        <v>0.4</v>
      </c>
      <c r="AA54" s="9">
        <f t="shared" si="3"/>
        <v>1</v>
      </c>
      <c r="AB54" s="9">
        <f t="shared" si="3"/>
        <v>1</v>
      </c>
      <c r="AC54" s="9">
        <f t="shared" si="3"/>
        <v>1</v>
      </c>
      <c r="AD54" s="9">
        <f t="shared" si="3"/>
        <v>1</v>
      </c>
      <c r="AE54" s="9">
        <f t="shared" si="3"/>
        <v>1</v>
      </c>
    </row>
    <row r="55" spans="1:31" x14ac:dyDescent="0.15">
      <c r="L55" s="8">
        <f>MIN(L2:L52)</f>
        <v>1.6794891357421899</v>
      </c>
      <c r="W55" s="15">
        <f t="shared" ref="W55:AE55" si="4">MIN(W2:W52)</f>
        <v>1.6613006591796901E-3</v>
      </c>
      <c r="Z55" s="9">
        <f t="shared" si="4"/>
        <v>0</v>
      </c>
      <c r="AA55" s="9">
        <f t="shared" si="4"/>
        <v>0</v>
      </c>
      <c r="AB55" s="9">
        <f t="shared" si="4"/>
        <v>0.5</v>
      </c>
      <c r="AC55" s="9">
        <f t="shared" si="4"/>
        <v>0.44444444444444398</v>
      </c>
      <c r="AD55" s="9">
        <f t="shared" si="4"/>
        <v>0</v>
      </c>
      <c r="AE55" s="9">
        <f t="shared" si="4"/>
        <v>0</v>
      </c>
    </row>
    <row r="56" spans="1:31" x14ac:dyDescent="0.15">
      <c r="L56" s="7"/>
      <c r="W56" s="13"/>
    </row>
    <row r="57" spans="1:31" x14ac:dyDescent="0.15">
      <c r="K57">
        <v>31</v>
      </c>
      <c r="W57" s="13"/>
    </row>
    <row r="58" spans="1:31" x14ac:dyDescent="0.15">
      <c r="W58" s="13"/>
    </row>
    <row r="59" spans="1:31" x14ac:dyDescent="0.15">
      <c r="K59">
        <v>0.161</v>
      </c>
      <c r="W59" s="13"/>
    </row>
    <row r="60" spans="1:31" x14ac:dyDescent="0.15">
      <c r="W60" s="13"/>
    </row>
    <row r="61" spans="1:31" x14ac:dyDescent="0.15">
      <c r="K61" s="9" t="s">
        <v>10</v>
      </c>
      <c r="L61" s="9" t="s">
        <v>33</v>
      </c>
      <c r="O61" s="9" t="s">
        <v>123</v>
      </c>
      <c r="P61" s="9" t="s">
        <v>124</v>
      </c>
      <c r="R61" s="9" t="s">
        <v>66</v>
      </c>
      <c r="S61" s="9"/>
      <c r="T61" s="9"/>
      <c r="U61" s="9"/>
      <c r="W61" s="13"/>
    </row>
    <row r="62" spans="1:31" x14ac:dyDescent="0.15">
      <c r="K62" s="9"/>
      <c r="L62" s="9"/>
      <c r="M62" s="9"/>
      <c r="R62" s="9">
        <v>0.2</v>
      </c>
      <c r="S62" s="9">
        <v>-400</v>
      </c>
      <c r="T62" s="9">
        <v>1600</v>
      </c>
      <c r="U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R63" s="9">
        <v>0.4</v>
      </c>
      <c r="S63" s="9">
        <v>-800</v>
      </c>
      <c r="T63" s="9">
        <v>1200</v>
      </c>
      <c r="U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R64" s="9">
        <v>0.45</v>
      </c>
      <c r="S64" s="9">
        <v>-900</v>
      </c>
      <c r="T64" s="9">
        <v>1100</v>
      </c>
      <c r="U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1</v>
      </c>
      <c r="M65" s="9"/>
      <c r="R65" s="9">
        <v>0.49</v>
      </c>
      <c r="S65" s="9">
        <v>-980</v>
      </c>
      <c r="T65" s="9">
        <v>1020</v>
      </c>
      <c r="U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/>
      <c r="W66" s="13"/>
    </row>
    <row r="67" spans="11:23" x14ac:dyDescent="0.15">
      <c r="K67" s="9" t="s">
        <v>38</v>
      </c>
      <c r="L67" s="9">
        <f>COUNTIF(L2:L52,"&lt;2.157")-COUNTIF(L2:L52,"&lt;1.996")</f>
        <v>3</v>
      </c>
      <c r="M67" s="9"/>
      <c r="W67" s="13"/>
    </row>
    <row r="68" spans="11:23" x14ac:dyDescent="0.15">
      <c r="K68" s="9" t="s">
        <v>39</v>
      </c>
      <c r="L68" s="9">
        <f>COUNTIF(L2:L52,"&lt;2.318")-COUNTIF(L2:L52,"&lt;2.157")</f>
        <v>7</v>
      </c>
      <c r="M68" s="9"/>
      <c r="W68" s="13"/>
    </row>
    <row r="69" spans="11:23" s="1" customFormat="1" x14ac:dyDescent="0.15">
      <c r="K69" s="28" t="s">
        <v>40</v>
      </c>
      <c r="L69" s="28">
        <f>COUNTIF(L2:L52,"&lt;2.479")-COUNTIF(L2:L52,"&lt;2.318")</f>
        <v>5</v>
      </c>
      <c r="M69" s="28"/>
    </row>
    <row r="70" spans="11:23" x14ac:dyDescent="0.15">
      <c r="K70" s="9" t="s">
        <v>41</v>
      </c>
      <c r="L70" s="9">
        <f>COUNTIF(L2:L52,"&lt;2.64")-COUNTIF(L2:L52,"&lt;2.479")</f>
        <v>13</v>
      </c>
      <c r="M70" s="9"/>
    </row>
    <row r="71" spans="11:23" x14ac:dyDescent="0.15">
      <c r="K71" s="9" t="s">
        <v>42</v>
      </c>
      <c r="L71" s="9">
        <f>COUNTIF(L2:L52,"&lt;2.801")-COUNTIF(L2:L52,"&lt;2.64")</f>
        <v>7</v>
      </c>
      <c r="M71" s="9"/>
    </row>
    <row r="72" spans="11:23" x14ac:dyDescent="0.15">
      <c r="K72" s="9" t="s">
        <v>43</v>
      </c>
      <c r="L72" s="9">
        <f>COUNTIF(L2:L52,"&lt;2.962")-COUNTIF(L2:L52,"&lt;2.801")</f>
        <v>6</v>
      </c>
      <c r="M72" s="9"/>
    </row>
    <row r="73" spans="11:23" x14ac:dyDescent="0.15">
      <c r="K73" s="9" t="s">
        <v>44</v>
      </c>
      <c r="L73" s="9">
        <f>COUNTIF(L2:L52,"&lt;3.123")-COUNTIF(L2:L52,"&lt;2.962")</f>
        <v>1</v>
      </c>
      <c r="M73" s="9"/>
    </row>
    <row r="74" spans="11:23" x14ac:dyDescent="0.15">
      <c r="K74" s="9" t="s">
        <v>45</v>
      </c>
      <c r="L74" s="9">
        <f>COUNTIF(L2:L52,"&lt;3.284")-COUNTIF(L2:L52,"&lt;3.123")</f>
        <v>0</v>
      </c>
      <c r="M74" s="9"/>
    </row>
    <row r="75" spans="11:23" x14ac:dyDescent="0.15">
      <c r="K75" s="9" t="s">
        <v>46</v>
      </c>
      <c r="L75" s="9">
        <f>COUNTIF(L2:L52,"&lt;3.445")-COUNTIF(L2:L52,"&lt;3.284")</f>
        <v>0</v>
      </c>
      <c r="M75" s="9"/>
    </row>
    <row r="76" spans="11:23" x14ac:dyDescent="0.15">
      <c r="K76" s="9" t="s">
        <v>47</v>
      </c>
      <c r="L76" s="9">
        <f>COUNTIF(L2:L52,"&lt;3.606")-COUNTIF(L2:L52,"&lt;3.445")</f>
        <v>0</v>
      </c>
      <c r="M76" s="9"/>
    </row>
    <row r="77" spans="11:23" x14ac:dyDescent="0.15">
      <c r="K77" s="9" t="s">
        <v>48</v>
      </c>
      <c r="L77" s="9">
        <f>COUNTIF(L2:L52,"&lt;3.767")-COUNTIF(L2:L52,"&lt;3.606")</f>
        <v>0</v>
      </c>
      <c r="M77" s="9"/>
    </row>
    <row r="78" spans="11:23" x14ac:dyDescent="0.15">
      <c r="K78" s="9" t="s">
        <v>49</v>
      </c>
      <c r="L78" s="9">
        <f>COUNTIF(L2:L52,"&lt;3.928")-COUNTIF(L2:L52,"&lt;3.767")</f>
        <v>0</v>
      </c>
      <c r="M78" s="9"/>
    </row>
    <row r="79" spans="11:23" x14ac:dyDescent="0.15">
      <c r="K79" s="9" t="s">
        <v>50</v>
      </c>
      <c r="L79" s="9">
        <f>COUNTIF(L2:L52,"&lt;4.089")-COUNTIF(L2:L52,"&lt;3.928")</f>
        <v>0</v>
      </c>
      <c r="M79" s="9"/>
    </row>
    <row r="80" spans="11:23" x14ac:dyDescent="0.15">
      <c r="K80" s="9" t="s">
        <v>51</v>
      </c>
      <c r="L80" s="9">
        <f>COUNTIF(L2:L52,"&lt;4.25")-COUNTIF(L2:L52,"&lt;4.089")</f>
        <v>0</v>
      </c>
      <c r="M80" s="9"/>
    </row>
    <row r="81" spans="11:23" x14ac:dyDescent="0.15">
      <c r="K81" s="9" t="s">
        <v>52</v>
      </c>
      <c r="L81" s="9">
        <f>COUNTIF(L2:L52,"&lt;4.411")-COUNTIF(L2:L52,"&lt;4.25")</f>
        <v>0</v>
      </c>
      <c r="M81" s="9"/>
    </row>
    <row r="82" spans="11:23" x14ac:dyDescent="0.15">
      <c r="K82" s="9" t="s">
        <v>53</v>
      </c>
      <c r="L82" s="9">
        <f>COUNTIF(L2:L52,"&lt;4.572")-COUNTIF(L2:L52,"&lt;4.411")</f>
        <v>0</v>
      </c>
      <c r="M82" s="9"/>
    </row>
    <row r="83" spans="11:23" x14ac:dyDescent="0.15">
      <c r="K83" s="9" t="s">
        <v>54</v>
      </c>
      <c r="L83" s="9">
        <f>COUNTIF(L2:L52,"&lt;4.733")-COUNTIF(L2:L52,"&lt;4.572")</f>
        <v>2</v>
      </c>
      <c r="M83" s="9"/>
      <c r="W83" s="13"/>
    </row>
    <row r="84" spans="11:23" x14ac:dyDescent="0.15">
      <c r="K84" s="9" t="s">
        <v>55</v>
      </c>
      <c r="L84" s="9">
        <f>COUNTIF(L2:L52,"&lt;4.894")-COUNTIF(L2:L52,"&lt;4.733")</f>
        <v>0</v>
      </c>
      <c r="M84" s="9"/>
      <c r="W84" s="13"/>
    </row>
    <row r="85" spans="11:23" x14ac:dyDescent="0.15">
      <c r="K85" s="9" t="s">
        <v>56</v>
      </c>
      <c r="L85" s="9">
        <f>COUNTIF(L2:L52,"&lt;5.055")-COUNTIF(L2:L52,"&lt;4.894")</f>
        <v>5</v>
      </c>
      <c r="M85" s="9"/>
      <c r="O85">
        <v>2.8929999999999998</v>
      </c>
      <c r="P85">
        <v>8.5000000000000006E-2</v>
      </c>
      <c r="W85" s="13"/>
    </row>
    <row r="86" spans="11:23" x14ac:dyDescent="0.15">
      <c r="K86" s="9" t="s">
        <v>57</v>
      </c>
      <c r="L86" s="9">
        <f>COUNTIF(L2:L52,"&lt;5.216")-COUNTIF(L2:L52,"&lt;5.055")</f>
        <v>1</v>
      </c>
      <c r="M86" s="9"/>
      <c r="O86">
        <v>3.8130000000000002</v>
      </c>
      <c r="P86">
        <v>0.11899999999999999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/>
      <c r="O87">
        <v>4.3250000000000002</v>
      </c>
      <c r="P87">
        <v>0.157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/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E123"/>
  <sheetViews>
    <sheetView topLeftCell="G73" workbookViewId="0">
      <selection activeCell="G1" sqref="A1:XFD123"/>
    </sheetView>
  </sheetViews>
  <sheetFormatPr defaultColWidth="9" defaultRowHeight="13.5" x14ac:dyDescent="0.15"/>
  <cols>
    <col min="11" max="12" width="18.25" customWidth="1"/>
    <col min="13" max="14" width="12.625"/>
    <col min="20" max="22" width="12.625"/>
    <col min="23" max="23" width="18.6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28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946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3.3250389099121098</v>
      </c>
      <c r="L6" s="7">
        <v>2.0880012512207</v>
      </c>
      <c r="M6">
        <v>2.8667697906494101</v>
      </c>
      <c r="N6">
        <v>7.1586685180664098</v>
      </c>
      <c r="O6">
        <v>1</v>
      </c>
      <c r="P6">
        <v>1</v>
      </c>
      <c r="Q6">
        <v>4</v>
      </c>
      <c r="R6" s="12">
        <v>0.25</v>
      </c>
      <c r="S6" s="12">
        <f t="shared" si="0"/>
        <v>0.1</v>
      </c>
      <c r="T6">
        <v>1.11629867553711</v>
      </c>
      <c r="U6">
        <v>0.89506816864013705</v>
      </c>
      <c r="V6">
        <v>0.99337136745452903</v>
      </c>
      <c r="W6" s="13">
        <v>9.8303198814392104E-2</v>
      </c>
      <c r="X6">
        <v>0.122927308082581</v>
      </c>
      <c r="Y6">
        <v>0.122927308082581</v>
      </c>
      <c r="Z6">
        <v>0.1</v>
      </c>
      <c r="AA6">
        <v>0.3</v>
      </c>
      <c r="AB6">
        <v>0.75</v>
      </c>
      <c r="AC6">
        <v>0.42857142857142799</v>
      </c>
      <c r="AD6">
        <v>0.7</v>
      </c>
      <c r="AE6">
        <v>0.2</v>
      </c>
    </row>
    <row r="7" spans="1:31" x14ac:dyDescent="0.15">
      <c r="A7" s="4">
        <v>868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3.7255001068115199</v>
      </c>
      <c r="L7" s="7">
        <v>2.12992668151856</v>
      </c>
      <c r="M7">
        <v>1.7113456726074201</v>
      </c>
      <c r="N7">
        <v>3.2912960052490199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1.2244358062744101</v>
      </c>
      <c r="U7">
        <v>1.1473345756530799</v>
      </c>
      <c r="V7">
        <v>1.07429599761963</v>
      </c>
      <c r="W7" s="13">
        <v>7.3038578033447293E-2</v>
      </c>
      <c r="X7">
        <v>0.15013980865478499</v>
      </c>
      <c r="Y7">
        <v>0.15013980865478499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x14ac:dyDescent="0.15">
      <c r="A8" s="4">
        <v>688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5.5039482116699201</v>
      </c>
      <c r="L8" s="7">
        <v>2.1708469390869101</v>
      </c>
      <c r="M8">
        <v>1.1613750457763701</v>
      </c>
      <c r="N8">
        <v>4.6472492218017596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1.88547706604004</v>
      </c>
      <c r="U8">
        <v>1.7043437957763701</v>
      </c>
      <c r="V8">
        <v>1.6322380304336599</v>
      </c>
      <c r="W8" s="13">
        <v>7.2105765342712402E-2</v>
      </c>
      <c r="X8">
        <v>0.253239035606384</v>
      </c>
      <c r="Y8">
        <v>0.253239035606384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760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5.9451637268066397</v>
      </c>
      <c r="L9" s="7">
        <v>2.1772499084472701</v>
      </c>
      <c r="M9">
        <v>1.5182361602783201</v>
      </c>
      <c r="N9">
        <v>4.6323146820068404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2.00077629089356</v>
      </c>
      <c r="U9">
        <v>1.8528251647949201</v>
      </c>
      <c r="V9">
        <v>1.73305892944336</v>
      </c>
      <c r="W9" s="13">
        <v>0.119766235351562</v>
      </c>
      <c r="X9">
        <v>0.26771736145019498</v>
      </c>
      <c r="Y9">
        <v>0.26771736145019498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876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5.8185081481933603</v>
      </c>
      <c r="L10" s="7">
        <v>2.2077369689941402</v>
      </c>
      <c r="M10">
        <v>1.01711845397949</v>
      </c>
      <c r="N10">
        <v>4.8402996063232404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2.3515682220459002</v>
      </c>
      <c r="U10">
        <v>2.11308741569519</v>
      </c>
      <c r="V10">
        <v>2.02004790306091</v>
      </c>
      <c r="W10" s="13">
        <v>9.3039512634277302E-2</v>
      </c>
      <c r="X10">
        <v>0.33152031898498502</v>
      </c>
      <c r="Y10">
        <v>0.33152031898498502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206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4.4629192352294904</v>
      </c>
      <c r="L11" s="7">
        <v>2.2479228973388699</v>
      </c>
      <c r="M11">
        <v>2.1878547668457</v>
      </c>
      <c r="N11">
        <v>3.5414943695068399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1.4795379638671899</v>
      </c>
      <c r="U11">
        <v>1.4095602035522501</v>
      </c>
      <c r="V11">
        <v>1.2945129871368399</v>
      </c>
      <c r="W11" s="13">
        <v>0.115047216415405</v>
      </c>
      <c r="X11">
        <v>0.18502497673034701</v>
      </c>
      <c r="Y11">
        <v>0.18502497673034701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332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5.5232677459716797</v>
      </c>
      <c r="L12" s="7">
        <v>2.25797843933106</v>
      </c>
      <c r="M12">
        <v>1.6736488342285201</v>
      </c>
      <c r="N12">
        <v>3.9813232421875</v>
      </c>
      <c r="O12">
        <v>3</v>
      </c>
      <c r="P12">
        <v>3</v>
      </c>
      <c r="Q12">
        <v>11</v>
      </c>
      <c r="R12" s="12">
        <v>0.2727</v>
      </c>
      <c r="S12" s="12">
        <f t="shared" si="0"/>
        <v>0.3</v>
      </c>
      <c r="T12">
        <v>2.1875057220459002</v>
      </c>
      <c r="U12">
        <v>2.02536869049072</v>
      </c>
      <c r="V12">
        <v>1.8965694904327399</v>
      </c>
      <c r="W12" s="13">
        <v>0.12879920005798301</v>
      </c>
      <c r="X12">
        <v>0.29093623161315901</v>
      </c>
      <c r="Y12">
        <v>0.29093623161315901</v>
      </c>
      <c r="Z12">
        <v>0.3</v>
      </c>
      <c r="AA12">
        <v>0.8</v>
      </c>
      <c r="AB12">
        <v>0.72727272727272696</v>
      </c>
      <c r="AC12">
        <v>0.76190476190476197</v>
      </c>
      <c r="AD12">
        <v>0.2</v>
      </c>
      <c r="AE12">
        <v>0.5</v>
      </c>
    </row>
    <row r="13" spans="1:31" x14ac:dyDescent="0.15">
      <c r="A13" s="4">
        <v>243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7.0155200958251998</v>
      </c>
      <c r="L13" s="7">
        <v>2.2603340148925799</v>
      </c>
      <c r="M13">
        <v>1.61123275756836</v>
      </c>
      <c r="N13">
        <v>4.6294460296630904</v>
      </c>
      <c r="O13">
        <v>4</v>
      </c>
      <c r="P13">
        <v>4</v>
      </c>
      <c r="Q13">
        <v>13</v>
      </c>
      <c r="R13" s="12">
        <v>0.30769999999999997</v>
      </c>
      <c r="S13" s="12">
        <f t="shared" si="0"/>
        <v>0.4</v>
      </c>
      <c r="T13">
        <v>2.15481376647949</v>
      </c>
      <c r="U13">
        <v>2.0434997081756601</v>
      </c>
      <c r="V13">
        <v>1.8577797412872299</v>
      </c>
      <c r="W13" s="13">
        <v>0.18571996688842801</v>
      </c>
      <c r="X13">
        <v>0.29703402519226102</v>
      </c>
      <c r="Y13">
        <v>0.29703402519226102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4">
        <v>962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4.6886062622070304</v>
      </c>
      <c r="L14" s="7">
        <v>2.2660045623779301</v>
      </c>
      <c r="M14">
        <v>1.8892669677734399</v>
      </c>
      <c r="N14">
        <v>3.0958251953125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1.6115760803222701</v>
      </c>
      <c r="U14">
        <v>1.5397201776504501</v>
      </c>
      <c r="V14">
        <v>1.4006265401840201</v>
      </c>
      <c r="W14" s="13">
        <v>0.139093637466431</v>
      </c>
      <c r="X14">
        <v>0.21094954013824499</v>
      </c>
      <c r="Y14">
        <v>0.21094954013824499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774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4.5879154205322301</v>
      </c>
      <c r="L15" s="7">
        <v>2.3017005920410201</v>
      </c>
      <c r="M15">
        <v>1.68941307067871</v>
      </c>
      <c r="N15">
        <v>3.34785652160644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1.59369468688965</v>
      </c>
      <c r="U15">
        <v>1.4986766576767001</v>
      </c>
      <c r="V15">
        <v>1.38804054260254</v>
      </c>
      <c r="W15" s="13">
        <v>0.11063611507415801</v>
      </c>
      <c r="X15">
        <v>0.20565414428710899</v>
      </c>
      <c r="Y15">
        <v>0.20565414428710899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613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4.1262054443359402</v>
      </c>
      <c r="L16" s="7">
        <v>2.30923271179199</v>
      </c>
      <c r="M16">
        <v>2.0504150390625</v>
      </c>
      <c r="N16">
        <v>3.11630058288574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1.39303970336914</v>
      </c>
      <c r="U16">
        <v>1.32696604728699</v>
      </c>
      <c r="V16">
        <v>1.2175832986831701</v>
      </c>
      <c r="W16" s="13">
        <v>0.109382748603821</v>
      </c>
      <c r="X16">
        <v>0.17545640468597401</v>
      </c>
      <c r="Y16">
        <v>0.17545640468597401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s="7" customFormat="1" x14ac:dyDescent="0.15">
      <c r="A17" s="24">
        <v>964</v>
      </c>
      <c r="B17" s="7">
        <v>16</v>
      </c>
      <c r="C17" s="7">
        <v>4</v>
      </c>
      <c r="D17" s="7">
        <v>10</v>
      </c>
      <c r="E17" s="7">
        <v>10</v>
      </c>
      <c r="F17" s="7">
        <v>10</v>
      </c>
      <c r="G17" s="7">
        <v>0</v>
      </c>
      <c r="H17" s="7">
        <v>6</v>
      </c>
      <c r="I17" s="7">
        <v>4</v>
      </c>
      <c r="J17" s="7">
        <v>0.8</v>
      </c>
      <c r="K17" s="7">
        <v>4.8089675903320304</v>
      </c>
      <c r="L17" s="7">
        <v>2.3160915374755899</v>
      </c>
      <c r="M17" s="7">
        <v>1.9291191101074201</v>
      </c>
      <c r="N17" s="7">
        <v>3.18735694885254</v>
      </c>
      <c r="O17" s="7">
        <v>2</v>
      </c>
      <c r="P17" s="7">
        <v>2</v>
      </c>
      <c r="Q17" s="7">
        <v>9</v>
      </c>
      <c r="R17" s="26">
        <v>0.22220000000000001</v>
      </c>
      <c r="S17" s="26">
        <f t="shared" si="0"/>
        <v>0.2</v>
      </c>
      <c r="T17" s="7">
        <v>1.62002754211426</v>
      </c>
      <c r="U17" s="7">
        <v>1.55934906005859</v>
      </c>
      <c r="V17" s="7">
        <v>1.40135169029236</v>
      </c>
      <c r="W17" s="7">
        <v>0.15799736976623499</v>
      </c>
      <c r="X17" s="7">
        <v>0.218675851821899</v>
      </c>
      <c r="Y17" s="7">
        <v>0.218675851821899</v>
      </c>
      <c r="Z17" s="7">
        <v>0.2</v>
      </c>
      <c r="AA17" s="7">
        <v>0.7</v>
      </c>
      <c r="AB17" s="7">
        <v>0.77777777777777801</v>
      </c>
      <c r="AC17" s="7">
        <v>0.73684210526315796</v>
      </c>
      <c r="AD17" s="7">
        <v>0.3</v>
      </c>
      <c r="AE17" s="7">
        <v>0.5</v>
      </c>
    </row>
    <row r="18" spans="1:31" x14ac:dyDescent="0.15">
      <c r="A18" s="4">
        <v>939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6.1483573913574201</v>
      </c>
      <c r="L18" s="7">
        <v>2.3338871002197301</v>
      </c>
      <c r="M18">
        <v>1.45290374755859</v>
      </c>
      <c r="N18">
        <v>4.1549930572509801</v>
      </c>
      <c r="O18">
        <v>3</v>
      </c>
      <c r="P18">
        <v>3</v>
      </c>
      <c r="Q18">
        <v>10</v>
      </c>
      <c r="R18" s="12">
        <v>0.3</v>
      </c>
      <c r="S18" s="12">
        <f t="shared" si="0"/>
        <v>0.3</v>
      </c>
      <c r="T18">
        <v>2.0319080352783199</v>
      </c>
      <c r="U18">
        <v>1.90573501586914</v>
      </c>
      <c r="V18">
        <v>1.74814701080322</v>
      </c>
      <c r="W18" s="13">
        <v>0.157588005065918</v>
      </c>
      <c r="X18">
        <v>0.28376102447509799</v>
      </c>
      <c r="Y18">
        <v>0.28376102447509799</v>
      </c>
      <c r="Z18">
        <v>0.3</v>
      </c>
      <c r="AA18">
        <v>0.7</v>
      </c>
      <c r="AB18">
        <v>0.7</v>
      </c>
      <c r="AC18">
        <v>0.7</v>
      </c>
      <c r="AD18">
        <v>0.3</v>
      </c>
      <c r="AE18">
        <v>0.4</v>
      </c>
    </row>
    <row r="19" spans="1:31" x14ac:dyDescent="0.15">
      <c r="A19" s="4">
        <v>345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6.2197780609130904</v>
      </c>
      <c r="L19" s="7">
        <v>2.36846923828125</v>
      </c>
      <c r="M19">
        <v>1.53592109680176</v>
      </c>
      <c r="N19">
        <v>4.3374729156494096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2.2145919799804701</v>
      </c>
      <c r="U19">
        <v>2.0643436908721902</v>
      </c>
      <c r="V19">
        <v>1.8967049121856701</v>
      </c>
      <c r="W19" s="13">
        <v>0.16763877868652299</v>
      </c>
      <c r="X19">
        <v>0.31788706779480003</v>
      </c>
      <c r="Y19">
        <v>0.31788706779480003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812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4.4178123474121103</v>
      </c>
      <c r="L20" s="7">
        <v>2.4056224822997998</v>
      </c>
      <c r="M20">
        <v>1.97488021850586</v>
      </c>
      <c r="N20">
        <v>3.1628780364990199</v>
      </c>
      <c r="O20">
        <v>1</v>
      </c>
      <c r="P20">
        <v>1</v>
      </c>
      <c r="Q20">
        <v>3</v>
      </c>
      <c r="R20" s="12">
        <v>0.33329999999999999</v>
      </c>
      <c r="S20" s="12">
        <f t="shared" si="0"/>
        <v>0.1</v>
      </c>
      <c r="T20">
        <v>1.3116340637207</v>
      </c>
      <c r="U20">
        <v>1.25386738777161</v>
      </c>
      <c r="V20">
        <v>1.13772320747376</v>
      </c>
      <c r="W20" s="13">
        <v>0.11614418029785201</v>
      </c>
      <c r="X20">
        <v>0.17391085624694799</v>
      </c>
      <c r="Y20">
        <v>0.17391085624694799</v>
      </c>
      <c r="Z20">
        <v>0.1</v>
      </c>
      <c r="AA20">
        <v>0.2</v>
      </c>
      <c r="AB20">
        <v>0.66666666666666696</v>
      </c>
      <c r="AC20">
        <v>0.30769230769230799</v>
      </c>
      <c r="AD20">
        <v>0.8</v>
      </c>
      <c r="AE20">
        <v>0.1</v>
      </c>
    </row>
    <row r="21" spans="1:31" x14ac:dyDescent="0.15">
      <c r="A21" s="4">
        <v>129</v>
      </c>
      <c r="B21">
        <v>12</v>
      </c>
      <c r="C21">
        <v>8</v>
      </c>
      <c r="D21">
        <v>10</v>
      </c>
      <c r="E21">
        <v>10</v>
      </c>
      <c r="F21">
        <v>9</v>
      </c>
      <c r="G21">
        <v>1</v>
      </c>
      <c r="H21">
        <v>3</v>
      </c>
      <c r="I21">
        <v>7</v>
      </c>
      <c r="J21">
        <v>0.6</v>
      </c>
      <c r="K21">
        <v>3.6296329498290998</v>
      </c>
      <c r="L21" s="7">
        <v>2.4108963012695299</v>
      </c>
      <c r="M21">
        <v>2.2349205017089799</v>
      </c>
      <c r="N21">
        <v>3.8110599517822301</v>
      </c>
      <c r="O21">
        <v>1</v>
      </c>
      <c r="P21">
        <v>1</v>
      </c>
      <c r="Q21">
        <v>5</v>
      </c>
      <c r="R21" s="12">
        <v>0.2</v>
      </c>
      <c r="S21" s="12">
        <f t="shared" si="0"/>
        <v>0.1</v>
      </c>
      <c r="T21">
        <v>0.90468788146972701</v>
      </c>
      <c r="U21">
        <v>0.83433657884597801</v>
      </c>
      <c r="V21">
        <v>0.81396675109863303</v>
      </c>
      <c r="W21" s="13">
        <v>2.0369827747344998E-2</v>
      </c>
      <c r="X21">
        <v>9.0721130371093694E-2</v>
      </c>
      <c r="Y21">
        <v>9.0721130371093694E-2</v>
      </c>
      <c r="Z21">
        <v>0.1</v>
      </c>
      <c r="AA21">
        <v>0.4</v>
      </c>
      <c r="AB21">
        <v>0.8</v>
      </c>
      <c r="AC21">
        <v>0.53333333333333299</v>
      </c>
      <c r="AD21">
        <v>0.6</v>
      </c>
      <c r="AE21">
        <v>0.3</v>
      </c>
    </row>
    <row r="22" spans="1:31" x14ac:dyDescent="0.15">
      <c r="A22" s="4">
        <v>312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4.5250988006591797</v>
      </c>
      <c r="L22" s="7">
        <v>2.4108982086181601</v>
      </c>
      <c r="M22">
        <v>1.9226989746093699</v>
      </c>
      <c r="N22">
        <v>6.3499069213867196</v>
      </c>
      <c r="O22">
        <v>3</v>
      </c>
      <c r="P22">
        <v>3</v>
      </c>
      <c r="Q22">
        <v>9</v>
      </c>
      <c r="R22" s="12">
        <v>0.33329999999999999</v>
      </c>
      <c r="S22" s="12">
        <f t="shared" si="0"/>
        <v>0.3</v>
      </c>
      <c r="T22">
        <v>1.47317695617676</v>
      </c>
      <c r="U22">
        <v>1.22977578639984</v>
      </c>
      <c r="V22">
        <v>1.2733234167098999</v>
      </c>
      <c r="W22" s="13">
        <v>4.3547630310058601E-2</v>
      </c>
      <c r="X22">
        <v>0.19985353946685799</v>
      </c>
      <c r="Y22">
        <v>0.19985353946685799</v>
      </c>
      <c r="Z22">
        <v>0.3</v>
      </c>
      <c r="AA22">
        <v>0.6</v>
      </c>
      <c r="AB22">
        <v>0.66666666666666696</v>
      </c>
      <c r="AC22">
        <v>0.63157894736842102</v>
      </c>
      <c r="AD22">
        <v>0.4</v>
      </c>
      <c r="AE22">
        <v>0.3</v>
      </c>
    </row>
    <row r="23" spans="1:31" x14ac:dyDescent="0.15">
      <c r="A23" s="4">
        <v>37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6.04209327697754</v>
      </c>
      <c r="L23" s="7">
        <v>2.41544532775879</v>
      </c>
      <c r="M23">
        <v>1.2670783996582</v>
      </c>
      <c r="N23">
        <v>4.9565734863281197</v>
      </c>
      <c r="O23">
        <v>3</v>
      </c>
      <c r="P23">
        <v>3</v>
      </c>
      <c r="Q23">
        <v>12</v>
      </c>
      <c r="R23" s="12">
        <v>0.25</v>
      </c>
      <c r="S23" s="12">
        <f t="shared" si="0"/>
        <v>0.3</v>
      </c>
      <c r="T23">
        <v>2.3585300445556601</v>
      </c>
      <c r="U23">
        <v>2.12113308906555</v>
      </c>
      <c r="V23">
        <v>2.0167069435119598</v>
      </c>
      <c r="W23" s="13">
        <v>0.10442614555358901</v>
      </c>
      <c r="X23">
        <v>0.34182310104370101</v>
      </c>
      <c r="Y23">
        <v>0.34182310104370101</v>
      </c>
      <c r="Z23">
        <v>0.3</v>
      </c>
      <c r="AA23">
        <v>0.9</v>
      </c>
      <c r="AB23">
        <v>0.75</v>
      </c>
      <c r="AC23">
        <v>0.81818181818181801</v>
      </c>
      <c r="AD23">
        <v>0.1</v>
      </c>
      <c r="AE23">
        <v>0.6</v>
      </c>
    </row>
    <row r="24" spans="1:31" x14ac:dyDescent="0.15">
      <c r="A24" s="4">
        <v>119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4.3686408996581996</v>
      </c>
      <c r="L24" s="7">
        <v>2.4335365295410201</v>
      </c>
      <c r="M24">
        <v>2.13887214660644</v>
      </c>
      <c r="N24">
        <v>4.3466472625732404</v>
      </c>
      <c r="O24">
        <v>1</v>
      </c>
      <c r="P24">
        <v>1</v>
      </c>
      <c r="Q24">
        <v>7</v>
      </c>
      <c r="R24" s="12">
        <v>0.1429</v>
      </c>
      <c r="S24" s="12">
        <f t="shared" si="0"/>
        <v>0.1</v>
      </c>
      <c r="T24">
        <v>1.4554977416992201</v>
      </c>
      <c r="U24">
        <v>1.32540655136108</v>
      </c>
      <c r="V24">
        <v>1.2578763961792001</v>
      </c>
      <c r="W24" s="13">
        <v>6.7530155181884793E-2</v>
      </c>
      <c r="X24">
        <v>0.19762134552002</v>
      </c>
      <c r="Y24">
        <v>0.19762134552002</v>
      </c>
      <c r="Z24">
        <v>0.1</v>
      </c>
      <c r="AA24">
        <v>0.6</v>
      </c>
      <c r="AB24">
        <v>0.85714285714285698</v>
      </c>
      <c r="AC24">
        <v>0.70588235294117596</v>
      </c>
      <c r="AD24">
        <v>0.4</v>
      </c>
      <c r="AE24">
        <v>0.5</v>
      </c>
    </row>
    <row r="25" spans="1:31" x14ac:dyDescent="0.15">
      <c r="A25" s="4">
        <v>712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3.8304862976074201</v>
      </c>
      <c r="L25" s="7">
        <v>2.4365577697753902</v>
      </c>
      <c r="M25">
        <v>2.0268630981445299</v>
      </c>
      <c r="N25">
        <v>4.0611400604248002</v>
      </c>
      <c r="O25">
        <v>1</v>
      </c>
      <c r="P25">
        <v>1</v>
      </c>
      <c r="Q25">
        <v>8</v>
      </c>
      <c r="R25" s="12">
        <v>0.125</v>
      </c>
      <c r="S25" s="12">
        <f t="shared" si="0"/>
        <v>0.1</v>
      </c>
      <c r="T25">
        <v>1.32381820678711</v>
      </c>
      <c r="U25">
        <v>1.19930648803711</v>
      </c>
      <c r="V25">
        <v>1.15740430355072</v>
      </c>
      <c r="W25" s="13">
        <v>4.1902184486389202E-2</v>
      </c>
      <c r="X25">
        <v>0.16641390323638899</v>
      </c>
      <c r="Y25">
        <v>0.16641390323638899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x14ac:dyDescent="0.15">
      <c r="A26" s="4">
        <v>623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5.1097850799560502</v>
      </c>
      <c r="L26" s="7">
        <v>2.44809913635254</v>
      </c>
      <c r="M26">
        <v>1.50448989868164</v>
      </c>
      <c r="N26">
        <v>5.08154296875</v>
      </c>
      <c r="O26">
        <v>3</v>
      </c>
      <c r="P26">
        <v>3</v>
      </c>
      <c r="Q26">
        <v>11</v>
      </c>
      <c r="R26" s="12">
        <v>0.2727</v>
      </c>
      <c r="S26" s="12">
        <f t="shared" si="0"/>
        <v>0.3</v>
      </c>
      <c r="T26">
        <v>1.9449977874755899</v>
      </c>
      <c r="U26">
        <v>1.7109842300414999</v>
      </c>
      <c r="V26">
        <v>1.6664686203002901</v>
      </c>
      <c r="W26" s="13">
        <v>4.4515609741210903E-2</v>
      </c>
      <c r="X26">
        <v>0.27852916717529302</v>
      </c>
      <c r="Y26">
        <v>0.27852916717529302</v>
      </c>
      <c r="Z26">
        <v>0.3</v>
      </c>
      <c r="AA26">
        <v>0.8</v>
      </c>
      <c r="AB26">
        <v>0.72727272727272696</v>
      </c>
      <c r="AC26">
        <v>0.76190476190476197</v>
      </c>
      <c r="AD26">
        <v>0.2</v>
      </c>
      <c r="AE26">
        <v>0.5</v>
      </c>
    </row>
    <row r="27" spans="1:31" x14ac:dyDescent="0.15">
      <c r="A27" s="4">
        <v>250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5.1424427032470703</v>
      </c>
      <c r="L27" s="7">
        <v>2.4484481811523402</v>
      </c>
      <c r="M27">
        <v>1.6546936035156199</v>
      </c>
      <c r="N27">
        <v>3.80046463012695</v>
      </c>
      <c r="O27">
        <v>2</v>
      </c>
      <c r="P27">
        <v>2</v>
      </c>
      <c r="Q27">
        <v>8</v>
      </c>
      <c r="R27" s="12">
        <v>0.25</v>
      </c>
      <c r="S27" s="12">
        <f t="shared" si="0"/>
        <v>0.2</v>
      </c>
      <c r="T27">
        <v>1.71976661682129</v>
      </c>
      <c r="U27">
        <v>1.5939807891845701</v>
      </c>
      <c r="V27">
        <v>1.47818791866302</v>
      </c>
      <c r="W27" s="13">
        <v>0.11579287052154499</v>
      </c>
      <c r="X27">
        <v>0.24157869815826399</v>
      </c>
      <c r="Y27">
        <v>0.24157869815826399</v>
      </c>
      <c r="Z27">
        <v>0.2</v>
      </c>
      <c r="AA27">
        <v>0.6</v>
      </c>
      <c r="AB27">
        <v>0.75</v>
      </c>
      <c r="AC27">
        <v>0.66666666666666696</v>
      </c>
      <c r="AD27">
        <v>0.4</v>
      </c>
      <c r="AE27">
        <v>0.4</v>
      </c>
    </row>
    <row r="28" spans="1:31" x14ac:dyDescent="0.15">
      <c r="A28" s="4">
        <v>443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5.2589397430419904</v>
      </c>
      <c r="L28" s="7">
        <v>2.4586219787597701</v>
      </c>
      <c r="M28">
        <v>1.5735111236572299</v>
      </c>
      <c r="N28">
        <v>3.8304176330566402</v>
      </c>
      <c r="O28">
        <v>3</v>
      </c>
      <c r="P28">
        <v>3</v>
      </c>
      <c r="Q28">
        <v>12</v>
      </c>
      <c r="R28" s="12">
        <v>0.25</v>
      </c>
      <c r="S28" s="12">
        <f t="shared" si="0"/>
        <v>0.3</v>
      </c>
      <c r="T28">
        <v>1.7043972015380899</v>
      </c>
      <c r="U28">
        <v>1.58232617378235</v>
      </c>
      <c r="V28">
        <v>1.4602359533309901</v>
      </c>
      <c r="W28" s="13">
        <v>0.12209022045135499</v>
      </c>
      <c r="X28">
        <v>0.24416124820709201</v>
      </c>
      <c r="Y28">
        <v>0.24416124820709201</v>
      </c>
      <c r="Z28">
        <v>0.3</v>
      </c>
      <c r="AA28">
        <v>0.9</v>
      </c>
      <c r="AB28">
        <v>0.75</v>
      </c>
      <c r="AC28">
        <v>0.81818181818181801</v>
      </c>
      <c r="AD28">
        <v>0.1</v>
      </c>
      <c r="AE28">
        <v>0.6</v>
      </c>
    </row>
    <row r="29" spans="1:31" s="20" customFormat="1" x14ac:dyDescent="0.15">
      <c r="A29" s="25">
        <v>704</v>
      </c>
      <c r="B29" s="20">
        <v>13</v>
      </c>
      <c r="C29" s="20">
        <v>7</v>
      </c>
      <c r="D29" s="20">
        <v>10</v>
      </c>
      <c r="E29" s="20">
        <v>10</v>
      </c>
      <c r="F29" s="20">
        <v>10</v>
      </c>
      <c r="G29" s="20">
        <v>0</v>
      </c>
      <c r="H29" s="20">
        <v>3</v>
      </c>
      <c r="I29" s="20">
        <v>7</v>
      </c>
      <c r="J29" s="20">
        <v>0.65</v>
      </c>
      <c r="K29" s="20">
        <v>4.02461814880371</v>
      </c>
      <c r="L29" s="20">
        <v>2.4749088287353498</v>
      </c>
      <c r="M29" s="20">
        <v>2.04274177551269</v>
      </c>
      <c r="N29" s="20">
        <v>4.5483264923095703</v>
      </c>
      <c r="O29" s="20">
        <v>2</v>
      </c>
      <c r="P29" s="20">
        <v>2</v>
      </c>
      <c r="Q29" s="20">
        <v>11</v>
      </c>
      <c r="R29" s="27">
        <v>0.18179999999999999</v>
      </c>
      <c r="S29" s="27">
        <f t="shared" ref="S29:S55" si="1">O29/E29</f>
        <v>0.2</v>
      </c>
      <c r="T29" s="20">
        <v>1.2865447998046899</v>
      </c>
      <c r="U29" s="20">
        <v>1.1468582153320299</v>
      </c>
      <c r="V29" s="20">
        <v>1.11094510555267</v>
      </c>
      <c r="W29" s="20">
        <v>3.5913109779357903E-2</v>
      </c>
      <c r="X29" s="20">
        <v>0.17559969425201399</v>
      </c>
      <c r="Y29" s="20">
        <v>0.17559969425201399</v>
      </c>
      <c r="Z29" s="20">
        <v>0.2</v>
      </c>
      <c r="AA29" s="20">
        <v>0.9</v>
      </c>
      <c r="AB29" s="20">
        <v>0.81818181818181801</v>
      </c>
      <c r="AC29" s="20">
        <v>0.85714285714285698</v>
      </c>
      <c r="AD29" s="20">
        <v>0.1</v>
      </c>
      <c r="AE29" s="20">
        <v>0.7</v>
      </c>
    </row>
    <row r="30" spans="1:31" x14ac:dyDescent="0.15">
      <c r="A30" s="4">
        <v>500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>
        <v>5.3677730560302699</v>
      </c>
      <c r="L30" s="7">
        <v>2.49630546569824</v>
      </c>
      <c r="M30">
        <v>2.0828208923339799</v>
      </c>
      <c r="N30">
        <v>3.7520809173584002</v>
      </c>
      <c r="O30">
        <v>2</v>
      </c>
      <c r="P30">
        <v>2</v>
      </c>
      <c r="Q30">
        <v>10</v>
      </c>
      <c r="R30" s="12">
        <v>0.2</v>
      </c>
      <c r="S30" s="12">
        <f t="shared" si="1"/>
        <v>0.2</v>
      </c>
      <c r="T30">
        <v>2.1302337646484402</v>
      </c>
      <c r="U30">
        <v>2.01200127601623</v>
      </c>
      <c r="V30">
        <v>1.8438333272934</v>
      </c>
      <c r="W30" s="13">
        <v>0.16816794872283899</v>
      </c>
      <c r="X30">
        <v>0.286400437355042</v>
      </c>
      <c r="Y30">
        <v>0.286400437355042</v>
      </c>
      <c r="Z30">
        <v>0.2</v>
      </c>
      <c r="AA30">
        <v>0.8</v>
      </c>
      <c r="AB30">
        <v>0.8</v>
      </c>
      <c r="AC30">
        <v>0.8</v>
      </c>
      <c r="AD30">
        <v>0.2</v>
      </c>
      <c r="AE30">
        <v>0.6</v>
      </c>
    </row>
    <row r="31" spans="1:31" x14ac:dyDescent="0.15">
      <c r="A31" s="4">
        <v>664</v>
      </c>
      <c r="B31">
        <v>11</v>
      </c>
      <c r="C31">
        <v>9</v>
      </c>
      <c r="D31">
        <v>10</v>
      </c>
      <c r="E31">
        <v>10</v>
      </c>
      <c r="F31">
        <v>9</v>
      </c>
      <c r="G31">
        <v>1</v>
      </c>
      <c r="H31">
        <v>2</v>
      </c>
      <c r="I31">
        <v>8</v>
      </c>
      <c r="J31">
        <v>0.55000000000000004</v>
      </c>
      <c r="K31">
        <v>6.4799747467040998</v>
      </c>
      <c r="L31" s="7">
        <v>4.9514541625976598</v>
      </c>
      <c r="M31">
        <v>3.68646240234375</v>
      </c>
      <c r="N31">
        <v>6.0613479614257804</v>
      </c>
      <c r="O31">
        <v>1</v>
      </c>
      <c r="P31">
        <v>1</v>
      </c>
      <c r="Q31">
        <v>9</v>
      </c>
      <c r="R31" s="12">
        <v>0.1111</v>
      </c>
      <c r="S31" s="12">
        <f t="shared" si="1"/>
        <v>0.1</v>
      </c>
      <c r="T31">
        <v>1.6116809844970701</v>
      </c>
      <c r="U31">
        <v>1.4346771240234399</v>
      </c>
      <c r="V31">
        <v>1.32643246650696</v>
      </c>
      <c r="W31" s="13">
        <v>0.10824465751648001</v>
      </c>
      <c r="X31">
        <v>0.28524851799011203</v>
      </c>
      <c r="Y31">
        <v>0.28524851799011203</v>
      </c>
      <c r="Z31">
        <v>0.1</v>
      </c>
      <c r="AA31">
        <v>0.8</v>
      </c>
      <c r="AB31">
        <v>0.88888888888888895</v>
      </c>
      <c r="AC31">
        <v>0.84210526315789502</v>
      </c>
      <c r="AD31">
        <v>0.2</v>
      </c>
      <c r="AE31">
        <v>0.7</v>
      </c>
    </row>
    <row r="32" spans="1:31" x14ac:dyDescent="0.15">
      <c r="A32" s="4">
        <v>191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5.69350242614746</v>
      </c>
      <c r="L32" s="7">
        <v>4.9520893096923801</v>
      </c>
      <c r="M32">
        <v>6.1017189025878897</v>
      </c>
      <c r="N32">
        <v>8.6914615631103498</v>
      </c>
      <c r="O32">
        <v>1</v>
      </c>
      <c r="P32">
        <v>1</v>
      </c>
      <c r="Q32">
        <v>11</v>
      </c>
      <c r="R32" s="12">
        <v>9.0899999999999995E-2</v>
      </c>
      <c r="S32" s="12">
        <f t="shared" si="1"/>
        <v>0.1</v>
      </c>
      <c r="T32">
        <v>1.5019054412841799</v>
      </c>
      <c r="U32">
        <v>1.3394470214843699</v>
      </c>
      <c r="V32">
        <v>1.2263002395629901</v>
      </c>
      <c r="W32" s="13">
        <v>0.113146781921387</v>
      </c>
      <c r="X32">
        <v>0.27560520172119102</v>
      </c>
      <c r="Y32">
        <v>0.27560520172119102</v>
      </c>
      <c r="Z32">
        <v>0.1</v>
      </c>
      <c r="AA32">
        <v>1</v>
      </c>
      <c r="AB32">
        <v>0.90909090909090895</v>
      </c>
      <c r="AC32">
        <v>0.952380952380952</v>
      </c>
      <c r="AD32">
        <v>0</v>
      </c>
      <c r="AE32">
        <v>0.9</v>
      </c>
    </row>
    <row r="33" spans="1:31" x14ac:dyDescent="0.15">
      <c r="A33" s="4">
        <v>78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>
        <v>5.1870536804199201</v>
      </c>
      <c r="L33" s="7">
        <v>2.6121311187744101</v>
      </c>
      <c r="M33">
        <v>2.1877632141113299</v>
      </c>
      <c r="N33">
        <v>4.30110740661621</v>
      </c>
      <c r="O33">
        <v>3</v>
      </c>
      <c r="P33">
        <v>3</v>
      </c>
      <c r="Q33">
        <v>13</v>
      </c>
      <c r="R33" s="12">
        <v>0.23080000000000001</v>
      </c>
      <c r="S33" s="12">
        <f t="shared" si="1"/>
        <v>0.3</v>
      </c>
      <c r="T33">
        <v>1.90737533569336</v>
      </c>
      <c r="U33">
        <v>1.7600345611572299</v>
      </c>
      <c r="V33">
        <v>1.63998091220856</v>
      </c>
      <c r="W33" s="13">
        <v>0.120053648948669</v>
      </c>
      <c r="X33">
        <v>0.26739442348480202</v>
      </c>
      <c r="Y33">
        <v>0.26739442348480202</v>
      </c>
      <c r="Z33">
        <v>0.3</v>
      </c>
      <c r="AA33">
        <v>1</v>
      </c>
      <c r="AB33">
        <v>0.76923076923076905</v>
      </c>
      <c r="AC33">
        <v>0.86956521739130399</v>
      </c>
      <c r="AD33">
        <v>0</v>
      </c>
      <c r="AE33">
        <v>0.7</v>
      </c>
    </row>
    <row r="34" spans="1:31" x14ac:dyDescent="0.15">
      <c r="A34" s="4">
        <v>59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>
        <v>5.88527488708496</v>
      </c>
      <c r="L34" s="7">
        <v>2.63079833984375</v>
      </c>
      <c r="M34">
        <v>1.4751014709472701</v>
      </c>
      <c r="N34">
        <v>4.1975421905517596</v>
      </c>
      <c r="O34">
        <v>3</v>
      </c>
      <c r="P34">
        <v>3</v>
      </c>
      <c r="Q34">
        <v>12</v>
      </c>
      <c r="R34" s="12">
        <v>0.25</v>
      </c>
      <c r="S34" s="12">
        <f t="shared" si="1"/>
        <v>0.3</v>
      </c>
      <c r="T34">
        <v>1.8753356933593699</v>
      </c>
      <c r="U34">
        <v>1.7415421009063701</v>
      </c>
      <c r="V34">
        <v>1.6032752990722701</v>
      </c>
      <c r="W34" s="13">
        <v>0.138266801834106</v>
      </c>
      <c r="X34">
        <v>0.27206039428710899</v>
      </c>
      <c r="Y34">
        <v>0.27206039428710899</v>
      </c>
      <c r="Z34">
        <v>0.3</v>
      </c>
      <c r="AA34">
        <v>0.9</v>
      </c>
      <c r="AB34">
        <v>0.75</v>
      </c>
      <c r="AC34">
        <v>0.81818181818181801</v>
      </c>
      <c r="AD34">
        <v>0.1</v>
      </c>
      <c r="AE34">
        <v>0.6</v>
      </c>
    </row>
    <row r="35" spans="1:31" s="7" customFormat="1" x14ac:dyDescent="0.15">
      <c r="A35" s="24">
        <v>971</v>
      </c>
      <c r="B35" s="7">
        <v>15</v>
      </c>
      <c r="C35" s="7">
        <v>5</v>
      </c>
      <c r="D35" s="7">
        <v>10</v>
      </c>
      <c r="E35" s="7">
        <v>10</v>
      </c>
      <c r="F35" s="7">
        <v>10</v>
      </c>
      <c r="G35" s="7">
        <v>0</v>
      </c>
      <c r="H35" s="7">
        <v>5</v>
      </c>
      <c r="I35" s="7">
        <v>5</v>
      </c>
      <c r="J35" s="7">
        <v>0.75</v>
      </c>
      <c r="K35" s="7">
        <v>5.5693740844726598</v>
      </c>
      <c r="L35" s="7">
        <v>2.6390514373779301</v>
      </c>
      <c r="M35" s="7">
        <v>1.64603042602539</v>
      </c>
      <c r="N35" s="7">
        <v>3.8745975494384801</v>
      </c>
      <c r="O35" s="7">
        <v>3</v>
      </c>
      <c r="P35" s="7">
        <v>3</v>
      </c>
      <c r="Q35" s="7">
        <v>13</v>
      </c>
      <c r="R35" s="26">
        <v>0.23080000000000001</v>
      </c>
      <c r="S35" s="26">
        <f t="shared" si="1"/>
        <v>0.3</v>
      </c>
      <c r="T35" s="7">
        <v>1.8709201812744101</v>
      </c>
      <c r="U35" s="7">
        <v>1.7435611486434901</v>
      </c>
      <c r="V35" s="7">
        <v>1.5970151424407999</v>
      </c>
      <c r="W35" s="7">
        <v>0.146546006202698</v>
      </c>
      <c r="X35" s="7">
        <v>0.273905038833618</v>
      </c>
      <c r="Y35" s="7">
        <v>0.273905038833618</v>
      </c>
      <c r="Z35" s="7">
        <v>0.3</v>
      </c>
      <c r="AA35" s="7">
        <v>1</v>
      </c>
      <c r="AB35" s="7">
        <v>0.76923076923076905</v>
      </c>
      <c r="AC35" s="7">
        <v>0.86956521739130399</v>
      </c>
      <c r="AD35" s="7">
        <v>0</v>
      </c>
      <c r="AE35" s="7">
        <v>0.7</v>
      </c>
    </row>
    <row r="36" spans="1:31" x14ac:dyDescent="0.15">
      <c r="A36" s="4">
        <v>396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5.2291107177734402</v>
      </c>
      <c r="L36" s="7">
        <v>2.8822326660156201</v>
      </c>
      <c r="M36">
        <v>2.5267772674560498</v>
      </c>
      <c r="N36">
        <v>3.9828357696533199</v>
      </c>
      <c r="O36">
        <v>1</v>
      </c>
      <c r="P36">
        <v>1</v>
      </c>
      <c r="Q36">
        <v>9</v>
      </c>
      <c r="R36" s="12">
        <v>0.1111</v>
      </c>
      <c r="S36" s="12">
        <f t="shared" si="1"/>
        <v>0.1</v>
      </c>
      <c r="T36">
        <v>1.84275054931641</v>
      </c>
      <c r="U36">
        <v>1.7257038354873699</v>
      </c>
      <c r="V36">
        <v>1.5776679515838601</v>
      </c>
      <c r="W36" s="13">
        <v>0.148035883903503</v>
      </c>
      <c r="X36">
        <v>0.265082597732544</v>
      </c>
      <c r="Y36">
        <v>0.265082597732544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397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4.1088352203369096</v>
      </c>
      <c r="L37" s="7">
        <v>2.8833198547363299</v>
      </c>
      <c r="M37">
        <v>2.3335666656494101</v>
      </c>
      <c r="N37">
        <v>3.2997093200683598</v>
      </c>
      <c r="O37">
        <v>1</v>
      </c>
      <c r="P37">
        <v>1</v>
      </c>
      <c r="Q37">
        <v>7</v>
      </c>
      <c r="R37" s="12">
        <v>0.1429</v>
      </c>
      <c r="S37" s="12">
        <f t="shared" si="1"/>
        <v>0.1</v>
      </c>
      <c r="T37">
        <v>1.3040294647216799</v>
      </c>
      <c r="U37">
        <v>1.2294629812240601</v>
      </c>
      <c r="V37">
        <v>1.1086437702178999</v>
      </c>
      <c r="W37" s="13">
        <v>0.12081921100616499</v>
      </c>
      <c r="X37">
        <v>0.19538569450378401</v>
      </c>
      <c r="Y37">
        <v>0.19538569450378401</v>
      </c>
      <c r="Z37">
        <v>0.1</v>
      </c>
      <c r="AA37">
        <v>0.6</v>
      </c>
      <c r="AB37">
        <v>0.85714285714285698</v>
      </c>
      <c r="AC37">
        <v>0.70588235294117596</v>
      </c>
      <c r="AD37">
        <v>0.4</v>
      </c>
      <c r="AE37">
        <v>0.5</v>
      </c>
    </row>
    <row r="38" spans="1:31" x14ac:dyDescent="0.15">
      <c r="A38" s="4">
        <v>459</v>
      </c>
      <c r="B38">
        <v>14</v>
      </c>
      <c r="C38">
        <v>6</v>
      </c>
      <c r="D38">
        <v>10</v>
      </c>
      <c r="E38">
        <v>10</v>
      </c>
      <c r="F38">
        <v>9</v>
      </c>
      <c r="G38">
        <v>1</v>
      </c>
      <c r="H38">
        <v>5</v>
      </c>
      <c r="I38">
        <v>5</v>
      </c>
      <c r="J38">
        <v>0.7</v>
      </c>
      <c r="K38">
        <v>5.5006790161132804</v>
      </c>
      <c r="L38" s="7">
        <v>2.8842868804931601</v>
      </c>
      <c r="M38">
        <v>2.0730018615722701</v>
      </c>
      <c r="N38">
        <v>3.6102161407470699</v>
      </c>
      <c r="O38">
        <v>1</v>
      </c>
      <c r="P38">
        <v>1</v>
      </c>
      <c r="Q38">
        <v>8</v>
      </c>
      <c r="R38" s="12">
        <v>0.125</v>
      </c>
      <c r="S38" s="12">
        <f t="shared" si="1"/>
        <v>0.1</v>
      </c>
      <c r="T38">
        <v>1.62765312194824</v>
      </c>
      <c r="U38">
        <v>1.52391397953033</v>
      </c>
      <c r="V38">
        <v>1.4047949314117401</v>
      </c>
      <c r="W38" s="13">
        <v>0.119119048118591</v>
      </c>
      <c r="X38">
        <v>0.222858190536499</v>
      </c>
      <c r="Y38">
        <v>0.222858190536499</v>
      </c>
      <c r="Z38">
        <v>0.1</v>
      </c>
      <c r="AA38">
        <v>0.7</v>
      </c>
      <c r="AB38">
        <v>0.875</v>
      </c>
      <c r="AC38">
        <v>0.77777777777777801</v>
      </c>
      <c r="AD38">
        <v>0.3</v>
      </c>
      <c r="AE38">
        <v>0.6</v>
      </c>
    </row>
    <row r="39" spans="1:31" x14ac:dyDescent="0.15">
      <c r="A39" s="4">
        <v>297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5.5571575164794904</v>
      </c>
      <c r="L39" s="7">
        <v>4.9705924987793004</v>
      </c>
      <c r="M39">
        <v>7.0828533172607404</v>
      </c>
      <c r="N39">
        <v>8.2126197814941406</v>
      </c>
      <c r="O39">
        <v>0</v>
      </c>
      <c r="P39">
        <v>0</v>
      </c>
      <c r="Q39">
        <v>8</v>
      </c>
      <c r="R39" s="12">
        <v>0</v>
      </c>
      <c r="S39" s="12">
        <f t="shared" si="1"/>
        <v>0</v>
      </c>
      <c r="T39">
        <v>1.4415969848632799</v>
      </c>
      <c r="U39">
        <v>1.3259868621826201</v>
      </c>
      <c r="V39">
        <v>1.153804063797</v>
      </c>
      <c r="W39" s="13">
        <v>0.17218279838562001</v>
      </c>
      <c r="X39">
        <v>0.28779292106628401</v>
      </c>
      <c r="Y39">
        <v>0.28779292106628401</v>
      </c>
      <c r="Z39">
        <v>0</v>
      </c>
      <c r="AA39">
        <v>0.8</v>
      </c>
      <c r="AB39">
        <v>1</v>
      </c>
      <c r="AC39">
        <v>0.88888888888888895</v>
      </c>
      <c r="AD39">
        <v>0.2</v>
      </c>
      <c r="AE39">
        <v>0.8</v>
      </c>
    </row>
    <row r="40" spans="1:31" x14ac:dyDescent="0.15">
      <c r="A40" s="4">
        <v>889</v>
      </c>
      <c r="B40">
        <v>11</v>
      </c>
      <c r="C40">
        <v>9</v>
      </c>
      <c r="D40">
        <v>10</v>
      </c>
      <c r="E40">
        <v>10</v>
      </c>
      <c r="F40">
        <v>9</v>
      </c>
      <c r="G40">
        <v>1</v>
      </c>
      <c r="H40">
        <v>2</v>
      </c>
      <c r="I40">
        <v>8</v>
      </c>
      <c r="J40">
        <v>0.55000000000000004</v>
      </c>
      <c r="K40">
        <v>5.3909587860107404</v>
      </c>
      <c r="L40" s="7">
        <v>4.8656806945800799</v>
      </c>
      <c r="M40">
        <v>6.3341655731201199</v>
      </c>
      <c r="N40">
        <v>4.4619922637939498</v>
      </c>
      <c r="O40">
        <v>0</v>
      </c>
      <c r="P40">
        <v>0</v>
      </c>
      <c r="Q40">
        <v>9</v>
      </c>
      <c r="R40" s="12">
        <v>0</v>
      </c>
      <c r="S40" s="12">
        <f t="shared" si="1"/>
        <v>0</v>
      </c>
      <c r="T40">
        <v>1.0824394226074201</v>
      </c>
      <c r="U40">
        <v>1.1033010482788099</v>
      </c>
      <c r="V40">
        <v>0.89980351924896196</v>
      </c>
      <c r="W40" s="13">
        <v>0.203497529029846</v>
      </c>
      <c r="X40">
        <v>0.18263590335846</v>
      </c>
      <c r="Y40">
        <v>0.18263590335846</v>
      </c>
      <c r="Z40">
        <v>0</v>
      </c>
      <c r="AA40">
        <v>0.9</v>
      </c>
      <c r="AB40">
        <v>1</v>
      </c>
      <c r="AC40">
        <v>0.94736842105263197</v>
      </c>
      <c r="AD40">
        <v>0.1</v>
      </c>
      <c r="AE40">
        <v>0.9</v>
      </c>
    </row>
    <row r="41" spans="1:31" x14ac:dyDescent="0.15">
      <c r="A41" s="4">
        <v>651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5.0041980743408203</v>
      </c>
      <c r="L41" s="7">
        <v>2.9071922302246098</v>
      </c>
      <c r="M41">
        <v>2.4940986633300799</v>
      </c>
      <c r="N41">
        <v>4.5540332794189498</v>
      </c>
      <c r="O41">
        <v>3</v>
      </c>
      <c r="P41">
        <v>3</v>
      </c>
      <c r="Q41">
        <v>11</v>
      </c>
      <c r="R41" s="12">
        <v>0.2727</v>
      </c>
      <c r="S41" s="12">
        <f t="shared" si="1"/>
        <v>0.3</v>
      </c>
      <c r="T41">
        <v>1.5159378051757799</v>
      </c>
      <c r="U41">
        <v>1.3895969390869101</v>
      </c>
      <c r="V41">
        <v>1.30038666725159</v>
      </c>
      <c r="W41" s="13">
        <v>8.9210271835327107E-2</v>
      </c>
      <c r="X41">
        <v>0.215551137924194</v>
      </c>
      <c r="Y41">
        <v>0.215551137924194</v>
      </c>
      <c r="Z41">
        <v>0.3</v>
      </c>
      <c r="AA41">
        <v>0.8</v>
      </c>
      <c r="AB41">
        <v>0.72727272727272696</v>
      </c>
      <c r="AC41">
        <v>0.76190476190476197</v>
      </c>
      <c r="AD41">
        <v>0.2</v>
      </c>
      <c r="AE41">
        <v>0.5</v>
      </c>
    </row>
    <row r="42" spans="1:31" x14ac:dyDescent="0.15">
      <c r="A42" s="4">
        <v>173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4.1566066741943404</v>
      </c>
      <c r="L42" s="7">
        <v>2.9127616882324201</v>
      </c>
      <c r="M42">
        <v>2.3548946380615199</v>
      </c>
      <c r="N42">
        <v>3.3491764068603498</v>
      </c>
      <c r="O42">
        <v>1</v>
      </c>
      <c r="P42">
        <v>1</v>
      </c>
      <c r="Q42">
        <v>9</v>
      </c>
      <c r="R42" s="12">
        <v>0.1111</v>
      </c>
      <c r="S42" s="12">
        <f t="shared" si="1"/>
        <v>0.1</v>
      </c>
      <c r="T42">
        <v>1.2314300537109399</v>
      </c>
      <c r="U42">
        <v>1.1641731262207</v>
      </c>
      <c r="V42">
        <v>1.0476678609848</v>
      </c>
      <c r="W42" s="13">
        <v>0.116505265235901</v>
      </c>
      <c r="X42">
        <v>0.183762192726135</v>
      </c>
      <c r="Y42">
        <v>0.183762192726135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805</v>
      </c>
      <c r="B43">
        <v>15</v>
      </c>
      <c r="C43">
        <v>5</v>
      </c>
      <c r="D43">
        <v>10</v>
      </c>
      <c r="E43">
        <v>10</v>
      </c>
      <c r="F43">
        <v>10</v>
      </c>
      <c r="G43">
        <v>0</v>
      </c>
      <c r="H43">
        <v>5</v>
      </c>
      <c r="I43">
        <v>5</v>
      </c>
      <c r="J43">
        <v>0.75</v>
      </c>
      <c r="K43">
        <v>4.7387371063232404</v>
      </c>
      <c r="L43" s="7">
        <v>2.9137649536132799</v>
      </c>
      <c r="M43">
        <v>2.6793842315673801</v>
      </c>
      <c r="N43">
        <v>3.1811828613281201</v>
      </c>
      <c r="O43">
        <v>0</v>
      </c>
      <c r="P43">
        <v>0</v>
      </c>
      <c r="Q43">
        <v>5</v>
      </c>
      <c r="R43" s="12">
        <v>0</v>
      </c>
      <c r="S43" s="12">
        <f t="shared" si="1"/>
        <v>0</v>
      </c>
      <c r="T43">
        <v>1.3934249877929701</v>
      </c>
      <c r="U43">
        <v>1.35218966007233</v>
      </c>
      <c r="V43">
        <v>1.19028437137604</v>
      </c>
      <c r="W43" s="13">
        <v>0.16190528869628901</v>
      </c>
      <c r="X43">
        <v>0.20314061641693101</v>
      </c>
      <c r="Y43">
        <v>0.20314061641693101</v>
      </c>
      <c r="Z43">
        <v>0</v>
      </c>
      <c r="AA43">
        <v>0.5</v>
      </c>
      <c r="AB43">
        <v>1</v>
      </c>
      <c r="AC43">
        <v>0.66666666666666696</v>
      </c>
      <c r="AD43">
        <v>0.5</v>
      </c>
      <c r="AE43">
        <v>0.5</v>
      </c>
    </row>
    <row r="44" spans="1:31" x14ac:dyDescent="0.15">
      <c r="A44" s="4">
        <v>27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4.7454948425293004</v>
      </c>
      <c r="L44" s="7">
        <v>2.9166088104247998</v>
      </c>
      <c r="M44">
        <v>1.91544342041016</v>
      </c>
      <c r="N44">
        <v>4.6660480499267596</v>
      </c>
      <c r="O44">
        <v>2</v>
      </c>
      <c r="P44">
        <v>2</v>
      </c>
      <c r="Q44">
        <v>11</v>
      </c>
      <c r="R44" s="12">
        <v>0.18179999999999999</v>
      </c>
      <c r="S44" s="12">
        <f t="shared" si="1"/>
        <v>0.2</v>
      </c>
      <c r="T44">
        <v>1.5258769989013701</v>
      </c>
      <c r="U44">
        <v>1.36233901977539</v>
      </c>
      <c r="V44">
        <v>1.2990763187408401</v>
      </c>
      <c r="W44" s="13">
        <v>6.3262701034545898E-2</v>
      </c>
      <c r="X44">
        <v>0.22680068016052199</v>
      </c>
      <c r="Y44">
        <v>0.22680068016052199</v>
      </c>
      <c r="Z44">
        <v>0.2</v>
      </c>
      <c r="AA44">
        <v>0.9</v>
      </c>
      <c r="AB44">
        <v>0.81818181818181801</v>
      </c>
      <c r="AC44">
        <v>0.85714285714285698</v>
      </c>
      <c r="AD44">
        <v>0.1</v>
      </c>
      <c r="AE44">
        <v>0.7</v>
      </c>
    </row>
    <row r="45" spans="1:31" x14ac:dyDescent="0.15">
      <c r="A45" s="4">
        <v>918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4.6910953521728498</v>
      </c>
      <c r="L45" s="7">
        <v>2.92262458801269</v>
      </c>
      <c r="M45">
        <v>2.3407936096191402</v>
      </c>
      <c r="N45">
        <v>3.4514465332031201</v>
      </c>
      <c r="O45">
        <v>1</v>
      </c>
      <c r="P45">
        <v>1</v>
      </c>
      <c r="Q45">
        <v>8</v>
      </c>
      <c r="R45" s="12">
        <v>0.125</v>
      </c>
      <c r="S45" s="12">
        <f t="shared" si="1"/>
        <v>0.1</v>
      </c>
      <c r="T45">
        <v>1.4240264892578101</v>
      </c>
      <c r="U45">
        <v>1.3423423767089799</v>
      </c>
      <c r="V45">
        <v>1.2150061130523699</v>
      </c>
      <c r="W45" s="13">
        <v>0.12733626365661599</v>
      </c>
      <c r="X45">
        <v>0.209020376205444</v>
      </c>
      <c r="Y45">
        <v>0.209020376205444</v>
      </c>
      <c r="Z45">
        <v>0.1</v>
      </c>
      <c r="AA45">
        <v>0.7</v>
      </c>
      <c r="AB45">
        <v>0.875</v>
      </c>
      <c r="AC45">
        <v>0.77777777777777801</v>
      </c>
      <c r="AD45">
        <v>0.3</v>
      </c>
      <c r="AE45">
        <v>0.6</v>
      </c>
    </row>
    <row r="46" spans="1:31" x14ac:dyDescent="0.15">
      <c r="A46" s="4">
        <v>888</v>
      </c>
      <c r="B46">
        <v>11</v>
      </c>
      <c r="C46">
        <v>9</v>
      </c>
      <c r="D46">
        <v>10</v>
      </c>
      <c r="E46">
        <v>10</v>
      </c>
      <c r="F46">
        <v>8</v>
      </c>
      <c r="G46">
        <v>2</v>
      </c>
      <c r="H46">
        <v>3</v>
      </c>
      <c r="I46">
        <v>7</v>
      </c>
      <c r="J46">
        <v>0.55000000000000004</v>
      </c>
      <c r="K46">
        <v>5.3221569061279297</v>
      </c>
      <c r="L46" s="7">
        <v>2.9267635345459002</v>
      </c>
      <c r="M46">
        <v>1.6298122406005899</v>
      </c>
      <c r="N46">
        <v>6.1318473815918004</v>
      </c>
      <c r="O46">
        <v>3</v>
      </c>
      <c r="P46">
        <v>3</v>
      </c>
      <c r="Q46">
        <v>10</v>
      </c>
      <c r="R46" s="12">
        <v>0.3</v>
      </c>
      <c r="S46" s="12">
        <f t="shared" si="1"/>
        <v>0.3</v>
      </c>
      <c r="T46">
        <v>1.49039459228516</v>
      </c>
      <c r="U46">
        <v>1.2271867990493801</v>
      </c>
      <c r="V46">
        <v>1.30383849143982</v>
      </c>
      <c r="W46" s="13">
        <v>7.6651692390441895E-2</v>
      </c>
      <c r="X46">
        <v>0.186556100845337</v>
      </c>
      <c r="Y46">
        <v>0.186556100845337</v>
      </c>
      <c r="Z46">
        <v>0.3</v>
      </c>
      <c r="AA46">
        <v>0.7</v>
      </c>
      <c r="AB46">
        <v>0.7</v>
      </c>
      <c r="AC46">
        <v>0.7</v>
      </c>
      <c r="AD46">
        <v>0.3</v>
      </c>
      <c r="AE46">
        <v>0.4</v>
      </c>
    </row>
    <row r="47" spans="1:31" x14ac:dyDescent="0.15">
      <c r="A47" s="4">
        <v>340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>
        <v>4.7457599639892596</v>
      </c>
      <c r="L47" s="7">
        <v>2.9280128479003902</v>
      </c>
      <c r="M47">
        <v>2.2725734710693399</v>
      </c>
      <c r="N47">
        <v>3.45197677612305</v>
      </c>
      <c r="O47">
        <v>2</v>
      </c>
      <c r="P47">
        <v>2</v>
      </c>
      <c r="Q47">
        <v>11</v>
      </c>
      <c r="R47" s="12">
        <v>0.18179999999999999</v>
      </c>
      <c r="S47" s="12">
        <f t="shared" si="1"/>
        <v>0.2</v>
      </c>
      <c r="T47">
        <v>1.65671157836914</v>
      </c>
      <c r="U47">
        <v>1.5590281486511199</v>
      </c>
      <c r="V47">
        <v>1.4025862216949501</v>
      </c>
      <c r="W47" s="13">
        <v>0.15644192695617701</v>
      </c>
      <c r="X47">
        <v>0.254125356674194</v>
      </c>
      <c r="Y47">
        <v>0.254125356674194</v>
      </c>
      <c r="Z47">
        <v>0.2</v>
      </c>
      <c r="AA47">
        <v>0.9</v>
      </c>
      <c r="AB47">
        <v>0.81818181818181801</v>
      </c>
      <c r="AC47">
        <v>0.85714285714285698</v>
      </c>
      <c r="AD47">
        <v>0.1</v>
      </c>
      <c r="AE47">
        <v>0.7</v>
      </c>
    </row>
    <row r="48" spans="1:31" x14ac:dyDescent="0.15">
      <c r="A48" s="4">
        <v>674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5.7549858093261701</v>
      </c>
      <c r="L48" s="7">
        <v>2.93998146057129</v>
      </c>
      <c r="M48">
        <v>2.1335353851318399</v>
      </c>
      <c r="N48">
        <v>4.0171222686767596</v>
      </c>
      <c r="O48">
        <v>3</v>
      </c>
      <c r="P48">
        <v>3</v>
      </c>
      <c r="Q48">
        <v>13</v>
      </c>
      <c r="R48" s="12">
        <v>0.23080000000000001</v>
      </c>
      <c r="S48" s="12">
        <f t="shared" si="1"/>
        <v>0.3</v>
      </c>
      <c r="T48">
        <v>2.0775794982910201</v>
      </c>
      <c r="U48">
        <v>1.9457706212997401</v>
      </c>
      <c r="V48">
        <v>1.7616113424301101</v>
      </c>
      <c r="W48" s="13">
        <v>0.18415927886962899</v>
      </c>
      <c r="X48">
        <v>0.31596815586090099</v>
      </c>
      <c r="Y48">
        <v>0.31596815586090099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4">
        <v>965</v>
      </c>
      <c r="B49">
        <v>15</v>
      </c>
      <c r="C49">
        <v>5</v>
      </c>
      <c r="D49">
        <v>10</v>
      </c>
      <c r="E49">
        <v>10</v>
      </c>
      <c r="F49">
        <v>10</v>
      </c>
      <c r="G49">
        <v>0</v>
      </c>
      <c r="H49">
        <v>5</v>
      </c>
      <c r="I49">
        <v>5</v>
      </c>
      <c r="J49">
        <v>0.75</v>
      </c>
      <c r="K49">
        <v>5.0984268188476598</v>
      </c>
      <c r="L49" s="7">
        <v>2.9432716369628902</v>
      </c>
      <c r="M49">
        <v>2.3286724090576199</v>
      </c>
      <c r="N49">
        <v>3.0811080932617201</v>
      </c>
      <c r="O49">
        <v>2</v>
      </c>
      <c r="P49">
        <v>2</v>
      </c>
      <c r="Q49">
        <v>10</v>
      </c>
      <c r="R49" s="12">
        <v>0.2</v>
      </c>
      <c r="S49" s="12">
        <f t="shared" si="1"/>
        <v>0.2</v>
      </c>
      <c r="T49">
        <v>1.63821220397949</v>
      </c>
      <c r="U49">
        <v>1.58276402950287</v>
      </c>
      <c r="V49">
        <v>1.38533079624176</v>
      </c>
      <c r="W49" s="13">
        <v>0.19743323326110801</v>
      </c>
      <c r="X49">
        <v>0.25288140773773199</v>
      </c>
      <c r="Y49">
        <v>0.25288140773773199</v>
      </c>
      <c r="Z49">
        <v>0.2</v>
      </c>
      <c r="AA49">
        <v>0.8</v>
      </c>
      <c r="AB49">
        <v>0.8</v>
      </c>
      <c r="AC49">
        <v>0.8</v>
      </c>
      <c r="AD49">
        <v>0.2</v>
      </c>
      <c r="AE49">
        <v>0.6</v>
      </c>
    </row>
    <row r="50" spans="1:31" x14ac:dyDescent="0.15">
      <c r="A50" s="4">
        <v>402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5.3525123596191397</v>
      </c>
      <c r="L50" s="7">
        <v>2.9465026855468701</v>
      </c>
      <c r="M50">
        <v>1.9305171966552701</v>
      </c>
      <c r="N50">
        <v>4.3217105865478498</v>
      </c>
      <c r="O50">
        <v>2</v>
      </c>
      <c r="P50">
        <v>2</v>
      </c>
      <c r="Q50">
        <v>11</v>
      </c>
      <c r="R50" s="12">
        <v>0.18179999999999999</v>
      </c>
      <c r="S50" s="12">
        <f t="shared" si="1"/>
        <v>0.2</v>
      </c>
      <c r="T50">
        <v>1.6804618835449201</v>
      </c>
      <c r="U50">
        <v>1.54594802856445</v>
      </c>
      <c r="V50">
        <v>1.4212274551391599</v>
      </c>
      <c r="W50" s="13">
        <v>0.124720573425293</v>
      </c>
      <c r="X50">
        <v>0.259234428405762</v>
      </c>
      <c r="Y50">
        <v>0.259234428405762</v>
      </c>
      <c r="Z50">
        <v>0.2</v>
      </c>
      <c r="AA50">
        <v>0.9</v>
      </c>
      <c r="AB50">
        <v>0.81818181818181801</v>
      </c>
      <c r="AC50">
        <v>0.85714285714285698</v>
      </c>
      <c r="AD50">
        <v>0.1</v>
      </c>
      <c r="AE50">
        <v>0.7</v>
      </c>
    </row>
    <row r="51" spans="1:31" x14ac:dyDescent="0.15">
      <c r="A51" s="4">
        <v>837</v>
      </c>
      <c r="B51">
        <v>12</v>
      </c>
      <c r="C51">
        <v>8</v>
      </c>
      <c r="D51">
        <v>10</v>
      </c>
      <c r="E51">
        <v>10</v>
      </c>
      <c r="F51">
        <v>9</v>
      </c>
      <c r="G51">
        <v>1</v>
      </c>
      <c r="H51">
        <v>3</v>
      </c>
      <c r="I51">
        <v>7</v>
      </c>
      <c r="J51">
        <v>0.6</v>
      </c>
      <c r="K51">
        <v>4.48995018005371</v>
      </c>
      <c r="L51" s="7">
        <v>2.94857597351074</v>
      </c>
      <c r="M51">
        <v>2.59440040588379</v>
      </c>
      <c r="N51">
        <v>4.6319618225097701</v>
      </c>
      <c r="O51">
        <v>2</v>
      </c>
      <c r="P51">
        <v>2</v>
      </c>
      <c r="Q51">
        <v>9</v>
      </c>
      <c r="R51" s="12">
        <v>0.22220000000000001</v>
      </c>
      <c r="S51" s="12">
        <f t="shared" si="1"/>
        <v>0.2</v>
      </c>
      <c r="T51">
        <v>1.3769226074218699</v>
      </c>
      <c r="U51">
        <v>1.23881340026855</v>
      </c>
      <c r="V51">
        <v>1.1876404285430899</v>
      </c>
      <c r="W51" s="13">
        <v>5.1172971725463902E-2</v>
      </c>
      <c r="X51">
        <v>0.18928217887878401</v>
      </c>
      <c r="Y51">
        <v>0.18928217887878401</v>
      </c>
      <c r="Z51">
        <v>0.2</v>
      </c>
      <c r="AA51">
        <v>0.7</v>
      </c>
      <c r="AB51">
        <v>0.77777777777777801</v>
      </c>
      <c r="AC51">
        <v>0.73684210526315796</v>
      </c>
      <c r="AD51">
        <v>0.3</v>
      </c>
      <c r="AE51">
        <v>0.5</v>
      </c>
    </row>
    <row r="52" spans="1:31" x14ac:dyDescent="0.15">
      <c r="A52" s="4">
        <v>747</v>
      </c>
      <c r="B52">
        <v>16</v>
      </c>
      <c r="C52">
        <v>4</v>
      </c>
      <c r="D52">
        <v>10</v>
      </c>
      <c r="E52">
        <v>10</v>
      </c>
      <c r="F52">
        <v>10</v>
      </c>
      <c r="G52">
        <v>0</v>
      </c>
      <c r="H52">
        <v>6</v>
      </c>
      <c r="I52">
        <v>4</v>
      </c>
      <c r="J52">
        <v>0.8</v>
      </c>
      <c r="K52">
        <v>5.7830085754394496</v>
      </c>
      <c r="L52" s="7">
        <v>2.9506244659423801</v>
      </c>
      <c r="M52">
        <v>2.2861747741699201</v>
      </c>
      <c r="N52">
        <v>3.05952072143555</v>
      </c>
      <c r="O52">
        <v>3</v>
      </c>
      <c r="P52">
        <v>3</v>
      </c>
      <c r="Q52">
        <v>13</v>
      </c>
      <c r="R52" s="12">
        <v>0.23080000000000001</v>
      </c>
      <c r="S52" s="12">
        <f t="shared" si="1"/>
        <v>0.3</v>
      </c>
      <c r="T52">
        <v>1.82601165771484</v>
      </c>
      <c r="U52">
        <v>1.7662338018417401</v>
      </c>
      <c r="V52">
        <v>1.5568977594375599</v>
      </c>
      <c r="W52" s="13">
        <v>0.209336042404175</v>
      </c>
      <c r="X52">
        <v>0.26911389827728299</v>
      </c>
      <c r="Y52">
        <v>0.26911389827728299</v>
      </c>
      <c r="Z52">
        <v>0.3</v>
      </c>
      <c r="AA52">
        <v>1</v>
      </c>
      <c r="AB52">
        <v>0.76923076923076905</v>
      </c>
      <c r="AC52">
        <v>0.86956521739130399</v>
      </c>
      <c r="AD52">
        <v>0</v>
      </c>
      <c r="AE52">
        <v>0.7</v>
      </c>
    </row>
    <row r="53" spans="1:31" x14ac:dyDescent="0.15">
      <c r="A53" s="4">
        <v>327</v>
      </c>
      <c r="B53">
        <v>13</v>
      </c>
      <c r="C53">
        <v>7</v>
      </c>
      <c r="D53">
        <v>10</v>
      </c>
      <c r="E53">
        <v>10</v>
      </c>
      <c r="F53">
        <v>9</v>
      </c>
      <c r="G53">
        <v>1</v>
      </c>
      <c r="H53">
        <v>4</v>
      </c>
      <c r="I53">
        <v>6</v>
      </c>
      <c r="J53">
        <v>0.65</v>
      </c>
      <c r="K53">
        <v>4.9272022247314498</v>
      </c>
      <c r="L53" s="7">
        <v>2.9533176422119101</v>
      </c>
      <c r="M53">
        <v>2.0259857177734402</v>
      </c>
      <c r="N53">
        <v>3.3891696929931601</v>
      </c>
      <c r="O53">
        <v>2</v>
      </c>
      <c r="P53">
        <v>2</v>
      </c>
      <c r="Q53">
        <v>9</v>
      </c>
      <c r="R53" s="12">
        <v>0.22220000000000001</v>
      </c>
      <c r="S53" s="12">
        <f t="shared" si="1"/>
        <v>0.2</v>
      </c>
      <c r="T53">
        <v>1.33107757568359</v>
      </c>
      <c r="U53">
        <v>1.2456364631652801</v>
      </c>
      <c r="V53">
        <v>1.1548923254013099</v>
      </c>
      <c r="W53" s="13">
        <v>9.0744137763977106E-2</v>
      </c>
      <c r="X53">
        <v>0.17618525028228799</v>
      </c>
      <c r="Y53">
        <v>0.17618525028228799</v>
      </c>
      <c r="Z53">
        <v>0.2</v>
      </c>
      <c r="AA53">
        <v>0.7</v>
      </c>
      <c r="AB53">
        <v>0.77777777777777801</v>
      </c>
      <c r="AC53">
        <v>0.73684210526315796</v>
      </c>
      <c r="AD53">
        <v>0.3</v>
      </c>
      <c r="AE53">
        <v>0.5</v>
      </c>
    </row>
    <row r="54" spans="1:31" x14ac:dyDescent="0.15">
      <c r="A54" s="4">
        <v>886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>
        <v>4.3056831359863299</v>
      </c>
      <c r="L54" s="7">
        <v>2.9554023742675799</v>
      </c>
      <c r="M54">
        <v>2.3007888793945299</v>
      </c>
      <c r="N54">
        <v>3.56577491760254</v>
      </c>
      <c r="O54">
        <v>1</v>
      </c>
      <c r="P54">
        <v>1</v>
      </c>
      <c r="Q54">
        <v>7</v>
      </c>
      <c r="R54" s="12">
        <v>0.1429</v>
      </c>
      <c r="S54" s="12">
        <f t="shared" si="1"/>
        <v>0.1</v>
      </c>
      <c r="T54">
        <v>1.3386402130127</v>
      </c>
      <c r="U54">
        <v>1.2534433603286701</v>
      </c>
      <c r="V54">
        <v>1.1390419006347701</v>
      </c>
      <c r="W54" s="13">
        <v>0.114401459693909</v>
      </c>
      <c r="X54">
        <v>0.19959831237792999</v>
      </c>
      <c r="Y54">
        <v>0.19959831237792999</v>
      </c>
      <c r="Z54">
        <v>0.1</v>
      </c>
      <c r="AA54">
        <v>0.6</v>
      </c>
      <c r="AB54">
        <v>0.85714285714285698</v>
      </c>
      <c r="AC54">
        <v>0.70588235294117596</v>
      </c>
      <c r="AD54">
        <v>0.4</v>
      </c>
      <c r="AE54">
        <v>0.5</v>
      </c>
    </row>
    <row r="55" spans="1:31" s="7" customFormat="1" x14ac:dyDescent="0.15">
      <c r="A55" s="24">
        <v>287</v>
      </c>
      <c r="B55" s="7">
        <v>13</v>
      </c>
      <c r="C55" s="7">
        <v>7</v>
      </c>
      <c r="D55" s="7">
        <v>10</v>
      </c>
      <c r="E55" s="7">
        <v>10</v>
      </c>
      <c r="F55" s="7">
        <v>10</v>
      </c>
      <c r="G55" s="7">
        <v>0</v>
      </c>
      <c r="H55" s="7">
        <v>3</v>
      </c>
      <c r="I55" s="7">
        <v>7</v>
      </c>
      <c r="J55" s="7">
        <v>0.65</v>
      </c>
      <c r="K55" s="7">
        <v>4.0195064544677699</v>
      </c>
      <c r="L55" s="7">
        <v>2.9595031738281201</v>
      </c>
      <c r="M55" s="7">
        <v>3.0390090942382799</v>
      </c>
      <c r="N55" s="7">
        <v>3.6469268798828098</v>
      </c>
      <c r="O55" s="7">
        <v>1</v>
      </c>
      <c r="P55" s="7">
        <v>1</v>
      </c>
      <c r="Q55" s="7">
        <v>9</v>
      </c>
      <c r="R55" s="26">
        <v>0.1111</v>
      </c>
      <c r="S55" s="26">
        <f t="shared" si="1"/>
        <v>0.1</v>
      </c>
      <c r="T55" s="7">
        <v>1.19313812255859</v>
      </c>
      <c r="U55" s="7">
        <v>1.1318773031234699</v>
      </c>
      <c r="V55" s="7">
        <v>1.01965427398682</v>
      </c>
      <c r="W55" s="7">
        <v>0.11222302913665801</v>
      </c>
      <c r="X55" s="7">
        <v>0.17348384857177701</v>
      </c>
      <c r="Y55" s="7">
        <v>0.17348384857177701</v>
      </c>
      <c r="Z55" s="7">
        <v>0.1</v>
      </c>
      <c r="AA55" s="7">
        <v>0.8</v>
      </c>
      <c r="AB55" s="7">
        <v>0.88888888888888895</v>
      </c>
      <c r="AC55" s="7">
        <v>0.84210526315789502</v>
      </c>
      <c r="AD55" s="7">
        <v>0.2</v>
      </c>
      <c r="AE55" s="7">
        <v>0.7</v>
      </c>
    </row>
    <row r="56" spans="1:31" x14ac:dyDescent="0.15">
      <c r="A56" s="4">
        <v>383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>
        <v>3.9303359985351598</v>
      </c>
      <c r="L56" s="7">
        <v>2.9631099700927699</v>
      </c>
      <c r="M56">
        <v>3.2686786651611301</v>
      </c>
      <c r="N56">
        <v>3.6606101989746098</v>
      </c>
      <c r="O56">
        <v>0</v>
      </c>
      <c r="P56">
        <v>0</v>
      </c>
      <c r="Q56">
        <v>6</v>
      </c>
      <c r="R56" s="12">
        <v>0</v>
      </c>
      <c r="S56" s="12">
        <f t="shared" ref="S56:S81" si="2">O56/E56</f>
        <v>0</v>
      </c>
      <c r="T56">
        <v>1.24178123474121</v>
      </c>
      <c r="U56">
        <v>1.1926892995834399</v>
      </c>
      <c r="V56">
        <v>1.0662806034088099</v>
      </c>
      <c r="W56" s="13">
        <v>0.126408696174622</v>
      </c>
      <c r="X56">
        <v>0.17550063133239699</v>
      </c>
      <c r="Y56">
        <v>0.17550063133239699</v>
      </c>
      <c r="Z56">
        <v>0</v>
      </c>
      <c r="AA56">
        <v>0.6</v>
      </c>
      <c r="AB56">
        <v>1</v>
      </c>
      <c r="AC56">
        <v>0.75</v>
      </c>
      <c r="AD56">
        <v>0.4</v>
      </c>
      <c r="AE56">
        <v>0.6</v>
      </c>
    </row>
    <row r="57" spans="1:31" x14ac:dyDescent="0.15">
      <c r="A57" s="4">
        <v>642</v>
      </c>
      <c r="B57">
        <v>13</v>
      </c>
      <c r="C57">
        <v>7</v>
      </c>
      <c r="D57">
        <v>10</v>
      </c>
      <c r="E57">
        <v>10</v>
      </c>
      <c r="F57">
        <v>10</v>
      </c>
      <c r="G57">
        <v>0</v>
      </c>
      <c r="H57">
        <v>3</v>
      </c>
      <c r="I57">
        <v>7</v>
      </c>
      <c r="J57">
        <v>0.65</v>
      </c>
      <c r="K57">
        <v>4.1888847351074201</v>
      </c>
      <c r="L57" s="7">
        <v>2.9654579162597701</v>
      </c>
      <c r="M57">
        <v>2.7530498504638699</v>
      </c>
      <c r="N57">
        <v>3.7746524810790998</v>
      </c>
      <c r="O57">
        <v>1</v>
      </c>
      <c r="P57">
        <v>1</v>
      </c>
      <c r="Q57">
        <v>8</v>
      </c>
      <c r="R57" s="12">
        <v>0.125</v>
      </c>
      <c r="S57" s="12">
        <f t="shared" si="2"/>
        <v>0.1</v>
      </c>
      <c r="T57">
        <v>1.20439529418945</v>
      </c>
      <c r="U57">
        <v>1.13566398620605</v>
      </c>
      <c r="V57">
        <v>1.0273334980011</v>
      </c>
      <c r="W57" s="13">
        <v>0.108330488204956</v>
      </c>
      <c r="X57">
        <v>0.17706179618835399</v>
      </c>
      <c r="Y57">
        <v>0.17706179618835399</v>
      </c>
      <c r="Z57">
        <v>0.1</v>
      </c>
      <c r="AA57">
        <v>0.7</v>
      </c>
      <c r="AB57">
        <v>0.875</v>
      </c>
      <c r="AC57">
        <v>0.77777777777777801</v>
      </c>
      <c r="AD57">
        <v>0.3</v>
      </c>
      <c r="AE57">
        <v>0.6</v>
      </c>
    </row>
    <row r="58" spans="1:31" x14ac:dyDescent="0.15">
      <c r="A58" s="4">
        <v>560</v>
      </c>
      <c r="B58">
        <v>15</v>
      </c>
      <c r="C58">
        <v>5</v>
      </c>
      <c r="D58">
        <v>10</v>
      </c>
      <c r="E58">
        <v>10</v>
      </c>
      <c r="F58">
        <v>10</v>
      </c>
      <c r="G58">
        <v>0</v>
      </c>
      <c r="H58">
        <v>5</v>
      </c>
      <c r="I58">
        <v>5</v>
      </c>
      <c r="J58">
        <v>0.75</v>
      </c>
      <c r="K58">
        <v>5.5997562408447301</v>
      </c>
      <c r="L58" s="7">
        <v>2.97844314575195</v>
      </c>
      <c r="M58">
        <v>2.4104709625244101</v>
      </c>
      <c r="N58">
        <v>4.1066761016845703</v>
      </c>
      <c r="O58">
        <v>3</v>
      </c>
      <c r="P58">
        <v>3</v>
      </c>
      <c r="Q58">
        <v>13</v>
      </c>
      <c r="R58" s="12">
        <v>0.23080000000000001</v>
      </c>
      <c r="S58" s="12">
        <f t="shared" si="2"/>
        <v>0.3</v>
      </c>
      <c r="T58">
        <v>1.5434474945068399</v>
      </c>
      <c r="U58">
        <v>1.4549747705459599</v>
      </c>
      <c r="V58">
        <v>1.32275426387787</v>
      </c>
      <c r="W58" s="13">
        <v>0.13222050666809099</v>
      </c>
      <c r="X58">
        <v>0.22069323062896701</v>
      </c>
      <c r="Y58">
        <v>0.22069323062896701</v>
      </c>
      <c r="Z58">
        <v>0.3</v>
      </c>
      <c r="AA58">
        <v>1</v>
      </c>
      <c r="AB58">
        <v>0.76923076923076905</v>
      </c>
      <c r="AC58">
        <v>0.86956521739130399</v>
      </c>
      <c r="AD58">
        <v>0</v>
      </c>
      <c r="AE58">
        <v>0.7</v>
      </c>
    </row>
    <row r="59" spans="1:31" x14ac:dyDescent="0.15">
      <c r="A59" s="4">
        <v>201</v>
      </c>
      <c r="B59">
        <v>14</v>
      </c>
      <c r="C59">
        <v>6</v>
      </c>
      <c r="D59">
        <v>10</v>
      </c>
      <c r="E59">
        <v>10</v>
      </c>
      <c r="F59">
        <v>9</v>
      </c>
      <c r="G59">
        <v>1</v>
      </c>
      <c r="H59">
        <v>5</v>
      </c>
      <c r="I59">
        <v>5</v>
      </c>
      <c r="J59">
        <v>0.7</v>
      </c>
      <c r="K59">
        <v>5.0309906005859402</v>
      </c>
      <c r="L59" s="7">
        <v>2.9798831939697301</v>
      </c>
      <c r="M59">
        <v>2.5449810028076199</v>
      </c>
      <c r="N59">
        <v>3.232421875</v>
      </c>
      <c r="O59">
        <v>2</v>
      </c>
      <c r="P59">
        <v>2</v>
      </c>
      <c r="Q59">
        <v>10</v>
      </c>
      <c r="R59" s="12">
        <v>0.2</v>
      </c>
      <c r="S59" s="12">
        <f t="shared" si="2"/>
        <v>0.2</v>
      </c>
      <c r="T59">
        <v>1.53352546691895</v>
      </c>
      <c r="U59">
        <v>1.4598205089569101</v>
      </c>
      <c r="V59">
        <v>1.3306686878204399</v>
      </c>
      <c r="W59" s="13">
        <v>0.129151821136475</v>
      </c>
      <c r="X59">
        <v>0.20285677909851099</v>
      </c>
      <c r="Y59">
        <v>0.20285677909851099</v>
      </c>
      <c r="Z59">
        <v>0.2</v>
      </c>
      <c r="AA59">
        <v>0.8</v>
      </c>
      <c r="AB59">
        <v>0.8</v>
      </c>
      <c r="AC59">
        <v>0.8</v>
      </c>
      <c r="AD59">
        <v>0.2</v>
      </c>
      <c r="AE59">
        <v>0.6</v>
      </c>
    </row>
    <row r="60" spans="1:31" x14ac:dyDescent="0.15">
      <c r="A60" s="4">
        <v>952</v>
      </c>
      <c r="B60">
        <v>11</v>
      </c>
      <c r="C60">
        <v>9</v>
      </c>
      <c r="D60">
        <v>10</v>
      </c>
      <c r="E60">
        <v>10</v>
      </c>
      <c r="F60">
        <v>9</v>
      </c>
      <c r="G60">
        <v>1</v>
      </c>
      <c r="H60">
        <v>2</v>
      </c>
      <c r="I60">
        <v>8</v>
      </c>
      <c r="J60">
        <v>0.55000000000000004</v>
      </c>
      <c r="K60">
        <v>3.6047267913818399</v>
      </c>
      <c r="L60" s="7">
        <v>2.9845962524414098</v>
      </c>
      <c r="M60">
        <v>3.90632247924805</v>
      </c>
      <c r="N60">
        <v>4.2528457641601598</v>
      </c>
      <c r="O60">
        <v>0</v>
      </c>
      <c r="P60">
        <v>0</v>
      </c>
      <c r="Q60">
        <v>6</v>
      </c>
      <c r="R60" s="12">
        <v>0</v>
      </c>
      <c r="S60" s="12">
        <f t="shared" si="2"/>
        <v>0</v>
      </c>
      <c r="T60">
        <v>0.949615478515625</v>
      </c>
      <c r="U60">
        <v>0.89764499664306596</v>
      </c>
      <c r="V60">
        <v>0.83979147672653198</v>
      </c>
      <c r="W60" s="13">
        <v>5.7853519916534403E-2</v>
      </c>
      <c r="X60">
        <v>0.109824001789093</v>
      </c>
      <c r="Y60">
        <v>0.109824001789093</v>
      </c>
      <c r="Z60">
        <v>0</v>
      </c>
      <c r="AA60">
        <v>0.6</v>
      </c>
      <c r="AB60">
        <v>1</v>
      </c>
      <c r="AC60">
        <v>0.75</v>
      </c>
      <c r="AD60">
        <v>0.4</v>
      </c>
      <c r="AE60">
        <v>0.6</v>
      </c>
    </row>
    <row r="61" spans="1:31" x14ac:dyDescent="0.15">
      <c r="A61" s="4">
        <v>875</v>
      </c>
      <c r="B61">
        <v>14</v>
      </c>
      <c r="C61">
        <v>6</v>
      </c>
      <c r="D61">
        <v>10</v>
      </c>
      <c r="E61">
        <v>10</v>
      </c>
      <c r="F61">
        <v>10</v>
      </c>
      <c r="G61">
        <v>0</v>
      </c>
      <c r="H61">
        <v>4</v>
      </c>
      <c r="I61">
        <v>6</v>
      </c>
      <c r="J61">
        <v>0.7</v>
      </c>
      <c r="K61">
        <v>4.9618778228759801</v>
      </c>
      <c r="L61" s="7">
        <v>2.9850826263427699</v>
      </c>
      <c r="M61">
        <v>2.25918388366699</v>
      </c>
      <c r="N61">
        <v>3.7321662902832</v>
      </c>
      <c r="O61">
        <v>1</v>
      </c>
      <c r="P61">
        <v>1</v>
      </c>
      <c r="Q61">
        <v>8</v>
      </c>
      <c r="R61" s="12">
        <v>0.125</v>
      </c>
      <c r="S61" s="12">
        <f t="shared" si="2"/>
        <v>0.1</v>
      </c>
      <c r="T61">
        <v>1.49424171447754</v>
      </c>
      <c r="U61">
        <v>1.4002046585082999</v>
      </c>
      <c r="V61">
        <v>1.2682718038559</v>
      </c>
      <c r="W61" s="13">
        <v>0.13193285465240501</v>
      </c>
      <c r="X61">
        <v>0.22596991062164301</v>
      </c>
      <c r="Y61">
        <v>0.22596991062164301</v>
      </c>
      <c r="Z61">
        <v>0.1</v>
      </c>
      <c r="AA61">
        <v>0.7</v>
      </c>
      <c r="AB61">
        <v>0.875</v>
      </c>
      <c r="AC61">
        <v>0.77777777777777801</v>
      </c>
      <c r="AD61">
        <v>0.3</v>
      </c>
      <c r="AE61">
        <v>0.6</v>
      </c>
    </row>
    <row r="62" spans="1:31" x14ac:dyDescent="0.15">
      <c r="A62" s="4">
        <v>81</v>
      </c>
      <c r="B62">
        <v>14</v>
      </c>
      <c r="C62">
        <v>6</v>
      </c>
      <c r="D62">
        <v>10</v>
      </c>
      <c r="E62">
        <v>10</v>
      </c>
      <c r="F62">
        <v>10</v>
      </c>
      <c r="G62">
        <v>0</v>
      </c>
      <c r="H62">
        <v>4</v>
      </c>
      <c r="I62">
        <v>6</v>
      </c>
      <c r="J62">
        <v>0.7</v>
      </c>
      <c r="K62">
        <v>4.4817962646484402</v>
      </c>
      <c r="L62" s="7">
        <v>2.99641609191894</v>
      </c>
      <c r="M62">
        <v>2.7919044494628902</v>
      </c>
      <c r="N62">
        <v>3.3726062774658199</v>
      </c>
      <c r="O62">
        <v>0</v>
      </c>
      <c r="P62">
        <v>0</v>
      </c>
      <c r="Q62">
        <v>0</v>
      </c>
      <c r="R62" s="12">
        <v>0</v>
      </c>
      <c r="S62" s="12">
        <f t="shared" si="2"/>
        <v>0</v>
      </c>
      <c r="T62">
        <v>1.3286705017089799</v>
      </c>
      <c r="U62">
        <v>1.28359222412109</v>
      </c>
      <c r="V62">
        <v>1.14824962615967</v>
      </c>
      <c r="W62" s="13">
        <v>0.135342597961426</v>
      </c>
      <c r="X62">
        <v>0.18042087554931599</v>
      </c>
      <c r="Y62">
        <v>0.18042087554931599</v>
      </c>
      <c r="Z62">
        <v>0</v>
      </c>
      <c r="AA62">
        <v>0</v>
      </c>
      <c r="AB62" t="s">
        <v>29</v>
      </c>
      <c r="AC62" t="s">
        <v>29</v>
      </c>
      <c r="AD62">
        <v>1</v>
      </c>
      <c r="AE62">
        <v>0</v>
      </c>
    </row>
    <row r="63" spans="1:31" x14ac:dyDescent="0.15">
      <c r="A63" s="4">
        <v>668</v>
      </c>
      <c r="B63">
        <v>13</v>
      </c>
      <c r="C63">
        <v>7</v>
      </c>
      <c r="D63">
        <v>10</v>
      </c>
      <c r="E63">
        <v>10</v>
      </c>
      <c r="F63">
        <v>10</v>
      </c>
      <c r="G63">
        <v>0</v>
      </c>
      <c r="H63">
        <v>3</v>
      </c>
      <c r="I63">
        <v>7</v>
      </c>
      <c r="J63">
        <v>0.65</v>
      </c>
      <c r="K63">
        <v>5.0424346923828098</v>
      </c>
      <c r="L63" s="7">
        <v>2.9986553192138699</v>
      </c>
      <c r="M63">
        <v>1.7273139953613299</v>
      </c>
      <c r="N63">
        <v>4.99639892578125</v>
      </c>
      <c r="O63">
        <v>2</v>
      </c>
      <c r="P63">
        <v>2</v>
      </c>
      <c r="Q63">
        <v>9</v>
      </c>
      <c r="R63" s="12">
        <v>0.22220000000000001</v>
      </c>
      <c r="S63" s="12">
        <f t="shared" si="2"/>
        <v>0.2</v>
      </c>
      <c r="T63">
        <v>1.5977916717529299</v>
      </c>
      <c r="U63">
        <v>1.40304243564606</v>
      </c>
      <c r="V63">
        <v>1.3566188812255899</v>
      </c>
      <c r="W63" s="13">
        <v>4.6423554420471198E-2</v>
      </c>
      <c r="X63">
        <v>0.241172790527344</v>
      </c>
      <c r="Y63">
        <v>0.241172790527344</v>
      </c>
      <c r="Z63">
        <v>0.2</v>
      </c>
      <c r="AA63">
        <v>0.7</v>
      </c>
      <c r="AB63">
        <v>0.77777777777777801</v>
      </c>
      <c r="AC63">
        <v>0.73684210526315796</v>
      </c>
      <c r="AD63">
        <v>0.3</v>
      </c>
      <c r="AE63">
        <v>0.5</v>
      </c>
    </row>
    <row r="64" spans="1:31" x14ac:dyDescent="0.15">
      <c r="A64" s="4">
        <v>379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>
        <v>5.4820995330810502</v>
      </c>
      <c r="L64" s="7">
        <v>3.0000534057617201</v>
      </c>
      <c r="M64">
        <v>1.6716880798339799</v>
      </c>
      <c r="N64">
        <v>3.9911727905273402</v>
      </c>
      <c r="O64">
        <v>2</v>
      </c>
      <c r="P64">
        <v>2</v>
      </c>
      <c r="Q64">
        <v>10</v>
      </c>
      <c r="R64" s="12">
        <v>0.2</v>
      </c>
      <c r="S64" s="12">
        <f t="shared" si="2"/>
        <v>0.2</v>
      </c>
      <c r="T64">
        <v>1.8185844421386701</v>
      </c>
      <c r="U64">
        <v>1.6708283424377399</v>
      </c>
      <c r="V64">
        <v>1.52689528465271</v>
      </c>
      <c r="W64" s="13">
        <v>0.14393305778503401</v>
      </c>
      <c r="X64">
        <v>0.29168915748596203</v>
      </c>
      <c r="Y64">
        <v>0.29168915748596203</v>
      </c>
      <c r="Z64">
        <v>0.2</v>
      </c>
      <c r="AA64">
        <v>0.8</v>
      </c>
      <c r="AB64">
        <v>0.8</v>
      </c>
      <c r="AC64">
        <v>0.8</v>
      </c>
      <c r="AD64">
        <v>0.2</v>
      </c>
      <c r="AE64">
        <v>0.6</v>
      </c>
    </row>
    <row r="65" spans="1:31" x14ac:dyDescent="0.15">
      <c r="A65" s="4">
        <v>391</v>
      </c>
      <c r="B65">
        <v>13</v>
      </c>
      <c r="C65">
        <v>7</v>
      </c>
      <c r="D65">
        <v>10</v>
      </c>
      <c r="E65">
        <v>10</v>
      </c>
      <c r="F65">
        <v>10</v>
      </c>
      <c r="G65">
        <v>0</v>
      </c>
      <c r="H65">
        <v>3</v>
      </c>
      <c r="I65">
        <v>7</v>
      </c>
      <c r="J65">
        <v>0.65</v>
      </c>
      <c r="K65">
        <v>4.6694412231445304</v>
      </c>
      <c r="L65" s="7">
        <v>3.0039863586425799</v>
      </c>
      <c r="M65">
        <v>2.2867698669433598</v>
      </c>
      <c r="N65">
        <v>4.5269088745117196</v>
      </c>
      <c r="O65">
        <v>1</v>
      </c>
      <c r="P65">
        <v>1</v>
      </c>
      <c r="Q65">
        <v>9</v>
      </c>
      <c r="R65" s="12">
        <v>0.1111</v>
      </c>
      <c r="S65" s="12">
        <f t="shared" si="2"/>
        <v>0.1</v>
      </c>
      <c r="T65">
        <v>1.4494514465332</v>
      </c>
      <c r="U65">
        <v>1.3129037618637101</v>
      </c>
      <c r="V65">
        <v>1.21916580200195</v>
      </c>
      <c r="W65" s="13">
        <v>9.3737959861755399E-2</v>
      </c>
      <c r="X65">
        <v>0.23028564453125</v>
      </c>
      <c r="Y65">
        <v>0.23028564453125</v>
      </c>
      <c r="Z65">
        <v>0.1</v>
      </c>
      <c r="AA65">
        <v>0.8</v>
      </c>
      <c r="AB65">
        <v>0.88888888888888895</v>
      </c>
      <c r="AC65">
        <v>0.84210526315789502</v>
      </c>
      <c r="AD65">
        <v>0.2</v>
      </c>
      <c r="AE65">
        <v>0.7</v>
      </c>
    </row>
    <row r="66" spans="1:31" ht="12.95" customHeight="1" x14ac:dyDescent="0.15">
      <c r="A66" s="4">
        <v>486</v>
      </c>
      <c r="B66">
        <v>16</v>
      </c>
      <c r="C66">
        <v>4</v>
      </c>
      <c r="D66">
        <v>10</v>
      </c>
      <c r="E66">
        <v>10</v>
      </c>
      <c r="F66">
        <v>10</v>
      </c>
      <c r="G66">
        <v>0</v>
      </c>
      <c r="H66">
        <v>6</v>
      </c>
      <c r="I66">
        <v>4</v>
      </c>
      <c r="J66">
        <v>0.8</v>
      </c>
      <c r="K66">
        <v>5.4736347198486301</v>
      </c>
      <c r="L66" s="7">
        <v>3.00607109069824</v>
      </c>
      <c r="M66">
        <v>2.5961036682128902</v>
      </c>
      <c r="N66">
        <v>3.08769607543945</v>
      </c>
      <c r="O66">
        <v>1</v>
      </c>
      <c r="P66">
        <v>1</v>
      </c>
      <c r="Q66">
        <v>9</v>
      </c>
      <c r="R66" s="12">
        <v>0.1111</v>
      </c>
      <c r="S66" s="12">
        <f t="shared" si="2"/>
        <v>0.1</v>
      </c>
      <c r="T66">
        <v>1.6700477600097701</v>
      </c>
      <c r="U66">
        <v>1.6262121200561499</v>
      </c>
      <c r="V66">
        <v>1.4233806133270299</v>
      </c>
      <c r="W66" s="13">
        <v>0.202831506729126</v>
      </c>
      <c r="X66">
        <v>0.24666714668273901</v>
      </c>
      <c r="Y66">
        <v>0.24666714668273901</v>
      </c>
      <c r="Z66">
        <v>0.1</v>
      </c>
      <c r="AA66">
        <v>0.8</v>
      </c>
      <c r="AB66">
        <v>0.88888888888888895</v>
      </c>
      <c r="AC66">
        <v>0.84210526315789502</v>
      </c>
      <c r="AD66">
        <v>0.2</v>
      </c>
      <c r="AE66">
        <v>0.7</v>
      </c>
    </row>
    <row r="67" spans="1:31" s="1" customFormat="1" x14ac:dyDescent="0.15">
      <c r="A67" s="5">
        <v>118</v>
      </c>
      <c r="B67" s="1">
        <v>10</v>
      </c>
      <c r="C67" s="1">
        <v>10</v>
      </c>
      <c r="D67" s="1">
        <v>10</v>
      </c>
      <c r="E67" s="1">
        <v>10</v>
      </c>
      <c r="F67" s="1">
        <v>9</v>
      </c>
      <c r="G67" s="1">
        <v>1</v>
      </c>
      <c r="H67" s="1">
        <v>1</v>
      </c>
      <c r="I67" s="1">
        <v>9</v>
      </c>
      <c r="J67" s="1">
        <v>0.5</v>
      </c>
      <c r="K67" s="1">
        <v>6.3139915466308603</v>
      </c>
      <c r="L67" s="1">
        <v>5.6860446929931596</v>
      </c>
      <c r="M67" s="1">
        <v>7.8103752136230504</v>
      </c>
      <c r="N67" s="1">
        <v>8.6398506164550799</v>
      </c>
      <c r="O67" s="1">
        <v>0</v>
      </c>
      <c r="P67" s="1">
        <v>0</v>
      </c>
      <c r="Q67" s="1">
        <v>9</v>
      </c>
      <c r="R67" s="14">
        <v>0</v>
      </c>
      <c r="S67" s="14">
        <f t="shared" si="2"/>
        <v>0</v>
      </c>
      <c r="T67" s="1">
        <v>1.3009033203125</v>
      </c>
      <c r="U67" s="1">
        <v>1.2336368560791</v>
      </c>
      <c r="V67" s="1">
        <v>1.07767033576965</v>
      </c>
      <c r="W67" s="1">
        <v>0.15596652030944799</v>
      </c>
      <c r="X67" s="1">
        <v>0.22323298454284701</v>
      </c>
      <c r="Y67" s="1">
        <v>0.22323298454284701</v>
      </c>
      <c r="Z67" s="1">
        <v>0</v>
      </c>
      <c r="AA67" s="1">
        <v>0.9</v>
      </c>
      <c r="AB67" s="1">
        <v>1</v>
      </c>
      <c r="AC67" s="1">
        <v>0.94736842105263197</v>
      </c>
      <c r="AD67" s="1">
        <v>0.1</v>
      </c>
      <c r="AE67" s="1">
        <v>0.9</v>
      </c>
    </row>
    <row r="68" spans="1:31" x14ac:dyDescent="0.15">
      <c r="A68" s="4">
        <v>618</v>
      </c>
      <c r="B68">
        <v>16</v>
      </c>
      <c r="C68">
        <v>4</v>
      </c>
      <c r="D68">
        <v>10</v>
      </c>
      <c r="E68">
        <v>10</v>
      </c>
      <c r="F68">
        <v>10</v>
      </c>
      <c r="G68">
        <v>0</v>
      </c>
      <c r="H68">
        <v>6</v>
      </c>
      <c r="I68">
        <v>4</v>
      </c>
      <c r="J68">
        <v>0.8</v>
      </c>
      <c r="K68">
        <v>6.0897712707519496</v>
      </c>
      <c r="L68" s="7">
        <v>3.0250396728515598</v>
      </c>
      <c r="M68">
        <v>2.5934143066406201</v>
      </c>
      <c r="N68">
        <v>4.0288238525390598</v>
      </c>
      <c r="O68">
        <v>1</v>
      </c>
      <c r="P68">
        <v>1</v>
      </c>
      <c r="Q68">
        <v>10</v>
      </c>
      <c r="R68" s="12">
        <v>0.1</v>
      </c>
      <c r="S68" s="12">
        <f t="shared" si="2"/>
        <v>0.1</v>
      </c>
      <c r="T68">
        <v>1.8936290740966799</v>
      </c>
      <c r="U68">
        <v>1.8156868219375599</v>
      </c>
      <c r="V68">
        <v>1.60606229305267</v>
      </c>
      <c r="W68" s="13">
        <v>0.209624528884888</v>
      </c>
      <c r="X68">
        <v>0.28756678104400601</v>
      </c>
      <c r="Y68">
        <v>0.28756678104400601</v>
      </c>
      <c r="Z68">
        <v>0.1</v>
      </c>
      <c r="AA68">
        <v>0.9</v>
      </c>
      <c r="AB68">
        <v>0.9</v>
      </c>
      <c r="AC68">
        <v>0.9</v>
      </c>
      <c r="AD68">
        <v>0.1</v>
      </c>
      <c r="AE68">
        <v>0.8</v>
      </c>
    </row>
    <row r="69" spans="1:31" x14ac:dyDescent="0.15">
      <c r="A69" s="4">
        <v>994</v>
      </c>
      <c r="B69">
        <v>11</v>
      </c>
      <c r="C69">
        <v>9</v>
      </c>
      <c r="D69">
        <v>10</v>
      </c>
      <c r="E69">
        <v>10</v>
      </c>
      <c r="F69">
        <v>10</v>
      </c>
      <c r="G69">
        <v>0</v>
      </c>
      <c r="H69">
        <v>1</v>
      </c>
      <c r="I69">
        <v>9</v>
      </c>
      <c r="J69">
        <v>0.55000000000000004</v>
      </c>
      <c r="K69">
        <v>5.8407783508300799</v>
      </c>
      <c r="L69" s="7">
        <v>5.0607795715331996</v>
      </c>
      <c r="M69">
        <v>6.2361831665039098</v>
      </c>
      <c r="N69">
        <v>9.1059703826904297</v>
      </c>
      <c r="O69">
        <v>0</v>
      </c>
      <c r="P69">
        <v>0</v>
      </c>
      <c r="Q69">
        <v>8</v>
      </c>
      <c r="R69" s="12">
        <v>0</v>
      </c>
      <c r="S69" s="12">
        <f t="shared" si="2"/>
        <v>0</v>
      </c>
      <c r="T69">
        <v>1.35232925415039</v>
      </c>
      <c r="U69">
        <v>1.2186088562011701</v>
      </c>
      <c r="V69">
        <v>1.1154925823211701</v>
      </c>
      <c r="W69" s="13">
        <v>0.10311627388000499</v>
      </c>
      <c r="X69">
        <v>0.23683667182922399</v>
      </c>
      <c r="Y69">
        <v>0.23683667182922399</v>
      </c>
      <c r="Z69">
        <v>0</v>
      </c>
      <c r="AA69">
        <v>0.8</v>
      </c>
      <c r="AB69">
        <v>1</v>
      </c>
      <c r="AC69">
        <v>0.88888888888888895</v>
      </c>
      <c r="AD69">
        <v>0.2</v>
      </c>
      <c r="AE69">
        <v>0.8</v>
      </c>
    </row>
    <row r="70" spans="1:31" ht="12" customHeight="1" x14ac:dyDescent="0.15">
      <c r="A70" s="4">
        <v>138</v>
      </c>
      <c r="B70">
        <v>11</v>
      </c>
      <c r="C70">
        <v>9</v>
      </c>
      <c r="D70">
        <v>10</v>
      </c>
      <c r="E70">
        <v>10</v>
      </c>
      <c r="F70">
        <v>10</v>
      </c>
      <c r="G70">
        <v>0</v>
      </c>
      <c r="H70">
        <v>1</v>
      </c>
      <c r="I70">
        <v>9</v>
      </c>
      <c r="J70">
        <v>0.55000000000000004</v>
      </c>
      <c r="K70">
        <v>6.1091136932373002</v>
      </c>
      <c r="L70" s="7">
        <v>4.9969577789306596</v>
      </c>
      <c r="M70">
        <v>3.6711006164550799</v>
      </c>
      <c r="N70">
        <v>9.6484050750732404</v>
      </c>
      <c r="O70">
        <v>1</v>
      </c>
      <c r="P70">
        <v>1</v>
      </c>
      <c r="Q70">
        <v>10</v>
      </c>
      <c r="R70" s="12">
        <v>0.1</v>
      </c>
      <c r="S70" s="12">
        <f t="shared" si="2"/>
        <v>0.1</v>
      </c>
      <c r="T70">
        <v>1.49333572387695</v>
      </c>
      <c r="U70">
        <v>1.20723152160645</v>
      </c>
      <c r="V70">
        <v>1.23794806003571</v>
      </c>
      <c r="W70" s="13">
        <v>3.0716538429260299E-2</v>
      </c>
      <c r="X70">
        <v>0.255387663841248</v>
      </c>
      <c r="Y70">
        <v>0.255387663841248</v>
      </c>
      <c r="Z70">
        <v>0.1</v>
      </c>
      <c r="AA70">
        <v>0.9</v>
      </c>
      <c r="AB70">
        <v>0.9</v>
      </c>
      <c r="AC70">
        <v>0.9</v>
      </c>
      <c r="AD70">
        <v>0.1</v>
      </c>
      <c r="AE70">
        <v>0.8</v>
      </c>
    </row>
    <row r="71" spans="1:31" x14ac:dyDescent="0.15">
      <c r="A71" s="4">
        <v>742</v>
      </c>
      <c r="B71">
        <v>14</v>
      </c>
      <c r="C71">
        <v>6</v>
      </c>
      <c r="D71">
        <v>10</v>
      </c>
      <c r="E71">
        <v>10</v>
      </c>
      <c r="F71">
        <v>10</v>
      </c>
      <c r="G71">
        <v>0</v>
      </c>
      <c r="H71">
        <v>4</v>
      </c>
      <c r="I71">
        <v>6</v>
      </c>
      <c r="J71">
        <v>0.7</v>
      </c>
      <c r="K71">
        <v>5.32865333557129</v>
      </c>
      <c r="L71" s="7">
        <v>3.02945899963379</v>
      </c>
      <c r="M71">
        <v>2.38541603088379</v>
      </c>
      <c r="N71">
        <v>4.6745910644531197</v>
      </c>
      <c r="O71">
        <v>3</v>
      </c>
      <c r="P71">
        <v>3</v>
      </c>
      <c r="Q71">
        <v>12</v>
      </c>
      <c r="R71" s="12">
        <v>0.25</v>
      </c>
      <c r="S71" s="12">
        <f t="shared" si="2"/>
        <v>0.3</v>
      </c>
      <c r="T71">
        <v>1.5461444854736299</v>
      </c>
      <c r="U71">
        <v>1.4164686203002901</v>
      </c>
      <c r="V71">
        <v>1.30941045284271</v>
      </c>
      <c r="W71" s="13">
        <v>0.107058167457581</v>
      </c>
      <c r="X71">
        <v>0.23673403263091999</v>
      </c>
      <c r="Y71">
        <v>0.23673403263091999</v>
      </c>
      <c r="Z71">
        <v>0.3</v>
      </c>
      <c r="AA71">
        <v>0.9</v>
      </c>
      <c r="AB71">
        <v>0.75</v>
      </c>
      <c r="AC71">
        <v>0.81818181818181801</v>
      </c>
      <c r="AD71">
        <v>0.1</v>
      </c>
      <c r="AE71">
        <v>0.6</v>
      </c>
    </row>
    <row r="72" spans="1:31" x14ac:dyDescent="0.15">
      <c r="A72" s="4">
        <v>463</v>
      </c>
      <c r="B72">
        <v>13</v>
      </c>
      <c r="C72">
        <v>7</v>
      </c>
      <c r="D72">
        <v>10</v>
      </c>
      <c r="E72">
        <v>10</v>
      </c>
      <c r="F72">
        <v>9</v>
      </c>
      <c r="G72">
        <v>1</v>
      </c>
      <c r="H72">
        <v>4</v>
      </c>
      <c r="I72">
        <v>6</v>
      </c>
      <c r="J72">
        <v>0.65</v>
      </c>
      <c r="K72">
        <v>4.80428123474121</v>
      </c>
      <c r="L72" s="7">
        <v>3.0306911468505899</v>
      </c>
      <c r="M72">
        <v>2.87204933166504</v>
      </c>
      <c r="N72">
        <v>4.1695690155029297</v>
      </c>
      <c r="O72">
        <v>0</v>
      </c>
      <c r="P72">
        <v>0</v>
      </c>
      <c r="Q72">
        <v>5</v>
      </c>
      <c r="R72" s="12">
        <v>0</v>
      </c>
      <c r="S72" s="12">
        <f t="shared" si="2"/>
        <v>0</v>
      </c>
      <c r="T72">
        <v>1.1744461059570299</v>
      </c>
      <c r="U72">
        <v>1.0940027236938501</v>
      </c>
      <c r="V72">
        <v>1.02216815948486</v>
      </c>
      <c r="W72" s="13">
        <v>7.1834564208984403E-2</v>
      </c>
      <c r="X72">
        <v>0.152277946472168</v>
      </c>
      <c r="Y72">
        <v>0.152277946472168</v>
      </c>
      <c r="Z72">
        <v>0</v>
      </c>
      <c r="AA72">
        <v>0.5</v>
      </c>
      <c r="AB72">
        <v>1</v>
      </c>
      <c r="AC72">
        <v>0.66666666666666696</v>
      </c>
      <c r="AD72">
        <v>0.5</v>
      </c>
      <c r="AE72">
        <v>0.5</v>
      </c>
    </row>
    <row r="73" spans="1:31" x14ac:dyDescent="0.15">
      <c r="A73" s="4">
        <v>316</v>
      </c>
      <c r="B73">
        <v>14</v>
      </c>
      <c r="C73">
        <v>6</v>
      </c>
      <c r="D73">
        <v>10</v>
      </c>
      <c r="E73">
        <v>10</v>
      </c>
      <c r="F73">
        <v>10</v>
      </c>
      <c r="G73">
        <v>0</v>
      </c>
      <c r="H73">
        <v>4</v>
      </c>
      <c r="I73">
        <v>6</v>
      </c>
      <c r="J73">
        <v>0.7</v>
      </c>
      <c r="K73">
        <v>5.9217700958251998</v>
      </c>
      <c r="L73" s="7">
        <v>3.0343151092529301</v>
      </c>
      <c r="M73">
        <v>1.7659606933593699</v>
      </c>
      <c r="N73">
        <v>5.1047134399414098</v>
      </c>
      <c r="O73">
        <v>2</v>
      </c>
      <c r="P73">
        <v>2</v>
      </c>
      <c r="Q73">
        <v>11</v>
      </c>
      <c r="R73" s="12">
        <v>0.18179999999999999</v>
      </c>
      <c r="S73" s="12">
        <f t="shared" si="2"/>
        <v>0.2</v>
      </c>
      <c r="T73">
        <v>1.7745475769043</v>
      </c>
      <c r="U73">
        <v>1.6125559806823699</v>
      </c>
      <c r="V73">
        <v>1.5067447423934901</v>
      </c>
      <c r="W73" s="13">
        <v>0.10581123828887901</v>
      </c>
      <c r="X73">
        <v>0.267802834510803</v>
      </c>
      <c r="Y73">
        <v>0.267802834510803</v>
      </c>
      <c r="Z73">
        <v>0.2</v>
      </c>
      <c r="AA73">
        <v>0.9</v>
      </c>
      <c r="AB73">
        <v>0.81818181818181801</v>
      </c>
      <c r="AC73">
        <v>0.85714285714285698</v>
      </c>
      <c r="AD73">
        <v>0.1</v>
      </c>
      <c r="AE73">
        <v>0.7</v>
      </c>
    </row>
    <row r="74" spans="1:31" x14ac:dyDescent="0.15">
      <c r="A74" s="4">
        <v>930</v>
      </c>
      <c r="B74">
        <v>14</v>
      </c>
      <c r="C74">
        <v>6</v>
      </c>
      <c r="D74">
        <v>10</v>
      </c>
      <c r="E74">
        <v>10</v>
      </c>
      <c r="F74">
        <v>10</v>
      </c>
      <c r="G74">
        <v>0</v>
      </c>
      <c r="H74">
        <v>4</v>
      </c>
      <c r="I74">
        <v>6</v>
      </c>
      <c r="J74">
        <v>0.7</v>
      </c>
      <c r="K74">
        <v>5.39310646057129</v>
      </c>
      <c r="L74" s="7">
        <v>3.0376682281494101</v>
      </c>
      <c r="M74">
        <v>2.0726280212402299</v>
      </c>
      <c r="N74">
        <v>4.2802028656005904</v>
      </c>
      <c r="O74">
        <v>1</v>
      </c>
      <c r="P74">
        <v>1</v>
      </c>
      <c r="Q74">
        <v>8</v>
      </c>
      <c r="R74" s="12">
        <v>0.125</v>
      </c>
      <c r="S74" s="12">
        <f t="shared" si="2"/>
        <v>0.1</v>
      </c>
      <c r="T74">
        <v>1.8031578063964799</v>
      </c>
      <c r="U74">
        <v>1.65951919555664</v>
      </c>
      <c r="V74">
        <v>1.51708948612213</v>
      </c>
      <c r="W74" s="13">
        <v>0.142429709434509</v>
      </c>
      <c r="X74">
        <v>0.28606832027435303</v>
      </c>
      <c r="Y74">
        <v>0.28606832027435303</v>
      </c>
      <c r="Z74">
        <v>0.1</v>
      </c>
      <c r="AA74">
        <v>0.7</v>
      </c>
      <c r="AB74">
        <v>0.875</v>
      </c>
      <c r="AC74">
        <v>0.77777777777777801</v>
      </c>
      <c r="AD74">
        <v>0.3</v>
      </c>
      <c r="AE74">
        <v>0.6</v>
      </c>
    </row>
    <row r="75" spans="1:31" x14ac:dyDescent="0.15">
      <c r="A75" s="4">
        <v>305</v>
      </c>
      <c r="B75">
        <v>13</v>
      </c>
      <c r="C75">
        <v>7</v>
      </c>
      <c r="D75">
        <v>10</v>
      </c>
      <c r="E75">
        <v>10</v>
      </c>
      <c r="F75">
        <v>10</v>
      </c>
      <c r="G75">
        <v>0</v>
      </c>
      <c r="H75">
        <v>3</v>
      </c>
      <c r="I75">
        <v>7</v>
      </c>
      <c r="J75">
        <v>0.65</v>
      </c>
      <c r="K75">
        <v>4.4502868652343697</v>
      </c>
      <c r="L75" s="7">
        <v>3.0485916137695299</v>
      </c>
      <c r="M75">
        <v>2.2497577667236301</v>
      </c>
      <c r="N75">
        <v>3.5311279296875</v>
      </c>
      <c r="O75">
        <v>1</v>
      </c>
      <c r="P75">
        <v>1</v>
      </c>
      <c r="Q75">
        <v>8</v>
      </c>
      <c r="R75" s="12">
        <v>0.125</v>
      </c>
      <c r="S75" s="12">
        <f t="shared" si="2"/>
        <v>0.1</v>
      </c>
      <c r="T75">
        <v>1.48227119445801</v>
      </c>
      <c r="U75">
        <v>1.3686834573745701</v>
      </c>
      <c r="V75">
        <v>1.2705872058868399</v>
      </c>
      <c r="W75" s="13">
        <v>9.8096251487731906E-2</v>
      </c>
      <c r="X75">
        <v>0.21168398857116699</v>
      </c>
      <c r="Y75">
        <v>0.21168398857116699</v>
      </c>
      <c r="Z75">
        <v>0.1</v>
      </c>
      <c r="AA75">
        <v>0.7</v>
      </c>
      <c r="AB75">
        <v>0.875</v>
      </c>
      <c r="AC75">
        <v>0.77777777777777801</v>
      </c>
      <c r="AD75">
        <v>0.3</v>
      </c>
      <c r="AE75">
        <v>0.6</v>
      </c>
    </row>
    <row r="76" spans="1:31" x14ac:dyDescent="0.15">
      <c r="A76" s="4">
        <v>927</v>
      </c>
      <c r="B76">
        <v>13</v>
      </c>
      <c r="C76">
        <v>7</v>
      </c>
      <c r="D76">
        <v>10</v>
      </c>
      <c r="E76">
        <v>10</v>
      </c>
      <c r="F76">
        <v>10</v>
      </c>
      <c r="G76">
        <v>0</v>
      </c>
      <c r="H76">
        <v>3</v>
      </c>
      <c r="I76">
        <v>7</v>
      </c>
      <c r="J76">
        <v>0.65</v>
      </c>
      <c r="K76">
        <v>4.8653717041015598</v>
      </c>
      <c r="L76" s="7">
        <v>3.05012130737305</v>
      </c>
      <c r="M76">
        <v>2.10903739929199</v>
      </c>
      <c r="N76">
        <v>4.7064437866210902</v>
      </c>
      <c r="O76">
        <v>1</v>
      </c>
      <c r="P76">
        <v>1</v>
      </c>
      <c r="Q76">
        <v>8</v>
      </c>
      <c r="R76" s="12">
        <v>0.125</v>
      </c>
      <c r="S76" s="12">
        <f t="shared" si="2"/>
        <v>0.1</v>
      </c>
      <c r="T76">
        <v>1.6762886047363299</v>
      </c>
      <c r="U76">
        <v>1.4959055185318</v>
      </c>
      <c r="V76">
        <v>1.40793800354004</v>
      </c>
      <c r="W76" s="13">
        <v>8.7967514991760296E-2</v>
      </c>
      <c r="X76">
        <v>0.26835060119628901</v>
      </c>
      <c r="Y76">
        <v>0.26835060119628901</v>
      </c>
      <c r="Z76">
        <v>0.1</v>
      </c>
      <c r="AA76">
        <v>0.7</v>
      </c>
      <c r="AB76">
        <v>0.875</v>
      </c>
      <c r="AC76">
        <v>0.77777777777777801</v>
      </c>
      <c r="AD76">
        <v>0.3</v>
      </c>
      <c r="AE76">
        <v>0.6</v>
      </c>
    </row>
    <row r="77" spans="1:31" x14ac:dyDescent="0.15">
      <c r="A77" s="4">
        <v>436</v>
      </c>
      <c r="B77">
        <v>12</v>
      </c>
      <c r="C77">
        <v>8</v>
      </c>
      <c r="D77">
        <v>10</v>
      </c>
      <c r="E77">
        <v>10</v>
      </c>
      <c r="F77">
        <v>9</v>
      </c>
      <c r="G77">
        <v>1</v>
      </c>
      <c r="H77">
        <v>3</v>
      </c>
      <c r="I77">
        <v>7</v>
      </c>
      <c r="J77">
        <v>0.6</v>
      </c>
      <c r="K77">
        <v>5.5476856231689498</v>
      </c>
      <c r="L77" s="7">
        <v>3.0619335174560498</v>
      </c>
      <c r="M77">
        <v>1.7095928192138701</v>
      </c>
      <c r="N77">
        <v>6.3539409637451199</v>
      </c>
      <c r="O77">
        <v>3</v>
      </c>
      <c r="P77">
        <v>3</v>
      </c>
      <c r="Q77">
        <v>11</v>
      </c>
      <c r="R77" s="12">
        <v>0.2727</v>
      </c>
      <c r="S77" s="12">
        <f t="shared" si="2"/>
        <v>0.3</v>
      </c>
      <c r="T77">
        <v>1.6112861633300799</v>
      </c>
      <c r="U77">
        <v>1.3433347940445</v>
      </c>
      <c r="V77">
        <v>1.37961578369141</v>
      </c>
      <c r="W77" s="13">
        <v>3.62809896469116E-2</v>
      </c>
      <c r="X77">
        <v>0.23167037963867201</v>
      </c>
      <c r="Y77">
        <v>0.23167037963867201</v>
      </c>
      <c r="Z77">
        <v>0.3</v>
      </c>
      <c r="AA77">
        <v>0.8</v>
      </c>
      <c r="AB77">
        <v>0.72727272727272696</v>
      </c>
      <c r="AC77">
        <v>0.76190476190476197</v>
      </c>
      <c r="AD77">
        <v>0.2</v>
      </c>
      <c r="AE77">
        <v>0.5</v>
      </c>
    </row>
    <row r="78" spans="1:31" x14ac:dyDescent="0.15">
      <c r="A78" s="4">
        <v>204</v>
      </c>
      <c r="B78">
        <v>13</v>
      </c>
      <c r="C78">
        <v>7</v>
      </c>
      <c r="D78">
        <v>10</v>
      </c>
      <c r="E78">
        <v>10</v>
      </c>
      <c r="F78">
        <v>10</v>
      </c>
      <c r="G78">
        <v>0</v>
      </c>
      <c r="H78">
        <v>3</v>
      </c>
      <c r="I78">
        <v>7</v>
      </c>
      <c r="J78">
        <v>0.65</v>
      </c>
      <c r="K78">
        <v>4.1210136413574201</v>
      </c>
      <c r="L78" s="7">
        <v>3.0621032714843701</v>
      </c>
      <c r="M78">
        <v>2.6656322479247998</v>
      </c>
      <c r="N78">
        <v>2.9633274078369101</v>
      </c>
      <c r="O78">
        <v>1</v>
      </c>
      <c r="P78">
        <v>1</v>
      </c>
      <c r="Q78">
        <v>7</v>
      </c>
      <c r="R78" s="12">
        <v>0.1429</v>
      </c>
      <c r="S78" s="12">
        <f t="shared" si="2"/>
        <v>0.1</v>
      </c>
      <c r="T78">
        <v>1.3481616973877</v>
      </c>
      <c r="U78">
        <v>1.2863235473632799</v>
      </c>
      <c r="V78">
        <v>1.1500141620636</v>
      </c>
      <c r="W78" s="13">
        <v>0.13630938529968301</v>
      </c>
      <c r="X78">
        <v>0.19814753532409701</v>
      </c>
      <c r="Y78">
        <v>0.19814753532409701</v>
      </c>
      <c r="Z78">
        <v>0.1</v>
      </c>
      <c r="AA78">
        <v>0.6</v>
      </c>
      <c r="AB78">
        <v>0.85714285714285698</v>
      </c>
      <c r="AC78">
        <v>0.70588235294117596</v>
      </c>
      <c r="AD78">
        <v>0.4</v>
      </c>
      <c r="AE78">
        <v>0.5</v>
      </c>
    </row>
    <row r="79" spans="1:31" x14ac:dyDescent="0.15">
      <c r="A79" s="4">
        <v>370</v>
      </c>
      <c r="B79">
        <v>15</v>
      </c>
      <c r="C79">
        <v>5</v>
      </c>
      <c r="D79">
        <v>10</v>
      </c>
      <c r="E79">
        <v>10</v>
      </c>
      <c r="F79">
        <v>10</v>
      </c>
      <c r="G79">
        <v>0</v>
      </c>
      <c r="H79">
        <v>5</v>
      </c>
      <c r="I79">
        <v>5</v>
      </c>
      <c r="J79">
        <v>0.75</v>
      </c>
      <c r="K79">
        <v>5.6336345672607404</v>
      </c>
      <c r="L79" s="7">
        <v>3.0647315979003902</v>
      </c>
      <c r="M79">
        <v>2.17875480651856</v>
      </c>
      <c r="N79">
        <v>3.3658676147460902</v>
      </c>
      <c r="O79">
        <v>2</v>
      </c>
      <c r="P79">
        <v>2</v>
      </c>
      <c r="Q79">
        <v>10</v>
      </c>
      <c r="R79" s="12">
        <v>0.2</v>
      </c>
      <c r="S79" s="12">
        <f t="shared" si="2"/>
        <v>0.2</v>
      </c>
      <c r="T79">
        <v>1.7144851684570299</v>
      </c>
      <c r="U79">
        <v>1.6434230804443399</v>
      </c>
      <c r="V79">
        <v>1.4525625705719001</v>
      </c>
      <c r="W79" s="13">
        <v>0.190860509872436</v>
      </c>
      <c r="X79">
        <v>0.261922597885132</v>
      </c>
      <c r="Y79">
        <v>0.261922597885132</v>
      </c>
      <c r="Z79">
        <v>0.2</v>
      </c>
      <c r="AA79">
        <v>0.8</v>
      </c>
      <c r="AB79">
        <v>0.8</v>
      </c>
      <c r="AC79">
        <v>0.8</v>
      </c>
      <c r="AD79">
        <v>0.2</v>
      </c>
      <c r="AE79">
        <v>0.6</v>
      </c>
    </row>
    <row r="80" spans="1:31" x14ac:dyDescent="0.15">
      <c r="A80" s="4">
        <v>205</v>
      </c>
      <c r="B80">
        <v>13</v>
      </c>
      <c r="C80">
        <v>7</v>
      </c>
      <c r="D80">
        <v>10</v>
      </c>
      <c r="E80">
        <v>10</v>
      </c>
      <c r="F80">
        <v>10</v>
      </c>
      <c r="G80">
        <v>0</v>
      </c>
      <c r="H80">
        <v>3</v>
      </c>
      <c r="I80">
        <v>7</v>
      </c>
      <c r="J80">
        <v>0.65</v>
      </c>
      <c r="K80">
        <v>4.7542304992675799</v>
      </c>
      <c r="L80" s="7">
        <v>3.0665321350097701</v>
      </c>
      <c r="M80">
        <v>2.1889591217040998</v>
      </c>
      <c r="N80">
        <v>4.3719825744628897</v>
      </c>
      <c r="O80">
        <v>2</v>
      </c>
      <c r="P80">
        <v>2</v>
      </c>
      <c r="Q80">
        <v>10</v>
      </c>
      <c r="R80" s="12">
        <v>0.2</v>
      </c>
      <c r="S80" s="12">
        <f t="shared" si="2"/>
        <v>0.2</v>
      </c>
      <c r="T80">
        <v>1.4536075592041</v>
      </c>
      <c r="U80">
        <v>1.3158429861068699</v>
      </c>
      <c r="V80">
        <v>1.2301337718963601</v>
      </c>
      <c r="W80" s="13">
        <v>8.5709214210510296E-2</v>
      </c>
      <c r="X80">
        <v>0.22347378730773901</v>
      </c>
      <c r="Y80">
        <v>0.22347378730773901</v>
      </c>
      <c r="Z80">
        <v>0.2</v>
      </c>
      <c r="AA80">
        <v>0.8</v>
      </c>
      <c r="AB80">
        <v>0.8</v>
      </c>
      <c r="AC80">
        <v>0.8</v>
      </c>
      <c r="AD80">
        <v>0.2</v>
      </c>
      <c r="AE80">
        <v>0.6</v>
      </c>
    </row>
    <row r="81" spans="1:31" x14ac:dyDescent="0.15">
      <c r="A81" s="4">
        <v>198</v>
      </c>
      <c r="B81">
        <v>12</v>
      </c>
      <c r="C81">
        <v>8</v>
      </c>
      <c r="D81">
        <v>10</v>
      </c>
      <c r="E81">
        <v>10</v>
      </c>
      <c r="F81">
        <v>10</v>
      </c>
      <c r="G81">
        <v>0</v>
      </c>
      <c r="H81">
        <v>2</v>
      </c>
      <c r="I81">
        <v>8</v>
      </c>
      <c r="J81">
        <v>0.6</v>
      </c>
      <c r="K81">
        <v>4.2108287811279297</v>
      </c>
      <c r="L81" s="7">
        <v>3.0666809082031201</v>
      </c>
      <c r="M81">
        <v>2.43770408630371</v>
      </c>
      <c r="N81">
        <v>4.9345226287841797</v>
      </c>
      <c r="O81">
        <v>1</v>
      </c>
      <c r="P81">
        <v>1</v>
      </c>
      <c r="Q81">
        <v>5</v>
      </c>
      <c r="R81" s="12">
        <v>0.2</v>
      </c>
      <c r="S81" s="12">
        <f t="shared" si="2"/>
        <v>0.1</v>
      </c>
      <c r="T81">
        <v>1.2976112365722701</v>
      </c>
      <c r="U81">
        <v>1.1497278213501001</v>
      </c>
      <c r="V81">
        <v>1.0980796813964799</v>
      </c>
      <c r="W81" s="13">
        <v>5.1648139953613302E-2</v>
      </c>
      <c r="X81">
        <v>0.199531555175781</v>
      </c>
      <c r="Y81">
        <v>0.199531555175781</v>
      </c>
      <c r="Z81">
        <v>0.1</v>
      </c>
      <c r="AA81">
        <v>0.4</v>
      </c>
      <c r="AB81">
        <v>0.8</v>
      </c>
      <c r="AC81">
        <v>0.53333333333333299</v>
      </c>
      <c r="AD81">
        <v>0.6</v>
      </c>
      <c r="AE81">
        <v>0.3</v>
      </c>
    </row>
    <row r="82" spans="1:31" x14ac:dyDescent="0.15">
      <c r="L82" s="8">
        <f>AVERAGE(L2:L81)</f>
        <v>2.8940304517745972</v>
      </c>
      <c r="W82" s="15">
        <f t="shared" ref="W82:AE82" si="3">AVERAGE(W2:W81)</f>
        <v>0.11610496789216992</v>
      </c>
      <c r="Z82" s="9">
        <f t="shared" si="3"/>
        <v>0.17749999999999982</v>
      </c>
      <c r="AA82" s="9">
        <f t="shared" si="3"/>
        <v>0.74249999999999994</v>
      </c>
      <c r="AB82" s="9">
        <f t="shared" si="3"/>
        <v>0.81614823292038441</v>
      </c>
      <c r="AC82" s="9">
        <f t="shared" si="3"/>
        <v>0.76966351580445136</v>
      </c>
      <c r="AD82" s="9">
        <f t="shared" si="3"/>
        <v>0.25750000000000001</v>
      </c>
      <c r="AE82" s="9">
        <f t="shared" si="3"/>
        <v>0.56500000000000006</v>
      </c>
    </row>
    <row r="83" spans="1:31" x14ac:dyDescent="0.15">
      <c r="L83" s="8">
        <f>MAX(L2:L81)</f>
        <v>5.6860446929931596</v>
      </c>
      <c r="W83" s="15">
        <f t="shared" ref="W83:AE83" si="4">MAX(W2:W81)</f>
        <v>0.209624528884888</v>
      </c>
      <c r="Z83" s="9">
        <f t="shared" si="4"/>
        <v>0.4</v>
      </c>
      <c r="AA83" s="9">
        <f t="shared" si="4"/>
        <v>1</v>
      </c>
      <c r="AB83" s="9">
        <f t="shared" si="4"/>
        <v>1</v>
      </c>
      <c r="AC83" s="9">
        <f t="shared" si="4"/>
        <v>0.952380952380952</v>
      </c>
      <c r="AD83" s="9">
        <f t="shared" si="4"/>
        <v>1</v>
      </c>
      <c r="AE83" s="9">
        <f t="shared" si="4"/>
        <v>0.9</v>
      </c>
    </row>
    <row r="84" spans="1:31" x14ac:dyDescent="0.15">
      <c r="L84" s="8">
        <f>MIN(L2:L81)</f>
        <v>1.6794891357421899</v>
      </c>
      <c r="W84" s="15">
        <f t="shared" ref="W84:AE84" si="5">MIN(W2:W81)</f>
        <v>2.0369827747344998E-2</v>
      </c>
      <c r="Z84" s="9">
        <f t="shared" si="5"/>
        <v>0</v>
      </c>
      <c r="AA84" s="9">
        <f t="shared" si="5"/>
        <v>0</v>
      </c>
      <c r="AB84" s="9">
        <f t="shared" si="5"/>
        <v>0.5</v>
      </c>
      <c r="AC84" s="9">
        <f t="shared" si="5"/>
        <v>0.30769230769230799</v>
      </c>
      <c r="AD84" s="9">
        <f t="shared" si="5"/>
        <v>0</v>
      </c>
      <c r="AE84" s="9">
        <f t="shared" si="5"/>
        <v>0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s="9" t="s">
        <v>10</v>
      </c>
      <c r="L90" s="9" t="s">
        <v>33</v>
      </c>
      <c r="O90" s="9" t="s">
        <v>123</v>
      </c>
      <c r="P90" s="9" t="s">
        <v>124</v>
      </c>
      <c r="Q90" s="9" t="s">
        <v>66</v>
      </c>
      <c r="R90" s="9"/>
      <c r="S90" s="9"/>
      <c r="T90" s="9"/>
      <c r="W90" s="13"/>
    </row>
    <row r="91" spans="1:31" x14ac:dyDescent="0.15">
      <c r="K91" s="9"/>
      <c r="L91" s="9"/>
      <c r="M91" s="9"/>
      <c r="Q91" s="9">
        <v>0.2</v>
      </c>
      <c r="R91" s="9">
        <v>-400</v>
      </c>
      <c r="S91" s="9">
        <v>1600</v>
      </c>
      <c r="T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/>
      <c r="Q92" s="9">
        <v>0.4</v>
      </c>
      <c r="R92" s="9">
        <v>-800</v>
      </c>
      <c r="S92" s="9">
        <v>1200</v>
      </c>
      <c r="T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/>
      <c r="Q93" s="9">
        <v>0.45</v>
      </c>
      <c r="R93" s="9">
        <v>-900</v>
      </c>
      <c r="S93" s="9">
        <v>1100</v>
      </c>
      <c r="T93" s="9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1</v>
      </c>
      <c r="M94" s="9"/>
      <c r="Q94" s="9">
        <v>0.49</v>
      </c>
      <c r="R94" s="9">
        <v>-980</v>
      </c>
      <c r="S94" s="9">
        <v>1020</v>
      </c>
      <c r="T94" s="9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/>
      <c r="W95" s="13"/>
    </row>
    <row r="96" spans="1:31" x14ac:dyDescent="0.15">
      <c r="K96" s="9" t="s">
        <v>38</v>
      </c>
      <c r="L96" s="9">
        <f>COUNTIF(L2:L81,"&lt;2.157")-COUNTIF(L2:L81,"&lt;1.996")</f>
        <v>5</v>
      </c>
      <c r="M96" s="9"/>
      <c r="W96" s="13"/>
    </row>
    <row r="97" spans="11:23" x14ac:dyDescent="0.15">
      <c r="K97" s="9" t="s">
        <v>39</v>
      </c>
      <c r="L97" s="9">
        <f>COUNTIF(L2:L81,"&lt;2.318")-COUNTIF(L2:L81,"&lt;2.157")</f>
        <v>10</v>
      </c>
      <c r="M97" s="9"/>
      <c r="W97" s="13"/>
    </row>
    <row r="98" spans="11:23" s="1" customFormat="1" x14ac:dyDescent="0.15">
      <c r="K98" s="28" t="s">
        <v>40</v>
      </c>
      <c r="L98" s="28">
        <f>COUNTIF(L2:L81,"&lt;2.479")-COUNTIF(L2:L81,"&lt;2.318")</f>
        <v>12</v>
      </c>
      <c r="M98" s="28"/>
    </row>
    <row r="99" spans="11:23" x14ac:dyDescent="0.15">
      <c r="K99" s="9" t="s">
        <v>41</v>
      </c>
      <c r="L99" s="9">
        <f>COUNTIF(L2:L81,"&lt;2.64")-COUNTIF(L2:L81,"&lt;2.479")</f>
        <v>4</v>
      </c>
      <c r="M99" s="9"/>
    </row>
    <row r="100" spans="11:23" x14ac:dyDescent="0.15">
      <c r="K100" s="9" t="s">
        <v>42</v>
      </c>
      <c r="L100" s="9">
        <f>COUNTIF(L2:L81,"&lt;2.801")-COUNTIF(L2:L81,"&lt;2.64")</f>
        <v>0</v>
      </c>
      <c r="M100" s="9"/>
    </row>
    <row r="101" spans="11:23" x14ac:dyDescent="0.15">
      <c r="K101" s="9" t="s">
        <v>43</v>
      </c>
      <c r="L101" s="9">
        <f>COUNTIF(L2:L81,"&lt;2.962")-COUNTIF(L2:L81,"&lt;2.801")</f>
        <v>18</v>
      </c>
      <c r="M101" s="9"/>
    </row>
    <row r="102" spans="11:23" x14ac:dyDescent="0.15">
      <c r="K102" s="9" t="s">
        <v>44</v>
      </c>
      <c r="L102" s="9">
        <f>COUNTIF(L2:L81,"&lt;3.123")-COUNTIF(L2:L81,"&lt;2.962")</f>
        <v>23</v>
      </c>
      <c r="M102" s="9"/>
    </row>
    <row r="103" spans="11:23" x14ac:dyDescent="0.15">
      <c r="K103" s="9" t="s">
        <v>45</v>
      </c>
      <c r="L103" s="9">
        <f>COUNTIF(L2:L81,"&lt;3.284")-COUNTIF(L2:L81,"&lt;3.123")</f>
        <v>0</v>
      </c>
      <c r="M103" s="9"/>
    </row>
    <row r="104" spans="11:23" x14ac:dyDescent="0.15">
      <c r="K104" s="9" t="s">
        <v>46</v>
      </c>
      <c r="L104" s="9">
        <f>COUNTIF(L2:L81,"&lt;3.445")-COUNTIF(L2:L81,"&lt;3.284")</f>
        <v>0</v>
      </c>
      <c r="M104" s="9"/>
    </row>
    <row r="105" spans="11:23" x14ac:dyDescent="0.15">
      <c r="K105" s="9" t="s">
        <v>47</v>
      </c>
      <c r="L105" s="9">
        <f>COUNTIF(L2:L81,"&lt;3.606")-COUNTIF(L2:L81,"&lt;3.445")</f>
        <v>0</v>
      </c>
      <c r="M105" s="9"/>
    </row>
    <row r="106" spans="11:23" x14ac:dyDescent="0.15">
      <c r="K106" s="9" t="s">
        <v>48</v>
      </c>
      <c r="L106" s="9">
        <f>COUNTIF(L2:L81,"&lt;3.767")-COUNTIF(L2:L81,"&lt;3.606")</f>
        <v>0</v>
      </c>
      <c r="M106" s="9"/>
    </row>
    <row r="107" spans="11:23" x14ac:dyDescent="0.15">
      <c r="K107" s="9" t="s">
        <v>49</v>
      </c>
      <c r="L107" s="9">
        <f>COUNTIF(L2:L81,"&lt;3.928")-COUNTIF(L2:L81,"&lt;3.767")</f>
        <v>0</v>
      </c>
      <c r="M107" s="9"/>
    </row>
    <row r="108" spans="11:23" x14ac:dyDescent="0.15">
      <c r="K108" s="9" t="s">
        <v>50</v>
      </c>
      <c r="L108" s="9">
        <f>COUNTIF(L2:L81,"&lt;4.089")-COUNTIF(L2:L81,"&lt;3.928")</f>
        <v>0</v>
      </c>
      <c r="M108" s="9"/>
    </row>
    <row r="109" spans="11:23" x14ac:dyDescent="0.15">
      <c r="K109" s="9" t="s">
        <v>51</v>
      </c>
      <c r="L109" s="9">
        <f>COUNTIF(L2:L81,"&lt;4.25")-COUNTIF(L2:L81,"&lt;4.089")</f>
        <v>0</v>
      </c>
      <c r="M109" s="9"/>
    </row>
    <row r="110" spans="11:23" x14ac:dyDescent="0.15">
      <c r="K110" s="9" t="s">
        <v>52</v>
      </c>
      <c r="L110" s="9">
        <f>COUNTIF(L2:L81,"&lt;4.411")-COUNTIF(L2:L81,"&lt;4.25")</f>
        <v>0</v>
      </c>
      <c r="M110" s="9"/>
    </row>
    <row r="111" spans="11:23" x14ac:dyDescent="0.15">
      <c r="K111" s="9" t="s">
        <v>53</v>
      </c>
      <c r="L111" s="9">
        <f>COUNTIF(L2:L81,"&lt;4.572")-COUNTIF(L2:L81,"&lt;4.411")</f>
        <v>0</v>
      </c>
      <c r="M111" s="9"/>
    </row>
    <row r="112" spans="11:23" x14ac:dyDescent="0.15">
      <c r="K112" s="9" t="s">
        <v>54</v>
      </c>
      <c r="L112" s="9">
        <f>COUNTIF(L2:L81,"&lt;4.733")-COUNTIF(L2:L81,"&lt;4.572")</f>
        <v>0</v>
      </c>
      <c r="M112" s="9"/>
      <c r="W112" s="13"/>
    </row>
    <row r="113" spans="11:23" x14ac:dyDescent="0.15">
      <c r="K113" s="9" t="s">
        <v>55</v>
      </c>
      <c r="L113" s="9">
        <f>COUNTIF(L2:L81,"&lt;4.894")-COUNTIF(L2:L81,"&lt;4.733")</f>
        <v>1</v>
      </c>
      <c r="M113" s="9"/>
      <c r="W113" s="13"/>
    </row>
    <row r="114" spans="11:23" x14ac:dyDescent="0.15">
      <c r="K114" s="9" t="s">
        <v>56</v>
      </c>
      <c r="L114" s="9">
        <f>COUNTIF(L2:L81,"&lt;5.055")-COUNTIF(L2:L81,"&lt;4.894")</f>
        <v>4</v>
      </c>
      <c r="M114" s="9"/>
      <c r="O114">
        <v>2.8929999999999998</v>
      </c>
      <c r="P114">
        <v>8.5000000000000006E-2</v>
      </c>
      <c r="W114" s="13"/>
    </row>
    <row r="115" spans="11:23" x14ac:dyDescent="0.15">
      <c r="K115" s="9" t="s">
        <v>57</v>
      </c>
      <c r="L115" s="9">
        <f>COUNTIF(L2:L81,"&lt;5.216")-COUNTIF(L2:L81,"&lt;5.055")</f>
        <v>1</v>
      </c>
      <c r="M115" s="9"/>
      <c r="O115">
        <v>3.8130000000000002</v>
      </c>
      <c r="P115">
        <v>0.11899999999999999</v>
      </c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/>
      <c r="O116">
        <v>4.3250000000000002</v>
      </c>
      <c r="P116">
        <v>0.157</v>
      </c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/>
      <c r="W117" s="13"/>
    </row>
    <row r="118" spans="11:23" x14ac:dyDescent="0.15">
      <c r="K118" s="9" t="s">
        <v>60</v>
      </c>
      <c r="L118" s="9">
        <f>COUNTIF(L2:L81,"&lt;5.699")-COUNTIF(L2:L81,"&lt;5.538")</f>
        <v>1</v>
      </c>
      <c r="M118" s="9"/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/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/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</sheetData>
  <phoneticPr fontId="5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E103"/>
  <sheetViews>
    <sheetView topLeftCell="E85" workbookViewId="0">
      <selection activeCell="E1" sqref="A1:XFD103"/>
    </sheetView>
  </sheetViews>
  <sheetFormatPr defaultColWidth="9" defaultRowHeight="13.5" x14ac:dyDescent="0.15"/>
  <cols>
    <col min="11" max="12" width="17.5" customWidth="1"/>
    <col min="13" max="14" width="12.625"/>
    <col min="20" max="22" width="12.625"/>
    <col min="23" max="23" width="20.1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20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946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3.3250389099121098</v>
      </c>
      <c r="L6" s="7">
        <v>2.0880012512207</v>
      </c>
      <c r="M6">
        <v>2.8667697906494101</v>
      </c>
      <c r="N6">
        <v>7.1586685180664098</v>
      </c>
      <c r="O6">
        <v>1</v>
      </c>
      <c r="P6">
        <v>1</v>
      </c>
      <c r="Q6">
        <v>4</v>
      </c>
      <c r="R6" s="12">
        <v>0.25</v>
      </c>
      <c r="S6" s="12">
        <f t="shared" si="0"/>
        <v>0.1</v>
      </c>
      <c r="T6">
        <v>1.11629867553711</v>
      </c>
      <c r="U6">
        <v>0.89506816864013705</v>
      </c>
      <c r="V6">
        <v>0.99337136745452903</v>
      </c>
      <c r="W6" s="13">
        <v>9.8303198814392104E-2</v>
      </c>
      <c r="X6">
        <v>0.122927308082581</v>
      </c>
      <c r="Y6">
        <v>0.122927308082581</v>
      </c>
      <c r="Z6">
        <v>0.1</v>
      </c>
      <c r="AA6">
        <v>0.3</v>
      </c>
      <c r="AB6">
        <v>0.75</v>
      </c>
      <c r="AC6">
        <v>0.42857142857142799</v>
      </c>
      <c r="AD6">
        <v>0.7</v>
      </c>
      <c r="AE6">
        <v>0.2</v>
      </c>
    </row>
    <row r="7" spans="1:31" x14ac:dyDescent="0.15">
      <c r="A7" s="4">
        <v>868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3.7255001068115199</v>
      </c>
      <c r="L7" s="7">
        <v>2.12992668151856</v>
      </c>
      <c r="M7">
        <v>1.7113456726074201</v>
      </c>
      <c r="N7">
        <v>3.2912960052490199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1.2244358062744101</v>
      </c>
      <c r="U7">
        <v>1.1473345756530799</v>
      </c>
      <c r="V7">
        <v>1.07429599761963</v>
      </c>
      <c r="W7" s="13">
        <v>7.3038578033447293E-2</v>
      </c>
      <c r="X7">
        <v>0.15013980865478499</v>
      </c>
      <c r="Y7">
        <v>0.15013980865478499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x14ac:dyDescent="0.15">
      <c r="A8" s="4">
        <v>688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5.5039482116699201</v>
      </c>
      <c r="L8" s="7">
        <v>2.1708469390869101</v>
      </c>
      <c r="M8">
        <v>1.1613750457763701</v>
      </c>
      <c r="N8">
        <v>4.6472492218017596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1.88547706604004</v>
      </c>
      <c r="U8">
        <v>1.7043437957763701</v>
      </c>
      <c r="V8">
        <v>1.6322380304336599</v>
      </c>
      <c r="W8" s="13">
        <v>7.2105765342712402E-2</v>
      </c>
      <c r="X8">
        <v>0.253239035606384</v>
      </c>
      <c r="Y8">
        <v>0.253239035606384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760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5.9451637268066397</v>
      </c>
      <c r="L9" s="7">
        <v>2.1772499084472701</v>
      </c>
      <c r="M9">
        <v>1.5182361602783201</v>
      </c>
      <c r="N9">
        <v>4.6323146820068404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2.00077629089356</v>
      </c>
      <c r="U9">
        <v>1.8528251647949201</v>
      </c>
      <c r="V9">
        <v>1.73305892944336</v>
      </c>
      <c r="W9" s="13">
        <v>0.119766235351562</v>
      </c>
      <c r="X9">
        <v>0.26771736145019498</v>
      </c>
      <c r="Y9">
        <v>0.26771736145019498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876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5.8185081481933603</v>
      </c>
      <c r="L10" s="7">
        <v>2.2077369689941402</v>
      </c>
      <c r="M10">
        <v>1.01711845397949</v>
      </c>
      <c r="N10">
        <v>4.8402996063232404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2.3515682220459002</v>
      </c>
      <c r="U10">
        <v>2.11308741569519</v>
      </c>
      <c r="V10">
        <v>2.02004790306091</v>
      </c>
      <c r="W10" s="13">
        <v>9.3039512634277302E-2</v>
      </c>
      <c r="X10">
        <v>0.33152031898498502</v>
      </c>
      <c r="Y10">
        <v>0.33152031898498502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206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4.4629192352294904</v>
      </c>
      <c r="L11" s="7">
        <v>2.2479228973388699</v>
      </c>
      <c r="M11">
        <v>2.1878547668457</v>
      </c>
      <c r="N11">
        <v>3.5414943695068399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1.4795379638671899</v>
      </c>
      <c r="U11">
        <v>1.4095602035522501</v>
      </c>
      <c r="V11">
        <v>1.2945129871368399</v>
      </c>
      <c r="W11" s="13">
        <v>0.115047216415405</v>
      </c>
      <c r="X11">
        <v>0.18502497673034701</v>
      </c>
      <c r="Y11">
        <v>0.18502497673034701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332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5.5232677459716797</v>
      </c>
      <c r="L12" s="7">
        <v>2.25797843933106</v>
      </c>
      <c r="M12">
        <v>1.6736488342285201</v>
      </c>
      <c r="N12">
        <v>3.9813232421875</v>
      </c>
      <c r="O12">
        <v>3</v>
      </c>
      <c r="P12">
        <v>3</v>
      </c>
      <c r="Q12">
        <v>11</v>
      </c>
      <c r="R12" s="12">
        <v>0.2727</v>
      </c>
      <c r="S12" s="12">
        <f t="shared" si="0"/>
        <v>0.3</v>
      </c>
      <c r="T12">
        <v>2.1875057220459002</v>
      </c>
      <c r="U12">
        <v>2.02536869049072</v>
      </c>
      <c r="V12">
        <v>1.8965694904327399</v>
      </c>
      <c r="W12" s="13">
        <v>0.12879920005798301</v>
      </c>
      <c r="X12">
        <v>0.29093623161315901</v>
      </c>
      <c r="Y12">
        <v>0.29093623161315901</v>
      </c>
      <c r="Z12">
        <v>0.3</v>
      </c>
      <c r="AA12">
        <v>0.8</v>
      </c>
      <c r="AB12">
        <v>0.72727272727272696</v>
      </c>
      <c r="AC12">
        <v>0.76190476190476197</v>
      </c>
      <c r="AD12">
        <v>0.2</v>
      </c>
      <c r="AE12">
        <v>0.5</v>
      </c>
    </row>
    <row r="13" spans="1:31" x14ac:dyDescent="0.15">
      <c r="A13" s="4">
        <v>243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7.0155200958251998</v>
      </c>
      <c r="L13" s="7">
        <v>2.2603340148925799</v>
      </c>
      <c r="M13">
        <v>1.61123275756836</v>
      </c>
      <c r="N13">
        <v>4.6294460296630904</v>
      </c>
      <c r="O13">
        <v>4</v>
      </c>
      <c r="P13">
        <v>4</v>
      </c>
      <c r="Q13">
        <v>13</v>
      </c>
      <c r="R13" s="12">
        <v>0.30769999999999997</v>
      </c>
      <c r="S13" s="12">
        <f t="shared" si="0"/>
        <v>0.4</v>
      </c>
      <c r="T13">
        <v>2.15481376647949</v>
      </c>
      <c r="U13">
        <v>2.0434997081756601</v>
      </c>
      <c r="V13">
        <v>1.8577797412872299</v>
      </c>
      <c r="W13" s="13">
        <v>0.18571996688842801</v>
      </c>
      <c r="X13">
        <v>0.29703402519226102</v>
      </c>
      <c r="Y13">
        <v>0.29703402519226102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4">
        <v>962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4.6886062622070304</v>
      </c>
      <c r="L14" s="7">
        <v>2.2660045623779301</v>
      </c>
      <c r="M14">
        <v>1.8892669677734399</v>
      </c>
      <c r="N14">
        <v>3.0958251953125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1.6115760803222701</v>
      </c>
      <c r="U14">
        <v>1.5397201776504501</v>
      </c>
      <c r="V14">
        <v>1.4006265401840201</v>
      </c>
      <c r="W14" s="13">
        <v>0.139093637466431</v>
      </c>
      <c r="X14">
        <v>0.21094954013824499</v>
      </c>
      <c r="Y14">
        <v>0.21094954013824499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774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4.5879154205322301</v>
      </c>
      <c r="L15" s="7">
        <v>2.3017005920410201</v>
      </c>
      <c r="M15">
        <v>1.68941307067871</v>
      </c>
      <c r="N15">
        <v>3.34785652160644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1.59369468688965</v>
      </c>
      <c r="U15">
        <v>1.4986766576767001</v>
      </c>
      <c r="V15">
        <v>1.38804054260254</v>
      </c>
      <c r="W15" s="13">
        <v>0.11063611507415801</v>
      </c>
      <c r="X15">
        <v>0.20565414428710899</v>
      </c>
      <c r="Y15">
        <v>0.20565414428710899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613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4.1262054443359402</v>
      </c>
      <c r="L16" s="7">
        <v>2.30923271179199</v>
      </c>
      <c r="M16">
        <v>2.0504150390625</v>
      </c>
      <c r="N16">
        <v>3.11630058288574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1.39303970336914</v>
      </c>
      <c r="U16">
        <v>1.32696604728699</v>
      </c>
      <c r="V16">
        <v>1.2175832986831701</v>
      </c>
      <c r="W16" s="13">
        <v>0.109382748603821</v>
      </c>
      <c r="X16">
        <v>0.17545640468597401</v>
      </c>
      <c r="Y16">
        <v>0.17545640468597401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s="7" customFormat="1" x14ac:dyDescent="0.15">
      <c r="A17" s="24">
        <v>964</v>
      </c>
      <c r="B17" s="7">
        <v>16</v>
      </c>
      <c r="C17" s="7">
        <v>4</v>
      </c>
      <c r="D17" s="7">
        <v>10</v>
      </c>
      <c r="E17" s="7">
        <v>10</v>
      </c>
      <c r="F17" s="7">
        <v>10</v>
      </c>
      <c r="G17" s="7">
        <v>0</v>
      </c>
      <c r="H17" s="7">
        <v>6</v>
      </c>
      <c r="I17" s="7">
        <v>4</v>
      </c>
      <c r="J17" s="7">
        <v>0.8</v>
      </c>
      <c r="K17" s="7">
        <v>4.8089675903320304</v>
      </c>
      <c r="L17" s="7">
        <v>2.3160915374755899</v>
      </c>
      <c r="M17" s="7">
        <v>1.9291191101074201</v>
      </c>
      <c r="N17" s="7">
        <v>3.18735694885254</v>
      </c>
      <c r="O17" s="7">
        <v>2</v>
      </c>
      <c r="P17" s="7">
        <v>2</v>
      </c>
      <c r="Q17" s="7">
        <v>9</v>
      </c>
      <c r="R17" s="26">
        <v>0.22220000000000001</v>
      </c>
      <c r="S17" s="26">
        <f t="shared" si="0"/>
        <v>0.2</v>
      </c>
      <c r="T17" s="7">
        <v>1.62002754211426</v>
      </c>
      <c r="U17" s="7">
        <v>1.55934906005859</v>
      </c>
      <c r="V17" s="7">
        <v>1.40135169029236</v>
      </c>
      <c r="W17" s="7">
        <v>0.15799736976623499</v>
      </c>
      <c r="X17" s="7">
        <v>0.218675851821899</v>
      </c>
      <c r="Y17" s="7">
        <v>0.218675851821899</v>
      </c>
      <c r="Z17" s="7">
        <v>0.2</v>
      </c>
      <c r="AA17" s="7">
        <v>0.7</v>
      </c>
      <c r="AB17" s="7">
        <v>0.77777777777777801</v>
      </c>
      <c r="AC17" s="7">
        <v>0.73684210526315796</v>
      </c>
      <c r="AD17" s="7">
        <v>0.3</v>
      </c>
      <c r="AE17" s="7">
        <v>0.5</v>
      </c>
    </row>
    <row r="18" spans="1:31" x14ac:dyDescent="0.15">
      <c r="A18" s="4">
        <v>939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6.1483573913574201</v>
      </c>
      <c r="L18" s="7">
        <v>2.3338871002197301</v>
      </c>
      <c r="M18">
        <v>1.45290374755859</v>
      </c>
      <c r="N18">
        <v>4.1549930572509801</v>
      </c>
      <c r="O18">
        <v>3</v>
      </c>
      <c r="P18">
        <v>3</v>
      </c>
      <c r="Q18">
        <v>10</v>
      </c>
      <c r="R18" s="12">
        <v>0.3</v>
      </c>
      <c r="S18" s="12">
        <f t="shared" si="0"/>
        <v>0.3</v>
      </c>
      <c r="T18">
        <v>2.0319080352783199</v>
      </c>
      <c r="U18">
        <v>1.90573501586914</v>
      </c>
      <c r="V18">
        <v>1.74814701080322</v>
      </c>
      <c r="W18" s="13">
        <v>0.157588005065918</v>
      </c>
      <c r="X18">
        <v>0.28376102447509799</v>
      </c>
      <c r="Y18">
        <v>0.28376102447509799</v>
      </c>
      <c r="Z18">
        <v>0.3</v>
      </c>
      <c r="AA18">
        <v>0.7</v>
      </c>
      <c r="AB18">
        <v>0.7</v>
      </c>
      <c r="AC18">
        <v>0.7</v>
      </c>
      <c r="AD18">
        <v>0.3</v>
      </c>
      <c r="AE18">
        <v>0.4</v>
      </c>
    </row>
    <row r="19" spans="1:31" x14ac:dyDescent="0.15">
      <c r="A19" s="4">
        <v>345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6.2197780609130904</v>
      </c>
      <c r="L19" s="7">
        <v>2.36846923828125</v>
      </c>
      <c r="M19">
        <v>1.53592109680176</v>
      </c>
      <c r="N19">
        <v>4.3374729156494096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2.2145919799804701</v>
      </c>
      <c r="U19">
        <v>2.0643436908721902</v>
      </c>
      <c r="V19">
        <v>1.8967049121856701</v>
      </c>
      <c r="W19" s="13">
        <v>0.16763877868652299</v>
      </c>
      <c r="X19">
        <v>0.31788706779480003</v>
      </c>
      <c r="Y19">
        <v>0.31788706779480003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812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4.4178123474121103</v>
      </c>
      <c r="L20" s="7">
        <v>2.4056224822997998</v>
      </c>
      <c r="M20">
        <v>1.97488021850586</v>
      </c>
      <c r="N20">
        <v>3.1628780364990199</v>
      </c>
      <c r="O20">
        <v>1</v>
      </c>
      <c r="P20">
        <v>1</v>
      </c>
      <c r="Q20">
        <v>3</v>
      </c>
      <c r="R20" s="12">
        <v>0.33329999999999999</v>
      </c>
      <c r="S20" s="12">
        <f t="shared" si="0"/>
        <v>0.1</v>
      </c>
      <c r="T20">
        <v>1.3116340637207</v>
      </c>
      <c r="U20">
        <v>1.25386738777161</v>
      </c>
      <c r="V20">
        <v>1.13772320747376</v>
      </c>
      <c r="W20" s="13">
        <v>0.11614418029785201</v>
      </c>
      <c r="X20">
        <v>0.17391085624694799</v>
      </c>
      <c r="Y20">
        <v>0.17391085624694799</v>
      </c>
      <c r="Z20">
        <v>0.1</v>
      </c>
      <c r="AA20">
        <v>0.2</v>
      </c>
      <c r="AB20">
        <v>0.66666666666666696</v>
      </c>
      <c r="AC20">
        <v>0.30769230769230799</v>
      </c>
      <c r="AD20">
        <v>0.8</v>
      </c>
      <c r="AE20">
        <v>0.1</v>
      </c>
    </row>
    <row r="21" spans="1:31" x14ac:dyDescent="0.15">
      <c r="A21" s="4">
        <v>312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4.5250988006591797</v>
      </c>
      <c r="L21" s="7">
        <v>2.4108982086181601</v>
      </c>
      <c r="M21">
        <v>1.9226989746093699</v>
      </c>
      <c r="N21">
        <v>6.3499069213867196</v>
      </c>
      <c r="O21">
        <v>3</v>
      </c>
      <c r="P21">
        <v>3</v>
      </c>
      <c r="Q21">
        <v>9</v>
      </c>
      <c r="R21" s="12">
        <v>0.33329999999999999</v>
      </c>
      <c r="S21" s="12">
        <f t="shared" ref="S21:S45" si="1">O21/E21</f>
        <v>0.3</v>
      </c>
      <c r="T21">
        <v>1.47317695617676</v>
      </c>
      <c r="U21">
        <v>1.22977578639984</v>
      </c>
      <c r="V21">
        <v>1.2733234167098999</v>
      </c>
      <c r="W21" s="13">
        <v>4.3547630310058601E-2</v>
      </c>
      <c r="X21">
        <v>0.19985353946685799</v>
      </c>
      <c r="Y21">
        <v>0.19985353946685799</v>
      </c>
      <c r="Z21">
        <v>0.3</v>
      </c>
      <c r="AA21">
        <v>0.6</v>
      </c>
      <c r="AB21">
        <v>0.66666666666666696</v>
      </c>
      <c r="AC21">
        <v>0.63157894736842102</v>
      </c>
      <c r="AD21">
        <v>0.4</v>
      </c>
      <c r="AE21">
        <v>0.3</v>
      </c>
    </row>
    <row r="22" spans="1:31" x14ac:dyDescent="0.15">
      <c r="A22" s="4">
        <v>37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6.04209327697754</v>
      </c>
      <c r="L22" s="7">
        <v>2.41544532775879</v>
      </c>
      <c r="M22">
        <v>1.2670783996582</v>
      </c>
      <c r="N22">
        <v>4.9565734863281197</v>
      </c>
      <c r="O22">
        <v>3</v>
      </c>
      <c r="P22">
        <v>3</v>
      </c>
      <c r="Q22">
        <v>12</v>
      </c>
      <c r="R22" s="12">
        <v>0.25</v>
      </c>
      <c r="S22" s="12">
        <f t="shared" si="1"/>
        <v>0.3</v>
      </c>
      <c r="T22">
        <v>2.3585300445556601</v>
      </c>
      <c r="U22">
        <v>2.12113308906555</v>
      </c>
      <c r="V22">
        <v>2.0167069435119598</v>
      </c>
      <c r="W22" s="13">
        <v>0.10442614555358901</v>
      </c>
      <c r="X22">
        <v>0.34182310104370101</v>
      </c>
      <c r="Y22">
        <v>0.34182310104370101</v>
      </c>
      <c r="Z22">
        <v>0.3</v>
      </c>
      <c r="AA22">
        <v>0.9</v>
      </c>
      <c r="AB22">
        <v>0.75</v>
      </c>
      <c r="AC22">
        <v>0.81818181818181801</v>
      </c>
      <c r="AD22">
        <v>0.1</v>
      </c>
      <c r="AE22">
        <v>0.6</v>
      </c>
    </row>
    <row r="23" spans="1:31" x14ac:dyDescent="0.15">
      <c r="A23" s="4">
        <v>119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4.3686408996581996</v>
      </c>
      <c r="L23" s="7">
        <v>2.4335365295410201</v>
      </c>
      <c r="M23">
        <v>2.13887214660644</v>
      </c>
      <c r="N23">
        <v>4.3466472625732404</v>
      </c>
      <c r="O23">
        <v>1</v>
      </c>
      <c r="P23">
        <v>1</v>
      </c>
      <c r="Q23">
        <v>7</v>
      </c>
      <c r="R23" s="12">
        <v>0.1429</v>
      </c>
      <c r="S23" s="12">
        <f t="shared" si="1"/>
        <v>0.1</v>
      </c>
      <c r="T23">
        <v>1.4554977416992201</v>
      </c>
      <c r="U23">
        <v>1.32540655136108</v>
      </c>
      <c r="V23">
        <v>1.2578763961792001</v>
      </c>
      <c r="W23" s="13">
        <v>6.7530155181884793E-2</v>
      </c>
      <c r="X23">
        <v>0.19762134552002</v>
      </c>
      <c r="Y23">
        <v>0.19762134552002</v>
      </c>
      <c r="Z23">
        <v>0.1</v>
      </c>
      <c r="AA23">
        <v>0.6</v>
      </c>
      <c r="AB23">
        <v>0.85714285714285698</v>
      </c>
      <c r="AC23">
        <v>0.70588235294117596</v>
      </c>
      <c r="AD23">
        <v>0.4</v>
      </c>
      <c r="AE23">
        <v>0.5</v>
      </c>
    </row>
    <row r="24" spans="1:31" x14ac:dyDescent="0.15">
      <c r="A24" s="4">
        <v>712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3.8304862976074201</v>
      </c>
      <c r="L24" s="7">
        <v>2.4365577697753902</v>
      </c>
      <c r="M24">
        <v>2.0268630981445299</v>
      </c>
      <c r="N24">
        <v>4.0611400604248002</v>
      </c>
      <c r="O24">
        <v>1</v>
      </c>
      <c r="P24">
        <v>1</v>
      </c>
      <c r="Q24">
        <v>8</v>
      </c>
      <c r="R24" s="12">
        <v>0.125</v>
      </c>
      <c r="S24" s="12">
        <f t="shared" si="1"/>
        <v>0.1</v>
      </c>
      <c r="T24">
        <v>1.32381820678711</v>
      </c>
      <c r="U24">
        <v>1.19930648803711</v>
      </c>
      <c r="V24">
        <v>1.15740430355072</v>
      </c>
      <c r="W24" s="13">
        <v>4.1902184486389202E-2</v>
      </c>
      <c r="X24">
        <v>0.16641390323638899</v>
      </c>
      <c r="Y24">
        <v>0.16641390323638899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623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5.1097850799560502</v>
      </c>
      <c r="L25" s="7">
        <v>2.44809913635254</v>
      </c>
      <c r="M25">
        <v>1.50448989868164</v>
      </c>
      <c r="N25">
        <v>5.08154296875</v>
      </c>
      <c r="O25">
        <v>3</v>
      </c>
      <c r="P25">
        <v>3</v>
      </c>
      <c r="Q25">
        <v>11</v>
      </c>
      <c r="R25" s="12">
        <v>0.2727</v>
      </c>
      <c r="S25" s="12">
        <f t="shared" si="1"/>
        <v>0.3</v>
      </c>
      <c r="T25">
        <v>1.9449977874755899</v>
      </c>
      <c r="U25">
        <v>1.7109842300414999</v>
      </c>
      <c r="V25">
        <v>1.6664686203002901</v>
      </c>
      <c r="W25" s="13">
        <v>4.4515609741210903E-2</v>
      </c>
      <c r="X25">
        <v>0.27852916717529302</v>
      </c>
      <c r="Y25">
        <v>0.27852916717529302</v>
      </c>
      <c r="Z25">
        <v>0.3</v>
      </c>
      <c r="AA25">
        <v>0.8</v>
      </c>
      <c r="AB25">
        <v>0.72727272727272696</v>
      </c>
      <c r="AC25">
        <v>0.76190476190476197</v>
      </c>
      <c r="AD25">
        <v>0.2</v>
      </c>
      <c r="AE25">
        <v>0.5</v>
      </c>
    </row>
    <row r="26" spans="1:31" x14ac:dyDescent="0.15">
      <c r="A26" s="4">
        <v>250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5.1424427032470703</v>
      </c>
      <c r="L26" s="7">
        <v>2.4484481811523402</v>
      </c>
      <c r="M26">
        <v>1.6546936035156199</v>
      </c>
      <c r="N26">
        <v>3.80046463012695</v>
      </c>
      <c r="O26">
        <v>2</v>
      </c>
      <c r="P26">
        <v>2</v>
      </c>
      <c r="Q26">
        <v>8</v>
      </c>
      <c r="R26" s="12">
        <v>0.25</v>
      </c>
      <c r="S26" s="12">
        <f t="shared" si="1"/>
        <v>0.2</v>
      </c>
      <c r="T26">
        <v>1.71976661682129</v>
      </c>
      <c r="U26">
        <v>1.5939807891845701</v>
      </c>
      <c r="V26">
        <v>1.47818791866302</v>
      </c>
      <c r="W26" s="13">
        <v>0.11579287052154499</v>
      </c>
      <c r="X26">
        <v>0.24157869815826399</v>
      </c>
      <c r="Y26">
        <v>0.24157869815826399</v>
      </c>
      <c r="Z26">
        <v>0.2</v>
      </c>
      <c r="AA26">
        <v>0.6</v>
      </c>
      <c r="AB26">
        <v>0.75</v>
      </c>
      <c r="AC26">
        <v>0.66666666666666696</v>
      </c>
      <c r="AD26">
        <v>0.4</v>
      </c>
      <c r="AE26">
        <v>0.4</v>
      </c>
    </row>
    <row r="27" spans="1:31" x14ac:dyDescent="0.15">
      <c r="A27" s="4">
        <v>443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5.2589397430419904</v>
      </c>
      <c r="L27" s="7">
        <v>2.4586219787597701</v>
      </c>
      <c r="M27">
        <v>1.5735111236572299</v>
      </c>
      <c r="N27">
        <v>3.8304176330566402</v>
      </c>
      <c r="O27">
        <v>3</v>
      </c>
      <c r="P27">
        <v>3</v>
      </c>
      <c r="Q27">
        <v>12</v>
      </c>
      <c r="R27" s="12">
        <v>0.25</v>
      </c>
      <c r="S27" s="12">
        <f t="shared" si="1"/>
        <v>0.3</v>
      </c>
      <c r="T27">
        <v>1.7043972015380899</v>
      </c>
      <c r="U27">
        <v>1.58232617378235</v>
      </c>
      <c r="V27">
        <v>1.4602359533309901</v>
      </c>
      <c r="W27" s="13">
        <v>0.12209022045135499</v>
      </c>
      <c r="X27">
        <v>0.24416124820709201</v>
      </c>
      <c r="Y27">
        <v>0.24416124820709201</v>
      </c>
      <c r="Z27">
        <v>0.3</v>
      </c>
      <c r="AA27">
        <v>0.9</v>
      </c>
      <c r="AB27">
        <v>0.75</v>
      </c>
      <c r="AC27">
        <v>0.81818181818181801</v>
      </c>
      <c r="AD27">
        <v>0.1</v>
      </c>
      <c r="AE27">
        <v>0.6</v>
      </c>
    </row>
    <row r="28" spans="1:31" s="20" customFormat="1" x14ac:dyDescent="0.15">
      <c r="A28" s="25">
        <v>704</v>
      </c>
      <c r="B28" s="20">
        <v>13</v>
      </c>
      <c r="C28" s="20">
        <v>7</v>
      </c>
      <c r="D28" s="20">
        <v>10</v>
      </c>
      <c r="E28" s="20">
        <v>10</v>
      </c>
      <c r="F28" s="20">
        <v>10</v>
      </c>
      <c r="G28" s="20">
        <v>0</v>
      </c>
      <c r="H28" s="20">
        <v>3</v>
      </c>
      <c r="I28" s="20">
        <v>7</v>
      </c>
      <c r="J28" s="20">
        <v>0.65</v>
      </c>
      <c r="K28" s="20">
        <v>4.02461814880371</v>
      </c>
      <c r="L28" s="20">
        <v>2.4749088287353498</v>
      </c>
      <c r="M28" s="20">
        <v>2.04274177551269</v>
      </c>
      <c r="N28" s="20">
        <v>4.5483264923095703</v>
      </c>
      <c r="O28" s="20">
        <v>2</v>
      </c>
      <c r="P28" s="20">
        <v>2</v>
      </c>
      <c r="Q28" s="20">
        <v>11</v>
      </c>
      <c r="R28" s="27">
        <v>0.18179999999999999</v>
      </c>
      <c r="S28" s="27">
        <f t="shared" si="1"/>
        <v>0.2</v>
      </c>
      <c r="T28" s="20">
        <v>1.2865447998046899</v>
      </c>
      <c r="U28" s="20">
        <v>1.1468582153320299</v>
      </c>
      <c r="V28" s="20">
        <v>1.11094510555267</v>
      </c>
      <c r="W28" s="20">
        <v>3.5913109779357903E-2</v>
      </c>
      <c r="X28" s="20">
        <v>0.17559969425201399</v>
      </c>
      <c r="Y28" s="20">
        <v>0.17559969425201399</v>
      </c>
      <c r="Z28" s="20">
        <v>0.2</v>
      </c>
      <c r="AA28" s="20">
        <v>0.9</v>
      </c>
      <c r="AB28" s="20">
        <v>0.81818181818181801</v>
      </c>
      <c r="AC28" s="20">
        <v>0.85714285714285698</v>
      </c>
      <c r="AD28" s="20">
        <v>0.1</v>
      </c>
      <c r="AE28" s="20">
        <v>0.7</v>
      </c>
    </row>
    <row r="29" spans="1:31" x14ac:dyDescent="0.15">
      <c r="A29" s="4">
        <v>500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>
        <v>5.3677730560302699</v>
      </c>
      <c r="L29" s="7">
        <v>2.49630546569824</v>
      </c>
      <c r="M29">
        <v>2.0828208923339799</v>
      </c>
      <c r="N29">
        <v>3.7520809173584002</v>
      </c>
      <c r="O29">
        <v>2</v>
      </c>
      <c r="P29">
        <v>2</v>
      </c>
      <c r="Q29">
        <v>10</v>
      </c>
      <c r="R29" s="12">
        <v>0.2</v>
      </c>
      <c r="S29" s="12">
        <f t="shared" si="1"/>
        <v>0.2</v>
      </c>
      <c r="T29">
        <v>2.1302337646484402</v>
      </c>
      <c r="U29">
        <v>2.01200127601623</v>
      </c>
      <c r="V29">
        <v>1.8438333272934</v>
      </c>
      <c r="W29" s="13">
        <v>0.16816794872283899</v>
      </c>
      <c r="X29">
        <v>0.286400437355042</v>
      </c>
      <c r="Y29">
        <v>0.286400437355042</v>
      </c>
      <c r="Z29">
        <v>0.2</v>
      </c>
      <c r="AA29">
        <v>0.8</v>
      </c>
      <c r="AB29">
        <v>0.8</v>
      </c>
      <c r="AC29">
        <v>0.8</v>
      </c>
      <c r="AD29">
        <v>0.2</v>
      </c>
      <c r="AE29">
        <v>0.6</v>
      </c>
    </row>
    <row r="30" spans="1:31" x14ac:dyDescent="0.15">
      <c r="A30" s="4">
        <v>664</v>
      </c>
      <c r="B30">
        <v>11</v>
      </c>
      <c r="C30">
        <v>9</v>
      </c>
      <c r="D30">
        <v>10</v>
      </c>
      <c r="E30">
        <v>10</v>
      </c>
      <c r="F30">
        <v>9</v>
      </c>
      <c r="G30">
        <v>1</v>
      </c>
      <c r="H30">
        <v>2</v>
      </c>
      <c r="I30">
        <v>8</v>
      </c>
      <c r="J30">
        <v>0.55000000000000004</v>
      </c>
      <c r="K30">
        <v>6.4799747467040998</v>
      </c>
      <c r="L30" s="7">
        <v>4.9514541625976598</v>
      </c>
      <c r="M30">
        <v>3.68646240234375</v>
      </c>
      <c r="N30">
        <v>6.0613479614257804</v>
      </c>
      <c r="O30">
        <v>1</v>
      </c>
      <c r="P30">
        <v>1</v>
      </c>
      <c r="Q30">
        <v>9</v>
      </c>
      <c r="R30" s="12">
        <v>0.1111</v>
      </c>
      <c r="S30" s="12">
        <f t="shared" si="1"/>
        <v>0.1</v>
      </c>
      <c r="T30">
        <v>1.6116809844970701</v>
      </c>
      <c r="U30">
        <v>1.4346771240234399</v>
      </c>
      <c r="V30">
        <v>1.32643246650696</v>
      </c>
      <c r="W30" s="13">
        <v>0.10824465751648001</v>
      </c>
      <c r="X30">
        <v>0.28524851799011203</v>
      </c>
      <c r="Y30">
        <v>0.28524851799011203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191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5.69350242614746</v>
      </c>
      <c r="L31" s="7">
        <v>4.9520893096923801</v>
      </c>
      <c r="M31">
        <v>6.1017189025878897</v>
      </c>
      <c r="N31">
        <v>8.6914615631103498</v>
      </c>
      <c r="O31">
        <v>1</v>
      </c>
      <c r="P31">
        <v>1</v>
      </c>
      <c r="Q31">
        <v>11</v>
      </c>
      <c r="R31" s="12">
        <v>9.0899999999999995E-2</v>
      </c>
      <c r="S31" s="12">
        <f t="shared" si="1"/>
        <v>0.1</v>
      </c>
      <c r="T31">
        <v>1.5019054412841799</v>
      </c>
      <c r="U31">
        <v>1.3394470214843699</v>
      </c>
      <c r="V31">
        <v>1.2263002395629901</v>
      </c>
      <c r="W31" s="13">
        <v>0.113146781921387</v>
      </c>
      <c r="X31">
        <v>0.27560520172119102</v>
      </c>
      <c r="Y31">
        <v>0.27560520172119102</v>
      </c>
      <c r="Z31">
        <v>0.1</v>
      </c>
      <c r="AA31">
        <v>1</v>
      </c>
      <c r="AB31">
        <v>0.90909090909090895</v>
      </c>
      <c r="AC31">
        <v>0.952380952380952</v>
      </c>
      <c r="AD31">
        <v>0</v>
      </c>
      <c r="AE31">
        <v>0.9</v>
      </c>
    </row>
    <row r="32" spans="1:31" x14ac:dyDescent="0.15">
      <c r="A32" s="4">
        <v>78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5.1870536804199201</v>
      </c>
      <c r="L32" s="7">
        <v>2.6121311187744101</v>
      </c>
      <c r="M32">
        <v>2.1877632141113299</v>
      </c>
      <c r="N32">
        <v>4.30110740661621</v>
      </c>
      <c r="O32">
        <v>3</v>
      </c>
      <c r="P32">
        <v>3</v>
      </c>
      <c r="Q32">
        <v>13</v>
      </c>
      <c r="R32" s="12">
        <v>0.23080000000000001</v>
      </c>
      <c r="S32" s="12">
        <f t="shared" si="1"/>
        <v>0.3</v>
      </c>
      <c r="T32">
        <v>1.90737533569336</v>
      </c>
      <c r="U32">
        <v>1.7600345611572299</v>
      </c>
      <c r="V32">
        <v>1.63998091220856</v>
      </c>
      <c r="W32" s="13">
        <v>0.120053648948669</v>
      </c>
      <c r="X32">
        <v>0.26739442348480202</v>
      </c>
      <c r="Y32">
        <v>0.26739442348480202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4">
        <v>59</v>
      </c>
      <c r="B33">
        <v>15</v>
      </c>
      <c r="C33">
        <v>5</v>
      </c>
      <c r="D33">
        <v>10</v>
      </c>
      <c r="E33">
        <v>10</v>
      </c>
      <c r="F33">
        <v>10</v>
      </c>
      <c r="G33">
        <v>0</v>
      </c>
      <c r="H33">
        <v>5</v>
      </c>
      <c r="I33">
        <v>5</v>
      </c>
      <c r="J33">
        <v>0.75</v>
      </c>
      <c r="K33">
        <v>5.88527488708496</v>
      </c>
      <c r="L33" s="7">
        <v>2.63079833984375</v>
      </c>
      <c r="M33">
        <v>1.4751014709472701</v>
      </c>
      <c r="N33">
        <v>4.1975421905517596</v>
      </c>
      <c r="O33">
        <v>3</v>
      </c>
      <c r="P33">
        <v>3</v>
      </c>
      <c r="Q33">
        <v>12</v>
      </c>
      <c r="R33" s="12">
        <v>0.25</v>
      </c>
      <c r="S33" s="12">
        <f t="shared" si="1"/>
        <v>0.3</v>
      </c>
      <c r="T33">
        <v>1.8753356933593699</v>
      </c>
      <c r="U33">
        <v>1.7415421009063701</v>
      </c>
      <c r="V33">
        <v>1.6032752990722701</v>
      </c>
      <c r="W33" s="13">
        <v>0.138266801834106</v>
      </c>
      <c r="X33">
        <v>0.27206039428710899</v>
      </c>
      <c r="Y33">
        <v>0.27206039428710899</v>
      </c>
      <c r="Z33">
        <v>0.3</v>
      </c>
      <c r="AA33">
        <v>0.9</v>
      </c>
      <c r="AB33">
        <v>0.75</v>
      </c>
      <c r="AC33">
        <v>0.81818181818181801</v>
      </c>
      <c r="AD33">
        <v>0.1</v>
      </c>
      <c r="AE33">
        <v>0.6</v>
      </c>
    </row>
    <row r="34" spans="1:31" s="7" customFormat="1" x14ac:dyDescent="0.15">
      <c r="A34" s="24">
        <v>971</v>
      </c>
      <c r="B34" s="7">
        <v>15</v>
      </c>
      <c r="C34" s="7">
        <v>5</v>
      </c>
      <c r="D34" s="7">
        <v>10</v>
      </c>
      <c r="E34" s="7">
        <v>10</v>
      </c>
      <c r="F34" s="7">
        <v>10</v>
      </c>
      <c r="G34" s="7">
        <v>0</v>
      </c>
      <c r="H34" s="7">
        <v>5</v>
      </c>
      <c r="I34" s="7">
        <v>5</v>
      </c>
      <c r="J34" s="7">
        <v>0.75</v>
      </c>
      <c r="K34" s="7">
        <v>5.5693740844726598</v>
      </c>
      <c r="L34" s="7">
        <v>2.6390514373779301</v>
      </c>
      <c r="M34" s="7">
        <v>1.64603042602539</v>
      </c>
      <c r="N34" s="7">
        <v>3.8745975494384801</v>
      </c>
      <c r="O34" s="7">
        <v>3</v>
      </c>
      <c r="P34" s="7">
        <v>3</v>
      </c>
      <c r="Q34" s="7">
        <v>13</v>
      </c>
      <c r="R34" s="26">
        <v>0.23080000000000001</v>
      </c>
      <c r="S34" s="26">
        <f t="shared" si="1"/>
        <v>0.3</v>
      </c>
      <c r="T34" s="7">
        <v>1.8709201812744101</v>
      </c>
      <c r="U34" s="7">
        <v>1.7435611486434901</v>
      </c>
      <c r="V34" s="7">
        <v>1.5970151424407999</v>
      </c>
      <c r="W34" s="7">
        <v>0.146546006202698</v>
      </c>
      <c r="X34" s="7">
        <v>0.273905038833618</v>
      </c>
      <c r="Y34" s="7">
        <v>0.273905038833618</v>
      </c>
      <c r="Z34" s="7">
        <v>0.3</v>
      </c>
      <c r="AA34" s="7">
        <v>1</v>
      </c>
      <c r="AB34" s="7">
        <v>0.76923076923076905</v>
      </c>
      <c r="AC34" s="7">
        <v>0.86956521739130399</v>
      </c>
      <c r="AD34" s="7">
        <v>0</v>
      </c>
      <c r="AE34" s="7">
        <v>0.7</v>
      </c>
    </row>
    <row r="35" spans="1:31" x14ac:dyDescent="0.15">
      <c r="A35" s="4">
        <v>297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5.5571575164794904</v>
      </c>
      <c r="L35" s="7">
        <v>4.9705924987793004</v>
      </c>
      <c r="M35">
        <v>7.0828533172607404</v>
      </c>
      <c r="N35">
        <v>8.2126197814941406</v>
      </c>
      <c r="O35">
        <v>0</v>
      </c>
      <c r="P35">
        <v>0</v>
      </c>
      <c r="Q35">
        <v>8</v>
      </c>
      <c r="R35" s="12">
        <v>0</v>
      </c>
      <c r="S35" s="12">
        <f t="shared" si="1"/>
        <v>0</v>
      </c>
      <c r="T35">
        <v>1.4415969848632799</v>
      </c>
      <c r="U35">
        <v>1.3259868621826201</v>
      </c>
      <c r="V35">
        <v>1.153804063797</v>
      </c>
      <c r="W35" s="13">
        <v>0.17218279838562001</v>
      </c>
      <c r="X35">
        <v>0.28779292106628401</v>
      </c>
      <c r="Y35">
        <v>0.28779292106628401</v>
      </c>
      <c r="Z35">
        <v>0</v>
      </c>
      <c r="AA35">
        <v>0.8</v>
      </c>
      <c r="AB35">
        <v>1</v>
      </c>
      <c r="AC35">
        <v>0.88888888888888895</v>
      </c>
      <c r="AD35">
        <v>0.2</v>
      </c>
      <c r="AE35">
        <v>0.8</v>
      </c>
    </row>
    <row r="36" spans="1:31" x14ac:dyDescent="0.15">
      <c r="A36" s="4">
        <v>889</v>
      </c>
      <c r="B36">
        <v>11</v>
      </c>
      <c r="C36">
        <v>9</v>
      </c>
      <c r="D36">
        <v>10</v>
      </c>
      <c r="E36">
        <v>10</v>
      </c>
      <c r="F36">
        <v>9</v>
      </c>
      <c r="G36">
        <v>1</v>
      </c>
      <c r="H36">
        <v>2</v>
      </c>
      <c r="I36">
        <v>8</v>
      </c>
      <c r="J36">
        <v>0.55000000000000004</v>
      </c>
      <c r="K36">
        <v>5.3909587860107404</v>
      </c>
      <c r="L36" s="7">
        <v>4.8656806945800799</v>
      </c>
      <c r="M36">
        <v>6.3341655731201199</v>
      </c>
      <c r="N36">
        <v>4.4619922637939498</v>
      </c>
      <c r="O36">
        <v>0</v>
      </c>
      <c r="P36">
        <v>0</v>
      </c>
      <c r="Q36">
        <v>9</v>
      </c>
      <c r="R36" s="12">
        <v>0</v>
      </c>
      <c r="S36" s="12">
        <f t="shared" si="1"/>
        <v>0</v>
      </c>
      <c r="T36">
        <v>1.0824394226074201</v>
      </c>
      <c r="U36">
        <v>1.1033010482788099</v>
      </c>
      <c r="V36">
        <v>0.89980351924896196</v>
      </c>
      <c r="W36" s="13">
        <v>0.203497529029846</v>
      </c>
      <c r="X36">
        <v>0.18263590335846</v>
      </c>
      <c r="Y36">
        <v>0.18263590335846</v>
      </c>
      <c r="Z36">
        <v>0</v>
      </c>
      <c r="AA36">
        <v>0.9</v>
      </c>
      <c r="AB36">
        <v>1</v>
      </c>
      <c r="AC36">
        <v>0.94736842105263197</v>
      </c>
      <c r="AD36">
        <v>0.1</v>
      </c>
      <c r="AE36">
        <v>0.9</v>
      </c>
    </row>
    <row r="37" spans="1:31" x14ac:dyDescent="0.15">
      <c r="A37" s="4">
        <v>642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4.1888847351074201</v>
      </c>
      <c r="L37" s="7">
        <v>2.9654579162597701</v>
      </c>
      <c r="M37">
        <v>2.7530498504638699</v>
      </c>
      <c r="N37">
        <v>3.7746524810790998</v>
      </c>
      <c r="O37">
        <v>1</v>
      </c>
      <c r="P37">
        <v>1</v>
      </c>
      <c r="Q37">
        <v>8</v>
      </c>
      <c r="R37" s="12">
        <v>0.125</v>
      </c>
      <c r="S37" s="12">
        <f t="shared" si="1"/>
        <v>0.1</v>
      </c>
      <c r="T37">
        <v>1.20439529418945</v>
      </c>
      <c r="U37">
        <v>1.13566398620605</v>
      </c>
      <c r="V37">
        <v>1.0273334980011</v>
      </c>
      <c r="W37" s="13">
        <v>0.108330488204956</v>
      </c>
      <c r="X37">
        <v>0.17706179618835399</v>
      </c>
      <c r="Y37">
        <v>0.17706179618835399</v>
      </c>
      <c r="Z37">
        <v>0.1</v>
      </c>
      <c r="AA37">
        <v>0.7</v>
      </c>
      <c r="AB37">
        <v>0.875</v>
      </c>
      <c r="AC37">
        <v>0.77777777777777801</v>
      </c>
      <c r="AD37">
        <v>0.3</v>
      </c>
      <c r="AE37">
        <v>0.6</v>
      </c>
    </row>
    <row r="38" spans="1:31" x14ac:dyDescent="0.15">
      <c r="A38" s="4">
        <v>560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5.5997562408447301</v>
      </c>
      <c r="L38" s="7">
        <v>2.97844314575195</v>
      </c>
      <c r="M38">
        <v>2.4104709625244101</v>
      </c>
      <c r="N38">
        <v>4.1066761016845703</v>
      </c>
      <c r="O38">
        <v>3</v>
      </c>
      <c r="P38">
        <v>3</v>
      </c>
      <c r="Q38">
        <v>13</v>
      </c>
      <c r="R38" s="12">
        <v>0.23080000000000001</v>
      </c>
      <c r="S38" s="12">
        <f t="shared" si="1"/>
        <v>0.3</v>
      </c>
      <c r="T38">
        <v>1.5434474945068399</v>
      </c>
      <c r="U38">
        <v>1.4549747705459599</v>
      </c>
      <c r="V38">
        <v>1.32275426387787</v>
      </c>
      <c r="W38" s="13">
        <v>0.13222050666809099</v>
      </c>
      <c r="X38">
        <v>0.22069323062896701</v>
      </c>
      <c r="Y38">
        <v>0.22069323062896701</v>
      </c>
      <c r="Z38">
        <v>0.3</v>
      </c>
      <c r="AA38">
        <v>1</v>
      </c>
      <c r="AB38">
        <v>0.76923076923076905</v>
      </c>
      <c r="AC38">
        <v>0.86956521739130399</v>
      </c>
      <c r="AD38">
        <v>0</v>
      </c>
      <c r="AE38">
        <v>0.7</v>
      </c>
    </row>
    <row r="39" spans="1:31" x14ac:dyDescent="0.15">
      <c r="A39" s="4">
        <v>201</v>
      </c>
      <c r="B39">
        <v>14</v>
      </c>
      <c r="C39">
        <v>6</v>
      </c>
      <c r="D39">
        <v>10</v>
      </c>
      <c r="E39">
        <v>10</v>
      </c>
      <c r="F39">
        <v>9</v>
      </c>
      <c r="G39">
        <v>1</v>
      </c>
      <c r="H39">
        <v>5</v>
      </c>
      <c r="I39">
        <v>5</v>
      </c>
      <c r="J39">
        <v>0.7</v>
      </c>
      <c r="K39">
        <v>5.0309906005859402</v>
      </c>
      <c r="L39" s="7">
        <v>2.9798831939697301</v>
      </c>
      <c r="M39">
        <v>2.5449810028076199</v>
      </c>
      <c r="N39">
        <v>3.232421875</v>
      </c>
      <c r="O39">
        <v>2</v>
      </c>
      <c r="P39">
        <v>2</v>
      </c>
      <c r="Q39">
        <v>10</v>
      </c>
      <c r="R39" s="12">
        <v>0.2</v>
      </c>
      <c r="S39" s="12">
        <f t="shared" si="1"/>
        <v>0.2</v>
      </c>
      <c r="T39">
        <v>1.53352546691895</v>
      </c>
      <c r="U39">
        <v>1.4598205089569101</v>
      </c>
      <c r="V39">
        <v>1.3306686878204399</v>
      </c>
      <c r="W39" s="13">
        <v>0.129151821136475</v>
      </c>
      <c r="X39">
        <v>0.20285677909851099</v>
      </c>
      <c r="Y39">
        <v>0.20285677909851099</v>
      </c>
      <c r="Z39">
        <v>0.2</v>
      </c>
      <c r="AA39">
        <v>0.8</v>
      </c>
      <c r="AB39">
        <v>0.8</v>
      </c>
      <c r="AC39">
        <v>0.8</v>
      </c>
      <c r="AD39">
        <v>0.2</v>
      </c>
      <c r="AE39">
        <v>0.6</v>
      </c>
    </row>
    <row r="40" spans="1:31" x14ac:dyDescent="0.15">
      <c r="A40" s="4">
        <v>952</v>
      </c>
      <c r="B40">
        <v>11</v>
      </c>
      <c r="C40">
        <v>9</v>
      </c>
      <c r="D40">
        <v>10</v>
      </c>
      <c r="E40">
        <v>10</v>
      </c>
      <c r="F40">
        <v>9</v>
      </c>
      <c r="G40">
        <v>1</v>
      </c>
      <c r="H40">
        <v>2</v>
      </c>
      <c r="I40">
        <v>8</v>
      </c>
      <c r="J40">
        <v>0.55000000000000004</v>
      </c>
      <c r="K40">
        <v>3.6047267913818399</v>
      </c>
      <c r="L40" s="7">
        <v>2.9845962524414098</v>
      </c>
      <c r="M40">
        <v>3.90632247924805</v>
      </c>
      <c r="N40">
        <v>4.2528457641601598</v>
      </c>
      <c r="O40">
        <v>0</v>
      </c>
      <c r="P40">
        <v>0</v>
      </c>
      <c r="Q40">
        <v>6</v>
      </c>
      <c r="R40" s="12">
        <v>0</v>
      </c>
      <c r="S40" s="12">
        <f t="shared" si="1"/>
        <v>0</v>
      </c>
      <c r="T40">
        <v>0.949615478515625</v>
      </c>
      <c r="U40">
        <v>0.89764499664306596</v>
      </c>
      <c r="V40">
        <v>0.83979147672653198</v>
      </c>
      <c r="W40" s="13">
        <v>5.7853519916534403E-2</v>
      </c>
      <c r="X40">
        <v>0.109824001789093</v>
      </c>
      <c r="Y40">
        <v>0.109824001789093</v>
      </c>
      <c r="Z40">
        <v>0</v>
      </c>
      <c r="AA40">
        <v>0.6</v>
      </c>
      <c r="AB40">
        <v>1</v>
      </c>
      <c r="AC40">
        <v>0.75</v>
      </c>
      <c r="AD40">
        <v>0.4</v>
      </c>
      <c r="AE40">
        <v>0.6</v>
      </c>
    </row>
    <row r="41" spans="1:31" x14ac:dyDescent="0.15">
      <c r="A41" s="4">
        <v>875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4.9618778228759801</v>
      </c>
      <c r="L41" s="7">
        <v>2.9850826263427699</v>
      </c>
      <c r="M41">
        <v>2.25918388366699</v>
      </c>
      <c r="N41">
        <v>3.7321662902832</v>
      </c>
      <c r="O41">
        <v>1</v>
      </c>
      <c r="P41">
        <v>1</v>
      </c>
      <c r="Q41">
        <v>8</v>
      </c>
      <c r="R41" s="12">
        <v>0.125</v>
      </c>
      <c r="S41" s="12">
        <f t="shared" si="1"/>
        <v>0.1</v>
      </c>
      <c r="T41">
        <v>1.49424171447754</v>
      </c>
      <c r="U41">
        <v>1.4002046585082999</v>
      </c>
      <c r="V41">
        <v>1.2682718038559</v>
      </c>
      <c r="W41" s="13">
        <v>0.13193285465240501</v>
      </c>
      <c r="X41">
        <v>0.22596991062164301</v>
      </c>
      <c r="Y41">
        <v>0.22596991062164301</v>
      </c>
      <c r="Z41">
        <v>0.1</v>
      </c>
      <c r="AA41">
        <v>0.7</v>
      </c>
      <c r="AB41">
        <v>0.875</v>
      </c>
      <c r="AC41">
        <v>0.77777777777777801</v>
      </c>
      <c r="AD41">
        <v>0.3</v>
      </c>
      <c r="AE41">
        <v>0.6</v>
      </c>
    </row>
    <row r="42" spans="1:31" x14ac:dyDescent="0.15">
      <c r="A42" s="4">
        <v>81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>
        <v>4.4817962646484402</v>
      </c>
      <c r="L42" s="7">
        <v>2.99641609191894</v>
      </c>
      <c r="M42">
        <v>2.7919044494628902</v>
      </c>
      <c r="N42">
        <v>3.3726062774658199</v>
      </c>
      <c r="O42">
        <v>0</v>
      </c>
      <c r="P42">
        <v>0</v>
      </c>
      <c r="Q42">
        <v>0</v>
      </c>
      <c r="R42" s="12">
        <v>0</v>
      </c>
      <c r="S42" s="12">
        <f t="shared" si="1"/>
        <v>0</v>
      </c>
      <c r="T42">
        <v>1.3286705017089799</v>
      </c>
      <c r="U42">
        <v>1.28359222412109</v>
      </c>
      <c r="V42">
        <v>1.14824962615967</v>
      </c>
      <c r="W42" s="13">
        <v>0.135342597961426</v>
      </c>
      <c r="X42">
        <v>0.18042087554931599</v>
      </c>
      <c r="Y42">
        <v>0.18042087554931599</v>
      </c>
      <c r="Z42">
        <v>0</v>
      </c>
      <c r="AA42">
        <v>0</v>
      </c>
      <c r="AB42" t="s">
        <v>29</v>
      </c>
      <c r="AC42" t="s">
        <v>29</v>
      </c>
      <c r="AD42">
        <v>1</v>
      </c>
      <c r="AE42">
        <v>0</v>
      </c>
    </row>
    <row r="43" spans="1:31" x14ac:dyDescent="0.15">
      <c r="A43" s="4">
        <v>668</v>
      </c>
      <c r="B43">
        <v>13</v>
      </c>
      <c r="C43">
        <v>7</v>
      </c>
      <c r="D43">
        <v>10</v>
      </c>
      <c r="E43">
        <v>10</v>
      </c>
      <c r="F43">
        <v>10</v>
      </c>
      <c r="G43">
        <v>0</v>
      </c>
      <c r="H43">
        <v>3</v>
      </c>
      <c r="I43">
        <v>7</v>
      </c>
      <c r="J43">
        <v>0.65</v>
      </c>
      <c r="K43">
        <v>5.0424346923828098</v>
      </c>
      <c r="L43" s="7">
        <v>2.9986553192138699</v>
      </c>
      <c r="M43">
        <v>1.7273139953613299</v>
      </c>
      <c r="N43">
        <v>4.99639892578125</v>
      </c>
      <c r="O43">
        <v>2</v>
      </c>
      <c r="P43">
        <v>2</v>
      </c>
      <c r="Q43">
        <v>9</v>
      </c>
      <c r="R43" s="12">
        <v>0.22220000000000001</v>
      </c>
      <c r="S43" s="12">
        <f t="shared" si="1"/>
        <v>0.2</v>
      </c>
      <c r="T43">
        <v>1.5977916717529299</v>
      </c>
      <c r="U43">
        <v>1.40304243564606</v>
      </c>
      <c r="V43">
        <v>1.3566188812255899</v>
      </c>
      <c r="W43" s="13">
        <v>4.6423554420471198E-2</v>
      </c>
      <c r="X43">
        <v>0.241172790527344</v>
      </c>
      <c r="Y43">
        <v>0.241172790527344</v>
      </c>
      <c r="Z43">
        <v>0.2</v>
      </c>
      <c r="AA43">
        <v>0.7</v>
      </c>
      <c r="AB43">
        <v>0.77777777777777801</v>
      </c>
      <c r="AC43">
        <v>0.73684210526315796</v>
      </c>
      <c r="AD43">
        <v>0.3</v>
      </c>
      <c r="AE43">
        <v>0.5</v>
      </c>
    </row>
    <row r="44" spans="1:31" x14ac:dyDescent="0.15">
      <c r="A44" s="4">
        <v>379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5.4820995330810502</v>
      </c>
      <c r="L44" s="7">
        <v>3.0000534057617201</v>
      </c>
      <c r="M44">
        <v>1.6716880798339799</v>
      </c>
      <c r="N44">
        <v>3.9911727905273402</v>
      </c>
      <c r="O44">
        <v>2</v>
      </c>
      <c r="P44">
        <v>2</v>
      </c>
      <c r="Q44">
        <v>10</v>
      </c>
      <c r="R44" s="12">
        <v>0.2</v>
      </c>
      <c r="S44" s="12">
        <f t="shared" si="1"/>
        <v>0.2</v>
      </c>
      <c r="T44">
        <v>1.8185844421386701</v>
      </c>
      <c r="U44">
        <v>1.6708283424377399</v>
      </c>
      <c r="V44">
        <v>1.52689528465271</v>
      </c>
      <c r="W44" s="13">
        <v>0.14393305778503401</v>
      </c>
      <c r="X44">
        <v>0.29168915748596203</v>
      </c>
      <c r="Y44">
        <v>0.29168915748596203</v>
      </c>
      <c r="Z44">
        <v>0.2</v>
      </c>
      <c r="AA44">
        <v>0.8</v>
      </c>
      <c r="AB44">
        <v>0.8</v>
      </c>
      <c r="AC44">
        <v>0.8</v>
      </c>
      <c r="AD44">
        <v>0.2</v>
      </c>
      <c r="AE44">
        <v>0.6</v>
      </c>
    </row>
    <row r="45" spans="1:31" x14ac:dyDescent="0.15">
      <c r="A45" s="4">
        <v>391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4.6694412231445304</v>
      </c>
      <c r="L45" s="7">
        <v>3.0039863586425799</v>
      </c>
      <c r="M45">
        <v>2.2867698669433598</v>
      </c>
      <c r="N45">
        <v>4.5269088745117196</v>
      </c>
      <c r="O45">
        <v>1</v>
      </c>
      <c r="P45">
        <v>1</v>
      </c>
      <c r="Q45">
        <v>9</v>
      </c>
      <c r="R45" s="12">
        <v>0.1111</v>
      </c>
      <c r="S45" s="12">
        <f t="shared" si="1"/>
        <v>0.1</v>
      </c>
      <c r="T45">
        <v>1.4494514465332</v>
      </c>
      <c r="U45">
        <v>1.3129037618637101</v>
      </c>
      <c r="V45">
        <v>1.21916580200195</v>
      </c>
      <c r="W45" s="13">
        <v>9.3737959861755399E-2</v>
      </c>
      <c r="X45">
        <v>0.23028564453125</v>
      </c>
      <c r="Y45">
        <v>0.23028564453125</v>
      </c>
      <c r="Z45">
        <v>0.1</v>
      </c>
      <c r="AA45">
        <v>0.8</v>
      </c>
      <c r="AB45">
        <v>0.88888888888888895</v>
      </c>
      <c r="AC45">
        <v>0.84210526315789502</v>
      </c>
      <c r="AD45">
        <v>0.2</v>
      </c>
      <c r="AE45">
        <v>0.7</v>
      </c>
    </row>
    <row r="46" spans="1:31" ht="12.95" customHeight="1" x14ac:dyDescent="0.15">
      <c r="A46" s="4">
        <v>486</v>
      </c>
      <c r="B46">
        <v>16</v>
      </c>
      <c r="C46">
        <v>4</v>
      </c>
      <c r="D46">
        <v>10</v>
      </c>
      <c r="E46">
        <v>10</v>
      </c>
      <c r="F46">
        <v>10</v>
      </c>
      <c r="G46">
        <v>0</v>
      </c>
      <c r="H46">
        <v>6</v>
      </c>
      <c r="I46">
        <v>4</v>
      </c>
      <c r="J46">
        <v>0.8</v>
      </c>
      <c r="K46">
        <v>5.4736347198486301</v>
      </c>
      <c r="L46" s="7">
        <v>3.00607109069824</v>
      </c>
      <c r="M46">
        <v>2.5961036682128902</v>
      </c>
      <c r="N46">
        <v>3.08769607543945</v>
      </c>
      <c r="O46">
        <v>1</v>
      </c>
      <c r="P46">
        <v>1</v>
      </c>
      <c r="Q46">
        <v>9</v>
      </c>
      <c r="R46" s="12">
        <v>0.1111</v>
      </c>
      <c r="S46" s="12">
        <f t="shared" ref="S46:S61" si="2">O46/E46</f>
        <v>0.1</v>
      </c>
      <c r="T46">
        <v>1.6700477600097701</v>
      </c>
      <c r="U46">
        <v>1.6262121200561499</v>
      </c>
      <c r="V46">
        <v>1.4233806133270299</v>
      </c>
      <c r="W46" s="13">
        <v>0.202831506729126</v>
      </c>
      <c r="X46">
        <v>0.24666714668273901</v>
      </c>
      <c r="Y46">
        <v>0.24666714668273901</v>
      </c>
      <c r="Z46">
        <v>0.1</v>
      </c>
      <c r="AA46">
        <v>0.8</v>
      </c>
      <c r="AB46">
        <v>0.88888888888888895</v>
      </c>
      <c r="AC46">
        <v>0.84210526315789502</v>
      </c>
      <c r="AD46">
        <v>0.2</v>
      </c>
      <c r="AE46">
        <v>0.7</v>
      </c>
    </row>
    <row r="47" spans="1:31" s="1" customFormat="1" x14ac:dyDescent="0.15">
      <c r="A47" s="5">
        <v>118</v>
      </c>
      <c r="B47" s="1">
        <v>10</v>
      </c>
      <c r="C47" s="1">
        <v>10</v>
      </c>
      <c r="D47" s="1">
        <v>10</v>
      </c>
      <c r="E47" s="1">
        <v>10</v>
      </c>
      <c r="F47" s="1">
        <v>9</v>
      </c>
      <c r="G47" s="1">
        <v>1</v>
      </c>
      <c r="H47" s="1">
        <v>1</v>
      </c>
      <c r="I47" s="1">
        <v>9</v>
      </c>
      <c r="J47" s="1">
        <v>0.5</v>
      </c>
      <c r="K47" s="1">
        <v>6.3139915466308603</v>
      </c>
      <c r="L47" s="1">
        <v>5.6860446929931596</v>
      </c>
      <c r="M47" s="1">
        <v>7.8103752136230504</v>
      </c>
      <c r="N47" s="1">
        <v>8.6398506164550799</v>
      </c>
      <c r="O47" s="1">
        <v>0</v>
      </c>
      <c r="P47" s="1">
        <v>0</v>
      </c>
      <c r="Q47" s="1">
        <v>9</v>
      </c>
      <c r="R47" s="14">
        <v>0</v>
      </c>
      <c r="S47" s="14">
        <f t="shared" si="2"/>
        <v>0</v>
      </c>
      <c r="T47" s="1">
        <v>1.3009033203125</v>
      </c>
      <c r="U47" s="1">
        <v>1.2336368560791</v>
      </c>
      <c r="V47" s="1">
        <v>1.07767033576965</v>
      </c>
      <c r="W47" s="1">
        <v>0.15596652030944799</v>
      </c>
      <c r="X47" s="1">
        <v>0.22323298454284701</v>
      </c>
      <c r="Y47" s="1">
        <v>0.22323298454284701</v>
      </c>
      <c r="Z47" s="1">
        <v>0</v>
      </c>
      <c r="AA47" s="1">
        <v>0.9</v>
      </c>
      <c r="AB47" s="1">
        <v>1</v>
      </c>
      <c r="AC47" s="1">
        <v>0.94736842105263197</v>
      </c>
      <c r="AD47" s="1">
        <v>0.1</v>
      </c>
      <c r="AE47" s="1">
        <v>0.9</v>
      </c>
    </row>
    <row r="48" spans="1:31" x14ac:dyDescent="0.15">
      <c r="A48" s="4">
        <v>618</v>
      </c>
      <c r="B48">
        <v>16</v>
      </c>
      <c r="C48">
        <v>4</v>
      </c>
      <c r="D48">
        <v>10</v>
      </c>
      <c r="E48">
        <v>10</v>
      </c>
      <c r="F48">
        <v>10</v>
      </c>
      <c r="G48">
        <v>0</v>
      </c>
      <c r="H48">
        <v>6</v>
      </c>
      <c r="I48">
        <v>4</v>
      </c>
      <c r="J48">
        <v>0.8</v>
      </c>
      <c r="K48">
        <v>6.0897712707519496</v>
      </c>
      <c r="L48" s="7">
        <v>3.0250396728515598</v>
      </c>
      <c r="M48">
        <v>2.5934143066406201</v>
      </c>
      <c r="N48">
        <v>4.0288238525390598</v>
      </c>
      <c r="O48">
        <v>1</v>
      </c>
      <c r="P48">
        <v>1</v>
      </c>
      <c r="Q48">
        <v>10</v>
      </c>
      <c r="R48" s="12">
        <v>0.1</v>
      </c>
      <c r="S48" s="12">
        <f t="shared" si="2"/>
        <v>0.1</v>
      </c>
      <c r="T48">
        <v>1.8936290740966799</v>
      </c>
      <c r="U48">
        <v>1.8156868219375599</v>
      </c>
      <c r="V48">
        <v>1.60606229305267</v>
      </c>
      <c r="W48" s="13">
        <v>0.209624528884888</v>
      </c>
      <c r="X48">
        <v>0.28756678104400601</v>
      </c>
      <c r="Y48">
        <v>0.28756678104400601</v>
      </c>
      <c r="Z48">
        <v>0.1</v>
      </c>
      <c r="AA48">
        <v>0.9</v>
      </c>
      <c r="AB48">
        <v>0.9</v>
      </c>
      <c r="AC48">
        <v>0.9</v>
      </c>
      <c r="AD48">
        <v>0.1</v>
      </c>
      <c r="AE48">
        <v>0.8</v>
      </c>
    </row>
    <row r="49" spans="1:31" x14ac:dyDescent="0.15">
      <c r="A49" s="4">
        <v>994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5.8407783508300799</v>
      </c>
      <c r="L49" s="7">
        <v>5.0607795715331996</v>
      </c>
      <c r="M49">
        <v>6.2361831665039098</v>
      </c>
      <c r="N49">
        <v>9.1059703826904297</v>
      </c>
      <c r="O49">
        <v>0</v>
      </c>
      <c r="P49">
        <v>0</v>
      </c>
      <c r="Q49">
        <v>8</v>
      </c>
      <c r="R49" s="12">
        <v>0</v>
      </c>
      <c r="S49" s="12">
        <f t="shared" si="2"/>
        <v>0</v>
      </c>
      <c r="T49">
        <v>1.35232925415039</v>
      </c>
      <c r="U49">
        <v>1.2186088562011701</v>
      </c>
      <c r="V49">
        <v>1.1154925823211701</v>
      </c>
      <c r="W49" s="13">
        <v>0.10311627388000499</v>
      </c>
      <c r="X49">
        <v>0.23683667182922399</v>
      </c>
      <c r="Y49">
        <v>0.23683667182922399</v>
      </c>
      <c r="Z49">
        <v>0</v>
      </c>
      <c r="AA49">
        <v>0.8</v>
      </c>
      <c r="AB49">
        <v>1</v>
      </c>
      <c r="AC49">
        <v>0.88888888888888895</v>
      </c>
      <c r="AD49">
        <v>0.2</v>
      </c>
      <c r="AE49">
        <v>0.8</v>
      </c>
    </row>
    <row r="50" spans="1:31" ht="12" customHeight="1" x14ac:dyDescent="0.15">
      <c r="A50" s="4">
        <v>138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6.1091136932373002</v>
      </c>
      <c r="L50" s="7">
        <v>4.9969577789306596</v>
      </c>
      <c r="M50">
        <v>3.6711006164550799</v>
      </c>
      <c r="N50">
        <v>9.6484050750732404</v>
      </c>
      <c r="O50">
        <v>1</v>
      </c>
      <c r="P50">
        <v>1</v>
      </c>
      <c r="Q50">
        <v>10</v>
      </c>
      <c r="R50" s="12">
        <v>0.1</v>
      </c>
      <c r="S50" s="12">
        <f t="shared" si="2"/>
        <v>0.1</v>
      </c>
      <c r="T50">
        <v>1.49333572387695</v>
      </c>
      <c r="U50">
        <v>1.20723152160645</v>
      </c>
      <c r="V50">
        <v>1.23794806003571</v>
      </c>
      <c r="W50" s="13">
        <v>3.0716538429260299E-2</v>
      </c>
      <c r="X50">
        <v>0.255387663841248</v>
      </c>
      <c r="Y50">
        <v>0.255387663841248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x14ac:dyDescent="0.15">
      <c r="A51" s="4">
        <v>742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5.32865333557129</v>
      </c>
      <c r="L51" s="7">
        <v>3.02945899963379</v>
      </c>
      <c r="M51">
        <v>2.38541603088379</v>
      </c>
      <c r="N51">
        <v>4.6745910644531197</v>
      </c>
      <c r="O51">
        <v>3</v>
      </c>
      <c r="P51">
        <v>3</v>
      </c>
      <c r="Q51">
        <v>12</v>
      </c>
      <c r="R51" s="12">
        <v>0.25</v>
      </c>
      <c r="S51" s="12">
        <f t="shared" si="2"/>
        <v>0.3</v>
      </c>
      <c r="T51">
        <v>1.5461444854736299</v>
      </c>
      <c r="U51">
        <v>1.4164686203002901</v>
      </c>
      <c r="V51">
        <v>1.30941045284271</v>
      </c>
      <c r="W51" s="13">
        <v>0.107058167457581</v>
      </c>
      <c r="X51">
        <v>0.23673403263091999</v>
      </c>
      <c r="Y51">
        <v>0.23673403263091999</v>
      </c>
      <c r="Z51">
        <v>0.3</v>
      </c>
      <c r="AA51">
        <v>0.9</v>
      </c>
      <c r="AB51">
        <v>0.75</v>
      </c>
      <c r="AC51">
        <v>0.81818181818181801</v>
      </c>
      <c r="AD51">
        <v>0.1</v>
      </c>
      <c r="AE51">
        <v>0.6</v>
      </c>
    </row>
    <row r="52" spans="1:31" x14ac:dyDescent="0.15">
      <c r="A52" s="4">
        <v>463</v>
      </c>
      <c r="B52">
        <v>13</v>
      </c>
      <c r="C52">
        <v>7</v>
      </c>
      <c r="D52">
        <v>10</v>
      </c>
      <c r="E52">
        <v>10</v>
      </c>
      <c r="F52">
        <v>9</v>
      </c>
      <c r="G52">
        <v>1</v>
      </c>
      <c r="H52">
        <v>4</v>
      </c>
      <c r="I52">
        <v>6</v>
      </c>
      <c r="J52">
        <v>0.65</v>
      </c>
      <c r="K52">
        <v>4.80428123474121</v>
      </c>
      <c r="L52" s="7">
        <v>3.0306911468505899</v>
      </c>
      <c r="M52">
        <v>2.87204933166504</v>
      </c>
      <c r="N52">
        <v>4.1695690155029297</v>
      </c>
      <c r="O52">
        <v>0</v>
      </c>
      <c r="P52">
        <v>0</v>
      </c>
      <c r="Q52">
        <v>5</v>
      </c>
      <c r="R52" s="12">
        <v>0</v>
      </c>
      <c r="S52" s="12">
        <f t="shared" si="2"/>
        <v>0</v>
      </c>
      <c r="T52">
        <v>1.1744461059570299</v>
      </c>
      <c r="U52">
        <v>1.0940027236938501</v>
      </c>
      <c r="V52">
        <v>1.02216815948486</v>
      </c>
      <c r="W52" s="13">
        <v>7.1834564208984403E-2</v>
      </c>
      <c r="X52">
        <v>0.152277946472168</v>
      </c>
      <c r="Y52">
        <v>0.152277946472168</v>
      </c>
      <c r="Z52">
        <v>0</v>
      </c>
      <c r="AA52">
        <v>0.5</v>
      </c>
      <c r="AB52">
        <v>1</v>
      </c>
      <c r="AC52">
        <v>0.66666666666666696</v>
      </c>
      <c r="AD52">
        <v>0.5</v>
      </c>
      <c r="AE52">
        <v>0.5</v>
      </c>
    </row>
    <row r="53" spans="1:31" x14ac:dyDescent="0.15">
      <c r="A53" s="4">
        <v>316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>
        <v>5.9217700958251998</v>
      </c>
      <c r="L53" s="7">
        <v>3.0343151092529301</v>
      </c>
      <c r="M53">
        <v>1.7659606933593699</v>
      </c>
      <c r="N53">
        <v>5.1047134399414098</v>
      </c>
      <c r="O53">
        <v>2</v>
      </c>
      <c r="P53">
        <v>2</v>
      </c>
      <c r="Q53">
        <v>11</v>
      </c>
      <c r="R53" s="12">
        <v>0.18179999999999999</v>
      </c>
      <c r="S53" s="12">
        <f t="shared" si="2"/>
        <v>0.2</v>
      </c>
      <c r="T53">
        <v>1.7745475769043</v>
      </c>
      <c r="U53">
        <v>1.6125559806823699</v>
      </c>
      <c r="V53">
        <v>1.5067447423934901</v>
      </c>
      <c r="W53" s="13">
        <v>0.10581123828887901</v>
      </c>
      <c r="X53">
        <v>0.267802834510803</v>
      </c>
      <c r="Y53">
        <v>0.267802834510803</v>
      </c>
      <c r="Z53">
        <v>0.2</v>
      </c>
      <c r="AA53">
        <v>0.9</v>
      </c>
      <c r="AB53">
        <v>0.81818181818181801</v>
      </c>
      <c r="AC53">
        <v>0.85714285714285698</v>
      </c>
      <c r="AD53">
        <v>0.1</v>
      </c>
      <c r="AE53">
        <v>0.7</v>
      </c>
    </row>
    <row r="54" spans="1:31" x14ac:dyDescent="0.15">
      <c r="A54" s="4">
        <v>930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>
        <v>5.39310646057129</v>
      </c>
      <c r="L54" s="7">
        <v>3.0376682281494101</v>
      </c>
      <c r="M54">
        <v>2.0726280212402299</v>
      </c>
      <c r="N54">
        <v>4.2802028656005904</v>
      </c>
      <c r="O54">
        <v>1</v>
      </c>
      <c r="P54">
        <v>1</v>
      </c>
      <c r="Q54">
        <v>8</v>
      </c>
      <c r="R54" s="12">
        <v>0.125</v>
      </c>
      <c r="S54" s="12">
        <f t="shared" si="2"/>
        <v>0.1</v>
      </c>
      <c r="T54">
        <v>1.8031578063964799</v>
      </c>
      <c r="U54">
        <v>1.65951919555664</v>
      </c>
      <c r="V54">
        <v>1.51708948612213</v>
      </c>
      <c r="W54" s="13">
        <v>0.142429709434509</v>
      </c>
      <c r="X54">
        <v>0.28606832027435303</v>
      </c>
      <c r="Y54">
        <v>0.28606832027435303</v>
      </c>
      <c r="Z54">
        <v>0.1</v>
      </c>
      <c r="AA54">
        <v>0.7</v>
      </c>
      <c r="AB54">
        <v>0.875</v>
      </c>
      <c r="AC54">
        <v>0.77777777777777801</v>
      </c>
      <c r="AD54">
        <v>0.3</v>
      </c>
      <c r="AE54">
        <v>0.6</v>
      </c>
    </row>
    <row r="55" spans="1:31" x14ac:dyDescent="0.15">
      <c r="A55" s="4">
        <v>305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>
        <v>4.4502868652343697</v>
      </c>
      <c r="L55" s="7">
        <v>3.0485916137695299</v>
      </c>
      <c r="M55">
        <v>2.2497577667236301</v>
      </c>
      <c r="N55">
        <v>3.5311279296875</v>
      </c>
      <c r="O55">
        <v>1</v>
      </c>
      <c r="P55">
        <v>1</v>
      </c>
      <c r="Q55">
        <v>8</v>
      </c>
      <c r="R55" s="12">
        <v>0.125</v>
      </c>
      <c r="S55" s="12">
        <f t="shared" si="2"/>
        <v>0.1</v>
      </c>
      <c r="T55">
        <v>1.48227119445801</v>
      </c>
      <c r="U55">
        <v>1.3686834573745701</v>
      </c>
      <c r="V55">
        <v>1.2705872058868399</v>
      </c>
      <c r="W55" s="13">
        <v>9.8096251487731906E-2</v>
      </c>
      <c r="X55">
        <v>0.21168398857116699</v>
      </c>
      <c r="Y55">
        <v>0.21168398857116699</v>
      </c>
      <c r="Z55">
        <v>0.1</v>
      </c>
      <c r="AA55">
        <v>0.7</v>
      </c>
      <c r="AB55">
        <v>0.875</v>
      </c>
      <c r="AC55">
        <v>0.77777777777777801</v>
      </c>
      <c r="AD55">
        <v>0.3</v>
      </c>
      <c r="AE55">
        <v>0.6</v>
      </c>
    </row>
    <row r="56" spans="1:31" x14ac:dyDescent="0.15">
      <c r="A56" s="4">
        <v>927</v>
      </c>
      <c r="B56">
        <v>13</v>
      </c>
      <c r="C56">
        <v>7</v>
      </c>
      <c r="D56">
        <v>10</v>
      </c>
      <c r="E56">
        <v>10</v>
      </c>
      <c r="F56">
        <v>10</v>
      </c>
      <c r="G56">
        <v>0</v>
      </c>
      <c r="H56">
        <v>3</v>
      </c>
      <c r="I56">
        <v>7</v>
      </c>
      <c r="J56">
        <v>0.65</v>
      </c>
      <c r="K56">
        <v>4.8653717041015598</v>
      </c>
      <c r="L56" s="7">
        <v>3.05012130737305</v>
      </c>
      <c r="M56">
        <v>2.10903739929199</v>
      </c>
      <c r="N56">
        <v>4.7064437866210902</v>
      </c>
      <c r="O56">
        <v>1</v>
      </c>
      <c r="P56">
        <v>1</v>
      </c>
      <c r="Q56">
        <v>8</v>
      </c>
      <c r="R56" s="12">
        <v>0.125</v>
      </c>
      <c r="S56" s="12">
        <f t="shared" si="2"/>
        <v>0.1</v>
      </c>
      <c r="T56">
        <v>1.6762886047363299</v>
      </c>
      <c r="U56">
        <v>1.4959055185318</v>
      </c>
      <c r="V56">
        <v>1.40793800354004</v>
      </c>
      <c r="W56" s="13">
        <v>8.7967514991760296E-2</v>
      </c>
      <c r="X56">
        <v>0.26835060119628901</v>
      </c>
      <c r="Y56">
        <v>0.26835060119628901</v>
      </c>
      <c r="Z56">
        <v>0.1</v>
      </c>
      <c r="AA56">
        <v>0.7</v>
      </c>
      <c r="AB56">
        <v>0.875</v>
      </c>
      <c r="AC56">
        <v>0.77777777777777801</v>
      </c>
      <c r="AD56">
        <v>0.3</v>
      </c>
      <c r="AE56">
        <v>0.6</v>
      </c>
    </row>
    <row r="57" spans="1:31" x14ac:dyDescent="0.15">
      <c r="A57" s="4">
        <v>436</v>
      </c>
      <c r="B57">
        <v>12</v>
      </c>
      <c r="C57">
        <v>8</v>
      </c>
      <c r="D57">
        <v>10</v>
      </c>
      <c r="E57">
        <v>10</v>
      </c>
      <c r="F57">
        <v>9</v>
      </c>
      <c r="G57">
        <v>1</v>
      </c>
      <c r="H57">
        <v>3</v>
      </c>
      <c r="I57">
        <v>7</v>
      </c>
      <c r="J57">
        <v>0.6</v>
      </c>
      <c r="K57">
        <v>5.5476856231689498</v>
      </c>
      <c r="L57" s="7">
        <v>3.0619335174560498</v>
      </c>
      <c r="M57">
        <v>1.7095928192138701</v>
      </c>
      <c r="N57">
        <v>6.3539409637451199</v>
      </c>
      <c r="O57">
        <v>3</v>
      </c>
      <c r="P57">
        <v>3</v>
      </c>
      <c r="Q57">
        <v>11</v>
      </c>
      <c r="R57" s="12">
        <v>0.2727</v>
      </c>
      <c r="S57" s="12">
        <f t="shared" si="2"/>
        <v>0.3</v>
      </c>
      <c r="T57">
        <v>1.6112861633300799</v>
      </c>
      <c r="U57">
        <v>1.3433347940445</v>
      </c>
      <c r="V57">
        <v>1.37961578369141</v>
      </c>
      <c r="W57" s="13">
        <v>3.62809896469116E-2</v>
      </c>
      <c r="X57">
        <v>0.23167037963867201</v>
      </c>
      <c r="Y57">
        <v>0.23167037963867201</v>
      </c>
      <c r="Z57">
        <v>0.3</v>
      </c>
      <c r="AA57">
        <v>0.8</v>
      </c>
      <c r="AB57">
        <v>0.72727272727272696</v>
      </c>
      <c r="AC57">
        <v>0.76190476190476197</v>
      </c>
      <c r="AD57">
        <v>0.2</v>
      </c>
      <c r="AE57">
        <v>0.5</v>
      </c>
    </row>
    <row r="58" spans="1:31" x14ac:dyDescent="0.15">
      <c r="A58" s="4">
        <v>204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>
        <v>4.1210136413574201</v>
      </c>
      <c r="L58" s="7">
        <v>3.0621032714843701</v>
      </c>
      <c r="M58">
        <v>2.6656322479247998</v>
      </c>
      <c r="N58">
        <v>2.9633274078369101</v>
      </c>
      <c r="O58">
        <v>1</v>
      </c>
      <c r="P58">
        <v>1</v>
      </c>
      <c r="Q58">
        <v>7</v>
      </c>
      <c r="R58" s="12">
        <v>0.1429</v>
      </c>
      <c r="S58" s="12">
        <f t="shared" si="2"/>
        <v>0.1</v>
      </c>
      <c r="T58">
        <v>1.3481616973877</v>
      </c>
      <c r="U58">
        <v>1.2863235473632799</v>
      </c>
      <c r="V58">
        <v>1.1500141620636</v>
      </c>
      <c r="W58" s="13">
        <v>0.13630938529968301</v>
      </c>
      <c r="X58">
        <v>0.19814753532409701</v>
      </c>
      <c r="Y58">
        <v>0.19814753532409701</v>
      </c>
      <c r="Z58">
        <v>0.1</v>
      </c>
      <c r="AA58">
        <v>0.6</v>
      </c>
      <c r="AB58">
        <v>0.85714285714285698</v>
      </c>
      <c r="AC58">
        <v>0.70588235294117596</v>
      </c>
      <c r="AD58">
        <v>0.4</v>
      </c>
      <c r="AE58">
        <v>0.5</v>
      </c>
    </row>
    <row r="59" spans="1:31" x14ac:dyDescent="0.15">
      <c r="A59" s="4">
        <v>370</v>
      </c>
      <c r="B59">
        <v>15</v>
      </c>
      <c r="C59">
        <v>5</v>
      </c>
      <c r="D59">
        <v>10</v>
      </c>
      <c r="E59">
        <v>10</v>
      </c>
      <c r="F59">
        <v>10</v>
      </c>
      <c r="G59">
        <v>0</v>
      </c>
      <c r="H59">
        <v>5</v>
      </c>
      <c r="I59">
        <v>5</v>
      </c>
      <c r="J59">
        <v>0.75</v>
      </c>
      <c r="K59">
        <v>5.6336345672607404</v>
      </c>
      <c r="L59" s="7">
        <v>3.0647315979003902</v>
      </c>
      <c r="M59">
        <v>2.17875480651856</v>
      </c>
      <c r="N59">
        <v>3.3658676147460902</v>
      </c>
      <c r="O59">
        <v>2</v>
      </c>
      <c r="P59">
        <v>2</v>
      </c>
      <c r="Q59">
        <v>10</v>
      </c>
      <c r="R59" s="12">
        <v>0.2</v>
      </c>
      <c r="S59" s="12">
        <f t="shared" si="2"/>
        <v>0.2</v>
      </c>
      <c r="T59">
        <v>1.7144851684570299</v>
      </c>
      <c r="U59">
        <v>1.6434230804443399</v>
      </c>
      <c r="V59">
        <v>1.4525625705719001</v>
      </c>
      <c r="W59" s="13">
        <v>0.190860509872436</v>
      </c>
      <c r="X59">
        <v>0.261922597885132</v>
      </c>
      <c r="Y59">
        <v>0.261922597885132</v>
      </c>
      <c r="Z59">
        <v>0.2</v>
      </c>
      <c r="AA59">
        <v>0.8</v>
      </c>
      <c r="AB59">
        <v>0.8</v>
      </c>
      <c r="AC59">
        <v>0.8</v>
      </c>
      <c r="AD59">
        <v>0.2</v>
      </c>
      <c r="AE59">
        <v>0.6</v>
      </c>
    </row>
    <row r="60" spans="1:31" x14ac:dyDescent="0.15">
      <c r="A60" s="4">
        <v>205</v>
      </c>
      <c r="B60">
        <v>13</v>
      </c>
      <c r="C60">
        <v>7</v>
      </c>
      <c r="D60">
        <v>10</v>
      </c>
      <c r="E60">
        <v>10</v>
      </c>
      <c r="F60">
        <v>10</v>
      </c>
      <c r="G60">
        <v>0</v>
      </c>
      <c r="H60">
        <v>3</v>
      </c>
      <c r="I60">
        <v>7</v>
      </c>
      <c r="J60">
        <v>0.65</v>
      </c>
      <c r="K60">
        <v>4.7542304992675799</v>
      </c>
      <c r="L60" s="7">
        <v>3.0665321350097701</v>
      </c>
      <c r="M60">
        <v>2.1889591217040998</v>
      </c>
      <c r="N60">
        <v>4.3719825744628897</v>
      </c>
      <c r="O60">
        <v>2</v>
      </c>
      <c r="P60">
        <v>2</v>
      </c>
      <c r="Q60">
        <v>10</v>
      </c>
      <c r="R60" s="12">
        <v>0.2</v>
      </c>
      <c r="S60" s="12">
        <f t="shared" si="2"/>
        <v>0.2</v>
      </c>
      <c r="T60">
        <v>1.4536075592041</v>
      </c>
      <c r="U60">
        <v>1.3158429861068699</v>
      </c>
      <c r="V60">
        <v>1.2301337718963601</v>
      </c>
      <c r="W60" s="13">
        <v>8.5709214210510296E-2</v>
      </c>
      <c r="X60">
        <v>0.22347378730773901</v>
      </c>
      <c r="Y60">
        <v>0.22347378730773901</v>
      </c>
      <c r="Z60">
        <v>0.2</v>
      </c>
      <c r="AA60">
        <v>0.8</v>
      </c>
      <c r="AB60">
        <v>0.8</v>
      </c>
      <c r="AC60">
        <v>0.8</v>
      </c>
      <c r="AD60">
        <v>0.2</v>
      </c>
      <c r="AE60">
        <v>0.6</v>
      </c>
    </row>
    <row r="61" spans="1:31" x14ac:dyDescent="0.15">
      <c r="A61" s="4">
        <v>198</v>
      </c>
      <c r="B61">
        <v>12</v>
      </c>
      <c r="C61">
        <v>8</v>
      </c>
      <c r="D61">
        <v>10</v>
      </c>
      <c r="E61">
        <v>10</v>
      </c>
      <c r="F61">
        <v>10</v>
      </c>
      <c r="G61">
        <v>0</v>
      </c>
      <c r="H61">
        <v>2</v>
      </c>
      <c r="I61">
        <v>8</v>
      </c>
      <c r="J61">
        <v>0.6</v>
      </c>
      <c r="K61">
        <v>4.2108287811279297</v>
      </c>
      <c r="L61" s="7">
        <v>3.0666809082031201</v>
      </c>
      <c r="M61">
        <v>2.43770408630371</v>
      </c>
      <c r="N61">
        <v>4.9345226287841797</v>
      </c>
      <c r="O61">
        <v>1</v>
      </c>
      <c r="P61">
        <v>1</v>
      </c>
      <c r="Q61">
        <v>5</v>
      </c>
      <c r="R61" s="12">
        <v>0.2</v>
      </c>
      <c r="S61" s="12">
        <f t="shared" si="2"/>
        <v>0.1</v>
      </c>
      <c r="T61">
        <v>1.2976112365722701</v>
      </c>
      <c r="U61">
        <v>1.1497278213501001</v>
      </c>
      <c r="V61">
        <v>1.0980796813964799</v>
      </c>
      <c r="W61" s="13">
        <v>5.1648139953613302E-2</v>
      </c>
      <c r="X61">
        <v>0.199531555175781</v>
      </c>
      <c r="Y61">
        <v>0.199531555175781</v>
      </c>
      <c r="Z61">
        <v>0.1</v>
      </c>
      <c r="AA61">
        <v>0.4</v>
      </c>
      <c r="AB61">
        <v>0.8</v>
      </c>
      <c r="AC61">
        <v>0.53333333333333299</v>
      </c>
      <c r="AD61">
        <v>0.6</v>
      </c>
      <c r="AE61">
        <v>0.3</v>
      </c>
    </row>
    <row r="62" spans="1:31" x14ac:dyDescent="0.15">
      <c r="L62" s="8">
        <f>AVERAGE(L2:L61)</f>
        <v>2.8912280400594081</v>
      </c>
      <c r="W62" s="15">
        <f t="shared" ref="W62:AE62" si="3">AVERAGE(W2:W61)</f>
        <v>0.11463567713896429</v>
      </c>
      <c r="Z62" s="9">
        <f t="shared" si="3"/>
        <v>0.18333333333333318</v>
      </c>
      <c r="AA62" s="9">
        <f t="shared" si="3"/>
        <v>0.74166666666666636</v>
      </c>
      <c r="AB62" s="9">
        <f t="shared" si="3"/>
        <v>0.80964275837157151</v>
      </c>
      <c r="AC62" s="9">
        <f t="shared" si="3"/>
        <v>0.76802769015250538</v>
      </c>
      <c r="AD62" s="9">
        <f t="shared" si="3"/>
        <v>0.25833333333333325</v>
      </c>
      <c r="AE62" s="9">
        <f t="shared" si="3"/>
        <v>0.55833333333333346</v>
      </c>
    </row>
    <row r="63" spans="1:31" x14ac:dyDescent="0.15">
      <c r="L63" s="8">
        <f>MAX(L2:L61)</f>
        <v>5.6860446929931596</v>
      </c>
      <c r="W63" s="15">
        <f t="shared" ref="W63:AE63" si="4">MAX(W2:W61)</f>
        <v>0.209624528884888</v>
      </c>
      <c r="Z63" s="9">
        <f t="shared" si="4"/>
        <v>0.4</v>
      </c>
      <c r="AA63" s="9">
        <f t="shared" si="4"/>
        <v>1</v>
      </c>
      <c r="AB63" s="9">
        <f t="shared" si="4"/>
        <v>1</v>
      </c>
      <c r="AC63" s="9">
        <f t="shared" si="4"/>
        <v>0.952380952380952</v>
      </c>
      <c r="AD63" s="9">
        <f t="shared" si="4"/>
        <v>1</v>
      </c>
      <c r="AE63" s="9">
        <f t="shared" si="4"/>
        <v>0.9</v>
      </c>
    </row>
    <row r="64" spans="1:31" x14ac:dyDescent="0.15">
      <c r="L64" s="8">
        <f>MIN(L2:L61)</f>
        <v>1.6794891357421899</v>
      </c>
      <c r="W64" s="15">
        <f t="shared" ref="W64:AE64" si="5">MIN(W2:W61)</f>
        <v>3.0716538429260299E-2</v>
      </c>
      <c r="Z64" s="9">
        <f t="shared" si="5"/>
        <v>0</v>
      </c>
      <c r="AA64" s="9">
        <f t="shared" si="5"/>
        <v>0</v>
      </c>
      <c r="AB64" s="9">
        <f t="shared" si="5"/>
        <v>0.5</v>
      </c>
      <c r="AC64" s="9">
        <f t="shared" si="5"/>
        <v>0.30769230769230799</v>
      </c>
      <c r="AD64" s="9">
        <f t="shared" si="5"/>
        <v>0</v>
      </c>
      <c r="AE64" s="9">
        <f t="shared" si="5"/>
        <v>0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O70" s="9" t="s">
        <v>123</v>
      </c>
      <c r="P70" s="9" t="s">
        <v>124</v>
      </c>
      <c r="Q70" s="9" t="s">
        <v>66</v>
      </c>
      <c r="R70" s="9"/>
      <c r="S70" s="9"/>
      <c r="T70" s="9"/>
      <c r="W70" s="13"/>
    </row>
    <row r="71" spans="11:23" x14ac:dyDescent="0.15">
      <c r="K71" s="9"/>
      <c r="L71" s="9"/>
      <c r="M71" s="9"/>
      <c r="Q71" s="9">
        <v>0.2</v>
      </c>
      <c r="R71" s="9">
        <v>-400</v>
      </c>
      <c r="S71" s="9">
        <v>1600</v>
      </c>
      <c r="T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Q72" s="9">
        <v>0.4</v>
      </c>
      <c r="R72" s="9">
        <v>-800</v>
      </c>
      <c r="S72" s="9">
        <v>1200</v>
      </c>
      <c r="T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Q73" s="9">
        <v>0.45</v>
      </c>
      <c r="R73" s="9">
        <v>-900</v>
      </c>
      <c r="S73" s="9">
        <v>1100</v>
      </c>
      <c r="T73" s="9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1</v>
      </c>
      <c r="M74" s="9"/>
      <c r="Q74" s="9">
        <v>0.49</v>
      </c>
      <c r="R74" s="9">
        <v>-980</v>
      </c>
      <c r="S74" s="9">
        <v>1020</v>
      </c>
      <c r="T74" s="9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13"/>
    </row>
    <row r="76" spans="11:23" x14ac:dyDescent="0.15">
      <c r="K76" s="9" t="s">
        <v>38</v>
      </c>
      <c r="L76" s="9">
        <f>COUNTIF(L2:L61,"&lt;2.157")-COUNTIF(L2:L61,"&lt;1.996")</f>
        <v>5</v>
      </c>
      <c r="M76" s="9"/>
      <c r="W76" s="13"/>
    </row>
    <row r="77" spans="11:23" x14ac:dyDescent="0.15">
      <c r="K77" s="9" t="s">
        <v>39</v>
      </c>
      <c r="L77" s="9">
        <f>COUNTIF(L2:L61,"&lt;2.318")-COUNTIF(L2:L61,"&lt;2.157")</f>
        <v>10</v>
      </c>
      <c r="M77" s="9"/>
      <c r="W77" s="13"/>
    </row>
    <row r="78" spans="11:23" s="1" customFormat="1" x14ac:dyDescent="0.15">
      <c r="K78" s="28" t="s">
        <v>40</v>
      </c>
      <c r="L78" s="28">
        <f>COUNTIF(L2:L61,"&lt;2.479")-COUNTIF(L2:L61,"&lt;2.318")</f>
        <v>11</v>
      </c>
      <c r="M78" s="28"/>
    </row>
    <row r="79" spans="11:23" x14ac:dyDescent="0.15">
      <c r="K79" s="9" t="s">
        <v>41</v>
      </c>
      <c r="L79" s="9">
        <f>COUNTIF(L2:L61,"&lt;2.64")-COUNTIF(L2:L61,"&lt;2.479")</f>
        <v>4</v>
      </c>
      <c r="M79" s="9"/>
    </row>
    <row r="80" spans="11:23" x14ac:dyDescent="0.15">
      <c r="K80" s="9" t="s">
        <v>42</v>
      </c>
      <c r="L80" s="9">
        <f>COUNTIF(L2:L61,"&lt;2.801")-COUNTIF(L2:L61,"&lt;2.64")</f>
        <v>0</v>
      </c>
      <c r="M80" s="9"/>
    </row>
    <row r="81" spans="11:23" x14ac:dyDescent="0.15">
      <c r="K81" s="9" t="s">
        <v>43</v>
      </c>
      <c r="L81" s="9">
        <f>COUNTIF(L2:L61,"&lt;2.962")-COUNTIF(L2:L61,"&lt;2.801")</f>
        <v>0</v>
      </c>
      <c r="M81" s="9"/>
    </row>
    <row r="82" spans="11:23" x14ac:dyDescent="0.15">
      <c r="K82" s="9" t="s">
        <v>44</v>
      </c>
      <c r="L82" s="9">
        <f>COUNTIF(L2:L61,"&lt;3.123")-COUNTIF(L2:L61,"&lt;2.962")</f>
        <v>22</v>
      </c>
      <c r="M82" s="9"/>
    </row>
    <row r="83" spans="11:23" x14ac:dyDescent="0.15">
      <c r="K83" s="9" t="s">
        <v>45</v>
      </c>
      <c r="L83" s="9">
        <f>COUNTIF(L2:L61,"&lt;3.284")-COUNTIF(L2:L61,"&lt;3.123")</f>
        <v>0</v>
      </c>
      <c r="M83" s="9"/>
    </row>
    <row r="84" spans="11:23" x14ac:dyDescent="0.15">
      <c r="K84" s="9" t="s">
        <v>46</v>
      </c>
      <c r="L84" s="9">
        <f>COUNTIF(L2:L61,"&lt;3.445")-COUNTIF(L2:L61,"&lt;3.284")</f>
        <v>0</v>
      </c>
      <c r="M84" s="9"/>
    </row>
    <row r="85" spans="11:23" x14ac:dyDescent="0.15">
      <c r="K85" s="9" t="s">
        <v>47</v>
      </c>
      <c r="L85" s="9">
        <f>COUNTIF(L2:L61,"&lt;3.606")-COUNTIF(L2:L61,"&lt;3.445")</f>
        <v>0</v>
      </c>
      <c r="M85" s="9"/>
    </row>
    <row r="86" spans="11:23" x14ac:dyDescent="0.15">
      <c r="K86" s="9" t="s">
        <v>48</v>
      </c>
      <c r="L86" s="9">
        <f>COUNTIF(L2:L61,"&lt;3.767")-COUNTIF(L2:L61,"&lt;3.606")</f>
        <v>0</v>
      </c>
      <c r="M86" s="9"/>
    </row>
    <row r="87" spans="11:23" x14ac:dyDescent="0.15">
      <c r="K87" s="9" t="s">
        <v>49</v>
      </c>
      <c r="L87" s="9">
        <f>COUNTIF(L2:L61,"&lt;3.928")-COUNTIF(L2:L61,"&lt;3.767")</f>
        <v>0</v>
      </c>
      <c r="M87" s="9"/>
    </row>
    <row r="88" spans="11:23" x14ac:dyDescent="0.15">
      <c r="K88" s="9" t="s">
        <v>50</v>
      </c>
      <c r="L88" s="9">
        <f>COUNTIF(L2:L61,"&lt;4.089")-COUNTIF(L2:L61,"&lt;3.928")</f>
        <v>0</v>
      </c>
      <c r="M88" s="9"/>
    </row>
    <row r="89" spans="11:23" x14ac:dyDescent="0.15">
      <c r="K89" s="9" t="s">
        <v>51</v>
      </c>
      <c r="L89" s="9">
        <f>COUNTIF(L2:L61,"&lt;4.25")-COUNTIF(L2:L61,"&lt;4.089")</f>
        <v>0</v>
      </c>
      <c r="M89" s="9"/>
    </row>
    <row r="90" spans="11:23" x14ac:dyDescent="0.15">
      <c r="K90" s="9" t="s">
        <v>52</v>
      </c>
      <c r="L90" s="9">
        <f>COUNTIF(L2:L61,"&lt;4.411")-COUNTIF(L2:L61,"&lt;4.25")</f>
        <v>0</v>
      </c>
      <c r="M90" s="9"/>
    </row>
    <row r="91" spans="11:23" x14ac:dyDescent="0.15">
      <c r="K91" s="9" t="s">
        <v>53</v>
      </c>
      <c r="L91" s="9">
        <f>COUNTIF(L2:L61,"&lt;4.572")-COUNTIF(L2:L61,"&lt;4.411")</f>
        <v>0</v>
      </c>
      <c r="M91" s="9"/>
    </row>
    <row r="92" spans="11:23" x14ac:dyDescent="0.15">
      <c r="K92" s="9" t="s">
        <v>54</v>
      </c>
      <c r="L92" s="9">
        <f>COUNTIF(L2:L61,"&lt;4.733")-COUNTIF(L2:L61,"&lt;4.572")</f>
        <v>0</v>
      </c>
      <c r="M92" s="9"/>
      <c r="W92" s="13"/>
    </row>
    <row r="93" spans="11:23" x14ac:dyDescent="0.15">
      <c r="K93" s="9" t="s">
        <v>55</v>
      </c>
      <c r="L93" s="9">
        <f>COUNTIF(L2:L61,"&lt;4.894")-COUNTIF(L2:L61,"&lt;4.733")</f>
        <v>1</v>
      </c>
      <c r="M93" s="9"/>
      <c r="W93" s="13"/>
    </row>
    <row r="94" spans="11:23" x14ac:dyDescent="0.15">
      <c r="K94" s="9" t="s">
        <v>56</v>
      </c>
      <c r="L94" s="9">
        <f>COUNTIF(L2:L61,"&lt;5.055")-COUNTIF(L2:L61,"&lt;4.894")</f>
        <v>4</v>
      </c>
      <c r="M94" s="9"/>
      <c r="O94">
        <v>2.8929999999999998</v>
      </c>
      <c r="P94">
        <v>8.5000000000000006E-2</v>
      </c>
      <c r="W94" s="13"/>
    </row>
    <row r="95" spans="11:23" x14ac:dyDescent="0.15">
      <c r="K95" s="9" t="s">
        <v>57</v>
      </c>
      <c r="L95" s="9">
        <f>COUNTIF(L2:L61,"&lt;5.216")-COUNTIF(L2:L61,"&lt;5.055")</f>
        <v>1</v>
      </c>
      <c r="M95" s="9"/>
      <c r="O95">
        <v>3.8130000000000002</v>
      </c>
      <c r="P95">
        <v>0.11899999999999999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O96">
        <v>4.3250000000000002</v>
      </c>
      <c r="P96">
        <v>0.157</v>
      </c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W97" s="13"/>
    </row>
    <row r="98" spans="11:23" x14ac:dyDescent="0.15">
      <c r="K98" s="9" t="s">
        <v>60</v>
      </c>
      <c r="L98" s="9">
        <f>COUNTIF(L2:L61,"&lt;5.699")-COUNTIF(L2:L61,"&lt;5.538")</f>
        <v>1</v>
      </c>
      <c r="M98" s="9"/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E98"/>
  <sheetViews>
    <sheetView topLeftCell="D61" workbookViewId="0">
      <selection activeCell="D1" sqref="A1:XFD98"/>
    </sheetView>
  </sheetViews>
  <sheetFormatPr defaultColWidth="9" defaultRowHeight="13.5" x14ac:dyDescent="0.15"/>
  <cols>
    <col min="11" max="12" width="18.375" customWidth="1"/>
    <col min="13" max="14" width="12.625"/>
    <col min="20" max="22" width="12.625"/>
    <col min="23" max="23" width="20.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27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946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3.3250389099121098</v>
      </c>
      <c r="L6" s="7">
        <v>2.0880012512207</v>
      </c>
      <c r="M6">
        <v>2.8667697906494101</v>
      </c>
      <c r="N6">
        <v>7.1586685180664098</v>
      </c>
      <c r="O6">
        <v>1</v>
      </c>
      <c r="P6">
        <v>1</v>
      </c>
      <c r="Q6">
        <v>4</v>
      </c>
      <c r="R6" s="12">
        <v>0.25</v>
      </c>
      <c r="S6" s="12">
        <f t="shared" si="0"/>
        <v>0.1</v>
      </c>
      <c r="T6">
        <v>1.11629867553711</v>
      </c>
      <c r="U6">
        <v>0.89506816864013705</v>
      </c>
      <c r="V6">
        <v>0.99337136745452903</v>
      </c>
      <c r="W6" s="13">
        <v>9.8303198814392104E-2</v>
      </c>
      <c r="X6">
        <v>0.122927308082581</v>
      </c>
      <c r="Y6">
        <v>0.122927308082581</v>
      </c>
      <c r="Z6">
        <v>0.1</v>
      </c>
      <c r="AA6">
        <v>0.3</v>
      </c>
      <c r="AB6">
        <v>0.75</v>
      </c>
      <c r="AC6">
        <v>0.42857142857142799</v>
      </c>
      <c r="AD6">
        <v>0.7</v>
      </c>
      <c r="AE6">
        <v>0.2</v>
      </c>
    </row>
    <row r="7" spans="1:31" x14ac:dyDescent="0.15">
      <c r="A7" s="4">
        <v>868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3.7255001068115199</v>
      </c>
      <c r="L7" s="7">
        <v>2.12992668151856</v>
      </c>
      <c r="M7">
        <v>1.7113456726074201</v>
      </c>
      <c r="N7">
        <v>3.2912960052490199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1.2244358062744101</v>
      </c>
      <c r="U7">
        <v>1.1473345756530799</v>
      </c>
      <c r="V7">
        <v>1.07429599761963</v>
      </c>
      <c r="W7" s="13">
        <v>7.3038578033447293E-2</v>
      </c>
      <c r="X7">
        <v>0.15013980865478499</v>
      </c>
      <c r="Y7">
        <v>0.15013980865478499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x14ac:dyDescent="0.15">
      <c r="A8" s="4">
        <v>688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5.5039482116699201</v>
      </c>
      <c r="L8" s="7">
        <v>2.1708469390869101</v>
      </c>
      <c r="M8">
        <v>1.1613750457763701</v>
      </c>
      <c r="N8">
        <v>4.6472492218017596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1.88547706604004</v>
      </c>
      <c r="U8">
        <v>1.7043437957763701</v>
      </c>
      <c r="V8">
        <v>1.6322380304336599</v>
      </c>
      <c r="W8" s="13">
        <v>7.2105765342712402E-2</v>
      </c>
      <c r="X8">
        <v>0.253239035606384</v>
      </c>
      <c r="Y8">
        <v>0.253239035606384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760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5.9451637268066397</v>
      </c>
      <c r="L9" s="7">
        <v>2.1772499084472701</v>
      </c>
      <c r="M9">
        <v>1.5182361602783201</v>
      </c>
      <c r="N9">
        <v>4.6323146820068404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2.00077629089356</v>
      </c>
      <c r="U9">
        <v>1.8528251647949201</v>
      </c>
      <c r="V9">
        <v>1.73305892944336</v>
      </c>
      <c r="W9" s="13">
        <v>0.119766235351562</v>
      </c>
      <c r="X9">
        <v>0.26771736145019498</v>
      </c>
      <c r="Y9">
        <v>0.26771736145019498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876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5.8185081481933603</v>
      </c>
      <c r="L10" s="7">
        <v>2.2077369689941402</v>
      </c>
      <c r="M10">
        <v>1.01711845397949</v>
      </c>
      <c r="N10">
        <v>4.8402996063232404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2.3515682220459002</v>
      </c>
      <c r="U10">
        <v>2.11308741569519</v>
      </c>
      <c r="V10">
        <v>2.02004790306091</v>
      </c>
      <c r="W10" s="13">
        <v>9.3039512634277302E-2</v>
      </c>
      <c r="X10">
        <v>0.33152031898498502</v>
      </c>
      <c r="Y10">
        <v>0.33152031898498502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206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4.4629192352294904</v>
      </c>
      <c r="L11" s="7">
        <v>2.2479228973388699</v>
      </c>
      <c r="M11">
        <v>2.1878547668457</v>
      </c>
      <c r="N11">
        <v>3.5414943695068399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1.4795379638671899</v>
      </c>
      <c r="U11">
        <v>1.4095602035522501</v>
      </c>
      <c r="V11">
        <v>1.2945129871368399</v>
      </c>
      <c r="W11" s="13">
        <v>0.115047216415405</v>
      </c>
      <c r="X11">
        <v>0.18502497673034701</v>
      </c>
      <c r="Y11">
        <v>0.18502497673034701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332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5.5232677459716797</v>
      </c>
      <c r="L12" s="7">
        <v>2.25797843933106</v>
      </c>
      <c r="M12">
        <v>1.6736488342285201</v>
      </c>
      <c r="N12">
        <v>3.9813232421875</v>
      </c>
      <c r="O12">
        <v>3</v>
      </c>
      <c r="P12">
        <v>3</v>
      </c>
      <c r="Q12">
        <v>11</v>
      </c>
      <c r="R12" s="12">
        <v>0.2727</v>
      </c>
      <c r="S12" s="12">
        <f t="shared" si="0"/>
        <v>0.3</v>
      </c>
      <c r="T12">
        <v>2.1875057220459002</v>
      </c>
      <c r="U12">
        <v>2.02536869049072</v>
      </c>
      <c r="V12">
        <v>1.8965694904327399</v>
      </c>
      <c r="W12" s="13">
        <v>0.12879920005798301</v>
      </c>
      <c r="X12">
        <v>0.29093623161315901</v>
      </c>
      <c r="Y12">
        <v>0.29093623161315901</v>
      </c>
      <c r="Z12">
        <v>0.3</v>
      </c>
      <c r="AA12">
        <v>0.8</v>
      </c>
      <c r="AB12">
        <v>0.72727272727272696</v>
      </c>
      <c r="AC12">
        <v>0.76190476190476197</v>
      </c>
      <c r="AD12">
        <v>0.2</v>
      </c>
      <c r="AE12">
        <v>0.5</v>
      </c>
    </row>
    <row r="13" spans="1:31" x14ac:dyDescent="0.15">
      <c r="A13" s="4">
        <v>243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7.0155200958251998</v>
      </c>
      <c r="L13" s="7">
        <v>2.2603340148925799</v>
      </c>
      <c r="M13">
        <v>1.61123275756836</v>
      </c>
      <c r="N13">
        <v>4.6294460296630904</v>
      </c>
      <c r="O13">
        <v>4</v>
      </c>
      <c r="P13">
        <v>4</v>
      </c>
      <c r="Q13">
        <v>13</v>
      </c>
      <c r="R13" s="12">
        <v>0.30769999999999997</v>
      </c>
      <c r="S13" s="12">
        <f t="shared" si="0"/>
        <v>0.4</v>
      </c>
      <c r="T13">
        <v>2.15481376647949</v>
      </c>
      <c r="U13">
        <v>2.0434997081756601</v>
      </c>
      <c r="V13">
        <v>1.8577797412872299</v>
      </c>
      <c r="W13" s="13">
        <v>0.18571996688842801</v>
      </c>
      <c r="X13">
        <v>0.29703402519226102</v>
      </c>
      <c r="Y13">
        <v>0.29703402519226102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4">
        <v>962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4.6886062622070304</v>
      </c>
      <c r="L14" s="7">
        <v>2.2660045623779301</v>
      </c>
      <c r="M14">
        <v>1.8892669677734399</v>
      </c>
      <c r="N14">
        <v>3.0958251953125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1.6115760803222701</v>
      </c>
      <c r="U14">
        <v>1.5397201776504501</v>
      </c>
      <c r="V14">
        <v>1.4006265401840201</v>
      </c>
      <c r="W14" s="13">
        <v>0.139093637466431</v>
      </c>
      <c r="X14">
        <v>0.21094954013824499</v>
      </c>
      <c r="Y14">
        <v>0.21094954013824499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774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4.5879154205322301</v>
      </c>
      <c r="L15" s="7">
        <v>2.3017005920410201</v>
      </c>
      <c r="M15">
        <v>1.68941307067871</v>
      </c>
      <c r="N15">
        <v>3.34785652160644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1.59369468688965</v>
      </c>
      <c r="U15">
        <v>1.4986766576767001</v>
      </c>
      <c r="V15">
        <v>1.38804054260254</v>
      </c>
      <c r="W15" s="13">
        <v>0.11063611507415801</v>
      </c>
      <c r="X15">
        <v>0.20565414428710899</v>
      </c>
      <c r="Y15">
        <v>0.20565414428710899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613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4.1262054443359402</v>
      </c>
      <c r="L16" s="7">
        <v>2.30923271179199</v>
      </c>
      <c r="M16">
        <v>2.0504150390625</v>
      </c>
      <c r="N16">
        <v>3.11630058288574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1.39303970336914</v>
      </c>
      <c r="U16">
        <v>1.32696604728699</v>
      </c>
      <c r="V16">
        <v>1.2175832986831701</v>
      </c>
      <c r="W16" s="13">
        <v>0.109382748603821</v>
      </c>
      <c r="X16">
        <v>0.17545640468597401</v>
      </c>
      <c r="Y16">
        <v>0.17545640468597401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s="7" customFormat="1" x14ac:dyDescent="0.15">
      <c r="A17" s="24">
        <v>964</v>
      </c>
      <c r="B17" s="7">
        <v>16</v>
      </c>
      <c r="C17" s="7">
        <v>4</v>
      </c>
      <c r="D17" s="7">
        <v>10</v>
      </c>
      <c r="E17" s="7">
        <v>10</v>
      </c>
      <c r="F17" s="7">
        <v>10</v>
      </c>
      <c r="G17" s="7">
        <v>0</v>
      </c>
      <c r="H17" s="7">
        <v>6</v>
      </c>
      <c r="I17" s="7">
        <v>4</v>
      </c>
      <c r="J17" s="7">
        <v>0.8</v>
      </c>
      <c r="K17" s="7">
        <v>4.8089675903320304</v>
      </c>
      <c r="L17" s="7">
        <v>2.3160915374755899</v>
      </c>
      <c r="M17" s="7">
        <v>1.9291191101074201</v>
      </c>
      <c r="N17" s="7">
        <v>3.18735694885254</v>
      </c>
      <c r="O17" s="7">
        <v>2</v>
      </c>
      <c r="P17" s="7">
        <v>2</v>
      </c>
      <c r="Q17" s="7">
        <v>9</v>
      </c>
      <c r="R17" s="26">
        <v>0.22220000000000001</v>
      </c>
      <c r="S17" s="26">
        <f t="shared" si="0"/>
        <v>0.2</v>
      </c>
      <c r="T17" s="7">
        <v>1.62002754211426</v>
      </c>
      <c r="U17" s="7">
        <v>1.55934906005859</v>
      </c>
      <c r="V17" s="7">
        <v>1.40135169029236</v>
      </c>
      <c r="W17" s="7">
        <v>0.15799736976623499</v>
      </c>
      <c r="X17" s="7">
        <v>0.218675851821899</v>
      </c>
      <c r="Y17" s="7">
        <v>0.218675851821899</v>
      </c>
      <c r="Z17" s="7">
        <v>0.2</v>
      </c>
      <c r="AA17" s="7">
        <v>0.7</v>
      </c>
      <c r="AB17" s="7">
        <v>0.77777777777777801</v>
      </c>
      <c r="AC17" s="7">
        <v>0.73684210526315796</v>
      </c>
      <c r="AD17" s="7">
        <v>0.3</v>
      </c>
      <c r="AE17" s="7">
        <v>0.5</v>
      </c>
    </row>
    <row r="18" spans="1:31" x14ac:dyDescent="0.15">
      <c r="A18" s="4">
        <v>939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6.1483573913574201</v>
      </c>
      <c r="L18" s="7">
        <v>2.3338871002197301</v>
      </c>
      <c r="M18">
        <v>1.45290374755859</v>
      </c>
      <c r="N18">
        <v>4.1549930572509801</v>
      </c>
      <c r="O18">
        <v>3</v>
      </c>
      <c r="P18">
        <v>3</v>
      </c>
      <c r="Q18">
        <v>10</v>
      </c>
      <c r="R18" s="12">
        <v>0.3</v>
      </c>
      <c r="S18" s="12">
        <f t="shared" si="0"/>
        <v>0.3</v>
      </c>
      <c r="T18">
        <v>2.0319080352783199</v>
      </c>
      <c r="U18">
        <v>1.90573501586914</v>
      </c>
      <c r="V18">
        <v>1.74814701080322</v>
      </c>
      <c r="W18" s="13">
        <v>0.157588005065918</v>
      </c>
      <c r="X18">
        <v>0.28376102447509799</v>
      </c>
      <c r="Y18">
        <v>0.28376102447509799</v>
      </c>
      <c r="Z18">
        <v>0.3</v>
      </c>
      <c r="AA18">
        <v>0.7</v>
      </c>
      <c r="AB18">
        <v>0.7</v>
      </c>
      <c r="AC18">
        <v>0.7</v>
      </c>
      <c r="AD18">
        <v>0.3</v>
      </c>
      <c r="AE18">
        <v>0.4</v>
      </c>
    </row>
    <row r="19" spans="1:31" x14ac:dyDescent="0.15">
      <c r="A19" s="4">
        <v>345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6.2197780609130904</v>
      </c>
      <c r="L19" s="7">
        <v>2.36846923828125</v>
      </c>
      <c r="M19">
        <v>1.53592109680176</v>
      </c>
      <c r="N19">
        <v>4.3374729156494096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2.2145919799804701</v>
      </c>
      <c r="U19">
        <v>2.0643436908721902</v>
      </c>
      <c r="V19">
        <v>1.8967049121856701</v>
      </c>
      <c r="W19" s="13">
        <v>0.16763877868652299</v>
      </c>
      <c r="X19">
        <v>0.31788706779480003</v>
      </c>
      <c r="Y19">
        <v>0.31788706779480003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812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4.4178123474121103</v>
      </c>
      <c r="L20" s="7">
        <v>2.4056224822997998</v>
      </c>
      <c r="M20">
        <v>1.97488021850586</v>
      </c>
      <c r="N20">
        <v>3.1628780364990199</v>
      </c>
      <c r="O20">
        <v>1</v>
      </c>
      <c r="P20">
        <v>1</v>
      </c>
      <c r="Q20">
        <v>3</v>
      </c>
      <c r="R20" s="12">
        <v>0.33329999999999999</v>
      </c>
      <c r="S20" s="12">
        <f t="shared" si="0"/>
        <v>0.1</v>
      </c>
      <c r="T20">
        <v>1.3116340637207</v>
      </c>
      <c r="U20">
        <v>1.25386738777161</v>
      </c>
      <c r="V20">
        <v>1.13772320747376</v>
      </c>
      <c r="W20" s="13">
        <v>0.11614418029785201</v>
      </c>
      <c r="X20">
        <v>0.17391085624694799</v>
      </c>
      <c r="Y20">
        <v>0.17391085624694799</v>
      </c>
      <c r="Z20">
        <v>0.1</v>
      </c>
      <c r="AA20">
        <v>0.2</v>
      </c>
      <c r="AB20">
        <v>0.66666666666666696</v>
      </c>
      <c r="AC20">
        <v>0.30769230769230799</v>
      </c>
      <c r="AD20">
        <v>0.8</v>
      </c>
      <c r="AE20">
        <v>0.1</v>
      </c>
    </row>
    <row r="21" spans="1:31" x14ac:dyDescent="0.15">
      <c r="A21" s="4">
        <v>312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4.5250988006591797</v>
      </c>
      <c r="L21" s="7">
        <v>2.4108982086181601</v>
      </c>
      <c r="M21">
        <v>1.9226989746093699</v>
      </c>
      <c r="N21">
        <v>6.3499069213867196</v>
      </c>
      <c r="O21">
        <v>3</v>
      </c>
      <c r="P21">
        <v>3</v>
      </c>
      <c r="Q21">
        <v>9</v>
      </c>
      <c r="R21" s="12">
        <v>0.33329999999999999</v>
      </c>
      <c r="S21" s="12">
        <f t="shared" si="0"/>
        <v>0.3</v>
      </c>
      <c r="T21">
        <v>1.47317695617676</v>
      </c>
      <c r="U21">
        <v>1.22977578639984</v>
      </c>
      <c r="V21">
        <v>1.2733234167098999</v>
      </c>
      <c r="W21" s="13">
        <v>4.3547630310058601E-2</v>
      </c>
      <c r="X21">
        <v>0.19985353946685799</v>
      </c>
      <c r="Y21">
        <v>0.19985353946685799</v>
      </c>
      <c r="Z21">
        <v>0.3</v>
      </c>
      <c r="AA21">
        <v>0.6</v>
      </c>
      <c r="AB21">
        <v>0.66666666666666696</v>
      </c>
      <c r="AC21">
        <v>0.63157894736842102</v>
      </c>
      <c r="AD21">
        <v>0.4</v>
      </c>
      <c r="AE21">
        <v>0.3</v>
      </c>
    </row>
    <row r="22" spans="1:31" x14ac:dyDescent="0.15">
      <c r="A22" s="4">
        <v>37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6.04209327697754</v>
      </c>
      <c r="L22" s="7">
        <v>2.41544532775879</v>
      </c>
      <c r="M22">
        <v>1.2670783996582</v>
      </c>
      <c r="N22">
        <v>4.9565734863281197</v>
      </c>
      <c r="O22">
        <v>3</v>
      </c>
      <c r="P22">
        <v>3</v>
      </c>
      <c r="Q22">
        <v>12</v>
      </c>
      <c r="R22" s="12">
        <v>0.25</v>
      </c>
      <c r="S22" s="12">
        <f t="shared" si="0"/>
        <v>0.3</v>
      </c>
      <c r="T22">
        <v>2.3585300445556601</v>
      </c>
      <c r="U22">
        <v>2.12113308906555</v>
      </c>
      <c r="V22">
        <v>2.0167069435119598</v>
      </c>
      <c r="W22" s="13">
        <v>0.10442614555358901</v>
      </c>
      <c r="X22">
        <v>0.34182310104370101</v>
      </c>
      <c r="Y22">
        <v>0.34182310104370101</v>
      </c>
      <c r="Z22">
        <v>0.3</v>
      </c>
      <c r="AA22">
        <v>0.9</v>
      </c>
      <c r="AB22">
        <v>0.75</v>
      </c>
      <c r="AC22">
        <v>0.81818181818181801</v>
      </c>
      <c r="AD22">
        <v>0.1</v>
      </c>
      <c r="AE22">
        <v>0.6</v>
      </c>
    </row>
    <row r="23" spans="1:31" x14ac:dyDescent="0.15">
      <c r="A23" s="4">
        <v>119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4.3686408996581996</v>
      </c>
      <c r="L23" s="7">
        <v>2.4335365295410201</v>
      </c>
      <c r="M23">
        <v>2.13887214660644</v>
      </c>
      <c r="N23">
        <v>4.3466472625732404</v>
      </c>
      <c r="O23">
        <v>1</v>
      </c>
      <c r="P23">
        <v>1</v>
      </c>
      <c r="Q23">
        <v>7</v>
      </c>
      <c r="R23" s="12">
        <v>0.1429</v>
      </c>
      <c r="S23" s="12">
        <f t="shared" si="0"/>
        <v>0.1</v>
      </c>
      <c r="T23">
        <v>1.4554977416992201</v>
      </c>
      <c r="U23">
        <v>1.32540655136108</v>
      </c>
      <c r="V23">
        <v>1.2578763961792001</v>
      </c>
      <c r="W23" s="13">
        <v>6.7530155181884793E-2</v>
      </c>
      <c r="X23">
        <v>0.19762134552002</v>
      </c>
      <c r="Y23">
        <v>0.19762134552002</v>
      </c>
      <c r="Z23">
        <v>0.1</v>
      </c>
      <c r="AA23">
        <v>0.6</v>
      </c>
      <c r="AB23">
        <v>0.85714285714285698</v>
      </c>
      <c r="AC23">
        <v>0.70588235294117596</v>
      </c>
      <c r="AD23">
        <v>0.4</v>
      </c>
      <c r="AE23">
        <v>0.5</v>
      </c>
    </row>
    <row r="24" spans="1:31" x14ac:dyDescent="0.15">
      <c r="A24" s="4">
        <v>712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3.8304862976074201</v>
      </c>
      <c r="L24" s="7">
        <v>2.4365577697753902</v>
      </c>
      <c r="M24">
        <v>2.0268630981445299</v>
      </c>
      <c r="N24">
        <v>4.0611400604248002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1.32381820678711</v>
      </c>
      <c r="U24">
        <v>1.19930648803711</v>
      </c>
      <c r="V24">
        <v>1.15740430355072</v>
      </c>
      <c r="W24" s="13">
        <v>4.1902184486389202E-2</v>
      </c>
      <c r="X24">
        <v>0.16641390323638899</v>
      </c>
      <c r="Y24">
        <v>0.16641390323638899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623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5.1097850799560502</v>
      </c>
      <c r="L25" s="7">
        <v>2.44809913635254</v>
      </c>
      <c r="M25">
        <v>1.50448989868164</v>
      </c>
      <c r="N25">
        <v>5.08154296875</v>
      </c>
      <c r="O25">
        <v>3</v>
      </c>
      <c r="P25">
        <v>3</v>
      </c>
      <c r="Q25">
        <v>11</v>
      </c>
      <c r="R25" s="12">
        <v>0.2727</v>
      </c>
      <c r="S25" s="12">
        <f t="shared" si="0"/>
        <v>0.3</v>
      </c>
      <c r="T25">
        <v>1.9449977874755899</v>
      </c>
      <c r="U25">
        <v>1.7109842300414999</v>
      </c>
      <c r="V25">
        <v>1.6664686203002901</v>
      </c>
      <c r="W25" s="13">
        <v>4.4515609741210903E-2</v>
      </c>
      <c r="X25">
        <v>0.27852916717529302</v>
      </c>
      <c r="Y25">
        <v>0.27852916717529302</v>
      </c>
      <c r="Z25">
        <v>0.3</v>
      </c>
      <c r="AA25">
        <v>0.8</v>
      </c>
      <c r="AB25">
        <v>0.72727272727272696</v>
      </c>
      <c r="AC25">
        <v>0.76190476190476197</v>
      </c>
      <c r="AD25">
        <v>0.2</v>
      </c>
      <c r="AE25">
        <v>0.5</v>
      </c>
    </row>
    <row r="26" spans="1:31" x14ac:dyDescent="0.15">
      <c r="A26" s="4">
        <v>250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5.1424427032470703</v>
      </c>
      <c r="L26" s="7">
        <v>2.4484481811523402</v>
      </c>
      <c r="M26">
        <v>1.6546936035156199</v>
      </c>
      <c r="N26">
        <v>3.80046463012695</v>
      </c>
      <c r="O26">
        <v>2</v>
      </c>
      <c r="P26">
        <v>2</v>
      </c>
      <c r="Q26">
        <v>8</v>
      </c>
      <c r="R26" s="12">
        <v>0.25</v>
      </c>
      <c r="S26" s="12">
        <f t="shared" si="0"/>
        <v>0.2</v>
      </c>
      <c r="T26">
        <v>1.71976661682129</v>
      </c>
      <c r="U26">
        <v>1.5939807891845701</v>
      </c>
      <c r="V26">
        <v>1.47818791866302</v>
      </c>
      <c r="W26" s="13">
        <v>0.11579287052154499</v>
      </c>
      <c r="X26">
        <v>0.24157869815826399</v>
      </c>
      <c r="Y26">
        <v>0.24157869815826399</v>
      </c>
      <c r="Z26">
        <v>0.2</v>
      </c>
      <c r="AA26">
        <v>0.6</v>
      </c>
      <c r="AB26">
        <v>0.75</v>
      </c>
      <c r="AC26">
        <v>0.66666666666666696</v>
      </c>
      <c r="AD26">
        <v>0.4</v>
      </c>
      <c r="AE26">
        <v>0.4</v>
      </c>
    </row>
    <row r="27" spans="1:31" x14ac:dyDescent="0.15">
      <c r="A27" s="4">
        <v>443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5.2589397430419904</v>
      </c>
      <c r="L27" s="7">
        <v>2.4586219787597701</v>
      </c>
      <c r="M27">
        <v>1.5735111236572299</v>
      </c>
      <c r="N27">
        <v>3.8304176330566402</v>
      </c>
      <c r="O27">
        <v>3</v>
      </c>
      <c r="P27">
        <v>3</v>
      </c>
      <c r="Q27">
        <v>12</v>
      </c>
      <c r="R27" s="12">
        <v>0.25</v>
      </c>
      <c r="S27" s="12">
        <f t="shared" si="0"/>
        <v>0.3</v>
      </c>
      <c r="T27">
        <v>1.7043972015380899</v>
      </c>
      <c r="U27">
        <v>1.58232617378235</v>
      </c>
      <c r="V27">
        <v>1.4602359533309901</v>
      </c>
      <c r="W27" s="13">
        <v>0.12209022045135499</v>
      </c>
      <c r="X27">
        <v>0.24416124820709201</v>
      </c>
      <c r="Y27">
        <v>0.24416124820709201</v>
      </c>
      <c r="Z27">
        <v>0.3</v>
      </c>
      <c r="AA27">
        <v>0.9</v>
      </c>
      <c r="AB27">
        <v>0.75</v>
      </c>
      <c r="AC27">
        <v>0.81818181818181801</v>
      </c>
      <c r="AD27">
        <v>0.1</v>
      </c>
      <c r="AE27">
        <v>0.6</v>
      </c>
    </row>
    <row r="28" spans="1:31" x14ac:dyDescent="0.15">
      <c r="A28" s="4">
        <v>500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>
        <v>5.3677730560302699</v>
      </c>
      <c r="L28" s="7">
        <v>2.49630546569824</v>
      </c>
      <c r="M28">
        <v>2.0828208923339799</v>
      </c>
      <c r="N28">
        <v>3.7520809173584002</v>
      </c>
      <c r="O28">
        <v>2</v>
      </c>
      <c r="P28">
        <v>2</v>
      </c>
      <c r="Q28">
        <v>10</v>
      </c>
      <c r="R28" s="12">
        <v>0.2</v>
      </c>
      <c r="S28" s="12">
        <f t="shared" ref="S28:S56" si="1">O28/E28</f>
        <v>0.2</v>
      </c>
      <c r="T28">
        <v>2.1302337646484402</v>
      </c>
      <c r="U28">
        <v>2.01200127601623</v>
      </c>
      <c r="V28">
        <v>1.8438333272934</v>
      </c>
      <c r="W28" s="13">
        <v>0.16816794872283899</v>
      </c>
      <c r="X28">
        <v>0.286400437355042</v>
      </c>
      <c r="Y28">
        <v>0.286400437355042</v>
      </c>
      <c r="Z28">
        <v>0.2</v>
      </c>
      <c r="AA28">
        <v>0.8</v>
      </c>
      <c r="AB28">
        <v>0.8</v>
      </c>
      <c r="AC28">
        <v>0.8</v>
      </c>
      <c r="AD28">
        <v>0.2</v>
      </c>
      <c r="AE28">
        <v>0.6</v>
      </c>
    </row>
    <row r="29" spans="1:31" x14ac:dyDescent="0.15">
      <c r="A29" s="4">
        <v>664</v>
      </c>
      <c r="B29">
        <v>11</v>
      </c>
      <c r="C29">
        <v>9</v>
      </c>
      <c r="D29">
        <v>10</v>
      </c>
      <c r="E29">
        <v>10</v>
      </c>
      <c r="F29">
        <v>9</v>
      </c>
      <c r="G29">
        <v>1</v>
      </c>
      <c r="H29">
        <v>2</v>
      </c>
      <c r="I29">
        <v>8</v>
      </c>
      <c r="J29">
        <v>0.55000000000000004</v>
      </c>
      <c r="K29">
        <v>6.4799747467040998</v>
      </c>
      <c r="L29" s="7">
        <v>4.9514541625976598</v>
      </c>
      <c r="M29">
        <v>3.68646240234375</v>
      </c>
      <c r="N29">
        <v>6.0613479614257804</v>
      </c>
      <c r="O29">
        <v>1</v>
      </c>
      <c r="P29">
        <v>1</v>
      </c>
      <c r="Q29">
        <v>9</v>
      </c>
      <c r="R29" s="12">
        <v>0.1111</v>
      </c>
      <c r="S29" s="12">
        <f t="shared" si="1"/>
        <v>0.1</v>
      </c>
      <c r="T29">
        <v>1.6116809844970701</v>
      </c>
      <c r="U29">
        <v>1.4346771240234399</v>
      </c>
      <c r="V29">
        <v>1.32643246650696</v>
      </c>
      <c r="W29" s="13">
        <v>0.10824465751648001</v>
      </c>
      <c r="X29">
        <v>0.28524851799011203</v>
      </c>
      <c r="Y29">
        <v>0.28524851799011203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x14ac:dyDescent="0.15">
      <c r="A30" s="4">
        <v>191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5.69350242614746</v>
      </c>
      <c r="L30" s="7">
        <v>4.9520893096923801</v>
      </c>
      <c r="M30">
        <v>6.1017189025878897</v>
      </c>
      <c r="N30">
        <v>8.6914615631103498</v>
      </c>
      <c r="O30">
        <v>1</v>
      </c>
      <c r="P30">
        <v>1</v>
      </c>
      <c r="Q30">
        <v>11</v>
      </c>
      <c r="R30" s="12">
        <v>9.0899999999999995E-2</v>
      </c>
      <c r="S30" s="12">
        <f t="shared" si="1"/>
        <v>0.1</v>
      </c>
      <c r="T30">
        <v>1.5019054412841799</v>
      </c>
      <c r="U30">
        <v>1.3394470214843699</v>
      </c>
      <c r="V30">
        <v>1.2263002395629901</v>
      </c>
      <c r="W30" s="13">
        <v>0.113146781921387</v>
      </c>
      <c r="X30">
        <v>0.27560520172119102</v>
      </c>
      <c r="Y30">
        <v>0.27560520172119102</v>
      </c>
      <c r="Z30">
        <v>0.1</v>
      </c>
      <c r="AA30">
        <v>1</v>
      </c>
      <c r="AB30">
        <v>0.90909090909090895</v>
      </c>
      <c r="AC30">
        <v>0.952380952380952</v>
      </c>
      <c r="AD30">
        <v>0</v>
      </c>
      <c r="AE30">
        <v>0.9</v>
      </c>
    </row>
    <row r="31" spans="1:31" x14ac:dyDescent="0.15">
      <c r="A31" s="4">
        <v>78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>
        <v>5.1870536804199201</v>
      </c>
      <c r="L31" s="7">
        <v>2.6121311187744101</v>
      </c>
      <c r="M31">
        <v>2.1877632141113299</v>
      </c>
      <c r="N31">
        <v>4.30110740661621</v>
      </c>
      <c r="O31">
        <v>3</v>
      </c>
      <c r="P31">
        <v>3</v>
      </c>
      <c r="Q31">
        <v>13</v>
      </c>
      <c r="R31" s="12">
        <v>0.23080000000000001</v>
      </c>
      <c r="S31" s="12">
        <f t="shared" si="1"/>
        <v>0.3</v>
      </c>
      <c r="T31">
        <v>1.90737533569336</v>
      </c>
      <c r="U31">
        <v>1.7600345611572299</v>
      </c>
      <c r="V31">
        <v>1.63998091220856</v>
      </c>
      <c r="W31" s="13">
        <v>0.120053648948669</v>
      </c>
      <c r="X31">
        <v>0.26739442348480202</v>
      </c>
      <c r="Y31">
        <v>0.26739442348480202</v>
      </c>
      <c r="Z31">
        <v>0.3</v>
      </c>
      <c r="AA31">
        <v>1</v>
      </c>
      <c r="AB31">
        <v>0.76923076923076905</v>
      </c>
      <c r="AC31">
        <v>0.86956521739130399</v>
      </c>
      <c r="AD31">
        <v>0</v>
      </c>
      <c r="AE31">
        <v>0.7</v>
      </c>
    </row>
    <row r="32" spans="1:31" x14ac:dyDescent="0.15">
      <c r="A32" s="4">
        <v>59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5.88527488708496</v>
      </c>
      <c r="L32" s="7">
        <v>2.63079833984375</v>
      </c>
      <c r="M32">
        <v>1.4751014709472701</v>
      </c>
      <c r="N32">
        <v>4.1975421905517596</v>
      </c>
      <c r="O32">
        <v>3</v>
      </c>
      <c r="P32">
        <v>3</v>
      </c>
      <c r="Q32">
        <v>12</v>
      </c>
      <c r="R32" s="12">
        <v>0.25</v>
      </c>
      <c r="S32" s="12">
        <f t="shared" si="1"/>
        <v>0.3</v>
      </c>
      <c r="T32">
        <v>1.8753356933593699</v>
      </c>
      <c r="U32">
        <v>1.7415421009063701</v>
      </c>
      <c r="V32">
        <v>1.6032752990722701</v>
      </c>
      <c r="W32" s="13">
        <v>0.138266801834106</v>
      </c>
      <c r="X32">
        <v>0.27206039428710899</v>
      </c>
      <c r="Y32">
        <v>0.27206039428710899</v>
      </c>
      <c r="Z32">
        <v>0.3</v>
      </c>
      <c r="AA32">
        <v>0.9</v>
      </c>
      <c r="AB32">
        <v>0.75</v>
      </c>
      <c r="AC32">
        <v>0.81818181818181801</v>
      </c>
      <c r="AD32">
        <v>0.1</v>
      </c>
      <c r="AE32">
        <v>0.6</v>
      </c>
    </row>
    <row r="33" spans="1:31" s="7" customFormat="1" x14ac:dyDescent="0.15">
      <c r="A33" s="24">
        <v>971</v>
      </c>
      <c r="B33" s="7">
        <v>15</v>
      </c>
      <c r="C33" s="7">
        <v>5</v>
      </c>
      <c r="D33" s="7">
        <v>10</v>
      </c>
      <c r="E33" s="7">
        <v>10</v>
      </c>
      <c r="F33" s="7">
        <v>10</v>
      </c>
      <c r="G33" s="7">
        <v>0</v>
      </c>
      <c r="H33" s="7">
        <v>5</v>
      </c>
      <c r="I33" s="7">
        <v>5</v>
      </c>
      <c r="J33" s="7">
        <v>0.75</v>
      </c>
      <c r="K33" s="7">
        <v>5.5693740844726598</v>
      </c>
      <c r="L33" s="7">
        <v>2.6390514373779301</v>
      </c>
      <c r="M33" s="7">
        <v>1.64603042602539</v>
      </c>
      <c r="N33" s="7">
        <v>3.8745975494384801</v>
      </c>
      <c r="O33" s="7">
        <v>3</v>
      </c>
      <c r="P33" s="7">
        <v>3</v>
      </c>
      <c r="Q33" s="7">
        <v>13</v>
      </c>
      <c r="R33" s="26">
        <v>0.23080000000000001</v>
      </c>
      <c r="S33" s="26">
        <f t="shared" si="1"/>
        <v>0.3</v>
      </c>
      <c r="T33" s="7">
        <v>1.8709201812744101</v>
      </c>
      <c r="U33" s="7">
        <v>1.7435611486434901</v>
      </c>
      <c r="V33" s="7">
        <v>1.5970151424407999</v>
      </c>
      <c r="W33" s="7">
        <v>0.146546006202698</v>
      </c>
      <c r="X33" s="7">
        <v>0.273905038833618</v>
      </c>
      <c r="Y33" s="7">
        <v>0.273905038833618</v>
      </c>
      <c r="Z33" s="7">
        <v>0.3</v>
      </c>
      <c r="AA33" s="7">
        <v>1</v>
      </c>
      <c r="AB33" s="7">
        <v>0.76923076923076905</v>
      </c>
      <c r="AC33" s="7">
        <v>0.86956521739130399</v>
      </c>
      <c r="AD33" s="7">
        <v>0</v>
      </c>
      <c r="AE33" s="7">
        <v>0.7</v>
      </c>
    </row>
    <row r="34" spans="1:31" x14ac:dyDescent="0.15">
      <c r="A34" s="4">
        <v>297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5.5571575164794904</v>
      </c>
      <c r="L34" s="7">
        <v>4.9705924987793004</v>
      </c>
      <c r="M34">
        <v>7.0828533172607404</v>
      </c>
      <c r="N34">
        <v>8.2126197814941406</v>
      </c>
      <c r="O34">
        <v>0</v>
      </c>
      <c r="P34">
        <v>0</v>
      </c>
      <c r="Q34">
        <v>8</v>
      </c>
      <c r="R34" s="12">
        <v>0</v>
      </c>
      <c r="S34" s="12">
        <f t="shared" si="1"/>
        <v>0</v>
      </c>
      <c r="T34">
        <v>1.4415969848632799</v>
      </c>
      <c r="U34">
        <v>1.3259868621826201</v>
      </c>
      <c r="V34">
        <v>1.153804063797</v>
      </c>
      <c r="W34" s="13">
        <v>0.17218279838562001</v>
      </c>
      <c r="X34">
        <v>0.28779292106628401</v>
      </c>
      <c r="Y34">
        <v>0.28779292106628401</v>
      </c>
      <c r="Z34">
        <v>0</v>
      </c>
      <c r="AA34">
        <v>0.8</v>
      </c>
      <c r="AB34">
        <v>1</v>
      </c>
      <c r="AC34">
        <v>0.88888888888888895</v>
      </c>
      <c r="AD34">
        <v>0.2</v>
      </c>
      <c r="AE34">
        <v>0.8</v>
      </c>
    </row>
    <row r="35" spans="1:31" x14ac:dyDescent="0.15">
      <c r="A35" s="4">
        <v>889</v>
      </c>
      <c r="B35">
        <v>11</v>
      </c>
      <c r="C35">
        <v>9</v>
      </c>
      <c r="D35">
        <v>10</v>
      </c>
      <c r="E35">
        <v>10</v>
      </c>
      <c r="F35">
        <v>9</v>
      </c>
      <c r="G35">
        <v>1</v>
      </c>
      <c r="H35">
        <v>2</v>
      </c>
      <c r="I35">
        <v>8</v>
      </c>
      <c r="J35">
        <v>0.55000000000000004</v>
      </c>
      <c r="K35">
        <v>5.3909587860107404</v>
      </c>
      <c r="L35" s="7">
        <v>4.8656806945800799</v>
      </c>
      <c r="M35">
        <v>6.3341655731201199</v>
      </c>
      <c r="N35">
        <v>4.4619922637939498</v>
      </c>
      <c r="O35">
        <v>0</v>
      </c>
      <c r="P35">
        <v>0</v>
      </c>
      <c r="Q35">
        <v>9</v>
      </c>
      <c r="R35" s="12">
        <v>0</v>
      </c>
      <c r="S35" s="12">
        <f t="shared" si="1"/>
        <v>0</v>
      </c>
      <c r="T35">
        <v>1.0824394226074201</v>
      </c>
      <c r="U35">
        <v>1.1033010482788099</v>
      </c>
      <c r="V35">
        <v>0.89980351924896196</v>
      </c>
      <c r="W35" s="13">
        <v>0.203497529029846</v>
      </c>
      <c r="X35">
        <v>0.18263590335846</v>
      </c>
      <c r="Y35">
        <v>0.18263590335846</v>
      </c>
      <c r="Z35">
        <v>0</v>
      </c>
      <c r="AA35">
        <v>0.9</v>
      </c>
      <c r="AB35">
        <v>1</v>
      </c>
      <c r="AC35">
        <v>0.94736842105263197</v>
      </c>
      <c r="AD35">
        <v>0.1</v>
      </c>
      <c r="AE35">
        <v>0.9</v>
      </c>
    </row>
    <row r="36" spans="1:31" x14ac:dyDescent="0.15">
      <c r="A36" s="4">
        <v>875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>
        <v>4.9618778228759801</v>
      </c>
      <c r="L36" s="7">
        <v>2.9850826263427699</v>
      </c>
      <c r="M36">
        <v>2.25918388366699</v>
      </c>
      <c r="N36">
        <v>3.7321662902832</v>
      </c>
      <c r="O36">
        <v>1</v>
      </c>
      <c r="P36">
        <v>1</v>
      </c>
      <c r="Q36">
        <v>8</v>
      </c>
      <c r="R36" s="12">
        <v>0.125</v>
      </c>
      <c r="S36" s="12">
        <f t="shared" si="1"/>
        <v>0.1</v>
      </c>
      <c r="T36">
        <v>1.49424171447754</v>
      </c>
      <c r="U36">
        <v>1.4002046585082999</v>
      </c>
      <c r="V36">
        <v>1.2682718038559</v>
      </c>
      <c r="W36" s="13">
        <v>0.13193285465240501</v>
      </c>
      <c r="X36">
        <v>0.22596991062164301</v>
      </c>
      <c r="Y36">
        <v>0.22596991062164301</v>
      </c>
      <c r="Z36">
        <v>0.1</v>
      </c>
      <c r="AA36">
        <v>0.7</v>
      </c>
      <c r="AB36">
        <v>0.875</v>
      </c>
      <c r="AC36">
        <v>0.77777777777777801</v>
      </c>
      <c r="AD36">
        <v>0.3</v>
      </c>
      <c r="AE36">
        <v>0.6</v>
      </c>
    </row>
    <row r="37" spans="1:31" x14ac:dyDescent="0.15">
      <c r="A37" s="4">
        <v>81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>
        <v>4.4817962646484402</v>
      </c>
      <c r="L37" s="7">
        <v>2.99641609191894</v>
      </c>
      <c r="M37">
        <v>2.7919044494628902</v>
      </c>
      <c r="N37">
        <v>3.3726062774658199</v>
      </c>
      <c r="O37">
        <v>0</v>
      </c>
      <c r="P37">
        <v>0</v>
      </c>
      <c r="Q37">
        <v>0</v>
      </c>
      <c r="R37" s="12">
        <v>0</v>
      </c>
      <c r="S37" s="12">
        <f t="shared" si="1"/>
        <v>0</v>
      </c>
      <c r="T37">
        <v>1.3286705017089799</v>
      </c>
      <c r="U37">
        <v>1.28359222412109</v>
      </c>
      <c r="V37">
        <v>1.14824962615967</v>
      </c>
      <c r="W37" s="13">
        <v>0.135342597961426</v>
      </c>
      <c r="X37">
        <v>0.18042087554931599</v>
      </c>
      <c r="Y37">
        <v>0.18042087554931599</v>
      </c>
      <c r="Z37">
        <v>0</v>
      </c>
      <c r="AA37">
        <v>0</v>
      </c>
      <c r="AB37" t="s">
        <v>29</v>
      </c>
      <c r="AC37" t="s">
        <v>29</v>
      </c>
      <c r="AD37">
        <v>1</v>
      </c>
      <c r="AE37">
        <v>0</v>
      </c>
    </row>
    <row r="38" spans="1:31" x14ac:dyDescent="0.15">
      <c r="A38" s="4">
        <v>668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5.0424346923828098</v>
      </c>
      <c r="L38" s="7">
        <v>2.9986553192138699</v>
      </c>
      <c r="M38">
        <v>1.7273139953613299</v>
      </c>
      <c r="N38">
        <v>4.99639892578125</v>
      </c>
      <c r="O38">
        <v>2</v>
      </c>
      <c r="P38">
        <v>2</v>
      </c>
      <c r="Q38">
        <v>9</v>
      </c>
      <c r="R38" s="12">
        <v>0.22220000000000001</v>
      </c>
      <c r="S38" s="12">
        <f t="shared" si="1"/>
        <v>0.2</v>
      </c>
      <c r="T38">
        <v>1.5977916717529299</v>
      </c>
      <c r="U38">
        <v>1.40304243564606</v>
      </c>
      <c r="V38">
        <v>1.3566188812255899</v>
      </c>
      <c r="W38" s="13">
        <v>4.6423554420471198E-2</v>
      </c>
      <c r="X38">
        <v>0.241172790527344</v>
      </c>
      <c r="Y38">
        <v>0.241172790527344</v>
      </c>
      <c r="Z38">
        <v>0.2</v>
      </c>
      <c r="AA38">
        <v>0.7</v>
      </c>
      <c r="AB38">
        <v>0.77777777777777801</v>
      </c>
      <c r="AC38">
        <v>0.73684210526315796</v>
      </c>
      <c r="AD38">
        <v>0.3</v>
      </c>
      <c r="AE38">
        <v>0.5</v>
      </c>
    </row>
    <row r="39" spans="1:31" x14ac:dyDescent="0.15">
      <c r="A39" s="4">
        <v>379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5.4820995330810502</v>
      </c>
      <c r="L39" s="7">
        <v>3.0000534057617201</v>
      </c>
      <c r="M39">
        <v>1.6716880798339799</v>
      </c>
      <c r="N39">
        <v>3.9911727905273402</v>
      </c>
      <c r="O39">
        <v>2</v>
      </c>
      <c r="P39">
        <v>2</v>
      </c>
      <c r="Q39">
        <v>10</v>
      </c>
      <c r="R39" s="12">
        <v>0.2</v>
      </c>
      <c r="S39" s="12">
        <f t="shared" si="1"/>
        <v>0.2</v>
      </c>
      <c r="T39">
        <v>1.8185844421386701</v>
      </c>
      <c r="U39">
        <v>1.6708283424377399</v>
      </c>
      <c r="V39">
        <v>1.52689528465271</v>
      </c>
      <c r="W39" s="13">
        <v>0.14393305778503401</v>
      </c>
      <c r="X39">
        <v>0.29168915748596203</v>
      </c>
      <c r="Y39">
        <v>0.29168915748596203</v>
      </c>
      <c r="Z39">
        <v>0.2</v>
      </c>
      <c r="AA39">
        <v>0.8</v>
      </c>
      <c r="AB39">
        <v>0.8</v>
      </c>
      <c r="AC39">
        <v>0.8</v>
      </c>
      <c r="AD39">
        <v>0.2</v>
      </c>
      <c r="AE39">
        <v>0.6</v>
      </c>
    </row>
    <row r="40" spans="1:31" x14ac:dyDescent="0.15">
      <c r="A40" s="4">
        <v>391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4.6694412231445304</v>
      </c>
      <c r="L40" s="7">
        <v>3.0039863586425799</v>
      </c>
      <c r="M40">
        <v>2.2867698669433598</v>
      </c>
      <c r="N40">
        <v>4.5269088745117196</v>
      </c>
      <c r="O40">
        <v>1</v>
      </c>
      <c r="P40">
        <v>1</v>
      </c>
      <c r="Q40">
        <v>9</v>
      </c>
      <c r="R40" s="12">
        <v>0.1111</v>
      </c>
      <c r="S40" s="12">
        <f t="shared" si="1"/>
        <v>0.1</v>
      </c>
      <c r="T40">
        <v>1.4494514465332</v>
      </c>
      <c r="U40">
        <v>1.3129037618637101</v>
      </c>
      <c r="V40">
        <v>1.21916580200195</v>
      </c>
      <c r="W40" s="13">
        <v>9.3737959861755399E-2</v>
      </c>
      <c r="X40">
        <v>0.23028564453125</v>
      </c>
      <c r="Y40">
        <v>0.23028564453125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ht="12.95" customHeight="1" x14ac:dyDescent="0.15">
      <c r="A41" s="4">
        <v>486</v>
      </c>
      <c r="B41">
        <v>16</v>
      </c>
      <c r="C41">
        <v>4</v>
      </c>
      <c r="D41">
        <v>10</v>
      </c>
      <c r="E41">
        <v>10</v>
      </c>
      <c r="F41">
        <v>10</v>
      </c>
      <c r="G41">
        <v>0</v>
      </c>
      <c r="H41">
        <v>6</v>
      </c>
      <c r="I41">
        <v>4</v>
      </c>
      <c r="J41">
        <v>0.8</v>
      </c>
      <c r="K41">
        <v>5.4736347198486301</v>
      </c>
      <c r="L41" s="7">
        <v>3.00607109069824</v>
      </c>
      <c r="M41">
        <v>2.5961036682128902</v>
      </c>
      <c r="N41">
        <v>3.08769607543945</v>
      </c>
      <c r="O41">
        <v>1</v>
      </c>
      <c r="P41">
        <v>1</v>
      </c>
      <c r="Q41">
        <v>9</v>
      </c>
      <c r="R41" s="12">
        <v>0.1111</v>
      </c>
      <c r="S41" s="12">
        <f t="shared" si="1"/>
        <v>0.1</v>
      </c>
      <c r="T41">
        <v>1.6700477600097701</v>
      </c>
      <c r="U41">
        <v>1.6262121200561499</v>
      </c>
      <c r="V41">
        <v>1.4233806133270299</v>
      </c>
      <c r="W41" s="13">
        <v>0.202831506729126</v>
      </c>
      <c r="X41">
        <v>0.24666714668273901</v>
      </c>
      <c r="Y41">
        <v>0.24666714668273901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s="1" customFormat="1" x14ac:dyDescent="0.15">
      <c r="A42" s="5">
        <v>118</v>
      </c>
      <c r="B42" s="1">
        <v>10</v>
      </c>
      <c r="C42" s="1">
        <v>10</v>
      </c>
      <c r="D42" s="1">
        <v>10</v>
      </c>
      <c r="E42" s="1">
        <v>10</v>
      </c>
      <c r="F42" s="1">
        <v>9</v>
      </c>
      <c r="G42" s="1">
        <v>1</v>
      </c>
      <c r="H42" s="1">
        <v>1</v>
      </c>
      <c r="I42" s="1">
        <v>9</v>
      </c>
      <c r="J42" s="1">
        <v>0.5</v>
      </c>
      <c r="K42" s="1">
        <v>6.3139915466308603</v>
      </c>
      <c r="L42" s="1">
        <v>5.6860446929931596</v>
      </c>
      <c r="M42" s="1">
        <v>7.8103752136230504</v>
      </c>
      <c r="N42" s="1">
        <v>8.6398506164550799</v>
      </c>
      <c r="O42" s="1">
        <v>0</v>
      </c>
      <c r="P42" s="1">
        <v>0</v>
      </c>
      <c r="Q42" s="1">
        <v>9</v>
      </c>
      <c r="R42" s="14">
        <v>0</v>
      </c>
      <c r="S42" s="14">
        <f t="shared" si="1"/>
        <v>0</v>
      </c>
      <c r="T42" s="1">
        <v>1.3009033203125</v>
      </c>
      <c r="U42" s="1">
        <v>1.2336368560791</v>
      </c>
      <c r="V42" s="1">
        <v>1.07767033576965</v>
      </c>
      <c r="W42" s="1">
        <v>0.15596652030944799</v>
      </c>
      <c r="X42" s="1">
        <v>0.22323298454284701</v>
      </c>
      <c r="Y42" s="1">
        <v>0.22323298454284701</v>
      </c>
      <c r="Z42" s="1">
        <v>0</v>
      </c>
      <c r="AA42" s="1">
        <v>0.9</v>
      </c>
      <c r="AB42" s="1">
        <v>1</v>
      </c>
      <c r="AC42" s="1">
        <v>0.94736842105263197</v>
      </c>
      <c r="AD42" s="1">
        <v>0.1</v>
      </c>
      <c r="AE42" s="1">
        <v>0.9</v>
      </c>
    </row>
    <row r="43" spans="1:31" x14ac:dyDescent="0.15">
      <c r="A43" s="4">
        <v>618</v>
      </c>
      <c r="B43">
        <v>16</v>
      </c>
      <c r="C43">
        <v>4</v>
      </c>
      <c r="D43">
        <v>10</v>
      </c>
      <c r="E43">
        <v>10</v>
      </c>
      <c r="F43">
        <v>10</v>
      </c>
      <c r="G43">
        <v>0</v>
      </c>
      <c r="H43">
        <v>6</v>
      </c>
      <c r="I43">
        <v>4</v>
      </c>
      <c r="J43">
        <v>0.8</v>
      </c>
      <c r="K43">
        <v>6.0897712707519496</v>
      </c>
      <c r="L43" s="7">
        <v>3.0250396728515598</v>
      </c>
      <c r="M43">
        <v>2.5934143066406201</v>
      </c>
      <c r="N43">
        <v>4.0288238525390598</v>
      </c>
      <c r="O43">
        <v>1</v>
      </c>
      <c r="P43">
        <v>1</v>
      </c>
      <c r="Q43">
        <v>10</v>
      </c>
      <c r="R43" s="12">
        <v>0.1</v>
      </c>
      <c r="S43" s="12">
        <f t="shared" si="1"/>
        <v>0.1</v>
      </c>
      <c r="T43">
        <v>1.8936290740966799</v>
      </c>
      <c r="U43">
        <v>1.8156868219375599</v>
      </c>
      <c r="V43">
        <v>1.60606229305267</v>
      </c>
      <c r="W43" s="13">
        <v>0.209624528884888</v>
      </c>
      <c r="X43">
        <v>0.28756678104400601</v>
      </c>
      <c r="Y43">
        <v>0.28756678104400601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994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5.8407783508300799</v>
      </c>
      <c r="L44" s="7">
        <v>5.0607795715331996</v>
      </c>
      <c r="M44">
        <v>6.2361831665039098</v>
      </c>
      <c r="N44">
        <v>9.1059703826904297</v>
      </c>
      <c r="O44">
        <v>0</v>
      </c>
      <c r="P44">
        <v>0</v>
      </c>
      <c r="Q44">
        <v>8</v>
      </c>
      <c r="R44" s="12">
        <v>0</v>
      </c>
      <c r="S44" s="12">
        <f t="shared" si="1"/>
        <v>0</v>
      </c>
      <c r="T44">
        <v>1.35232925415039</v>
      </c>
      <c r="U44">
        <v>1.2186088562011701</v>
      </c>
      <c r="V44">
        <v>1.1154925823211701</v>
      </c>
      <c r="W44" s="13">
        <v>0.10311627388000499</v>
      </c>
      <c r="X44">
        <v>0.23683667182922399</v>
      </c>
      <c r="Y44">
        <v>0.23683667182922399</v>
      </c>
      <c r="Z44">
        <v>0</v>
      </c>
      <c r="AA44">
        <v>0.8</v>
      </c>
      <c r="AB44">
        <v>1</v>
      </c>
      <c r="AC44">
        <v>0.88888888888888895</v>
      </c>
      <c r="AD44">
        <v>0.2</v>
      </c>
      <c r="AE44">
        <v>0.8</v>
      </c>
    </row>
    <row r="45" spans="1:31" ht="12" customHeight="1" x14ac:dyDescent="0.15">
      <c r="A45" s="4">
        <v>138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6.1091136932373002</v>
      </c>
      <c r="L45" s="7">
        <v>4.9969577789306596</v>
      </c>
      <c r="M45">
        <v>3.6711006164550799</v>
      </c>
      <c r="N45">
        <v>9.6484050750732404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1.49333572387695</v>
      </c>
      <c r="U45">
        <v>1.20723152160645</v>
      </c>
      <c r="V45">
        <v>1.23794806003571</v>
      </c>
      <c r="W45" s="13">
        <v>3.0716538429260299E-2</v>
      </c>
      <c r="X45">
        <v>0.255387663841248</v>
      </c>
      <c r="Y45">
        <v>0.255387663841248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4">
        <v>742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>
        <v>5.32865333557129</v>
      </c>
      <c r="L46" s="7">
        <v>3.02945899963379</v>
      </c>
      <c r="M46">
        <v>2.38541603088379</v>
      </c>
      <c r="N46">
        <v>4.6745910644531197</v>
      </c>
      <c r="O46">
        <v>3</v>
      </c>
      <c r="P46">
        <v>3</v>
      </c>
      <c r="Q46">
        <v>12</v>
      </c>
      <c r="R46" s="12">
        <v>0.25</v>
      </c>
      <c r="S46" s="12">
        <f t="shared" si="1"/>
        <v>0.3</v>
      </c>
      <c r="T46">
        <v>1.5461444854736299</v>
      </c>
      <c r="U46">
        <v>1.4164686203002901</v>
      </c>
      <c r="V46">
        <v>1.30941045284271</v>
      </c>
      <c r="W46" s="13">
        <v>0.107058167457581</v>
      </c>
      <c r="X46">
        <v>0.23673403263091999</v>
      </c>
      <c r="Y46">
        <v>0.23673403263091999</v>
      </c>
      <c r="Z46">
        <v>0.3</v>
      </c>
      <c r="AA46">
        <v>0.9</v>
      </c>
      <c r="AB46">
        <v>0.75</v>
      </c>
      <c r="AC46">
        <v>0.81818181818181801</v>
      </c>
      <c r="AD46">
        <v>0.1</v>
      </c>
      <c r="AE46">
        <v>0.6</v>
      </c>
    </row>
    <row r="47" spans="1:31" x14ac:dyDescent="0.15">
      <c r="A47" s="4">
        <v>463</v>
      </c>
      <c r="B47">
        <v>13</v>
      </c>
      <c r="C47">
        <v>7</v>
      </c>
      <c r="D47">
        <v>10</v>
      </c>
      <c r="E47">
        <v>10</v>
      </c>
      <c r="F47">
        <v>9</v>
      </c>
      <c r="G47">
        <v>1</v>
      </c>
      <c r="H47">
        <v>4</v>
      </c>
      <c r="I47">
        <v>6</v>
      </c>
      <c r="J47">
        <v>0.65</v>
      </c>
      <c r="K47">
        <v>4.80428123474121</v>
      </c>
      <c r="L47" s="7">
        <v>3.0306911468505899</v>
      </c>
      <c r="M47">
        <v>2.87204933166504</v>
      </c>
      <c r="N47">
        <v>4.1695690155029297</v>
      </c>
      <c r="O47">
        <v>0</v>
      </c>
      <c r="P47">
        <v>0</v>
      </c>
      <c r="Q47">
        <v>5</v>
      </c>
      <c r="R47" s="12">
        <v>0</v>
      </c>
      <c r="S47" s="12">
        <f t="shared" si="1"/>
        <v>0</v>
      </c>
      <c r="T47">
        <v>1.1744461059570299</v>
      </c>
      <c r="U47">
        <v>1.0940027236938501</v>
      </c>
      <c r="V47">
        <v>1.02216815948486</v>
      </c>
      <c r="W47" s="13">
        <v>7.1834564208984403E-2</v>
      </c>
      <c r="X47">
        <v>0.152277946472168</v>
      </c>
      <c r="Y47">
        <v>0.152277946472168</v>
      </c>
      <c r="Z47">
        <v>0</v>
      </c>
      <c r="AA47">
        <v>0.5</v>
      </c>
      <c r="AB47">
        <v>1</v>
      </c>
      <c r="AC47">
        <v>0.66666666666666696</v>
      </c>
      <c r="AD47">
        <v>0.5</v>
      </c>
      <c r="AE47">
        <v>0.5</v>
      </c>
    </row>
    <row r="48" spans="1:31" x14ac:dyDescent="0.15">
      <c r="A48" s="4">
        <v>316</v>
      </c>
      <c r="B48">
        <v>14</v>
      </c>
      <c r="C48">
        <v>6</v>
      </c>
      <c r="D48">
        <v>10</v>
      </c>
      <c r="E48">
        <v>10</v>
      </c>
      <c r="F48">
        <v>10</v>
      </c>
      <c r="G48">
        <v>0</v>
      </c>
      <c r="H48">
        <v>4</v>
      </c>
      <c r="I48">
        <v>6</v>
      </c>
      <c r="J48">
        <v>0.7</v>
      </c>
      <c r="K48">
        <v>5.9217700958251998</v>
      </c>
      <c r="L48" s="7">
        <v>3.0343151092529301</v>
      </c>
      <c r="M48">
        <v>1.7659606933593699</v>
      </c>
      <c r="N48">
        <v>5.1047134399414098</v>
      </c>
      <c r="O48">
        <v>2</v>
      </c>
      <c r="P48">
        <v>2</v>
      </c>
      <c r="Q48">
        <v>11</v>
      </c>
      <c r="R48" s="12">
        <v>0.18179999999999999</v>
      </c>
      <c r="S48" s="12">
        <f t="shared" si="1"/>
        <v>0.2</v>
      </c>
      <c r="T48">
        <v>1.7745475769043</v>
      </c>
      <c r="U48">
        <v>1.6125559806823699</v>
      </c>
      <c r="V48">
        <v>1.5067447423934901</v>
      </c>
      <c r="W48" s="13">
        <v>0.10581123828887901</v>
      </c>
      <c r="X48">
        <v>0.267802834510803</v>
      </c>
      <c r="Y48">
        <v>0.267802834510803</v>
      </c>
      <c r="Z48">
        <v>0.2</v>
      </c>
      <c r="AA48">
        <v>0.9</v>
      </c>
      <c r="AB48">
        <v>0.81818181818181801</v>
      </c>
      <c r="AC48">
        <v>0.85714285714285698</v>
      </c>
      <c r="AD48">
        <v>0.1</v>
      </c>
      <c r="AE48">
        <v>0.7</v>
      </c>
    </row>
    <row r="49" spans="1:31" x14ac:dyDescent="0.15">
      <c r="A49" s="4">
        <v>930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>
        <v>5.39310646057129</v>
      </c>
      <c r="L49" s="7">
        <v>3.0376682281494101</v>
      </c>
      <c r="M49">
        <v>2.0726280212402299</v>
      </c>
      <c r="N49">
        <v>4.2802028656005904</v>
      </c>
      <c r="O49">
        <v>1</v>
      </c>
      <c r="P49">
        <v>1</v>
      </c>
      <c r="Q49">
        <v>8</v>
      </c>
      <c r="R49" s="12">
        <v>0.125</v>
      </c>
      <c r="S49" s="12">
        <f t="shared" si="1"/>
        <v>0.1</v>
      </c>
      <c r="T49">
        <v>1.8031578063964799</v>
      </c>
      <c r="U49">
        <v>1.65951919555664</v>
      </c>
      <c r="V49">
        <v>1.51708948612213</v>
      </c>
      <c r="W49" s="13">
        <v>0.142429709434509</v>
      </c>
      <c r="X49">
        <v>0.28606832027435303</v>
      </c>
      <c r="Y49">
        <v>0.28606832027435303</v>
      </c>
      <c r="Z49">
        <v>0.1</v>
      </c>
      <c r="AA49">
        <v>0.7</v>
      </c>
      <c r="AB49">
        <v>0.875</v>
      </c>
      <c r="AC49">
        <v>0.77777777777777801</v>
      </c>
      <c r="AD49">
        <v>0.3</v>
      </c>
      <c r="AE49">
        <v>0.6</v>
      </c>
    </row>
    <row r="50" spans="1:31" x14ac:dyDescent="0.15">
      <c r="A50" s="4">
        <v>305</v>
      </c>
      <c r="B50">
        <v>13</v>
      </c>
      <c r="C50">
        <v>7</v>
      </c>
      <c r="D50">
        <v>10</v>
      </c>
      <c r="E50">
        <v>10</v>
      </c>
      <c r="F50">
        <v>10</v>
      </c>
      <c r="G50">
        <v>0</v>
      </c>
      <c r="H50">
        <v>3</v>
      </c>
      <c r="I50">
        <v>7</v>
      </c>
      <c r="J50">
        <v>0.65</v>
      </c>
      <c r="K50">
        <v>4.4502868652343697</v>
      </c>
      <c r="L50" s="7">
        <v>3.0485916137695299</v>
      </c>
      <c r="M50">
        <v>2.2497577667236301</v>
      </c>
      <c r="N50">
        <v>3.5311279296875</v>
      </c>
      <c r="O50">
        <v>1</v>
      </c>
      <c r="P50">
        <v>1</v>
      </c>
      <c r="Q50">
        <v>8</v>
      </c>
      <c r="R50" s="12">
        <v>0.125</v>
      </c>
      <c r="S50" s="12">
        <f t="shared" si="1"/>
        <v>0.1</v>
      </c>
      <c r="T50">
        <v>1.48227119445801</v>
      </c>
      <c r="U50">
        <v>1.3686834573745701</v>
      </c>
      <c r="V50">
        <v>1.2705872058868399</v>
      </c>
      <c r="W50" s="13">
        <v>9.8096251487731906E-2</v>
      </c>
      <c r="X50">
        <v>0.21168398857116699</v>
      </c>
      <c r="Y50">
        <v>0.21168398857116699</v>
      </c>
      <c r="Z50">
        <v>0.1</v>
      </c>
      <c r="AA50">
        <v>0.7</v>
      </c>
      <c r="AB50">
        <v>0.875</v>
      </c>
      <c r="AC50">
        <v>0.77777777777777801</v>
      </c>
      <c r="AD50">
        <v>0.3</v>
      </c>
      <c r="AE50">
        <v>0.6</v>
      </c>
    </row>
    <row r="51" spans="1:31" x14ac:dyDescent="0.15">
      <c r="A51" s="4">
        <v>927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>
        <v>4.8653717041015598</v>
      </c>
      <c r="L51" s="7">
        <v>3.05012130737305</v>
      </c>
      <c r="M51">
        <v>2.10903739929199</v>
      </c>
      <c r="N51">
        <v>4.7064437866210902</v>
      </c>
      <c r="O51">
        <v>1</v>
      </c>
      <c r="P51">
        <v>1</v>
      </c>
      <c r="Q51">
        <v>8</v>
      </c>
      <c r="R51" s="12">
        <v>0.125</v>
      </c>
      <c r="S51" s="12">
        <f t="shared" si="1"/>
        <v>0.1</v>
      </c>
      <c r="T51">
        <v>1.6762886047363299</v>
      </c>
      <c r="U51">
        <v>1.4959055185318</v>
      </c>
      <c r="V51">
        <v>1.40793800354004</v>
      </c>
      <c r="W51" s="13">
        <v>8.7967514991760296E-2</v>
      </c>
      <c r="X51">
        <v>0.26835060119628901</v>
      </c>
      <c r="Y51">
        <v>0.26835060119628901</v>
      </c>
      <c r="Z51">
        <v>0.1</v>
      </c>
      <c r="AA51">
        <v>0.7</v>
      </c>
      <c r="AB51">
        <v>0.875</v>
      </c>
      <c r="AC51">
        <v>0.77777777777777801</v>
      </c>
      <c r="AD51">
        <v>0.3</v>
      </c>
      <c r="AE51">
        <v>0.6</v>
      </c>
    </row>
    <row r="52" spans="1:31" x14ac:dyDescent="0.15">
      <c r="A52" s="4">
        <v>436</v>
      </c>
      <c r="B52">
        <v>12</v>
      </c>
      <c r="C52">
        <v>8</v>
      </c>
      <c r="D52">
        <v>10</v>
      </c>
      <c r="E52">
        <v>10</v>
      </c>
      <c r="F52">
        <v>9</v>
      </c>
      <c r="G52">
        <v>1</v>
      </c>
      <c r="H52">
        <v>3</v>
      </c>
      <c r="I52">
        <v>7</v>
      </c>
      <c r="J52">
        <v>0.6</v>
      </c>
      <c r="K52">
        <v>5.5476856231689498</v>
      </c>
      <c r="L52" s="7">
        <v>3.0619335174560498</v>
      </c>
      <c r="M52">
        <v>1.7095928192138701</v>
      </c>
      <c r="N52">
        <v>6.3539409637451199</v>
      </c>
      <c r="O52">
        <v>3</v>
      </c>
      <c r="P52">
        <v>3</v>
      </c>
      <c r="Q52">
        <v>11</v>
      </c>
      <c r="R52" s="12">
        <v>0.2727</v>
      </c>
      <c r="S52" s="12">
        <f t="shared" si="1"/>
        <v>0.3</v>
      </c>
      <c r="T52">
        <v>1.6112861633300799</v>
      </c>
      <c r="U52">
        <v>1.3433347940445</v>
      </c>
      <c r="V52">
        <v>1.37961578369141</v>
      </c>
      <c r="W52" s="13">
        <v>3.62809896469116E-2</v>
      </c>
      <c r="X52">
        <v>0.23167037963867201</v>
      </c>
      <c r="Y52">
        <v>0.23167037963867201</v>
      </c>
      <c r="Z52">
        <v>0.3</v>
      </c>
      <c r="AA52">
        <v>0.8</v>
      </c>
      <c r="AB52">
        <v>0.72727272727272696</v>
      </c>
      <c r="AC52">
        <v>0.76190476190476197</v>
      </c>
      <c r="AD52">
        <v>0.2</v>
      </c>
      <c r="AE52">
        <v>0.5</v>
      </c>
    </row>
    <row r="53" spans="1:31" x14ac:dyDescent="0.15">
      <c r="A53" s="4">
        <v>204</v>
      </c>
      <c r="B53">
        <v>13</v>
      </c>
      <c r="C53">
        <v>7</v>
      </c>
      <c r="D53">
        <v>10</v>
      </c>
      <c r="E53">
        <v>10</v>
      </c>
      <c r="F53">
        <v>10</v>
      </c>
      <c r="G53">
        <v>0</v>
      </c>
      <c r="H53">
        <v>3</v>
      </c>
      <c r="I53">
        <v>7</v>
      </c>
      <c r="J53">
        <v>0.65</v>
      </c>
      <c r="K53">
        <v>4.1210136413574201</v>
      </c>
      <c r="L53" s="7">
        <v>3.0621032714843701</v>
      </c>
      <c r="M53">
        <v>2.6656322479247998</v>
      </c>
      <c r="N53">
        <v>2.9633274078369101</v>
      </c>
      <c r="O53">
        <v>1</v>
      </c>
      <c r="P53">
        <v>1</v>
      </c>
      <c r="Q53">
        <v>7</v>
      </c>
      <c r="R53" s="12">
        <v>0.1429</v>
      </c>
      <c r="S53" s="12">
        <f t="shared" si="1"/>
        <v>0.1</v>
      </c>
      <c r="T53">
        <v>1.3481616973877</v>
      </c>
      <c r="U53">
        <v>1.2863235473632799</v>
      </c>
      <c r="V53">
        <v>1.1500141620636</v>
      </c>
      <c r="W53" s="13">
        <v>0.13630938529968301</v>
      </c>
      <c r="X53">
        <v>0.19814753532409701</v>
      </c>
      <c r="Y53">
        <v>0.19814753532409701</v>
      </c>
      <c r="Z53">
        <v>0.1</v>
      </c>
      <c r="AA53">
        <v>0.6</v>
      </c>
      <c r="AB53">
        <v>0.85714285714285698</v>
      </c>
      <c r="AC53">
        <v>0.70588235294117596</v>
      </c>
      <c r="AD53">
        <v>0.4</v>
      </c>
      <c r="AE53">
        <v>0.5</v>
      </c>
    </row>
    <row r="54" spans="1:31" x14ac:dyDescent="0.15">
      <c r="A54" s="4">
        <v>370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>
        <v>5.6336345672607404</v>
      </c>
      <c r="L54" s="7">
        <v>3.0647315979003902</v>
      </c>
      <c r="M54">
        <v>2.17875480651856</v>
      </c>
      <c r="N54">
        <v>3.3658676147460902</v>
      </c>
      <c r="O54">
        <v>2</v>
      </c>
      <c r="P54">
        <v>2</v>
      </c>
      <c r="Q54">
        <v>10</v>
      </c>
      <c r="R54" s="12">
        <v>0.2</v>
      </c>
      <c r="S54" s="12">
        <f t="shared" si="1"/>
        <v>0.2</v>
      </c>
      <c r="T54">
        <v>1.7144851684570299</v>
      </c>
      <c r="U54">
        <v>1.6434230804443399</v>
      </c>
      <c r="V54">
        <v>1.4525625705719001</v>
      </c>
      <c r="W54" s="13">
        <v>0.190860509872436</v>
      </c>
      <c r="X54">
        <v>0.261922597885132</v>
      </c>
      <c r="Y54">
        <v>0.261922597885132</v>
      </c>
      <c r="Z54">
        <v>0.2</v>
      </c>
      <c r="AA54">
        <v>0.8</v>
      </c>
      <c r="AB54">
        <v>0.8</v>
      </c>
      <c r="AC54">
        <v>0.8</v>
      </c>
      <c r="AD54">
        <v>0.2</v>
      </c>
      <c r="AE54">
        <v>0.6</v>
      </c>
    </row>
    <row r="55" spans="1:31" x14ac:dyDescent="0.15">
      <c r="A55" s="4">
        <v>205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>
        <v>4.7542304992675799</v>
      </c>
      <c r="L55" s="7">
        <v>3.0665321350097701</v>
      </c>
      <c r="M55">
        <v>2.1889591217040998</v>
      </c>
      <c r="N55">
        <v>4.3719825744628897</v>
      </c>
      <c r="O55">
        <v>2</v>
      </c>
      <c r="P55">
        <v>2</v>
      </c>
      <c r="Q55">
        <v>10</v>
      </c>
      <c r="R55" s="12">
        <v>0.2</v>
      </c>
      <c r="S55" s="12">
        <f t="shared" si="1"/>
        <v>0.2</v>
      </c>
      <c r="T55">
        <v>1.4536075592041</v>
      </c>
      <c r="U55">
        <v>1.3158429861068699</v>
      </c>
      <c r="V55">
        <v>1.2301337718963601</v>
      </c>
      <c r="W55" s="13">
        <v>8.5709214210510296E-2</v>
      </c>
      <c r="X55">
        <v>0.22347378730773901</v>
      </c>
      <c r="Y55">
        <v>0.22347378730773901</v>
      </c>
      <c r="Z55">
        <v>0.2</v>
      </c>
      <c r="AA55">
        <v>0.8</v>
      </c>
      <c r="AB55">
        <v>0.8</v>
      </c>
      <c r="AC55">
        <v>0.8</v>
      </c>
      <c r="AD55">
        <v>0.2</v>
      </c>
      <c r="AE55">
        <v>0.6</v>
      </c>
    </row>
    <row r="56" spans="1:31" x14ac:dyDescent="0.15">
      <c r="A56" s="4">
        <v>198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4.2108287811279297</v>
      </c>
      <c r="L56" s="7">
        <v>3.0666809082031201</v>
      </c>
      <c r="M56">
        <v>2.43770408630371</v>
      </c>
      <c r="N56">
        <v>4.9345226287841797</v>
      </c>
      <c r="O56">
        <v>1</v>
      </c>
      <c r="P56">
        <v>1</v>
      </c>
      <c r="Q56">
        <v>5</v>
      </c>
      <c r="R56" s="12">
        <v>0.2</v>
      </c>
      <c r="S56" s="12">
        <f t="shared" si="1"/>
        <v>0.1</v>
      </c>
      <c r="T56">
        <v>1.2976112365722701</v>
      </c>
      <c r="U56">
        <v>1.1497278213501001</v>
      </c>
      <c r="V56">
        <v>1.0980796813964799</v>
      </c>
      <c r="W56" s="13">
        <v>5.1648139953613302E-2</v>
      </c>
      <c r="X56">
        <v>0.199531555175781</v>
      </c>
      <c r="Y56">
        <v>0.199531555175781</v>
      </c>
      <c r="Z56">
        <v>0.1</v>
      </c>
      <c r="AA56">
        <v>0.4</v>
      </c>
      <c r="AB56">
        <v>0.8</v>
      </c>
      <c r="AC56">
        <v>0.53333333333333299</v>
      </c>
      <c r="AD56">
        <v>0.6</v>
      </c>
      <c r="AE56">
        <v>0.3</v>
      </c>
    </row>
    <row r="57" spans="1:31" x14ac:dyDescent="0.15">
      <c r="L57" s="8">
        <f>AVERAGE(L2:L56)</f>
        <v>2.8925526012073868</v>
      </c>
      <c r="W57" s="15">
        <f t="shared" ref="W57:AE57" si="2">AVERAGE(W2:W56)</f>
        <v>0.11663038513877171</v>
      </c>
      <c r="Z57" s="9">
        <f t="shared" si="2"/>
        <v>0.18545454545454532</v>
      </c>
      <c r="AA57" s="9">
        <f t="shared" si="2"/>
        <v>0.73636363636363622</v>
      </c>
      <c r="AB57" s="9">
        <f t="shared" si="2"/>
        <v>0.80567611400944728</v>
      </c>
      <c r="AC57" s="9">
        <f t="shared" si="2"/>
        <v>0.76405829382751633</v>
      </c>
      <c r="AD57" s="9">
        <f t="shared" si="2"/>
        <v>0.26363636363636356</v>
      </c>
      <c r="AE57" s="9">
        <f t="shared" si="2"/>
        <v>0.55090909090909101</v>
      </c>
    </row>
    <row r="58" spans="1:31" x14ac:dyDescent="0.15">
      <c r="L58" s="8">
        <f>MAX(L2:L56)</f>
        <v>5.6860446929931596</v>
      </c>
      <c r="W58" s="15">
        <f t="shared" ref="W58:AE58" si="3">MAX(W2:W56)</f>
        <v>0.209624528884888</v>
      </c>
      <c r="Z58" s="9">
        <f t="shared" si="3"/>
        <v>0.4</v>
      </c>
      <c r="AA58" s="9">
        <f t="shared" si="3"/>
        <v>1</v>
      </c>
      <c r="AB58" s="9">
        <f t="shared" si="3"/>
        <v>1</v>
      </c>
      <c r="AC58" s="9">
        <f t="shared" si="3"/>
        <v>0.952380952380952</v>
      </c>
      <c r="AD58" s="9">
        <f t="shared" si="3"/>
        <v>1</v>
      </c>
      <c r="AE58" s="9">
        <f t="shared" si="3"/>
        <v>0.9</v>
      </c>
    </row>
    <row r="59" spans="1:31" x14ac:dyDescent="0.15">
      <c r="L59" s="8">
        <f>MIN(L2:L56)</f>
        <v>1.6794891357421899</v>
      </c>
      <c r="W59" s="15">
        <f t="shared" ref="W59:AE59" si="4">MIN(W2:W56)</f>
        <v>3.0716538429260299E-2</v>
      </c>
      <c r="Z59" s="9">
        <f t="shared" si="4"/>
        <v>0</v>
      </c>
      <c r="AA59" s="9">
        <f t="shared" si="4"/>
        <v>0</v>
      </c>
      <c r="AB59" s="9">
        <f t="shared" si="4"/>
        <v>0.5</v>
      </c>
      <c r="AC59" s="9">
        <f t="shared" si="4"/>
        <v>0.30769230769230799</v>
      </c>
      <c r="AD59" s="9">
        <f t="shared" si="4"/>
        <v>0</v>
      </c>
      <c r="AE59" s="9">
        <f t="shared" si="4"/>
        <v>0</v>
      </c>
    </row>
    <row r="60" spans="1:31" x14ac:dyDescent="0.15">
      <c r="L60" s="7"/>
      <c r="W60" s="13"/>
    </row>
    <row r="61" spans="1:31" x14ac:dyDescent="0.15">
      <c r="K61">
        <v>31</v>
      </c>
      <c r="W61" s="13"/>
    </row>
    <row r="62" spans="1:31" x14ac:dyDescent="0.15">
      <c r="W62" s="13"/>
    </row>
    <row r="63" spans="1:31" x14ac:dyDescent="0.15">
      <c r="K63">
        <v>0.161</v>
      </c>
      <c r="W63" s="13"/>
    </row>
    <row r="64" spans="1:31" x14ac:dyDescent="0.15">
      <c r="W64" s="13"/>
    </row>
    <row r="65" spans="11:23" x14ac:dyDescent="0.15">
      <c r="K65" s="9" t="s">
        <v>10</v>
      </c>
      <c r="L65" s="9" t="s">
        <v>33</v>
      </c>
      <c r="O65" s="9" t="s">
        <v>123</v>
      </c>
      <c r="P65" s="9" t="s">
        <v>124</v>
      </c>
      <c r="Q65" s="9" t="s">
        <v>66</v>
      </c>
      <c r="R65" s="9"/>
      <c r="S65" s="9"/>
      <c r="T65" s="9"/>
      <c r="W65" s="13"/>
    </row>
    <row r="66" spans="11:23" x14ac:dyDescent="0.15">
      <c r="K66" s="9"/>
      <c r="L66" s="9"/>
      <c r="M66" s="9"/>
      <c r="Q66" s="9">
        <v>0.2</v>
      </c>
      <c r="R66" s="9">
        <v>-400</v>
      </c>
      <c r="S66" s="9">
        <v>1600</v>
      </c>
      <c r="T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/>
      <c r="Q67" s="9">
        <v>0.4</v>
      </c>
      <c r="R67" s="9">
        <v>-800</v>
      </c>
      <c r="S67" s="9">
        <v>1200</v>
      </c>
      <c r="T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/>
      <c r="Q68" s="9">
        <v>0.45</v>
      </c>
      <c r="R68" s="9">
        <v>-900</v>
      </c>
      <c r="S68" s="9">
        <v>1100</v>
      </c>
      <c r="T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1</v>
      </c>
      <c r="M69" s="9"/>
      <c r="Q69" s="9">
        <v>0.49</v>
      </c>
      <c r="R69" s="9">
        <v>-980</v>
      </c>
      <c r="S69" s="9">
        <v>1020</v>
      </c>
      <c r="T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/>
      <c r="W70" s="13"/>
    </row>
    <row r="71" spans="11:23" x14ac:dyDescent="0.15">
      <c r="K71" s="9" t="s">
        <v>38</v>
      </c>
      <c r="L71" s="9">
        <f>COUNTIF(L2:L56,"&lt;2.157")-COUNTIF(L2:L56,"&lt;1.996")</f>
        <v>5</v>
      </c>
      <c r="M71" s="9"/>
      <c r="W71" s="13"/>
    </row>
    <row r="72" spans="11:23" x14ac:dyDescent="0.15">
      <c r="K72" s="9" t="s">
        <v>39</v>
      </c>
      <c r="L72" s="9">
        <f>COUNTIF(L2:L56,"&lt;2.318")-COUNTIF(L2:L56,"&lt;2.157")</f>
        <v>10</v>
      </c>
      <c r="M72" s="9"/>
      <c r="W72" s="13"/>
    </row>
    <row r="73" spans="11:23" s="1" customFormat="1" x14ac:dyDescent="0.15">
      <c r="K73" s="28" t="s">
        <v>40</v>
      </c>
      <c r="L73" s="28">
        <f>COUNTIF(L2:L56,"&lt;2.479")-COUNTIF(L2:L56,"&lt;2.318")</f>
        <v>10</v>
      </c>
      <c r="M73" s="28"/>
    </row>
    <row r="74" spans="11:23" x14ac:dyDescent="0.15">
      <c r="K74" s="9" t="s">
        <v>41</v>
      </c>
      <c r="L74" s="9">
        <f>COUNTIF(L2:L56,"&lt;2.64")-COUNTIF(L2:L56,"&lt;2.479")</f>
        <v>4</v>
      </c>
      <c r="M74" s="9"/>
    </row>
    <row r="75" spans="11:23" x14ac:dyDescent="0.15">
      <c r="K75" s="9" t="s">
        <v>42</v>
      </c>
      <c r="L75" s="9">
        <f>COUNTIF(L2:L56,"&lt;2.801")-COUNTIF(L2:L56,"&lt;2.64")</f>
        <v>0</v>
      </c>
      <c r="M75" s="9"/>
    </row>
    <row r="76" spans="11:23" x14ac:dyDescent="0.15">
      <c r="K76" s="9" t="s">
        <v>43</v>
      </c>
      <c r="L76" s="9">
        <f>COUNTIF(L2:L56,"&lt;2.962")-COUNTIF(L2:L56,"&lt;2.801")</f>
        <v>0</v>
      </c>
      <c r="M76" s="9"/>
    </row>
    <row r="77" spans="11:23" x14ac:dyDescent="0.15">
      <c r="K77" s="9" t="s">
        <v>44</v>
      </c>
      <c r="L77" s="9">
        <f>COUNTIF(L2:L56,"&lt;3.123")-COUNTIF(L2:L56,"&lt;2.962")</f>
        <v>18</v>
      </c>
      <c r="M77" s="9"/>
    </row>
    <row r="78" spans="11:23" x14ac:dyDescent="0.15">
      <c r="K78" s="9" t="s">
        <v>45</v>
      </c>
      <c r="L78" s="9">
        <f>COUNTIF(L2:L56,"&lt;3.284")-COUNTIF(L2:L56,"&lt;3.123")</f>
        <v>0</v>
      </c>
      <c r="M78" s="9"/>
    </row>
    <row r="79" spans="11:23" x14ac:dyDescent="0.15">
      <c r="K79" s="9" t="s">
        <v>46</v>
      </c>
      <c r="L79" s="9">
        <f>COUNTIF(L2:L56,"&lt;3.445")-COUNTIF(L2:L56,"&lt;3.284")</f>
        <v>0</v>
      </c>
      <c r="M79" s="9"/>
    </row>
    <row r="80" spans="11:23" x14ac:dyDescent="0.15">
      <c r="K80" s="9" t="s">
        <v>47</v>
      </c>
      <c r="L80" s="9">
        <f>COUNTIF(L2:L56,"&lt;3.606")-COUNTIF(L2:L56,"&lt;3.445")</f>
        <v>0</v>
      </c>
      <c r="M80" s="9"/>
    </row>
    <row r="81" spans="11:23" x14ac:dyDescent="0.15">
      <c r="K81" s="9" t="s">
        <v>48</v>
      </c>
      <c r="L81" s="9">
        <f>COUNTIF(L2:L56,"&lt;3.767")-COUNTIF(L2:L56,"&lt;3.606")</f>
        <v>0</v>
      </c>
      <c r="M81" s="9"/>
    </row>
    <row r="82" spans="11:23" x14ac:dyDescent="0.15">
      <c r="K82" s="9" t="s">
        <v>49</v>
      </c>
      <c r="L82" s="9">
        <f>COUNTIF(L2:L56,"&lt;3.928")-COUNTIF(L2:L56,"&lt;3.767")</f>
        <v>0</v>
      </c>
      <c r="M82" s="9"/>
    </row>
    <row r="83" spans="11:23" x14ac:dyDescent="0.15">
      <c r="K83" s="9" t="s">
        <v>50</v>
      </c>
      <c r="L83" s="9">
        <f>COUNTIF(L2:L56,"&lt;4.089")-COUNTIF(L2:L56,"&lt;3.928")</f>
        <v>0</v>
      </c>
      <c r="M83" s="9"/>
    </row>
    <row r="84" spans="11:23" x14ac:dyDescent="0.15">
      <c r="K84" s="9" t="s">
        <v>51</v>
      </c>
      <c r="L84" s="9">
        <f>COUNTIF(L2:L56,"&lt;4.25")-COUNTIF(L2:L56,"&lt;4.089")</f>
        <v>0</v>
      </c>
      <c r="M84" s="9"/>
    </row>
    <row r="85" spans="11:23" x14ac:dyDescent="0.15">
      <c r="K85" s="9" t="s">
        <v>52</v>
      </c>
      <c r="L85" s="9">
        <f>COUNTIF(L2:L56,"&lt;4.411")-COUNTIF(L2:L56,"&lt;4.25")</f>
        <v>0</v>
      </c>
      <c r="M85" s="9"/>
    </row>
    <row r="86" spans="11:23" x14ac:dyDescent="0.15">
      <c r="K86" s="9" t="s">
        <v>53</v>
      </c>
      <c r="L86" s="9">
        <f>COUNTIF(L2:L56,"&lt;4.572")-COUNTIF(L2:L56,"&lt;4.411")</f>
        <v>0</v>
      </c>
      <c r="M86" s="9"/>
    </row>
    <row r="87" spans="11:23" x14ac:dyDescent="0.15">
      <c r="K87" s="9" t="s">
        <v>54</v>
      </c>
      <c r="L87" s="9">
        <f>COUNTIF(L2:L56,"&lt;4.733")-COUNTIF(L2:L56,"&lt;4.572")</f>
        <v>0</v>
      </c>
      <c r="M87" s="9"/>
      <c r="W87" s="13"/>
    </row>
    <row r="88" spans="11:23" x14ac:dyDescent="0.15">
      <c r="K88" s="9" t="s">
        <v>55</v>
      </c>
      <c r="L88" s="9">
        <f>COUNTIF(L2:L56,"&lt;4.894")-COUNTIF(L2:L56,"&lt;4.733")</f>
        <v>1</v>
      </c>
      <c r="M88" s="9"/>
      <c r="W88" s="13"/>
    </row>
    <row r="89" spans="11:23" x14ac:dyDescent="0.15">
      <c r="K89" s="9" t="s">
        <v>56</v>
      </c>
      <c r="L89" s="9">
        <f>COUNTIF(L2:L56,"&lt;5.055")-COUNTIF(L2:L56,"&lt;4.894")</f>
        <v>4</v>
      </c>
      <c r="M89" s="9"/>
      <c r="O89">
        <v>2.8929999999999998</v>
      </c>
      <c r="P89">
        <v>8.5000000000000006E-2</v>
      </c>
      <c r="W89" s="13"/>
    </row>
    <row r="90" spans="11:23" x14ac:dyDescent="0.15">
      <c r="K90" s="9" t="s">
        <v>57</v>
      </c>
      <c r="L90" s="9">
        <f>COUNTIF(L2:L56,"&lt;5.216")-COUNTIF(L2:L56,"&lt;5.055")</f>
        <v>1</v>
      </c>
      <c r="M90" s="9"/>
      <c r="O90">
        <v>3.8130000000000002</v>
      </c>
      <c r="P90">
        <v>0.11899999999999999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/>
      <c r="O91">
        <v>4.3250000000000002</v>
      </c>
      <c r="P91">
        <v>0.157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/>
      <c r="W92" s="13"/>
    </row>
    <row r="93" spans="11:23" x14ac:dyDescent="0.15">
      <c r="K93" s="9" t="s">
        <v>60</v>
      </c>
      <c r="L93" s="9">
        <f>COUNTIF(L2:L56,"&lt;5.699")-COUNTIF(L2:L56,"&lt;5.538")</f>
        <v>1</v>
      </c>
      <c r="M93" s="9"/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E94"/>
  <sheetViews>
    <sheetView topLeftCell="G34" workbookViewId="0">
      <selection activeCell="Q61" sqref="Q61:T65"/>
    </sheetView>
  </sheetViews>
  <sheetFormatPr defaultColWidth="9" defaultRowHeight="13.5" x14ac:dyDescent="0.15"/>
  <cols>
    <col min="11" max="12" width="17.625" customWidth="1"/>
    <col min="13" max="14" width="12.625"/>
    <col min="20" max="22" width="12.625"/>
    <col min="23" max="23" width="15.1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26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946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3.3250389099121098</v>
      </c>
      <c r="L6" s="7">
        <v>2.0880012512207</v>
      </c>
      <c r="M6">
        <v>2.8667697906494101</v>
      </c>
      <c r="N6">
        <v>7.1586685180664098</v>
      </c>
      <c r="O6">
        <v>1</v>
      </c>
      <c r="P6">
        <v>1</v>
      </c>
      <c r="Q6">
        <v>4</v>
      </c>
      <c r="R6" s="12">
        <v>0.25</v>
      </c>
      <c r="S6" s="12">
        <f t="shared" si="0"/>
        <v>0.1</v>
      </c>
      <c r="T6">
        <v>1.11629867553711</v>
      </c>
      <c r="U6">
        <v>0.89506816864013705</v>
      </c>
      <c r="V6">
        <v>0.99337136745452903</v>
      </c>
      <c r="W6" s="13">
        <v>9.8303198814392104E-2</v>
      </c>
      <c r="X6">
        <v>0.122927308082581</v>
      </c>
      <c r="Y6">
        <v>0.122927308082581</v>
      </c>
      <c r="Z6">
        <v>0.1</v>
      </c>
      <c r="AA6">
        <v>0.3</v>
      </c>
      <c r="AB6">
        <v>0.75</v>
      </c>
      <c r="AC6">
        <v>0.42857142857142799</v>
      </c>
      <c r="AD6">
        <v>0.7</v>
      </c>
      <c r="AE6">
        <v>0.2</v>
      </c>
    </row>
    <row r="7" spans="1:31" x14ac:dyDescent="0.15">
      <c r="A7" s="4">
        <v>868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3.7255001068115199</v>
      </c>
      <c r="L7" s="7">
        <v>2.12992668151856</v>
      </c>
      <c r="M7">
        <v>1.7113456726074201</v>
      </c>
      <c r="N7">
        <v>3.2912960052490199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1.2244358062744101</v>
      </c>
      <c r="U7">
        <v>1.1473345756530799</v>
      </c>
      <c r="V7">
        <v>1.07429599761963</v>
      </c>
      <c r="W7" s="13">
        <v>7.3038578033447293E-2</v>
      </c>
      <c r="X7">
        <v>0.15013980865478499</v>
      </c>
      <c r="Y7">
        <v>0.15013980865478499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x14ac:dyDescent="0.15">
      <c r="A8" s="4">
        <v>688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5.5039482116699201</v>
      </c>
      <c r="L8" s="7">
        <v>2.1708469390869101</v>
      </c>
      <c r="M8">
        <v>1.1613750457763701</v>
      </c>
      <c r="N8">
        <v>4.6472492218017596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1.88547706604004</v>
      </c>
      <c r="U8">
        <v>1.7043437957763701</v>
      </c>
      <c r="V8">
        <v>1.6322380304336599</v>
      </c>
      <c r="W8" s="13">
        <v>7.2105765342712402E-2</v>
      </c>
      <c r="X8">
        <v>0.253239035606384</v>
      </c>
      <c r="Y8">
        <v>0.253239035606384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760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5.9451637268066397</v>
      </c>
      <c r="L9" s="7">
        <v>2.1772499084472701</v>
      </c>
      <c r="M9">
        <v>1.5182361602783201</v>
      </c>
      <c r="N9">
        <v>4.6323146820068404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2.00077629089356</v>
      </c>
      <c r="U9">
        <v>1.8528251647949201</v>
      </c>
      <c r="V9">
        <v>1.73305892944336</v>
      </c>
      <c r="W9" s="13">
        <v>0.119766235351562</v>
      </c>
      <c r="X9">
        <v>0.26771736145019498</v>
      </c>
      <c r="Y9">
        <v>0.26771736145019498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876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5.8185081481933603</v>
      </c>
      <c r="L10" s="7">
        <v>2.2077369689941402</v>
      </c>
      <c r="M10">
        <v>1.01711845397949</v>
      </c>
      <c r="N10">
        <v>4.8402996063232404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2.3515682220459002</v>
      </c>
      <c r="U10">
        <v>2.11308741569519</v>
      </c>
      <c r="V10">
        <v>2.02004790306091</v>
      </c>
      <c r="W10" s="13">
        <v>9.3039512634277302E-2</v>
      </c>
      <c r="X10">
        <v>0.33152031898498502</v>
      </c>
      <c r="Y10">
        <v>0.33152031898498502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206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4.4629192352294904</v>
      </c>
      <c r="L11" s="7">
        <v>2.2479228973388699</v>
      </c>
      <c r="M11">
        <v>2.1878547668457</v>
      </c>
      <c r="N11">
        <v>3.5414943695068399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1.4795379638671899</v>
      </c>
      <c r="U11">
        <v>1.4095602035522501</v>
      </c>
      <c r="V11">
        <v>1.2945129871368399</v>
      </c>
      <c r="W11" s="13">
        <v>0.115047216415405</v>
      </c>
      <c r="X11">
        <v>0.18502497673034701</v>
      </c>
      <c r="Y11">
        <v>0.18502497673034701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332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5.5232677459716797</v>
      </c>
      <c r="L12" s="7">
        <v>2.25797843933106</v>
      </c>
      <c r="M12">
        <v>1.6736488342285201</v>
      </c>
      <c r="N12">
        <v>3.9813232421875</v>
      </c>
      <c r="O12">
        <v>3</v>
      </c>
      <c r="P12">
        <v>3</v>
      </c>
      <c r="Q12">
        <v>11</v>
      </c>
      <c r="R12" s="12">
        <v>0.2727</v>
      </c>
      <c r="S12" s="12">
        <f t="shared" si="0"/>
        <v>0.3</v>
      </c>
      <c r="T12">
        <v>2.1875057220459002</v>
      </c>
      <c r="U12">
        <v>2.02536869049072</v>
      </c>
      <c r="V12">
        <v>1.8965694904327399</v>
      </c>
      <c r="W12" s="13">
        <v>0.12879920005798301</v>
      </c>
      <c r="X12">
        <v>0.29093623161315901</v>
      </c>
      <c r="Y12">
        <v>0.29093623161315901</v>
      </c>
      <c r="Z12">
        <v>0.3</v>
      </c>
      <c r="AA12">
        <v>0.8</v>
      </c>
      <c r="AB12">
        <v>0.72727272727272696</v>
      </c>
      <c r="AC12">
        <v>0.76190476190476197</v>
      </c>
      <c r="AD12">
        <v>0.2</v>
      </c>
      <c r="AE12">
        <v>0.5</v>
      </c>
    </row>
    <row r="13" spans="1:31" x14ac:dyDescent="0.15">
      <c r="A13" s="4">
        <v>243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7.0155200958251998</v>
      </c>
      <c r="L13" s="7">
        <v>2.2603340148925799</v>
      </c>
      <c r="M13">
        <v>1.61123275756836</v>
      </c>
      <c r="N13">
        <v>4.6294460296630904</v>
      </c>
      <c r="O13">
        <v>4</v>
      </c>
      <c r="P13">
        <v>4</v>
      </c>
      <c r="Q13">
        <v>13</v>
      </c>
      <c r="R13" s="12">
        <v>0.30769999999999997</v>
      </c>
      <c r="S13" s="12">
        <f t="shared" si="0"/>
        <v>0.4</v>
      </c>
      <c r="T13">
        <v>2.15481376647949</v>
      </c>
      <c r="U13">
        <v>2.0434997081756601</v>
      </c>
      <c r="V13">
        <v>1.8577797412872299</v>
      </c>
      <c r="W13" s="13">
        <v>0.18571996688842801</v>
      </c>
      <c r="X13">
        <v>0.29703402519226102</v>
      </c>
      <c r="Y13">
        <v>0.29703402519226102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4">
        <v>962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4.6886062622070304</v>
      </c>
      <c r="L14" s="7">
        <v>2.2660045623779301</v>
      </c>
      <c r="M14">
        <v>1.8892669677734399</v>
      </c>
      <c r="N14">
        <v>3.0958251953125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1.6115760803222701</v>
      </c>
      <c r="U14">
        <v>1.5397201776504501</v>
      </c>
      <c r="V14">
        <v>1.4006265401840201</v>
      </c>
      <c r="W14" s="13">
        <v>0.139093637466431</v>
      </c>
      <c r="X14">
        <v>0.21094954013824499</v>
      </c>
      <c r="Y14">
        <v>0.21094954013824499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774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4.5879154205322301</v>
      </c>
      <c r="L15" s="7">
        <v>2.3017005920410201</v>
      </c>
      <c r="M15">
        <v>1.68941307067871</v>
      </c>
      <c r="N15">
        <v>3.34785652160644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1.59369468688965</v>
      </c>
      <c r="U15">
        <v>1.4986766576767001</v>
      </c>
      <c r="V15">
        <v>1.38804054260254</v>
      </c>
      <c r="W15" s="13">
        <v>0.11063611507415801</v>
      </c>
      <c r="X15">
        <v>0.20565414428710899</v>
      </c>
      <c r="Y15">
        <v>0.20565414428710899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613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4.1262054443359402</v>
      </c>
      <c r="L16" s="7">
        <v>2.30923271179199</v>
      </c>
      <c r="M16">
        <v>2.0504150390625</v>
      </c>
      <c r="N16">
        <v>3.11630058288574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1.39303970336914</v>
      </c>
      <c r="U16">
        <v>1.32696604728699</v>
      </c>
      <c r="V16">
        <v>1.2175832986831701</v>
      </c>
      <c r="W16" s="13">
        <v>0.109382748603821</v>
      </c>
      <c r="X16">
        <v>0.17545640468597401</v>
      </c>
      <c r="Y16">
        <v>0.17545640468597401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s="7" customFormat="1" x14ac:dyDescent="0.15">
      <c r="A17" s="24">
        <v>964</v>
      </c>
      <c r="B17" s="7">
        <v>16</v>
      </c>
      <c r="C17" s="7">
        <v>4</v>
      </c>
      <c r="D17" s="7">
        <v>10</v>
      </c>
      <c r="E17" s="7">
        <v>10</v>
      </c>
      <c r="F17" s="7">
        <v>10</v>
      </c>
      <c r="G17" s="7">
        <v>0</v>
      </c>
      <c r="H17" s="7">
        <v>6</v>
      </c>
      <c r="I17" s="7">
        <v>4</v>
      </c>
      <c r="J17" s="7">
        <v>0.8</v>
      </c>
      <c r="K17" s="7">
        <v>4.8089675903320304</v>
      </c>
      <c r="L17" s="7">
        <v>2.3160915374755899</v>
      </c>
      <c r="M17" s="7">
        <v>1.9291191101074201</v>
      </c>
      <c r="N17" s="7">
        <v>3.18735694885254</v>
      </c>
      <c r="O17" s="7">
        <v>2</v>
      </c>
      <c r="P17" s="7">
        <v>2</v>
      </c>
      <c r="Q17" s="7">
        <v>9</v>
      </c>
      <c r="R17" s="26">
        <v>0.22220000000000001</v>
      </c>
      <c r="S17" s="26">
        <f t="shared" si="0"/>
        <v>0.2</v>
      </c>
      <c r="T17" s="7">
        <v>1.62002754211426</v>
      </c>
      <c r="U17" s="7">
        <v>1.55934906005859</v>
      </c>
      <c r="V17" s="7">
        <v>1.40135169029236</v>
      </c>
      <c r="W17" s="7">
        <v>0.15799736976623499</v>
      </c>
      <c r="X17" s="7">
        <v>0.218675851821899</v>
      </c>
      <c r="Y17" s="7">
        <v>0.218675851821899</v>
      </c>
      <c r="Z17" s="7">
        <v>0.2</v>
      </c>
      <c r="AA17" s="7">
        <v>0.7</v>
      </c>
      <c r="AB17" s="7">
        <v>0.77777777777777801</v>
      </c>
      <c r="AC17" s="7">
        <v>0.73684210526315796</v>
      </c>
      <c r="AD17" s="7">
        <v>0.3</v>
      </c>
      <c r="AE17" s="7">
        <v>0.5</v>
      </c>
    </row>
    <row r="18" spans="1:31" x14ac:dyDescent="0.15">
      <c r="A18" s="4">
        <v>939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6.1483573913574201</v>
      </c>
      <c r="L18" s="7">
        <v>2.3338871002197301</v>
      </c>
      <c r="M18">
        <v>1.45290374755859</v>
      </c>
      <c r="N18">
        <v>4.1549930572509801</v>
      </c>
      <c r="O18">
        <v>3</v>
      </c>
      <c r="P18">
        <v>3</v>
      </c>
      <c r="Q18">
        <v>10</v>
      </c>
      <c r="R18" s="12">
        <v>0.3</v>
      </c>
      <c r="S18" s="12">
        <f t="shared" si="0"/>
        <v>0.3</v>
      </c>
      <c r="T18">
        <v>2.0319080352783199</v>
      </c>
      <c r="U18">
        <v>1.90573501586914</v>
      </c>
      <c r="V18">
        <v>1.74814701080322</v>
      </c>
      <c r="W18" s="13">
        <v>0.157588005065918</v>
      </c>
      <c r="X18">
        <v>0.28376102447509799</v>
      </c>
      <c r="Y18">
        <v>0.28376102447509799</v>
      </c>
      <c r="Z18">
        <v>0.3</v>
      </c>
      <c r="AA18">
        <v>0.7</v>
      </c>
      <c r="AB18">
        <v>0.7</v>
      </c>
      <c r="AC18">
        <v>0.7</v>
      </c>
      <c r="AD18">
        <v>0.3</v>
      </c>
      <c r="AE18">
        <v>0.4</v>
      </c>
    </row>
    <row r="19" spans="1:31" x14ac:dyDescent="0.15">
      <c r="A19" s="4">
        <v>345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6.2197780609130904</v>
      </c>
      <c r="L19" s="7">
        <v>2.36846923828125</v>
      </c>
      <c r="M19">
        <v>1.53592109680176</v>
      </c>
      <c r="N19">
        <v>4.3374729156494096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2.2145919799804701</v>
      </c>
      <c r="U19">
        <v>2.0643436908721902</v>
      </c>
      <c r="V19">
        <v>1.8967049121856701</v>
      </c>
      <c r="W19" s="13">
        <v>0.16763877868652299</v>
      </c>
      <c r="X19">
        <v>0.31788706779480003</v>
      </c>
      <c r="Y19">
        <v>0.31788706779480003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812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4.4178123474121103</v>
      </c>
      <c r="L20" s="7">
        <v>2.4056224822997998</v>
      </c>
      <c r="M20">
        <v>1.97488021850586</v>
      </c>
      <c r="N20">
        <v>3.1628780364990199</v>
      </c>
      <c r="O20">
        <v>1</v>
      </c>
      <c r="P20">
        <v>1</v>
      </c>
      <c r="Q20">
        <v>3</v>
      </c>
      <c r="R20" s="12">
        <v>0.33329999999999999</v>
      </c>
      <c r="S20" s="12">
        <f t="shared" si="0"/>
        <v>0.1</v>
      </c>
      <c r="T20">
        <v>1.3116340637207</v>
      </c>
      <c r="U20">
        <v>1.25386738777161</v>
      </c>
      <c r="V20">
        <v>1.13772320747376</v>
      </c>
      <c r="W20" s="13">
        <v>0.11614418029785201</v>
      </c>
      <c r="X20">
        <v>0.17391085624694799</v>
      </c>
      <c r="Y20">
        <v>0.17391085624694799</v>
      </c>
      <c r="Z20">
        <v>0.1</v>
      </c>
      <c r="AA20">
        <v>0.2</v>
      </c>
      <c r="AB20">
        <v>0.66666666666666696</v>
      </c>
      <c r="AC20">
        <v>0.30769230769230799</v>
      </c>
      <c r="AD20">
        <v>0.8</v>
      </c>
      <c r="AE20">
        <v>0.1</v>
      </c>
    </row>
    <row r="21" spans="1:31" x14ac:dyDescent="0.15">
      <c r="A21" s="4">
        <v>312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4.5250988006591797</v>
      </c>
      <c r="L21" s="7">
        <v>2.4108982086181601</v>
      </c>
      <c r="M21">
        <v>1.9226989746093699</v>
      </c>
      <c r="N21">
        <v>6.3499069213867196</v>
      </c>
      <c r="O21">
        <v>3</v>
      </c>
      <c r="P21">
        <v>3</v>
      </c>
      <c r="Q21">
        <v>9</v>
      </c>
      <c r="R21" s="12">
        <v>0.33329999999999999</v>
      </c>
      <c r="S21" s="12">
        <f t="shared" si="0"/>
        <v>0.3</v>
      </c>
      <c r="T21">
        <v>1.47317695617676</v>
      </c>
      <c r="U21">
        <v>1.22977578639984</v>
      </c>
      <c r="V21">
        <v>1.2733234167098999</v>
      </c>
      <c r="W21" s="13">
        <v>4.3547630310058601E-2</v>
      </c>
      <c r="X21">
        <v>0.19985353946685799</v>
      </c>
      <c r="Y21">
        <v>0.19985353946685799</v>
      </c>
      <c r="Z21">
        <v>0.3</v>
      </c>
      <c r="AA21">
        <v>0.6</v>
      </c>
      <c r="AB21">
        <v>0.66666666666666696</v>
      </c>
      <c r="AC21">
        <v>0.63157894736842102</v>
      </c>
      <c r="AD21">
        <v>0.4</v>
      </c>
      <c r="AE21">
        <v>0.3</v>
      </c>
    </row>
    <row r="22" spans="1:31" x14ac:dyDescent="0.15">
      <c r="A22" s="4">
        <v>37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6.04209327697754</v>
      </c>
      <c r="L22" s="7">
        <v>2.41544532775879</v>
      </c>
      <c r="M22">
        <v>1.2670783996582</v>
      </c>
      <c r="N22">
        <v>4.9565734863281197</v>
      </c>
      <c r="O22">
        <v>3</v>
      </c>
      <c r="P22">
        <v>3</v>
      </c>
      <c r="Q22">
        <v>12</v>
      </c>
      <c r="R22" s="12">
        <v>0.25</v>
      </c>
      <c r="S22" s="12">
        <f t="shared" si="0"/>
        <v>0.3</v>
      </c>
      <c r="T22">
        <v>2.3585300445556601</v>
      </c>
      <c r="U22">
        <v>2.12113308906555</v>
      </c>
      <c r="V22">
        <v>2.0167069435119598</v>
      </c>
      <c r="W22" s="13">
        <v>0.10442614555358901</v>
      </c>
      <c r="X22">
        <v>0.34182310104370101</v>
      </c>
      <c r="Y22">
        <v>0.34182310104370101</v>
      </c>
      <c r="Z22">
        <v>0.3</v>
      </c>
      <c r="AA22">
        <v>0.9</v>
      </c>
      <c r="AB22">
        <v>0.75</v>
      </c>
      <c r="AC22">
        <v>0.81818181818181801</v>
      </c>
      <c r="AD22">
        <v>0.1</v>
      </c>
      <c r="AE22">
        <v>0.6</v>
      </c>
    </row>
    <row r="23" spans="1:31" x14ac:dyDescent="0.15">
      <c r="A23" s="4">
        <v>119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4.3686408996581996</v>
      </c>
      <c r="L23" s="7">
        <v>2.4335365295410201</v>
      </c>
      <c r="M23">
        <v>2.13887214660644</v>
      </c>
      <c r="N23">
        <v>4.3466472625732404</v>
      </c>
      <c r="O23">
        <v>1</v>
      </c>
      <c r="P23">
        <v>1</v>
      </c>
      <c r="Q23">
        <v>7</v>
      </c>
      <c r="R23" s="12">
        <v>0.1429</v>
      </c>
      <c r="S23" s="12">
        <f t="shared" si="0"/>
        <v>0.1</v>
      </c>
      <c r="T23">
        <v>1.4554977416992201</v>
      </c>
      <c r="U23">
        <v>1.32540655136108</v>
      </c>
      <c r="V23">
        <v>1.2578763961792001</v>
      </c>
      <c r="W23" s="13">
        <v>6.7530155181884793E-2</v>
      </c>
      <c r="X23">
        <v>0.19762134552002</v>
      </c>
      <c r="Y23">
        <v>0.19762134552002</v>
      </c>
      <c r="Z23">
        <v>0.1</v>
      </c>
      <c r="AA23">
        <v>0.6</v>
      </c>
      <c r="AB23">
        <v>0.85714285714285698</v>
      </c>
      <c r="AC23">
        <v>0.70588235294117596</v>
      </c>
      <c r="AD23">
        <v>0.4</v>
      </c>
      <c r="AE23">
        <v>0.5</v>
      </c>
    </row>
    <row r="24" spans="1:31" x14ac:dyDescent="0.15">
      <c r="A24" s="4">
        <v>712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3.8304862976074201</v>
      </c>
      <c r="L24" s="7">
        <v>2.4365577697753902</v>
      </c>
      <c r="M24">
        <v>2.0268630981445299</v>
      </c>
      <c r="N24">
        <v>4.0611400604248002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1.32381820678711</v>
      </c>
      <c r="U24">
        <v>1.19930648803711</v>
      </c>
      <c r="V24">
        <v>1.15740430355072</v>
      </c>
      <c r="W24" s="13">
        <v>4.1902184486389202E-2</v>
      </c>
      <c r="X24">
        <v>0.16641390323638899</v>
      </c>
      <c r="Y24">
        <v>0.16641390323638899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623</v>
      </c>
      <c r="B25">
        <v>14</v>
      </c>
      <c r="C25">
        <v>6</v>
      </c>
      <c r="D25">
        <v>10</v>
      </c>
      <c r="E25">
        <v>10</v>
      </c>
      <c r="F25">
        <v>10</v>
      </c>
      <c r="G25">
        <v>0</v>
      </c>
      <c r="H25">
        <v>4</v>
      </c>
      <c r="I25">
        <v>6</v>
      </c>
      <c r="J25">
        <v>0.7</v>
      </c>
      <c r="K25">
        <v>5.1097850799560502</v>
      </c>
      <c r="L25" s="7">
        <v>2.44809913635254</v>
      </c>
      <c r="M25">
        <v>1.50448989868164</v>
      </c>
      <c r="N25">
        <v>5.08154296875</v>
      </c>
      <c r="O25">
        <v>3</v>
      </c>
      <c r="P25">
        <v>3</v>
      </c>
      <c r="Q25">
        <v>11</v>
      </c>
      <c r="R25" s="12">
        <v>0.2727</v>
      </c>
      <c r="S25" s="12">
        <f t="shared" si="0"/>
        <v>0.3</v>
      </c>
      <c r="T25">
        <v>1.9449977874755899</v>
      </c>
      <c r="U25">
        <v>1.7109842300414999</v>
      </c>
      <c r="V25">
        <v>1.6664686203002901</v>
      </c>
      <c r="W25" s="13">
        <v>4.4515609741210903E-2</v>
      </c>
      <c r="X25">
        <v>0.27852916717529302</v>
      </c>
      <c r="Y25">
        <v>0.27852916717529302</v>
      </c>
      <c r="Z25">
        <v>0.3</v>
      </c>
      <c r="AA25">
        <v>0.8</v>
      </c>
      <c r="AB25">
        <v>0.72727272727272696</v>
      </c>
      <c r="AC25">
        <v>0.76190476190476197</v>
      </c>
      <c r="AD25">
        <v>0.2</v>
      </c>
      <c r="AE25">
        <v>0.5</v>
      </c>
    </row>
    <row r="26" spans="1:31" x14ac:dyDescent="0.15">
      <c r="A26" s="4">
        <v>250</v>
      </c>
      <c r="B26">
        <v>15</v>
      </c>
      <c r="C26">
        <v>5</v>
      </c>
      <c r="D26">
        <v>10</v>
      </c>
      <c r="E26">
        <v>10</v>
      </c>
      <c r="F26">
        <v>10</v>
      </c>
      <c r="G26">
        <v>0</v>
      </c>
      <c r="H26">
        <v>5</v>
      </c>
      <c r="I26">
        <v>5</v>
      </c>
      <c r="J26">
        <v>0.75</v>
      </c>
      <c r="K26">
        <v>5.1424427032470703</v>
      </c>
      <c r="L26" s="7">
        <v>2.4484481811523402</v>
      </c>
      <c r="M26">
        <v>1.6546936035156199</v>
      </c>
      <c r="N26">
        <v>3.80046463012695</v>
      </c>
      <c r="O26">
        <v>2</v>
      </c>
      <c r="P26">
        <v>2</v>
      </c>
      <c r="Q26">
        <v>8</v>
      </c>
      <c r="R26" s="12">
        <v>0.25</v>
      </c>
      <c r="S26" s="12">
        <f t="shared" si="0"/>
        <v>0.2</v>
      </c>
      <c r="T26">
        <v>1.71976661682129</v>
      </c>
      <c r="U26">
        <v>1.5939807891845701</v>
      </c>
      <c r="V26">
        <v>1.47818791866302</v>
      </c>
      <c r="W26" s="13">
        <v>0.11579287052154499</v>
      </c>
      <c r="X26">
        <v>0.24157869815826399</v>
      </c>
      <c r="Y26">
        <v>0.24157869815826399</v>
      </c>
      <c r="Z26">
        <v>0.2</v>
      </c>
      <c r="AA26">
        <v>0.6</v>
      </c>
      <c r="AB26">
        <v>0.75</v>
      </c>
      <c r="AC26">
        <v>0.66666666666666696</v>
      </c>
      <c r="AD26">
        <v>0.4</v>
      </c>
      <c r="AE26">
        <v>0.4</v>
      </c>
    </row>
    <row r="27" spans="1:31" x14ac:dyDescent="0.15">
      <c r="A27" s="4">
        <v>500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>
        <v>5.3677730560302699</v>
      </c>
      <c r="L27" s="7">
        <v>2.49630546569824</v>
      </c>
      <c r="M27">
        <v>2.0828208923339799</v>
      </c>
      <c r="N27">
        <v>3.7520809173584002</v>
      </c>
      <c r="O27">
        <v>2</v>
      </c>
      <c r="P27">
        <v>2</v>
      </c>
      <c r="Q27">
        <v>10</v>
      </c>
      <c r="R27" s="12">
        <v>0.2</v>
      </c>
      <c r="S27" s="12">
        <f t="shared" ref="S27:S52" si="1">O27/E27</f>
        <v>0.2</v>
      </c>
      <c r="T27">
        <v>2.1302337646484402</v>
      </c>
      <c r="U27">
        <v>2.01200127601623</v>
      </c>
      <c r="V27">
        <v>1.8438333272934</v>
      </c>
      <c r="W27" s="13">
        <v>0.16816794872283899</v>
      </c>
      <c r="X27">
        <v>0.286400437355042</v>
      </c>
      <c r="Y27">
        <v>0.286400437355042</v>
      </c>
      <c r="Z27">
        <v>0.2</v>
      </c>
      <c r="AA27">
        <v>0.8</v>
      </c>
      <c r="AB27">
        <v>0.8</v>
      </c>
      <c r="AC27">
        <v>0.8</v>
      </c>
      <c r="AD27">
        <v>0.2</v>
      </c>
      <c r="AE27">
        <v>0.6</v>
      </c>
    </row>
    <row r="28" spans="1:31" x14ac:dyDescent="0.15">
      <c r="A28" s="4">
        <v>664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6.4799747467040998</v>
      </c>
      <c r="L28" s="7">
        <v>4.9514541625976598</v>
      </c>
      <c r="M28">
        <v>3.68646240234375</v>
      </c>
      <c r="N28">
        <v>6.0613479614257804</v>
      </c>
      <c r="O28">
        <v>1</v>
      </c>
      <c r="P28">
        <v>1</v>
      </c>
      <c r="Q28">
        <v>9</v>
      </c>
      <c r="R28" s="12">
        <v>0.1111</v>
      </c>
      <c r="S28" s="12">
        <f t="shared" si="1"/>
        <v>0.1</v>
      </c>
      <c r="T28">
        <v>1.6116809844970701</v>
      </c>
      <c r="U28">
        <v>1.4346771240234399</v>
      </c>
      <c r="V28">
        <v>1.32643246650696</v>
      </c>
      <c r="W28" s="13">
        <v>0.10824465751648001</v>
      </c>
      <c r="X28">
        <v>0.28524851799011203</v>
      </c>
      <c r="Y28">
        <v>0.28524851799011203</v>
      </c>
      <c r="Z28">
        <v>0.1</v>
      </c>
      <c r="AA28">
        <v>0.8</v>
      </c>
      <c r="AB28">
        <v>0.88888888888888895</v>
      </c>
      <c r="AC28">
        <v>0.84210526315789502</v>
      </c>
      <c r="AD28">
        <v>0.2</v>
      </c>
      <c r="AE28">
        <v>0.7</v>
      </c>
    </row>
    <row r="29" spans="1:31" x14ac:dyDescent="0.15">
      <c r="A29" s="4">
        <v>191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5.69350242614746</v>
      </c>
      <c r="L29" s="7">
        <v>4.9520893096923801</v>
      </c>
      <c r="M29">
        <v>6.1017189025878897</v>
      </c>
      <c r="N29">
        <v>8.6914615631103498</v>
      </c>
      <c r="O29">
        <v>1</v>
      </c>
      <c r="P29">
        <v>1</v>
      </c>
      <c r="Q29">
        <v>11</v>
      </c>
      <c r="R29" s="12">
        <v>9.0899999999999995E-2</v>
      </c>
      <c r="S29" s="12">
        <f t="shared" si="1"/>
        <v>0.1</v>
      </c>
      <c r="T29">
        <v>1.5019054412841799</v>
      </c>
      <c r="U29">
        <v>1.3394470214843699</v>
      </c>
      <c r="V29">
        <v>1.2263002395629901</v>
      </c>
      <c r="W29" s="13">
        <v>0.113146781921387</v>
      </c>
      <c r="X29">
        <v>0.27560520172119102</v>
      </c>
      <c r="Y29">
        <v>0.27560520172119102</v>
      </c>
      <c r="Z29">
        <v>0.1</v>
      </c>
      <c r="AA29">
        <v>1</v>
      </c>
      <c r="AB29">
        <v>0.90909090909090895</v>
      </c>
      <c r="AC29">
        <v>0.952380952380952</v>
      </c>
      <c r="AD29">
        <v>0</v>
      </c>
      <c r="AE29">
        <v>0.9</v>
      </c>
    </row>
    <row r="30" spans="1:31" x14ac:dyDescent="0.15">
      <c r="A30" s="4">
        <v>78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5.1870536804199201</v>
      </c>
      <c r="L30" s="7">
        <v>2.6121311187744101</v>
      </c>
      <c r="M30">
        <v>2.1877632141113299</v>
      </c>
      <c r="N30">
        <v>4.30110740661621</v>
      </c>
      <c r="O30">
        <v>3</v>
      </c>
      <c r="P30">
        <v>3</v>
      </c>
      <c r="Q30">
        <v>13</v>
      </c>
      <c r="R30" s="12">
        <v>0.23080000000000001</v>
      </c>
      <c r="S30" s="12">
        <f t="shared" si="1"/>
        <v>0.3</v>
      </c>
      <c r="T30">
        <v>1.90737533569336</v>
      </c>
      <c r="U30">
        <v>1.7600345611572299</v>
      </c>
      <c r="V30">
        <v>1.63998091220856</v>
      </c>
      <c r="W30" s="13">
        <v>0.120053648948669</v>
      </c>
      <c r="X30">
        <v>0.26739442348480202</v>
      </c>
      <c r="Y30">
        <v>0.26739442348480202</v>
      </c>
      <c r="Z30">
        <v>0.3</v>
      </c>
      <c r="AA30">
        <v>1</v>
      </c>
      <c r="AB30">
        <v>0.76923076923076905</v>
      </c>
      <c r="AC30">
        <v>0.86956521739130399</v>
      </c>
      <c r="AD30">
        <v>0</v>
      </c>
      <c r="AE30">
        <v>0.7</v>
      </c>
    </row>
    <row r="31" spans="1:31" x14ac:dyDescent="0.15">
      <c r="A31" s="4">
        <v>59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>
        <v>5.88527488708496</v>
      </c>
      <c r="L31" s="7">
        <v>2.63079833984375</v>
      </c>
      <c r="M31">
        <v>1.4751014709472701</v>
      </c>
      <c r="N31">
        <v>4.1975421905517596</v>
      </c>
      <c r="O31">
        <v>3</v>
      </c>
      <c r="P31">
        <v>3</v>
      </c>
      <c r="Q31">
        <v>12</v>
      </c>
      <c r="R31" s="12">
        <v>0.25</v>
      </c>
      <c r="S31" s="12">
        <f t="shared" si="1"/>
        <v>0.3</v>
      </c>
      <c r="T31">
        <v>1.8753356933593699</v>
      </c>
      <c r="U31">
        <v>1.7415421009063701</v>
      </c>
      <c r="V31">
        <v>1.6032752990722701</v>
      </c>
      <c r="W31" s="13">
        <v>0.138266801834106</v>
      </c>
      <c r="X31">
        <v>0.27206039428710899</v>
      </c>
      <c r="Y31">
        <v>0.27206039428710899</v>
      </c>
      <c r="Z31">
        <v>0.3</v>
      </c>
      <c r="AA31">
        <v>0.9</v>
      </c>
      <c r="AB31">
        <v>0.75</v>
      </c>
      <c r="AC31">
        <v>0.81818181818181801</v>
      </c>
      <c r="AD31">
        <v>0.1</v>
      </c>
      <c r="AE31">
        <v>0.6</v>
      </c>
    </row>
    <row r="32" spans="1:31" s="7" customFormat="1" x14ac:dyDescent="0.15">
      <c r="A32" s="24">
        <v>971</v>
      </c>
      <c r="B32" s="7">
        <v>15</v>
      </c>
      <c r="C32" s="7">
        <v>5</v>
      </c>
      <c r="D32" s="7">
        <v>10</v>
      </c>
      <c r="E32" s="7">
        <v>10</v>
      </c>
      <c r="F32" s="7">
        <v>10</v>
      </c>
      <c r="G32" s="7">
        <v>0</v>
      </c>
      <c r="H32" s="7">
        <v>5</v>
      </c>
      <c r="I32" s="7">
        <v>5</v>
      </c>
      <c r="J32" s="7">
        <v>0.75</v>
      </c>
      <c r="K32" s="7">
        <v>5.5693740844726598</v>
      </c>
      <c r="L32" s="7">
        <v>2.6390514373779301</v>
      </c>
      <c r="M32" s="7">
        <v>1.64603042602539</v>
      </c>
      <c r="N32" s="7">
        <v>3.8745975494384801</v>
      </c>
      <c r="O32" s="7">
        <v>3</v>
      </c>
      <c r="P32" s="7">
        <v>3</v>
      </c>
      <c r="Q32" s="7">
        <v>13</v>
      </c>
      <c r="R32" s="26">
        <v>0.23080000000000001</v>
      </c>
      <c r="S32" s="26">
        <f t="shared" si="1"/>
        <v>0.3</v>
      </c>
      <c r="T32" s="7">
        <v>1.8709201812744101</v>
      </c>
      <c r="U32" s="7">
        <v>1.7435611486434901</v>
      </c>
      <c r="V32" s="7">
        <v>1.5970151424407999</v>
      </c>
      <c r="W32" s="7">
        <v>0.146546006202698</v>
      </c>
      <c r="X32" s="7">
        <v>0.273905038833618</v>
      </c>
      <c r="Y32" s="7">
        <v>0.273905038833618</v>
      </c>
      <c r="Z32" s="7">
        <v>0.3</v>
      </c>
      <c r="AA32" s="7">
        <v>1</v>
      </c>
      <c r="AB32" s="7">
        <v>0.76923076923076905</v>
      </c>
      <c r="AC32" s="7">
        <v>0.86956521739130399</v>
      </c>
      <c r="AD32" s="7">
        <v>0</v>
      </c>
      <c r="AE32" s="7">
        <v>0.7</v>
      </c>
    </row>
    <row r="33" spans="1:31" x14ac:dyDescent="0.15">
      <c r="A33" s="4">
        <v>297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5.5571575164794904</v>
      </c>
      <c r="L33" s="7">
        <v>4.9705924987793004</v>
      </c>
      <c r="M33">
        <v>7.0828533172607404</v>
      </c>
      <c r="N33">
        <v>8.2126197814941406</v>
      </c>
      <c r="O33">
        <v>0</v>
      </c>
      <c r="P33">
        <v>0</v>
      </c>
      <c r="Q33">
        <v>8</v>
      </c>
      <c r="R33" s="12">
        <v>0</v>
      </c>
      <c r="S33" s="12">
        <f t="shared" si="1"/>
        <v>0</v>
      </c>
      <c r="T33">
        <v>1.4415969848632799</v>
      </c>
      <c r="U33">
        <v>1.3259868621826201</v>
      </c>
      <c r="V33">
        <v>1.153804063797</v>
      </c>
      <c r="W33" s="13">
        <v>0.17218279838562001</v>
      </c>
      <c r="X33">
        <v>0.28779292106628401</v>
      </c>
      <c r="Y33">
        <v>0.28779292106628401</v>
      </c>
      <c r="Z33">
        <v>0</v>
      </c>
      <c r="AA33">
        <v>0.8</v>
      </c>
      <c r="AB33">
        <v>1</v>
      </c>
      <c r="AC33">
        <v>0.88888888888888895</v>
      </c>
      <c r="AD33">
        <v>0.2</v>
      </c>
      <c r="AE33">
        <v>0.8</v>
      </c>
    </row>
    <row r="34" spans="1:31" x14ac:dyDescent="0.15">
      <c r="A34" s="4">
        <v>889</v>
      </c>
      <c r="B34">
        <v>11</v>
      </c>
      <c r="C34">
        <v>9</v>
      </c>
      <c r="D34">
        <v>10</v>
      </c>
      <c r="E34">
        <v>10</v>
      </c>
      <c r="F34">
        <v>9</v>
      </c>
      <c r="G34">
        <v>1</v>
      </c>
      <c r="H34">
        <v>2</v>
      </c>
      <c r="I34">
        <v>8</v>
      </c>
      <c r="J34">
        <v>0.55000000000000004</v>
      </c>
      <c r="K34">
        <v>5.3909587860107404</v>
      </c>
      <c r="L34" s="7">
        <v>4.8656806945800799</v>
      </c>
      <c r="M34">
        <v>6.3341655731201199</v>
      </c>
      <c r="N34">
        <v>4.4619922637939498</v>
      </c>
      <c r="O34">
        <v>0</v>
      </c>
      <c r="P34">
        <v>0</v>
      </c>
      <c r="Q34">
        <v>9</v>
      </c>
      <c r="R34" s="12">
        <v>0</v>
      </c>
      <c r="S34" s="12">
        <f t="shared" si="1"/>
        <v>0</v>
      </c>
      <c r="T34">
        <v>1.0824394226074201</v>
      </c>
      <c r="U34">
        <v>1.1033010482788099</v>
      </c>
      <c r="V34">
        <v>0.89980351924896196</v>
      </c>
      <c r="W34" s="13">
        <v>0.203497529029846</v>
      </c>
      <c r="X34">
        <v>0.18263590335846</v>
      </c>
      <c r="Y34">
        <v>0.18263590335846</v>
      </c>
      <c r="Z34">
        <v>0</v>
      </c>
      <c r="AA34">
        <v>0.9</v>
      </c>
      <c r="AB34">
        <v>1</v>
      </c>
      <c r="AC34">
        <v>0.94736842105263197</v>
      </c>
      <c r="AD34">
        <v>0.1</v>
      </c>
      <c r="AE34">
        <v>0.9</v>
      </c>
    </row>
    <row r="35" spans="1:31" x14ac:dyDescent="0.15">
      <c r="A35" s="4">
        <v>875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4.9618778228759801</v>
      </c>
      <c r="L35" s="7">
        <v>2.9850826263427699</v>
      </c>
      <c r="M35">
        <v>2.25918388366699</v>
      </c>
      <c r="N35">
        <v>3.7321662902832</v>
      </c>
      <c r="O35">
        <v>1</v>
      </c>
      <c r="P35">
        <v>1</v>
      </c>
      <c r="Q35">
        <v>8</v>
      </c>
      <c r="R35" s="12">
        <v>0.125</v>
      </c>
      <c r="S35" s="12">
        <f t="shared" si="1"/>
        <v>0.1</v>
      </c>
      <c r="T35">
        <v>1.49424171447754</v>
      </c>
      <c r="U35">
        <v>1.4002046585082999</v>
      </c>
      <c r="V35">
        <v>1.2682718038559</v>
      </c>
      <c r="W35" s="13">
        <v>0.13193285465240501</v>
      </c>
      <c r="X35">
        <v>0.22596991062164301</v>
      </c>
      <c r="Y35">
        <v>0.22596991062164301</v>
      </c>
      <c r="Z35">
        <v>0.1</v>
      </c>
      <c r="AA35">
        <v>0.7</v>
      </c>
      <c r="AB35">
        <v>0.875</v>
      </c>
      <c r="AC35">
        <v>0.77777777777777801</v>
      </c>
      <c r="AD35">
        <v>0.3</v>
      </c>
      <c r="AE35">
        <v>0.6</v>
      </c>
    </row>
    <row r="36" spans="1:31" x14ac:dyDescent="0.15">
      <c r="A36" s="4">
        <v>81</v>
      </c>
      <c r="B36">
        <v>14</v>
      </c>
      <c r="C36">
        <v>6</v>
      </c>
      <c r="D36">
        <v>10</v>
      </c>
      <c r="E36">
        <v>10</v>
      </c>
      <c r="F36">
        <v>10</v>
      </c>
      <c r="G36">
        <v>0</v>
      </c>
      <c r="H36">
        <v>4</v>
      </c>
      <c r="I36">
        <v>6</v>
      </c>
      <c r="J36">
        <v>0.7</v>
      </c>
      <c r="K36">
        <v>4.4817962646484402</v>
      </c>
      <c r="L36" s="7">
        <v>2.99641609191894</v>
      </c>
      <c r="M36">
        <v>2.7919044494628902</v>
      </c>
      <c r="N36">
        <v>3.3726062774658199</v>
      </c>
      <c r="O36">
        <v>0</v>
      </c>
      <c r="P36">
        <v>0</v>
      </c>
      <c r="Q36">
        <v>0</v>
      </c>
      <c r="R36" s="12">
        <v>0</v>
      </c>
      <c r="S36" s="12">
        <f t="shared" si="1"/>
        <v>0</v>
      </c>
      <c r="T36">
        <v>1.3286705017089799</v>
      </c>
      <c r="U36">
        <v>1.28359222412109</v>
      </c>
      <c r="V36">
        <v>1.14824962615967</v>
      </c>
      <c r="W36" s="13">
        <v>0.135342597961426</v>
      </c>
      <c r="X36">
        <v>0.18042087554931599</v>
      </c>
      <c r="Y36">
        <v>0.18042087554931599</v>
      </c>
      <c r="Z36">
        <v>0</v>
      </c>
      <c r="AA36">
        <v>0</v>
      </c>
      <c r="AB36" t="s">
        <v>29</v>
      </c>
      <c r="AC36" t="s">
        <v>29</v>
      </c>
      <c r="AD36">
        <v>1</v>
      </c>
      <c r="AE36">
        <v>0</v>
      </c>
    </row>
    <row r="37" spans="1:31" x14ac:dyDescent="0.15">
      <c r="A37" s="4">
        <v>668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5.0424346923828098</v>
      </c>
      <c r="L37" s="7">
        <v>2.9986553192138699</v>
      </c>
      <c r="M37">
        <v>1.7273139953613299</v>
      </c>
      <c r="N37">
        <v>4.99639892578125</v>
      </c>
      <c r="O37">
        <v>2</v>
      </c>
      <c r="P37">
        <v>2</v>
      </c>
      <c r="Q37">
        <v>9</v>
      </c>
      <c r="R37" s="12">
        <v>0.22220000000000001</v>
      </c>
      <c r="S37" s="12">
        <f t="shared" si="1"/>
        <v>0.2</v>
      </c>
      <c r="T37">
        <v>1.5977916717529299</v>
      </c>
      <c r="U37">
        <v>1.40304243564606</v>
      </c>
      <c r="V37">
        <v>1.3566188812255899</v>
      </c>
      <c r="W37" s="13">
        <v>4.6423554420471198E-2</v>
      </c>
      <c r="X37">
        <v>0.241172790527344</v>
      </c>
      <c r="Y37">
        <v>0.241172790527344</v>
      </c>
      <c r="Z37">
        <v>0.2</v>
      </c>
      <c r="AA37">
        <v>0.7</v>
      </c>
      <c r="AB37">
        <v>0.77777777777777801</v>
      </c>
      <c r="AC37">
        <v>0.73684210526315796</v>
      </c>
      <c r="AD37">
        <v>0.3</v>
      </c>
      <c r="AE37">
        <v>0.5</v>
      </c>
    </row>
    <row r="38" spans="1:31" x14ac:dyDescent="0.15">
      <c r="A38" s="4">
        <v>379</v>
      </c>
      <c r="B38">
        <v>14</v>
      </c>
      <c r="C38">
        <v>6</v>
      </c>
      <c r="D38">
        <v>10</v>
      </c>
      <c r="E38">
        <v>10</v>
      </c>
      <c r="F38">
        <v>10</v>
      </c>
      <c r="G38">
        <v>0</v>
      </c>
      <c r="H38">
        <v>4</v>
      </c>
      <c r="I38">
        <v>6</v>
      </c>
      <c r="J38">
        <v>0.7</v>
      </c>
      <c r="K38">
        <v>5.4820995330810502</v>
      </c>
      <c r="L38" s="7">
        <v>3.0000534057617201</v>
      </c>
      <c r="M38">
        <v>1.6716880798339799</v>
      </c>
      <c r="N38">
        <v>3.9911727905273402</v>
      </c>
      <c r="O38">
        <v>2</v>
      </c>
      <c r="P38">
        <v>2</v>
      </c>
      <c r="Q38">
        <v>10</v>
      </c>
      <c r="R38" s="12">
        <v>0.2</v>
      </c>
      <c r="S38" s="12">
        <f t="shared" si="1"/>
        <v>0.2</v>
      </c>
      <c r="T38">
        <v>1.8185844421386701</v>
      </c>
      <c r="U38">
        <v>1.6708283424377399</v>
      </c>
      <c r="V38">
        <v>1.52689528465271</v>
      </c>
      <c r="W38" s="13">
        <v>0.14393305778503401</v>
      </c>
      <c r="X38">
        <v>0.29168915748596203</v>
      </c>
      <c r="Y38">
        <v>0.29168915748596203</v>
      </c>
      <c r="Z38">
        <v>0.2</v>
      </c>
      <c r="AA38">
        <v>0.8</v>
      </c>
      <c r="AB38">
        <v>0.8</v>
      </c>
      <c r="AC38">
        <v>0.8</v>
      </c>
      <c r="AD38">
        <v>0.2</v>
      </c>
      <c r="AE38">
        <v>0.6</v>
      </c>
    </row>
    <row r="39" spans="1:31" x14ac:dyDescent="0.15">
      <c r="A39" s="4">
        <v>391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>
        <v>4.6694412231445304</v>
      </c>
      <c r="L39" s="7">
        <v>3.0039863586425799</v>
      </c>
      <c r="M39">
        <v>2.2867698669433598</v>
      </c>
      <c r="N39">
        <v>4.5269088745117196</v>
      </c>
      <c r="O39">
        <v>1</v>
      </c>
      <c r="P39">
        <v>1</v>
      </c>
      <c r="Q39">
        <v>9</v>
      </c>
      <c r="R39" s="12">
        <v>0.1111</v>
      </c>
      <c r="S39" s="12">
        <f t="shared" si="1"/>
        <v>0.1</v>
      </c>
      <c r="T39">
        <v>1.4494514465332</v>
      </c>
      <c r="U39">
        <v>1.3129037618637101</v>
      </c>
      <c r="V39">
        <v>1.21916580200195</v>
      </c>
      <c r="W39" s="13">
        <v>9.3737959861755399E-2</v>
      </c>
      <c r="X39">
        <v>0.23028564453125</v>
      </c>
      <c r="Y39">
        <v>0.23028564453125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ht="12.95" customHeight="1" x14ac:dyDescent="0.15">
      <c r="A40" s="4">
        <v>486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>
        <v>5.4736347198486301</v>
      </c>
      <c r="L40" s="7">
        <v>3.00607109069824</v>
      </c>
      <c r="M40">
        <v>2.5961036682128902</v>
      </c>
      <c r="N40">
        <v>3.08769607543945</v>
      </c>
      <c r="O40">
        <v>1</v>
      </c>
      <c r="P40">
        <v>1</v>
      </c>
      <c r="Q40">
        <v>9</v>
      </c>
      <c r="R40" s="12">
        <v>0.1111</v>
      </c>
      <c r="S40" s="12">
        <f t="shared" si="1"/>
        <v>0.1</v>
      </c>
      <c r="T40">
        <v>1.6700477600097701</v>
      </c>
      <c r="U40">
        <v>1.6262121200561499</v>
      </c>
      <c r="V40">
        <v>1.4233806133270299</v>
      </c>
      <c r="W40" s="13">
        <v>0.202831506729126</v>
      </c>
      <c r="X40">
        <v>0.24666714668273901</v>
      </c>
      <c r="Y40">
        <v>0.24666714668273901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s="1" customFormat="1" x14ac:dyDescent="0.15">
      <c r="A41" s="5">
        <v>118</v>
      </c>
      <c r="B41" s="1">
        <v>10</v>
      </c>
      <c r="C41" s="1">
        <v>10</v>
      </c>
      <c r="D41" s="1">
        <v>10</v>
      </c>
      <c r="E41" s="1">
        <v>10</v>
      </c>
      <c r="F41" s="1">
        <v>9</v>
      </c>
      <c r="G41" s="1">
        <v>1</v>
      </c>
      <c r="H41" s="1">
        <v>1</v>
      </c>
      <c r="I41" s="1">
        <v>9</v>
      </c>
      <c r="J41" s="1">
        <v>0.5</v>
      </c>
      <c r="K41" s="1">
        <v>6.3139915466308603</v>
      </c>
      <c r="L41" s="1">
        <v>5.6860446929931596</v>
      </c>
      <c r="M41" s="1">
        <v>7.8103752136230504</v>
      </c>
      <c r="N41" s="1">
        <v>8.6398506164550799</v>
      </c>
      <c r="O41" s="1">
        <v>0</v>
      </c>
      <c r="P41" s="1">
        <v>0</v>
      </c>
      <c r="Q41" s="1">
        <v>9</v>
      </c>
      <c r="R41" s="14">
        <v>0</v>
      </c>
      <c r="S41" s="14">
        <f t="shared" si="1"/>
        <v>0</v>
      </c>
      <c r="T41" s="1">
        <v>1.3009033203125</v>
      </c>
      <c r="U41" s="1">
        <v>1.2336368560791</v>
      </c>
      <c r="V41" s="1">
        <v>1.07767033576965</v>
      </c>
      <c r="W41" s="1">
        <v>0.15596652030944799</v>
      </c>
      <c r="X41" s="1">
        <v>0.22323298454284701</v>
      </c>
      <c r="Y41" s="1">
        <v>0.22323298454284701</v>
      </c>
      <c r="Z41" s="1">
        <v>0</v>
      </c>
      <c r="AA41" s="1">
        <v>0.9</v>
      </c>
      <c r="AB41" s="1">
        <v>1</v>
      </c>
      <c r="AC41" s="1">
        <v>0.94736842105263197</v>
      </c>
      <c r="AD41" s="1">
        <v>0.1</v>
      </c>
      <c r="AE41" s="1">
        <v>0.9</v>
      </c>
    </row>
    <row r="42" spans="1:31" x14ac:dyDescent="0.15">
      <c r="A42" s="4">
        <v>618</v>
      </c>
      <c r="B42">
        <v>16</v>
      </c>
      <c r="C42">
        <v>4</v>
      </c>
      <c r="D42">
        <v>10</v>
      </c>
      <c r="E42">
        <v>10</v>
      </c>
      <c r="F42">
        <v>10</v>
      </c>
      <c r="G42">
        <v>0</v>
      </c>
      <c r="H42">
        <v>6</v>
      </c>
      <c r="I42">
        <v>4</v>
      </c>
      <c r="J42">
        <v>0.8</v>
      </c>
      <c r="K42">
        <v>6.0897712707519496</v>
      </c>
      <c r="L42" s="7">
        <v>3.0250396728515598</v>
      </c>
      <c r="M42">
        <v>2.5934143066406201</v>
      </c>
      <c r="N42">
        <v>4.0288238525390598</v>
      </c>
      <c r="O42">
        <v>1</v>
      </c>
      <c r="P42">
        <v>1</v>
      </c>
      <c r="Q42">
        <v>10</v>
      </c>
      <c r="R42" s="12">
        <v>0.1</v>
      </c>
      <c r="S42" s="12">
        <f t="shared" si="1"/>
        <v>0.1</v>
      </c>
      <c r="T42">
        <v>1.8936290740966799</v>
      </c>
      <c r="U42">
        <v>1.8156868219375599</v>
      </c>
      <c r="V42">
        <v>1.60606229305267</v>
      </c>
      <c r="W42" s="13">
        <v>0.209624528884888</v>
      </c>
      <c r="X42">
        <v>0.28756678104400601</v>
      </c>
      <c r="Y42">
        <v>0.28756678104400601</v>
      </c>
      <c r="Z42">
        <v>0.1</v>
      </c>
      <c r="AA42">
        <v>0.9</v>
      </c>
      <c r="AB42">
        <v>0.9</v>
      </c>
      <c r="AC42">
        <v>0.9</v>
      </c>
      <c r="AD42">
        <v>0.1</v>
      </c>
      <c r="AE42">
        <v>0.8</v>
      </c>
    </row>
    <row r="43" spans="1:31" x14ac:dyDescent="0.15">
      <c r="A43" s="4">
        <v>994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5.8407783508300799</v>
      </c>
      <c r="L43" s="7">
        <v>5.0607795715331996</v>
      </c>
      <c r="M43">
        <v>6.2361831665039098</v>
      </c>
      <c r="N43">
        <v>9.1059703826904297</v>
      </c>
      <c r="O43">
        <v>0</v>
      </c>
      <c r="P43">
        <v>0</v>
      </c>
      <c r="Q43">
        <v>8</v>
      </c>
      <c r="R43" s="12">
        <v>0</v>
      </c>
      <c r="S43" s="12">
        <f t="shared" si="1"/>
        <v>0</v>
      </c>
      <c r="T43">
        <v>1.35232925415039</v>
      </c>
      <c r="U43">
        <v>1.2186088562011701</v>
      </c>
      <c r="V43">
        <v>1.1154925823211701</v>
      </c>
      <c r="W43" s="13">
        <v>0.10311627388000499</v>
      </c>
      <c r="X43">
        <v>0.23683667182922399</v>
      </c>
      <c r="Y43">
        <v>0.23683667182922399</v>
      </c>
      <c r="Z43">
        <v>0</v>
      </c>
      <c r="AA43">
        <v>0.8</v>
      </c>
      <c r="AB43">
        <v>1</v>
      </c>
      <c r="AC43">
        <v>0.88888888888888895</v>
      </c>
      <c r="AD43">
        <v>0.2</v>
      </c>
      <c r="AE43">
        <v>0.8</v>
      </c>
    </row>
    <row r="44" spans="1:31" ht="12" customHeight="1" x14ac:dyDescent="0.15">
      <c r="A44" s="4">
        <v>138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6.1091136932373002</v>
      </c>
      <c r="L44" s="7">
        <v>4.9969577789306596</v>
      </c>
      <c r="M44">
        <v>3.6711006164550799</v>
      </c>
      <c r="N44">
        <v>9.6484050750732404</v>
      </c>
      <c r="O44">
        <v>1</v>
      </c>
      <c r="P44">
        <v>1</v>
      </c>
      <c r="Q44">
        <v>10</v>
      </c>
      <c r="R44" s="12">
        <v>0.1</v>
      </c>
      <c r="S44" s="12">
        <f t="shared" si="1"/>
        <v>0.1</v>
      </c>
      <c r="T44">
        <v>1.49333572387695</v>
      </c>
      <c r="U44">
        <v>1.20723152160645</v>
      </c>
      <c r="V44">
        <v>1.23794806003571</v>
      </c>
      <c r="W44" s="13">
        <v>3.0716538429260299E-2</v>
      </c>
      <c r="X44">
        <v>0.255387663841248</v>
      </c>
      <c r="Y44">
        <v>0.255387663841248</v>
      </c>
      <c r="Z44">
        <v>0.1</v>
      </c>
      <c r="AA44">
        <v>0.9</v>
      </c>
      <c r="AB44">
        <v>0.9</v>
      </c>
      <c r="AC44">
        <v>0.9</v>
      </c>
      <c r="AD44">
        <v>0.1</v>
      </c>
      <c r="AE44">
        <v>0.8</v>
      </c>
    </row>
    <row r="45" spans="1:31" x14ac:dyDescent="0.15">
      <c r="A45" s="4">
        <v>742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5.32865333557129</v>
      </c>
      <c r="L45" s="7">
        <v>3.02945899963379</v>
      </c>
      <c r="M45">
        <v>2.38541603088379</v>
      </c>
      <c r="N45">
        <v>4.6745910644531197</v>
      </c>
      <c r="O45">
        <v>3</v>
      </c>
      <c r="P45">
        <v>3</v>
      </c>
      <c r="Q45">
        <v>12</v>
      </c>
      <c r="R45" s="12">
        <v>0.25</v>
      </c>
      <c r="S45" s="12">
        <f t="shared" si="1"/>
        <v>0.3</v>
      </c>
      <c r="T45">
        <v>1.5461444854736299</v>
      </c>
      <c r="U45">
        <v>1.4164686203002901</v>
      </c>
      <c r="V45">
        <v>1.30941045284271</v>
      </c>
      <c r="W45" s="13">
        <v>0.107058167457581</v>
      </c>
      <c r="X45">
        <v>0.23673403263091999</v>
      </c>
      <c r="Y45">
        <v>0.23673403263091999</v>
      </c>
      <c r="Z45">
        <v>0.3</v>
      </c>
      <c r="AA45">
        <v>0.9</v>
      </c>
      <c r="AB45">
        <v>0.75</v>
      </c>
      <c r="AC45">
        <v>0.81818181818181801</v>
      </c>
      <c r="AD45">
        <v>0.1</v>
      </c>
      <c r="AE45">
        <v>0.6</v>
      </c>
    </row>
    <row r="46" spans="1:31" x14ac:dyDescent="0.15">
      <c r="A46" s="4">
        <v>930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>
        <v>5.39310646057129</v>
      </c>
      <c r="L46" s="7">
        <v>3.0376682281494101</v>
      </c>
      <c r="M46">
        <v>2.0726280212402299</v>
      </c>
      <c r="N46">
        <v>4.2802028656005904</v>
      </c>
      <c r="O46">
        <v>1</v>
      </c>
      <c r="P46">
        <v>1</v>
      </c>
      <c r="Q46">
        <v>8</v>
      </c>
      <c r="R46" s="12">
        <v>0.125</v>
      </c>
      <c r="S46" s="12">
        <f t="shared" si="1"/>
        <v>0.1</v>
      </c>
      <c r="T46">
        <v>1.8031578063964799</v>
      </c>
      <c r="U46">
        <v>1.65951919555664</v>
      </c>
      <c r="V46">
        <v>1.51708948612213</v>
      </c>
      <c r="W46" s="13">
        <v>0.142429709434509</v>
      </c>
      <c r="X46">
        <v>0.28606832027435303</v>
      </c>
      <c r="Y46">
        <v>0.28606832027435303</v>
      </c>
      <c r="Z46">
        <v>0.1</v>
      </c>
      <c r="AA46">
        <v>0.7</v>
      </c>
      <c r="AB46">
        <v>0.875</v>
      </c>
      <c r="AC46">
        <v>0.77777777777777801</v>
      </c>
      <c r="AD46">
        <v>0.3</v>
      </c>
      <c r="AE46">
        <v>0.6</v>
      </c>
    </row>
    <row r="47" spans="1:31" x14ac:dyDescent="0.15">
      <c r="A47" s="4">
        <v>305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>
        <v>4.4502868652343697</v>
      </c>
      <c r="L47" s="7">
        <v>3.0485916137695299</v>
      </c>
      <c r="M47">
        <v>2.2497577667236301</v>
      </c>
      <c r="N47">
        <v>3.5311279296875</v>
      </c>
      <c r="O47">
        <v>1</v>
      </c>
      <c r="P47">
        <v>1</v>
      </c>
      <c r="Q47">
        <v>8</v>
      </c>
      <c r="R47" s="12">
        <v>0.125</v>
      </c>
      <c r="S47" s="12">
        <f t="shared" si="1"/>
        <v>0.1</v>
      </c>
      <c r="T47">
        <v>1.48227119445801</v>
      </c>
      <c r="U47">
        <v>1.3686834573745701</v>
      </c>
      <c r="V47">
        <v>1.2705872058868399</v>
      </c>
      <c r="W47" s="13">
        <v>9.8096251487731906E-2</v>
      </c>
      <c r="X47">
        <v>0.21168398857116699</v>
      </c>
      <c r="Y47">
        <v>0.21168398857116699</v>
      </c>
      <c r="Z47">
        <v>0.1</v>
      </c>
      <c r="AA47">
        <v>0.7</v>
      </c>
      <c r="AB47">
        <v>0.875</v>
      </c>
      <c r="AC47">
        <v>0.77777777777777801</v>
      </c>
      <c r="AD47">
        <v>0.3</v>
      </c>
      <c r="AE47">
        <v>0.6</v>
      </c>
    </row>
    <row r="48" spans="1:31" x14ac:dyDescent="0.15">
      <c r="A48" s="4">
        <v>436</v>
      </c>
      <c r="B48">
        <v>12</v>
      </c>
      <c r="C48">
        <v>8</v>
      </c>
      <c r="D48">
        <v>10</v>
      </c>
      <c r="E48">
        <v>10</v>
      </c>
      <c r="F48">
        <v>9</v>
      </c>
      <c r="G48">
        <v>1</v>
      </c>
      <c r="H48">
        <v>3</v>
      </c>
      <c r="I48">
        <v>7</v>
      </c>
      <c r="J48">
        <v>0.6</v>
      </c>
      <c r="K48">
        <v>5.5476856231689498</v>
      </c>
      <c r="L48" s="7">
        <v>3.0619335174560498</v>
      </c>
      <c r="M48">
        <v>1.7095928192138701</v>
      </c>
      <c r="N48">
        <v>6.3539409637451199</v>
      </c>
      <c r="O48">
        <v>3</v>
      </c>
      <c r="P48">
        <v>3</v>
      </c>
      <c r="Q48">
        <v>11</v>
      </c>
      <c r="R48" s="12">
        <v>0.2727</v>
      </c>
      <c r="S48" s="12">
        <f t="shared" si="1"/>
        <v>0.3</v>
      </c>
      <c r="T48">
        <v>1.6112861633300799</v>
      </c>
      <c r="U48">
        <v>1.3433347940445</v>
      </c>
      <c r="V48">
        <v>1.37961578369141</v>
      </c>
      <c r="W48" s="13">
        <v>3.62809896469116E-2</v>
      </c>
      <c r="X48">
        <v>0.23167037963867201</v>
      </c>
      <c r="Y48">
        <v>0.23167037963867201</v>
      </c>
      <c r="Z48">
        <v>0.3</v>
      </c>
      <c r="AA48">
        <v>0.8</v>
      </c>
      <c r="AB48">
        <v>0.72727272727272696</v>
      </c>
      <c r="AC48">
        <v>0.76190476190476197</v>
      </c>
      <c r="AD48">
        <v>0.2</v>
      </c>
      <c r="AE48">
        <v>0.5</v>
      </c>
    </row>
    <row r="49" spans="1:31" x14ac:dyDescent="0.15">
      <c r="A49" s="4">
        <v>204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>
        <v>4.1210136413574201</v>
      </c>
      <c r="L49" s="7">
        <v>3.0621032714843701</v>
      </c>
      <c r="M49">
        <v>2.6656322479247998</v>
      </c>
      <c r="N49">
        <v>2.9633274078369101</v>
      </c>
      <c r="O49">
        <v>1</v>
      </c>
      <c r="P49">
        <v>1</v>
      </c>
      <c r="Q49">
        <v>7</v>
      </c>
      <c r="R49" s="12">
        <v>0.1429</v>
      </c>
      <c r="S49" s="12">
        <f t="shared" si="1"/>
        <v>0.1</v>
      </c>
      <c r="T49">
        <v>1.3481616973877</v>
      </c>
      <c r="U49">
        <v>1.2863235473632799</v>
      </c>
      <c r="V49">
        <v>1.1500141620636</v>
      </c>
      <c r="W49" s="13">
        <v>0.13630938529968301</v>
      </c>
      <c r="X49">
        <v>0.19814753532409701</v>
      </c>
      <c r="Y49">
        <v>0.19814753532409701</v>
      </c>
      <c r="Z49">
        <v>0.1</v>
      </c>
      <c r="AA49">
        <v>0.6</v>
      </c>
      <c r="AB49">
        <v>0.85714285714285698</v>
      </c>
      <c r="AC49">
        <v>0.70588235294117596</v>
      </c>
      <c r="AD49">
        <v>0.4</v>
      </c>
      <c r="AE49">
        <v>0.5</v>
      </c>
    </row>
    <row r="50" spans="1:31" x14ac:dyDescent="0.15">
      <c r="A50" s="4">
        <v>370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>
        <v>5.6336345672607404</v>
      </c>
      <c r="L50" s="7">
        <v>3.0647315979003902</v>
      </c>
      <c r="M50">
        <v>2.17875480651856</v>
      </c>
      <c r="N50">
        <v>3.3658676147460902</v>
      </c>
      <c r="O50">
        <v>2</v>
      </c>
      <c r="P50">
        <v>2</v>
      </c>
      <c r="Q50">
        <v>10</v>
      </c>
      <c r="R50" s="12">
        <v>0.2</v>
      </c>
      <c r="S50" s="12">
        <f t="shared" si="1"/>
        <v>0.2</v>
      </c>
      <c r="T50">
        <v>1.7144851684570299</v>
      </c>
      <c r="U50">
        <v>1.6434230804443399</v>
      </c>
      <c r="V50">
        <v>1.4525625705719001</v>
      </c>
      <c r="W50" s="13">
        <v>0.190860509872436</v>
      </c>
      <c r="X50">
        <v>0.261922597885132</v>
      </c>
      <c r="Y50">
        <v>0.261922597885132</v>
      </c>
      <c r="Z50">
        <v>0.2</v>
      </c>
      <c r="AA50">
        <v>0.8</v>
      </c>
      <c r="AB50">
        <v>0.8</v>
      </c>
      <c r="AC50">
        <v>0.8</v>
      </c>
      <c r="AD50">
        <v>0.2</v>
      </c>
      <c r="AE50">
        <v>0.6</v>
      </c>
    </row>
    <row r="51" spans="1:31" x14ac:dyDescent="0.15">
      <c r="A51" s="4">
        <v>205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>
        <v>4.7542304992675799</v>
      </c>
      <c r="L51" s="7">
        <v>3.0665321350097701</v>
      </c>
      <c r="M51">
        <v>2.1889591217040998</v>
      </c>
      <c r="N51">
        <v>4.3719825744628897</v>
      </c>
      <c r="O51">
        <v>2</v>
      </c>
      <c r="P51">
        <v>2</v>
      </c>
      <c r="Q51">
        <v>10</v>
      </c>
      <c r="R51" s="12">
        <v>0.2</v>
      </c>
      <c r="S51" s="12">
        <f t="shared" si="1"/>
        <v>0.2</v>
      </c>
      <c r="T51">
        <v>1.4536075592041</v>
      </c>
      <c r="U51">
        <v>1.3158429861068699</v>
      </c>
      <c r="V51">
        <v>1.2301337718963601</v>
      </c>
      <c r="W51" s="13">
        <v>8.5709214210510296E-2</v>
      </c>
      <c r="X51">
        <v>0.22347378730773901</v>
      </c>
      <c r="Y51">
        <v>0.22347378730773901</v>
      </c>
      <c r="Z51">
        <v>0.2</v>
      </c>
      <c r="AA51">
        <v>0.8</v>
      </c>
      <c r="AB51">
        <v>0.8</v>
      </c>
      <c r="AC51">
        <v>0.8</v>
      </c>
      <c r="AD51">
        <v>0.2</v>
      </c>
      <c r="AE51">
        <v>0.6</v>
      </c>
    </row>
    <row r="52" spans="1:31" x14ac:dyDescent="0.15">
      <c r="A52" s="4">
        <v>198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4.2108287811279297</v>
      </c>
      <c r="L52" s="7">
        <v>3.0666809082031201</v>
      </c>
      <c r="M52">
        <v>2.43770408630371</v>
      </c>
      <c r="N52">
        <v>4.9345226287841797</v>
      </c>
      <c r="O52">
        <v>1</v>
      </c>
      <c r="P52">
        <v>1</v>
      </c>
      <c r="Q52">
        <v>5</v>
      </c>
      <c r="R52" s="12">
        <v>0.2</v>
      </c>
      <c r="S52" s="12">
        <f t="shared" si="1"/>
        <v>0.1</v>
      </c>
      <c r="T52">
        <v>1.2976112365722701</v>
      </c>
      <c r="U52">
        <v>1.1497278213501001</v>
      </c>
      <c r="V52">
        <v>1.0980796813964799</v>
      </c>
      <c r="W52" s="13">
        <v>5.1648139953613302E-2</v>
      </c>
      <c r="X52">
        <v>0.199531555175781</v>
      </c>
      <c r="Y52">
        <v>0.199531555175781</v>
      </c>
      <c r="Z52">
        <v>0.1</v>
      </c>
      <c r="AA52">
        <v>0.4</v>
      </c>
      <c r="AB52">
        <v>0.8</v>
      </c>
      <c r="AC52">
        <v>0.53333333333333299</v>
      </c>
      <c r="AD52">
        <v>0.6</v>
      </c>
      <c r="AE52">
        <v>0.3</v>
      </c>
    </row>
    <row r="53" spans="1:31" x14ac:dyDescent="0.15">
      <c r="L53" s="8">
        <f>AVERAGE(L2:L52)</f>
        <v>2.8924832063562729</v>
      </c>
      <c r="W53" s="15">
        <f t="shared" ref="W53:AE53" si="2">AVERAGE(W2:W52)</f>
        <v>0.11817583617042089</v>
      </c>
      <c r="Z53" s="9">
        <f t="shared" si="2"/>
        <v>0.18823529411764695</v>
      </c>
      <c r="AA53" s="9">
        <f t="shared" si="2"/>
        <v>0.73529411764705865</v>
      </c>
      <c r="AB53" s="9">
        <f t="shared" si="2"/>
        <v>0.80126656676656649</v>
      </c>
      <c r="AC53" s="9">
        <f t="shared" si="2"/>
        <v>0.76278757493833538</v>
      </c>
      <c r="AD53" s="9">
        <f t="shared" si="2"/>
        <v>0.26470588235294112</v>
      </c>
      <c r="AE53" s="9">
        <f t="shared" si="2"/>
        <v>0.54705882352941193</v>
      </c>
    </row>
    <row r="54" spans="1:31" x14ac:dyDescent="0.15">
      <c r="L54" s="8">
        <f>MAX(L2:L52)</f>
        <v>5.6860446929931596</v>
      </c>
      <c r="W54" s="15">
        <f t="shared" ref="W54:AE54" si="3">MAX(W2:W52)</f>
        <v>0.209624528884888</v>
      </c>
      <c r="Z54" s="9">
        <f t="shared" si="3"/>
        <v>0.4</v>
      </c>
      <c r="AA54" s="9">
        <f t="shared" si="3"/>
        <v>1</v>
      </c>
      <c r="AB54" s="9">
        <f t="shared" si="3"/>
        <v>1</v>
      </c>
      <c r="AC54" s="9">
        <f t="shared" si="3"/>
        <v>0.952380952380952</v>
      </c>
      <c r="AD54" s="9">
        <f t="shared" si="3"/>
        <v>1</v>
      </c>
      <c r="AE54" s="9">
        <f t="shared" si="3"/>
        <v>0.9</v>
      </c>
    </row>
    <row r="55" spans="1:31" x14ac:dyDescent="0.15">
      <c r="L55" s="8">
        <f>MIN(L2:L52)</f>
        <v>1.6794891357421899</v>
      </c>
      <c r="W55" s="15">
        <f t="shared" ref="W55:AE55" si="4">MIN(W2:W52)</f>
        <v>3.0716538429260299E-2</v>
      </c>
      <c r="Z55" s="9">
        <f t="shared" si="4"/>
        <v>0</v>
      </c>
      <c r="AA55" s="9">
        <f t="shared" si="4"/>
        <v>0</v>
      </c>
      <c r="AB55" s="9">
        <f t="shared" si="4"/>
        <v>0.5</v>
      </c>
      <c r="AC55" s="9">
        <f t="shared" si="4"/>
        <v>0.30769230769230799</v>
      </c>
      <c r="AD55" s="9">
        <f t="shared" si="4"/>
        <v>0</v>
      </c>
      <c r="AE55" s="9">
        <f t="shared" si="4"/>
        <v>0</v>
      </c>
    </row>
    <row r="56" spans="1:31" x14ac:dyDescent="0.15">
      <c r="L56" s="7"/>
      <c r="W56" s="13"/>
    </row>
    <row r="57" spans="1:31" x14ac:dyDescent="0.15">
      <c r="K57">
        <v>31</v>
      </c>
      <c r="W57" s="13"/>
    </row>
    <row r="58" spans="1:31" x14ac:dyDescent="0.15">
      <c r="W58" s="13"/>
    </row>
    <row r="59" spans="1:31" x14ac:dyDescent="0.15">
      <c r="K59">
        <v>0.161</v>
      </c>
      <c r="W59" s="13"/>
    </row>
    <row r="60" spans="1:31" x14ac:dyDescent="0.15">
      <c r="W60" s="13"/>
    </row>
    <row r="61" spans="1:31" x14ac:dyDescent="0.15">
      <c r="K61" s="9" t="s">
        <v>10</v>
      </c>
      <c r="L61" s="9" t="s">
        <v>33</v>
      </c>
      <c r="O61" s="9" t="s">
        <v>123</v>
      </c>
      <c r="P61" s="9" t="s">
        <v>124</v>
      </c>
      <c r="Q61" s="9" t="s">
        <v>66</v>
      </c>
      <c r="R61" s="9"/>
      <c r="S61" s="9"/>
      <c r="T61" s="9"/>
      <c r="W61" s="13"/>
    </row>
    <row r="62" spans="1:31" x14ac:dyDescent="0.15">
      <c r="K62" s="9"/>
      <c r="L62" s="9"/>
      <c r="M62" s="9"/>
      <c r="Q62" s="9">
        <v>0.2</v>
      </c>
      <c r="R62" s="9">
        <v>-400</v>
      </c>
      <c r="S62" s="9">
        <v>1600</v>
      </c>
      <c r="T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Q63" s="9">
        <v>0.4</v>
      </c>
      <c r="R63" s="9">
        <v>-800</v>
      </c>
      <c r="S63" s="9">
        <v>1200</v>
      </c>
      <c r="T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Q64" s="9">
        <v>0.45</v>
      </c>
      <c r="R64" s="9">
        <v>-900</v>
      </c>
      <c r="S64" s="9">
        <v>1100</v>
      </c>
      <c r="T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1</v>
      </c>
      <c r="M65" s="9"/>
      <c r="Q65" s="9">
        <v>0.49</v>
      </c>
      <c r="R65" s="9">
        <v>-980</v>
      </c>
      <c r="S65" s="9">
        <v>1020</v>
      </c>
      <c r="T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/>
      <c r="W66" s="13"/>
    </row>
    <row r="67" spans="11:23" x14ac:dyDescent="0.15">
      <c r="K67" s="9" t="s">
        <v>38</v>
      </c>
      <c r="L67" s="9">
        <f>COUNTIF(L2:L52,"&lt;2.157")-COUNTIF(L2:L52,"&lt;1.996")</f>
        <v>5</v>
      </c>
      <c r="M67" s="9"/>
      <c r="W67" s="13"/>
    </row>
    <row r="68" spans="11:23" x14ac:dyDescent="0.15">
      <c r="K68" s="9" t="s">
        <v>39</v>
      </c>
      <c r="L68" s="9">
        <f>COUNTIF(L2:L52,"&lt;2.318")-COUNTIF(L2:L52,"&lt;2.157")</f>
        <v>10</v>
      </c>
      <c r="M68" s="9"/>
      <c r="W68" s="13"/>
    </row>
    <row r="69" spans="11:23" s="1" customFormat="1" x14ac:dyDescent="0.15">
      <c r="K69" s="28" t="s">
        <v>40</v>
      </c>
      <c r="L69" s="28">
        <f>COUNTIF(L2:L52,"&lt;2.479")-COUNTIF(L2:L52,"&lt;2.318")</f>
        <v>9</v>
      </c>
      <c r="M69" s="28"/>
    </row>
    <row r="70" spans="11:23" x14ac:dyDescent="0.15">
      <c r="K70" s="9" t="s">
        <v>41</v>
      </c>
      <c r="L70" s="9">
        <f>COUNTIF(L2:L52,"&lt;2.64")-COUNTIF(L2:L52,"&lt;2.479")</f>
        <v>4</v>
      </c>
      <c r="M70" s="9"/>
    </row>
    <row r="71" spans="11:23" x14ac:dyDescent="0.15">
      <c r="K71" s="9" t="s">
        <v>42</v>
      </c>
      <c r="L71" s="9">
        <f>COUNTIF(L2:L52,"&lt;2.801")-COUNTIF(L2:L52,"&lt;2.64")</f>
        <v>0</v>
      </c>
      <c r="M71" s="9"/>
    </row>
    <row r="72" spans="11:23" x14ac:dyDescent="0.15">
      <c r="K72" s="9" t="s">
        <v>43</v>
      </c>
      <c r="L72" s="9">
        <f>COUNTIF(L2:L52,"&lt;2.962")-COUNTIF(L2:L52,"&lt;2.801")</f>
        <v>0</v>
      </c>
      <c r="M72" s="9"/>
    </row>
    <row r="73" spans="11:23" x14ac:dyDescent="0.15">
      <c r="K73" s="9" t="s">
        <v>44</v>
      </c>
      <c r="L73" s="9">
        <f>COUNTIF(L2:L52,"&lt;3.123")-COUNTIF(L2:L52,"&lt;2.962")</f>
        <v>15</v>
      </c>
      <c r="M73" s="9"/>
    </row>
    <row r="74" spans="11:23" x14ac:dyDescent="0.15">
      <c r="K74" s="9" t="s">
        <v>45</v>
      </c>
      <c r="L74" s="9">
        <f>COUNTIF(L2:L52,"&lt;3.284")-COUNTIF(L2:L52,"&lt;3.123")</f>
        <v>0</v>
      </c>
      <c r="M74" s="9"/>
    </row>
    <row r="75" spans="11:23" x14ac:dyDescent="0.15">
      <c r="K75" s="9" t="s">
        <v>46</v>
      </c>
      <c r="L75" s="9">
        <f>COUNTIF(L2:L52,"&lt;3.445")-COUNTIF(L2:L52,"&lt;3.284")</f>
        <v>0</v>
      </c>
      <c r="M75" s="9"/>
    </row>
    <row r="76" spans="11:23" x14ac:dyDescent="0.15">
      <c r="K76" s="9" t="s">
        <v>47</v>
      </c>
      <c r="L76" s="9">
        <f>COUNTIF(L2:L52,"&lt;3.606")-COUNTIF(L2:L52,"&lt;3.445")</f>
        <v>0</v>
      </c>
      <c r="M76" s="9"/>
    </row>
    <row r="77" spans="11:23" x14ac:dyDescent="0.15">
      <c r="K77" s="9" t="s">
        <v>48</v>
      </c>
      <c r="L77" s="9">
        <f>COUNTIF(L2:L52,"&lt;3.767")-COUNTIF(L2:L52,"&lt;3.606")</f>
        <v>0</v>
      </c>
      <c r="M77" s="9"/>
    </row>
    <row r="78" spans="11:23" x14ac:dyDescent="0.15">
      <c r="K78" s="9" t="s">
        <v>49</v>
      </c>
      <c r="L78" s="9">
        <f>COUNTIF(L2:L52,"&lt;3.928")-COUNTIF(L2:L52,"&lt;3.767")</f>
        <v>0</v>
      </c>
      <c r="M78" s="9"/>
    </row>
    <row r="79" spans="11:23" x14ac:dyDescent="0.15">
      <c r="K79" s="9" t="s">
        <v>50</v>
      </c>
      <c r="L79" s="9">
        <f>COUNTIF(L2:L52,"&lt;4.089")-COUNTIF(L2:L52,"&lt;3.928")</f>
        <v>0</v>
      </c>
      <c r="M79" s="9"/>
    </row>
    <row r="80" spans="11:23" x14ac:dyDescent="0.15">
      <c r="K80" s="9" t="s">
        <v>51</v>
      </c>
      <c r="L80" s="9">
        <f>COUNTIF(L2:L52,"&lt;4.25")-COUNTIF(L2:L52,"&lt;4.089")</f>
        <v>0</v>
      </c>
      <c r="M80" s="9"/>
    </row>
    <row r="81" spans="11:23" x14ac:dyDescent="0.15">
      <c r="K81" s="9" t="s">
        <v>52</v>
      </c>
      <c r="L81" s="9">
        <f>COUNTIF(L2:L52,"&lt;4.411")-COUNTIF(L2:L52,"&lt;4.25")</f>
        <v>0</v>
      </c>
      <c r="M81" s="9"/>
    </row>
    <row r="82" spans="11:23" x14ac:dyDescent="0.15">
      <c r="K82" s="9" t="s">
        <v>53</v>
      </c>
      <c r="L82" s="9">
        <f>COUNTIF(L2:L52,"&lt;4.572")-COUNTIF(L2:L52,"&lt;4.411")</f>
        <v>0</v>
      </c>
      <c r="M82" s="9"/>
    </row>
    <row r="83" spans="11:23" x14ac:dyDescent="0.15">
      <c r="K83" s="9" t="s">
        <v>54</v>
      </c>
      <c r="L83" s="9">
        <f>COUNTIF(L2:L52,"&lt;4.733")-COUNTIF(L2:L52,"&lt;4.572")</f>
        <v>0</v>
      </c>
      <c r="M83" s="9"/>
      <c r="W83" s="13"/>
    </row>
    <row r="84" spans="11:23" x14ac:dyDescent="0.15">
      <c r="K84" s="9" t="s">
        <v>55</v>
      </c>
      <c r="L84" s="9">
        <f>COUNTIF(L2:L52,"&lt;4.894")-COUNTIF(L2:L52,"&lt;4.733")</f>
        <v>1</v>
      </c>
      <c r="M84" s="9"/>
      <c r="W84" s="13"/>
    </row>
    <row r="85" spans="11:23" x14ac:dyDescent="0.15">
      <c r="K85" s="9" t="s">
        <v>56</v>
      </c>
      <c r="L85" s="9">
        <f>COUNTIF(L2:L52,"&lt;5.055")-COUNTIF(L2:L52,"&lt;4.894")</f>
        <v>4</v>
      </c>
      <c r="M85" s="9"/>
      <c r="O85">
        <v>2.8929999999999998</v>
      </c>
      <c r="P85">
        <v>8.5000000000000006E-2</v>
      </c>
      <c r="W85" s="13"/>
    </row>
    <row r="86" spans="11:23" x14ac:dyDescent="0.15">
      <c r="K86" s="9" t="s">
        <v>57</v>
      </c>
      <c r="L86" s="9">
        <f>COUNTIF(L2:L52,"&lt;5.216")-COUNTIF(L2:L52,"&lt;5.055")</f>
        <v>1</v>
      </c>
      <c r="M86" s="9"/>
      <c r="O86">
        <v>3.8130000000000002</v>
      </c>
      <c r="P86">
        <v>0.11899999999999999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/>
      <c r="O87">
        <v>4.3250000000000002</v>
      </c>
      <c r="P87">
        <v>0.157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/>
      <c r="W88" s="13"/>
    </row>
    <row r="89" spans="11:23" x14ac:dyDescent="0.15">
      <c r="K89" s="9" t="s">
        <v>60</v>
      </c>
      <c r="L89" s="9">
        <f>COUNTIF(L2:L52,"&lt;5.699")-COUNTIF(L2:L52,"&lt;5.538")</f>
        <v>1</v>
      </c>
      <c r="M89" s="9"/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E124"/>
  <sheetViews>
    <sheetView topLeftCell="F67" workbookViewId="0">
      <selection activeCell="F1" sqref="A1:XFD124"/>
    </sheetView>
  </sheetViews>
  <sheetFormatPr defaultColWidth="9" defaultRowHeight="13.5" x14ac:dyDescent="0.15"/>
  <cols>
    <col min="11" max="12" width="18.625" customWidth="1"/>
    <col min="13" max="14" width="12.625"/>
    <col min="20" max="22" width="12.625"/>
    <col min="23" max="23" width="17.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26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946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3.3250389099121098</v>
      </c>
      <c r="L6" s="7">
        <v>2.0880012512207</v>
      </c>
      <c r="M6">
        <v>2.8667697906494101</v>
      </c>
      <c r="N6">
        <v>7.1586685180664098</v>
      </c>
      <c r="O6">
        <v>1</v>
      </c>
      <c r="P6">
        <v>1</v>
      </c>
      <c r="Q6">
        <v>4</v>
      </c>
      <c r="R6" s="12">
        <v>0.25</v>
      </c>
      <c r="S6" s="12">
        <f t="shared" si="0"/>
        <v>0.1</v>
      </c>
      <c r="T6">
        <v>1.11629867553711</v>
      </c>
      <c r="U6">
        <v>0.89506816864013705</v>
      </c>
      <c r="V6">
        <v>0.99337136745452903</v>
      </c>
      <c r="W6" s="13">
        <v>9.8303198814392104E-2</v>
      </c>
      <c r="X6">
        <v>0.122927308082581</v>
      </c>
      <c r="Y6">
        <v>0.122927308082581</v>
      </c>
      <c r="Z6">
        <v>0.1</v>
      </c>
      <c r="AA6">
        <v>0.3</v>
      </c>
      <c r="AB6">
        <v>0.75</v>
      </c>
      <c r="AC6">
        <v>0.42857142857142799</v>
      </c>
      <c r="AD6">
        <v>0.7</v>
      </c>
      <c r="AE6">
        <v>0.2</v>
      </c>
    </row>
    <row r="7" spans="1:31" x14ac:dyDescent="0.15">
      <c r="A7" s="4">
        <v>868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3.7255001068115199</v>
      </c>
      <c r="L7" s="7">
        <v>2.12992668151856</v>
      </c>
      <c r="M7">
        <v>1.7113456726074201</v>
      </c>
      <c r="N7">
        <v>3.2912960052490199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1.2244358062744101</v>
      </c>
      <c r="U7">
        <v>1.1473345756530799</v>
      </c>
      <c r="V7">
        <v>1.07429599761963</v>
      </c>
      <c r="W7" s="13">
        <v>7.3038578033447293E-2</v>
      </c>
      <c r="X7">
        <v>0.15013980865478499</v>
      </c>
      <c r="Y7">
        <v>0.15013980865478499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x14ac:dyDescent="0.15">
      <c r="A8" s="4">
        <v>688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5.5039482116699201</v>
      </c>
      <c r="L8" s="7">
        <v>2.1708469390869101</v>
      </c>
      <c r="M8">
        <v>1.1613750457763701</v>
      </c>
      <c r="N8">
        <v>4.6472492218017596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1.88547706604004</v>
      </c>
      <c r="U8">
        <v>1.7043437957763701</v>
      </c>
      <c r="V8">
        <v>1.6322380304336599</v>
      </c>
      <c r="W8" s="13">
        <v>7.2105765342712402E-2</v>
      </c>
      <c r="X8">
        <v>0.253239035606384</v>
      </c>
      <c r="Y8">
        <v>0.253239035606384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760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5.9451637268066397</v>
      </c>
      <c r="L9" s="7">
        <v>2.1772499084472701</v>
      </c>
      <c r="M9">
        <v>1.5182361602783201</v>
      </c>
      <c r="N9">
        <v>4.6323146820068404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2.00077629089356</v>
      </c>
      <c r="U9">
        <v>1.8528251647949201</v>
      </c>
      <c r="V9">
        <v>1.73305892944336</v>
      </c>
      <c r="W9" s="13">
        <v>0.119766235351562</v>
      </c>
      <c r="X9">
        <v>0.26771736145019498</v>
      </c>
      <c r="Y9">
        <v>0.26771736145019498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876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5.8185081481933603</v>
      </c>
      <c r="L10" s="7">
        <v>2.2077369689941402</v>
      </c>
      <c r="M10">
        <v>1.01711845397949</v>
      </c>
      <c r="N10">
        <v>4.8402996063232404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2.3515682220459002</v>
      </c>
      <c r="U10">
        <v>2.11308741569519</v>
      </c>
      <c r="V10">
        <v>2.02004790306091</v>
      </c>
      <c r="W10" s="13">
        <v>9.3039512634277302E-2</v>
      </c>
      <c r="X10">
        <v>0.33152031898498502</v>
      </c>
      <c r="Y10">
        <v>0.33152031898498502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206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4.4629192352294904</v>
      </c>
      <c r="L11" s="7">
        <v>2.2479228973388699</v>
      </c>
      <c r="M11">
        <v>2.1878547668457</v>
      </c>
      <c r="N11">
        <v>3.5414943695068399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1.4795379638671899</v>
      </c>
      <c r="U11">
        <v>1.4095602035522501</v>
      </c>
      <c r="V11">
        <v>1.2945129871368399</v>
      </c>
      <c r="W11" s="13">
        <v>0.115047216415405</v>
      </c>
      <c r="X11">
        <v>0.18502497673034701</v>
      </c>
      <c r="Y11">
        <v>0.18502497673034701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332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5.5232677459716797</v>
      </c>
      <c r="L12" s="7">
        <v>2.25797843933106</v>
      </c>
      <c r="M12">
        <v>1.6736488342285201</v>
      </c>
      <c r="N12">
        <v>3.9813232421875</v>
      </c>
      <c r="O12">
        <v>3</v>
      </c>
      <c r="P12">
        <v>3</v>
      </c>
      <c r="Q12">
        <v>11</v>
      </c>
      <c r="R12" s="12">
        <v>0.2727</v>
      </c>
      <c r="S12" s="12">
        <f t="shared" si="0"/>
        <v>0.3</v>
      </c>
      <c r="T12">
        <v>2.1875057220459002</v>
      </c>
      <c r="U12">
        <v>2.02536869049072</v>
      </c>
      <c r="V12">
        <v>1.8965694904327399</v>
      </c>
      <c r="W12" s="13">
        <v>0.12879920005798301</v>
      </c>
      <c r="X12">
        <v>0.29093623161315901</v>
      </c>
      <c r="Y12">
        <v>0.29093623161315901</v>
      </c>
      <c r="Z12">
        <v>0.3</v>
      </c>
      <c r="AA12">
        <v>0.8</v>
      </c>
      <c r="AB12">
        <v>0.72727272727272696</v>
      </c>
      <c r="AC12">
        <v>0.76190476190476197</v>
      </c>
      <c r="AD12">
        <v>0.2</v>
      </c>
      <c r="AE12">
        <v>0.5</v>
      </c>
    </row>
    <row r="13" spans="1:31" x14ac:dyDescent="0.15">
      <c r="A13" s="4">
        <v>243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7.0155200958251998</v>
      </c>
      <c r="L13" s="7">
        <v>2.2603340148925799</v>
      </c>
      <c r="M13">
        <v>1.61123275756836</v>
      </c>
      <c r="N13">
        <v>4.6294460296630904</v>
      </c>
      <c r="O13">
        <v>4</v>
      </c>
      <c r="P13">
        <v>4</v>
      </c>
      <c r="Q13">
        <v>13</v>
      </c>
      <c r="R13" s="12">
        <v>0.30769999999999997</v>
      </c>
      <c r="S13" s="12">
        <f t="shared" si="0"/>
        <v>0.4</v>
      </c>
      <c r="T13">
        <v>2.15481376647949</v>
      </c>
      <c r="U13">
        <v>2.0434997081756601</v>
      </c>
      <c r="V13">
        <v>1.8577797412872299</v>
      </c>
      <c r="W13" s="13">
        <v>0.18571996688842801</v>
      </c>
      <c r="X13">
        <v>0.29703402519226102</v>
      </c>
      <c r="Y13">
        <v>0.29703402519226102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4">
        <v>962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4.6886062622070304</v>
      </c>
      <c r="L14" s="7">
        <v>2.2660045623779301</v>
      </c>
      <c r="M14">
        <v>1.8892669677734399</v>
      </c>
      <c r="N14">
        <v>3.0958251953125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1.6115760803222701</v>
      </c>
      <c r="U14">
        <v>1.5397201776504501</v>
      </c>
      <c r="V14">
        <v>1.4006265401840201</v>
      </c>
      <c r="W14" s="13">
        <v>0.139093637466431</v>
      </c>
      <c r="X14">
        <v>0.21094954013824499</v>
      </c>
      <c r="Y14">
        <v>0.21094954013824499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774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4.5879154205322301</v>
      </c>
      <c r="L15" s="7">
        <v>2.3017005920410201</v>
      </c>
      <c r="M15">
        <v>1.68941307067871</v>
      </c>
      <c r="N15">
        <v>3.34785652160644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1.59369468688965</v>
      </c>
      <c r="U15">
        <v>1.4986766576767001</v>
      </c>
      <c r="V15">
        <v>1.38804054260254</v>
      </c>
      <c r="W15" s="13">
        <v>0.11063611507415801</v>
      </c>
      <c r="X15">
        <v>0.20565414428710899</v>
      </c>
      <c r="Y15">
        <v>0.20565414428710899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613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4.1262054443359402</v>
      </c>
      <c r="L16" s="7">
        <v>2.30923271179199</v>
      </c>
      <c r="M16">
        <v>2.0504150390625</v>
      </c>
      <c r="N16">
        <v>3.11630058288574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1.39303970336914</v>
      </c>
      <c r="U16">
        <v>1.32696604728699</v>
      </c>
      <c r="V16">
        <v>1.2175832986831701</v>
      </c>
      <c r="W16" s="13">
        <v>0.109382748603821</v>
      </c>
      <c r="X16">
        <v>0.17545640468597401</v>
      </c>
      <c r="Y16">
        <v>0.17545640468597401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s="7" customFormat="1" x14ac:dyDescent="0.15">
      <c r="A17" s="24">
        <v>964</v>
      </c>
      <c r="B17" s="7">
        <v>16</v>
      </c>
      <c r="C17" s="7">
        <v>4</v>
      </c>
      <c r="D17" s="7">
        <v>10</v>
      </c>
      <c r="E17" s="7">
        <v>10</v>
      </c>
      <c r="F17" s="7">
        <v>10</v>
      </c>
      <c r="G17" s="7">
        <v>0</v>
      </c>
      <c r="H17" s="7">
        <v>6</v>
      </c>
      <c r="I17" s="7">
        <v>4</v>
      </c>
      <c r="J17" s="7">
        <v>0.8</v>
      </c>
      <c r="K17" s="7">
        <v>4.8089675903320304</v>
      </c>
      <c r="L17" s="7">
        <v>2.3160915374755899</v>
      </c>
      <c r="M17" s="7">
        <v>1.9291191101074201</v>
      </c>
      <c r="N17" s="7">
        <v>3.18735694885254</v>
      </c>
      <c r="O17" s="7">
        <v>2</v>
      </c>
      <c r="P17" s="7">
        <v>2</v>
      </c>
      <c r="Q17" s="7">
        <v>9</v>
      </c>
      <c r="R17" s="26">
        <v>0.22220000000000001</v>
      </c>
      <c r="S17" s="26">
        <f t="shared" si="0"/>
        <v>0.2</v>
      </c>
      <c r="T17" s="7">
        <v>1.62002754211426</v>
      </c>
      <c r="U17" s="7">
        <v>1.55934906005859</v>
      </c>
      <c r="V17" s="7">
        <v>1.40135169029236</v>
      </c>
      <c r="W17" s="7">
        <v>0.15799736976623499</v>
      </c>
      <c r="X17" s="7">
        <v>0.218675851821899</v>
      </c>
      <c r="Y17" s="7">
        <v>0.218675851821899</v>
      </c>
      <c r="Z17" s="7">
        <v>0.2</v>
      </c>
      <c r="AA17" s="7">
        <v>0.7</v>
      </c>
      <c r="AB17" s="7">
        <v>0.77777777777777801</v>
      </c>
      <c r="AC17" s="7">
        <v>0.73684210526315796</v>
      </c>
      <c r="AD17" s="7">
        <v>0.3</v>
      </c>
      <c r="AE17" s="7">
        <v>0.5</v>
      </c>
    </row>
    <row r="18" spans="1:31" x14ac:dyDescent="0.15">
      <c r="A18" s="4">
        <v>939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6.1483573913574201</v>
      </c>
      <c r="L18" s="7">
        <v>2.3338871002197301</v>
      </c>
      <c r="M18">
        <v>1.45290374755859</v>
      </c>
      <c r="N18">
        <v>4.1549930572509801</v>
      </c>
      <c r="O18">
        <v>3</v>
      </c>
      <c r="P18">
        <v>3</v>
      </c>
      <c r="Q18">
        <v>10</v>
      </c>
      <c r="R18" s="12">
        <v>0.3</v>
      </c>
      <c r="S18" s="12">
        <f t="shared" si="0"/>
        <v>0.3</v>
      </c>
      <c r="T18">
        <v>2.0319080352783199</v>
      </c>
      <c r="U18">
        <v>1.90573501586914</v>
      </c>
      <c r="V18">
        <v>1.74814701080322</v>
      </c>
      <c r="W18" s="13">
        <v>0.157588005065918</v>
      </c>
      <c r="X18">
        <v>0.28376102447509799</v>
      </c>
      <c r="Y18">
        <v>0.28376102447509799</v>
      </c>
      <c r="Z18">
        <v>0.3</v>
      </c>
      <c r="AA18">
        <v>0.7</v>
      </c>
      <c r="AB18">
        <v>0.7</v>
      </c>
      <c r="AC18">
        <v>0.7</v>
      </c>
      <c r="AD18">
        <v>0.3</v>
      </c>
      <c r="AE18">
        <v>0.4</v>
      </c>
    </row>
    <row r="19" spans="1:31" x14ac:dyDescent="0.15">
      <c r="A19" s="4">
        <v>345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6.2197780609130904</v>
      </c>
      <c r="L19" s="7">
        <v>2.36846923828125</v>
      </c>
      <c r="M19">
        <v>1.53592109680176</v>
      </c>
      <c r="N19">
        <v>4.3374729156494096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2.2145919799804701</v>
      </c>
      <c r="U19">
        <v>2.0643436908721902</v>
      </c>
      <c r="V19">
        <v>1.8967049121856701</v>
      </c>
      <c r="W19" s="13">
        <v>0.16763877868652299</v>
      </c>
      <c r="X19">
        <v>0.31788706779480003</v>
      </c>
      <c r="Y19">
        <v>0.31788706779480003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812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4.4178123474121103</v>
      </c>
      <c r="L20" s="7">
        <v>2.4056224822997998</v>
      </c>
      <c r="M20">
        <v>1.97488021850586</v>
      </c>
      <c r="N20">
        <v>3.1628780364990199</v>
      </c>
      <c r="O20">
        <v>1</v>
      </c>
      <c r="P20">
        <v>1</v>
      </c>
      <c r="Q20">
        <v>3</v>
      </c>
      <c r="R20" s="12">
        <v>0.33329999999999999</v>
      </c>
      <c r="S20" s="12">
        <f t="shared" si="0"/>
        <v>0.1</v>
      </c>
      <c r="T20">
        <v>1.3116340637207</v>
      </c>
      <c r="U20">
        <v>1.25386738777161</v>
      </c>
      <c r="V20">
        <v>1.13772320747376</v>
      </c>
      <c r="W20" s="13">
        <v>0.11614418029785201</v>
      </c>
      <c r="X20">
        <v>0.17391085624694799</v>
      </c>
      <c r="Y20">
        <v>0.17391085624694799</v>
      </c>
      <c r="Z20">
        <v>0.1</v>
      </c>
      <c r="AA20">
        <v>0.2</v>
      </c>
      <c r="AB20">
        <v>0.66666666666666696</v>
      </c>
      <c r="AC20">
        <v>0.30769230769230799</v>
      </c>
      <c r="AD20">
        <v>0.8</v>
      </c>
      <c r="AE20">
        <v>0.1</v>
      </c>
    </row>
    <row r="21" spans="1:31" x14ac:dyDescent="0.15">
      <c r="A21" s="4">
        <v>804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>
        <v>5.2993335723876998</v>
      </c>
      <c r="L21" s="7">
        <v>1.8145503997802701</v>
      </c>
      <c r="M21">
        <v>1.2339725494384799</v>
      </c>
      <c r="N21">
        <v>4.3565196990966797</v>
      </c>
      <c r="O21">
        <v>3</v>
      </c>
      <c r="P21">
        <v>3</v>
      </c>
      <c r="Q21">
        <v>11</v>
      </c>
      <c r="R21" s="12">
        <v>0.2727</v>
      </c>
      <c r="S21" s="12">
        <f t="shared" si="0"/>
        <v>0.3</v>
      </c>
      <c r="T21">
        <v>1.8279266357421899</v>
      </c>
      <c r="U21">
        <v>1.6875041723251301</v>
      </c>
      <c r="V21">
        <v>1.59646248817444</v>
      </c>
      <c r="W21" s="13">
        <v>9.1041684150695801E-2</v>
      </c>
      <c r="X21">
        <v>0.231464147567749</v>
      </c>
      <c r="Y21">
        <v>0.231464147567749</v>
      </c>
      <c r="Z21">
        <v>0.3</v>
      </c>
      <c r="AA21">
        <v>0.8</v>
      </c>
      <c r="AB21">
        <v>0.72727272727272696</v>
      </c>
      <c r="AC21">
        <v>0.76190476190476197</v>
      </c>
      <c r="AD21">
        <v>0.2</v>
      </c>
      <c r="AE21">
        <v>0.5</v>
      </c>
    </row>
    <row r="22" spans="1:31" x14ac:dyDescent="0.15">
      <c r="A22" s="4">
        <v>312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4.5250988006591797</v>
      </c>
      <c r="L22" s="7">
        <v>2.4108982086181601</v>
      </c>
      <c r="M22">
        <v>1.9226989746093699</v>
      </c>
      <c r="N22">
        <v>6.3499069213867196</v>
      </c>
      <c r="O22">
        <v>3</v>
      </c>
      <c r="P22">
        <v>3</v>
      </c>
      <c r="Q22">
        <v>9</v>
      </c>
      <c r="R22" s="12">
        <v>0.33329999999999999</v>
      </c>
      <c r="S22" s="12">
        <f t="shared" si="0"/>
        <v>0.3</v>
      </c>
      <c r="T22">
        <v>1.47317695617676</v>
      </c>
      <c r="U22">
        <v>1.22977578639984</v>
      </c>
      <c r="V22">
        <v>1.2733234167098999</v>
      </c>
      <c r="W22" s="13">
        <v>4.3547630310058601E-2</v>
      </c>
      <c r="X22">
        <v>0.19985353946685799</v>
      </c>
      <c r="Y22">
        <v>0.19985353946685799</v>
      </c>
      <c r="Z22">
        <v>0.3</v>
      </c>
      <c r="AA22">
        <v>0.6</v>
      </c>
      <c r="AB22">
        <v>0.66666666666666696</v>
      </c>
      <c r="AC22">
        <v>0.63157894736842102</v>
      </c>
      <c r="AD22">
        <v>0.4</v>
      </c>
      <c r="AE22">
        <v>0.3</v>
      </c>
    </row>
    <row r="23" spans="1:31" x14ac:dyDescent="0.15">
      <c r="A23" s="4">
        <v>37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6.04209327697754</v>
      </c>
      <c r="L23" s="7">
        <v>2.41544532775879</v>
      </c>
      <c r="M23">
        <v>1.2670783996582</v>
      </c>
      <c r="N23">
        <v>4.9565734863281197</v>
      </c>
      <c r="O23">
        <v>3</v>
      </c>
      <c r="P23">
        <v>3</v>
      </c>
      <c r="Q23">
        <v>12</v>
      </c>
      <c r="R23" s="12">
        <v>0.25</v>
      </c>
      <c r="S23" s="12">
        <f t="shared" si="0"/>
        <v>0.3</v>
      </c>
      <c r="T23">
        <v>2.3585300445556601</v>
      </c>
      <c r="U23">
        <v>2.12113308906555</v>
      </c>
      <c r="V23">
        <v>2.0167069435119598</v>
      </c>
      <c r="W23" s="13">
        <v>0.10442614555358901</v>
      </c>
      <c r="X23">
        <v>0.34182310104370101</v>
      </c>
      <c r="Y23">
        <v>0.34182310104370101</v>
      </c>
      <c r="Z23">
        <v>0.3</v>
      </c>
      <c r="AA23">
        <v>0.9</v>
      </c>
      <c r="AB23">
        <v>0.75</v>
      </c>
      <c r="AC23">
        <v>0.81818181818181801</v>
      </c>
      <c r="AD23">
        <v>0.1</v>
      </c>
      <c r="AE23">
        <v>0.6</v>
      </c>
    </row>
    <row r="24" spans="1:31" x14ac:dyDescent="0.15">
      <c r="A24" s="4">
        <v>119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4.3686408996581996</v>
      </c>
      <c r="L24" s="7">
        <v>2.4335365295410201</v>
      </c>
      <c r="M24">
        <v>2.13887214660644</v>
      </c>
      <c r="N24">
        <v>4.3466472625732404</v>
      </c>
      <c r="O24">
        <v>1</v>
      </c>
      <c r="P24">
        <v>1</v>
      </c>
      <c r="Q24">
        <v>7</v>
      </c>
      <c r="R24" s="12">
        <v>0.1429</v>
      </c>
      <c r="S24" s="12">
        <f t="shared" si="0"/>
        <v>0.1</v>
      </c>
      <c r="T24">
        <v>1.4554977416992201</v>
      </c>
      <c r="U24">
        <v>1.32540655136108</v>
      </c>
      <c r="V24">
        <v>1.2578763961792001</v>
      </c>
      <c r="W24" s="13">
        <v>6.7530155181884793E-2</v>
      </c>
      <c r="X24">
        <v>0.19762134552002</v>
      </c>
      <c r="Y24">
        <v>0.19762134552002</v>
      </c>
      <c r="Z24">
        <v>0.1</v>
      </c>
      <c r="AA24">
        <v>0.6</v>
      </c>
      <c r="AB24">
        <v>0.85714285714285698</v>
      </c>
      <c r="AC24">
        <v>0.70588235294117596</v>
      </c>
      <c r="AD24">
        <v>0.4</v>
      </c>
      <c r="AE24">
        <v>0.5</v>
      </c>
    </row>
    <row r="25" spans="1:31" x14ac:dyDescent="0.15">
      <c r="A25" s="4">
        <v>712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3.8304862976074201</v>
      </c>
      <c r="L25" s="7">
        <v>2.4365577697753902</v>
      </c>
      <c r="M25">
        <v>2.0268630981445299</v>
      </c>
      <c r="N25">
        <v>4.0611400604248002</v>
      </c>
      <c r="O25">
        <v>1</v>
      </c>
      <c r="P25">
        <v>1</v>
      </c>
      <c r="Q25">
        <v>8</v>
      </c>
      <c r="R25" s="12">
        <v>0.125</v>
      </c>
      <c r="S25" s="12">
        <f t="shared" si="0"/>
        <v>0.1</v>
      </c>
      <c r="T25">
        <v>1.32381820678711</v>
      </c>
      <c r="U25">
        <v>1.19930648803711</v>
      </c>
      <c r="V25">
        <v>1.15740430355072</v>
      </c>
      <c r="W25" s="13">
        <v>4.1902184486389202E-2</v>
      </c>
      <c r="X25">
        <v>0.16641390323638899</v>
      </c>
      <c r="Y25">
        <v>0.16641390323638899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x14ac:dyDescent="0.15">
      <c r="A26" s="4">
        <v>623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5.1097850799560502</v>
      </c>
      <c r="L26" s="7">
        <v>2.44809913635254</v>
      </c>
      <c r="M26">
        <v>1.50448989868164</v>
      </c>
      <c r="N26">
        <v>5.08154296875</v>
      </c>
      <c r="O26">
        <v>3</v>
      </c>
      <c r="P26">
        <v>3</v>
      </c>
      <c r="Q26">
        <v>11</v>
      </c>
      <c r="R26" s="12">
        <v>0.2727</v>
      </c>
      <c r="S26" s="12">
        <f t="shared" si="0"/>
        <v>0.3</v>
      </c>
      <c r="T26">
        <v>1.9449977874755899</v>
      </c>
      <c r="U26">
        <v>1.7109842300414999</v>
      </c>
      <c r="V26">
        <v>1.6664686203002901</v>
      </c>
      <c r="W26" s="13">
        <v>4.4515609741210903E-2</v>
      </c>
      <c r="X26">
        <v>0.27852916717529302</v>
      </c>
      <c r="Y26">
        <v>0.27852916717529302</v>
      </c>
      <c r="Z26">
        <v>0.3</v>
      </c>
      <c r="AA26">
        <v>0.8</v>
      </c>
      <c r="AB26">
        <v>0.72727272727272696</v>
      </c>
      <c r="AC26">
        <v>0.76190476190476197</v>
      </c>
      <c r="AD26">
        <v>0.2</v>
      </c>
      <c r="AE26">
        <v>0.5</v>
      </c>
    </row>
    <row r="27" spans="1:31" x14ac:dyDescent="0.15">
      <c r="A27" s="4">
        <v>791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5.5974388122558603</v>
      </c>
      <c r="L27" s="7">
        <v>2.4658107757568399</v>
      </c>
      <c r="M27">
        <v>1.5504093170166</v>
      </c>
      <c r="N27">
        <v>4.4324474334716797</v>
      </c>
      <c r="O27">
        <v>3</v>
      </c>
      <c r="P27">
        <v>3</v>
      </c>
      <c r="Q27">
        <v>12</v>
      </c>
      <c r="R27" s="12">
        <v>0.25</v>
      </c>
      <c r="S27" s="12">
        <f t="shared" ref="S27:S61" si="1">O27/E27</f>
        <v>0.3</v>
      </c>
      <c r="T27">
        <v>1.66943359375</v>
      </c>
      <c r="U27">
        <v>1.54306256771088</v>
      </c>
      <c r="V27">
        <v>1.4344505071639999</v>
      </c>
      <c r="W27" s="13">
        <v>0.108612060546875</v>
      </c>
      <c r="X27">
        <v>0.23498308658599901</v>
      </c>
      <c r="Y27">
        <v>0.23498308658599901</v>
      </c>
      <c r="Z27">
        <v>0.3</v>
      </c>
      <c r="AA27">
        <v>0.9</v>
      </c>
      <c r="AB27">
        <v>0.75</v>
      </c>
      <c r="AC27">
        <v>0.81818181818181801</v>
      </c>
      <c r="AD27">
        <v>0.1</v>
      </c>
      <c r="AE27">
        <v>0.6</v>
      </c>
    </row>
    <row r="28" spans="1:31" x14ac:dyDescent="0.15">
      <c r="A28" s="4">
        <v>288</v>
      </c>
      <c r="B28">
        <v>16</v>
      </c>
      <c r="C28">
        <v>4</v>
      </c>
      <c r="D28">
        <v>10</v>
      </c>
      <c r="E28">
        <v>10</v>
      </c>
      <c r="F28">
        <v>10</v>
      </c>
      <c r="G28">
        <v>0</v>
      </c>
      <c r="H28">
        <v>6</v>
      </c>
      <c r="I28">
        <v>4</v>
      </c>
      <c r="J28">
        <v>0.8</v>
      </c>
      <c r="K28">
        <v>4.9405021667480504</v>
      </c>
      <c r="L28" s="7">
        <v>2.04789543151856</v>
      </c>
      <c r="M28">
        <v>1.7635974884033201</v>
      </c>
      <c r="N28">
        <v>4.1102657318115199</v>
      </c>
      <c r="O28">
        <v>1</v>
      </c>
      <c r="P28">
        <v>1</v>
      </c>
      <c r="Q28">
        <v>7</v>
      </c>
      <c r="R28" s="12">
        <v>0.1429</v>
      </c>
      <c r="S28" s="12">
        <f t="shared" si="1"/>
        <v>0.1</v>
      </c>
      <c r="T28">
        <v>1.65744781494141</v>
      </c>
      <c r="U28">
        <v>1.5432714223861701</v>
      </c>
      <c r="V28">
        <v>1.45035707950592</v>
      </c>
      <c r="W28" s="13">
        <v>9.2914342880248996E-2</v>
      </c>
      <c r="X28">
        <v>0.20709073543548601</v>
      </c>
      <c r="Y28">
        <v>0.20709073543548601</v>
      </c>
      <c r="Z28">
        <v>0.1</v>
      </c>
      <c r="AA28">
        <v>0.6</v>
      </c>
      <c r="AB28">
        <v>0.85714285714285698</v>
      </c>
      <c r="AC28">
        <v>0.70588235294117596</v>
      </c>
      <c r="AD28">
        <v>0.4</v>
      </c>
      <c r="AE28">
        <v>0.5</v>
      </c>
    </row>
    <row r="29" spans="1:31" s="20" customFormat="1" x14ac:dyDescent="0.15">
      <c r="A29" s="25">
        <v>704</v>
      </c>
      <c r="B29" s="20">
        <v>13</v>
      </c>
      <c r="C29" s="20">
        <v>7</v>
      </c>
      <c r="D29" s="20">
        <v>10</v>
      </c>
      <c r="E29" s="20">
        <v>10</v>
      </c>
      <c r="F29" s="20">
        <v>10</v>
      </c>
      <c r="G29" s="20">
        <v>0</v>
      </c>
      <c r="H29" s="20">
        <v>3</v>
      </c>
      <c r="I29" s="20">
        <v>7</v>
      </c>
      <c r="J29" s="20">
        <v>0.65</v>
      </c>
      <c r="K29" s="20">
        <v>4.02461814880371</v>
      </c>
      <c r="L29" s="20">
        <v>2.4749088287353498</v>
      </c>
      <c r="M29" s="20">
        <v>2.04274177551269</v>
      </c>
      <c r="N29" s="20">
        <v>4.5483264923095703</v>
      </c>
      <c r="O29" s="20">
        <v>2</v>
      </c>
      <c r="P29" s="20">
        <v>2</v>
      </c>
      <c r="Q29" s="20">
        <v>11</v>
      </c>
      <c r="R29" s="27">
        <v>0.18179999999999999</v>
      </c>
      <c r="S29" s="27">
        <f t="shared" si="1"/>
        <v>0.2</v>
      </c>
      <c r="T29" s="20">
        <v>1.2865447998046899</v>
      </c>
      <c r="U29" s="20">
        <v>1.1468582153320299</v>
      </c>
      <c r="V29" s="20">
        <v>1.11094510555267</v>
      </c>
      <c r="W29" s="20">
        <v>3.5913109779357903E-2</v>
      </c>
      <c r="X29" s="20">
        <v>0.17559969425201399</v>
      </c>
      <c r="Y29" s="20">
        <v>0.17559969425201399</v>
      </c>
      <c r="Z29" s="20">
        <v>0.2</v>
      </c>
      <c r="AA29" s="20">
        <v>0.9</v>
      </c>
      <c r="AB29" s="20">
        <v>0.81818181818181801</v>
      </c>
      <c r="AC29" s="20">
        <v>0.85714285714285698</v>
      </c>
      <c r="AD29" s="20">
        <v>0.1</v>
      </c>
      <c r="AE29" s="20">
        <v>0.7</v>
      </c>
    </row>
    <row r="30" spans="1:31" x14ac:dyDescent="0.15">
      <c r="A30" s="4">
        <v>479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>
        <v>5.7573509216308603</v>
      </c>
      <c r="L30" s="7">
        <v>2.7966232299804701</v>
      </c>
      <c r="M30">
        <v>2.2686214447021502</v>
      </c>
      <c r="N30">
        <v>3.6145534515380899</v>
      </c>
      <c r="O30">
        <v>1</v>
      </c>
      <c r="P30">
        <v>1</v>
      </c>
      <c r="Q30">
        <v>9</v>
      </c>
      <c r="R30" s="12">
        <v>0.1111</v>
      </c>
      <c r="S30" s="12">
        <f t="shared" si="1"/>
        <v>0.1</v>
      </c>
      <c r="T30">
        <v>2.0933933258056601</v>
      </c>
      <c r="U30">
        <v>2.00058150291443</v>
      </c>
      <c r="V30">
        <v>1.7778230905532799</v>
      </c>
      <c r="W30" s="13">
        <v>0.22275841236114499</v>
      </c>
      <c r="X30">
        <v>0.31557023525237998</v>
      </c>
      <c r="Y30">
        <v>0.31557023525237998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618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>
        <v>6.0897712707519496</v>
      </c>
      <c r="L31" s="7">
        <v>3.0250396728515598</v>
      </c>
      <c r="M31">
        <v>2.5934143066406201</v>
      </c>
      <c r="N31">
        <v>4.0288238525390598</v>
      </c>
      <c r="O31">
        <v>1</v>
      </c>
      <c r="P31">
        <v>1</v>
      </c>
      <c r="Q31">
        <v>10</v>
      </c>
      <c r="R31" s="12">
        <v>0.1</v>
      </c>
      <c r="S31" s="12">
        <f t="shared" si="1"/>
        <v>0.1</v>
      </c>
      <c r="T31">
        <v>1.8936290740966799</v>
      </c>
      <c r="U31">
        <v>1.8156868219375599</v>
      </c>
      <c r="V31">
        <v>1.60606229305267</v>
      </c>
      <c r="W31" s="13">
        <v>0.209624528884888</v>
      </c>
      <c r="X31">
        <v>0.28756678104400601</v>
      </c>
      <c r="Y31">
        <v>0.28756678104400601</v>
      </c>
      <c r="Z31">
        <v>0.1</v>
      </c>
      <c r="AA31">
        <v>0.9</v>
      </c>
      <c r="AB31">
        <v>0.9</v>
      </c>
      <c r="AC31">
        <v>0.9</v>
      </c>
      <c r="AD31">
        <v>0.1</v>
      </c>
      <c r="AE31">
        <v>0.8</v>
      </c>
    </row>
    <row r="32" spans="1:31" x14ac:dyDescent="0.15">
      <c r="A32" s="4">
        <v>747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>
        <v>5.7830085754394496</v>
      </c>
      <c r="L32" s="7">
        <v>2.9506244659423801</v>
      </c>
      <c r="M32">
        <v>2.2861747741699201</v>
      </c>
      <c r="N32">
        <v>3.05952072143555</v>
      </c>
      <c r="O32">
        <v>3</v>
      </c>
      <c r="P32">
        <v>3</v>
      </c>
      <c r="Q32">
        <v>13</v>
      </c>
      <c r="R32" s="12">
        <v>0.23080000000000001</v>
      </c>
      <c r="S32" s="12">
        <f t="shared" si="1"/>
        <v>0.3</v>
      </c>
      <c r="T32">
        <v>1.82601165771484</v>
      </c>
      <c r="U32">
        <v>1.7662338018417401</v>
      </c>
      <c r="V32">
        <v>1.5568977594375599</v>
      </c>
      <c r="W32" s="13">
        <v>0.209336042404175</v>
      </c>
      <c r="X32">
        <v>0.26911389827728299</v>
      </c>
      <c r="Y32">
        <v>0.26911389827728299</v>
      </c>
      <c r="Z32">
        <v>0.3</v>
      </c>
      <c r="AA32">
        <v>1</v>
      </c>
      <c r="AB32">
        <v>0.76923076923076905</v>
      </c>
      <c r="AC32">
        <v>0.86956521739130399</v>
      </c>
      <c r="AD32">
        <v>0</v>
      </c>
      <c r="AE32">
        <v>0.7</v>
      </c>
    </row>
    <row r="33" spans="1:31" x14ac:dyDescent="0.15">
      <c r="A33" s="4">
        <v>486</v>
      </c>
      <c r="B33">
        <v>16</v>
      </c>
      <c r="C33">
        <v>4</v>
      </c>
      <c r="D33">
        <v>10</v>
      </c>
      <c r="E33">
        <v>10</v>
      </c>
      <c r="F33">
        <v>10</v>
      </c>
      <c r="G33">
        <v>0</v>
      </c>
      <c r="H33">
        <v>6</v>
      </c>
      <c r="I33">
        <v>4</v>
      </c>
      <c r="J33">
        <v>0.8</v>
      </c>
      <c r="K33">
        <v>5.4736347198486301</v>
      </c>
      <c r="L33" s="7">
        <v>3.00607109069824</v>
      </c>
      <c r="M33">
        <v>2.5961036682128902</v>
      </c>
      <c r="N33">
        <v>3.08769607543945</v>
      </c>
      <c r="O33">
        <v>1</v>
      </c>
      <c r="P33">
        <v>1</v>
      </c>
      <c r="Q33">
        <v>9</v>
      </c>
      <c r="R33" s="12">
        <v>0.1111</v>
      </c>
      <c r="S33" s="12">
        <f t="shared" si="1"/>
        <v>0.1</v>
      </c>
      <c r="T33">
        <v>1.6700477600097701</v>
      </c>
      <c r="U33">
        <v>1.6262121200561499</v>
      </c>
      <c r="V33">
        <v>1.4233806133270299</v>
      </c>
      <c r="W33" s="13">
        <v>0.202831506729126</v>
      </c>
      <c r="X33">
        <v>0.24666714668273901</v>
      </c>
      <c r="Y33">
        <v>0.24666714668273901</v>
      </c>
      <c r="Z33">
        <v>0.1</v>
      </c>
      <c r="AA33">
        <v>0.8</v>
      </c>
      <c r="AB33">
        <v>0.88888888888888895</v>
      </c>
      <c r="AC33">
        <v>0.84210526315789502</v>
      </c>
      <c r="AD33">
        <v>0.2</v>
      </c>
      <c r="AE33">
        <v>0.7</v>
      </c>
    </row>
    <row r="34" spans="1:31" x14ac:dyDescent="0.15">
      <c r="A34" s="4">
        <v>331</v>
      </c>
      <c r="B34">
        <v>14</v>
      </c>
      <c r="C34">
        <v>6</v>
      </c>
      <c r="D34">
        <v>10</v>
      </c>
      <c r="E34">
        <v>10</v>
      </c>
      <c r="F34">
        <v>10</v>
      </c>
      <c r="G34">
        <v>0</v>
      </c>
      <c r="H34">
        <v>4</v>
      </c>
      <c r="I34">
        <v>6</v>
      </c>
      <c r="J34">
        <v>0.7</v>
      </c>
      <c r="K34">
        <v>4.9751873016357404</v>
      </c>
      <c r="L34" s="7">
        <v>3.11871337890625</v>
      </c>
      <c r="M34">
        <v>2.3487701416015598</v>
      </c>
      <c r="N34">
        <v>3.3579540252685498</v>
      </c>
      <c r="O34">
        <v>2</v>
      </c>
      <c r="P34">
        <v>2</v>
      </c>
      <c r="Q34">
        <v>11</v>
      </c>
      <c r="R34" s="12">
        <v>0.18179999999999999</v>
      </c>
      <c r="S34" s="12">
        <f t="shared" si="1"/>
        <v>0.2</v>
      </c>
      <c r="T34">
        <v>1.7982158660888701</v>
      </c>
      <c r="U34">
        <v>1.7166333198547401</v>
      </c>
      <c r="V34">
        <v>1.5181471109390301</v>
      </c>
      <c r="W34" s="13">
        <v>0.19848620891571001</v>
      </c>
      <c r="X34">
        <v>0.28006875514984098</v>
      </c>
      <c r="Y34">
        <v>0.28006875514984098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x14ac:dyDescent="0.15">
      <c r="A35" s="4">
        <v>965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>
        <v>5.0984268188476598</v>
      </c>
      <c r="L35" s="7">
        <v>2.9432716369628902</v>
      </c>
      <c r="M35">
        <v>2.3286724090576199</v>
      </c>
      <c r="N35">
        <v>3.0811080932617201</v>
      </c>
      <c r="O35">
        <v>2</v>
      </c>
      <c r="P35">
        <v>2</v>
      </c>
      <c r="Q35">
        <v>10</v>
      </c>
      <c r="R35" s="12">
        <v>0.2</v>
      </c>
      <c r="S35" s="12">
        <f t="shared" si="1"/>
        <v>0.2</v>
      </c>
      <c r="T35">
        <v>1.63821220397949</v>
      </c>
      <c r="U35">
        <v>1.58276402950287</v>
      </c>
      <c r="V35">
        <v>1.38533079624176</v>
      </c>
      <c r="W35" s="13">
        <v>0.19743323326110801</v>
      </c>
      <c r="X35">
        <v>0.25288140773773199</v>
      </c>
      <c r="Y35">
        <v>0.25288140773773199</v>
      </c>
      <c r="Z35">
        <v>0.2</v>
      </c>
      <c r="AA35">
        <v>0.8</v>
      </c>
      <c r="AB35">
        <v>0.8</v>
      </c>
      <c r="AC35">
        <v>0.8</v>
      </c>
      <c r="AD35">
        <v>0.2</v>
      </c>
      <c r="AE35">
        <v>0.6</v>
      </c>
    </row>
    <row r="36" spans="1:31" x14ac:dyDescent="0.15">
      <c r="A36" s="4">
        <v>370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5.6336345672607404</v>
      </c>
      <c r="L36" s="7">
        <v>3.0647315979003902</v>
      </c>
      <c r="M36">
        <v>2.17875480651856</v>
      </c>
      <c r="N36">
        <v>3.3658676147460902</v>
      </c>
      <c r="O36">
        <v>2</v>
      </c>
      <c r="P36">
        <v>2</v>
      </c>
      <c r="Q36">
        <v>10</v>
      </c>
      <c r="R36" s="12">
        <v>0.2</v>
      </c>
      <c r="S36" s="12">
        <f t="shared" si="1"/>
        <v>0.2</v>
      </c>
      <c r="T36">
        <v>1.7144851684570299</v>
      </c>
      <c r="U36">
        <v>1.6434230804443399</v>
      </c>
      <c r="V36">
        <v>1.4525625705719001</v>
      </c>
      <c r="W36" s="13">
        <v>0.190860509872436</v>
      </c>
      <c r="X36">
        <v>0.261922597885132</v>
      </c>
      <c r="Y36">
        <v>0.261922597885132</v>
      </c>
      <c r="Z36">
        <v>0.2</v>
      </c>
      <c r="AA36">
        <v>0.8</v>
      </c>
      <c r="AB36">
        <v>0.8</v>
      </c>
      <c r="AC36">
        <v>0.8</v>
      </c>
      <c r="AD36">
        <v>0.2</v>
      </c>
      <c r="AE36">
        <v>0.6</v>
      </c>
    </row>
    <row r="37" spans="1:31" x14ac:dyDescent="0.15">
      <c r="A37" s="4">
        <v>674</v>
      </c>
      <c r="B37">
        <v>15</v>
      </c>
      <c r="C37">
        <v>5</v>
      </c>
      <c r="D37">
        <v>10</v>
      </c>
      <c r="E37">
        <v>10</v>
      </c>
      <c r="F37">
        <v>10</v>
      </c>
      <c r="G37">
        <v>0</v>
      </c>
      <c r="H37">
        <v>5</v>
      </c>
      <c r="I37">
        <v>5</v>
      </c>
      <c r="J37">
        <v>0.75</v>
      </c>
      <c r="K37">
        <v>5.7549858093261701</v>
      </c>
      <c r="L37" s="7">
        <v>2.93998146057129</v>
      </c>
      <c r="M37">
        <v>2.1335353851318399</v>
      </c>
      <c r="N37">
        <v>4.0171222686767596</v>
      </c>
      <c r="O37">
        <v>3</v>
      </c>
      <c r="P37">
        <v>3</v>
      </c>
      <c r="Q37">
        <v>13</v>
      </c>
      <c r="R37" s="12">
        <v>0.23080000000000001</v>
      </c>
      <c r="S37" s="12">
        <f t="shared" si="1"/>
        <v>0.3</v>
      </c>
      <c r="T37">
        <v>2.0775794982910201</v>
      </c>
      <c r="U37">
        <v>1.9457706212997401</v>
      </c>
      <c r="V37">
        <v>1.7616113424301101</v>
      </c>
      <c r="W37" s="13">
        <v>0.18415927886962899</v>
      </c>
      <c r="X37">
        <v>0.31596815586090099</v>
      </c>
      <c r="Y37">
        <v>0.31596815586090099</v>
      </c>
      <c r="Z37">
        <v>0.3</v>
      </c>
      <c r="AA37">
        <v>1</v>
      </c>
      <c r="AB37">
        <v>0.76923076923076905</v>
      </c>
      <c r="AC37">
        <v>0.86956521739130399</v>
      </c>
      <c r="AD37">
        <v>0</v>
      </c>
      <c r="AE37">
        <v>0.7</v>
      </c>
    </row>
    <row r="38" spans="1:31" x14ac:dyDescent="0.15">
      <c r="A38" s="4">
        <v>380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5.2058868408203098</v>
      </c>
      <c r="L38" s="7">
        <v>2.8078861236572301</v>
      </c>
      <c r="M38">
        <v>2.09303855895996</v>
      </c>
      <c r="N38">
        <v>3.3663177490234402</v>
      </c>
      <c r="O38">
        <v>2</v>
      </c>
      <c r="P38">
        <v>2</v>
      </c>
      <c r="Q38">
        <v>8</v>
      </c>
      <c r="R38" s="12">
        <v>0.25</v>
      </c>
      <c r="S38" s="12">
        <f t="shared" si="1"/>
        <v>0.2</v>
      </c>
      <c r="T38">
        <v>1.7268104553222701</v>
      </c>
      <c r="U38">
        <v>1.64626276493073</v>
      </c>
      <c r="V38">
        <v>1.47800445556641</v>
      </c>
      <c r="W38" s="13">
        <v>0.16825830936431899</v>
      </c>
      <c r="X38">
        <v>0.24880599975585899</v>
      </c>
      <c r="Y38">
        <v>0.24880599975585899</v>
      </c>
      <c r="Z38">
        <v>0.2</v>
      </c>
      <c r="AA38">
        <v>0.6</v>
      </c>
      <c r="AB38">
        <v>0.75</v>
      </c>
      <c r="AC38">
        <v>0.66666666666666696</v>
      </c>
      <c r="AD38">
        <v>0.4</v>
      </c>
      <c r="AE38">
        <v>0.4</v>
      </c>
    </row>
    <row r="39" spans="1:31" x14ac:dyDescent="0.15">
      <c r="A39" s="4">
        <v>500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>
        <v>5.3677730560302699</v>
      </c>
      <c r="L39" s="7">
        <v>2.49630546569824</v>
      </c>
      <c r="M39">
        <v>2.0828208923339799</v>
      </c>
      <c r="N39">
        <v>3.7520809173584002</v>
      </c>
      <c r="O39">
        <v>2</v>
      </c>
      <c r="P39">
        <v>2</v>
      </c>
      <c r="Q39">
        <v>10</v>
      </c>
      <c r="R39" s="12">
        <v>0.2</v>
      </c>
      <c r="S39" s="12">
        <f t="shared" si="1"/>
        <v>0.2</v>
      </c>
      <c r="T39">
        <v>2.1302337646484402</v>
      </c>
      <c r="U39">
        <v>2.01200127601623</v>
      </c>
      <c r="V39">
        <v>1.8438333272934</v>
      </c>
      <c r="W39" s="13">
        <v>0.16816794872283899</v>
      </c>
      <c r="X39">
        <v>0.286400437355042</v>
      </c>
      <c r="Y39">
        <v>0.286400437355042</v>
      </c>
      <c r="Z39">
        <v>0.2</v>
      </c>
      <c r="AA39">
        <v>0.8</v>
      </c>
      <c r="AB39">
        <v>0.8</v>
      </c>
      <c r="AC39">
        <v>0.8</v>
      </c>
      <c r="AD39">
        <v>0.2</v>
      </c>
      <c r="AE39">
        <v>0.6</v>
      </c>
    </row>
    <row r="40" spans="1:31" x14ac:dyDescent="0.15">
      <c r="A40" s="4">
        <v>817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5.7092628479003897</v>
      </c>
      <c r="L40" s="7">
        <v>2.86673164367676</v>
      </c>
      <c r="M40">
        <v>2.0426120758056601</v>
      </c>
      <c r="N40">
        <v>4.0368194580078098</v>
      </c>
      <c r="O40">
        <v>2</v>
      </c>
      <c r="P40">
        <v>2</v>
      </c>
      <c r="Q40">
        <v>10</v>
      </c>
      <c r="R40" s="12">
        <v>0.2</v>
      </c>
      <c r="S40" s="12">
        <f t="shared" si="1"/>
        <v>0.2</v>
      </c>
      <c r="T40">
        <v>1.96609306335449</v>
      </c>
      <c r="U40">
        <v>1.8321495056152299</v>
      </c>
      <c r="V40">
        <v>1.6661447286605799</v>
      </c>
      <c r="W40" s="13">
        <v>0.16600477695465099</v>
      </c>
      <c r="X40">
        <v>0.29994833469390902</v>
      </c>
      <c r="Y40">
        <v>0.29994833469390902</v>
      </c>
      <c r="Z40">
        <v>0.2</v>
      </c>
      <c r="AA40">
        <v>0.8</v>
      </c>
      <c r="AB40">
        <v>0.8</v>
      </c>
      <c r="AC40">
        <v>0.8</v>
      </c>
      <c r="AD40">
        <v>0.2</v>
      </c>
      <c r="AE40">
        <v>0.6</v>
      </c>
    </row>
    <row r="41" spans="1:31" x14ac:dyDescent="0.15">
      <c r="A41" s="4">
        <v>805</v>
      </c>
      <c r="B41">
        <v>15</v>
      </c>
      <c r="C41">
        <v>5</v>
      </c>
      <c r="D41">
        <v>10</v>
      </c>
      <c r="E41">
        <v>10</v>
      </c>
      <c r="F41">
        <v>10</v>
      </c>
      <c r="G41">
        <v>0</v>
      </c>
      <c r="H41">
        <v>5</v>
      </c>
      <c r="I41">
        <v>5</v>
      </c>
      <c r="J41">
        <v>0.75</v>
      </c>
      <c r="K41">
        <v>4.7387371063232404</v>
      </c>
      <c r="L41" s="7">
        <v>2.9137649536132799</v>
      </c>
      <c r="M41">
        <v>2.6793842315673801</v>
      </c>
      <c r="N41">
        <v>3.1811828613281201</v>
      </c>
      <c r="O41">
        <v>0</v>
      </c>
      <c r="P41">
        <v>0</v>
      </c>
      <c r="Q41">
        <v>5</v>
      </c>
      <c r="R41" s="12">
        <v>0</v>
      </c>
      <c r="S41" s="12">
        <f t="shared" si="1"/>
        <v>0</v>
      </c>
      <c r="T41">
        <v>1.3934249877929701</v>
      </c>
      <c r="U41">
        <v>1.35218966007233</v>
      </c>
      <c r="V41">
        <v>1.19028437137604</v>
      </c>
      <c r="W41" s="13">
        <v>0.16190528869628901</v>
      </c>
      <c r="X41">
        <v>0.20314061641693101</v>
      </c>
      <c r="Y41">
        <v>0.20314061641693101</v>
      </c>
      <c r="Z41">
        <v>0</v>
      </c>
      <c r="AA41">
        <v>0.5</v>
      </c>
      <c r="AB41">
        <v>1</v>
      </c>
      <c r="AC41">
        <v>0.66666666666666696</v>
      </c>
      <c r="AD41">
        <v>0.5</v>
      </c>
      <c r="AE41">
        <v>0.5</v>
      </c>
    </row>
    <row r="42" spans="1:31" x14ac:dyDescent="0.15">
      <c r="A42" s="4">
        <v>626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4.4488945007324201</v>
      </c>
      <c r="L42" s="7">
        <v>2.7935333251953098</v>
      </c>
      <c r="M42">
        <v>2.5312194824218701</v>
      </c>
      <c r="N42">
        <v>2.78610038757324</v>
      </c>
      <c r="O42">
        <v>2</v>
      </c>
      <c r="P42">
        <v>2</v>
      </c>
      <c r="Q42">
        <v>11</v>
      </c>
      <c r="R42" s="12">
        <v>0.18179999999999999</v>
      </c>
      <c r="S42" s="12">
        <f t="shared" si="1"/>
        <v>0.2</v>
      </c>
      <c r="T42">
        <v>1.4707450866699201</v>
      </c>
      <c r="U42">
        <v>1.4289009571075399</v>
      </c>
      <c r="V42">
        <v>1.2673585414886499</v>
      </c>
      <c r="W42" s="13">
        <v>0.16154241561889701</v>
      </c>
      <c r="X42">
        <v>0.203386545181274</v>
      </c>
      <c r="Y42">
        <v>0.203386545181274</v>
      </c>
      <c r="Z42">
        <v>0.2</v>
      </c>
      <c r="AA42">
        <v>0.9</v>
      </c>
      <c r="AB42">
        <v>0.81818181818181801</v>
      </c>
      <c r="AC42">
        <v>0.85714285714285698</v>
      </c>
      <c r="AD42">
        <v>0.1</v>
      </c>
      <c r="AE42">
        <v>0.7</v>
      </c>
    </row>
    <row r="43" spans="1:31" x14ac:dyDescent="0.15">
      <c r="A43" s="4">
        <v>766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>
        <v>5.4084510803222701</v>
      </c>
      <c r="L43" s="7">
        <v>3.10890769958496</v>
      </c>
      <c r="M43">
        <v>1.8993282318115201</v>
      </c>
      <c r="N43">
        <v>3.7328853607177699</v>
      </c>
      <c r="O43">
        <v>2</v>
      </c>
      <c r="P43">
        <v>2</v>
      </c>
      <c r="Q43">
        <v>10</v>
      </c>
      <c r="R43" s="12">
        <v>0.2</v>
      </c>
      <c r="S43" s="12">
        <f t="shared" si="1"/>
        <v>0.2</v>
      </c>
      <c r="T43">
        <v>1.97856521606445</v>
      </c>
      <c r="U43">
        <v>1.8274736404418901</v>
      </c>
      <c r="V43">
        <v>1.6693286895752</v>
      </c>
      <c r="W43" s="13">
        <v>0.158144950866699</v>
      </c>
      <c r="X43">
        <v>0.30923652648925798</v>
      </c>
      <c r="Y43">
        <v>0.30923652648925798</v>
      </c>
      <c r="Z43">
        <v>0.2</v>
      </c>
      <c r="AA43">
        <v>0.8</v>
      </c>
      <c r="AB43">
        <v>0.8</v>
      </c>
      <c r="AC43">
        <v>0.8</v>
      </c>
      <c r="AD43">
        <v>0.2</v>
      </c>
      <c r="AE43">
        <v>0.6</v>
      </c>
    </row>
    <row r="44" spans="1:31" x14ac:dyDescent="0.15">
      <c r="A44" s="4">
        <v>334</v>
      </c>
      <c r="B44">
        <v>16</v>
      </c>
      <c r="C44">
        <v>4</v>
      </c>
      <c r="D44">
        <v>10</v>
      </c>
      <c r="E44">
        <v>10</v>
      </c>
      <c r="F44">
        <v>10</v>
      </c>
      <c r="G44">
        <v>0</v>
      </c>
      <c r="H44">
        <v>6</v>
      </c>
      <c r="I44">
        <v>4</v>
      </c>
      <c r="J44">
        <v>0.8</v>
      </c>
      <c r="K44">
        <v>5.8445968627929696</v>
      </c>
      <c r="L44" s="7">
        <v>2.5306472778320299</v>
      </c>
      <c r="M44">
        <v>1.79775238037109</v>
      </c>
      <c r="N44">
        <v>3.69099998474121</v>
      </c>
      <c r="O44">
        <v>3</v>
      </c>
      <c r="P44">
        <v>3</v>
      </c>
      <c r="Q44">
        <v>12</v>
      </c>
      <c r="R44" s="12">
        <v>0.25</v>
      </c>
      <c r="S44" s="12">
        <f t="shared" si="1"/>
        <v>0.3</v>
      </c>
      <c r="T44">
        <v>1.6688976287841799</v>
      </c>
      <c r="U44">
        <v>1.59798943996429</v>
      </c>
      <c r="V44">
        <v>1.4405004978179901</v>
      </c>
      <c r="W44" s="13">
        <v>0.15748894214630099</v>
      </c>
      <c r="X44">
        <v>0.228397130966186</v>
      </c>
      <c r="Y44">
        <v>0.228397130966186</v>
      </c>
      <c r="Z44">
        <v>0.3</v>
      </c>
      <c r="AA44">
        <v>0.9</v>
      </c>
      <c r="AB44">
        <v>0.75</v>
      </c>
      <c r="AC44">
        <v>0.81818181818181801</v>
      </c>
      <c r="AD44">
        <v>0.1</v>
      </c>
      <c r="AE44">
        <v>0.6</v>
      </c>
    </row>
    <row r="45" spans="1:31" x14ac:dyDescent="0.15">
      <c r="A45" s="4">
        <v>340</v>
      </c>
      <c r="B45">
        <v>14</v>
      </c>
      <c r="C45">
        <v>6</v>
      </c>
      <c r="D45">
        <v>10</v>
      </c>
      <c r="E45">
        <v>10</v>
      </c>
      <c r="F45">
        <v>10</v>
      </c>
      <c r="G45">
        <v>0</v>
      </c>
      <c r="H45">
        <v>4</v>
      </c>
      <c r="I45">
        <v>6</v>
      </c>
      <c r="J45">
        <v>0.7</v>
      </c>
      <c r="K45">
        <v>4.7457599639892596</v>
      </c>
      <c r="L45" s="7">
        <v>2.9280128479003902</v>
      </c>
      <c r="M45">
        <v>2.2725734710693399</v>
      </c>
      <c r="N45">
        <v>3.45197677612305</v>
      </c>
      <c r="O45">
        <v>2</v>
      </c>
      <c r="P45">
        <v>2</v>
      </c>
      <c r="Q45">
        <v>11</v>
      </c>
      <c r="R45" s="12">
        <v>0.18179999999999999</v>
      </c>
      <c r="S45" s="12">
        <f t="shared" si="1"/>
        <v>0.2</v>
      </c>
      <c r="T45">
        <v>1.65671157836914</v>
      </c>
      <c r="U45">
        <v>1.5590281486511199</v>
      </c>
      <c r="V45">
        <v>1.4025862216949501</v>
      </c>
      <c r="W45" s="13">
        <v>0.15644192695617701</v>
      </c>
      <c r="X45">
        <v>0.254125356674194</v>
      </c>
      <c r="Y45">
        <v>0.254125356674194</v>
      </c>
      <c r="Z45">
        <v>0.2</v>
      </c>
      <c r="AA45">
        <v>0.9</v>
      </c>
      <c r="AB45">
        <v>0.81818181818181801</v>
      </c>
      <c r="AC45">
        <v>0.85714285714285698</v>
      </c>
      <c r="AD45">
        <v>0.1</v>
      </c>
      <c r="AE45">
        <v>0.7</v>
      </c>
    </row>
    <row r="46" spans="1:31" x14ac:dyDescent="0.15">
      <c r="A46" s="4">
        <v>967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>
        <v>5.2314033508300799</v>
      </c>
      <c r="L46" s="7">
        <v>3.10678291320801</v>
      </c>
      <c r="M46">
        <v>2.1005096435546902</v>
      </c>
      <c r="N46">
        <v>3.6344337463378902</v>
      </c>
      <c r="O46">
        <v>2</v>
      </c>
      <c r="P46">
        <v>2</v>
      </c>
      <c r="Q46">
        <v>11</v>
      </c>
      <c r="R46" s="12">
        <v>0.18179999999999999</v>
      </c>
      <c r="S46" s="12">
        <f t="shared" si="1"/>
        <v>0.2</v>
      </c>
      <c r="T46">
        <v>1.5820407867431601</v>
      </c>
      <c r="U46">
        <v>1.48673439025879</v>
      </c>
      <c r="V46">
        <v>1.3333995342254601</v>
      </c>
      <c r="W46" s="13">
        <v>0.153334856033325</v>
      </c>
      <c r="X46">
        <v>0.2486412525177</v>
      </c>
      <c r="Y46">
        <v>0.2486412525177</v>
      </c>
      <c r="Z46">
        <v>0.2</v>
      </c>
      <c r="AA46">
        <v>0.9</v>
      </c>
      <c r="AB46">
        <v>0.81818181818181801</v>
      </c>
      <c r="AC46">
        <v>0.85714285714285698</v>
      </c>
      <c r="AD46">
        <v>0.1</v>
      </c>
      <c r="AE46">
        <v>0.7</v>
      </c>
    </row>
    <row r="47" spans="1:31" s="7" customFormat="1" x14ac:dyDescent="0.15">
      <c r="A47" s="4">
        <v>410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4.3733692169189498</v>
      </c>
      <c r="L47" s="7">
        <v>2.50955390930176</v>
      </c>
      <c r="M47">
        <v>2.11284255981445</v>
      </c>
      <c r="N47">
        <v>2.93422126770019</v>
      </c>
      <c r="O47">
        <v>1</v>
      </c>
      <c r="P47">
        <v>1</v>
      </c>
      <c r="Q47">
        <v>9</v>
      </c>
      <c r="R47" s="12">
        <v>0.1111</v>
      </c>
      <c r="S47" s="12">
        <f t="shared" si="1"/>
        <v>0.1</v>
      </c>
      <c r="T47">
        <v>1.4309444427490201</v>
      </c>
      <c r="U47">
        <v>1.36985206604004</v>
      </c>
      <c r="V47">
        <v>1.2371801137924201</v>
      </c>
      <c r="W47" s="13">
        <v>0.13267195224761999</v>
      </c>
      <c r="X47">
        <v>0.193764328956604</v>
      </c>
      <c r="Y47">
        <v>0.193764328956604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560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5.5997562408447301</v>
      </c>
      <c r="L48" s="7">
        <v>2.97844314575195</v>
      </c>
      <c r="M48">
        <v>2.4104709625244101</v>
      </c>
      <c r="N48">
        <v>4.1066761016845703</v>
      </c>
      <c r="O48">
        <v>3</v>
      </c>
      <c r="P48">
        <v>3</v>
      </c>
      <c r="Q48">
        <v>13</v>
      </c>
      <c r="R48" s="12">
        <v>0.23080000000000001</v>
      </c>
      <c r="S48" s="12">
        <f t="shared" si="1"/>
        <v>0.3</v>
      </c>
      <c r="T48">
        <v>1.5434474945068399</v>
      </c>
      <c r="U48">
        <v>1.4549747705459599</v>
      </c>
      <c r="V48">
        <v>1.32275426387787</v>
      </c>
      <c r="W48" s="13">
        <v>0.13222050666809099</v>
      </c>
      <c r="X48">
        <v>0.22069323062896701</v>
      </c>
      <c r="Y48">
        <v>0.22069323062896701</v>
      </c>
      <c r="Z48">
        <v>0.3</v>
      </c>
      <c r="AA48">
        <v>1</v>
      </c>
      <c r="AB48">
        <v>0.76923076923076905</v>
      </c>
      <c r="AC48">
        <v>0.86956521739130399</v>
      </c>
      <c r="AD48">
        <v>0</v>
      </c>
      <c r="AE48">
        <v>0.7</v>
      </c>
    </row>
    <row r="49" spans="1:31" x14ac:dyDescent="0.15">
      <c r="A49" s="4">
        <v>875</v>
      </c>
      <c r="B49">
        <v>14</v>
      </c>
      <c r="C49">
        <v>6</v>
      </c>
      <c r="D49">
        <v>10</v>
      </c>
      <c r="E49">
        <v>10</v>
      </c>
      <c r="F49">
        <v>10</v>
      </c>
      <c r="G49">
        <v>0</v>
      </c>
      <c r="H49">
        <v>4</v>
      </c>
      <c r="I49">
        <v>6</v>
      </c>
      <c r="J49">
        <v>0.7</v>
      </c>
      <c r="K49">
        <v>4.9618778228759801</v>
      </c>
      <c r="L49" s="7">
        <v>2.9850826263427699</v>
      </c>
      <c r="M49">
        <v>2.25918388366699</v>
      </c>
      <c r="N49">
        <v>3.7321662902832</v>
      </c>
      <c r="O49">
        <v>1</v>
      </c>
      <c r="P49">
        <v>1</v>
      </c>
      <c r="Q49">
        <v>8</v>
      </c>
      <c r="R49" s="12">
        <v>0.125</v>
      </c>
      <c r="S49" s="12">
        <f t="shared" si="1"/>
        <v>0.1</v>
      </c>
      <c r="T49">
        <v>1.49424171447754</v>
      </c>
      <c r="U49">
        <v>1.4002046585082999</v>
      </c>
      <c r="V49">
        <v>1.2682718038559</v>
      </c>
      <c r="W49" s="13">
        <v>0.13193285465240501</v>
      </c>
      <c r="X49">
        <v>0.22596991062164301</v>
      </c>
      <c r="Y49">
        <v>0.22596991062164301</v>
      </c>
      <c r="Z49">
        <v>0.1</v>
      </c>
      <c r="AA49">
        <v>0.7</v>
      </c>
      <c r="AB49">
        <v>0.875</v>
      </c>
      <c r="AC49">
        <v>0.77777777777777801</v>
      </c>
      <c r="AD49">
        <v>0.3</v>
      </c>
      <c r="AE49">
        <v>0.6</v>
      </c>
    </row>
    <row r="50" spans="1:31" x14ac:dyDescent="0.15">
      <c r="A50" s="4">
        <v>201</v>
      </c>
      <c r="B50">
        <v>14</v>
      </c>
      <c r="C50">
        <v>6</v>
      </c>
      <c r="D50">
        <v>10</v>
      </c>
      <c r="E50">
        <v>10</v>
      </c>
      <c r="F50">
        <v>9</v>
      </c>
      <c r="G50">
        <v>1</v>
      </c>
      <c r="H50">
        <v>5</v>
      </c>
      <c r="I50">
        <v>5</v>
      </c>
      <c r="J50">
        <v>0.7</v>
      </c>
      <c r="K50">
        <v>5.0309906005859402</v>
      </c>
      <c r="L50" s="7">
        <v>2.9798831939697301</v>
      </c>
      <c r="M50">
        <v>2.5449810028076199</v>
      </c>
      <c r="N50">
        <v>3.232421875</v>
      </c>
      <c r="O50">
        <v>2</v>
      </c>
      <c r="P50">
        <v>2</v>
      </c>
      <c r="Q50">
        <v>10</v>
      </c>
      <c r="R50" s="12">
        <v>0.2</v>
      </c>
      <c r="S50" s="12">
        <f t="shared" si="1"/>
        <v>0.2</v>
      </c>
      <c r="T50">
        <v>1.53352546691895</v>
      </c>
      <c r="U50">
        <v>1.4598205089569101</v>
      </c>
      <c r="V50">
        <v>1.3306686878204399</v>
      </c>
      <c r="W50" s="13">
        <v>0.129151821136475</v>
      </c>
      <c r="X50">
        <v>0.20285677909851099</v>
      </c>
      <c r="Y50">
        <v>0.20285677909851099</v>
      </c>
      <c r="Z50">
        <v>0.2</v>
      </c>
      <c r="AA50">
        <v>0.8</v>
      </c>
      <c r="AB50">
        <v>0.8</v>
      </c>
      <c r="AC50">
        <v>0.8</v>
      </c>
      <c r="AD50">
        <v>0.2</v>
      </c>
      <c r="AE50">
        <v>0.6</v>
      </c>
    </row>
    <row r="51" spans="1:31" x14ac:dyDescent="0.15">
      <c r="A51" s="4">
        <v>93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5.0393180847168004</v>
      </c>
      <c r="L51" s="7">
        <v>3.10598945617676</v>
      </c>
      <c r="M51">
        <v>2.8236770629882799</v>
      </c>
      <c r="N51">
        <v>4.3627948760986301</v>
      </c>
      <c r="O51">
        <v>2</v>
      </c>
      <c r="P51">
        <v>2</v>
      </c>
      <c r="Q51">
        <v>12</v>
      </c>
      <c r="R51" s="12">
        <v>0.16669999999999999</v>
      </c>
      <c r="S51" s="12">
        <f t="shared" si="1"/>
        <v>0.2</v>
      </c>
      <c r="T51">
        <v>1.8650321960449201</v>
      </c>
      <c r="U51">
        <v>1.71892070770264</v>
      </c>
      <c r="V51">
        <v>1.5906730890274099</v>
      </c>
      <c r="W51" s="13">
        <v>0.12824761867523199</v>
      </c>
      <c r="X51">
        <v>0.27435910701751698</v>
      </c>
      <c r="Y51">
        <v>0.27435910701751698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4">
        <v>918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4.6910953521728498</v>
      </c>
      <c r="L52" s="7">
        <v>2.92262458801269</v>
      </c>
      <c r="M52">
        <v>2.3407936096191402</v>
      </c>
      <c r="N52">
        <v>3.4514465332031201</v>
      </c>
      <c r="O52">
        <v>1</v>
      </c>
      <c r="P52">
        <v>1</v>
      </c>
      <c r="Q52">
        <v>8</v>
      </c>
      <c r="R52" s="12">
        <v>0.125</v>
      </c>
      <c r="S52" s="12">
        <f t="shared" si="1"/>
        <v>0.1</v>
      </c>
      <c r="T52">
        <v>1.4240264892578101</v>
      </c>
      <c r="U52">
        <v>1.3423423767089799</v>
      </c>
      <c r="V52">
        <v>1.2150061130523699</v>
      </c>
      <c r="W52" s="13">
        <v>0.12733626365661599</v>
      </c>
      <c r="X52">
        <v>0.209020376205444</v>
      </c>
      <c r="Y52">
        <v>0.209020376205444</v>
      </c>
      <c r="Z52">
        <v>0.1</v>
      </c>
      <c r="AA52">
        <v>0.7</v>
      </c>
      <c r="AB52">
        <v>0.875</v>
      </c>
      <c r="AC52">
        <v>0.77777777777777801</v>
      </c>
      <c r="AD52">
        <v>0.3</v>
      </c>
      <c r="AE52">
        <v>0.6</v>
      </c>
    </row>
    <row r="53" spans="1:31" x14ac:dyDescent="0.15">
      <c r="A53" s="4">
        <v>62</v>
      </c>
      <c r="B53">
        <v>14</v>
      </c>
      <c r="C53">
        <v>6</v>
      </c>
      <c r="D53">
        <v>10</v>
      </c>
      <c r="E53">
        <v>10</v>
      </c>
      <c r="F53">
        <v>10</v>
      </c>
      <c r="G53">
        <v>0</v>
      </c>
      <c r="H53">
        <v>4</v>
      </c>
      <c r="I53">
        <v>6</v>
      </c>
      <c r="J53">
        <v>0.7</v>
      </c>
      <c r="K53">
        <v>5.3921203613281197</v>
      </c>
      <c r="L53" s="7">
        <v>3.06877517700195</v>
      </c>
      <c r="M53">
        <v>2.2674865722656201</v>
      </c>
      <c r="N53">
        <v>4.4728755950927699</v>
      </c>
      <c r="O53">
        <v>2</v>
      </c>
      <c r="P53">
        <v>2</v>
      </c>
      <c r="Q53">
        <v>11</v>
      </c>
      <c r="R53" s="12">
        <v>0.18179999999999999</v>
      </c>
      <c r="S53" s="12">
        <f t="shared" si="1"/>
        <v>0.2</v>
      </c>
      <c r="T53">
        <v>1.7574329376220701</v>
      </c>
      <c r="U53">
        <v>1.6197395324707</v>
      </c>
      <c r="V53">
        <v>1.4932003021240201</v>
      </c>
      <c r="W53" s="13">
        <v>0.12653923034667999</v>
      </c>
      <c r="X53">
        <v>0.26423263549804699</v>
      </c>
      <c r="Y53">
        <v>0.26423263549804699</v>
      </c>
      <c r="Z53">
        <v>0.2</v>
      </c>
      <c r="AA53">
        <v>0.9</v>
      </c>
      <c r="AB53">
        <v>0.81818181818181801</v>
      </c>
      <c r="AC53">
        <v>0.85714285714285698</v>
      </c>
      <c r="AD53">
        <v>0.1</v>
      </c>
      <c r="AE53">
        <v>0.7</v>
      </c>
    </row>
    <row r="54" spans="1:31" x14ac:dyDescent="0.15">
      <c r="A54" s="4">
        <v>383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>
        <v>3.9303359985351598</v>
      </c>
      <c r="L54" s="7">
        <v>2.9631099700927699</v>
      </c>
      <c r="M54">
        <v>3.2686786651611301</v>
      </c>
      <c r="N54">
        <v>3.6606101989746098</v>
      </c>
      <c r="O54">
        <v>0</v>
      </c>
      <c r="P54">
        <v>0</v>
      </c>
      <c r="Q54">
        <v>6</v>
      </c>
      <c r="R54" s="12">
        <v>0</v>
      </c>
      <c r="S54" s="12">
        <f t="shared" si="1"/>
        <v>0</v>
      </c>
      <c r="T54">
        <v>1.24178123474121</v>
      </c>
      <c r="U54">
        <v>1.1926892995834399</v>
      </c>
      <c r="V54">
        <v>1.0662806034088099</v>
      </c>
      <c r="W54" s="13">
        <v>0.126408696174622</v>
      </c>
      <c r="X54">
        <v>0.17550063133239699</v>
      </c>
      <c r="Y54">
        <v>0.17550063133239699</v>
      </c>
      <c r="Z54">
        <v>0</v>
      </c>
      <c r="AA54">
        <v>0.6</v>
      </c>
      <c r="AB54">
        <v>1</v>
      </c>
      <c r="AC54">
        <v>0.75</v>
      </c>
      <c r="AD54">
        <v>0.4</v>
      </c>
      <c r="AE54">
        <v>0.6</v>
      </c>
    </row>
    <row r="55" spans="1:31" x14ac:dyDescent="0.15">
      <c r="A55" s="4">
        <v>897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5.0807552337646502</v>
      </c>
      <c r="L55" s="7">
        <v>3.5942249298095699</v>
      </c>
      <c r="M55">
        <v>3.5212154388427699</v>
      </c>
      <c r="N55">
        <v>2.8270282745361301</v>
      </c>
      <c r="O55">
        <v>1</v>
      </c>
      <c r="P55">
        <v>1</v>
      </c>
      <c r="Q55">
        <v>9</v>
      </c>
      <c r="R55" s="12">
        <v>0.1111</v>
      </c>
      <c r="S55" s="12">
        <f t="shared" si="1"/>
        <v>0.1</v>
      </c>
      <c r="T55">
        <v>1.6263542175293</v>
      </c>
      <c r="U55">
        <v>1.6224285364151001</v>
      </c>
      <c r="V55">
        <v>1.36819708347321</v>
      </c>
      <c r="W55" s="13">
        <v>0.25423145294189398</v>
      </c>
      <c r="X55">
        <v>0.25815713405609098</v>
      </c>
      <c r="Y55">
        <v>0.25815713405609098</v>
      </c>
      <c r="Z55">
        <v>0.1</v>
      </c>
      <c r="AA55">
        <v>0.8</v>
      </c>
      <c r="AB55">
        <v>0.88888888888888895</v>
      </c>
      <c r="AC55">
        <v>0.84210526315789502</v>
      </c>
      <c r="AD55">
        <v>0.2</v>
      </c>
      <c r="AE55">
        <v>0.7</v>
      </c>
    </row>
    <row r="56" spans="1:31" x14ac:dyDescent="0.15">
      <c r="A56" s="4">
        <v>934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5.5186271667480504</v>
      </c>
      <c r="L56" s="7">
        <v>3.5302085876464799</v>
      </c>
      <c r="M56">
        <v>3.1703033447265598</v>
      </c>
      <c r="N56">
        <v>3.25703048706055</v>
      </c>
      <c r="O56">
        <v>1</v>
      </c>
      <c r="P56">
        <v>1</v>
      </c>
      <c r="Q56">
        <v>10</v>
      </c>
      <c r="R56" s="12">
        <v>0.1</v>
      </c>
      <c r="S56" s="12">
        <f t="shared" si="1"/>
        <v>0.1</v>
      </c>
      <c r="T56">
        <v>1.7077541351318399</v>
      </c>
      <c r="U56">
        <v>1.6505378484725901</v>
      </c>
      <c r="V56">
        <v>1.43968558311462</v>
      </c>
      <c r="W56" s="13">
        <v>0.210852265357971</v>
      </c>
      <c r="X56">
        <v>0.26806855201721203</v>
      </c>
      <c r="Y56">
        <v>0.26806855201721203</v>
      </c>
      <c r="Z56">
        <v>0.1</v>
      </c>
      <c r="AA56">
        <v>0.9</v>
      </c>
      <c r="AB56">
        <v>0.9</v>
      </c>
      <c r="AC56">
        <v>0.9</v>
      </c>
      <c r="AD56">
        <v>0.1</v>
      </c>
      <c r="AE56">
        <v>0.8</v>
      </c>
    </row>
    <row r="57" spans="1:31" x14ac:dyDescent="0.15">
      <c r="A57" s="4">
        <v>518</v>
      </c>
      <c r="B57">
        <v>13</v>
      </c>
      <c r="C57">
        <v>7</v>
      </c>
      <c r="D57">
        <v>10</v>
      </c>
      <c r="E57">
        <v>10</v>
      </c>
      <c r="F57">
        <v>10</v>
      </c>
      <c r="G57">
        <v>0</v>
      </c>
      <c r="H57">
        <v>3</v>
      </c>
      <c r="I57">
        <v>7</v>
      </c>
      <c r="J57">
        <v>0.65</v>
      </c>
      <c r="K57">
        <v>4.2386131286621103</v>
      </c>
      <c r="L57" s="7">
        <v>3.5993404388427699</v>
      </c>
      <c r="M57">
        <v>4.3402576446533203</v>
      </c>
      <c r="N57">
        <v>3.1893730163574201</v>
      </c>
      <c r="O57">
        <v>0</v>
      </c>
      <c r="P57">
        <v>0</v>
      </c>
      <c r="Q57">
        <v>6</v>
      </c>
      <c r="R57" s="12">
        <v>0</v>
      </c>
      <c r="S57" s="12">
        <f t="shared" si="1"/>
        <v>0</v>
      </c>
      <c r="T57">
        <v>1.2165508270263701</v>
      </c>
      <c r="U57">
        <v>1.22995185852051</v>
      </c>
      <c r="V57">
        <v>1.02359163761139</v>
      </c>
      <c r="W57" s="13">
        <v>0.20636022090911901</v>
      </c>
      <c r="X57">
        <v>0.192959189414978</v>
      </c>
      <c r="Y57">
        <v>0.192959189414978</v>
      </c>
      <c r="Z57">
        <v>0</v>
      </c>
      <c r="AA57">
        <v>0.6</v>
      </c>
      <c r="AB57">
        <v>1</v>
      </c>
      <c r="AC57">
        <v>0.75</v>
      </c>
      <c r="AD57">
        <v>0.4</v>
      </c>
      <c r="AE57">
        <v>0.6</v>
      </c>
    </row>
    <row r="58" spans="1:31" x14ac:dyDescent="0.15">
      <c r="A58" s="4">
        <v>480</v>
      </c>
      <c r="B58">
        <v>15</v>
      </c>
      <c r="C58">
        <v>5</v>
      </c>
      <c r="D58">
        <v>10</v>
      </c>
      <c r="E58">
        <v>10</v>
      </c>
      <c r="F58">
        <v>10</v>
      </c>
      <c r="G58">
        <v>0</v>
      </c>
      <c r="H58">
        <v>5</v>
      </c>
      <c r="I58">
        <v>5</v>
      </c>
      <c r="J58">
        <v>0.75</v>
      </c>
      <c r="K58">
        <v>5.1506195068359402</v>
      </c>
      <c r="L58" s="7">
        <v>3.3932723999023402</v>
      </c>
      <c r="M58">
        <v>3.2600231170654301</v>
      </c>
      <c r="N58">
        <v>3.2482032775878902</v>
      </c>
      <c r="O58">
        <v>0</v>
      </c>
      <c r="P58">
        <v>0</v>
      </c>
      <c r="Q58">
        <v>5</v>
      </c>
      <c r="R58" s="12">
        <v>0</v>
      </c>
      <c r="S58" s="12">
        <f t="shared" si="1"/>
        <v>0</v>
      </c>
      <c r="T58">
        <v>1.6599922180175799</v>
      </c>
      <c r="U58">
        <v>1.60904240608215</v>
      </c>
      <c r="V58">
        <v>1.40480065345764</v>
      </c>
      <c r="W58" s="13">
        <v>0.204241752624512</v>
      </c>
      <c r="X58">
        <v>0.25519156455993702</v>
      </c>
      <c r="Y58">
        <v>0.25519156455993702</v>
      </c>
      <c r="Z58">
        <v>0</v>
      </c>
      <c r="AA58">
        <v>0.5</v>
      </c>
      <c r="AB58">
        <v>1</v>
      </c>
      <c r="AC58">
        <v>0.66666666666666696</v>
      </c>
      <c r="AD58">
        <v>0.5</v>
      </c>
      <c r="AE58">
        <v>0.5</v>
      </c>
    </row>
    <row r="59" spans="1:31" x14ac:dyDescent="0.15">
      <c r="A59" s="4">
        <v>314</v>
      </c>
      <c r="B59">
        <v>16</v>
      </c>
      <c r="C59">
        <v>4</v>
      </c>
      <c r="D59">
        <v>10</v>
      </c>
      <c r="E59">
        <v>10</v>
      </c>
      <c r="F59">
        <v>10</v>
      </c>
      <c r="G59">
        <v>0</v>
      </c>
      <c r="H59">
        <v>6</v>
      </c>
      <c r="I59">
        <v>4</v>
      </c>
      <c r="J59">
        <v>0.8</v>
      </c>
      <c r="K59">
        <v>5.579345703125</v>
      </c>
      <c r="L59" s="7">
        <v>3.34688377380371</v>
      </c>
      <c r="M59">
        <v>3.0530090332031201</v>
      </c>
      <c r="N59">
        <v>2.9860916137695299</v>
      </c>
      <c r="O59">
        <v>1</v>
      </c>
      <c r="P59">
        <v>1</v>
      </c>
      <c r="Q59">
        <v>9</v>
      </c>
      <c r="R59" s="12">
        <v>0.1111</v>
      </c>
      <c r="S59" s="12">
        <f t="shared" si="1"/>
        <v>0.1</v>
      </c>
      <c r="T59">
        <v>1.7445583343505899</v>
      </c>
      <c r="U59">
        <v>1.72052478790283</v>
      </c>
      <c r="V59">
        <v>1.4698741436004601</v>
      </c>
      <c r="W59" s="13">
        <v>0.250650644302368</v>
      </c>
      <c r="X59">
        <v>0.27468419075012201</v>
      </c>
      <c r="Y59">
        <v>0.27468419075012201</v>
      </c>
      <c r="Z59">
        <v>0.1</v>
      </c>
      <c r="AA59">
        <v>0.8</v>
      </c>
      <c r="AB59">
        <v>0.88888888888888895</v>
      </c>
      <c r="AC59">
        <v>0.84210526315789502</v>
      </c>
      <c r="AD59">
        <v>0.2</v>
      </c>
      <c r="AE59">
        <v>0.7</v>
      </c>
    </row>
    <row r="60" spans="1:31" x14ac:dyDescent="0.15">
      <c r="A60" s="4">
        <v>624</v>
      </c>
      <c r="B60">
        <v>16</v>
      </c>
      <c r="C60">
        <v>4</v>
      </c>
      <c r="D60">
        <v>10</v>
      </c>
      <c r="E60">
        <v>10</v>
      </c>
      <c r="F60">
        <v>10</v>
      </c>
      <c r="G60">
        <v>0</v>
      </c>
      <c r="H60">
        <v>6</v>
      </c>
      <c r="I60">
        <v>4</v>
      </c>
      <c r="J60">
        <v>0.8</v>
      </c>
      <c r="K60">
        <v>5.7309322357177699</v>
      </c>
      <c r="L60" s="7">
        <v>3.2853984832763699</v>
      </c>
      <c r="M60">
        <v>2.8849430084228498</v>
      </c>
      <c r="N60">
        <v>3.0747337341308598</v>
      </c>
      <c r="O60">
        <v>1</v>
      </c>
      <c r="P60">
        <v>1</v>
      </c>
      <c r="Q60">
        <v>9</v>
      </c>
      <c r="R60" s="12">
        <v>0.1111</v>
      </c>
      <c r="S60" s="12">
        <f t="shared" si="1"/>
        <v>0.1</v>
      </c>
      <c r="T60">
        <v>1.9793052673339799</v>
      </c>
      <c r="U60">
        <v>1.9299783706664999</v>
      </c>
      <c r="V60">
        <v>1.67936038970947</v>
      </c>
      <c r="W60" s="13">
        <v>0.25061798095703097</v>
      </c>
      <c r="X60">
        <v>0.299944877624512</v>
      </c>
      <c r="Y60">
        <v>0.299944877624512</v>
      </c>
      <c r="Z60">
        <v>0.1</v>
      </c>
      <c r="AA60">
        <v>0.8</v>
      </c>
      <c r="AB60">
        <v>0.88888888888888895</v>
      </c>
      <c r="AC60">
        <v>0.84210526315789502</v>
      </c>
      <c r="AD60">
        <v>0.2</v>
      </c>
      <c r="AE60">
        <v>0.7</v>
      </c>
    </row>
    <row r="61" spans="1:31" x14ac:dyDescent="0.15">
      <c r="A61" s="4">
        <v>831</v>
      </c>
      <c r="B61">
        <v>16</v>
      </c>
      <c r="C61">
        <v>4</v>
      </c>
      <c r="D61">
        <v>10</v>
      </c>
      <c r="E61">
        <v>10</v>
      </c>
      <c r="F61">
        <v>10</v>
      </c>
      <c r="G61">
        <v>0</v>
      </c>
      <c r="H61">
        <v>6</v>
      </c>
      <c r="I61">
        <v>4</v>
      </c>
      <c r="J61">
        <v>0.8</v>
      </c>
      <c r="K61">
        <v>5.9205646514892596</v>
      </c>
      <c r="L61" s="7">
        <v>3.2345046997070299</v>
      </c>
      <c r="M61">
        <v>2.68940925598144</v>
      </c>
      <c r="N61">
        <v>3.11403083801269</v>
      </c>
      <c r="O61">
        <v>1</v>
      </c>
      <c r="P61">
        <v>1</v>
      </c>
      <c r="Q61">
        <v>8</v>
      </c>
      <c r="R61" s="12">
        <v>0.125</v>
      </c>
      <c r="S61" s="12">
        <f t="shared" si="1"/>
        <v>0.1</v>
      </c>
      <c r="T61">
        <v>1.8896789550781199</v>
      </c>
      <c r="U61">
        <v>1.84347188472748</v>
      </c>
      <c r="V61">
        <v>1.59619677066803</v>
      </c>
      <c r="W61" s="13">
        <v>0.24727511405944799</v>
      </c>
      <c r="X61">
        <v>0.29348218441009499</v>
      </c>
      <c r="Y61">
        <v>0.29348218441009499</v>
      </c>
      <c r="Z61">
        <v>0.1</v>
      </c>
      <c r="AA61">
        <v>0.7</v>
      </c>
      <c r="AB61">
        <v>0.875</v>
      </c>
      <c r="AC61">
        <v>0.77777777777777801</v>
      </c>
      <c r="AD61">
        <v>0.3</v>
      </c>
      <c r="AE61">
        <v>0.6</v>
      </c>
    </row>
    <row r="62" spans="1:31" x14ac:dyDescent="0.15">
      <c r="A62" s="5">
        <v>974</v>
      </c>
      <c r="B62" s="1">
        <v>15</v>
      </c>
      <c r="C62" s="1">
        <v>5</v>
      </c>
      <c r="D62" s="1">
        <v>10</v>
      </c>
      <c r="E62" s="1">
        <v>10</v>
      </c>
      <c r="F62" s="1">
        <v>10</v>
      </c>
      <c r="G62" s="1">
        <v>0</v>
      </c>
      <c r="H62" s="1">
        <v>5</v>
      </c>
      <c r="I62" s="1">
        <v>5</v>
      </c>
      <c r="J62" s="1">
        <v>0.75</v>
      </c>
      <c r="K62" s="1">
        <v>5.3685245513915998</v>
      </c>
      <c r="L62" s="1">
        <v>3.2771472930908199</v>
      </c>
      <c r="M62" s="1">
        <v>2.8307132720947301</v>
      </c>
      <c r="N62" s="1">
        <v>3.2898807525634801</v>
      </c>
      <c r="O62" s="1">
        <v>1</v>
      </c>
      <c r="P62" s="1">
        <v>1</v>
      </c>
      <c r="Q62" s="1">
        <v>10</v>
      </c>
      <c r="R62" s="14">
        <v>0.1</v>
      </c>
      <c r="S62" s="14">
        <f t="shared" ref="S62:S82" si="2">O62/E62</f>
        <v>0.1</v>
      </c>
      <c r="T62" s="1">
        <v>1.6221961975097701</v>
      </c>
      <c r="U62" s="1">
        <v>1.5725250244140601</v>
      </c>
      <c r="V62" s="1">
        <v>1.3714082241058301</v>
      </c>
      <c r="W62" s="1">
        <v>0.20111680030822801</v>
      </c>
      <c r="X62" s="1">
        <v>0.250787973403931</v>
      </c>
      <c r="Y62" s="1">
        <v>0.250787973403931</v>
      </c>
      <c r="Z62" s="1">
        <v>0.1</v>
      </c>
      <c r="AA62" s="1">
        <v>0.9</v>
      </c>
      <c r="AB62" s="1">
        <v>0.9</v>
      </c>
      <c r="AC62" s="1">
        <v>0.9</v>
      </c>
      <c r="AD62" s="1">
        <v>0.1</v>
      </c>
      <c r="AE62" s="1">
        <v>0.8</v>
      </c>
    </row>
    <row r="63" spans="1:31" x14ac:dyDescent="0.15">
      <c r="A63" s="4">
        <v>186</v>
      </c>
      <c r="B63">
        <v>15</v>
      </c>
      <c r="C63">
        <v>5</v>
      </c>
      <c r="D63">
        <v>10</v>
      </c>
      <c r="E63">
        <v>10</v>
      </c>
      <c r="F63">
        <v>10</v>
      </c>
      <c r="G63">
        <v>0</v>
      </c>
      <c r="H63">
        <v>5</v>
      </c>
      <c r="I63">
        <v>5</v>
      </c>
      <c r="J63">
        <v>0.75</v>
      </c>
      <c r="K63">
        <v>5.5654602050781197</v>
      </c>
      <c r="L63" s="7">
        <v>3.4134902954101598</v>
      </c>
      <c r="M63">
        <v>2.9460144042968701</v>
      </c>
      <c r="N63">
        <v>3.3690128326415998</v>
      </c>
      <c r="O63">
        <v>2</v>
      </c>
      <c r="P63">
        <v>2</v>
      </c>
      <c r="Q63">
        <v>12</v>
      </c>
      <c r="R63" s="12">
        <v>0.16669999999999999</v>
      </c>
      <c r="S63" s="12">
        <f t="shared" si="2"/>
        <v>0.2</v>
      </c>
      <c r="T63">
        <v>1.5749206542968699</v>
      </c>
      <c r="U63">
        <v>1.52458608150482</v>
      </c>
      <c r="V63">
        <v>1.3351366519928001</v>
      </c>
      <c r="W63" s="13">
        <v>0.18944942951202401</v>
      </c>
      <c r="X63">
        <v>0.23978400230407701</v>
      </c>
      <c r="Y63">
        <v>0.23978400230407701</v>
      </c>
      <c r="Z63">
        <v>0.2</v>
      </c>
      <c r="AA63">
        <v>1</v>
      </c>
      <c r="AB63">
        <v>0.83333333333333304</v>
      </c>
      <c r="AC63">
        <v>0.90909090909090895</v>
      </c>
      <c r="AD63">
        <v>0</v>
      </c>
      <c r="AE63">
        <v>0.8</v>
      </c>
    </row>
    <row r="64" spans="1:31" x14ac:dyDescent="0.15">
      <c r="A64" s="4">
        <v>482</v>
      </c>
      <c r="B64">
        <v>14</v>
      </c>
      <c r="C64">
        <v>6</v>
      </c>
      <c r="D64">
        <v>10</v>
      </c>
      <c r="E64">
        <v>10</v>
      </c>
      <c r="F64">
        <v>10</v>
      </c>
      <c r="G64">
        <v>0</v>
      </c>
      <c r="H64">
        <v>4</v>
      </c>
      <c r="I64">
        <v>6</v>
      </c>
      <c r="J64">
        <v>0.7</v>
      </c>
      <c r="K64">
        <v>5.1795711517334002</v>
      </c>
      <c r="L64" s="7">
        <v>3.4398860931396502</v>
      </c>
      <c r="M64">
        <v>2.7197036743164098</v>
      </c>
      <c r="N64">
        <v>3.1489009857177699</v>
      </c>
      <c r="O64">
        <v>1</v>
      </c>
      <c r="P64">
        <v>1</v>
      </c>
      <c r="Q64">
        <v>7</v>
      </c>
      <c r="R64" s="12">
        <v>0.1429</v>
      </c>
      <c r="S64" s="12">
        <f t="shared" si="2"/>
        <v>0.1</v>
      </c>
      <c r="T64">
        <v>1.4682025909423799</v>
      </c>
      <c r="U64">
        <v>1.42195320129395</v>
      </c>
      <c r="V64">
        <v>1.2352225780487101</v>
      </c>
      <c r="W64" s="13">
        <v>0.18673062324523901</v>
      </c>
      <c r="X64">
        <v>0.23298001289367701</v>
      </c>
      <c r="Y64">
        <v>0.23298001289367701</v>
      </c>
      <c r="Z64">
        <v>0.1</v>
      </c>
      <c r="AA64">
        <v>0.6</v>
      </c>
      <c r="AB64">
        <v>0.85714285714285698</v>
      </c>
      <c r="AC64">
        <v>0.70588235294117596</v>
      </c>
      <c r="AD64">
        <v>0.4</v>
      </c>
      <c r="AE64">
        <v>0.5</v>
      </c>
    </row>
    <row r="65" spans="1:31" x14ac:dyDescent="0.15">
      <c r="A65" s="4">
        <v>20</v>
      </c>
      <c r="B65">
        <v>14</v>
      </c>
      <c r="C65">
        <v>6</v>
      </c>
      <c r="D65">
        <v>10</v>
      </c>
      <c r="E65">
        <v>10</v>
      </c>
      <c r="F65">
        <v>10</v>
      </c>
      <c r="G65">
        <v>0</v>
      </c>
      <c r="H65">
        <v>4</v>
      </c>
      <c r="I65">
        <v>6</v>
      </c>
      <c r="J65">
        <v>0.7</v>
      </c>
      <c r="K65">
        <v>4.7936458587646502</v>
      </c>
      <c r="L65" s="7">
        <v>3.21484375</v>
      </c>
      <c r="M65">
        <v>2.74176025390625</v>
      </c>
      <c r="N65">
        <v>3.1585388183593701</v>
      </c>
      <c r="O65">
        <v>1</v>
      </c>
      <c r="P65">
        <v>1</v>
      </c>
      <c r="Q65">
        <v>9</v>
      </c>
      <c r="R65" s="12">
        <v>0.1111</v>
      </c>
      <c r="S65" s="12">
        <f t="shared" si="2"/>
        <v>0.1</v>
      </c>
      <c r="T65">
        <v>1.57986640930176</v>
      </c>
      <c r="U65">
        <v>1.5197329521179199</v>
      </c>
      <c r="V65">
        <v>1.33726954460144</v>
      </c>
      <c r="W65" s="13">
        <v>0.18246340751647899</v>
      </c>
      <c r="X65">
        <v>0.24259686470031699</v>
      </c>
      <c r="Y65">
        <v>0.24259686470031699</v>
      </c>
      <c r="Z65">
        <v>0.1</v>
      </c>
      <c r="AA65">
        <v>0.8</v>
      </c>
      <c r="AB65">
        <v>0.88888888888888895</v>
      </c>
      <c r="AC65">
        <v>0.84210526315789502</v>
      </c>
      <c r="AD65">
        <v>0.2</v>
      </c>
      <c r="AE65">
        <v>0.7</v>
      </c>
    </row>
    <row r="66" spans="1:31" x14ac:dyDescent="0.15">
      <c r="A66" s="4">
        <v>948</v>
      </c>
      <c r="B66">
        <v>15</v>
      </c>
      <c r="C66">
        <v>5</v>
      </c>
      <c r="D66">
        <v>10</v>
      </c>
      <c r="E66">
        <v>10</v>
      </c>
      <c r="F66">
        <v>10</v>
      </c>
      <c r="G66">
        <v>0</v>
      </c>
      <c r="H66">
        <v>5</v>
      </c>
      <c r="I66">
        <v>5</v>
      </c>
      <c r="J66">
        <v>0.75</v>
      </c>
      <c r="K66">
        <v>6.0359687805175799</v>
      </c>
      <c r="L66" s="7">
        <v>3.25136375427246</v>
      </c>
      <c r="M66">
        <v>2.7053775787353498</v>
      </c>
      <c r="N66">
        <v>4.4772434234619096</v>
      </c>
      <c r="O66">
        <v>1</v>
      </c>
      <c r="P66">
        <v>1</v>
      </c>
      <c r="Q66">
        <v>10</v>
      </c>
      <c r="R66" s="12">
        <v>0.1</v>
      </c>
      <c r="S66" s="12">
        <f t="shared" si="2"/>
        <v>0.1</v>
      </c>
      <c r="T66">
        <v>2.0139236450195299</v>
      </c>
      <c r="U66">
        <v>1.8851909637451201</v>
      </c>
      <c r="V66">
        <v>1.70291864871979</v>
      </c>
      <c r="W66" s="13">
        <v>0.18227231502533001</v>
      </c>
      <c r="X66">
        <v>0.31100499629974399</v>
      </c>
      <c r="Y66">
        <v>0.31100499629974399</v>
      </c>
      <c r="Z66">
        <v>0.1</v>
      </c>
      <c r="AA66">
        <v>0.9</v>
      </c>
      <c r="AB66">
        <v>0.9</v>
      </c>
      <c r="AC66">
        <v>0.9</v>
      </c>
      <c r="AD66">
        <v>0.1</v>
      </c>
      <c r="AE66">
        <v>0.8</v>
      </c>
    </row>
    <row r="67" spans="1:31" x14ac:dyDescent="0.15">
      <c r="A67" s="4">
        <v>665</v>
      </c>
      <c r="B67">
        <v>14</v>
      </c>
      <c r="C67">
        <v>6</v>
      </c>
      <c r="D67">
        <v>10</v>
      </c>
      <c r="E67">
        <v>10</v>
      </c>
      <c r="F67">
        <v>10</v>
      </c>
      <c r="G67">
        <v>0</v>
      </c>
      <c r="H67">
        <v>4</v>
      </c>
      <c r="I67">
        <v>6</v>
      </c>
      <c r="J67">
        <v>0.7</v>
      </c>
      <c r="K67">
        <v>5.1366710662841797</v>
      </c>
      <c r="L67" s="7">
        <v>3.4232616424560498</v>
      </c>
      <c r="M67">
        <v>2.92183113098144</v>
      </c>
      <c r="N67">
        <v>3.4478187561035201</v>
      </c>
      <c r="O67">
        <v>1</v>
      </c>
      <c r="P67">
        <v>1</v>
      </c>
      <c r="Q67">
        <v>9</v>
      </c>
      <c r="R67" s="12">
        <v>0.1111</v>
      </c>
      <c r="S67" s="12">
        <f t="shared" si="2"/>
        <v>0.1</v>
      </c>
      <c r="T67">
        <v>1.4868621826171899</v>
      </c>
      <c r="U67">
        <v>1.4358816146850599</v>
      </c>
      <c r="V67">
        <v>1.2538750171661399</v>
      </c>
      <c r="W67" s="13">
        <v>0.18200659751892101</v>
      </c>
      <c r="X67">
        <v>0.23298716545105</v>
      </c>
      <c r="Y67">
        <v>0.23298716545105</v>
      </c>
      <c r="Z67">
        <v>0.1</v>
      </c>
      <c r="AA67">
        <v>0.8</v>
      </c>
      <c r="AB67">
        <v>0.88888888888888895</v>
      </c>
      <c r="AC67">
        <v>0.84210526315789502</v>
      </c>
      <c r="AD67">
        <v>0.2</v>
      </c>
      <c r="AE67">
        <v>0.7</v>
      </c>
    </row>
    <row r="68" spans="1:31" x14ac:dyDescent="0.15">
      <c r="A68" s="4">
        <v>845</v>
      </c>
      <c r="B68">
        <v>15</v>
      </c>
      <c r="C68">
        <v>5</v>
      </c>
      <c r="D68">
        <v>10</v>
      </c>
      <c r="E68">
        <v>10</v>
      </c>
      <c r="F68">
        <v>10</v>
      </c>
      <c r="G68">
        <v>0</v>
      </c>
      <c r="H68">
        <v>5</v>
      </c>
      <c r="I68">
        <v>5</v>
      </c>
      <c r="J68">
        <v>0.75</v>
      </c>
      <c r="K68">
        <v>6.0598869323730504</v>
      </c>
      <c r="L68" s="7">
        <v>3.8179779052734402</v>
      </c>
      <c r="M68">
        <v>3.3048076629638699</v>
      </c>
      <c r="N68">
        <v>3.4574775695800799</v>
      </c>
      <c r="O68">
        <v>1</v>
      </c>
      <c r="P68">
        <v>1</v>
      </c>
      <c r="Q68">
        <v>10</v>
      </c>
      <c r="R68" s="12">
        <v>0.1</v>
      </c>
      <c r="S68" s="12">
        <f t="shared" si="2"/>
        <v>0.1</v>
      </c>
      <c r="T68">
        <v>1.7824077606201201</v>
      </c>
      <c r="U68">
        <v>1.7307773828506501</v>
      </c>
      <c r="V68">
        <v>1.48127973079681</v>
      </c>
      <c r="W68" s="13">
        <v>0.24949765205383301</v>
      </c>
      <c r="X68">
        <v>0.301128029823303</v>
      </c>
      <c r="Y68">
        <v>0.301128029823303</v>
      </c>
      <c r="Z68">
        <v>0.1</v>
      </c>
      <c r="AA68">
        <v>0.9</v>
      </c>
      <c r="AB68">
        <v>0.9</v>
      </c>
      <c r="AC68">
        <v>0.9</v>
      </c>
      <c r="AD68">
        <v>0.1</v>
      </c>
      <c r="AE68">
        <v>0.8</v>
      </c>
    </row>
    <row r="69" spans="1:31" x14ac:dyDescent="0.15">
      <c r="A69" s="4">
        <v>468</v>
      </c>
      <c r="B69">
        <v>13</v>
      </c>
      <c r="C69">
        <v>7</v>
      </c>
      <c r="D69">
        <v>10</v>
      </c>
      <c r="E69">
        <v>10</v>
      </c>
      <c r="F69">
        <v>10</v>
      </c>
      <c r="G69">
        <v>0</v>
      </c>
      <c r="H69">
        <v>3</v>
      </c>
      <c r="I69">
        <v>7</v>
      </c>
      <c r="J69">
        <v>0.65</v>
      </c>
      <c r="K69">
        <v>4.7812881469726598</v>
      </c>
      <c r="L69" s="7">
        <v>3.5305690765380899</v>
      </c>
      <c r="M69">
        <v>3.0025329589843701</v>
      </c>
      <c r="N69">
        <v>3.41473388671875</v>
      </c>
      <c r="O69">
        <v>1</v>
      </c>
      <c r="P69">
        <v>1</v>
      </c>
      <c r="Q69">
        <v>9</v>
      </c>
      <c r="R69" s="12">
        <v>0.1111</v>
      </c>
      <c r="S69" s="12">
        <f t="shared" si="2"/>
        <v>0.1</v>
      </c>
      <c r="T69">
        <v>1.3450813293457</v>
      </c>
      <c r="U69">
        <v>1.2867196798324601</v>
      </c>
      <c r="V69">
        <v>1.1261246204376201</v>
      </c>
      <c r="W69" s="13">
        <v>0.16059505939483601</v>
      </c>
      <c r="X69">
        <v>0.218956708908081</v>
      </c>
      <c r="Y69">
        <v>0.218956708908081</v>
      </c>
      <c r="Z69">
        <v>0.1</v>
      </c>
      <c r="AA69">
        <v>0.8</v>
      </c>
      <c r="AB69">
        <v>0.88888888888888895</v>
      </c>
      <c r="AC69">
        <v>0.84210526315789502</v>
      </c>
      <c r="AD69">
        <v>0.2</v>
      </c>
      <c r="AE69">
        <v>0.7</v>
      </c>
    </row>
    <row r="70" spans="1:31" x14ac:dyDescent="0.15">
      <c r="A70" s="4">
        <v>18</v>
      </c>
      <c r="B70">
        <v>13</v>
      </c>
      <c r="C70">
        <v>7</v>
      </c>
      <c r="D70">
        <v>10</v>
      </c>
      <c r="E70">
        <v>10</v>
      </c>
      <c r="F70">
        <v>10</v>
      </c>
      <c r="G70">
        <v>0</v>
      </c>
      <c r="H70">
        <v>3</v>
      </c>
      <c r="I70">
        <v>7</v>
      </c>
      <c r="J70">
        <v>0.65</v>
      </c>
      <c r="K70">
        <v>5.1785850524902299</v>
      </c>
      <c r="L70" s="7">
        <v>3.74531745910644</v>
      </c>
      <c r="M70">
        <v>3.1265602111816402</v>
      </c>
      <c r="N70">
        <v>3.89362716674805</v>
      </c>
      <c r="O70">
        <v>1</v>
      </c>
      <c r="P70">
        <v>1</v>
      </c>
      <c r="Q70">
        <v>8</v>
      </c>
      <c r="R70" s="12">
        <v>0.125</v>
      </c>
      <c r="S70" s="12">
        <f t="shared" si="2"/>
        <v>0.1</v>
      </c>
      <c r="T70">
        <v>1.4580268859863299</v>
      </c>
      <c r="U70">
        <v>1.3827737569809</v>
      </c>
      <c r="V70">
        <v>1.2093976736068699</v>
      </c>
      <c r="W70" s="13">
        <v>0.17337608337402299</v>
      </c>
      <c r="X70">
        <v>0.24862921237945601</v>
      </c>
      <c r="Y70">
        <v>0.24862921237945601</v>
      </c>
      <c r="Z70">
        <v>0.1</v>
      </c>
      <c r="AA70">
        <v>0.7</v>
      </c>
      <c r="AB70">
        <v>0.875</v>
      </c>
      <c r="AC70">
        <v>0.77777777777777801</v>
      </c>
      <c r="AD70">
        <v>0.3</v>
      </c>
      <c r="AE70">
        <v>0.6</v>
      </c>
    </row>
    <row r="71" spans="1:31" x14ac:dyDescent="0.15">
      <c r="A71" s="4">
        <v>428</v>
      </c>
      <c r="B71">
        <v>13</v>
      </c>
      <c r="C71">
        <v>7</v>
      </c>
      <c r="D71">
        <v>10</v>
      </c>
      <c r="E71">
        <v>10</v>
      </c>
      <c r="F71">
        <v>10</v>
      </c>
      <c r="G71">
        <v>0</v>
      </c>
      <c r="H71">
        <v>3</v>
      </c>
      <c r="I71">
        <v>7</v>
      </c>
      <c r="J71">
        <v>0.65</v>
      </c>
      <c r="K71">
        <v>5.0328121185302699</v>
      </c>
      <c r="L71" s="7">
        <v>3.8013210296630899</v>
      </c>
      <c r="M71">
        <v>3.51138496398926</v>
      </c>
      <c r="N71">
        <v>3.6907863616943399</v>
      </c>
      <c r="O71">
        <v>0</v>
      </c>
      <c r="P71">
        <v>0</v>
      </c>
      <c r="Q71">
        <v>6</v>
      </c>
      <c r="R71" s="12">
        <v>0</v>
      </c>
      <c r="S71" s="12">
        <f t="shared" si="2"/>
        <v>0</v>
      </c>
      <c r="T71">
        <v>1.28217124938965</v>
      </c>
      <c r="U71">
        <v>1.2510668039321899</v>
      </c>
      <c r="V71">
        <v>1.0721505880355799</v>
      </c>
      <c r="W71" s="13">
        <v>0.178916215896606</v>
      </c>
      <c r="X71">
        <v>0.210020661354065</v>
      </c>
      <c r="Y71">
        <v>0.210020661354065</v>
      </c>
      <c r="Z71">
        <v>0</v>
      </c>
      <c r="AA71">
        <v>0.6</v>
      </c>
      <c r="AB71">
        <v>1</v>
      </c>
      <c r="AC71">
        <v>0.75</v>
      </c>
      <c r="AD71">
        <v>0.4</v>
      </c>
      <c r="AE71">
        <v>0.6</v>
      </c>
    </row>
    <row r="72" spans="1:31" x14ac:dyDescent="0.15">
      <c r="A72" s="4">
        <v>100</v>
      </c>
      <c r="B72">
        <v>14</v>
      </c>
      <c r="C72">
        <v>6</v>
      </c>
      <c r="D72">
        <v>10</v>
      </c>
      <c r="E72">
        <v>10</v>
      </c>
      <c r="F72">
        <v>10</v>
      </c>
      <c r="G72">
        <v>0</v>
      </c>
      <c r="H72">
        <v>4</v>
      </c>
      <c r="I72">
        <v>6</v>
      </c>
      <c r="J72">
        <v>0.7</v>
      </c>
      <c r="K72">
        <v>5.8174915313720703</v>
      </c>
      <c r="L72" s="7">
        <v>3.4396438598632799</v>
      </c>
      <c r="M72">
        <v>2.7204837799072301</v>
      </c>
      <c r="N72">
        <v>4.7460269927978498</v>
      </c>
      <c r="O72">
        <v>1</v>
      </c>
      <c r="P72">
        <v>1</v>
      </c>
      <c r="Q72">
        <v>9</v>
      </c>
      <c r="R72" s="12">
        <v>0.1111</v>
      </c>
      <c r="S72" s="12">
        <f t="shared" si="2"/>
        <v>0.1</v>
      </c>
      <c r="T72">
        <v>1.75897216796875</v>
      </c>
      <c r="U72">
        <v>1.6312546730041499</v>
      </c>
      <c r="V72">
        <v>1.47803330421448</v>
      </c>
      <c r="W72" s="13">
        <v>0.15322136878967299</v>
      </c>
      <c r="X72">
        <v>0.28093886375427302</v>
      </c>
      <c r="Y72">
        <v>0.28093886375427302</v>
      </c>
      <c r="Z72">
        <v>0.1</v>
      </c>
      <c r="AA72">
        <v>0.8</v>
      </c>
      <c r="AB72">
        <v>0.88888888888888895</v>
      </c>
      <c r="AC72">
        <v>0.84210526315789502</v>
      </c>
      <c r="AD72">
        <v>0.2</v>
      </c>
      <c r="AE72">
        <v>0.7</v>
      </c>
    </row>
    <row r="73" spans="1:31" s="1" customFormat="1" x14ac:dyDescent="0.15">
      <c r="A73" s="4">
        <v>799</v>
      </c>
      <c r="B73">
        <v>14</v>
      </c>
      <c r="C73">
        <v>6</v>
      </c>
      <c r="D73">
        <v>10</v>
      </c>
      <c r="E73">
        <v>10</v>
      </c>
      <c r="F73">
        <v>10</v>
      </c>
      <c r="G73">
        <v>0</v>
      </c>
      <c r="H73">
        <v>4</v>
      </c>
      <c r="I73">
        <v>6</v>
      </c>
      <c r="J73">
        <v>0.7</v>
      </c>
      <c r="K73">
        <v>6.5081272125244096</v>
      </c>
      <c r="L73" s="7">
        <v>3.4934825897216801</v>
      </c>
      <c r="M73">
        <v>2.0495624542236301</v>
      </c>
      <c r="N73">
        <v>5.1300735473632804</v>
      </c>
      <c r="O73">
        <v>2</v>
      </c>
      <c r="P73">
        <v>2</v>
      </c>
      <c r="Q73">
        <v>11</v>
      </c>
      <c r="R73" s="12">
        <v>0.18179999999999999</v>
      </c>
      <c r="S73" s="12">
        <f t="shared" si="2"/>
        <v>0.2</v>
      </c>
      <c r="T73">
        <v>1.97207260131836</v>
      </c>
      <c r="U73">
        <v>1.82154560089111</v>
      </c>
      <c r="V73">
        <v>1.66911673545837</v>
      </c>
      <c r="W73" s="13">
        <v>0.15242886543273901</v>
      </c>
      <c r="X73">
        <v>0.30295586585998502</v>
      </c>
      <c r="Y73">
        <v>0.30295586585998502</v>
      </c>
      <c r="Z73">
        <v>0.2</v>
      </c>
      <c r="AA73">
        <v>0.9</v>
      </c>
      <c r="AB73">
        <v>0.81818181818181801</v>
      </c>
      <c r="AC73">
        <v>0.85714285714285698</v>
      </c>
      <c r="AD73">
        <v>0.1</v>
      </c>
      <c r="AE73">
        <v>0.7</v>
      </c>
    </row>
    <row r="74" spans="1:31" x14ac:dyDescent="0.15">
      <c r="A74" s="4">
        <v>518</v>
      </c>
      <c r="B74">
        <v>13</v>
      </c>
      <c r="C74">
        <v>7</v>
      </c>
      <c r="D74">
        <v>10</v>
      </c>
      <c r="E74">
        <v>10</v>
      </c>
      <c r="F74">
        <v>10</v>
      </c>
      <c r="G74">
        <v>0</v>
      </c>
      <c r="H74">
        <v>3</v>
      </c>
      <c r="I74">
        <v>7</v>
      </c>
      <c r="J74">
        <v>0.65</v>
      </c>
      <c r="K74">
        <v>4.2386131286621103</v>
      </c>
      <c r="L74" s="7">
        <v>3.5993404388427699</v>
      </c>
      <c r="M74">
        <v>4.3402576446533203</v>
      </c>
      <c r="N74">
        <v>3.1893730163574201</v>
      </c>
      <c r="O74">
        <v>0</v>
      </c>
      <c r="P74">
        <v>0</v>
      </c>
      <c r="Q74">
        <v>6</v>
      </c>
      <c r="R74" s="12">
        <v>0</v>
      </c>
      <c r="S74" s="12">
        <f t="shared" si="2"/>
        <v>0</v>
      </c>
      <c r="T74">
        <v>1.2165508270263701</v>
      </c>
      <c r="U74">
        <v>1.22995185852051</v>
      </c>
      <c r="V74">
        <v>1.02359163761139</v>
      </c>
      <c r="W74" s="13">
        <v>0.20636022090911901</v>
      </c>
      <c r="X74">
        <v>0.192959189414978</v>
      </c>
      <c r="Y74">
        <v>0.192959189414978</v>
      </c>
      <c r="Z74">
        <v>0</v>
      </c>
      <c r="AA74">
        <v>0.6</v>
      </c>
      <c r="AB74">
        <v>1</v>
      </c>
      <c r="AC74">
        <v>0.75</v>
      </c>
      <c r="AD74">
        <v>0.4</v>
      </c>
      <c r="AE74">
        <v>0.6</v>
      </c>
    </row>
    <row r="75" spans="1:31" x14ac:dyDescent="0.15">
      <c r="A75" s="4">
        <v>223</v>
      </c>
      <c r="B75">
        <v>13</v>
      </c>
      <c r="C75">
        <v>7</v>
      </c>
      <c r="D75">
        <v>10</v>
      </c>
      <c r="E75">
        <v>10</v>
      </c>
      <c r="F75">
        <v>10</v>
      </c>
      <c r="G75">
        <v>0</v>
      </c>
      <c r="H75">
        <v>3</v>
      </c>
      <c r="I75">
        <v>7</v>
      </c>
      <c r="J75">
        <v>0.65</v>
      </c>
      <c r="K75">
        <v>4.7153663635253897</v>
      </c>
      <c r="L75" s="7">
        <v>3.5632209777832</v>
      </c>
      <c r="M75">
        <v>3.0068168640136701</v>
      </c>
      <c r="N75">
        <v>3.0456161499023402</v>
      </c>
      <c r="O75">
        <v>1</v>
      </c>
      <c r="P75">
        <v>1</v>
      </c>
      <c r="Q75">
        <v>8</v>
      </c>
      <c r="R75" s="12">
        <v>0.125</v>
      </c>
      <c r="S75" s="12">
        <f t="shared" si="2"/>
        <v>0.1</v>
      </c>
      <c r="T75">
        <v>1.5686683654785201</v>
      </c>
      <c r="U75">
        <v>1.5097084045410201</v>
      </c>
      <c r="V75">
        <v>1.31616818904877</v>
      </c>
      <c r="W75" s="13">
        <v>0.19354021549224901</v>
      </c>
      <c r="X75">
        <v>0.25250017642974798</v>
      </c>
      <c r="Y75">
        <v>0.25250017642974798</v>
      </c>
      <c r="Z75">
        <v>0.1</v>
      </c>
      <c r="AA75">
        <v>0.7</v>
      </c>
      <c r="AB75">
        <v>0.875</v>
      </c>
      <c r="AC75">
        <v>0.77777777777777801</v>
      </c>
      <c r="AD75">
        <v>0.3</v>
      </c>
      <c r="AE75">
        <v>0.6</v>
      </c>
    </row>
    <row r="76" spans="1:31" x14ac:dyDescent="0.15">
      <c r="A76" s="4">
        <v>897</v>
      </c>
      <c r="B76">
        <v>15</v>
      </c>
      <c r="C76">
        <v>5</v>
      </c>
      <c r="D76">
        <v>10</v>
      </c>
      <c r="E76">
        <v>10</v>
      </c>
      <c r="F76">
        <v>10</v>
      </c>
      <c r="G76">
        <v>0</v>
      </c>
      <c r="H76">
        <v>5</v>
      </c>
      <c r="I76">
        <v>5</v>
      </c>
      <c r="J76">
        <v>0.75</v>
      </c>
      <c r="K76">
        <v>5.0807552337646502</v>
      </c>
      <c r="L76" s="7">
        <v>3.5942249298095699</v>
      </c>
      <c r="M76">
        <v>3.5212154388427699</v>
      </c>
      <c r="N76">
        <v>2.8270282745361301</v>
      </c>
      <c r="O76">
        <v>1</v>
      </c>
      <c r="P76">
        <v>1</v>
      </c>
      <c r="Q76">
        <v>9</v>
      </c>
      <c r="R76" s="12">
        <v>0.1111</v>
      </c>
      <c r="S76" s="12">
        <f t="shared" si="2"/>
        <v>0.1</v>
      </c>
      <c r="T76">
        <v>1.6263542175293</v>
      </c>
      <c r="U76">
        <v>1.6224285364151001</v>
      </c>
      <c r="V76">
        <v>1.36819708347321</v>
      </c>
      <c r="W76" s="13">
        <v>0.25423145294189398</v>
      </c>
      <c r="X76">
        <v>0.25815713405609098</v>
      </c>
      <c r="Y76">
        <v>0.25815713405609098</v>
      </c>
      <c r="Z76">
        <v>0.1</v>
      </c>
      <c r="AA76">
        <v>0.8</v>
      </c>
      <c r="AB76">
        <v>0.88888888888888895</v>
      </c>
      <c r="AC76">
        <v>0.84210526315789502</v>
      </c>
      <c r="AD76">
        <v>0.2</v>
      </c>
      <c r="AE76">
        <v>0.7</v>
      </c>
    </row>
    <row r="77" spans="1:31" x14ac:dyDescent="0.15">
      <c r="A77" s="4">
        <v>845</v>
      </c>
      <c r="B77">
        <v>15</v>
      </c>
      <c r="C77">
        <v>5</v>
      </c>
      <c r="D77">
        <v>10</v>
      </c>
      <c r="E77">
        <v>10</v>
      </c>
      <c r="F77">
        <v>10</v>
      </c>
      <c r="G77">
        <v>0</v>
      </c>
      <c r="H77">
        <v>5</v>
      </c>
      <c r="I77">
        <v>5</v>
      </c>
      <c r="J77">
        <v>0.75</v>
      </c>
      <c r="K77">
        <v>6.0598869323730504</v>
      </c>
      <c r="L77" s="7">
        <v>3.8179779052734402</v>
      </c>
      <c r="M77">
        <v>3.3048076629638699</v>
      </c>
      <c r="N77">
        <v>3.4574775695800799</v>
      </c>
      <c r="O77">
        <v>1</v>
      </c>
      <c r="P77">
        <v>1</v>
      </c>
      <c r="Q77">
        <v>10</v>
      </c>
      <c r="R77" s="12">
        <v>0.1</v>
      </c>
      <c r="S77" s="12">
        <f t="shared" si="2"/>
        <v>0.1</v>
      </c>
      <c r="T77">
        <v>1.7824077606201201</v>
      </c>
      <c r="U77">
        <v>1.7307773828506501</v>
      </c>
      <c r="V77">
        <v>1.48127973079681</v>
      </c>
      <c r="W77" s="13">
        <v>0.24949765205383301</v>
      </c>
      <c r="X77">
        <v>0.301128029823303</v>
      </c>
      <c r="Y77">
        <v>0.301128029823303</v>
      </c>
      <c r="Z77">
        <v>0.1</v>
      </c>
      <c r="AA77">
        <v>0.9</v>
      </c>
      <c r="AB77">
        <v>0.9</v>
      </c>
      <c r="AC77">
        <v>0.9</v>
      </c>
      <c r="AD77">
        <v>0.1</v>
      </c>
      <c r="AE77">
        <v>0.8</v>
      </c>
    </row>
    <row r="78" spans="1:31" x14ac:dyDescent="0.15">
      <c r="A78" s="4">
        <v>934</v>
      </c>
      <c r="B78">
        <v>15</v>
      </c>
      <c r="C78">
        <v>5</v>
      </c>
      <c r="D78">
        <v>10</v>
      </c>
      <c r="E78">
        <v>10</v>
      </c>
      <c r="F78">
        <v>10</v>
      </c>
      <c r="G78">
        <v>0</v>
      </c>
      <c r="H78">
        <v>5</v>
      </c>
      <c r="I78">
        <v>5</v>
      </c>
      <c r="J78">
        <v>0.75</v>
      </c>
      <c r="K78">
        <v>5.5186271667480504</v>
      </c>
      <c r="L78" s="7">
        <v>3.5302085876464799</v>
      </c>
      <c r="M78">
        <v>3.1703033447265598</v>
      </c>
      <c r="N78">
        <v>3.25703048706055</v>
      </c>
      <c r="O78">
        <v>1</v>
      </c>
      <c r="P78">
        <v>1</v>
      </c>
      <c r="Q78">
        <v>10</v>
      </c>
      <c r="R78" s="12">
        <v>0.1</v>
      </c>
      <c r="S78" s="12">
        <f t="shared" si="2"/>
        <v>0.1</v>
      </c>
      <c r="T78">
        <v>1.7077541351318399</v>
      </c>
      <c r="U78">
        <v>1.6505378484725901</v>
      </c>
      <c r="V78">
        <v>1.43968558311462</v>
      </c>
      <c r="W78" s="13">
        <v>0.210852265357971</v>
      </c>
      <c r="X78">
        <v>0.26806855201721203</v>
      </c>
      <c r="Y78">
        <v>0.26806855201721203</v>
      </c>
      <c r="Z78">
        <v>0.1</v>
      </c>
      <c r="AA78">
        <v>0.9</v>
      </c>
      <c r="AB78">
        <v>0.9</v>
      </c>
      <c r="AC78">
        <v>0.9</v>
      </c>
      <c r="AD78">
        <v>0.1</v>
      </c>
      <c r="AE78">
        <v>0.8</v>
      </c>
    </row>
    <row r="79" spans="1:31" x14ac:dyDescent="0.15">
      <c r="A79" s="4">
        <v>223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>
        <v>4.7153663635253897</v>
      </c>
      <c r="L79" s="7">
        <v>3.5632209777832</v>
      </c>
      <c r="M79">
        <v>3.0068168640136701</v>
      </c>
      <c r="N79">
        <v>3.0456161499023402</v>
      </c>
      <c r="O79">
        <v>1</v>
      </c>
      <c r="P79">
        <v>1</v>
      </c>
      <c r="Q79">
        <v>8</v>
      </c>
      <c r="R79" s="12">
        <v>0.125</v>
      </c>
      <c r="S79" s="12">
        <f t="shared" si="2"/>
        <v>0.1</v>
      </c>
      <c r="T79">
        <v>1.5686683654785201</v>
      </c>
      <c r="U79">
        <v>1.5097084045410201</v>
      </c>
      <c r="V79">
        <v>1.31616818904877</v>
      </c>
      <c r="W79" s="13">
        <v>0.19354021549224901</v>
      </c>
      <c r="X79">
        <v>0.25250017642974798</v>
      </c>
      <c r="Y79">
        <v>0.25250017642974798</v>
      </c>
      <c r="Z79">
        <v>0.1</v>
      </c>
      <c r="AA79">
        <v>0.7</v>
      </c>
      <c r="AB79">
        <v>0.875</v>
      </c>
      <c r="AC79">
        <v>0.77777777777777801</v>
      </c>
      <c r="AD79">
        <v>0.3</v>
      </c>
      <c r="AE79">
        <v>0.6</v>
      </c>
    </row>
    <row r="80" spans="1:31" x14ac:dyDescent="0.15">
      <c r="A80" s="4">
        <v>509</v>
      </c>
      <c r="B80">
        <v>14</v>
      </c>
      <c r="C80">
        <v>6</v>
      </c>
      <c r="D80">
        <v>10</v>
      </c>
      <c r="E80">
        <v>10</v>
      </c>
      <c r="F80">
        <v>10</v>
      </c>
      <c r="G80">
        <v>0</v>
      </c>
      <c r="H80">
        <v>4</v>
      </c>
      <c r="I80">
        <v>6</v>
      </c>
      <c r="J80">
        <v>0.7</v>
      </c>
      <c r="K80">
        <v>5.70650291442871</v>
      </c>
      <c r="L80" s="7">
        <v>3.8545188903808598</v>
      </c>
      <c r="M80">
        <v>3.5474548339843701</v>
      </c>
      <c r="N80">
        <v>4.1181793212890598</v>
      </c>
      <c r="O80">
        <v>1</v>
      </c>
      <c r="P80">
        <v>1</v>
      </c>
      <c r="Q80">
        <v>10</v>
      </c>
      <c r="R80" s="12">
        <v>0.1</v>
      </c>
      <c r="S80" s="12">
        <f t="shared" si="2"/>
        <v>0.1</v>
      </c>
      <c r="T80">
        <v>1.7006759643554701</v>
      </c>
      <c r="U80">
        <v>1.62447929382324</v>
      </c>
      <c r="V80">
        <v>1.4136321544647199</v>
      </c>
      <c r="W80" s="13">
        <v>0.21084713935852101</v>
      </c>
      <c r="X80">
        <v>0.28704380989074701</v>
      </c>
      <c r="Y80">
        <v>0.28704380989074701</v>
      </c>
      <c r="Z80">
        <v>0.1</v>
      </c>
      <c r="AA80">
        <v>0.9</v>
      </c>
      <c r="AB80">
        <v>0.9</v>
      </c>
      <c r="AC80">
        <v>0.9</v>
      </c>
      <c r="AD80">
        <v>0.1</v>
      </c>
      <c r="AE80">
        <v>0.8</v>
      </c>
    </row>
    <row r="81" spans="1:31" x14ac:dyDescent="0.15">
      <c r="A81" s="4">
        <v>488</v>
      </c>
      <c r="B81">
        <v>12</v>
      </c>
      <c r="C81">
        <v>8</v>
      </c>
      <c r="D81">
        <v>10</v>
      </c>
      <c r="E81">
        <v>10</v>
      </c>
      <c r="F81">
        <v>10</v>
      </c>
      <c r="G81">
        <v>0</v>
      </c>
      <c r="H81">
        <v>2</v>
      </c>
      <c r="I81">
        <v>8</v>
      </c>
      <c r="J81">
        <v>0.6</v>
      </c>
      <c r="K81">
        <v>4.3781681060790998</v>
      </c>
      <c r="L81" s="7">
        <v>3.8583965301513699</v>
      </c>
      <c r="M81">
        <v>4.9362545013427699</v>
      </c>
      <c r="N81">
        <v>3.9461822509765598</v>
      </c>
      <c r="O81">
        <v>0</v>
      </c>
      <c r="P81">
        <v>0</v>
      </c>
      <c r="Q81">
        <v>4</v>
      </c>
      <c r="R81" s="12">
        <v>0</v>
      </c>
      <c r="S81" s="12">
        <f t="shared" si="2"/>
        <v>0</v>
      </c>
      <c r="T81">
        <v>1.1378917694091799</v>
      </c>
      <c r="U81">
        <v>1.1502046585082999</v>
      </c>
      <c r="V81">
        <v>0.94630050659179699</v>
      </c>
      <c r="W81" s="13">
        <v>0.20390415191650399</v>
      </c>
      <c r="X81">
        <v>0.19159126281738301</v>
      </c>
      <c r="Y81">
        <v>0.19159126281738301</v>
      </c>
      <c r="Z81">
        <v>0</v>
      </c>
      <c r="AA81">
        <v>0.4</v>
      </c>
      <c r="AB81">
        <v>1</v>
      </c>
      <c r="AC81">
        <v>0.57142857142857195</v>
      </c>
      <c r="AD81">
        <v>0.6</v>
      </c>
      <c r="AE81">
        <v>0.4</v>
      </c>
    </row>
    <row r="82" spans="1:31" x14ac:dyDescent="0.15">
      <c r="A82" s="4">
        <v>828</v>
      </c>
      <c r="B82">
        <v>14</v>
      </c>
      <c r="C82">
        <v>6</v>
      </c>
      <c r="D82">
        <v>10</v>
      </c>
      <c r="E82">
        <v>10</v>
      </c>
      <c r="F82">
        <v>10</v>
      </c>
      <c r="G82">
        <v>0</v>
      </c>
      <c r="H82">
        <v>4</v>
      </c>
      <c r="I82">
        <v>6</v>
      </c>
      <c r="J82">
        <v>0.7</v>
      </c>
      <c r="K82">
        <v>4.8318023681640598</v>
      </c>
      <c r="L82" s="7">
        <v>3.4807167053222701</v>
      </c>
      <c r="M82">
        <v>3.7844886779785201</v>
      </c>
      <c r="N82">
        <v>3.8839988708496098</v>
      </c>
      <c r="O82">
        <v>0</v>
      </c>
      <c r="P82">
        <v>0</v>
      </c>
      <c r="Q82">
        <v>8</v>
      </c>
      <c r="R82" s="12">
        <v>0</v>
      </c>
      <c r="S82" s="12">
        <f t="shared" si="2"/>
        <v>0</v>
      </c>
      <c r="T82">
        <v>1.3466110229492201</v>
      </c>
      <c r="U82">
        <v>1.3206467628478999</v>
      </c>
      <c r="V82">
        <v>1.13943672180176</v>
      </c>
      <c r="W82" s="13">
        <v>0.18121004104614299</v>
      </c>
      <c r="X82">
        <v>0.20717430114746099</v>
      </c>
      <c r="Y82">
        <v>0.20717430114746099</v>
      </c>
      <c r="Z82">
        <v>0</v>
      </c>
      <c r="AA82">
        <v>0.8</v>
      </c>
      <c r="AB82">
        <v>1</v>
      </c>
      <c r="AC82">
        <v>0.88888888888888895</v>
      </c>
      <c r="AD82">
        <v>0.2</v>
      </c>
      <c r="AE82">
        <v>0.8</v>
      </c>
    </row>
    <row r="83" spans="1:31" x14ac:dyDescent="0.15">
      <c r="L83" s="8">
        <f>AVERAGE(L2:L82)</f>
        <v>2.8908830336582518</v>
      </c>
      <c r="W83" s="15">
        <f t="shared" ref="W83:AE83" si="3">AVERAGE(W2:W82)</f>
        <v>0.1578902138604058</v>
      </c>
      <c r="Z83" s="9">
        <f t="shared" si="3"/>
        <v>0.16666666666666644</v>
      </c>
      <c r="AA83" s="9">
        <f t="shared" si="3"/>
        <v>0.76543209876543183</v>
      </c>
      <c r="AB83" s="9">
        <f t="shared" si="3"/>
        <v>0.83127017015905869</v>
      </c>
      <c r="AC83" s="9">
        <f t="shared" si="3"/>
        <v>0.7839723871212082</v>
      </c>
      <c r="AD83" s="9">
        <f t="shared" si="3"/>
        <v>0.2345679012345678</v>
      </c>
      <c r="AE83" s="9">
        <f t="shared" si="3"/>
        <v>0.59876543209876565</v>
      </c>
    </row>
    <row r="84" spans="1:31" x14ac:dyDescent="0.15">
      <c r="L84" s="8">
        <f>MAX(L2:L82)</f>
        <v>3.8583965301513699</v>
      </c>
      <c r="W84" s="15">
        <f t="shared" ref="W84:AE84" si="4">MAX(W2:W82)</f>
        <v>0.25423145294189398</v>
      </c>
      <c r="Z84" s="9">
        <f t="shared" si="4"/>
        <v>0.4</v>
      </c>
      <c r="AA84" s="9">
        <f t="shared" si="4"/>
        <v>1</v>
      </c>
      <c r="AB84" s="9">
        <f t="shared" si="4"/>
        <v>1</v>
      </c>
      <c r="AC84" s="9">
        <f t="shared" si="4"/>
        <v>0.90909090909090895</v>
      </c>
      <c r="AD84" s="9">
        <f t="shared" si="4"/>
        <v>0.8</v>
      </c>
      <c r="AE84" s="9">
        <f t="shared" si="4"/>
        <v>0.8</v>
      </c>
    </row>
    <row r="85" spans="1:31" x14ac:dyDescent="0.15">
      <c r="L85" s="8">
        <f>MIN(L2:L82)</f>
        <v>1.6794891357421899</v>
      </c>
      <c r="W85" s="15">
        <f t="shared" ref="W85:AE85" si="5">MIN(W2:W82)</f>
        <v>3.5913109779357903E-2</v>
      </c>
      <c r="Z85" s="9">
        <f t="shared" si="5"/>
        <v>0</v>
      </c>
      <c r="AA85" s="9">
        <f t="shared" si="5"/>
        <v>0.2</v>
      </c>
      <c r="AB85" s="9">
        <f t="shared" si="5"/>
        <v>0.5</v>
      </c>
      <c r="AC85" s="9">
        <f t="shared" si="5"/>
        <v>0.30769230769230799</v>
      </c>
      <c r="AD85" s="9">
        <f t="shared" si="5"/>
        <v>0</v>
      </c>
      <c r="AE85" s="9">
        <f t="shared" si="5"/>
        <v>0</v>
      </c>
    </row>
    <row r="86" spans="1:31" x14ac:dyDescent="0.15">
      <c r="L86" s="7"/>
      <c r="W86" s="13"/>
    </row>
    <row r="87" spans="1:31" x14ac:dyDescent="0.15">
      <c r="K87">
        <v>31</v>
      </c>
      <c r="W87" s="13"/>
    </row>
    <row r="88" spans="1:31" x14ac:dyDescent="0.15">
      <c r="W88" s="13"/>
    </row>
    <row r="89" spans="1:31" x14ac:dyDescent="0.15">
      <c r="K89">
        <v>0.161</v>
      </c>
      <c r="W89" s="13"/>
    </row>
    <row r="90" spans="1:31" x14ac:dyDescent="0.15">
      <c r="W90" s="13"/>
    </row>
    <row r="91" spans="1:31" x14ac:dyDescent="0.15">
      <c r="K91" s="9" t="s">
        <v>10</v>
      </c>
      <c r="L91" s="9" t="s">
        <v>33</v>
      </c>
      <c r="O91" s="9" t="s">
        <v>123</v>
      </c>
      <c r="P91" s="9" t="s">
        <v>124</v>
      </c>
      <c r="Q91" s="9" t="s">
        <v>66</v>
      </c>
      <c r="R91" s="9"/>
      <c r="S91" s="9"/>
      <c r="T91" s="9"/>
      <c r="W91" s="13"/>
    </row>
    <row r="92" spans="1:31" x14ac:dyDescent="0.15">
      <c r="K92" s="9"/>
      <c r="L92" s="9"/>
      <c r="M92" s="9"/>
      <c r="Q92" s="9">
        <v>0.2</v>
      </c>
      <c r="R92" s="9">
        <v>-400</v>
      </c>
      <c r="S92" s="9">
        <v>1600</v>
      </c>
      <c r="T92" s="9">
        <v>80</v>
      </c>
      <c r="W92" s="13"/>
    </row>
    <row r="93" spans="1:31" x14ac:dyDescent="0.15">
      <c r="K93" s="9" t="s">
        <v>34</v>
      </c>
      <c r="L93" s="9">
        <f>COUNTIF(L2:L82,"&lt;1.513")-COUNTIF(L2:L82,"&lt;1.352")</f>
        <v>0</v>
      </c>
      <c r="M93" s="9"/>
      <c r="Q93" s="9">
        <v>0.4</v>
      </c>
      <c r="R93" s="9">
        <v>-800</v>
      </c>
      <c r="S93" s="9">
        <v>1200</v>
      </c>
      <c r="T93" s="9">
        <v>60</v>
      </c>
      <c r="W93" s="13"/>
    </row>
    <row r="94" spans="1:31" x14ac:dyDescent="0.15">
      <c r="K94" s="9" t="s">
        <v>35</v>
      </c>
      <c r="L94" s="9">
        <f>COUNTIF(L2:L82,"&lt;1.674")-COUNTIF(L2:L82,"&lt;1.513")</f>
        <v>0</v>
      </c>
      <c r="M94" s="9"/>
      <c r="Q94" s="9">
        <v>0.45</v>
      </c>
      <c r="R94" s="9">
        <v>-900</v>
      </c>
      <c r="S94" s="9">
        <v>1100</v>
      </c>
      <c r="T94" s="9">
        <v>55</v>
      </c>
      <c r="W94" s="13"/>
    </row>
    <row r="95" spans="1:31" x14ac:dyDescent="0.15">
      <c r="K95" s="9" t="s">
        <v>36</v>
      </c>
      <c r="L95" s="9">
        <f>COUNTIF(L2:L82,"&lt;1.835")-COUNTIF(L2:L82,"&lt;1.674")</f>
        <v>2</v>
      </c>
      <c r="M95" s="9"/>
      <c r="Q95" s="9">
        <v>0.49</v>
      </c>
      <c r="R95" s="9">
        <v>-980</v>
      </c>
      <c r="S95" s="9">
        <v>1020</v>
      </c>
      <c r="T95" s="9">
        <v>51</v>
      </c>
      <c r="W95" s="13"/>
    </row>
    <row r="96" spans="1:31" x14ac:dyDescent="0.15">
      <c r="K96" s="9" t="s">
        <v>37</v>
      </c>
      <c r="L96" s="9">
        <f>COUNTIF(L2:L82,"&lt;1.996")-COUNTIF(L2:L82,"&lt;1.835")</f>
        <v>0</v>
      </c>
      <c r="M96" s="9"/>
      <c r="W96" s="13"/>
    </row>
    <row r="97" spans="11:23" x14ac:dyDescent="0.15">
      <c r="K97" s="9" t="s">
        <v>38</v>
      </c>
      <c r="L97" s="9">
        <f>COUNTIF(L2:L82,"&lt;2.157")-COUNTIF(L2:L82,"&lt;1.996")</f>
        <v>6</v>
      </c>
      <c r="M97" s="9"/>
      <c r="W97" s="13"/>
    </row>
    <row r="98" spans="11:23" x14ac:dyDescent="0.15">
      <c r="K98" s="9" t="s">
        <v>39</v>
      </c>
      <c r="L98" s="9">
        <f>COUNTIF(L2:L82,"&lt;2.318")-COUNTIF(L2:L82,"&lt;2.157")</f>
        <v>10</v>
      </c>
      <c r="M98" s="9"/>
      <c r="W98" s="13"/>
    </row>
    <row r="99" spans="11:23" s="1" customFormat="1" x14ac:dyDescent="0.15">
      <c r="K99" s="28" t="s">
        <v>40</v>
      </c>
      <c r="L99" s="28">
        <f>COUNTIF(L2:L82,"&lt;2.479")-COUNTIF(L2:L82,"&lt;2.318")</f>
        <v>10</v>
      </c>
      <c r="M99" s="28"/>
    </row>
    <row r="100" spans="11:23" x14ac:dyDescent="0.15">
      <c r="K100" s="9" t="s">
        <v>41</v>
      </c>
      <c r="L100" s="9">
        <f>COUNTIF(L2:L82,"&lt;2.64")-COUNTIF(L2:L82,"&lt;2.479")</f>
        <v>3</v>
      </c>
      <c r="M100" s="9"/>
    </row>
    <row r="101" spans="11:23" x14ac:dyDescent="0.15">
      <c r="K101" s="9" t="s">
        <v>42</v>
      </c>
      <c r="L101" s="9">
        <f>COUNTIF(L2:L82,"&lt;2.801")-COUNTIF(L2:L82,"&lt;2.64")</f>
        <v>2</v>
      </c>
      <c r="M101" s="9"/>
    </row>
    <row r="102" spans="11:23" x14ac:dyDescent="0.15">
      <c r="K102" s="9" t="s">
        <v>43</v>
      </c>
      <c r="L102" s="9">
        <f>COUNTIF(L2:L82,"&lt;2.962")-COUNTIF(L2:L82,"&lt;2.801")</f>
        <v>8</v>
      </c>
      <c r="M102" s="9"/>
    </row>
    <row r="103" spans="11:23" x14ac:dyDescent="0.15">
      <c r="K103" s="9" t="s">
        <v>44</v>
      </c>
      <c r="L103" s="9">
        <f>COUNTIF(L2:L82,"&lt;3.123")-COUNTIF(L2:L82,"&lt;2.962")</f>
        <v>12</v>
      </c>
      <c r="M103" s="9"/>
    </row>
    <row r="104" spans="11:23" x14ac:dyDescent="0.15">
      <c r="K104" s="9" t="s">
        <v>45</v>
      </c>
      <c r="L104" s="9">
        <f>COUNTIF(L2:L82,"&lt;3.284")-COUNTIF(L2:L82,"&lt;3.123")</f>
        <v>4</v>
      </c>
      <c r="M104" s="9"/>
    </row>
    <row r="105" spans="11:23" x14ac:dyDescent="0.15">
      <c r="K105" s="9" t="s">
        <v>46</v>
      </c>
      <c r="L105" s="9">
        <f>COUNTIF(L2:L82,"&lt;3.445")-COUNTIF(L2:L82,"&lt;3.284")</f>
        <v>7</v>
      </c>
      <c r="M105" s="9"/>
    </row>
    <row r="106" spans="11:23" x14ac:dyDescent="0.15">
      <c r="K106" s="9" t="s">
        <v>47</v>
      </c>
      <c r="L106" s="9">
        <f>COUNTIF(L2:L82,"&lt;3.606")-COUNTIF(L2:L82,"&lt;3.445")</f>
        <v>11</v>
      </c>
      <c r="M106" s="9"/>
    </row>
    <row r="107" spans="11:23" x14ac:dyDescent="0.15">
      <c r="K107" s="9" t="s">
        <v>48</v>
      </c>
      <c r="L107" s="9">
        <f>COUNTIF(L2:L82,"&lt;3.767")-COUNTIF(L2:L82,"&lt;3.606")</f>
        <v>1</v>
      </c>
      <c r="M107" s="9"/>
    </row>
    <row r="108" spans="11:23" x14ac:dyDescent="0.15">
      <c r="K108" s="9" t="s">
        <v>49</v>
      </c>
      <c r="L108" s="9">
        <f>COUNTIF(L2:L82,"&lt;3.928")-COUNTIF(L2:L82,"&lt;3.767")</f>
        <v>5</v>
      </c>
      <c r="M108" s="9"/>
    </row>
    <row r="109" spans="11:23" x14ac:dyDescent="0.15">
      <c r="K109" s="9" t="s">
        <v>50</v>
      </c>
      <c r="L109" s="9">
        <f>COUNTIF(L2:L82,"&lt;4.089")-COUNTIF(L2:L82,"&lt;3.928")</f>
        <v>0</v>
      </c>
      <c r="M109" s="9"/>
    </row>
    <row r="110" spans="11:23" x14ac:dyDescent="0.15">
      <c r="K110" s="9" t="s">
        <v>51</v>
      </c>
      <c r="L110" s="9">
        <f>COUNTIF(L2:L82,"&lt;4.25")-COUNTIF(L2:L82,"&lt;4.089")</f>
        <v>0</v>
      </c>
      <c r="M110" s="9"/>
    </row>
    <row r="111" spans="11:23" x14ac:dyDescent="0.15">
      <c r="K111" s="9" t="s">
        <v>52</v>
      </c>
      <c r="L111" s="9">
        <f>COUNTIF(L2:L82,"&lt;4.411")-COUNTIF(L2:L82,"&lt;4.25")</f>
        <v>0</v>
      </c>
      <c r="M111" s="9"/>
    </row>
    <row r="112" spans="11:23" x14ac:dyDescent="0.15">
      <c r="K112" s="9" t="s">
        <v>53</v>
      </c>
      <c r="L112" s="9">
        <f>COUNTIF(L2:L82,"&lt;4.572")-COUNTIF(L2:L82,"&lt;4.411")</f>
        <v>0</v>
      </c>
      <c r="M112" s="9"/>
    </row>
    <row r="113" spans="11:23" x14ac:dyDescent="0.15">
      <c r="K113" s="9" t="s">
        <v>54</v>
      </c>
      <c r="L113" s="9">
        <f>COUNTIF(L2:L82,"&lt;4.733")-COUNTIF(L2:L82,"&lt;4.572")</f>
        <v>0</v>
      </c>
      <c r="M113" s="9"/>
      <c r="W113" s="13"/>
    </row>
    <row r="114" spans="11:23" x14ac:dyDescent="0.15">
      <c r="K114" s="9" t="s">
        <v>55</v>
      </c>
      <c r="L114" s="9">
        <f>COUNTIF(L2:L82,"&lt;4.894")-COUNTIF(L2:L82,"&lt;4.733")</f>
        <v>0</v>
      </c>
      <c r="M114" s="9"/>
      <c r="W114" s="13"/>
    </row>
    <row r="115" spans="11:23" x14ac:dyDescent="0.15">
      <c r="K115" s="9" t="s">
        <v>56</v>
      </c>
      <c r="L115" s="9">
        <f>COUNTIF(L2:L82,"&lt;5.055")-COUNTIF(L2:L82,"&lt;4.894")</f>
        <v>0</v>
      </c>
      <c r="M115" s="9"/>
      <c r="O115">
        <v>2.8929999999999998</v>
      </c>
      <c r="P115">
        <v>8.5000000000000006E-2</v>
      </c>
      <c r="W115" s="13"/>
    </row>
    <row r="116" spans="11:23" x14ac:dyDescent="0.15">
      <c r="K116" s="9" t="s">
        <v>57</v>
      </c>
      <c r="L116" s="9">
        <f>COUNTIF(L2:L82,"&lt;5.216")-COUNTIF(L2:L82,"&lt;5.055")</f>
        <v>0</v>
      </c>
      <c r="M116" s="9"/>
      <c r="O116">
        <v>3.8130000000000002</v>
      </c>
      <c r="P116">
        <v>0.11899999999999999</v>
      </c>
      <c r="W116" s="13"/>
    </row>
    <row r="117" spans="11:23" x14ac:dyDescent="0.15">
      <c r="K117" s="9" t="s">
        <v>58</v>
      </c>
      <c r="L117" s="9">
        <f>COUNTIF(L2:L82,"&lt;5.377")-COUNTIF(L2:L82,"&lt;5.216")</f>
        <v>0</v>
      </c>
      <c r="M117" s="9"/>
      <c r="O117">
        <v>4.3250000000000002</v>
      </c>
      <c r="P117">
        <v>0.157</v>
      </c>
      <c r="W117" s="13"/>
    </row>
    <row r="118" spans="11:23" x14ac:dyDescent="0.15">
      <c r="K118" s="9" t="s">
        <v>59</v>
      </c>
      <c r="L118" s="9">
        <f>COUNTIF(L2:L82,"&lt;5.538")-COUNTIF(L2:L82,"&lt;5.377")</f>
        <v>0</v>
      </c>
      <c r="M118" s="9"/>
      <c r="W118" s="13"/>
    </row>
    <row r="119" spans="11:23" x14ac:dyDescent="0.15">
      <c r="K119" s="9" t="s">
        <v>60</v>
      </c>
      <c r="L119" s="9">
        <f>COUNTIF(L2:L82,"&lt;5.699")-COUNTIF(L2:L82,"&lt;5.538")</f>
        <v>0</v>
      </c>
      <c r="M119" s="9"/>
      <c r="W119" s="13"/>
    </row>
    <row r="120" spans="11:23" x14ac:dyDescent="0.15">
      <c r="K120" s="9" t="s">
        <v>61</v>
      </c>
      <c r="L120" s="9">
        <f>COUNTIF(L2:L82,"&lt;5.86")-COUNTIF(L2:L82,"&lt;5.699")</f>
        <v>0</v>
      </c>
      <c r="M120" s="9"/>
      <c r="W120" s="13"/>
    </row>
    <row r="121" spans="11:23" x14ac:dyDescent="0.15">
      <c r="K121" s="9" t="s">
        <v>62</v>
      </c>
      <c r="L121" s="9">
        <f>COUNTIF(L2:L82,"&lt;6.021")-COUNTIF(L2:L82,"&lt;5.86")</f>
        <v>0</v>
      </c>
      <c r="M121" s="9"/>
      <c r="W121" s="13"/>
    </row>
    <row r="122" spans="11:23" x14ac:dyDescent="0.15">
      <c r="K122" s="9" t="s">
        <v>63</v>
      </c>
      <c r="L122" s="9">
        <f>COUNTIF(L2:L82,"&lt;6.182")-COUNTIF(L2:L82,"&lt;6.021")</f>
        <v>0</v>
      </c>
      <c r="M122" s="9"/>
      <c r="W122" s="13"/>
    </row>
    <row r="123" spans="11:23" x14ac:dyDescent="0.15">
      <c r="K123" s="9" t="s">
        <v>64</v>
      </c>
      <c r="L123" s="9">
        <f>COUNTIF(L2:L82,"&lt;6.343")-COUNTIF(L2:L82,"&lt;6.182")</f>
        <v>0</v>
      </c>
      <c r="M123" s="9"/>
      <c r="W123" s="13"/>
    </row>
    <row r="124" spans="11:23" x14ac:dyDescent="0.15">
      <c r="K124" s="9" t="s">
        <v>65</v>
      </c>
      <c r="L124" s="9">
        <f>COUNTIF(L2:L82,"&lt;6.504")-COUNTIF(L2:L82,"&lt;6.343")</f>
        <v>0</v>
      </c>
      <c r="M124" s="9"/>
      <c r="W124" s="13"/>
    </row>
  </sheetData>
  <phoneticPr fontId="5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E103"/>
  <sheetViews>
    <sheetView topLeftCell="E82" workbookViewId="0">
      <selection activeCell="E1" sqref="A1:XFD104"/>
    </sheetView>
  </sheetViews>
  <sheetFormatPr defaultColWidth="9" defaultRowHeight="13.5" x14ac:dyDescent="0.15"/>
  <cols>
    <col min="11" max="11" width="19.875" customWidth="1"/>
    <col min="12" max="12" width="15.5" customWidth="1"/>
    <col min="13" max="14" width="12.625"/>
    <col min="20" max="22" width="12.625"/>
    <col min="23" max="23" width="18.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30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946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3.3250389099121098</v>
      </c>
      <c r="L6" s="7">
        <v>2.0880012512207</v>
      </c>
      <c r="M6">
        <v>2.8667697906494101</v>
      </c>
      <c r="N6">
        <v>7.1586685180664098</v>
      </c>
      <c r="O6">
        <v>1</v>
      </c>
      <c r="P6">
        <v>1</v>
      </c>
      <c r="Q6">
        <v>4</v>
      </c>
      <c r="R6" s="12">
        <v>0.25</v>
      </c>
      <c r="S6" s="12">
        <f t="shared" si="0"/>
        <v>0.1</v>
      </c>
      <c r="T6">
        <v>1.11629867553711</v>
      </c>
      <c r="U6">
        <v>0.89506816864013705</v>
      </c>
      <c r="V6">
        <v>0.99337136745452903</v>
      </c>
      <c r="W6" s="13">
        <v>9.8303198814392104E-2</v>
      </c>
      <c r="X6">
        <v>0.122927308082581</v>
      </c>
      <c r="Y6">
        <v>0.122927308082581</v>
      </c>
      <c r="Z6">
        <v>0.1</v>
      </c>
      <c r="AA6">
        <v>0.3</v>
      </c>
      <c r="AB6">
        <v>0.75</v>
      </c>
      <c r="AC6">
        <v>0.42857142857142799</v>
      </c>
      <c r="AD6">
        <v>0.7</v>
      </c>
      <c r="AE6">
        <v>0.2</v>
      </c>
    </row>
    <row r="7" spans="1:31" x14ac:dyDescent="0.15">
      <c r="A7" s="4">
        <v>868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3.7255001068115199</v>
      </c>
      <c r="L7" s="7">
        <v>2.12992668151856</v>
      </c>
      <c r="M7">
        <v>1.7113456726074201</v>
      </c>
      <c r="N7">
        <v>3.2912960052490199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1.2244358062744101</v>
      </c>
      <c r="U7">
        <v>1.1473345756530799</v>
      </c>
      <c r="V7">
        <v>1.07429599761963</v>
      </c>
      <c r="W7" s="13">
        <v>7.3038578033447293E-2</v>
      </c>
      <c r="X7">
        <v>0.15013980865478499</v>
      </c>
      <c r="Y7">
        <v>0.15013980865478499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x14ac:dyDescent="0.15">
      <c r="A8" s="4">
        <v>688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5.5039482116699201</v>
      </c>
      <c r="L8" s="7">
        <v>2.1708469390869101</v>
      </c>
      <c r="M8">
        <v>1.1613750457763701</v>
      </c>
      <c r="N8">
        <v>4.6472492218017596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1.88547706604004</v>
      </c>
      <c r="U8">
        <v>1.7043437957763701</v>
      </c>
      <c r="V8">
        <v>1.6322380304336599</v>
      </c>
      <c r="W8" s="13">
        <v>7.2105765342712402E-2</v>
      </c>
      <c r="X8">
        <v>0.253239035606384</v>
      </c>
      <c r="Y8">
        <v>0.253239035606384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760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5.9451637268066397</v>
      </c>
      <c r="L9" s="7">
        <v>2.1772499084472701</v>
      </c>
      <c r="M9">
        <v>1.5182361602783201</v>
      </c>
      <c r="N9">
        <v>4.6323146820068404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2.00077629089356</v>
      </c>
      <c r="U9">
        <v>1.8528251647949201</v>
      </c>
      <c r="V9">
        <v>1.73305892944336</v>
      </c>
      <c r="W9" s="13">
        <v>0.119766235351562</v>
      </c>
      <c r="X9">
        <v>0.26771736145019498</v>
      </c>
      <c r="Y9">
        <v>0.26771736145019498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876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5.8185081481933603</v>
      </c>
      <c r="L10" s="7">
        <v>2.2077369689941402</v>
      </c>
      <c r="M10">
        <v>1.01711845397949</v>
      </c>
      <c r="N10">
        <v>4.8402996063232404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2.3515682220459002</v>
      </c>
      <c r="U10">
        <v>2.11308741569519</v>
      </c>
      <c r="V10">
        <v>2.02004790306091</v>
      </c>
      <c r="W10" s="13">
        <v>9.3039512634277302E-2</v>
      </c>
      <c r="X10">
        <v>0.33152031898498502</v>
      </c>
      <c r="Y10">
        <v>0.33152031898498502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206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4.4629192352294904</v>
      </c>
      <c r="L11" s="7">
        <v>2.2479228973388699</v>
      </c>
      <c r="M11">
        <v>2.1878547668457</v>
      </c>
      <c r="N11">
        <v>3.5414943695068399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1.4795379638671899</v>
      </c>
      <c r="U11">
        <v>1.4095602035522501</v>
      </c>
      <c r="V11">
        <v>1.2945129871368399</v>
      </c>
      <c r="W11" s="13">
        <v>0.115047216415405</v>
      </c>
      <c r="X11">
        <v>0.18502497673034701</v>
      </c>
      <c r="Y11">
        <v>0.18502497673034701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332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5.5232677459716797</v>
      </c>
      <c r="L12" s="7">
        <v>2.25797843933106</v>
      </c>
      <c r="M12">
        <v>1.6736488342285201</v>
      </c>
      <c r="N12">
        <v>3.9813232421875</v>
      </c>
      <c r="O12">
        <v>3</v>
      </c>
      <c r="P12">
        <v>3</v>
      </c>
      <c r="Q12">
        <v>11</v>
      </c>
      <c r="R12" s="12">
        <v>0.2727</v>
      </c>
      <c r="S12" s="12">
        <f t="shared" si="0"/>
        <v>0.3</v>
      </c>
      <c r="T12">
        <v>2.1875057220459002</v>
      </c>
      <c r="U12">
        <v>2.02536869049072</v>
      </c>
      <c r="V12">
        <v>1.8965694904327399</v>
      </c>
      <c r="W12" s="13">
        <v>0.12879920005798301</v>
      </c>
      <c r="X12">
        <v>0.29093623161315901</v>
      </c>
      <c r="Y12">
        <v>0.29093623161315901</v>
      </c>
      <c r="Z12">
        <v>0.3</v>
      </c>
      <c r="AA12">
        <v>0.8</v>
      </c>
      <c r="AB12">
        <v>0.72727272727272696</v>
      </c>
      <c r="AC12">
        <v>0.76190476190476197</v>
      </c>
      <c r="AD12">
        <v>0.2</v>
      </c>
      <c r="AE12">
        <v>0.5</v>
      </c>
    </row>
    <row r="13" spans="1:31" x14ac:dyDescent="0.15">
      <c r="A13" s="4">
        <v>243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7.0155200958251998</v>
      </c>
      <c r="L13" s="7">
        <v>2.2603340148925799</v>
      </c>
      <c r="M13">
        <v>1.61123275756836</v>
      </c>
      <c r="N13">
        <v>4.6294460296630904</v>
      </c>
      <c r="O13">
        <v>4</v>
      </c>
      <c r="P13">
        <v>4</v>
      </c>
      <c r="Q13">
        <v>13</v>
      </c>
      <c r="R13" s="12">
        <v>0.30769999999999997</v>
      </c>
      <c r="S13" s="12">
        <f t="shared" si="0"/>
        <v>0.4</v>
      </c>
      <c r="T13">
        <v>2.15481376647949</v>
      </c>
      <c r="U13">
        <v>2.0434997081756601</v>
      </c>
      <c r="V13">
        <v>1.8577797412872299</v>
      </c>
      <c r="W13" s="13">
        <v>0.18571996688842801</v>
      </c>
      <c r="X13">
        <v>0.29703402519226102</v>
      </c>
      <c r="Y13">
        <v>0.29703402519226102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4">
        <v>962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4.6886062622070304</v>
      </c>
      <c r="L14" s="7">
        <v>2.2660045623779301</v>
      </c>
      <c r="M14">
        <v>1.8892669677734399</v>
      </c>
      <c r="N14">
        <v>3.0958251953125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1.6115760803222701</v>
      </c>
      <c r="U14">
        <v>1.5397201776504501</v>
      </c>
      <c r="V14">
        <v>1.4006265401840201</v>
      </c>
      <c r="W14" s="13">
        <v>0.139093637466431</v>
      </c>
      <c r="X14">
        <v>0.21094954013824499</v>
      </c>
      <c r="Y14">
        <v>0.21094954013824499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774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4.5879154205322301</v>
      </c>
      <c r="L15" s="7">
        <v>2.3017005920410201</v>
      </c>
      <c r="M15">
        <v>1.68941307067871</v>
      </c>
      <c r="N15">
        <v>3.34785652160644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1.59369468688965</v>
      </c>
      <c r="U15">
        <v>1.4986766576767001</v>
      </c>
      <c r="V15">
        <v>1.38804054260254</v>
      </c>
      <c r="W15" s="13">
        <v>0.11063611507415801</v>
      </c>
      <c r="X15">
        <v>0.20565414428710899</v>
      </c>
      <c r="Y15">
        <v>0.20565414428710899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613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4.1262054443359402</v>
      </c>
      <c r="L16" s="7">
        <v>2.30923271179199</v>
      </c>
      <c r="M16">
        <v>2.0504150390625</v>
      </c>
      <c r="N16">
        <v>3.11630058288574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1.39303970336914</v>
      </c>
      <c r="U16">
        <v>1.32696604728699</v>
      </c>
      <c r="V16">
        <v>1.2175832986831701</v>
      </c>
      <c r="W16" s="13">
        <v>0.109382748603821</v>
      </c>
      <c r="X16">
        <v>0.17545640468597401</v>
      </c>
      <c r="Y16">
        <v>0.17545640468597401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s="7" customFormat="1" x14ac:dyDescent="0.15">
      <c r="A17" s="24">
        <v>964</v>
      </c>
      <c r="B17" s="7">
        <v>16</v>
      </c>
      <c r="C17" s="7">
        <v>4</v>
      </c>
      <c r="D17" s="7">
        <v>10</v>
      </c>
      <c r="E17" s="7">
        <v>10</v>
      </c>
      <c r="F17" s="7">
        <v>10</v>
      </c>
      <c r="G17" s="7">
        <v>0</v>
      </c>
      <c r="H17" s="7">
        <v>6</v>
      </c>
      <c r="I17" s="7">
        <v>4</v>
      </c>
      <c r="J17" s="7">
        <v>0.8</v>
      </c>
      <c r="K17" s="7">
        <v>4.8089675903320304</v>
      </c>
      <c r="L17" s="7">
        <v>2.3160915374755899</v>
      </c>
      <c r="M17" s="7">
        <v>1.9291191101074201</v>
      </c>
      <c r="N17" s="7">
        <v>3.18735694885254</v>
      </c>
      <c r="O17" s="7">
        <v>2</v>
      </c>
      <c r="P17" s="7">
        <v>2</v>
      </c>
      <c r="Q17" s="7">
        <v>9</v>
      </c>
      <c r="R17" s="26">
        <v>0.22220000000000001</v>
      </c>
      <c r="S17" s="26">
        <f t="shared" si="0"/>
        <v>0.2</v>
      </c>
      <c r="T17" s="7">
        <v>1.62002754211426</v>
      </c>
      <c r="U17" s="7">
        <v>1.55934906005859</v>
      </c>
      <c r="V17" s="7">
        <v>1.40135169029236</v>
      </c>
      <c r="W17" s="7">
        <v>0.15799736976623499</v>
      </c>
      <c r="X17" s="7">
        <v>0.218675851821899</v>
      </c>
      <c r="Y17" s="7">
        <v>0.218675851821899</v>
      </c>
      <c r="Z17" s="7">
        <v>0.2</v>
      </c>
      <c r="AA17" s="7">
        <v>0.7</v>
      </c>
      <c r="AB17" s="7">
        <v>0.77777777777777801</v>
      </c>
      <c r="AC17" s="7">
        <v>0.73684210526315796</v>
      </c>
      <c r="AD17" s="7">
        <v>0.3</v>
      </c>
      <c r="AE17" s="7">
        <v>0.5</v>
      </c>
    </row>
    <row r="18" spans="1:31" x14ac:dyDescent="0.15">
      <c r="A18" s="4">
        <v>939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6.1483573913574201</v>
      </c>
      <c r="L18" s="7">
        <v>2.3338871002197301</v>
      </c>
      <c r="M18">
        <v>1.45290374755859</v>
      </c>
      <c r="N18">
        <v>4.1549930572509801</v>
      </c>
      <c r="O18">
        <v>3</v>
      </c>
      <c r="P18">
        <v>3</v>
      </c>
      <c r="Q18">
        <v>10</v>
      </c>
      <c r="R18" s="12">
        <v>0.3</v>
      </c>
      <c r="S18" s="12">
        <f t="shared" si="0"/>
        <v>0.3</v>
      </c>
      <c r="T18">
        <v>2.0319080352783199</v>
      </c>
      <c r="U18">
        <v>1.90573501586914</v>
      </c>
      <c r="V18">
        <v>1.74814701080322</v>
      </c>
      <c r="W18" s="13">
        <v>0.157588005065918</v>
      </c>
      <c r="X18">
        <v>0.28376102447509799</v>
      </c>
      <c r="Y18">
        <v>0.28376102447509799</v>
      </c>
      <c r="Z18">
        <v>0.3</v>
      </c>
      <c r="AA18">
        <v>0.7</v>
      </c>
      <c r="AB18">
        <v>0.7</v>
      </c>
      <c r="AC18">
        <v>0.7</v>
      </c>
      <c r="AD18">
        <v>0.3</v>
      </c>
      <c r="AE18">
        <v>0.4</v>
      </c>
    </row>
    <row r="19" spans="1:31" x14ac:dyDescent="0.15">
      <c r="A19" s="4">
        <v>345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6.2197780609130904</v>
      </c>
      <c r="L19" s="7">
        <v>2.36846923828125</v>
      </c>
      <c r="M19">
        <v>1.53592109680176</v>
      </c>
      <c r="N19">
        <v>4.3374729156494096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2.2145919799804701</v>
      </c>
      <c r="U19">
        <v>2.0643436908721902</v>
      </c>
      <c r="V19">
        <v>1.8967049121856701</v>
      </c>
      <c r="W19" s="13">
        <v>0.16763877868652299</v>
      </c>
      <c r="X19">
        <v>0.31788706779480003</v>
      </c>
      <c r="Y19">
        <v>0.31788706779480003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812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4.4178123474121103</v>
      </c>
      <c r="L20" s="7">
        <v>2.4056224822997998</v>
      </c>
      <c r="M20">
        <v>1.97488021850586</v>
      </c>
      <c r="N20">
        <v>3.1628780364990199</v>
      </c>
      <c r="O20">
        <v>1</v>
      </c>
      <c r="P20">
        <v>1</v>
      </c>
      <c r="Q20">
        <v>3</v>
      </c>
      <c r="R20" s="12">
        <v>0.33329999999999999</v>
      </c>
      <c r="S20" s="12">
        <f t="shared" si="0"/>
        <v>0.1</v>
      </c>
      <c r="T20">
        <v>1.3116340637207</v>
      </c>
      <c r="U20">
        <v>1.25386738777161</v>
      </c>
      <c r="V20">
        <v>1.13772320747376</v>
      </c>
      <c r="W20" s="13">
        <v>0.11614418029785201</v>
      </c>
      <c r="X20">
        <v>0.17391085624694799</v>
      </c>
      <c r="Y20">
        <v>0.17391085624694799</v>
      </c>
      <c r="Z20">
        <v>0.1</v>
      </c>
      <c r="AA20">
        <v>0.2</v>
      </c>
      <c r="AB20">
        <v>0.66666666666666696</v>
      </c>
      <c r="AC20">
        <v>0.30769230769230799</v>
      </c>
      <c r="AD20">
        <v>0.8</v>
      </c>
      <c r="AE20">
        <v>0.1</v>
      </c>
    </row>
    <row r="21" spans="1:31" x14ac:dyDescent="0.15">
      <c r="A21" s="4">
        <v>804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>
        <v>5.2993335723876998</v>
      </c>
      <c r="L21" s="7">
        <v>1.8145503997802701</v>
      </c>
      <c r="M21">
        <v>1.2339725494384799</v>
      </c>
      <c r="N21">
        <v>4.3565196990966797</v>
      </c>
      <c r="O21">
        <v>3</v>
      </c>
      <c r="P21">
        <v>3</v>
      </c>
      <c r="Q21">
        <v>11</v>
      </c>
      <c r="R21" s="12">
        <v>0.2727</v>
      </c>
      <c r="S21" s="12">
        <f t="shared" si="0"/>
        <v>0.3</v>
      </c>
      <c r="T21">
        <v>1.8279266357421899</v>
      </c>
      <c r="U21">
        <v>1.6875041723251301</v>
      </c>
      <c r="V21">
        <v>1.59646248817444</v>
      </c>
      <c r="W21" s="13">
        <v>9.1041684150695801E-2</v>
      </c>
      <c r="X21">
        <v>0.231464147567749</v>
      </c>
      <c r="Y21">
        <v>0.231464147567749</v>
      </c>
      <c r="Z21">
        <v>0.3</v>
      </c>
      <c r="AA21">
        <v>0.8</v>
      </c>
      <c r="AB21">
        <v>0.72727272727272696</v>
      </c>
      <c r="AC21">
        <v>0.76190476190476197</v>
      </c>
      <c r="AD21">
        <v>0.2</v>
      </c>
      <c r="AE21">
        <v>0.5</v>
      </c>
    </row>
    <row r="22" spans="1:31" x14ac:dyDescent="0.15">
      <c r="A22" s="4">
        <v>312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4.5250988006591797</v>
      </c>
      <c r="L22" s="7">
        <v>2.4108982086181601</v>
      </c>
      <c r="M22">
        <v>1.9226989746093699</v>
      </c>
      <c r="N22">
        <v>6.3499069213867196</v>
      </c>
      <c r="O22">
        <v>3</v>
      </c>
      <c r="P22">
        <v>3</v>
      </c>
      <c r="Q22">
        <v>9</v>
      </c>
      <c r="R22" s="12">
        <v>0.33329999999999999</v>
      </c>
      <c r="S22" s="12">
        <f t="shared" si="0"/>
        <v>0.3</v>
      </c>
      <c r="T22">
        <v>1.47317695617676</v>
      </c>
      <c r="U22">
        <v>1.22977578639984</v>
      </c>
      <c r="V22">
        <v>1.2733234167098999</v>
      </c>
      <c r="W22" s="13">
        <v>4.3547630310058601E-2</v>
      </c>
      <c r="X22">
        <v>0.19985353946685799</v>
      </c>
      <c r="Y22">
        <v>0.19985353946685799</v>
      </c>
      <c r="Z22">
        <v>0.3</v>
      </c>
      <c r="AA22">
        <v>0.6</v>
      </c>
      <c r="AB22">
        <v>0.66666666666666696</v>
      </c>
      <c r="AC22">
        <v>0.63157894736842102</v>
      </c>
      <c r="AD22">
        <v>0.4</v>
      </c>
      <c r="AE22">
        <v>0.3</v>
      </c>
    </row>
    <row r="23" spans="1:31" x14ac:dyDescent="0.15">
      <c r="A23" s="4">
        <v>37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6.04209327697754</v>
      </c>
      <c r="L23" s="7">
        <v>2.41544532775879</v>
      </c>
      <c r="M23">
        <v>1.2670783996582</v>
      </c>
      <c r="N23">
        <v>4.9565734863281197</v>
      </c>
      <c r="O23">
        <v>3</v>
      </c>
      <c r="P23">
        <v>3</v>
      </c>
      <c r="Q23">
        <v>12</v>
      </c>
      <c r="R23" s="12">
        <v>0.25</v>
      </c>
      <c r="S23" s="12">
        <f t="shared" si="0"/>
        <v>0.3</v>
      </c>
      <c r="T23">
        <v>2.3585300445556601</v>
      </c>
      <c r="U23">
        <v>2.12113308906555</v>
      </c>
      <c r="V23">
        <v>2.0167069435119598</v>
      </c>
      <c r="W23" s="13">
        <v>0.10442614555358901</v>
      </c>
      <c r="X23">
        <v>0.34182310104370101</v>
      </c>
      <c r="Y23">
        <v>0.34182310104370101</v>
      </c>
      <c r="Z23">
        <v>0.3</v>
      </c>
      <c r="AA23">
        <v>0.9</v>
      </c>
      <c r="AB23">
        <v>0.75</v>
      </c>
      <c r="AC23">
        <v>0.81818181818181801</v>
      </c>
      <c r="AD23">
        <v>0.1</v>
      </c>
      <c r="AE23">
        <v>0.6</v>
      </c>
    </row>
    <row r="24" spans="1:31" x14ac:dyDescent="0.15">
      <c r="A24" s="4">
        <v>119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4.3686408996581996</v>
      </c>
      <c r="L24" s="7">
        <v>2.4335365295410201</v>
      </c>
      <c r="M24">
        <v>2.13887214660644</v>
      </c>
      <c r="N24">
        <v>4.3466472625732404</v>
      </c>
      <c r="O24">
        <v>1</v>
      </c>
      <c r="P24">
        <v>1</v>
      </c>
      <c r="Q24">
        <v>7</v>
      </c>
      <c r="R24" s="12">
        <v>0.1429</v>
      </c>
      <c r="S24" s="12">
        <f t="shared" si="0"/>
        <v>0.1</v>
      </c>
      <c r="T24">
        <v>1.4554977416992201</v>
      </c>
      <c r="U24">
        <v>1.32540655136108</v>
      </c>
      <c r="V24">
        <v>1.2578763961792001</v>
      </c>
      <c r="W24" s="13">
        <v>6.7530155181884793E-2</v>
      </c>
      <c r="X24">
        <v>0.19762134552002</v>
      </c>
      <c r="Y24">
        <v>0.19762134552002</v>
      </c>
      <c r="Z24">
        <v>0.1</v>
      </c>
      <c r="AA24">
        <v>0.6</v>
      </c>
      <c r="AB24">
        <v>0.85714285714285698</v>
      </c>
      <c r="AC24">
        <v>0.70588235294117596</v>
      </c>
      <c r="AD24">
        <v>0.4</v>
      </c>
      <c r="AE24">
        <v>0.5</v>
      </c>
    </row>
    <row r="25" spans="1:31" x14ac:dyDescent="0.15">
      <c r="A25" s="4">
        <v>712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3.8304862976074201</v>
      </c>
      <c r="L25" s="7">
        <v>2.4365577697753902</v>
      </c>
      <c r="M25">
        <v>2.0268630981445299</v>
      </c>
      <c r="N25">
        <v>4.0611400604248002</v>
      </c>
      <c r="O25">
        <v>1</v>
      </c>
      <c r="P25">
        <v>1</v>
      </c>
      <c r="Q25">
        <v>8</v>
      </c>
      <c r="R25" s="12">
        <v>0.125</v>
      </c>
      <c r="S25" s="12">
        <f t="shared" si="0"/>
        <v>0.1</v>
      </c>
      <c r="T25">
        <v>1.32381820678711</v>
      </c>
      <c r="U25">
        <v>1.19930648803711</v>
      </c>
      <c r="V25">
        <v>1.15740430355072</v>
      </c>
      <c r="W25" s="13">
        <v>4.1902184486389202E-2</v>
      </c>
      <c r="X25">
        <v>0.16641390323638899</v>
      </c>
      <c r="Y25">
        <v>0.16641390323638899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x14ac:dyDescent="0.15">
      <c r="A26" s="4">
        <v>623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5.1097850799560502</v>
      </c>
      <c r="L26" s="7">
        <v>2.44809913635254</v>
      </c>
      <c r="M26">
        <v>1.50448989868164</v>
      </c>
      <c r="N26">
        <v>5.08154296875</v>
      </c>
      <c r="O26">
        <v>3</v>
      </c>
      <c r="P26">
        <v>3</v>
      </c>
      <c r="Q26">
        <v>11</v>
      </c>
      <c r="R26" s="12">
        <v>0.2727</v>
      </c>
      <c r="S26" s="12">
        <f t="shared" si="0"/>
        <v>0.3</v>
      </c>
      <c r="T26">
        <v>1.9449977874755899</v>
      </c>
      <c r="U26">
        <v>1.7109842300414999</v>
      </c>
      <c r="V26">
        <v>1.6664686203002901</v>
      </c>
      <c r="W26" s="13">
        <v>4.4515609741210903E-2</v>
      </c>
      <c r="X26">
        <v>0.27852916717529302</v>
      </c>
      <c r="Y26">
        <v>0.27852916717529302</v>
      </c>
      <c r="Z26">
        <v>0.3</v>
      </c>
      <c r="AA26">
        <v>0.8</v>
      </c>
      <c r="AB26">
        <v>0.72727272727272696</v>
      </c>
      <c r="AC26">
        <v>0.76190476190476197</v>
      </c>
      <c r="AD26">
        <v>0.2</v>
      </c>
      <c r="AE26">
        <v>0.5</v>
      </c>
    </row>
    <row r="27" spans="1:31" x14ac:dyDescent="0.15">
      <c r="A27" s="4">
        <v>288</v>
      </c>
      <c r="B27">
        <v>16</v>
      </c>
      <c r="C27">
        <v>4</v>
      </c>
      <c r="D27">
        <v>10</v>
      </c>
      <c r="E27">
        <v>10</v>
      </c>
      <c r="F27">
        <v>10</v>
      </c>
      <c r="G27">
        <v>0</v>
      </c>
      <c r="H27">
        <v>6</v>
      </c>
      <c r="I27">
        <v>4</v>
      </c>
      <c r="J27">
        <v>0.8</v>
      </c>
      <c r="K27">
        <v>4.9405021667480504</v>
      </c>
      <c r="L27" s="7">
        <v>2.04789543151856</v>
      </c>
      <c r="M27">
        <v>1.7635974884033201</v>
      </c>
      <c r="N27">
        <v>4.1102657318115199</v>
      </c>
      <c r="O27">
        <v>1</v>
      </c>
      <c r="P27">
        <v>1</v>
      </c>
      <c r="Q27">
        <v>7</v>
      </c>
      <c r="R27" s="12">
        <v>0.1429</v>
      </c>
      <c r="S27" s="12">
        <f t="shared" si="0"/>
        <v>0.1</v>
      </c>
      <c r="T27">
        <v>1.65744781494141</v>
      </c>
      <c r="U27">
        <v>1.5432714223861701</v>
      </c>
      <c r="V27">
        <v>1.45035707950592</v>
      </c>
      <c r="W27" s="13">
        <v>9.2914342880248996E-2</v>
      </c>
      <c r="X27">
        <v>0.20709073543548601</v>
      </c>
      <c r="Y27">
        <v>0.20709073543548601</v>
      </c>
      <c r="Z27">
        <v>0.1</v>
      </c>
      <c r="AA27">
        <v>0.6</v>
      </c>
      <c r="AB27">
        <v>0.85714285714285698</v>
      </c>
      <c r="AC27">
        <v>0.70588235294117596</v>
      </c>
      <c r="AD27">
        <v>0.4</v>
      </c>
      <c r="AE27">
        <v>0.5</v>
      </c>
    </row>
    <row r="28" spans="1:31" s="20" customFormat="1" x14ac:dyDescent="0.15">
      <c r="A28" s="25">
        <v>704</v>
      </c>
      <c r="B28" s="20">
        <v>13</v>
      </c>
      <c r="C28" s="20">
        <v>7</v>
      </c>
      <c r="D28" s="20">
        <v>10</v>
      </c>
      <c r="E28" s="20">
        <v>10</v>
      </c>
      <c r="F28" s="20">
        <v>10</v>
      </c>
      <c r="G28" s="20">
        <v>0</v>
      </c>
      <c r="H28" s="20">
        <v>3</v>
      </c>
      <c r="I28" s="20">
        <v>7</v>
      </c>
      <c r="J28" s="20">
        <v>0.65</v>
      </c>
      <c r="K28" s="20">
        <v>4.02461814880371</v>
      </c>
      <c r="L28" s="20">
        <v>2.4749088287353498</v>
      </c>
      <c r="M28" s="20">
        <v>2.04274177551269</v>
      </c>
      <c r="N28" s="20">
        <v>4.5483264923095703</v>
      </c>
      <c r="O28" s="20">
        <v>2</v>
      </c>
      <c r="P28" s="20">
        <v>2</v>
      </c>
      <c r="Q28" s="20">
        <v>11</v>
      </c>
      <c r="R28" s="27">
        <v>0.18179999999999999</v>
      </c>
      <c r="S28" s="27">
        <f t="shared" si="0"/>
        <v>0.2</v>
      </c>
      <c r="T28" s="20">
        <v>1.2865447998046899</v>
      </c>
      <c r="U28" s="20">
        <v>1.1468582153320299</v>
      </c>
      <c r="V28" s="20">
        <v>1.11094510555267</v>
      </c>
      <c r="W28" s="20">
        <v>3.5913109779357903E-2</v>
      </c>
      <c r="X28" s="20">
        <v>0.17559969425201399</v>
      </c>
      <c r="Y28" s="20">
        <v>0.17559969425201399</v>
      </c>
      <c r="Z28" s="20">
        <v>0.2</v>
      </c>
      <c r="AA28" s="20">
        <v>0.9</v>
      </c>
      <c r="AB28" s="20">
        <v>0.81818181818181801</v>
      </c>
      <c r="AC28" s="20">
        <v>0.85714285714285698</v>
      </c>
      <c r="AD28" s="20">
        <v>0.1</v>
      </c>
      <c r="AE28" s="20">
        <v>0.7</v>
      </c>
    </row>
    <row r="29" spans="1:31" x14ac:dyDescent="0.15">
      <c r="A29" s="4">
        <v>479</v>
      </c>
      <c r="B29">
        <v>16</v>
      </c>
      <c r="C29">
        <v>4</v>
      </c>
      <c r="D29">
        <v>10</v>
      </c>
      <c r="E29">
        <v>10</v>
      </c>
      <c r="F29">
        <v>10</v>
      </c>
      <c r="G29">
        <v>0</v>
      </c>
      <c r="H29">
        <v>6</v>
      </c>
      <c r="I29">
        <v>4</v>
      </c>
      <c r="J29">
        <v>0.8</v>
      </c>
      <c r="K29">
        <v>5.7573509216308603</v>
      </c>
      <c r="L29" s="7">
        <v>2.7966232299804701</v>
      </c>
      <c r="M29">
        <v>2.2686214447021502</v>
      </c>
      <c r="N29">
        <v>3.6145534515380899</v>
      </c>
      <c r="O29">
        <v>1</v>
      </c>
      <c r="P29">
        <v>1</v>
      </c>
      <c r="Q29">
        <v>9</v>
      </c>
      <c r="R29" s="12">
        <v>0.1111</v>
      </c>
      <c r="S29" s="12">
        <f t="shared" si="0"/>
        <v>0.1</v>
      </c>
      <c r="T29">
        <v>2.0933933258056601</v>
      </c>
      <c r="U29">
        <v>2.00058150291443</v>
      </c>
      <c r="V29">
        <v>1.7778230905532799</v>
      </c>
      <c r="W29" s="13">
        <v>0.22275841236114499</v>
      </c>
      <c r="X29">
        <v>0.31557023525237998</v>
      </c>
      <c r="Y29">
        <v>0.31557023525237998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x14ac:dyDescent="0.15">
      <c r="A30" s="4">
        <v>618</v>
      </c>
      <c r="B30">
        <v>16</v>
      </c>
      <c r="C30">
        <v>4</v>
      </c>
      <c r="D30">
        <v>10</v>
      </c>
      <c r="E30">
        <v>10</v>
      </c>
      <c r="F30">
        <v>10</v>
      </c>
      <c r="G30">
        <v>0</v>
      </c>
      <c r="H30">
        <v>6</v>
      </c>
      <c r="I30">
        <v>4</v>
      </c>
      <c r="J30">
        <v>0.8</v>
      </c>
      <c r="K30">
        <v>6.0897712707519496</v>
      </c>
      <c r="L30" s="7">
        <v>3.0250396728515598</v>
      </c>
      <c r="M30">
        <v>2.5934143066406201</v>
      </c>
      <c r="N30">
        <v>4.0288238525390598</v>
      </c>
      <c r="O30">
        <v>1</v>
      </c>
      <c r="P30">
        <v>1</v>
      </c>
      <c r="Q30">
        <v>10</v>
      </c>
      <c r="R30" s="12">
        <v>0.1</v>
      </c>
      <c r="S30" s="12">
        <f t="shared" si="0"/>
        <v>0.1</v>
      </c>
      <c r="T30">
        <v>1.8936290740966799</v>
      </c>
      <c r="U30">
        <v>1.8156868219375599</v>
      </c>
      <c r="V30">
        <v>1.60606229305267</v>
      </c>
      <c r="W30" s="13">
        <v>0.209624528884888</v>
      </c>
      <c r="X30">
        <v>0.28756678104400601</v>
      </c>
      <c r="Y30">
        <v>0.28756678104400601</v>
      </c>
      <c r="Z30">
        <v>0.1</v>
      </c>
      <c r="AA30">
        <v>0.9</v>
      </c>
      <c r="AB30">
        <v>0.9</v>
      </c>
      <c r="AC30">
        <v>0.9</v>
      </c>
      <c r="AD30">
        <v>0.1</v>
      </c>
      <c r="AE30">
        <v>0.8</v>
      </c>
    </row>
    <row r="31" spans="1:31" x14ac:dyDescent="0.15">
      <c r="A31" s="4">
        <v>486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>
        <v>5.4736347198486301</v>
      </c>
      <c r="L31" s="7">
        <v>3.00607109069824</v>
      </c>
      <c r="M31">
        <v>2.5961036682128902</v>
      </c>
      <c r="N31">
        <v>3.08769607543945</v>
      </c>
      <c r="O31">
        <v>1</v>
      </c>
      <c r="P31">
        <v>1</v>
      </c>
      <c r="Q31">
        <v>9</v>
      </c>
      <c r="R31" s="12">
        <v>0.1111</v>
      </c>
      <c r="S31" s="12">
        <f t="shared" ref="S31:S44" si="1">O31/E31</f>
        <v>0.1</v>
      </c>
      <c r="T31">
        <v>1.6700477600097701</v>
      </c>
      <c r="U31">
        <v>1.6262121200561499</v>
      </c>
      <c r="V31">
        <v>1.4233806133270299</v>
      </c>
      <c r="W31" s="13">
        <v>0.202831506729126</v>
      </c>
      <c r="X31">
        <v>0.24666714668273901</v>
      </c>
      <c r="Y31">
        <v>0.24666714668273901</v>
      </c>
      <c r="Z31">
        <v>0.1</v>
      </c>
      <c r="AA31">
        <v>0.8</v>
      </c>
      <c r="AB31">
        <v>0.88888888888888895</v>
      </c>
      <c r="AC31">
        <v>0.84210526315789502</v>
      </c>
      <c r="AD31">
        <v>0.2</v>
      </c>
      <c r="AE31">
        <v>0.7</v>
      </c>
    </row>
    <row r="32" spans="1:31" x14ac:dyDescent="0.15">
      <c r="A32" s="4">
        <v>331</v>
      </c>
      <c r="B32">
        <v>14</v>
      </c>
      <c r="C32">
        <v>6</v>
      </c>
      <c r="D32">
        <v>10</v>
      </c>
      <c r="E32">
        <v>10</v>
      </c>
      <c r="F32">
        <v>10</v>
      </c>
      <c r="G32">
        <v>0</v>
      </c>
      <c r="H32">
        <v>4</v>
      </c>
      <c r="I32">
        <v>6</v>
      </c>
      <c r="J32">
        <v>0.7</v>
      </c>
      <c r="K32">
        <v>4.9751873016357404</v>
      </c>
      <c r="L32" s="7">
        <v>3.11871337890625</v>
      </c>
      <c r="M32">
        <v>2.3487701416015598</v>
      </c>
      <c r="N32">
        <v>3.3579540252685498</v>
      </c>
      <c r="O32">
        <v>2</v>
      </c>
      <c r="P32">
        <v>2</v>
      </c>
      <c r="Q32">
        <v>11</v>
      </c>
      <c r="R32" s="12">
        <v>0.18179999999999999</v>
      </c>
      <c r="S32" s="12">
        <f t="shared" si="1"/>
        <v>0.2</v>
      </c>
      <c r="T32">
        <v>1.7982158660888701</v>
      </c>
      <c r="U32">
        <v>1.7166333198547401</v>
      </c>
      <c r="V32">
        <v>1.5181471109390301</v>
      </c>
      <c r="W32" s="13">
        <v>0.19848620891571001</v>
      </c>
      <c r="X32">
        <v>0.28006875514984098</v>
      </c>
      <c r="Y32">
        <v>0.28006875514984098</v>
      </c>
      <c r="Z32">
        <v>0.2</v>
      </c>
      <c r="AA32">
        <v>0.9</v>
      </c>
      <c r="AB32">
        <v>0.81818181818181801</v>
      </c>
      <c r="AC32">
        <v>0.85714285714285698</v>
      </c>
      <c r="AD32">
        <v>0.1</v>
      </c>
      <c r="AE32">
        <v>0.7</v>
      </c>
    </row>
    <row r="33" spans="1:31" x14ac:dyDescent="0.15">
      <c r="A33" s="4">
        <v>62</v>
      </c>
      <c r="B33">
        <v>14</v>
      </c>
      <c r="C33">
        <v>6</v>
      </c>
      <c r="D33">
        <v>10</v>
      </c>
      <c r="E33">
        <v>10</v>
      </c>
      <c r="F33">
        <v>10</v>
      </c>
      <c r="G33">
        <v>0</v>
      </c>
      <c r="H33">
        <v>4</v>
      </c>
      <c r="I33">
        <v>6</v>
      </c>
      <c r="J33">
        <v>0.7</v>
      </c>
      <c r="K33">
        <v>5.3921203613281197</v>
      </c>
      <c r="L33" s="7">
        <v>3.06877517700195</v>
      </c>
      <c r="M33">
        <v>2.2674865722656201</v>
      </c>
      <c r="N33">
        <v>4.4728755950927699</v>
      </c>
      <c r="O33">
        <v>2</v>
      </c>
      <c r="P33">
        <v>2</v>
      </c>
      <c r="Q33">
        <v>11</v>
      </c>
      <c r="R33" s="12">
        <v>0.18179999999999999</v>
      </c>
      <c r="S33" s="12">
        <f t="shared" si="1"/>
        <v>0.2</v>
      </c>
      <c r="T33">
        <v>1.7574329376220701</v>
      </c>
      <c r="U33">
        <v>1.6197395324707</v>
      </c>
      <c r="V33">
        <v>1.4932003021240201</v>
      </c>
      <c r="W33" s="13">
        <v>0.12653923034667999</v>
      </c>
      <c r="X33">
        <v>0.26423263549804699</v>
      </c>
      <c r="Y33">
        <v>0.26423263549804699</v>
      </c>
      <c r="Z33">
        <v>0.2</v>
      </c>
      <c r="AA33">
        <v>0.9</v>
      </c>
      <c r="AB33">
        <v>0.81818181818181801</v>
      </c>
      <c r="AC33">
        <v>0.85714285714285698</v>
      </c>
      <c r="AD33">
        <v>0.1</v>
      </c>
      <c r="AE33">
        <v>0.7</v>
      </c>
    </row>
    <row r="34" spans="1:31" x14ac:dyDescent="0.15">
      <c r="A34" s="4">
        <v>383</v>
      </c>
      <c r="B34">
        <v>13</v>
      </c>
      <c r="C34">
        <v>7</v>
      </c>
      <c r="D34">
        <v>10</v>
      </c>
      <c r="E34">
        <v>10</v>
      </c>
      <c r="F34">
        <v>10</v>
      </c>
      <c r="G34">
        <v>0</v>
      </c>
      <c r="H34">
        <v>3</v>
      </c>
      <c r="I34">
        <v>7</v>
      </c>
      <c r="J34">
        <v>0.65</v>
      </c>
      <c r="K34">
        <v>3.9303359985351598</v>
      </c>
      <c r="L34" s="7">
        <v>2.9631099700927699</v>
      </c>
      <c r="M34">
        <v>3.2686786651611301</v>
      </c>
      <c r="N34">
        <v>3.6606101989746098</v>
      </c>
      <c r="O34">
        <v>0</v>
      </c>
      <c r="P34">
        <v>0</v>
      </c>
      <c r="Q34">
        <v>6</v>
      </c>
      <c r="R34" s="12">
        <v>0</v>
      </c>
      <c r="S34" s="12">
        <f t="shared" si="1"/>
        <v>0</v>
      </c>
      <c r="T34">
        <v>1.24178123474121</v>
      </c>
      <c r="U34">
        <v>1.1926892995834399</v>
      </c>
      <c r="V34">
        <v>1.0662806034088099</v>
      </c>
      <c r="W34" s="13">
        <v>0.126408696174622</v>
      </c>
      <c r="X34">
        <v>0.17550063133239699</v>
      </c>
      <c r="Y34">
        <v>0.17550063133239699</v>
      </c>
      <c r="Z34">
        <v>0</v>
      </c>
      <c r="AA34">
        <v>0.6</v>
      </c>
      <c r="AB34">
        <v>1</v>
      </c>
      <c r="AC34">
        <v>0.75</v>
      </c>
      <c r="AD34">
        <v>0.4</v>
      </c>
      <c r="AE34">
        <v>0.6</v>
      </c>
    </row>
    <row r="35" spans="1:31" x14ac:dyDescent="0.15">
      <c r="A35" s="4">
        <v>897</v>
      </c>
      <c r="B35">
        <v>15</v>
      </c>
      <c r="C35">
        <v>5</v>
      </c>
      <c r="D35">
        <v>10</v>
      </c>
      <c r="E35">
        <v>10</v>
      </c>
      <c r="F35">
        <v>10</v>
      </c>
      <c r="G35">
        <v>0</v>
      </c>
      <c r="H35">
        <v>5</v>
      </c>
      <c r="I35">
        <v>5</v>
      </c>
      <c r="J35">
        <v>0.75</v>
      </c>
      <c r="K35">
        <v>5.0807552337646502</v>
      </c>
      <c r="L35" s="7">
        <v>3.5942249298095699</v>
      </c>
      <c r="M35">
        <v>3.5212154388427699</v>
      </c>
      <c r="N35">
        <v>2.8270282745361301</v>
      </c>
      <c r="O35">
        <v>1</v>
      </c>
      <c r="P35">
        <v>1</v>
      </c>
      <c r="Q35">
        <v>9</v>
      </c>
      <c r="R35" s="12">
        <v>0.1111</v>
      </c>
      <c r="S35" s="12">
        <f t="shared" si="1"/>
        <v>0.1</v>
      </c>
      <c r="T35">
        <v>1.6263542175293</v>
      </c>
      <c r="U35">
        <v>1.6224285364151001</v>
      </c>
      <c r="V35">
        <v>1.36819708347321</v>
      </c>
      <c r="W35" s="13">
        <v>0.25423145294189398</v>
      </c>
      <c r="X35">
        <v>0.25815713405609098</v>
      </c>
      <c r="Y35">
        <v>0.25815713405609098</v>
      </c>
      <c r="Z35">
        <v>0.1</v>
      </c>
      <c r="AA35">
        <v>0.8</v>
      </c>
      <c r="AB35">
        <v>0.88888888888888895</v>
      </c>
      <c r="AC35">
        <v>0.84210526315789502</v>
      </c>
      <c r="AD35">
        <v>0.2</v>
      </c>
      <c r="AE35">
        <v>0.7</v>
      </c>
    </row>
    <row r="36" spans="1:31" x14ac:dyDescent="0.15">
      <c r="A36" s="4">
        <v>934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5.5186271667480504</v>
      </c>
      <c r="L36" s="7">
        <v>3.5302085876464799</v>
      </c>
      <c r="M36">
        <v>3.1703033447265598</v>
      </c>
      <c r="N36">
        <v>3.25703048706055</v>
      </c>
      <c r="O36">
        <v>1</v>
      </c>
      <c r="P36">
        <v>1</v>
      </c>
      <c r="Q36">
        <v>10</v>
      </c>
      <c r="R36" s="12">
        <v>0.1</v>
      </c>
      <c r="S36" s="12">
        <f t="shared" si="1"/>
        <v>0.1</v>
      </c>
      <c r="T36">
        <v>1.7077541351318399</v>
      </c>
      <c r="U36">
        <v>1.6505378484725901</v>
      </c>
      <c r="V36">
        <v>1.43968558311462</v>
      </c>
      <c r="W36" s="13">
        <v>0.210852265357971</v>
      </c>
      <c r="X36">
        <v>0.26806855201721203</v>
      </c>
      <c r="Y36">
        <v>0.26806855201721203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518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4.2386131286621103</v>
      </c>
      <c r="L37" s="7">
        <v>3.5993404388427699</v>
      </c>
      <c r="M37">
        <v>4.3402576446533203</v>
      </c>
      <c r="N37">
        <v>3.1893730163574201</v>
      </c>
      <c r="O37">
        <v>0</v>
      </c>
      <c r="P37">
        <v>0</v>
      </c>
      <c r="Q37">
        <v>6</v>
      </c>
      <c r="R37" s="12">
        <v>0</v>
      </c>
      <c r="S37" s="12">
        <f t="shared" si="1"/>
        <v>0</v>
      </c>
      <c r="T37">
        <v>1.2165508270263701</v>
      </c>
      <c r="U37">
        <v>1.22995185852051</v>
      </c>
      <c r="V37">
        <v>1.02359163761139</v>
      </c>
      <c r="W37" s="13">
        <v>0.20636022090911901</v>
      </c>
      <c r="X37">
        <v>0.192959189414978</v>
      </c>
      <c r="Y37">
        <v>0.192959189414978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480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5.1506195068359402</v>
      </c>
      <c r="L38" s="7">
        <v>3.3932723999023402</v>
      </c>
      <c r="M38">
        <v>3.2600231170654301</v>
      </c>
      <c r="N38">
        <v>3.2482032775878902</v>
      </c>
      <c r="O38">
        <v>0</v>
      </c>
      <c r="P38">
        <v>0</v>
      </c>
      <c r="Q38">
        <v>5</v>
      </c>
      <c r="R38" s="12">
        <v>0</v>
      </c>
      <c r="S38" s="12">
        <f t="shared" si="1"/>
        <v>0</v>
      </c>
      <c r="T38">
        <v>1.6599922180175799</v>
      </c>
      <c r="U38">
        <v>1.60904240608215</v>
      </c>
      <c r="V38">
        <v>1.40480065345764</v>
      </c>
      <c r="W38" s="13">
        <v>0.204241752624512</v>
      </c>
      <c r="X38">
        <v>0.25519156455993702</v>
      </c>
      <c r="Y38">
        <v>0.25519156455993702</v>
      </c>
      <c r="Z38">
        <v>0</v>
      </c>
      <c r="AA38">
        <v>0.5</v>
      </c>
      <c r="AB38">
        <v>1</v>
      </c>
      <c r="AC38">
        <v>0.66666666666666696</v>
      </c>
      <c r="AD38">
        <v>0.5</v>
      </c>
      <c r="AE38">
        <v>0.5</v>
      </c>
    </row>
    <row r="39" spans="1:31" x14ac:dyDescent="0.15">
      <c r="A39" s="4">
        <v>314</v>
      </c>
      <c r="B39">
        <v>16</v>
      </c>
      <c r="C39">
        <v>4</v>
      </c>
      <c r="D39">
        <v>10</v>
      </c>
      <c r="E39">
        <v>10</v>
      </c>
      <c r="F39">
        <v>10</v>
      </c>
      <c r="G39">
        <v>0</v>
      </c>
      <c r="H39">
        <v>6</v>
      </c>
      <c r="I39">
        <v>4</v>
      </c>
      <c r="J39">
        <v>0.8</v>
      </c>
      <c r="K39">
        <v>5.579345703125</v>
      </c>
      <c r="L39" s="7">
        <v>3.34688377380371</v>
      </c>
      <c r="M39">
        <v>3.0530090332031201</v>
      </c>
      <c r="N39">
        <v>2.9860916137695299</v>
      </c>
      <c r="O39">
        <v>1</v>
      </c>
      <c r="P39">
        <v>1</v>
      </c>
      <c r="Q39">
        <v>9</v>
      </c>
      <c r="R39" s="12">
        <v>0.1111</v>
      </c>
      <c r="S39" s="12">
        <f t="shared" si="1"/>
        <v>0.1</v>
      </c>
      <c r="T39">
        <v>1.7445583343505899</v>
      </c>
      <c r="U39">
        <v>1.72052478790283</v>
      </c>
      <c r="V39">
        <v>1.4698741436004601</v>
      </c>
      <c r="W39" s="13">
        <v>0.250650644302368</v>
      </c>
      <c r="X39">
        <v>0.27468419075012201</v>
      </c>
      <c r="Y39">
        <v>0.27468419075012201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624</v>
      </c>
      <c r="B40">
        <v>16</v>
      </c>
      <c r="C40">
        <v>4</v>
      </c>
      <c r="D40">
        <v>10</v>
      </c>
      <c r="E40">
        <v>10</v>
      </c>
      <c r="F40">
        <v>10</v>
      </c>
      <c r="G40">
        <v>0</v>
      </c>
      <c r="H40">
        <v>6</v>
      </c>
      <c r="I40">
        <v>4</v>
      </c>
      <c r="J40">
        <v>0.8</v>
      </c>
      <c r="K40">
        <v>5.7309322357177699</v>
      </c>
      <c r="L40" s="7">
        <v>3.2853984832763699</v>
      </c>
      <c r="M40">
        <v>2.8849430084228498</v>
      </c>
      <c r="N40">
        <v>3.0747337341308598</v>
      </c>
      <c r="O40">
        <v>1</v>
      </c>
      <c r="P40">
        <v>1</v>
      </c>
      <c r="Q40">
        <v>9</v>
      </c>
      <c r="R40" s="12">
        <v>0.1111</v>
      </c>
      <c r="S40" s="12">
        <f t="shared" si="1"/>
        <v>0.1</v>
      </c>
      <c r="T40">
        <v>1.9793052673339799</v>
      </c>
      <c r="U40">
        <v>1.9299783706664999</v>
      </c>
      <c r="V40">
        <v>1.67936038970947</v>
      </c>
      <c r="W40" s="13">
        <v>0.25061798095703097</v>
      </c>
      <c r="X40">
        <v>0.299944877624512</v>
      </c>
      <c r="Y40">
        <v>0.299944877624512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5">
        <v>974</v>
      </c>
      <c r="B41" s="1">
        <v>15</v>
      </c>
      <c r="C41" s="1">
        <v>5</v>
      </c>
      <c r="D41" s="1">
        <v>10</v>
      </c>
      <c r="E41" s="1">
        <v>10</v>
      </c>
      <c r="F41" s="1">
        <v>10</v>
      </c>
      <c r="G41" s="1">
        <v>0</v>
      </c>
      <c r="H41" s="1">
        <v>5</v>
      </c>
      <c r="I41" s="1">
        <v>5</v>
      </c>
      <c r="J41" s="1">
        <v>0.75</v>
      </c>
      <c r="K41" s="1">
        <v>5.3685245513915998</v>
      </c>
      <c r="L41" s="1">
        <v>3.2771472930908199</v>
      </c>
      <c r="M41" s="1">
        <v>2.8307132720947301</v>
      </c>
      <c r="N41" s="1">
        <v>3.2898807525634801</v>
      </c>
      <c r="O41" s="1">
        <v>1</v>
      </c>
      <c r="P41" s="1">
        <v>1</v>
      </c>
      <c r="Q41" s="1">
        <v>10</v>
      </c>
      <c r="R41" s="14">
        <v>0.1</v>
      </c>
      <c r="S41" s="14">
        <f t="shared" si="1"/>
        <v>0.1</v>
      </c>
      <c r="T41" s="1">
        <v>1.6221961975097701</v>
      </c>
      <c r="U41" s="1">
        <v>1.5725250244140601</v>
      </c>
      <c r="V41" s="1">
        <v>1.3714082241058301</v>
      </c>
      <c r="W41" s="1">
        <v>0.20111680030822801</v>
      </c>
      <c r="X41" s="1">
        <v>0.250787973403931</v>
      </c>
      <c r="Y41" s="1">
        <v>0.250787973403931</v>
      </c>
      <c r="Z41" s="1">
        <v>0.1</v>
      </c>
      <c r="AA41" s="1">
        <v>0.9</v>
      </c>
      <c r="AB41" s="1">
        <v>0.9</v>
      </c>
      <c r="AC41" s="1">
        <v>0.9</v>
      </c>
      <c r="AD41" s="1">
        <v>0.1</v>
      </c>
      <c r="AE41" s="1">
        <v>0.8</v>
      </c>
    </row>
    <row r="42" spans="1:31" x14ac:dyDescent="0.15">
      <c r="A42" s="4">
        <v>186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5.5654602050781197</v>
      </c>
      <c r="L42" s="7">
        <v>3.4134902954101598</v>
      </c>
      <c r="M42">
        <v>2.9460144042968701</v>
      </c>
      <c r="N42">
        <v>3.3690128326415998</v>
      </c>
      <c r="O42">
        <v>2</v>
      </c>
      <c r="P42">
        <v>2</v>
      </c>
      <c r="Q42">
        <v>12</v>
      </c>
      <c r="R42" s="12">
        <v>0.16669999999999999</v>
      </c>
      <c r="S42" s="12">
        <f t="shared" si="1"/>
        <v>0.2</v>
      </c>
      <c r="T42">
        <v>1.5749206542968699</v>
      </c>
      <c r="U42">
        <v>1.52458608150482</v>
      </c>
      <c r="V42">
        <v>1.3351366519928001</v>
      </c>
      <c r="W42" s="13">
        <v>0.18944942951202401</v>
      </c>
      <c r="X42">
        <v>0.23978400230407701</v>
      </c>
      <c r="Y42">
        <v>0.23978400230407701</v>
      </c>
      <c r="Z42">
        <v>0.2</v>
      </c>
      <c r="AA42">
        <v>1</v>
      </c>
      <c r="AB42">
        <v>0.83333333333333304</v>
      </c>
      <c r="AC42">
        <v>0.90909090909090895</v>
      </c>
      <c r="AD42">
        <v>0</v>
      </c>
      <c r="AE42">
        <v>0.8</v>
      </c>
    </row>
    <row r="43" spans="1:31" x14ac:dyDescent="0.15">
      <c r="A43" s="4">
        <v>482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>
        <v>5.1795711517334002</v>
      </c>
      <c r="L43" s="7">
        <v>3.4398860931396502</v>
      </c>
      <c r="M43">
        <v>2.7197036743164098</v>
      </c>
      <c r="N43">
        <v>3.1489009857177699</v>
      </c>
      <c r="O43">
        <v>1</v>
      </c>
      <c r="P43">
        <v>1</v>
      </c>
      <c r="Q43">
        <v>7</v>
      </c>
      <c r="R43" s="12">
        <v>0.1429</v>
      </c>
      <c r="S43" s="12">
        <f t="shared" si="1"/>
        <v>0.1</v>
      </c>
      <c r="T43">
        <v>1.4682025909423799</v>
      </c>
      <c r="U43">
        <v>1.42195320129395</v>
      </c>
      <c r="V43">
        <v>1.2352225780487101</v>
      </c>
      <c r="W43" s="13">
        <v>0.18673062324523901</v>
      </c>
      <c r="X43">
        <v>0.23298001289367701</v>
      </c>
      <c r="Y43">
        <v>0.23298001289367701</v>
      </c>
      <c r="Z43">
        <v>0.1</v>
      </c>
      <c r="AA43">
        <v>0.6</v>
      </c>
      <c r="AB43">
        <v>0.85714285714285698</v>
      </c>
      <c r="AC43">
        <v>0.70588235294117596</v>
      </c>
      <c r="AD43">
        <v>0.4</v>
      </c>
      <c r="AE43">
        <v>0.5</v>
      </c>
    </row>
    <row r="44" spans="1:31" x14ac:dyDescent="0.15">
      <c r="A44" s="4">
        <v>20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4.7936458587646502</v>
      </c>
      <c r="L44" s="7">
        <v>3.21484375</v>
      </c>
      <c r="M44">
        <v>2.74176025390625</v>
      </c>
      <c r="N44">
        <v>3.1585388183593701</v>
      </c>
      <c r="O44">
        <v>1</v>
      </c>
      <c r="P44">
        <v>1</v>
      </c>
      <c r="Q44">
        <v>9</v>
      </c>
      <c r="R44" s="12">
        <v>0.1111</v>
      </c>
      <c r="S44" s="12">
        <f t="shared" si="1"/>
        <v>0.1</v>
      </c>
      <c r="T44">
        <v>1.57986640930176</v>
      </c>
      <c r="U44">
        <v>1.5197329521179199</v>
      </c>
      <c r="V44">
        <v>1.33726954460144</v>
      </c>
      <c r="W44" s="13">
        <v>0.18246340751647899</v>
      </c>
      <c r="X44">
        <v>0.24259686470031699</v>
      </c>
      <c r="Y44">
        <v>0.24259686470031699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948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6.0359687805175799</v>
      </c>
      <c r="L45" s="7">
        <v>3.25136375427246</v>
      </c>
      <c r="M45">
        <v>2.7053775787353498</v>
      </c>
      <c r="N45">
        <v>4.4772434234619096</v>
      </c>
      <c r="O45">
        <v>1</v>
      </c>
      <c r="P45">
        <v>1</v>
      </c>
      <c r="Q45">
        <v>10</v>
      </c>
      <c r="R45" s="12">
        <v>0.1</v>
      </c>
      <c r="S45" s="12">
        <f t="shared" ref="S45:S61" si="2">O45/E45</f>
        <v>0.1</v>
      </c>
      <c r="T45">
        <v>2.0139236450195299</v>
      </c>
      <c r="U45">
        <v>1.8851909637451201</v>
      </c>
      <c r="V45">
        <v>1.70291864871979</v>
      </c>
      <c r="W45" s="13">
        <v>0.18227231502533001</v>
      </c>
      <c r="X45">
        <v>0.31100499629974399</v>
      </c>
      <c r="Y45">
        <v>0.31100499629974399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4">
        <v>665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>
        <v>5.1366710662841797</v>
      </c>
      <c r="L46" s="7">
        <v>3.4232616424560498</v>
      </c>
      <c r="M46">
        <v>2.92183113098144</v>
      </c>
      <c r="N46">
        <v>3.4478187561035201</v>
      </c>
      <c r="O46">
        <v>1</v>
      </c>
      <c r="P46">
        <v>1</v>
      </c>
      <c r="Q46">
        <v>9</v>
      </c>
      <c r="R46" s="12">
        <v>0.1111</v>
      </c>
      <c r="S46" s="12">
        <f t="shared" si="2"/>
        <v>0.1</v>
      </c>
      <c r="T46">
        <v>1.4868621826171899</v>
      </c>
      <c r="U46">
        <v>1.4358816146850599</v>
      </c>
      <c r="V46">
        <v>1.2538750171661399</v>
      </c>
      <c r="W46" s="13">
        <v>0.18200659751892101</v>
      </c>
      <c r="X46">
        <v>0.23298716545105</v>
      </c>
      <c r="Y46">
        <v>0.23298716545105</v>
      </c>
      <c r="Z46">
        <v>0.1</v>
      </c>
      <c r="AA46">
        <v>0.8</v>
      </c>
      <c r="AB46">
        <v>0.88888888888888895</v>
      </c>
      <c r="AC46">
        <v>0.84210526315789502</v>
      </c>
      <c r="AD46">
        <v>0.2</v>
      </c>
      <c r="AE46">
        <v>0.7</v>
      </c>
    </row>
    <row r="47" spans="1:31" x14ac:dyDescent="0.15">
      <c r="A47" s="4">
        <v>845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6.0598869323730504</v>
      </c>
      <c r="L47" s="7">
        <v>3.8179779052734402</v>
      </c>
      <c r="M47">
        <v>3.3048076629638699</v>
      </c>
      <c r="N47">
        <v>3.4574775695800799</v>
      </c>
      <c r="O47">
        <v>1</v>
      </c>
      <c r="P47">
        <v>1</v>
      </c>
      <c r="Q47">
        <v>10</v>
      </c>
      <c r="R47" s="12">
        <v>0.1</v>
      </c>
      <c r="S47" s="12">
        <f t="shared" si="2"/>
        <v>0.1</v>
      </c>
      <c r="T47">
        <v>1.7824077606201201</v>
      </c>
      <c r="U47">
        <v>1.7307773828506501</v>
      </c>
      <c r="V47">
        <v>1.48127973079681</v>
      </c>
      <c r="W47" s="13">
        <v>0.24949765205383301</v>
      </c>
      <c r="X47">
        <v>0.301128029823303</v>
      </c>
      <c r="Y47">
        <v>0.301128029823303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x14ac:dyDescent="0.15">
      <c r="A48" s="4">
        <v>468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4.7812881469726598</v>
      </c>
      <c r="L48" s="7">
        <v>3.5305690765380899</v>
      </c>
      <c r="M48">
        <v>3.0025329589843701</v>
      </c>
      <c r="N48">
        <v>3.41473388671875</v>
      </c>
      <c r="O48">
        <v>1</v>
      </c>
      <c r="P48">
        <v>1</v>
      </c>
      <c r="Q48">
        <v>9</v>
      </c>
      <c r="R48" s="12">
        <v>0.1111</v>
      </c>
      <c r="S48" s="12">
        <f t="shared" si="2"/>
        <v>0.1</v>
      </c>
      <c r="T48">
        <v>1.3450813293457</v>
      </c>
      <c r="U48">
        <v>1.2867196798324601</v>
      </c>
      <c r="V48">
        <v>1.1261246204376201</v>
      </c>
      <c r="W48" s="13">
        <v>0.16059505939483601</v>
      </c>
      <c r="X48">
        <v>0.218956708908081</v>
      </c>
      <c r="Y48">
        <v>0.218956708908081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x14ac:dyDescent="0.15">
      <c r="A49" s="4">
        <v>18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>
        <v>5.1785850524902299</v>
      </c>
      <c r="L49" s="7">
        <v>3.74531745910644</v>
      </c>
      <c r="M49">
        <v>3.1265602111816402</v>
      </c>
      <c r="N49">
        <v>3.89362716674805</v>
      </c>
      <c r="O49">
        <v>1</v>
      </c>
      <c r="P49">
        <v>1</v>
      </c>
      <c r="Q49">
        <v>8</v>
      </c>
      <c r="R49" s="12">
        <v>0.125</v>
      </c>
      <c r="S49" s="12">
        <f t="shared" si="2"/>
        <v>0.1</v>
      </c>
      <c r="T49">
        <v>1.4580268859863299</v>
      </c>
      <c r="U49">
        <v>1.3827737569809</v>
      </c>
      <c r="V49">
        <v>1.2093976736068699</v>
      </c>
      <c r="W49" s="13">
        <v>0.17337608337402299</v>
      </c>
      <c r="X49">
        <v>0.24862921237945601</v>
      </c>
      <c r="Y49">
        <v>0.24862921237945601</v>
      </c>
      <c r="Z49">
        <v>0.1</v>
      </c>
      <c r="AA49">
        <v>0.7</v>
      </c>
      <c r="AB49">
        <v>0.875</v>
      </c>
      <c r="AC49">
        <v>0.77777777777777801</v>
      </c>
      <c r="AD49">
        <v>0.3</v>
      </c>
      <c r="AE49">
        <v>0.6</v>
      </c>
    </row>
    <row r="50" spans="1:31" x14ac:dyDescent="0.15">
      <c r="A50" s="4">
        <v>428</v>
      </c>
      <c r="B50">
        <v>13</v>
      </c>
      <c r="C50">
        <v>7</v>
      </c>
      <c r="D50">
        <v>10</v>
      </c>
      <c r="E50">
        <v>10</v>
      </c>
      <c r="F50">
        <v>10</v>
      </c>
      <c r="G50">
        <v>0</v>
      </c>
      <c r="H50">
        <v>3</v>
      </c>
      <c r="I50">
        <v>7</v>
      </c>
      <c r="J50">
        <v>0.65</v>
      </c>
      <c r="K50">
        <v>5.0328121185302699</v>
      </c>
      <c r="L50" s="7">
        <v>3.8013210296630899</v>
      </c>
      <c r="M50">
        <v>3.51138496398926</v>
      </c>
      <c r="N50">
        <v>3.6907863616943399</v>
      </c>
      <c r="O50">
        <v>0</v>
      </c>
      <c r="P50">
        <v>0</v>
      </c>
      <c r="Q50">
        <v>6</v>
      </c>
      <c r="R50" s="12">
        <v>0</v>
      </c>
      <c r="S50" s="12">
        <f t="shared" si="2"/>
        <v>0</v>
      </c>
      <c r="T50">
        <v>1.28217124938965</v>
      </c>
      <c r="U50">
        <v>1.2510668039321899</v>
      </c>
      <c r="V50">
        <v>1.0721505880355799</v>
      </c>
      <c r="W50" s="13">
        <v>0.178916215896606</v>
      </c>
      <c r="X50">
        <v>0.210020661354065</v>
      </c>
      <c r="Y50">
        <v>0.210020661354065</v>
      </c>
      <c r="Z50">
        <v>0</v>
      </c>
      <c r="AA50">
        <v>0.6</v>
      </c>
      <c r="AB50">
        <v>1</v>
      </c>
      <c r="AC50">
        <v>0.75</v>
      </c>
      <c r="AD50">
        <v>0.4</v>
      </c>
      <c r="AE50">
        <v>0.6</v>
      </c>
    </row>
    <row r="51" spans="1:31" x14ac:dyDescent="0.15">
      <c r="A51" s="4">
        <v>100</v>
      </c>
      <c r="B51">
        <v>14</v>
      </c>
      <c r="C51">
        <v>6</v>
      </c>
      <c r="D51">
        <v>10</v>
      </c>
      <c r="E51">
        <v>10</v>
      </c>
      <c r="F51">
        <v>10</v>
      </c>
      <c r="G51">
        <v>0</v>
      </c>
      <c r="H51">
        <v>4</v>
      </c>
      <c r="I51">
        <v>6</v>
      </c>
      <c r="J51">
        <v>0.7</v>
      </c>
      <c r="K51">
        <v>5.8174915313720703</v>
      </c>
      <c r="L51" s="7">
        <v>3.4396438598632799</v>
      </c>
      <c r="M51">
        <v>2.7204837799072301</v>
      </c>
      <c r="N51">
        <v>4.7460269927978498</v>
      </c>
      <c r="O51">
        <v>1</v>
      </c>
      <c r="P51">
        <v>1</v>
      </c>
      <c r="Q51">
        <v>9</v>
      </c>
      <c r="R51" s="12">
        <v>0.1111</v>
      </c>
      <c r="S51" s="12">
        <f t="shared" si="2"/>
        <v>0.1</v>
      </c>
      <c r="T51">
        <v>1.75897216796875</v>
      </c>
      <c r="U51">
        <v>1.6312546730041499</v>
      </c>
      <c r="V51">
        <v>1.47803330421448</v>
      </c>
      <c r="W51" s="13">
        <v>0.15322136878967299</v>
      </c>
      <c r="X51">
        <v>0.28093886375427302</v>
      </c>
      <c r="Y51">
        <v>0.28093886375427302</v>
      </c>
      <c r="Z51">
        <v>0.1</v>
      </c>
      <c r="AA51">
        <v>0.8</v>
      </c>
      <c r="AB51">
        <v>0.88888888888888895</v>
      </c>
      <c r="AC51">
        <v>0.84210526315789502</v>
      </c>
      <c r="AD51">
        <v>0.2</v>
      </c>
      <c r="AE51">
        <v>0.7</v>
      </c>
    </row>
    <row r="52" spans="1:31" s="1" customFormat="1" x14ac:dyDescent="0.15">
      <c r="A52" s="4">
        <v>799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6.5081272125244096</v>
      </c>
      <c r="L52" s="7">
        <v>3.4934825897216801</v>
      </c>
      <c r="M52">
        <v>2.0495624542236301</v>
      </c>
      <c r="N52">
        <v>5.1300735473632804</v>
      </c>
      <c r="O52">
        <v>2</v>
      </c>
      <c r="P52">
        <v>2</v>
      </c>
      <c r="Q52">
        <v>11</v>
      </c>
      <c r="R52" s="12">
        <v>0.18179999999999999</v>
      </c>
      <c r="S52" s="12">
        <f t="shared" si="2"/>
        <v>0.2</v>
      </c>
      <c r="T52">
        <v>1.97207260131836</v>
      </c>
      <c r="U52">
        <v>1.82154560089111</v>
      </c>
      <c r="V52">
        <v>1.66911673545837</v>
      </c>
      <c r="W52" s="13">
        <v>0.15242886543273901</v>
      </c>
      <c r="X52">
        <v>0.30295586585998502</v>
      </c>
      <c r="Y52">
        <v>0.30295586585998502</v>
      </c>
      <c r="Z52">
        <v>0.2</v>
      </c>
      <c r="AA52">
        <v>0.9</v>
      </c>
      <c r="AB52">
        <v>0.81818181818181801</v>
      </c>
      <c r="AC52">
        <v>0.85714285714285698</v>
      </c>
      <c r="AD52">
        <v>0.1</v>
      </c>
      <c r="AE52">
        <v>0.7</v>
      </c>
    </row>
    <row r="53" spans="1:31" x14ac:dyDescent="0.15">
      <c r="A53" s="4">
        <v>518</v>
      </c>
      <c r="B53">
        <v>13</v>
      </c>
      <c r="C53">
        <v>7</v>
      </c>
      <c r="D53">
        <v>10</v>
      </c>
      <c r="E53">
        <v>10</v>
      </c>
      <c r="F53">
        <v>10</v>
      </c>
      <c r="G53">
        <v>0</v>
      </c>
      <c r="H53">
        <v>3</v>
      </c>
      <c r="I53">
        <v>7</v>
      </c>
      <c r="J53">
        <v>0.65</v>
      </c>
      <c r="K53">
        <v>4.2386131286621103</v>
      </c>
      <c r="L53" s="7">
        <v>3.5993404388427699</v>
      </c>
      <c r="M53">
        <v>4.3402576446533203</v>
      </c>
      <c r="N53">
        <v>3.1893730163574201</v>
      </c>
      <c r="O53">
        <v>0</v>
      </c>
      <c r="P53">
        <v>0</v>
      </c>
      <c r="Q53">
        <v>6</v>
      </c>
      <c r="R53" s="12">
        <v>0</v>
      </c>
      <c r="S53" s="12">
        <f t="shared" si="2"/>
        <v>0</v>
      </c>
      <c r="T53">
        <v>1.2165508270263701</v>
      </c>
      <c r="U53">
        <v>1.22995185852051</v>
      </c>
      <c r="V53">
        <v>1.02359163761139</v>
      </c>
      <c r="W53" s="13">
        <v>0.20636022090911901</v>
      </c>
      <c r="X53">
        <v>0.192959189414978</v>
      </c>
      <c r="Y53">
        <v>0.192959189414978</v>
      </c>
      <c r="Z53">
        <v>0</v>
      </c>
      <c r="AA53">
        <v>0.6</v>
      </c>
      <c r="AB53">
        <v>1</v>
      </c>
      <c r="AC53">
        <v>0.75</v>
      </c>
      <c r="AD53">
        <v>0.4</v>
      </c>
      <c r="AE53">
        <v>0.6</v>
      </c>
    </row>
    <row r="54" spans="1:31" x14ac:dyDescent="0.15">
      <c r="A54" s="4">
        <v>223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>
        <v>4.7153663635253897</v>
      </c>
      <c r="L54" s="7">
        <v>3.5632209777832</v>
      </c>
      <c r="M54">
        <v>3.0068168640136701</v>
      </c>
      <c r="N54">
        <v>3.0456161499023402</v>
      </c>
      <c r="O54">
        <v>1</v>
      </c>
      <c r="P54">
        <v>1</v>
      </c>
      <c r="Q54">
        <v>8</v>
      </c>
      <c r="R54" s="12">
        <v>0.125</v>
      </c>
      <c r="S54" s="12">
        <f t="shared" si="2"/>
        <v>0.1</v>
      </c>
      <c r="T54">
        <v>1.5686683654785201</v>
      </c>
      <c r="U54">
        <v>1.5097084045410201</v>
      </c>
      <c r="V54">
        <v>1.31616818904877</v>
      </c>
      <c r="W54" s="13">
        <v>0.19354021549224901</v>
      </c>
      <c r="X54">
        <v>0.25250017642974798</v>
      </c>
      <c r="Y54">
        <v>0.25250017642974798</v>
      </c>
      <c r="Z54">
        <v>0.1</v>
      </c>
      <c r="AA54">
        <v>0.7</v>
      </c>
      <c r="AB54">
        <v>0.875</v>
      </c>
      <c r="AC54">
        <v>0.77777777777777801</v>
      </c>
      <c r="AD54">
        <v>0.3</v>
      </c>
      <c r="AE54">
        <v>0.6</v>
      </c>
    </row>
    <row r="55" spans="1:31" x14ac:dyDescent="0.15">
      <c r="A55" s="4">
        <v>897</v>
      </c>
      <c r="B55">
        <v>15</v>
      </c>
      <c r="C55">
        <v>5</v>
      </c>
      <c r="D55">
        <v>10</v>
      </c>
      <c r="E55">
        <v>10</v>
      </c>
      <c r="F55">
        <v>10</v>
      </c>
      <c r="G55">
        <v>0</v>
      </c>
      <c r="H55">
        <v>5</v>
      </c>
      <c r="I55">
        <v>5</v>
      </c>
      <c r="J55">
        <v>0.75</v>
      </c>
      <c r="K55">
        <v>5.0807552337646502</v>
      </c>
      <c r="L55" s="7">
        <v>3.5942249298095699</v>
      </c>
      <c r="M55">
        <v>3.5212154388427699</v>
      </c>
      <c r="N55">
        <v>2.8270282745361301</v>
      </c>
      <c r="O55">
        <v>1</v>
      </c>
      <c r="P55">
        <v>1</v>
      </c>
      <c r="Q55">
        <v>9</v>
      </c>
      <c r="R55" s="12">
        <v>0.1111</v>
      </c>
      <c r="S55" s="12">
        <f t="shared" si="2"/>
        <v>0.1</v>
      </c>
      <c r="T55">
        <v>1.6263542175293</v>
      </c>
      <c r="U55">
        <v>1.6224285364151001</v>
      </c>
      <c r="V55">
        <v>1.36819708347321</v>
      </c>
      <c r="W55" s="13">
        <v>0.25423145294189398</v>
      </c>
      <c r="X55">
        <v>0.25815713405609098</v>
      </c>
      <c r="Y55">
        <v>0.25815713405609098</v>
      </c>
      <c r="Z55">
        <v>0.1</v>
      </c>
      <c r="AA55">
        <v>0.8</v>
      </c>
      <c r="AB55">
        <v>0.88888888888888895</v>
      </c>
      <c r="AC55">
        <v>0.84210526315789502</v>
      </c>
      <c r="AD55">
        <v>0.2</v>
      </c>
      <c r="AE55">
        <v>0.7</v>
      </c>
    </row>
    <row r="56" spans="1:31" x14ac:dyDescent="0.15">
      <c r="A56" s="4">
        <v>845</v>
      </c>
      <c r="B56">
        <v>15</v>
      </c>
      <c r="C56">
        <v>5</v>
      </c>
      <c r="D56">
        <v>10</v>
      </c>
      <c r="E56">
        <v>10</v>
      </c>
      <c r="F56">
        <v>10</v>
      </c>
      <c r="G56">
        <v>0</v>
      </c>
      <c r="H56">
        <v>5</v>
      </c>
      <c r="I56">
        <v>5</v>
      </c>
      <c r="J56">
        <v>0.75</v>
      </c>
      <c r="K56">
        <v>6.0598869323730504</v>
      </c>
      <c r="L56" s="7">
        <v>3.8179779052734402</v>
      </c>
      <c r="M56">
        <v>3.3048076629638699</v>
      </c>
      <c r="N56">
        <v>3.4574775695800799</v>
      </c>
      <c r="O56">
        <v>1</v>
      </c>
      <c r="P56">
        <v>1</v>
      </c>
      <c r="Q56">
        <v>10</v>
      </c>
      <c r="R56" s="12">
        <v>0.1</v>
      </c>
      <c r="S56" s="12">
        <f t="shared" si="2"/>
        <v>0.1</v>
      </c>
      <c r="T56">
        <v>1.7824077606201201</v>
      </c>
      <c r="U56">
        <v>1.7307773828506501</v>
      </c>
      <c r="V56">
        <v>1.48127973079681</v>
      </c>
      <c r="W56" s="13">
        <v>0.24949765205383301</v>
      </c>
      <c r="X56">
        <v>0.301128029823303</v>
      </c>
      <c r="Y56">
        <v>0.301128029823303</v>
      </c>
      <c r="Z56">
        <v>0.1</v>
      </c>
      <c r="AA56">
        <v>0.9</v>
      </c>
      <c r="AB56">
        <v>0.9</v>
      </c>
      <c r="AC56">
        <v>0.9</v>
      </c>
      <c r="AD56">
        <v>0.1</v>
      </c>
      <c r="AE56">
        <v>0.8</v>
      </c>
    </row>
    <row r="57" spans="1:31" x14ac:dyDescent="0.15">
      <c r="A57" s="4">
        <v>934</v>
      </c>
      <c r="B57">
        <v>15</v>
      </c>
      <c r="C57">
        <v>5</v>
      </c>
      <c r="D57">
        <v>10</v>
      </c>
      <c r="E57">
        <v>10</v>
      </c>
      <c r="F57">
        <v>10</v>
      </c>
      <c r="G57">
        <v>0</v>
      </c>
      <c r="H57">
        <v>5</v>
      </c>
      <c r="I57">
        <v>5</v>
      </c>
      <c r="J57">
        <v>0.75</v>
      </c>
      <c r="K57">
        <v>5.5186271667480504</v>
      </c>
      <c r="L57" s="7">
        <v>3.5302085876464799</v>
      </c>
      <c r="M57">
        <v>3.1703033447265598</v>
      </c>
      <c r="N57">
        <v>3.25703048706055</v>
      </c>
      <c r="O57">
        <v>1</v>
      </c>
      <c r="P57">
        <v>1</v>
      </c>
      <c r="Q57">
        <v>10</v>
      </c>
      <c r="R57" s="12">
        <v>0.1</v>
      </c>
      <c r="S57" s="12">
        <f t="shared" si="2"/>
        <v>0.1</v>
      </c>
      <c r="T57">
        <v>1.7077541351318399</v>
      </c>
      <c r="U57">
        <v>1.6505378484725901</v>
      </c>
      <c r="V57">
        <v>1.43968558311462</v>
      </c>
      <c r="W57" s="13">
        <v>0.210852265357971</v>
      </c>
      <c r="X57">
        <v>0.26806855201721203</v>
      </c>
      <c r="Y57">
        <v>0.26806855201721203</v>
      </c>
      <c r="Z57">
        <v>0.1</v>
      </c>
      <c r="AA57">
        <v>0.9</v>
      </c>
      <c r="AB57">
        <v>0.9</v>
      </c>
      <c r="AC57">
        <v>0.9</v>
      </c>
      <c r="AD57">
        <v>0.1</v>
      </c>
      <c r="AE57">
        <v>0.8</v>
      </c>
    </row>
    <row r="58" spans="1:31" x14ac:dyDescent="0.15">
      <c r="A58" s="4">
        <v>223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>
        <v>4.7153663635253897</v>
      </c>
      <c r="L58" s="7">
        <v>3.5632209777832</v>
      </c>
      <c r="M58">
        <v>3.0068168640136701</v>
      </c>
      <c r="N58">
        <v>3.0456161499023402</v>
      </c>
      <c r="O58">
        <v>1</v>
      </c>
      <c r="P58">
        <v>1</v>
      </c>
      <c r="Q58">
        <v>8</v>
      </c>
      <c r="R58" s="12">
        <v>0.125</v>
      </c>
      <c r="S58" s="12">
        <f t="shared" si="2"/>
        <v>0.1</v>
      </c>
      <c r="T58">
        <v>1.5686683654785201</v>
      </c>
      <c r="U58">
        <v>1.5097084045410201</v>
      </c>
      <c r="V58">
        <v>1.31616818904877</v>
      </c>
      <c r="W58" s="13">
        <v>0.19354021549224901</v>
      </c>
      <c r="X58">
        <v>0.25250017642974798</v>
      </c>
      <c r="Y58">
        <v>0.25250017642974798</v>
      </c>
      <c r="Z58">
        <v>0.1</v>
      </c>
      <c r="AA58">
        <v>0.7</v>
      </c>
      <c r="AB58">
        <v>0.875</v>
      </c>
      <c r="AC58">
        <v>0.77777777777777801</v>
      </c>
      <c r="AD58">
        <v>0.3</v>
      </c>
      <c r="AE58">
        <v>0.6</v>
      </c>
    </row>
    <row r="59" spans="1:31" x14ac:dyDescent="0.15">
      <c r="A59" s="4">
        <v>509</v>
      </c>
      <c r="B59">
        <v>14</v>
      </c>
      <c r="C59">
        <v>6</v>
      </c>
      <c r="D59">
        <v>10</v>
      </c>
      <c r="E59">
        <v>10</v>
      </c>
      <c r="F59">
        <v>10</v>
      </c>
      <c r="G59">
        <v>0</v>
      </c>
      <c r="H59">
        <v>4</v>
      </c>
      <c r="I59">
        <v>6</v>
      </c>
      <c r="J59">
        <v>0.7</v>
      </c>
      <c r="K59">
        <v>5.70650291442871</v>
      </c>
      <c r="L59" s="7">
        <v>3.8545188903808598</v>
      </c>
      <c r="M59">
        <v>3.5474548339843701</v>
      </c>
      <c r="N59">
        <v>4.1181793212890598</v>
      </c>
      <c r="O59">
        <v>1</v>
      </c>
      <c r="P59">
        <v>1</v>
      </c>
      <c r="Q59">
        <v>10</v>
      </c>
      <c r="R59" s="12">
        <v>0.1</v>
      </c>
      <c r="S59" s="12">
        <f t="shared" si="2"/>
        <v>0.1</v>
      </c>
      <c r="T59">
        <v>1.7006759643554701</v>
      </c>
      <c r="U59">
        <v>1.62447929382324</v>
      </c>
      <c r="V59">
        <v>1.4136321544647199</v>
      </c>
      <c r="W59" s="13">
        <v>0.21084713935852101</v>
      </c>
      <c r="X59">
        <v>0.28704380989074701</v>
      </c>
      <c r="Y59">
        <v>0.28704380989074701</v>
      </c>
      <c r="Z59">
        <v>0.1</v>
      </c>
      <c r="AA59">
        <v>0.9</v>
      </c>
      <c r="AB59">
        <v>0.9</v>
      </c>
      <c r="AC59">
        <v>0.9</v>
      </c>
      <c r="AD59">
        <v>0.1</v>
      </c>
      <c r="AE59">
        <v>0.8</v>
      </c>
    </row>
    <row r="60" spans="1:31" x14ac:dyDescent="0.15">
      <c r="A60" s="4">
        <v>488</v>
      </c>
      <c r="B60">
        <v>12</v>
      </c>
      <c r="C60">
        <v>8</v>
      </c>
      <c r="D60">
        <v>10</v>
      </c>
      <c r="E60">
        <v>10</v>
      </c>
      <c r="F60">
        <v>10</v>
      </c>
      <c r="G60">
        <v>0</v>
      </c>
      <c r="H60">
        <v>2</v>
      </c>
      <c r="I60">
        <v>8</v>
      </c>
      <c r="J60">
        <v>0.6</v>
      </c>
      <c r="K60">
        <v>4.3781681060790998</v>
      </c>
      <c r="L60" s="7">
        <v>3.8583965301513699</v>
      </c>
      <c r="M60">
        <v>4.9362545013427699</v>
      </c>
      <c r="N60">
        <v>3.9461822509765598</v>
      </c>
      <c r="O60">
        <v>0</v>
      </c>
      <c r="P60">
        <v>0</v>
      </c>
      <c r="Q60">
        <v>4</v>
      </c>
      <c r="R60" s="12">
        <v>0</v>
      </c>
      <c r="S60" s="12">
        <f t="shared" si="2"/>
        <v>0</v>
      </c>
      <c r="T60">
        <v>1.1378917694091799</v>
      </c>
      <c r="U60">
        <v>1.1502046585082999</v>
      </c>
      <c r="V60">
        <v>0.94630050659179699</v>
      </c>
      <c r="W60" s="13">
        <v>0.20390415191650399</v>
      </c>
      <c r="X60">
        <v>0.19159126281738301</v>
      </c>
      <c r="Y60">
        <v>0.19159126281738301</v>
      </c>
      <c r="Z60">
        <v>0</v>
      </c>
      <c r="AA60">
        <v>0.4</v>
      </c>
      <c r="AB60">
        <v>1</v>
      </c>
      <c r="AC60">
        <v>0.57142857142857195</v>
      </c>
      <c r="AD60">
        <v>0.6</v>
      </c>
      <c r="AE60">
        <v>0.4</v>
      </c>
    </row>
    <row r="61" spans="1:31" x14ac:dyDescent="0.15">
      <c r="A61" s="4">
        <v>828</v>
      </c>
      <c r="B61">
        <v>14</v>
      </c>
      <c r="C61">
        <v>6</v>
      </c>
      <c r="D61">
        <v>10</v>
      </c>
      <c r="E61">
        <v>10</v>
      </c>
      <c r="F61">
        <v>10</v>
      </c>
      <c r="G61">
        <v>0</v>
      </c>
      <c r="H61">
        <v>4</v>
      </c>
      <c r="I61">
        <v>6</v>
      </c>
      <c r="J61">
        <v>0.7</v>
      </c>
      <c r="K61">
        <v>4.8318023681640598</v>
      </c>
      <c r="L61" s="7">
        <v>3.4807167053222701</v>
      </c>
      <c r="M61">
        <v>3.7844886779785201</v>
      </c>
      <c r="N61">
        <v>3.8839988708496098</v>
      </c>
      <c r="O61">
        <v>0</v>
      </c>
      <c r="P61">
        <v>0</v>
      </c>
      <c r="Q61">
        <v>8</v>
      </c>
      <c r="R61" s="12">
        <v>0</v>
      </c>
      <c r="S61" s="12">
        <f t="shared" si="2"/>
        <v>0</v>
      </c>
      <c r="T61">
        <v>1.3466110229492201</v>
      </c>
      <c r="U61">
        <v>1.3206467628478999</v>
      </c>
      <c r="V61">
        <v>1.13943672180176</v>
      </c>
      <c r="W61" s="13">
        <v>0.18121004104614299</v>
      </c>
      <c r="X61">
        <v>0.20717430114746099</v>
      </c>
      <c r="Y61">
        <v>0.20717430114746099</v>
      </c>
      <c r="Z61">
        <v>0</v>
      </c>
      <c r="AA61">
        <v>0.8</v>
      </c>
      <c r="AB61">
        <v>1</v>
      </c>
      <c r="AC61">
        <v>0.88888888888888895</v>
      </c>
      <c r="AD61">
        <v>0.2</v>
      </c>
      <c r="AE61">
        <v>0.8</v>
      </c>
    </row>
    <row r="62" spans="1:31" x14ac:dyDescent="0.15">
      <c r="L62" s="8">
        <f>AVERAGE(L2:L61)</f>
        <v>2.8921408653259282</v>
      </c>
      <c r="W62" s="15">
        <f t="shared" ref="W62:AE62" si="3">AVERAGE(W2:W61)</f>
        <v>0.15697634418805437</v>
      </c>
      <c r="Z62" s="9">
        <f t="shared" si="3"/>
        <v>0.15666666666666648</v>
      </c>
      <c r="AA62" s="9">
        <f t="shared" si="3"/>
        <v>0.74499999999999977</v>
      </c>
      <c r="AB62" s="9">
        <f t="shared" si="3"/>
        <v>0.83622372997372951</v>
      </c>
      <c r="AC62" s="9">
        <f t="shared" si="3"/>
        <v>0.77445687763227133</v>
      </c>
      <c r="AD62" s="9">
        <f t="shared" si="3"/>
        <v>0.25499999999999989</v>
      </c>
      <c r="AE62" s="9">
        <f t="shared" si="3"/>
        <v>0.58833333333333326</v>
      </c>
    </row>
    <row r="63" spans="1:31" x14ac:dyDescent="0.15">
      <c r="L63" s="8">
        <f>MAX(L2:L61)</f>
        <v>3.8583965301513699</v>
      </c>
      <c r="W63" s="15">
        <f t="shared" ref="W63:AE63" si="4">MAX(W2:W61)</f>
        <v>0.25423145294189398</v>
      </c>
      <c r="Z63" s="9">
        <f t="shared" si="4"/>
        <v>0.4</v>
      </c>
      <c r="AA63" s="9">
        <f t="shared" si="4"/>
        <v>1</v>
      </c>
      <c r="AB63" s="9">
        <f t="shared" si="4"/>
        <v>1</v>
      </c>
      <c r="AC63" s="9">
        <f t="shared" si="4"/>
        <v>0.90909090909090895</v>
      </c>
      <c r="AD63" s="9">
        <f t="shared" si="4"/>
        <v>0.8</v>
      </c>
      <c r="AE63" s="9">
        <f t="shared" si="4"/>
        <v>0.8</v>
      </c>
    </row>
    <row r="64" spans="1:31" x14ac:dyDescent="0.15">
      <c r="L64" s="8">
        <f>MIN(L2:L61)</f>
        <v>1.6794891357421899</v>
      </c>
      <c r="W64" s="15">
        <f t="shared" ref="W64:AE64" si="5">MIN(W2:W61)</f>
        <v>3.5913109779357903E-2</v>
      </c>
      <c r="Z64" s="9">
        <f t="shared" si="5"/>
        <v>0</v>
      </c>
      <c r="AA64" s="9">
        <f t="shared" si="5"/>
        <v>0.2</v>
      </c>
      <c r="AB64" s="9">
        <f t="shared" si="5"/>
        <v>0.5</v>
      </c>
      <c r="AC64" s="9">
        <f t="shared" si="5"/>
        <v>0.30769230769230799</v>
      </c>
      <c r="AD64" s="9">
        <f t="shared" si="5"/>
        <v>0</v>
      </c>
      <c r="AE64" s="9">
        <f t="shared" si="5"/>
        <v>0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O70" s="9" t="s">
        <v>123</v>
      </c>
      <c r="P70" s="9" t="s">
        <v>124</v>
      </c>
      <c r="Q70" s="9" t="s">
        <v>66</v>
      </c>
      <c r="R70" s="9"/>
      <c r="S70" s="9"/>
      <c r="T70" s="9"/>
      <c r="W70" s="13"/>
    </row>
    <row r="71" spans="11:23" x14ac:dyDescent="0.15">
      <c r="K71" s="9"/>
      <c r="L71" s="9"/>
      <c r="M71" s="9"/>
      <c r="Q71" s="9">
        <v>0.2</v>
      </c>
      <c r="R71" s="9">
        <v>-400</v>
      </c>
      <c r="S71" s="9">
        <v>1600</v>
      </c>
      <c r="T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/>
      <c r="Q72" s="9">
        <v>0.4</v>
      </c>
      <c r="R72" s="9">
        <v>-800</v>
      </c>
      <c r="S72" s="9">
        <v>1200</v>
      </c>
      <c r="T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/>
      <c r="Q73" s="9">
        <v>0.45</v>
      </c>
      <c r="R73" s="9">
        <v>-900</v>
      </c>
      <c r="S73" s="9">
        <v>1100</v>
      </c>
      <c r="T73" s="9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2</v>
      </c>
      <c r="M74" s="9"/>
      <c r="Q74" s="9">
        <v>0.49</v>
      </c>
      <c r="R74" s="9">
        <v>-980</v>
      </c>
      <c r="S74" s="9">
        <v>1020</v>
      </c>
      <c r="T74" s="9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/>
      <c r="W75" s="13"/>
    </row>
    <row r="76" spans="11:23" x14ac:dyDescent="0.15">
      <c r="K76" s="9" t="s">
        <v>38</v>
      </c>
      <c r="L76" s="9">
        <f>COUNTIF(L2:L61,"&lt;2.157")-COUNTIF(L2:L61,"&lt;1.996")</f>
        <v>6</v>
      </c>
      <c r="M76" s="9"/>
      <c r="W76" s="13"/>
    </row>
    <row r="77" spans="11:23" x14ac:dyDescent="0.15">
      <c r="K77" s="9" t="s">
        <v>39</v>
      </c>
      <c r="L77" s="9">
        <f>COUNTIF(L2:L61,"&lt;2.318")-COUNTIF(L2:L61,"&lt;2.157")</f>
        <v>10</v>
      </c>
      <c r="M77" s="9"/>
      <c r="W77" s="13"/>
    </row>
    <row r="78" spans="11:23" s="1" customFormat="1" x14ac:dyDescent="0.15">
      <c r="K78" s="28" t="s">
        <v>40</v>
      </c>
      <c r="L78" s="28">
        <f>COUNTIF(L2:L61,"&lt;2.479")-COUNTIF(L2:L61,"&lt;2.318")</f>
        <v>9</v>
      </c>
      <c r="M78" s="28"/>
    </row>
    <row r="79" spans="11:23" x14ac:dyDescent="0.15">
      <c r="K79" s="9" t="s">
        <v>41</v>
      </c>
      <c r="L79" s="9">
        <f>COUNTIF(L2:L61,"&lt;2.64")-COUNTIF(L2:L61,"&lt;2.479")</f>
        <v>0</v>
      </c>
      <c r="M79" s="9"/>
    </row>
    <row r="80" spans="11:23" x14ac:dyDescent="0.15">
      <c r="K80" s="9" t="s">
        <v>42</v>
      </c>
      <c r="L80" s="9">
        <f>COUNTIF(L2:L61,"&lt;2.801")-COUNTIF(L2:L61,"&lt;2.64")</f>
        <v>1</v>
      </c>
      <c r="M80" s="9"/>
    </row>
    <row r="81" spans="11:23" x14ac:dyDescent="0.15">
      <c r="K81" s="9" t="s">
        <v>43</v>
      </c>
      <c r="L81" s="9">
        <f>COUNTIF(L2:L61,"&lt;2.962")-COUNTIF(L2:L61,"&lt;2.801")</f>
        <v>0</v>
      </c>
      <c r="M81" s="9"/>
    </row>
    <row r="82" spans="11:23" x14ac:dyDescent="0.15">
      <c r="K82" s="9" t="s">
        <v>44</v>
      </c>
      <c r="L82" s="9">
        <f>COUNTIF(L2:L61,"&lt;3.123")-COUNTIF(L2:L61,"&lt;2.962")</f>
        <v>5</v>
      </c>
      <c r="M82" s="9"/>
    </row>
    <row r="83" spans="11:23" x14ac:dyDescent="0.15">
      <c r="K83" s="9" t="s">
        <v>45</v>
      </c>
      <c r="L83" s="9">
        <f>COUNTIF(L2:L61,"&lt;3.284")-COUNTIF(L2:L61,"&lt;3.123")</f>
        <v>3</v>
      </c>
      <c r="M83" s="9"/>
    </row>
    <row r="84" spans="11:23" x14ac:dyDescent="0.15">
      <c r="K84" s="9" t="s">
        <v>46</v>
      </c>
      <c r="L84" s="9">
        <f>COUNTIF(L2:L61,"&lt;3.445")-COUNTIF(L2:L61,"&lt;3.284")</f>
        <v>7</v>
      </c>
      <c r="M84" s="9"/>
    </row>
    <row r="85" spans="11:23" x14ac:dyDescent="0.15">
      <c r="K85" s="9" t="s">
        <v>47</v>
      </c>
      <c r="L85" s="9">
        <f>COUNTIF(L2:L61,"&lt;3.606")-COUNTIF(L2:L61,"&lt;3.445")</f>
        <v>11</v>
      </c>
      <c r="M85" s="9"/>
    </row>
    <row r="86" spans="11:23" x14ac:dyDescent="0.15">
      <c r="K86" s="9" t="s">
        <v>48</v>
      </c>
      <c r="L86" s="9">
        <f>COUNTIF(L2:L61,"&lt;3.767")-COUNTIF(L2:L61,"&lt;3.606")</f>
        <v>1</v>
      </c>
      <c r="M86" s="9"/>
    </row>
    <row r="87" spans="11:23" x14ac:dyDescent="0.15">
      <c r="K87" s="9" t="s">
        <v>49</v>
      </c>
      <c r="L87" s="9">
        <f>COUNTIF(L2:L61,"&lt;3.928")-COUNTIF(L2:L61,"&lt;3.767")</f>
        <v>5</v>
      </c>
      <c r="M87" s="9"/>
    </row>
    <row r="88" spans="11:23" x14ac:dyDescent="0.15">
      <c r="K88" s="9" t="s">
        <v>50</v>
      </c>
      <c r="L88" s="9">
        <f>COUNTIF(L2:L61,"&lt;4.089")-COUNTIF(L2:L61,"&lt;3.928")</f>
        <v>0</v>
      </c>
      <c r="M88" s="9"/>
    </row>
    <row r="89" spans="11:23" x14ac:dyDescent="0.15">
      <c r="K89" s="9" t="s">
        <v>51</v>
      </c>
      <c r="L89" s="9">
        <f>COUNTIF(L2:L61,"&lt;4.25")-COUNTIF(L2:L61,"&lt;4.089")</f>
        <v>0</v>
      </c>
      <c r="M89" s="9"/>
    </row>
    <row r="90" spans="11:23" x14ac:dyDescent="0.15">
      <c r="K90" s="9" t="s">
        <v>52</v>
      </c>
      <c r="L90" s="9">
        <f>COUNTIF(L2:L61,"&lt;4.411")-COUNTIF(L2:L61,"&lt;4.25")</f>
        <v>0</v>
      </c>
      <c r="M90" s="9"/>
    </row>
    <row r="91" spans="11:23" x14ac:dyDescent="0.15">
      <c r="K91" s="9" t="s">
        <v>53</v>
      </c>
      <c r="L91" s="9">
        <f>COUNTIF(L2:L61,"&lt;4.572")-COUNTIF(L2:L61,"&lt;4.411")</f>
        <v>0</v>
      </c>
      <c r="M91" s="9"/>
    </row>
    <row r="92" spans="11:23" x14ac:dyDescent="0.15">
      <c r="K92" s="9" t="s">
        <v>54</v>
      </c>
      <c r="L92" s="9">
        <f>COUNTIF(L2:L61,"&lt;4.733")-COUNTIF(L2:L61,"&lt;4.572")</f>
        <v>0</v>
      </c>
      <c r="M92" s="9"/>
      <c r="W92" s="13"/>
    </row>
    <row r="93" spans="11:23" x14ac:dyDescent="0.15">
      <c r="K93" s="9" t="s">
        <v>55</v>
      </c>
      <c r="L93" s="9">
        <f>COUNTIF(L2:L61,"&lt;4.894")-COUNTIF(L2:L61,"&lt;4.733")</f>
        <v>0</v>
      </c>
      <c r="M93" s="9"/>
      <c r="W93" s="13"/>
    </row>
    <row r="94" spans="11:23" x14ac:dyDescent="0.15">
      <c r="K94" s="9" t="s">
        <v>56</v>
      </c>
      <c r="L94" s="9">
        <f>COUNTIF(L2:L61,"&lt;5.055")-COUNTIF(L2:L61,"&lt;4.894")</f>
        <v>0</v>
      </c>
      <c r="M94" s="9"/>
      <c r="O94">
        <v>2.8929999999999998</v>
      </c>
      <c r="P94">
        <v>8.5000000000000006E-2</v>
      </c>
      <c r="W94" s="13"/>
    </row>
    <row r="95" spans="11:23" x14ac:dyDescent="0.15">
      <c r="K95" s="9" t="s">
        <v>57</v>
      </c>
      <c r="L95" s="9">
        <f>COUNTIF(L2:L61,"&lt;5.216")-COUNTIF(L2:L61,"&lt;5.055")</f>
        <v>0</v>
      </c>
      <c r="M95" s="9"/>
      <c r="O95">
        <v>3.8130000000000002</v>
      </c>
      <c r="P95">
        <v>0.11899999999999999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/>
      <c r="O96">
        <v>4.3250000000000002</v>
      </c>
      <c r="P96">
        <v>0.157</v>
      </c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/>
      <c r="W97" s="13"/>
    </row>
    <row r="98" spans="11:23" x14ac:dyDescent="0.15">
      <c r="K98" s="9" t="s">
        <v>60</v>
      </c>
      <c r="L98" s="9">
        <f>COUNTIF(L2:L61,"&lt;5.699")-COUNTIF(L2:L61,"&lt;5.538")</f>
        <v>0</v>
      </c>
      <c r="M98" s="9"/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/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/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E98"/>
  <sheetViews>
    <sheetView topLeftCell="D70" workbookViewId="0">
      <selection activeCell="D1" sqref="A1:XFD98"/>
    </sheetView>
  </sheetViews>
  <sheetFormatPr defaultColWidth="9" defaultRowHeight="13.5" x14ac:dyDescent="0.15"/>
  <cols>
    <col min="11" max="12" width="16.25" customWidth="1"/>
    <col min="13" max="14" width="12.625"/>
    <col min="20" max="22" width="12.625"/>
    <col min="23" max="23" width="17.6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38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946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3.3250389099121098</v>
      </c>
      <c r="L6" s="7">
        <v>2.0880012512207</v>
      </c>
      <c r="M6">
        <v>2.8667697906494101</v>
      </c>
      <c r="N6">
        <v>7.1586685180664098</v>
      </c>
      <c r="O6">
        <v>1</v>
      </c>
      <c r="P6">
        <v>1</v>
      </c>
      <c r="Q6">
        <v>4</v>
      </c>
      <c r="R6" s="12">
        <v>0.25</v>
      </c>
      <c r="S6" s="12">
        <f t="shared" si="0"/>
        <v>0.1</v>
      </c>
      <c r="T6">
        <v>1.11629867553711</v>
      </c>
      <c r="U6">
        <v>0.89506816864013705</v>
      </c>
      <c r="V6">
        <v>0.99337136745452903</v>
      </c>
      <c r="W6" s="13">
        <v>9.8303198814392104E-2</v>
      </c>
      <c r="X6">
        <v>0.122927308082581</v>
      </c>
      <c r="Y6">
        <v>0.122927308082581</v>
      </c>
      <c r="Z6">
        <v>0.1</v>
      </c>
      <c r="AA6">
        <v>0.3</v>
      </c>
      <c r="AB6">
        <v>0.75</v>
      </c>
      <c r="AC6">
        <v>0.42857142857142799</v>
      </c>
      <c r="AD6">
        <v>0.7</v>
      </c>
      <c r="AE6">
        <v>0.2</v>
      </c>
    </row>
    <row r="7" spans="1:31" x14ac:dyDescent="0.15">
      <c r="A7" s="4">
        <v>868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3.7255001068115199</v>
      </c>
      <c r="L7" s="7">
        <v>2.12992668151856</v>
      </c>
      <c r="M7">
        <v>1.7113456726074201</v>
      </c>
      <c r="N7">
        <v>3.2912960052490199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1.2244358062744101</v>
      </c>
      <c r="U7">
        <v>1.1473345756530799</v>
      </c>
      <c r="V7">
        <v>1.07429599761963</v>
      </c>
      <c r="W7" s="13">
        <v>7.3038578033447293E-2</v>
      </c>
      <c r="X7">
        <v>0.15013980865478499</v>
      </c>
      <c r="Y7">
        <v>0.15013980865478499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x14ac:dyDescent="0.15">
      <c r="A8" s="4">
        <v>688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5.5039482116699201</v>
      </c>
      <c r="L8" s="7">
        <v>2.1708469390869101</v>
      </c>
      <c r="M8">
        <v>1.1613750457763701</v>
      </c>
      <c r="N8">
        <v>4.6472492218017596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1.88547706604004</v>
      </c>
      <c r="U8">
        <v>1.7043437957763701</v>
      </c>
      <c r="V8">
        <v>1.6322380304336599</v>
      </c>
      <c r="W8" s="13">
        <v>7.2105765342712402E-2</v>
      </c>
      <c r="X8">
        <v>0.253239035606384</v>
      </c>
      <c r="Y8">
        <v>0.253239035606384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760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5.9451637268066397</v>
      </c>
      <c r="L9" s="7">
        <v>2.1772499084472701</v>
      </c>
      <c r="M9">
        <v>1.5182361602783201</v>
      </c>
      <c r="N9">
        <v>4.6323146820068404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2.00077629089356</v>
      </c>
      <c r="U9">
        <v>1.8528251647949201</v>
      </c>
      <c r="V9">
        <v>1.73305892944336</v>
      </c>
      <c r="W9" s="13">
        <v>0.119766235351562</v>
      </c>
      <c r="X9">
        <v>0.26771736145019498</v>
      </c>
      <c r="Y9">
        <v>0.26771736145019498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876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5.8185081481933603</v>
      </c>
      <c r="L10" s="7">
        <v>2.2077369689941402</v>
      </c>
      <c r="M10">
        <v>1.01711845397949</v>
      </c>
      <c r="N10">
        <v>4.8402996063232404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2.3515682220459002</v>
      </c>
      <c r="U10">
        <v>2.11308741569519</v>
      </c>
      <c r="V10">
        <v>2.02004790306091</v>
      </c>
      <c r="W10" s="13">
        <v>9.3039512634277302E-2</v>
      </c>
      <c r="X10">
        <v>0.33152031898498502</v>
      </c>
      <c r="Y10">
        <v>0.33152031898498502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206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4.4629192352294904</v>
      </c>
      <c r="L11" s="7">
        <v>2.2479228973388699</v>
      </c>
      <c r="M11">
        <v>2.1878547668457</v>
      </c>
      <c r="N11">
        <v>3.5414943695068399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1.4795379638671899</v>
      </c>
      <c r="U11">
        <v>1.4095602035522501</v>
      </c>
      <c r="V11">
        <v>1.2945129871368399</v>
      </c>
      <c r="W11" s="13">
        <v>0.115047216415405</v>
      </c>
      <c r="X11">
        <v>0.18502497673034701</v>
      </c>
      <c r="Y11">
        <v>0.18502497673034701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332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5.5232677459716797</v>
      </c>
      <c r="L12" s="7">
        <v>2.25797843933106</v>
      </c>
      <c r="M12">
        <v>1.6736488342285201</v>
      </c>
      <c r="N12">
        <v>3.9813232421875</v>
      </c>
      <c r="O12">
        <v>3</v>
      </c>
      <c r="P12">
        <v>3</v>
      </c>
      <c r="Q12">
        <v>11</v>
      </c>
      <c r="R12" s="12">
        <v>0.2727</v>
      </c>
      <c r="S12" s="12">
        <f t="shared" si="0"/>
        <v>0.3</v>
      </c>
      <c r="T12">
        <v>2.1875057220459002</v>
      </c>
      <c r="U12">
        <v>2.02536869049072</v>
      </c>
      <c r="V12">
        <v>1.8965694904327399</v>
      </c>
      <c r="W12" s="13">
        <v>0.12879920005798301</v>
      </c>
      <c r="X12">
        <v>0.29093623161315901</v>
      </c>
      <c r="Y12">
        <v>0.29093623161315901</v>
      </c>
      <c r="Z12">
        <v>0.3</v>
      </c>
      <c r="AA12">
        <v>0.8</v>
      </c>
      <c r="AB12">
        <v>0.72727272727272696</v>
      </c>
      <c r="AC12">
        <v>0.76190476190476197</v>
      </c>
      <c r="AD12">
        <v>0.2</v>
      </c>
      <c r="AE12">
        <v>0.5</v>
      </c>
    </row>
    <row r="13" spans="1:31" x14ac:dyDescent="0.15">
      <c r="A13" s="4">
        <v>243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7.0155200958251998</v>
      </c>
      <c r="L13" s="7">
        <v>2.2603340148925799</v>
      </c>
      <c r="M13">
        <v>1.61123275756836</v>
      </c>
      <c r="N13">
        <v>4.6294460296630904</v>
      </c>
      <c r="O13">
        <v>4</v>
      </c>
      <c r="P13">
        <v>4</v>
      </c>
      <c r="Q13">
        <v>13</v>
      </c>
      <c r="R13" s="12">
        <v>0.30769999999999997</v>
      </c>
      <c r="S13" s="12">
        <f t="shared" si="0"/>
        <v>0.4</v>
      </c>
      <c r="T13">
        <v>2.15481376647949</v>
      </c>
      <c r="U13">
        <v>2.0434997081756601</v>
      </c>
      <c r="V13">
        <v>1.8577797412872299</v>
      </c>
      <c r="W13" s="13">
        <v>0.18571996688842801</v>
      </c>
      <c r="X13">
        <v>0.29703402519226102</v>
      </c>
      <c r="Y13">
        <v>0.29703402519226102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4">
        <v>962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4.6886062622070304</v>
      </c>
      <c r="L14" s="7">
        <v>2.2660045623779301</v>
      </c>
      <c r="M14">
        <v>1.8892669677734399</v>
      </c>
      <c r="N14">
        <v>3.0958251953125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1.6115760803222701</v>
      </c>
      <c r="U14">
        <v>1.5397201776504501</v>
      </c>
      <c r="V14">
        <v>1.4006265401840201</v>
      </c>
      <c r="W14" s="13">
        <v>0.139093637466431</v>
      </c>
      <c r="X14">
        <v>0.21094954013824499</v>
      </c>
      <c r="Y14">
        <v>0.21094954013824499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774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4.5879154205322301</v>
      </c>
      <c r="L15" s="7">
        <v>2.3017005920410201</v>
      </c>
      <c r="M15">
        <v>1.68941307067871</v>
      </c>
      <c r="N15">
        <v>3.34785652160644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1.59369468688965</v>
      </c>
      <c r="U15">
        <v>1.4986766576767001</v>
      </c>
      <c r="V15">
        <v>1.38804054260254</v>
      </c>
      <c r="W15" s="13">
        <v>0.11063611507415801</v>
      </c>
      <c r="X15">
        <v>0.20565414428710899</v>
      </c>
      <c r="Y15">
        <v>0.20565414428710899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613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4.1262054443359402</v>
      </c>
      <c r="L16" s="7">
        <v>2.30923271179199</v>
      </c>
      <c r="M16">
        <v>2.0504150390625</v>
      </c>
      <c r="N16">
        <v>3.11630058288574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1.39303970336914</v>
      </c>
      <c r="U16">
        <v>1.32696604728699</v>
      </c>
      <c r="V16">
        <v>1.2175832986831701</v>
      </c>
      <c r="W16" s="13">
        <v>0.109382748603821</v>
      </c>
      <c r="X16">
        <v>0.17545640468597401</v>
      </c>
      <c r="Y16">
        <v>0.17545640468597401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s="7" customFormat="1" x14ac:dyDescent="0.15">
      <c r="A17" s="24">
        <v>964</v>
      </c>
      <c r="B17" s="7">
        <v>16</v>
      </c>
      <c r="C17" s="7">
        <v>4</v>
      </c>
      <c r="D17" s="7">
        <v>10</v>
      </c>
      <c r="E17" s="7">
        <v>10</v>
      </c>
      <c r="F17" s="7">
        <v>10</v>
      </c>
      <c r="G17" s="7">
        <v>0</v>
      </c>
      <c r="H17" s="7">
        <v>6</v>
      </c>
      <c r="I17" s="7">
        <v>4</v>
      </c>
      <c r="J17" s="7">
        <v>0.8</v>
      </c>
      <c r="K17" s="7">
        <v>4.8089675903320304</v>
      </c>
      <c r="L17" s="7">
        <v>2.3160915374755899</v>
      </c>
      <c r="M17" s="7">
        <v>1.9291191101074201</v>
      </c>
      <c r="N17" s="7">
        <v>3.18735694885254</v>
      </c>
      <c r="O17" s="7">
        <v>2</v>
      </c>
      <c r="P17" s="7">
        <v>2</v>
      </c>
      <c r="Q17" s="7">
        <v>9</v>
      </c>
      <c r="R17" s="26">
        <v>0.22220000000000001</v>
      </c>
      <c r="S17" s="26">
        <f t="shared" si="0"/>
        <v>0.2</v>
      </c>
      <c r="T17" s="7">
        <v>1.62002754211426</v>
      </c>
      <c r="U17" s="7">
        <v>1.55934906005859</v>
      </c>
      <c r="V17" s="7">
        <v>1.40135169029236</v>
      </c>
      <c r="W17" s="7">
        <v>0.15799736976623499</v>
      </c>
      <c r="X17" s="7">
        <v>0.218675851821899</v>
      </c>
      <c r="Y17" s="7">
        <v>0.218675851821899</v>
      </c>
      <c r="Z17" s="7">
        <v>0.2</v>
      </c>
      <c r="AA17" s="7">
        <v>0.7</v>
      </c>
      <c r="AB17" s="7">
        <v>0.77777777777777801</v>
      </c>
      <c r="AC17" s="7">
        <v>0.73684210526315796</v>
      </c>
      <c r="AD17" s="7">
        <v>0.3</v>
      </c>
      <c r="AE17" s="7">
        <v>0.5</v>
      </c>
    </row>
    <row r="18" spans="1:31" x14ac:dyDescent="0.15">
      <c r="A18" s="4">
        <v>939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6.1483573913574201</v>
      </c>
      <c r="L18" s="7">
        <v>2.3338871002197301</v>
      </c>
      <c r="M18">
        <v>1.45290374755859</v>
      </c>
      <c r="N18">
        <v>4.1549930572509801</v>
      </c>
      <c r="O18">
        <v>3</v>
      </c>
      <c r="P18">
        <v>3</v>
      </c>
      <c r="Q18">
        <v>10</v>
      </c>
      <c r="R18" s="12">
        <v>0.3</v>
      </c>
      <c r="S18" s="12">
        <f t="shared" si="0"/>
        <v>0.3</v>
      </c>
      <c r="T18">
        <v>2.0319080352783199</v>
      </c>
      <c r="U18">
        <v>1.90573501586914</v>
      </c>
      <c r="V18">
        <v>1.74814701080322</v>
      </c>
      <c r="W18" s="13">
        <v>0.157588005065918</v>
      </c>
      <c r="X18">
        <v>0.28376102447509799</v>
      </c>
      <c r="Y18">
        <v>0.28376102447509799</v>
      </c>
      <c r="Z18">
        <v>0.3</v>
      </c>
      <c r="AA18">
        <v>0.7</v>
      </c>
      <c r="AB18">
        <v>0.7</v>
      </c>
      <c r="AC18">
        <v>0.7</v>
      </c>
      <c r="AD18">
        <v>0.3</v>
      </c>
      <c r="AE18">
        <v>0.4</v>
      </c>
    </row>
    <row r="19" spans="1:31" x14ac:dyDescent="0.15">
      <c r="A19" s="4">
        <v>345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6.2197780609130904</v>
      </c>
      <c r="L19" s="7">
        <v>2.36846923828125</v>
      </c>
      <c r="M19">
        <v>1.53592109680176</v>
      </c>
      <c r="N19">
        <v>4.3374729156494096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2.2145919799804701</v>
      </c>
      <c r="U19">
        <v>2.0643436908721902</v>
      </c>
      <c r="V19">
        <v>1.8967049121856701</v>
      </c>
      <c r="W19" s="13">
        <v>0.16763877868652299</v>
      </c>
      <c r="X19">
        <v>0.31788706779480003</v>
      </c>
      <c r="Y19">
        <v>0.31788706779480003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812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4.4178123474121103</v>
      </c>
      <c r="L20" s="7">
        <v>2.4056224822997998</v>
      </c>
      <c r="M20">
        <v>1.97488021850586</v>
      </c>
      <c r="N20">
        <v>3.1628780364990199</v>
      </c>
      <c r="O20">
        <v>1</v>
      </c>
      <c r="P20">
        <v>1</v>
      </c>
      <c r="Q20">
        <v>3</v>
      </c>
      <c r="R20" s="12">
        <v>0.33329999999999999</v>
      </c>
      <c r="S20" s="12">
        <f t="shared" si="0"/>
        <v>0.1</v>
      </c>
      <c r="T20">
        <v>1.3116340637207</v>
      </c>
      <c r="U20">
        <v>1.25386738777161</v>
      </c>
      <c r="V20">
        <v>1.13772320747376</v>
      </c>
      <c r="W20" s="13">
        <v>0.11614418029785201</v>
      </c>
      <c r="X20">
        <v>0.17391085624694799</v>
      </c>
      <c r="Y20">
        <v>0.17391085624694799</v>
      </c>
      <c r="Z20">
        <v>0.1</v>
      </c>
      <c r="AA20">
        <v>0.2</v>
      </c>
      <c r="AB20">
        <v>0.66666666666666696</v>
      </c>
      <c r="AC20">
        <v>0.30769230769230799</v>
      </c>
      <c r="AD20">
        <v>0.8</v>
      </c>
      <c r="AE20">
        <v>0.1</v>
      </c>
    </row>
    <row r="21" spans="1:31" x14ac:dyDescent="0.15">
      <c r="A21" s="4">
        <v>804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>
        <v>5.2993335723876998</v>
      </c>
      <c r="L21" s="7">
        <v>1.8145503997802701</v>
      </c>
      <c r="M21">
        <v>1.2339725494384799</v>
      </c>
      <c r="N21">
        <v>4.3565196990966797</v>
      </c>
      <c r="O21">
        <v>3</v>
      </c>
      <c r="P21">
        <v>3</v>
      </c>
      <c r="Q21">
        <v>11</v>
      </c>
      <c r="R21" s="12">
        <v>0.2727</v>
      </c>
      <c r="S21" s="12">
        <f t="shared" si="0"/>
        <v>0.3</v>
      </c>
      <c r="T21">
        <v>1.8279266357421899</v>
      </c>
      <c r="U21">
        <v>1.6875041723251301</v>
      </c>
      <c r="V21">
        <v>1.59646248817444</v>
      </c>
      <c r="W21" s="13">
        <v>9.1041684150695801E-2</v>
      </c>
      <c r="X21">
        <v>0.231464147567749</v>
      </c>
      <c r="Y21">
        <v>0.231464147567749</v>
      </c>
      <c r="Z21">
        <v>0.3</v>
      </c>
      <c r="AA21">
        <v>0.8</v>
      </c>
      <c r="AB21">
        <v>0.72727272727272696</v>
      </c>
      <c r="AC21">
        <v>0.76190476190476197</v>
      </c>
      <c r="AD21">
        <v>0.2</v>
      </c>
      <c r="AE21">
        <v>0.5</v>
      </c>
    </row>
    <row r="22" spans="1:31" x14ac:dyDescent="0.15">
      <c r="A22" s="4">
        <v>312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4.5250988006591797</v>
      </c>
      <c r="L22" s="7">
        <v>2.4108982086181601</v>
      </c>
      <c r="M22">
        <v>1.9226989746093699</v>
      </c>
      <c r="N22">
        <v>6.3499069213867196</v>
      </c>
      <c r="O22">
        <v>3</v>
      </c>
      <c r="P22">
        <v>3</v>
      </c>
      <c r="Q22">
        <v>9</v>
      </c>
      <c r="R22" s="12">
        <v>0.33329999999999999</v>
      </c>
      <c r="S22" s="12">
        <f t="shared" si="0"/>
        <v>0.3</v>
      </c>
      <c r="T22">
        <v>1.47317695617676</v>
      </c>
      <c r="U22">
        <v>1.22977578639984</v>
      </c>
      <c r="V22">
        <v>1.2733234167098999</v>
      </c>
      <c r="W22" s="13">
        <v>4.3547630310058601E-2</v>
      </c>
      <c r="X22">
        <v>0.19985353946685799</v>
      </c>
      <c r="Y22">
        <v>0.19985353946685799</v>
      </c>
      <c r="Z22">
        <v>0.3</v>
      </c>
      <c r="AA22">
        <v>0.6</v>
      </c>
      <c r="AB22">
        <v>0.66666666666666696</v>
      </c>
      <c r="AC22">
        <v>0.63157894736842102</v>
      </c>
      <c r="AD22">
        <v>0.4</v>
      </c>
      <c r="AE22">
        <v>0.3</v>
      </c>
    </row>
    <row r="23" spans="1:31" x14ac:dyDescent="0.15">
      <c r="A23" s="4">
        <v>37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6.04209327697754</v>
      </c>
      <c r="L23" s="7">
        <v>2.41544532775879</v>
      </c>
      <c r="M23">
        <v>1.2670783996582</v>
      </c>
      <c r="N23">
        <v>4.9565734863281197</v>
      </c>
      <c r="O23">
        <v>3</v>
      </c>
      <c r="P23">
        <v>3</v>
      </c>
      <c r="Q23">
        <v>12</v>
      </c>
      <c r="R23" s="12">
        <v>0.25</v>
      </c>
      <c r="S23" s="12">
        <f t="shared" si="0"/>
        <v>0.3</v>
      </c>
      <c r="T23">
        <v>2.3585300445556601</v>
      </c>
      <c r="U23">
        <v>2.12113308906555</v>
      </c>
      <c r="V23">
        <v>2.0167069435119598</v>
      </c>
      <c r="W23" s="13">
        <v>0.10442614555358901</v>
      </c>
      <c r="X23">
        <v>0.34182310104370101</v>
      </c>
      <c r="Y23">
        <v>0.34182310104370101</v>
      </c>
      <c r="Z23">
        <v>0.3</v>
      </c>
      <c r="AA23">
        <v>0.9</v>
      </c>
      <c r="AB23">
        <v>0.75</v>
      </c>
      <c r="AC23">
        <v>0.81818181818181801</v>
      </c>
      <c r="AD23">
        <v>0.1</v>
      </c>
      <c r="AE23">
        <v>0.6</v>
      </c>
    </row>
    <row r="24" spans="1:31" x14ac:dyDescent="0.15">
      <c r="A24" s="4">
        <v>119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4.3686408996581996</v>
      </c>
      <c r="L24" s="7">
        <v>2.4335365295410201</v>
      </c>
      <c r="M24">
        <v>2.13887214660644</v>
      </c>
      <c r="N24">
        <v>4.3466472625732404</v>
      </c>
      <c r="O24">
        <v>1</v>
      </c>
      <c r="P24">
        <v>1</v>
      </c>
      <c r="Q24">
        <v>7</v>
      </c>
      <c r="R24" s="12">
        <v>0.1429</v>
      </c>
      <c r="S24" s="12">
        <f t="shared" si="0"/>
        <v>0.1</v>
      </c>
      <c r="T24">
        <v>1.4554977416992201</v>
      </c>
      <c r="U24">
        <v>1.32540655136108</v>
      </c>
      <c r="V24">
        <v>1.2578763961792001</v>
      </c>
      <c r="W24" s="13">
        <v>6.7530155181884793E-2</v>
      </c>
      <c r="X24">
        <v>0.19762134552002</v>
      </c>
      <c r="Y24">
        <v>0.19762134552002</v>
      </c>
      <c r="Z24">
        <v>0.1</v>
      </c>
      <c r="AA24">
        <v>0.6</v>
      </c>
      <c r="AB24">
        <v>0.85714285714285698</v>
      </c>
      <c r="AC24">
        <v>0.70588235294117596</v>
      </c>
      <c r="AD24">
        <v>0.4</v>
      </c>
      <c r="AE24">
        <v>0.5</v>
      </c>
    </row>
    <row r="25" spans="1:31" x14ac:dyDescent="0.15">
      <c r="A25" s="4">
        <v>712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3.8304862976074201</v>
      </c>
      <c r="L25" s="7">
        <v>2.4365577697753902</v>
      </c>
      <c r="M25">
        <v>2.0268630981445299</v>
      </c>
      <c r="N25">
        <v>4.0611400604248002</v>
      </c>
      <c r="O25">
        <v>1</v>
      </c>
      <c r="P25">
        <v>1</v>
      </c>
      <c r="Q25">
        <v>8</v>
      </c>
      <c r="R25" s="12">
        <v>0.125</v>
      </c>
      <c r="S25" s="12">
        <f t="shared" si="0"/>
        <v>0.1</v>
      </c>
      <c r="T25">
        <v>1.32381820678711</v>
      </c>
      <c r="U25">
        <v>1.19930648803711</v>
      </c>
      <c r="V25">
        <v>1.15740430355072</v>
      </c>
      <c r="W25" s="13">
        <v>4.1902184486389202E-2</v>
      </c>
      <c r="X25">
        <v>0.16641390323638899</v>
      </c>
      <c r="Y25">
        <v>0.16641390323638899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x14ac:dyDescent="0.15">
      <c r="A26" s="4">
        <v>623</v>
      </c>
      <c r="B26">
        <v>14</v>
      </c>
      <c r="C26">
        <v>6</v>
      </c>
      <c r="D26">
        <v>10</v>
      </c>
      <c r="E26">
        <v>10</v>
      </c>
      <c r="F26">
        <v>10</v>
      </c>
      <c r="G26">
        <v>0</v>
      </c>
      <c r="H26">
        <v>4</v>
      </c>
      <c r="I26">
        <v>6</v>
      </c>
      <c r="J26">
        <v>0.7</v>
      </c>
      <c r="K26">
        <v>5.1097850799560502</v>
      </c>
      <c r="L26" s="7">
        <v>2.44809913635254</v>
      </c>
      <c r="M26">
        <v>1.50448989868164</v>
      </c>
      <c r="N26">
        <v>5.08154296875</v>
      </c>
      <c r="O26">
        <v>3</v>
      </c>
      <c r="P26">
        <v>3</v>
      </c>
      <c r="Q26">
        <v>11</v>
      </c>
      <c r="R26" s="12">
        <v>0.2727</v>
      </c>
      <c r="S26" s="12">
        <f t="shared" si="0"/>
        <v>0.3</v>
      </c>
      <c r="T26">
        <v>1.9449977874755899</v>
      </c>
      <c r="U26">
        <v>1.7109842300414999</v>
      </c>
      <c r="V26">
        <v>1.6664686203002901</v>
      </c>
      <c r="W26" s="13">
        <v>4.4515609741210903E-2</v>
      </c>
      <c r="X26">
        <v>0.27852916717529302</v>
      </c>
      <c r="Y26">
        <v>0.27852916717529302</v>
      </c>
      <c r="Z26">
        <v>0.3</v>
      </c>
      <c r="AA26">
        <v>0.8</v>
      </c>
      <c r="AB26">
        <v>0.72727272727272696</v>
      </c>
      <c r="AC26">
        <v>0.76190476190476197</v>
      </c>
      <c r="AD26">
        <v>0.2</v>
      </c>
      <c r="AE26">
        <v>0.5</v>
      </c>
    </row>
    <row r="27" spans="1:31" s="20" customFormat="1" x14ac:dyDescent="0.15">
      <c r="A27" s="25">
        <v>704</v>
      </c>
      <c r="B27" s="20">
        <v>13</v>
      </c>
      <c r="C27" s="20">
        <v>7</v>
      </c>
      <c r="D27" s="20">
        <v>10</v>
      </c>
      <c r="E27" s="20">
        <v>10</v>
      </c>
      <c r="F27" s="20">
        <v>10</v>
      </c>
      <c r="G27" s="20">
        <v>0</v>
      </c>
      <c r="H27" s="20">
        <v>3</v>
      </c>
      <c r="I27" s="20">
        <v>7</v>
      </c>
      <c r="J27" s="20">
        <v>0.65</v>
      </c>
      <c r="K27" s="20">
        <v>4.02461814880371</v>
      </c>
      <c r="L27" s="20">
        <v>2.4749088287353498</v>
      </c>
      <c r="M27" s="20">
        <v>2.04274177551269</v>
      </c>
      <c r="N27" s="20">
        <v>4.5483264923095703</v>
      </c>
      <c r="O27" s="20">
        <v>2</v>
      </c>
      <c r="P27" s="20">
        <v>2</v>
      </c>
      <c r="Q27" s="20">
        <v>11</v>
      </c>
      <c r="R27" s="27">
        <v>0.18179999999999999</v>
      </c>
      <c r="S27" s="27">
        <f t="shared" si="0"/>
        <v>0.2</v>
      </c>
      <c r="T27" s="20">
        <v>1.2865447998046899</v>
      </c>
      <c r="U27" s="20">
        <v>1.1468582153320299</v>
      </c>
      <c r="V27" s="20">
        <v>1.11094510555267</v>
      </c>
      <c r="W27" s="20">
        <v>3.5913109779357903E-2</v>
      </c>
      <c r="X27" s="20">
        <v>0.17559969425201399</v>
      </c>
      <c r="Y27" s="20">
        <v>0.17559969425201399</v>
      </c>
      <c r="Z27" s="20">
        <v>0.2</v>
      </c>
      <c r="AA27" s="20">
        <v>0.9</v>
      </c>
      <c r="AB27" s="20">
        <v>0.81818181818181801</v>
      </c>
      <c r="AC27" s="20">
        <v>0.85714285714285698</v>
      </c>
      <c r="AD27" s="20">
        <v>0.1</v>
      </c>
      <c r="AE27" s="20">
        <v>0.7</v>
      </c>
    </row>
    <row r="28" spans="1:31" x14ac:dyDescent="0.15">
      <c r="A28" s="4">
        <v>331</v>
      </c>
      <c r="B28">
        <v>14</v>
      </c>
      <c r="C28">
        <v>6</v>
      </c>
      <c r="D28">
        <v>10</v>
      </c>
      <c r="E28">
        <v>10</v>
      </c>
      <c r="F28">
        <v>10</v>
      </c>
      <c r="G28">
        <v>0</v>
      </c>
      <c r="H28">
        <v>4</v>
      </c>
      <c r="I28">
        <v>6</v>
      </c>
      <c r="J28">
        <v>0.7</v>
      </c>
      <c r="K28">
        <v>4.9751873016357404</v>
      </c>
      <c r="L28" s="7">
        <v>3.11871337890625</v>
      </c>
      <c r="M28">
        <v>2.3487701416015598</v>
      </c>
      <c r="N28">
        <v>3.3579540252685498</v>
      </c>
      <c r="O28">
        <v>2</v>
      </c>
      <c r="P28">
        <v>2</v>
      </c>
      <c r="Q28">
        <v>11</v>
      </c>
      <c r="R28" s="12">
        <v>0.18179999999999999</v>
      </c>
      <c r="S28" s="12">
        <f t="shared" si="0"/>
        <v>0.2</v>
      </c>
      <c r="T28">
        <v>1.7982158660888701</v>
      </c>
      <c r="U28">
        <v>1.7166333198547401</v>
      </c>
      <c r="V28">
        <v>1.5181471109390301</v>
      </c>
      <c r="W28" s="13">
        <v>0.19848620891571001</v>
      </c>
      <c r="X28">
        <v>0.28006875514984098</v>
      </c>
      <c r="Y28">
        <v>0.28006875514984098</v>
      </c>
      <c r="Z28">
        <v>0.2</v>
      </c>
      <c r="AA28">
        <v>0.9</v>
      </c>
      <c r="AB28">
        <v>0.81818181818181801</v>
      </c>
      <c r="AC28">
        <v>0.85714285714285698</v>
      </c>
      <c r="AD28">
        <v>0.1</v>
      </c>
      <c r="AE28">
        <v>0.7</v>
      </c>
    </row>
    <row r="29" spans="1:31" x14ac:dyDescent="0.15">
      <c r="A29" s="4">
        <v>62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5.3921203613281197</v>
      </c>
      <c r="L29" s="7">
        <v>3.06877517700195</v>
      </c>
      <c r="M29">
        <v>2.2674865722656201</v>
      </c>
      <c r="N29">
        <v>4.4728755950927699</v>
      </c>
      <c r="O29">
        <v>2</v>
      </c>
      <c r="P29">
        <v>2</v>
      </c>
      <c r="Q29">
        <v>11</v>
      </c>
      <c r="R29" s="12">
        <v>0.18179999999999999</v>
      </c>
      <c r="S29" s="12">
        <f t="shared" si="0"/>
        <v>0.2</v>
      </c>
      <c r="T29">
        <v>1.7574329376220701</v>
      </c>
      <c r="U29">
        <v>1.6197395324707</v>
      </c>
      <c r="V29">
        <v>1.4932003021240201</v>
      </c>
      <c r="W29" s="13">
        <v>0.12653923034667999</v>
      </c>
      <c r="X29">
        <v>0.26423263549804699</v>
      </c>
      <c r="Y29">
        <v>0.26423263549804699</v>
      </c>
      <c r="Z29">
        <v>0.2</v>
      </c>
      <c r="AA29">
        <v>0.9</v>
      </c>
      <c r="AB29">
        <v>0.81818181818181801</v>
      </c>
      <c r="AC29">
        <v>0.85714285714285698</v>
      </c>
      <c r="AD29">
        <v>0.1</v>
      </c>
      <c r="AE29">
        <v>0.7</v>
      </c>
    </row>
    <row r="30" spans="1:31" x14ac:dyDescent="0.15">
      <c r="A30" s="4">
        <v>383</v>
      </c>
      <c r="B30">
        <v>13</v>
      </c>
      <c r="C30">
        <v>7</v>
      </c>
      <c r="D30">
        <v>10</v>
      </c>
      <c r="E30">
        <v>10</v>
      </c>
      <c r="F30">
        <v>10</v>
      </c>
      <c r="G30">
        <v>0</v>
      </c>
      <c r="H30">
        <v>3</v>
      </c>
      <c r="I30">
        <v>7</v>
      </c>
      <c r="J30">
        <v>0.65</v>
      </c>
      <c r="K30">
        <v>3.9303359985351598</v>
      </c>
      <c r="L30" s="7">
        <v>2.9631099700927699</v>
      </c>
      <c r="M30">
        <v>3.2686786651611301</v>
      </c>
      <c r="N30">
        <v>3.6606101989746098</v>
      </c>
      <c r="O30">
        <v>0</v>
      </c>
      <c r="P30">
        <v>0</v>
      </c>
      <c r="Q30">
        <v>6</v>
      </c>
      <c r="R30" s="12">
        <v>0</v>
      </c>
      <c r="S30" s="12">
        <f t="shared" si="0"/>
        <v>0</v>
      </c>
      <c r="T30">
        <v>1.24178123474121</v>
      </c>
      <c r="U30">
        <v>1.1926892995834399</v>
      </c>
      <c r="V30">
        <v>1.0662806034088099</v>
      </c>
      <c r="W30" s="13">
        <v>0.126408696174622</v>
      </c>
      <c r="X30">
        <v>0.17550063133239699</v>
      </c>
      <c r="Y30">
        <v>0.17550063133239699</v>
      </c>
      <c r="Z30">
        <v>0</v>
      </c>
      <c r="AA30">
        <v>0.6</v>
      </c>
      <c r="AB30">
        <v>1</v>
      </c>
      <c r="AC30">
        <v>0.75</v>
      </c>
      <c r="AD30">
        <v>0.4</v>
      </c>
      <c r="AE30">
        <v>0.6</v>
      </c>
    </row>
    <row r="31" spans="1:31" x14ac:dyDescent="0.15">
      <c r="A31" s="4">
        <v>897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>
        <v>5.0807552337646502</v>
      </c>
      <c r="L31" s="7">
        <v>3.5942249298095699</v>
      </c>
      <c r="M31">
        <v>3.5212154388427699</v>
      </c>
      <c r="N31">
        <v>2.8270282745361301</v>
      </c>
      <c r="O31">
        <v>1</v>
      </c>
      <c r="P31">
        <v>1</v>
      </c>
      <c r="Q31">
        <v>9</v>
      </c>
      <c r="R31" s="12">
        <v>0.1111</v>
      </c>
      <c r="S31" s="12">
        <f t="shared" si="0"/>
        <v>0.1</v>
      </c>
      <c r="T31">
        <v>1.6263542175293</v>
      </c>
      <c r="U31">
        <v>1.6224285364151001</v>
      </c>
      <c r="V31">
        <v>1.36819708347321</v>
      </c>
      <c r="W31" s="13">
        <v>0.25423145294189398</v>
      </c>
      <c r="X31">
        <v>0.25815713405609098</v>
      </c>
      <c r="Y31">
        <v>0.25815713405609098</v>
      </c>
      <c r="Z31">
        <v>0.1</v>
      </c>
      <c r="AA31">
        <v>0.8</v>
      </c>
      <c r="AB31">
        <v>0.88888888888888895</v>
      </c>
      <c r="AC31">
        <v>0.84210526315789502</v>
      </c>
      <c r="AD31">
        <v>0.2</v>
      </c>
      <c r="AE31">
        <v>0.7</v>
      </c>
    </row>
    <row r="32" spans="1:31" x14ac:dyDescent="0.15">
      <c r="A32" s="4">
        <v>934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5.5186271667480504</v>
      </c>
      <c r="L32" s="7">
        <v>3.5302085876464799</v>
      </c>
      <c r="M32">
        <v>3.1703033447265598</v>
      </c>
      <c r="N32">
        <v>3.25703048706055</v>
      </c>
      <c r="O32">
        <v>1</v>
      </c>
      <c r="P32">
        <v>1</v>
      </c>
      <c r="Q32">
        <v>10</v>
      </c>
      <c r="R32" s="12">
        <v>0.1</v>
      </c>
      <c r="S32" s="12">
        <f t="shared" si="0"/>
        <v>0.1</v>
      </c>
      <c r="T32">
        <v>1.7077541351318399</v>
      </c>
      <c r="U32">
        <v>1.6505378484725901</v>
      </c>
      <c r="V32">
        <v>1.43968558311462</v>
      </c>
      <c r="W32" s="13">
        <v>0.210852265357971</v>
      </c>
      <c r="X32">
        <v>0.26806855201721203</v>
      </c>
      <c r="Y32">
        <v>0.26806855201721203</v>
      </c>
      <c r="Z32">
        <v>0.1</v>
      </c>
      <c r="AA32">
        <v>0.9</v>
      </c>
      <c r="AB32">
        <v>0.9</v>
      </c>
      <c r="AC32">
        <v>0.9</v>
      </c>
      <c r="AD32">
        <v>0.1</v>
      </c>
      <c r="AE32">
        <v>0.8</v>
      </c>
    </row>
    <row r="33" spans="1:31" x14ac:dyDescent="0.15">
      <c r="A33" s="4">
        <v>518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>
        <v>4.2386131286621103</v>
      </c>
      <c r="L33" s="7">
        <v>3.5993404388427699</v>
      </c>
      <c r="M33">
        <v>4.3402576446533203</v>
      </c>
      <c r="N33">
        <v>3.1893730163574201</v>
      </c>
      <c r="O33">
        <v>0</v>
      </c>
      <c r="P33">
        <v>0</v>
      </c>
      <c r="Q33">
        <v>6</v>
      </c>
      <c r="R33" s="12">
        <v>0</v>
      </c>
      <c r="S33" s="12">
        <f t="shared" si="0"/>
        <v>0</v>
      </c>
      <c r="T33">
        <v>1.2165508270263701</v>
      </c>
      <c r="U33">
        <v>1.22995185852051</v>
      </c>
      <c r="V33">
        <v>1.02359163761139</v>
      </c>
      <c r="W33" s="13">
        <v>0.20636022090911901</v>
      </c>
      <c r="X33">
        <v>0.192959189414978</v>
      </c>
      <c r="Y33">
        <v>0.192959189414978</v>
      </c>
      <c r="Z33">
        <v>0</v>
      </c>
      <c r="AA33">
        <v>0.6</v>
      </c>
      <c r="AB33">
        <v>1</v>
      </c>
      <c r="AC33">
        <v>0.75</v>
      </c>
      <c r="AD33">
        <v>0.4</v>
      </c>
      <c r="AE33">
        <v>0.6</v>
      </c>
    </row>
    <row r="34" spans="1:31" x14ac:dyDescent="0.15">
      <c r="A34" s="4">
        <v>480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>
        <v>5.1506195068359402</v>
      </c>
      <c r="L34" s="7">
        <v>3.3932723999023402</v>
      </c>
      <c r="M34">
        <v>3.2600231170654301</v>
      </c>
      <c r="N34">
        <v>3.2482032775878902</v>
      </c>
      <c r="O34">
        <v>0</v>
      </c>
      <c r="P34">
        <v>0</v>
      </c>
      <c r="Q34">
        <v>5</v>
      </c>
      <c r="R34" s="12">
        <v>0</v>
      </c>
      <c r="S34" s="12">
        <f t="shared" si="0"/>
        <v>0</v>
      </c>
      <c r="T34">
        <v>1.6599922180175799</v>
      </c>
      <c r="U34">
        <v>1.60904240608215</v>
      </c>
      <c r="V34">
        <v>1.40480065345764</v>
      </c>
      <c r="W34" s="13">
        <v>0.204241752624512</v>
      </c>
      <c r="X34">
        <v>0.25519156455993702</v>
      </c>
      <c r="Y34">
        <v>0.25519156455993702</v>
      </c>
      <c r="Z34">
        <v>0</v>
      </c>
      <c r="AA34">
        <v>0.5</v>
      </c>
      <c r="AB34">
        <v>1</v>
      </c>
      <c r="AC34">
        <v>0.66666666666666696</v>
      </c>
      <c r="AD34">
        <v>0.5</v>
      </c>
      <c r="AE34">
        <v>0.5</v>
      </c>
    </row>
    <row r="35" spans="1:31" x14ac:dyDescent="0.15">
      <c r="A35" s="4">
        <v>314</v>
      </c>
      <c r="B35">
        <v>16</v>
      </c>
      <c r="C35">
        <v>4</v>
      </c>
      <c r="D35">
        <v>10</v>
      </c>
      <c r="E35">
        <v>10</v>
      </c>
      <c r="F35">
        <v>10</v>
      </c>
      <c r="G35">
        <v>0</v>
      </c>
      <c r="H35">
        <v>6</v>
      </c>
      <c r="I35">
        <v>4</v>
      </c>
      <c r="J35">
        <v>0.8</v>
      </c>
      <c r="K35">
        <v>5.579345703125</v>
      </c>
      <c r="L35" s="7">
        <v>3.34688377380371</v>
      </c>
      <c r="M35">
        <v>3.0530090332031201</v>
      </c>
      <c r="N35">
        <v>2.9860916137695299</v>
      </c>
      <c r="O35">
        <v>1</v>
      </c>
      <c r="P35">
        <v>1</v>
      </c>
      <c r="Q35">
        <v>9</v>
      </c>
      <c r="R35" s="12">
        <v>0.1111</v>
      </c>
      <c r="S35" s="12">
        <f t="shared" si="0"/>
        <v>0.1</v>
      </c>
      <c r="T35">
        <v>1.7445583343505899</v>
      </c>
      <c r="U35">
        <v>1.72052478790283</v>
      </c>
      <c r="V35">
        <v>1.4698741436004601</v>
      </c>
      <c r="W35" s="13">
        <v>0.250650644302368</v>
      </c>
      <c r="X35">
        <v>0.27468419075012201</v>
      </c>
      <c r="Y35">
        <v>0.27468419075012201</v>
      </c>
      <c r="Z35">
        <v>0.1</v>
      </c>
      <c r="AA35">
        <v>0.8</v>
      </c>
      <c r="AB35">
        <v>0.88888888888888895</v>
      </c>
      <c r="AC35">
        <v>0.84210526315789502</v>
      </c>
      <c r="AD35">
        <v>0.2</v>
      </c>
      <c r="AE35">
        <v>0.7</v>
      </c>
    </row>
    <row r="36" spans="1:31" x14ac:dyDescent="0.15">
      <c r="A36" s="4">
        <v>624</v>
      </c>
      <c r="B36">
        <v>16</v>
      </c>
      <c r="C36">
        <v>4</v>
      </c>
      <c r="D36">
        <v>10</v>
      </c>
      <c r="E36">
        <v>10</v>
      </c>
      <c r="F36">
        <v>10</v>
      </c>
      <c r="G36">
        <v>0</v>
      </c>
      <c r="H36">
        <v>6</v>
      </c>
      <c r="I36">
        <v>4</v>
      </c>
      <c r="J36">
        <v>0.8</v>
      </c>
      <c r="K36">
        <v>5.7309322357177699</v>
      </c>
      <c r="L36" s="7">
        <v>3.2853984832763699</v>
      </c>
      <c r="M36">
        <v>2.8849430084228498</v>
      </c>
      <c r="N36">
        <v>3.0747337341308598</v>
      </c>
      <c r="O36">
        <v>1</v>
      </c>
      <c r="P36">
        <v>1</v>
      </c>
      <c r="Q36">
        <v>9</v>
      </c>
      <c r="R36" s="12">
        <v>0.1111</v>
      </c>
      <c r="S36" s="12">
        <f t="shared" si="0"/>
        <v>0.1</v>
      </c>
      <c r="T36">
        <v>1.9793052673339799</v>
      </c>
      <c r="U36">
        <v>1.9299783706664999</v>
      </c>
      <c r="V36">
        <v>1.67936038970947</v>
      </c>
      <c r="W36" s="13">
        <v>0.25061798095703097</v>
      </c>
      <c r="X36">
        <v>0.299944877624512</v>
      </c>
      <c r="Y36">
        <v>0.299944877624512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5">
        <v>974</v>
      </c>
      <c r="B37" s="1">
        <v>15</v>
      </c>
      <c r="C37" s="1">
        <v>5</v>
      </c>
      <c r="D37" s="1">
        <v>10</v>
      </c>
      <c r="E37" s="1">
        <v>10</v>
      </c>
      <c r="F37" s="1">
        <v>10</v>
      </c>
      <c r="G37" s="1">
        <v>0</v>
      </c>
      <c r="H37" s="1">
        <v>5</v>
      </c>
      <c r="I37" s="1">
        <v>5</v>
      </c>
      <c r="J37" s="1">
        <v>0.75</v>
      </c>
      <c r="K37" s="1">
        <v>5.3685245513915998</v>
      </c>
      <c r="L37" s="1">
        <v>3.2771472930908199</v>
      </c>
      <c r="M37" s="1">
        <v>2.8307132720947301</v>
      </c>
      <c r="N37" s="1">
        <v>3.2898807525634801</v>
      </c>
      <c r="O37" s="1">
        <v>1</v>
      </c>
      <c r="P37" s="1">
        <v>1</v>
      </c>
      <c r="Q37" s="1">
        <v>10</v>
      </c>
      <c r="R37" s="14">
        <v>0.1</v>
      </c>
      <c r="S37" s="14">
        <f t="shared" si="0"/>
        <v>0.1</v>
      </c>
      <c r="T37" s="1">
        <v>1.6221961975097701</v>
      </c>
      <c r="U37" s="1">
        <v>1.5725250244140601</v>
      </c>
      <c r="V37" s="1">
        <v>1.3714082241058301</v>
      </c>
      <c r="W37" s="1">
        <v>0.20111680030822801</v>
      </c>
      <c r="X37" s="1">
        <v>0.250787973403931</v>
      </c>
      <c r="Y37" s="1">
        <v>0.250787973403931</v>
      </c>
      <c r="Z37" s="1">
        <v>0.1</v>
      </c>
      <c r="AA37" s="1">
        <v>0.9</v>
      </c>
      <c r="AB37" s="1">
        <v>0.9</v>
      </c>
      <c r="AC37" s="1">
        <v>0.9</v>
      </c>
      <c r="AD37" s="1">
        <v>0.1</v>
      </c>
      <c r="AE37" s="1">
        <v>0.8</v>
      </c>
    </row>
    <row r="38" spans="1:31" x14ac:dyDescent="0.15">
      <c r="A38" s="4">
        <v>186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5.5654602050781197</v>
      </c>
      <c r="L38" s="7">
        <v>3.4134902954101598</v>
      </c>
      <c r="M38">
        <v>2.9460144042968701</v>
      </c>
      <c r="N38">
        <v>3.3690128326415998</v>
      </c>
      <c r="O38">
        <v>2</v>
      </c>
      <c r="P38">
        <v>2</v>
      </c>
      <c r="Q38">
        <v>12</v>
      </c>
      <c r="R38" s="12">
        <v>0.16669999999999999</v>
      </c>
      <c r="S38" s="12">
        <f t="shared" si="0"/>
        <v>0.2</v>
      </c>
      <c r="T38">
        <v>1.5749206542968699</v>
      </c>
      <c r="U38">
        <v>1.52458608150482</v>
      </c>
      <c r="V38">
        <v>1.3351366519928001</v>
      </c>
      <c r="W38" s="13">
        <v>0.18944942951202401</v>
      </c>
      <c r="X38">
        <v>0.23978400230407701</v>
      </c>
      <c r="Y38">
        <v>0.23978400230407701</v>
      </c>
      <c r="Z38">
        <v>0.2</v>
      </c>
      <c r="AA38">
        <v>1</v>
      </c>
      <c r="AB38">
        <v>0.83333333333333304</v>
      </c>
      <c r="AC38">
        <v>0.90909090909090895</v>
      </c>
      <c r="AD38">
        <v>0</v>
      </c>
      <c r="AE38">
        <v>0.8</v>
      </c>
    </row>
    <row r="39" spans="1:31" x14ac:dyDescent="0.15">
      <c r="A39" s="4">
        <v>20</v>
      </c>
      <c r="B39">
        <v>14</v>
      </c>
      <c r="C39">
        <v>6</v>
      </c>
      <c r="D39">
        <v>10</v>
      </c>
      <c r="E39">
        <v>10</v>
      </c>
      <c r="F39">
        <v>10</v>
      </c>
      <c r="G39">
        <v>0</v>
      </c>
      <c r="H39">
        <v>4</v>
      </c>
      <c r="I39">
        <v>6</v>
      </c>
      <c r="J39">
        <v>0.7</v>
      </c>
      <c r="K39">
        <v>4.7936458587646502</v>
      </c>
      <c r="L39" s="7">
        <v>3.21484375</v>
      </c>
      <c r="M39">
        <v>2.74176025390625</v>
      </c>
      <c r="N39">
        <v>3.1585388183593701</v>
      </c>
      <c r="O39">
        <v>1</v>
      </c>
      <c r="P39">
        <v>1</v>
      </c>
      <c r="Q39">
        <v>9</v>
      </c>
      <c r="R39" s="12">
        <v>0.1111</v>
      </c>
      <c r="S39" s="12">
        <f t="shared" ref="S39:S56" si="1">O39/E39</f>
        <v>0.1</v>
      </c>
      <c r="T39">
        <v>1.57986640930176</v>
      </c>
      <c r="U39">
        <v>1.5197329521179199</v>
      </c>
      <c r="V39">
        <v>1.33726954460144</v>
      </c>
      <c r="W39" s="13">
        <v>0.18246340751647899</v>
      </c>
      <c r="X39">
        <v>0.24259686470031699</v>
      </c>
      <c r="Y39">
        <v>0.24259686470031699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948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6.0359687805175799</v>
      </c>
      <c r="L40" s="7">
        <v>3.25136375427246</v>
      </c>
      <c r="M40">
        <v>2.7053775787353498</v>
      </c>
      <c r="N40">
        <v>4.4772434234619096</v>
      </c>
      <c r="O40">
        <v>1</v>
      </c>
      <c r="P40">
        <v>1</v>
      </c>
      <c r="Q40">
        <v>10</v>
      </c>
      <c r="R40" s="12">
        <v>0.1</v>
      </c>
      <c r="S40" s="12">
        <f t="shared" si="1"/>
        <v>0.1</v>
      </c>
      <c r="T40">
        <v>2.0139236450195299</v>
      </c>
      <c r="U40">
        <v>1.8851909637451201</v>
      </c>
      <c r="V40">
        <v>1.70291864871979</v>
      </c>
      <c r="W40" s="13">
        <v>0.18227231502533001</v>
      </c>
      <c r="X40">
        <v>0.31100499629974399</v>
      </c>
      <c r="Y40">
        <v>0.31100499629974399</v>
      </c>
      <c r="Z40">
        <v>0.1</v>
      </c>
      <c r="AA40">
        <v>0.9</v>
      </c>
      <c r="AB40">
        <v>0.9</v>
      </c>
      <c r="AC40">
        <v>0.9</v>
      </c>
      <c r="AD40">
        <v>0.1</v>
      </c>
      <c r="AE40">
        <v>0.8</v>
      </c>
    </row>
    <row r="41" spans="1:31" x14ac:dyDescent="0.15">
      <c r="A41" s="4">
        <v>665</v>
      </c>
      <c r="B41">
        <v>14</v>
      </c>
      <c r="C41">
        <v>6</v>
      </c>
      <c r="D41">
        <v>10</v>
      </c>
      <c r="E41">
        <v>10</v>
      </c>
      <c r="F41">
        <v>10</v>
      </c>
      <c r="G41">
        <v>0</v>
      </c>
      <c r="H41">
        <v>4</v>
      </c>
      <c r="I41">
        <v>6</v>
      </c>
      <c r="J41">
        <v>0.7</v>
      </c>
      <c r="K41">
        <v>5.1366710662841797</v>
      </c>
      <c r="L41" s="7">
        <v>3.4232616424560498</v>
      </c>
      <c r="M41">
        <v>2.92183113098144</v>
      </c>
      <c r="N41">
        <v>3.4478187561035201</v>
      </c>
      <c r="O41">
        <v>1</v>
      </c>
      <c r="P41">
        <v>1</v>
      </c>
      <c r="Q41">
        <v>9</v>
      </c>
      <c r="R41" s="12">
        <v>0.1111</v>
      </c>
      <c r="S41" s="12">
        <f t="shared" si="1"/>
        <v>0.1</v>
      </c>
      <c r="T41">
        <v>1.4868621826171899</v>
      </c>
      <c r="U41">
        <v>1.4358816146850599</v>
      </c>
      <c r="V41">
        <v>1.2538750171661399</v>
      </c>
      <c r="W41" s="13">
        <v>0.18200659751892101</v>
      </c>
      <c r="X41">
        <v>0.23298716545105</v>
      </c>
      <c r="Y41">
        <v>0.23298716545105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845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6.0598869323730504</v>
      </c>
      <c r="L42" s="7">
        <v>3.8179779052734402</v>
      </c>
      <c r="M42">
        <v>3.3048076629638699</v>
      </c>
      <c r="N42">
        <v>3.4574775695800799</v>
      </c>
      <c r="O42">
        <v>1</v>
      </c>
      <c r="P42">
        <v>1</v>
      </c>
      <c r="Q42">
        <v>10</v>
      </c>
      <c r="R42" s="12">
        <v>0.1</v>
      </c>
      <c r="S42" s="12">
        <f t="shared" si="1"/>
        <v>0.1</v>
      </c>
      <c r="T42">
        <v>1.7824077606201201</v>
      </c>
      <c r="U42">
        <v>1.7307773828506501</v>
      </c>
      <c r="V42">
        <v>1.48127973079681</v>
      </c>
      <c r="W42" s="13">
        <v>0.24949765205383301</v>
      </c>
      <c r="X42">
        <v>0.301128029823303</v>
      </c>
      <c r="Y42">
        <v>0.301128029823303</v>
      </c>
      <c r="Z42">
        <v>0.1</v>
      </c>
      <c r="AA42">
        <v>0.9</v>
      </c>
      <c r="AB42">
        <v>0.9</v>
      </c>
      <c r="AC42">
        <v>0.9</v>
      </c>
      <c r="AD42">
        <v>0.1</v>
      </c>
      <c r="AE42">
        <v>0.8</v>
      </c>
    </row>
    <row r="43" spans="1:31" x14ac:dyDescent="0.15">
      <c r="A43" s="4">
        <v>468</v>
      </c>
      <c r="B43">
        <v>13</v>
      </c>
      <c r="C43">
        <v>7</v>
      </c>
      <c r="D43">
        <v>10</v>
      </c>
      <c r="E43">
        <v>10</v>
      </c>
      <c r="F43">
        <v>10</v>
      </c>
      <c r="G43">
        <v>0</v>
      </c>
      <c r="H43">
        <v>3</v>
      </c>
      <c r="I43">
        <v>7</v>
      </c>
      <c r="J43">
        <v>0.65</v>
      </c>
      <c r="K43">
        <v>4.7812881469726598</v>
      </c>
      <c r="L43" s="7">
        <v>3.5305690765380899</v>
      </c>
      <c r="M43">
        <v>3.0025329589843701</v>
      </c>
      <c r="N43">
        <v>3.41473388671875</v>
      </c>
      <c r="O43">
        <v>1</v>
      </c>
      <c r="P43">
        <v>1</v>
      </c>
      <c r="Q43">
        <v>9</v>
      </c>
      <c r="R43" s="12">
        <v>0.1111</v>
      </c>
      <c r="S43" s="12">
        <f t="shared" si="1"/>
        <v>0.1</v>
      </c>
      <c r="T43">
        <v>1.3450813293457</v>
      </c>
      <c r="U43">
        <v>1.2867196798324601</v>
      </c>
      <c r="V43">
        <v>1.1261246204376201</v>
      </c>
      <c r="W43" s="13">
        <v>0.16059505939483601</v>
      </c>
      <c r="X43">
        <v>0.218956708908081</v>
      </c>
      <c r="Y43">
        <v>0.218956708908081</v>
      </c>
      <c r="Z43">
        <v>0.1</v>
      </c>
      <c r="AA43">
        <v>0.8</v>
      </c>
      <c r="AB43">
        <v>0.88888888888888895</v>
      </c>
      <c r="AC43">
        <v>0.84210526315789502</v>
      </c>
      <c r="AD43">
        <v>0.2</v>
      </c>
      <c r="AE43">
        <v>0.7</v>
      </c>
    </row>
    <row r="44" spans="1:31" x14ac:dyDescent="0.15">
      <c r="A44" s="4">
        <v>18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5.1785850524902299</v>
      </c>
      <c r="L44" s="7">
        <v>3.74531745910644</v>
      </c>
      <c r="M44">
        <v>3.1265602111816402</v>
      </c>
      <c r="N44">
        <v>3.89362716674805</v>
      </c>
      <c r="O44">
        <v>1</v>
      </c>
      <c r="P44">
        <v>1</v>
      </c>
      <c r="Q44">
        <v>8</v>
      </c>
      <c r="R44" s="12">
        <v>0.125</v>
      </c>
      <c r="S44" s="12">
        <f t="shared" si="1"/>
        <v>0.1</v>
      </c>
      <c r="T44">
        <v>1.4580268859863299</v>
      </c>
      <c r="U44">
        <v>1.3827737569809</v>
      </c>
      <c r="V44">
        <v>1.2093976736068699</v>
      </c>
      <c r="W44" s="13">
        <v>0.17337608337402299</v>
      </c>
      <c r="X44">
        <v>0.24862921237945601</v>
      </c>
      <c r="Y44">
        <v>0.24862921237945601</v>
      </c>
      <c r="Z44">
        <v>0.1</v>
      </c>
      <c r="AA44">
        <v>0.7</v>
      </c>
      <c r="AB44">
        <v>0.875</v>
      </c>
      <c r="AC44">
        <v>0.77777777777777801</v>
      </c>
      <c r="AD44">
        <v>0.3</v>
      </c>
      <c r="AE44">
        <v>0.6</v>
      </c>
    </row>
    <row r="45" spans="1:31" x14ac:dyDescent="0.15">
      <c r="A45" s="4">
        <v>428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5.0328121185302699</v>
      </c>
      <c r="L45" s="7">
        <v>3.8013210296630899</v>
      </c>
      <c r="M45">
        <v>3.51138496398926</v>
      </c>
      <c r="N45">
        <v>3.6907863616943399</v>
      </c>
      <c r="O45">
        <v>0</v>
      </c>
      <c r="P45">
        <v>0</v>
      </c>
      <c r="Q45">
        <v>6</v>
      </c>
      <c r="R45" s="12">
        <v>0</v>
      </c>
      <c r="S45" s="12">
        <f t="shared" si="1"/>
        <v>0</v>
      </c>
      <c r="T45">
        <v>1.28217124938965</v>
      </c>
      <c r="U45">
        <v>1.2510668039321899</v>
      </c>
      <c r="V45">
        <v>1.0721505880355799</v>
      </c>
      <c r="W45" s="13">
        <v>0.178916215896606</v>
      </c>
      <c r="X45">
        <v>0.210020661354065</v>
      </c>
      <c r="Y45">
        <v>0.210020661354065</v>
      </c>
      <c r="Z45">
        <v>0</v>
      </c>
      <c r="AA45">
        <v>0.6</v>
      </c>
      <c r="AB45">
        <v>1</v>
      </c>
      <c r="AC45">
        <v>0.75</v>
      </c>
      <c r="AD45">
        <v>0.4</v>
      </c>
      <c r="AE45">
        <v>0.6</v>
      </c>
    </row>
    <row r="46" spans="1:31" x14ac:dyDescent="0.15">
      <c r="A46" s="4">
        <v>100</v>
      </c>
      <c r="B46">
        <v>14</v>
      </c>
      <c r="C46">
        <v>6</v>
      </c>
      <c r="D46">
        <v>10</v>
      </c>
      <c r="E46">
        <v>10</v>
      </c>
      <c r="F46">
        <v>10</v>
      </c>
      <c r="G46">
        <v>0</v>
      </c>
      <c r="H46">
        <v>4</v>
      </c>
      <c r="I46">
        <v>6</v>
      </c>
      <c r="J46">
        <v>0.7</v>
      </c>
      <c r="K46">
        <v>5.8174915313720703</v>
      </c>
      <c r="L46" s="7">
        <v>3.4396438598632799</v>
      </c>
      <c r="M46">
        <v>2.7204837799072301</v>
      </c>
      <c r="N46">
        <v>4.7460269927978498</v>
      </c>
      <c r="O46">
        <v>1</v>
      </c>
      <c r="P46">
        <v>1</v>
      </c>
      <c r="Q46">
        <v>9</v>
      </c>
      <c r="R46" s="12">
        <v>0.1111</v>
      </c>
      <c r="S46" s="12">
        <f t="shared" si="1"/>
        <v>0.1</v>
      </c>
      <c r="T46">
        <v>1.75897216796875</v>
      </c>
      <c r="U46">
        <v>1.6312546730041499</v>
      </c>
      <c r="V46">
        <v>1.47803330421448</v>
      </c>
      <c r="W46" s="13">
        <v>0.15322136878967299</v>
      </c>
      <c r="X46">
        <v>0.28093886375427302</v>
      </c>
      <c r="Y46">
        <v>0.28093886375427302</v>
      </c>
      <c r="Z46">
        <v>0.1</v>
      </c>
      <c r="AA46">
        <v>0.8</v>
      </c>
      <c r="AB46">
        <v>0.88888888888888895</v>
      </c>
      <c r="AC46">
        <v>0.84210526315789502</v>
      </c>
      <c r="AD46">
        <v>0.2</v>
      </c>
      <c r="AE46">
        <v>0.7</v>
      </c>
    </row>
    <row r="47" spans="1:31" s="1" customFormat="1" x14ac:dyDescent="0.15">
      <c r="A47" s="4">
        <v>799</v>
      </c>
      <c r="B47">
        <v>14</v>
      </c>
      <c r="C47">
        <v>6</v>
      </c>
      <c r="D47">
        <v>10</v>
      </c>
      <c r="E47">
        <v>10</v>
      </c>
      <c r="F47">
        <v>10</v>
      </c>
      <c r="G47">
        <v>0</v>
      </c>
      <c r="H47">
        <v>4</v>
      </c>
      <c r="I47">
        <v>6</v>
      </c>
      <c r="J47">
        <v>0.7</v>
      </c>
      <c r="K47">
        <v>6.5081272125244096</v>
      </c>
      <c r="L47" s="7">
        <v>3.4934825897216801</v>
      </c>
      <c r="M47">
        <v>2.0495624542236301</v>
      </c>
      <c r="N47">
        <v>5.1300735473632804</v>
      </c>
      <c r="O47">
        <v>2</v>
      </c>
      <c r="P47">
        <v>2</v>
      </c>
      <c r="Q47">
        <v>11</v>
      </c>
      <c r="R47" s="12">
        <v>0.18179999999999999</v>
      </c>
      <c r="S47" s="12">
        <f t="shared" si="1"/>
        <v>0.2</v>
      </c>
      <c r="T47">
        <v>1.97207260131836</v>
      </c>
      <c r="U47">
        <v>1.82154560089111</v>
      </c>
      <c r="V47">
        <v>1.66911673545837</v>
      </c>
      <c r="W47" s="13">
        <v>0.15242886543273901</v>
      </c>
      <c r="X47">
        <v>0.30295586585998502</v>
      </c>
      <c r="Y47">
        <v>0.30295586585998502</v>
      </c>
      <c r="Z47">
        <v>0.2</v>
      </c>
      <c r="AA47">
        <v>0.9</v>
      </c>
      <c r="AB47">
        <v>0.81818181818181801</v>
      </c>
      <c r="AC47">
        <v>0.85714285714285698</v>
      </c>
      <c r="AD47">
        <v>0.1</v>
      </c>
      <c r="AE47">
        <v>0.7</v>
      </c>
    </row>
    <row r="48" spans="1:31" x14ac:dyDescent="0.15">
      <c r="A48" s="4">
        <v>518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4.2386131286621103</v>
      </c>
      <c r="L48" s="7">
        <v>3.5993404388427699</v>
      </c>
      <c r="M48">
        <v>4.3402576446533203</v>
      </c>
      <c r="N48">
        <v>3.1893730163574201</v>
      </c>
      <c r="O48">
        <v>0</v>
      </c>
      <c r="P48">
        <v>0</v>
      </c>
      <c r="Q48">
        <v>6</v>
      </c>
      <c r="R48" s="12">
        <v>0</v>
      </c>
      <c r="S48" s="12">
        <f t="shared" si="1"/>
        <v>0</v>
      </c>
      <c r="T48">
        <v>1.2165508270263701</v>
      </c>
      <c r="U48">
        <v>1.22995185852051</v>
      </c>
      <c r="V48">
        <v>1.02359163761139</v>
      </c>
      <c r="W48" s="13">
        <v>0.20636022090911901</v>
      </c>
      <c r="X48">
        <v>0.192959189414978</v>
      </c>
      <c r="Y48">
        <v>0.192959189414978</v>
      </c>
      <c r="Z48">
        <v>0</v>
      </c>
      <c r="AA48">
        <v>0.6</v>
      </c>
      <c r="AB48">
        <v>1</v>
      </c>
      <c r="AC48">
        <v>0.75</v>
      </c>
      <c r="AD48">
        <v>0.4</v>
      </c>
      <c r="AE48">
        <v>0.6</v>
      </c>
    </row>
    <row r="49" spans="1:31" x14ac:dyDescent="0.15">
      <c r="A49" s="4">
        <v>223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>
        <v>4.7153663635253897</v>
      </c>
      <c r="L49" s="7">
        <v>3.5632209777832</v>
      </c>
      <c r="M49">
        <v>3.0068168640136701</v>
      </c>
      <c r="N49">
        <v>3.0456161499023402</v>
      </c>
      <c r="O49">
        <v>1</v>
      </c>
      <c r="P49">
        <v>1</v>
      </c>
      <c r="Q49">
        <v>8</v>
      </c>
      <c r="R49" s="12">
        <v>0.125</v>
      </c>
      <c r="S49" s="12">
        <f t="shared" si="1"/>
        <v>0.1</v>
      </c>
      <c r="T49">
        <v>1.5686683654785201</v>
      </c>
      <c r="U49">
        <v>1.5097084045410201</v>
      </c>
      <c r="V49">
        <v>1.31616818904877</v>
      </c>
      <c r="W49" s="13">
        <v>0.19354021549224901</v>
      </c>
      <c r="X49">
        <v>0.25250017642974798</v>
      </c>
      <c r="Y49">
        <v>0.25250017642974798</v>
      </c>
      <c r="Z49">
        <v>0.1</v>
      </c>
      <c r="AA49">
        <v>0.7</v>
      </c>
      <c r="AB49">
        <v>0.875</v>
      </c>
      <c r="AC49">
        <v>0.77777777777777801</v>
      </c>
      <c r="AD49">
        <v>0.3</v>
      </c>
      <c r="AE49">
        <v>0.6</v>
      </c>
    </row>
    <row r="50" spans="1:31" x14ac:dyDescent="0.15">
      <c r="A50" s="4">
        <v>897</v>
      </c>
      <c r="B50">
        <v>15</v>
      </c>
      <c r="C50">
        <v>5</v>
      </c>
      <c r="D50">
        <v>10</v>
      </c>
      <c r="E50">
        <v>10</v>
      </c>
      <c r="F50">
        <v>10</v>
      </c>
      <c r="G50">
        <v>0</v>
      </c>
      <c r="H50">
        <v>5</v>
      </c>
      <c r="I50">
        <v>5</v>
      </c>
      <c r="J50">
        <v>0.75</v>
      </c>
      <c r="K50">
        <v>5.0807552337646502</v>
      </c>
      <c r="L50" s="7">
        <v>3.5942249298095699</v>
      </c>
      <c r="M50">
        <v>3.5212154388427699</v>
      </c>
      <c r="N50">
        <v>2.8270282745361301</v>
      </c>
      <c r="O50">
        <v>1</v>
      </c>
      <c r="P50">
        <v>1</v>
      </c>
      <c r="Q50">
        <v>9</v>
      </c>
      <c r="R50" s="12">
        <v>0.1111</v>
      </c>
      <c r="S50" s="12">
        <f t="shared" si="1"/>
        <v>0.1</v>
      </c>
      <c r="T50">
        <v>1.6263542175293</v>
      </c>
      <c r="U50">
        <v>1.6224285364151001</v>
      </c>
      <c r="V50">
        <v>1.36819708347321</v>
      </c>
      <c r="W50" s="13">
        <v>0.25423145294189398</v>
      </c>
      <c r="X50">
        <v>0.25815713405609098</v>
      </c>
      <c r="Y50">
        <v>0.25815713405609098</v>
      </c>
      <c r="Z50">
        <v>0.1</v>
      </c>
      <c r="AA50">
        <v>0.8</v>
      </c>
      <c r="AB50">
        <v>0.88888888888888895</v>
      </c>
      <c r="AC50">
        <v>0.84210526315789502</v>
      </c>
      <c r="AD50">
        <v>0.2</v>
      </c>
      <c r="AE50">
        <v>0.7</v>
      </c>
    </row>
    <row r="51" spans="1:31" x14ac:dyDescent="0.15">
      <c r="A51" s="4">
        <v>845</v>
      </c>
      <c r="B51">
        <v>15</v>
      </c>
      <c r="C51">
        <v>5</v>
      </c>
      <c r="D51">
        <v>10</v>
      </c>
      <c r="E51">
        <v>10</v>
      </c>
      <c r="F51">
        <v>10</v>
      </c>
      <c r="G51">
        <v>0</v>
      </c>
      <c r="H51">
        <v>5</v>
      </c>
      <c r="I51">
        <v>5</v>
      </c>
      <c r="J51">
        <v>0.75</v>
      </c>
      <c r="K51">
        <v>6.0598869323730504</v>
      </c>
      <c r="L51" s="7">
        <v>3.8179779052734402</v>
      </c>
      <c r="M51">
        <v>3.3048076629638699</v>
      </c>
      <c r="N51">
        <v>3.4574775695800799</v>
      </c>
      <c r="O51">
        <v>1</v>
      </c>
      <c r="P51">
        <v>1</v>
      </c>
      <c r="Q51">
        <v>10</v>
      </c>
      <c r="R51" s="12">
        <v>0.1</v>
      </c>
      <c r="S51" s="12">
        <f t="shared" si="1"/>
        <v>0.1</v>
      </c>
      <c r="T51">
        <v>1.7824077606201201</v>
      </c>
      <c r="U51">
        <v>1.7307773828506501</v>
      </c>
      <c r="V51">
        <v>1.48127973079681</v>
      </c>
      <c r="W51" s="13">
        <v>0.24949765205383301</v>
      </c>
      <c r="X51">
        <v>0.301128029823303</v>
      </c>
      <c r="Y51">
        <v>0.301128029823303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934</v>
      </c>
      <c r="B52">
        <v>15</v>
      </c>
      <c r="C52">
        <v>5</v>
      </c>
      <c r="D52">
        <v>10</v>
      </c>
      <c r="E52">
        <v>10</v>
      </c>
      <c r="F52">
        <v>10</v>
      </c>
      <c r="G52">
        <v>0</v>
      </c>
      <c r="H52">
        <v>5</v>
      </c>
      <c r="I52">
        <v>5</v>
      </c>
      <c r="J52">
        <v>0.75</v>
      </c>
      <c r="K52">
        <v>5.5186271667480504</v>
      </c>
      <c r="L52" s="7">
        <v>3.5302085876464799</v>
      </c>
      <c r="M52">
        <v>3.1703033447265598</v>
      </c>
      <c r="N52">
        <v>3.25703048706055</v>
      </c>
      <c r="O52">
        <v>1</v>
      </c>
      <c r="P52">
        <v>1</v>
      </c>
      <c r="Q52">
        <v>10</v>
      </c>
      <c r="R52" s="12">
        <v>0.1</v>
      </c>
      <c r="S52" s="12">
        <f t="shared" si="1"/>
        <v>0.1</v>
      </c>
      <c r="T52">
        <v>1.7077541351318399</v>
      </c>
      <c r="U52">
        <v>1.6505378484725901</v>
      </c>
      <c r="V52">
        <v>1.43968558311462</v>
      </c>
      <c r="W52" s="13">
        <v>0.210852265357971</v>
      </c>
      <c r="X52">
        <v>0.26806855201721203</v>
      </c>
      <c r="Y52">
        <v>0.26806855201721203</v>
      </c>
      <c r="Z52">
        <v>0.1</v>
      </c>
      <c r="AA52">
        <v>0.9</v>
      </c>
      <c r="AB52">
        <v>0.9</v>
      </c>
      <c r="AC52">
        <v>0.9</v>
      </c>
      <c r="AD52">
        <v>0.1</v>
      </c>
      <c r="AE52">
        <v>0.8</v>
      </c>
    </row>
    <row r="53" spans="1:31" x14ac:dyDescent="0.15">
      <c r="A53" s="4">
        <v>223</v>
      </c>
      <c r="B53">
        <v>13</v>
      </c>
      <c r="C53">
        <v>7</v>
      </c>
      <c r="D53">
        <v>10</v>
      </c>
      <c r="E53">
        <v>10</v>
      </c>
      <c r="F53">
        <v>10</v>
      </c>
      <c r="G53">
        <v>0</v>
      </c>
      <c r="H53">
        <v>3</v>
      </c>
      <c r="I53">
        <v>7</v>
      </c>
      <c r="J53">
        <v>0.65</v>
      </c>
      <c r="K53">
        <v>4.7153663635253897</v>
      </c>
      <c r="L53" s="7">
        <v>3.5632209777832</v>
      </c>
      <c r="M53">
        <v>3.0068168640136701</v>
      </c>
      <c r="N53">
        <v>3.0456161499023402</v>
      </c>
      <c r="O53">
        <v>1</v>
      </c>
      <c r="P53">
        <v>1</v>
      </c>
      <c r="Q53">
        <v>8</v>
      </c>
      <c r="R53" s="12">
        <v>0.125</v>
      </c>
      <c r="S53" s="12">
        <f t="shared" si="1"/>
        <v>0.1</v>
      </c>
      <c r="T53">
        <v>1.5686683654785201</v>
      </c>
      <c r="U53">
        <v>1.5097084045410201</v>
      </c>
      <c r="V53">
        <v>1.31616818904877</v>
      </c>
      <c r="W53" s="13">
        <v>0.19354021549224901</v>
      </c>
      <c r="X53">
        <v>0.25250017642974798</v>
      </c>
      <c r="Y53">
        <v>0.25250017642974798</v>
      </c>
      <c r="Z53">
        <v>0.1</v>
      </c>
      <c r="AA53">
        <v>0.7</v>
      </c>
      <c r="AB53">
        <v>0.875</v>
      </c>
      <c r="AC53">
        <v>0.77777777777777801</v>
      </c>
      <c r="AD53">
        <v>0.3</v>
      </c>
      <c r="AE53">
        <v>0.6</v>
      </c>
    </row>
    <row r="54" spans="1:31" x14ac:dyDescent="0.15">
      <c r="A54" s="4">
        <v>509</v>
      </c>
      <c r="B54">
        <v>14</v>
      </c>
      <c r="C54">
        <v>6</v>
      </c>
      <c r="D54">
        <v>10</v>
      </c>
      <c r="E54">
        <v>10</v>
      </c>
      <c r="F54">
        <v>10</v>
      </c>
      <c r="G54">
        <v>0</v>
      </c>
      <c r="H54">
        <v>4</v>
      </c>
      <c r="I54">
        <v>6</v>
      </c>
      <c r="J54">
        <v>0.7</v>
      </c>
      <c r="K54">
        <v>5.70650291442871</v>
      </c>
      <c r="L54" s="7">
        <v>3.8545188903808598</v>
      </c>
      <c r="M54">
        <v>3.5474548339843701</v>
      </c>
      <c r="N54">
        <v>4.1181793212890598</v>
      </c>
      <c r="O54">
        <v>1</v>
      </c>
      <c r="P54">
        <v>1</v>
      </c>
      <c r="Q54">
        <v>10</v>
      </c>
      <c r="R54" s="12">
        <v>0.1</v>
      </c>
      <c r="S54" s="12">
        <f t="shared" si="1"/>
        <v>0.1</v>
      </c>
      <c r="T54">
        <v>1.7006759643554701</v>
      </c>
      <c r="U54">
        <v>1.62447929382324</v>
      </c>
      <c r="V54">
        <v>1.4136321544647199</v>
      </c>
      <c r="W54" s="13">
        <v>0.21084713935852101</v>
      </c>
      <c r="X54">
        <v>0.28704380989074701</v>
      </c>
      <c r="Y54">
        <v>0.28704380989074701</v>
      </c>
      <c r="Z54">
        <v>0.1</v>
      </c>
      <c r="AA54">
        <v>0.9</v>
      </c>
      <c r="AB54">
        <v>0.9</v>
      </c>
      <c r="AC54">
        <v>0.9</v>
      </c>
      <c r="AD54">
        <v>0.1</v>
      </c>
      <c r="AE54">
        <v>0.8</v>
      </c>
    </row>
    <row r="55" spans="1:31" x14ac:dyDescent="0.15">
      <c r="A55" s="4">
        <v>488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4.3781681060790998</v>
      </c>
      <c r="L55" s="7">
        <v>3.8583965301513699</v>
      </c>
      <c r="M55">
        <v>4.9362545013427699</v>
      </c>
      <c r="N55">
        <v>3.9461822509765598</v>
      </c>
      <c r="O55">
        <v>0</v>
      </c>
      <c r="P55">
        <v>0</v>
      </c>
      <c r="Q55">
        <v>4</v>
      </c>
      <c r="R55" s="12">
        <v>0</v>
      </c>
      <c r="S55" s="12">
        <f t="shared" si="1"/>
        <v>0</v>
      </c>
      <c r="T55">
        <v>1.1378917694091799</v>
      </c>
      <c r="U55">
        <v>1.1502046585082999</v>
      </c>
      <c r="V55">
        <v>0.94630050659179699</v>
      </c>
      <c r="W55" s="13">
        <v>0.20390415191650399</v>
      </c>
      <c r="X55">
        <v>0.19159126281738301</v>
      </c>
      <c r="Y55">
        <v>0.19159126281738301</v>
      </c>
      <c r="Z55">
        <v>0</v>
      </c>
      <c r="AA55">
        <v>0.4</v>
      </c>
      <c r="AB55">
        <v>1</v>
      </c>
      <c r="AC55">
        <v>0.57142857142857195</v>
      </c>
      <c r="AD55">
        <v>0.6</v>
      </c>
      <c r="AE55">
        <v>0.4</v>
      </c>
    </row>
    <row r="56" spans="1:31" x14ac:dyDescent="0.15">
      <c r="A56" s="4">
        <v>828</v>
      </c>
      <c r="B56">
        <v>14</v>
      </c>
      <c r="C56">
        <v>6</v>
      </c>
      <c r="D56">
        <v>10</v>
      </c>
      <c r="E56">
        <v>10</v>
      </c>
      <c r="F56">
        <v>10</v>
      </c>
      <c r="G56">
        <v>0</v>
      </c>
      <c r="H56">
        <v>4</v>
      </c>
      <c r="I56">
        <v>6</v>
      </c>
      <c r="J56">
        <v>0.7</v>
      </c>
      <c r="K56">
        <v>4.8318023681640598</v>
      </c>
      <c r="L56" s="7">
        <v>3.4807167053222701</v>
      </c>
      <c r="M56">
        <v>3.7844886779785201</v>
      </c>
      <c r="N56">
        <v>3.8839988708496098</v>
      </c>
      <c r="O56">
        <v>0</v>
      </c>
      <c r="P56">
        <v>0</v>
      </c>
      <c r="Q56">
        <v>8</v>
      </c>
      <c r="R56" s="12">
        <v>0</v>
      </c>
      <c r="S56" s="12">
        <f t="shared" si="1"/>
        <v>0</v>
      </c>
      <c r="T56">
        <v>1.3466110229492201</v>
      </c>
      <c r="U56">
        <v>1.3206467628478999</v>
      </c>
      <c r="V56">
        <v>1.13943672180176</v>
      </c>
      <c r="W56" s="13">
        <v>0.18121004104614299</v>
      </c>
      <c r="X56">
        <v>0.20717430114746099</v>
      </c>
      <c r="Y56">
        <v>0.20717430114746099</v>
      </c>
      <c r="Z56">
        <v>0</v>
      </c>
      <c r="AA56">
        <v>0.8</v>
      </c>
      <c r="AB56">
        <v>1</v>
      </c>
      <c r="AC56">
        <v>0.88888888888888895</v>
      </c>
      <c r="AD56">
        <v>0.2</v>
      </c>
      <c r="AE56">
        <v>0.8</v>
      </c>
    </row>
    <row r="57" spans="1:31" x14ac:dyDescent="0.15">
      <c r="L57" s="8">
        <f>AVERAGE(L2:L56)</f>
        <v>2.8947806618430398</v>
      </c>
      <c r="W57" s="15">
        <f t="shared" ref="W57:AE57" si="2">AVERAGE(W2:W56)</f>
        <v>0.15461311340332035</v>
      </c>
      <c r="Z57" s="9">
        <f t="shared" si="2"/>
        <v>0.16181818181818167</v>
      </c>
      <c r="AA57" s="9">
        <f t="shared" si="2"/>
        <v>0.74545454545454515</v>
      </c>
      <c r="AB57" s="9">
        <f t="shared" si="2"/>
        <v>0.83238836920655057</v>
      </c>
      <c r="AC57" s="9">
        <f t="shared" si="2"/>
        <v>0.77220795319523861</v>
      </c>
      <c r="AD57" s="9">
        <f t="shared" si="2"/>
        <v>0.25454545454545441</v>
      </c>
      <c r="AE57" s="9">
        <f t="shared" si="2"/>
        <v>0.58363636363636362</v>
      </c>
    </row>
    <row r="58" spans="1:31" x14ac:dyDescent="0.15">
      <c r="L58" s="8">
        <f>MAX(L2:L56)</f>
        <v>3.8583965301513699</v>
      </c>
      <c r="W58" s="15">
        <f t="shared" ref="W58:AE58" si="3">MAX(W2:W56)</f>
        <v>0.25423145294189398</v>
      </c>
      <c r="Z58" s="9">
        <f t="shared" si="3"/>
        <v>0.4</v>
      </c>
      <c r="AA58" s="9">
        <f t="shared" si="3"/>
        <v>1</v>
      </c>
      <c r="AB58" s="9">
        <f t="shared" si="3"/>
        <v>1</v>
      </c>
      <c r="AC58" s="9">
        <f t="shared" si="3"/>
        <v>0.90909090909090895</v>
      </c>
      <c r="AD58" s="9">
        <f t="shared" si="3"/>
        <v>0.8</v>
      </c>
      <c r="AE58" s="9">
        <f t="shared" si="3"/>
        <v>0.8</v>
      </c>
    </row>
    <row r="59" spans="1:31" x14ac:dyDescent="0.15">
      <c r="L59" s="8">
        <f>MIN(L2:L56)</f>
        <v>1.6794891357421899</v>
      </c>
      <c r="W59" s="15">
        <f t="shared" ref="W59:AE59" si="4">MIN(W2:W56)</f>
        <v>3.5913109779357903E-2</v>
      </c>
      <c r="Z59" s="9">
        <f t="shared" si="4"/>
        <v>0</v>
      </c>
      <c r="AA59" s="9">
        <f t="shared" si="4"/>
        <v>0.2</v>
      </c>
      <c r="AB59" s="9">
        <f t="shared" si="4"/>
        <v>0.5</v>
      </c>
      <c r="AC59" s="9">
        <f t="shared" si="4"/>
        <v>0.30769230769230799</v>
      </c>
      <c r="AD59" s="9">
        <f t="shared" si="4"/>
        <v>0</v>
      </c>
      <c r="AE59" s="9">
        <f t="shared" si="4"/>
        <v>0</v>
      </c>
    </row>
    <row r="60" spans="1:31" x14ac:dyDescent="0.15">
      <c r="L60" s="7"/>
      <c r="W60" s="13"/>
    </row>
    <row r="61" spans="1:31" x14ac:dyDescent="0.15">
      <c r="K61">
        <v>31</v>
      </c>
      <c r="W61" s="13"/>
    </row>
    <row r="62" spans="1:31" x14ac:dyDescent="0.15">
      <c r="W62" s="13"/>
    </row>
    <row r="63" spans="1:31" x14ac:dyDescent="0.15">
      <c r="K63">
        <v>0.161</v>
      </c>
      <c r="W63" s="13"/>
    </row>
    <row r="64" spans="1:31" x14ac:dyDescent="0.15">
      <c r="W64" s="13"/>
    </row>
    <row r="65" spans="11:23" x14ac:dyDescent="0.15">
      <c r="K65" s="9" t="s">
        <v>10</v>
      </c>
      <c r="L65" s="9" t="s">
        <v>33</v>
      </c>
      <c r="O65" s="9" t="s">
        <v>123</v>
      </c>
      <c r="P65" s="9" t="s">
        <v>124</v>
      </c>
      <c r="Q65" s="9" t="s">
        <v>66</v>
      </c>
      <c r="R65" s="9"/>
      <c r="S65" s="9"/>
      <c r="T65" s="9"/>
      <c r="W65" s="13"/>
    </row>
    <row r="66" spans="11:23" x14ac:dyDescent="0.15">
      <c r="K66" s="9"/>
      <c r="L66" s="9"/>
      <c r="M66" s="9"/>
      <c r="Q66" s="9">
        <v>0.2</v>
      </c>
      <c r="R66" s="9">
        <v>-400</v>
      </c>
      <c r="S66" s="9">
        <v>1600</v>
      </c>
      <c r="T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/>
      <c r="Q67" s="9">
        <v>0.4</v>
      </c>
      <c r="R67" s="9">
        <v>-800</v>
      </c>
      <c r="S67" s="9">
        <v>1200</v>
      </c>
      <c r="T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/>
      <c r="Q68" s="9">
        <v>0.45</v>
      </c>
      <c r="R68" s="9">
        <v>-900</v>
      </c>
      <c r="S68" s="9">
        <v>1100</v>
      </c>
      <c r="T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2</v>
      </c>
      <c r="M69" s="9"/>
      <c r="Q69" s="9">
        <v>0.49</v>
      </c>
      <c r="R69" s="9">
        <v>-980</v>
      </c>
      <c r="S69" s="9">
        <v>1020</v>
      </c>
      <c r="T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/>
      <c r="W70" s="13"/>
    </row>
    <row r="71" spans="11:23" x14ac:dyDescent="0.15">
      <c r="K71" s="9" t="s">
        <v>38</v>
      </c>
      <c r="L71" s="9">
        <f>COUNTIF(L2:L56,"&lt;2.157")-COUNTIF(L2:L56,"&lt;1.996")</f>
        <v>5</v>
      </c>
      <c r="M71" s="9"/>
      <c r="W71" s="13"/>
    </row>
    <row r="72" spans="11:23" x14ac:dyDescent="0.15">
      <c r="K72" s="9" t="s">
        <v>39</v>
      </c>
      <c r="L72" s="9">
        <f>COUNTIF(L2:L56,"&lt;2.318")-COUNTIF(L2:L56,"&lt;2.157")</f>
        <v>10</v>
      </c>
      <c r="M72" s="9"/>
      <c r="W72" s="13"/>
    </row>
    <row r="73" spans="11:23" s="1" customFormat="1" x14ac:dyDescent="0.15">
      <c r="K73" s="28" t="s">
        <v>40</v>
      </c>
      <c r="L73" s="28">
        <f>COUNTIF(L2:L56,"&lt;2.479")-COUNTIF(L2:L56,"&lt;2.318")</f>
        <v>9</v>
      </c>
      <c r="M73" s="28"/>
    </row>
    <row r="74" spans="11:23" x14ac:dyDescent="0.15">
      <c r="K74" s="9" t="s">
        <v>41</v>
      </c>
      <c r="L74" s="9">
        <f>COUNTIF(L2:L56,"&lt;2.64")-COUNTIF(L2:L56,"&lt;2.479")</f>
        <v>0</v>
      </c>
      <c r="M74" s="9"/>
    </row>
    <row r="75" spans="11:23" x14ac:dyDescent="0.15">
      <c r="K75" s="9" t="s">
        <v>42</v>
      </c>
      <c r="L75" s="9">
        <f>COUNTIF(L2:L56,"&lt;2.801")-COUNTIF(L2:L56,"&lt;2.64")</f>
        <v>0</v>
      </c>
      <c r="M75" s="9"/>
    </row>
    <row r="76" spans="11:23" x14ac:dyDescent="0.15">
      <c r="K76" s="9" t="s">
        <v>43</v>
      </c>
      <c r="L76" s="9">
        <f>COUNTIF(L2:L56,"&lt;2.962")-COUNTIF(L2:L56,"&lt;2.801")</f>
        <v>0</v>
      </c>
      <c r="M76" s="9"/>
    </row>
    <row r="77" spans="11:23" x14ac:dyDescent="0.15">
      <c r="K77" s="9" t="s">
        <v>44</v>
      </c>
      <c r="L77" s="9">
        <f>COUNTIF(L2:L56,"&lt;3.123")-COUNTIF(L2:L56,"&lt;2.962")</f>
        <v>3</v>
      </c>
      <c r="M77" s="9"/>
    </row>
    <row r="78" spans="11:23" x14ac:dyDescent="0.15">
      <c r="K78" s="9" t="s">
        <v>45</v>
      </c>
      <c r="L78" s="9">
        <f>COUNTIF(L2:L56,"&lt;3.284")-COUNTIF(L2:L56,"&lt;3.123")</f>
        <v>3</v>
      </c>
      <c r="M78" s="9"/>
    </row>
    <row r="79" spans="11:23" x14ac:dyDescent="0.15">
      <c r="K79" s="9" t="s">
        <v>46</v>
      </c>
      <c r="L79" s="9">
        <f>COUNTIF(L2:L56,"&lt;3.445")-COUNTIF(L2:L56,"&lt;3.284")</f>
        <v>6</v>
      </c>
      <c r="M79" s="9"/>
    </row>
    <row r="80" spans="11:23" x14ac:dyDescent="0.15">
      <c r="K80" s="9" t="s">
        <v>47</v>
      </c>
      <c r="L80" s="9">
        <f>COUNTIF(L2:L56,"&lt;3.606")-COUNTIF(L2:L56,"&lt;3.445")</f>
        <v>11</v>
      </c>
      <c r="M80" s="9"/>
    </row>
    <row r="81" spans="11:23" x14ac:dyDescent="0.15">
      <c r="K81" s="9" t="s">
        <v>48</v>
      </c>
      <c r="L81" s="9">
        <f>COUNTIF(L2:L56,"&lt;3.767")-COUNTIF(L2:L56,"&lt;3.606")</f>
        <v>1</v>
      </c>
      <c r="M81" s="9"/>
    </row>
    <row r="82" spans="11:23" x14ac:dyDescent="0.15">
      <c r="K82" s="9" t="s">
        <v>49</v>
      </c>
      <c r="L82" s="9">
        <f>COUNTIF(L2:L56,"&lt;3.928")-COUNTIF(L2:L56,"&lt;3.767")</f>
        <v>5</v>
      </c>
      <c r="M82" s="9"/>
    </row>
    <row r="83" spans="11:23" x14ac:dyDescent="0.15">
      <c r="K83" s="9" t="s">
        <v>50</v>
      </c>
      <c r="L83" s="9">
        <f>COUNTIF(L2:L56,"&lt;4.089")-COUNTIF(L2:L56,"&lt;3.928")</f>
        <v>0</v>
      </c>
      <c r="M83" s="9"/>
    </row>
    <row r="84" spans="11:23" x14ac:dyDescent="0.15">
      <c r="K84" s="9" t="s">
        <v>51</v>
      </c>
      <c r="L84" s="9">
        <f>COUNTIF(L2:L56,"&lt;4.25")-COUNTIF(L2:L56,"&lt;4.089")</f>
        <v>0</v>
      </c>
      <c r="M84" s="9"/>
    </row>
    <row r="85" spans="11:23" x14ac:dyDescent="0.15">
      <c r="K85" s="9" t="s">
        <v>52</v>
      </c>
      <c r="L85" s="9">
        <f>COUNTIF(L2:L56,"&lt;4.411")-COUNTIF(L2:L56,"&lt;4.25")</f>
        <v>0</v>
      </c>
      <c r="M85" s="9"/>
    </row>
    <row r="86" spans="11:23" x14ac:dyDescent="0.15">
      <c r="K86" s="9" t="s">
        <v>53</v>
      </c>
      <c r="L86" s="9">
        <f>COUNTIF(L2:L56,"&lt;4.572")-COUNTIF(L2:L56,"&lt;4.411")</f>
        <v>0</v>
      </c>
      <c r="M86" s="9"/>
    </row>
    <row r="87" spans="11:23" x14ac:dyDescent="0.15">
      <c r="K87" s="9" t="s">
        <v>54</v>
      </c>
      <c r="L87" s="9">
        <f>COUNTIF(L2:L56,"&lt;4.733")-COUNTIF(L2:L56,"&lt;4.572")</f>
        <v>0</v>
      </c>
      <c r="M87" s="9"/>
      <c r="W87" s="13"/>
    </row>
    <row r="88" spans="11:23" x14ac:dyDescent="0.15">
      <c r="K88" s="9" t="s">
        <v>55</v>
      </c>
      <c r="L88" s="9">
        <f>COUNTIF(L2:L56,"&lt;4.894")-COUNTIF(L2:L56,"&lt;4.733")</f>
        <v>0</v>
      </c>
      <c r="M88" s="9"/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M89" s="9"/>
      <c r="O89">
        <v>2.8929999999999998</v>
      </c>
      <c r="P89">
        <v>8.5000000000000006E-2</v>
      </c>
      <c r="W89" s="13"/>
    </row>
    <row r="90" spans="11:23" x14ac:dyDescent="0.15">
      <c r="K90" s="9" t="s">
        <v>57</v>
      </c>
      <c r="L90" s="9">
        <f>COUNTIF(L2:L56,"&lt;5.216")-COUNTIF(L2:L56,"&lt;5.055")</f>
        <v>0</v>
      </c>
      <c r="M90" s="9"/>
      <c r="O90">
        <v>3.8130000000000002</v>
      </c>
      <c r="P90">
        <v>0.11899999999999999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/>
      <c r="O91">
        <v>4.3250000000000002</v>
      </c>
      <c r="P91">
        <v>0.157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/>
      <c r="W92" s="13"/>
    </row>
    <row r="93" spans="11:23" x14ac:dyDescent="0.15">
      <c r="K93" s="9" t="s">
        <v>60</v>
      </c>
      <c r="L93" s="9">
        <f>COUNTIF(L2:L56,"&lt;5.699")-COUNTIF(L2:L56,"&lt;5.538")</f>
        <v>0</v>
      </c>
      <c r="M93" s="9"/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/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/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E94"/>
  <sheetViews>
    <sheetView topLeftCell="D29" workbookViewId="0">
      <selection activeCell="Q61" sqref="Q61:T65"/>
    </sheetView>
  </sheetViews>
  <sheetFormatPr defaultColWidth="9" defaultRowHeight="13.5" x14ac:dyDescent="0.15"/>
  <cols>
    <col min="11" max="12" width="16.625" customWidth="1"/>
    <col min="13" max="14" width="12.625"/>
    <col min="20" max="22" width="12.625"/>
    <col min="23" max="23" width="17.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25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288</v>
      </c>
      <c r="B5">
        <v>16</v>
      </c>
      <c r="C5">
        <v>4</v>
      </c>
      <c r="D5">
        <v>10</v>
      </c>
      <c r="E5">
        <v>10</v>
      </c>
      <c r="F5">
        <v>10</v>
      </c>
      <c r="G5">
        <v>0</v>
      </c>
      <c r="H5">
        <v>6</v>
      </c>
      <c r="I5">
        <v>4</v>
      </c>
      <c r="J5">
        <v>0.8</v>
      </c>
      <c r="K5">
        <v>4.9405021667480504</v>
      </c>
      <c r="L5" s="7">
        <v>2.04789543151856</v>
      </c>
      <c r="M5">
        <v>1.7635974884033201</v>
      </c>
      <c r="N5">
        <v>4.1102657318115199</v>
      </c>
      <c r="O5">
        <v>1</v>
      </c>
      <c r="P5">
        <v>1</v>
      </c>
      <c r="Q5">
        <v>7</v>
      </c>
      <c r="R5" s="12">
        <v>0.1429</v>
      </c>
      <c r="S5" s="12">
        <f t="shared" si="0"/>
        <v>0.1</v>
      </c>
      <c r="T5">
        <v>1.65744781494141</v>
      </c>
      <c r="U5">
        <v>1.5432714223861701</v>
      </c>
      <c r="V5">
        <v>1.45035707950592</v>
      </c>
      <c r="W5" s="13">
        <v>9.2914342880248996E-2</v>
      </c>
      <c r="X5">
        <v>0.20709073543548601</v>
      </c>
      <c r="Y5">
        <v>0.20709073543548601</v>
      </c>
      <c r="Z5">
        <v>0.1</v>
      </c>
      <c r="AA5">
        <v>0.6</v>
      </c>
      <c r="AB5">
        <v>0.85714285714285698</v>
      </c>
      <c r="AC5">
        <v>0.70588235294117596</v>
      </c>
      <c r="AD5">
        <v>0.4</v>
      </c>
      <c r="AE5">
        <v>0.5</v>
      </c>
    </row>
    <row r="6" spans="1:31" x14ac:dyDescent="0.15">
      <c r="A6" s="4">
        <v>946</v>
      </c>
      <c r="B6">
        <v>12</v>
      </c>
      <c r="C6">
        <v>8</v>
      </c>
      <c r="D6">
        <v>10</v>
      </c>
      <c r="E6">
        <v>10</v>
      </c>
      <c r="F6">
        <v>10</v>
      </c>
      <c r="G6">
        <v>0</v>
      </c>
      <c r="H6">
        <v>2</v>
      </c>
      <c r="I6">
        <v>8</v>
      </c>
      <c r="J6">
        <v>0.6</v>
      </c>
      <c r="K6">
        <v>3.3250389099121098</v>
      </c>
      <c r="L6" s="7">
        <v>2.0880012512207</v>
      </c>
      <c r="M6">
        <v>2.8667697906494101</v>
      </c>
      <c r="N6">
        <v>7.1586685180664098</v>
      </c>
      <c r="O6">
        <v>1</v>
      </c>
      <c r="P6">
        <v>1</v>
      </c>
      <c r="Q6">
        <v>4</v>
      </c>
      <c r="R6" s="12">
        <v>0.25</v>
      </c>
      <c r="S6" s="12">
        <f t="shared" si="0"/>
        <v>0.1</v>
      </c>
      <c r="T6">
        <v>1.11629867553711</v>
      </c>
      <c r="U6">
        <v>0.89506816864013705</v>
      </c>
      <c r="V6">
        <v>0.99337136745452903</v>
      </c>
      <c r="W6" s="13">
        <v>9.8303198814392104E-2</v>
      </c>
      <c r="X6">
        <v>0.122927308082581</v>
      </c>
      <c r="Y6">
        <v>0.122927308082581</v>
      </c>
      <c r="Z6">
        <v>0.1</v>
      </c>
      <c r="AA6">
        <v>0.3</v>
      </c>
      <c r="AB6">
        <v>0.75</v>
      </c>
      <c r="AC6">
        <v>0.42857142857142799</v>
      </c>
      <c r="AD6">
        <v>0.7</v>
      </c>
      <c r="AE6">
        <v>0.2</v>
      </c>
    </row>
    <row r="7" spans="1:31" x14ac:dyDescent="0.15">
      <c r="A7" s="4">
        <v>868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3.7255001068115199</v>
      </c>
      <c r="L7" s="7">
        <v>2.12992668151856</v>
      </c>
      <c r="M7">
        <v>1.7113456726074201</v>
      </c>
      <c r="N7">
        <v>3.2912960052490199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1.2244358062744101</v>
      </c>
      <c r="U7">
        <v>1.1473345756530799</v>
      </c>
      <c r="V7">
        <v>1.07429599761963</v>
      </c>
      <c r="W7" s="13">
        <v>7.3038578033447293E-2</v>
      </c>
      <c r="X7">
        <v>0.15013980865478499</v>
      </c>
      <c r="Y7">
        <v>0.15013980865478499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x14ac:dyDescent="0.15">
      <c r="A8" s="4">
        <v>688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5.5039482116699201</v>
      </c>
      <c r="L8" s="7">
        <v>2.1708469390869101</v>
      </c>
      <c r="M8">
        <v>1.1613750457763701</v>
      </c>
      <c r="N8">
        <v>4.6472492218017596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1.88547706604004</v>
      </c>
      <c r="U8">
        <v>1.7043437957763701</v>
      </c>
      <c r="V8">
        <v>1.6322380304336599</v>
      </c>
      <c r="W8" s="13">
        <v>7.2105765342712402E-2</v>
      </c>
      <c r="X8">
        <v>0.253239035606384</v>
      </c>
      <c r="Y8">
        <v>0.253239035606384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760</v>
      </c>
      <c r="B9">
        <v>16</v>
      </c>
      <c r="C9">
        <v>4</v>
      </c>
      <c r="D9">
        <v>10</v>
      </c>
      <c r="E9">
        <v>10</v>
      </c>
      <c r="F9">
        <v>10</v>
      </c>
      <c r="G9">
        <v>0</v>
      </c>
      <c r="H9">
        <v>6</v>
      </c>
      <c r="I9">
        <v>4</v>
      </c>
      <c r="J9">
        <v>0.8</v>
      </c>
      <c r="K9">
        <v>5.9451637268066397</v>
      </c>
      <c r="L9" s="7">
        <v>2.1772499084472701</v>
      </c>
      <c r="M9">
        <v>1.5182361602783201</v>
      </c>
      <c r="N9">
        <v>4.6323146820068404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2.00077629089356</v>
      </c>
      <c r="U9">
        <v>1.8528251647949201</v>
      </c>
      <c r="V9">
        <v>1.73305892944336</v>
      </c>
      <c r="W9" s="13">
        <v>0.119766235351562</v>
      </c>
      <c r="X9">
        <v>0.26771736145019498</v>
      </c>
      <c r="Y9">
        <v>0.26771736145019498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876</v>
      </c>
      <c r="B10">
        <v>15</v>
      </c>
      <c r="C10">
        <v>5</v>
      </c>
      <c r="D10">
        <v>10</v>
      </c>
      <c r="E10">
        <v>10</v>
      </c>
      <c r="F10">
        <v>10</v>
      </c>
      <c r="G10">
        <v>0</v>
      </c>
      <c r="H10">
        <v>5</v>
      </c>
      <c r="I10">
        <v>5</v>
      </c>
      <c r="J10">
        <v>0.75</v>
      </c>
      <c r="K10">
        <v>5.8185081481933603</v>
      </c>
      <c r="L10" s="7">
        <v>2.2077369689941402</v>
      </c>
      <c r="M10">
        <v>1.01711845397949</v>
      </c>
      <c r="N10">
        <v>4.8402996063232404</v>
      </c>
      <c r="O10">
        <v>4</v>
      </c>
      <c r="P10">
        <v>4</v>
      </c>
      <c r="Q10">
        <v>13</v>
      </c>
      <c r="R10" s="12">
        <v>0.30769999999999997</v>
      </c>
      <c r="S10" s="12">
        <f t="shared" si="0"/>
        <v>0.4</v>
      </c>
      <c r="T10">
        <v>2.3515682220459002</v>
      </c>
      <c r="U10">
        <v>2.11308741569519</v>
      </c>
      <c r="V10">
        <v>2.02004790306091</v>
      </c>
      <c r="W10" s="13">
        <v>9.3039512634277302E-2</v>
      </c>
      <c r="X10">
        <v>0.33152031898498502</v>
      </c>
      <c r="Y10">
        <v>0.33152031898498502</v>
      </c>
      <c r="Z10">
        <v>0.4</v>
      </c>
      <c r="AA10">
        <v>0.9</v>
      </c>
      <c r="AB10">
        <v>0.69230769230769196</v>
      </c>
      <c r="AC10">
        <v>0.78260869565217395</v>
      </c>
      <c r="AD10">
        <v>0.1</v>
      </c>
      <c r="AE10">
        <v>0.5</v>
      </c>
    </row>
    <row r="11" spans="1:31" x14ac:dyDescent="0.15">
      <c r="A11" s="4">
        <v>206</v>
      </c>
      <c r="B11">
        <v>16</v>
      </c>
      <c r="C11">
        <v>4</v>
      </c>
      <c r="D11">
        <v>10</v>
      </c>
      <c r="E11">
        <v>10</v>
      </c>
      <c r="F11">
        <v>10</v>
      </c>
      <c r="G11">
        <v>0</v>
      </c>
      <c r="H11">
        <v>6</v>
      </c>
      <c r="I11">
        <v>4</v>
      </c>
      <c r="J11">
        <v>0.8</v>
      </c>
      <c r="K11">
        <v>4.4629192352294904</v>
      </c>
      <c r="L11" s="7">
        <v>2.2479228973388699</v>
      </c>
      <c r="M11">
        <v>2.1878547668457</v>
      </c>
      <c r="N11">
        <v>3.5414943695068399</v>
      </c>
      <c r="O11">
        <v>2</v>
      </c>
      <c r="P11">
        <v>2</v>
      </c>
      <c r="Q11">
        <v>10</v>
      </c>
      <c r="R11" s="12">
        <v>0.2</v>
      </c>
      <c r="S11" s="12">
        <f t="shared" si="0"/>
        <v>0.2</v>
      </c>
      <c r="T11">
        <v>1.4795379638671899</v>
      </c>
      <c r="U11">
        <v>1.4095602035522501</v>
      </c>
      <c r="V11">
        <v>1.2945129871368399</v>
      </c>
      <c r="W11" s="13">
        <v>0.115047216415405</v>
      </c>
      <c r="X11">
        <v>0.18502497673034701</v>
      </c>
      <c r="Y11">
        <v>0.18502497673034701</v>
      </c>
      <c r="Z11">
        <v>0.2</v>
      </c>
      <c r="AA11">
        <v>0.8</v>
      </c>
      <c r="AB11">
        <v>0.8</v>
      </c>
      <c r="AC11">
        <v>0.8</v>
      </c>
      <c r="AD11">
        <v>0.2</v>
      </c>
      <c r="AE11">
        <v>0.6</v>
      </c>
    </row>
    <row r="12" spans="1:31" x14ac:dyDescent="0.15">
      <c r="A12" s="4">
        <v>332</v>
      </c>
      <c r="B12">
        <v>16</v>
      </c>
      <c r="C12">
        <v>4</v>
      </c>
      <c r="D12">
        <v>10</v>
      </c>
      <c r="E12">
        <v>10</v>
      </c>
      <c r="F12">
        <v>10</v>
      </c>
      <c r="G12">
        <v>0</v>
      </c>
      <c r="H12">
        <v>6</v>
      </c>
      <c r="I12">
        <v>4</v>
      </c>
      <c r="J12">
        <v>0.8</v>
      </c>
      <c r="K12">
        <v>5.5232677459716797</v>
      </c>
      <c r="L12" s="7">
        <v>2.25797843933106</v>
      </c>
      <c r="M12">
        <v>1.6736488342285201</v>
      </c>
      <c r="N12">
        <v>3.9813232421875</v>
      </c>
      <c r="O12">
        <v>3</v>
      </c>
      <c r="P12">
        <v>3</v>
      </c>
      <c r="Q12">
        <v>11</v>
      </c>
      <c r="R12" s="12">
        <v>0.2727</v>
      </c>
      <c r="S12" s="12">
        <f t="shared" si="0"/>
        <v>0.3</v>
      </c>
      <c r="T12">
        <v>2.1875057220459002</v>
      </c>
      <c r="U12">
        <v>2.02536869049072</v>
      </c>
      <c r="V12">
        <v>1.8965694904327399</v>
      </c>
      <c r="W12" s="13">
        <v>0.12879920005798301</v>
      </c>
      <c r="X12">
        <v>0.29093623161315901</v>
      </c>
      <c r="Y12">
        <v>0.29093623161315901</v>
      </c>
      <c r="Z12">
        <v>0.3</v>
      </c>
      <c r="AA12">
        <v>0.8</v>
      </c>
      <c r="AB12">
        <v>0.72727272727272696</v>
      </c>
      <c r="AC12">
        <v>0.76190476190476197</v>
      </c>
      <c r="AD12">
        <v>0.2</v>
      </c>
      <c r="AE12">
        <v>0.5</v>
      </c>
    </row>
    <row r="13" spans="1:31" x14ac:dyDescent="0.15">
      <c r="A13" s="4">
        <v>243</v>
      </c>
      <c r="B13">
        <v>17</v>
      </c>
      <c r="C13">
        <v>3</v>
      </c>
      <c r="D13">
        <v>10</v>
      </c>
      <c r="E13">
        <v>10</v>
      </c>
      <c r="F13">
        <v>10</v>
      </c>
      <c r="G13">
        <v>0</v>
      </c>
      <c r="H13">
        <v>7</v>
      </c>
      <c r="I13">
        <v>3</v>
      </c>
      <c r="J13">
        <v>0.85</v>
      </c>
      <c r="K13">
        <v>7.0155200958251998</v>
      </c>
      <c r="L13" s="7">
        <v>2.2603340148925799</v>
      </c>
      <c r="M13">
        <v>1.61123275756836</v>
      </c>
      <c r="N13">
        <v>4.6294460296630904</v>
      </c>
      <c r="O13">
        <v>4</v>
      </c>
      <c r="P13">
        <v>4</v>
      </c>
      <c r="Q13">
        <v>13</v>
      </c>
      <c r="R13" s="12">
        <v>0.30769999999999997</v>
      </c>
      <c r="S13" s="12">
        <f t="shared" si="0"/>
        <v>0.4</v>
      </c>
      <c r="T13">
        <v>2.15481376647949</v>
      </c>
      <c r="U13">
        <v>2.0434997081756601</v>
      </c>
      <c r="V13">
        <v>1.8577797412872299</v>
      </c>
      <c r="W13" s="13">
        <v>0.18571996688842801</v>
      </c>
      <c r="X13">
        <v>0.29703402519226102</v>
      </c>
      <c r="Y13">
        <v>0.29703402519226102</v>
      </c>
      <c r="Z13">
        <v>0.4</v>
      </c>
      <c r="AA13">
        <v>0.9</v>
      </c>
      <c r="AB13">
        <v>0.69230769230769196</v>
      </c>
      <c r="AC13">
        <v>0.78260869565217395</v>
      </c>
      <c r="AD13">
        <v>0.1</v>
      </c>
      <c r="AE13">
        <v>0.5</v>
      </c>
    </row>
    <row r="14" spans="1:31" x14ac:dyDescent="0.15">
      <c r="A14" s="4">
        <v>962</v>
      </c>
      <c r="B14">
        <v>16</v>
      </c>
      <c r="C14">
        <v>4</v>
      </c>
      <c r="D14">
        <v>10</v>
      </c>
      <c r="E14">
        <v>10</v>
      </c>
      <c r="F14">
        <v>10</v>
      </c>
      <c r="G14">
        <v>0</v>
      </c>
      <c r="H14">
        <v>6</v>
      </c>
      <c r="I14">
        <v>4</v>
      </c>
      <c r="J14">
        <v>0.8</v>
      </c>
      <c r="K14">
        <v>4.6886062622070304</v>
      </c>
      <c r="L14" s="7">
        <v>2.2660045623779301</v>
      </c>
      <c r="M14">
        <v>1.8892669677734399</v>
      </c>
      <c r="N14">
        <v>3.0958251953125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1.6115760803222701</v>
      </c>
      <c r="U14">
        <v>1.5397201776504501</v>
      </c>
      <c r="V14">
        <v>1.4006265401840201</v>
      </c>
      <c r="W14" s="13">
        <v>0.139093637466431</v>
      </c>
      <c r="X14">
        <v>0.21094954013824499</v>
      </c>
      <c r="Y14">
        <v>0.21094954013824499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774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4.5879154205322301</v>
      </c>
      <c r="L15" s="7">
        <v>2.3017005920410201</v>
      </c>
      <c r="M15">
        <v>1.68941307067871</v>
      </c>
      <c r="N15">
        <v>3.34785652160644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1.59369468688965</v>
      </c>
      <c r="U15">
        <v>1.4986766576767001</v>
      </c>
      <c r="V15">
        <v>1.38804054260254</v>
      </c>
      <c r="W15" s="13">
        <v>0.11063611507415801</v>
      </c>
      <c r="X15">
        <v>0.20565414428710899</v>
      </c>
      <c r="Y15">
        <v>0.20565414428710899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613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4.1262054443359402</v>
      </c>
      <c r="L16" s="7">
        <v>2.30923271179199</v>
      </c>
      <c r="M16">
        <v>2.0504150390625</v>
      </c>
      <c r="N16">
        <v>3.11630058288574</v>
      </c>
      <c r="O16">
        <v>2</v>
      </c>
      <c r="P16">
        <v>2</v>
      </c>
      <c r="Q16">
        <v>10</v>
      </c>
      <c r="R16" s="12">
        <v>0.2</v>
      </c>
      <c r="S16" s="12">
        <f t="shared" si="0"/>
        <v>0.2</v>
      </c>
      <c r="T16">
        <v>1.39303970336914</v>
      </c>
      <c r="U16">
        <v>1.32696604728699</v>
      </c>
      <c r="V16">
        <v>1.2175832986831701</v>
      </c>
      <c r="W16" s="13">
        <v>0.109382748603821</v>
      </c>
      <c r="X16">
        <v>0.17545640468597401</v>
      </c>
      <c r="Y16">
        <v>0.17545640468597401</v>
      </c>
      <c r="Z16">
        <v>0.2</v>
      </c>
      <c r="AA16">
        <v>0.8</v>
      </c>
      <c r="AB16">
        <v>0.8</v>
      </c>
      <c r="AC16">
        <v>0.8</v>
      </c>
      <c r="AD16">
        <v>0.2</v>
      </c>
      <c r="AE16">
        <v>0.6</v>
      </c>
    </row>
    <row r="17" spans="1:31" s="7" customFormat="1" x14ac:dyDescent="0.15">
      <c r="A17" s="24">
        <v>964</v>
      </c>
      <c r="B17" s="7">
        <v>16</v>
      </c>
      <c r="C17" s="7">
        <v>4</v>
      </c>
      <c r="D17" s="7">
        <v>10</v>
      </c>
      <c r="E17" s="7">
        <v>10</v>
      </c>
      <c r="F17" s="7">
        <v>10</v>
      </c>
      <c r="G17" s="7">
        <v>0</v>
      </c>
      <c r="H17" s="7">
        <v>6</v>
      </c>
      <c r="I17" s="7">
        <v>4</v>
      </c>
      <c r="J17" s="7">
        <v>0.8</v>
      </c>
      <c r="K17" s="7">
        <v>4.8089675903320304</v>
      </c>
      <c r="L17" s="7">
        <v>2.3160915374755899</v>
      </c>
      <c r="M17" s="7">
        <v>1.9291191101074201</v>
      </c>
      <c r="N17" s="7">
        <v>3.18735694885254</v>
      </c>
      <c r="O17" s="7">
        <v>2</v>
      </c>
      <c r="P17" s="7">
        <v>2</v>
      </c>
      <c r="Q17" s="7">
        <v>9</v>
      </c>
      <c r="R17" s="26">
        <v>0.22220000000000001</v>
      </c>
      <c r="S17" s="26">
        <f t="shared" si="0"/>
        <v>0.2</v>
      </c>
      <c r="T17" s="7">
        <v>1.62002754211426</v>
      </c>
      <c r="U17" s="7">
        <v>1.55934906005859</v>
      </c>
      <c r="V17" s="7">
        <v>1.40135169029236</v>
      </c>
      <c r="W17" s="7">
        <v>0.15799736976623499</v>
      </c>
      <c r="X17" s="7">
        <v>0.218675851821899</v>
      </c>
      <c r="Y17" s="7">
        <v>0.218675851821899</v>
      </c>
      <c r="Z17" s="7">
        <v>0.2</v>
      </c>
      <c r="AA17" s="7">
        <v>0.7</v>
      </c>
      <c r="AB17" s="7">
        <v>0.77777777777777801</v>
      </c>
      <c r="AC17" s="7">
        <v>0.73684210526315796</v>
      </c>
      <c r="AD17" s="7">
        <v>0.3</v>
      </c>
      <c r="AE17" s="7">
        <v>0.5</v>
      </c>
    </row>
    <row r="18" spans="1:31" x14ac:dyDescent="0.15">
      <c r="A18" s="4">
        <v>939</v>
      </c>
      <c r="B18">
        <v>16</v>
      </c>
      <c r="C18">
        <v>4</v>
      </c>
      <c r="D18">
        <v>10</v>
      </c>
      <c r="E18">
        <v>10</v>
      </c>
      <c r="F18">
        <v>10</v>
      </c>
      <c r="G18">
        <v>0</v>
      </c>
      <c r="H18">
        <v>6</v>
      </c>
      <c r="I18">
        <v>4</v>
      </c>
      <c r="J18">
        <v>0.8</v>
      </c>
      <c r="K18">
        <v>6.1483573913574201</v>
      </c>
      <c r="L18" s="7">
        <v>2.3338871002197301</v>
      </c>
      <c r="M18">
        <v>1.45290374755859</v>
      </c>
      <c r="N18">
        <v>4.1549930572509801</v>
      </c>
      <c r="O18">
        <v>3</v>
      </c>
      <c r="P18">
        <v>3</v>
      </c>
      <c r="Q18">
        <v>10</v>
      </c>
      <c r="R18" s="12">
        <v>0.3</v>
      </c>
      <c r="S18" s="12">
        <f t="shared" si="0"/>
        <v>0.3</v>
      </c>
      <c r="T18">
        <v>2.0319080352783199</v>
      </c>
      <c r="U18">
        <v>1.90573501586914</v>
      </c>
      <c r="V18">
        <v>1.74814701080322</v>
      </c>
      <c r="W18" s="13">
        <v>0.157588005065918</v>
      </c>
      <c r="X18">
        <v>0.28376102447509799</v>
      </c>
      <c r="Y18">
        <v>0.28376102447509799</v>
      </c>
      <c r="Z18">
        <v>0.3</v>
      </c>
      <c r="AA18">
        <v>0.7</v>
      </c>
      <c r="AB18">
        <v>0.7</v>
      </c>
      <c r="AC18">
        <v>0.7</v>
      </c>
      <c r="AD18">
        <v>0.3</v>
      </c>
      <c r="AE18">
        <v>0.4</v>
      </c>
    </row>
    <row r="19" spans="1:31" x14ac:dyDescent="0.15">
      <c r="A19" s="4">
        <v>345</v>
      </c>
      <c r="B19">
        <v>16</v>
      </c>
      <c r="C19">
        <v>4</v>
      </c>
      <c r="D19">
        <v>10</v>
      </c>
      <c r="E19">
        <v>10</v>
      </c>
      <c r="F19">
        <v>10</v>
      </c>
      <c r="G19">
        <v>0</v>
      </c>
      <c r="H19">
        <v>6</v>
      </c>
      <c r="I19">
        <v>4</v>
      </c>
      <c r="J19">
        <v>0.8</v>
      </c>
      <c r="K19">
        <v>6.2197780609130904</v>
      </c>
      <c r="L19" s="7">
        <v>2.36846923828125</v>
      </c>
      <c r="M19">
        <v>1.53592109680176</v>
      </c>
      <c r="N19">
        <v>4.3374729156494096</v>
      </c>
      <c r="O19">
        <v>3</v>
      </c>
      <c r="P19">
        <v>3</v>
      </c>
      <c r="Q19">
        <v>12</v>
      </c>
      <c r="R19" s="12">
        <v>0.25</v>
      </c>
      <c r="S19" s="12">
        <f t="shared" si="0"/>
        <v>0.3</v>
      </c>
      <c r="T19">
        <v>2.2145919799804701</v>
      </c>
      <c r="U19">
        <v>2.0643436908721902</v>
      </c>
      <c r="V19">
        <v>1.8967049121856701</v>
      </c>
      <c r="W19" s="13">
        <v>0.16763877868652299</v>
      </c>
      <c r="X19">
        <v>0.31788706779480003</v>
      </c>
      <c r="Y19">
        <v>0.31788706779480003</v>
      </c>
      <c r="Z19">
        <v>0.3</v>
      </c>
      <c r="AA19">
        <v>0.9</v>
      </c>
      <c r="AB19">
        <v>0.75</v>
      </c>
      <c r="AC19">
        <v>0.81818181818181801</v>
      </c>
      <c r="AD19">
        <v>0.1</v>
      </c>
      <c r="AE19">
        <v>0.6</v>
      </c>
    </row>
    <row r="20" spans="1:31" x14ac:dyDescent="0.15">
      <c r="A20" s="4">
        <v>812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4.4178123474121103</v>
      </c>
      <c r="L20" s="7">
        <v>2.4056224822997998</v>
      </c>
      <c r="M20">
        <v>1.97488021850586</v>
      </c>
      <c r="N20">
        <v>3.1628780364990199</v>
      </c>
      <c r="O20">
        <v>1</v>
      </c>
      <c r="P20">
        <v>1</v>
      </c>
      <c r="Q20">
        <v>3</v>
      </c>
      <c r="R20" s="12">
        <v>0.33329999999999999</v>
      </c>
      <c r="S20" s="12">
        <f t="shared" si="0"/>
        <v>0.1</v>
      </c>
      <c r="T20">
        <v>1.3116340637207</v>
      </c>
      <c r="U20">
        <v>1.25386738777161</v>
      </c>
      <c r="V20">
        <v>1.13772320747376</v>
      </c>
      <c r="W20" s="13">
        <v>0.11614418029785201</v>
      </c>
      <c r="X20">
        <v>0.17391085624694799</v>
      </c>
      <c r="Y20">
        <v>0.17391085624694799</v>
      </c>
      <c r="Z20">
        <v>0.1</v>
      </c>
      <c r="AA20">
        <v>0.2</v>
      </c>
      <c r="AB20">
        <v>0.66666666666666696</v>
      </c>
      <c r="AC20">
        <v>0.30769230769230799</v>
      </c>
      <c r="AD20">
        <v>0.8</v>
      </c>
      <c r="AE20">
        <v>0.1</v>
      </c>
    </row>
    <row r="21" spans="1:31" x14ac:dyDescent="0.15">
      <c r="A21" s="4">
        <v>804</v>
      </c>
      <c r="B21">
        <v>16</v>
      </c>
      <c r="C21">
        <v>4</v>
      </c>
      <c r="D21">
        <v>10</v>
      </c>
      <c r="E21">
        <v>10</v>
      </c>
      <c r="F21">
        <v>10</v>
      </c>
      <c r="G21">
        <v>0</v>
      </c>
      <c r="H21">
        <v>6</v>
      </c>
      <c r="I21">
        <v>4</v>
      </c>
      <c r="J21">
        <v>0.8</v>
      </c>
      <c r="K21">
        <v>5.2993335723876998</v>
      </c>
      <c r="L21" s="7">
        <v>1.8145503997802701</v>
      </c>
      <c r="M21">
        <v>1.2339725494384799</v>
      </c>
      <c r="N21">
        <v>4.3565196990966797</v>
      </c>
      <c r="O21">
        <v>3</v>
      </c>
      <c r="P21">
        <v>3</v>
      </c>
      <c r="Q21">
        <v>11</v>
      </c>
      <c r="R21" s="12">
        <v>0.2727</v>
      </c>
      <c r="S21" s="12">
        <f t="shared" si="0"/>
        <v>0.3</v>
      </c>
      <c r="T21">
        <v>1.8279266357421899</v>
      </c>
      <c r="U21">
        <v>1.6875041723251301</v>
      </c>
      <c r="V21">
        <v>1.59646248817444</v>
      </c>
      <c r="W21" s="13">
        <v>9.1041684150695801E-2</v>
      </c>
      <c r="X21">
        <v>0.231464147567749</v>
      </c>
      <c r="Y21">
        <v>0.231464147567749</v>
      </c>
      <c r="Z21">
        <v>0.3</v>
      </c>
      <c r="AA21">
        <v>0.8</v>
      </c>
      <c r="AB21">
        <v>0.72727272727272696</v>
      </c>
      <c r="AC21">
        <v>0.76190476190476197</v>
      </c>
      <c r="AD21">
        <v>0.2</v>
      </c>
      <c r="AE21">
        <v>0.5</v>
      </c>
    </row>
    <row r="22" spans="1:31" x14ac:dyDescent="0.15">
      <c r="A22" s="4">
        <v>312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4.5250988006591797</v>
      </c>
      <c r="L22" s="7">
        <v>2.4108982086181601</v>
      </c>
      <c r="M22">
        <v>1.9226989746093699</v>
      </c>
      <c r="N22">
        <v>6.3499069213867196</v>
      </c>
      <c r="O22">
        <v>3</v>
      </c>
      <c r="P22">
        <v>3</v>
      </c>
      <c r="Q22">
        <v>9</v>
      </c>
      <c r="R22" s="12">
        <v>0.33329999999999999</v>
      </c>
      <c r="S22" s="12">
        <f t="shared" si="0"/>
        <v>0.3</v>
      </c>
      <c r="T22">
        <v>1.47317695617676</v>
      </c>
      <c r="U22">
        <v>1.22977578639984</v>
      </c>
      <c r="V22">
        <v>1.2733234167098999</v>
      </c>
      <c r="W22" s="13">
        <v>4.3547630310058601E-2</v>
      </c>
      <c r="X22">
        <v>0.19985353946685799</v>
      </c>
      <c r="Y22">
        <v>0.19985353946685799</v>
      </c>
      <c r="Z22">
        <v>0.3</v>
      </c>
      <c r="AA22">
        <v>0.6</v>
      </c>
      <c r="AB22">
        <v>0.66666666666666696</v>
      </c>
      <c r="AC22">
        <v>0.63157894736842102</v>
      </c>
      <c r="AD22">
        <v>0.4</v>
      </c>
      <c r="AE22">
        <v>0.3</v>
      </c>
    </row>
    <row r="23" spans="1:31" x14ac:dyDescent="0.15">
      <c r="A23" s="4">
        <v>37</v>
      </c>
      <c r="B23">
        <v>15</v>
      </c>
      <c r="C23">
        <v>5</v>
      </c>
      <c r="D23">
        <v>10</v>
      </c>
      <c r="E23">
        <v>10</v>
      </c>
      <c r="F23">
        <v>10</v>
      </c>
      <c r="G23">
        <v>0</v>
      </c>
      <c r="H23">
        <v>5</v>
      </c>
      <c r="I23">
        <v>5</v>
      </c>
      <c r="J23">
        <v>0.75</v>
      </c>
      <c r="K23">
        <v>6.04209327697754</v>
      </c>
      <c r="L23" s="7">
        <v>2.41544532775879</v>
      </c>
      <c r="M23">
        <v>1.2670783996582</v>
      </c>
      <c r="N23">
        <v>4.9565734863281197</v>
      </c>
      <c r="O23">
        <v>3</v>
      </c>
      <c r="P23">
        <v>3</v>
      </c>
      <c r="Q23">
        <v>12</v>
      </c>
      <c r="R23" s="12">
        <v>0.25</v>
      </c>
      <c r="S23" s="12">
        <f t="shared" si="0"/>
        <v>0.3</v>
      </c>
      <c r="T23">
        <v>2.3585300445556601</v>
      </c>
      <c r="U23">
        <v>2.12113308906555</v>
      </c>
      <c r="V23">
        <v>2.0167069435119598</v>
      </c>
      <c r="W23" s="13">
        <v>0.10442614555358901</v>
      </c>
      <c r="X23">
        <v>0.34182310104370101</v>
      </c>
      <c r="Y23">
        <v>0.34182310104370101</v>
      </c>
      <c r="Z23">
        <v>0.3</v>
      </c>
      <c r="AA23">
        <v>0.9</v>
      </c>
      <c r="AB23">
        <v>0.75</v>
      </c>
      <c r="AC23">
        <v>0.81818181818181801</v>
      </c>
      <c r="AD23">
        <v>0.1</v>
      </c>
      <c r="AE23">
        <v>0.6</v>
      </c>
    </row>
    <row r="24" spans="1:31" x14ac:dyDescent="0.15">
      <c r="A24" s="4">
        <v>119</v>
      </c>
      <c r="B24">
        <v>14</v>
      </c>
      <c r="C24">
        <v>6</v>
      </c>
      <c r="D24">
        <v>10</v>
      </c>
      <c r="E24">
        <v>10</v>
      </c>
      <c r="F24">
        <v>10</v>
      </c>
      <c r="G24">
        <v>0</v>
      </c>
      <c r="H24">
        <v>4</v>
      </c>
      <c r="I24">
        <v>6</v>
      </c>
      <c r="J24">
        <v>0.7</v>
      </c>
      <c r="K24">
        <v>4.3686408996581996</v>
      </c>
      <c r="L24" s="7">
        <v>2.4335365295410201</v>
      </c>
      <c r="M24">
        <v>2.13887214660644</v>
      </c>
      <c r="N24">
        <v>4.3466472625732404</v>
      </c>
      <c r="O24">
        <v>1</v>
      </c>
      <c r="P24">
        <v>1</v>
      </c>
      <c r="Q24">
        <v>7</v>
      </c>
      <c r="R24" s="12">
        <v>0.1429</v>
      </c>
      <c r="S24" s="12">
        <f t="shared" si="0"/>
        <v>0.1</v>
      </c>
      <c r="T24">
        <v>1.4554977416992201</v>
      </c>
      <c r="U24">
        <v>1.32540655136108</v>
      </c>
      <c r="V24">
        <v>1.2578763961792001</v>
      </c>
      <c r="W24" s="13">
        <v>6.7530155181884793E-2</v>
      </c>
      <c r="X24">
        <v>0.19762134552002</v>
      </c>
      <c r="Y24">
        <v>0.19762134552002</v>
      </c>
      <c r="Z24">
        <v>0.1</v>
      </c>
      <c r="AA24">
        <v>0.6</v>
      </c>
      <c r="AB24">
        <v>0.85714285714285698</v>
      </c>
      <c r="AC24">
        <v>0.70588235294117596</v>
      </c>
      <c r="AD24">
        <v>0.4</v>
      </c>
      <c r="AE24">
        <v>0.5</v>
      </c>
    </row>
    <row r="25" spans="1:31" x14ac:dyDescent="0.15">
      <c r="A25" s="4">
        <v>712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3.8304862976074201</v>
      </c>
      <c r="L25" s="7">
        <v>2.4365577697753902</v>
      </c>
      <c r="M25">
        <v>2.0268630981445299</v>
      </c>
      <c r="N25">
        <v>4.0611400604248002</v>
      </c>
      <c r="O25">
        <v>1</v>
      </c>
      <c r="P25">
        <v>1</v>
      </c>
      <c r="Q25">
        <v>8</v>
      </c>
      <c r="R25" s="12">
        <v>0.125</v>
      </c>
      <c r="S25" s="12">
        <f t="shared" si="0"/>
        <v>0.1</v>
      </c>
      <c r="T25">
        <v>1.32381820678711</v>
      </c>
      <c r="U25">
        <v>1.19930648803711</v>
      </c>
      <c r="V25">
        <v>1.15740430355072</v>
      </c>
      <c r="W25" s="13">
        <v>4.1902184486389202E-2</v>
      </c>
      <c r="X25">
        <v>0.16641390323638899</v>
      </c>
      <c r="Y25">
        <v>0.16641390323638899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s="20" customFormat="1" x14ac:dyDescent="0.15">
      <c r="A26" s="25">
        <v>704</v>
      </c>
      <c r="B26" s="20">
        <v>13</v>
      </c>
      <c r="C26" s="20">
        <v>7</v>
      </c>
      <c r="D26" s="20">
        <v>10</v>
      </c>
      <c r="E26" s="20">
        <v>10</v>
      </c>
      <c r="F26" s="20">
        <v>10</v>
      </c>
      <c r="G26" s="20">
        <v>0</v>
      </c>
      <c r="H26" s="20">
        <v>3</v>
      </c>
      <c r="I26" s="20">
        <v>7</v>
      </c>
      <c r="J26" s="20">
        <v>0.65</v>
      </c>
      <c r="K26" s="20">
        <v>4.02461814880371</v>
      </c>
      <c r="L26" s="20">
        <v>2.4749088287353498</v>
      </c>
      <c r="M26" s="20">
        <v>2.04274177551269</v>
      </c>
      <c r="N26" s="20">
        <v>4.5483264923095703</v>
      </c>
      <c r="O26" s="20">
        <v>2</v>
      </c>
      <c r="P26" s="20">
        <v>2</v>
      </c>
      <c r="Q26" s="20">
        <v>11</v>
      </c>
      <c r="R26" s="27">
        <v>0.18179999999999999</v>
      </c>
      <c r="S26" s="27">
        <f t="shared" ref="S26:S52" si="1">O26/E26</f>
        <v>0.2</v>
      </c>
      <c r="T26" s="20">
        <v>1.2865447998046899</v>
      </c>
      <c r="U26" s="20">
        <v>1.1468582153320299</v>
      </c>
      <c r="V26" s="20">
        <v>1.11094510555267</v>
      </c>
      <c r="W26" s="20">
        <v>3.5913109779357903E-2</v>
      </c>
      <c r="X26" s="20">
        <v>0.17559969425201399</v>
      </c>
      <c r="Y26" s="20">
        <v>0.17559969425201399</v>
      </c>
      <c r="Z26" s="20">
        <v>0.2</v>
      </c>
      <c r="AA26" s="20">
        <v>0.9</v>
      </c>
      <c r="AB26" s="20">
        <v>0.81818181818181801</v>
      </c>
      <c r="AC26" s="20">
        <v>0.85714285714285698</v>
      </c>
      <c r="AD26" s="20">
        <v>0.1</v>
      </c>
      <c r="AE26" s="20">
        <v>0.7</v>
      </c>
    </row>
    <row r="27" spans="1:31" x14ac:dyDescent="0.15">
      <c r="A27" s="4">
        <v>897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5.0807552337646502</v>
      </c>
      <c r="L27" s="7">
        <v>3.5942249298095699</v>
      </c>
      <c r="M27">
        <v>3.5212154388427699</v>
      </c>
      <c r="N27">
        <v>2.8270282745361301</v>
      </c>
      <c r="O27">
        <v>1</v>
      </c>
      <c r="P27">
        <v>1</v>
      </c>
      <c r="Q27">
        <v>9</v>
      </c>
      <c r="R27" s="12">
        <v>0.1111</v>
      </c>
      <c r="S27" s="12">
        <f t="shared" si="1"/>
        <v>0.1</v>
      </c>
      <c r="T27">
        <v>1.6263542175293</v>
      </c>
      <c r="U27">
        <v>1.6224285364151001</v>
      </c>
      <c r="V27">
        <v>1.36819708347321</v>
      </c>
      <c r="W27" s="13">
        <v>0.25423145294189398</v>
      </c>
      <c r="X27">
        <v>0.25815713405609098</v>
      </c>
      <c r="Y27">
        <v>0.25815713405609098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934</v>
      </c>
      <c r="B28">
        <v>15</v>
      </c>
      <c r="C28">
        <v>5</v>
      </c>
      <c r="D28">
        <v>10</v>
      </c>
      <c r="E28">
        <v>10</v>
      </c>
      <c r="F28">
        <v>10</v>
      </c>
      <c r="G28">
        <v>0</v>
      </c>
      <c r="H28">
        <v>5</v>
      </c>
      <c r="I28">
        <v>5</v>
      </c>
      <c r="J28">
        <v>0.75</v>
      </c>
      <c r="K28">
        <v>5.5186271667480504</v>
      </c>
      <c r="L28" s="7">
        <v>3.5302085876464799</v>
      </c>
      <c r="M28">
        <v>3.1703033447265598</v>
      </c>
      <c r="N28">
        <v>3.25703048706055</v>
      </c>
      <c r="O28">
        <v>1</v>
      </c>
      <c r="P28">
        <v>1</v>
      </c>
      <c r="Q28">
        <v>10</v>
      </c>
      <c r="R28" s="12">
        <v>0.1</v>
      </c>
      <c r="S28" s="12">
        <f t="shared" si="1"/>
        <v>0.1</v>
      </c>
      <c r="T28">
        <v>1.7077541351318399</v>
      </c>
      <c r="U28">
        <v>1.6505378484725901</v>
      </c>
      <c r="V28">
        <v>1.43968558311462</v>
      </c>
      <c r="W28" s="13">
        <v>0.210852265357971</v>
      </c>
      <c r="X28">
        <v>0.26806855201721203</v>
      </c>
      <c r="Y28">
        <v>0.26806855201721203</v>
      </c>
      <c r="Z28">
        <v>0.1</v>
      </c>
      <c r="AA28">
        <v>0.9</v>
      </c>
      <c r="AB28">
        <v>0.9</v>
      </c>
      <c r="AC28">
        <v>0.9</v>
      </c>
      <c r="AD28">
        <v>0.1</v>
      </c>
      <c r="AE28">
        <v>0.8</v>
      </c>
    </row>
    <row r="29" spans="1:31" x14ac:dyDescent="0.15">
      <c r="A29" s="4">
        <v>518</v>
      </c>
      <c r="B29">
        <v>13</v>
      </c>
      <c r="C29">
        <v>7</v>
      </c>
      <c r="D29">
        <v>10</v>
      </c>
      <c r="E29">
        <v>10</v>
      </c>
      <c r="F29">
        <v>10</v>
      </c>
      <c r="G29">
        <v>0</v>
      </c>
      <c r="H29">
        <v>3</v>
      </c>
      <c r="I29">
        <v>7</v>
      </c>
      <c r="J29">
        <v>0.65</v>
      </c>
      <c r="K29">
        <v>4.2386131286621103</v>
      </c>
      <c r="L29" s="7">
        <v>3.5993404388427699</v>
      </c>
      <c r="M29">
        <v>4.3402576446533203</v>
      </c>
      <c r="N29">
        <v>3.1893730163574201</v>
      </c>
      <c r="O29">
        <v>0</v>
      </c>
      <c r="P29">
        <v>0</v>
      </c>
      <c r="Q29">
        <v>6</v>
      </c>
      <c r="R29" s="12">
        <v>0</v>
      </c>
      <c r="S29" s="12">
        <f t="shared" si="1"/>
        <v>0</v>
      </c>
      <c r="T29">
        <v>1.2165508270263701</v>
      </c>
      <c r="U29">
        <v>1.22995185852051</v>
      </c>
      <c r="V29">
        <v>1.02359163761139</v>
      </c>
      <c r="W29" s="13">
        <v>0.20636022090911901</v>
      </c>
      <c r="X29">
        <v>0.192959189414978</v>
      </c>
      <c r="Y29">
        <v>0.192959189414978</v>
      </c>
      <c r="Z29">
        <v>0</v>
      </c>
      <c r="AA29">
        <v>0.6</v>
      </c>
      <c r="AB29">
        <v>1</v>
      </c>
      <c r="AC29">
        <v>0.75</v>
      </c>
      <c r="AD29">
        <v>0.4</v>
      </c>
      <c r="AE29">
        <v>0.6</v>
      </c>
    </row>
    <row r="30" spans="1:31" x14ac:dyDescent="0.15">
      <c r="A30" s="4">
        <v>480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5.1506195068359402</v>
      </c>
      <c r="L30" s="7">
        <v>3.3932723999023402</v>
      </c>
      <c r="M30">
        <v>3.2600231170654301</v>
      </c>
      <c r="N30">
        <v>3.2482032775878902</v>
      </c>
      <c r="O30">
        <v>0</v>
      </c>
      <c r="P30">
        <v>0</v>
      </c>
      <c r="Q30">
        <v>5</v>
      </c>
      <c r="R30" s="12">
        <v>0</v>
      </c>
      <c r="S30" s="12">
        <f t="shared" si="1"/>
        <v>0</v>
      </c>
      <c r="T30">
        <v>1.6599922180175799</v>
      </c>
      <c r="U30">
        <v>1.60904240608215</v>
      </c>
      <c r="V30">
        <v>1.40480065345764</v>
      </c>
      <c r="W30" s="13">
        <v>0.204241752624512</v>
      </c>
      <c r="X30">
        <v>0.25519156455993702</v>
      </c>
      <c r="Y30">
        <v>0.25519156455993702</v>
      </c>
      <c r="Z30">
        <v>0</v>
      </c>
      <c r="AA30">
        <v>0.5</v>
      </c>
      <c r="AB30">
        <v>1</v>
      </c>
      <c r="AC30">
        <v>0.66666666666666696</v>
      </c>
      <c r="AD30">
        <v>0.5</v>
      </c>
      <c r="AE30">
        <v>0.5</v>
      </c>
    </row>
    <row r="31" spans="1:31" x14ac:dyDescent="0.15">
      <c r="A31" s="4">
        <v>314</v>
      </c>
      <c r="B31">
        <v>16</v>
      </c>
      <c r="C31">
        <v>4</v>
      </c>
      <c r="D31">
        <v>10</v>
      </c>
      <c r="E31">
        <v>10</v>
      </c>
      <c r="F31">
        <v>10</v>
      </c>
      <c r="G31">
        <v>0</v>
      </c>
      <c r="H31">
        <v>6</v>
      </c>
      <c r="I31">
        <v>4</v>
      </c>
      <c r="J31">
        <v>0.8</v>
      </c>
      <c r="K31">
        <v>5.579345703125</v>
      </c>
      <c r="L31" s="7">
        <v>3.34688377380371</v>
      </c>
      <c r="M31">
        <v>3.0530090332031201</v>
      </c>
      <c r="N31">
        <v>2.9860916137695299</v>
      </c>
      <c r="O31">
        <v>1</v>
      </c>
      <c r="P31">
        <v>1</v>
      </c>
      <c r="Q31">
        <v>9</v>
      </c>
      <c r="R31" s="12">
        <v>0.1111</v>
      </c>
      <c r="S31" s="12">
        <f t="shared" si="1"/>
        <v>0.1</v>
      </c>
      <c r="T31">
        <v>1.7445583343505899</v>
      </c>
      <c r="U31">
        <v>1.72052478790283</v>
      </c>
      <c r="V31">
        <v>1.4698741436004601</v>
      </c>
      <c r="W31" s="13">
        <v>0.250650644302368</v>
      </c>
      <c r="X31">
        <v>0.27468419075012201</v>
      </c>
      <c r="Y31">
        <v>0.27468419075012201</v>
      </c>
      <c r="Z31">
        <v>0.1</v>
      </c>
      <c r="AA31">
        <v>0.8</v>
      </c>
      <c r="AB31">
        <v>0.88888888888888895</v>
      </c>
      <c r="AC31">
        <v>0.84210526315789502</v>
      </c>
      <c r="AD31">
        <v>0.2</v>
      </c>
      <c r="AE31">
        <v>0.7</v>
      </c>
    </row>
    <row r="32" spans="1:31" x14ac:dyDescent="0.15">
      <c r="A32" s="4">
        <v>624</v>
      </c>
      <c r="B32">
        <v>16</v>
      </c>
      <c r="C32">
        <v>4</v>
      </c>
      <c r="D32">
        <v>10</v>
      </c>
      <c r="E32">
        <v>10</v>
      </c>
      <c r="F32">
        <v>10</v>
      </c>
      <c r="G32">
        <v>0</v>
      </c>
      <c r="H32">
        <v>6</v>
      </c>
      <c r="I32">
        <v>4</v>
      </c>
      <c r="J32">
        <v>0.8</v>
      </c>
      <c r="K32">
        <v>5.7309322357177699</v>
      </c>
      <c r="L32" s="7">
        <v>3.2853984832763699</v>
      </c>
      <c r="M32">
        <v>2.8849430084228498</v>
      </c>
      <c r="N32">
        <v>3.0747337341308598</v>
      </c>
      <c r="O32">
        <v>1</v>
      </c>
      <c r="P32">
        <v>1</v>
      </c>
      <c r="Q32">
        <v>9</v>
      </c>
      <c r="R32" s="12">
        <v>0.1111</v>
      </c>
      <c r="S32" s="12">
        <f t="shared" si="1"/>
        <v>0.1</v>
      </c>
      <c r="T32">
        <v>1.9793052673339799</v>
      </c>
      <c r="U32">
        <v>1.9299783706664999</v>
      </c>
      <c r="V32">
        <v>1.67936038970947</v>
      </c>
      <c r="W32" s="13">
        <v>0.25061798095703097</v>
      </c>
      <c r="X32">
        <v>0.299944877624512</v>
      </c>
      <c r="Y32">
        <v>0.299944877624512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5">
        <v>974</v>
      </c>
      <c r="B33" s="1">
        <v>15</v>
      </c>
      <c r="C33" s="1">
        <v>5</v>
      </c>
      <c r="D33" s="1">
        <v>10</v>
      </c>
      <c r="E33" s="1">
        <v>10</v>
      </c>
      <c r="F33" s="1">
        <v>10</v>
      </c>
      <c r="G33" s="1">
        <v>0</v>
      </c>
      <c r="H33" s="1">
        <v>5</v>
      </c>
      <c r="I33" s="1">
        <v>5</v>
      </c>
      <c r="J33" s="1">
        <v>0.75</v>
      </c>
      <c r="K33" s="1">
        <v>5.3685245513915998</v>
      </c>
      <c r="L33" s="1">
        <v>3.2771472930908199</v>
      </c>
      <c r="M33" s="1">
        <v>2.8307132720947301</v>
      </c>
      <c r="N33" s="1">
        <v>3.2898807525634801</v>
      </c>
      <c r="O33" s="1">
        <v>1</v>
      </c>
      <c r="P33" s="1">
        <v>1</v>
      </c>
      <c r="Q33" s="1">
        <v>10</v>
      </c>
      <c r="R33" s="14">
        <v>0.1</v>
      </c>
      <c r="S33" s="14">
        <f t="shared" si="1"/>
        <v>0.1</v>
      </c>
      <c r="T33" s="1">
        <v>1.6221961975097701</v>
      </c>
      <c r="U33" s="1">
        <v>1.5725250244140601</v>
      </c>
      <c r="V33" s="1">
        <v>1.3714082241058301</v>
      </c>
      <c r="W33" s="1">
        <v>0.20111680030822801</v>
      </c>
      <c r="X33" s="1">
        <v>0.250787973403931</v>
      </c>
      <c r="Y33" s="1">
        <v>0.250787973403931</v>
      </c>
      <c r="Z33" s="1">
        <v>0.1</v>
      </c>
      <c r="AA33" s="1">
        <v>0.9</v>
      </c>
      <c r="AB33" s="1">
        <v>0.9</v>
      </c>
      <c r="AC33" s="1">
        <v>0.9</v>
      </c>
      <c r="AD33" s="1">
        <v>0.1</v>
      </c>
      <c r="AE33" s="1">
        <v>0.8</v>
      </c>
    </row>
    <row r="34" spans="1:31" x14ac:dyDescent="0.15">
      <c r="A34" s="4">
        <v>186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>
        <v>5.5654602050781197</v>
      </c>
      <c r="L34" s="7">
        <v>3.4134902954101598</v>
      </c>
      <c r="M34">
        <v>2.9460144042968701</v>
      </c>
      <c r="N34">
        <v>3.3690128326415998</v>
      </c>
      <c r="O34">
        <v>2</v>
      </c>
      <c r="P34">
        <v>2</v>
      </c>
      <c r="Q34">
        <v>12</v>
      </c>
      <c r="R34" s="12">
        <v>0.16669999999999999</v>
      </c>
      <c r="S34" s="12">
        <f t="shared" si="1"/>
        <v>0.2</v>
      </c>
      <c r="T34">
        <v>1.5749206542968699</v>
      </c>
      <c r="U34">
        <v>1.52458608150482</v>
      </c>
      <c r="V34">
        <v>1.3351366519928001</v>
      </c>
      <c r="W34" s="13">
        <v>0.18944942951202401</v>
      </c>
      <c r="X34">
        <v>0.23978400230407701</v>
      </c>
      <c r="Y34">
        <v>0.23978400230407701</v>
      </c>
      <c r="Z34">
        <v>0.2</v>
      </c>
      <c r="AA34">
        <v>1</v>
      </c>
      <c r="AB34">
        <v>0.83333333333333304</v>
      </c>
      <c r="AC34">
        <v>0.90909090909090895</v>
      </c>
      <c r="AD34">
        <v>0</v>
      </c>
      <c r="AE34">
        <v>0.8</v>
      </c>
    </row>
    <row r="35" spans="1:31" x14ac:dyDescent="0.15">
      <c r="A35" s="4">
        <v>20</v>
      </c>
      <c r="B35">
        <v>14</v>
      </c>
      <c r="C35">
        <v>6</v>
      </c>
      <c r="D35">
        <v>10</v>
      </c>
      <c r="E35">
        <v>10</v>
      </c>
      <c r="F35">
        <v>10</v>
      </c>
      <c r="G35">
        <v>0</v>
      </c>
      <c r="H35">
        <v>4</v>
      </c>
      <c r="I35">
        <v>6</v>
      </c>
      <c r="J35">
        <v>0.7</v>
      </c>
      <c r="K35">
        <v>4.7936458587646502</v>
      </c>
      <c r="L35" s="7">
        <v>3.21484375</v>
      </c>
      <c r="M35">
        <v>2.74176025390625</v>
      </c>
      <c r="N35">
        <v>3.1585388183593701</v>
      </c>
      <c r="O35">
        <v>1</v>
      </c>
      <c r="P35">
        <v>1</v>
      </c>
      <c r="Q35">
        <v>9</v>
      </c>
      <c r="R35" s="12">
        <v>0.1111</v>
      </c>
      <c r="S35" s="12">
        <f t="shared" si="1"/>
        <v>0.1</v>
      </c>
      <c r="T35">
        <v>1.57986640930176</v>
      </c>
      <c r="U35">
        <v>1.5197329521179199</v>
      </c>
      <c r="V35">
        <v>1.33726954460144</v>
      </c>
      <c r="W35" s="13">
        <v>0.18246340751647899</v>
      </c>
      <c r="X35">
        <v>0.24259686470031699</v>
      </c>
      <c r="Y35">
        <v>0.24259686470031699</v>
      </c>
      <c r="Z35">
        <v>0.1</v>
      </c>
      <c r="AA35">
        <v>0.8</v>
      </c>
      <c r="AB35">
        <v>0.88888888888888895</v>
      </c>
      <c r="AC35">
        <v>0.84210526315789502</v>
      </c>
      <c r="AD35">
        <v>0.2</v>
      </c>
      <c r="AE35">
        <v>0.7</v>
      </c>
    </row>
    <row r="36" spans="1:31" x14ac:dyDescent="0.15">
      <c r="A36" s="4">
        <v>948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6.0359687805175799</v>
      </c>
      <c r="L36" s="7">
        <v>3.25136375427246</v>
      </c>
      <c r="M36">
        <v>2.7053775787353498</v>
      </c>
      <c r="N36">
        <v>4.4772434234619096</v>
      </c>
      <c r="O36">
        <v>1</v>
      </c>
      <c r="P36">
        <v>1</v>
      </c>
      <c r="Q36">
        <v>10</v>
      </c>
      <c r="R36" s="12">
        <v>0.1</v>
      </c>
      <c r="S36" s="12">
        <f t="shared" si="1"/>
        <v>0.1</v>
      </c>
      <c r="T36">
        <v>2.0139236450195299</v>
      </c>
      <c r="U36">
        <v>1.8851909637451201</v>
      </c>
      <c r="V36">
        <v>1.70291864871979</v>
      </c>
      <c r="W36" s="13">
        <v>0.18227231502533001</v>
      </c>
      <c r="X36">
        <v>0.31100499629974399</v>
      </c>
      <c r="Y36">
        <v>0.31100499629974399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665</v>
      </c>
      <c r="B37">
        <v>14</v>
      </c>
      <c r="C37">
        <v>6</v>
      </c>
      <c r="D37">
        <v>10</v>
      </c>
      <c r="E37">
        <v>10</v>
      </c>
      <c r="F37">
        <v>10</v>
      </c>
      <c r="G37">
        <v>0</v>
      </c>
      <c r="H37">
        <v>4</v>
      </c>
      <c r="I37">
        <v>6</v>
      </c>
      <c r="J37">
        <v>0.7</v>
      </c>
      <c r="K37">
        <v>5.1366710662841797</v>
      </c>
      <c r="L37" s="7">
        <v>3.4232616424560498</v>
      </c>
      <c r="M37">
        <v>2.92183113098144</v>
      </c>
      <c r="N37">
        <v>3.4478187561035201</v>
      </c>
      <c r="O37">
        <v>1</v>
      </c>
      <c r="P37">
        <v>1</v>
      </c>
      <c r="Q37">
        <v>9</v>
      </c>
      <c r="R37" s="12">
        <v>0.1111</v>
      </c>
      <c r="S37" s="12">
        <f t="shared" si="1"/>
        <v>0.1</v>
      </c>
      <c r="T37">
        <v>1.4868621826171899</v>
      </c>
      <c r="U37">
        <v>1.4358816146850599</v>
      </c>
      <c r="V37">
        <v>1.2538750171661399</v>
      </c>
      <c r="W37" s="13">
        <v>0.18200659751892101</v>
      </c>
      <c r="X37">
        <v>0.23298716545105</v>
      </c>
      <c r="Y37">
        <v>0.23298716545105</v>
      </c>
      <c r="Z37">
        <v>0.1</v>
      </c>
      <c r="AA37">
        <v>0.8</v>
      </c>
      <c r="AB37">
        <v>0.88888888888888895</v>
      </c>
      <c r="AC37">
        <v>0.84210526315789502</v>
      </c>
      <c r="AD37">
        <v>0.2</v>
      </c>
      <c r="AE37">
        <v>0.7</v>
      </c>
    </row>
    <row r="38" spans="1:31" x14ac:dyDescent="0.15">
      <c r="A38" s="4">
        <v>845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6.0598869323730504</v>
      </c>
      <c r="L38" s="7">
        <v>3.8179779052734402</v>
      </c>
      <c r="M38">
        <v>3.3048076629638699</v>
      </c>
      <c r="N38">
        <v>3.4574775695800799</v>
      </c>
      <c r="O38">
        <v>1</v>
      </c>
      <c r="P38">
        <v>1</v>
      </c>
      <c r="Q38">
        <v>10</v>
      </c>
      <c r="R38" s="12">
        <v>0.1</v>
      </c>
      <c r="S38" s="12">
        <f t="shared" si="1"/>
        <v>0.1</v>
      </c>
      <c r="T38">
        <v>1.7824077606201201</v>
      </c>
      <c r="U38">
        <v>1.7307773828506501</v>
      </c>
      <c r="V38">
        <v>1.48127973079681</v>
      </c>
      <c r="W38" s="13">
        <v>0.24949765205383301</v>
      </c>
      <c r="X38">
        <v>0.301128029823303</v>
      </c>
      <c r="Y38">
        <v>0.301128029823303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468</v>
      </c>
      <c r="B39">
        <v>13</v>
      </c>
      <c r="C39">
        <v>7</v>
      </c>
      <c r="D39">
        <v>10</v>
      </c>
      <c r="E39">
        <v>10</v>
      </c>
      <c r="F39">
        <v>10</v>
      </c>
      <c r="G39">
        <v>0</v>
      </c>
      <c r="H39">
        <v>3</v>
      </c>
      <c r="I39">
        <v>7</v>
      </c>
      <c r="J39">
        <v>0.65</v>
      </c>
      <c r="K39">
        <v>4.7812881469726598</v>
      </c>
      <c r="L39" s="7">
        <v>3.5305690765380899</v>
      </c>
      <c r="M39">
        <v>3.0025329589843701</v>
      </c>
      <c r="N39">
        <v>3.41473388671875</v>
      </c>
      <c r="O39">
        <v>1</v>
      </c>
      <c r="P39">
        <v>1</v>
      </c>
      <c r="Q39">
        <v>9</v>
      </c>
      <c r="R39" s="12">
        <v>0.1111</v>
      </c>
      <c r="S39" s="12">
        <f t="shared" si="1"/>
        <v>0.1</v>
      </c>
      <c r="T39">
        <v>1.3450813293457</v>
      </c>
      <c r="U39">
        <v>1.2867196798324601</v>
      </c>
      <c r="V39">
        <v>1.1261246204376201</v>
      </c>
      <c r="W39" s="13">
        <v>0.16059505939483601</v>
      </c>
      <c r="X39">
        <v>0.218956708908081</v>
      </c>
      <c r="Y39">
        <v>0.218956708908081</v>
      </c>
      <c r="Z39">
        <v>0.1</v>
      </c>
      <c r="AA39">
        <v>0.8</v>
      </c>
      <c r="AB39">
        <v>0.88888888888888895</v>
      </c>
      <c r="AC39">
        <v>0.84210526315789502</v>
      </c>
      <c r="AD39">
        <v>0.2</v>
      </c>
      <c r="AE39">
        <v>0.7</v>
      </c>
    </row>
    <row r="40" spans="1:31" x14ac:dyDescent="0.15">
      <c r="A40" s="4">
        <v>18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5.1785850524902299</v>
      </c>
      <c r="L40" s="7">
        <v>3.74531745910644</v>
      </c>
      <c r="M40">
        <v>3.1265602111816402</v>
      </c>
      <c r="N40">
        <v>3.89362716674805</v>
      </c>
      <c r="O40">
        <v>1</v>
      </c>
      <c r="P40">
        <v>1</v>
      </c>
      <c r="Q40">
        <v>8</v>
      </c>
      <c r="R40" s="12">
        <v>0.125</v>
      </c>
      <c r="S40" s="12">
        <f t="shared" si="1"/>
        <v>0.1</v>
      </c>
      <c r="T40">
        <v>1.4580268859863299</v>
      </c>
      <c r="U40">
        <v>1.3827737569809</v>
      </c>
      <c r="V40">
        <v>1.2093976736068699</v>
      </c>
      <c r="W40" s="13">
        <v>0.17337608337402299</v>
      </c>
      <c r="X40">
        <v>0.24862921237945601</v>
      </c>
      <c r="Y40">
        <v>0.24862921237945601</v>
      </c>
      <c r="Z40">
        <v>0.1</v>
      </c>
      <c r="AA40">
        <v>0.7</v>
      </c>
      <c r="AB40">
        <v>0.875</v>
      </c>
      <c r="AC40">
        <v>0.77777777777777801</v>
      </c>
      <c r="AD40">
        <v>0.3</v>
      </c>
      <c r="AE40">
        <v>0.6</v>
      </c>
    </row>
    <row r="41" spans="1:31" x14ac:dyDescent="0.15">
      <c r="A41" s="4">
        <v>428</v>
      </c>
      <c r="B41">
        <v>13</v>
      </c>
      <c r="C41">
        <v>7</v>
      </c>
      <c r="D41">
        <v>10</v>
      </c>
      <c r="E41">
        <v>10</v>
      </c>
      <c r="F41">
        <v>10</v>
      </c>
      <c r="G41">
        <v>0</v>
      </c>
      <c r="H41">
        <v>3</v>
      </c>
      <c r="I41">
        <v>7</v>
      </c>
      <c r="J41">
        <v>0.65</v>
      </c>
      <c r="K41">
        <v>5.0328121185302699</v>
      </c>
      <c r="L41" s="7">
        <v>3.8013210296630899</v>
      </c>
      <c r="M41">
        <v>3.51138496398926</v>
      </c>
      <c r="N41">
        <v>3.6907863616943399</v>
      </c>
      <c r="O41">
        <v>0</v>
      </c>
      <c r="P41">
        <v>0</v>
      </c>
      <c r="Q41">
        <v>6</v>
      </c>
      <c r="R41" s="12">
        <v>0</v>
      </c>
      <c r="S41" s="12">
        <f t="shared" si="1"/>
        <v>0</v>
      </c>
      <c r="T41">
        <v>1.28217124938965</v>
      </c>
      <c r="U41">
        <v>1.2510668039321899</v>
      </c>
      <c r="V41">
        <v>1.0721505880355799</v>
      </c>
      <c r="W41" s="13">
        <v>0.178916215896606</v>
      </c>
      <c r="X41">
        <v>0.210020661354065</v>
      </c>
      <c r="Y41">
        <v>0.210020661354065</v>
      </c>
      <c r="Z41">
        <v>0</v>
      </c>
      <c r="AA41">
        <v>0.6</v>
      </c>
      <c r="AB41">
        <v>1</v>
      </c>
      <c r="AC41">
        <v>0.75</v>
      </c>
      <c r="AD41">
        <v>0.4</v>
      </c>
      <c r="AE41">
        <v>0.6</v>
      </c>
    </row>
    <row r="42" spans="1:31" x14ac:dyDescent="0.15">
      <c r="A42" s="4">
        <v>100</v>
      </c>
      <c r="B42">
        <v>14</v>
      </c>
      <c r="C42">
        <v>6</v>
      </c>
      <c r="D42">
        <v>10</v>
      </c>
      <c r="E42">
        <v>10</v>
      </c>
      <c r="F42">
        <v>10</v>
      </c>
      <c r="G42">
        <v>0</v>
      </c>
      <c r="H42">
        <v>4</v>
      </c>
      <c r="I42">
        <v>6</v>
      </c>
      <c r="J42">
        <v>0.7</v>
      </c>
      <c r="K42">
        <v>5.8174915313720703</v>
      </c>
      <c r="L42" s="7">
        <v>3.4396438598632799</v>
      </c>
      <c r="M42">
        <v>2.7204837799072301</v>
      </c>
      <c r="N42">
        <v>4.7460269927978498</v>
      </c>
      <c r="O42">
        <v>1</v>
      </c>
      <c r="P42">
        <v>1</v>
      </c>
      <c r="Q42">
        <v>9</v>
      </c>
      <c r="R42" s="12">
        <v>0.1111</v>
      </c>
      <c r="S42" s="12">
        <f t="shared" si="1"/>
        <v>0.1</v>
      </c>
      <c r="T42">
        <v>1.75897216796875</v>
      </c>
      <c r="U42">
        <v>1.6312546730041499</v>
      </c>
      <c r="V42">
        <v>1.47803330421448</v>
      </c>
      <c r="W42" s="13">
        <v>0.15322136878967299</v>
      </c>
      <c r="X42">
        <v>0.28093886375427302</v>
      </c>
      <c r="Y42">
        <v>0.28093886375427302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s="1" customFormat="1" x14ac:dyDescent="0.15">
      <c r="A43" s="4">
        <v>799</v>
      </c>
      <c r="B43">
        <v>14</v>
      </c>
      <c r="C43">
        <v>6</v>
      </c>
      <c r="D43">
        <v>10</v>
      </c>
      <c r="E43">
        <v>10</v>
      </c>
      <c r="F43">
        <v>10</v>
      </c>
      <c r="G43">
        <v>0</v>
      </c>
      <c r="H43">
        <v>4</v>
      </c>
      <c r="I43">
        <v>6</v>
      </c>
      <c r="J43">
        <v>0.7</v>
      </c>
      <c r="K43">
        <v>6.5081272125244096</v>
      </c>
      <c r="L43" s="7">
        <v>3.4934825897216801</v>
      </c>
      <c r="M43">
        <v>2.0495624542236301</v>
      </c>
      <c r="N43">
        <v>5.1300735473632804</v>
      </c>
      <c r="O43">
        <v>2</v>
      </c>
      <c r="P43">
        <v>2</v>
      </c>
      <c r="Q43">
        <v>11</v>
      </c>
      <c r="R43" s="12">
        <v>0.18179999999999999</v>
      </c>
      <c r="S43" s="12">
        <f t="shared" si="1"/>
        <v>0.2</v>
      </c>
      <c r="T43">
        <v>1.97207260131836</v>
      </c>
      <c r="U43">
        <v>1.82154560089111</v>
      </c>
      <c r="V43">
        <v>1.66911673545837</v>
      </c>
      <c r="W43" s="13">
        <v>0.15242886543273901</v>
      </c>
      <c r="X43">
        <v>0.30295586585998502</v>
      </c>
      <c r="Y43">
        <v>0.30295586585998502</v>
      </c>
      <c r="Z43">
        <v>0.2</v>
      </c>
      <c r="AA43">
        <v>0.9</v>
      </c>
      <c r="AB43">
        <v>0.81818181818181801</v>
      </c>
      <c r="AC43">
        <v>0.85714285714285698</v>
      </c>
      <c r="AD43">
        <v>0.1</v>
      </c>
      <c r="AE43">
        <v>0.7</v>
      </c>
    </row>
    <row r="44" spans="1:31" x14ac:dyDescent="0.15">
      <c r="A44" s="4">
        <v>518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4.2386131286621103</v>
      </c>
      <c r="L44" s="7">
        <v>3.5993404388427699</v>
      </c>
      <c r="M44">
        <v>4.3402576446533203</v>
      </c>
      <c r="N44">
        <v>3.1893730163574201</v>
      </c>
      <c r="O44">
        <v>0</v>
      </c>
      <c r="P44">
        <v>0</v>
      </c>
      <c r="Q44">
        <v>6</v>
      </c>
      <c r="R44" s="12">
        <v>0</v>
      </c>
      <c r="S44" s="12">
        <f t="shared" si="1"/>
        <v>0</v>
      </c>
      <c r="T44">
        <v>1.2165508270263701</v>
      </c>
      <c r="U44">
        <v>1.22995185852051</v>
      </c>
      <c r="V44">
        <v>1.02359163761139</v>
      </c>
      <c r="W44" s="13">
        <v>0.20636022090911901</v>
      </c>
      <c r="X44">
        <v>0.192959189414978</v>
      </c>
      <c r="Y44">
        <v>0.192959189414978</v>
      </c>
      <c r="Z44">
        <v>0</v>
      </c>
      <c r="AA44">
        <v>0.6</v>
      </c>
      <c r="AB44">
        <v>1</v>
      </c>
      <c r="AC44">
        <v>0.75</v>
      </c>
      <c r="AD44">
        <v>0.4</v>
      </c>
      <c r="AE44">
        <v>0.6</v>
      </c>
    </row>
    <row r="45" spans="1:31" x14ac:dyDescent="0.15">
      <c r="A45" s="4">
        <v>223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4.7153663635253897</v>
      </c>
      <c r="L45" s="7">
        <v>3.5632209777832</v>
      </c>
      <c r="M45">
        <v>3.0068168640136701</v>
      </c>
      <c r="N45">
        <v>3.0456161499023402</v>
      </c>
      <c r="O45">
        <v>1</v>
      </c>
      <c r="P45">
        <v>1</v>
      </c>
      <c r="Q45">
        <v>8</v>
      </c>
      <c r="R45" s="12">
        <v>0.125</v>
      </c>
      <c r="S45" s="12">
        <f t="shared" si="1"/>
        <v>0.1</v>
      </c>
      <c r="T45">
        <v>1.5686683654785201</v>
      </c>
      <c r="U45">
        <v>1.5097084045410201</v>
      </c>
      <c r="V45">
        <v>1.31616818904877</v>
      </c>
      <c r="W45" s="13">
        <v>0.19354021549224901</v>
      </c>
      <c r="X45">
        <v>0.25250017642974798</v>
      </c>
      <c r="Y45">
        <v>0.25250017642974798</v>
      </c>
      <c r="Z45">
        <v>0.1</v>
      </c>
      <c r="AA45">
        <v>0.7</v>
      </c>
      <c r="AB45">
        <v>0.875</v>
      </c>
      <c r="AC45">
        <v>0.77777777777777801</v>
      </c>
      <c r="AD45">
        <v>0.3</v>
      </c>
      <c r="AE45">
        <v>0.6</v>
      </c>
    </row>
    <row r="46" spans="1:31" x14ac:dyDescent="0.15">
      <c r="A46" s="4">
        <v>897</v>
      </c>
      <c r="B46">
        <v>15</v>
      </c>
      <c r="C46">
        <v>5</v>
      </c>
      <c r="D46">
        <v>10</v>
      </c>
      <c r="E46">
        <v>10</v>
      </c>
      <c r="F46">
        <v>10</v>
      </c>
      <c r="G46">
        <v>0</v>
      </c>
      <c r="H46">
        <v>5</v>
      </c>
      <c r="I46">
        <v>5</v>
      </c>
      <c r="J46">
        <v>0.75</v>
      </c>
      <c r="K46">
        <v>5.0807552337646502</v>
      </c>
      <c r="L46" s="7">
        <v>3.5942249298095699</v>
      </c>
      <c r="M46">
        <v>3.5212154388427699</v>
      </c>
      <c r="N46">
        <v>2.8270282745361301</v>
      </c>
      <c r="O46">
        <v>1</v>
      </c>
      <c r="P46">
        <v>1</v>
      </c>
      <c r="Q46">
        <v>9</v>
      </c>
      <c r="R46" s="12">
        <v>0.1111</v>
      </c>
      <c r="S46" s="12">
        <f t="shared" si="1"/>
        <v>0.1</v>
      </c>
      <c r="T46">
        <v>1.6263542175293</v>
      </c>
      <c r="U46">
        <v>1.6224285364151001</v>
      </c>
      <c r="V46">
        <v>1.36819708347321</v>
      </c>
      <c r="W46" s="13">
        <v>0.25423145294189398</v>
      </c>
      <c r="X46">
        <v>0.25815713405609098</v>
      </c>
      <c r="Y46">
        <v>0.25815713405609098</v>
      </c>
      <c r="Z46">
        <v>0.1</v>
      </c>
      <c r="AA46">
        <v>0.8</v>
      </c>
      <c r="AB46">
        <v>0.88888888888888895</v>
      </c>
      <c r="AC46">
        <v>0.84210526315789502</v>
      </c>
      <c r="AD46">
        <v>0.2</v>
      </c>
      <c r="AE46">
        <v>0.7</v>
      </c>
    </row>
    <row r="47" spans="1:31" x14ac:dyDescent="0.15">
      <c r="A47" s="4">
        <v>845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6.0598869323730504</v>
      </c>
      <c r="L47" s="7">
        <v>3.8179779052734402</v>
      </c>
      <c r="M47">
        <v>3.3048076629638699</v>
      </c>
      <c r="N47">
        <v>3.4574775695800799</v>
      </c>
      <c r="O47">
        <v>1</v>
      </c>
      <c r="P47">
        <v>1</v>
      </c>
      <c r="Q47">
        <v>10</v>
      </c>
      <c r="R47" s="12">
        <v>0.1</v>
      </c>
      <c r="S47" s="12">
        <f t="shared" si="1"/>
        <v>0.1</v>
      </c>
      <c r="T47">
        <v>1.7824077606201201</v>
      </c>
      <c r="U47">
        <v>1.7307773828506501</v>
      </c>
      <c r="V47">
        <v>1.48127973079681</v>
      </c>
      <c r="W47" s="13">
        <v>0.24949765205383301</v>
      </c>
      <c r="X47">
        <v>0.301128029823303</v>
      </c>
      <c r="Y47">
        <v>0.301128029823303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x14ac:dyDescent="0.15">
      <c r="A48" s="4">
        <v>934</v>
      </c>
      <c r="B48">
        <v>15</v>
      </c>
      <c r="C48">
        <v>5</v>
      </c>
      <c r="D48">
        <v>10</v>
      </c>
      <c r="E48">
        <v>10</v>
      </c>
      <c r="F48">
        <v>10</v>
      </c>
      <c r="G48">
        <v>0</v>
      </c>
      <c r="H48">
        <v>5</v>
      </c>
      <c r="I48">
        <v>5</v>
      </c>
      <c r="J48">
        <v>0.75</v>
      </c>
      <c r="K48">
        <v>5.5186271667480504</v>
      </c>
      <c r="L48" s="7">
        <v>3.5302085876464799</v>
      </c>
      <c r="M48">
        <v>3.1703033447265598</v>
      </c>
      <c r="N48">
        <v>3.25703048706055</v>
      </c>
      <c r="O48">
        <v>1</v>
      </c>
      <c r="P48">
        <v>1</v>
      </c>
      <c r="Q48">
        <v>10</v>
      </c>
      <c r="R48" s="12">
        <v>0.1</v>
      </c>
      <c r="S48" s="12">
        <f t="shared" si="1"/>
        <v>0.1</v>
      </c>
      <c r="T48">
        <v>1.7077541351318399</v>
      </c>
      <c r="U48">
        <v>1.6505378484725901</v>
      </c>
      <c r="V48">
        <v>1.43968558311462</v>
      </c>
      <c r="W48" s="13">
        <v>0.210852265357971</v>
      </c>
      <c r="X48">
        <v>0.26806855201721203</v>
      </c>
      <c r="Y48">
        <v>0.26806855201721203</v>
      </c>
      <c r="Z48">
        <v>0.1</v>
      </c>
      <c r="AA48">
        <v>0.9</v>
      </c>
      <c r="AB48">
        <v>0.9</v>
      </c>
      <c r="AC48">
        <v>0.9</v>
      </c>
      <c r="AD48">
        <v>0.1</v>
      </c>
      <c r="AE48">
        <v>0.8</v>
      </c>
    </row>
    <row r="49" spans="1:31" x14ac:dyDescent="0.15">
      <c r="A49" s="4">
        <v>223</v>
      </c>
      <c r="B49">
        <v>13</v>
      </c>
      <c r="C49">
        <v>7</v>
      </c>
      <c r="D49">
        <v>10</v>
      </c>
      <c r="E49">
        <v>10</v>
      </c>
      <c r="F49">
        <v>10</v>
      </c>
      <c r="G49">
        <v>0</v>
      </c>
      <c r="H49">
        <v>3</v>
      </c>
      <c r="I49">
        <v>7</v>
      </c>
      <c r="J49">
        <v>0.65</v>
      </c>
      <c r="K49">
        <v>4.7153663635253897</v>
      </c>
      <c r="L49" s="7">
        <v>3.5632209777832</v>
      </c>
      <c r="M49">
        <v>3.0068168640136701</v>
      </c>
      <c r="N49">
        <v>3.0456161499023402</v>
      </c>
      <c r="O49">
        <v>1</v>
      </c>
      <c r="P49">
        <v>1</v>
      </c>
      <c r="Q49">
        <v>8</v>
      </c>
      <c r="R49" s="12">
        <v>0.125</v>
      </c>
      <c r="S49" s="12">
        <f t="shared" si="1"/>
        <v>0.1</v>
      </c>
      <c r="T49">
        <v>1.5686683654785201</v>
      </c>
      <c r="U49">
        <v>1.5097084045410201</v>
      </c>
      <c r="V49">
        <v>1.31616818904877</v>
      </c>
      <c r="W49" s="13">
        <v>0.19354021549224901</v>
      </c>
      <c r="X49">
        <v>0.25250017642974798</v>
      </c>
      <c r="Y49">
        <v>0.25250017642974798</v>
      </c>
      <c r="Z49">
        <v>0.1</v>
      </c>
      <c r="AA49">
        <v>0.7</v>
      </c>
      <c r="AB49">
        <v>0.875</v>
      </c>
      <c r="AC49">
        <v>0.77777777777777801</v>
      </c>
      <c r="AD49">
        <v>0.3</v>
      </c>
      <c r="AE49">
        <v>0.6</v>
      </c>
    </row>
    <row r="50" spans="1:31" x14ac:dyDescent="0.15">
      <c r="A50" s="4">
        <v>509</v>
      </c>
      <c r="B50">
        <v>14</v>
      </c>
      <c r="C50">
        <v>6</v>
      </c>
      <c r="D50">
        <v>10</v>
      </c>
      <c r="E50">
        <v>10</v>
      </c>
      <c r="F50">
        <v>10</v>
      </c>
      <c r="G50">
        <v>0</v>
      </c>
      <c r="H50">
        <v>4</v>
      </c>
      <c r="I50">
        <v>6</v>
      </c>
      <c r="J50">
        <v>0.7</v>
      </c>
      <c r="K50">
        <v>5.70650291442871</v>
      </c>
      <c r="L50" s="7">
        <v>3.8545188903808598</v>
      </c>
      <c r="M50">
        <v>3.5474548339843701</v>
      </c>
      <c r="N50">
        <v>4.1181793212890598</v>
      </c>
      <c r="O50">
        <v>1</v>
      </c>
      <c r="P50">
        <v>1</v>
      </c>
      <c r="Q50">
        <v>10</v>
      </c>
      <c r="R50" s="12">
        <v>0.1</v>
      </c>
      <c r="S50" s="12">
        <f t="shared" si="1"/>
        <v>0.1</v>
      </c>
      <c r="T50">
        <v>1.7006759643554701</v>
      </c>
      <c r="U50">
        <v>1.62447929382324</v>
      </c>
      <c r="V50">
        <v>1.4136321544647199</v>
      </c>
      <c r="W50" s="13">
        <v>0.21084713935852101</v>
      </c>
      <c r="X50">
        <v>0.28704380989074701</v>
      </c>
      <c r="Y50">
        <v>0.28704380989074701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x14ac:dyDescent="0.15">
      <c r="A51" s="4">
        <v>488</v>
      </c>
      <c r="B51">
        <v>12</v>
      </c>
      <c r="C51">
        <v>8</v>
      </c>
      <c r="D51">
        <v>10</v>
      </c>
      <c r="E51">
        <v>10</v>
      </c>
      <c r="F51">
        <v>10</v>
      </c>
      <c r="G51">
        <v>0</v>
      </c>
      <c r="H51">
        <v>2</v>
      </c>
      <c r="I51">
        <v>8</v>
      </c>
      <c r="J51">
        <v>0.6</v>
      </c>
      <c r="K51">
        <v>4.3781681060790998</v>
      </c>
      <c r="L51" s="7">
        <v>3.8583965301513699</v>
      </c>
      <c r="M51">
        <v>4.9362545013427699</v>
      </c>
      <c r="N51">
        <v>3.9461822509765598</v>
      </c>
      <c r="O51">
        <v>0</v>
      </c>
      <c r="P51">
        <v>0</v>
      </c>
      <c r="Q51">
        <v>4</v>
      </c>
      <c r="R51" s="12">
        <v>0</v>
      </c>
      <c r="S51" s="12">
        <f t="shared" si="1"/>
        <v>0</v>
      </c>
      <c r="T51">
        <v>1.1378917694091799</v>
      </c>
      <c r="U51">
        <v>1.1502046585082999</v>
      </c>
      <c r="V51">
        <v>0.94630050659179699</v>
      </c>
      <c r="W51" s="13">
        <v>0.20390415191650399</v>
      </c>
      <c r="X51">
        <v>0.19159126281738301</v>
      </c>
      <c r="Y51">
        <v>0.19159126281738301</v>
      </c>
      <c r="Z51">
        <v>0</v>
      </c>
      <c r="AA51">
        <v>0.4</v>
      </c>
      <c r="AB51">
        <v>1</v>
      </c>
      <c r="AC51">
        <v>0.57142857142857195</v>
      </c>
      <c r="AD51">
        <v>0.6</v>
      </c>
      <c r="AE51">
        <v>0.4</v>
      </c>
    </row>
    <row r="52" spans="1:31" x14ac:dyDescent="0.15">
      <c r="A52" s="4">
        <v>828</v>
      </c>
      <c r="B52">
        <v>14</v>
      </c>
      <c r="C52">
        <v>6</v>
      </c>
      <c r="D52">
        <v>10</v>
      </c>
      <c r="E52">
        <v>10</v>
      </c>
      <c r="F52">
        <v>10</v>
      </c>
      <c r="G52">
        <v>0</v>
      </c>
      <c r="H52">
        <v>4</v>
      </c>
      <c r="I52">
        <v>6</v>
      </c>
      <c r="J52">
        <v>0.7</v>
      </c>
      <c r="K52">
        <v>4.8318023681640598</v>
      </c>
      <c r="L52" s="7">
        <v>3.4807167053222701</v>
      </c>
      <c r="M52">
        <v>3.7844886779785201</v>
      </c>
      <c r="N52">
        <v>3.8839988708496098</v>
      </c>
      <c r="O52">
        <v>0</v>
      </c>
      <c r="P52">
        <v>0</v>
      </c>
      <c r="Q52">
        <v>8</v>
      </c>
      <c r="R52" s="12">
        <v>0</v>
      </c>
      <c r="S52" s="12">
        <f t="shared" si="1"/>
        <v>0</v>
      </c>
      <c r="T52">
        <v>1.3466110229492201</v>
      </c>
      <c r="U52">
        <v>1.3206467628478999</v>
      </c>
      <c r="V52">
        <v>1.13943672180176</v>
      </c>
      <c r="W52" s="13">
        <v>0.18121004104614299</v>
      </c>
      <c r="X52">
        <v>0.20717430114746099</v>
      </c>
      <c r="Y52">
        <v>0.20717430114746099</v>
      </c>
      <c r="Z52">
        <v>0</v>
      </c>
      <c r="AA52">
        <v>0.8</v>
      </c>
      <c r="AB52">
        <v>1</v>
      </c>
      <c r="AC52">
        <v>0.88888888888888895</v>
      </c>
      <c r="AD52">
        <v>0.2</v>
      </c>
      <c r="AE52">
        <v>0.8</v>
      </c>
    </row>
    <row r="53" spans="1:31" x14ac:dyDescent="0.15">
      <c r="L53" s="8">
        <f>AVERAGE(L2:L52)</f>
        <v>2.8943968380198766</v>
      </c>
      <c r="W53" s="15">
        <f t="shared" ref="W53:AE53" si="2">AVERAGE(W2:W52)</f>
        <v>0.1570151272942038</v>
      </c>
      <c r="Z53" s="9">
        <f t="shared" si="2"/>
        <v>0.16078431372549004</v>
      </c>
      <c r="AA53" s="9">
        <f t="shared" si="2"/>
        <v>0.7411764705882351</v>
      </c>
      <c r="AB53" s="9">
        <f t="shared" si="2"/>
        <v>0.83172007730831221</v>
      </c>
      <c r="AC53" s="9">
        <f t="shared" si="2"/>
        <v>0.76951464606956177</v>
      </c>
      <c r="AD53" s="9">
        <f t="shared" si="2"/>
        <v>0.25882352941176456</v>
      </c>
      <c r="AE53" s="9">
        <f t="shared" si="2"/>
        <v>0.58039215686274515</v>
      </c>
    </row>
    <row r="54" spans="1:31" x14ac:dyDescent="0.15">
      <c r="L54" s="8">
        <f>MAX(L2:L52)</f>
        <v>3.8583965301513699</v>
      </c>
      <c r="W54" s="15">
        <f t="shared" ref="W54:AE54" si="3">MAX(W2:W52)</f>
        <v>0.25423145294189398</v>
      </c>
      <c r="Z54" s="9">
        <f t="shared" si="3"/>
        <v>0.4</v>
      </c>
      <c r="AA54" s="9">
        <f t="shared" si="3"/>
        <v>1</v>
      </c>
      <c r="AB54" s="9">
        <f t="shared" si="3"/>
        <v>1</v>
      </c>
      <c r="AC54" s="9">
        <f t="shared" si="3"/>
        <v>0.90909090909090895</v>
      </c>
      <c r="AD54" s="9">
        <f t="shared" si="3"/>
        <v>0.8</v>
      </c>
      <c r="AE54" s="9">
        <f t="shared" si="3"/>
        <v>0.8</v>
      </c>
    </row>
    <row r="55" spans="1:31" x14ac:dyDescent="0.15">
      <c r="L55" s="8">
        <f>MIN(L2:L52)</f>
        <v>1.6794891357421899</v>
      </c>
      <c r="W55" s="15">
        <f t="shared" ref="W55:AE55" si="4">MIN(W2:W52)</f>
        <v>3.5913109779357903E-2</v>
      </c>
      <c r="Z55" s="9">
        <f t="shared" si="4"/>
        <v>0</v>
      </c>
      <c r="AA55" s="9">
        <f t="shared" si="4"/>
        <v>0.2</v>
      </c>
      <c r="AB55" s="9">
        <f t="shared" si="4"/>
        <v>0.5</v>
      </c>
      <c r="AC55" s="9">
        <f t="shared" si="4"/>
        <v>0.30769230769230799</v>
      </c>
      <c r="AD55" s="9">
        <f t="shared" si="4"/>
        <v>0</v>
      </c>
      <c r="AE55" s="9">
        <f t="shared" si="4"/>
        <v>0</v>
      </c>
    </row>
    <row r="56" spans="1:31" x14ac:dyDescent="0.15">
      <c r="L56" s="7"/>
      <c r="W56" s="13"/>
    </row>
    <row r="57" spans="1:31" x14ac:dyDescent="0.15">
      <c r="K57">
        <v>31</v>
      </c>
      <c r="W57" s="13"/>
    </row>
    <row r="58" spans="1:31" x14ac:dyDescent="0.15">
      <c r="W58" s="13"/>
    </row>
    <row r="59" spans="1:31" x14ac:dyDescent="0.15">
      <c r="K59">
        <v>0.161</v>
      </c>
      <c r="W59" s="13"/>
    </row>
    <row r="60" spans="1:31" x14ac:dyDescent="0.15">
      <c r="W60" s="13"/>
    </row>
    <row r="61" spans="1:31" x14ac:dyDescent="0.15">
      <c r="K61" s="9" t="s">
        <v>10</v>
      </c>
      <c r="L61" s="9" t="s">
        <v>33</v>
      </c>
      <c r="O61" s="9" t="s">
        <v>123</v>
      </c>
      <c r="P61" s="9" t="s">
        <v>124</v>
      </c>
      <c r="Q61" s="9" t="s">
        <v>66</v>
      </c>
      <c r="R61" s="9"/>
      <c r="S61" s="9"/>
      <c r="T61" s="9"/>
      <c r="W61" s="13"/>
    </row>
    <row r="62" spans="1:31" x14ac:dyDescent="0.15">
      <c r="K62" s="9"/>
      <c r="L62" s="9"/>
      <c r="M62" s="9"/>
      <c r="Q62" s="9">
        <v>0.2</v>
      </c>
      <c r="R62" s="9">
        <v>-400</v>
      </c>
      <c r="S62" s="9">
        <v>1600</v>
      </c>
      <c r="T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/>
      <c r="Q63" s="9">
        <v>0.4</v>
      </c>
      <c r="R63" s="9">
        <v>-800</v>
      </c>
      <c r="S63" s="9">
        <v>1200</v>
      </c>
      <c r="T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/>
      <c r="Q64" s="9">
        <v>0.45</v>
      </c>
      <c r="R64" s="9">
        <v>-900</v>
      </c>
      <c r="S64" s="9">
        <v>1100</v>
      </c>
      <c r="T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2</v>
      </c>
      <c r="M65" s="9"/>
      <c r="Q65" s="9">
        <v>0.49</v>
      </c>
      <c r="R65" s="9">
        <v>-980</v>
      </c>
      <c r="S65" s="9">
        <v>1020</v>
      </c>
      <c r="T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/>
      <c r="W66" s="13"/>
    </row>
    <row r="67" spans="11:23" x14ac:dyDescent="0.15">
      <c r="K67" s="9" t="s">
        <v>38</v>
      </c>
      <c r="L67" s="9">
        <f>COUNTIF(L2:L52,"&lt;2.157")-COUNTIF(L2:L52,"&lt;1.996")</f>
        <v>5</v>
      </c>
      <c r="M67" s="9"/>
      <c r="W67" s="13"/>
    </row>
    <row r="68" spans="11:23" x14ac:dyDescent="0.15">
      <c r="K68" s="9" t="s">
        <v>39</v>
      </c>
      <c r="L68" s="9">
        <f>COUNTIF(L2:L52,"&lt;2.318")-COUNTIF(L2:L52,"&lt;2.157")</f>
        <v>10</v>
      </c>
      <c r="M68" s="9"/>
      <c r="W68" s="13"/>
    </row>
    <row r="69" spans="11:23" s="1" customFormat="1" x14ac:dyDescent="0.15">
      <c r="K69" s="28" t="s">
        <v>40</v>
      </c>
      <c r="L69" s="28">
        <f>COUNTIF(L2:L52,"&lt;2.479")-COUNTIF(L2:L52,"&lt;2.318")</f>
        <v>8</v>
      </c>
      <c r="M69" s="28"/>
    </row>
    <row r="70" spans="11:23" x14ac:dyDescent="0.15">
      <c r="K70" s="9" t="s">
        <v>41</v>
      </c>
      <c r="L70" s="9">
        <f>COUNTIF(L2:L52,"&lt;2.64")-COUNTIF(L2:L52,"&lt;2.479")</f>
        <v>0</v>
      </c>
      <c r="M70" s="9"/>
    </row>
    <row r="71" spans="11:23" x14ac:dyDescent="0.15">
      <c r="K71" s="9" t="s">
        <v>42</v>
      </c>
      <c r="L71" s="9">
        <f>COUNTIF(L2:L52,"&lt;2.801")-COUNTIF(L2:L52,"&lt;2.64")</f>
        <v>0</v>
      </c>
      <c r="M71" s="9"/>
    </row>
    <row r="72" spans="11:23" x14ac:dyDescent="0.15">
      <c r="K72" s="9" t="s">
        <v>43</v>
      </c>
      <c r="L72" s="9">
        <f>COUNTIF(L2:L52,"&lt;2.962")-COUNTIF(L2:L52,"&lt;2.801")</f>
        <v>0</v>
      </c>
      <c r="M72" s="9"/>
    </row>
    <row r="73" spans="11:23" x14ac:dyDescent="0.15">
      <c r="K73" s="9" t="s">
        <v>44</v>
      </c>
      <c r="L73" s="9">
        <f>COUNTIF(L2:L52,"&lt;3.123")-COUNTIF(L2:L52,"&lt;2.962")</f>
        <v>0</v>
      </c>
      <c r="M73" s="9"/>
    </row>
    <row r="74" spans="11:23" x14ac:dyDescent="0.15">
      <c r="K74" s="9" t="s">
        <v>45</v>
      </c>
      <c r="L74" s="9">
        <f>COUNTIF(L2:L52,"&lt;3.284")-COUNTIF(L2:L52,"&lt;3.123")</f>
        <v>3</v>
      </c>
      <c r="M74" s="9"/>
    </row>
    <row r="75" spans="11:23" x14ac:dyDescent="0.15">
      <c r="K75" s="9" t="s">
        <v>46</v>
      </c>
      <c r="L75" s="9">
        <f>COUNTIF(L2:L52,"&lt;3.445")-COUNTIF(L2:L52,"&lt;3.284")</f>
        <v>6</v>
      </c>
      <c r="M75" s="9"/>
    </row>
    <row r="76" spans="11:23" x14ac:dyDescent="0.15">
      <c r="K76" s="9" t="s">
        <v>47</v>
      </c>
      <c r="L76" s="9">
        <f>COUNTIF(L2:L52,"&lt;3.606")-COUNTIF(L2:L52,"&lt;3.445")</f>
        <v>11</v>
      </c>
      <c r="M76" s="9"/>
    </row>
    <row r="77" spans="11:23" x14ac:dyDescent="0.15">
      <c r="K77" s="9" t="s">
        <v>48</v>
      </c>
      <c r="L77" s="9">
        <f>COUNTIF(L2:L52,"&lt;3.767")-COUNTIF(L2:L52,"&lt;3.606")</f>
        <v>1</v>
      </c>
      <c r="M77" s="9"/>
    </row>
    <row r="78" spans="11:23" x14ac:dyDescent="0.15">
      <c r="K78" s="9" t="s">
        <v>49</v>
      </c>
      <c r="L78" s="9">
        <f>COUNTIF(L2:L52,"&lt;3.928")-COUNTIF(L2:L52,"&lt;3.767")</f>
        <v>5</v>
      </c>
      <c r="M78" s="9"/>
    </row>
    <row r="79" spans="11:23" x14ac:dyDescent="0.15">
      <c r="K79" s="9" t="s">
        <v>50</v>
      </c>
      <c r="L79" s="9">
        <f>COUNTIF(L2:L52,"&lt;4.089")-COUNTIF(L2:L52,"&lt;3.928")</f>
        <v>0</v>
      </c>
      <c r="M79" s="9"/>
    </row>
    <row r="80" spans="11:23" x14ac:dyDescent="0.15">
      <c r="K80" s="9" t="s">
        <v>51</v>
      </c>
      <c r="L80" s="9">
        <f>COUNTIF(L2:L52,"&lt;4.25")-COUNTIF(L2:L52,"&lt;4.089")</f>
        <v>0</v>
      </c>
      <c r="M80" s="9"/>
    </row>
    <row r="81" spans="11:23" x14ac:dyDescent="0.15">
      <c r="K81" s="9" t="s">
        <v>52</v>
      </c>
      <c r="L81" s="9">
        <f>COUNTIF(L2:L52,"&lt;4.411")-COUNTIF(L2:L52,"&lt;4.25")</f>
        <v>0</v>
      </c>
      <c r="M81" s="9"/>
    </row>
    <row r="82" spans="11:23" x14ac:dyDescent="0.15">
      <c r="K82" s="9" t="s">
        <v>53</v>
      </c>
      <c r="L82" s="9">
        <f>COUNTIF(L2:L52,"&lt;4.572")-COUNTIF(L2:L52,"&lt;4.411")</f>
        <v>0</v>
      </c>
      <c r="M82" s="9"/>
    </row>
    <row r="83" spans="11:23" x14ac:dyDescent="0.15">
      <c r="K83" s="9" t="s">
        <v>54</v>
      </c>
      <c r="L83" s="9">
        <f>COUNTIF(L2:L52,"&lt;4.733")-COUNTIF(L2:L52,"&lt;4.572")</f>
        <v>0</v>
      </c>
      <c r="M83" s="9"/>
      <c r="W83" s="13"/>
    </row>
    <row r="84" spans="11:23" x14ac:dyDescent="0.15">
      <c r="K84" s="9" t="s">
        <v>55</v>
      </c>
      <c r="L84" s="9">
        <f>COUNTIF(L2:L52,"&lt;4.894")-COUNTIF(L2:L52,"&lt;4.733")</f>
        <v>0</v>
      </c>
      <c r="M84" s="9"/>
      <c r="W84" s="13"/>
    </row>
    <row r="85" spans="11:23" x14ac:dyDescent="0.15">
      <c r="K85" s="9" t="s">
        <v>56</v>
      </c>
      <c r="L85" s="9">
        <f>COUNTIF(L2:L52,"&lt;5.055")-COUNTIF(L2:L52,"&lt;4.894")</f>
        <v>0</v>
      </c>
      <c r="M85" s="9"/>
      <c r="O85">
        <v>2.8929999999999998</v>
      </c>
      <c r="P85">
        <v>8.5000000000000006E-2</v>
      </c>
      <c r="W85" s="13"/>
    </row>
    <row r="86" spans="11:23" x14ac:dyDescent="0.15">
      <c r="K86" s="9" t="s">
        <v>57</v>
      </c>
      <c r="L86" s="9">
        <f>COUNTIF(L2:L52,"&lt;5.216")-COUNTIF(L2:L52,"&lt;5.055")</f>
        <v>0</v>
      </c>
      <c r="M86" s="9"/>
      <c r="O86">
        <v>3.8130000000000002</v>
      </c>
      <c r="P86">
        <v>0.11899999999999999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/>
      <c r="O87">
        <v>4.3250000000000002</v>
      </c>
      <c r="P87">
        <v>0.157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/>
      <c r="W88" s="13"/>
    </row>
    <row r="89" spans="11:23" x14ac:dyDescent="0.15">
      <c r="K89" s="9" t="s">
        <v>60</v>
      </c>
      <c r="L89" s="9">
        <f>COUNTIF(L2:L52,"&lt;5.699")-COUNTIF(L2:L52,"&lt;5.538")</f>
        <v>0</v>
      </c>
      <c r="M89" s="9"/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/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/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E123"/>
  <sheetViews>
    <sheetView topLeftCell="E93" workbookViewId="0">
      <selection activeCell="E1" sqref="A1:XFD130"/>
    </sheetView>
  </sheetViews>
  <sheetFormatPr defaultColWidth="9" defaultRowHeight="13.5" x14ac:dyDescent="0.15"/>
  <cols>
    <col min="11" max="12" width="20.75" customWidth="1"/>
    <col min="13" max="14" width="12.625"/>
    <col min="20" max="22" width="12.625"/>
    <col min="23" max="23" width="18.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423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>
        <v>4.79616355895996</v>
      </c>
      <c r="L2" s="7">
        <v>1.7705326080322299</v>
      </c>
      <c r="M2">
        <v>1.2137985229492201</v>
      </c>
      <c r="N2">
        <v>4.9377822875976598</v>
      </c>
      <c r="O2">
        <v>2</v>
      </c>
      <c r="P2">
        <v>2</v>
      </c>
      <c r="Q2">
        <v>10</v>
      </c>
      <c r="R2" s="12">
        <v>0.2</v>
      </c>
      <c r="S2" s="12">
        <f t="shared" ref="S2:S16" si="0">O2/E2</f>
        <v>0.2</v>
      </c>
      <c r="T2">
        <v>1.7650852203369101</v>
      </c>
      <c r="U2">
        <v>1.5730403661727901</v>
      </c>
      <c r="V2">
        <v>1.55152571201325</v>
      </c>
      <c r="W2" s="13">
        <v>2.1514654159545898E-2</v>
      </c>
      <c r="X2">
        <v>0.21355950832366899</v>
      </c>
      <c r="Y2">
        <v>0.21355950832366899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825</v>
      </c>
      <c r="B3">
        <v>14</v>
      </c>
      <c r="C3">
        <v>6</v>
      </c>
      <c r="D3">
        <v>10</v>
      </c>
      <c r="E3">
        <v>10</v>
      </c>
      <c r="F3">
        <v>9</v>
      </c>
      <c r="G3">
        <v>1</v>
      </c>
      <c r="H3">
        <v>5</v>
      </c>
      <c r="I3">
        <v>5</v>
      </c>
      <c r="J3">
        <v>0.7</v>
      </c>
      <c r="K3">
        <v>4.4214286804199201</v>
      </c>
      <c r="L3" s="7">
        <v>1.7271423339843699</v>
      </c>
      <c r="M3">
        <v>1.38176345825195</v>
      </c>
      <c r="N3">
        <v>4.6978225708007804</v>
      </c>
      <c r="O3">
        <v>3</v>
      </c>
      <c r="P3">
        <v>3</v>
      </c>
      <c r="Q3">
        <v>11</v>
      </c>
      <c r="R3" s="12">
        <v>0.2727</v>
      </c>
      <c r="S3" s="12">
        <f t="shared" si="0"/>
        <v>0.3</v>
      </c>
      <c r="T3">
        <v>1.4143486022949201</v>
      </c>
      <c r="U3">
        <v>1.26383817195892</v>
      </c>
      <c r="V3">
        <v>1.2750489711761499</v>
      </c>
      <c r="W3" s="13">
        <v>1.12107992172241E-2</v>
      </c>
      <c r="X3">
        <v>0.139299631118774</v>
      </c>
      <c r="Y3">
        <v>0.139299631118774</v>
      </c>
      <c r="Z3">
        <v>0.3</v>
      </c>
      <c r="AA3">
        <v>0.8</v>
      </c>
      <c r="AB3">
        <v>0.72727272727272696</v>
      </c>
      <c r="AC3">
        <v>0.76190476190476197</v>
      </c>
      <c r="AD3">
        <v>0.2</v>
      </c>
      <c r="AE3">
        <v>0.5</v>
      </c>
    </row>
    <row r="4" spans="1:31" s="7" customFormat="1" x14ac:dyDescent="0.15">
      <c r="A4" s="24">
        <v>102</v>
      </c>
      <c r="B4" s="7">
        <v>14</v>
      </c>
      <c r="C4" s="7">
        <v>6</v>
      </c>
      <c r="D4" s="7">
        <v>10</v>
      </c>
      <c r="E4" s="7">
        <v>10</v>
      </c>
      <c r="F4" s="7">
        <v>9</v>
      </c>
      <c r="G4" s="7">
        <v>1</v>
      </c>
      <c r="H4" s="7">
        <v>5</v>
      </c>
      <c r="I4" s="7">
        <v>5</v>
      </c>
      <c r="J4" s="7">
        <v>0.7</v>
      </c>
      <c r="K4" s="7">
        <v>4.6773967742919904</v>
      </c>
      <c r="L4" s="7">
        <v>1.82977867126465</v>
      </c>
      <c r="M4" s="7">
        <v>1.0213718414306601</v>
      </c>
      <c r="N4" s="7">
        <v>4.0784187316894496</v>
      </c>
      <c r="O4" s="7">
        <v>3</v>
      </c>
      <c r="P4" s="7">
        <v>3</v>
      </c>
      <c r="Q4" s="7">
        <v>9</v>
      </c>
      <c r="R4" s="26">
        <v>0.33329999999999999</v>
      </c>
      <c r="S4" s="26">
        <f t="shared" si="0"/>
        <v>0.3</v>
      </c>
      <c r="T4" s="7">
        <v>1.67404556274414</v>
      </c>
      <c r="U4" s="7">
        <v>1.4920192956924401</v>
      </c>
      <c r="V4" s="7">
        <v>1.47686100006103</v>
      </c>
      <c r="W4" s="7">
        <v>1.51582956314087E-2</v>
      </c>
      <c r="X4" s="7">
        <v>0.197184562683105</v>
      </c>
      <c r="Y4" s="7">
        <v>0.197184562683105</v>
      </c>
      <c r="Z4" s="7">
        <v>0.3</v>
      </c>
      <c r="AA4" s="7">
        <v>0.6</v>
      </c>
      <c r="AB4" s="7">
        <v>0.66666666666666696</v>
      </c>
      <c r="AC4" s="7">
        <v>0.63157894736842102</v>
      </c>
      <c r="AD4" s="7">
        <v>0.4</v>
      </c>
      <c r="AE4" s="7">
        <v>0.3</v>
      </c>
    </row>
    <row r="5" spans="1:31" x14ac:dyDescent="0.15">
      <c r="A5" s="4">
        <v>72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4.7297554016113299</v>
      </c>
      <c r="L5" s="7">
        <v>2.1201934814453098</v>
      </c>
      <c r="M5">
        <v>1.22868156433105</v>
      </c>
      <c r="N5">
        <v>5.0380516052246103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1.89982986450195</v>
      </c>
      <c r="U5">
        <v>1.6543264389038099</v>
      </c>
      <c r="V5">
        <v>1.6437902450561499</v>
      </c>
      <c r="W5" s="13">
        <v>1.05361938476562E-2</v>
      </c>
      <c r="X5">
        <v>0.256039619445801</v>
      </c>
      <c r="Y5">
        <v>0.256039619445801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868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3.7255001068115199</v>
      </c>
      <c r="L6" s="7">
        <v>2.12992668151856</v>
      </c>
      <c r="M6">
        <v>1.7113456726074201</v>
      </c>
      <c r="N6">
        <v>3.2912960052490199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1.2244358062744101</v>
      </c>
      <c r="U6">
        <v>1.1473345756530799</v>
      </c>
      <c r="V6">
        <v>1.07429599761963</v>
      </c>
      <c r="W6" s="13">
        <v>7.3038578033447293E-2</v>
      </c>
      <c r="X6">
        <v>0.15013980865478499</v>
      </c>
      <c r="Y6">
        <v>0.15013980865478499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s="7" customFormat="1" x14ac:dyDescent="0.15">
      <c r="A7" s="24">
        <v>841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5.5779495239257804</v>
      </c>
      <c r="L7" s="7">
        <v>2.1462345123290998</v>
      </c>
      <c r="M7" s="7">
        <v>1.3056335449218699</v>
      </c>
      <c r="N7" s="7">
        <v>5.1822357177734402</v>
      </c>
      <c r="O7" s="7">
        <v>3</v>
      </c>
      <c r="P7" s="7">
        <v>3</v>
      </c>
      <c r="Q7" s="7">
        <v>11</v>
      </c>
      <c r="R7" s="26">
        <v>0.2727</v>
      </c>
      <c r="S7" s="26">
        <f t="shared" si="0"/>
        <v>0.3</v>
      </c>
      <c r="T7" s="7">
        <v>1.9648456573486299</v>
      </c>
      <c r="U7" s="7">
        <v>1.7565677165985101</v>
      </c>
      <c r="V7" s="7">
        <v>1.7051146030426001</v>
      </c>
      <c r="W7" s="7">
        <v>5.1453113555908203E-2</v>
      </c>
      <c r="X7" s="7">
        <v>0.25973105430603</v>
      </c>
      <c r="Y7" s="7">
        <v>0.25973105430603</v>
      </c>
      <c r="Z7" s="7">
        <v>0.3</v>
      </c>
      <c r="AA7" s="7">
        <v>0.8</v>
      </c>
      <c r="AB7" s="7">
        <v>0.72727272727272696</v>
      </c>
      <c r="AC7" s="7">
        <v>0.76190476190476197</v>
      </c>
      <c r="AD7" s="7">
        <v>0.2</v>
      </c>
      <c r="AE7" s="7">
        <v>0.5</v>
      </c>
    </row>
    <row r="8" spans="1:31" x14ac:dyDescent="0.15">
      <c r="A8" s="4">
        <v>390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4.38785743713379</v>
      </c>
      <c r="L8" s="7">
        <v>2.17059326171875</v>
      </c>
      <c r="M8">
        <v>1.5167388916015601</v>
      </c>
      <c r="N8">
        <v>4.4534053802490199</v>
      </c>
      <c r="O8">
        <v>2</v>
      </c>
      <c r="P8">
        <v>2</v>
      </c>
      <c r="Q8">
        <v>7</v>
      </c>
      <c r="R8" s="12">
        <v>0.28570000000000001</v>
      </c>
      <c r="S8" s="12">
        <f t="shared" si="0"/>
        <v>0.2</v>
      </c>
      <c r="T8">
        <v>1.5736713409423799</v>
      </c>
      <c r="U8">
        <v>1.3941802978515601</v>
      </c>
      <c r="V8">
        <v>1.3693425655364999</v>
      </c>
      <c r="W8" s="13">
        <v>2.4837732315063501E-2</v>
      </c>
      <c r="X8">
        <v>0.20432877540588401</v>
      </c>
      <c r="Y8">
        <v>0.20432877540588401</v>
      </c>
      <c r="Z8">
        <v>0.2</v>
      </c>
      <c r="AA8">
        <v>0.5</v>
      </c>
      <c r="AB8">
        <v>0.71428571428571397</v>
      </c>
      <c r="AC8">
        <v>0.58823529411764697</v>
      </c>
      <c r="AD8">
        <v>0.5</v>
      </c>
      <c r="AE8">
        <v>0.3</v>
      </c>
    </row>
    <row r="9" spans="1:31" x14ac:dyDescent="0.15">
      <c r="A9" s="4">
        <v>169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>
        <v>5.40810203552246</v>
      </c>
      <c r="L9" s="7">
        <v>2.2702159881591801</v>
      </c>
      <c r="M9">
        <v>1.13222312927246</v>
      </c>
      <c r="N9">
        <v>5.94805908203125</v>
      </c>
      <c r="O9">
        <v>4</v>
      </c>
      <c r="P9">
        <v>4</v>
      </c>
      <c r="Q9">
        <v>13</v>
      </c>
      <c r="R9" s="12">
        <v>0.30769999999999997</v>
      </c>
      <c r="S9" s="12">
        <f t="shared" si="0"/>
        <v>0.4</v>
      </c>
      <c r="T9">
        <v>1.9317665100097701</v>
      </c>
      <c r="U9">
        <v>1.65817546844482</v>
      </c>
      <c r="V9">
        <v>1.6585893630981401</v>
      </c>
      <c r="W9" s="13">
        <v>4.1389465332031201E-4</v>
      </c>
      <c r="X9">
        <v>0.27317714691162098</v>
      </c>
      <c r="Y9">
        <v>0.27317714691162098</v>
      </c>
      <c r="Z9">
        <v>0.4</v>
      </c>
      <c r="AA9">
        <v>0.9</v>
      </c>
      <c r="AB9">
        <v>0.69230769230769196</v>
      </c>
      <c r="AC9">
        <v>0.78260869565217395</v>
      </c>
      <c r="AD9">
        <v>0.1</v>
      </c>
      <c r="AE9">
        <v>0.5</v>
      </c>
    </row>
    <row r="10" spans="1:31" x14ac:dyDescent="0.15">
      <c r="A10" s="4">
        <v>678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4.44091796875</v>
      </c>
      <c r="L10" s="7">
        <v>2.4224262237548801</v>
      </c>
      <c r="M10">
        <v>1.8762359619140601</v>
      </c>
      <c r="N10">
        <v>5.9480266571044904</v>
      </c>
      <c r="O10">
        <v>3</v>
      </c>
      <c r="P10">
        <v>3</v>
      </c>
      <c r="Q10">
        <v>12</v>
      </c>
      <c r="R10" s="12">
        <v>0.25</v>
      </c>
      <c r="S10" s="12">
        <f t="shared" si="0"/>
        <v>0.3</v>
      </c>
      <c r="T10">
        <v>1.51230239868164</v>
      </c>
      <c r="U10">
        <v>1.27843034267425</v>
      </c>
      <c r="V10">
        <v>1.3053216934204099</v>
      </c>
      <c r="W10" s="13">
        <v>2.6891350746154799E-2</v>
      </c>
      <c r="X10">
        <v>0.20698070526123</v>
      </c>
      <c r="Y10">
        <v>0.20698070526123</v>
      </c>
      <c r="Z10">
        <v>0.3</v>
      </c>
      <c r="AA10">
        <v>0.9</v>
      </c>
      <c r="AB10">
        <v>0.75</v>
      </c>
      <c r="AC10">
        <v>0.81818181818181801</v>
      </c>
      <c r="AD10">
        <v>0.1</v>
      </c>
      <c r="AE10">
        <v>0.6</v>
      </c>
    </row>
    <row r="11" spans="1:31" x14ac:dyDescent="0.15">
      <c r="A11" s="4">
        <v>119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4.3686408996581996</v>
      </c>
      <c r="L11" s="7">
        <v>2.4335365295410201</v>
      </c>
      <c r="M11">
        <v>2.13887214660644</v>
      </c>
      <c r="N11">
        <v>4.3466472625732404</v>
      </c>
      <c r="O11">
        <v>1</v>
      </c>
      <c r="P11">
        <v>1</v>
      </c>
      <c r="Q11">
        <v>7</v>
      </c>
      <c r="R11" s="12">
        <v>0.1429</v>
      </c>
      <c r="S11" s="12">
        <f t="shared" si="0"/>
        <v>0.1</v>
      </c>
      <c r="T11">
        <v>1.4554977416992201</v>
      </c>
      <c r="U11">
        <v>1.32540655136108</v>
      </c>
      <c r="V11">
        <v>1.2578763961792001</v>
      </c>
      <c r="W11" s="13">
        <v>6.7530155181884793E-2</v>
      </c>
      <c r="X11">
        <v>0.19762134552002</v>
      </c>
      <c r="Y11">
        <v>0.19762134552002</v>
      </c>
      <c r="Z11">
        <v>0.1</v>
      </c>
      <c r="AA11">
        <v>0.6</v>
      </c>
      <c r="AB11">
        <v>0.85714285714285698</v>
      </c>
      <c r="AC11">
        <v>0.70588235294117596</v>
      </c>
      <c r="AD11">
        <v>0.4</v>
      </c>
      <c r="AE11">
        <v>0.5</v>
      </c>
    </row>
    <row r="12" spans="1:31" x14ac:dyDescent="0.15">
      <c r="A12" s="4">
        <v>712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3.8304862976074201</v>
      </c>
      <c r="L12" s="7">
        <v>2.4365577697753902</v>
      </c>
      <c r="M12">
        <v>2.0268630981445299</v>
      </c>
      <c r="N12">
        <v>4.0611400604248002</v>
      </c>
      <c r="O12">
        <v>1</v>
      </c>
      <c r="P12">
        <v>1</v>
      </c>
      <c r="Q12">
        <v>8</v>
      </c>
      <c r="R12" s="12">
        <v>0.125</v>
      </c>
      <c r="S12" s="12">
        <f t="shared" si="0"/>
        <v>0.1</v>
      </c>
      <c r="T12">
        <v>1.32381820678711</v>
      </c>
      <c r="U12">
        <v>1.19930648803711</v>
      </c>
      <c r="V12">
        <v>1.15740430355072</v>
      </c>
      <c r="W12" s="13">
        <v>4.1902184486389202E-2</v>
      </c>
      <c r="X12">
        <v>0.16641390323638899</v>
      </c>
      <c r="Y12">
        <v>0.16641390323638899</v>
      </c>
      <c r="Z12">
        <v>0.1</v>
      </c>
      <c r="AA12">
        <v>0.7</v>
      </c>
      <c r="AB12">
        <v>0.875</v>
      </c>
      <c r="AC12">
        <v>0.77777777777777801</v>
      </c>
      <c r="AD12">
        <v>0.3</v>
      </c>
      <c r="AE12">
        <v>0.6</v>
      </c>
    </row>
    <row r="13" spans="1:31" x14ac:dyDescent="0.15">
      <c r="A13" s="4">
        <v>623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5.1097850799560502</v>
      </c>
      <c r="L13" s="7">
        <v>2.44809913635254</v>
      </c>
      <c r="M13">
        <v>1.50448989868164</v>
      </c>
      <c r="N13">
        <v>5.08154296875</v>
      </c>
      <c r="O13">
        <v>3</v>
      </c>
      <c r="P13">
        <v>3</v>
      </c>
      <c r="Q13">
        <v>11</v>
      </c>
      <c r="R13" s="12">
        <v>0.2727</v>
      </c>
      <c r="S13" s="12">
        <f t="shared" si="0"/>
        <v>0.3</v>
      </c>
      <c r="T13">
        <v>1.9449977874755899</v>
      </c>
      <c r="U13">
        <v>1.7109842300414999</v>
      </c>
      <c r="V13">
        <v>1.6664686203002901</v>
      </c>
      <c r="W13" s="13">
        <v>4.4515609741210903E-2</v>
      </c>
      <c r="X13">
        <v>0.27852916717529302</v>
      </c>
      <c r="Y13">
        <v>0.27852916717529302</v>
      </c>
      <c r="Z13">
        <v>0.3</v>
      </c>
      <c r="AA13">
        <v>0.8</v>
      </c>
      <c r="AB13">
        <v>0.72727272727272696</v>
      </c>
      <c r="AC13">
        <v>0.76190476190476197</v>
      </c>
      <c r="AD13">
        <v>0.2</v>
      </c>
      <c r="AE13">
        <v>0.5</v>
      </c>
    </row>
    <row r="14" spans="1:31" x14ac:dyDescent="0.15">
      <c r="A14" s="4">
        <v>591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4.6628608703613299</v>
      </c>
      <c r="L14" s="7">
        <v>2.0548019409179701</v>
      </c>
      <c r="M14">
        <v>1.08113670349121</v>
      </c>
      <c r="N14">
        <v>4.8973674774169904</v>
      </c>
      <c r="O14">
        <v>3</v>
      </c>
      <c r="P14">
        <v>3</v>
      </c>
      <c r="Q14">
        <v>10</v>
      </c>
      <c r="R14" s="12">
        <v>0.3</v>
      </c>
      <c r="S14" s="12">
        <f t="shared" si="0"/>
        <v>0.3</v>
      </c>
      <c r="T14">
        <v>1.8415470123291</v>
      </c>
      <c r="U14">
        <v>1.60388803482056</v>
      </c>
      <c r="V14">
        <v>1.5869390964508101</v>
      </c>
      <c r="W14" s="13">
        <v>1.6948938369751001E-2</v>
      </c>
      <c r="X14">
        <v>0.25460791587829601</v>
      </c>
      <c r="Y14">
        <v>0.25460791587829601</v>
      </c>
      <c r="Z14">
        <v>0.3</v>
      </c>
      <c r="AA14">
        <v>0.7</v>
      </c>
      <c r="AB14">
        <v>0.7</v>
      </c>
      <c r="AC14">
        <v>0.7</v>
      </c>
      <c r="AD14">
        <v>0.3</v>
      </c>
      <c r="AE14">
        <v>0.4</v>
      </c>
    </row>
    <row r="15" spans="1:31" x14ac:dyDescent="0.15">
      <c r="A15" s="4">
        <v>487</v>
      </c>
      <c r="B15">
        <v>12</v>
      </c>
      <c r="C15">
        <v>8</v>
      </c>
      <c r="D15">
        <v>10</v>
      </c>
      <c r="E15">
        <v>10</v>
      </c>
      <c r="F15">
        <v>9</v>
      </c>
      <c r="G15">
        <v>1</v>
      </c>
      <c r="H15">
        <v>3</v>
      </c>
      <c r="I15">
        <v>7</v>
      </c>
      <c r="J15">
        <v>0.6</v>
      </c>
      <c r="K15">
        <v>4.8785896301269496</v>
      </c>
      <c r="L15" s="7">
        <v>2.8572978973388699</v>
      </c>
      <c r="M15">
        <v>1.7201499938964799</v>
      </c>
      <c r="N15">
        <v>5.1131572723388699</v>
      </c>
      <c r="O15">
        <v>2</v>
      </c>
      <c r="P15">
        <v>2</v>
      </c>
      <c r="Q15">
        <v>9</v>
      </c>
      <c r="R15" s="12">
        <v>0.22220000000000001</v>
      </c>
      <c r="S15" s="12">
        <f t="shared" si="0"/>
        <v>0.2</v>
      </c>
      <c r="T15">
        <v>1.4959297180175799</v>
      </c>
      <c r="U15">
        <v>1.28910255432129</v>
      </c>
      <c r="V15">
        <v>1.28744125366211</v>
      </c>
      <c r="W15" s="13">
        <v>1.6613006591796901E-3</v>
      </c>
      <c r="X15">
        <v>0.208488464355469</v>
      </c>
      <c r="Y15">
        <v>0.208488464355469</v>
      </c>
      <c r="Z15">
        <v>0.2</v>
      </c>
      <c r="AA15">
        <v>0.7</v>
      </c>
      <c r="AB15">
        <v>0.77777777777777801</v>
      </c>
      <c r="AC15">
        <v>0.73684210526315796</v>
      </c>
      <c r="AD15">
        <v>0.3</v>
      </c>
      <c r="AE15">
        <v>0.5</v>
      </c>
    </row>
    <row r="16" spans="1:31" x14ac:dyDescent="0.15">
      <c r="A16" s="4">
        <v>493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5.0703258514404297</v>
      </c>
      <c r="L16" s="7">
        <v>2.62752342224121</v>
      </c>
      <c r="M16">
        <v>1.81320571899414</v>
      </c>
      <c r="N16">
        <v>4.7498149871826199</v>
      </c>
      <c r="O16">
        <v>2</v>
      </c>
      <c r="P16">
        <v>2</v>
      </c>
      <c r="Q16">
        <v>9</v>
      </c>
      <c r="R16" s="12">
        <v>0.22220000000000001</v>
      </c>
      <c r="S16" s="12">
        <f t="shared" si="0"/>
        <v>0.2</v>
      </c>
      <c r="T16">
        <v>1.41508293151855</v>
      </c>
      <c r="U16">
        <v>1.2839426994323699</v>
      </c>
      <c r="V16">
        <v>1.2195917367935201</v>
      </c>
      <c r="W16" s="13">
        <v>6.4350962638854994E-2</v>
      </c>
      <c r="X16">
        <v>0.19549119472503701</v>
      </c>
      <c r="Y16">
        <v>0.19549119472503701</v>
      </c>
      <c r="Z16">
        <v>0.2</v>
      </c>
      <c r="AA16">
        <v>0.7</v>
      </c>
      <c r="AB16">
        <v>0.77777777777777801</v>
      </c>
      <c r="AC16">
        <v>0.73684210526315796</v>
      </c>
      <c r="AD16">
        <v>0.3</v>
      </c>
      <c r="AE16">
        <v>0.5</v>
      </c>
    </row>
    <row r="17" spans="1:31" x14ac:dyDescent="0.15">
      <c r="A17" s="4">
        <v>777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4.4665031433105504</v>
      </c>
      <c r="L17" s="7">
        <v>2.8712577819824201</v>
      </c>
      <c r="M17">
        <v>2.1287269592285201</v>
      </c>
      <c r="N17">
        <v>7.0480537414550799</v>
      </c>
      <c r="O17">
        <v>1</v>
      </c>
      <c r="P17">
        <v>1</v>
      </c>
      <c r="Q17">
        <v>7</v>
      </c>
      <c r="R17" s="12">
        <v>0.1429</v>
      </c>
      <c r="S17" s="12">
        <f t="shared" ref="S17:S45" si="1">O17/E17</f>
        <v>0.1</v>
      </c>
      <c r="T17">
        <v>1.3028812408447299</v>
      </c>
      <c r="U17">
        <v>1.06840896606445</v>
      </c>
      <c r="V17">
        <v>1.1222727298736599</v>
      </c>
      <c r="W17" s="13">
        <v>5.3863763809204102E-2</v>
      </c>
      <c r="X17">
        <v>0.180608510971069</v>
      </c>
      <c r="Y17">
        <v>0.180608510971069</v>
      </c>
      <c r="Z17">
        <v>0.1</v>
      </c>
      <c r="AA17">
        <v>0.6</v>
      </c>
      <c r="AB17">
        <v>0.85714285714285698</v>
      </c>
      <c r="AC17">
        <v>0.70588235294117596</v>
      </c>
      <c r="AD17">
        <v>0.4</v>
      </c>
      <c r="AE17">
        <v>0.5</v>
      </c>
    </row>
    <row r="18" spans="1:31" x14ac:dyDescent="0.15">
      <c r="A18" s="4">
        <v>517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4.7208194732665998</v>
      </c>
      <c r="L18" s="7">
        <v>2.8725395202636701</v>
      </c>
      <c r="M18">
        <v>1.7823657989502</v>
      </c>
      <c r="N18">
        <v>4.6035461425781197</v>
      </c>
      <c r="O18">
        <v>2</v>
      </c>
      <c r="P18">
        <v>2</v>
      </c>
      <c r="Q18">
        <v>10</v>
      </c>
      <c r="R18" s="12">
        <v>0.2</v>
      </c>
      <c r="S18" s="12">
        <f t="shared" si="1"/>
        <v>0.2</v>
      </c>
      <c r="T18">
        <v>1.4440841674804701</v>
      </c>
      <c r="U18">
        <v>1.2877063751220701</v>
      </c>
      <c r="V18">
        <v>1.2229411602020299</v>
      </c>
      <c r="W18" s="13">
        <v>6.4765214920043904E-2</v>
      </c>
      <c r="X18">
        <v>0.22114300727844199</v>
      </c>
      <c r="Y18">
        <v>0.22114300727844199</v>
      </c>
      <c r="Z18">
        <v>0.2</v>
      </c>
      <c r="AA18">
        <v>0.8</v>
      </c>
      <c r="AB18">
        <v>0.8</v>
      </c>
      <c r="AC18">
        <v>0.8</v>
      </c>
      <c r="AD18">
        <v>0.2</v>
      </c>
      <c r="AE18">
        <v>0.6</v>
      </c>
    </row>
    <row r="19" spans="1:31" x14ac:dyDescent="0.15">
      <c r="A19" s="4">
        <v>888</v>
      </c>
      <c r="B19">
        <v>11</v>
      </c>
      <c r="C19">
        <v>9</v>
      </c>
      <c r="D19">
        <v>10</v>
      </c>
      <c r="E19">
        <v>10</v>
      </c>
      <c r="F19">
        <v>8</v>
      </c>
      <c r="G19">
        <v>2</v>
      </c>
      <c r="H19">
        <v>3</v>
      </c>
      <c r="I19">
        <v>7</v>
      </c>
      <c r="J19">
        <v>0.55000000000000004</v>
      </c>
      <c r="K19">
        <v>5.3221569061279297</v>
      </c>
      <c r="L19" s="7">
        <v>2.9267635345459002</v>
      </c>
      <c r="M19">
        <v>1.6298122406005899</v>
      </c>
      <c r="N19">
        <v>6.1318473815918004</v>
      </c>
      <c r="O19">
        <v>3</v>
      </c>
      <c r="P19">
        <v>3</v>
      </c>
      <c r="Q19">
        <v>10</v>
      </c>
      <c r="R19" s="12">
        <v>0.3</v>
      </c>
      <c r="S19" s="12">
        <f t="shared" si="1"/>
        <v>0.3</v>
      </c>
      <c r="T19">
        <v>1.49039459228516</v>
      </c>
      <c r="U19">
        <v>1.2271867990493801</v>
      </c>
      <c r="V19">
        <v>1.30383849143982</v>
      </c>
      <c r="W19" s="13">
        <v>7.6651692390441895E-2</v>
      </c>
      <c r="X19">
        <v>0.186556100845337</v>
      </c>
      <c r="Y19">
        <v>0.186556100845337</v>
      </c>
      <c r="Z19">
        <v>0.3</v>
      </c>
      <c r="AA19">
        <v>0.7</v>
      </c>
      <c r="AB19">
        <v>0.7</v>
      </c>
      <c r="AC19">
        <v>0.7</v>
      </c>
      <c r="AD19">
        <v>0.3</v>
      </c>
      <c r="AE19">
        <v>0.4</v>
      </c>
    </row>
    <row r="20" spans="1:31" x14ac:dyDescent="0.15">
      <c r="A20" s="4">
        <v>27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4.7454948425293004</v>
      </c>
      <c r="L20" s="7">
        <v>2.9166088104247998</v>
      </c>
      <c r="M20">
        <v>1.91544342041016</v>
      </c>
      <c r="N20">
        <v>4.6660480499267596</v>
      </c>
      <c r="O20">
        <v>2</v>
      </c>
      <c r="P20">
        <v>2</v>
      </c>
      <c r="Q20">
        <v>11</v>
      </c>
      <c r="R20" s="12">
        <v>0.18179999999999999</v>
      </c>
      <c r="S20" s="12">
        <f t="shared" si="1"/>
        <v>0.2</v>
      </c>
      <c r="T20">
        <v>1.5258769989013701</v>
      </c>
      <c r="U20">
        <v>1.36233901977539</v>
      </c>
      <c r="V20">
        <v>1.2990763187408401</v>
      </c>
      <c r="W20" s="13">
        <v>6.3262701034545898E-2</v>
      </c>
      <c r="X20">
        <v>0.22680068016052199</v>
      </c>
      <c r="Y20">
        <v>0.22680068016052199</v>
      </c>
      <c r="Z20">
        <v>0.2</v>
      </c>
      <c r="AA20">
        <v>0.9</v>
      </c>
      <c r="AB20">
        <v>0.81818181818181801</v>
      </c>
      <c r="AC20">
        <v>0.85714285714285698</v>
      </c>
      <c r="AD20">
        <v>0.1</v>
      </c>
      <c r="AE20">
        <v>0.7</v>
      </c>
    </row>
    <row r="21" spans="1:31" x14ac:dyDescent="0.15">
      <c r="A21" s="4">
        <v>385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5.2460403442382804</v>
      </c>
      <c r="L21" s="7">
        <v>2.9169464111328098</v>
      </c>
      <c r="M21">
        <v>1.6693115234375</v>
      </c>
      <c r="N21">
        <v>5.9812927246093697</v>
      </c>
      <c r="O21">
        <v>1</v>
      </c>
      <c r="P21">
        <v>1</v>
      </c>
      <c r="Q21">
        <v>6</v>
      </c>
      <c r="R21" s="12">
        <v>0.16669999999999999</v>
      </c>
      <c r="S21" s="12">
        <f t="shared" si="1"/>
        <v>0.1</v>
      </c>
      <c r="T21">
        <v>1.4900016784668</v>
      </c>
      <c r="U21">
        <v>1.2837930917739899</v>
      </c>
      <c r="V21">
        <v>1.27593898773193</v>
      </c>
      <c r="W21" s="13">
        <v>7.8541040420532192E-3</v>
      </c>
      <c r="X21">
        <v>0.214062690734863</v>
      </c>
      <c r="Y21">
        <v>0.214062690734863</v>
      </c>
      <c r="Z21">
        <v>0.1</v>
      </c>
      <c r="AA21">
        <v>0.5</v>
      </c>
      <c r="AB21">
        <v>0.83333333333333304</v>
      </c>
      <c r="AC21">
        <v>0.625</v>
      </c>
      <c r="AD21">
        <v>0.5</v>
      </c>
      <c r="AE21">
        <v>0.4</v>
      </c>
    </row>
    <row r="22" spans="1:31" x14ac:dyDescent="0.15">
      <c r="A22" s="4">
        <v>814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5.3610000610351598</v>
      </c>
      <c r="L22" s="7">
        <v>2.9282779693603498</v>
      </c>
      <c r="M22">
        <v>1.5498352050781199</v>
      </c>
      <c r="N22">
        <v>6.1398696899414098</v>
      </c>
      <c r="O22">
        <v>3</v>
      </c>
      <c r="P22">
        <v>3</v>
      </c>
      <c r="Q22">
        <v>12</v>
      </c>
      <c r="R22" s="12">
        <v>0.25</v>
      </c>
      <c r="S22" s="12">
        <f t="shared" si="1"/>
        <v>0.3</v>
      </c>
      <c r="T22">
        <v>1.6367664337158201</v>
      </c>
      <c r="U22">
        <v>1.39278221130371</v>
      </c>
      <c r="V22">
        <v>1.3882811069488501</v>
      </c>
      <c r="W22" s="13">
        <v>4.5011043548584002E-3</v>
      </c>
      <c r="X22">
        <v>0.248485326766968</v>
      </c>
      <c r="Y22">
        <v>0.248485326766968</v>
      </c>
      <c r="Z22">
        <v>0.3</v>
      </c>
      <c r="AA22">
        <v>0.9</v>
      </c>
      <c r="AB22">
        <v>0.75</v>
      </c>
      <c r="AC22">
        <v>0.81818181818181801</v>
      </c>
      <c r="AD22">
        <v>0.1</v>
      </c>
      <c r="AE22">
        <v>0.6</v>
      </c>
    </row>
    <row r="23" spans="1:31" x14ac:dyDescent="0.15">
      <c r="A23" s="4">
        <v>980</v>
      </c>
      <c r="B23">
        <v>12</v>
      </c>
      <c r="C23">
        <v>8</v>
      </c>
      <c r="D23">
        <v>10</v>
      </c>
      <c r="E23">
        <v>10</v>
      </c>
      <c r="F23">
        <v>9</v>
      </c>
      <c r="G23">
        <v>1</v>
      </c>
      <c r="H23">
        <v>3</v>
      </c>
      <c r="I23">
        <v>7</v>
      </c>
      <c r="J23">
        <v>0.6</v>
      </c>
      <c r="K23">
        <v>4.6285438537597701</v>
      </c>
      <c r="L23" s="7">
        <v>2.9090633392334002</v>
      </c>
      <c r="M23">
        <v>1.88529205322266</v>
      </c>
      <c r="N23">
        <v>4.2690563201904297</v>
      </c>
      <c r="O23">
        <v>1</v>
      </c>
      <c r="P23">
        <v>1</v>
      </c>
      <c r="Q23">
        <v>5</v>
      </c>
      <c r="R23" s="12">
        <v>0.2</v>
      </c>
      <c r="S23" s="12">
        <f t="shared" si="1"/>
        <v>0.1</v>
      </c>
      <c r="T23">
        <v>1.27714920043945</v>
      </c>
      <c r="U23">
        <v>1.1360836029052701</v>
      </c>
      <c r="V23">
        <v>1.1041742563247701</v>
      </c>
      <c r="W23" s="13">
        <v>3.1909346580505399E-2</v>
      </c>
      <c r="X23">
        <v>0.172974944114685</v>
      </c>
      <c r="Y23">
        <v>0.172974944114685</v>
      </c>
      <c r="Z23">
        <v>0.1</v>
      </c>
      <c r="AA23">
        <v>0.4</v>
      </c>
      <c r="AB23">
        <v>0.8</v>
      </c>
      <c r="AC23">
        <v>0.53333333333333299</v>
      </c>
      <c r="AD23">
        <v>0.6</v>
      </c>
      <c r="AE23">
        <v>0.3</v>
      </c>
    </row>
    <row r="24" spans="1:31" x14ac:dyDescent="0.15">
      <c r="A24" s="4">
        <v>837</v>
      </c>
      <c r="B24">
        <v>12</v>
      </c>
      <c r="C24">
        <v>8</v>
      </c>
      <c r="D24">
        <v>10</v>
      </c>
      <c r="E24">
        <v>10</v>
      </c>
      <c r="F24">
        <v>9</v>
      </c>
      <c r="G24">
        <v>1</v>
      </c>
      <c r="H24">
        <v>3</v>
      </c>
      <c r="I24">
        <v>7</v>
      </c>
      <c r="J24">
        <v>0.6</v>
      </c>
      <c r="K24">
        <v>4.48995018005371</v>
      </c>
      <c r="L24" s="7">
        <v>2.94857597351074</v>
      </c>
      <c r="M24">
        <v>2.59440040588379</v>
      </c>
      <c r="N24">
        <v>4.6319618225097701</v>
      </c>
      <c r="O24">
        <v>2</v>
      </c>
      <c r="P24">
        <v>2</v>
      </c>
      <c r="Q24">
        <v>9</v>
      </c>
      <c r="R24" s="12">
        <v>0.22220000000000001</v>
      </c>
      <c r="S24" s="12">
        <f t="shared" si="1"/>
        <v>0.2</v>
      </c>
      <c r="T24">
        <v>1.3769226074218699</v>
      </c>
      <c r="U24">
        <v>1.23881340026855</v>
      </c>
      <c r="V24">
        <v>1.1876404285430899</v>
      </c>
      <c r="W24" s="13">
        <v>5.1172971725463902E-2</v>
      </c>
      <c r="X24">
        <v>0.18928217887878401</v>
      </c>
      <c r="Y24">
        <v>0.18928217887878401</v>
      </c>
      <c r="Z24">
        <v>0.2</v>
      </c>
      <c r="AA24">
        <v>0.7</v>
      </c>
      <c r="AB24">
        <v>0.77777777777777801</v>
      </c>
      <c r="AC24">
        <v>0.73684210526315796</v>
      </c>
      <c r="AD24">
        <v>0.3</v>
      </c>
      <c r="AE24">
        <v>0.5</v>
      </c>
    </row>
    <row r="25" spans="1:31" x14ac:dyDescent="0.15">
      <c r="A25" s="4">
        <v>414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4.4205131530761701</v>
      </c>
      <c r="L25" s="7">
        <v>2.9590759277343701</v>
      </c>
      <c r="M25">
        <v>2.1666221618652299</v>
      </c>
      <c r="N25">
        <v>6.3166141510009801</v>
      </c>
      <c r="O25">
        <v>1</v>
      </c>
      <c r="P25">
        <v>1</v>
      </c>
      <c r="Q25">
        <v>8</v>
      </c>
      <c r="R25" s="12">
        <v>0.125</v>
      </c>
      <c r="S25" s="12">
        <f t="shared" si="1"/>
        <v>0.1</v>
      </c>
      <c r="T25">
        <v>1.4120674133300799</v>
      </c>
      <c r="U25">
        <v>1.1775331497192401</v>
      </c>
      <c r="V25">
        <v>1.1907002925872801</v>
      </c>
      <c r="W25" s="13">
        <v>1.3167142868042001E-2</v>
      </c>
      <c r="X25">
        <v>0.22136712074279799</v>
      </c>
      <c r="Y25">
        <v>0.22136712074279799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x14ac:dyDescent="0.15">
      <c r="A26" s="4">
        <v>113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4.0190277099609402</v>
      </c>
      <c r="L26" s="7">
        <v>2.9592247009277299</v>
      </c>
      <c r="M26">
        <v>3.0995292663574201</v>
      </c>
      <c r="N26">
        <v>5.4743957519531197</v>
      </c>
      <c r="O26">
        <v>0</v>
      </c>
      <c r="P26">
        <v>0</v>
      </c>
      <c r="Q26">
        <v>6</v>
      </c>
      <c r="R26" s="12">
        <v>0</v>
      </c>
      <c r="S26" s="12">
        <f t="shared" si="1"/>
        <v>0</v>
      </c>
      <c r="T26">
        <v>1.23481941223145</v>
      </c>
      <c r="U26">
        <v>1.0928773880004901</v>
      </c>
      <c r="V26">
        <v>1.0505173206329399</v>
      </c>
      <c r="W26" s="13">
        <v>4.2360067367553697E-2</v>
      </c>
      <c r="X26">
        <v>0.18430209159851099</v>
      </c>
      <c r="Y26">
        <v>0.18430209159851099</v>
      </c>
      <c r="Z26">
        <v>0</v>
      </c>
      <c r="AA26">
        <v>0.6</v>
      </c>
      <c r="AB26">
        <v>1</v>
      </c>
      <c r="AC26">
        <v>0.75</v>
      </c>
      <c r="AD26">
        <v>0.4</v>
      </c>
      <c r="AE26">
        <v>0.6</v>
      </c>
    </row>
    <row r="27" spans="1:31" x14ac:dyDescent="0.15">
      <c r="A27" s="4">
        <v>886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4.3056831359863299</v>
      </c>
      <c r="L27" s="7">
        <v>2.9554023742675799</v>
      </c>
      <c r="M27">
        <v>2.3007888793945299</v>
      </c>
      <c r="N27">
        <v>3.56577491760254</v>
      </c>
      <c r="O27">
        <v>1</v>
      </c>
      <c r="P27">
        <v>1</v>
      </c>
      <c r="Q27">
        <v>7</v>
      </c>
      <c r="R27" s="12">
        <v>0.1429</v>
      </c>
      <c r="S27" s="12">
        <f t="shared" si="1"/>
        <v>0.1</v>
      </c>
      <c r="T27">
        <v>1.3386402130127</v>
      </c>
      <c r="U27">
        <v>1.2534433603286701</v>
      </c>
      <c r="V27">
        <v>1.1390419006347701</v>
      </c>
      <c r="W27" s="13">
        <v>0.114401459693909</v>
      </c>
      <c r="X27">
        <v>0.19959831237792999</v>
      </c>
      <c r="Y27">
        <v>0.19959831237792999</v>
      </c>
      <c r="Z27">
        <v>0.1</v>
      </c>
      <c r="AA27">
        <v>0.6</v>
      </c>
      <c r="AB27">
        <v>0.85714285714285698</v>
      </c>
      <c r="AC27">
        <v>0.70588235294117596</v>
      </c>
      <c r="AD27">
        <v>0.4</v>
      </c>
      <c r="AE27">
        <v>0.5</v>
      </c>
    </row>
    <row r="28" spans="1:31" x14ac:dyDescent="0.15">
      <c r="A28" s="4">
        <v>113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4.0190277099609402</v>
      </c>
      <c r="L28" s="7">
        <v>2.9592247009277299</v>
      </c>
      <c r="M28">
        <v>3.0995292663574201</v>
      </c>
      <c r="N28">
        <v>5.4743957519531197</v>
      </c>
      <c r="O28">
        <v>0</v>
      </c>
      <c r="P28">
        <v>0</v>
      </c>
      <c r="Q28">
        <v>6</v>
      </c>
      <c r="R28" s="12">
        <v>0</v>
      </c>
      <c r="S28" s="12">
        <f t="shared" si="1"/>
        <v>0</v>
      </c>
      <c r="T28">
        <v>1.23481941223145</v>
      </c>
      <c r="U28">
        <v>1.0928773880004901</v>
      </c>
      <c r="V28">
        <v>1.0505173206329399</v>
      </c>
      <c r="W28" s="13">
        <v>4.2360067367553697E-2</v>
      </c>
      <c r="X28">
        <v>0.18430209159851099</v>
      </c>
      <c r="Y28">
        <v>0.18430209159851099</v>
      </c>
      <c r="Z28">
        <v>0</v>
      </c>
      <c r="AA28">
        <v>0.6</v>
      </c>
      <c r="AB28">
        <v>1</v>
      </c>
      <c r="AC28">
        <v>0.75</v>
      </c>
      <c r="AD28">
        <v>0.4</v>
      </c>
      <c r="AE28">
        <v>0.6</v>
      </c>
    </row>
    <row r="29" spans="1:31" s="2" customFormat="1" x14ac:dyDescent="0.15">
      <c r="A29" s="17">
        <v>287</v>
      </c>
      <c r="B29" s="2">
        <v>13</v>
      </c>
      <c r="C29" s="2">
        <v>7</v>
      </c>
      <c r="D29" s="2">
        <v>10</v>
      </c>
      <c r="E29" s="2">
        <v>10</v>
      </c>
      <c r="F29" s="2">
        <v>10</v>
      </c>
      <c r="G29" s="2">
        <v>0</v>
      </c>
      <c r="H29" s="2">
        <v>3</v>
      </c>
      <c r="I29" s="2">
        <v>7</v>
      </c>
      <c r="J29" s="2">
        <v>0.65</v>
      </c>
      <c r="K29" s="2">
        <v>4.0195064544677699</v>
      </c>
      <c r="L29" s="2">
        <v>2.9595031738281201</v>
      </c>
      <c r="M29" s="2">
        <v>3.0390090942382799</v>
      </c>
      <c r="N29" s="2">
        <v>3.6469268798828098</v>
      </c>
      <c r="O29" s="2">
        <v>1</v>
      </c>
      <c r="P29" s="2">
        <v>1</v>
      </c>
      <c r="Q29" s="2">
        <v>9</v>
      </c>
      <c r="R29" s="18">
        <v>0.1111</v>
      </c>
      <c r="S29" s="18">
        <f t="shared" si="1"/>
        <v>0.1</v>
      </c>
      <c r="T29" s="2">
        <v>1.19313812255859</v>
      </c>
      <c r="U29" s="2">
        <v>1.1318773031234699</v>
      </c>
      <c r="V29" s="2">
        <v>1.01965427398682</v>
      </c>
      <c r="W29" s="2">
        <v>0.11222302913665801</v>
      </c>
      <c r="X29" s="2">
        <v>0.17348384857177701</v>
      </c>
      <c r="Y29" s="2">
        <v>0.17348384857177701</v>
      </c>
      <c r="Z29" s="2">
        <v>0.1</v>
      </c>
      <c r="AA29" s="2">
        <v>0.8</v>
      </c>
      <c r="AB29" s="2">
        <v>0.88888888888888895</v>
      </c>
      <c r="AC29" s="2">
        <v>0.84210526315789502</v>
      </c>
      <c r="AD29" s="2">
        <v>0.2</v>
      </c>
      <c r="AE29" s="2">
        <v>0.7</v>
      </c>
    </row>
    <row r="30" spans="1:31" x14ac:dyDescent="0.15">
      <c r="A30" s="4">
        <v>798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4.7407398223876998</v>
      </c>
      <c r="L30" s="7">
        <v>4.0986251831054696</v>
      </c>
      <c r="M30">
        <v>5.7578315734863299</v>
      </c>
      <c r="N30">
        <v>8.2646980285644496</v>
      </c>
      <c r="O30">
        <v>1</v>
      </c>
      <c r="P30">
        <v>1</v>
      </c>
      <c r="Q30">
        <v>11</v>
      </c>
      <c r="R30" s="12">
        <v>9.0899999999999995E-2</v>
      </c>
      <c r="S30" s="12">
        <f t="shared" si="1"/>
        <v>0.1</v>
      </c>
      <c r="T30">
        <v>1.2469062805175799</v>
      </c>
      <c r="U30">
        <v>1.0951004028320299</v>
      </c>
      <c r="V30">
        <v>1.0414686203002901</v>
      </c>
      <c r="W30" s="13">
        <v>5.3631782531738302E-2</v>
      </c>
      <c r="X30">
        <v>0.20543766021728499</v>
      </c>
      <c r="Y30">
        <v>0.20543766021728499</v>
      </c>
      <c r="Z30">
        <v>0.1</v>
      </c>
      <c r="AA30">
        <v>1</v>
      </c>
      <c r="AB30">
        <v>0.90909090909090895</v>
      </c>
      <c r="AC30">
        <v>0.952380952380952</v>
      </c>
      <c r="AD30">
        <v>0</v>
      </c>
      <c r="AE30">
        <v>0.9</v>
      </c>
    </row>
    <row r="31" spans="1:31" x14ac:dyDescent="0.15">
      <c r="A31" s="4">
        <v>690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5.5918083190918004</v>
      </c>
      <c r="L31" s="7">
        <v>4.0251750946044904</v>
      </c>
      <c r="M31">
        <v>3.1742305755615199</v>
      </c>
      <c r="N31">
        <v>6.7694835662841797</v>
      </c>
      <c r="O31">
        <v>1</v>
      </c>
      <c r="P31">
        <v>1</v>
      </c>
      <c r="Q31">
        <v>10</v>
      </c>
      <c r="R31" s="12">
        <v>0.1</v>
      </c>
      <c r="S31" s="12">
        <f t="shared" si="1"/>
        <v>0.1</v>
      </c>
      <c r="T31">
        <v>1.51364517211914</v>
      </c>
      <c r="U31">
        <v>1.3372325897216799</v>
      </c>
      <c r="V31">
        <v>1.2664613723754901</v>
      </c>
      <c r="W31" s="13">
        <v>7.0771217346191406E-2</v>
      </c>
      <c r="X31">
        <v>0.24718379974365201</v>
      </c>
      <c r="Y31">
        <v>0.24718379974365201</v>
      </c>
      <c r="Z31">
        <v>0.1</v>
      </c>
      <c r="AA31">
        <v>0.9</v>
      </c>
      <c r="AB31">
        <v>0.9</v>
      </c>
      <c r="AC31">
        <v>0.9</v>
      </c>
      <c r="AD31">
        <v>0.1</v>
      </c>
      <c r="AE31">
        <v>0.8</v>
      </c>
    </row>
    <row r="32" spans="1:31" x14ac:dyDescent="0.15">
      <c r="A32" s="4">
        <v>274</v>
      </c>
      <c r="B32">
        <v>9</v>
      </c>
      <c r="C32">
        <v>11</v>
      </c>
      <c r="D32">
        <v>10</v>
      </c>
      <c r="E32">
        <v>10</v>
      </c>
      <c r="F32">
        <v>8</v>
      </c>
      <c r="G32">
        <v>2</v>
      </c>
      <c r="H32">
        <v>1</v>
      </c>
      <c r="I32">
        <v>9</v>
      </c>
      <c r="J32">
        <v>0.45</v>
      </c>
      <c r="K32">
        <v>5.8121471405029297</v>
      </c>
      <c r="L32" s="7">
        <v>4.8344993591308603</v>
      </c>
      <c r="M32">
        <v>4.4628067016601598</v>
      </c>
      <c r="N32">
        <v>9.3634872436523402</v>
      </c>
      <c r="O32">
        <v>1</v>
      </c>
      <c r="P32">
        <v>1</v>
      </c>
      <c r="Q32">
        <v>9</v>
      </c>
      <c r="R32" s="12">
        <v>0.1111</v>
      </c>
      <c r="S32" s="12">
        <f t="shared" si="1"/>
        <v>0.1</v>
      </c>
      <c r="T32">
        <v>1.1546516418457</v>
      </c>
      <c r="U32">
        <v>0.96746063232421897</v>
      </c>
      <c r="V32">
        <v>1.0175075531005899</v>
      </c>
      <c r="W32" s="13">
        <v>5.0046920776367201E-2</v>
      </c>
      <c r="X32">
        <v>0.13714408874511699</v>
      </c>
      <c r="Y32">
        <v>0.13714408874511699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669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>
        <v>6.0146160125732404</v>
      </c>
      <c r="L33" s="7">
        <v>4.0211410522460902</v>
      </c>
      <c r="M33">
        <v>3.1287174224853498</v>
      </c>
      <c r="N33">
        <v>5.3700294494628897</v>
      </c>
      <c r="O33">
        <v>1</v>
      </c>
      <c r="P33">
        <v>1</v>
      </c>
      <c r="Q33">
        <v>11</v>
      </c>
      <c r="R33" s="12">
        <v>9.0899999999999995E-2</v>
      </c>
      <c r="S33" s="12">
        <f t="shared" si="1"/>
        <v>0.1</v>
      </c>
      <c r="T33">
        <v>1.6364231109619101</v>
      </c>
      <c r="U33">
        <v>1.5121930837631199</v>
      </c>
      <c r="V33">
        <v>1.3633798360824601</v>
      </c>
      <c r="W33" s="13">
        <v>0.14881324768066401</v>
      </c>
      <c r="X33">
        <v>0.27304327487945601</v>
      </c>
      <c r="Y33">
        <v>0.27304327487945601</v>
      </c>
      <c r="Z33">
        <v>0.1</v>
      </c>
      <c r="AA33">
        <v>1</v>
      </c>
      <c r="AB33">
        <v>0.90909090909090895</v>
      </c>
      <c r="AC33">
        <v>0.952380952380952</v>
      </c>
      <c r="AD33">
        <v>0</v>
      </c>
      <c r="AE33">
        <v>0.9</v>
      </c>
    </row>
    <row r="34" spans="1:31" x14ac:dyDescent="0.15">
      <c r="A34" s="4">
        <v>424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5.2577819824218697</v>
      </c>
      <c r="L34" s="7">
        <v>4.1119956970214799</v>
      </c>
      <c r="M34">
        <v>3.1658897399902299</v>
      </c>
      <c r="N34">
        <v>4.54630470275879</v>
      </c>
      <c r="O34">
        <v>1</v>
      </c>
      <c r="P34">
        <v>1</v>
      </c>
      <c r="Q34">
        <v>9</v>
      </c>
      <c r="R34" s="12">
        <v>0.1111</v>
      </c>
      <c r="S34" s="12">
        <f t="shared" si="1"/>
        <v>0.1</v>
      </c>
      <c r="T34">
        <v>1.5468807220459</v>
      </c>
      <c r="U34">
        <v>1.4206733703613299</v>
      </c>
      <c r="V34">
        <v>1.2741607427597099</v>
      </c>
      <c r="W34" s="13">
        <v>0.14651262760162401</v>
      </c>
      <c r="X34">
        <v>0.27271997928619401</v>
      </c>
      <c r="Y34">
        <v>0.27271997928619401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785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5.3491306304931596</v>
      </c>
      <c r="L35" s="7">
        <v>4.1130180358886701</v>
      </c>
      <c r="M35">
        <v>3.4775466918945299</v>
      </c>
      <c r="N35">
        <v>3.2125549316406201</v>
      </c>
      <c r="O35">
        <v>1</v>
      </c>
      <c r="P35">
        <v>1</v>
      </c>
      <c r="Q35">
        <v>11</v>
      </c>
      <c r="R35" s="12">
        <v>9.0899999999999995E-2</v>
      </c>
      <c r="S35" s="12">
        <f t="shared" si="1"/>
        <v>0.1</v>
      </c>
      <c r="T35">
        <v>1.4333667755127</v>
      </c>
      <c r="U35">
        <v>1.40033400058746</v>
      </c>
      <c r="V35">
        <v>1.2011299133300799</v>
      </c>
      <c r="W35" s="13">
        <v>0.199204087257385</v>
      </c>
      <c r="X35">
        <v>0.23223686218261699</v>
      </c>
      <c r="Y35">
        <v>0.23223686218261699</v>
      </c>
      <c r="Z35">
        <v>0.1</v>
      </c>
      <c r="AA35">
        <v>1</v>
      </c>
      <c r="AB35">
        <v>0.90909090909090895</v>
      </c>
      <c r="AC35">
        <v>0.952380952380952</v>
      </c>
      <c r="AD35">
        <v>0</v>
      </c>
      <c r="AE35">
        <v>0.9</v>
      </c>
    </row>
    <row r="36" spans="1:31" x14ac:dyDescent="0.15">
      <c r="A36" s="4">
        <v>552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5.4597606658935502</v>
      </c>
      <c r="L36" s="7">
        <v>4.1161365509033203</v>
      </c>
      <c r="M36">
        <v>3.6948280334472701</v>
      </c>
      <c r="N36">
        <v>6.1914806365966797</v>
      </c>
      <c r="O36">
        <v>1</v>
      </c>
      <c r="P36">
        <v>1</v>
      </c>
      <c r="Q36">
        <v>10</v>
      </c>
      <c r="R36" s="12">
        <v>0.1</v>
      </c>
      <c r="S36" s="12">
        <f t="shared" si="1"/>
        <v>0.1</v>
      </c>
      <c r="T36">
        <v>1.7352313995361299</v>
      </c>
      <c r="U36">
        <v>1.54549789428711</v>
      </c>
      <c r="V36">
        <v>1.4335693120956401</v>
      </c>
      <c r="W36" s="13">
        <v>0.11192858219146699</v>
      </c>
      <c r="X36">
        <v>0.301662087440491</v>
      </c>
      <c r="Y36">
        <v>0.301662087440491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720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4.6389961242675799</v>
      </c>
      <c r="L37" s="7">
        <v>4.1189231872558603</v>
      </c>
      <c r="M37">
        <v>5.6910133361816397</v>
      </c>
      <c r="N37">
        <v>4.5654659271240199</v>
      </c>
      <c r="O37">
        <v>0</v>
      </c>
      <c r="P37">
        <v>0</v>
      </c>
      <c r="Q37">
        <v>6</v>
      </c>
      <c r="R37" s="12">
        <v>0</v>
      </c>
      <c r="S37" s="12">
        <f t="shared" si="1"/>
        <v>0</v>
      </c>
      <c r="T37">
        <v>1.1883068084716799</v>
      </c>
      <c r="U37">
        <v>1.19769859313965</v>
      </c>
      <c r="V37">
        <v>0.99244481325149503</v>
      </c>
      <c r="W37" s="13">
        <v>0.20525377988815299</v>
      </c>
      <c r="X37">
        <v>0.19586199522018399</v>
      </c>
      <c r="Y37">
        <v>0.19586199522018399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771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5.97141456604004</v>
      </c>
      <c r="L38" s="7">
        <v>4.1214008331298801</v>
      </c>
      <c r="M38">
        <v>2.4947872161865199</v>
      </c>
      <c r="N38">
        <v>7.2168121337890598</v>
      </c>
      <c r="O38">
        <v>1</v>
      </c>
      <c r="P38">
        <v>1</v>
      </c>
      <c r="Q38">
        <v>9</v>
      </c>
      <c r="R38" s="12">
        <v>0.1111</v>
      </c>
      <c r="S38" s="12">
        <f t="shared" si="1"/>
        <v>0.1</v>
      </c>
      <c r="T38">
        <v>1.65915679931641</v>
      </c>
      <c r="U38">
        <v>1.4396772384643599</v>
      </c>
      <c r="V38">
        <v>1.40558934211731</v>
      </c>
      <c r="W38" s="13">
        <v>3.4087896347045898E-2</v>
      </c>
      <c r="X38">
        <v>0.25356745719909701</v>
      </c>
      <c r="Y38">
        <v>0.25356745719909701</v>
      </c>
      <c r="Z38">
        <v>0.1</v>
      </c>
      <c r="AA38">
        <v>0.8</v>
      </c>
      <c r="AB38">
        <v>0.88888888888888895</v>
      </c>
      <c r="AC38">
        <v>0.84210526315789502</v>
      </c>
      <c r="AD38">
        <v>0.2</v>
      </c>
      <c r="AE38">
        <v>0.7</v>
      </c>
    </row>
    <row r="39" spans="1:31" x14ac:dyDescent="0.15">
      <c r="A39" s="4">
        <v>478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4.9943904876709002</v>
      </c>
      <c r="L39" s="7">
        <v>4.1260299682617196</v>
      </c>
      <c r="M39">
        <v>4.0594615936279297</v>
      </c>
      <c r="N39">
        <v>8.6095924377441406</v>
      </c>
      <c r="O39">
        <v>1</v>
      </c>
      <c r="P39">
        <v>1</v>
      </c>
      <c r="Q39">
        <v>10</v>
      </c>
      <c r="R39" s="12">
        <v>0.1</v>
      </c>
      <c r="S39" s="12">
        <f t="shared" si="1"/>
        <v>0.1</v>
      </c>
      <c r="T39">
        <v>1.5057888031005899</v>
      </c>
      <c r="U39">
        <v>1.2243556976318399</v>
      </c>
      <c r="V39">
        <v>1.2418905496597299</v>
      </c>
      <c r="W39" s="13">
        <v>1.7534852027893101E-2</v>
      </c>
      <c r="X39">
        <v>0.26389825344085699</v>
      </c>
      <c r="Y39">
        <v>0.26389825344085699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607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5.6619815826415998</v>
      </c>
      <c r="L40" s="7">
        <v>4.8038883209228498</v>
      </c>
      <c r="M40">
        <v>4.7463493347168004</v>
      </c>
      <c r="N40">
        <v>8.5170135498046893</v>
      </c>
      <c r="O40">
        <v>1</v>
      </c>
      <c r="P40">
        <v>1</v>
      </c>
      <c r="Q40">
        <v>11</v>
      </c>
      <c r="R40" s="12">
        <v>9.0899999999999995E-2</v>
      </c>
      <c r="S40" s="12">
        <f t="shared" si="1"/>
        <v>0.1</v>
      </c>
      <c r="T40">
        <v>1.6791191101074201</v>
      </c>
      <c r="U40">
        <v>1.4201602935791</v>
      </c>
      <c r="V40">
        <v>1.3582627773284901</v>
      </c>
      <c r="W40" s="13">
        <v>6.18975162506104E-2</v>
      </c>
      <c r="X40">
        <v>0.320856332778931</v>
      </c>
      <c r="Y40">
        <v>0.320856332778931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x14ac:dyDescent="0.15">
      <c r="A41" s="4">
        <v>217</v>
      </c>
      <c r="B41">
        <v>13</v>
      </c>
      <c r="C41">
        <v>7</v>
      </c>
      <c r="D41">
        <v>10</v>
      </c>
      <c r="E41">
        <v>10</v>
      </c>
      <c r="F41">
        <v>10</v>
      </c>
      <c r="G41">
        <v>0</v>
      </c>
      <c r="H41">
        <v>3</v>
      </c>
      <c r="I41">
        <v>7</v>
      </c>
      <c r="J41">
        <v>0.65</v>
      </c>
      <c r="K41">
        <v>5.4756088256835902</v>
      </c>
      <c r="L41" s="7">
        <v>4.12908935546875</v>
      </c>
      <c r="M41">
        <v>3.40728759765625</v>
      </c>
      <c r="N41">
        <v>3.4572505950927699</v>
      </c>
      <c r="O41">
        <v>1</v>
      </c>
      <c r="P41">
        <v>1</v>
      </c>
      <c r="Q41">
        <v>8</v>
      </c>
      <c r="R41" s="12">
        <v>0.125</v>
      </c>
      <c r="S41" s="12">
        <f t="shared" si="1"/>
        <v>0.1</v>
      </c>
      <c r="T41">
        <v>1.5183258056640601</v>
      </c>
      <c r="U41">
        <v>1.4641958475112899</v>
      </c>
      <c r="V41">
        <v>1.26866555213928</v>
      </c>
      <c r="W41" s="13">
        <v>0.195530295372009</v>
      </c>
      <c r="X41">
        <v>0.24966025352478</v>
      </c>
      <c r="Y41">
        <v>0.24966025352478</v>
      </c>
      <c r="Z41">
        <v>0.1</v>
      </c>
      <c r="AA41">
        <v>0.7</v>
      </c>
      <c r="AB41">
        <v>0.875</v>
      </c>
      <c r="AC41">
        <v>0.77777777777777801</v>
      </c>
      <c r="AD41">
        <v>0.3</v>
      </c>
      <c r="AE41">
        <v>0.6</v>
      </c>
    </row>
    <row r="42" spans="1:31" x14ac:dyDescent="0.15">
      <c r="A42" s="4">
        <v>703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5.4773502349853498</v>
      </c>
      <c r="L42" s="7">
        <v>4.1336383819580096</v>
      </c>
      <c r="M42">
        <v>3.6641979217529301</v>
      </c>
      <c r="N42">
        <v>3.8084068298339799</v>
      </c>
      <c r="O42">
        <v>1</v>
      </c>
      <c r="P42">
        <v>1</v>
      </c>
      <c r="Q42">
        <v>8</v>
      </c>
      <c r="R42" s="12">
        <v>0.125</v>
      </c>
      <c r="S42" s="12">
        <f t="shared" si="1"/>
        <v>0.1</v>
      </c>
      <c r="T42">
        <v>1.44929695129395</v>
      </c>
      <c r="U42">
        <v>1.3894342184066799</v>
      </c>
      <c r="V42">
        <v>1.2010145187377901</v>
      </c>
      <c r="W42" s="13">
        <v>0.188419699668884</v>
      </c>
      <c r="X42">
        <v>0.24828243255615201</v>
      </c>
      <c r="Y42">
        <v>0.24828243255615201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530</v>
      </c>
      <c r="B43">
        <v>12</v>
      </c>
      <c r="C43">
        <v>8</v>
      </c>
      <c r="D43">
        <v>10</v>
      </c>
      <c r="E43">
        <v>10</v>
      </c>
      <c r="F43">
        <v>9</v>
      </c>
      <c r="G43">
        <v>1</v>
      </c>
      <c r="H43">
        <v>3</v>
      </c>
      <c r="I43">
        <v>7</v>
      </c>
      <c r="J43">
        <v>0.6</v>
      </c>
      <c r="K43">
        <v>5.4249000549316397</v>
      </c>
      <c r="L43" s="7">
        <v>4.1355056762695304</v>
      </c>
      <c r="M43">
        <v>4.2434196472168004</v>
      </c>
      <c r="N43">
        <v>4.4521369934081996</v>
      </c>
      <c r="O43">
        <v>0</v>
      </c>
      <c r="P43">
        <v>0</v>
      </c>
      <c r="Q43">
        <v>8</v>
      </c>
      <c r="R43" s="12">
        <v>0</v>
      </c>
      <c r="S43" s="12">
        <f t="shared" si="1"/>
        <v>0</v>
      </c>
      <c r="T43">
        <v>1.5121269226074201</v>
      </c>
      <c r="U43">
        <v>1.4175401926040601</v>
      </c>
      <c r="V43">
        <v>1.2847925424575799</v>
      </c>
      <c r="W43" s="13">
        <v>0.13274765014648399</v>
      </c>
      <c r="X43">
        <v>0.227334380149841</v>
      </c>
      <c r="Y43">
        <v>0.227334380149841</v>
      </c>
      <c r="Z43">
        <v>0</v>
      </c>
      <c r="AA43">
        <v>0.8</v>
      </c>
      <c r="AB43">
        <v>1</v>
      </c>
      <c r="AC43">
        <v>0.88888888888888895</v>
      </c>
      <c r="AD43">
        <v>0.2</v>
      </c>
      <c r="AE43">
        <v>0.8</v>
      </c>
    </row>
    <row r="44" spans="1:31" x14ac:dyDescent="0.15">
      <c r="A44" s="4">
        <v>286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5.8743190765380904</v>
      </c>
      <c r="L44" s="7">
        <v>4.7347183227539098</v>
      </c>
      <c r="M44">
        <v>3.2579612731933598</v>
      </c>
      <c r="N44">
        <v>9.7551956176757795</v>
      </c>
      <c r="O44">
        <v>1</v>
      </c>
      <c r="P44">
        <v>1</v>
      </c>
      <c r="Q44">
        <v>9</v>
      </c>
      <c r="R44" s="12">
        <v>0.1111</v>
      </c>
      <c r="S44" s="12">
        <f t="shared" si="1"/>
        <v>0.1</v>
      </c>
      <c r="T44">
        <v>1.48899269104004</v>
      </c>
      <c r="U44">
        <v>1.18563079833984</v>
      </c>
      <c r="V44">
        <v>1.2526934146881099</v>
      </c>
      <c r="W44" s="13">
        <v>6.7062616348266602E-2</v>
      </c>
      <c r="X44">
        <v>0.23629927635192899</v>
      </c>
      <c r="Y44">
        <v>0.23629927635192899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546</v>
      </c>
      <c r="B45">
        <v>10</v>
      </c>
      <c r="C45">
        <v>10</v>
      </c>
      <c r="D45">
        <v>10</v>
      </c>
      <c r="E45">
        <v>10</v>
      </c>
      <c r="F45">
        <v>9</v>
      </c>
      <c r="G45">
        <v>1</v>
      </c>
      <c r="H45">
        <v>1</v>
      </c>
      <c r="I45">
        <v>9</v>
      </c>
      <c r="J45">
        <v>0.5</v>
      </c>
      <c r="K45">
        <v>4.3516159057617196</v>
      </c>
      <c r="L45" s="7">
        <v>4.13596534729004</v>
      </c>
      <c r="M45">
        <v>8.3209362030029297</v>
      </c>
      <c r="N45">
        <v>6.8064727783203098</v>
      </c>
      <c r="O45">
        <v>0</v>
      </c>
      <c r="P45">
        <v>0</v>
      </c>
      <c r="Q45">
        <v>7</v>
      </c>
      <c r="R45" s="12">
        <v>0</v>
      </c>
      <c r="S45" s="12">
        <f t="shared" si="1"/>
        <v>0</v>
      </c>
      <c r="T45">
        <v>0.92034149169921897</v>
      </c>
      <c r="U45">
        <v>0.94248390197753895</v>
      </c>
      <c r="V45">
        <v>0.78947222232818604</v>
      </c>
      <c r="W45" s="13">
        <v>0.153011679649353</v>
      </c>
      <c r="X45">
        <v>0.13086926937103299</v>
      </c>
      <c r="Y45">
        <v>0.13086926937103299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902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4.9942569732665998</v>
      </c>
      <c r="L46" s="7">
        <v>4.13761329650879</v>
      </c>
      <c r="M46">
        <v>4.6904621124267596</v>
      </c>
      <c r="N46">
        <v>3.6452674865722701</v>
      </c>
      <c r="O46">
        <v>0</v>
      </c>
      <c r="P46">
        <v>0</v>
      </c>
      <c r="Q46">
        <v>8</v>
      </c>
      <c r="R46" s="12">
        <v>0</v>
      </c>
      <c r="S46" s="12">
        <f t="shared" ref="S46:S81" si="2">O46/E46</f>
        <v>0</v>
      </c>
      <c r="T46">
        <v>1.2903900146484399</v>
      </c>
      <c r="U46">
        <v>1.29183578491211</v>
      </c>
      <c r="V46">
        <v>1.07369649410248</v>
      </c>
      <c r="W46" s="13">
        <v>0.21813929080963099</v>
      </c>
      <c r="X46">
        <v>0.21669352054596</v>
      </c>
      <c r="Y46">
        <v>0.21669352054596</v>
      </c>
      <c r="Z46">
        <v>0</v>
      </c>
      <c r="AA46">
        <v>0.8</v>
      </c>
      <c r="AB46">
        <v>1</v>
      </c>
      <c r="AC46">
        <v>0.88888888888888895</v>
      </c>
      <c r="AD46">
        <v>0.2</v>
      </c>
      <c r="AE46">
        <v>0.8</v>
      </c>
    </row>
    <row r="47" spans="1:31" x14ac:dyDescent="0.15">
      <c r="A47" s="4">
        <v>263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4.49503517150879</v>
      </c>
      <c r="L47" s="7">
        <v>4.1408271789550799</v>
      </c>
      <c r="M47">
        <v>7.6184921264648402</v>
      </c>
      <c r="N47">
        <v>7.4062194824218697</v>
      </c>
      <c r="O47">
        <v>0</v>
      </c>
      <c r="P47">
        <v>0</v>
      </c>
      <c r="Q47">
        <v>2</v>
      </c>
      <c r="R47" s="12">
        <v>0</v>
      </c>
      <c r="S47" s="12">
        <f t="shared" si="2"/>
        <v>0</v>
      </c>
      <c r="T47">
        <v>1.15388107299805</v>
      </c>
      <c r="U47">
        <v>1.1183834075927701</v>
      </c>
      <c r="V47">
        <v>0.96617126464843694</v>
      </c>
      <c r="W47" s="13">
        <v>0.15221214294433599</v>
      </c>
      <c r="X47">
        <v>0.18770980834960899</v>
      </c>
      <c r="Y47">
        <v>0.18770980834960899</v>
      </c>
      <c r="Z47">
        <v>0</v>
      </c>
      <c r="AA47">
        <v>0.2</v>
      </c>
      <c r="AB47">
        <v>1</v>
      </c>
      <c r="AC47">
        <v>0.33333333333333298</v>
      </c>
      <c r="AD47">
        <v>0.8</v>
      </c>
      <c r="AE47">
        <v>0.2</v>
      </c>
    </row>
    <row r="48" spans="1:31" x14ac:dyDescent="0.15">
      <c r="A48" s="4">
        <v>369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4.7350654602050799</v>
      </c>
      <c r="L48" s="7">
        <v>4.1418609619140598</v>
      </c>
      <c r="M48">
        <v>6.0008373260498002</v>
      </c>
      <c r="N48">
        <v>5.2897377014160201</v>
      </c>
      <c r="O48">
        <v>0</v>
      </c>
      <c r="P48">
        <v>0</v>
      </c>
      <c r="Q48">
        <v>9</v>
      </c>
      <c r="R48" s="12">
        <v>0</v>
      </c>
      <c r="S48" s="12">
        <f t="shared" si="2"/>
        <v>0</v>
      </c>
      <c r="T48">
        <v>1.1931114196777299</v>
      </c>
      <c r="U48">
        <v>1.19661045074463</v>
      </c>
      <c r="V48">
        <v>0.99885237216949496</v>
      </c>
      <c r="W48" s="13">
        <v>0.197758078575134</v>
      </c>
      <c r="X48">
        <v>0.19425904750824</v>
      </c>
      <c r="Y48">
        <v>0.19425904750824</v>
      </c>
      <c r="Z48">
        <v>0</v>
      </c>
      <c r="AA48">
        <v>0.9</v>
      </c>
      <c r="AB48">
        <v>1</v>
      </c>
      <c r="AC48">
        <v>0.94736842105263197</v>
      </c>
      <c r="AD48">
        <v>0.1</v>
      </c>
      <c r="AE48">
        <v>0.9</v>
      </c>
    </row>
    <row r="49" spans="1:31" x14ac:dyDescent="0.15">
      <c r="A49" s="4">
        <v>166</v>
      </c>
      <c r="B49">
        <v>9</v>
      </c>
      <c r="C49">
        <v>11</v>
      </c>
      <c r="D49">
        <v>10</v>
      </c>
      <c r="E49">
        <v>10</v>
      </c>
      <c r="F49">
        <v>8</v>
      </c>
      <c r="G49">
        <v>2</v>
      </c>
      <c r="H49">
        <v>1</v>
      </c>
      <c r="I49">
        <v>9</v>
      </c>
      <c r="J49">
        <v>0.45</v>
      </c>
      <c r="K49">
        <v>4.6205883026123002</v>
      </c>
      <c r="L49" s="7">
        <v>4.2118053436279297</v>
      </c>
      <c r="M49">
        <v>7.48451805114746</v>
      </c>
      <c r="N49">
        <v>7.7242012023925799</v>
      </c>
      <c r="O49">
        <v>0</v>
      </c>
      <c r="P49">
        <v>0</v>
      </c>
      <c r="Q49">
        <v>5</v>
      </c>
      <c r="R49" s="12">
        <v>0</v>
      </c>
      <c r="S49" s="12">
        <f t="shared" si="2"/>
        <v>0</v>
      </c>
      <c r="T49">
        <v>0.99028015136718694</v>
      </c>
      <c r="U49">
        <v>0.92626953125</v>
      </c>
      <c r="V49">
        <v>0.86308193206787098</v>
      </c>
      <c r="W49" s="13">
        <v>6.3187599182128906E-2</v>
      </c>
      <c r="X49">
        <v>0.12719821929931599</v>
      </c>
      <c r="Y49">
        <v>0.12719821929931599</v>
      </c>
      <c r="Z49">
        <v>0</v>
      </c>
      <c r="AA49">
        <v>0.5</v>
      </c>
      <c r="AB49">
        <v>1</v>
      </c>
      <c r="AC49">
        <v>0.66666666666666696</v>
      </c>
      <c r="AD49">
        <v>0.5</v>
      </c>
      <c r="AE49">
        <v>0.5</v>
      </c>
    </row>
    <row r="50" spans="1:31" x14ac:dyDescent="0.15">
      <c r="A50" s="4">
        <v>127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4.5882797241210902</v>
      </c>
      <c r="L50" s="7">
        <v>4.2150363922119096</v>
      </c>
      <c r="M50">
        <v>7.7338390350341797</v>
      </c>
      <c r="N50">
        <v>7.6422290802001998</v>
      </c>
      <c r="O50">
        <v>0</v>
      </c>
      <c r="P50">
        <v>0</v>
      </c>
      <c r="Q50">
        <v>7</v>
      </c>
      <c r="R50" s="12">
        <v>0</v>
      </c>
      <c r="S50" s="12">
        <f t="shared" si="2"/>
        <v>0</v>
      </c>
      <c r="T50">
        <v>1.14548492431641</v>
      </c>
      <c r="U50">
        <v>1.13467216491699</v>
      </c>
      <c r="V50">
        <v>0.964638531208038</v>
      </c>
      <c r="W50" s="13">
        <v>0.170033633708954</v>
      </c>
      <c r="X50">
        <v>0.180846393108368</v>
      </c>
      <c r="Y50">
        <v>0.180846393108368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465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5.0138454437255904</v>
      </c>
      <c r="L51" s="7">
        <v>4.15462303161621</v>
      </c>
      <c r="M51">
        <v>4.3726902008056596</v>
      </c>
      <c r="N51">
        <v>8.8344821929931605</v>
      </c>
      <c r="O51">
        <v>1</v>
      </c>
      <c r="P51">
        <v>1</v>
      </c>
      <c r="Q51">
        <v>7</v>
      </c>
      <c r="R51" s="12">
        <v>0.1429</v>
      </c>
      <c r="S51" s="12">
        <f t="shared" si="2"/>
        <v>0.1</v>
      </c>
      <c r="T51">
        <v>1.4022903442382799</v>
      </c>
      <c r="U51">
        <v>1.14689064025879</v>
      </c>
      <c r="V51">
        <v>1.1600641012191799</v>
      </c>
      <c r="W51" s="13">
        <v>1.3173460960388199E-2</v>
      </c>
      <c r="X51">
        <v>0.242226243019104</v>
      </c>
      <c r="Y51">
        <v>0.242226243019104</v>
      </c>
      <c r="Z51">
        <v>0.1</v>
      </c>
      <c r="AA51">
        <v>0.6</v>
      </c>
      <c r="AB51">
        <v>0.85714285714285698</v>
      </c>
      <c r="AC51">
        <v>0.70588235294117596</v>
      </c>
      <c r="AD51">
        <v>0.4</v>
      </c>
      <c r="AE51">
        <v>0.5</v>
      </c>
    </row>
    <row r="52" spans="1:31" x14ac:dyDescent="0.15">
      <c r="A52" s="4">
        <v>871</v>
      </c>
      <c r="B52">
        <v>10</v>
      </c>
      <c r="C52">
        <v>10</v>
      </c>
      <c r="D52">
        <v>10</v>
      </c>
      <c r="E52">
        <v>10</v>
      </c>
      <c r="F52">
        <v>9</v>
      </c>
      <c r="G52">
        <v>1</v>
      </c>
      <c r="H52">
        <v>1</v>
      </c>
      <c r="I52">
        <v>9</v>
      </c>
      <c r="J52">
        <v>0.5</v>
      </c>
      <c r="K52">
        <v>5.3317241668701199</v>
      </c>
      <c r="L52" s="7">
        <v>4.4379978179931596</v>
      </c>
      <c r="M52">
        <v>4.2536773681640598</v>
      </c>
      <c r="N52">
        <v>8.7324657440185494</v>
      </c>
      <c r="O52">
        <v>1</v>
      </c>
      <c r="P52">
        <v>1</v>
      </c>
      <c r="Q52">
        <v>9</v>
      </c>
      <c r="R52" s="12">
        <v>0.1111</v>
      </c>
      <c r="S52" s="12">
        <f t="shared" si="2"/>
        <v>0.1</v>
      </c>
      <c r="T52">
        <v>1.28287506103516</v>
      </c>
      <c r="U52">
        <v>1.03861808776855</v>
      </c>
      <c r="V52">
        <v>1.0701758861541799</v>
      </c>
      <c r="W52" s="13">
        <v>3.1557798385620103E-2</v>
      </c>
      <c r="X52">
        <v>0.212699174880981</v>
      </c>
      <c r="Y52">
        <v>0.212699174880981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A53" s="4">
        <v>195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5.6812610626220703</v>
      </c>
      <c r="L53" s="7">
        <v>4.7090530395507804</v>
      </c>
      <c r="M53">
        <v>4.1505641937255904</v>
      </c>
      <c r="N53">
        <v>9.1015338897705096</v>
      </c>
      <c r="O53">
        <v>1</v>
      </c>
      <c r="P53">
        <v>1</v>
      </c>
      <c r="Q53">
        <v>9</v>
      </c>
      <c r="R53" s="12">
        <v>0.1111</v>
      </c>
      <c r="S53" s="12">
        <f t="shared" si="2"/>
        <v>0.1</v>
      </c>
      <c r="T53">
        <v>1.55792236328125</v>
      </c>
      <c r="U53">
        <v>1.2859477996826201</v>
      </c>
      <c r="V53">
        <v>1.2839777469635001</v>
      </c>
      <c r="W53" s="13">
        <v>1.9700527191162101E-3</v>
      </c>
      <c r="X53">
        <v>0.27394461631774902</v>
      </c>
      <c r="Y53">
        <v>0.27394461631774902</v>
      </c>
      <c r="Z53">
        <v>0.1</v>
      </c>
      <c r="AA53">
        <v>0.8</v>
      </c>
      <c r="AB53">
        <v>0.88888888888888895</v>
      </c>
      <c r="AC53">
        <v>0.84210526315789502</v>
      </c>
      <c r="AD53">
        <v>0.2</v>
      </c>
      <c r="AE53">
        <v>0.7</v>
      </c>
    </row>
    <row r="54" spans="1:31" x14ac:dyDescent="0.15">
      <c r="A54" s="4">
        <v>156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>
        <v>5.7591991424560502</v>
      </c>
      <c r="L54" s="7">
        <v>4.2316150665283203</v>
      </c>
      <c r="M54">
        <v>4.5075874328613299</v>
      </c>
      <c r="N54">
        <v>3.6071128845214799</v>
      </c>
      <c r="O54">
        <v>0</v>
      </c>
      <c r="P54">
        <v>0</v>
      </c>
      <c r="Q54">
        <v>7</v>
      </c>
      <c r="R54" s="12">
        <v>0</v>
      </c>
      <c r="S54" s="12">
        <f t="shared" si="2"/>
        <v>0</v>
      </c>
      <c r="T54">
        <v>1.2883491516113299</v>
      </c>
      <c r="U54">
        <v>1.29451251029968</v>
      </c>
      <c r="V54">
        <v>1.09758853912353</v>
      </c>
      <c r="W54" s="13">
        <v>0.19692397117614699</v>
      </c>
      <c r="X54">
        <v>0.190760612487793</v>
      </c>
      <c r="Y54">
        <v>0.190760612487793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822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>
        <v>5.9955062866210902</v>
      </c>
      <c r="L55" s="7">
        <v>4.2326908111572301</v>
      </c>
      <c r="M55">
        <v>2.9132118225097701</v>
      </c>
      <c r="N55">
        <v>3.9910850524902299</v>
      </c>
      <c r="O55">
        <v>2</v>
      </c>
      <c r="P55">
        <v>2</v>
      </c>
      <c r="Q55">
        <v>12</v>
      </c>
      <c r="R55" s="12">
        <v>0.16669999999999999</v>
      </c>
      <c r="S55" s="12">
        <f t="shared" si="2"/>
        <v>0.2</v>
      </c>
      <c r="T55">
        <v>1.7879619598388701</v>
      </c>
      <c r="U55">
        <v>1.676225066185</v>
      </c>
      <c r="V55">
        <v>1.46119177341461</v>
      </c>
      <c r="W55" s="13">
        <v>0.21503329277038599</v>
      </c>
      <c r="X55">
        <v>0.32677018642425498</v>
      </c>
      <c r="Y55">
        <v>0.32677018642425498</v>
      </c>
      <c r="Z55">
        <v>0.2</v>
      </c>
      <c r="AA55">
        <v>1</v>
      </c>
      <c r="AB55">
        <v>0.83333333333333304</v>
      </c>
      <c r="AC55">
        <v>0.90909090909090895</v>
      </c>
      <c r="AD55">
        <v>0</v>
      </c>
      <c r="AE55">
        <v>0.8</v>
      </c>
    </row>
    <row r="56" spans="1:31" x14ac:dyDescent="0.15">
      <c r="A56" s="4">
        <v>713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5.3670501708984402</v>
      </c>
      <c r="L56" s="7">
        <v>4.2337970733642596</v>
      </c>
      <c r="M56">
        <v>3.1635761260986301</v>
      </c>
      <c r="N56">
        <v>4.3284873962402299</v>
      </c>
      <c r="O56">
        <v>1</v>
      </c>
      <c r="P56">
        <v>1</v>
      </c>
      <c r="Q56">
        <v>9</v>
      </c>
      <c r="R56" s="12">
        <v>0.1111</v>
      </c>
      <c r="S56" s="12">
        <f t="shared" si="2"/>
        <v>0.1</v>
      </c>
      <c r="T56">
        <v>1.5429782867431601</v>
      </c>
      <c r="U56">
        <v>1.4417095184326201</v>
      </c>
      <c r="V56">
        <v>1.2681801319122299</v>
      </c>
      <c r="W56" s="13">
        <v>0.17352938652038599</v>
      </c>
      <c r="X56">
        <v>0.27479815483093301</v>
      </c>
      <c r="Y56">
        <v>0.27479815483093301</v>
      </c>
      <c r="Z56">
        <v>0.1</v>
      </c>
      <c r="AA56">
        <v>0.8</v>
      </c>
      <c r="AB56">
        <v>0.88888888888888895</v>
      </c>
      <c r="AC56">
        <v>0.84210526315789502</v>
      </c>
      <c r="AD56">
        <v>0.2</v>
      </c>
      <c r="AE56">
        <v>0.7</v>
      </c>
    </row>
    <row r="57" spans="1:31" ht="12" customHeight="1" x14ac:dyDescent="0.15">
      <c r="A57" s="4">
        <v>824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5.1635837554931596</v>
      </c>
      <c r="L57" s="7">
        <v>4.3282947540283203</v>
      </c>
      <c r="M57">
        <v>4.6453266143798801</v>
      </c>
      <c r="N57">
        <v>8.7051639556884801</v>
      </c>
      <c r="O57">
        <v>1</v>
      </c>
      <c r="P57">
        <v>1</v>
      </c>
      <c r="Q57">
        <v>10</v>
      </c>
      <c r="R57" s="12">
        <v>0.1</v>
      </c>
      <c r="S57" s="12">
        <f t="shared" si="2"/>
        <v>0.1</v>
      </c>
      <c r="T57">
        <v>1.5068454742431601</v>
      </c>
      <c r="U57">
        <v>1.2630596160888701</v>
      </c>
      <c r="V57">
        <v>1.2353279590606701</v>
      </c>
      <c r="W57" s="13">
        <v>2.7731657028198201E-2</v>
      </c>
      <c r="X57">
        <v>0.27151751518249501</v>
      </c>
      <c r="Y57">
        <v>0.27151751518249501</v>
      </c>
      <c r="Z57">
        <v>0.1</v>
      </c>
      <c r="AA57">
        <v>0.9</v>
      </c>
      <c r="AB57">
        <v>0.9</v>
      </c>
      <c r="AC57">
        <v>0.9</v>
      </c>
      <c r="AD57">
        <v>0.1</v>
      </c>
      <c r="AE57">
        <v>0.8</v>
      </c>
    </row>
    <row r="58" spans="1:31" x14ac:dyDescent="0.15">
      <c r="A58" s="4">
        <v>353</v>
      </c>
      <c r="B58">
        <v>11</v>
      </c>
      <c r="C58">
        <v>9</v>
      </c>
      <c r="D58">
        <v>10</v>
      </c>
      <c r="E58">
        <v>10</v>
      </c>
      <c r="F58">
        <v>10</v>
      </c>
      <c r="G58">
        <v>0</v>
      </c>
      <c r="H58">
        <v>1</v>
      </c>
      <c r="I58">
        <v>9</v>
      </c>
      <c r="J58">
        <v>0.55000000000000004</v>
      </c>
      <c r="K58">
        <v>5.7181262969970703</v>
      </c>
      <c r="L58" s="7">
        <v>4.64410400390625</v>
      </c>
      <c r="M58">
        <v>3.29713630676269</v>
      </c>
      <c r="N58">
        <v>9.2436008453369105</v>
      </c>
      <c r="O58">
        <v>1</v>
      </c>
      <c r="P58">
        <v>1</v>
      </c>
      <c r="Q58">
        <v>11</v>
      </c>
      <c r="R58" s="12">
        <v>9.0899999999999995E-2</v>
      </c>
      <c r="S58" s="12">
        <f t="shared" si="2"/>
        <v>0.1</v>
      </c>
      <c r="T58">
        <v>1.5096950531005899</v>
      </c>
      <c r="U58">
        <v>1.1918525695800799</v>
      </c>
      <c r="V58">
        <v>1.2419782876968399</v>
      </c>
      <c r="W58" s="13">
        <v>5.0125718116760198E-2</v>
      </c>
      <c r="X58">
        <v>0.267716765403748</v>
      </c>
      <c r="Y58">
        <v>0.267716765403748</v>
      </c>
      <c r="Z58">
        <v>0.1</v>
      </c>
      <c r="AA58">
        <v>1</v>
      </c>
      <c r="AB58">
        <v>0.90909090909090895</v>
      </c>
      <c r="AC58">
        <v>0.952380952380952</v>
      </c>
      <c r="AD58">
        <v>0</v>
      </c>
      <c r="AE58">
        <v>0.9</v>
      </c>
    </row>
    <row r="59" spans="1:31" x14ac:dyDescent="0.15">
      <c r="A59" s="4">
        <v>691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4.8964290618896502</v>
      </c>
      <c r="L59" s="7">
        <v>4.3294925689697301</v>
      </c>
      <c r="M59">
        <v>5.4716281890869096</v>
      </c>
      <c r="N59">
        <v>4.26235008239746</v>
      </c>
      <c r="O59">
        <v>0</v>
      </c>
      <c r="P59">
        <v>0</v>
      </c>
      <c r="Q59">
        <v>7</v>
      </c>
      <c r="R59" s="12">
        <v>0</v>
      </c>
      <c r="S59" s="12">
        <f t="shared" si="2"/>
        <v>0</v>
      </c>
      <c r="T59">
        <v>1.1097564697265601</v>
      </c>
      <c r="U59">
        <v>1.1316432952880899</v>
      </c>
      <c r="V59">
        <v>0.93526744842529297</v>
      </c>
      <c r="W59" s="13">
        <v>0.196375846862793</v>
      </c>
      <c r="X59">
        <v>0.17448902130127</v>
      </c>
      <c r="Y59">
        <v>0.17448902130127</v>
      </c>
      <c r="Z59">
        <v>0</v>
      </c>
      <c r="AA59">
        <v>0.7</v>
      </c>
      <c r="AB59">
        <v>1</v>
      </c>
      <c r="AC59">
        <v>0.82352941176470595</v>
      </c>
      <c r="AD59">
        <v>0.3</v>
      </c>
      <c r="AE59">
        <v>0.7</v>
      </c>
    </row>
    <row r="60" spans="1:31" x14ac:dyDescent="0.15">
      <c r="A60" s="4">
        <v>722</v>
      </c>
      <c r="B60">
        <v>11</v>
      </c>
      <c r="C60">
        <v>9</v>
      </c>
      <c r="D60">
        <v>10</v>
      </c>
      <c r="E60">
        <v>10</v>
      </c>
      <c r="F60">
        <v>9</v>
      </c>
      <c r="G60">
        <v>1</v>
      </c>
      <c r="H60">
        <v>2</v>
      </c>
      <c r="I60">
        <v>8</v>
      </c>
      <c r="J60">
        <v>0.55000000000000004</v>
      </c>
      <c r="K60">
        <v>5.2429428100585902</v>
      </c>
      <c r="L60" s="7">
        <v>4.3295440673828098</v>
      </c>
      <c r="M60">
        <v>4.3462657928466797</v>
      </c>
      <c r="N60">
        <v>4.5878963470459002</v>
      </c>
      <c r="O60">
        <v>0</v>
      </c>
      <c r="P60">
        <v>0</v>
      </c>
      <c r="Q60">
        <v>7</v>
      </c>
      <c r="R60" s="12">
        <v>0</v>
      </c>
      <c r="S60" s="12">
        <f t="shared" si="2"/>
        <v>0</v>
      </c>
      <c r="T60">
        <v>1.10601234436035</v>
      </c>
      <c r="U60">
        <v>1.06958103179932</v>
      </c>
      <c r="V60">
        <v>0.93851566314697299</v>
      </c>
      <c r="W60" s="13">
        <v>0.131065368652344</v>
      </c>
      <c r="X60">
        <v>0.16749668121337899</v>
      </c>
      <c r="Y60">
        <v>0.16749668121337899</v>
      </c>
      <c r="Z60">
        <v>0</v>
      </c>
      <c r="AA60">
        <v>0.7</v>
      </c>
      <c r="AB60">
        <v>1</v>
      </c>
      <c r="AC60">
        <v>0.82352941176470595</v>
      </c>
      <c r="AD60">
        <v>0.3</v>
      </c>
      <c r="AE60">
        <v>0.7</v>
      </c>
    </row>
    <row r="61" spans="1:31" x14ac:dyDescent="0.15">
      <c r="A61" s="4">
        <v>284</v>
      </c>
      <c r="B61">
        <v>10</v>
      </c>
      <c r="C61">
        <v>10</v>
      </c>
      <c r="D61">
        <v>10</v>
      </c>
      <c r="E61">
        <v>10</v>
      </c>
      <c r="F61">
        <v>9</v>
      </c>
      <c r="G61">
        <v>1</v>
      </c>
      <c r="H61">
        <v>1</v>
      </c>
      <c r="I61">
        <v>9</v>
      </c>
      <c r="J61">
        <v>0.5</v>
      </c>
      <c r="K61">
        <v>5.2167873382568404</v>
      </c>
      <c r="L61" s="7">
        <v>4.4166011810302699</v>
      </c>
      <c r="M61">
        <v>5.1786956787109402</v>
      </c>
      <c r="N61">
        <v>8.8486213684081996</v>
      </c>
      <c r="O61">
        <v>1</v>
      </c>
      <c r="P61">
        <v>1</v>
      </c>
      <c r="Q61">
        <v>9</v>
      </c>
      <c r="R61" s="12">
        <v>0.1111</v>
      </c>
      <c r="S61" s="12">
        <f t="shared" si="2"/>
        <v>0.1</v>
      </c>
      <c r="T61">
        <v>1.0910396575927701</v>
      </c>
      <c r="U61">
        <v>0.92492294311523404</v>
      </c>
      <c r="V61">
        <v>0.93204516172409102</v>
      </c>
      <c r="W61" s="13">
        <v>7.1222186088562003E-3</v>
      </c>
      <c r="X61">
        <v>0.158994495868683</v>
      </c>
      <c r="Y61">
        <v>0.158994495868683</v>
      </c>
      <c r="Z61">
        <v>0.1</v>
      </c>
      <c r="AA61">
        <v>0.8</v>
      </c>
      <c r="AB61">
        <v>0.88888888888888895</v>
      </c>
      <c r="AC61">
        <v>0.84210526315789502</v>
      </c>
      <c r="AD61">
        <v>0.2</v>
      </c>
      <c r="AE61">
        <v>0.7</v>
      </c>
    </row>
    <row r="62" spans="1:31" x14ac:dyDescent="0.15">
      <c r="A62" s="4">
        <v>26</v>
      </c>
      <c r="B62">
        <v>12</v>
      </c>
      <c r="C62">
        <v>8</v>
      </c>
      <c r="D62">
        <v>10</v>
      </c>
      <c r="E62">
        <v>10</v>
      </c>
      <c r="F62">
        <v>10</v>
      </c>
      <c r="G62">
        <v>0</v>
      </c>
      <c r="H62">
        <v>2</v>
      </c>
      <c r="I62">
        <v>8</v>
      </c>
      <c r="J62">
        <v>0.6</v>
      </c>
      <c r="K62">
        <v>5.2552204132080096</v>
      </c>
      <c r="L62" s="7">
        <v>4.3341083526611301</v>
      </c>
      <c r="M62">
        <v>4.9047622680664098</v>
      </c>
      <c r="N62">
        <v>5.3188915252685502</v>
      </c>
      <c r="O62">
        <v>0</v>
      </c>
      <c r="P62">
        <v>0</v>
      </c>
      <c r="Q62">
        <v>4</v>
      </c>
      <c r="R62" s="12">
        <v>0</v>
      </c>
      <c r="S62" s="12">
        <f t="shared" si="2"/>
        <v>0</v>
      </c>
      <c r="T62">
        <v>1.20943450927734</v>
      </c>
      <c r="U62">
        <v>1.1855440139770499</v>
      </c>
      <c r="V62">
        <v>1.0173877477645901</v>
      </c>
      <c r="W62" s="13">
        <v>0.16815626621246299</v>
      </c>
      <c r="X62">
        <v>0.19204676151275599</v>
      </c>
      <c r="Y62">
        <v>0.19204676151275599</v>
      </c>
      <c r="Z62">
        <v>0</v>
      </c>
      <c r="AA62">
        <v>0.4</v>
      </c>
      <c r="AB62">
        <v>1</v>
      </c>
      <c r="AC62">
        <v>0.57142857142857195</v>
      </c>
      <c r="AD62">
        <v>0.6</v>
      </c>
      <c r="AE62">
        <v>0.4</v>
      </c>
    </row>
    <row r="63" spans="1:31" x14ac:dyDescent="0.15">
      <c r="A63" s="4">
        <v>810</v>
      </c>
      <c r="B63">
        <v>11</v>
      </c>
      <c r="C63">
        <v>9</v>
      </c>
      <c r="D63">
        <v>10</v>
      </c>
      <c r="E63">
        <v>10</v>
      </c>
      <c r="F63">
        <v>10</v>
      </c>
      <c r="G63">
        <v>0</v>
      </c>
      <c r="H63">
        <v>1</v>
      </c>
      <c r="I63">
        <v>9</v>
      </c>
      <c r="J63">
        <v>0.55000000000000004</v>
      </c>
      <c r="K63">
        <v>4.8922367095947301</v>
      </c>
      <c r="L63" s="7">
        <v>4.3384208679199201</v>
      </c>
      <c r="M63">
        <v>6.7345428466796902</v>
      </c>
      <c r="N63">
        <v>8.2005157470703107</v>
      </c>
      <c r="O63">
        <v>0</v>
      </c>
      <c r="P63">
        <v>0</v>
      </c>
      <c r="Q63">
        <v>8</v>
      </c>
      <c r="R63" s="12">
        <v>0</v>
      </c>
      <c r="S63" s="12">
        <f t="shared" si="2"/>
        <v>0</v>
      </c>
      <c r="T63">
        <v>1.2678184509277299</v>
      </c>
      <c r="U63">
        <v>1.1643428802490201</v>
      </c>
      <c r="V63">
        <v>1.0527038574218699</v>
      </c>
      <c r="W63" s="13">
        <v>0.11163902282714799</v>
      </c>
      <c r="X63">
        <v>0.21511459350585899</v>
      </c>
      <c r="Y63">
        <v>0.21511459350585899</v>
      </c>
      <c r="Z63">
        <v>0</v>
      </c>
      <c r="AA63">
        <v>0.8</v>
      </c>
      <c r="AB63">
        <v>1</v>
      </c>
      <c r="AC63">
        <v>0.88888888888888895</v>
      </c>
      <c r="AD63">
        <v>0.2</v>
      </c>
      <c r="AE63">
        <v>0.8</v>
      </c>
    </row>
    <row r="64" spans="1:31" x14ac:dyDescent="0.15">
      <c r="A64" s="4">
        <v>904</v>
      </c>
      <c r="B64">
        <v>11</v>
      </c>
      <c r="C64">
        <v>9</v>
      </c>
      <c r="D64">
        <v>10</v>
      </c>
      <c r="E64">
        <v>10</v>
      </c>
      <c r="F64">
        <v>10</v>
      </c>
      <c r="G64">
        <v>0</v>
      </c>
      <c r="H64">
        <v>1</v>
      </c>
      <c r="I64">
        <v>9</v>
      </c>
      <c r="J64">
        <v>0.55000000000000004</v>
      </c>
      <c r="K64">
        <v>5.2344322204589799</v>
      </c>
      <c r="L64" s="7">
        <v>4.5122661590576199</v>
      </c>
      <c r="M64">
        <v>5.8526840209960902</v>
      </c>
      <c r="N64">
        <v>8.7110691070556605</v>
      </c>
      <c r="O64">
        <v>0</v>
      </c>
      <c r="P64">
        <v>0</v>
      </c>
      <c r="Q64">
        <v>5</v>
      </c>
      <c r="R64" s="12">
        <v>0</v>
      </c>
      <c r="S64" s="12">
        <f t="shared" si="2"/>
        <v>0</v>
      </c>
      <c r="T64">
        <v>1.5087947845459</v>
      </c>
      <c r="U64">
        <v>1.3497829437255899</v>
      </c>
      <c r="V64">
        <v>1.27078056335449</v>
      </c>
      <c r="W64" s="13">
        <v>7.9002380371093694E-2</v>
      </c>
      <c r="X64">
        <v>0.238014221191406</v>
      </c>
      <c r="Y64">
        <v>0.238014221191406</v>
      </c>
      <c r="Z64">
        <v>0</v>
      </c>
      <c r="AA64">
        <v>0.5</v>
      </c>
      <c r="AB64">
        <v>1</v>
      </c>
      <c r="AC64">
        <v>0.66666666666666696</v>
      </c>
      <c r="AD64">
        <v>0.5</v>
      </c>
      <c r="AE64">
        <v>0.5</v>
      </c>
    </row>
    <row r="65" spans="1:31" x14ac:dyDescent="0.15">
      <c r="A65" s="4">
        <v>738</v>
      </c>
      <c r="B65">
        <v>11</v>
      </c>
      <c r="C65">
        <v>9</v>
      </c>
      <c r="D65">
        <v>10</v>
      </c>
      <c r="E65">
        <v>10</v>
      </c>
      <c r="F65">
        <v>10</v>
      </c>
      <c r="G65">
        <v>0</v>
      </c>
      <c r="H65">
        <v>1</v>
      </c>
      <c r="I65">
        <v>9</v>
      </c>
      <c r="J65">
        <v>0.55000000000000004</v>
      </c>
      <c r="K65">
        <v>5.1780776977539098</v>
      </c>
      <c r="L65" s="7">
        <v>4.5140037536621103</v>
      </c>
      <c r="M65">
        <v>6.2413272857665998</v>
      </c>
      <c r="N65">
        <v>8.5599708557128906</v>
      </c>
      <c r="O65">
        <v>1</v>
      </c>
      <c r="P65">
        <v>1</v>
      </c>
      <c r="Q65">
        <v>11</v>
      </c>
      <c r="R65" s="12">
        <v>9.0899999999999995E-2</v>
      </c>
      <c r="S65" s="12">
        <f t="shared" si="2"/>
        <v>0.1</v>
      </c>
      <c r="T65">
        <v>1.26169586181641</v>
      </c>
      <c r="U65">
        <v>1.1312885284423799</v>
      </c>
      <c r="V65">
        <v>1.04321956634522</v>
      </c>
      <c r="W65" s="13">
        <v>8.8068962097167997E-2</v>
      </c>
      <c r="X65">
        <v>0.21847629547119099</v>
      </c>
      <c r="Y65">
        <v>0.21847629547119099</v>
      </c>
      <c r="Z65">
        <v>0.1</v>
      </c>
      <c r="AA65">
        <v>1</v>
      </c>
      <c r="AB65">
        <v>0.90909090909090895</v>
      </c>
      <c r="AC65">
        <v>0.952380952380952</v>
      </c>
      <c r="AD65">
        <v>0</v>
      </c>
      <c r="AE65">
        <v>0.9</v>
      </c>
    </row>
    <row r="66" spans="1:31" x14ac:dyDescent="0.15">
      <c r="A66" s="4">
        <v>997</v>
      </c>
      <c r="B66">
        <v>11</v>
      </c>
      <c r="C66">
        <v>9</v>
      </c>
      <c r="D66">
        <v>10</v>
      </c>
      <c r="E66">
        <v>10</v>
      </c>
      <c r="F66">
        <v>9</v>
      </c>
      <c r="G66">
        <v>1</v>
      </c>
      <c r="H66">
        <v>2</v>
      </c>
      <c r="I66">
        <v>8</v>
      </c>
      <c r="J66">
        <v>0.55000000000000004</v>
      </c>
      <c r="K66">
        <v>4.6516838073730504</v>
      </c>
      <c r="L66" s="7">
        <v>4.3425559997558603</v>
      </c>
      <c r="M66">
        <v>6.0293121337890598</v>
      </c>
      <c r="N66">
        <v>3.6540908813476598</v>
      </c>
      <c r="O66">
        <v>0</v>
      </c>
      <c r="P66">
        <v>0</v>
      </c>
      <c r="Q66">
        <v>6</v>
      </c>
      <c r="R66" s="12">
        <v>0</v>
      </c>
      <c r="S66" s="12">
        <f t="shared" si="2"/>
        <v>0</v>
      </c>
      <c r="T66">
        <v>1.04219245910645</v>
      </c>
      <c r="U66">
        <v>1.07353687286377</v>
      </c>
      <c r="V66">
        <v>0.88867664337158203</v>
      </c>
      <c r="W66" s="13">
        <v>0.184860229492187</v>
      </c>
      <c r="X66">
        <v>0.153515815734863</v>
      </c>
      <c r="Y66">
        <v>0.153515815734863</v>
      </c>
      <c r="Z66">
        <v>0</v>
      </c>
      <c r="AA66">
        <v>0.6</v>
      </c>
      <c r="AB66">
        <v>1</v>
      </c>
      <c r="AC66">
        <v>0.75</v>
      </c>
      <c r="AD66">
        <v>0.4</v>
      </c>
      <c r="AE66">
        <v>0.6</v>
      </c>
    </row>
    <row r="67" spans="1:31" x14ac:dyDescent="0.15">
      <c r="A67" s="4">
        <v>583</v>
      </c>
      <c r="B67">
        <v>11</v>
      </c>
      <c r="C67">
        <v>9</v>
      </c>
      <c r="D67">
        <v>10</v>
      </c>
      <c r="E67">
        <v>10</v>
      </c>
      <c r="F67">
        <v>9</v>
      </c>
      <c r="G67">
        <v>1</v>
      </c>
      <c r="H67">
        <v>2</v>
      </c>
      <c r="I67">
        <v>8</v>
      </c>
      <c r="J67">
        <v>0.55000000000000004</v>
      </c>
      <c r="K67">
        <v>5.8490123748779297</v>
      </c>
      <c r="L67" s="7">
        <v>4.5238380432128897</v>
      </c>
      <c r="M67">
        <v>3.1948013305664098</v>
      </c>
      <c r="N67">
        <v>4.9645767211914098</v>
      </c>
      <c r="O67">
        <v>1</v>
      </c>
      <c r="P67">
        <v>1</v>
      </c>
      <c r="Q67">
        <v>8</v>
      </c>
      <c r="R67" s="12">
        <v>0.125</v>
      </c>
      <c r="S67" s="12">
        <f t="shared" si="2"/>
        <v>0.1</v>
      </c>
      <c r="T67">
        <v>1.30923271179199</v>
      </c>
      <c r="U67">
        <v>1.22052574157715</v>
      </c>
      <c r="V67">
        <v>1.1324498653411901</v>
      </c>
      <c r="W67" s="13">
        <v>8.80758762359619E-2</v>
      </c>
      <c r="X67">
        <v>0.176782846450806</v>
      </c>
      <c r="Y67">
        <v>0.176782846450806</v>
      </c>
      <c r="Z67">
        <v>0.1</v>
      </c>
      <c r="AA67">
        <v>0.7</v>
      </c>
      <c r="AB67">
        <v>0.875</v>
      </c>
      <c r="AC67">
        <v>0.77777777777777801</v>
      </c>
      <c r="AD67">
        <v>0.3</v>
      </c>
      <c r="AE67">
        <v>0.6</v>
      </c>
    </row>
    <row r="68" spans="1:31" x14ac:dyDescent="0.15">
      <c r="A68" s="4">
        <v>449</v>
      </c>
      <c r="B68">
        <v>11</v>
      </c>
      <c r="C68">
        <v>9</v>
      </c>
      <c r="D68">
        <v>10</v>
      </c>
      <c r="E68">
        <v>10</v>
      </c>
      <c r="F68">
        <v>10</v>
      </c>
      <c r="G68">
        <v>0</v>
      </c>
      <c r="H68">
        <v>1</v>
      </c>
      <c r="I68">
        <v>9</v>
      </c>
      <c r="J68">
        <v>0.55000000000000004</v>
      </c>
      <c r="K68">
        <v>5.3996410369873002</v>
      </c>
      <c r="L68" s="7">
        <v>4.8014621734619096</v>
      </c>
      <c r="M68">
        <v>7.0481109619140598</v>
      </c>
      <c r="N68">
        <v>8.4780426025390607</v>
      </c>
      <c r="O68">
        <v>0</v>
      </c>
      <c r="P68">
        <v>0</v>
      </c>
      <c r="Q68">
        <v>8</v>
      </c>
      <c r="R68" s="12">
        <v>0</v>
      </c>
      <c r="S68" s="12">
        <f t="shared" si="2"/>
        <v>0</v>
      </c>
      <c r="T68">
        <v>1.25810050964355</v>
      </c>
      <c r="U68">
        <v>1.1673889160156199</v>
      </c>
      <c r="V68">
        <v>1.0252326726913401</v>
      </c>
      <c r="W68" s="13">
        <v>0.14215624332428001</v>
      </c>
      <c r="X68">
        <v>0.23286783695221</v>
      </c>
      <c r="Y68">
        <v>0.23286783695221</v>
      </c>
      <c r="Z68">
        <v>0</v>
      </c>
      <c r="AA68">
        <v>0.8</v>
      </c>
      <c r="AB68">
        <v>1</v>
      </c>
      <c r="AC68">
        <v>0.88888888888888895</v>
      </c>
      <c r="AD68">
        <v>0.2</v>
      </c>
      <c r="AE68">
        <v>0.8</v>
      </c>
    </row>
    <row r="69" spans="1:31" x14ac:dyDescent="0.15">
      <c r="A69" s="4">
        <v>607</v>
      </c>
      <c r="B69">
        <v>11</v>
      </c>
      <c r="C69">
        <v>9</v>
      </c>
      <c r="D69">
        <v>10</v>
      </c>
      <c r="E69">
        <v>10</v>
      </c>
      <c r="F69">
        <v>10</v>
      </c>
      <c r="G69">
        <v>0</v>
      </c>
      <c r="H69">
        <v>1</v>
      </c>
      <c r="I69">
        <v>9</v>
      </c>
      <c r="J69">
        <v>0.55000000000000004</v>
      </c>
      <c r="K69">
        <v>5.6619815826415998</v>
      </c>
      <c r="L69" s="7">
        <v>4.8038883209228498</v>
      </c>
      <c r="M69">
        <v>4.7463493347168004</v>
      </c>
      <c r="N69">
        <v>8.5170135498046893</v>
      </c>
      <c r="O69">
        <v>1</v>
      </c>
      <c r="P69">
        <v>1</v>
      </c>
      <c r="Q69">
        <v>11</v>
      </c>
      <c r="R69" s="12">
        <v>9.0899999999999995E-2</v>
      </c>
      <c r="S69" s="12">
        <f t="shared" si="2"/>
        <v>0.1</v>
      </c>
      <c r="T69">
        <v>1.6791191101074201</v>
      </c>
      <c r="U69">
        <v>1.4201602935791</v>
      </c>
      <c r="V69">
        <v>1.3582627773284901</v>
      </c>
      <c r="W69" s="13">
        <v>6.18975162506104E-2</v>
      </c>
      <c r="X69">
        <v>0.320856332778931</v>
      </c>
      <c r="Y69">
        <v>0.320856332778931</v>
      </c>
      <c r="Z69">
        <v>0.1</v>
      </c>
      <c r="AA69">
        <v>1</v>
      </c>
      <c r="AB69">
        <v>0.90909090909090895</v>
      </c>
      <c r="AC69">
        <v>0.952380952380952</v>
      </c>
      <c r="AD69">
        <v>0</v>
      </c>
      <c r="AE69">
        <v>0.9</v>
      </c>
    </row>
    <row r="70" spans="1:31" x14ac:dyDescent="0.15">
      <c r="A70" s="4">
        <v>439</v>
      </c>
      <c r="B70">
        <v>12</v>
      </c>
      <c r="C70">
        <v>8</v>
      </c>
      <c r="D70">
        <v>10</v>
      </c>
      <c r="E70">
        <v>10</v>
      </c>
      <c r="F70">
        <v>10</v>
      </c>
      <c r="G70">
        <v>0</v>
      </c>
      <c r="H70">
        <v>2</v>
      </c>
      <c r="I70">
        <v>8</v>
      </c>
      <c r="J70">
        <v>0.6</v>
      </c>
      <c r="K70">
        <v>6.0493450164794904</v>
      </c>
      <c r="L70" s="7">
        <v>4.8051490783691397</v>
      </c>
      <c r="M70">
        <v>4.1259384155273402</v>
      </c>
      <c r="N70">
        <v>5.37196922302246</v>
      </c>
      <c r="O70">
        <v>1</v>
      </c>
      <c r="P70">
        <v>1</v>
      </c>
      <c r="Q70">
        <v>10</v>
      </c>
      <c r="R70" s="12">
        <v>0.1</v>
      </c>
      <c r="S70" s="12">
        <f t="shared" si="2"/>
        <v>0.1</v>
      </c>
      <c r="T70">
        <v>1.60184478759766</v>
      </c>
      <c r="U70">
        <v>1.5061206817627</v>
      </c>
      <c r="V70">
        <v>1.29638028144836</v>
      </c>
      <c r="W70" s="13">
        <v>0.209740400314331</v>
      </c>
      <c r="X70">
        <v>0.30546450614929199</v>
      </c>
      <c r="Y70">
        <v>0.30546450614929199</v>
      </c>
      <c r="Z70">
        <v>0.1</v>
      </c>
      <c r="AA70">
        <v>0.9</v>
      </c>
      <c r="AB70">
        <v>0.9</v>
      </c>
      <c r="AC70">
        <v>0.9</v>
      </c>
      <c r="AD70">
        <v>0.1</v>
      </c>
      <c r="AE70">
        <v>0.8</v>
      </c>
    </row>
    <row r="71" spans="1:31" x14ac:dyDescent="0.15">
      <c r="A71" s="4">
        <v>151</v>
      </c>
      <c r="B71">
        <v>11</v>
      </c>
      <c r="C71">
        <v>9</v>
      </c>
      <c r="D71">
        <v>10</v>
      </c>
      <c r="E71">
        <v>10</v>
      </c>
      <c r="F71">
        <v>10</v>
      </c>
      <c r="G71">
        <v>0</v>
      </c>
      <c r="H71">
        <v>1</v>
      </c>
      <c r="I71">
        <v>9</v>
      </c>
      <c r="J71">
        <v>0.55000000000000004</v>
      </c>
      <c r="K71">
        <v>5.6671257019043004</v>
      </c>
      <c r="L71" s="7">
        <v>4.5537357330322301</v>
      </c>
      <c r="M71">
        <v>3.1707382202148402</v>
      </c>
      <c r="N71">
        <v>9.5972442626953107</v>
      </c>
      <c r="O71">
        <v>1</v>
      </c>
      <c r="P71">
        <v>1</v>
      </c>
      <c r="Q71">
        <v>6</v>
      </c>
      <c r="R71" s="12">
        <v>0.16669999999999999</v>
      </c>
      <c r="S71" s="12">
        <f t="shared" si="2"/>
        <v>0.1</v>
      </c>
      <c r="T71">
        <v>1.4091281890869101</v>
      </c>
      <c r="U71">
        <v>1.10394859313965</v>
      </c>
      <c r="V71">
        <v>1.18171787261963</v>
      </c>
      <c r="W71" s="13">
        <v>7.7769279479980497E-2</v>
      </c>
      <c r="X71">
        <v>0.22741031646728499</v>
      </c>
      <c r="Y71">
        <v>0.22741031646728499</v>
      </c>
      <c r="Z71">
        <v>0.1</v>
      </c>
      <c r="AA71">
        <v>0.5</v>
      </c>
      <c r="AB71">
        <v>0.83333333333333304</v>
      </c>
      <c r="AC71">
        <v>0.625</v>
      </c>
      <c r="AD71">
        <v>0.5</v>
      </c>
      <c r="AE71">
        <v>0.4</v>
      </c>
    </row>
    <row r="72" spans="1:31" x14ac:dyDescent="0.15">
      <c r="A72" s="4">
        <v>660</v>
      </c>
      <c r="B72">
        <v>11</v>
      </c>
      <c r="C72">
        <v>9</v>
      </c>
      <c r="D72">
        <v>10</v>
      </c>
      <c r="E72">
        <v>10</v>
      </c>
      <c r="F72">
        <v>10</v>
      </c>
      <c r="G72">
        <v>0</v>
      </c>
      <c r="H72">
        <v>1</v>
      </c>
      <c r="I72">
        <v>9</v>
      </c>
      <c r="J72">
        <v>0.55000000000000004</v>
      </c>
      <c r="K72">
        <v>5.4647674560546902</v>
      </c>
      <c r="L72" s="7">
        <v>4.6398448944091797</v>
      </c>
      <c r="M72">
        <v>5.1427249908447301</v>
      </c>
      <c r="N72">
        <v>8.8079738616943395</v>
      </c>
      <c r="O72">
        <v>1</v>
      </c>
      <c r="P72">
        <v>1</v>
      </c>
      <c r="Q72">
        <v>9</v>
      </c>
      <c r="R72" s="12">
        <v>0.1111</v>
      </c>
      <c r="S72" s="12">
        <f t="shared" si="2"/>
        <v>0.1</v>
      </c>
      <c r="T72">
        <v>1.4315814971923799</v>
      </c>
      <c r="U72">
        <v>1.2289924621582</v>
      </c>
      <c r="V72">
        <v>1.1694958209991499</v>
      </c>
      <c r="W72" s="13">
        <v>5.9496641159057603E-2</v>
      </c>
      <c r="X72">
        <v>0.26208567619323703</v>
      </c>
      <c r="Y72">
        <v>0.26208567619323703</v>
      </c>
      <c r="Z72">
        <v>0.1</v>
      </c>
      <c r="AA72">
        <v>0.8</v>
      </c>
      <c r="AB72">
        <v>0.88888888888888895</v>
      </c>
      <c r="AC72">
        <v>0.84210526315789502</v>
      </c>
      <c r="AD72">
        <v>0.2</v>
      </c>
      <c r="AE72">
        <v>0.7</v>
      </c>
    </row>
    <row r="73" spans="1:31" ht="12" customHeight="1" x14ac:dyDescent="0.15">
      <c r="A73" s="4">
        <v>138</v>
      </c>
      <c r="B73">
        <v>11</v>
      </c>
      <c r="C73">
        <v>9</v>
      </c>
      <c r="D73">
        <v>10</v>
      </c>
      <c r="E73">
        <v>10</v>
      </c>
      <c r="F73">
        <v>10</v>
      </c>
      <c r="G73">
        <v>0</v>
      </c>
      <c r="H73">
        <v>1</v>
      </c>
      <c r="I73">
        <v>9</v>
      </c>
      <c r="J73">
        <v>0.55000000000000004</v>
      </c>
      <c r="K73">
        <v>6.1091136932373002</v>
      </c>
      <c r="L73" s="7">
        <v>4.9969577789306596</v>
      </c>
      <c r="M73">
        <v>3.6711006164550799</v>
      </c>
      <c r="N73">
        <v>9.6484050750732404</v>
      </c>
      <c r="O73">
        <v>1</v>
      </c>
      <c r="P73">
        <v>1</v>
      </c>
      <c r="Q73">
        <v>10</v>
      </c>
      <c r="R73" s="12">
        <v>0.1</v>
      </c>
      <c r="S73" s="12">
        <f t="shared" si="2"/>
        <v>0.1</v>
      </c>
      <c r="T73">
        <v>1.49333572387695</v>
      </c>
      <c r="U73">
        <v>1.20723152160645</v>
      </c>
      <c r="V73">
        <v>1.23794806003571</v>
      </c>
      <c r="W73" s="13">
        <v>3.0716538429260299E-2</v>
      </c>
      <c r="X73">
        <v>0.255387663841248</v>
      </c>
      <c r="Y73">
        <v>0.255387663841248</v>
      </c>
      <c r="Z73">
        <v>0.1</v>
      </c>
      <c r="AA73">
        <v>0.9</v>
      </c>
      <c r="AB73">
        <v>0.9</v>
      </c>
      <c r="AC73">
        <v>0.9</v>
      </c>
      <c r="AD73">
        <v>0.1</v>
      </c>
      <c r="AE73">
        <v>0.8</v>
      </c>
    </row>
    <row r="74" spans="1:31" x14ac:dyDescent="0.15">
      <c r="A74" s="4">
        <v>116</v>
      </c>
      <c r="B74">
        <v>11</v>
      </c>
      <c r="C74">
        <v>9</v>
      </c>
      <c r="D74">
        <v>10</v>
      </c>
      <c r="E74">
        <v>10</v>
      </c>
      <c r="F74">
        <v>10</v>
      </c>
      <c r="G74">
        <v>0</v>
      </c>
      <c r="H74">
        <v>1</v>
      </c>
      <c r="I74">
        <v>9</v>
      </c>
      <c r="J74">
        <v>0.55000000000000004</v>
      </c>
      <c r="K74">
        <v>5.7334957122802699</v>
      </c>
      <c r="L74" s="7">
        <v>4.6566104888915998</v>
      </c>
      <c r="M74">
        <v>3.2517738342285201</v>
      </c>
      <c r="N74">
        <v>9.2079181671142596</v>
      </c>
      <c r="O74">
        <v>1</v>
      </c>
      <c r="P74">
        <v>1</v>
      </c>
      <c r="Q74">
        <v>10</v>
      </c>
      <c r="R74" s="12">
        <v>0.1</v>
      </c>
      <c r="S74" s="12">
        <f t="shared" si="2"/>
        <v>0.1</v>
      </c>
      <c r="T74">
        <v>1.6278133392334</v>
      </c>
      <c r="U74">
        <v>1.3126811981201201</v>
      </c>
      <c r="V74">
        <v>1.35928666591644</v>
      </c>
      <c r="W74" s="13">
        <v>4.6605467796325697E-2</v>
      </c>
      <c r="X74">
        <v>0.26852667331695601</v>
      </c>
      <c r="Y74">
        <v>0.26852667331695601</v>
      </c>
      <c r="Z74">
        <v>0.1</v>
      </c>
      <c r="AA74">
        <v>0.9</v>
      </c>
      <c r="AB74">
        <v>0.9</v>
      </c>
      <c r="AC74">
        <v>0.9</v>
      </c>
      <c r="AD74">
        <v>0.1</v>
      </c>
      <c r="AE74">
        <v>0.8</v>
      </c>
    </row>
    <row r="75" spans="1:31" x14ac:dyDescent="0.15">
      <c r="A75" s="4">
        <v>975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5.9835968017578098</v>
      </c>
      <c r="L75" s="7">
        <v>5.1374645233154297</v>
      </c>
      <c r="M75">
        <v>5.5081539154052699</v>
      </c>
      <c r="N75">
        <v>8.8732242584228498</v>
      </c>
      <c r="O75">
        <v>1</v>
      </c>
      <c r="P75">
        <v>1</v>
      </c>
      <c r="Q75">
        <v>11</v>
      </c>
      <c r="R75" s="12">
        <v>9.0899999999999995E-2</v>
      </c>
      <c r="S75" s="12">
        <f t="shared" si="2"/>
        <v>0.1</v>
      </c>
      <c r="T75">
        <v>1.5258693695068399</v>
      </c>
      <c r="U75">
        <v>1.3324146270752</v>
      </c>
      <c r="V75">
        <v>1.2329286336898799</v>
      </c>
      <c r="W75" s="13">
        <v>9.94859933853149E-2</v>
      </c>
      <c r="X75">
        <v>0.29294073581695601</v>
      </c>
      <c r="Y75">
        <v>0.29294073581695601</v>
      </c>
      <c r="Z75">
        <v>0.1</v>
      </c>
      <c r="AA75">
        <v>1</v>
      </c>
      <c r="AB75">
        <v>0.90909090909090895</v>
      </c>
      <c r="AC75">
        <v>0.952380952380952</v>
      </c>
      <c r="AD75">
        <v>0</v>
      </c>
      <c r="AE75">
        <v>0.9</v>
      </c>
    </row>
    <row r="76" spans="1:31" x14ac:dyDescent="0.15">
      <c r="A76" s="4">
        <v>54</v>
      </c>
      <c r="B76">
        <v>9</v>
      </c>
      <c r="C76">
        <v>11</v>
      </c>
      <c r="D76">
        <v>10</v>
      </c>
      <c r="E76">
        <v>10</v>
      </c>
      <c r="F76">
        <v>8</v>
      </c>
      <c r="G76">
        <v>2</v>
      </c>
      <c r="H76">
        <v>1</v>
      </c>
      <c r="I76">
        <v>9</v>
      </c>
      <c r="J76">
        <v>0.45</v>
      </c>
      <c r="K76">
        <v>6.2606983184814498</v>
      </c>
      <c r="L76" s="7">
        <v>5.9362640380859402</v>
      </c>
      <c r="M76">
        <v>9.4991874694824201</v>
      </c>
      <c r="N76">
        <v>7.20314598083496</v>
      </c>
      <c r="O76">
        <v>0</v>
      </c>
      <c r="P76">
        <v>0</v>
      </c>
      <c r="Q76">
        <v>6</v>
      </c>
      <c r="R76" s="12">
        <v>0</v>
      </c>
      <c r="S76" s="12">
        <f t="shared" si="2"/>
        <v>0</v>
      </c>
      <c r="T76">
        <v>0.99372100830078103</v>
      </c>
      <c r="U76">
        <v>1.0361270904541</v>
      </c>
      <c r="V76">
        <v>0.86705189943313599</v>
      </c>
      <c r="W76" s="13">
        <v>0.16907519102096599</v>
      </c>
      <c r="X76">
        <v>0.12666910886764501</v>
      </c>
      <c r="Y76">
        <v>0.12666910886764501</v>
      </c>
      <c r="Z76">
        <v>0</v>
      </c>
      <c r="AA76">
        <v>0.6</v>
      </c>
      <c r="AB76">
        <v>1</v>
      </c>
      <c r="AC76">
        <v>0.75</v>
      </c>
      <c r="AD76">
        <v>0.4</v>
      </c>
      <c r="AE76">
        <v>0.6</v>
      </c>
    </row>
    <row r="77" spans="1:31" x14ac:dyDescent="0.15">
      <c r="A77" s="4">
        <v>994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5.8407783508300799</v>
      </c>
      <c r="L77" s="7">
        <v>5.0607795715331996</v>
      </c>
      <c r="M77">
        <v>6.2361831665039098</v>
      </c>
      <c r="N77">
        <v>9.1059703826904297</v>
      </c>
      <c r="O77">
        <v>0</v>
      </c>
      <c r="P77">
        <v>0</v>
      </c>
      <c r="Q77">
        <v>8</v>
      </c>
      <c r="R77" s="12">
        <v>0</v>
      </c>
      <c r="S77" s="12">
        <f t="shared" si="2"/>
        <v>0</v>
      </c>
      <c r="T77">
        <v>1.35232925415039</v>
      </c>
      <c r="U77">
        <v>1.2186088562011701</v>
      </c>
      <c r="V77">
        <v>1.1154925823211701</v>
      </c>
      <c r="W77" s="13">
        <v>0.10311627388000499</v>
      </c>
      <c r="X77">
        <v>0.23683667182922399</v>
      </c>
      <c r="Y77">
        <v>0.23683667182922399</v>
      </c>
      <c r="Z77">
        <v>0</v>
      </c>
      <c r="AA77">
        <v>0.8</v>
      </c>
      <c r="AB77">
        <v>1</v>
      </c>
      <c r="AC77">
        <v>0.88888888888888895</v>
      </c>
      <c r="AD77">
        <v>0.2</v>
      </c>
      <c r="AE77">
        <v>0.8</v>
      </c>
    </row>
    <row r="78" spans="1:31" s="1" customFormat="1" x14ac:dyDescent="0.15">
      <c r="A78" s="5">
        <v>118</v>
      </c>
      <c r="B78" s="1">
        <v>10</v>
      </c>
      <c r="C78" s="1">
        <v>10</v>
      </c>
      <c r="D78" s="1">
        <v>10</v>
      </c>
      <c r="E78" s="1">
        <v>10</v>
      </c>
      <c r="F78" s="1">
        <v>9</v>
      </c>
      <c r="G78" s="1">
        <v>1</v>
      </c>
      <c r="H78" s="1">
        <v>1</v>
      </c>
      <c r="I78" s="1">
        <v>9</v>
      </c>
      <c r="J78" s="1">
        <v>0.5</v>
      </c>
      <c r="K78" s="1">
        <v>6.3139915466308603</v>
      </c>
      <c r="L78" s="1">
        <v>5.6860446929931596</v>
      </c>
      <c r="M78" s="1">
        <v>7.8103752136230504</v>
      </c>
      <c r="N78" s="1">
        <v>8.6398506164550799</v>
      </c>
      <c r="O78" s="1">
        <v>0</v>
      </c>
      <c r="P78" s="1">
        <v>0</v>
      </c>
      <c r="Q78" s="1">
        <v>9</v>
      </c>
      <c r="R78" s="14">
        <v>0</v>
      </c>
      <c r="S78" s="14">
        <f t="shared" si="2"/>
        <v>0</v>
      </c>
      <c r="T78" s="1">
        <v>1.3009033203125</v>
      </c>
      <c r="U78" s="1">
        <v>1.2336368560791</v>
      </c>
      <c r="V78" s="1">
        <v>1.07767033576965</v>
      </c>
      <c r="W78" s="1">
        <v>0.15596652030944799</v>
      </c>
      <c r="X78" s="1">
        <v>0.22323298454284701</v>
      </c>
      <c r="Y78" s="1">
        <v>0.22323298454284701</v>
      </c>
      <c r="Z78" s="1">
        <v>0</v>
      </c>
      <c r="AA78" s="1">
        <v>0.9</v>
      </c>
      <c r="AB78" s="1">
        <v>1</v>
      </c>
      <c r="AC78" s="1">
        <v>0.94736842105263197</v>
      </c>
      <c r="AD78" s="1">
        <v>0.1</v>
      </c>
      <c r="AE78" s="1">
        <v>0.9</v>
      </c>
    </row>
    <row r="79" spans="1:31" x14ac:dyDescent="0.15">
      <c r="A79" s="4">
        <v>975</v>
      </c>
      <c r="B79">
        <v>11</v>
      </c>
      <c r="C79">
        <v>9</v>
      </c>
      <c r="D79">
        <v>10</v>
      </c>
      <c r="E79">
        <v>10</v>
      </c>
      <c r="F79">
        <v>10</v>
      </c>
      <c r="G79">
        <v>0</v>
      </c>
      <c r="H79">
        <v>1</v>
      </c>
      <c r="I79">
        <v>9</v>
      </c>
      <c r="J79">
        <v>0.55000000000000004</v>
      </c>
      <c r="K79">
        <v>5.9835968017578098</v>
      </c>
      <c r="L79" s="7">
        <v>5.1374645233154297</v>
      </c>
      <c r="M79">
        <v>5.5081539154052699</v>
      </c>
      <c r="N79">
        <v>8.8732242584228498</v>
      </c>
      <c r="O79">
        <v>1</v>
      </c>
      <c r="P79">
        <v>1</v>
      </c>
      <c r="Q79">
        <v>11</v>
      </c>
      <c r="R79" s="12">
        <v>9.0899999999999995E-2</v>
      </c>
      <c r="S79" s="12">
        <f t="shared" si="2"/>
        <v>0.1</v>
      </c>
      <c r="T79">
        <v>1.5258693695068399</v>
      </c>
      <c r="U79">
        <v>1.3324146270752</v>
      </c>
      <c r="V79">
        <v>1.2329286336898799</v>
      </c>
      <c r="W79" s="13">
        <v>9.94859933853149E-2</v>
      </c>
      <c r="X79">
        <v>0.29294073581695601</v>
      </c>
      <c r="Y79">
        <v>0.29294073581695601</v>
      </c>
      <c r="Z79">
        <v>0.1</v>
      </c>
      <c r="AA79">
        <v>1</v>
      </c>
      <c r="AB79">
        <v>0.90909090909090895</v>
      </c>
      <c r="AC79">
        <v>0.952380952380952</v>
      </c>
      <c r="AD79">
        <v>0</v>
      </c>
      <c r="AE79">
        <v>0.9</v>
      </c>
    </row>
    <row r="80" spans="1:31" x14ac:dyDescent="0.15">
      <c r="A80" s="4">
        <v>664</v>
      </c>
      <c r="B80">
        <v>11</v>
      </c>
      <c r="C80">
        <v>9</v>
      </c>
      <c r="D80">
        <v>10</v>
      </c>
      <c r="E80">
        <v>10</v>
      </c>
      <c r="F80">
        <v>9</v>
      </c>
      <c r="G80">
        <v>1</v>
      </c>
      <c r="H80">
        <v>2</v>
      </c>
      <c r="I80">
        <v>8</v>
      </c>
      <c r="J80">
        <v>0.55000000000000004</v>
      </c>
      <c r="K80">
        <v>6.4799747467040998</v>
      </c>
      <c r="L80" s="7">
        <v>4.9514541625976598</v>
      </c>
      <c r="M80">
        <v>3.68646240234375</v>
      </c>
      <c r="N80">
        <v>6.0613479614257804</v>
      </c>
      <c r="O80">
        <v>1</v>
      </c>
      <c r="P80">
        <v>1</v>
      </c>
      <c r="Q80">
        <v>9</v>
      </c>
      <c r="R80" s="12">
        <v>0.1111</v>
      </c>
      <c r="S80" s="12">
        <f t="shared" si="2"/>
        <v>0.1</v>
      </c>
      <c r="T80">
        <v>1.6116809844970701</v>
      </c>
      <c r="U80">
        <v>1.4346771240234399</v>
      </c>
      <c r="V80">
        <v>1.32643246650696</v>
      </c>
      <c r="W80" s="13">
        <v>0.10824465751648001</v>
      </c>
      <c r="X80">
        <v>0.28524851799011203</v>
      </c>
      <c r="Y80">
        <v>0.28524851799011203</v>
      </c>
      <c r="Z80">
        <v>0.1</v>
      </c>
      <c r="AA80">
        <v>0.8</v>
      </c>
      <c r="AB80">
        <v>0.88888888888888895</v>
      </c>
      <c r="AC80">
        <v>0.84210526315789502</v>
      </c>
      <c r="AD80">
        <v>0.2</v>
      </c>
      <c r="AE80">
        <v>0.7</v>
      </c>
    </row>
    <row r="81" spans="1:31" x14ac:dyDescent="0.15">
      <c r="A81" s="4">
        <v>994</v>
      </c>
      <c r="B81">
        <v>11</v>
      </c>
      <c r="C81">
        <v>9</v>
      </c>
      <c r="D81">
        <v>10</v>
      </c>
      <c r="E81">
        <v>10</v>
      </c>
      <c r="F81">
        <v>10</v>
      </c>
      <c r="G81">
        <v>0</v>
      </c>
      <c r="H81">
        <v>1</v>
      </c>
      <c r="I81">
        <v>9</v>
      </c>
      <c r="J81">
        <v>0.55000000000000004</v>
      </c>
      <c r="K81">
        <v>5.8407783508300799</v>
      </c>
      <c r="L81" s="7">
        <v>5.0607795715331996</v>
      </c>
      <c r="M81">
        <v>6.2361831665039098</v>
      </c>
      <c r="N81">
        <v>9.1059703826904297</v>
      </c>
      <c r="O81">
        <v>0</v>
      </c>
      <c r="P81">
        <v>0</v>
      </c>
      <c r="Q81">
        <v>8</v>
      </c>
      <c r="R81" s="12">
        <v>0</v>
      </c>
      <c r="S81" s="12">
        <f t="shared" si="2"/>
        <v>0</v>
      </c>
      <c r="T81">
        <v>1.35232925415039</v>
      </c>
      <c r="U81">
        <v>1.2186088562011701</v>
      </c>
      <c r="V81">
        <v>1.1154925823211701</v>
      </c>
      <c r="W81" s="13">
        <v>0.10311627388000499</v>
      </c>
      <c r="X81">
        <v>0.23683667182922399</v>
      </c>
      <c r="Y81">
        <v>0.23683667182922399</v>
      </c>
      <c r="Z81">
        <v>0</v>
      </c>
      <c r="AA81">
        <v>0.8</v>
      </c>
      <c r="AB81">
        <v>1</v>
      </c>
      <c r="AC81">
        <v>0.88888888888888895</v>
      </c>
      <c r="AD81">
        <v>0.2</v>
      </c>
      <c r="AE81">
        <v>0.8</v>
      </c>
    </row>
    <row r="82" spans="1:31" x14ac:dyDescent="0.15">
      <c r="L82" s="8">
        <f>AVERAGE(L2:L81)</f>
        <v>3.8121890544891359</v>
      </c>
      <c r="W82" s="15">
        <f t="shared" ref="W82:AE82" si="3">AVERAGE(W2:W81)</f>
        <v>8.7744076550006822E-2</v>
      </c>
      <c r="Z82" s="9">
        <f t="shared" si="3"/>
        <v>0.10874999999999986</v>
      </c>
      <c r="AA82" s="9">
        <f t="shared" si="3"/>
        <v>0.75624999999999987</v>
      </c>
      <c r="AB82" s="9">
        <f t="shared" si="3"/>
        <v>0.88496291902541857</v>
      </c>
      <c r="AC82" s="9">
        <f t="shared" si="3"/>
        <v>0.80200812011233946</v>
      </c>
      <c r="AD82" s="9">
        <f t="shared" si="3"/>
        <v>0.24374999999999991</v>
      </c>
      <c r="AE82" s="9">
        <f t="shared" si="3"/>
        <v>0.64749999999999974</v>
      </c>
    </row>
    <row r="83" spans="1:31" x14ac:dyDescent="0.15">
      <c r="L83" s="8">
        <f>MAX(L2:L81)</f>
        <v>5.9362640380859402</v>
      </c>
      <c r="W83" s="15">
        <f t="shared" ref="W83:AE83" si="4">MAX(W2:W81)</f>
        <v>0.21813929080963099</v>
      </c>
      <c r="Z83" s="9">
        <f t="shared" si="4"/>
        <v>0.4</v>
      </c>
      <c r="AA83" s="9">
        <f t="shared" si="4"/>
        <v>1</v>
      </c>
      <c r="AB83" s="9">
        <f t="shared" si="4"/>
        <v>1</v>
      </c>
      <c r="AC83" s="9">
        <f t="shared" si="4"/>
        <v>0.952380952380952</v>
      </c>
      <c r="AD83" s="9">
        <f t="shared" si="4"/>
        <v>0.8</v>
      </c>
      <c r="AE83" s="9">
        <f t="shared" si="4"/>
        <v>0.9</v>
      </c>
    </row>
    <row r="84" spans="1:31" x14ac:dyDescent="0.15">
      <c r="L84" s="8">
        <f>MIN(L2:L81)</f>
        <v>1.7271423339843699</v>
      </c>
      <c r="W84" s="15">
        <f t="shared" ref="W84:AE84" si="5">MIN(W2:W81)</f>
        <v>4.1389465332031201E-4</v>
      </c>
      <c r="Z84" s="9">
        <f t="shared" si="5"/>
        <v>0</v>
      </c>
      <c r="AA84" s="9">
        <f t="shared" si="5"/>
        <v>0.2</v>
      </c>
      <c r="AB84" s="9">
        <f t="shared" si="5"/>
        <v>0.66666666666666696</v>
      </c>
      <c r="AC84" s="9">
        <f t="shared" si="5"/>
        <v>0.33333333333333298</v>
      </c>
      <c r="AD84" s="9">
        <f t="shared" si="5"/>
        <v>0</v>
      </c>
      <c r="AE84" s="9">
        <f t="shared" si="5"/>
        <v>0.2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s="9" t="s">
        <v>10</v>
      </c>
      <c r="L90" s="9" t="s">
        <v>33</v>
      </c>
      <c r="N90" s="9" t="s">
        <v>123</v>
      </c>
      <c r="O90" s="9" t="s">
        <v>125</v>
      </c>
      <c r="Q90" s="9" t="s">
        <v>66</v>
      </c>
      <c r="R90" s="9"/>
      <c r="S90" s="9"/>
      <c r="T90" s="9"/>
      <c r="W90" s="13"/>
    </row>
    <row r="91" spans="1:31" x14ac:dyDescent="0.15">
      <c r="K91" s="9"/>
      <c r="L91" s="9"/>
      <c r="M91" s="9"/>
      <c r="Q91" s="9">
        <v>0.2</v>
      </c>
      <c r="R91" s="9">
        <v>-400</v>
      </c>
      <c r="S91" s="9">
        <v>1600</v>
      </c>
      <c r="T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1</v>
      </c>
      <c r="Q92" s="9">
        <v>0.4</v>
      </c>
      <c r="R92" s="9">
        <v>-800</v>
      </c>
      <c r="S92" s="9">
        <v>1200</v>
      </c>
      <c r="T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2</v>
      </c>
      <c r="Q93" s="9">
        <v>0.45</v>
      </c>
      <c r="R93" s="9">
        <v>-900</v>
      </c>
      <c r="S93" s="9">
        <v>1100</v>
      </c>
      <c r="T93" s="9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3</v>
      </c>
      <c r="M94" s="9">
        <v>3</v>
      </c>
      <c r="Q94" s="9">
        <v>0.49</v>
      </c>
      <c r="R94" s="9">
        <v>-980</v>
      </c>
      <c r="S94" s="9">
        <v>1020</v>
      </c>
      <c r="T94" s="9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>
        <v>4</v>
      </c>
      <c r="W95" s="13"/>
    </row>
    <row r="96" spans="1:31" x14ac:dyDescent="0.15">
      <c r="K96" s="9" t="s">
        <v>38</v>
      </c>
      <c r="L96" s="9">
        <f>COUNTIF(L2:L81,"&lt;2.157")-COUNTIF(L2:L81,"&lt;1.996")</f>
        <v>4</v>
      </c>
      <c r="M96" s="9">
        <v>7</v>
      </c>
      <c r="W96" s="13"/>
    </row>
    <row r="97" spans="11:23" x14ac:dyDescent="0.15">
      <c r="K97" s="9" t="s">
        <v>39</v>
      </c>
      <c r="L97" s="9">
        <f>COUNTIF(L2:L81,"&lt;2.318")-COUNTIF(L2:L81,"&lt;2.157")</f>
        <v>2</v>
      </c>
      <c r="M97" s="9">
        <v>11</v>
      </c>
      <c r="W97" s="13"/>
    </row>
    <row r="98" spans="11:23" x14ac:dyDescent="0.15">
      <c r="K98" s="9" t="s">
        <v>40</v>
      </c>
      <c r="L98" s="9">
        <f>COUNTIF(L2:L81,"&lt;2.479")-COUNTIF(L2:L81,"&lt;2.318")</f>
        <v>4</v>
      </c>
      <c r="M98" s="9">
        <v>14</v>
      </c>
      <c r="W98" s="13"/>
    </row>
    <row r="99" spans="11:23" x14ac:dyDescent="0.15">
      <c r="K99" s="9" t="s">
        <v>41</v>
      </c>
      <c r="L99" s="9">
        <f>COUNTIF(L2:L81,"&lt;2.64")-COUNTIF(L2:L81,"&lt;2.479")</f>
        <v>1</v>
      </c>
      <c r="M99" s="9">
        <v>16</v>
      </c>
    </row>
    <row r="100" spans="11:23" x14ac:dyDescent="0.15">
      <c r="K100" s="9" t="s">
        <v>42</v>
      </c>
      <c r="L100" s="9">
        <f>COUNTIF(L2:L81,"&lt;2.801")-COUNTIF(L2:L81,"&lt;2.64")</f>
        <v>0</v>
      </c>
      <c r="M100" s="9">
        <v>14</v>
      </c>
      <c r="W100" s="13"/>
    </row>
    <row r="101" spans="11:23" s="20" customFormat="1" x14ac:dyDescent="0.15">
      <c r="K101" s="23" t="s">
        <v>43</v>
      </c>
      <c r="L101" s="23">
        <f>COUNTIF(L2:L81,"&lt;2.962")-COUNTIF(L2:L81,"&lt;2.801")</f>
        <v>14</v>
      </c>
      <c r="M101" s="23">
        <v>11</v>
      </c>
    </row>
    <row r="102" spans="11:23" x14ac:dyDescent="0.15">
      <c r="K102" s="9" t="s">
        <v>44</v>
      </c>
      <c r="L102" s="9">
        <f>COUNTIF(L2:L81,"&lt;3.123")-COUNTIF(L2:L81,"&lt;2.962")</f>
        <v>0</v>
      </c>
      <c r="M102" s="9">
        <v>7</v>
      </c>
      <c r="W102" s="13"/>
    </row>
    <row r="103" spans="11:23" x14ac:dyDescent="0.15">
      <c r="K103" s="9" t="s">
        <v>45</v>
      </c>
      <c r="L103" s="9">
        <f>COUNTIF(L2:L81,"&lt;3.284")-COUNTIF(L2:L81,"&lt;3.123")</f>
        <v>0</v>
      </c>
      <c r="M103" s="9">
        <v>4</v>
      </c>
    </row>
    <row r="104" spans="11:23" x14ac:dyDescent="0.15">
      <c r="K104" s="9" t="s">
        <v>46</v>
      </c>
      <c r="L104" s="9">
        <f>COUNTIF(L2:L81,"&lt;3.445")-COUNTIF(L2:L81,"&lt;3.284")</f>
        <v>0</v>
      </c>
      <c r="M104" s="9">
        <v>3</v>
      </c>
    </row>
    <row r="105" spans="11:23" x14ac:dyDescent="0.15">
      <c r="K105" s="9" t="s">
        <v>47</v>
      </c>
      <c r="L105" s="9">
        <f>COUNTIF(L2:L81,"&lt;3.606")-COUNTIF(L2:L81,"&lt;3.445")</f>
        <v>0</v>
      </c>
      <c r="M105" s="9">
        <v>2</v>
      </c>
    </row>
    <row r="106" spans="11:23" x14ac:dyDescent="0.15">
      <c r="K106" s="9" t="s">
        <v>48</v>
      </c>
      <c r="L106" s="9">
        <f>COUNTIF(L2:L81,"&lt;3.767")-COUNTIF(L2:L81,"&lt;3.606")</f>
        <v>0</v>
      </c>
      <c r="M106" s="9">
        <v>1</v>
      </c>
    </row>
    <row r="107" spans="11:23" x14ac:dyDescent="0.15">
      <c r="K107" s="9" t="s">
        <v>49</v>
      </c>
      <c r="L107" s="9">
        <f>COUNTIF(L2:L81,"&lt;3.928")-COUNTIF(L2:L81,"&lt;3.767")</f>
        <v>0</v>
      </c>
      <c r="M107" s="9">
        <v>2</v>
      </c>
    </row>
    <row r="108" spans="11:23" x14ac:dyDescent="0.15">
      <c r="K108" s="9" t="s">
        <v>50</v>
      </c>
      <c r="L108" s="9">
        <f>COUNTIF(L2:L81,"&lt;4.089")-COUNTIF(L2:L81,"&lt;3.928")</f>
        <v>2</v>
      </c>
      <c r="M108" s="9">
        <v>3</v>
      </c>
    </row>
    <row r="109" spans="11:23" x14ac:dyDescent="0.15">
      <c r="K109" s="9" t="s">
        <v>51</v>
      </c>
      <c r="L109" s="9">
        <f>COUNTIF(L2:L81,"&lt;4.25")-COUNTIF(L2:L81,"&lt;4.089")</f>
        <v>20</v>
      </c>
      <c r="M109" s="9">
        <v>4</v>
      </c>
    </row>
    <row r="110" spans="11:23" x14ac:dyDescent="0.15">
      <c r="K110" s="9" t="s">
        <v>52</v>
      </c>
      <c r="L110" s="9">
        <f>COUNTIF(L2:L81,"&lt;4.411")-COUNTIF(L2:L81,"&lt;4.25")</f>
        <v>6</v>
      </c>
      <c r="M110" s="9">
        <v>7</v>
      </c>
    </row>
    <row r="111" spans="11:23" x14ac:dyDescent="0.15">
      <c r="K111" s="9" t="s">
        <v>53</v>
      </c>
      <c r="L111" s="9">
        <f>COUNTIF(L2:L81,"&lt;4.572")-COUNTIF(L2:L81,"&lt;4.411")</f>
        <v>6</v>
      </c>
      <c r="M111" s="9">
        <v>11</v>
      </c>
    </row>
    <row r="112" spans="11:23" x14ac:dyDescent="0.15">
      <c r="K112" s="9" t="s">
        <v>54</v>
      </c>
      <c r="L112" s="9">
        <f>COUNTIF(L2:L81,"&lt;4.733")-COUNTIF(L2:L81,"&lt;4.572")</f>
        <v>4</v>
      </c>
      <c r="M112" s="9">
        <v>14</v>
      </c>
      <c r="W112" s="13"/>
    </row>
    <row r="113" spans="11:23" x14ac:dyDescent="0.15">
      <c r="K113" s="9" t="s">
        <v>55</v>
      </c>
      <c r="L113" s="9">
        <f>COUNTIF(L2:L81,"&lt;4.894")-COUNTIF(L2:L81,"&lt;4.733")</f>
        <v>6</v>
      </c>
      <c r="M113" s="9">
        <v>16</v>
      </c>
      <c r="W113" s="13"/>
    </row>
    <row r="114" spans="11:23" x14ac:dyDescent="0.15">
      <c r="K114" s="9" t="s">
        <v>56</v>
      </c>
      <c r="L114" s="9">
        <f>COUNTIF(L2:L81,"&lt;5.055")-COUNTIF(L2:L81,"&lt;4.894")</f>
        <v>2</v>
      </c>
      <c r="M114" s="9">
        <v>14</v>
      </c>
      <c r="W114" s="13"/>
    </row>
    <row r="115" spans="11:23" x14ac:dyDescent="0.15">
      <c r="K115" s="9" t="s">
        <v>57</v>
      </c>
      <c r="L115" s="9">
        <f>COUNTIF(L2:L81,"&lt;5.216")-COUNTIF(L2:L81,"&lt;5.055")</f>
        <v>4</v>
      </c>
      <c r="M115" s="9">
        <v>11</v>
      </c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>
        <v>7</v>
      </c>
      <c r="W116" s="13"/>
    </row>
    <row r="117" spans="11:23" x14ac:dyDescent="0.15">
      <c r="K117" s="9" t="s">
        <v>59</v>
      </c>
      <c r="L117" s="9">
        <f>COUNTIF(L2:L81,"&lt;5.538")-COUNTIF(L2:L81,"&lt;5.377")</f>
        <v>0</v>
      </c>
      <c r="M117" s="9">
        <v>4</v>
      </c>
      <c r="W117" s="13"/>
    </row>
    <row r="118" spans="11:23" x14ac:dyDescent="0.15">
      <c r="K118" s="9" t="s">
        <v>60</v>
      </c>
      <c r="L118" s="9">
        <f>COUNTIF(L2:L81,"&lt;5.699")-COUNTIF(L2:L81,"&lt;5.538")</f>
        <v>1</v>
      </c>
      <c r="M118" s="9">
        <v>3</v>
      </c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>
        <v>2</v>
      </c>
      <c r="W119" s="13"/>
    </row>
    <row r="120" spans="11:23" x14ac:dyDescent="0.15">
      <c r="K120" s="9" t="s">
        <v>62</v>
      </c>
      <c r="L120" s="9">
        <f>COUNTIF(L2:L81,"&lt;6.021")-COUNTIF(L2:L81,"&lt;5.86")</f>
        <v>1</v>
      </c>
      <c r="M120" s="9">
        <v>1</v>
      </c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</sheetData>
  <phoneticPr fontId="5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E103"/>
  <sheetViews>
    <sheetView topLeftCell="F79" workbookViewId="0">
      <selection activeCell="F1" sqref="A1:XFD107"/>
    </sheetView>
  </sheetViews>
  <sheetFormatPr defaultColWidth="9" defaultRowHeight="13.5" x14ac:dyDescent="0.15"/>
  <cols>
    <col min="11" max="12" width="21.5" customWidth="1"/>
    <col min="13" max="14" width="12.625"/>
    <col min="20" max="22" width="12.625"/>
    <col min="23" max="23" width="16.8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423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>
        <v>4.79616355895996</v>
      </c>
      <c r="L2" s="7">
        <v>1.7705326080322299</v>
      </c>
      <c r="M2">
        <v>1.2137985229492201</v>
      </c>
      <c r="N2">
        <v>4.9377822875976598</v>
      </c>
      <c r="O2">
        <v>2</v>
      </c>
      <c r="P2">
        <v>2</v>
      </c>
      <c r="Q2">
        <v>10</v>
      </c>
      <c r="R2" s="12">
        <v>0.2</v>
      </c>
      <c r="S2" s="12">
        <f t="shared" ref="S2:S11" si="0">O2/E2</f>
        <v>0.2</v>
      </c>
      <c r="T2">
        <v>1.7650852203369101</v>
      </c>
      <c r="U2">
        <v>1.5730403661727901</v>
      </c>
      <c r="V2">
        <v>1.55152571201325</v>
      </c>
      <c r="W2" s="13">
        <v>2.1514654159545898E-2</v>
      </c>
      <c r="X2">
        <v>0.21355950832366899</v>
      </c>
      <c r="Y2">
        <v>0.21355950832366899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825</v>
      </c>
      <c r="B3">
        <v>14</v>
      </c>
      <c r="C3">
        <v>6</v>
      </c>
      <c r="D3">
        <v>10</v>
      </c>
      <c r="E3">
        <v>10</v>
      </c>
      <c r="F3">
        <v>9</v>
      </c>
      <c r="G3">
        <v>1</v>
      </c>
      <c r="H3">
        <v>5</v>
      </c>
      <c r="I3">
        <v>5</v>
      </c>
      <c r="J3">
        <v>0.7</v>
      </c>
      <c r="K3">
        <v>4.4214286804199201</v>
      </c>
      <c r="L3" s="7">
        <v>1.7271423339843699</v>
      </c>
      <c r="M3">
        <v>1.38176345825195</v>
      </c>
      <c r="N3">
        <v>4.6978225708007804</v>
      </c>
      <c r="O3">
        <v>3</v>
      </c>
      <c r="P3">
        <v>3</v>
      </c>
      <c r="Q3">
        <v>11</v>
      </c>
      <c r="R3" s="12">
        <v>0.2727</v>
      </c>
      <c r="S3" s="12">
        <f t="shared" si="0"/>
        <v>0.3</v>
      </c>
      <c r="T3">
        <v>1.4143486022949201</v>
      </c>
      <c r="U3">
        <v>1.26383817195892</v>
      </c>
      <c r="V3">
        <v>1.2750489711761499</v>
      </c>
      <c r="W3" s="13">
        <v>1.12107992172241E-2</v>
      </c>
      <c r="X3">
        <v>0.139299631118774</v>
      </c>
      <c r="Y3">
        <v>0.139299631118774</v>
      </c>
      <c r="Z3">
        <v>0.3</v>
      </c>
      <c r="AA3">
        <v>0.8</v>
      </c>
      <c r="AB3">
        <v>0.72727272727272696</v>
      </c>
      <c r="AC3">
        <v>0.76190476190476197</v>
      </c>
      <c r="AD3">
        <v>0.2</v>
      </c>
      <c r="AE3">
        <v>0.5</v>
      </c>
    </row>
    <row r="4" spans="1:31" s="7" customFormat="1" x14ac:dyDescent="0.15">
      <c r="A4" s="24">
        <v>102</v>
      </c>
      <c r="B4" s="7">
        <v>14</v>
      </c>
      <c r="C4" s="7">
        <v>6</v>
      </c>
      <c r="D4" s="7">
        <v>10</v>
      </c>
      <c r="E4" s="7">
        <v>10</v>
      </c>
      <c r="F4" s="7">
        <v>9</v>
      </c>
      <c r="G4" s="7">
        <v>1</v>
      </c>
      <c r="H4" s="7">
        <v>5</v>
      </c>
      <c r="I4" s="7">
        <v>5</v>
      </c>
      <c r="J4" s="7">
        <v>0.7</v>
      </c>
      <c r="K4" s="7">
        <v>4.6773967742919904</v>
      </c>
      <c r="L4" s="7">
        <v>1.82977867126465</v>
      </c>
      <c r="M4" s="7">
        <v>1.0213718414306601</v>
      </c>
      <c r="N4" s="7">
        <v>4.0784187316894496</v>
      </c>
      <c r="O4" s="7">
        <v>3</v>
      </c>
      <c r="P4" s="7">
        <v>3</v>
      </c>
      <c r="Q4" s="7">
        <v>9</v>
      </c>
      <c r="R4" s="26">
        <v>0.33329999999999999</v>
      </c>
      <c r="S4" s="26">
        <f t="shared" si="0"/>
        <v>0.3</v>
      </c>
      <c r="T4" s="7">
        <v>1.67404556274414</v>
      </c>
      <c r="U4" s="7">
        <v>1.4920192956924401</v>
      </c>
      <c r="V4" s="7">
        <v>1.47686100006103</v>
      </c>
      <c r="W4" s="7">
        <v>1.51582956314087E-2</v>
      </c>
      <c r="X4" s="7">
        <v>0.197184562683105</v>
      </c>
      <c r="Y4" s="7">
        <v>0.197184562683105</v>
      </c>
      <c r="Z4" s="7">
        <v>0.3</v>
      </c>
      <c r="AA4" s="7">
        <v>0.6</v>
      </c>
      <c r="AB4" s="7">
        <v>0.66666666666666696</v>
      </c>
      <c r="AC4" s="7">
        <v>0.63157894736842102</v>
      </c>
      <c r="AD4" s="7">
        <v>0.4</v>
      </c>
      <c r="AE4" s="7">
        <v>0.3</v>
      </c>
    </row>
    <row r="5" spans="1:31" x14ac:dyDescent="0.15">
      <c r="A5" s="4">
        <v>72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4.7297554016113299</v>
      </c>
      <c r="L5" s="7">
        <v>2.1201934814453098</v>
      </c>
      <c r="M5">
        <v>1.22868156433105</v>
      </c>
      <c r="N5">
        <v>5.0380516052246103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1.89982986450195</v>
      </c>
      <c r="U5">
        <v>1.6543264389038099</v>
      </c>
      <c r="V5">
        <v>1.6437902450561499</v>
      </c>
      <c r="W5" s="13">
        <v>1.05361938476562E-2</v>
      </c>
      <c r="X5">
        <v>0.256039619445801</v>
      </c>
      <c r="Y5">
        <v>0.256039619445801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868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3.7255001068115199</v>
      </c>
      <c r="L6" s="7">
        <v>2.12992668151856</v>
      </c>
      <c r="M6">
        <v>1.7113456726074201</v>
      </c>
      <c r="N6">
        <v>3.2912960052490199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1.2244358062744101</v>
      </c>
      <c r="U6">
        <v>1.1473345756530799</v>
      </c>
      <c r="V6">
        <v>1.07429599761963</v>
      </c>
      <c r="W6" s="13">
        <v>7.3038578033447293E-2</v>
      </c>
      <c r="X6">
        <v>0.15013980865478499</v>
      </c>
      <c r="Y6">
        <v>0.15013980865478499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s="7" customFormat="1" x14ac:dyDescent="0.15">
      <c r="A7" s="24">
        <v>841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5.5779495239257804</v>
      </c>
      <c r="L7" s="7">
        <v>2.1462345123290998</v>
      </c>
      <c r="M7" s="7">
        <v>1.3056335449218699</v>
      </c>
      <c r="N7" s="7">
        <v>5.1822357177734402</v>
      </c>
      <c r="O7" s="7">
        <v>3</v>
      </c>
      <c r="P7" s="7">
        <v>3</v>
      </c>
      <c r="Q7" s="7">
        <v>11</v>
      </c>
      <c r="R7" s="26">
        <v>0.2727</v>
      </c>
      <c r="S7" s="26">
        <f t="shared" si="0"/>
        <v>0.3</v>
      </c>
      <c r="T7" s="7">
        <v>1.9648456573486299</v>
      </c>
      <c r="U7" s="7">
        <v>1.7565677165985101</v>
      </c>
      <c r="V7" s="7">
        <v>1.7051146030426001</v>
      </c>
      <c r="W7" s="7">
        <v>5.1453113555908203E-2</v>
      </c>
      <c r="X7" s="7">
        <v>0.25973105430603</v>
      </c>
      <c r="Y7" s="7">
        <v>0.25973105430603</v>
      </c>
      <c r="Z7" s="7">
        <v>0.3</v>
      </c>
      <c r="AA7" s="7">
        <v>0.8</v>
      </c>
      <c r="AB7" s="7">
        <v>0.72727272727272696</v>
      </c>
      <c r="AC7" s="7">
        <v>0.76190476190476197</v>
      </c>
      <c r="AD7" s="7">
        <v>0.2</v>
      </c>
      <c r="AE7" s="7">
        <v>0.5</v>
      </c>
    </row>
    <row r="8" spans="1:31" x14ac:dyDescent="0.15">
      <c r="A8" s="4">
        <v>169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5.40810203552246</v>
      </c>
      <c r="L8" s="7">
        <v>2.2702159881591801</v>
      </c>
      <c r="M8">
        <v>1.13222312927246</v>
      </c>
      <c r="N8">
        <v>5.94805908203125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1.9317665100097701</v>
      </c>
      <c r="U8">
        <v>1.65817546844482</v>
      </c>
      <c r="V8">
        <v>1.6585893630981401</v>
      </c>
      <c r="W8" s="13">
        <v>4.1389465332031201E-4</v>
      </c>
      <c r="X8">
        <v>0.27317714691162098</v>
      </c>
      <c r="Y8">
        <v>0.27317714691162098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678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4.44091796875</v>
      </c>
      <c r="L9" s="7">
        <v>2.4224262237548801</v>
      </c>
      <c r="M9">
        <v>1.8762359619140601</v>
      </c>
      <c r="N9">
        <v>5.9480266571044904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1.51230239868164</v>
      </c>
      <c r="U9">
        <v>1.27843034267425</v>
      </c>
      <c r="V9">
        <v>1.3053216934204099</v>
      </c>
      <c r="W9" s="13">
        <v>2.6891350746154799E-2</v>
      </c>
      <c r="X9">
        <v>0.20698070526123</v>
      </c>
      <c r="Y9">
        <v>0.20698070526123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119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4.3686408996581996</v>
      </c>
      <c r="L10" s="7">
        <v>2.4335365295410201</v>
      </c>
      <c r="M10">
        <v>2.13887214660644</v>
      </c>
      <c r="N10">
        <v>4.3466472625732404</v>
      </c>
      <c r="O10">
        <v>1</v>
      </c>
      <c r="P10">
        <v>1</v>
      </c>
      <c r="Q10">
        <v>7</v>
      </c>
      <c r="R10" s="12">
        <v>0.1429</v>
      </c>
      <c r="S10" s="12">
        <f t="shared" si="0"/>
        <v>0.1</v>
      </c>
      <c r="T10">
        <v>1.4554977416992201</v>
      </c>
      <c r="U10">
        <v>1.32540655136108</v>
      </c>
      <c r="V10">
        <v>1.2578763961792001</v>
      </c>
      <c r="W10" s="13">
        <v>6.7530155181884793E-2</v>
      </c>
      <c r="X10">
        <v>0.19762134552002</v>
      </c>
      <c r="Y10">
        <v>0.19762134552002</v>
      </c>
      <c r="Z10">
        <v>0.1</v>
      </c>
      <c r="AA10">
        <v>0.6</v>
      </c>
      <c r="AB10">
        <v>0.85714285714285698</v>
      </c>
      <c r="AC10">
        <v>0.70588235294117596</v>
      </c>
      <c r="AD10">
        <v>0.4</v>
      </c>
      <c r="AE10">
        <v>0.5</v>
      </c>
    </row>
    <row r="11" spans="1:31" x14ac:dyDescent="0.15">
      <c r="A11" s="4">
        <v>591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4.6628608703613299</v>
      </c>
      <c r="L11" s="7">
        <v>2.0548019409179701</v>
      </c>
      <c r="M11">
        <v>1.08113670349121</v>
      </c>
      <c r="N11">
        <v>4.8973674774169904</v>
      </c>
      <c r="O11">
        <v>3</v>
      </c>
      <c r="P11">
        <v>3</v>
      </c>
      <c r="Q11">
        <v>10</v>
      </c>
      <c r="R11" s="12">
        <v>0.3</v>
      </c>
      <c r="S11" s="12">
        <f t="shared" si="0"/>
        <v>0.3</v>
      </c>
      <c r="T11">
        <v>1.8415470123291</v>
      </c>
      <c r="U11">
        <v>1.60388803482056</v>
      </c>
      <c r="V11">
        <v>1.5869390964508101</v>
      </c>
      <c r="W11" s="13">
        <v>1.6948938369751001E-2</v>
      </c>
      <c r="X11">
        <v>0.25460791587829601</v>
      </c>
      <c r="Y11">
        <v>0.25460791587829601</v>
      </c>
      <c r="Z11">
        <v>0.3</v>
      </c>
      <c r="AA11">
        <v>0.7</v>
      </c>
      <c r="AB11">
        <v>0.7</v>
      </c>
      <c r="AC11">
        <v>0.7</v>
      </c>
      <c r="AD11">
        <v>0.3</v>
      </c>
      <c r="AE11">
        <v>0.4</v>
      </c>
    </row>
    <row r="12" spans="1:31" x14ac:dyDescent="0.15">
      <c r="A12" s="4">
        <v>777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4.4665031433105504</v>
      </c>
      <c r="L12" s="7">
        <v>2.8712577819824201</v>
      </c>
      <c r="M12">
        <v>2.1287269592285201</v>
      </c>
      <c r="N12">
        <v>7.0480537414550799</v>
      </c>
      <c r="O12">
        <v>1</v>
      </c>
      <c r="P12">
        <v>1</v>
      </c>
      <c r="Q12">
        <v>7</v>
      </c>
      <c r="R12" s="12">
        <v>0.1429</v>
      </c>
      <c r="S12" s="12">
        <f t="shared" ref="S12:S45" si="1">O12/E12</f>
        <v>0.1</v>
      </c>
      <c r="T12">
        <v>1.3028812408447299</v>
      </c>
      <c r="U12">
        <v>1.06840896606445</v>
      </c>
      <c r="V12">
        <v>1.1222727298736599</v>
      </c>
      <c r="W12" s="13">
        <v>5.3863763809204102E-2</v>
      </c>
      <c r="X12">
        <v>0.180608510971069</v>
      </c>
      <c r="Y12">
        <v>0.180608510971069</v>
      </c>
      <c r="Z12">
        <v>0.1</v>
      </c>
      <c r="AA12">
        <v>0.6</v>
      </c>
      <c r="AB12">
        <v>0.85714285714285698</v>
      </c>
      <c r="AC12">
        <v>0.70588235294117596</v>
      </c>
      <c r="AD12">
        <v>0.4</v>
      </c>
      <c r="AE12">
        <v>0.5</v>
      </c>
    </row>
    <row r="13" spans="1:31" x14ac:dyDescent="0.15">
      <c r="A13" s="4">
        <v>517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4.7208194732665998</v>
      </c>
      <c r="L13" s="7">
        <v>2.8725395202636701</v>
      </c>
      <c r="M13">
        <v>1.7823657989502</v>
      </c>
      <c r="N13">
        <v>4.6035461425781197</v>
      </c>
      <c r="O13">
        <v>2</v>
      </c>
      <c r="P13">
        <v>2</v>
      </c>
      <c r="Q13">
        <v>10</v>
      </c>
      <c r="R13" s="12">
        <v>0.2</v>
      </c>
      <c r="S13" s="12">
        <f t="shared" si="1"/>
        <v>0.2</v>
      </c>
      <c r="T13">
        <v>1.4440841674804701</v>
      </c>
      <c r="U13">
        <v>1.2877063751220701</v>
      </c>
      <c r="V13">
        <v>1.2229411602020299</v>
      </c>
      <c r="W13" s="13">
        <v>6.4765214920043904E-2</v>
      </c>
      <c r="X13">
        <v>0.22114300727844199</v>
      </c>
      <c r="Y13">
        <v>0.22114300727844199</v>
      </c>
      <c r="Z13">
        <v>0.2</v>
      </c>
      <c r="AA13">
        <v>0.8</v>
      </c>
      <c r="AB13">
        <v>0.8</v>
      </c>
      <c r="AC13">
        <v>0.8</v>
      </c>
      <c r="AD13">
        <v>0.2</v>
      </c>
      <c r="AE13">
        <v>0.6</v>
      </c>
    </row>
    <row r="14" spans="1:31" x14ac:dyDescent="0.15">
      <c r="A14" s="4">
        <v>888</v>
      </c>
      <c r="B14">
        <v>11</v>
      </c>
      <c r="C14">
        <v>9</v>
      </c>
      <c r="D14">
        <v>10</v>
      </c>
      <c r="E14">
        <v>10</v>
      </c>
      <c r="F14">
        <v>8</v>
      </c>
      <c r="G14">
        <v>2</v>
      </c>
      <c r="H14">
        <v>3</v>
      </c>
      <c r="I14">
        <v>7</v>
      </c>
      <c r="J14">
        <v>0.55000000000000004</v>
      </c>
      <c r="K14">
        <v>5.3221569061279297</v>
      </c>
      <c r="L14" s="7">
        <v>2.9267635345459002</v>
      </c>
      <c r="M14">
        <v>1.6298122406005899</v>
      </c>
      <c r="N14">
        <v>6.1318473815918004</v>
      </c>
      <c r="O14">
        <v>3</v>
      </c>
      <c r="P14">
        <v>3</v>
      </c>
      <c r="Q14">
        <v>10</v>
      </c>
      <c r="R14" s="12">
        <v>0.3</v>
      </c>
      <c r="S14" s="12">
        <f t="shared" si="1"/>
        <v>0.3</v>
      </c>
      <c r="T14">
        <v>1.49039459228516</v>
      </c>
      <c r="U14">
        <v>1.2271867990493801</v>
      </c>
      <c r="V14">
        <v>1.30383849143982</v>
      </c>
      <c r="W14" s="13">
        <v>7.6651692390441895E-2</v>
      </c>
      <c r="X14">
        <v>0.186556100845337</v>
      </c>
      <c r="Y14">
        <v>0.186556100845337</v>
      </c>
      <c r="Z14">
        <v>0.3</v>
      </c>
      <c r="AA14">
        <v>0.7</v>
      </c>
      <c r="AB14">
        <v>0.7</v>
      </c>
      <c r="AC14">
        <v>0.7</v>
      </c>
      <c r="AD14">
        <v>0.3</v>
      </c>
      <c r="AE14">
        <v>0.4</v>
      </c>
    </row>
    <row r="15" spans="1:31" x14ac:dyDescent="0.15">
      <c r="A15" s="4">
        <v>27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4.7454948425293004</v>
      </c>
      <c r="L15" s="7">
        <v>2.9166088104247998</v>
      </c>
      <c r="M15">
        <v>1.91544342041016</v>
      </c>
      <c r="N15">
        <v>4.6660480499267596</v>
      </c>
      <c r="O15">
        <v>2</v>
      </c>
      <c r="P15">
        <v>2</v>
      </c>
      <c r="Q15">
        <v>11</v>
      </c>
      <c r="R15" s="12">
        <v>0.18179999999999999</v>
      </c>
      <c r="S15" s="12">
        <f t="shared" si="1"/>
        <v>0.2</v>
      </c>
      <c r="T15">
        <v>1.5258769989013701</v>
      </c>
      <c r="U15">
        <v>1.36233901977539</v>
      </c>
      <c r="V15">
        <v>1.2990763187408401</v>
      </c>
      <c r="W15" s="13">
        <v>6.3262701034545898E-2</v>
      </c>
      <c r="X15">
        <v>0.22680068016052199</v>
      </c>
      <c r="Y15">
        <v>0.22680068016052199</v>
      </c>
      <c r="Z15">
        <v>0.2</v>
      </c>
      <c r="AA15">
        <v>0.9</v>
      </c>
      <c r="AB15">
        <v>0.81818181818181801</v>
      </c>
      <c r="AC15">
        <v>0.85714285714285698</v>
      </c>
      <c r="AD15">
        <v>0.1</v>
      </c>
      <c r="AE15">
        <v>0.7</v>
      </c>
    </row>
    <row r="16" spans="1:31" x14ac:dyDescent="0.15">
      <c r="A16" s="4">
        <v>385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5.2460403442382804</v>
      </c>
      <c r="L16" s="7">
        <v>2.9169464111328098</v>
      </c>
      <c r="M16">
        <v>1.6693115234375</v>
      </c>
      <c r="N16">
        <v>5.9812927246093697</v>
      </c>
      <c r="O16">
        <v>1</v>
      </c>
      <c r="P16">
        <v>1</v>
      </c>
      <c r="Q16">
        <v>6</v>
      </c>
      <c r="R16" s="12">
        <v>0.16669999999999999</v>
      </c>
      <c r="S16" s="12">
        <f t="shared" si="1"/>
        <v>0.1</v>
      </c>
      <c r="T16">
        <v>1.4900016784668</v>
      </c>
      <c r="U16">
        <v>1.2837930917739899</v>
      </c>
      <c r="V16">
        <v>1.27593898773193</v>
      </c>
      <c r="W16" s="13">
        <v>7.8541040420532192E-3</v>
      </c>
      <c r="X16">
        <v>0.214062690734863</v>
      </c>
      <c r="Y16">
        <v>0.214062690734863</v>
      </c>
      <c r="Z16">
        <v>0.1</v>
      </c>
      <c r="AA16">
        <v>0.5</v>
      </c>
      <c r="AB16">
        <v>0.83333333333333304</v>
      </c>
      <c r="AC16">
        <v>0.625</v>
      </c>
      <c r="AD16">
        <v>0.5</v>
      </c>
      <c r="AE16">
        <v>0.4</v>
      </c>
    </row>
    <row r="17" spans="1:31" x14ac:dyDescent="0.15">
      <c r="A17" s="4">
        <v>814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5.3610000610351598</v>
      </c>
      <c r="L17" s="7">
        <v>2.9282779693603498</v>
      </c>
      <c r="M17">
        <v>1.5498352050781199</v>
      </c>
      <c r="N17">
        <v>6.1398696899414098</v>
      </c>
      <c r="O17">
        <v>3</v>
      </c>
      <c r="P17">
        <v>3</v>
      </c>
      <c r="Q17">
        <v>12</v>
      </c>
      <c r="R17" s="12">
        <v>0.25</v>
      </c>
      <c r="S17" s="12">
        <f t="shared" si="1"/>
        <v>0.3</v>
      </c>
      <c r="T17">
        <v>1.6367664337158201</v>
      </c>
      <c r="U17">
        <v>1.39278221130371</v>
      </c>
      <c r="V17">
        <v>1.3882811069488501</v>
      </c>
      <c r="W17" s="13">
        <v>4.5011043548584002E-3</v>
      </c>
      <c r="X17">
        <v>0.248485326766968</v>
      </c>
      <c r="Y17">
        <v>0.248485326766968</v>
      </c>
      <c r="Z17">
        <v>0.3</v>
      </c>
      <c r="AA17">
        <v>0.9</v>
      </c>
      <c r="AB17">
        <v>0.75</v>
      </c>
      <c r="AC17">
        <v>0.81818181818181801</v>
      </c>
      <c r="AD17">
        <v>0.1</v>
      </c>
      <c r="AE17">
        <v>0.6</v>
      </c>
    </row>
    <row r="18" spans="1:31" x14ac:dyDescent="0.15">
      <c r="A18" s="4">
        <v>980</v>
      </c>
      <c r="B18">
        <v>12</v>
      </c>
      <c r="C18">
        <v>8</v>
      </c>
      <c r="D18">
        <v>10</v>
      </c>
      <c r="E18">
        <v>10</v>
      </c>
      <c r="F18">
        <v>9</v>
      </c>
      <c r="G18">
        <v>1</v>
      </c>
      <c r="H18">
        <v>3</v>
      </c>
      <c r="I18">
        <v>7</v>
      </c>
      <c r="J18">
        <v>0.6</v>
      </c>
      <c r="K18">
        <v>4.6285438537597701</v>
      </c>
      <c r="L18" s="7">
        <v>2.9090633392334002</v>
      </c>
      <c r="M18">
        <v>1.88529205322266</v>
      </c>
      <c r="N18">
        <v>4.2690563201904297</v>
      </c>
      <c r="O18">
        <v>1</v>
      </c>
      <c r="P18">
        <v>1</v>
      </c>
      <c r="Q18">
        <v>5</v>
      </c>
      <c r="R18" s="12">
        <v>0.2</v>
      </c>
      <c r="S18" s="12">
        <f t="shared" si="1"/>
        <v>0.1</v>
      </c>
      <c r="T18">
        <v>1.27714920043945</v>
      </c>
      <c r="U18">
        <v>1.1360836029052701</v>
      </c>
      <c r="V18">
        <v>1.1041742563247701</v>
      </c>
      <c r="W18" s="13">
        <v>3.1909346580505399E-2</v>
      </c>
      <c r="X18">
        <v>0.172974944114685</v>
      </c>
      <c r="Y18">
        <v>0.172974944114685</v>
      </c>
      <c r="Z18">
        <v>0.1</v>
      </c>
      <c r="AA18">
        <v>0.4</v>
      </c>
      <c r="AB18">
        <v>0.8</v>
      </c>
      <c r="AC18">
        <v>0.53333333333333299</v>
      </c>
      <c r="AD18">
        <v>0.6</v>
      </c>
      <c r="AE18">
        <v>0.3</v>
      </c>
    </row>
    <row r="19" spans="1:31" x14ac:dyDescent="0.15">
      <c r="A19" s="4">
        <v>837</v>
      </c>
      <c r="B19">
        <v>12</v>
      </c>
      <c r="C19">
        <v>8</v>
      </c>
      <c r="D19">
        <v>10</v>
      </c>
      <c r="E19">
        <v>10</v>
      </c>
      <c r="F19">
        <v>9</v>
      </c>
      <c r="G19">
        <v>1</v>
      </c>
      <c r="H19">
        <v>3</v>
      </c>
      <c r="I19">
        <v>7</v>
      </c>
      <c r="J19">
        <v>0.6</v>
      </c>
      <c r="K19">
        <v>4.48995018005371</v>
      </c>
      <c r="L19" s="7">
        <v>2.94857597351074</v>
      </c>
      <c r="M19">
        <v>2.59440040588379</v>
      </c>
      <c r="N19">
        <v>4.6319618225097701</v>
      </c>
      <c r="O19">
        <v>2</v>
      </c>
      <c r="P19">
        <v>2</v>
      </c>
      <c r="Q19">
        <v>9</v>
      </c>
      <c r="R19" s="12">
        <v>0.22220000000000001</v>
      </c>
      <c r="S19" s="12">
        <f t="shared" si="1"/>
        <v>0.2</v>
      </c>
      <c r="T19">
        <v>1.3769226074218699</v>
      </c>
      <c r="U19">
        <v>1.23881340026855</v>
      </c>
      <c r="V19">
        <v>1.1876404285430899</v>
      </c>
      <c r="W19" s="13">
        <v>5.1172971725463902E-2</v>
      </c>
      <c r="X19">
        <v>0.18928217887878401</v>
      </c>
      <c r="Y19">
        <v>0.18928217887878401</v>
      </c>
      <c r="Z19">
        <v>0.2</v>
      </c>
      <c r="AA19">
        <v>0.7</v>
      </c>
      <c r="AB19">
        <v>0.77777777777777801</v>
      </c>
      <c r="AC19">
        <v>0.73684210526315796</v>
      </c>
      <c r="AD19">
        <v>0.3</v>
      </c>
      <c r="AE19">
        <v>0.5</v>
      </c>
    </row>
    <row r="20" spans="1:31" x14ac:dyDescent="0.15">
      <c r="A20" s="4">
        <v>414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4.4205131530761701</v>
      </c>
      <c r="L20" s="7">
        <v>2.9590759277343701</v>
      </c>
      <c r="M20">
        <v>2.1666221618652299</v>
      </c>
      <c r="N20">
        <v>6.3166141510009801</v>
      </c>
      <c r="O20">
        <v>1</v>
      </c>
      <c r="P20">
        <v>1</v>
      </c>
      <c r="Q20">
        <v>8</v>
      </c>
      <c r="R20" s="12">
        <v>0.125</v>
      </c>
      <c r="S20" s="12">
        <f t="shared" si="1"/>
        <v>0.1</v>
      </c>
      <c r="T20">
        <v>1.4120674133300799</v>
      </c>
      <c r="U20">
        <v>1.1775331497192401</v>
      </c>
      <c r="V20">
        <v>1.1907002925872801</v>
      </c>
      <c r="W20" s="13">
        <v>1.3167142868042001E-2</v>
      </c>
      <c r="X20">
        <v>0.22136712074279799</v>
      </c>
      <c r="Y20">
        <v>0.22136712074279799</v>
      </c>
      <c r="Z20">
        <v>0.1</v>
      </c>
      <c r="AA20">
        <v>0.7</v>
      </c>
      <c r="AB20">
        <v>0.875</v>
      </c>
      <c r="AC20">
        <v>0.77777777777777801</v>
      </c>
      <c r="AD20">
        <v>0.3</v>
      </c>
      <c r="AE20">
        <v>0.6</v>
      </c>
    </row>
    <row r="21" spans="1:31" x14ac:dyDescent="0.15">
      <c r="A21" s="4">
        <v>113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4.0190277099609402</v>
      </c>
      <c r="L21" s="7">
        <v>2.9592247009277299</v>
      </c>
      <c r="M21">
        <v>3.0995292663574201</v>
      </c>
      <c r="N21">
        <v>5.4743957519531197</v>
      </c>
      <c r="O21">
        <v>0</v>
      </c>
      <c r="P21">
        <v>0</v>
      </c>
      <c r="Q21">
        <v>6</v>
      </c>
      <c r="R21" s="12">
        <v>0</v>
      </c>
      <c r="S21" s="12">
        <f t="shared" si="1"/>
        <v>0</v>
      </c>
      <c r="T21">
        <v>1.23481941223145</v>
      </c>
      <c r="U21">
        <v>1.0928773880004901</v>
      </c>
      <c r="V21">
        <v>1.0505173206329399</v>
      </c>
      <c r="W21" s="13">
        <v>4.2360067367553697E-2</v>
      </c>
      <c r="X21">
        <v>0.18430209159851099</v>
      </c>
      <c r="Y21">
        <v>0.18430209159851099</v>
      </c>
      <c r="Z21">
        <v>0</v>
      </c>
      <c r="AA21">
        <v>0.6</v>
      </c>
      <c r="AB21">
        <v>1</v>
      </c>
      <c r="AC21">
        <v>0.75</v>
      </c>
      <c r="AD21">
        <v>0.4</v>
      </c>
      <c r="AE21">
        <v>0.6</v>
      </c>
    </row>
    <row r="22" spans="1:31" x14ac:dyDescent="0.15">
      <c r="A22" s="4">
        <v>886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4.3056831359863299</v>
      </c>
      <c r="L22" s="7">
        <v>2.9554023742675799</v>
      </c>
      <c r="M22">
        <v>2.3007888793945299</v>
      </c>
      <c r="N22">
        <v>3.56577491760254</v>
      </c>
      <c r="O22">
        <v>1</v>
      </c>
      <c r="P22">
        <v>1</v>
      </c>
      <c r="Q22">
        <v>7</v>
      </c>
      <c r="R22" s="12">
        <v>0.1429</v>
      </c>
      <c r="S22" s="12">
        <f t="shared" si="1"/>
        <v>0.1</v>
      </c>
      <c r="T22">
        <v>1.3386402130127</v>
      </c>
      <c r="U22">
        <v>1.2534433603286701</v>
      </c>
      <c r="V22">
        <v>1.1390419006347701</v>
      </c>
      <c r="W22" s="13">
        <v>0.114401459693909</v>
      </c>
      <c r="X22">
        <v>0.19959831237792999</v>
      </c>
      <c r="Y22">
        <v>0.19959831237792999</v>
      </c>
      <c r="Z22">
        <v>0.1</v>
      </c>
      <c r="AA22">
        <v>0.6</v>
      </c>
      <c r="AB22">
        <v>0.85714285714285698</v>
      </c>
      <c r="AC22">
        <v>0.70588235294117596</v>
      </c>
      <c r="AD22">
        <v>0.4</v>
      </c>
      <c r="AE22">
        <v>0.5</v>
      </c>
    </row>
    <row r="23" spans="1:31" x14ac:dyDescent="0.15">
      <c r="A23" s="4">
        <v>113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4.0190277099609402</v>
      </c>
      <c r="L23" s="7">
        <v>2.9592247009277299</v>
      </c>
      <c r="M23">
        <v>3.0995292663574201</v>
      </c>
      <c r="N23">
        <v>5.4743957519531197</v>
      </c>
      <c r="O23">
        <v>0</v>
      </c>
      <c r="P23">
        <v>0</v>
      </c>
      <c r="Q23">
        <v>6</v>
      </c>
      <c r="R23" s="12">
        <v>0</v>
      </c>
      <c r="S23" s="12">
        <f t="shared" si="1"/>
        <v>0</v>
      </c>
      <c r="T23">
        <v>1.23481941223145</v>
      </c>
      <c r="U23">
        <v>1.0928773880004901</v>
      </c>
      <c r="V23">
        <v>1.0505173206329399</v>
      </c>
      <c r="W23" s="13">
        <v>4.2360067367553697E-2</v>
      </c>
      <c r="X23">
        <v>0.18430209159851099</v>
      </c>
      <c r="Y23">
        <v>0.18430209159851099</v>
      </c>
      <c r="Z23">
        <v>0</v>
      </c>
      <c r="AA23">
        <v>0.6</v>
      </c>
      <c r="AB23">
        <v>1</v>
      </c>
      <c r="AC23">
        <v>0.75</v>
      </c>
      <c r="AD23">
        <v>0.4</v>
      </c>
      <c r="AE23">
        <v>0.6</v>
      </c>
    </row>
    <row r="24" spans="1:31" s="2" customFormat="1" x14ac:dyDescent="0.15">
      <c r="A24" s="17">
        <v>287</v>
      </c>
      <c r="B24" s="2">
        <v>13</v>
      </c>
      <c r="C24" s="2">
        <v>7</v>
      </c>
      <c r="D24" s="2">
        <v>10</v>
      </c>
      <c r="E24" s="2">
        <v>10</v>
      </c>
      <c r="F24" s="2">
        <v>10</v>
      </c>
      <c r="G24" s="2">
        <v>0</v>
      </c>
      <c r="H24" s="2">
        <v>3</v>
      </c>
      <c r="I24" s="2">
        <v>7</v>
      </c>
      <c r="J24" s="2">
        <v>0.65</v>
      </c>
      <c r="K24" s="2">
        <v>4.0195064544677699</v>
      </c>
      <c r="L24" s="2">
        <v>2.9595031738281201</v>
      </c>
      <c r="M24" s="2">
        <v>3.0390090942382799</v>
      </c>
      <c r="N24" s="2">
        <v>3.6469268798828098</v>
      </c>
      <c r="O24" s="2">
        <v>1</v>
      </c>
      <c r="P24" s="2">
        <v>1</v>
      </c>
      <c r="Q24" s="2">
        <v>9</v>
      </c>
      <c r="R24" s="18">
        <v>0.1111</v>
      </c>
      <c r="S24" s="18">
        <f t="shared" si="1"/>
        <v>0.1</v>
      </c>
      <c r="T24" s="2">
        <v>1.19313812255859</v>
      </c>
      <c r="U24" s="2">
        <v>1.1318773031234699</v>
      </c>
      <c r="V24" s="2">
        <v>1.01965427398682</v>
      </c>
      <c r="W24" s="2">
        <v>0.11222302913665801</v>
      </c>
      <c r="X24" s="2">
        <v>0.17348384857177701</v>
      </c>
      <c r="Y24" s="2">
        <v>0.17348384857177701</v>
      </c>
      <c r="Z24" s="2">
        <v>0.1</v>
      </c>
      <c r="AA24" s="2">
        <v>0.8</v>
      </c>
      <c r="AB24" s="2">
        <v>0.88888888888888895</v>
      </c>
      <c r="AC24" s="2">
        <v>0.84210526315789502</v>
      </c>
      <c r="AD24" s="2">
        <v>0.2</v>
      </c>
      <c r="AE24" s="2">
        <v>0.7</v>
      </c>
    </row>
    <row r="25" spans="1:31" x14ac:dyDescent="0.15">
      <c r="A25" s="4">
        <v>546</v>
      </c>
      <c r="B25">
        <v>10</v>
      </c>
      <c r="C25">
        <v>10</v>
      </c>
      <c r="D25">
        <v>10</v>
      </c>
      <c r="E25">
        <v>10</v>
      </c>
      <c r="F25">
        <v>9</v>
      </c>
      <c r="G25">
        <v>1</v>
      </c>
      <c r="H25">
        <v>1</v>
      </c>
      <c r="I25">
        <v>9</v>
      </c>
      <c r="J25">
        <v>0.5</v>
      </c>
      <c r="K25">
        <v>4.3516159057617196</v>
      </c>
      <c r="L25" s="7">
        <v>4.13596534729004</v>
      </c>
      <c r="M25">
        <v>8.3209362030029297</v>
      </c>
      <c r="N25">
        <v>6.8064727783203098</v>
      </c>
      <c r="O25">
        <v>0</v>
      </c>
      <c r="P25">
        <v>0</v>
      </c>
      <c r="Q25">
        <v>7</v>
      </c>
      <c r="R25" s="12">
        <v>0</v>
      </c>
      <c r="S25" s="12">
        <f t="shared" si="1"/>
        <v>0</v>
      </c>
      <c r="T25">
        <v>0.92034149169921897</v>
      </c>
      <c r="U25">
        <v>0.94248390197753895</v>
      </c>
      <c r="V25">
        <v>0.78947222232818604</v>
      </c>
      <c r="W25" s="13">
        <v>0.153011679649353</v>
      </c>
      <c r="X25">
        <v>0.13086926937103299</v>
      </c>
      <c r="Y25">
        <v>0.13086926937103299</v>
      </c>
      <c r="Z25">
        <v>0</v>
      </c>
      <c r="AA25">
        <v>0.7</v>
      </c>
      <c r="AB25">
        <v>1</v>
      </c>
      <c r="AC25">
        <v>0.82352941176470595</v>
      </c>
      <c r="AD25">
        <v>0.3</v>
      </c>
      <c r="AE25">
        <v>0.7</v>
      </c>
    </row>
    <row r="26" spans="1:31" x14ac:dyDescent="0.15">
      <c r="A26" s="4">
        <v>902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>
        <v>4.9942569732665998</v>
      </c>
      <c r="L26" s="7">
        <v>4.13761329650879</v>
      </c>
      <c r="M26">
        <v>4.6904621124267596</v>
      </c>
      <c r="N26">
        <v>3.6452674865722701</v>
      </c>
      <c r="O26">
        <v>0</v>
      </c>
      <c r="P26">
        <v>0</v>
      </c>
      <c r="Q26">
        <v>8</v>
      </c>
      <c r="R26" s="12">
        <v>0</v>
      </c>
      <c r="S26" s="12">
        <f t="shared" si="1"/>
        <v>0</v>
      </c>
      <c r="T26">
        <v>1.2903900146484399</v>
      </c>
      <c r="U26">
        <v>1.29183578491211</v>
      </c>
      <c r="V26">
        <v>1.07369649410248</v>
      </c>
      <c r="W26" s="13">
        <v>0.21813929080963099</v>
      </c>
      <c r="X26">
        <v>0.21669352054596</v>
      </c>
      <c r="Y26">
        <v>0.21669352054596</v>
      </c>
      <c r="Z26">
        <v>0</v>
      </c>
      <c r="AA26">
        <v>0.8</v>
      </c>
      <c r="AB26">
        <v>1</v>
      </c>
      <c r="AC26">
        <v>0.88888888888888895</v>
      </c>
      <c r="AD26">
        <v>0.2</v>
      </c>
      <c r="AE26">
        <v>0.8</v>
      </c>
    </row>
    <row r="27" spans="1:31" x14ac:dyDescent="0.15">
      <c r="A27" s="4">
        <v>263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4.49503517150879</v>
      </c>
      <c r="L27" s="7">
        <v>4.1408271789550799</v>
      </c>
      <c r="M27">
        <v>7.6184921264648402</v>
      </c>
      <c r="N27">
        <v>7.4062194824218697</v>
      </c>
      <c r="O27">
        <v>0</v>
      </c>
      <c r="P27">
        <v>0</v>
      </c>
      <c r="Q27">
        <v>2</v>
      </c>
      <c r="R27" s="12">
        <v>0</v>
      </c>
      <c r="S27" s="12">
        <f t="shared" si="1"/>
        <v>0</v>
      </c>
      <c r="T27">
        <v>1.15388107299805</v>
      </c>
      <c r="U27">
        <v>1.1183834075927701</v>
      </c>
      <c r="V27">
        <v>0.96617126464843694</v>
      </c>
      <c r="W27" s="13">
        <v>0.15221214294433599</v>
      </c>
      <c r="X27">
        <v>0.18770980834960899</v>
      </c>
      <c r="Y27">
        <v>0.18770980834960899</v>
      </c>
      <c r="Z27">
        <v>0</v>
      </c>
      <c r="AA27">
        <v>0.2</v>
      </c>
      <c r="AB27">
        <v>1</v>
      </c>
      <c r="AC27">
        <v>0.33333333333333298</v>
      </c>
      <c r="AD27">
        <v>0.8</v>
      </c>
      <c r="AE27">
        <v>0.2</v>
      </c>
    </row>
    <row r="28" spans="1:31" x14ac:dyDescent="0.15">
      <c r="A28" s="4">
        <v>369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4.7350654602050799</v>
      </c>
      <c r="L28" s="7">
        <v>4.1418609619140598</v>
      </c>
      <c r="M28">
        <v>6.0008373260498002</v>
      </c>
      <c r="N28">
        <v>5.2897377014160201</v>
      </c>
      <c r="O28">
        <v>0</v>
      </c>
      <c r="P28">
        <v>0</v>
      </c>
      <c r="Q28">
        <v>9</v>
      </c>
      <c r="R28" s="12">
        <v>0</v>
      </c>
      <c r="S28" s="12">
        <f t="shared" si="1"/>
        <v>0</v>
      </c>
      <c r="T28">
        <v>1.1931114196777299</v>
      </c>
      <c r="U28">
        <v>1.19661045074463</v>
      </c>
      <c r="V28">
        <v>0.99885237216949496</v>
      </c>
      <c r="W28" s="13">
        <v>0.197758078575134</v>
      </c>
      <c r="X28">
        <v>0.19425904750824</v>
      </c>
      <c r="Y28">
        <v>0.19425904750824</v>
      </c>
      <c r="Z28">
        <v>0</v>
      </c>
      <c r="AA28">
        <v>0.9</v>
      </c>
      <c r="AB28">
        <v>1</v>
      </c>
      <c r="AC28">
        <v>0.94736842105263197</v>
      </c>
      <c r="AD28">
        <v>0.1</v>
      </c>
      <c r="AE28">
        <v>0.9</v>
      </c>
    </row>
    <row r="29" spans="1:31" x14ac:dyDescent="0.15">
      <c r="A29" s="4">
        <v>166</v>
      </c>
      <c r="B29">
        <v>9</v>
      </c>
      <c r="C29">
        <v>11</v>
      </c>
      <c r="D29">
        <v>10</v>
      </c>
      <c r="E29">
        <v>10</v>
      </c>
      <c r="F29">
        <v>8</v>
      </c>
      <c r="G29">
        <v>2</v>
      </c>
      <c r="H29">
        <v>1</v>
      </c>
      <c r="I29">
        <v>9</v>
      </c>
      <c r="J29">
        <v>0.45</v>
      </c>
      <c r="K29">
        <v>4.6205883026123002</v>
      </c>
      <c r="L29" s="7">
        <v>4.2118053436279297</v>
      </c>
      <c r="M29">
        <v>7.48451805114746</v>
      </c>
      <c r="N29">
        <v>7.7242012023925799</v>
      </c>
      <c r="O29">
        <v>0</v>
      </c>
      <c r="P29">
        <v>0</v>
      </c>
      <c r="Q29">
        <v>5</v>
      </c>
      <c r="R29" s="12">
        <v>0</v>
      </c>
      <c r="S29" s="12">
        <f t="shared" si="1"/>
        <v>0</v>
      </c>
      <c r="T29">
        <v>0.99028015136718694</v>
      </c>
      <c r="U29">
        <v>0.92626953125</v>
      </c>
      <c r="V29">
        <v>0.86308193206787098</v>
      </c>
      <c r="W29" s="13">
        <v>6.3187599182128906E-2</v>
      </c>
      <c r="X29">
        <v>0.12719821929931599</v>
      </c>
      <c r="Y29">
        <v>0.12719821929931599</v>
      </c>
      <c r="Z29">
        <v>0</v>
      </c>
      <c r="AA29">
        <v>0.5</v>
      </c>
      <c r="AB29">
        <v>1</v>
      </c>
      <c r="AC29">
        <v>0.66666666666666696</v>
      </c>
      <c r="AD29">
        <v>0.5</v>
      </c>
      <c r="AE29">
        <v>0.5</v>
      </c>
    </row>
    <row r="30" spans="1:31" x14ac:dyDescent="0.15">
      <c r="A30" s="4">
        <v>127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4.5882797241210902</v>
      </c>
      <c r="L30" s="7">
        <v>4.2150363922119096</v>
      </c>
      <c r="M30">
        <v>7.7338390350341797</v>
      </c>
      <c r="N30">
        <v>7.6422290802001998</v>
      </c>
      <c r="O30">
        <v>0</v>
      </c>
      <c r="P30">
        <v>0</v>
      </c>
      <c r="Q30">
        <v>7</v>
      </c>
      <c r="R30" s="12">
        <v>0</v>
      </c>
      <c r="S30" s="12">
        <f t="shared" si="1"/>
        <v>0</v>
      </c>
      <c r="T30">
        <v>1.14548492431641</v>
      </c>
      <c r="U30">
        <v>1.13467216491699</v>
      </c>
      <c r="V30">
        <v>0.964638531208038</v>
      </c>
      <c r="W30" s="13">
        <v>0.170033633708954</v>
      </c>
      <c r="X30">
        <v>0.180846393108368</v>
      </c>
      <c r="Y30">
        <v>0.180846393108368</v>
      </c>
      <c r="Z30">
        <v>0</v>
      </c>
      <c r="AA30">
        <v>0.7</v>
      </c>
      <c r="AB30">
        <v>1</v>
      </c>
      <c r="AC30">
        <v>0.82352941176470595</v>
      </c>
      <c r="AD30">
        <v>0.3</v>
      </c>
      <c r="AE30">
        <v>0.7</v>
      </c>
    </row>
    <row r="31" spans="1:31" x14ac:dyDescent="0.15">
      <c r="A31" s="4">
        <v>465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5.0138454437255904</v>
      </c>
      <c r="L31" s="7">
        <v>4.15462303161621</v>
      </c>
      <c r="M31">
        <v>4.3726902008056596</v>
      </c>
      <c r="N31">
        <v>8.8344821929931605</v>
      </c>
      <c r="O31">
        <v>1</v>
      </c>
      <c r="P31">
        <v>1</v>
      </c>
      <c r="Q31">
        <v>7</v>
      </c>
      <c r="R31" s="12">
        <v>0.1429</v>
      </c>
      <c r="S31" s="12">
        <f t="shared" si="1"/>
        <v>0.1</v>
      </c>
      <c r="T31">
        <v>1.4022903442382799</v>
      </c>
      <c r="U31">
        <v>1.14689064025879</v>
      </c>
      <c r="V31">
        <v>1.1600641012191799</v>
      </c>
      <c r="W31" s="13">
        <v>1.3173460960388199E-2</v>
      </c>
      <c r="X31">
        <v>0.242226243019104</v>
      </c>
      <c r="Y31">
        <v>0.242226243019104</v>
      </c>
      <c r="Z31">
        <v>0.1</v>
      </c>
      <c r="AA31">
        <v>0.6</v>
      </c>
      <c r="AB31">
        <v>0.85714285714285698</v>
      </c>
      <c r="AC31">
        <v>0.70588235294117596</v>
      </c>
      <c r="AD31">
        <v>0.4</v>
      </c>
      <c r="AE31">
        <v>0.5</v>
      </c>
    </row>
    <row r="32" spans="1:31" x14ac:dyDescent="0.15">
      <c r="A32" s="4">
        <v>871</v>
      </c>
      <c r="B32">
        <v>10</v>
      </c>
      <c r="C32">
        <v>10</v>
      </c>
      <c r="D32">
        <v>10</v>
      </c>
      <c r="E32">
        <v>10</v>
      </c>
      <c r="F32">
        <v>9</v>
      </c>
      <c r="G32">
        <v>1</v>
      </c>
      <c r="H32">
        <v>1</v>
      </c>
      <c r="I32">
        <v>9</v>
      </c>
      <c r="J32">
        <v>0.5</v>
      </c>
      <c r="K32">
        <v>5.3317241668701199</v>
      </c>
      <c r="L32" s="7">
        <v>4.4379978179931596</v>
      </c>
      <c r="M32">
        <v>4.2536773681640598</v>
      </c>
      <c r="N32">
        <v>8.7324657440185494</v>
      </c>
      <c r="O32">
        <v>1</v>
      </c>
      <c r="P32">
        <v>1</v>
      </c>
      <c r="Q32">
        <v>9</v>
      </c>
      <c r="R32" s="12">
        <v>0.1111</v>
      </c>
      <c r="S32" s="12">
        <f t="shared" si="1"/>
        <v>0.1</v>
      </c>
      <c r="T32">
        <v>1.28287506103516</v>
      </c>
      <c r="U32">
        <v>1.03861808776855</v>
      </c>
      <c r="V32">
        <v>1.0701758861541799</v>
      </c>
      <c r="W32" s="13">
        <v>3.1557798385620103E-2</v>
      </c>
      <c r="X32">
        <v>0.212699174880981</v>
      </c>
      <c r="Y32">
        <v>0.212699174880981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195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5.6812610626220703</v>
      </c>
      <c r="L33" s="7">
        <v>4.7090530395507804</v>
      </c>
      <c r="M33">
        <v>4.1505641937255904</v>
      </c>
      <c r="N33">
        <v>9.1015338897705096</v>
      </c>
      <c r="O33">
        <v>1</v>
      </c>
      <c r="P33">
        <v>1</v>
      </c>
      <c r="Q33">
        <v>9</v>
      </c>
      <c r="R33" s="12">
        <v>0.1111</v>
      </c>
      <c r="S33" s="12">
        <f t="shared" si="1"/>
        <v>0.1</v>
      </c>
      <c r="T33">
        <v>1.55792236328125</v>
      </c>
      <c r="U33">
        <v>1.2859477996826201</v>
      </c>
      <c r="V33">
        <v>1.2839777469635001</v>
      </c>
      <c r="W33" s="13">
        <v>1.9700527191162101E-3</v>
      </c>
      <c r="X33">
        <v>0.27394461631774902</v>
      </c>
      <c r="Y33">
        <v>0.27394461631774902</v>
      </c>
      <c r="Z33">
        <v>0.1</v>
      </c>
      <c r="AA33">
        <v>0.8</v>
      </c>
      <c r="AB33">
        <v>0.88888888888888895</v>
      </c>
      <c r="AC33">
        <v>0.84210526315789502</v>
      </c>
      <c r="AD33">
        <v>0.2</v>
      </c>
      <c r="AE33">
        <v>0.7</v>
      </c>
    </row>
    <row r="34" spans="1:31" x14ac:dyDescent="0.15">
      <c r="A34" s="4">
        <v>156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>
        <v>5.7591991424560502</v>
      </c>
      <c r="L34" s="7">
        <v>4.2316150665283203</v>
      </c>
      <c r="M34">
        <v>4.5075874328613299</v>
      </c>
      <c r="N34">
        <v>3.6071128845214799</v>
      </c>
      <c r="O34">
        <v>0</v>
      </c>
      <c r="P34">
        <v>0</v>
      </c>
      <c r="Q34">
        <v>7</v>
      </c>
      <c r="R34" s="12">
        <v>0</v>
      </c>
      <c r="S34" s="12">
        <f t="shared" si="1"/>
        <v>0</v>
      </c>
      <c r="T34">
        <v>1.2883491516113299</v>
      </c>
      <c r="U34">
        <v>1.29451251029968</v>
      </c>
      <c r="V34">
        <v>1.09758853912353</v>
      </c>
      <c r="W34" s="13">
        <v>0.19692397117614699</v>
      </c>
      <c r="X34">
        <v>0.190760612487793</v>
      </c>
      <c r="Y34">
        <v>0.190760612487793</v>
      </c>
      <c r="Z34">
        <v>0</v>
      </c>
      <c r="AA34">
        <v>0.7</v>
      </c>
      <c r="AB34">
        <v>1</v>
      </c>
      <c r="AC34">
        <v>0.82352941176470595</v>
      </c>
      <c r="AD34">
        <v>0.3</v>
      </c>
      <c r="AE34">
        <v>0.7</v>
      </c>
    </row>
    <row r="35" spans="1:31" x14ac:dyDescent="0.15">
      <c r="A35" s="4">
        <v>822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5.9955062866210902</v>
      </c>
      <c r="L35" s="7">
        <v>4.2326908111572301</v>
      </c>
      <c r="M35">
        <v>2.9132118225097701</v>
      </c>
      <c r="N35">
        <v>3.9910850524902299</v>
      </c>
      <c r="O35">
        <v>2</v>
      </c>
      <c r="P35">
        <v>2</v>
      </c>
      <c r="Q35">
        <v>12</v>
      </c>
      <c r="R35" s="12">
        <v>0.16669999999999999</v>
      </c>
      <c r="S35" s="12">
        <f t="shared" si="1"/>
        <v>0.2</v>
      </c>
      <c r="T35">
        <v>1.7879619598388701</v>
      </c>
      <c r="U35">
        <v>1.676225066185</v>
      </c>
      <c r="V35">
        <v>1.46119177341461</v>
      </c>
      <c r="W35" s="13">
        <v>0.21503329277038599</v>
      </c>
      <c r="X35">
        <v>0.32677018642425498</v>
      </c>
      <c r="Y35">
        <v>0.32677018642425498</v>
      </c>
      <c r="Z35">
        <v>0.2</v>
      </c>
      <c r="AA35">
        <v>1</v>
      </c>
      <c r="AB35">
        <v>0.83333333333333304</v>
      </c>
      <c r="AC35">
        <v>0.90909090909090895</v>
      </c>
      <c r="AD35">
        <v>0</v>
      </c>
      <c r="AE35">
        <v>0.8</v>
      </c>
    </row>
    <row r="36" spans="1:31" x14ac:dyDescent="0.15">
      <c r="A36" s="4">
        <v>713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5.3670501708984402</v>
      </c>
      <c r="L36" s="7">
        <v>4.2337970733642596</v>
      </c>
      <c r="M36">
        <v>3.1635761260986301</v>
      </c>
      <c r="N36">
        <v>4.3284873962402299</v>
      </c>
      <c r="O36">
        <v>1</v>
      </c>
      <c r="P36">
        <v>1</v>
      </c>
      <c r="Q36">
        <v>9</v>
      </c>
      <c r="R36" s="12">
        <v>0.1111</v>
      </c>
      <c r="S36" s="12">
        <f t="shared" si="1"/>
        <v>0.1</v>
      </c>
      <c r="T36">
        <v>1.5429782867431601</v>
      </c>
      <c r="U36">
        <v>1.4417095184326201</v>
      </c>
      <c r="V36">
        <v>1.2681801319122299</v>
      </c>
      <c r="W36" s="13">
        <v>0.17352938652038599</v>
      </c>
      <c r="X36">
        <v>0.27479815483093301</v>
      </c>
      <c r="Y36">
        <v>0.27479815483093301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ht="12" customHeight="1" x14ac:dyDescent="0.15">
      <c r="A37" s="4">
        <v>824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5.1635837554931596</v>
      </c>
      <c r="L37" s="7">
        <v>4.3282947540283203</v>
      </c>
      <c r="M37">
        <v>4.6453266143798801</v>
      </c>
      <c r="N37">
        <v>8.7051639556884801</v>
      </c>
      <c r="O37">
        <v>1</v>
      </c>
      <c r="P37">
        <v>1</v>
      </c>
      <c r="Q37">
        <v>10</v>
      </c>
      <c r="R37" s="12">
        <v>0.1</v>
      </c>
      <c r="S37" s="12">
        <f t="shared" si="1"/>
        <v>0.1</v>
      </c>
      <c r="T37">
        <v>1.5068454742431601</v>
      </c>
      <c r="U37">
        <v>1.2630596160888701</v>
      </c>
      <c r="V37">
        <v>1.2353279590606701</v>
      </c>
      <c r="W37" s="13">
        <v>2.7731657028198201E-2</v>
      </c>
      <c r="X37">
        <v>0.27151751518249501</v>
      </c>
      <c r="Y37">
        <v>0.27151751518249501</v>
      </c>
      <c r="Z37">
        <v>0.1</v>
      </c>
      <c r="AA37">
        <v>0.9</v>
      </c>
      <c r="AB37">
        <v>0.9</v>
      </c>
      <c r="AC37">
        <v>0.9</v>
      </c>
      <c r="AD37">
        <v>0.1</v>
      </c>
      <c r="AE37">
        <v>0.8</v>
      </c>
    </row>
    <row r="38" spans="1:31" x14ac:dyDescent="0.15">
      <c r="A38" s="4">
        <v>353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5.7181262969970703</v>
      </c>
      <c r="L38" s="7">
        <v>4.64410400390625</v>
      </c>
      <c r="M38">
        <v>3.29713630676269</v>
      </c>
      <c r="N38">
        <v>9.2436008453369105</v>
      </c>
      <c r="O38">
        <v>1</v>
      </c>
      <c r="P38">
        <v>1</v>
      </c>
      <c r="Q38">
        <v>11</v>
      </c>
      <c r="R38" s="12">
        <v>9.0899999999999995E-2</v>
      </c>
      <c r="S38" s="12">
        <f t="shared" si="1"/>
        <v>0.1</v>
      </c>
      <c r="T38">
        <v>1.5096950531005899</v>
      </c>
      <c r="U38">
        <v>1.1918525695800799</v>
      </c>
      <c r="V38">
        <v>1.2419782876968399</v>
      </c>
      <c r="W38" s="13">
        <v>5.0125718116760198E-2</v>
      </c>
      <c r="X38">
        <v>0.267716765403748</v>
      </c>
      <c r="Y38">
        <v>0.267716765403748</v>
      </c>
      <c r="Z38">
        <v>0.1</v>
      </c>
      <c r="AA38">
        <v>1</v>
      </c>
      <c r="AB38">
        <v>0.90909090909090895</v>
      </c>
      <c r="AC38">
        <v>0.952380952380952</v>
      </c>
      <c r="AD38">
        <v>0</v>
      </c>
      <c r="AE38">
        <v>0.9</v>
      </c>
    </row>
    <row r="39" spans="1:31" x14ac:dyDescent="0.15">
      <c r="A39" s="4">
        <v>691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4.8964290618896502</v>
      </c>
      <c r="L39" s="7">
        <v>4.3294925689697301</v>
      </c>
      <c r="M39">
        <v>5.4716281890869096</v>
      </c>
      <c r="N39">
        <v>4.26235008239746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1.1097564697265601</v>
      </c>
      <c r="U39">
        <v>1.1316432952880899</v>
      </c>
      <c r="V39">
        <v>0.93526744842529297</v>
      </c>
      <c r="W39" s="13">
        <v>0.196375846862793</v>
      </c>
      <c r="X39">
        <v>0.17448902130127</v>
      </c>
      <c r="Y39">
        <v>0.17448902130127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722</v>
      </c>
      <c r="B40">
        <v>11</v>
      </c>
      <c r="C40">
        <v>9</v>
      </c>
      <c r="D40">
        <v>10</v>
      </c>
      <c r="E40">
        <v>10</v>
      </c>
      <c r="F40">
        <v>9</v>
      </c>
      <c r="G40">
        <v>1</v>
      </c>
      <c r="H40">
        <v>2</v>
      </c>
      <c r="I40">
        <v>8</v>
      </c>
      <c r="J40">
        <v>0.55000000000000004</v>
      </c>
      <c r="K40">
        <v>5.2429428100585902</v>
      </c>
      <c r="L40" s="7">
        <v>4.3295440673828098</v>
      </c>
      <c r="M40">
        <v>4.3462657928466797</v>
      </c>
      <c r="N40">
        <v>4.5878963470459002</v>
      </c>
      <c r="O40">
        <v>0</v>
      </c>
      <c r="P40">
        <v>0</v>
      </c>
      <c r="Q40">
        <v>7</v>
      </c>
      <c r="R40" s="12">
        <v>0</v>
      </c>
      <c r="S40" s="12">
        <f t="shared" si="1"/>
        <v>0</v>
      </c>
      <c r="T40">
        <v>1.10601234436035</v>
      </c>
      <c r="U40">
        <v>1.06958103179932</v>
      </c>
      <c r="V40">
        <v>0.93851566314697299</v>
      </c>
      <c r="W40" s="13">
        <v>0.131065368652344</v>
      </c>
      <c r="X40">
        <v>0.16749668121337899</v>
      </c>
      <c r="Y40">
        <v>0.16749668121337899</v>
      </c>
      <c r="Z40">
        <v>0</v>
      </c>
      <c r="AA40">
        <v>0.7</v>
      </c>
      <c r="AB40">
        <v>1</v>
      </c>
      <c r="AC40">
        <v>0.82352941176470595</v>
      </c>
      <c r="AD40">
        <v>0.3</v>
      </c>
      <c r="AE40">
        <v>0.7</v>
      </c>
    </row>
    <row r="41" spans="1:31" x14ac:dyDescent="0.15">
      <c r="A41" s="4">
        <v>284</v>
      </c>
      <c r="B41">
        <v>10</v>
      </c>
      <c r="C41">
        <v>10</v>
      </c>
      <c r="D41">
        <v>10</v>
      </c>
      <c r="E41">
        <v>10</v>
      </c>
      <c r="F41">
        <v>9</v>
      </c>
      <c r="G41">
        <v>1</v>
      </c>
      <c r="H41">
        <v>1</v>
      </c>
      <c r="I41">
        <v>9</v>
      </c>
      <c r="J41">
        <v>0.5</v>
      </c>
      <c r="K41">
        <v>5.2167873382568404</v>
      </c>
      <c r="L41" s="7">
        <v>4.4166011810302699</v>
      </c>
      <c r="M41">
        <v>5.1786956787109402</v>
      </c>
      <c r="N41">
        <v>8.8486213684081996</v>
      </c>
      <c r="O41">
        <v>1</v>
      </c>
      <c r="P41">
        <v>1</v>
      </c>
      <c r="Q41">
        <v>9</v>
      </c>
      <c r="R41" s="12">
        <v>0.1111</v>
      </c>
      <c r="S41" s="12">
        <f t="shared" si="1"/>
        <v>0.1</v>
      </c>
      <c r="T41">
        <v>1.0910396575927701</v>
      </c>
      <c r="U41">
        <v>0.92492294311523404</v>
      </c>
      <c r="V41">
        <v>0.93204516172409102</v>
      </c>
      <c r="W41" s="13">
        <v>7.1222186088562003E-3</v>
      </c>
      <c r="X41">
        <v>0.158994495868683</v>
      </c>
      <c r="Y41">
        <v>0.158994495868683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26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5.2552204132080096</v>
      </c>
      <c r="L42" s="7">
        <v>4.3341083526611301</v>
      </c>
      <c r="M42">
        <v>4.9047622680664098</v>
      </c>
      <c r="N42">
        <v>5.3188915252685502</v>
      </c>
      <c r="O42">
        <v>0</v>
      </c>
      <c r="P42">
        <v>0</v>
      </c>
      <c r="Q42">
        <v>4</v>
      </c>
      <c r="R42" s="12">
        <v>0</v>
      </c>
      <c r="S42" s="12">
        <f t="shared" si="1"/>
        <v>0</v>
      </c>
      <c r="T42">
        <v>1.20943450927734</v>
      </c>
      <c r="U42">
        <v>1.1855440139770499</v>
      </c>
      <c r="V42">
        <v>1.0173877477645901</v>
      </c>
      <c r="W42" s="13">
        <v>0.16815626621246299</v>
      </c>
      <c r="X42">
        <v>0.19204676151275599</v>
      </c>
      <c r="Y42">
        <v>0.19204676151275599</v>
      </c>
      <c r="Z42">
        <v>0</v>
      </c>
      <c r="AA42">
        <v>0.4</v>
      </c>
      <c r="AB42">
        <v>1</v>
      </c>
      <c r="AC42">
        <v>0.57142857142857195</v>
      </c>
      <c r="AD42">
        <v>0.6</v>
      </c>
      <c r="AE42">
        <v>0.4</v>
      </c>
    </row>
    <row r="43" spans="1:31" x14ac:dyDescent="0.15">
      <c r="A43" s="4">
        <v>810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4.8922367095947301</v>
      </c>
      <c r="L43" s="7">
        <v>4.3384208679199201</v>
      </c>
      <c r="M43">
        <v>6.7345428466796902</v>
      </c>
      <c r="N43">
        <v>8.2005157470703107</v>
      </c>
      <c r="O43">
        <v>0</v>
      </c>
      <c r="P43">
        <v>0</v>
      </c>
      <c r="Q43">
        <v>8</v>
      </c>
      <c r="R43" s="12">
        <v>0</v>
      </c>
      <c r="S43" s="12">
        <f t="shared" si="1"/>
        <v>0</v>
      </c>
      <c r="T43">
        <v>1.2678184509277299</v>
      </c>
      <c r="U43">
        <v>1.1643428802490201</v>
      </c>
      <c r="V43">
        <v>1.0527038574218699</v>
      </c>
      <c r="W43" s="13">
        <v>0.11163902282714799</v>
      </c>
      <c r="X43">
        <v>0.21511459350585899</v>
      </c>
      <c r="Y43">
        <v>0.21511459350585899</v>
      </c>
      <c r="Z43">
        <v>0</v>
      </c>
      <c r="AA43">
        <v>0.8</v>
      </c>
      <c r="AB43">
        <v>1</v>
      </c>
      <c r="AC43">
        <v>0.88888888888888895</v>
      </c>
      <c r="AD43">
        <v>0.2</v>
      </c>
      <c r="AE43">
        <v>0.8</v>
      </c>
    </row>
    <row r="44" spans="1:31" x14ac:dyDescent="0.15">
      <c r="A44" s="4">
        <v>904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5.2344322204589799</v>
      </c>
      <c r="L44" s="7">
        <v>4.5122661590576199</v>
      </c>
      <c r="M44">
        <v>5.8526840209960902</v>
      </c>
      <c r="N44">
        <v>8.7110691070556605</v>
      </c>
      <c r="O44">
        <v>0</v>
      </c>
      <c r="P44">
        <v>0</v>
      </c>
      <c r="Q44">
        <v>5</v>
      </c>
      <c r="R44" s="12">
        <v>0</v>
      </c>
      <c r="S44" s="12">
        <f t="shared" si="1"/>
        <v>0</v>
      </c>
      <c r="T44">
        <v>1.5087947845459</v>
      </c>
      <c r="U44">
        <v>1.3497829437255899</v>
      </c>
      <c r="V44">
        <v>1.27078056335449</v>
      </c>
      <c r="W44" s="13">
        <v>7.9002380371093694E-2</v>
      </c>
      <c r="X44">
        <v>0.238014221191406</v>
      </c>
      <c r="Y44">
        <v>0.238014221191406</v>
      </c>
      <c r="Z44">
        <v>0</v>
      </c>
      <c r="AA44">
        <v>0.5</v>
      </c>
      <c r="AB44">
        <v>1</v>
      </c>
      <c r="AC44">
        <v>0.66666666666666696</v>
      </c>
      <c r="AD44">
        <v>0.5</v>
      </c>
      <c r="AE44">
        <v>0.5</v>
      </c>
    </row>
    <row r="45" spans="1:31" x14ac:dyDescent="0.15">
      <c r="A45" s="4">
        <v>738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5.1780776977539098</v>
      </c>
      <c r="L45" s="7">
        <v>4.5140037536621103</v>
      </c>
      <c r="M45">
        <v>6.2413272857665998</v>
      </c>
      <c r="N45">
        <v>8.5599708557128906</v>
      </c>
      <c r="O45">
        <v>1</v>
      </c>
      <c r="P45">
        <v>1</v>
      </c>
      <c r="Q45">
        <v>11</v>
      </c>
      <c r="R45" s="12">
        <v>9.0899999999999995E-2</v>
      </c>
      <c r="S45" s="12">
        <f t="shared" si="1"/>
        <v>0.1</v>
      </c>
      <c r="T45">
        <v>1.26169586181641</v>
      </c>
      <c r="U45">
        <v>1.1312885284423799</v>
      </c>
      <c r="V45">
        <v>1.04321956634522</v>
      </c>
      <c r="W45" s="13">
        <v>8.8068962097167997E-2</v>
      </c>
      <c r="X45">
        <v>0.21847629547119099</v>
      </c>
      <c r="Y45">
        <v>0.21847629547119099</v>
      </c>
      <c r="Z45">
        <v>0.1</v>
      </c>
      <c r="AA45">
        <v>1</v>
      </c>
      <c r="AB45">
        <v>0.90909090909090895</v>
      </c>
      <c r="AC45">
        <v>0.952380952380952</v>
      </c>
      <c r="AD45">
        <v>0</v>
      </c>
      <c r="AE45">
        <v>0.9</v>
      </c>
    </row>
    <row r="46" spans="1:31" x14ac:dyDescent="0.15">
      <c r="A46" s="4">
        <v>997</v>
      </c>
      <c r="B46">
        <v>11</v>
      </c>
      <c r="C46">
        <v>9</v>
      </c>
      <c r="D46">
        <v>10</v>
      </c>
      <c r="E46">
        <v>10</v>
      </c>
      <c r="F46">
        <v>9</v>
      </c>
      <c r="G46">
        <v>1</v>
      </c>
      <c r="H46">
        <v>2</v>
      </c>
      <c r="I46">
        <v>8</v>
      </c>
      <c r="J46">
        <v>0.55000000000000004</v>
      </c>
      <c r="K46">
        <v>4.6516838073730504</v>
      </c>
      <c r="L46" s="7">
        <v>4.3425559997558603</v>
      </c>
      <c r="M46">
        <v>6.0293121337890598</v>
      </c>
      <c r="N46">
        <v>3.6540908813476598</v>
      </c>
      <c r="O46">
        <v>0</v>
      </c>
      <c r="P46">
        <v>0</v>
      </c>
      <c r="Q46">
        <v>6</v>
      </c>
      <c r="R46" s="12">
        <v>0</v>
      </c>
      <c r="S46" s="12">
        <f t="shared" ref="S46:S61" si="2">O46/E46</f>
        <v>0</v>
      </c>
      <c r="T46">
        <v>1.04219245910645</v>
      </c>
      <c r="U46">
        <v>1.07353687286377</v>
      </c>
      <c r="V46">
        <v>0.88867664337158203</v>
      </c>
      <c r="W46" s="13">
        <v>0.184860229492187</v>
      </c>
      <c r="X46">
        <v>0.153515815734863</v>
      </c>
      <c r="Y46">
        <v>0.153515815734863</v>
      </c>
      <c r="Z46">
        <v>0</v>
      </c>
      <c r="AA46">
        <v>0.6</v>
      </c>
      <c r="AB46">
        <v>1</v>
      </c>
      <c r="AC46">
        <v>0.75</v>
      </c>
      <c r="AD46">
        <v>0.4</v>
      </c>
      <c r="AE46">
        <v>0.6</v>
      </c>
    </row>
    <row r="47" spans="1:31" x14ac:dyDescent="0.15">
      <c r="A47" s="4">
        <v>583</v>
      </c>
      <c r="B47">
        <v>11</v>
      </c>
      <c r="C47">
        <v>9</v>
      </c>
      <c r="D47">
        <v>10</v>
      </c>
      <c r="E47">
        <v>10</v>
      </c>
      <c r="F47">
        <v>9</v>
      </c>
      <c r="G47">
        <v>1</v>
      </c>
      <c r="H47">
        <v>2</v>
      </c>
      <c r="I47">
        <v>8</v>
      </c>
      <c r="J47">
        <v>0.55000000000000004</v>
      </c>
      <c r="K47">
        <v>5.8490123748779297</v>
      </c>
      <c r="L47" s="7">
        <v>4.5238380432128897</v>
      </c>
      <c r="M47">
        <v>3.1948013305664098</v>
      </c>
      <c r="N47">
        <v>4.9645767211914098</v>
      </c>
      <c r="O47">
        <v>1</v>
      </c>
      <c r="P47">
        <v>1</v>
      </c>
      <c r="Q47">
        <v>8</v>
      </c>
      <c r="R47" s="12">
        <v>0.125</v>
      </c>
      <c r="S47" s="12">
        <f t="shared" si="2"/>
        <v>0.1</v>
      </c>
      <c r="T47">
        <v>1.30923271179199</v>
      </c>
      <c r="U47">
        <v>1.22052574157715</v>
      </c>
      <c r="V47">
        <v>1.1324498653411901</v>
      </c>
      <c r="W47" s="13">
        <v>8.80758762359619E-2</v>
      </c>
      <c r="X47">
        <v>0.176782846450806</v>
      </c>
      <c r="Y47">
        <v>0.176782846450806</v>
      </c>
      <c r="Z47">
        <v>0.1</v>
      </c>
      <c r="AA47">
        <v>0.7</v>
      </c>
      <c r="AB47">
        <v>0.875</v>
      </c>
      <c r="AC47">
        <v>0.77777777777777801</v>
      </c>
      <c r="AD47">
        <v>0.3</v>
      </c>
      <c r="AE47">
        <v>0.6</v>
      </c>
    </row>
    <row r="48" spans="1:31" x14ac:dyDescent="0.15">
      <c r="A48" s="4">
        <v>449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5.3996410369873002</v>
      </c>
      <c r="L48" s="7">
        <v>4.8014621734619096</v>
      </c>
      <c r="M48">
        <v>7.0481109619140598</v>
      </c>
      <c r="N48">
        <v>8.4780426025390607</v>
      </c>
      <c r="O48">
        <v>0</v>
      </c>
      <c r="P48">
        <v>0</v>
      </c>
      <c r="Q48">
        <v>8</v>
      </c>
      <c r="R48" s="12">
        <v>0</v>
      </c>
      <c r="S48" s="12">
        <f t="shared" si="2"/>
        <v>0</v>
      </c>
      <c r="T48">
        <v>1.25810050964355</v>
      </c>
      <c r="U48">
        <v>1.1673889160156199</v>
      </c>
      <c r="V48">
        <v>1.0252326726913401</v>
      </c>
      <c r="W48" s="13">
        <v>0.14215624332428001</v>
      </c>
      <c r="X48">
        <v>0.23286783695221</v>
      </c>
      <c r="Y48">
        <v>0.23286783695221</v>
      </c>
      <c r="Z48">
        <v>0</v>
      </c>
      <c r="AA48">
        <v>0.8</v>
      </c>
      <c r="AB48">
        <v>1</v>
      </c>
      <c r="AC48">
        <v>0.88888888888888895</v>
      </c>
      <c r="AD48">
        <v>0.2</v>
      </c>
      <c r="AE48">
        <v>0.8</v>
      </c>
    </row>
    <row r="49" spans="1:31" x14ac:dyDescent="0.15">
      <c r="A49" s="4">
        <v>607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5.6619815826415998</v>
      </c>
      <c r="L49" s="7">
        <v>4.8038883209228498</v>
      </c>
      <c r="M49">
        <v>4.7463493347168004</v>
      </c>
      <c r="N49">
        <v>8.5170135498046893</v>
      </c>
      <c r="O49">
        <v>1</v>
      </c>
      <c r="P49">
        <v>1</v>
      </c>
      <c r="Q49">
        <v>11</v>
      </c>
      <c r="R49" s="12">
        <v>9.0899999999999995E-2</v>
      </c>
      <c r="S49" s="12">
        <f t="shared" si="2"/>
        <v>0.1</v>
      </c>
      <c r="T49">
        <v>1.6791191101074201</v>
      </c>
      <c r="U49">
        <v>1.4201602935791</v>
      </c>
      <c r="V49">
        <v>1.3582627773284901</v>
      </c>
      <c r="W49" s="13">
        <v>6.18975162506104E-2</v>
      </c>
      <c r="X49">
        <v>0.320856332778931</v>
      </c>
      <c r="Y49">
        <v>0.320856332778931</v>
      </c>
      <c r="Z49">
        <v>0.1</v>
      </c>
      <c r="AA49">
        <v>1</v>
      </c>
      <c r="AB49">
        <v>0.90909090909090895</v>
      </c>
      <c r="AC49">
        <v>0.952380952380952</v>
      </c>
      <c r="AD49">
        <v>0</v>
      </c>
      <c r="AE49">
        <v>0.9</v>
      </c>
    </row>
    <row r="50" spans="1:31" x14ac:dyDescent="0.15">
      <c r="A50" s="4">
        <v>439</v>
      </c>
      <c r="B50">
        <v>12</v>
      </c>
      <c r="C50">
        <v>8</v>
      </c>
      <c r="D50">
        <v>10</v>
      </c>
      <c r="E50">
        <v>10</v>
      </c>
      <c r="F50">
        <v>10</v>
      </c>
      <c r="G50">
        <v>0</v>
      </c>
      <c r="H50">
        <v>2</v>
      </c>
      <c r="I50">
        <v>8</v>
      </c>
      <c r="J50">
        <v>0.6</v>
      </c>
      <c r="K50">
        <v>6.0493450164794904</v>
      </c>
      <c r="L50" s="7">
        <v>4.8051490783691397</v>
      </c>
      <c r="M50">
        <v>4.1259384155273402</v>
      </c>
      <c r="N50">
        <v>5.37196922302246</v>
      </c>
      <c r="O50">
        <v>1</v>
      </c>
      <c r="P50">
        <v>1</v>
      </c>
      <c r="Q50">
        <v>10</v>
      </c>
      <c r="R50" s="12">
        <v>0.1</v>
      </c>
      <c r="S50" s="12">
        <f t="shared" si="2"/>
        <v>0.1</v>
      </c>
      <c r="T50">
        <v>1.60184478759766</v>
      </c>
      <c r="U50">
        <v>1.5061206817627</v>
      </c>
      <c r="V50">
        <v>1.29638028144836</v>
      </c>
      <c r="W50" s="13">
        <v>0.209740400314331</v>
      </c>
      <c r="X50">
        <v>0.30546450614929199</v>
      </c>
      <c r="Y50">
        <v>0.30546450614929199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x14ac:dyDescent="0.15">
      <c r="A51" s="4">
        <v>151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5.6671257019043004</v>
      </c>
      <c r="L51" s="7">
        <v>4.5537357330322301</v>
      </c>
      <c r="M51">
        <v>3.1707382202148402</v>
      </c>
      <c r="N51">
        <v>9.5972442626953107</v>
      </c>
      <c r="O51">
        <v>1</v>
      </c>
      <c r="P51">
        <v>1</v>
      </c>
      <c r="Q51">
        <v>6</v>
      </c>
      <c r="R51" s="12">
        <v>0.16669999999999999</v>
      </c>
      <c r="S51" s="12">
        <f t="shared" si="2"/>
        <v>0.1</v>
      </c>
      <c r="T51">
        <v>1.4091281890869101</v>
      </c>
      <c r="U51">
        <v>1.10394859313965</v>
      </c>
      <c r="V51">
        <v>1.18171787261963</v>
      </c>
      <c r="W51" s="13">
        <v>7.7769279479980497E-2</v>
      </c>
      <c r="X51">
        <v>0.22741031646728499</v>
      </c>
      <c r="Y51">
        <v>0.22741031646728499</v>
      </c>
      <c r="Z51">
        <v>0.1</v>
      </c>
      <c r="AA51">
        <v>0.5</v>
      </c>
      <c r="AB51">
        <v>0.83333333333333304</v>
      </c>
      <c r="AC51">
        <v>0.625</v>
      </c>
      <c r="AD51">
        <v>0.5</v>
      </c>
      <c r="AE51">
        <v>0.4</v>
      </c>
    </row>
    <row r="52" spans="1:31" x14ac:dyDescent="0.15">
      <c r="A52" s="4">
        <v>660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5.4647674560546902</v>
      </c>
      <c r="L52" s="7">
        <v>4.6398448944091797</v>
      </c>
      <c r="M52">
        <v>5.1427249908447301</v>
      </c>
      <c r="N52">
        <v>8.8079738616943395</v>
      </c>
      <c r="O52">
        <v>1</v>
      </c>
      <c r="P52">
        <v>1</v>
      </c>
      <c r="Q52">
        <v>9</v>
      </c>
      <c r="R52" s="12">
        <v>0.1111</v>
      </c>
      <c r="S52" s="12">
        <f t="shared" si="2"/>
        <v>0.1</v>
      </c>
      <c r="T52">
        <v>1.4315814971923799</v>
      </c>
      <c r="U52">
        <v>1.2289924621582</v>
      </c>
      <c r="V52">
        <v>1.1694958209991499</v>
      </c>
      <c r="W52" s="13">
        <v>5.9496641159057603E-2</v>
      </c>
      <c r="X52">
        <v>0.26208567619323703</v>
      </c>
      <c r="Y52">
        <v>0.26208567619323703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ht="12" customHeight="1" x14ac:dyDescent="0.15">
      <c r="A53" s="4">
        <v>138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6.1091136932373002</v>
      </c>
      <c r="L53" s="7">
        <v>4.9969577789306596</v>
      </c>
      <c r="M53">
        <v>3.6711006164550799</v>
      </c>
      <c r="N53">
        <v>9.6484050750732404</v>
      </c>
      <c r="O53">
        <v>1</v>
      </c>
      <c r="P53">
        <v>1</v>
      </c>
      <c r="Q53">
        <v>10</v>
      </c>
      <c r="R53" s="12">
        <v>0.1</v>
      </c>
      <c r="S53" s="12">
        <f t="shared" si="2"/>
        <v>0.1</v>
      </c>
      <c r="T53">
        <v>1.49333572387695</v>
      </c>
      <c r="U53">
        <v>1.20723152160645</v>
      </c>
      <c r="V53">
        <v>1.23794806003571</v>
      </c>
      <c r="W53" s="13">
        <v>3.0716538429260299E-2</v>
      </c>
      <c r="X53">
        <v>0.255387663841248</v>
      </c>
      <c r="Y53">
        <v>0.255387663841248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x14ac:dyDescent="0.15">
      <c r="A54" s="4">
        <v>116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5.7334957122802699</v>
      </c>
      <c r="L54" s="7">
        <v>4.6566104888915998</v>
      </c>
      <c r="M54">
        <v>3.2517738342285201</v>
      </c>
      <c r="N54">
        <v>9.2079181671142596</v>
      </c>
      <c r="O54">
        <v>1</v>
      </c>
      <c r="P54">
        <v>1</v>
      </c>
      <c r="Q54">
        <v>10</v>
      </c>
      <c r="R54" s="12">
        <v>0.1</v>
      </c>
      <c r="S54" s="12">
        <f t="shared" si="2"/>
        <v>0.1</v>
      </c>
      <c r="T54">
        <v>1.6278133392334</v>
      </c>
      <c r="U54">
        <v>1.3126811981201201</v>
      </c>
      <c r="V54">
        <v>1.35928666591644</v>
      </c>
      <c r="W54" s="13">
        <v>4.6605467796325697E-2</v>
      </c>
      <c r="X54">
        <v>0.26852667331695601</v>
      </c>
      <c r="Y54">
        <v>0.26852667331695601</v>
      </c>
      <c r="Z54">
        <v>0.1</v>
      </c>
      <c r="AA54">
        <v>0.9</v>
      </c>
      <c r="AB54">
        <v>0.9</v>
      </c>
      <c r="AC54">
        <v>0.9</v>
      </c>
      <c r="AD54">
        <v>0.1</v>
      </c>
      <c r="AE54">
        <v>0.8</v>
      </c>
    </row>
    <row r="55" spans="1:31" x14ac:dyDescent="0.15">
      <c r="A55" s="4">
        <v>975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5.9835968017578098</v>
      </c>
      <c r="L55" s="7">
        <v>5.1374645233154297</v>
      </c>
      <c r="M55">
        <v>5.5081539154052699</v>
      </c>
      <c r="N55">
        <v>8.8732242584228498</v>
      </c>
      <c r="O55">
        <v>1</v>
      </c>
      <c r="P55">
        <v>1</v>
      </c>
      <c r="Q55">
        <v>11</v>
      </c>
      <c r="R55" s="12">
        <v>9.0899999999999995E-2</v>
      </c>
      <c r="S55" s="12">
        <f t="shared" si="2"/>
        <v>0.1</v>
      </c>
      <c r="T55">
        <v>1.5258693695068399</v>
      </c>
      <c r="U55">
        <v>1.3324146270752</v>
      </c>
      <c r="V55">
        <v>1.2329286336898799</v>
      </c>
      <c r="W55" s="13">
        <v>9.94859933853149E-2</v>
      </c>
      <c r="X55">
        <v>0.29294073581695601</v>
      </c>
      <c r="Y55">
        <v>0.29294073581695601</v>
      </c>
      <c r="Z55">
        <v>0.1</v>
      </c>
      <c r="AA55">
        <v>1</v>
      </c>
      <c r="AB55">
        <v>0.90909090909090895</v>
      </c>
      <c r="AC55">
        <v>0.952380952380952</v>
      </c>
      <c r="AD55">
        <v>0</v>
      </c>
      <c r="AE55">
        <v>0.9</v>
      </c>
    </row>
    <row r="56" spans="1:31" x14ac:dyDescent="0.15">
      <c r="A56" s="4">
        <v>54</v>
      </c>
      <c r="B56">
        <v>9</v>
      </c>
      <c r="C56">
        <v>11</v>
      </c>
      <c r="D56">
        <v>10</v>
      </c>
      <c r="E56">
        <v>10</v>
      </c>
      <c r="F56">
        <v>8</v>
      </c>
      <c r="G56">
        <v>2</v>
      </c>
      <c r="H56">
        <v>1</v>
      </c>
      <c r="I56">
        <v>9</v>
      </c>
      <c r="J56">
        <v>0.45</v>
      </c>
      <c r="K56">
        <v>6.2606983184814498</v>
      </c>
      <c r="L56" s="7">
        <v>5.9362640380859402</v>
      </c>
      <c r="M56">
        <v>9.4991874694824201</v>
      </c>
      <c r="N56">
        <v>7.20314598083496</v>
      </c>
      <c r="O56">
        <v>0</v>
      </c>
      <c r="P56">
        <v>0</v>
      </c>
      <c r="Q56">
        <v>6</v>
      </c>
      <c r="R56" s="12">
        <v>0</v>
      </c>
      <c r="S56" s="12">
        <f t="shared" si="2"/>
        <v>0</v>
      </c>
      <c r="T56">
        <v>0.99372100830078103</v>
      </c>
      <c r="U56">
        <v>1.0361270904541</v>
      </c>
      <c r="V56">
        <v>0.86705189943313599</v>
      </c>
      <c r="W56" s="13">
        <v>0.16907519102096599</v>
      </c>
      <c r="X56">
        <v>0.12666910886764501</v>
      </c>
      <c r="Y56">
        <v>0.12666910886764501</v>
      </c>
      <c r="Z56">
        <v>0</v>
      </c>
      <c r="AA56">
        <v>0.6</v>
      </c>
      <c r="AB56">
        <v>1</v>
      </c>
      <c r="AC56">
        <v>0.75</v>
      </c>
      <c r="AD56">
        <v>0.4</v>
      </c>
      <c r="AE56">
        <v>0.6</v>
      </c>
    </row>
    <row r="57" spans="1:31" x14ac:dyDescent="0.15">
      <c r="A57" s="4">
        <v>994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5.8407783508300799</v>
      </c>
      <c r="L57" s="7">
        <v>5.0607795715331996</v>
      </c>
      <c r="M57">
        <v>6.2361831665039098</v>
      </c>
      <c r="N57">
        <v>9.1059703826904297</v>
      </c>
      <c r="O57">
        <v>0</v>
      </c>
      <c r="P57">
        <v>0</v>
      </c>
      <c r="Q57">
        <v>8</v>
      </c>
      <c r="R57" s="12">
        <v>0</v>
      </c>
      <c r="S57" s="12">
        <f t="shared" si="2"/>
        <v>0</v>
      </c>
      <c r="T57">
        <v>1.35232925415039</v>
      </c>
      <c r="U57">
        <v>1.2186088562011701</v>
      </c>
      <c r="V57">
        <v>1.1154925823211701</v>
      </c>
      <c r="W57" s="13">
        <v>0.10311627388000499</v>
      </c>
      <c r="X57">
        <v>0.23683667182922399</v>
      </c>
      <c r="Y57">
        <v>0.23683667182922399</v>
      </c>
      <c r="Z57">
        <v>0</v>
      </c>
      <c r="AA57">
        <v>0.8</v>
      </c>
      <c r="AB57">
        <v>1</v>
      </c>
      <c r="AC57">
        <v>0.88888888888888895</v>
      </c>
      <c r="AD57">
        <v>0.2</v>
      </c>
      <c r="AE57">
        <v>0.8</v>
      </c>
    </row>
    <row r="58" spans="1:31" s="1" customFormat="1" x14ac:dyDescent="0.15">
      <c r="A58" s="5">
        <v>118</v>
      </c>
      <c r="B58" s="1">
        <v>10</v>
      </c>
      <c r="C58" s="1">
        <v>10</v>
      </c>
      <c r="D58" s="1">
        <v>10</v>
      </c>
      <c r="E58" s="1">
        <v>10</v>
      </c>
      <c r="F58" s="1">
        <v>9</v>
      </c>
      <c r="G58" s="1">
        <v>1</v>
      </c>
      <c r="H58" s="1">
        <v>1</v>
      </c>
      <c r="I58" s="1">
        <v>9</v>
      </c>
      <c r="J58" s="1">
        <v>0.5</v>
      </c>
      <c r="K58" s="1">
        <v>6.3139915466308603</v>
      </c>
      <c r="L58" s="1">
        <v>5.6860446929931596</v>
      </c>
      <c r="M58" s="1">
        <v>7.8103752136230504</v>
      </c>
      <c r="N58" s="1">
        <v>8.6398506164550799</v>
      </c>
      <c r="O58" s="1">
        <v>0</v>
      </c>
      <c r="P58" s="1">
        <v>0</v>
      </c>
      <c r="Q58" s="1">
        <v>9</v>
      </c>
      <c r="R58" s="14">
        <v>0</v>
      </c>
      <c r="S58" s="14">
        <f t="shared" si="2"/>
        <v>0</v>
      </c>
      <c r="T58" s="1">
        <v>1.3009033203125</v>
      </c>
      <c r="U58" s="1">
        <v>1.2336368560791</v>
      </c>
      <c r="V58" s="1">
        <v>1.07767033576965</v>
      </c>
      <c r="W58" s="1">
        <v>0.15596652030944799</v>
      </c>
      <c r="X58" s="1">
        <v>0.22323298454284701</v>
      </c>
      <c r="Y58" s="1">
        <v>0.22323298454284701</v>
      </c>
      <c r="Z58" s="1">
        <v>0</v>
      </c>
      <c r="AA58" s="1">
        <v>0.9</v>
      </c>
      <c r="AB58" s="1">
        <v>1</v>
      </c>
      <c r="AC58" s="1">
        <v>0.94736842105263197</v>
      </c>
      <c r="AD58" s="1">
        <v>0.1</v>
      </c>
      <c r="AE58" s="1">
        <v>0.9</v>
      </c>
    </row>
    <row r="59" spans="1:31" x14ac:dyDescent="0.15">
      <c r="A59" s="4">
        <v>975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5.9835968017578098</v>
      </c>
      <c r="L59" s="7">
        <v>5.1374645233154297</v>
      </c>
      <c r="M59">
        <v>5.5081539154052699</v>
      </c>
      <c r="N59">
        <v>8.8732242584228498</v>
      </c>
      <c r="O59">
        <v>1</v>
      </c>
      <c r="P59">
        <v>1</v>
      </c>
      <c r="Q59">
        <v>11</v>
      </c>
      <c r="R59" s="12">
        <v>9.0899999999999995E-2</v>
      </c>
      <c r="S59" s="12">
        <f t="shared" si="2"/>
        <v>0.1</v>
      </c>
      <c r="T59">
        <v>1.5258693695068399</v>
      </c>
      <c r="U59">
        <v>1.3324146270752</v>
      </c>
      <c r="V59">
        <v>1.2329286336898799</v>
      </c>
      <c r="W59" s="13">
        <v>9.94859933853149E-2</v>
      </c>
      <c r="X59">
        <v>0.29294073581695601</v>
      </c>
      <c r="Y59">
        <v>0.29294073581695601</v>
      </c>
      <c r="Z59">
        <v>0.1</v>
      </c>
      <c r="AA59">
        <v>1</v>
      </c>
      <c r="AB59">
        <v>0.90909090909090895</v>
      </c>
      <c r="AC59">
        <v>0.952380952380952</v>
      </c>
      <c r="AD59">
        <v>0</v>
      </c>
      <c r="AE59">
        <v>0.9</v>
      </c>
    </row>
    <row r="60" spans="1:31" x14ac:dyDescent="0.15">
      <c r="A60" s="4">
        <v>664</v>
      </c>
      <c r="B60">
        <v>11</v>
      </c>
      <c r="C60">
        <v>9</v>
      </c>
      <c r="D60">
        <v>10</v>
      </c>
      <c r="E60">
        <v>10</v>
      </c>
      <c r="F60">
        <v>9</v>
      </c>
      <c r="G60">
        <v>1</v>
      </c>
      <c r="H60">
        <v>2</v>
      </c>
      <c r="I60">
        <v>8</v>
      </c>
      <c r="J60">
        <v>0.55000000000000004</v>
      </c>
      <c r="K60">
        <v>6.4799747467040998</v>
      </c>
      <c r="L60" s="7">
        <v>4.9514541625976598</v>
      </c>
      <c r="M60">
        <v>3.68646240234375</v>
      </c>
      <c r="N60">
        <v>6.0613479614257804</v>
      </c>
      <c r="O60">
        <v>1</v>
      </c>
      <c r="P60">
        <v>1</v>
      </c>
      <c r="Q60">
        <v>9</v>
      </c>
      <c r="R60" s="12">
        <v>0.1111</v>
      </c>
      <c r="S60" s="12">
        <f t="shared" si="2"/>
        <v>0.1</v>
      </c>
      <c r="T60">
        <v>1.6116809844970701</v>
      </c>
      <c r="U60">
        <v>1.4346771240234399</v>
      </c>
      <c r="V60">
        <v>1.32643246650696</v>
      </c>
      <c r="W60" s="13">
        <v>0.10824465751648001</v>
      </c>
      <c r="X60">
        <v>0.28524851799011203</v>
      </c>
      <c r="Y60">
        <v>0.28524851799011203</v>
      </c>
      <c r="Z60">
        <v>0.1</v>
      </c>
      <c r="AA60">
        <v>0.8</v>
      </c>
      <c r="AB60">
        <v>0.88888888888888895</v>
      </c>
      <c r="AC60">
        <v>0.84210526315789502</v>
      </c>
      <c r="AD60">
        <v>0.2</v>
      </c>
      <c r="AE60">
        <v>0.7</v>
      </c>
    </row>
    <row r="61" spans="1:31" x14ac:dyDescent="0.15">
      <c r="A61" s="4">
        <v>994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5.8407783508300799</v>
      </c>
      <c r="L61" s="7">
        <v>5.0607795715331996</v>
      </c>
      <c r="M61">
        <v>6.2361831665039098</v>
      </c>
      <c r="N61">
        <v>9.1059703826904297</v>
      </c>
      <c r="O61">
        <v>0</v>
      </c>
      <c r="P61">
        <v>0</v>
      </c>
      <c r="Q61">
        <v>8</v>
      </c>
      <c r="R61" s="12">
        <v>0</v>
      </c>
      <c r="S61" s="12">
        <f t="shared" si="2"/>
        <v>0</v>
      </c>
      <c r="T61">
        <v>1.35232925415039</v>
      </c>
      <c r="U61">
        <v>1.2186088562011701</v>
      </c>
      <c r="V61">
        <v>1.1154925823211701</v>
      </c>
      <c r="W61" s="13">
        <v>0.10311627388000499</v>
      </c>
      <c r="X61">
        <v>0.23683667182922399</v>
      </c>
      <c r="Y61">
        <v>0.23683667182922399</v>
      </c>
      <c r="Z61">
        <v>0</v>
      </c>
      <c r="AA61">
        <v>0.8</v>
      </c>
      <c r="AB61">
        <v>1</v>
      </c>
      <c r="AC61">
        <v>0.88888888888888895</v>
      </c>
      <c r="AD61">
        <v>0.2</v>
      </c>
      <c r="AE61">
        <v>0.8</v>
      </c>
    </row>
    <row r="62" spans="1:31" x14ac:dyDescent="0.15">
      <c r="L62" s="8">
        <f>AVERAGE(L2:L61)</f>
        <v>3.8135211308797197</v>
      </c>
      <c r="W62" s="15">
        <f t="shared" ref="W62:AE62" si="3">AVERAGE(W2:W61)</f>
        <v>8.5980259378751131E-2</v>
      </c>
      <c r="Z62" s="9">
        <f t="shared" si="3"/>
        <v>0.10666666666666655</v>
      </c>
      <c r="AA62" s="9">
        <f t="shared" si="3"/>
        <v>0.73999999999999966</v>
      </c>
      <c r="AB62" s="9">
        <f t="shared" si="3"/>
        <v>0.88805000555000524</v>
      </c>
      <c r="AC62" s="9">
        <f t="shared" si="3"/>
        <v>0.79144430430101409</v>
      </c>
      <c r="AD62" s="9">
        <f t="shared" si="3"/>
        <v>0.2599999999999999</v>
      </c>
      <c r="AE62" s="9">
        <f t="shared" si="3"/>
        <v>0.63333333333333308</v>
      </c>
    </row>
    <row r="63" spans="1:31" x14ac:dyDescent="0.15">
      <c r="L63" s="8">
        <f>MAX(L2:L61)</f>
        <v>5.9362640380859402</v>
      </c>
      <c r="W63" s="15">
        <f t="shared" ref="W63:AE63" si="4">MAX(W2:W61)</f>
        <v>0.21813929080963099</v>
      </c>
      <c r="Z63" s="9">
        <f t="shared" si="4"/>
        <v>0.4</v>
      </c>
      <c r="AA63" s="9">
        <f t="shared" si="4"/>
        <v>1</v>
      </c>
      <c r="AB63" s="9">
        <f t="shared" si="4"/>
        <v>1</v>
      </c>
      <c r="AC63" s="9">
        <f t="shared" si="4"/>
        <v>0.952380952380952</v>
      </c>
      <c r="AD63" s="9">
        <f t="shared" si="4"/>
        <v>0.8</v>
      </c>
      <c r="AE63" s="9">
        <f t="shared" si="4"/>
        <v>0.9</v>
      </c>
    </row>
    <row r="64" spans="1:31" x14ac:dyDescent="0.15">
      <c r="L64" s="8">
        <f>MIN(L2:L61)</f>
        <v>1.7271423339843699</v>
      </c>
      <c r="W64" s="15">
        <f t="shared" ref="W64:AE64" si="5">MIN(W2:W61)</f>
        <v>4.1389465332031201E-4</v>
      </c>
      <c r="Z64" s="9">
        <f t="shared" si="5"/>
        <v>0</v>
      </c>
      <c r="AA64" s="9">
        <f t="shared" si="5"/>
        <v>0.2</v>
      </c>
      <c r="AB64" s="9">
        <f t="shared" si="5"/>
        <v>0.66666666666666696</v>
      </c>
      <c r="AC64" s="9">
        <f t="shared" si="5"/>
        <v>0.33333333333333298</v>
      </c>
      <c r="AD64" s="9">
        <f t="shared" si="5"/>
        <v>0</v>
      </c>
      <c r="AE64" s="9">
        <f t="shared" si="5"/>
        <v>0.2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N70" s="9" t="s">
        <v>123</v>
      </c>
      <c r="O70" s="9" t="s">
        <v>125</v>
      </c>
      <c r="Q70" s="9" t="s">
        <v>66</v>
      </c>
      <c r="R70" s="9"/>
      <c r="S70" s="9"/>
      <c r="T70" s="9"/>
      <c r="W70" s="13"/>
    </row>
    <row r="71" spans="11:23" x14ac:dyDescent="0.15">
      <c r="K71" s="9"/>
      <c r="L71" s="9"/>
      <c r="M71" s="9"/>
      <c r="Q71" s="9">
        <v>0.2</v>
      </c>
      <c r="R71" s="9">
        <v>-400</v>
      </c>
      <c r="S71" s="9">
        <v>1600</v>
      </c>
      <c r="T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1</v>
      </c>
      <c r="Q72" s="9">
        <v>0.4</v>
      </c>
      <c r="R72" s="9">
        <v>-800</v>
      </c>
      <c r="S72" s="9">
        <v>1200</v>
      </c>
      <c r="T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2</v>
      </c>
      <c r="Q73" s="9">
        <v>0.45</v>
      </c>
      <c r="R73" s="9">
        <v>-900</v>
      </c>
      <c r="S73" s="9">
        <v>1100</v>
      </c>
      <c r="T73" s="9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3</v>
      </c>
      <c r="M74" s="9">
        <v>3</v>
      </c>
      <c r="Q74" s="9">
        <v>0.49</v>
      </c>
      <c r="R74" s="9">
        <v>-980</v>
      </c>
      <c r="S74" s="9">
        <v>1020</v>
      </c>
      <c r="T74" s="9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4</v>
      </c>
      <c r="W75" s="13"/>
    </row>
    <row r="76" spans="11:23" x14ac:dyDescent="0.15">
      <c r="K76" s="9" t="s">
        <v>38</v>
      </c>
      <c r="L76" s="9">
        <f>COUNTIF(L2:L61,"&lt;2.157")-COUNTIF(L2:L61,"&lt;1.996")</f>
        <v>4</v>
      </c>
      <c r="M76" s="9">
        <v>7</v>
      </c>
      <c r="W76" s="13"/>
    </row>
    <row r="77" spans="11:23" x14ac:dyDescent="0.15">
      <c r="K77" s="9" t="s">
        <v>39</v>
      </c>
      <c r="L77" s="9">
        <f>COUNTIF(L2:L61,"&lt;2.318")-COUNTIF(L2:L61,"&lt;2.157")</f>
        <v>1</v>
      </c>
      <c r="M77" s="9">
        <v>11</v>
      </c>
      <c r="W77" s="13"/>
    </row>
    <row r="78" spans="11:23" x14ac:dyDescent="0.15">
      <c r="K78" s="9" t="s">
        <v>40</v>
      </c>
      <c r="L78" s="9">
        <f>COUNTIF(L2:L61,"&lt;2.479")-COUNTIF(L2:L61,"&lt;2.318")</f>
        <v>2</v>
      </c>
      <c r="M78" s="9">
        <v>14</v>
      </c>
      <c r="W78" s="13"/>
    </row>
    <row r="79" spans="11:23" x14ac:dyDescent="0.15">
      <c r="K79" s="9" t="s">
        <v>41</v>
      </c>
      <c r="L79" s="9">
        <f>COUNTIF(L2:L61,"&lt;2.64")-COUNTIF(L2:L61,"&lt;2.479")</f>
        <v>0</v>
      </c>
      <c r="M79" s="9">
        <v>16</v>
      </c>
    </row>
    <row r="80" spans="11:23" x14ac:dyDescent="0.15">
      <c r="K80" s="9" t="s">
        <v>42</v>
      </c>
      <c r="L80" s="9">
        <f>COUNTIF(L2:L61,"&lt;2.801")-COUNTIF(L2:L61,"&lt;2.64")</f>
        <v>0</v>
      </c>
      <c r="M80" s="9">
        <v>14</v>
      </c>
      <c r="W80" s="13"/>
    </row>
    <row r="81" spans="11:23" s="20" customFormat="1" x14ac:dyDescent="0.15">
      <c r="K81" s="23" t="s">
        <v>43</v>
      </c>
      <c r="L81" s="23">
        <f>COUNTIF(L2:L61,"&lt;2.962")-COUNTIF(L2:L61,"&lt;2.801")</f>
        <v>13</v>
      </c>
      <c r="M81" s="23">
        <v>11</v>
      </c>
    </row>
    <row r="82" spans="11:23" x14ac:dyDescent="0.15">
      <c r="K82" s="9" t="s">
        <v>44</v>
      </c>
      <c r="L82" s="9">
        <f>COUNTIF(L2:L61,"&lt;3.123")-COUNTIF(L2:L61,"&lt;2.962")</f>
        <v>0</v>
      </c>
      <c r="M82" s="9">
        <v>7</v>
      </c>
      <c r="W82" s="13"/>
    </row>
    <row r="83" spans="11:23" x14ac:dyDescent="0.15">
      <c r="K83" s="9" t="s">
        <v>45</v>
      </c>
      <c r="L83" s="9">
        <f>COUNTIF(L2:L61,"&lt;3.284")-COUNTIF(L2:L61,"&lt;3.123")</f>
        <v>0</v>
      </c>
      <c r="M83" s="9">
        <v>4</v>
      </c>
    </row>
    <row r="84" spans="11:23" x14ac:dyDescent="0.15">
      <c r="K84" s="9" t="s">
        <v>46</v>
      </c>
      <c r="L84" s="9">
        <f>COUNTIF(L2:L61,"&lt;3.445")-COUNTIF(L2:L61,"&lt;3.284")</f>
        <v>0</v>
      </c>
      <c r="M84" s="9">
        <v>3</v>
      </c>
    </row>
    <row r="85" spans="11:23" x14ac:dyDescent="0.15">
      <c r="K85" s="9" t="s">
        <v>47</v>
      </c>
      <c r="L85" s="9">
        <f>COUNTIF(L2:L61,"&lt;3.606")-COUNTIF(L2:L61,"&lt;3.445")</f>
        <v>0</v>
      </c>
      <c r="M85" s="9">
        <v>2</v>
      </c>
    </row>
    <row r="86" spans="11:23" x14ac:dyDescent="0.15">
      <c r="K86" s="9" t="s">
        <v>48</v>
      </c>
      <c r="L86" s="9">
        <f>COUNTIF(L2:L61,"&lt;3.767")-COUNTIF(L2:L61,"&lt;3.606")</f>
        <v>0</v>
      </c>
      <c r="M86" s="9">
        <v>1</v>
      </c>
    </row>
    <row r="87" spans="11:23" x14ac:dyDescent="0.15">
      <c r="K87" s="9" t="s">
        <v>49</v>
      </c>
      <c r="L87" s="9">
        <f>COUNTIF(L2:L61,"&lt;3.928")-COUNTIF(L2:L61,"&lt;3.767")</f>
        <v>0</v>
      </c>
      <c r="M87" s="9">
        <v>2</v>
      </c>
    </row>
    <row r="88" spans="11:23" x14ac:dyDescent="0.15">
      <c r="K88" s="9" t="s">
        <v>50</v>
      </c>
      <c r="L88" s="9">
        <f>COUNTIF(L2:L61,"&lt;4.089")-COUNTIF(L2:L61,"&lt;3.928")</f>
        <v>0</v>
      </c>
      <c r="M88" s="9">
        <v>3</v>
      </c>
    </row>
    <row r="89" spans="11:23" x14ac:dyDescent="0.15">
      <c r="K89" s="9" t="s">
        <v>51</v>
      </c>
      <c r="L89" s="9">
        <f>COUNTIF(L2:L61,"&lt;4.25")-COUNTIF(L2:L61,"&lt;4.089")</f>
        <v>10</v>
      </c>
      <c r="M89" s="9">
        <v>4</v>
      </c>
    </row>
    <row r="90" spans="11:23" x14ac:dyDescent="0.15">
      <c r="K90" s="9" t="s">
        <v>52</v>
      </c>
      <c r="L90" s="9">
        <f>COUNTIF(L2:L61,"&lt;4.411")-COUNTIF(L2:L61,"&lt;4.25")</f>
        <v>6</v>
      </c>
      <c r="M90" s="9">
        <v>7</v>
      </c>
    </row>
    <row r="91" spans="11:23" x14ac:dyDescent="0.15">
      <c r="K91" s="9" t="s">
        <v>53</v>
      </c>
      <c r="L91" s="9">
        <f>COUNTIF(L2:L61,"&lt;4.572")-COUNTIF(L2:L61,"&lt;4.411")</f>
        <v>6</v>
      </c>
      <c r="M91" s="9">
        <v>11</v>
      </c>
    </row>
    <row r="92" spans="11:23" x14ac:dyDescent="0.15">
      <c r="K92" s="9" t="s">
        <v>54</v>
      </c>
      <c r="L92" s="9">
        <f>COUNTIF(L2:L61,"&lt;4.733")-COUNTIF(L2:L61,"&lt;4.572")</f>
        <v>4</v>
      </c>
      <c r="M92" s="9">
        <v>14</v>
      </c>
      <c r="W92" s="13"/>
    </row>
    <row r="93" spans="11:23" x14ac:dyDescent="0.15">
      <c r="K93" s="9" t="s">
        <v>55</v>
      </c>
      <c r="L93" s="9">
        <f>COUNTIF(L2:L61,"&lt;4.894")-COUNTIF(L2:L61,"&lt;4.733")</f>
        <v>3</v>
      </c>
      <c r="M93" s="9">
        <v>16</v>
      </c>
      <c r="W93" s="13"/>
    </row>
    <row r="94" spans="11:23" x14ac:dyDescent="0.15">
      <c r="K94" s="9" t="s">
        <v>56</v>
      </c>
      <c r="L94" s="9">
        <f>COUNTIF(L2:L61,"&lt;5.055")-COUNTIF(L2:L61,"&lt;4.894")</f>
        <v>2</v>
      </c>
      <c r="M94" s="9">
        <v>14</v>
      </c>
      <c r="W94" s="13"/>
    </row>
    <row r="95" spans="11:23" x14ac:dyDescent="0.15">
      <c r="K95" s="9" t="s">
        <v>57</v>
      </c>
      <c r="L95" s="9">
        <f>COUNTIF(L2:L61,"&lt;5.216")-COUNTIF(L2:L61,"&lt;5.055")</f>
        <v>4</v>
      </c>
      <c r="M95" s="9">
        <v>11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>
        <v>7</v>
      </c>
      <c r="W96" s="13"/>
    </row>
    <row r="97" spans="11:23" x14ac:dyDescent="0.15">
      <c r="K97" s="9" t="s">
        <v>59</v>
      </c>
      <c r="L97" s="9">
        <f>COUNTIF(L2:L61,"&lt;5.538")-COUNTIF(L2:L61,"&lt;5.377")</f>
        <v>0</v>
      </c>
      <c r="M97" s="9">
        <v>4</v>
      </c>
      <c r="W97" s="13"/>
    </row>
    <row r="98" spans="11:23" x14ac:dyDescent="0.15">
      <c r="K98" s="9" t="s">
        <v>60</v>
      </c>
      <c r="L98" s="9">
        <f>COUNTIF(L2:L61,"&lt;5.699")-COUNTIF(L2:L61,"&lt;5.538")</f>
        <v>1</v>
      </c>
      <c r="M98" s="9">
        <v>3</v>
      </c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>
        <v>2</v>
      </c>
      <c r="W99" s="13"/>
    </row>
    <row r="100" spans="11:23" x14ac:dyDescent="0.15">
      <c r="K100" s="9" t="s">
        <v>62</v>
      </c>
      <c r="L100" s="9">
        <f>COUNTIF(L2:L61,"&lt;6.021")-COUNTIF(L2:L61,"&lt;5.86")</f>
        <v>1</v>
      </c>
      <c r="M100" s="9">
        <v>1</v>
      </c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E98"/>
  <sheetViews>
    <sheetView topLeftCell="C76" workbookViewId="0">
      <selection activeCell="C1" sqref="A1:XFD98"/>
    </sheetView>
  </sheetViews>
  <sheetFormatPr defaultColWidth="9" defaultRowHeight="13.5" x14ac:dyDescent="0.15"/>
  <cols>
    <col min="11" max="12" width="18.75" customWidth="1"/>
    <col min="13" max="14" width="12.625"/>
    <col min="20" max="22" width="12.625"/>
    <col min="23" max="23" width="17.62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423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>
        <v>4.79616355895996</v>
      </c>
      <c r="L2" s="7">
        <v>1.7705326080322299</v>
      </c>
      <c r="M2">
        <v>1.2137985229492201</v>
      </c>
      <c r="N2">
        <v>4.9377822875976598</v>
      </c>
      <c r="O2">
        <v>2</v>
      </c>
      <c r="P2">
        <v>2</v>
      </c>
      <c r="Q2">
        <v>10</v>
      </c>
      <c r="R2" s="12">
        <v>0.2</v>
      </c>
      <c r="S2" s="12">
        <f t="shared" ref="S2:S18" si="0">O2/E2</f>
        <v>0.2</v>
      </c>
      <c r="T2">
        <v>1.7650852203369101</v>
      </c>
      <c r="U2">
        <v>1.5730403661727901</v>
      </c>
      <c r="V2">
        <v>1.55152571201325</v>
      </c>
      <c r="W2" s="13">
        <v>2.1514654159545898E-2</v>
      </c>
      <c r="X2">
        <v>0.21355950832366899</v>
      </c>
      <c r="Y2">
        <v>0.21355950832366899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825</v>
      </c>
      <c r="B3">
        <v>14</v>
      </c>
      <c r="C3">
        <v>6</v>
      </c>
      <c r="D3">
        <v>10</v>
      </c>
      <c r="E3">
        <v>10</v>
      </c>
      <c r="F3">
        <v>9</v>
      </c>
      <c r="G3">
        <v>1</v>
      </c>
      <c r="H3">
        <v>5</v>
      </c>
      <c r="I3">
        <v>5</v>
      </c>
      <c r="J3">
        <v>0.7</v>
      </c>
      <c r="K3">
        <v>4.4214286804199201</v>
      </c>
      <c r="L3" s="7">
        <v>1.7271423339843699</v>
      </c>
      <c r="M3">
        <v>1.38176345825195</v>
      </c>
      <c r="N3">
        <v>4.6978225708007804</v>
      </c>
      <c r="O3">
        <v>3</v>
      </c>
      <c r="P3">
        <v>3</v>
      </c>
      <c r="Q3">
        <v>11</v>
      </c>
      <c r="R3" s="12">
        <v>0.2727</v>
      </c>
      <c r="S3" s="12">
        <f t="shared" si="0"/>
        <v>0.3</v>
      </c>
      <c r="T3">
        <v>1.4143486022949201</v>
      </c>
      <c r="U3">
        <v>1.26383817195892</v>
      </c>
      <c r="V3">
        <v>1.2750489711761499</v>
      </c>
      <c r="W3" s="13">
        <v>1.12107992172241E-2</v>
      </c>
      <c r="X3">
        <v>0.139299631118774</v>
      </c>
      <c r="Y3">
        <v>0.139299631118774</v>
      </c>
      <c r="Z3">
        <v>0.3</v>
      </c>
      <c r="AA3">
        <v>0.8</v>
      </c>
      <c r="AB3">
        <v>0.72727272727272696</v>
      </c>
      <c r="AC3">
        <v>0.76190476190476197</v>
      </c>
      <c r="AD3">
        <v>0.2</v>
      </c>
      <c r="AE3">
        <v>0.5</v>
      </c>
    </row>
    <row r="4" spans="1:31" s="7" customFormat="1" x14ac:dyDescent="0.15">
      <c r="A4" s="24">
        <v>102</v>
      </c>
      <c r="B4" s="7">
        <v>14</v>
      </c>
      <c r="C4" s="7">
        <v>6</v>
      </c>
      <c r="D4" s="7">
        <v>10</v>
      </c>
      <c r="E4" s="7">
        <v>10</v>
      </c>
      <c r="F4" s="7">
        <v>9</v>
      </c>
      <c r="G4" s="7">
        <v>1</v>
      </c>
      <c r="H4" s="7">
        <v>5</v>
      </c>
      <c r="I4" s="7">
        <v>5</v>
      </c>
      <c r="J4" s="7">
        <v>0.7</v>
      </c>
      <c r="K4" s="7">
        <v>4.6773967742919904</v>
      </c>
      <c r="L4" s="7">
        <v>1.82977867126465</v>
      </c>
      <c r="M4" s="7">
        <v>1.0213718414306601</v>
      </c>
      <c r="N4" s="7">
        <v>4.0784187316894496</v>
      </c>
      <c r="O4" s="7">
        <v>3</v>
      </c>
      <c r="P4" s="7">
        <v>3</v>
      </c>
      <c r="Q4" s="7">
        <v>9</v>
      </c>
      <c r="R4" s="26">
        <v>0.33329999999999999</v>
      </c>
      <c r="S4" s="26">
        <f t="shared" si="0"/>
        <v>0.3</v>
      </c>
      <c r="T4" s="7">
        <v>1.67404556274414</v>
      </c>
      <c r="U4" s="7">
        <v>1.4920192956924401</v>
      </c>
      <c r="V4" s="7">
        <v>1.47686100006103</v>
      </c>
      <c r="W4" s="7">
        <v>1.51582956314087E-2</v>
      </c>
      <c r="X4" s="7">
        <v>0.197184562683105</v>
      </c>
      <c r="Y4" s="7">
        <v>0.197184562683105</v>
      </c>
      <c r="Z4" s="7">
        <v>0.3</v>
      </c>
      <c r="AA4" s="7">
        <v>0.6</v>
      </c>
      <c r="AB4" s="7">
        <v>0.66666666666666696</v>
      </c>
      <c r="AC4" s="7">
        <v>0.63157894736842102</v>
      </c>
      <c r="AD4" s="7">
        <v>0.4</v>
      </c>
      <c r="AE4" s="7">
        <v>0.3</v>
      </c>
    </row>
    <row r="5" spans="1:31" x14ac:dyDescent="0.15">
      <c r="A5" s="4">
        <v>72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4.7297554016113299</v>
      </c>
      <c r="L5" s="7">
        <v>2.1201934814453098</v>
      </c>
      <c r="M5">
        <v>1.22868156433105</v>
      </c>
      <c r="N5">
        <v>5.0380516052246103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1.89982986450195</v>
      </c>
      <c r="U5">
        <v>1.6543264389038099</v>
      </c>
      <c r="V5">
        <v>1.6437902450561499</v>
      </c>
      <c r="W5" s="13">
        <v>1.05361938476562E-2</v>
      </c>
      <c r="X5">
        <v>0.256039619445801</v>
      </c>
      <c r="Y5">
        <v>0.256039619445801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868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3.7255001068115199</v>
      </c>
      <c r="L6" s="7">
        <v>2.12992668151856</v>
      </c>
      <c r="M6">
        <v>1.7113456726074201</v>
      </c>
      <c r="N6">
        <v>3.2912960052490199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1.2244358062744101</v>
      </c>
      <c r="U6">
        <v>1.1473345756530799</v>
      </c>
      <c r="V6">
        <v>1.07429599761963</v>
      </c>
      <c r="W6" s="13">
        <v>7.3038578033447293E-2</v>
      </c>
      <c r="X6">
        <v>0.15013980865478499</v>
      </c>
      <c r="Y6">
        <v>0.15013980865478499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s="7" customFormat="1" x14ac:dyDescent="0.15">
      <c r="A7" s="24">
        <v>841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5.5779495239257804</v>
      </c>
      <c r="L7" s="7">
        <v>2.1462345123290998</v>
      </c>
      <c r="M7" s="7">
        <v>1.3056335449218699</v>
      </c>
      <c r="N7" s="7">
        <v>5.1822357177734402</v>
      </c>
      <c r="O7" s="7">
        <v>3</v>
      </c>
      <c r="P7" s="7">
        <v>3</v>
      </c>
      <c r="Q7" s="7">
        <v>11</v>
      </c>
      <c r="R7" s="26">
        <v>0.2727</v>
      </c>
      <c r="S7" s="26">
        <f t="shared" si="0"/>
        <v>0.3</v>
      </c>
      <c r="T7" s="7">
        <v>1.9648456573486299</v>
      </c>
      <c r="U7" s="7">
        <v>1.7565677165985101</v>
      </c>
      <c r="V7" s="7">
        <v>1.7051146030426001</v>
      </c>
      <c r="W7" s="7">
        <v>5.1453113555908203E-2</v>
      </c>
      <c r="X7" s="7">
        <v>0.25973105430603</v>
      </c>
      <c r="Y7" s="7">
        <v>0.25973105430603</v>
      </c>
      <c r="Z7" s="7">
        <v>0.3</v>
      </c>
      <c r="AA7" s="7">
        <v>0.8</v>
      </c>
      <c r="AB7" s="7">
        <v>0.72727272727272696</v>
      </c>
      <c r="AC7" s="7">
        <v>0.76190476190476197</v>
      </c>
      <c r="AD7" s="7">
        <v>0.2</v>
      </c>
      <c r="AE7" s="7">
        <v>0.5</v>
      </c>
    </row>
    <row r="8" spans="1:31" x14ac:dyDescent="0.15">
      <c r="A8" s="4">
        <v>169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5.40810203552246</v>
      </c>
      <c r="L8" s="7">
        <v>2.2702159881591801</v>
      </c>
      <c r="M8">
        <v>1.13222312927246</v>
      </c>
      <c r="N8">
        <v>5.94805908203125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1.9317665100097701</v>
      </c>
      <c r="U8">
        <v>1.65817546844482</v>
      </c>
      <c r="V8">
        <v>1.6585893630981401</v>
      </c>
      <c r="W8" s="13">
        <v>4.1389465332031201E-4</v>
      </c>
      <c r="X8">
        <v>0.27317714691162098</v>
      </c>
      <c r="Y8">
        <v>0.27317714691162098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678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4.44091796875</v>
      </c>
      <c r="L9" s="7">
        <v>2.4224262237548801</v>
      </c>
      <c r="M9">
        <v>1.8762359619140601</v>
      </c>
      <c r="N9">
        <v>5.9480266571044904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1.51230239868164</v>
      </c>
      <c r="U9">
        <v>1.27843034267425</v>
      </c>
      <c r="V9">
        <v>1.3053216934204099</v>
      </c>
      <c r="W9" s="13">
        <v>2.6891350746154799E-2</v>
      </c>
      <c r="X9">
        <v>0.20698070526123</v>
      </c>
      <c r="Y9">
        <v>0.20698070526123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119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4.3686408996581996</v>
      </c>
      <c r="L10" s="7">
        <v>2.4335365295410201</v>
      </c>
      <c r="M10">
        <v>2.13887214660644</v>
      </c>
      <c r="N10">
        <v>4.3466472625732404</v>
      </c>
      <c r="O10">
        <v>1</v>
      </c>
      <c r="P10">
        <v>1</v>
      </c>
      <c r="Q10">
        <v>7</v>
      </c>
      <c r="R10" s="12">
        <v>0.1429</v>
      </c>
      <c r="S10" s="12">
        <f t="shared" si="0"/>
        <v>0.1</v>
      </c>
      <c r="T10">
        <v>1.4554977416992201</v>
      </c>
      <c r="U10">
        <v>1.32540655136108</v>
      </c>
      <c r="V10">
        <v>1.2578763961792001</v>
      </c>
      <c r="W10" s="13">
        <v>6.7530155181884793E-2</v>
      </c>
      <c r="X10">
        <v>0.19762134552002</v>
      </c>
      <c r="Y10">
        <v>0.19762134552002</v>
      </c>
      <c r="Z10">
        <v>0.1</v>
      </c>
      <c r="AA10">
        <v>0.6</v>
      </c>
      <c r="AB10">
        <v>0.85714285714285698</v>
      </c>
      <c r="AC10">
        <v>0.70588235294117596</v>
      </c>
      <c r="AD10">
        <v>0.4</v>
      </c>
      <c r="AE10">
        <v>0.5</v>
      </c>
    </row>
    <row r="11" spans="1:31" x14ac:dyDescent="0.15">
      <c r="A11" s="4">
        <v>591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4.6628608703613299</v>
      </c>
      <c r="L11" s="7">
        <v>2.0548019409179701</v>
      </c>
      <c r="M11">
        <v>1.08113670349121</v>
      </c>
      <c r="N11">
        <v>4.8973674774169904</v>
      </c>
      <c r="O11">
        <v>3</v>
      </c>
      <c r="P11">
        <v>3</v>
      </c>
      <c r="Q11">
        <v>10</v>
      </c>
      <c r="R11" s="12">
        <v>0.3</v>
      </c>
      <c r="S11" s="12">
        <f t="shared" si="0"/>
        <v>0.3</v>
      </c>
      <c r="T11">
        <v>1.8415470123291</v>
      </c>
      <c r="U11">
        <v>1.60388803482056</v>
      </c>
      <c r="V11">
        <v>1.5869390964508101</v>
      </c>
      <c r="W11" s="13">
        <v>1.6948938369751001E-2</v>
      </c>
      <c r="X11">
        <v>0.25460791587829601</v>
      </c>
      <c r="Y11">
        <v>0.25460791587829601</v>
      </c>
      <c r="Z11">
        <v>0.3</v>
      </c>
      <c r="AA11">
        <v>0.7</v>
      </c>
      <c r="AB11">
        <v>0.7</v>
      </c>
      <c r="AC11">
        <v>0.7</v>
      </c>
      <c r="AD11">
        <v>0.3</v>
      </c>
      <c r="AE11">
        <v>0.4</v>
      </c>
    </row>
    <row r="12" spans="1:31" x14ac:dyDescent="0.15">
      <c r="A12" s="4">
        <v>777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4.4665031433105504</v>
      </c>
      <c r="L12" s="7">
        <v>2.8712577819824201</v>
      </c>
      <c r="M12">
        <v>2.1287269592285201</v>
      </c>
      <c r="N12">
        <v>7.0480537414550799</v>
      </c>
      <c r="O12">
        <v>1</v>
      </c>
      <c r="P12">
        <v>1</v>
      </c>
      <c r="Q12">
        <v>7</v>
      </c>
      <c r="R12" s="12">
        <v>0.1429</v>
      </c>
      <c r="S12" s="12">
        <f t="shared" si="0"/>
        <v>0.1</v>
      </c>
      <c r="T12">
        <v>1.3028812408447299</v>
      </c>
      <c r="U12">
        <v>1.06840896606445</v>
      </c>
      <c r="V12">
        <v>1.1222727298736599</v>
      </c>
      <c r="W12" s="13">
        <v>5.3863763809204102E-2</v>
      </c>
      <c r="X12">
        <v>0.180608510971069</v>
      </c>
      <c r="Y12">
        <v>0.180608510971069</v>
      </c>
      <c r="Z12">
        <v>0.1</v>
      </c>
      <c r="AA12">
        <v>0.6</v>
      </c>
      <c r="AB12">
        <v>0.85714285714285698</v>
      </c>
      <c r="AC12">
        <v>0.70588235294117596</v>
      </c>
      <c r="AD12">
        <v>0.4</v>
      </c>
      <c r="AE12">
        <v>0.5</v>
      </c>
    </row>
    <row r="13" spans="1:31" x14ac:dyDescent="0.15">
      <c r="A13" s="4">
        <v>517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4.7208194732665998</v>
      </c>
      <c r="L13" s="7">
        <v>2.8725395202636701</v>
      </c>
      <c r="M13">
        <v>1.7823657989502</v>
      </c>
      <c r="N13">
        <v>4.6035461425781197</v>
      </c>
      <c r="O13">
        <v>2</v>
      </c>
      <c r="P13">
        <v>2</v>
      </c>
      <c r="Q13">
        <v>10</v>
      </c>
      <c r="R13" s="12">
        <v>0.2</v>
      </c>
      <c r="S13" s="12">
        <f t="shared" si="0"/>
        <v>0.2</v>
      </c>
      <c r="T13">
        <v>1.4440841674804701</v>
      </c>
      <c r="U13">
        <v>1.2877063751220701</v>
      </c>
      <c r="V13">
        <v>1.2229411602020299</v>
      </c>
      <c r="W13" s="13">
        <v>6.4765214920043904E-2</v>
      </c>
      <c r="X13">
        <v>0.22114300727844199</v>
      </c>
      <c r="Y13">
        <v>0.22114300727844199</v>
      </c>
      <c r="Z13">
        <v>0.2</v>
      </c>
      <c r="AA13">
        <v>0.8</v>
      </c>
      <c r="AB13">
        <v>0.8</v>
      </c>
      <c r="AC13">
        <v>0.8</v>
      </c>
      <c r="AD13">
        <v>0.2</v>
      </c>
      <c r="AE13">
        <v>0.6</v>
      </c>
    </row>
    <row r="14" spans="1:31" x14ac:dyDescent="0.15">
      <c r="A14" s="4">
        <v>888</v>
      </c>
      <c r="B14">
        <v>11</v>
      </c>
      <c r="C14">
        <v>9</v>
      </c>
      <c r="D14">
        <v>10</v>
      </c>
      <c r="E14">
        <v>10</v>
      </c>
      <c r="F14">
        <v>8</v>
      </c>
      <c r="G14">
        <v>2</v>
      </c>
      <c r="H14">
        <v>3</v>
      </c>
      <c r="I14">
        <v>7</v>
      </c>
      <c r="J14">
        <v>0.55000000000000004</v>
      </c>
      <c r="K14">
        <v>5.3221569061279297</v>
      </c>
      <c r="L14" s="7">
        <v>2.9267635345459002</v>
      </c>
      <c r="M14">
        <v>1.6298122406005899</v>
      </c>
      <c r="N14">
        <v>6.1318473815918004</v>
      </c>
      <c r="O14">
        <v>3</v>
      </c>
      <c r="P14">
        <v>3</v>
      </c>
      <c r="Q14">
        <v>10</v>
      </c>
      <c r="R14" s="12">
        <v>0.3</v>
      </c>
      <c r="S14" s="12">
        <f t="shared" si="0"/>
        <v>0.3</v>
      </c>
      <c r="T14">
        <v>1.49039459228516</v>
      </c>
      <c r="U14">
        <v>1.2271867990493801</v>
      </c>
      <c r="V14">
        <v>1.30383849143982</v>
      </c>
      <c r="W14" s="13">
        <v>7.6651692390441895E-2</v>
      </c>
      <c r="X14">
        <v>0.186556100845337</v>
      </c>
      <c r="Y14">
        <v>0.186556100845337</v>
      </c>
      <c r="Z14">
        <v>0.3</v>
      </c>
      <c r="AA14">
        <v>0.7</v>
      </c>
      <c r="AB14">
        <v>0.7</v>
      </c>
      <c r="AC14">
        <v>0.7</v>
      </c>
      <c r="AD14">
        <v>0.3</v>
      </c>
      <c r="AE14">
        <v>0.4</v>
      </c>
    </row>
    <row r="15" spans="1:31" x14ac:dyDescent="0.15">
      <c r="A15" s="4">
        <v>27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4.7454948425293004</v>
      </c>
      <c r="L15" s="7">
        <v>2.9166088104247998</v>
      </c>
      <c r="M15">
        <v>1.91544342041016</v>
      </c>
      <c r="N15">
        <v>4.6660480499267596</v>
      </c>
      <c r="O15">
        <v>2</v>
      </c>
      <c r="P15">
        <v>2</v>
      </c>
      <c r="Q15">
        <v>11</v>
      </c>
      <c r="R15" s="12">
        <v>0.18179999999999999</v>
      </c>
      <c r="S15" s="12">
        <f t="shared" si="0"/>
        <v>0.2</v>
      </c>
      <c r="T15">
        <v>1.5258769989013701</v>
      </c>
      <c r="U15">
        <v>1.36233901977539</v>
      </c>
      <c r="V15">
        <v>1.2990763187408401</v>
      </c>
      <c r="W15" s="13">
        <v>6.3262701034545898E-2</v>
      </c>
      <c r="X15">
        <v>0.22680068016052199</v>
      </c>
      <c r="Y15">
        <v>0.22680068016052199</v>
      </c>
      <c r="Z15">
        <v>0.2</v>
      </c>
      <c r="AA15">
        <v>0.9</v>
      </c>
      <c r="AB15">
        <v>0.81818181818181801</v>
      </c>
      <c r="AC15">
        <v>0.85714285714285698</v>
      </c>
      <c r="AD15">
        <v>0.1</v>
      </c>
      <c r="AE15">
        <v>0.7</v>
      </c>
    </row>
    <row r="16" spans="1:31" x14ac:dyDescent="0.15">
      <c r="A16" s="4">
        <v>385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5.2460403442382804</v>
      </c>
      <c r="L16" s="7">
        <v>2.9169464111328098</v>
      </c>
      <c r="M16">
        <v>1.6693115234375</v>
      </c>
      <c r="N16">
        <v>5.9812927246093697</v>
      </c>
      <c r="O16">
        <v>1</v>
      </c>
      <c r="P16">
        <v>1</v>
      </c>
      <c r="Q16">
        <v>6</v>
      </c>
      <c r="R16" s="12">
        <v>0.16669999999999999</v>
      </c>
      <c r="S16" s="12">
        <f t="shared" si="0"/>
        <v>0.1</v>
      </c>
      <c r="T16">
        <v>1.4900016784668</v>
      </c>
      <c r="U16">
        <v>1.2837930917739899</v>
      </c>
      <c r="V16">
        <v>1.27593898773193</v>
      </c>
      <c r="W16" s="13">
        <v>7.8541040420532192E-3</v>
      </c>
      <c r="X16">
        <v>0.214062690734863</v>
      </c>
      <c r="Y16">
        <v>0.214062690734863</v>
      </c>
      <c r="Z16">
        <v>0.1</v>
      </c>
      <c r="AA16">
        <v>0.5</v>
      </c>
      <c r="AB16">
        <v>0.83333333333333304</v>
      </c>
      <c r="AC16">
        <v>0.625</v>
      </c>
      <c r="AD16">
        <v>0.5</v>
      </c>
      <c r="AE16">
        <v>0.4</v>
      </c>
    </row>
    <row r="17" spans="1:31" x14ac:dyDescent="0.15">
      <c r="A17" s="4">
        <v>814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5.3610000610351598</v>
      </c>
      <c r="L17" s="7">
        <v>2.9282779693603498</v>
      </c>
      <c r="M17">
        <v>1.5498352050781199</v>
      </c>
      <c r="N17">
        <v>6.1398696899414098</v>
      </c>
      <c r="O17">
        <v>3</v>
      </c>
      <c r="P17">
        <v>3</v>
      </c>
      <c r="Q17">
        <v>12</v>
      </c>
      <c r="R17" s="12">
        <v>0.25</v>
      </c>
      <c r="S17" s="12">
        <f t="shared" si="0"/>
        <v>0.3</v>
      </c>
      <c r="T17">
        <v>1.6367664337158201</v>
      </c>
      <c r="U17">
        <v>1.39278221130371</v>
      </c>
      <c r="V17">
        <v>1.3882811069488501</v>
      </c>
      <c r="W17" s="13">
        <v>4.5011043548584002E-3</v>
      </c>
      <c r="X17">
        <v>0.248485326766968</v>
      </c>
      <c r="Y17">
        <v>0.248485326766968</v>
      </c>
      <c r="Z17">
        <v>0.3</v>
      </c>
      <c r="AA17">
        <v>0.9</v>
      </c>
      <c r="AB17">
        <v>0.75</v>
      </c>
      <c r="AC17">
        <v>0.81818181818181801</v>
      </c>
      <c r="AD17">
        <v>0.1</v>
      </c>
      <c r="AE17">
        <v>0.6</v>
      </c>
    </row>
    <row r="18" spans="1:31" x14ac:dyDescent="0.15">
      <c r="A18" s="4">
        <v>980</v>
      </c>
      <c r="B18">
        <v>12</v>
      </c>
      <c r="C18">
        <v>8</v>
      </c>
      <c r="D18">
        <v>10</v>
      </c>
      <c r="E18">
        <v>10</v>
      </c>
      <c r="F18">
        <v>9</v>
      </c>
      <c r="G18">
        <v>1</v>
      </c>
      <c r="H18">
        <v>3</v>
      </c>
      <c r="I18">
        <v>7</v>
      </c>
      <c r="J18">
        <v>0.6</v>
      </c>
      <c r="K18">
        <v>4.6285438537597701</v>
      </c>
      <c r="L18" s="7">
        <v>2.9090633392334002</v>
      </c>
      <c r="M18">
        <v>1.88529205322266</v>
      </c>
      <c r="N18">
        <v>4.2690563201904297</v>
      </c>
      <c r="O18">
        <v>1</v>
      </c>
      <c r="P18">
        <v>1</v>
      </c>
      <c r="Q18">
        <v>5</v>
      </c>
      <c r="R18" s="12">
        <v>0.2</v>
      </c>
      <c r="S18" s="12">
        <f t="shared" si="0"/>
        <v>0.1</v>
      </c>
      <c r="T18">
        <v>1.27714920043945</v>
      </c>
      <c r="U18">
        <v>1.1360836029052701</v>
      </c>
      <c r="V18">
        <v>1.1041742563247701</v>
      </c>
      <c r="W18" s="13">
        <v>3.1909346580505399E-2</v>
      </c>
      <c r="X18">
        <v>0.172974944114685</v>
      </c>
      <c r="Y18">
        <v>0.172974944114685</v>
      </c>
      <c r="Z18">
        <v>0.1</v>
      </c>
      <c r="AA18">
        <v>0.4</v>
      </c>
      <c r="AB18">
        <v>0.8</v>
      </c>
      <c r="AC18">
        <v>0.53333333333333299</v>
      </c>
      <c r="AD18">
        <v>0.6</v>
      </c>
      <c r="AE18">
        <v>0.3</v>
      </c>
    </row>
    <row r="19" spans="1:31" x14ac:dyDescent="0.15">
      <c r="A19" s="4">
        <v>113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4.0190277099609402</v>
      </c>
      <c r="L19" s="7">
        <v>2.9592247009277299</v>
      </c>
      <c r="M19">
        <v>3.0995292663574201</v>
      </c>
      <c r="N19">
        <v>5.4743957519531197</v>
      </c>
      <c r="O19">
        <v>0</v>
      </c>
      <c r="P19">
        <v>0</v>
      </c>
      <c r="Q19">
        <v>6</v>
      </c>
      <c r="R19" s="12">
        <v>0</v>
      </c>
      <c r="S19" s="12">
        <f t="shared" ref="S19:S56" si="1">O19/E19</f>
        <v>0</v>
      </c>
      <c r="T19">
        <v>1.23481941223145</v>
      </c>
      <c r="U19">
        <v>1.0928773880004901</v>
      </c>
      <c r="V19">
        <v>1.0505173206329399</v>
      </c>
      <c r="W19" s="13">
        <v>4.2360067367553697E-2</v>
      </c>
      <c r="X19">
        <v>0.18430209159851099</v>
      </c>
      <c r="Y19">
        <v>0.18430209159851099</v>
      </c>
      <c r="Z19">
        <v>0</v>
      </c>
      <c r="AA19">
        <v>0.6</v>
      </c>
      <c r="AB19">
        <v>1</v>
      </c>
      <c r="AC19">
        <v>0.75</v>
      </c>
      <c r="AD19">
        <v>0.4</v>
      </c>
      <c r="AE19">
        <v>0.6</v>
      </c>
    </row>
    <row r="20" spans="1:31" x14ac:dyDescent="0.15">
      <c r="A20" s="4">
        <v>886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4.3056831359863299</v>
      </c>
      <c r="L20" s="7">
        <v>2.9554023742675799</v>
      </c>
      <c r="M20">
        <v>2.3007888793945299</v>
      </c>
      <c r="N20">
        <v>3.56577491760254</v>
      </c>
      <c r="O20">
        <v>1</v>
      </c>
      <c r="P20">
        <v>1</v>
      </c>
      <c r="Q20">
        <v>7</v>
      </c>
      <c r="R20" s="12">
        <v>0.1429</v>
      </c>
      <c r="S20" s="12">
        <f t="shared" si="1"/>
        <v>0.1</v>
      </c>
      <c r="T20">
        <v>1.3386402130127</v>
      </c>
      <c r="U20">
        <v>1.2534433603286701</v>
      </c>
      <c r="V20">
        <v>1.1390419006347701</v>
      </c>
      <c r="W20" s="13">
        <v>0.114401459693909</v>
      </c>
      <c r="X20">
        <v>0.19959831237792999</v>
      </c>
      <c r="Y20">
        <v>0.19959831237792999</v>
      </c>
      <c r="Z20">
        <v>0.1</v>
      </c>
      <c r="AA20">
        <v>0.6</v>
      </c>
      <c r="AB20">
        <v>0.85714285714285698</v>
      </c>
      <c r="AC20">
        <v>0.70588235294117596</v>
      </c>
      <c r="AD20">
        <v>0.4</v>
      </c>
      <c r="AE20">
        <v>0.5</v>
      </c>
    </row>
    <row r="21" spans="1:31" x14ac:dyDescent="0.15">
      <c r="A21" s="4">
        <v>113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4.0190277099609402</v>
      </c>
      <c r="L21" s="7">
        <v>2.9592247009277299</v>
      </c>
      <c r="M21">
        <v>3.0995292663574201</v>
      </c>
      <c r="N21">
        <v>5.4743957519531197</v>
      </c>
      <c r="O21">
        <v>0</v>
      </c>
      <c r="P21">
        <v>0</v>
      </c>
      <c r="Q21">
        <v>6</v>
      </c>
      <c r="R21" s="12">
        <v>0</v>
      </c>
      <c r="S21" s="12">
        <f t="shared" si="1"/>
        <v>0</v>
      </c>
      <c r="T21">
        <v>1.23481941223145</v>
      </c>
      <c r="U21">
        <v>1.0928773880004901</v>
      </c>
      <c r="V21">
        <v>1.0505173206329399</v>
      </c>
      <c r="W21" s="13">
        <v>4.2360067367553697E-2</v>
      </c>
      <c r="X21">
        <v>0.18430209159851099</v>
      </c>
      <c r="Y21">
        <v>0.18430209159851099</v>
      </c>
      <c r="Z21">
        <v>0</v>
      </c>
      <c r="AA21">
        <v>0.6</v>
      </c>
      <c r="AB21">
        <v>1</v>
      </c>
      <c r="AC21">
        <v>0.75</v>
      </c>
      <c r="AD21">
        <v>0.4</v>
      </c>
      <c r="AE21">
        <v>0.6</v>
      </c>
    </row>
    <row r="22" spans="1:31" s="2" customFormat="1" x14ac:dyDescent="0.15">
      <c r="A22" s="17">
        <v>287</v>
      </c>
      <c r="B22" s="2">
        <v>13</v>
      </c>
      <c r="C22" s="2">
        <v>7</v>
      </c>
      <c r="D22" s="2">
        <v>10</v>
      </c>
      <c r="E22" s="2">
        <v>10</v>
      </c>
      <c r="F22" s="2">
        <v>10</v>
      </c>
      <c r="G22" s="2">
        <v>0</v>
      </c>
      <c r="H22" s="2">
        <v>3</v>
      </c>
      <c r="I22" s="2">
        <v>7</v>
      </c>
      <c r="J22" s="2">
        <v>0.65</v>
      </c>
      <c r="K22" s="2">
        <v>4.0195064544677699</v>
      </c>
      <c r="L22" s="2">
        <v>2.9595031738281201</v>
      </c>
      <c r="M22" s="2">
        <v>3.0390090942382799</v>
      </c>
      <c r="N22" s="2">
        <v>3.6469268798828098</v>
      </c>
      <c r="O22" s="2">
        <v>1</v>
      </c>
      <c r="P22" s="2">
        <v>1</v>
      </c>
      <c r="Q22" s="2">
        <v>9</v>
      </c>
      <c r="R22" s="18">
        <v>0.1111</v>
      </c>
      <c r="S22" s="18">
        <f t="shared" si="1"/>
        <v>0.1</v>
      </c>
      <c r="T22" s="2">
        <v>1.19313812255859</v>
      </c>
      <c r="U22" s="2">
        <v>1.1318773031234699</v>
      </c>
      <c r="V22" s="2">
        <v>1.01965427398682</v>
      </c>
      <c r="W22" s="2">
        <v>0.11222302913665801</v>
      </c>
      <c r="X22" s="2">
        <v>0.17348384857177701</v>
      </c>
      <c r="Y22" s="2">
        <v>0.17348384857177701</v>
      </c>
      <c r="Z22" s="2">
        <v>0.1</v>
      </c>
      <c r="AA22" s="2">
        <v>0.8</v>
      </c>
      <c r="AB22" s="2">
        <v>0.88888888888888895</v>
      </c>
      <c r="AC22" s="2">
        <v>0.84210526315789502</v>
      </c>
      <c r="AD22" s="2">
        <v>0.2</v>
      </c>
      <c r="AE22" s="2">
        <v>0.7</v>
      </c>
    </row>
    <row r="23" spans="1:31" x14ac:dyDescent="0.15">
      <c r="A23" s="4">
        <v>546</v>
      </c>
      <c r="B23">
        <v>10</v>
      </c>
      <c r="C23">
        <v>10</v>
      </c>
      <c r="D23">
        <v>10</v>
      </c>
      <c r="E23">
        <v>10</v>
      </c>
      <c r="F23">
        <v>9</v>
      </c>
      <c r="G23">
        <v>1</v>
      </c>
      <c r="H23">
        <v>1</v>
      </c>
      <c r="I23">
        <v>9</v>
      </c>
      <c r="J23">
        <v>0.5</v>
      </c>
      <c r="K23">
        <v>4.3516159057617196</v>
      </c>
      <c r="L23" s="7">
        <v>4.13596534729004</v>
      </c>
      <c r="M23">
        <v>8.3209362030029297</v>
      </c>
      <c r="N23">
        <v>6.8064727783203098</v>
      </c>
      <c r="O23">
        <v>0</v>
      </c>
      <c r="P23">
        <v>0</v>
      </c>
      <c r="Q23">
        <v>7</v>
      </c>
      <c r="R23" s="12">
        <v>0</v>
      </c>
      <c r="S23" s="12">
        <f t="shared" si="1"/>
        <v>0</v>
      </c>
      <c r="T23">
        <v>0.92034149169921897</v>
      </c>
      <c r="U23">
        <v>0.94248390197753895</v>
      </c>
      <c r="V23">
        <v>0.78947222232818604</v>
      </c>
      <c r="W23" s="13">
        <v>0.153011679649353</v>
      </c>
      <c r="X23">
        <v>0.13086926937103299</v>
      </c>
      <c r="Y23">
        <v>0.13086926937103299</v>
      </c>
      <c r="Z23">
        <v>0</v>
      </c>
      <c r="AA23">
        <v>0.7</v>
      </c>
      <c r="AB23">
        <v>1</v>
      </c>
      <c r="AC23">
        <v>0.82352941176470595</v>
      </c>
      <c r="AD23">
        <v>0.3</v>
      </c>
      <c r="AE23">
        <v>0.7</v>
      </c>
    </row>
    <row r="24" spans="1:31" x14ac:dyDescent="0.15">
      <c r="A24" s="4">
        <v>902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4.9942569732665998</v>
      </c>
      <c r="L24" s="7">
        <v>4.13761329650879</v>
      </c>
      <c r="M24">
        <v>4.6904621124267596</v>
      </c>
      <c r="N24">
        <v>3.6452674865722701</v>
      </c>
      <c r="O24">
        <v>0</v>
      </c>
      <c r="P24">
        <v>0</v>
      </c>
      <c r="Q24">
        <v>8</v>
      </c>
      <c r="R24" s="12">
        <v>0</v>
      </c>
      <c r="S24" s="12">
        <f t="shared" si="1"/>
        <v>0</v>
      </c>
      <c r="T24">
        <v>1.2903900146484399</v>
      </c>
      <c r="U24">
        <v>1.29183578491211</v>
      </c>
      <c r="V24">
        <v>1.07369649410248</v>
      </c>
      <c r="W24" s="13">
        <v>0.21813929080963099</v>
      </c>
      <c r="X24">
        <v>0.21669352054596</v>
      </c>
      <c r="Y24">
        <v>0.21669352054596</v>
      </c>
      <c r="Z24">
        <v>0</v>
      </c>
      <c r="AA24">
        <v>0.8</v>
      </c>
      <c r="AB24">
        <v>1</v>
      </c>
      <c r="AC24">
        <v>0.88888888888888895</v>
      </c>
      <c r="AD24">
        <v>0.2</v>
      </c>
      <c r="AE24">
        <v>0.8</v>
      </c>
    </row>
    <row r="25" spans="1:31" x14ac:dyDescent="0.15">
      <c r="A25" s="4">
        <v>263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4.49503517150879</v>
      </c>
      <c r="L25" s="7">
        <v>4.1408271789550799</v>
      </c>
      <c r="M25">
        <v>7.6184921264648402</v>
      </c>
      <c r="N25">
        <v>7.4062194824218697</v>
      </c>
      <c r="O25">
        <v>0</v>
      </c>
      <c r="P25">
        <v>0</v>
      </c>
      <c r="Q25">
        <v>2</v>
      </c>
      <c r="R25" s="12">
        <v>0</v>
      </c>
      <c r="S25" s="12">
        <f t="shared" si="1"/>
        <v>0</v>
      </c>
      <c r="T25">
        <v>1.15388107299805</v>
      </c>
      <c r="U25">
        <v>1.1183834075927701</v>
      </c>
      <c r="V25">
        <v>0.96617126464843694</v>
      </c>
      <c r="W25" s="13">
        <v>0.15221214294433599</v>
      </c>
      <c r="X25">
        <v>0.18770980834960899</v>
      </c>
      <c r="Y25">
        <v>0.18770980834960899</v>
      </c>
      <c r="Z25">
        <v>0</v>
      </c>
      <c r="AA25">
        <v>0.2</v>
      </c>
      <c r="AB25">
        <v>1</v>
      </c>
      <c r="AC25">
        <v>0.33333333333333298</v>
      </c>
      <c r="AD25">
        <v>0.8</v>
      </c>
      <c r="AE25">
        <v>0.2</v>
      </c>
    </row>
    <row r="26" spans="1:31" x14ac:dyDescent="0.15">
      <c r="A26" s="4">
        <v>369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4.7350654602050799</v>
      </c>
      <c r="L26" s="7">
        <v>4.1418609619140598</v>
      </c>
      <c r="M26">
        <v>6.0008373260498002</v>
      </c>
      <c r="N26">
        <v>5.2897377014160201</v>
      </c>
      <c r="O26">
        <v>0</v>
      </c>
      <c r="P26">
        <v>0</v>
      </c>
      <c r="Q26">
        <v>9</v>
      </c>
      <c r="R26" s="12">
        <v>0</v>
      </c>
      <c r="S26" s="12">
        <f t="shared" si="1"/>
        <v>0</v>
      </c>
      <c r="T26">
        <v>1.1931114196777299</v>
      </c>
      <c r="U26">
        <v>1.19661045074463</v>
      </c>
      <c r="V26">
        <v>0.99885237216949496</v>
      </c>
      <c r="W26" s="13">
        <v>0.197758078575134</v>
      </c>
      <c r="X26">
        <v>0.19425904750824</v>
      </c>
      <c r="Y26">
        <v>0.19425904750824</v>
      </c>
      <c r="Z26">
        <v>0</v>
      </c>
      <c r="AA26">
        <v>0.9</v>
      </c>
      <c r="AB26">
        <v>1</v>
      </c>
      <c r="AC26">
        <v>0.94736842105263197</v>
      </c>
      <c r="AD26">
        <v>0.1</v>
      </c>
      <c r="AE26">
        <v>0.9</v>
      </c>
    </row>
    <row r="27" spans="1:31" x14ac:dyDescent="0.15">
      <c r="A27" s="4">
        <v>166</v>
      </c>
      <c r="B27">
        <v>9</v>
      </c>
      <c r="C27">
        <v>11</v>
      </c>
      <c r="D27">
        <v>10</v>
      </c>
      <c r="E27">
        <v>10</v>
      </c>
      <c r="F27">
        <v>8</v>
      </c>
      <c r="G27">
        <v>2</v>
      </c>
      <c r="H27">
        <v>1</v>
      </c>
      <c r="I27">
        <v>9</v>
      </c>
      <c r="J27">
        <v>0.45</v>
      </c>
      <c r="K27">
        <v>4.6205883026123002</v>
      </c>
      <c r="L27" s="7">
        <v>4.2118053436279297</v>
      </c>
      <c r="M27">
        <v>7.48451805114746</v>
      </c>
      <c r="N27">
        <v>7.7242012023925799</v>
      </c>
      <c r="O27">
        <v>0</v>
      </c>
      <c r="P27">
        <v>0</v>
      </c>
      <c r="Q27">
        <v>5</v>
      </c>
      <c r="R27" s="12">
        <v>0</v>
      </c>
      <c r="S27" s="12">
        <f t="shared" si="1"/>
        <v>0</v>
      </c>
      <c r="T27">
        <v>0.99028015136718694</v>
      </c>
      <c r="U27">
        <v>0.92626953125</v>
      </c>
      <c r="V27">
        <v>0.86308193206787098</v>
      </c>
      <c r="W27" s="13">
        <v>6.3187599182128906E-2</v>
      </c>
      <c r="X27">
        <v>0.12719821929931599</v>
      </c>
      <c r="Y27">
        <v>0.12719821929931599</v>
      </c>
      <c r="Z27">
        <v>0</v>
      </c>
      <c r="AA27">
        <v>0.5</v>
      </c>
      <c r="AB27">
        <v>1</v>
      </c>
      <c r="AC27">
        <v>0.66666666666666696</v>
      </c>
      <c r="AD27">
        <v>0.5</v>
      </c>
      <c r="AE27">
        <v>0.5</v>
      </c>
    </row>
    <row r="28" spans="1:31" x14ac:dyDescent="0.15">
      <c r="A28" s="4">
        <v>127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4.5882797241210902</v>
      </c>
      <c r="L28" s="7">
        <v>4.2150363922119096</v>
      </c>
      <c r="M28">
        <v>7.7338390350341797</v>
      </c>
      <c r="N28">
        <v>7.6422290802001998</v>
      </c>
      <c r="O28">
        <v>0</v>
      </c>
      <c r="P28">
        <v>0</v>
      </c>
      <c r="Q28">
        <v>7</v>
      </c>
      <c r="R28" s="12">
        <v>0</v>
      </c>
      <c r="S28" s="12">
        <f t="shared" si="1"/>
        <v>0</v>
      </c>
      <c r="T28">
        <v>1.14548492431641</v>
      </c>
      <c r="U28">
        <v>1.13467216491699</v>
      </c>
      <c r="V28">
        <v>0.964638531208038</v>
      </c>
      <c r="W28" s="13">
        <v>0.170033633708954</v>
      </c>
      <c r="X28">
        <v>0.180846393108368</v>
      </c>
      <c r="Y28">
        <v>0.180846393108368</v>
      </c>
      <c r="Z28">
        <v>0</v>
      </c>
      <c r="AA28">
        <v>0.7</v>
      </c>
      <c r="AB28">
        <v>1</v>
      </c>
      <c r="AC28">
        <v>0.82352941176470595</v>
      </c>
      <c r="AD28">
        <v>0.3</v>
      </c>
      <c r="AE28">
        <v>0.7</v>
      </c>
    </row>
    <row r="29" spans="1:31" x14ac:dyDescent="0.15">
      <c r="A29" s="4">
        <v>465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5.0138454437255904</v>
      </c>
      <c r="L29" s="7">
        <v>4.15462303161621</v>
      </c>
      <c r="M29">
        <v>4.3726902008056596</v>
      </c>
      <c r="N29">
        <v>8.8344821929931605</v>
      </c>
      <c r="O29">
        <v>1</v>
      </c>
      <c r="P29">
        <v>1</v>
      </c>
      <c r="Q29">
        <v>7</v>
      </c>
      <c r="R29" s="12">
        <v>0.1429</v>
      </c>
      <c r="S29" s="12">
        <f t="shared" si="1"/>
        <v>0.1</v>
      </c>
      <c r="T29">
        <v>1.4022903442382799</v>
      </c>
      <c r="U29">
        <v>1.14689064025879</v>
      </c>
      <c r="V29">
        <v>1.1600641012191799</v>
      </c>
      <c r="W29" s="13">
        <v>1.3173460960388199E-2</v>
      </c>
      <c r="X29">
        <v>0.242226243019104</v>
      </c>
      <c r="Y29">
        <v>0.242226243019104</v>
      </c>
      <c r="Z29">
        <v>0.1</v>
      </c>
      <c r="AA29">
        <v>0.6</v>
      </c>
      <c r="AB29">
        <v>0.85714285714285698</v>
      </c>
      <c r="AC29">
        <v>0.70588235294117596</v>
      </c>
      <c r="AD29">
        <v>0.4</v>
      </c>
      <c r="AE29">
        <v>0.5</v>
      </c>
    </row>
    <row r="30" spans="1:31" x14ac:dyDescent="0.15">
      <c r="A30" s="4">
        <v>871</v>
      </c>
      <c r="B30">
        <v>10</v>
      </c>
      <c r="C30">
        <v>10</v>
      </c>
      <c r="D30">
        <v>10</v>
      </c>
      <c r="E30">
        <v>10</v>
      </c>
      <c r="F30">
        <v>9</v>
      </c>
      <c r="G30">
        <v>1</v>
      </c>
      <c r="H30">
        <v>1</v>
      </c>
      <c r="I30">
        <v>9</v>
      </c>
      <c r="J30">
        <v>0.5</v>
      </c>
      <c r="K30">
        <v>5.3317241668701199</v>
      </c>
      <c r="L30" s="7">
        <v>4.4379978179931596</v>
      </c>
      <c r="M30">
        <v>4.2536773681640598</v>
      </c>
      <c r="N30">
        <v>8.7324657440185494</v>
      </c>
      <c r="O30">
        <v>1</v>
      </c>
      <c r="P30">
        <v>1</v>
      </c>
      <c r="Q30">
        <v>9</v>
      </c>
      <c r="R30" s="12">
        <v>0.1111</v>
      </c>
      <c r="S30" s="12">
        <f t="shared" si="1"/>
        <v>0.1</v>
      </c>
      <c r="T30">
        <v>1.28287506103516</v>
      </c>
      <c r="U30">
        <v>1.03861808776855</v>
      </c>
      <c r="V30">
        <v>1.0701758861541799</v>
      </c>
      <c r="W30" s="13">
        <v>3.1557798385620103E-2</v>
      </c>
      <c r="X30">
        <v>0.212699174880981</v>
      </c>
      <c r="Y30">
        <v>0.212699174880981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713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5.3670501708984402</v>
      </c>
      <c r="L31" s="7">
        <v>4.2337970733642596</v>
      </c>
      <c r="M31">
        <v>3.1635761260986301</v>
      </c>
      <c r="N31">
        <v>4.3284873962402299</v>
      </c>
      <c r="O31">
        <v>1</v>
      </c>
      <c r="P31">
        <v>1</v>
      </c>
      <c r="Q31">
        <v>9</v>
      </c>
      <c r="R31" s="12">
        <v>0.1111</v>
      </c>
      <c r="S31" s="12">
        <f t="shared" si="1"/>
        <v>0.1</v>
      </c>
      <c r="T31">
        <v>1.5429782867431601</v>
      </c>
      <c r="U31">
        <v>1.4417095184326201</v>
      </c>
      <c r="V31">
        <v>1.2681801319122299</v>
      </c>
      <c r="W31" s="13">
        <v>0.17352938652038599</v>
      </c>
      <c r="X31">
        <v>0.27479815483093301</v>
      </c>
      <c r="Y31">
        <v>0.27479815483093301</v>
      </c>
      <c r="Z31">
        <v>0.1</v>
      </c>
      <c r="AA31">
        <v>0.8</v>
      </c>
      <c r="AB31">
        <v>0.88888888888888895</v>
      </c>
      <c r="AC31">
        <v>0.84210526315789502</v>
      </c>
      <c r="AD31">
        <v>0.2</v>
      </c>
      <c r="AE31">
        <v>0.7</v>
      </c>
    </row>
    <row r="32" spans="1:31" ht="12" customHeight="1" x14ac:dyDescent="0.15">
      <c r="A32" s="4">
        <v>824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5.1635837554931596</v>
      </c>
      <c r="L32" s="7">
        <v>4.3282947540283203</v>
      </c>
      <c r="M32">
        <v>4.6453266143798801</v>
      </c>
      <c r="N32">
        <v>8.7051639556884801</v>
      </c>
      <c r="O32">
        <v>1</v>
      </c>
      <c r="P32">
        <v>1</v>
      </c>
      <c r="Q32">
        <v>10</v>
      </c>
      <c r="R32" s="12">
        <v>0.1</v>
      </c>
      <c r="S32" s="12">
        <f t="shared" si="1"/>
        <v>0.1</v>
      </c>
      <c r="T32">
        <v>1.5068454742431601</v>
      </c>
      <c r="U32">
        <v>1.2630596160888701</v>
      </c>
      <c r="V32">
        <v>1.2353279590606701</v>
      </c>
      <c r="W32" s="13">
        <v>2.7731657028198201E-2</v>
      </c>
      <c r="X32">
        <v>0.27151751518249501</v>
      </c>
      <c r="Y32">
        <v>0.27151751518249501</v>
      </c>
      <c r="Z32">
        <v>0.1</v>
      </c>
      <c r="AA32">
        <v>0.9</v>
      </c>
      <c r="AB32">
        <v>0.9</v>
      </c>
      <c r="AC32">
        <v>0.9</v>
      </c>
      <c r="AD32">
        <v>0.1</v>
      </c>
      <c r="AE32">
        <v>0.8</v>
      </c>
    </row>
    <row r="33" spans="1:31" x14ac:dyDescent="0.15">
      <c r="A33" s="4">
        <v>353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5.7181262969970703</v>
      </c>
      <c r="L33" s="7">
        <v>4.64410400390625</v>
      </c>
      <c r="M33">
        <v>3.29713630676269</v>
      </c>
      <c r="N33">
        <v>9.2436008453369105</v>
      </c>
      <c r="O33">
        <v>1</v>
      </c>
      <c r="P33">
        <v>1</v>
      </c>
      <c r="Q33">
        <v>11</v>
      </c>
      <c r="R33" s="12">
        <v>9.0899999999999995E-2</v>
      </c>
      <c r="S33" s="12">
        <f t="shared" si="1"/>
        <v>0.1</v>
      </c>
      <c r="T33">
        <v>1.5096950531005899</v>
      </c>
      <c r="U33">
        <v>1.1918525695800799</v>
      </c>
      <c r="V33">
        <v>1.2419782876968399</v>
      </c>
      <c r="W33" s="13">
        <v>5.0125718116760198E-2</v>
      </c>
      <c r="X33">
        <v>0.267716765403748</v>
      </c>
      <c r="Y33">
        <v>0.267716765403748</v>
      </c>
      <c r="Z33">
        <v>0.1</v>
      </c>
      <c r="AA33">
        <v>1</v>
      </c>
      <c r="AB33">
        <v>0.90909090909090895</v>
      </c>
      <c r="AC33">
        <v>0.952380952380952</v>
      </c>
      <c r="AD33">
        <v>0</v>
      </c>
      <c r="AE33">
        <v>0.9</v>
      </c>
    </row>
    <row r="34" spans="1:31" x14ac:dyDescent="0.15">
      <c r="A34" s="4">
        <v>691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4.8964290618896502</v>
      </c>
      <c r="L34" s="7">
        <v>4.3294925689697301</v>
      </c>
      <c r="M34">
        <v>5.4716281890869096</v>
      </c>
      <c r="N34">
        <v>4.26235008239746</v>
      </c>
      <c r="O34">
        <v>0</v>
      </c>
      <c r="P34">
        <v>0</v>
      </c>
      <c r="Q34">
        <v>7</v>
      </c>
      <c r="R34" s="12">
        <v>0</v>
      </c>
      <c r="S34" s="12">
        <f t="shared" si="1"/>
        <v>0</v>
      </c>
      <c r="T34">
        <v>1.1097564697265601</v>
      </c>
      <c r="U34">
        <v>1.1316432952880899</v>
      </c>
      <c r="V34">
        <v>0.93526744842529297</v>
      </c>
      <c r="W34" s="13">
        <v>0.196375846862793</v>
      </c>
      <c r="X34">
        <v>0.17448902130127</v>
      </c>
      <c r="Y34">
        <v>0.17448902130127</v>
      </c>
      <c r="Z34">
        <v>0</v>
      </c>
      <c r="AA34">
        <v>0.7</v>
      </c>
      <c r="AB34">
        <v>1</v>
      </c>
      <c r="AC34">
        <v>0.82352941176470595</v>
      </c>
      <c r="AD34">
        <v>0.3</v>
      </c>
      <c r="AE34">
        <v>0.7</v>
      </c>
    </row>
    <row r="35" spans="1:31" x14ac:dyDescent="0.15">
      <c r="A35" s="4">
        <v>722</v>
      </c>
      <c r="B35">
        <v>11</v>
      </c>
      <c r="C35">
        <v>9</v>
      </c>
      <c r="D35">
        <v>10</v>
      </c>
      <c r="E35">
        <v>10</v>
      </c>
      <c r="F35">
        <v>9</v>
      </c>
      <c r="G35">
        <v>1</v>
      </c>
      <c r="H35">
        <v>2</v>
      </c>
      <c r="I35">
        <v>8</v>
      </c>
      <c r="J35">
        <v>0.55000000000000004</v>
      </c>
      <c r="K35">
        <v>5.2429428100585902</v>
      </c>
      <c r="L35" s="7">
        <v>4.3295440673828098</v>
      </c>
      <c r="M35">
        <v>4.3462657928466797</v>
      </c>
      <c r="N35">
        <v>4.5878963470459002</v>
      </c>
      <c r="O35">
        <v>0</v>
      </c>
      <c r="P35">
        <v>0</v>
      </c>
      <c r="Q35">
        <v>7</v>
      </c>
      <c r="R35" s="12">
        <v>0</v>
      </c>
      <c r="S35" s="12">
        <f t="shared" si="1"/>
        <v>0</v>
      </c>
      <c r="T35">
        <v>1.10601234436035</v>
      </c>
      <c r="U35">
        <v>1.06958103179932</v>
      </c>
      <c r="V35">
        <v>0.93851566314697299</v>
      </c>
      <c r="W35" s="13">
        <v>0.131065368652344</v>
      </c>
      <c r="X35">
        <v>0.16749668121337899</v>
      </c>
      <c r="Y35">
        <v>0.16749668121337899</v>
      </c>
      <c r="Z35">
        <v>0</v>
      </c>
      <c r="AA35">
        <v>0.7</v>
      </c>
      <c r="AB35">
        <v>1</v>
      </c>
      <c r="AC35">
        <v>0.82352941176470595</v>
      </c>
      <c r="AD35">
        <v>0.3</v>
      </c>
      <c r="AE35">
        <v>0.7</v>
      </c>
    </row>
    <row r="36" spans="1:31" x14ac:dyDescent="0.15">
      <c r="A36" s="4">
        <v>284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5.2167873382568404</v>
      </c>
      <c r="L36" s="7">
        <v>4.4166011810302699</v>
      </c>
      <c r="M36">
        <v>5.1786956787109402</v>
      </c>
      <c r="N36">
        <v>8.8486213684081996</v>
      </c>
      <c r="O36">
        <v>1</v>
      </c>
      <c r="P36">
        <v>1</v>
      </c>
      <c r="Q36">
        <v>9</v>
      </c>
      <c r="R36" s="12">
        <v>0.1111</v>
      </c>
      <c r="S36" s="12">
        <f t="shared" si="1"/>
        <v>0.1</v>
      </c>
      <c r="T36">
        <v>1.0910396575927701</v>
      </c>
      <c r="U36">
        <v>0.92492294311523404</v>
      </c>
      <c r="V36">
        <v>0.93204516172409102</v>
      </c>
      <c r="W36" s="13">
        <v>7.1222186088562003E-3</v>
      </c>
      <c r="X36">
        <v>0.158994495868683</v>
      </c>
      <c r="Y36">
        <v>0.158994495868683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26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5.2552204132080096</v>
      </c>
      <c r="L37" s="7">
        <v>4.3341083526611301</v>
      </c>
      <c r="M37">
        <v>4.9047622680664098</v>
      </c>
      <c r="N37">
        <v>5.3188915252685502</v>
      </c>
      <c r="O37">
        <v>0</v>
      </c>
      <c r="P37">
        <v>0</v>
      </c>
      <c r="Q37">
        <v>4</v>
      </c>
      <c r="R37" s="12">
        <v>0</v>
      </c>
      <c r="S37" s="12">
        <f t="shared" si="1"/>
        <v>0</v>
      </c>
      <c r="T37">
        <v>1.20943450927734</v>
      </c>
      <c r="U37">
        <v>1.1855440139770499</v>
      </c>
      <c r="V37">
        <v>1.0173877477645901</v>
      </c>
      <c r="W37" s="13">
        <v>0.16815626621246299</v>
      </c>
      <c r="X37">
        <v>0.19204676151275599</v>
      </c>
      <c r="Y37">
        <v>0.19204676151275599</v>
      </c>
      <c r="Z37">
        <v>0</v>
      </c>
      <c r="AA37">
        <v>0.4</v>
      </c>
      <c r="AB37">
        <v>1</v>
      </c>
      <c r="AC37">
        <v>0.57142857142857195</v>
      </c>
      <c r="AD37">
        <v>0.6</v>
      </c>
      <c r="AE37">
        <v>0.4</v>
      </c>
    </row>
    <row r="38" spans="1:31" x14ac:dyDescent="0.15">
      <c r="A38" s="4">
        <v>810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4.8922367095947301</v>
      </c>
      <c r="L38" s="7">
        <v>4.3384208679199201</v>
      </c>
      <c r="M38">
        <v>6.7345428466796902</v>
      </c>
      <c r="N38">
        <v>8.2005157470703107</v>
      </c>
      <c r="O38">
        <v>0</v>
      </c>
      <c r="P38">
        <v>0</v>
      </c>
      <c r="Q38">
        <v>8</v>
      </c>
      <c r="R38" s="12">
        <v>0</v>
      </c>
      <c r="S38" s="12">
        <f t="shared" si="1"/>
        <v>0</v>
      </c>
      <c r="T38">
        <v>1.2678184509277299</v>
      </c>
      <c r="U38">
        <v>1.1643428802490201</v>
      </c>
      <c r="V38">
        <v>1.0527038574218699</v>
      </c>
      <c r="W38" s="13">
        <v>0.11163902282714799</v>
      </c>
      <c r="X38">
        <v>0.21511459350585899</v>
      </c>
      <c r="Y38">
        <v>0.21511459350585899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904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5.2344322204589799</v>
      </c>
      <c r="L39" s="7">
        <v>4.5122661590576199</v>
      </c>
      <c r="M39">
        <v>5.8526840209960902</v>
      </c>
      <c r="N39">
        <v>8.7110691070556605</v>
      </c>
      <c r="O39">
        <v>0</v>
      </c>
      <c r="P39">
        <v>0</v>
      </c>
      <c r="Q39">
        <v>5</v>
      </c>
      <c r="R39" s="12">
        <v>0</v>
      </c>
      <c r="S39" s="12">
        <f t="shared" si="1"/>
        <v>0</v>
      </c>
      <c r="T39">
        <v>1.5087947845459</v>
      </c>
      <c r="U39">
        <v>1.3497829437255899</v>
      </c>
      <c r="V39">
        <v>1.27078056335449</v>
      </c>
      <c r="W39" s="13">
        <v>7.9002380371093694E-2</v>
      </c>
      <c r="X39">
        <v>0.238014221191406</v>
      </c>
      <c r="Y39">
        <v>0.238014221191406</v>
      </c>
      <c r="Z39">
        <v>0</v>
      </c>
      <c r="AA39">
        <v>0.5</v>
      </c>
      <c r="AB39">
        <v>1</v>
      </c>
      <c r="AC39">
        <v>0.66666666666666696</v>
      </c>
      <c r="AD39">
        <v>0.5</v>
      </c>
      <c r="AE39">
        <v>0.5</v>
      </c>
    </row>
    <row r="40" spans="1:31" x14ac:dyDescent="0.15">
      <c r="A40" s="4">
        <v>738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5.1780776977539098</v>
      </c>
      <c r="L40" s="7">
        <v>4.5140037536621103</v>
      </c>
      <c r="M40">
        <v>6.2413272857665998</v>
      </c>
      <c r="N40">
        <v>8.5599708557128906</v>
      </c>
      <c r="O40">
        <v>1</v>
      </c>
      <c r="P40">
        <v>1</v>
      </c>
      <c r="Q40">
        <v>11</v>
      </c>
      <c r="R40" s="12">
        <v>9.0899999999999995E-2</v>
      </c>
      <c r="S40" s="12">
        <f t="shared" si="1"/>
        <v>0.1</v>
      </c>
      <c r="T40">
        <v>1.26169586181641</v>
      </c>
      <c r="U40">
        <v>1.1312885284423799</v>
      </c>
      <c r="V40">
        <v>1.04321956634522</v>
      </c>
      <c r="W40" s="13">
        <v>8.8068962097167997E-2</v>
      </c>
      <c r="X40">
        <v>0.21847629547119099</v>
      </c>
      <c r="Y40">
        <v>0.21847629547119099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x14ac:dyDescent="0.15">
      <c r="A41" s="4">
        <v>997</v>
      </c>
      <c r="B41">
        <v>11</v>
      </c>
      <c r="C41">
        <v>9</v>
      </c>
      <c r="D41">
        <v>10</v>
      </c>
      <c r="E41">
        <v>10</v>
      </c>
      <c r="F41">
        <v>9</v>
      </c>
      <c r="G41">
        <v>1</v>
      </c>
      <c r="H41">
        <v>2</v>
      </c>
      <c r="I41">
        <v>8</v>
      </c>
      <c r="J41">
        <v>0.55000000000000004</v>
      </c>
      <c r="K41">
        <v>4.6516838073730504</v>
      </c>
      <c r="L41" s="7">
        <v>4.3425559997558603</v>
      </c>
      <c r="M41">
        <v>6.0293121337890598</v>
      </c>
      <c r="N41">
        <v>3.6540908813476598</v>
      </c>
      <c r="O41">
        <v>0</v>
      </c>
      <c r="P41">
        <v>0</v>
      </c>
      <c r="Q41">
        <v>6</v>
      </c>
      <c r="R41" s="12">
        <v>0</v>
      </c>
      <c r="S41" s="12">
        <f t="shared" si="1"/>
        <v>0</v>
      </c>
      <c r="T41">
        <v>1.04219245910645</v>
      </c>
      <c r="U41">
        <v>1.07353687286377</v>
      </c>
      <c r="V41">
        <v>0.88867664337158203</v>
      </c>
      <c r="W41" s="13">
        <v>0.184860229492187</v>
      </c>
      <c r="X41">
        <v>0.153515815734863</v>
      </c>
      <c r="Y41">
        <v>0.153515815734863</v>
      </c>
      <c r="Z41">
        <v>0</v>
      </c>
      <c r="AA41">
        <v>0.6</v>
      </c>
      <c r="AB41">
        <v>1</v>
      </c>
      <c r="AC41">
        <v>0.75</v>
      </c>
      <c r="AD41">
        <v>0.4</v>
      </c>
      <c r="AE41">
        <v>0.6</v>
      </c>
    </row>
    <row r="42" spans="1:31" x14ac:dyDescent="0.15">
      <c r="A42" s="4">
        <v>583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5.8490123748779297</v>
      </c>
      <c r="L42" s="7">
        <v>4.5238380432128897</v>
      </c>
      <c r="M42">
        <v>3.1948013305664098</v>
      </c>
      <c r="N42">
        <v>4.9645767211914098</v>
      </c>
      <c r="O42">
        <v>1</v>
      </c>
      <c r="P42">
        <v>1</v>
      </c>
      <c r="Q42">
        <v>8</v>
      </c>
      <c r="R42" s="12">
        <v>0.125</v>
      </c>
      <c r="S42" s="12">
        <f t="shared" si="1"/>
        <v>0.1</v>
      </c>
      <c r="T42">
        <v>1.30923271179199</v>
      </c>
      <c r="U42">
        <v>1.22052574157715</v>
      </c>
      <c r="V42">
        <v>1.1324498653411901</v>
      </c>
      <c r="W42" s="13">
        <v>8.80758762359619E-2</v>
      </c>
      <c r="X42">
        <v>0.176782846450806</v>
      </c>
      <c r="Y42">
        <v>0.176782846450806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449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5.3996410369873002</v>
      </c>
      <c r="L43" s="7">
        <v>4.8014621734619096</v>
      </c>
      <c r="M43">
        <v>7.0481109619140598</v>
      </c>
      <c r="N43">
        <v>8.4780426025390607</v>
      </c>
      <c r="O43">
        <v>0</v>
      </c>
      <c r="P43">
        <v>0</v>
      </c>
      <c r="Q43">
        <v>8</v>
      </c>
      <c r="R43" s="12">
        <v>0</v>
      </c>
      <c r="S43" s="12">
        <f t="shared" si="1"/>
        <v>0</v>
      </c>
      <c r="T43">
        <v>1.25810050964355</v>
      </c>
      <c r="U43">
        <v>1.1673889160156199</v>
      </c>
      <c r="V43">
        <v>1.0252326726913401</v>
      </c>
      <c r="W43" s="13">
        <v>0.14215624332428001</v>
      </c>
      <c r="X43">
        <v>0.23286783695221</v>
      </c>
      <c r="Y43">
        <v>0.23286783695221</v>
      </c>
      <c r="Z43">
        <v>0</v>
      </c>
      <c r="AA43">
        <v>0.8</v>
      </c>
      <c r="AB43">
        <v>1</v>
      </c>
      <c r="AC43">
        <v>0.88888888888888895</v>
      </c>
      <c r="AD43">
        <v>0.2</v>
      </c>
      <c r="AE43">
        <v>0.8</v>
      </c>
    </row>
    <row r="44" spans="1:31" x14ac:dyDescent="0.15">
      <c r="A44" s="4">
        <v>607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5.6619815826415998</v>
      </c>
      <c r="L44" s="7">
        <v>4.8038883209228498</v>
      </c>
      <c r="M44">
        <v>4.7463493347168004</v>
      </c>
      <c r="N44">
        <v>8.5170135498046893</v>
      </c>
      <c r="O44">
        <v>1</v>
      </c>
      <c r="P44">
        <v>1</v>
      </c>
      <c r="Q44">
        <v>11</v>
      </c>
      <c r="R44" s="12">
        <v>9.0899999999999995E-2</v>
      </c>
      <c r="S44" s="12">
        <f t="shared" si="1"/>
        <v>0.1</v>
      </c>
      <c r="T44">
        <v>1.6791191101074201</v>
      </c>
      <c r="U44">
        <v>1.4201602935791</v>
      </c>
      <c r="V44">
        <v>1.3582627773284901</v>
      </c>
      <c r="W44" s="13">
        <v>6.18975162506104E-2</v>
      </c>
      <c r="X44">
        <v>0.320856332778931</v>
      </c>
      <c r="Y44">
        <v>0.320856332778931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4">
        <v>439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6.0493450164794904</v>
      </c>
      <c r="L45" s="7">
        <v>4.8051490783691397</v>
      </c>
      <c r="M45">
        <v>4.1259384155273402</v>
      </c>
      <c r="N45">
        <v>5.37196922302246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1.60184478759766</v>
      </c>
      <c r="U45">
        <v>1.5061206817627</v>
      </c>
      <c r="V45">
        <v>1.29638028144836</v>
      </c>
      <c r="W45" s="13">
        <v>0.209740400314331</v>
      </c>
      <c r="X45">
        <v>0.30546450614929199</v>
      </c>
      <c r="Y45">
        <v>0.30546450614929199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4">
        <v>151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5.6671257019043004</v>
      </c>
      <c r="L46" s="7">
        <v>4.5537357330322301</v>
      </c>
      <c r="M46">
        <v>3.1707382202148402</v>
      </c>
      <c r="N46">
        <v>9.5972442626953107</v>
      </c>
      <c r="O46">
        <v>1</v>
      </c>
      <c r="P46">
        <v>1</v>
      </c>
      <c r="Q46">
        <v>6</v>
      </c>
      <c r="R46" s="12">
        <v>0.16669999999999999</v>
      </c>
      <c r="S46" s="12">
        <f t="shared" si="1"/>
        <v>0.1</v>
      </c>
      <c r="T46">
        <v>1.4091281890869101</v>
      </c>
      <c r="U46">
        <v>1.10394859313965</v>
      </c>
      <c r="V46">
        <v>1.18171787261963</v>
      </c>
      <c r="W46" s="13">
        <v>7.7769279479980497E-2</v>
      </c>
      <c r="X46">
        <v>0.22741031646728499</v>
      </c>
      <c r="Y46">
        <v>0.22741031646728499</v>
      </c>
      <c r="Z46">
        <v>0.1</v>
      </c>
      <c r="AA46">
        <v>0.5</v>
      </c>
      <c r="AB46">
        <v>0.83333333333333304</v>
      </c>
      <c r="AC46">
        <v>0.625</v>
      </c>
      <c r="AD46">
        <v>0.5</v>
      </c>
      <c r="AE46">
        <v>0.4</v>
      </c>
    </row>
    <row r="47" spans="1:31" x14ac:dyDescent="0.15">
      <c r="A47" s="4">
        <v>660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5.4647674560546902</v>
      </c>
      <c r="L47" s="7">
        <v>4.6398448944091797</v>
      </c>
      <c r="M47">
        <v>5.1427249908447301</v>
      </c>
      <c r="N47">
        <v>8.8079738616943395</v>
      </c>
      <c r="O47">
        <v>1</v>
      </c>
      <c r="P47">
        <v>1</v>
      </c>
      <c r="Q47">
        <v>9</v>
      </c>
      <c r="R47" s="12">
        <v>0.1111</v>
      </c>
      <c r="S47" s="12">
        <f t="shared" si="1"/>
        <v>0.1</v>
      </c>
      <c r="T47">
        <v>1.4315814971923799</v>
      </c>
      <c r="U47">
        <v>1.2289924621582</v>
      </c>
      <c r="V47">
        <v>1.1694958209991499</v>
      </c>
      <c r="W47" s="13">
        <v>5.9496641159057603E-2</v>
      </c>
      <c r="X47">
        <v>0.26208567619323703</v>
      </c>
      <c r="Y47">
        <v>0.26208567619323703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ht="12" customHeight="1" x14ac:dyDescent="0.15">
      <c r="A48" s="4">
        <v>138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6.1091136932373002</v>
      </c>
      <c r="L48" s="7">
        <v>4.9969577789306596</v>
      </c>
      <c r="M48">
        <v>3.6711006164550799</v>
      </c>
      <c r="N48">
        <v>9.6484050750732404</v>
      </c>
      <c r="O48">
        <v>1</v>
      </c>
      <c r="P48">
        <v>1</v>
      </c>
      <c r="Q48">
        <v>10</v>
      </c>
      <c r="R48" s="12">
        <v>0.1</v>
      </c>
      <c r="S48" s="12">
        <f t="shared" si="1"/>
        <v>0.1</v>
      </c>
      <c r="T48">
        <v>1.49333572387695</v>
      </c>
      <c r="U48">
        <v>1.20723152160645</v>
      </c>
      <c r="V48">
        <v>1.23794806003571</v>
      </c>
      <c r="W48" s="13">
        <v>3.0716538429260299E-2</v>
      </c>
      <c r="X48">
        <v>0.255387663841248</v>
      </c>
      <c r="Y48">
        <v>0.255387663841248</v>
      </c>
      <c r="Z48">
        <v>0.1</v>
      </c>
      <c r="AA48">
        <v>0.9</v>
      </c>
      <c r="AB48">
        <v>0.9</v>
      </c>
      <c r="AC48">
        <v>0.9</v>
      </c>
      <c r="AD48">
        <v>0.1</v>
      </c>
      <c r="AE48">
        <v>0.8</v>
      </c>
    </row>
    <row r="49" spans="1:31" x14ac:dyDescent="0.15">
      <c r="A49" s="4">
        <v>116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5.7334957122802699</v>
      </c>
      <c r="L49" s="7">
        <v>4.6566104888915998</v>
      </c>
      <c r="M49">
        <v>3.2517738342285201</v>
      </c>
      <c r="N49">
        <v>9.2079181671142596</v>
      </c>
      <c r="O49">
        <v>1</v>
      </c>
      <c r="P49">
        <v>1</v>
      </c>
      <c r="Q49">
        <v>10</v>
      </c>
      <c r="R49" s="12">
        <v>0.1</v>
      </c>
      <c r="S49" s="12">
        <f t="shared" si="1"/>
        <v>0.1</v>
      </c>
      <c r="T49">
        <v>1.6278133392334</v>
      </c>
      <c r="U49">
        <v>1.3126811981201201</v>
      </c>
      <c r="V49">
        <v>1.35928666591644</v>
      </c>
      <c r="W49" s="13">
        <v>4.6605467796325697E-2</v>
      </c>
      <c r="X49">
        <v>0.26852667331695601</v>
      </c>
      <c r="Y49">
        <v>0.26852667331695601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975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5.9835968017578098</v>
      </c>
      <c r="L50" s="7">
        <v>5.1374645233154297</v>
      </c>
      <c r="M50">
        <v>5.5081539154052699</v>
      </c>
      <c r="N50">
        <v>8.8732242584228498</v>
      </c>
      <c r="O50">
        <v>1</v>
      </c>
      <c r="P50">
        <v>1</v>
      </c>
      <c r="Q50">
        <v>11</v>
      </c>
      <c r="R50" s="12">
        <v>9.0899999999999995E-2</v>
      </c>
      <c r="S50" s="12">
        <f t="shared" si="1"/>
        <v>0.1</v>
      </c>
      <c r="T50">
        <v>1.5258693695068399</v>
      </c>
      <c r="U50">
        <v>1.3324146270752</v>
      </c>
      <c r="V50">
        <v>1.2329286336898799</v>
      </c>
      <c r="W50" s="13">
        <v>9.94859933853149E-2</v>
      </c>
      <c r="X50">
        <v>0.29294073581695601</v>
      </c>
      <c r="Y50">
        <v>0.29294073581695601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4">
        <v>54</v>
      </c>
      <c r="B51">
        <v>9</v>
      </c>
      <c r="C51">
        <v>11</v>
      </c>
      <c r="D51">
        <v>10</v>
      </c>
      <c r="E51">
        <v>10</v>
      </c>
      <c r="F51">
        <v>8</v>
      </c>
      <c r="G51">
        <v>2</v>
      </c>
      <c r="H51">
        <v>1</v>
      </c>
      <c r="I51">
        <v>9</v>
      </c>
      <c r="J51">
        <v>0.45</v>
      </c>
      <c r="K51">
        <v>6.2606983184814498</v>
      </c>
      <c r="L51" s="7">
        <v>5.9362640380859402</v>
      </c>
      <c r="M51">
        <v>9.4991874694824201</v>
      </c>
      <c r="N51">
        <v>7.20314598083496</v>
      </c>
      <c r="O51">
        <v>0</v>
      </c>
      <c r="P51">
        <v>0</v>
      </c>
      <c r="Q51">
        <v>6</v>
      </c>
      <c r="R51" s="12">
        <v>0</v>
      </c>
      <c r="S51" s="12">
        <f t="shared" si="1"/>
        <v>0</v>
      </c>
      <c r="T51">
        <v>0.99372100830078103</v>
      </c>
      <c r="U51">
        <v>1.0361270904541</v>
      </c>
      <c r="V51">
        <v>0.86705189943313599</v>
      </c>
      <c r="W51" s="13">
        <v>0.16907519102096599</v>
      </c>
      <c r="X51">
        <v>0.12666910886764501</v>
      </c>
      <c r="Y51">
        <v>0.12666910886764501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994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5.8407783508300799</v>
      </c>
      <c r="L52" s="7">
        <v>5.0607795715331996</v>
      </c>
      <c r="M52">
        <v>6.2361831665039098</v>
      </c>
      <c r="N52">
        <v>9.1059703826904297</v>
      </c>
      <c r="O52">
        <v>0</v>
      </c>
      <c r="P52">
        <v>0</v>
      </c>
      <c r="Q52">
        <v>8</v>
      </c>
      <c r="R52" s="12">
        <v>0</v>
      </c>
      <c r="S52" s="12">
        <f t="shared" si="1"/>
        <v>0</v>
      </c>
      <c r="T52">
        <v>1.35232925415039</v>
      </c>
      <c r="U52">
        <v>1.2186088562011701</v>
      </c>
      <c r="V52">
        <v>1.1154925823211701</v>
      </c>
      <c r="W52" s="13">
        <v>0.10311627388000499</v>
      </c>
      <c r="X52">
        <v>0.23683667182922399</v>
      </c>
      <c r="Y52">
        <v>0.23683667182922399</v>
      </c>
      <c r="Z52">
        <v>0</v>
      </c>
      <c r="AA52">
        <v>0.8</v>
      </c>
      <c r="AB52">
        <v>1</v>
      </c>
      <c r="AC52">
        <v>0.88888888888888895</v>
      </c>
      <c r="AD52">
        <v>0.2</v>
      </c>
      <c r="AE52">
        <v>0.8</v>
      </c>
    </row>
    <row r="53" spans="1:31" s="1" customFormat="1" x14ac:dyDescent="0.15">
      <c r="A53" s="5">
        <v>118</v>
      </c>
      <c r="B53" s="1">
        <v>10</v>
      </c>
      <c r="C53" s="1">
        <v>10</v>
      </c>
      <c r="D53" s="1">
        <v>10</v>
      </c>
      <c r="E53" s="1">
        <v>10</v>
      </c>
      <c r="F53" s="1">
        <v>9</v>
      </c>
      <c r="G53" s="1">
        <v>1</v>
      </c>
      <c r="H53" s="1">
        <v>1</v>
      </c>
      <c r="I53" s="1">
        <v>9</v>
      </c>
      <c r="J53" s="1">
        <v>0.5</v>
      </c>
      <c r="K53" s="1">
        <v>6.3139915466308603</v>
      </c>
      <c r="L53" s="1">
        <v>5.6860446929931596</v>
      </c>
      <c r="M53" s="1">
        <v>7.8103752136230504</v>
      </c>
      <c r="N53" s="1">
        <v>8.6398506164550799</v>
      </c>
      <c r="O53" s="1">
        <v>0</v>
      </c>
      <c r="P53" s="1">
        <v>0</v>
      </c>
      <c r="Q53" s="1">
        <v>9</v>
      </c>
      <c r="R53" s="14">
        <v>0</v>
      </c>
      <c r="S53" s="14">
        <f t="shared" si="1"/>
        <v>0</v>
      </c>
      <c r="T53" s="1">
        <v>1.3009033203125</v>
      </c>
      <c r="U53" s="1">
        <v>1.2336368560791</v>
      </c>
      <c r="V53" s="1">
        <v>1.07767033576965</v>
      </c>
      <c r="W53" s="1">
        <v>0.15596652030944799</v>
      </c>
      <c r="X53" s="1">
        <v>0.22323298454284701</v>
      </c>
      <c r="Y53" s="1">
        <v>0.22323298454284701</v>
      </c>
      <c r="Z53" s="1">
        <v>0</v>
      </c>
      <c r="AA53" s="1">
        <v>0.9</v>
      </c>
      <c r="AB53" s="1">
        <v>1</v>
      </c>
      <c r="AC53" s="1">
        <v>0.94736842105263197</v>
      </c>
      <c r="AD53" s="1">
        <v>0.1</v>
      </c>
      <c r="AE53" s="1">
        <v>0.9</v>
      </c>
    </row>
    <row r="54" spans="1:31" x14ac:dyDescent="0.15">
      <c r="A54" s="4">
        <v>975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5.9835968017578098</v>
      </c>
      <c r="L54" s="7">
        <v>5.1374645233154297</v>
      </c>
      <c r="M54">
        <v>5.5081539154052699</v>
      </c>
      <c r="N54">
        <v>8.8732242584228498</v>
      </c>
      <c r="O54">
        <v>1</v>
      </c>
      <c r="P54">
        <v>1</v>
      </c>
      <c r="Q54">
        <v>11</v>
      </c>
      <c r="R54" s="12">
        <v>9.0899999999999995E-2</v>
      </c>
      <c r="S54" s="12">
        <f t="shared" si="1"/>
        <v>0.1</v>
      </c>
      <c r="T54">
        <v>1.5258693695068399</v>
      </c>
      <c r="U54">
        <v>1.3324146270752</v>
      </c>
      <c r="V54">
        <v>1.2329286336898799</v>
      </c>
      <c r="W54" s="13">
        <v>9.94859933853149E-2</v>
      </c>
      <c r="X54">
        <v>0.29294073581695601</v>
      </c>
      <c r="Y54">
        <v>0.29294073581695601</v>
      </c>
      <c r="Z54">
        <v>0.1</v>
      </c>
      <c r="AA54">
        <v>1</v>
      </c>
      <c r="AB54">
        <v>0.90909090909090895</v>
      </c>
      <c r="AC54">
        <v>0.952380952380952</v>
      </c>
      <c r="AD54">
        <v>0</v>
      </c>
      <c r="AE54">
        <v>0.9</v>
      </c>
    </row>
    <row r="55" spans="1:31" x14ac:dyDescent="0.15">
      <c r="A55" s="4">
        <v>664</v>
      </c>
      <c r="B55">
        <v>11</v>
      </c>
      <c r="C55">
        <v>9</v>
      </c>
      <c r="D55">
        <v>10</v>
      </c>
      <c r="E55">
        <v>10</v>
      </c>
      <c r="F55">
        <v>9</v>
      </c>
      <c r="G55">
        <v>1</v>
      </c>
      <c r="H55">
        <v>2</v>
      </c>
      <c r="I55">
        <v>8</v>
      </c>
      <c r="J55">
        <v>0.55000000000000004</v>
      </c>
      <c r="K55">
        <v>6.4799747467040998</v>
      </c>
      <c r="L55" s="7">
        <v>4.9514541625976598</v>
      </c>
      <c r="M55">
        <v>3.68646240234375</v>
      </c>
      <c r="N55">
        <v>6.0613479614257804</v>
      </c>
      <c r="O55">
        <v>1</v>
      </c>
      <c r="P55">
        <v>1</v>
      </c>
      <c r="Q55">
        <v>9</v>
      </c>
      <c r="R55" s="12">
        <v>0.1111</v>
      </c>
      <c r="S55" s="12">
        <f t="shared" si="1"/>
        <v>0.1</v>
      </c>
      <c r="T55">
        <v>1.6116809844970701</v>
      </c>
      <c r="U55">
        <v>1.4346771240234399</v>
      </c>
      <c r="V55">
        <v>1.32643246650696</v>
      </c>
      <c r="W55" s="13">
        <v>0.10824465751648001</v>
      </c>
      <c r="X55">
        <v>0.28524851799011203</v>
      </c>
      <c r="Y55">
        <v>0.28524851799011203</v>
      </c>
      <c r="Z55">
        <v>0.1</v>
      </c>
      <c r="AA55">
        <v>0.8</v>
      </c>
      <c r="AB55">
        <v>0.88888888888888895</v>
      </c>
      <c r="AC55">
        <v>0.84210526315789502</v>
      </c>
      <c r="AD55">
        <v>0.2</v>
      </c>
      <c r="AE55">
        <v>0.7</v>
      </c>
    </row>
    <row r="56" spans="1:31" x14ac:dyDescent="0.15">
      <c r="A56" s="4">
        <v>994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5.8407783508300799</v>
      </c>
      <c r="L56" s="7">
        <v>5.0607795715331996</v>
      </c>
      <c r="M56">
        <v>6.2361831665039098</v>
      </c>
      <c r="N56">
        <v>9.1059703826904297</v>
      </c>
      <c r="O56">
        <v>0</v>
      </c>
      <c r="P56">
        <v>0</v>
      </c>
      <c r="Q56">
        <v>8</v>
      </c>
      <c r="R56" s="12">
        <v>0</v>
      </c>
      <c r="S56" s="12">
        <f t="shared" si="1"/>
        <v>0</v>
      </c>
      <c r="T56">
        <v>1.35232925415039</v>
      </c>
      <c r="U56">
        <v>1.2186088562011701</v>
      </c>
      <c r="V56">
        <v>1.1154925823211701</v>
      </c>
      <c r="W56" s="13">
        <v>0.10311627388000499</v>
      </c>
      <c r="X56">
        <v>0.23683667182922399</v>
      </c>
      <c r="Y56">
        <v>0.23683667182922399</v>
      </c>
      <c r="Z56">
        <v>0</v>
      </c>
      <c r="AA56">
        <v>0.8</v>
      </c>
      <c r="AB56">
        <v>1</v>
      </c>
      <c r="AC56">
        <v>0.88888888888888895</v>
      </c>
      <c r="AD56">
        <v>0.2</v>
      </c>
      <c r="AE56">
        <v>0.8</v>
      </c>
    </row>
    <row r="57" spans="1:31" x14ac:dyDescent="0.15">
      <c r="L57" s="8">
        <f>AVERAGE(L2:L56)</f>
        <v>3.8132774006236678</v>
      </c>
      <c r="W57" s="15">
        <f t="shared" ref="W57:AE57" si="2">AVERAGE(W2:W56)</f>
        <v>8.510087511756205E-2</v>
      </c>
      <c r="Z57" s="9">
        <f t="shared" si="2"/>
        <v>0.10545454545454534</v>
      </c>
      <c r="AA57" s="9">
        <f t="shared" si="2"/>
        <v>0.73636363636363611</v>
      </c>
      <c r="AB57" s="9">
        <f t="shared" si="2"/>
        <v>0.8892363696909148</v>
      </c>
      <c r="AC57" s="9">
        <f t="shared" si="2"/>
        <v>0.78904205074557099</v>
      </c>
      <c r="AD57" s="9">
        <f t="shared" si="2"/>
        <v>0.26363636363636356</v>
      </c>
      <c r="AE57" s="9">
        <f t="shared" si="2"/>
        <v>0.63090909090909086</v>
      </c>
    </row>
    <row r="58" spans="1:31" x14ac:dyDescent="0.15">
      <c r="L58" s="8">
        <f>MAX(L2:L56)</f>
        <v>5.9362640380859402</v>
      </c>
      <c r="W58" s="15">
        <f t="shared" ref="W58:AE58" si="3">MAX(W2:W56)</f>
        <v>0.21813929080963099</v>
      </c>
      <c r="Z58" s="9">
        <f t="shared" si="3"/>
        <v>0.4</v>
      </c>
      <c r="AA58" s="9">
        <f t="shared" si="3"/>
        <v>1</v>
      </c>
      <c r="AB58" s="9">
        <f t="shared" si="3"/>
        <v>1</v>
      </c>
      <c r="AC58" s="9">
        <f t="shared" si="3"/>
        <v>0.952380952380952</v>
      </c>
      <c r="AD58" s="9">
        <f t="shared" si="3"/>
        <v>0.8</v>
      </c>
      <c r="AE58" s="9">
        <f t="shared" si="3"/>
        <v>0.9</v>
      </c>
    </row>
    <row r="59" spans="1:31" x14ac:dyDescent="0.15">
      <c r="L59" s="8">
        <f>MIN(L2:L56)</f>
        <v>1.7271423339843699</v>
      </c>
      <c r="W59" s="15">
        <f t="shared" ref="W59:AE59" si="4">MIN(W2:W56)</f>
        <v>4.1389465332031201E-4</v>
      </c>
      <c r="Z59" s="9">
        <f t="shared" si="4"/>
        <v>0</v>
      </c>
      <c r="AA59" s="9">
        <f t="shared" si="4"/>
        <v>0.2</v>
      </c>
      <c r="AB59" s="9">
        <f t="shared" si="4"/>
        <v>0.66666666666666696</v>
      </c>
      <c r="AC59" s="9">
        <f t="shared" si="4"/>
        <v>0.33333333333333298</v>
      </c>
      <c r="AD59" s="9">
        <f t="shared" si="4"/>
        <v>0</v>
      </c>
      <c r="AE59" s="9">
        <f t="shared" si="4"/>
        <v>0.2</v>
      </c>
    </row>
    <row r="60" spans="1:31" x14ac:dyDescent="0.15">
      <c r="L60" s="7"/>
      <c r="W60" s="13"/>
    </row>
    <row r="61" spans="1:31" x14ac:dyDescent="0.15">
      <c r="K61">
        <v>31</v>
      </c>
      <c r="W61" s="13"/>
    </row>
    <row r="62" spans="1:31" x14ac:dyDescent="0.15">
      <c r="W62" s="13"/>
    </row>
    <row r="63" spans="1:31" x14ac:dyDescent="0.15">
      <c r="K63">
        <v>0.161</v>
      </c>
      <c r="W63" s="13"/>
    </row>
    <row r="64" spans="1:31" x14ac:dyDescent="0.15">
      <c r="W64" s="13"/>
    </row>
    <row r="65" spans="11:23" x14ac:dyDescent="0.15">
      <c r="K65" s="9" t="s">
        <v>10</v>
      </c>
      <c r="L65" s="9" t="s">
        <v>33</v>
      </c>
      <c r="N65" s="9" t="s">
        <v>123</v>
      </c>
      <c r="O65" s="9" t="s">
        <v>125</v>
      </c>
      <c r="Q65" s="9" t="s">
        <v>66</v>
      </c>
      <c r="R65" s="9"/>
      <c r="S65" s="9"/>
      <c r="T65" s="9"/>
      <c r="W65" s="13"/>
    </row>
    <row r="66" spans="11:23" x14ac:dyDescent="0.15">
      <c r="K66" s="9"/>
      <c r="L66" s="9"/>
      <c r="M66" s="9"/>
      <c r="Q66" s="9">
        <v>0.2</v>
      </c>
      <c r="R66" s="9">
        <v>-400</v>
      </c>
      <c r="S66" s="9">
        <v>1600</v>
      </c>
      <c r="T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>
        <v>1</v>
      </c>
      <c r="Q67" s="9">
        <v>0.4</v>
      </c>
      <c r="R67" s="9">
        <v>-800</v>
      </c>
      <c r="S67" s="9">
        <v>1200</v>
      </c>
      <c r="T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>
        <v>2</v>
      </c>
      <c r="Q68" s="9">
        <v>0.45</v>
      </c>
      <c r="R68" s="9">
        <v>-900</v>
      </c>
      <c r="S68" s="9">
        <v>1100</v>
      </c>
      <c r="T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3</v>
      </c>
      <c r="M69" s="9">
        <v>3</v>
      </c>
      <c r="Q69" s="9">
        <v>0.49</v>
      </c>
      <c r="R69" s="9">
        <v>-980</v>
      </c>
      <c r="S69" s="9">
        <v>1020</v>
      </c>
      <c r="T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4</v>
      </c>
      <c r="W70" s="13"/>
    </row>
    <row r="71" spans="11:23" x14ac:dyDescent="0.15">
      <c r="K71" s="9" t="s">
        <v>38</v>
      </c>
      <c r="L71" s="9">
        <f>COUNTIF(L2:L56,"&lt;2.157")-COUNTIF(L2:L56,"&lt;1.996")</f>
        <v>4</v>
      </c>
      <c r="M71" s="9">
        <v>7</v>
      </c>
      <c r="W71" s="13"/>
    </row>
    <row r="72" spans="11:23" x14ac:dyDescent="0.15">
      <c r="K72" s="9" t="s">
        <v>39</v>
      </c>
      <c r="L72" s="9">
        <f>COUNTIF(L2:L56,"&lt;2.318")-COUNTIF(L2:L56,"&lt;2.157")</f>
        <v>1</v>
      </c>
      <c r="M72" s="9">
        <v>11</v>
      </c>
      <c r="W72" s="13"/>
    </row>
    <row r="73" spans="11:23" x14ac:dyDescent="0.15">
      <c r="K73" s="9" t="s">
        <v>40</v>
      </c>
      <c r="L73" s="9">
        <f>COUNTIF(L2:L56,"&lt;2.479")-COUNTIF(L2:L56,"&lt;2.318")</f>
        <v>2</v>
      </c>
      <c r="M73" s="9">
        <v>14</v>
      </c>
      <c r="W73" s="13"/>
    </row>
    <row r="74" spans="11:23" x14ac:dyDescent="0.15">
      <c r="K74" s="9" t="s">
        <v>41</v>
      </c>
      <c r="L74" s="9">
        <f>COUNTIF(L2:L56,"&lt;2.64")-COUNTIF(L2:L56,"&lt;2.479")</f>
        <v>0</v>
      </c>
      <c r="M74" s="9">
        <v>16</v>
      </c>
    </row>
    <row r="75" spans="11:23" x14ac:dyDescent="0.15">
      <c r="K75" s="9" t="s">
        <v>42</v>
      </c>
      <c r="L75" s="9">
        <f>COUNTIF(L2:L56,"&lt;2.801")-COUNTIF(L2:L56,"&lt;2.64")</f>
        <v>0</v>
      </c>
      <c r="M75" s="9">
        <v>14</v>
      </c>
      <c r="W75" s="13"/>
    </row>
    <row r="76" spans="11:23" s="20" customFormat="1" x14ac:dyDescent="0.15">
      <c r="K76" s="23" t="s">
        <v>43</v>
      </c>
      <c r="L76" s="23">
        <f>COUNTIF(L2:L56,"&lt;2.962")-COUNTIF(L2:L56,"&lt;2.801")</f>
        <v>11</v>
      </c>
      <c r="M76" s="23">
        <v>11</v>
      </c>
    </row>
    <row r="77" spans="11:23" x14ac:dyDescent="0.15">
      <c r="K77" s="9" t="s">
        <v>44</v>
      </c>
      <c r="L77" s="9">
        <f>COUNTIF(L2:L56,"&lt;3.123")-COUNTIF(L2:L56,"&lt;2.962")</f>
        <v>0</v>
      </c>
      <c r="M77" s="9">
        <v>7</v>
      </c>
      <c r="W77" s="13"/>
    </row>
    <row r="78" spans="11:23" x14ac:dyDescent="0.15">
      <c r="K78" s="9" t="s">
        <v>45</v>
      </c>
      <c r="L78" s="9">
        <f>COUNTIF(L2:L56,"&lt;3.284")-COUNTIF(L2:L56,"&lt;3.123")</f>
        <v>0</v>
      </c>
      <c r="M78" s="9">
        <v>4</v>
      </c>
    </row>
    <row r="79" spans="11:23" x14ac:dyDescent="0.15">
      <c r="K79" s="9" t="s">
        <v>46</v>
      </c>
      <c r="L79" s="9">
        <f>COUNTIF(L2:L56,"&lt;3.445")-COUNTIF(L2:L56,"&lt;3.284")</f>
        <v>0</v>
      </c>
      <c r="M79" s="9">
        <v>3</v>
      </c>
    </row>
    <row r="80" spans="11:23" x14ac:dyDescent="0.15">
      <c r="K80" s="9" t="s">
        <v>47</v>
      </c>
      <c r="L80" s="9">
        <f>COUNTIF(L2:L56,"&lt;3.606")-COUNTIF(L2:L56,"&lt;3.445")</f>
        <v>0</v>
      </c>
      <c r="M80" s="9">
        <v>2</v>
      </c>
    </row>
    <row r="81" spans="11:23" x14ac:dyDescent="0.15">
      <c r="K81" s="9" t="s">
        <v>48</v>
      </c>
      <c r="L81" s="9">
        <f>COUNTIF(L2:L56,"&lt;3.767")-COUNTIF(L2:L56,"&lt;3.606")</f>
        <v>0</v>
      </c>
      <c r="M81" s="9">
        <v>1</v>
      </c>
    </row>
    <row r="82" spans="11:23" x14ac:dyDescent="0.15">
      <c r="K82" s="9" t="s">
        <v>49</v>
      </c>
      <c r="L82" s="9">
        <f>COUNTIF(L2:L56,"&lt;3.928")-COUNTIF(L2:L56,"&lt;3.767")</f>
        <v>0</v>
      </c>
      <c r="M82" s="9">
        <v>2</v>
      </c>
    </row>
    <row r="83" spans="11:23" x14ac:dyDescent="0.15">
      <c r="K83" s="9" t="s">
        <v>50</v>
      </c>
      <c r="L83" s="9">
        <f>COUNTIF(L2:L56,"&lt;4.089")-COUNTIF(L2:L56,"&lt;3.928")</f>
        <v>0</v>
      </c>
      <c r="M83" s="9">
        <v>3</v>
      </c>
    </row>
    <row r="84" spans="11:23" x14ac:dyDescent="0.15">
      <c r="K84" s="9" t="s">
        <v>51</v>
      </c>
      <c r="L84" s="9">
        <f>COUNTIF(L2:L56,"&lt;4.25")-COUNTIF(L2:L56,"&lt;4.089")</f>
        <v>8</v>
      </c>
      <c r="M84" s="9">
        <v>4</v>
      </c>
    </row>
    <row r="85" spans="11:23" x14ac:dyDescent="0.15">
      <c r="K85" s="9" t="s">
        <v>52</v>
      </c>
      <c r="L85" s="9">
        <f>COUNTIF(L2:L56,"&lt;4.411")-COUNTIF(L2:L56,"&lt;4.25")</f>
        <v>6</v>
      </c>
      <c r="M85" s="9">
        <v>7</v>
      </c>
    </row>
    <row r="86" spans="11:23" x14ac:dyDescent="0.15">
      <c r="K86" s="9" t="s">
        <v>53</v>
      </c>
      <c r="L86" s="9">
        <f>COUNTIF(L2:L56,"&lt;4.572")-COUNTIF(L2:L56,"&lt;4.411")</f>
        <v>6</v>
      </c>
      <c r="M86" s="9">
        <v>11</v>
      </c>
    </row>
    <row r="87" spans="11:23" x14ac:dyDescent="0.15">
      <c r="K87" s="9" t="s">
        <v>54</v>
      </c>
      <c r="L87" s="9">
        <f>COUNTIF(L2:L56,"&lt;4.733")-COUNTIF(L2:L56,"&lt;4.572")</f>
        <v>3</v>
      </c>
      <c r="M87" s="9">
        <v>14</v>
      </c>
      <c r="W87" s="13"/>
    </row>
    <row r="88" spans="11:23" x14ac:dyDescent="0.15">
      <c r="K88" s="9" t="s">
        <v>55</v>
      </c>
      <c r="L88" s="9">
        <f>COUNTIF(L2:L56,"&lt;4.894")-COUNTIF(L2:L56,"&lt;4.733")</f>
        <v>3</v>
      </c>
      <c r="M88" s="9">
        <v>16</v>
      </c>
      <c r="W88" s="13"/>
    </row>
    <row r="89" spans="11:23" x14ac:dyDescent="0.15">
      <c r="K89" s="9" t="s">
        <v>56</v>
      </c>
      <c r="L89" s="9">
        <f>COUNTIF(L2:L56,"&lt;5.055")-COUNTIF(L2:L56,"&lt;4.894")</f>
        <v>2</v>
      </c>
      <c r="M89" s="9">
        <v>14</v>
      </c>
      <c r="W89" s="13"/>
    </row>
    <row r="90" spans="11:23" x14ac:dyDescent="0.15">
      <c r="K90" s="9" t="s">
        <v>57</v>
      </c>
      <c r="L90" s="9">
        <f>COUNTIF(L2:L56,"&lt;5.216")-COUNTIF(L2:L56,"&lt;5.055")</f>
        <v>4</v>
      </c>
      <c r="M90" s="9">
        <v>11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>
        <v>7</v>
      </c>
      <c r="W91" s="13"/>
    </row>
    <row r="92" spans="11:23" x14ac:dyDescent="0.15">
      <c r="K92" s="9" t="s">
        <v>59</v>
      </c>
      <c r="L92" s="9">
        <f>COUNTIF(L2:L56,"&lt;5.538")-COUNTIF(L2:L56,"&lt;5.377")</f>
        <v>0</v>
      </c>
      <c r="M92" s="9">
        <v>4</v>
      </c>
      <c r="W92" s="13"/>
    </row>
    <row r="93" spans="11:23" x14ac:dyDescent="0.15">
      <c r="K93" s="9" t="s">
        <v>60</v>
      </c>
      <c r="L93" s="9">
        <f>COUNTIF(L2:L56,"&lt;5.699")-COUNTIF(L2:L56,"&lt;5.538")</f>
        <v>1</v>
      </c>
      <c r="M93" s="9">
        <v>3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>
        <v>2</v>
      </c>
      <c r="W94" s="13"/>
    </row>
    <row r="95" spans="11:23" x14ac:dyDescent="0.15">
      <c r="K95" s="9" t="s">
        <v>62</v>
      </c>
      <c r="L95" s="9">
        <f>COUNTIF(L2:L56,"&lt;6.021")-COUNTIF(L2:L56,"&lt;5.86")</f>
        <v>1</v>
      </c>
      <c r="M95" s="9">
        <v>1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E94"/>
  <sheetViews>
    <sheetView topLeftCell="G43" workbookViewId="0">
      <selection activeCell="Q61" sqref="Q61:T65"/>
    </sheetView>
  </sheetViews>
  <sheetFormatPr defaultColWidth="9" defaultRowHeight="13.5" x14ac:dyDescent="0.15"/>
  <cols>
    <col min="11" max="12" width="17.25" customWidth="1"/>
    <col min="13" max="14" width="12.625"/>
    <col min="20" max="22" width="12.625"/>
    <col min="23" max="23" width="18.75" customWidth="1"/>
    <col min="24" max="25" width="12.625"/>
    <col min="28" max="29" width="12.62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423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>
        <v>4.79616355895996</v>
      </c>
      <c r="L2" s="7">
        <v>1.7705326080322299</v>
      </c>
      <c r="M2">
        <v>1.2137985229492201</v>
      </c>
      <c r="N2">
        <v>4.9377822875976598</v>
      </c>
      <c r="O2">
        <v>2</v>
      </c>
      <c r="P2">
        <v>2</v>
      </c>
      <c r="Q2">
        <v>10</v>
      </c>
      <c r="R2" s="12">
        <v>0.2</v>
      </c>
      <c r="S2" s="12">
        <f t="shared" ref="S2:S25" si="0">O2/E2</f>
        <v>0.2</v>
      </c>
      <c r="T2">
        <v>1.7650852203369101</v>
      </c>
      <c r="U2">
        <v>1.5730403661727901</v>
      </c>
      <c r="V2">
        <v>1.55152571201325</v>
      </c>
      <c r="W2" s="13">
        <v>2.1514654159545898E-2</v>
      </c>
      <c r="X2">
        <v>0.21355950832366899</v>
      </c>
      <c r="Y2">
        <v>0.21355950832366899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825</v>
      </c>
      <c r="B3">
        <v>14</v>
      </c>
      <c r="C3">
        <v>6</v>
      </c>
      <c r="D3">
        <v>10</v>
      </c>
      <c r="E3">
        <v>10</v>
      </c>
      <c r="F3">
        <v>9</v>
      </c>
      <c r="G3">
        <v>1</v>
      </c>
      <c r="H3">
        <v>5</v>
      </c>
      <c r="I3">
        <v>5</v>
      </c>
      <c r="J3">
        <v>0.7</v>
      </c>
      <c r="K3">
        <v>4.4214286804199201</v>
      </c>
      <c r="L3" s="7">
        <v>1.7271423339843699</v>
      </c>
      <c r="M3">
        <v>1.38176345825195</v>
      </c>
      <c r="N3">
        <v>4.6978225708007804</v>
      </c>
      <c r="O3">
        <v>3</v>
      </c>
      <c r="P3">
        <v>3</v>
      </c>
      <c r="Q3">
        <v>11</v>
      </c>
      <c r="R3" s="12">
        <v>0.2727</v>
      </c>
      <c r="S3" s="12">
        <f t="shared" si="0"/>
        <v>0.3</v>
      </c>
      <c r="T3">
        <v>1.4143486022949201</v>
      </c>
      <c r="U3">
        <v>1.26383817195892</v>
      </c>
      <c r="V3">
        <v>1.2750489711761499</v>
      </c>
      <c r="W3" s="13">
        <v>1.12107992172241E-2</v>
      </c>
      <c r="X3">
        <v>0.139299631118774</v>
      </c>
      <c r="Y3">
        <v>0.139299631118774</v>
      </c>
      <c r="Z3">
        <v>0.3</v>
      </c>
      <c r="AA3">
        <v>0.8</v>
      </c>
      <c r="AB3">
        <v>0.72727272727272696</v>
      </c>
      <c r="AC3">
        <v>0.76190476190476197</v>
      </c>
      <c r="AD3">
        <v>0.2</v>
      </c>
      <c r="AE3">
        <v>0.5</v>
      </c>
    </row>
    <row r="4" spans="1:31" s="7" customFormat="1" x14ac:dyDescent="0.15">
      <c r="A4" s="24">
        <v>102</v>
      </c>
      <c r="B4" s="7">
        <v>14</v>
      </c>
      <c r="C4" s="7">
        <v>6</v>
      </c>
      <c r="D4" s="7">
        <v>10</v>
      </c>
      <c r="E4" s="7">
        <v>10</v>
      </c>
      <c r="F4" s="7">
        <v>9</v>
      </c>
      <c r="G4" s="7">
        <v>1</v>
      </c>
      <c r="H4" s="7">
        <v>5</v>
      </c>
      <c r="I4" s="7">
        <v>5</v>
      </c>
      <c r="J4" s="7">
        <v>0.7</v>
      </c>
      <c r="K4" s="7">
        <v>4.6773967742919904</v>
      </c>
      <c r="L4" s="7">
        <v>1.82977867126465</v>
      </c>
      <c r="M4" s="7">
        <v>1.0213718414306601</v>
      </c>
      <c r="N4" s="7">
        <v>4.0784187316894496</v>
      </c>
      <c r="O4" s="7">
        <v>3</v>
      </c>
      <c r="P4" s="7">
        <v>3</v>
      </c>
      <c r="Q4" s="7">
        <v>9</v>
      </c>
      <c r="R4" s="26">
        <v>0.33329999999999999</v>
      </c>
      <c r="S4" s="26">
        <f t="shared" si="0"/>
        <v>0.3</v>
      </c>
      <c r="T4" s="7">
        <v>1.67404556274414</v>
      </c>
      <c r="U4" s="7">
        <v>1.4920192956924401</v>
      </c>
      <c r="V4" s="7">
        <v>1.47686100006103</v>
      </c>
      <c r="W4" s="7">
        <v>1.51582956314087E-2</v>
      </c>
      <c r="X4" s="7">
        <v>0.197184562683105</v>
      </c>
      <c r="Y4" s="7">
        <v>0.197184562683105</v>
      </c>
      <c r="Z4" s="7">
        <v>0.3</v>
      </c>
      <c r="AA4" s="7">
        <v>0.6</v>
      </c>
      <c r="AB4" s="7">
        <v>0.66666666666666696</v>
      </c>
      <c r="AC4" s="7">
        <v>0.63157894736842102</v>
      </c>
      <c r="AD4" s="7">
        <v>0.4</v>
      </c>
      <c r="AE4" s="7">
        <v>0.3</v>
      </c>
    </row>
    <row r="5" spans="1:31" x14ac:dyDescent="0.15">
      <c r="A5" s="4">
        <v>72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4.7297554016113299</v>
      </c>
      <c r="L5" s="7">
        <v>2.1201934814453098</v>
      </c>
      <c r="M5">
        <v>1.22868156433105</v>
      </c>
      <c r="N5">
        <v>5.0380516052246103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1.89982986450195</v>
      </c>
      <c r="U5">
        <v>1.6543264389038099</v>
      </c>
      <c r="V5">
        <v>1.6437902450561499</v>
      </c>
      <c r="W5" s="13">
        <v>1.05361938476562E-2</v>
      </c>
      <c r="X5">
        <v>0.256039619445801</v>
      </c>
      <c r="Y5">
        <v>0.256039619445801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868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3.7255001068115199</v>
      </c>
      <c r="L6" s="7">
        <v>2.12992668151856</v>
      </c>
      <c r="M6">
        <v>1.7113456726074201</v>
      </c>
      <c r="N6">
        <v>3.2912960052490199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1.2244358062744101</v>
      </c>
      <c r="U6">
        <v>1.1473345756530799</v>
      </c>
      <c r="V6">
        <v>1.07429599761963</v>
      </c>
      <c r="W6" s="13">
        <v>7.3038578033447293E-2</v>
      </c>
      <c r="X6">
        <v>0.15013980865478499</v>
      </c>
      <c r="Y6">
        <v>0.15013980865478499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s="7" customFormat="1" x14ac:dyDescent="0.15">
      <c r="A7" s="24">
        <v>841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5.5779495239257804</v>
      </c>
      <c r="L7" s="7">
        <v>2.1462345123290998</v>
      </c>
      <c r="M7" s="7">
        <v>1.3056335449218699</v>
      </c>
      <c r="N7" s="7">
        <v>5.1822357177734402</v>
      </c>
      <c r="O7" s="7">
        <v>3</v>
      </c>
      <c r="P7" s="7">
        <v>3</v>
      </c>
      <c r="Q7" s="7">
        <v>11</v>
      </c>
      <c r="R7" s="26">
        <v>0.2727</v>
      </c>
      <c r="S7" s="26">
        <f t="shared" si="0"/>
        <v>0.3</v>
      </c>
      <c r="T7" s="7">
        <v>1.9648456573486299</v>
      </c>
      <c r="U7" s="7">
        <v>1.7565677165985101</v>
      </c>
      <c r="V7" s="7">
        <v>1.7051146030426001</v>
      </c>
      <c r="W7" s="7">
        <v>5.1453113555908203E-2</v>
      </c>
      <c r="X7" s="7">
        <v>0.25973105430603</v>
      </c>
      <c r="Y7" s="7">
        <v>0.25973105430603</v>
      </c>
      <c r="Z7" s="7">
        <v>0.3</v>
      </c>
      <c r="AA7" s="7">
        <v>0.8</v>
      </c>
      <c r="AB7" s="7">
        <v>0.72727272727272696</v>
      </c>
      <c r="AC7" s="7">
        <v>0.76190476190476197</v>
      </c>
      <c r="AD7" s="7">
        <v>0.2</v>
      </c>
      <c r="AE7" s="7">
        <v>0.5</v>
      </c>
    </row>
    <row r="8" spans="1:31" x14ac:dyDescent="0.15">
      <c r="A8" s="4">
        <v>169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5.40810203552246</v>
      </c>
      <c r="L8" s="7">
        <v>2.2702159881591801</v>
      </c>
      <c r="M8">
        <v>1.13222312927246</v>
      </c>
      <c r="N8">
        <v>5.94805908203125</v>
      </c>
      <c r="O8">
        <v>4</v>
      </c>
      <c r="P8">
        <v>4</v>
      </c>
      <c r="Q8">
        <v>13</v>
      </c>
      <c r="R8" s="12">
        <v>0.30769999999999997</v>
      </c>
      <c r="S8" s="12">
        <f t="shared" si="0"/>
        <v>0.4</v>
      </c>
      <c r="T8">
        <v>1.9317665100097701</v>
      </c>
      <c r="U8">
        <v>1.65817546844482</v>
      </c>
      <c r="V8">
        <v>1.6585893630981401</v>
      </c>
      <c r="W8" s="13">
        <v>4.1389465332031201E-4</v>
      </c>
      <c r="X8">
        <v>0.27317714691162098</v>
      </c>
      <c r="Y8">
        <v>0.27317714691162098</v>
      </c>
      <c r="Z8">
        <v>0.4</v>
      </c>
      <c r="AA8">
        <v>0.9</v>
      </c>
      <c r="AB8">
        <v>0.69230769230769196</v>
      </c>
      <c r="AC8">
        <v>0.78260869565217395</v>
      </c>
      <c r="AD8">
        <v>0.1</v>
      </c>
      <c r="AE8">
        <v>0.5</v>
      </c>
    </row>
    <row r="9" spans="1:31" x14ac:dyDescent="0.15">
      <c r="A9" s="4">
        <v>678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4.44091796875</v>
      </c>
      <c r="L9" s="7">
        <v>2.4224262237548801</v>
      </c>
      <c r="M9">
        <v>1.8762359619140601</v>
      </c>
      <c r="N9">
        <v>5.9480266571044904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1.51230239868164</v>
      </c>
      <c r="U9">
        <v>1.27843034267425</v>
      </c>
      <c r="V9">
        <v>1.3053216934204099</v>
      </c>
      <c r="W9" s="13">
        <v>2.6891350746154799E-2</v>
      </c>
      <c r="X9">
        <v>0.20698070526123</v>
      </c>
      <c r="Y9">
        <v>0.20698070526123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591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4.6628608703613299</v>
      </c>
      <c r="L10" s="7">
        <v>2.0548019409179701</v>
      </c>
      <c r="M10">
        <v>1.08113670349121</v>
      </c>
      <c r="N10">
        <v>4.8973674774169904</v>
      </c>
      <c r="O10">
        <v>3</v>
      </c>
      <c r="P10">
        <v>3</v>
      </c>
      <c r="Q10">
        <v>10</v>
      </c>
      <c r="R10" s="12">
        <v>0.3</v>
      </c>
      <c r="S10" s="12">
        <f t="shared" si="0"/>
        <v>0.3</v>
      </c>
      <c r="T10">
        <v>1.8415470123291</v>
      </c>
      <c r="U10">
        <v>1.60388803482056</v>
      </c>
      <c r="V10">
        <v>1.5869390964508101</v>
      </c>
      <c r="W10" s="13">
        <v>1.6948938369751001E-2</v>
      </c>
      <c r="X10">
        <v>0.25460791587829601</v>
      </c>
      <c r="Y10">
        <v>0.25460791587829601</v>
      </c>
      <c r="Z10">
        <v>0.3</v>
      </c>
      <c r="AA10">
        <v>0.7</v>
      </c>
      <c r="AB10">
        <v>0.7</v>
      </c>
      <c r="AC10">
        <v>0.7</v>
      </c>
      <c r="AD10">
        <v>0.3</v>
      </c>
      <c r="AE10">
        <v>0.4</v>
      </c>
    </row>
    <row r="11" spans="1:31" x14ac:dyDescent="0.15">
      <c r="A11" s="4">
        <v>777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4.4665031433105504</v>
      </c>
      <c r="L11" s="7">
        <v>2.8712577819824201</v>
      </c>
      <c r="M11">
        <v>2.1287269592285201</v>
      </c>
      <c r="N11">
        <v>7.0480537414550799</v>
      </c>
      <c r="O11">
        <v>1</v>
      </c>
      <c r="P11">
        <v>1</v>
      </c>
      <c r="Q11">
        <v>7</v>
      </c>
      <c r="R11" s="12">
        <v>0.1429</v>
      </c>
      <c r="S11" s="12">
        <f t="shared" si="0"/>
        <v>0.1</v>
      </c>
      <c r="T11">
        <v>1.3028812408447299</v>
      </c>
      <c r="U11">
        <v>1.06840896606445</v>
      </c>
      <c r="V11">
        <v>1.1222727298736599</v>
      </c>
      <c r="W11" s="13">
        <v>5.3863763809204102E-2</v>
      </c>
      <c r="X11">
        <v>0.180608510971069</v>
      </c>
      <c r="Y11">
        <v>0.180608510971069</v>
      </c>
      <c r="Z11">
        <v>0.1</v>
      </c>
      <c r="AA11">
        <v>0.6</v>
      </c>
      <c r="AB11">
        <v>0.85714285714285698</v>
      </c>
      <c r="AC11">
        <v>0.70588235294117596</v>
      </c>
      <c r="AD11">
        <v>0.4</v>
      </c>
      <c r="AE11">
        <v>0.5</v>
      </c>
    </row>
    <row r="12" spans="1:31" x14ac:dyDescent="0.15">
      <c r="A12" s="4">
        <v>517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4.7208194732665998</v>
      </c>
      <c r="L12" s="7">
        <v>2.8725395202636701</v>
      </c>
      <c r="M12">
        <v>1.7823657989502</v>
      </c>
      <c r="N12">
        <v>4.6035461425781197</v>
      </c>
      <c r="O12">
        <v>2</v>
      </c>
      <c r="P12">
        <v>2</v>
      </c>
      <c r="Q12">
        <v>10</v>
      </c>
      <c r="R12" s="12">
        <v>0.2</v>
      </c>
      <c r="S12" s="12">
        <f t="shared" si="0"/>
        <v>0.2</v>
      </c>
      <c r="T12">
        <v>1.4440841674804701</v>
      </c>
      <c r="U12">
        <v>1.2877063751220701</v>
      </c>
      <c r="V12">
        <v>1.2229411602020299</v>
      </c>
      <c r="W12" s="13">
        <v>6.4765214920043904E-2</v>
      </c>
      <c r="X12">
        <v>0.22114300727844199</v>
      </c>
      <c r="Y12">
        <v>0.22114300727844199</v>
      </c>
      <c r="Z12">
        <v>0.2</v>
      </c>
      <c r="AA12">
        <v>0.8</v>
      </c>
      <c r="AB12">
        <v>0.8</v>
      </c>
      <c r="AC12">
        <v>0.8</v>
      </c>
      <c r="AD12">
        <v>0.2</v>
      </c>
      <c r="AE12">
        <v>0.6</v>
      </c>
    </row>
    <row r="13" spans="1:31" x14ac:dyDescent="0.15">
      <c r="A13" s="4">
        <v>888</v>
      </c>
      <c r="B13">
        <v>11</v>
      </c>
      <c r="C13">
        <v>9</v>
      </c>
      <c r="D13">
        <v>10</v>
      </c>
      <c r="E13">
        <v>10</v>
      </c>
      <c r="F13">
        <v>8</v>
      </c>
      <c r="G13">
        <v>2</v>
      </c>
      <c r="H13">
        <v>3</v>
      </c>
      <c r="I13">
        <v>7</v>
      </c>
      <c r="J13">
        <v>0.55000000000000004</v>
      </c>
      <c r="K13">
        <v>5.3221569061279297</v>
      </c>
      <c r="L13" s="7">
        <v>2.9267635345459002</v>
      </c>
      <c r="M13">
        <v>1.6298122406005899</v>
      </c>
      <c r="N13">
        <v>6.1318473815918004</v>
      </c>
      <c r="O13">
        <v>3</v>
      </c>
      <c r="P13">
        <v>3</v>
      </c>
      <c r="Q13">
        <v>10</v>
      </c>
      <c r="R13" s="12">
        <v>0.3</v>
      </c>
      <c r="S13" s="12">
        <f t="shared" si="0"/>
        <v>0.3</v>
      </c>
      <c r="T13">
        <v>1.49039459228516</v>
      </c>
      <c r="U13">
        <v>1.2271867990493801</v>
      </c>
      <c r="V13">
        <v>1.30383849143982</v>
      </c>
      <c r="W13" s="13">
        <v>7.6651692390441895E-2</v>
      </c>
      <c r="X13">
        <v>0.186556100845337</v>
      </c>
      <c r="Y13">
        <v>0.186556100845337</v>
      </c>
      <c r="Z13">
        <v>0.3</v>
      </c>
      <c r="AA13">
        <v>0.7</v>
      </c>
      <c r="AB13">
        <v>0.7</v>
      </c>
      <c r="AC13">
        <v>0.7</v>
      </c>
      <c r="AD13">
        <v>0.3</v>
      </c>
      <c r="AE13">
        <v>0.4</v>
      </c>
    </row>
    <row r="14" spans="1:31" x14ac:dyDescent="0.15">
      <c r="A14" s="4">
        <v>27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4.7454948425293004</v>
      </c>
      <c r="L14" s="7">
        <v>2.9166088104247998</v>
      </c>
      <c r="M14">
        <v>1.91544342041016</v>
      </c>
      <c r="N14">
        <v>4.6660480499267596</v>
      </c>
      <c r="O14">
        <v>2</v>
      </c>
      <c r="P14">
        <v>2</v>
      </c>
      <c r="Q14">
        <v>11</v>
      </c>
      <c r="R14" s="12">
        <v>0.18179999999999999</v>
      </c>
      <c r="S14" s="12">
        <f t="shared" si="0"/>
        <v>0.2</v>
      </c>
      <c r="T14">
        <v>1.5258769989013701</v>
      </c>
      <c r="U14">
        <v>1.36233901977539</v>
      </c>
      <c r="V14">
        <v>1.2990763187408401</v>
      </c>
      <c r="W14" s="13">
        <v>6.3262701034545898E-2</v>
      </c>
      <c r="X14">
        <v>0.22680068016052199</v>
      </c>
      <c r="Y14">
        <v>0.22680068016052199</v>
      </c>
      <c r="Z14">
        <v>0.2</v>
      </c>
      <c r="AA14">
        <v>0.9</v>
      </c>
      <c r="AB14">
        <v>0.81818181818181801</v>
      </c>
      <c r="AC14">
        <v>0.85714285714285698</v>
      </c>
      <c r="AD14">
        <v>0.1</v>
      </c>
      <c r="AE14">
        <v>0.7</v>
      </c>
    </row>
    <row r="15" spans="1:31" x14ac:dyDescent="0.15">
      <c r="A15" s="4">
        <v>385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5.2460403442382804</v>
      </c>
      <c r="L15" s="7">
        <v>2.9169464111328098</v>
      </c>
      <c r="M15">
        <v>1.6693115234375</v>
      </c>
      <c r="N15">
        <v>5.9812927246093697</v>
      </c>
      <c r="O15">
        <v>1</v>
      </c>
      <c r="P15">
        <v>1</v>
      </c>
      <c r="Q15">
        <v>6</v>
      </c>
      <c r="R15" s="12">
        <v>0.16669999999999999</v>
      </c>
      <c r="S15" s="12">
        <f t="shared" si="0"/>
        <v>0.1</v>
      </c>
      <c r="T15">
        <v>1.4900016784668</v>
      </c>
      <c r="U15">
        <v>1.2837930917739899</v>
      </c>
      <c r="V15">
        <v>1.27593898773193</v>
      </c>
      <c r="W15" s="13">
        <v>7.8541040420532192E-3</v>
      </c>
      <c r="X15">
        <v>0.214062690734863</v>
      </c>
      <c r="Y15">
        <v>0.214062690734863</v>
      </c>
      <c r="Z15">
        <v>0.1</v>
      </c>
      <c r="AA15">
        <v>0.5</v>
      </c>
      <c r="AB15">
        <v>0.83333333333333304</v>
      </c>
      <c r="AC15">
        <v>0.625</v>
      </c>
      <c r="AD15">
        <v>0.5</v>
      </c>
      <c r="AE15">
        <v>0.4</v>
      </c>
    </row>
    <row r="16" spans="1:31" x14ac:dyDescent="0.15">
      <c r="A16" s="4">
        <v>814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5.3610000610351598</v>
      </c>
      <c r="L16" s="7">
        <v>2.9282779693603498</v>
      </c>
      <c r="M16">
        <v>1.5498352050781199</v>
      </c>
      <c r="N16">
        <v>6.1398696899414098</v>
      </c>
      <c r="O16">
        <v>3</v>
      </c>
      <c r="P16">
        <v>3</v>
      </c>
      <c r="Q16">
        <v>12</v>
      </c>
      <c r="R16" s="12">
        <v>0.25</v>
      </c>
      <c r="S16" s="12">
        <f t="shared" si="0"/>
        <v>0.3</v>
      </c>
      <c r="T16">
        <v>1.6367664337158201</v>
      </c>
      <c r="U16">
        <v>1.39278221130371</v>
      </c>
      <c r="V16">
        <v>1.3882811069488501</v>
      </c>
      <c r="W16" s="13">
        <v>4.5011043548584002E-3</v>
      </c>
      <c r="X16">
        <v>0.248485326766968</v>
      </c>
      <c r="Y16">
        <v>0.248485326766968</v>
      </c>
      <c r="Z16">
        <v>0.3</v>
      </c>
      <c r="AA16">
        <v>0.9</v>
      </c>
      <c r="AB16">
        <v>0.75</v>
      </c>
      <c r="AC16">
        <v>0.81818181818181801</v>
      </c>
      <c r="AD16">
        <v>0.1</v>
      </c>
      <c r="AE16">
        <v>0.6</v>
      </c>
    </row>
    <row r="17" spans="1:31" x14ac:dyDescent="0.15">
      <c r="A17" s="4">
        <v>980</v>
      </c>
      <c r="B17">
        <v>12</v>
      </c>
      <c r="C17">
        <v>8</v>
      </c>
      <c r="D17">
        <v>10</v>
      </c>
      <c r="E17">
        <v>10</v>
      </c>
      <c r="F17">
        <v>9</v>
      </c>
      <c r="G17">
        <v>1</v>
      </c>
      <c r="H17">
        <v>3</v>
      </c>
      <c r="I17">
        <v>7</v>
      </c>
      <c r="J17">
        <v>0.6</v>
      </c>
      <c r="K17">
        <v>4.6285438537597701</v>
      </c>
      <c r="L17" s="7">
        <v>2.9090633392334002</v>
      </c>
      <c r="M17">
        <v>1.88529205322266</v>
      </c>
      <c r="N17">
        <v>4.2690563201904297</v>
      </c>
      <c r="O17">
        <v>1</v>
      </c>
      <c r="P17">
        <v>1</v>
      </c>
      <c r="Q17">
        <v>5</v>
      </c>
      <c r="R17" s="12">
        <v>0.2</v>
      </c>
      <c r="S17" s="12">
        <f t="shared" si="0"/>
        <v>0.1</v>
      </c>
      <c r="T17">
        <v>1.27714920043945</v>
      </c>
      <c r="U17">
        <v>1.1360836029052701</v>
      </c>
      <c r="V17">
        <v>1.1041742563247701</v>
      </c>
      <c r="W17" s="13">
        <v>3.1909346580505399E-2</v>
      </c>
      <c r="X17">
        <v>0.172974944114685</v>
      </c>
      <c r="Y17">
        <v>0.172974944114685</v>
      </c>
      <c r="Z17">
        <v>0.1</v>
      </c>
      <c r="AA17">
        <v>0.4</v>
      </c>
      <c r="AB17">
        <v>0.8</v>
      </c>
      <c r="AC17">
        <v>0.53333333333333299</v>
      </c>
      <c r="AD17">
        <v>0.6</v>
      </c>
      <c r="AE17">
        <v>0.3</v>
      </c>
    </row>
    <row r="18" spans="1:31" x14ac:dyDescent="0.15">
      <c r="A18" s="4">
        <v>113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4.0190277099609402</v>
      </c>
      <c r="L18" s="7">
        <v>2.9592247009277299</v>
      </c>
      <c r="M18">
        <v>3.0995292663574201</v>
      </c>
      <c r="N18">
        <v>5.4743957519531197</v>
      </c>
      <c r="O18">
        <v>0</v>
      </c>
      <c r="P18">
        <v>0</v>
      </c>
      <c r="Q18">
        <v>6</v>
      </c>
      <c r="R18" s="12">
        <v>0</v>
      </c>
      <c r="S18" s="12">
        <f t="shared" si="0"/>
        <v>0</v>
      </c>
      <c r="T18">
        <v>1.23481941223145</v>
      </c>
      <c r="U18">
        <v>1.0928773880004901</v>
      </c>
      <c r="V18">
        <v>1.0505173206329399</v>
      </c>
      <c r="W18" s="13">
        <v>4.2360067367553697E-2</v>
      </c>
      <c r="X18">
        <v>0.18430209159851099</v>
      </c>
      <c r="Y18">
        <v>0.18430209159851099</v>
      </c>
      <c r="Z18">
        <v>0</v>
      </c>
      <c r="AA18">
        <v>0.6</v>
      </c>
      <c r="AB18">
        <v>1</v>
      </c>
      <c r="AC18">
        <v>0.75</v>
      </c>
      <c r="AD18">
        <v>0.4</v>
      </c>
      <c r="AE18">
        <v>0.6</v>
      </c>
    </row>
    <row r="19" spans="1:31" x14ac:dyDescent="0.15">
      <c r="A19" s="4">
        <v>886</v>
      </c>
      <c r="B19">
        <v>13</v>
      </c>
      <c r="C19">
        <v>7</v>
      </c>
      <c r="D19">
        <v>10</v>
      </c>
      <c r="E19">
        <v>10</v>
      </c>
      <c r="F19">
        <v>10</v>
      </c>
      <c r="G19">
        <v>0</v>
      </c>
      <c r="H19">
        <v>3</v>
      </c>
      <c r="I19">
        <v>7</v>
      </c>
      <c r="J19">
        <v>0.65</v>
      </c>
      <c r="K19">
        <v>4.3056831359863299</v>
      </c>
      <c r="L19" s="7">
        <v>2.9554023742675799</v>
      </c>
      <c r="M19">
        <v>2.3007888793945299</v>
      </c>
      <c r="N19">
        <v>3.56577491760254</v>
      </c>
      <c r="O19">
        <v>1</v>
      </c>
      <c r="P19">
        <v>1</v>
      </c>
      <c r="Q19">
        <v>7</v>
      </c>
      <c r="R19" s="12">
        <v>0.1429</v>
      </c>
      <c r="S19" s="12">
        <f t="shared" si="0"/>
        <v>0.1</v>
      </c>
      <c r="T19">
        <v>1.3386402130127</v>
      </c>
      <c r="U19">
        <v>1.2534433603286701</v>
      </c>
      <c r="V19">
        <v>1.1390419006347701</v>
      </c>
      <c r="W19" s="13">
        <v>0.114401459693909</v>
      </c>
      <c r="X19">
        <v>0.19959831237792999</v>
      </c>
      <c r="Y19">
        <v>0.19959831237792999</v>
      </c>
      <c r="Z19">
        <v>0.1</v>
      </c>
      <c r="AA19">
        <v>0.6</v>
      </c>
      <c r="AB19">
        <v>0.85714285714285698</v>
      </c>
      <c r="AC19">
        <v>0.70588235294117596</v>
      </c>
      <c r="AD19">
        <v>0.4</v>
      </c>
      <c r="AE19">
        <v>0.5</v>
      </c>
    </row>
    <row r="20" spans="1:31" x14ac:dyDescent="0.15">
      <c r="A20" s="4">
        <v>113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4.0190277099609402</v>
      </c>
      <c r="L20" s="7">
        <v>2.9592247009277299</v>
      </c>
      <c r="M20">
        <v>3.0995292663574201</v>
      </c>
      <c r="N20">
        <v>5.4743957519531197</v>
      </c>
      <c r="O20">
        <v>0</v>
      </c>
      <c r="P20">
        <v>0</v>
      </c>
      <c r="Q20">
        <v>6</v>
      </c>
      <c r="R20" s="12">
        <v>0</v>
      </c>
      <c r="S20" s="12">
        <f t="shared" si="0"/>
        <v>0</v>
      </c>
      <c r="T20">
        <v>1.23481941223145</v>
      </c>
      <c r="U20">
        <v>1.0928773880004901</v>
      </c>
      <c r="V20">
        <v>1.0505173206329399</v>
      </c>
      <c r="W20" s="13">
        <v>4.2360067367553697E-2</v>
      </c>
      <c r="X20">
        <v>0.18430209159851099</v>
      </c>
      <c r="Y20">
        <v>0.18430209159851099</v>
      </c>
      <c r="Z20">
        <v>0</v>
      </c>
      <c r="AA20">
        <v>0.6</v>
      </c>
      <c r="AB20">
        <v>1</v>
      </c>
      <c r="AC20">
        <v>0.75</v>
      </c>
      <c r="AD20">
        <v>0.4</v>
      </c>
      <c r="AE20">
        <v>0.6</v>
      </c>
    </row>
    <row r="21" spans="1:31" s="2" customFormat="1" x14ac:dyDescent="0.15">
      <c r="A21" s="17">
        <v>287</v>
      </c>
      <c r="B21" s="2">
        <v>13</v>
      </c>
      <c r="C21" s="2">
        <v>7</v>
      </c>
      <c r="D21" s="2">
        <v>10</v>
      </c>
      <c r="E21" s="2">
        <v>10</v>
      </c>
      <c r="F21" s="2">
        <v>10</v>
      </c>
      <c r="G21" s="2">
        <v>0</v>
      </c>
      <c r="H21" s="2">
        <v>3</v>
      </c>
      <c r="I21" s="2">
        <v>7</v>
      </c>
      <c r="J21" s="2">
        <v>0.65</v>
      </c>
      <c r="K21" s="2">
        <v>4.0195064544677699</v>
      </c>
      <c r="L21" s="2">
        <v>2.9595031738281201</v>
      </c>
      <c r="M21" s="2">
        <v>3.0390090942382799</v>
      </c>
      <c r="N21" s="2">
        <v>3.6469268798828098</v>
      </c>
      <c r="O21" s="2">
        <v>1</v>
      </c>
      <c r="P21" s="2">
        <v>1</v>
      </c>
      <c r="Q21" s="2">
        <v>9</v>
      </c>
      <c r="R21" s="18">
        <v>0.1111</v>
      </c>
      <c r="S21" s="18">
        <f t="shared" si="0"/>
        <v>0.1</v>
      </c>
      <c r="T21" s="2">
        <v>1.19313812255859</v>
      </c>
      <c r="U21" s="2">
        <v>1.1318773031234699</v>
      </c>
      <c r="V21" s="2">
        <v>1.01965427398682</v>
      </c>
      <c r="W21" s="2">
        <v>0.11222302913665801</v>
      </c>
      <c r="X21" s="2">
        <v>0.17348384857177701</v>
      </c>
      <c r="Y21" s="2">
        <v>0.17348384857177701</v>
      </c>
      <c r="Z21" s="2">
        <v>0.1</v>
      </c>
      <c r="AA21" s="2">
        <v>0.8</v>
      </c>
      <c r="AB21" s="2">
        <v>0.88888888888888895</v>
      </c>
      <c r="AC21" s="2">
        <v>0.84210526315789502</v>
      </c>
      <c r="AD21" s="2">
        <v>0.2</v>
      </c>
      <c r="AE21" s="2">
        <v>0.7</v>
      </c>
    </row>
    <row r="22" spans="1:31" x14ac:dyDescent="0.15">
      <c r="A22" s="4">
        <v>546</v>
      </c>
      <c r="B22">
        <v>10</v>
      </c>
      <c r="C22">
        <v>10</v>
      </c>
      <c r="D22">
        <v>10</v>
      </c>
      <c r="E22">
        <v>10</v>
      </c>
      <c r="F22">
        <v>9</v>
      </c>
      <c r="G22">
        <v>1</v>
      </c>
      <c r="H22">
        <v>1</v>
      </c>
      <c r="I22">
        <v>9</v>
      </c>
      <c r="J22">
        <v>0.5</v>
      </c>
      <c r="K22">
        <v>4.3516159057617196</v>
      </c>
      <c r="L22" s="7">
        <v>4.13596534729004</v>
      </c>
      <c r="M22">
        <v>8.3209362030029297</v>
      </c>
      <c r="N22">
        <v>6.8064727783203098</v>
      </c>
      <c r="O22">
        <v>0</v>
      </c>
      <c r="P22">
        <v>0</v>
      </c>
      <c r="Q22">
        <v>7</v>
      </c>
      <c r="R22" s="12">
        <v>0</v>
      </c>
      <c r="S22" s="12">
        <f t="shared" si="0"/>
        <v>0</v>
      </c>
      <c r="T22">
        <v>0.92034149169921897</v>
      </c>
      <c r="U22">
        <v>0.94248390197753895</v>
      </c>
      <c r="V22">
        <v>0.78947222232818604</v>
      </c>
      <c r="W22" s="13">
        <v>0.153011679649353</v>
      </c>
      <c r="X22">
        <v>0.13086926937103299</v>
      </c>
      <c r="Y22">
        <v>0.13086926937103299</v>
      </c>
      <c r="Z22">
        <v>0</v>
      </c>
      <c r="AA22">
        <v>0.7</v>
      </c>
      <c r="AB22">
        <v>1</v>
      </c>
      <c r="AC22">
        <v>0.82352941176470595</v>
      </c>
      <c r="AD22">
        <v>0.3</v>
      </c>
      <c r="AE22">
        <v>0.7</v>
      </c>
    </row>
    <row r="23" spans="1:31" x14ac:dyDescent="0.15">
      <c r="A23" s="4">
        <v>902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4.9942569732665998</v>
      </c>
      <c r="L23" s="7">
        <v>4.13761329650879</v>
      </c>
      <c r="M23">
        <v>4.6904621124267596</v>
      </c>
      <c r="N23">
        <v>3.6452674865722701</v>
      </c>
      <c r="O23">
        <v>0</v>
      </c>
      <c r="P23">
        <v>0</v>
      </c>
      <c r="Q23">
        <v>8</v>
      </c>
      <c r="R23" s="12">
        <v>0</v>
      </c>
      <c r="S23" s="12">
        <f t="shared" si="0"/>
        <v>0</v>
      </c>
      <c r="T23">
        <v>1.2903900146484399</v>
      </c>
      <c r="U23">
        <v>1.29183578491211</v>
      </c>
      <c r="V23">
        <v>1.07369649410248</v>
      </c>
      <c r="W23" s="13">
        <v>0.21813929080963099</v>
      </c>
      <c r="X23">
        <v>0.21669352054596</v>
      </c>
      <c r="Y23">
        <v>0.21669352054596</v>
      </c>
      <c r="Z23">
        <v>0</v>
      </c>
      <c r="AA23">
        <v>0.8</v>
      </c>
      <c r="AB23">
        <v>1</v>
      </c>
      <c r="AC23">
        <v>0.88888888888888895</v>
      </c>
      <c r="AD23">
        <v>0.2</v>
      </c>
      <c r="AE23">
        <v>0.8</v>
      </c>
    </row>
    <row r="24" spans="1:31" x14ac:dyDescent="0.15">
      <c r="A24" s="4">
        <v>263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4.49503517150879</v>
      </c>
      <c r="L24" s="7">
        <v>4.1408271789550799</v>
      </c>
      <c r="M24">
        <v>7.6184921264648402</v>
      </c>
      <c r="N24">
        <v>7.4062194824218697</v>
      </c>
      <c r="O24">
        <v>0</v>
      </c>
      <c r="P24">
        <v>0</v>
      </c>
      <c r="Q24">
        <v>2</v>
      </c>
      <c r="R24" s="12">
        <v>0</v>
      </c>
      <c r="S24" s="12">
        <f t="shared" si="0"/>
        <v>0</v>
      </c>
      <c r="T24">
        <v>1.15388107299805</v>
      </c>
      <c r="U24">
        <v>1.1183834075927701</v>
      </c>
      <c r="V24">
        <v>0.96617126464843694</v>
      </c>
      <c r="W24" s="13">
        <v>0.15221214294433599</v>
      </c>
      <c r="X24">
        <v>0.18770980834960899</v>
      </c>
      <c r="Y24">
        <v>0.18770980834960899</v>
      </c>
      <c r="Z24">
        <v>0</v>
      </c>
      <c r="AA24">
        <v>0.2</v>
      </c>
      <c r="AB24">
        <v>1</v>
      </c>
      <c r="AC24">
        <v>0.33333333333333298</v>
      </c>
      <c r="AD24">
        <v>0.8</v>
      </c>
      <c r="AE24">
        <v>0.2</v>
      </c>
    </row>
    <row r="25" spans="1:31" x14ac:dyDescent="0.15">
      <c r="A25" s="4">
        <v>369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4.7350654602050799</v>
      </c>
      <c r="L25" s="7">
        <v>4.1418609619140598</v>
      </c>
      <c r="M25">
        <v>6.0008373260498002</v>
      </c>
      <c r="N25">
        <v>5.2897377014160201</v>
      </c>
      <c r="O25">
        <v>0</v>
      </c>
      <c r="P25">
        <v>0</v>
      </c>
      <c r="Q25">
        <v>9</v>
      </c>
      <c r="R25" s="12">
        <v>0</v>
      </c>
      <c r="S25" s="12">
        <f t="shared" si="0"/>
        <v>0</v>
      </c>
      <c r="T25">
        <v>1.1931114196777299</v>
      </c>
      <c r="U25">
        <v>1.19661045074463</v>
      </c>
      <c r="V25">
        <v>0.99885237216949496</v>
      </c>
      <c r="W25" s="13">
        <v>0.197758078575134</v>
      </c>
      <c r="X25">
        <v>0.19425904750824</v>
      </c>
      <c r="Y25">
        <v>0.19425904750824</v>
      </c>
      <c r="Z25">
        <v>0</v>
      </c>
      <c r="AA25">
        <v>0.9</v>
      </c>
      <c r="AB25">
        <v>1</v>
      </c>
      <c r="AC25">
        <v>0.94736842105263197</v>
      </c>
      <c r="AD25">
        <v>0.1</v>
      </c>
      <c r="AE25">
        <v>0.9</v>
      </c>
    </row>
    <row r="26" spans="1:31" x14ac:dyDescent="0.15">
      <c r="A26" s="4">
        <v>871</v>
      </c>
      <c r="B26">
        <v>10</v>
      </c>
      <c r="C26">
        <v>10</v>
      </c>
      <c r="D26">
        <v>10</v>
      </c>
      <c r="E26">
        <v>10</v>
      </c>
      <c r="F26">
        <v>9</v>
      </c>
      <c r="G26">
        <v>1</v>
      </c>
      <c r="H26">
        <v>1</v>
      </c>
      <c r="I26">
        <v>9</v>
      </c>
      <c r="J26">
        <v>0.5</v>
      </c>
      <c r="K26">
        <v>5.3317241668701199</v>
      </c>
      <c r="L26" s="7">
        <v>4.4379978179931596</v>
      </c>
      <c r="M26">
        <v>4.2536773681640598</v>
      </c>
      <c r="N26">
        <v>8.7324657440185494</v>
      </c>
      <c r="O26">
        <v>1</v>
      </c>
      <c r="P26">
        <v>1</v>
      </c>
      <c r="Q26">
        <v>9</v>
      </c>
      <c r="R26" s="12">
        <v>0.1111</v>
      </c>
      <c r="S26" s="12">
        <f t="shared" ref="S26:S52" si="1">O26/E26</f>
        <v>0.1</v>
      </c>
      <c r="T26">
        <v>1.28287506103516</v>
      </c>
      <c r="U26">
        <v>1.03861808776855</v>
      </c>
      <c r="V26">
        <v>1.0701758861541799</v>
      </c>
      <c r="W26" s="13">
        <v>3.1557798385620103E-2</v>
      </c>
      <c r="X26">
        <v>0.212699174880981</v>
      </c>
      <c r="Y26">
        <v>0.212699174880981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713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5.3670501708984402</v>
      </c>
      <c r="L27" s="7">
        <v>4.2337970733642596</v>
      </c>
      <c r="M27">
        <v>3.1635761260986301</v>
      </c>
      <c r="N27">
        <v>4.3284873962402299</v>
      </c>
      <c r="O27">
        <v>1</v>
      </c>
      <c r="P27">
        <v>1</v>
      </c>
      <c r="Q27">
        <v>9</v>
      </c>
      <c r="R27" s="12">
        <v>0.1111</v>
      </c>
      <c r="S27" s="12">
        <f t="shared" si="1"/>
        <v>0.1</v>
      </c>
      <c r="T27">
        <v>1.5429782867431601</v>
      </c>
      <c r="U27">
        <v>1.4417095184326201</v>
      </c>
      <c r="V27">
        <v>1.2681801319122299</v>
      </c>
      <c r="W27" s="13">
        <v>0.17352938652038599</v>
      </c>
      <c r="X27">
        <v>0.27479815483093301</v>
      </c>
      <c r="Y27">
        <v>0.27479815483093301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ht="12" customHeight="1" x14ac:dyDescent="0.15">
      <c r="A28" s="4">
        <v>824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5.1635837554931596</v>
      </c>
      <c r="L28" s="7">
        <v>4.3282947540283203</v>
      </c>
      <c r="M28">
        <v>4.6453266143798801</v>
      </c>
      <c r="N28">
        <v>8.7051639556884801</v>
      </c>
      <c r="O28">
        <v>1</v>
      </c>
      <c r="P28">
        <v>1</v>
      </c>
      <c r="Q28">
        <v>10</v>
      </c>
      <c r="R28" s="12">
        <v>0.1</v>
      </c>
      <c r="S28" s="12">
        <f t="shared" si="1"/>
        <v>0.1</v>
      </c>
      <c r="T28">
        <v>1.5068454742431601</v>
      </c>
      <c r="U28">
        <v>1.2630596160888701</v>
      </c>
      <c r="V28">
        <v>1.2353279590606701</v>
      </c>
      <c r="W28" s="13">
        <v>2.7731657028198201E-2</v>
      </c>
      <c r="X28">
        <v>0.27151751518249501</v>
      </c>
      <c r="Y28">
        <v>0.27151751518249501</v>
      </c>
      <c r="Z28">
        <v>0.1</v>
      </c>
      <c r="AA28">
        <v>0.9</v>
      </c>
      <c r="AB28">
        <v>0.9</v>
      </c>
      <c r="AC28">
        <v>0.9</v>
      </c>
      <c r="AD28">
        <v>0.1</v>
      </c>
      <c r="AE28">
        <v>0.8</v>
      </c>
    </row>
    <row r="29" spans="1:31" x14ac:dyDescent="0.15">
      <c r="A29" s="4">
        <v>353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5.7181262969970703</v>
      </c>
      <c r="L29" s="7">
        <v>4.64410400390625</v>
      </c>
      <c r="M29">
        <v>3.29713630676269</v>
      </c>
      <c r="N29">
        <v>9.2436008453369105</v>
      </c>
      <c r="O29">
        <v>1</v>
      </c>
      <c r="P29">
        <v>1</v>
      </c>
      <c r="Q29">
        <v>11</v>
      </c>
      <c r="R29" s="12">
        <v>9.0899999999999995E-2</v>
      </c>
      <c r="S29" s="12">
        <f t="shared" si="1"/>
        <v>0.1</v>
      </c>
      <c r="T29">
        <v>1.5096950531005899</v>
      </c>
      <c r="U29">
        <v>1.1918525695800799</v>
      </c>
      <c r="V29">
        <v>1.2419782876968399</v>
      </c>
      <c r="W29" s="13">
        <v>5.0125718116760198E-2</v>
      </c>
      <c r="X29">
        <v>0.267716765403748</v>
      </c>
      <c r="Y29">
        <v>0.267716765403748</v>
      </c>
      <c r="Z29">
        <v>0.1</v>
      </c>
      <c r="AA29">
        <v>1</v>
      </c>
      <c r="AB29">
        <v>0.90909090909090895</v>
      </c>
      <c r="AC29">
        <v>0.952380952380952</v>
      </c>
      <c r="AD29">
        <v>0</v>
      </c>
      <c r="AE29">
        <v>0.9</v>
      </c>
    </row>
    <row r="30" spans="1:31" x14ac:dyDescent="0.15">
      <c r="A30" s="4">
        <v>691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4.8964290618896502</v>
      </c>
      <c r="L30" s="7">
        <v>4.3294925689697301</v>
      </c>
      <c r="M30">
        <v>5.4716281890869096</v>
      </c>
      <c r="N30">
        <v>4.26235008239746</v>
      </c>
      <c r="O30">
        <v>0</v>
      </c>
      <c r="P30">
        <v>0</v>
      </c>
      <c r="Q30">
        <v>7</v>
      </c>
      <c r="R30" s="12">
        <v>0</v>
      </c>
      <c r="S30" s="12">
        <f t="shared" si="1"/>
        <v>0</v>
      </c>
      <c r="T30">
        <v>1.1097564697265601</v>
      </c>
      <c r="U30">
        <v>1.1316432952880899</v>
      </c>
      <c r="V30">
        <v>0.93526744842529297</v>
      </c>
      <c r="W30" s="13">
        <v>0.196375846862793</v>
      </c>
      <c r="X30">
        <v>0.17448902130127</v>
      </c>
      <c r="Y30">
        <v>0.17448902130127</v>
      </c>
      <c r="Z30">
        <v>0</v>
      </c>
      <c r="AA30">
        <v>0.7</v>
      </c>
      <c r="AB30">
        <v>1</v>
      </c>
      <c r="AC30">
        <v>0.82352941176470595</v>
      </c>
      <c r="AD30">
        <v>0.3</v>
      </c>
      <c r="AE30">
        <v>0.7</v>
      </c>
    </row>
    <row r="31" spans="1:31" x14ac:dyDescent="0.15">
      <c r="A31" s="4">
        <v>722</v>
      </c>
      <c r="B31">
        <v>11</v>
      </c>
      <c r="C31">
        <v>9</v>
      </c>
      <c r="D31">
        <v>10</v>
      </c>
      <c r="E31">
        <v>10</v>
      </c>
      <c r="F31">
        <v>9</v>
      </c>
      <c r="G31">
        <v>1</v>
      </c>
      <c r="H31">
        <v>2</v>
      </c>
      <c r="I31">
        <v>8</v>
      </c>
      <c r="J31">
        <v>0.55000000000000004</v>
      </c>
      <c r="K31">
        <v>5.2429428100585902</v>
      </c>
      <c r="L31" s="7">
        <v>4.3295440673828098</v>
      </c>
      <c r="M31">
        <v>4.3462657928466797</v>
      </c>
      <c r="N31">
        <v>4.5878963470459002</v>
      </c>
      <c r="O31">
        <v>0</v>
      </c>
      <c r="P31">
        <v>0</v>
      </c>
      <c r="Q31">
        <v>7</v>
      </c>
      <c r="R31" s="12">
        <v>0</v>
      </c>
      <c r="S31" s="12">
        <f t="shared" si="1"/>
        <v>0</v>
      </c>
      <c r="T31">
        <v>1.10601234436035</v>
      </c>
      <c r="U31">
        <v>1.06958103179932</v>
      </c>
      <c r="V31">
        <v>0.93851566314697299</v>
      </c>
      <c r="W31" s="13">
        <v>0.131065368652344</v>
      </c>
      <c r="X31">
        <v>0.16749668121337899</v>
      </c>
      <c r="Y31">
        <v>0.16749668121337899</v>
      </c>
      <c r="Z31">
        <v>0</v>
      </c>
      <c r="AA31">
        <v>0.7</v>
      </c>
      <c r="AB31">
        <v>1</v>
      </c>
      <c r="AC31">
        <v>0.82352941176470595</v>
      </c>
      <c r="AD31">
        <v>0.3</v>
      </c>
      <c r="AE31">
        <v>0.7</v>
      </c>
    </row>
    <row r="32" spans="1:31" x14ac:dyDescent="0.15">
      <c r="A32" s="4">
        <v>284</v>
      </c>
      <c r="B32">
        <v>10</v>
      </c>
      <c r="C32">
        <v>10</v>
      </c>
      <c r="D32">
        <v>10</v>
      </c>
      <c r="E32">
        <v>10</v>
      </c>
      <c r="F32">
        <v>9</v>
      </c>
      <c r="G32">
        <v>1</v>
      </c>
      <c r="H32">
        <v>1</v>
      </c>
      <c r="I32">
        <v>9</v>
      </c>
      <c r="J32">
        <v>0.5</v>
      </c>
      <c r="K32">
        <v>5.2167873382568404</v>
      </c>
      <c r="L32" s="7">
        <v>4.4166011810302699</v>
      </c>
      <c r="M32">
        <v>5.1786956787109402</v>
      </c>
      <c r="N32">
        <v>8.8486213684081996</v>
      </c>
      <c r="O32">
        <v>1</v>
      </c>
      <c r="P32">
        <v>1</v>
      </c>
      <c r="Q32">
        <v>9</v>
      </c>
      <c r="R32" s="12">
        <v>0.1111</v>
      </c>
      <c r="S32" s="12">
        <f t="shared" si="1"/>
        <v>0.1</v>
      </c>
      <c r="T32">
        <v>1.0910396575927701</v>
      </c>
      <c r="U32">
        <v>0.92492294311523404</v>
      </c>
      <c r="V32">
        <v>0.93204516172409102</v>
      </c>
      <c r="W32" s="13">
        <v>7.1222186088562003E-3</v>
      </c>
      <c r="X32">
        <v>0.158994495868683</v>
      </c>
      <c r="Y32">
        <v>0.158994495868683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26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5.2552204132080096</v>
      </c>
      <c r="L33" s="7">
        <v>4.3341083526611301</v>
      </c>
      <c r="M33">
        <v>4.9047622680664098</v>
      </c>
      <c r="N33">
        <v>5.3188915252685502</v>
      </c>
      <c r="O33">
        <v>0</v>
      </c>
      <c r="P33">
        <v>0</v>
      </c>
      <c r="Q33">
        <v>4</v>
      </c>
      <c r="R33" s="12">
        <v>0</v>
      </c>
      <c r="S33" s="12">
        <f t="shared" si="1"/>
        <v>0</v>
      </c>
      <c r="T33">
        <v>1.20943450927734</v>
      </c>
      <c r="U33">
        <v>1.1855440139770499</v>
      </c>
      <c r="V33">
        <v>1.0173877477645901</v>
      </c>
      <c r="W33" s="13">
        <v>0.16815626621246299</v>
      </c>
      <c r="X33">
        <v>0.19204676151275599</v>
      </c>
      <c r="Y33">
        <v>0.19204676151275599</v>
      </c>
      <c r="Z33">
        <v>0</v>
      </c>
      <c r="AA33">
        <v>0.4</v>
      </c>
      <c r="AB33">
        <v>1</v>
      </c>
      <c r="AC33">
        <v>0.57142857142857195</v>
      </c>
      <c r="AD33">
        <v>0.6</v>
      </c>
      <c r="AE33">
        <v>0.4</v>
      </c>
    </row>
    <row r="34" spans="1:31" x14ac:dyDescent="0.15">
      <c r="A34" s="4">
        <v>810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4.8922367095947301</v>
      </c>
      <c r="L34" s="7">
        <v>4.3384208679199201</v>
      </c>
      <c r="M34">
        <v>6.7345428466796902</v>
      </c>
      <c r="N34">
        <v>8.2005157470703107</v>
      </c>
      <c r="O34">
        <v>0</v>
      </c>
      <c r="P34">
        <v>0</v>
      </c>
      <c r="Q34">
        <v>8</v>
      </c>
      <c r="R34" s="12">
        <v>0</v>
      </c>
      <c r="S34" s="12">
        <f t="shared" si="1"/>
        <v>0</v>
      </c>
      <c r="T34">
        <v>1.2678184509277299</v>
      </c>
      <c r="U34">
        <v>1.1643428802490201</v>
      </c>
      <c r="V34">
        <v>1.0527038574218699</v>
      </c>
      <c r="W34" s="13">
        <v>0.11163902282714799</v>
      </c>
      <c r="X34">
        <v>0.21511459350585899</v>
      </c>
      <c r="Y34">
        <v>0.21511459350585899</v>
      </c>
      <c r="Z34">
        <v>0</v>
      </c>
      <c r="AA34">
        <v>0.8</v>
      </c>
      <c r="AB34">
        <v>1</v>
      </c>
      <c r="AC34">
        <v>0.88888888888888895</v>
      </c>
      <c r="AD34">
        <v>0.2</v>
      </c>
      <c r="AE34">
        <v>0.8</v>
      </c>
    </row>
    <row r="35" spans="1:31" x14ac:dyDescent="0.15">
      <c r="A35" s="4">
        <v>904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5.2344322204589799</v>
      </c>
      <c r="L35" s="7">
        <v>4.5122661590576199</v>
      </c>
      <c r="M35">
        <v>5.8526840209960902</v>
      </c>
      <c r="N35">
        <v>8.7110691070556605</v>
      </c>
      <c r="O35">
        <v>0</v>
      </c>
      <c r="P35">
        <v>0</v>
      </c>
      <c r="Q35">
        <v>5</v>
      </c>
      <c r="R35" s="12">
        <v>0</v>
      </c>
      <c r="S35" s="12">
        <f t="shared" si="1"/>
        <v>0</v>
      </c>
      <c r="T35">
        <v>1.5087947845459</v>
      </c>
      <c r="U35">
        <v>1.3497829437255899</v>
      </c>
      <c r="V35">
        <v>1.27078056335449</v>
      </c>
      <c r="W35" s="13">
        <v>7.9002380371093694E-2</v>
      </c>
      <c r="X35">
        <v>0.238014221191406</v>
      </c>
      <c r="Y35">
        <v>0.238014221191406</v>
      </c>
      <c r="Z35">
        <v>0</v>
      </c>
      <c r="AA35">
        <v>0.5</v>
      </c>
      <c r="AB35">
        <v>1</v>
      </c>
      <c r="AC35">
        <v>0.66666666666666696</v>
      </c>
      <c r="AD35">
        <v>0.5</v>
      </c>
      <c r="AE35">
        <v>0.5</v>
      </c>
    </row>
    <row r="36" spans="1:31" x14ac:dyDescent="0.15">
      <c r="A36" s="4">
        <v>738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5.1780776977539098</v>
      </c>
      <c r="L36" s="7">
        <v>4.5140037536621103</v>
      </c>
      <c r="M36">
        <v>6.2413272857665998</v>
      </c>
      <c r="N36">
        <v>8.5599708557128906</v>
      </c>
      <c r="O36">
        <v>1</v>
      </c>
      <c r="P36">
        <v>1</v>
      </c>
      <c r="Q36">
        <v>11</v>
      </c>
      <c r="R36" s="12">
        <v>9.0899999999999995E-2</v>
      </c>
      <c r="S36" s="12">
        <f t="shared" si="1"/>
        <v>0.1</v>
      </c>
      <c r="T36">
        <v>1.26169586181641</v>
      </c>
      <c r="U36">
        <v>1.1312885284423799</v>
      </c>
      <c r="V36">
        <v>1.04321956634522</v>
      </c>
      <c r="W36" s="13">
        <v>8.8068962097167997E-2</v>
      </c>
      <c r="X36">
        <v>0.21847629547119099</v>
      </c>
      <c r="Y36">
        <v>0.21847629547119099</v>
      </c>
      <c r="Z36">
        <v>0.1</v>
      </c>
      <c r="AA36">
        <v>1</v>
      </c>
      <c r="AB36">
        <v>0.90909090909090895</v>
      </c>
      <c r="AC36">
        <v>0.952380952380952</v>
      </c>
      <c r="AD36">
        <v>0</v>
      </c>
      <c r="AE36">
        <v>0.9</v>
      </c>
    </row>
    <row r="37" spans="1:31" x14ac:dyDescent="0.15">
      <c r="A37" s="4">
        <v>997</v>
      </c>
      <c r="B37">
        <v>11</v>
      </c>
      <c r="C37">
        <v>9</v>
      </c>
      <c r="D37">
        <v>10</v>
      </c>
      <c r="E37">
        <v>10</v>
      </c>
      <c r="F37">
        <v>9</v>
      </c>
      <c r="G37">
        <v>1</v>
      </c>
      <c r="H37">
        <v>2</v>
      </c>
      <c r="I37">
        <v>8</v>
      </c>
      <c r="J37">
        <v>0.55000000000000004</v>
      </c>
      <c r="K37">
        <v>4.6516838073730504</v>
      </c>
      <c r="L37" s="7">
        <v>4.3425559997558603</v>
      </c>
      <c r="M37">
        <v>6.0293121337890598</v>
      </c>
      <c r="N37">
        <v>3.6540908813476598</v>
      </c>
      <c r="O37">
        <v>0</v>
      </c>
      <c r="P37">
        <v>0</v>
      </c>
      <c r="Q37">
        <v>6</v>
      </c>
      <c r="R37" s="12">
        <v>0</v>
      </c>
      <c r="S37" s="12">
        <f t="shared" si="1"/>
        <v>0</v>
      </c>
      <c r="T37">
        <v>1.04219245910645</v>
      </c>
      <c r="U37">
        <v>1.07353687286377</v>
      </c>
      <c r="V37">
        <v>0.88867664337158203</v>
      </c>
      <c r="W37" s="13">
        <v>0.184860229492187</v>
      </c>
      <c r="X37">
        <v>0.153515815734863</v>
      </c>
      <c r="Y37">
        <v>0.153515815734863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583</v>
      </c>
      <c r="B38">
        <v>11</v>
      </c>
      <c r="C38">
        <v>9</v>
      </c>
      <c r="D38">
        <v>10</v>
      </c>
      <c r="E38">
        <v>10</v>
      </c>
      <c r="F38">
        <v>9</v>
      </c>
      <c r="G38">
        <v>1</v>
      </c>
      <c r="H38">
        <v>2</v>
      </c>
      <c r="I38">
        <v>8</v>
      </c>
      <c r="J38">
        <v>0.55000000000000004</v>
      </c>
      <c r="K38">
        <v>5.8490123748779297</v>
      </c>
      <c r="L38" s="7">
        <v>4.5238380432128897</v>
      </c>
      <c r="M38">
        <v>3.1948013305664098</v>
      </c>
      <c r="N38">
        <v>4.9645767211914098</v>
      </c>
      <c r="O38">
        <v>1</v>
      </c>
      <c r="P38">
        <v>1</v>
      </c>
      <c r="Q38">
        <v>8</v>
      </c>
      <c r="R38" s="12">
        <v>0.125</v>
      </c>
      <c r="S38" s="12">
        <f t="shared" si="1"/>
        <v>0.1</v>
      </c>
      <c r="T38">
        <v>1.30923271179199</v>
      </c>
      <c r="U38">
        <v>1.22052574157715</v>
      </c>
      <c r="V38">
        <v>1.1324498653411901</v>
      </c>
      <c r="W38" s="13">
        <v>8.80758762359619E-2</v>
      </c>
      <c r="X38">
        <v>0.176782846450806</v>
      </c>
      <c r="Y38">
        <v>0.176782846450806</v>
      </c>
      <c r="Z38">
        <v>0.1</v>
      </c>
      <c r="AA38">
        <v>0.7</v>
      </c>
      <c r="AB38">
        <v>0.875</v>
      </c>
      <c r="AC38">
        <v>0.77777777777777801</v>
      </c>
      <c r="AD38">
        <v>0.3</v>
      </c>
      <c r="AE38">
        <v>0.6</v>
      </c>
    </row>
    <row r="39" spans="1:31" x14ac:dyDescent="0.15">
      <c r="A39" s="4">
        <v>449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5.3996410369873002</v>
      </c>
      <c r="L39" s="7">
        <v>4.8014621734619096</v>
      </c>
      <c r="M39">
        <v>7.0481109619140598</v>
      </c>
      <c r="N39">
        <v>8.4780426025390607</v>
      </c>
      <c r="O39">
        <v>0</v>
      </c>
      <c r="P39">
        <v>0</v>
      </c>
      <c r="Q39">
        <v>8</v>
      </c>
      <c r="R39" s="12">
        <v>0</v>
      </c>
      <c r="S39" s="12">
        <f t="shared" si="1"/>
        <v>0</v>
      </c>
      <c r="T39">
        <v>1.25810050964355</v>
      </c>
      <c r="U39">
        <v>1.1673889160156199</v>
      </c>
      <c r="V39">
        <v>1.0252326726913401</v>
      </c>
      <c r="W39" s="13">
        <v>0.14215624332428001</v>
      </c>
      <c r="X39">
        <v>0.23286783695221</v>
      </c>
      <c r="Y39">
        <v>0.23286783695221</v>
      </c>
      <c r="Z39">
        <v>0</v>
      </c>
      <c r="AA39">
        <v>0.8</v>
      </c>
      <c r="AB39">
        <v>1</v>
      </c>
      <c r="AC39">
        <v>0.88888888888888895</v>
      </c>
      <c r="AD39">
        <v>0.2</v>
      </c>
      <c r="AE39">
        <v>0.8</v>
      </c>
    </row>
    <row r="40" spans="1:31" x14ac:dyDescent="0.15">
      <c r="A40" s="4">
        <v>607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5.6619815826415998</v>
      </c>
      <c r="L40" s="7">
        <v>4.8038883209228498</v>
      </c>
      <c r="M40">
        <v>4.7463493347168004</v>
      </c>
      <c r="N40">
        <v>8.5170135498046893</v>
      </c>
      <c r="O40">
        <v>1</v>
      </c>
      <c r="P40">
        <v>1</v>
      </c>
      <c r="Q40">
        <v>11</v>
      </c>
      <c r="R40" s="12">
        <v>9.0899999999999995E-2</v>
      </c>
      <c r="S40" s="12">
        <f t="shared" si="1"/>
        <v>0.1</v>
      </c>
      <c r="T40">
        <v>1.6791191101074201</v>
      </c>
      <c r="U40">
        <v>1.4201602935791</v>
      </c>
      <c r="V40">
        <v>1.3582627773284901</v>
      </c>
      <c r="W40" s="13">
        <v>6.18975162506104E-2</v>
      </c>
      <c r="X40">
        <v>0.320856332778931</v>
      </c>
      <c r="Y40">
        <v>0.320856332778931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x14ac:dyDescent="0.15">
      <c r="A41" s="4">
        <v>439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6.0493450164794904</v>
      </c>
      <c r="L41" s="7">
        <v>4.8051490783691397</v>
      </c>
      <c r="M41">
        <v>4.1259384155273402</v>
      </c>
      <c r="N41">
        <v>5.37196922302246</v>
      </c>
      <c r="O41">
        <v>1</v>
      </c>
      <c r="P41">
        <v>1</v>
      </c>
      <c r="Q41">
        <v>10</v>
      </c>
      <c r="R41" s="12">
        <v>0.1</v>
      </c>
      <c r="S41" s="12">
        <f t="shared" si="1"/>
        <v>0.1</v>
      </c>
      <c r="T41">
        <v>1.60184478759766</v>
      </c>
      <c r="U41">
        <v>1.5061206817627</v>
      </c>
      <c r="V41">
        <v>1.29638028144836</v>
      </c>
      <c r="W41" s="13">
        <v>0.209740400314331</v>
      </c>
      <c r="X41">
        <v>0.30546450614929199</v>
      </c>
      <c r="Y41">
        <v>0.30546450614929199</v>
      </c>
      <c r="Z41">
        <v>0.1</v>
      </c>
      <c r="AA41">
        <v>0.9</v>
      </c>
      <c r="AB41">
        <v>0.9</v>
      </c>
      <c r="AC41">
        <v>0.9</v>
      </c>
      <c r="AD41">
        <v>0.1</v>
      </c>
      <c r="AE41">
        <v>0.8</v>
      </c>
    </row>
    <row r="42" spans="1:31" x14ac:dyDescent="0.15">
      <c r="A42" s="4">
        <v>151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5.6671257019043004</v>
      </c>
      <c r="L42" s="7">
        <v>4.5537357330322301</v>
      </c>
      <c r="M42">
        <v>3.1707382202148402</v>
      </c>
      <c r="N42">
        <v>9.5972442626953107</v>
      </c>
      <c r="O42">
        <v>1</v>
      </c>
      <c r="P42">
        <v>1</v>
      </c>
      <c r="Q42">
        <v>6</v>
      </c>
      <c r="R42" s="12">
        <v>0.16669999999999999</v>
      </c>
      <c r="S42" s="12">
        <f t="shared" si="1"/>
        <v>0.1</v>
      </c>
      <c r="T42">
        <v>1.4091281890869101</v>
      </c>
      <c r="U42">
        <v>1.10394859313965</v>
      </c>
      <c r="V42">
        <v>1.18171787261963</v>
      </c>
      <c r="W42" s="13">
        <v>7.7769279479980497E-2</v>
      </c>
      <c r="X42">
        <v>0.22741031646728499</v>
      </c>
      <c r="Y42">
        <v>0.22741031646728499</v>
      </c>
      <c r="Z42">
        <v>0.1</v>
      </c>
      <c r="AA42">
        <v>0.5</v>
      </c>
      <c r="AB42">
        <v>0.83333333333333304</v>
      </c>
      <c r="AC42">
        <v>0.625</v>
      </c>
      <c r="AD42">
        <v>0.5</v>
      </c>
      <c r="AE42">
        <v>0.4</v>
      </c>
    </row>
    <row r="43" spans="1:31" x14ac:dyDescent="0.15">
      <c r="A43" s="4">
        <v>660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5.4647674560546902</v>
      </c>
      <c r="L43" s="7">
        <v>4.6398448944091797</v>
      </c>
      <c r="M43">
        <v>5.1427249908447301</v>
      </c>
      <c r="N43">
        <v>8.8079738616943395</v>
      </c>
      <c r="O43">
        <v>1</v>
      </c>
      <c r="P43">
        <v>1</v>
      </c>
      <c r="Q43">
        <v>9</v>
      </c>
      <c r="R43" s="12">
        <v>0.1111</v>
      </c>
      <c r="S43" s="12">
        <f t="shared" si="1"/>
        <v>0.1</v>
      </c>
      <c r="T43">
        <v>1.4315814971923799</v>
      </c>
      <c r="U43">
        <v>1.2289924621582</v>
      </c>
      <c r="V43">
        <v>1.1694958209991499</v>
      </c>
      <c r="W43" s="13">
        <v>5.9496641159057603E-2</v>
      </c>
      <c r="X43">
        <v>0.26208567619323703</v>
      </c>
      <c r="Y43">
        <v>0.26208567619323703</v>
      </c>
      <c r="Z43">
        <v>0.1</v>
      </c>
      <c r="AA43">
        <v>0.8</v>
      </c>
      <c r="AB43">
        <v>0.88888888888888895</v>
      </c>
      <c r="AC43">
        <v>0.84210526315789502</v>
      </c>
      <c r="AD43">
        <v>0.2</v>
      </c>
      <c r="AE43">
        <v>0.7</v>
      </c>
    </row>
    <row r="44" spans="1:31" ht="12" customHeight="1" x14ac:dyDescent="0.15">
      <c r="A44" s="4">
        <v>138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6.1091136932373002</v>
      </c>
      <c r="L44" s="7">
        <v>4.9969577789306596</v>
      </c>
      <c r="M44">
        <v>3.6711006164550799</v>
      </c>
      <c r="N44">
        <v>9.6484050750732404</v>
      </c>
      <c r="O44">
        <v>1</v>
      </c>
      <c r="P44">
        <v>1</v>
      </c>
      <c r="Q44">
        <v>10</v>
      </c>
      <c r="R44" s="12">
        <v>0.1</v>
      </c>
      <c r="S44" s="12">
        <f t="shared" si="1"/>
        <v>0.1</v>
      </c>
      <c r="T44">
        <v>1.49333572387695</v>
      </c>
      <c r="U44">
        <v>1.20723152160645</v>
      </c>
      <c r="V44">
        <v>1.23794806003571</v>
      </c>
      <c r="W44" s="13">
        <v>3.0716538429260299E-2</v>
      </c>
      <c r="X44">
        <v>0.255387663841248</v>
      </c>
      <c r="Y44">
        <v>0.255387663841248</v>
      </c>
      <c r="Z44">
        <v>0.1</v>
      </c>
      <c r="AA44">
        <v>0.9</v>
      </c>
      <c r="AB44">
        <v>0.9</v>
      </c>
      <c r="AC44">
        <v>0.9</v>
      </c>
      <c r="AD44">
        <v>0.1</v>
      </c>
      <c r="AE44">
        <v>0.8</v>
      </c>
    </row>
    <row r="45" spans="1:31" x14ac:dyDescent="0.15">
      <c r="A45" s="4">
        <v>116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5.7334957122802699</v>
      </c>
      <c r="L45" s="7">
        <v>4.6566104888915998</v>
      </c>
      <c r="M45">
        <v>3.2517738342285201</v>
      </c>
      <c r="N45">
        <v>9.2079181671142596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1.6278133392334</v>
      </c>
      <c r="U45">
        <v>1.3126811981201201</v>
      </c>
      <c r="V45">
        <v>1.35928666591644</v>
      </c>
      <c r="W45" s="13">
        <v>4.6605467796325697E-2</v>
      </c>
      <c r="X45">
        <v>0.26852667331695601</v>
      </c>
      <c r="Y45">
        <v>0.26852667331695601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4">
        <v>975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5.9835968017578098</v>
      </c>
      <c r="L46" s="7">
        <v>5.1374645233154297</v>
      </c>
      <c r="M46">
        <v>5.5081539154052699</v>
      </c>
      <c r="N46">
        <v>8.8732242584228498</v>
      </c>
      <c r="O46">
        <v>1</v>
      </c>
      <c r="P46">
        <v>1</v>
      </c>
      <c r="Q46">
        <v>11</v>
      </c>
      <c r="R46" s="12">
        <v>9.0899999999999995E-2</v>
      </c>
      <c r="S46" s="12">
        <f t="shared" si="1"/>
        <v>0.1</v>
      </c>
      <c r="T46">
        <v>1.5258693695068399</v>
      </c>
      <c r="U46">
        <v>1.3324146270752</v>
      </c>
      <c r="V46">
        <v>1.2329286336898799</v>
      </c>
      <c r="W46" s="13">
        <v>9.94859933853149E-2</v>
      </c>
      <c r="X46">
        <v>0.29294073581695601</v>
      </c>
      <c r="Y46">
        <v>0.29294073581695601</v>
      </c>
      <c r="Z46">
        <v>0.1</v>
      </c>
      <c r="AA46">
        <v>1</v>
      </c>
      <c r="AB46">
        <v>0.90909090909090895</v>
      </c>
      <c r="AC46">
        <v>0.952380952380952</v>
      </c>
      <c r="AD46">
        <v>0</v>
      </c>
      <c r="AE46">
        <v>0.9</v>
      </c>
    </row>
    <row r="47" spans="1:31" x14ac:dyDescent="0.15">
      <c r="A47" s="4">
        <v>54</v>
      </c>
      <c r="B47">
        <v>9</v>
      </c>
      <c r="C47">
        <v>11</v>
      </c>
      <c r="D47">
        <v>10</v>
      </c>
      <c r="E47">
        <v>10</v>
      </c>
      <c r="F47">
        <v>8</v>
      </c>
      <c r="G47">
        <v>2</v>
      </c>
      <c r="H47">
        <v>1</v>
      </c>
      <c r="I47">
        <v>9</v>
      </c>
      <c r="J47">
        <v>0.45</v>
      </c>
      <c r="K47">
        <v>6.2606983184814498</v>
      </c>
      <c r="L47" s="7">
        <v>5.9362640380859402</v>
      </c>
      <c r="M47">
        <v>9.4991874694824201</v>
      </c>
      <c r="N47">
        <v>7.20314598083496</v>
      </c>
      <c r="O47">
        <v>0</v>
      </c>
      <c r="P47">
        <v>0</v>
      </c>
      <c r="Q47">
        <v>6</v>
      </c>
      <c r="R47" s="12">
        <v>0</v>
      </c>
      <c r="S47" s="12">
        <f t="shared" si="1"/>
        <v>0</v>
      </c>
      <c r="T47">
        <v>0.99372100830078103</v>
      </c>
      <c r="U47">
        <v>1.0361270904541</v>
      </c>
      <c r="V47">
        <v>0.86705189943313599</v>
      </c>
      <c r="W47" s="13">
        <v>0.16907519102096599</v>
      </c>
      <c r="X47">
        <v>0.12666910886764501</v>
      </c>
      <c r="Y47">
        <v>0.12666910886764501</v>
      </c>
      <c r="Z47">
        <v>0</v>
      </c>
      <c r="AA47">
        <v>0.6</v>
      </c>
      <c r="AB47">
        <v>1</v>
      </c>
      <c r="AC47">
        <v>0.75</v>
      </c>
      <c r="AD47">
        <v>0.4</v>
      </c>
      <c r="AE47">
        <v>0.6</v>
      </c>
    </row>
    <row r="48" spans="1:31" x14ac:dyDescent="0.15">
      <c r="A48" s="4">
        <v>994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5.8407783508300799</v>
      </c>
      <c r="L48" s="7">
        <v>5.0607795715331996</v>
      </c>
      <c r="M48">
        <v>6.2361831665039098</v>
      </c>
      <c r="N48">
        <v>9.1059703826904297</v>
      </c>
      <c r="O48">
        <v>0</v>
      </c>
      <c r="P48">
        <v>0</v>
      </c>
      <c r="Q48">
        <v>8</v>
      </c>
      <c r="R48" s="12">
        <v>0</v>
      </c>
      <c r="S48" s="12">
        <f t="shared" si="1"/>
        <v>0</v>
      </c>
      <c r="T48">
        <v>1.35232925415039</v>
      </c>
      <c r="U48">
        <v>1.2186088562011701</v>
      </c>
      <c r="V48">
        <v>1.1154925823211701</v>
      </c>
      <c r="W48" s="13">
        <v>0.10311627388000499</v>
      </c>
      <c r="X48">
        <v>0.23683667182922399</v>
      </c>
      <c r="Y48">
        <v>0.23683667182922399</v>
      </c>
      <c r="Z48">
        <v>0</v>
      </c>
      <c r="AA48">
        <v>0.8</v>
      </c>
      <c r="AB48">
        <v>1</v>
      </c>
      <c r="AC48">
        <v>0.88888888888888895</v>
      </c>
      <c r="AD48">
        <v>0.2</v>
      </c>
      <c r="AE48">
        <v>0.8</v>
      </c>
    </row>
    <row r="49" spans="1:31" s="1" customFormat="1" x14ac:dyDescent="0.15">
      <c r="A49" s="5">
        <v>118</v>
      </c>
      <c r="B49" s="1">
        <v>10</v>
      </c>
      <c r="C49" s="1">
        <v>10</v>
      </c>
      <c r="D49" s="1">
        <v>10</v>
      </c>
      <c r="E49" s="1">
        <v>10</v>
      </c>
      <c r="F49" s="1">
        <v>9</v>
      </c>
      <c r="G49" s="1">
        <v>1</v>
      </c>
      <c r="H49" s="1">
        <v>1</v>
      </c>
      <c r="I49" s="1">
        <v>9</v>
      </c>
      <c r="J49" s="1">
        <v>0.5</v>
      </c>
      <c r="K49" s="1">
        <v>6.3139915466308603</v>
      </c>
      <c r="L49" s="1">
        <v>5.6860446929931596</v>
      </c>
      <c r="M49" s="1">
        <v>7.8103752136230504</v>
      </c>
      <c r="N49" s="1">
        <v>8.6398506164550799</v>
      </c>
      <c r="O49" s="1">
        <v>0</v>
      </c>
      <c r="P49" s="1">
        <v>0</v>
      </c>
      <c r="Q49" s="1">
        <v>9</v>
      </c>
      <c r="R49" s="14">
        <v>0</v>
      </c>
      <c r="S49" s="14">
        <f t="shared" si="1"/>
        <v>0</v>
      </c>
      <c r="T49" s="1">
        <v>1.3009033203125</v>
      </c>
      <c r="U49" s="1">
        <v>1.2336368560791</v>
      </c>
      <c r="V49" s="1">
        <v>1.07767033576965</v>
      </c>
      <c r="W49" s="1">
        <v>0.15596652030944799</v>
      </c>
      <c r="X49" s="1">
        <v>0.22323298454284701</v>
      </c>
      <c r="Y49" s="1">
        <v>0.22323298454284701</v>
      </c>
      <c r="Z49" s="1">
        <v>0</v>
      </c>
      <c r="AA49" s="1">
        <v>0.9</v>
      </c>
      <c r="AB49" s="1">
        <v>1</v>
      </c>
      <c r="AC49" s="1">
        <v>0.94736842105263197</v>
      </c>
      <c r="AD49" s="1">
        <v>0.1</v>
      </c>
      <c r="AE49" s="1">
        <v>0.9</v>
      </c>
    </row>
    <row r="50" spans="1:31" x14ac:dyDescent="0.15">
      <c r="A50" s="4">
        <v>975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5.9835968017578098</v>
      </c>
      <c r="L50" s="7">
        <v>5.1374645233154297</v>
      </c>
      <c r="M50">
        <v>5.5081539154052699</v>
      </c>
      <c r="N50">
        <v>8.8732242584228498</v>
      </c>
      <c r="O50">
        <v>1</v>
      </c>
      <c r="P50">
        <v>1</v>
      </c>
      <c r="Q50">
        <v>11</v>
      </c>
      <c r="R50" s="12">
        <v>9.0899999999999995E-2</v>
      </c>
      <c r="S50" s="12">
        <f t="shared" si="1"/>
        <v>0.1</v>
      </c>
      <c r="T50">
        <v>1.5258693695068399</v>
      </c>
      <c r="U50">
        <v>1.3324146270752</v>
      </c>
      <c r="V50">
        <v>1.2329286336898799</v>
      </c>
      <c r="W50" s="13">
        <v>9.94859933853149E-2</v>
      </c>
      <c r="X50">
        <v>0.29294073581695601</v>
      </c>
      <c r="Y50">
        <v>0.29294073581695601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4">
        <v>664</v>
      </c>
      <c r="B51">
        <v>11</v>
      </c>
      <c r="C51">
        <v>9</v>
      </c>
      <c r="D51">
        <v>10</v>
      </c>
      <c r="E51">
        <v>10</v>
      </c>
      <c r="F51">
        <v>9</v>
      </c>
      <c r="G51">
        <v>1</v>
      </c>
      <c r="H51">
        <v>2</v>
      </c>
      <c r="I51">
        <v>8</v>
      </c>
      <c r="J51">
        <v>0.55000000000000004</v>
      </c>
      <c r="K51">
        <v>6.4799747467040998</v>
      </c>
      <c r="L51" s="7">
        <v>4.9514541625976598</v>
      </c>
      <c r="M51">
        <v>3.68646240234375</v>
      </c>
      <c r="N51">
        <v>6.0613479614257804</v>
      </c>
      <c r="O51">
        <v>1</v>
      </c>
      <c r="P51">
        <v>1</v>
      </c>
      <c r="Q51">
        <v>9</v>
      </c>
      <c r="R51" s="12">
        <v>0.1111</v>
      </c>
      <c r="S51" s="12">
        <f t="shared" si="1"/>
        <v>0.1</v>
      </c>
      <c r="T51">
        <v>1.6116809844970701</v>
      </c>
      <c r="U51">
        <v>1.4346771240234399</v>
      </c>
      <c r="V51">
        <v>1.32643246650696</v>
      </c>
      <c r="W51" s="13">
        <v>0.10824465751648001</v>
      </c>
      <c r="X51">
        <v>0.28524851799011203</v>
      </c>
      <c r="Y51">
        <v>0.28524851799011203</v>
      </c>
      <c r="Z51">
        <v>0.1</v>
      </c>
      <c r="AA51">
        <v>0.8</v>
      </c>
      <c r="AB51">
        <v>0.88888888888888895</v>
      </c>
      <c r="AC51">
        <v>0.84210526315789502</v>
      </c>
      <c r="AD51">
        <v>0.2</v>
      </c>
      <c r="AE51">
        <v>0.7</v>
      </c>
    </row>
    <row r="52" spans="1:31" x14ac:dyDescent="0.15">
      <c r="A52" s="4">
        <v>994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5.8407783508300799</v>
      </c>
      <c r="L52" s="7">
        <v>5.0607795715331996</v>
      </c>
      <c r="M52">
        <v>6.2361831665039098</v>
      </c>
      <c r="N52">
        <v>9.1059703826904297</v>
      </c>
      <c r="O52">
        <v>0</v>
      </c>
      <c r="P52">
        <v>0</v>
      </c>
      <c r="Q52">
        <v>8</v>
      </c>
      <c r="R52" s="12">
        <v>0</v>
      </c>
      <c r="S52" s="12">
        <f t="shared" si="1"/>
        <v>0</v>
      </c>
      <c r="T52">
        <v>1.35232925415039</v>
      </c>
      <c r="U52">
        <v>1.2186088562011701</v>
      </c>
      <c r="V52">
        <v>1.1154925823211701</v>
      </c>
      <c r="W52" s="13">
        <v>0.10311627388000499</v>
      </c>
      <c r="X52">
        <v>0.23683667182922399</v>
      </c>
      <c r="Y52">
        <v>0.23683667182922399</v>
      </c>
      <c r="Z52">
        <v>0</v>
      </c>
      <c r="AA52">
        <v>0.8</v>
      </c>
      <c r="AB52">
        <v>1</v>
      </c>
      <c r="AC52">
        <v>0.88888888888888895</v>
      </c>
      <c r="AD52">
        <v>0.2</v>
      </c>
      <c r="AE52">
        <v>0.8</v>
      </c>
    </row>
    <row r="53" spans="1:31" x14ac:dyDescent="0.15">
      <c r="L53" s="8">
        <f>AVERAGE(L2:L52)</f>
        <v>3.8179461909275423</v>
      </c>
      <c r="W53" s="15">
        <f t="shared" ref="W53:AE53" si="2">AVERAGE(W2:W52)</f>
        <v>8.5620064361422693E-2</v>
      </c>
      <c r="Z53" s="9">
        <f t="shared" si="2"/>
        <v>0.10980392156862734</v>
      </c>
      <c r="AA53" s="9">
        <f t="shared" si="2"/>
        <v>0.74705882352941155</v>
      </c>
      <c r="AB53" s="9">
        <f t="shared" si="2"/>
        <v>0.88615126703361979</v>
      </c>
      <c r="AC53" s="9">
        <f t="shared" si="2"/>
        <v>0.79402650993515067</v>
      </c>
      <c r="AD53" s="9">
        <f t="shared" si="2"/>
        <v>0.25294117647058817</v>
      </c>
      <c r="AE53" s="9">
        <f t="shared" si="2"/>
        <v>0.63725490196078416</v>
      </c>
    </row>
    <row r="54" spans="1:31" x14ac:dyDescent="0.15">
      <c r="L54" s="8">
        <f>MAX(L2:L52)</f>
        <v>5.9362640380859402</v>
      </c>
      <c r="W54" s="15">
        <f t="shared" ref="W54:AE54" si="3">MAX(W2:W52)</f>
        <v>0.21813929080963099</v>
      </c>
      <c r="Z54" s="9">
        <f t="shared" si="3"/>
        <v>0.4</v>
      </c>
      <c r="AA54" s="9">
        <f t="shared" si="3"/>
        <v>1</v>
      </c>
      <c r="AB54" s="9">
        <f t="shared" si="3"/>
        <v>1</v>
      </c>
      <c r="AC54" s="9">
        <f t="shared" si="3"/>
        <v>0.952380952380952</v>
      </c>
      <c r="AD54" s="9">
        <f t="shared" si="3"/>
        <v>0.8</v>
      </c>
      <c r="AE54" s="9">
        <f t="shared" si="3"/>
        <v>0.9</v>
      </c>
    </row>
    <row r="55" spans="1:31" x14ac:dyDescent="0.15">
      <c r="L55" s="8">
        <f>MIN(L2:L52)</f>
        <v>1.7271423339843699</v>
      </c>
      <c r="W55" s="15">
        <f t="shared" ref="W55:AE55" si="4">MIN(W2:W52)</f>
        <v>4.1389465332031201E-4</v>
      </c>
      <c r="Z55" s="9">
        <f t="shared" si="4"/>
        <v>0</v>
      </c>
      <c r="AA55" s="9">
        <f t="shared" si="4"/>
        <v>0.2</v>
      </c>
      <c r="AB55" s="9">
        <f t="shared" si="4"/>
        <v>0.66666666666666696</v>
      </c>
      <c r="AC55" s="9">
        <f t="shared" si="4"/>
        <v>0.33333333333333298</v>
      </c>
      <c r="AD55" s="9">
        <f t="shared" si="4"/>
        <v>0</v>
      </c>
      <c r="AE55" s="9">
        <f t="shared" si="4"/>
        <v>0.2</v>
      </c>
    </row>
    <row r="56" spans="1:31" x14ac:dyDescent="0.15">
      <c r="L56" s="7"/>
      <c r="W56" s="13"/>
    </row>
    <row r="57" spans="1:31" x14ac:dyDescent="0.15">
      <c r="K57">
        <v>31</v>
      </c>
      <c r="W57" s="13"/>
    </row>
    <row r="58" spans="1:31" x14ac:dyDescent="0.15">
      <c r="W58" s="13"/>
    </row>
    <row r="59" spans="1:31" x14ac:dyDescent="0.15">
      <c r="K59">
        <v>0.161</v>
      </c>
      <c r="W59" s="13"/>
    </row>
    <row r="60" spans="1:31" x14ac:dyDescent="0.15">
      <c r="W60" s="13"/>
    </row>
    <row r="61" spans="1:31" x14ac:dyDescent="0.15">
      <c r="K61" s="9" t="s">
        <v>10</v>
      </c>
      <c r="L61" s="9" t="s">
        <v>33</v>
      </c>
      <c r="N61" s="9" t="s">
        <v>123</v>
      </c>
      <c r="O61" s="9" t="s">
        <v>125</v>
      </c>
      <c r="Q61" s="9" t="s">
        <v>66</v>
      </c>
      <c r="R61" s="9"/>
      <c r="S61" s="9"/>
      <c r="T61" s="9"/>
      <c r="W61" s="13"/>
    </row>
    <row r="62" spans="1:31" x14ac:dyDescent="0.15">
      <c r="K62" s="9"/>
      <c r="L62" s="9"/>
      <c r="M62" s="9"/>
      <c r="Q62" s="9">
        <v>0.2</v>
      </c>
      <c r="R62" s="9">
        <v>-400</v>
      </c>
      <c r="S62" s="9">
        <v>1600</v>
      </c>
      <c r="T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>
        <v>1</v>
      </c>
      <c r="Q63" s="9">
        <v>0.4</v>
      </c>
      <c r="R63" s="9">
        <v>-800</v>
      </c>
      <c r="S63" s="9">
        <v>1200</v>
      </c>
      <c r="T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>
        <v>2</v>
      </c>
      <c r="Q64" s="9">
        <v>0.45</v>
      </c>
      <c r="R64" s="9">
        <v>-900</v>
      </c>
      <c r="S64" s="9">
        <v>1100</v>
      </c>
      <c r="T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3</v>
      </c>
      <c r="M65" s="9">
        <v>3</v>
      </c>
      <c r="Q65" s="9">
        <v>0.49</v>
      </c>
      <c r="R65" s="9">
        <v>-980</v>
      </c>
      <c r="S65" s="9">
        <v>1020</v>
      </c>
      <c r="T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4</v>
      </c>
      <c r="W66" s="13"/>
    </row>
    <row r="67" spans="11:23" x14ac:dyDescent="0.15">
      <c r="K67" s="9" t="s">
        <v>38</v>
      </c>
      <c r="L67" s="9">
        <f>COUNTIF(L2:L52,"&lt;2.157")-COUNTIF(L2:L52,"&lt;1.996")</f>
        <v>4</v>
      </c>
      <c r="M67" s="9">
        <v>7</v>
      </c>
      <c r="W67" s="13"/>
    </row>
    <row r="68" spans="11:23" x14ac:dyDescent="0.15">
      <c r="K68" s="9" t="s">
        <v>39</v>
      </c>
      <c r="L68" s="9">
        <f>COUNTIF(L2:L52,"&lt;2.318")-COUNTIF(L2:L52,"&lt;2.157")</f>
        <v>1</v>
      </c>
      <c r="M68" s="9">
        <v>11</v>
      </c>
      <c r="W68" s="13"/>
    </row>
    <row r="69" spans="11:23" x14ac:dyDescent="0.15">
      <c r="K69" s="9" t="s">
        <v>40</v>
      </c>
      <c r="L69" s="9">
        <f>COUNTIF(L2:L52,"&lt;2.479")-COUNTIF(L2:L52,"&lt;2.318")</f>
        <v>1</v>
      </c>
      <c r="M69" s="9">
        <v>14</v>
      </c>
      <c r="W69" s="13"/>
    </row>
    <row r="70" spans="11:23" x14ac:dyDescent="0.15">
      <c r="K70" s="9" t="s">
        <v>41</v>
      </c>
      <c r="L70" s="9">
        <f>COUNTIF(L2:L52,"&lt;2.64")-COUNTIF(L2:L52,"&lt;2.479")</f>
        <v>0</v>
      </c>
      <c r="M70" s="9">
        <v>16</v>
      </c>
    </row>
    <row r="71" spans="11:23" x14ac:dyDescent="0.15">
      <c r="K71" s="9" t="s">
        <v>42</v>
      </c>
      <c r="L71" s="9">
        <f>COUNTIF(L2:L52,"&lt;2.801")-COUNTIF(L2:L52,"&lt;2.64")</f>
        <v>0</v>
      </c>
      <c r="M71" s="9">
        <v>14</v>
      </c>
      <c r="W71" s="13"/>
    </row>
    <row r="72" spans="11:23" s="20" customFormat="1" x14ac:dyDescent="0.15">
      <c r="K72" s="23" t="s">
        <v>43</v>
      </c>
      <c r="L72" s="23">
        <f>COUNTIF(L2:L52,"&lt;2.962")-COUNTIF(L2:L52,"&lt;2.801")</f>
        <v>11</v>
      </c>
      <c r="M72" s="23">
        <v>11</v>
      </c>
    </row>
    <row r="73" spans="11:23" x14ac:dyDescent="0.15">
      <c r="K73" s="9" t="s">
        <v>44</v>
      </c>
      <c r="L73" s="9">
        <f>COUNTIF(L2:L52,"&lt;3.123")-COUNTIF(L2:L52,"&lt;2.962")</f>
        <v>0</v>
      </c>
      <c r="M73" s="9">
        <v>7</v>
      </c>
      <c r="W73" s="13"/>
    </row>
    <row r="74" spans="11:23" x14ac:dyDescent="0.15">
      <c r="K74" s="9" t="s">
        <v>45</v>
      </c>
      <c r="L74" s="9">
        <f>COUNTIF(L2:L52,"&lt;3.284")-COUNTIF(L2:L52,"&lt;3.123")</f>
        <v>0</v>
      </c>
      <c r="M74" s="9">
        <v>4</v>
      </c>
    </row>
    <row r="75" spans="11:23" x14ac:dyDescent="0.15">
      <c r="K75" s="9" t="s">
        <v>46</v>
      </c>
      <c r="L75" s="9">
        <f>COUNTIF(L2:L52,"&lt;3.445")-COUNTIF(L2:L52,"&lt;3.284")</f>
        <v>0</v>
      </c>
      <c r="M75" s="9">
        <v>3</v>
      </c>
    </row>
    <row r="76" spans="11:23" x14ac:dyDescent="0.15">
      <c r="K76" s="9" t="s">
        <v>47</v>
      </c>
      <c r="L76" s="9">
        <f>COUNTIF(L2:L52,"&lt;3.606")-COUNTIF(L2:L52,"&lt;3.445")</f>
        <v>0</v>
      </c>
      <c r="M76" s="9">
        <v>2</v>
      </c>
    </row>
    <row r="77" spans="11:23" x14ac:dyDescent="0.15">
      <c r="K77" s="9" t="s">
        <v>48</v>
      </c>
      <c r="L77" s="9">
        <f>COUNTIF(L2:L52,"&lt;3.767")-COUNTIF(L2:L52,"&lt;3.606")</f>
        <v>0</v>
      </c>
      <c r="M77" s="9">
        <v>1</v>
      </c>
    </row>
    <row r="78" spans="11:23" x14ac:dyDescent="0.15">
      <c r="K78" s="9" t="s">
        <v>49</v>
      </c>
      <c r="L78" s="9">
        <f>COUNTIF(L2:L52,"&lt;3.928")-COUNTIF(L2:L52,"&lt;3.767")</f>
        <v>0</v>
      </c>
      <c r="M78" s="9">
        <v>2</v>
      </c>
    </row>
    <row r="79" spans="11:23" x14ac:dyDescent="0.15">
      <c r="K79" s="9" t="s">
        <v>50</v>
      </c>
      <c r="L79" s="9">
        <f>COUNTIF(L2:L52,"&lt;4.089")-COUNTIF(L2:L52,"&lt;3.928")</f>
        <v>0</v>
      </c>
      <c r="M79" s="9">
        <v>3</v>
      </c>
    </row>
    <row r="80" spans="11:23" x14ac:dyDescent="0.15">
      <c r="K80" s="9" t="s">
        <v>51</v>
      </c>
      <c r="L80" s="9">
        <f>COUNTIF(L2:L52,"&lt;4.25")-COUNTIF(L2:L52,"&lt;4.089")</f>
        <v>5</v>
      </c>
      <c r="M80" s="9">
        <v>4</v>
      </c>
    </row>
    <row r="81" spans="11:23" x14ac:dyDescent="0.15">
      <c r="K81" s="9" t="s">
        <v>52</v>
      </c>
      <c r="L81" s="9">
        <f>COUNTIF(L2:L52,"&lt;4.411")-COUNTIF(L2:L52,"&lt;4.25")</f>
        <v>6</v>
      </c>
      <c r="M81" s="9">
        <v>7</v>
      </c>
    </row>
    <row r="82" spans="11:23" x14ac:dyDescent="0.15">
      <c r="K82" s="9" t="s">
        <v>53</v>
      </c>
      <c r="L82" s="9">
        <f>COUNTIF(L2:L52,"&lt;4.572")-COUNTIF(L2:L52,"&lt;4.411")</f>
        <v>6</v>
      </c>
      <c r="M82" s="9">
        <v>11</v>
      </c>
    </row>
    <row r="83" spans="11:23" x14ac:dyDescent="0.15">
      <c r="K83" s="9" t="s">
        <v>54</v>
      </c>
      <c r="L83" s="9">
        <f>COUNTIF(L2:L52,"&lt;4.733")-COUNTIF(L2:L52,"&lt;4.572")</f>
        <v>3</v>
      </c>
      <c r="M83" s="9">
        <v>14</v>
      </c>
      <c r="W83" s="13"/>
    </row>
    <row r="84" spans="11:23" x14ac:dyDescent="0.15">
      <c r="K84" s="9" t="s">
        <v>55</v>
      </c>
      <c r="L84" s="9">
        <f>COUNTIF(L2:L52,"&lt;4.894")-COUNTIF(L2:L52,"&lt;4.733")</f>
        <v>3</v>
      </c>
      <c r="M84" s="9">
        <v>16</v>
      </c>
      <c r="W84" s="13"/>
    </row>
    <row r="85" spans="11:23" x14ac:dyDescent="0.15">
      <c r="K85" s="9" t="s">
        <v>56</v>
      </c>
      <c r="L85" s="9">
        <f>COUNTIF(L2:L52,"&lt;5.055")-COUNTIF(L2:L52,"&lt;4.894")</f>
        <v>2</v>
      </c>
      <c r="M85" s="9">
        <v>14</v>
      </c>
      <c r="W85" s="13"/>
    </row>
    <row r="86" spans="11:23" x14ac:dyDescent="0.15">
      <c r="K86" s="9" t="s">
        <v>57</v>
      </c>
      <c r="L86" s="9">
        <f>COUNTIF(L2:L52,"&lt;5.216")-COUNTIF(L2:L52,"&lt;5.055")</f>
        <v>4</v>
      </c>
      <c r="M86" s="9">
        <v>11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>
        <v>7</v>
      </c>
      <c r="W87" s="13"/>
    </row>
    <row r="88" spans="11:23" x14ac:dyDescent="0.15">
      <c r="K88" s="9" t="s">
        <v>59</v>
      </c>
      <c r="L88" s="9">
        <f>COUNTIF(L2:L52,"&lt;5.538")-COUNTIF(L2:L52,"&lt;5.377")</f>
        <v>0</v>
      </c>
      <c r="M88" s="9">
        <v>4</v>
      </c>
      <c r="W88" s="13"/>
    </row>
    <row r="89" spans="11:23" x14ac:dyDescent="0.15">
      <c r="K89" s="9" t="s">
        <v>60</v>
      </c>
      <c r="L89" s="9">
        <f>COUNTIF(L2:L52,"&lt;5.699")-COUNTIF(L2:L52,"&lt;5.538")</f>
        <v>1</v>
      </c>
      <c r="M89" s="9">
        <v>3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>
        <v>2</v>
      </c>
      <c r="W90" s="13"/>
    </row>
    <row r="91" spans="11:23" x14ac:dyDescent="0.15">
      <c r="K91" s="9" t="s">
        <v>62</v>
      </c>
      <c r="L91" s="9">
        <f>COUNTIF(L2:L52,"&lt;6.021")-COUNTIF(L2:L52,"&lt;5.86")</f>
        <v>1</v>
      </c>
      <c r="M91" s="9">
        <v>1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E123"/>
  <sheetViews>
    <sheetView topLeftCell="J109" workbookViewId="0">
      <selection activeCell="J1" sqref="A1:XFD123"/>
    </sheetView>
  </sheetViews>
  <sheetFormatPr defaultColWidth="8.875" defaultRowHeight="13.5" x14ac:dyDescent="0.15"/>
  <cols>
    <col min="11" max="12" width="18.125" customWidth="1"/>
    <col min="13" max="14" width="12.875"/>
    <col min="20" max="22" width="12.875"/>
    <col min="23" max="23" width="19.7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423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>
        <v>4.79616355895996</v>
      </c>
      <c r="L2" s="7">
        <v>1.7705326080322299</v>
      </c>
      <c r="M2">
        <v>1.2137985229492201</v>
      </c>
      <c r="N2">
        <v>4.9377822875976598</v>
      </c>
      <c r="O2">
        <v>2</v>
      </c>
      <c r="P2">
        <v>2</v>
      </c>
      <c r="Q2">
        <v>10</v>
      </c>
      <c r="R2" s="12">
        <v>0.2</v>
      </c>
      <c r="S2" s="12">
        <f t="shared" ref="S2:S27" si="0">O2/E2</f>
        <v>0.2</v>
      </c>
      <c r="T2">
        <v>1.7650852203369101</v>
      </c>
      <c r="U2">
        <v>1.5730403661727901</v>
      </c>
      <c r="V2">
        <v>1.55152571201325</v>
      </c>
      <c r="W2" s="13">
        <v>2.1514654159545898E-2</v>
      </c>
      <c r="X2">
        <v>0.21355950832366899</v>
      </c>
      <c r="Y2">
        <v>0.21355950832366899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825</v>
      </c>
      <c r="B3">
        <v>14</v>
      </c>
      <c r="C3">
        <v>6</v>
      </c>
      <c r="D3">
        <v>10</v>
      </c>
      <c r="E3">
        <v>10</v>
      </c>
      <c r="F3">
        <v>9</v>
      </c>
      <c r="G3">
        <v>1</v>
      </c>
      <c r="H3">
        <v>5</v>
      </c>
      <c r="I3">
        <v>5</v>
      </c>
      <c r="J3">
        <v>0.7</v>
      </c>
      <c r="K3">
        <v>4.4214286804199201</v>
      </c>
      <c r="L3" s="7">
        <v>1.7271423339843699</v>
      </c>
      <c r="M3">
        <v>1.38176345825195</v>
      </c>
      <c r="N3">
        <v>4.6978225708007804</v>
      </c>
      <c r="O3">
        <v>3</v>
      </c>
      <c r="P3">
        <v>3</v>
      </c>
      <c r="Q3">
        <v>11</v>
      </c>
      <c r="R3" s="12">
        <v>0.2727</v>
      </c>
      <c r="S3" s="12">
        <f t="shared" si="0"/>
        <v>0.3</v>
      </c>
      <c r="T3">
        <v>1.4143486022949201</v>
      </c>
      <c r="U3">
        <v>1.26383817195892</v>
      </c>
      <c r="V3">
        <v>1.2750489711761499</v>
      </c>
      <c r="W3" s="13">
        <v>1.12107992172241E-2</v>
      </c>
      <c r="X3">
        <v>0.139299631118774</v>
      </c>
      <c r="Y3">
        <v>0.139299631118774</v>
      </c>
      <c r="Z3">
        <v>0.3</v>
      </c>
      <c r="AA3">
        <v>0.8</v>
      </c>
      <c r="AB3">
        <v>0.72727272727272696</v>
      </c>
      <c r="AC3">
        <v>0.76190476190476197</v>
      </c>
      <c r="AD3">
        <v>0.2</v>
      </c>
      <c r="AE3">
        <v>0.5</v>
      </c>
    </row>
    <row r="4" spans="1:31" s="7" customFormat="1" x14ac:dyDescent="0.15">
      <c r="A4" s="24">
        <v>102</v>
      </c>
      <c r="B4" s="7">
        <v>14</v>
      </c>
      <c r="C4" s="7">
        <v>6</v>
      </c>
      <c r="D4" s="7">
        <v>10</v>
      </c>
      <c r="E4" s="7">
        <v>10</v>
      </c>
      <c r="F4" s="7">
        <v>9</v>
      </c>
      <c r="G4" s="7">
        <v>1</v>
      </c>
      <c r="H4" s="7">
        <v>5</v>
      </c>
      <c r="I4" s="7">
        <v>5</v>
      </c>
      <c r="J4" s="7">
        <v>0.7</v>
      </c>
      <c r="K4" s="7">
        <v>4.6773967742919904</v>
      </c>
      <c r="L4" s="7">
        <v>1.82977867126465</v>
      </c>
      <c r="M4" s="7">
        <v>1.0213718414306601</v>
      </c>
      <c r="N4" s="7">
        <v>4.0784187316894496</v>
      </c>
      <c r="O4" s="7">
        <v>3</v>
      </c>
      <c r="P4" s="7">
        <v>3</v>
      </c>
      <c r="Q4" s="7">
        <v>9</v>
      </c>
      <c r="R4" s="26">
        <v>0.33329999999999999</v>
      </c>
      <c r="S4" s="26">
        <f t="shared" si="0"/>
        <v>0.3</v>
      </c>
      <c r="T4" s="7">
        <v>1.67404556274414</v>
      </c>
      <c r="U4" s="7">
        <v>1.4920192956924401</v>
      </c>
      <c r="V4" s="7">
        <v>1.47686100006103</v>
      </c>
      <c r="W4" s="7">
        <v>1.51582956314087E-2</v>
      </c>
      <c r="X4" s="7">
        <v>0.197184562683105</v>
      </c>
      <c r="Y4" s="7">
        <v>0.197184562683105</v>
      </c>
      <c r="Z4" s="7">
        <v>0.3</v>
      </c>
      <c r="AA4" s="7">
        <v>0.6</v>
      </c>
      <c r="AB4" s="7">
        <v>0.66666666666666696</v>
      </c>
      <c r="AC4" s="7">
        <v>0.63157894736842102</v>
      </c>
      <c r="AD4" s="7">
        <v>0.4</v>
      </c>
      <c r="AE4" s="7">
        <v>0.3</v>
      </c>
    </row>
    <row r="5" spans="1:31" x14ac:dyDescent="0.15">
      <c r="A5" s="4">
        <v>72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4.7297554016113299</v>
      </c>
      <c r="L5" s="7">
        <v>2.1201934814453098</v>
      </c>
      <c r="M5">
        <v>1.22868156433105</v>
      </c>
      <c r="N5">
        <v>5.0380516052246103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1.89982986450195</v>
      </c>
      <c r="U5">
        <v>1.6543264389038099</v>
      </c>
      <c r="V5">
        <v>1.6437902450561499</v>
      </c>
      <c r="W5" s="13">
        <v>1.05361938476562E-2</v>
      </c>
      <c r="X5">
        <v>0.256039619445801</v>
      </c>
      <c r="Y5">
        <v>0.256039619445801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868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3.7255001068115199</v>
      </c>
      <c r="L6" s="7">
        <v>2.12992668151856</v>
      </c>
      <c r="M6">
        <v>1.7113456726074201</v>
      </c>
      <c r="N6">
        <v>3.2912960052490199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1.2244358062744101</v>
      </c>
      <c r="U6">
        <v>1.1473345756530799</v>
      </c>
      <c r="V6">
        <v>1.07429599761963</v>
      </c>
      <c r="W6" s="13">
        <v>7.3038578033447293E-2</v>
      </c>
      <c r="X6">
        <v>0.15013980865478499</v>
      </c>
      <c r="Y6">
        <v>0.15013980865478499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s="7" customFormat="1" x14ac:dyDescent="0.15">
      <c r="A7" s="24">
        <v>841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5.5779495239257804</v>
      </c>
      <c r="L7" s="7">
        <v>2.1462345123290998</v>
      </c>
      <c r="M7" s="7">
        <v>1.3056335449218699</v>
      </c>
      <c r="N7" s="7">
        <v>5.1822357177734402</v>
      </c>
      <c r="O7" s="7">
        <v>3</v>
      </c>
      <c r="P7" s="7">
        <v>3</v>
      </c>
      <c r="Q7" s="7">
        <v>11</v>
      </c>
      <c r="R7" s="26">
        <v>0.2727</v>
      </c>
      <c r="S7" s="26">
        <f t="shared" si="0"/>
        <v>0.3</v>
      </c>
      <c r="T7" s="7">
        <v>1.9648456573486299</v>
      </c>
      <c r="U7" s="7">
        <v>1.7565677165985101</v>
      </c>
      <c r="V7" s="7">
        <v>1.7051146030426001</v>
      </c>
      <c r="W7" s="7">
        <v>5.1453113555908203E-2</v>
      </c>
      <c r="X7" s="7">
        <v>0.25973105430603</v>
      </c>
      <c r="Y7" s="7">
        <v>0.25973105430603</v>
      </c>
      <c r="Z7" s="7">
        <v>0.3</v>
      </c>
      <c r="AA7" s="7">
        <v>0.8</v>
      </c>
      <c r="AB7" s="7">
        <v>0.72727272727272696</v>
      </c>
      <c r="AC7" s="7">
        <v>0.76190476190476197</v>
      </c>
      <c r="AD7" s="7">
        <v>0.2</v>
      </c>
      <c r="AE7" s="7">
        <v>0.5</v>
      </c>
    </row>
    <row r="8" spans="1:31" x14ac:dyDescent="0.15">
      <c r="A8" s="4">
        <v>390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4.38785743713379</v>
      </c>
      <c r="L8" s="7">
        <v>2.17059326171875</v>
      </c>
      <c r="M8">
        <v>1.5167388916015601</v>
      </c>
      <c r="N8">
        <v>4.4534053802490199</v>
      </c>
      <c r="O8">
        <v>2</v>
      </c>
      <c r="P8">
        <v>2</v>
      </c>
      <c r="Q8">
        <v>7</v>
      </c>
      <c r="R8" s="12">
        <v>0.28570000000000001</v>
      </c>
      <c r="S8" s="12">
        <f t="shared" si="0"/>
        <v>0.2</v>
      </c>
      <c r="T8">
        <v>1.5736713409423799</v>
      </c>
      <c r="U8">
        <v>1.3941802978515601</v>
      </c>
      <c r="V8">
        <v>1.3693425655364999</v>
      </c>
      <c r="W8" s="13">
        <v>2.4837732315063501E-2</v>
      </c>
      <c r="X8">
        <v>0.20432877540588401</v>
      </c>
      <c r="Y8">
        <v>0.20432877540588401</v>
      </c>
      <c r="Z8">
        <v>0.2</v>
      </c>
      <c r="AA8">
        <v>0.5</v>
      </c>
      <c r="AB8">
        <v>0.71428571428571397</v>
      </c>
      <c r="AC8">
        <v>0.58823529411764697</v>
      </c>
      <c r="AD8">
        <v>0.5</v>
      </c>
      <c r="AE8">
        <v>0.3</v>
      </c>
    </row>
    <row r="9" spans="1:31" x14ac:dyDescent="0.15">
      <c r="A9" s="4">
        <v>169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>
        <v>5.40810203552246</v>
      </c>
      <c r="L9" s="7">
        <v>2.2702159881591801</v>
      </c>
      <c r="M9">
        <v>1.13222312927246</v>
      </c>
      <c r="N9">
        <v>5.94805908203125</v>
      </c>
      <c r="O9">
        <v>4</v>
      </c>
      <c r="P9">
        <v>4</v>
      </c>
      <c r="Q9">
        <v>13</v>
      </c>
      <c r="R9" s="12">
        <v>0.30769999999999997</v>
      </c>
      <c r="S9" s="12">
        <f t="shared" si="0"/>
        <v>0.4</v>
      </c>
      <c r="T9">
        <v>1.9317665100097701</v>
      </c>
      <c r="U9">
        <v>1.65817546844482</v>
      </c>
      <c r="V9">
        <v>1.6585893630981401</v>
      </c>
      <c r="W9" s="13">
        <v>4.1389465332031201E-4</v>
      </c>
      <c r="X9">
        <v>0.27317714691162098</v>
      </c>
      <c r="Y9">
        <v>0.27317714691162098</v>
      </c>
      <c r="Z9">
        <v>0.4</v>
      </c>
      <c r="AA9">
        <v>0.9</v>
      </c>
      <c r="AB9">
        <v>0.69230769230769196</v>
      </c>
      <c r="AC9">
        <v>0.78260869565217395</v>
      </c>
      <c r="AD9">
        <v>0.1</v>
      </c>
      <c r="AE9">
        <v>0.5</v>
      </c>
    </row>
    <row r="10" spans="1:31" x14ac:dyDescent="0.15">
      <c r="A10" s="4">
        <v>678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4.44091796875</v>
      </c>
      <c r="L10" s="7">
        <v>2.4224262237548801</v>
      </c>
      <c r="M10">
        <v>1.8762359619140601</v>
      </c>
      <c r="N10">
        <v>5.9480266571044904</v>
      </c>
      <c r="O10">
        <v>3</v>
      </c>
      <c r="P10">
        <v>3</v>
      </c>
      <c r="Q10">
        <v>12</v>
      </c>
      <c r="R10" s="12">
        <v>0.25</v>
      </c>
      <c r="S10" s="12">
        <f t="shared" si="0"/>
        <v>0.3</v>
      </c>
      <c r="T10">
        <v>1.51230239868164</v>
      </c>
      <c r="U10">
        <v>1.27843034267425</v>
      </c>
      <c r="V10">
        <v>1.3053216934204099</v>
      </c>
      <c r="W10" s="13">
        <v>2.6891350746154799E-2</v>
      </c>
      <c r="X10">
        <v>0.20698070526123</v>
      </c>
      <c r="Y10">
        <v>0.20698070526123</v>
      </c>
      <c r="Z10">
        <v>0.3</v>
      </c>
      <c r="AA10">
        <v>0.9</v>
      </c>
      <c r="AB10">
        <v>0.75</v>
      </c>
      <c r="AC10">
        <v>0.81818181818181801</v>
      </c>
      <c r="AD10">
        <v>0.1</v>
      </c>
      <c r="AE10">
        <v>0.6</v>
      </c>
    </row>
    <row r="11" spans="1:31" x14ac:dyDescent="0.15">
      <c r="A11" s="4">
        <v>119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4.3686408996581996</v>
      </c>
      <c r="L11" s="7">
        <v>2.4335365295410201</v>
      </c>
      <c r="M11">
        <v>2.13887214660644</v>
      </c>
      <c r="N11">
        <v>4.3466472625732404</v>
      </c>
      <c r="O11">
        <v>1</v>
      </c>
      <c r="P11">
        <v>1</v>
      </c>
      <c r="Q11">
        <v>7</v>
      </c>
      <c r="R11" s="12">
        <v>0.1429</v>
      </c>
      <c r="S11" s="12">
        <f t="shared" si="0"/>
        <v>0.1</v>
      </c>
      <c r="T11">
        <v>1.4554977416992201</v>
      </c>
      <c r="U11">
        <v>1.32540655136108</v>
      </c>
      <c r="V11">
        <v>1.2578763961792001</v>
      </c>
      <c r="W11" s="13">
        <v>6.7530155181884793E-2</v>
      </c>
      <c r="X11">
        <v>0.19762134552002</v>
      </c>
      <c r="Y11">
        <v>0.19762134552002</v>
      </c>
      <c r="Z11">
        <v>0.1</v>
      </c>
      <c r="AA11">
        <v>0.6</v>
      </c>
      <c r="AB11">
        <v>0.85714285714285698</v>
      </c>
      <c r="AC11">
        <v>0.70588235294117596</v>
      </c>
      <c r="AD11">
        <v>0.4</v>
      </c>
      <c r="AE11">
        <v>0.5</v>
      </c>
    </row>
    <row r="12" spans="1:31" x14ac:dyDescent="0.15">
      <c r="A12" s="4">
        <v>712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3.8304862976074201</v>
      </c>
      <c r="L12" s="7">
        <v>2.4365577697753902</v>
      </c>
      <c r="M12">
        <v>2.0268630981445299</v>
      </c>
      <c r="N12">
        <v>4.0611400604248002</v>
      </c>
      <c r="O12">
        <v>1</v>
      </c>
      <c r="P12">
        <v>1</v>
      </c>
      <c r="Q12">
        <v>8</v>
      </c>
      <c r="R12" s="12">
        <v>0.125</v>
      </c>
      <c r="S12" s="12">
        <f t="shared" si="0"/>
        <v>0.1</v>
      </c>
      <c r="T12">
        <v>1.32381820678711</v>
      </c>
      <c r="U12">
        <v>1.19930648803711</v>
      </c>
      <c r="V12">
        <v>1.15740430355072</v>
      </c>
      <c r="W12" s="13">
        <v>4.1902184486389202E-2</v>
      </c>
      <c r="X12">
        <v>0.16641390323638899</v>
      </c>
      <c r="Y12">
        <v>0.16641390323638899</v>
      </c>
      <c r="Z12">
        <v>0.1</v>
      </c>
      <c r="AA12">
        <v>0.7</v>
      </c>
      <c r="AB12">
        <v>0.875</v>
      </c>
      <c r="AC12">
        <v>0.77777777777777801</v>
      </c>
      <c r="AD12">
        <v>0.3</v>
      </c>
      <c r="AE12">
        <v>0.6</v>
      </c>
    </row>
    <row r="13" spans="1:31" x14ac:dyDescent="0.15">
      <c r="A13" s="4">
        <v>623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5.1097850799560502</v>
      </c>
      <c r="L13" s="7">
        <v>2.44809913635254</v>
      </c>
      <c r="M13">
        <v>1.50448989868164</v>
      </c>
      <c r="N13">
        <v>5.08154296875</v>
      </c>
      <c r="O13">
        <v>3</v>
      </c>
      <c r="P13">
        <v>3</v>
      </c>
      <c r="Q13">
        <v>11</v>
      </c>
      <c r="R13" s="12">
        <v>0.2727</v>
      </c>
      <c r="S13" s="12">
        <f t="shared" si="0"/>
        <v>0.3</v>
      </c>
      <c r="T13">
        <v>1.9449977874755899</v>
      </c>
      <c r="U13">
        <v>1.7109842300414999</v>
      </c>
      <c r="V13">
        <v>1.6664686203002901</v>
      </c>
      <c r="W13" s="13">
        <v>4.4515609741210903E-2</v>
      </c>
      <c r="X13">
        <v>0.27852916717529302</v>
      </c>
      <c r="Y13">
        <v>0.27852916717529302</v>
      </c>
      <c r="Z13">
        <v>0.3</v>
      </c>
      <c r="AA13">
        <v>0.8</v>
      </c>
      <c r="AB13">
        <v>0.72727272727272696</v>
      </c>
      <c r="AC13">
        <v>0.76190476190476197</v>
      </c>
      <c r="AD13">
        <v>0.2</v>
      </c>
      <c r="AE13">
        <v>0.5</v>
      </c>
    </row>
    <row r="14" spans="1:31" x14ac:dyDescent="0.15">
      <c r="A14" s="4">
        <v>591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4.6628608703613299</v>
      </c>
      <c r="L14" s="7">
        <v>2.0548019409179701</v>
      </c>
      <c r="M14">
        <v>1.08113670349121</v>
      </c>
      <c r="N14">
        <v>4.8973674774169904</v>
      </c>
      <c r="O14">
        <v>3</v>
      </c>
      <c r="P14">
        <v>3</v>
      </c>
      <c r="Q14">
        <v>10</v>
      </c>
      <c r="R14" s="12">
        <v>0.3</v>
      </c>
      <c r="S14" s="12">
        <f t="shared" si="0"/>
        <v>0.3</v>
      </c>
      <c r="T14">
        <v>1.8415470123291</v>
      </c>
      <c r="U14">
        <v>1.60388803482056</v>
      </c>
      <c r="V14">
        <v>1.5869390964508101</v>
      </c>
      <c r="W14" s="13">
        <v>1.6948938369751001E-2</v>
      </c>
      <c r="X14">
        <v>0.25460791587829601</v>
      </c>
      <c r="Y14">
        <v>0.25460791587829601</v>
      </c>
      <c r="Z14">
        <v>0.3</v>
      </c>
      <c r="AA14">
        <v>0.7</v>
      </c>
      <c r="AB14">
        <v>0.7</v>
      </c>
      <c r="AC14">
        <v>0.7</v>
      </c>
      <c r="AD14">
        <v>0.3</v>
      </c>
      <c r="AE14">
        <v>0.4</v>
      </c>
    </row>
    <row r="15" spans="1:31" x14ac:dyDescent="0.15">
      <c r="A15" s="4">
        <v>978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3.4440174102783199</v>
      </c>
      <c r="L15" s="7">
        <v>2.0815982818603498</v>
      </c>
      <c r="M15">
        <v>1.84171295166016</v>
      </c>
      <c r="N15">
        <v>4.19870948791504</v>
      </c>
      <c r="O15">
        <v>1</v>
      </c>
      <c r="P15">
        <v>1</v>
      </c>
      <c r="Q15">
        <v>6</v>
      </c>
      <c r="R15" s="12">
        <v>0.16669999999999999</v>
      </c>
      <c r="S15" s="12">
        <f t="shared" si="0"/>
        <v>0.1</v>
      </c>
      <c r="T15">
        <v>1.1796455383300799</v>
      </c>
      <c r="U15">
        <v>1.05387115478516</v>
      </c>
      <c r="V15">
        <v>1.0405982732772801</v>
      </c>
      <c r="W15" s="13">
        <v>1.32728815078735E-2</v>
      </c>
      <c r="X15">
        <v>0.13904726505279499</v>
      </c>
      <c r="Y15">
        <v>0.13904726505279499</v>
      </c>
      <c r="Z15">
        <v>0.1</v>
      </c>
      <c r="AA15">
        <v>0.5</v>
      </c>
      <c r="AB15">
        <v>0.83333333333333304</v>
      </c>
      <c r="AC15">
        <v>0.625</v>
      </c>
      <c r="AD15">
        <v>0.5</v>
      </c>
      <c r="AE15">
        <v>0.4</v>
      </c>
    </row>
    <row r="16" spans="1:31" x14ac:dyDescent="0.15">
      <c r="A16" s="4">
        <v>493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5.0703258514404297</v>
      </c>
      <c r="L16" s="7">
        <v>2.62752342224121</v>
      </c>
      <c r="M16">
        <v>1.81320571899414</v>
      </c>
      <c r="N16">
        <v>4.7498149871826199</v>
      </c>
      <c r="O16">
        <v>2</v>
      </c>
      <c r="P16">
        <v>2</v>
      </c>
      <c r="Q16">
        <v>9</v>
      </c>
      <c r="R16" s="12">
        <v>0.22220000000000001</v>
      </c>
      <c r="S16" s="12">
        <f t="shared" si="0"/>
        <v>0.2</v>
      </c>
      <c r="T16">
        <v>1.41508293151855</v>
      </c>
      <c r="U16">
        <v>1.2839426994323699</v>
      </c>
      <c r="V16">
        <v>1.2195917367935201</v>
      </c>
      <c r="W16" s="13">
        <v>6.4350962638854994E-2</v>
      </c>
      <c r="X16">
        <v>0.19549119472503701</v>
      </c>
      <c r="Y16">
        <v>0.19549119472503701</v>
      </c>
      <c r="Z16">
        <v>0.2</v>
      </c>
      <c r="AA16">
        <v>0.7</v>
      </c>
      <c r="AB16">
        <v>0.77777777777777801</v>
      </c>
      <c r="AC16">
        <v>0.73684210526315796</v>
      </c>
      <c r="AD16">
        <v>0.3</v>
      </c>
      <c r="AE16">
        <v>0.5</v>
      </c>
    </row>
    <row r="17" spans="1:31" x14ac:dyDescent="0.15">
      <c r="A17" s="4">
        <v>777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4.4665031433105504</v>
      </c>
      <c r="L17" s="7">
        <v>2.8712577819824201</v>
      </c>
      <c r="M17">
        <v>2.1287269592285201</v>
      </c>
      <c r="N17">
        <v>7.0480537414550799</v>
      </c>
      <c r="O17">
        <v>1</v>
      </c>
      <c r="P17">
        <v>1</v>
      </c>
      <c r="Q17">
        <v>7</v>
      </c>
      <c r="R17" s="12">
        <v>0.1429</v>
      </c>
      <c r="S17" s="12">
        <f t="shared" si="0"/>
        <v>0.1</v>
      </c>
      <c r="T17">
        <v>1.3028812408447299</v>
      </c>
      <c r="U17">
        <v>1.06840896606445</v>
      </c>
      <c r="V17">
        <v>1.1222727298736599</v>
      </c>
      <c r="W17" s="13">
        <v>5.3863763809204102E-2</v>
      </c>
      <c r="X17">
        <v>0.180608510971069</v>
      </c>
      <c r="Y17">
        <v>0.180608510971069</v>
      </c>
      <c r="Z17">
        <v>0.1</v>
      </c>
      <c r="AA17">
        <v>0.6</v>
      </c>
      <c r="AB17">
        <v>0.85714285714285698</v>
      </c>
      <c r="AC17">
        <v>0.70588235294117596</v>
      </c>
      <c r="AD17">
        <v>0.4</v>
      </c>
      <c r="AE17">
        <v>0.5</v>
      </c>
    </row>
    <row r="18" spans="1:31" x14ac:dyDescent="0.15">
      <c r="A18" s="4">
        <v>517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4.7208194732665998</v>
      </c>
      <c r="L18" s="7">
        <v>2.8725395202636701</v>
      </c>
      <c r="M18">
        <v>1.7823657989502</v>
      </c>
      <c r="N18">
        <v>4.6035461425781197</v>
      </c>
      <c r="O18">
        <v>2</v>
      </c>
      <c r="P18">
        <v>2</v>
      </c>
      <c r="Q18">
        <v>10</v>
      </c>
      <c r="R18" s="12">
        <v>0.2</v>
      </c>
      <c r="S18" s="12">
        <f t="shared" si="0"/>
        <v>0.2</v>
      </c>
      <c r="T18">
        <v>1.4440841674804701</v>
      </c>
      <c r="U18">
        <v>1.2877063751220701</v>
      </c>
      <c r="V18">
        <v>1.2229411602020299</v>
      </c>
      <c r="W18" s="13">
        <v>6.4765214920043904E-2</v>
      </c>
      <c r="X18">
        <v>0.22114300727844199</v>
      </c>
      <c r="Y18">
        <v>0.22114300727844199</v>
      </c>
      <c r="Z18">
        <v>0.2</v>
      </c>
      <c r="AA18">
        <v>0.8</v>
      </c>
      <c r="AB18">
        <v>0.8</v>
      </c>
      <c r="AC18">
        <v>0.8</v>
      </c>
      <c r="AD18">
        <v>0.2</v>
      </c>
      <c r="AE18">
        <v>0.6</v>
      </c>
    </row>
    <row r="19" spans="1:31" x14ac:dyDescent="0.15">
      <c r="A19" s="4">
        <v>888</v>
      </c>
      <c r="B19">
        <v>11</v>
      </c>
      <c r="C19">
        <v>9</v>
      </c>
      <c r="D19">
        <v>10</v>
      </c>
      <c r="E19">
        <v>10</v>
      </c>
      <c r="F19">
        <v>8</v>
      </c>
      <c r="G19">
        <v>2</v>
      </c>
      <c r="H19">
        <v>3</v>
      </c>
      <c r="I19">
        <v>7</v>
      </c>
      <c r="J19">
        <v>0.55000000000000004</v>
      </c>
      <c r="K19">
        <v>5.3221569061279297</v>
      </c>
      <c r="L19" s="7">
        <v>2.9267635345459002</v>
      </c>
      <c r="M19">
        <v>1.6298122406005899</v>
      </c>
      <c r="N19">
        <v>6.1318473815918004</v>
      </c>
      <c r="O19">
        <v>3</v>
      </c>
      <c r="P19">
        <v>3</v>
      </c>
      <c r="Q19">
        <v>10</v>
      </c>
      <c r="R19" s="12">
        <v>0.3</v>
      </c>
      <c r="S19" s="12">
        <f t="shared" si="0"/>
        <v>0.3</v>
      </c>
      <c r="T19">
        <v>1.49039459228516</v>
      </c>
      <c r="U19">
        <v>1.2271867990493801</v>
      </c>
      <c r="V19">
        <v>1.30383849143982</v>
      </c>
      <c r="W19" s="13">
        <v>7.6651692390441895E-2</v>
      </c>
      <c r="X19">
        <v>0.186556100845337</v>
      </c>
      <c r="Y19">
        <v>0.186556100845337</v>
      </c>
      <c r="Z19">
        <v>0.3</v>
      </c>
      <c r="AA19">
        <v>0.7</v>
      </c>
      <c r="AB19">
        <v>0.7</v>
      </c>
      <c r="AC19">
        <v>0.7</v>
      </c>
      <c r="AD19">
        <v>0.3</v>
      </c>
      <c r="AE19">
        <v>0.4</v>
      </c>
    </row>
    <row r="20" spans="1:31" x14ac:dyDescent="0.15">
      <c r="A20" s="4">
        <v>27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4.7454948425293004</v>
      </c>
      <c r="L20" s="7">
        <v>2.9166088104247998</v>
      </c>
      <c r="M20">
        <v>1.91544342041016</v>
      </c>
      <c r="N20">
        <v>4.6660480499267596</v>
      </c>
      <c r="O20">
        <v>2</v>
      </c>
      <c r="P20">
        <v>2</v>
      </c>
      <c r="Q20">
        <v>11</v>
      </c>
      <c r="R20" s="12">
        <v>0.18179999999999999</v>
      </c>
      <c r="S20" s="12">
        <f t="shared" si="0"/>
        <v>0.2</v>
      </c>
      <c r="T20">
        <v>1.5258769989013701</v>
      </c>
      <c r="U20">
        <v>1.36233901977539</v>
      </c>
      <c r="V20">
        <v>1.2990763187408401</v>
      </c>
      <c r="W20" s="13">
        <v>6.3262701034545898E-2</v>
      </c>
      <c r="X20">
        <v>0.22680068016052199</v>
      </c>
      <c r="Y20">
        <v>0.22680068016052199</v>
      </c>
      <c r="Z20">
        <v>0.2</v>
      </c>
      <c r="AA20">
        <v>0.9</v>
      </c>
      <c r="AB20">
        <v>0.81818181818181801</v>
      </c>
      <c r="AC20">
        <v>0.85714285714285698</v>
      </c>
      <c r="AD20">
        <v>0.1</v>
      </c>
      <c r="AE20">
        <v>0.7</v>
      </c>
    </row>
    <row r="21" spans="1:31" x14ac:dyDescent="0.15">
      <c r="A21" s="4">
        <v>980</v>
      </c>
      <c r="B21">
        <v>12</v>
      </c>
      <c r="C21">
        <v>8</v>
      </c>
      <c r="D21">
        <v>10</v>
      </c>
      <c r="E21">
        <v>10</v>
      </c>
      <c r="F21">
        <v>9</v>
      </c>
      <c r="G21">
        <v>1</v>
      </c>
      <c r="H21">
        <v>3</v>
      </c>
      <c r="I21">
        <v>7</v>
      </c>
      <c r="J21">
        <v>0.6</v>
      </c>
      <c r="K21">
        <v>4.6285438537597701</v>
      </c>
      <c r="L21" s="7">
        <v>2.9090633392334002</v>
      </c>
      <c r="M21">
        <v>1.88529205322266</v>
      </c>
      <c r="N21">
        <v>4.2690563201904297</v>
      </c>
      <c r="O21">
        <v>1</v>
      </c>
      <c r="P21">
        <v>1</v>
      </c>
      <c r="Q21">
        <v>5</v>
      </c>
      <c r="R21" s="12">
        <v>0.2</v>
      </c>
      <c r="S21" s="12">
        <f t="shared" si="0"/>
        <v>0.1</v>
      </c>
      <c r="T21">
        <v>1.27714920043945</v>
      </c>
      <c r="U21">
        <v>1.1360836029052701</v>
      </c>
      <c r="V21">
        <v>1.1041742563247701</v>
      </c>
      <c r="W21" s="13">
        <v>3.1909346580505399E-2</v>
      </c>
      <c r="X21">
        <v>0.172974944114685</v>
      </c>
      <c r="Y21">
        <v>0.172974944114685</v>
      </c>
      <c r="Z21">
        <v>0.1</v>
      </c>
      <c r="AA21">
        <v>0.4</v>
      </c>
      <c r="AB21">
        <v>0.8</v>
      </c>
      <c r="AC21">
        <v>0.53333333333333299</v>
      </c>
      <c r="AD21">
        <v>0.6</v>
      </c>
      <c r="AE21">
        <v>0.3</v>
      </c>
    </row>
    <row r="22" spans="1:31" x14ac:dyDescent="0.15">
      <c r="A22" s="4">
        <v>837</v>
      </c>
      <c r="B22">
        <v>12</v>
      </c>
      <c r="C22">
        <v>8</v>
      </c>
      <c r="D22">
        <v>10</v>
      </c>
      <c r="E22">
        <v>10</v>
      </c>
      <c r="F22">
        <v>9</v>
      </c>
      <c r="G22">
        <v>1</v>
      </c>
      <c r="H22">
        <v>3</v>
      </c>
      <c r="I22">
        <v>7</v>
      </c>
      <c r="J22">
        <v>0.6</v>
      </c>
      <c r="K22">
        <v>4.48995018005371</v>
      </c>
      <c r="L22" s="7">
        <v>2.94857597351074</v>
      </c>
      <c r="M22">
        <v>2.59440040588379</v>
      </c>
      <c r="N22">
        <v>4.6319618225097701</v>
      </c>
      <c r="O22">
        <v>2</v>
      </c>
      <c r="P22">
        <v>2</v>
      </c>
      <c r="Q22">
        <v>9</v>
      </c>
      <c r="R22" s="12">
        <v>0.22220000000000001</v>
      </c>
      <c r="S22" s="12">
        <f t="shared" si="0"/>
        <v>0.2</v>
      </c>
      <c r="T22">
        <v>1.3769226074218699</v>
      </c>
      <c r="U22">
        <v>1.23881340026855</v>
      </c>
      <c r="V22">
        <v>1.1876404285430899</v>
      </c>
      <c r="W22" s="13">
        <v>5.1172971725463902E-2</v>
      </c>
      <c r="X22">
        <v>0.18928217887878401</v>
      </c>
      <c r="Y22">
        <v>0.18928217887878401</v>
      </c>
      <c r="Z22">
        <v>0.2</v>
      </c>
      <c r="AA22">
        <v>0.7</v>
      </c>
      <c r="AB22">
        <v>0.77777777777777801</v>
      </c>
      <c r="AC22">
        <v>0.73684210526315796</v>
      </c>
      <c r="AD22">
        <v>0.3</v>
      </c>
      <c r="AE22">
        <v>0.5</v>
      </c>
    </row>
    <row r="23" spans="1:31" x14ac:dyDescent="0.15">
      <c r="A23" s="4">
        <v>414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4.4205131530761701</v>
      </c>
      <c r="L23" s="7">
        <v>2.9590759277343701</v>
      </c>
      <c r="M23">
        <v>2.1666221618652299</v>
      </c>
      <c r="N23">
        <v>6.3166141510009801</v>
      </c>
      <c r="O23">
        <v>1</v>
      </c>
      <c r="P23">
        <v>1</v>
      </c>
      <c r="Q23">
        <v>8</v>
      </c>
      <c r="R23" s="12">
        <v>0.125</v>
      </c>
      <c r="S23" s="12">
        <f t="shared" si="0"/>
        <v>0.1</v>
      </c>
      <c r="T23">
        <v>1.4120674133300799</v>
      </c>
      <c r="U23">
        <v>1.1775331497192401</v>
      </c>
      <c r="V23">
        <v>1.1907002925872801</v>
      </c>
      <c r="W23" s="13">
        <v>1.3167142868042001E-2</v>
      </c>
      <c r="X23">
        <v>0.22136712074279799</v>
      </c>
      <c r="Y23">
        <v>0.22136712074279799</v>
      </c>
      <c r="Z23">
        <v>0.1</v>
      </c>
      <c r="AA23">
        <v>0.7</v>
      </c>
      <c r="AB23">
        <v>0.875</v>
      </c>
      <c r="AC23">
        <v>0.77777777777777801</v>
      </c>
      <c r="AD23">
        <v>0.3</v>
      </c>
      <c r="AE23">
        <v>0.6</v>
      </c>
    </row>
    <row r="24" spans="1:31" x14ac:dyDescent="0.15">
      <c r="A24" s="4">
        <v>113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4.0190277099609402</v>
      </c>
      <c r="L24" s="7">
        <v>2.9592247009277299</v>
      </c>
      <c r="M24">
        <v>3.0995292663574201</v>
      </c>
      <c r="N24">
        <v>5.4743957519531197</v>
      </c>
      <c r="O24">
        <v>0</v>
      </c>
      <c r="P24">
        <v>0</v>
      </c>
      <c r="Q24">
        <v>6</v>
      </c>
      <c r="R24" s="12">
        <v>0</v>
      </c>
      <c r="S24" s="12">
        <f t="shared" si="0"/>
        <v>0</v>
      </c>
      <c r="T24">
        <v>1.23481941223145</v>
      </c>
      <c r="U24">
        <v>1.0928773880004901</v>
      </c>
      <c r="V24">
        <v>1.0505173206329399</v>
      </c>
      <c r="W24" s="13">
        <v>4.2360067367553697E-2</v>
      </c>
      <c r="X24">
        <v>0.18430209159851099</v>
      </c>
      <c r="Y24">
        <v>0.18430209159851099</v>
      </c>
      <c r="Z24">
        <v>0</v>
      </c>
      <c r="AA24">
        <v>0.6</v>
      </c>
      <c r="AB24">
        <v>1</v>
      </c>
      <c r="AC24">
        <v>0.75</v>
      </c>
      <c r="AD24">
        <v>0.4</v>
      </c>
      <c r="AE24">
        <v>0.6</v>
      </c>
    </row>
    <row r="25" spans="1:31" x14ac:dyDescent="0.15">
      <c r="A25" s="4">
        <v>886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4.3056831359863299</v>
      </c>
      <c r="L25" s="7">
        <v>2.9554023742675799</v>
      </c>
      <c r="M25">
        <v>2.3007888793945299</v>
      </c>
      <c r="N25">
        <v>3.56577491760254</v>
      </c>
      <c r="O25">
        <v>1</v>
      </c>
      <c r="P25">
        <v>1</v>
      </c>
      <c r="Q25">
        <v>7</v>
      </c>
      <c r="R25" s="12">
        <v>0.1429</v>
      </c>
      <c r="S25" s="12">
        <f t="shared" si="0"/>
        <v>0.1</v>
      </c>
      <c r="T25">
        <v>1.3386402130127</v>
      </c>
      <c r="U25">
        <v>1.2534433603286701</v>
      </c>
      <c r="V25">
        <v>1.1390419006347701</v>
      </c>
      <c r="W25" s="13">
        <v>0.114401459693909</v>
      </c>
      <c r="X25">
        <v>0.19959831237792999</v>
      </c>
      <c r="Y25">
        <v>0.19959831237792999</v>
      </c>
      <c r="Z25">
        <v>0.1</v>
      </c>
      <c r="AA25">
        <v>0.6</v>
      </c>
      <c r="AB25">
        <v>0.85714285714285698</v>
      </c>
      <c r="AC25">
        <v>0.70588235294117596</v>
      </c>
      <c r="AD25">
        <v>0.4</v>
      </c>
      <c r="AE25">
        <v>0.5</v>
      </c>
    </row>
    <row r="26" spans="1:31" x14ac:dyDescent="0.15">
      <c r="A26" s="4">
        <v>113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4.0190277099609402</v>
      </c>
      <c r="L26" s="7">
        <v>2.9592247009277299</v>
      </c>
      <c r="M26">
        <v>3.0995292663574201</v>
      </c>
      <c r="N26">
        <v>5.4743957519531197</v>
      </c>
      <c r="O26">
        <v>0</v>
      </c>
      <c r="P26">
        <v>0</v>
      </c>
      <c r="Q26">
        <v>6</v>
      </c>
      <c r="R26" s="12">
        <v>0</v>
      </c>
      <c r="S26" s="12">
        <f t="shared" si="0"/>
        <v>0</v>
      </c>
      <c r="T26">
        <v>1.23481941223145</v>
      </c>
      <c r="U26">
        <v>1.0928773880004901</v>
      </c>
      <c r="V26">
        <v>1.0505173206329399</v>
      </c>
      <c r="W26" s="13">
        <v>4.2360067367553697E-2</v>
      </c>
      <c r="X26">
        <v>0.18430209159851099</v>
      </c>
      <c r="Y26">
        <v>0.18430209159851099</v>
      </c>
      <c r="Z26">
        <v>0</v>
      </c>
      <c r="AA26">
        <v>0.6</v>
      </c>
      <c r="AB26">
        <v>1</v>
      </c>
      <c r="AC26">
        <v>0.75</v>
      </c>
      <c r="AD26">
        <v>0.4</v>
      </c>
      <c r="AE26">
        <v>0.6</v>
      </c>
    </row>
    <row r="27" spans="1:31" s="2" customFormat="1" x14ac:dyDescent="0.15">
      <c r="A27" s="17">
        <v>287</v>
      </c>
      <c r="B27" s="2">
        <v>13</v>
      </c>
      <c r="C27" s="2">
        <v>7</v>
      </c>
      <c r="D27" s="2">
        <v>10</v>
      </c>
      <c r="E27" s="2">
        <v>10</v>
      </c>
      <c r="F27" s="2">
        <v>10</v>
      </c>
      <c r="G27" s="2">
        <v>0</v>
      </c>
      <c r="H27" s="2">
        <v>3</v>
      </c>
      <c r="I27" s="2">
        <v>7</v>
      </c>
      <c r="J27" s="2">
        <v>0.65</v>
      </c>
      <c r="K27" s="2">
        <v>4.0195064544677699</v>
      </c>
      <c r="L27" s="2">
        <v>2.9595031738281201</v>
      </c>
      <c r="M27" s="2">
        <v>3.0390090942382799</v>
      </c>
      <c r="N27" s="2">
        <v>3.6469268798828098</v>
      </c>
      <c r="O27" s="2">
        <v>1</v>
      </c>
      <c r="P27" s="2">
        <v>1</v>
      </c>
      <c r="Q27" s="2">
        <v>9</v>
      </c>
      <c r="R27" s="18">
        <v>0.1111</v>
      </c>
      <c r="S27" s="18">
        <f t="shared" si="0"/>
        <v>0.1</v>
      </c>
      <c r="T27" s="2">
        <v>1.19313812255859</v>
      </c>
      <c r="U27" s="2">
        <v>1.1318773031234699</v>
      </c>
      <c r="V27" s="2">
        <v>1.01965427398682</v>
      </c>
      <c r="W27" s="2">
        <v>0.11222302913665801</v>
      </c>
      <c r="X27" s="2">
        <v>0.17348384857177701</v>
      </c>
      <c r="Y27" s="2">
        <v>0.17348384857177701</v>
      </c>
      <c r="Z27" s="2">
        <v>0.1</v>
      </c>
      <c r="AA27" s="2">
        <v>0.8</v>
      </c>
      <c r="AB27" s="2">
        <v>0.88888888888888895</v>
      </c>
      <c r="AC27" s="2">
        <v>0.84210526315789502</v>
      </c>
      <c r="AD27" s="2">
        <v>0.2</v>
      </c>
      <c r="AE27" s="2">
        <v>0.7</v>
      </c>
    </row>
    <row r="28" spans="1:31" x14ac:dyDescent="0.15">
      <c r="A28" s="4">
        <v>532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5.4135665893554696</v>
      </c>
      <c r="L28" s="7">
        <v>3.8754539489746098</v>
      </c>
      <c r="M28">
        <v>2.9377136230468701</v>
      </c>
      <c r="N28">
        <v>6.5183868408203098</v>
      </c>
      <c r="O28">
        <v>1</v>
      </c>
      <c r="P28">
        <v>1</v>
      </c>
      <c r="Q28">
        <v>9</v>
      </c>
      <c r="R28" s="12">
        <v>0.1111</v>
      </c>
      <c r="S28" s="12">
        <f t="shared" ref="S28:S45" si="1">O28/E28</f>
        <v>0.1</v>
      </c>
      <c r="T28">
        <v>1.5019493103027299</v>
      </c>
      <c r="U28">
        <v>1.3061285018920901</v>
      </c>
      <c r="V28">
        <v>1.2510839700698899</v>
      </c>
      <c r="W28" s="13">
        <v>5.5044531822204597E-2</v>
      </c>
      <c r="X28">
        <v>0.25086534023284901</v>
      </c>
      <c r="Y28">
        <v>0.25086534023284901</v>
      </c>
      <c r="Z28">
        <v>0.1</v>
      </c>
      <c r="AA28">
        <v>0.8</v>
      </c>
      <c r="AB28">
        <v>0.88888888888888895</v>
      </c>
      <c r="AC28">
        <v>0.84210526315789502</v>
      </c>
      <c r="AD28">
        <v>0.2</v>
      </c>
      <c r="AE28">
        <v>0.7</v>
      </c>
    </row>
    <row r="29" spans="1:31" x14ac:dyDescent="0.15">
      <c r="A29" s="4">
        <v>672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4.90431785583496</v>
      </c>
      <c r="L29" s="7">
        <v>3.9714603424072301</v>
      </c>
      <c r="M29">
        <v>3.4686317443847701</v>
      </c>
      <c r="N29">
        <v>8.7698516845703107</v>
      </c>
      <c r="O29">
        <v>1</v>
      </c>
      <c r="P29">
        <v>1</v>
      </c>
      <c r="Q29">
        <v>10</v>
      </c>
      <c r="R29" s="12">
        <v>0.1</v>
      </c>
      <c r="S29" s="12">
        <f t="shared" si="1"/>
        <v>0.1</v>
      </c>
      <c r="T29">
        <v>1.4625225067138701</v>
      </c>
      <c r="U29">
        <v>1.1540565490722701</v>
      </c>
      <c r="V29">
        <v>1.2141859531402599</v>
      </c>
      <c r="W29" s="13">
        <v>6.0129404067993199E-2</v>
      </c>
      <c r="X29">
        <v>0.24833655357360801</v>
      </c>
      <c r="Y29">
        <v>0.24833655357360801</v>
      </c>
      <c r="Z29">
        <v>0.1</v>
      </c>
      <c r="AA29">
        <v>0.9</v>
      </c>
      <c r="AB29">
        <v>0.9</v>
      </c>
      <c r="AC29">
        <v>0.9</v>
      </c>
      <c r="AD29">
        <v>0.1</v>
      </c>
      <c r="AE29">
        <v>0.8</v>
      </c>
    </row>
    <row r="30" spans="1:31" x14ac:dyDescent="0.15">
      <c r="A30" s="4">
        <v>335</v>
      </c>
      <c r="B30">
        <v>11</v>
      </c>
      <c r="C30">
        <v>9</v>
      </c>
      <c r="D30">
        <v>10</v>
      </c>
      <c r="E30">
        <v>10</v>
      </c>
      <c r="F30">
        <v>9</v>
      </c>
      <c r="G30">
        <v>1</v>
      </c>
      <c r="H30">
        <v>2</v>
      </c>
      <c r="I30">
        <v>8</v>
      </c>
      <c r="J30">
        <v>0.55000000000000004</v>
      </c>
      <c r="K30">
        <v>5.4272899627685502</v>
      </c>
      <c r="L30" s="7">
        <v>3.97402763366699</v>
      </c>
      <c r="M30">
        <v>2.95474433898926</v>
      </c>
      <c r="N30">
        <v>5.9921894073486301</v>
      </c>
      <c r="O30">
        <v>1</v>
      </c>
      <c r="P30">
        <v>1</v>
      </c>
      <c r="Q30">
        <v>8</v>
      </c>
      <c r="R30" s="12">
        <v>0.125</v>
      </c>
      <c r="S30" s="12">
        <f t="shared" si="1"/>
        <v>0.1</v>
      </c>
      <c r="T30">
        <v>1.39288330078125</v>
      </c>
      <c r="U30">
        <v>1.22688484191895</v>
      </c>
      <c r="V30">
        <v>1.1819324493408201</v>
      </c>
      <c r="W30" s="13">
        <v>4.4952392578125E-2</v>
      </c>
      <c r="X30">
        <v>0.21095085144042999</v>
      </c>
      <c r="Y30">
        <v>0.21095085144042999</v>
      </c>
      <c r="Z30">
        <v>0.1</v>
      </c>
      <c r="AA30">
        <v>0.7</v>
      </c>
      <c r="AB30">
        <v>0.875</v>
      </c>
      <c r="AC30">
        <v>0.77777777777777801</v>
      </c>
      <c r="AD30">
        <v>0.3</v>
      </c>
      <c r="AE30">
        <v>0.6</v>
      </c>
    </row>
    <row r="31" spans="1:31" x14ac:dyDescent="0.15">
      <c r="A31" s="4">
        <v>302</v>
      </c>
      <c r="B31">
        <v>10</v>
      </c>
      <c r="C31">
        <v>10</v>
      </c>
      <c r="D31">
        <v>10</v>
      </c>
      <c r="E31">
        <v>10</v>
      </c>
      <c r="F31">
        <v>9</v>
      </c>
      <c r="G31">
        <v>1</v>
      </c>
      <c r="H31">
        <v>1</v>
      </c>
      <c r="I31">
        <v>9</v>
      </c>
      <c r="J31">
        <v>0.5</v>
      </c>
      <c r="K31">
        <v>4.7890052795410201</v>
      </c>
      <c r="L31" s="7">
        <v>4.0009784698486301</v>
      </c>
      <c r="M31">
        <v>4.79604148864746</v>
      </c>
      <c r="N31">
        <v>8.7636318206787092</v>
      </c>
      <c r="O31">
        <v>1</v>
      </c>
      <c r="P31">
        <v>1</v>
      </c>
      <c r="Q31">
        <v>8</v>
      </c>
      <c r="R31" s="12">
        <v>0.125</v>
      </c>
      <c r="S31" s="12">
        <f t="shared" si="1"/>
        <v>0.1</v>
      </c>
      <c r="T31">
        <v>1.1680774688720701</v>
      </c>
      <c r="U31">
        <v>0.96880531311035201</v>
      </c>
      <c r="V31">
        <v>0.99573481082916304</v>
      </c>
      <c r="W31" s="13">
        <v>2.6929497718811E-2</v>
      </c>
      <c r="X31">
        <v>0.17234265804290799</v>
      </c>
      <c r="Y31">
        <v>0.17234265804290799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x14ac:dyDescent="0.15">
      <c r="A32" s="4">
        <v>941</v>
      </c>
      <c r="B32">
        <v>9</v>
      </c>
      <c r="C32">
        <v>11</v>
      </c>
      <c r="D32">
        <v>10</v>
      </c>
      <c r="E32">
        <v>10</v>
      </c>
      <c r="F32">
        <v>8</v>
      </c>
      <c r="G32">
        <v>2</v>
      </c>
      <c r="H32">
        <v>1</v>
      </c>
      <c r="I32">
        <v>9</v>
      </c>
      <c r="J32">
        <v>0.45</v>
      </c>
      <c r="K32">
        <v>4.4096031188964799</v>
      </c>
      <c r="L32" s="7">
        <v>4.0071868896484402</v>
      </c>
      <c r="M32">
        <v>7.4551219940185502</v>
      </c>
      <c r="N32">
        <v>7.8552112579345703</v>
      </c>
      <c r="O32">
        <v>0</v>
      </c>
      <c r="P32">
        <v>0</v>
      </c>
      <c r="Q32">
        <v>2</v>
      </c>
      <c r="R32" s="12">
        <v>0</v>
      </c>
      <c r="S32" s="12">
        <f t="shared" si="1"/>
        <v>0</v>
      </c>
      <c r="T32">
        <v>0.89368820190429699</v>
      </c>
      <c r="U32">
        <v>0.85235214233398404</v>
      </c>
      <c r="V32">
        <v>0.789830982685089</v>
      </c>
      <c r="W32" s="13">
        <v>6.2521159648895305E-2</v>
      </c>
      <c r="X32">
        <v>0.103857219219208</v>
      </c>
      <c r="Y32">
        <v>0.103857219219208</v>
      </c>
      <c r="Z32">
        <v>0</v>
      </c>
      <c r="AA32">
        <v>0.2</v>
      </c>
      <c r="AB32">
        <v>1</v>
      </c>
      <c r="AC32">
        <v>0.33333333333333298</v>
      </c>
      <c r="AD32">
        <v>0.8</v>
      </c>
      <c r="AE32">
        <v>0.2</v>
      </c>
    </row>
    <row r="33" spans="1:31" x14ac:dyDescent="0.15">
      <c r="A33" s="4">
        <v>663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6.1944942474365199</v>
      </c>
      <c r="L33" s="7">
        <v>4.0158843994140598</v>
      </c>
      <c r="M33">
        <v>1.4050445556640601</v>
      </c>
      <c r="N33">
        <v>7.6294898986816397</v>
      </c>
      <c r="O33">
        <v>2</v>
      </c>
      <c r="P33">
        <v>2</v>
      </c>
      <c r="Q33">
        <v>11</v>
      </c>
      <c r="R33" s="12">
        <v>0.18179999999999999</v>
      </c>
      <c r="S33" s="12">
        <f t="shared" si="1"/>
        <v>0.2</v>
      </c>
      <c r="T33">
        <v>1.65445709228516</v>
      </c>
      <c r="U33">
        <v>1.3580245971679701</v>
      </c>
      <c r="V33">
        <v>1.38643527030945</v>
      </c>
      <c r="W33" s="13">
        <v>2.8410673141479499E-2</v>
      </c>
      <c r="X33">
        <v>0.26802182197570801</v>
      </c>
      <c r="Y33">
        <v>0.26802182197570801</v>
      </c>
      <c r="Z33">
        <v>0.2</v>
      </c>
      <c r="AA33">
        <v>0.9</v>
      </c>
      <c r="AB33">
        <v>0.81818181818181801</v>
      </c>
      <c r="AC33">
        <v>0.85714285714285698</v>
      </c>
      <c r="AD33">
        <v>0.1</v>
      </c>
      <c r="AE33">
        <v>0.7</v>
      </c>
    </row>
    <row r="34" spans="1:31" x14ac:dyDescent="0.15">
      <c r="A34" s="4">
        <v>182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6.0341167449951199</v>
      </c>
      <c r="L34" s="7">
        <v>4.0505466461181596</v>
      </c>
      <c r="M34">
        <v>1.68008613586426</v>
      </c>
      <c r="N34">
        <v>6.9547863006591797</v>
      </c>
      <c r="O34">
        <v>2</v>
      </c>
      <c r="P34">
        <v>2</v>
      </c>
      <c r="Q34">
        <v>12</v>
      </c>
      <c r="R34" s="12">
        <v>0.16669999999999999</v>
      </c>
      <c r="S34" s="12">
        <f t="shared" si="1"/>
        <v>0.2</v>
      </c>
      <c r="T34">
        <v>1.6762676239013701</v>
      </c>
      <c r="U34">
        <v>1.4012088775634799</v>
      </c>
      <c r="V34">
        <v>1.38603723049164</v>
      </c>
      <c r="W34" s="13">
        <v>1.51716470718384E-2</v>
      </c>
      <c r="X34">
        <v>0.290230393409729</v>
      </c>
      <c r="Y34">
        <v>0.290230393409729</v>
      </c>
      <c r="Z34">
        <v>0.2</v>
      </c>
      <c r="AA34">
        <v>1</v>
      </c>
      <c r="AB34">
        <v>0.83333333333333304</v>
      </c>
      <c r="AC34">
        <v>0.90909090909090895</v>
      </c>
      <c r="AD34">
        <v>0</v>
      </c>
      <c r="AE34">
        <v>0.8</v>
      </c>
    </row>
    <row r="35" spans="1:31" x14ac:dyDescent="0.15">
      <c r="A35" s="4">
        <v>350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4.8187522888183603</v>
      </c>
      <c r="L35" s="7">
        <v>3.9331512451171902</v>
      </c>
      <c r="M35">
        <v>4.1135559082031197</v>
      </c>
      <c r="N35">
        <v>4.6535282135009801</v>
      </c>
      <c r="O35">
        <v>0</v>
      </c>
      <c r="P35">
        <v>0</v>
      </c>
      <c r="Q35">
        <v>6</v>
      </c>
      <c r="R35" s="12">
        <v>0</v>
      </c>
      <c r="S35" s="12">
        <f t="shared" si="1"/>
        <v>0</v>
      </c>
      <c r="T35">
        <v>1.26987648010254</v>
      </c>
      <c r="U35">
        <v>1.2440757751464799</v>
      </c>
      <c r="V35">
        <v>1.10476839542389</v>
      </c>
      <c r="W35" s="13">
        <v>0.13930737972259499</v>
      </c>
      <c r="X35">
        <v>0.16510808467865001</v>
      </c>
      <c r="Y35">
        <v>0.16510808467865001</v>
      </c>
      <c r="Z35">
        <v>0</v>
      </c>
      <c r="AA35">
        <v>0.6</v>
      </c>
      <c r="AB35">
        <v>1</v>
      </c>
      <c r="AC35">
        <v>0.75</v>
      </c>
      <c r="AD35">
        <v>0.4</v>
      </c>
      <c r="AE35">
        <v>0.6</v>
      </c>
    </row>
    <row r="36" spans="1:31" x14ac:dyDescent="0.15">
      <c r="A36" s="4">
        <v>95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4.5232810974121103</v>
      </c>
      <c r="L36" s="7">
        <v>3.9380798339843701</v>
      </c>
      <c r="M36">
        <v>6.0712623596191397</v>
      </c>
      <c r="N36">
        <v>8.2221889495849592</v>
      </c>
      <c r="O36">
        <v>0</v>
      </c>
      <c r="P36">
        <v>0</v>
      </c>
      <c r="Q36">
        <v>7</v>
      </c>
      <c r="R36" s="12">
        <v>0</v>
      </c>
      <c r="S36" s="12">
        <f t="shared" si="1"/>
        <v>0</v>
      </c>
      <c r="T36">
        <v>1.2241744995117201</v>
      </c>
      <c r="U36">
        <v>1.08559799194336</v>
      </c>
      <c r="V36">
        <v>1.02067494392395</v>
      </c>
      <c r="W36" s="13">
        <v>6.4923048019409194E-2</v>
      </c>
      <c r="X36">
        <v>0.203499555587769</v>
      </c>
      <c r="Y36">
        <v>0.203499555587769</v>
      </c>
      <c r="Z36">
        <v>0</v>
      </c>
      <c r="AA36">
        <v>0.7</v>
      </c>
      <c r="AB36">
        <v>1</v>
      </c>
      <c r="AC36">
        <v>0.82352941176470595</v>
      </c>
      <c r="AD36">
        <v>0.3</v>
      </c>
      <c r="AE36">
        <v>0.7</v>
      </c>
    </row>
    <row r="37" spans="1:31" x14ac:dyDescent="0.15">
      <c r="A37" s="4">
        <v>233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5.2728767395019496</v>
      </c>
      <c r="L37" s="7">
        <v>3.9398574829101598</v>
      </c>
      <c r="M37">
        <v>3.7976055145263699</v>
      </c>
      <c r="N37">
        <v>6.48728370666504</v>
      </c>
      <c r="O37">
        <v>0</v>
      </c>
      <c r="P37">
        <v>0</v>
      </c>
      <c r="Q37">
        <v>7</v>
      </c>
      <c r="R37" s="12">
        <v>0</v>
      </c>
      <c r="S37" s="12">
        <f t="shared" si="1"/>
        <v>0</v>
      </c>
      <c r="T37">
        <v>1.3574104309082</v>
      </c>
      <c r="U37">
        <v>1.2056035995483401</v>
      </c>
      <c r="V37">
        <v>1.1285890340805</v>
      </c>
      <c r="W37" s="13">
        <v>7.70145654678345E-2</v>
      </c>
      <c r="X37">
        <v>0.228821396827698</v>
      </c>
      <c r="Y37">
        <v>0.228821396827698</v>
      </c>
      <c r="Z37">
        <v>0</v>
      </c>
      <c r="AA37">
        <v>0.7</v>
      </c>
      <c r="AB37">
        <v>1</v>
      </c>
      <c r="AC37">
        <v>0.82352941176470595</v>
      </c>
      <c r="AD37">
        <v>0.3</v>
      </c>
      <c r="AE37">
        <v>0.7</v>
      </c>
    </row>
    <row r="38" spans="1:31" x14ac:dyDescent="0.15">
      <c r="A38" s="4">
        <v>941</v>
      </c>
      <c r="B38">
        <v>9</v>
      </c>
      <c r="C38">
        <v>11</v>
      </c>
      <c r="D38">
        <v>10</v>
      </c>
      <c r="E38">
        <v>10</v>
      </c>
      <c r="F38">
        <v>8</v>
      </c>
      <c r="G38">
        <v>2</v>
      </c>
      <c r="H38">
        <v>1</v>
      </c>
      <c r="I38">
        <v>9</v>
      </c>
      <c r="J38">
        <v>0.45</v>
      </c>
      <c r="K38">
        <v>4.4096031188964799</v>
      </c>
      <c r="L38" s="7">
        <v>4.0071868896484402</v>
      </c>
      <c r="M38">
        <v>7.4551219940185502</v>
      </c>
      <c r="N38">
        <v>7.8552112579345703</v>
      </c>
      <c r="O38">
        <v>0</v>
      </c>
      <c r="P38">
        <v>0</v>
      </c>
      <c r="Q38">
        <v>2</v>
      </c>
      <c r="R38" s="12">
        <v>0</v>
      </c>
      <c r="S38" s="12">
        <f t="shared" si="1"/>
        <v>0</v>
      </c>
      <c r="T38">
        <v>0.89368820190429699</v>
      </c>
      <c r="U38">
        <v>0.85235214233398404</v>
      </c>
      <c r="V38">
        <v>0.789830982685089</v>
      </c>
      <c r="W38" s="13">
        <v>6.2521159648895305E-2</v>
      </c>
      <c r="X38">
        <v>0.103857219219208</v>
      </c>
      <c r="Y38">
        <v>0.103857219219208</v>
      </c>
      <c r="Z38">
        <v>0</v>
      </c>
      <c r="AA38">
        <v>0.2</v>
      </c>
      <c r="AB38">
        <v>1</v>
      </c>
      <c r="AC38">
        <v>0.33333333333333298</v>
      </c>
      <c r="AD38">
        <v>0.8</v>
      </c>
      <c r="AE38">
        <v>0.2</v>
      </c>
    </row>
    <row r="39" spans="1:31" x14ac:dyDescent="0.15">
      <c r="A39" s="4">
        <v>684</v>
      </c>
      <c r="B39">
        <v>12</v>
      </c>
      <c r="C39">
        <v>8</v>
      </c>
      <c r="D39">
        <v>10</v>
      </c>
      <c r="E39">
        <v>10</v>
      </c>
      <c r="F39">
        <v>9</v>
      </c>
      <c r="G39">
        <v>1</v>
      </c>
      <c r="H39">
        <v>3</v>
      </c>
      <c r="I39">
        <v>7</v>
      </c>
      <c r="J39">
        <v>0.6</v>
      </c>
      <c r="K39">
        <v>5.3193225860595703</v>
      </c>
      <c r="L39" s="7">
        <v>4.0100460052490199</v>
      </c>
      <c r="M39">
        <v>3.5286941528320299</v>
      </c>
      <c r="N39">
        <v>3.6766185760497998</v>
      </c>
      <c r="O39">
        <v>1</v>
      </c>
      <c r="P39">
        <v>1</v>
      </c>
      <c r="Q39">
        <v>10</v>
      </c>
      <c r="R39" s="12">
        <v>0.1</v>
      </c>
      <c r="S39" s="12">
        <f t="shared" si="1"/>
        <v>0.1</v>
      </c>
      <c r="T39">
        <v>1.22385025024414</v>
      </c>
      <c r="U39">
        <v>1.1715183258056601</v>
      </c>
      <c r="V39">
        <v>1.0360521078109699</v>
      </c>
      <c r="W39" s="13">
        <v>0.13546621799469</v>
      </c>
      <c r="X39">
        <v>0.187798142433167</v>
      </c>
      <c r="Y39">
        <v>0.187798142433167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321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5.16971778869629</v>
      </c>
      <c r="L40" s="7">
        <v>4.0147380828857404</v>
      </c>
      <c r="M40">
        <v>3.15516853332519</v>
      </c>
      <c r="N40">
        <v>4.7004356384277299</v>
      </c>
      <c r="O40">
        <v>1</v>
      </c>
      <c r="P40">
        <v>1</v>
      </c>
      <c r="Q40">
        <v>9</v>
      </c>
      <c r="R40" s="12">
        <v>0.1111</v>
      </c>
      <c r="S40" s="12">
        <f t="shared" si="1"/>
        <v>0.1</v>
      </c>
      <c r="T40">
        <v>1.44706535339355</v>
      </c>
      <c r="U40">
        <v>1.3320283889770499</v>
      </c>
      <c r="V40">
        <v>1.19827580451965</v>
      </c>
      <c r="W40" s="13">
        <v>0.13375258445739699</v>
      </c>
      <c r="X40">
        <v>0.24878954887390101</v>
      </c>
      <c r="Y40">
        <v>0.24878954887390101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798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4.7407398223876998</v>
      </c>
      <c r="L41" s="7">
        <v>4.0986251831054696</v>
      </c>
      <c r="M41">
        <v>5.7578315734863299</v>
      </c>
      <c r="N41">
        <v>8.2646980285644496</v>
      </c>
      <c r="O41">
        <v>1</v>
      </c>
      <c r="P41">
        <v>1</v>
      </c>
      <c r="Q41">
        <v>11</v>
      </c>
      <c r="R41" s="12">
        <v>9.0899999999999995E-2</v>
      </c>
      <c r="S41" s="12">
        <f t="shared" si="1"/>
        <v>0.1</v>
      </c>
      <c r="T41">
        <v>1.2469062805175799</v>
      </c>
      <c r="U41">
        <v>1.0951004028320299</v>
      </c>
      <c r="V41">
        <v>1.0414686203002901</v>
      </c>
      <c r="W41" s="13">
        <v>5.3631782531738302E-2</v>
      </c>
      <c r="X41">
        <v>0.20543766021728499</v>
      </c>
      <c r="Y41">
        <v>0.20543766021728499</v>
      </c>
      <c r="Z41">
        <v>0.1</v>
      </c>
      <c r="AA41">
        <v>1</v>
      </c>
      <c r="AB41">
        <v>0.90909090909090895</v>
      </c>
      <c r="AC41">
        <v>0.952380952380952</v>
      </c>
      <c r="AD41">
        <v>0</v>
      </c>
      <c r="AE41">
        <v>0.9</v>
      </c>
    </row>
    <row r="42" spans="1:31" x14ac:dyDescent="0.15">
      <c r="A42" s="4">
        <v>771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5.97141456604004</v>
      </c>
      <c r="L42" s="7">
        <v>4.1214008331298801</v>
      </c>
      <c r="M42">
        <v>2.4947872161865199</v>
      </c>
      <c r="N42">
        <v>7.2168121337890598</v>
      </c>
      <c r="O42">
        <v>1</v>
      </c>
      <c r="P42">
        <v>1</v>
      </c>
      <c r="Q42">
        <v>9</v>
      </c>
      <c r="R42" s="12">
        <v>0.1111</v>
      </c>
      <c r="S42" s="12">
        <f t="shared" si="1"/>
        <v>0.1</v>
      </c>
      <c r="T42">
        <v>1.65915679931641</v>
      </c>
      <c r="U42">
        <v>1.4396772384643599</v>
      </c>
      <c r="V42">
        <v>1.40558934211731</v>
      </c>
      <c r="W42" s="13">
        <v>3.4087896347045898E-2</v>
      </c>
      <c r="X42">
        <v>0.25356745719909701</v>
      </c>
      <c r="Y42">
        <v>0.25356745719909701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478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4.9943904876709002</v>
      </c>
      <c r="L43" s="7">
        <v>4.1260299682617196</v>
      </c>
      <c r="M43">
        <v>4.0594615936279297</v>
      </c>
      <c r="N43">
        <v>8.6095924377441406</v>
      </c>
      <c r="O43">
        <v>1</v>
      </c>
      <c r="P43">
        <v>1</v>
      </c>
      <c r="Q43">
        <v>10</v>
      </c>
      <c r="R43" s="12">
        <v>0.1</v>
      </c>
      <c r="S43" s="12">
        <f t="shared" si="1"/>
        <v>0.1</v>
      </c>
      <c r="T43">
        <v>1.5057888031005899</v>
      </c>
      <c r="U43">
        <v>1.2243556976318399</v>
      </c>
      <c r="V43">
        <v>1.2418905496597299</v>
      </c>
      <c r="W43" s="13">
        <v>1.7534852027893101E-2</v>
      </c>
      <c r="X43">
        <v>0.26389825344085699</v>
      </c>
      <c r="Y43">
        <v>0.26389825344085699</v>
      </c>
      <c r="Z43">
        <v>0.1</v>
      </c>
      <c r="AA43">
        <v>0.9</v>
      </c>
      <c r="AB43">
        <v>0.9</v>
      </c>
      <c r="AC43">
        <v>0.9</v>
      </c>
      <c r="AD43">
        <v>0.1</v>
      </c>
      <c r="AE43">
        <v>0.8</v>
      </c>
    </row>
    <row r="44" spans="1:31" x14ac:dyDescent="0.15">
      <c r="A44" s="4">
        <v>530</v>
      </c>
      <c r="B44">
        <v>12</v>
      </c>
      <c r="C44">
        <v>8</v>
      </c>
      <c r="D44">
        <v>10</v>
      </c>
      <c r="E44">
        <v>10</v>
      </c>
      <c r="F44">
        <v>9</v>
      </c>
      <c r="G44">
        <v>1</v>
      </c>
      <c r="H44">
        <v>3</v>
      </c>
      <c r="I44">
        <v>7</v>
      </c>
      <c r="J44">
        <v>0.6</v>
      </c>
      <c r="K44">
        <v>5.4249000549316397</v>
      </c>
      <c r="L44" s="7">
        <v>4.1355056762695304</v>
      </c>
      <c r="M44">
        <v>4.2434196472168004</v>
      </c>
      <c r="N44">
        <v>4.4521369934081996</v>
      </c>
      <c r="O44">
        <v>0</v>
      </c>
      <c r="P44">
        <v>0</v>
      </c>
      <c r="Q44">
        <v>8</v>
      </c>
      <c r="R44" s="12">
        <v>0</v>
      </c>
      <c r="S44" s="12">
        <f t="shared" si="1"/>
        <v>0</v>
      </c>
      <c r="T44">
        <v>1.5121269226074201</v>
      </c>
      <c r="U44">
        <v>1.4175401926040601</v>
      </c>
      <c r="V44">
        <v>1.2847925424575799</v>
      </c>
      <c r="W44" s="13">
        <v>0.13274765014648399</v>
      </c>
      <c r="X44">
        <v>0.227334380149841</v>
      </c>
      <c r="Y44">
        <v>0.227334380149841</v>
      </c>
      <c r="Z44">
        <v>0</v>
      </c>
      <c r="AA44">
        <v>0.8</v>
      </c>
      <c r="AB44">
        <v>1</v>
      </c>
      <c r="AC44">
        <v>0.88888888888888895</v>
      </c>
      <c r="AD44">
        <v>0.2</v>
      </c>
      <c r="AE44">
        <v>0.8</v>
      </c>
    </row>
    <row r="45" spans="1:31" x14ac:dyDescent="0.15">
      <c r="A45" s="4">
        <v>546</v>
      </c>
      <c r="B45">
        <v>10</v>
      </c>
      <c r="C45">
        <v>10</v>
      </c>
      <c r="D45">
        <v>10</v>
      </c>
      <c r="E45">
        <v>10</v>
      </c>
      <c r="F45">
        <v>9</v>
      </c>
      <c r="G45">
        <v>1</v>
      </c>
      <c r="H45">
        <v>1</v>
      </c>
      <c r="I45">
        <v>9</v>
      </c>
      <c r="J45">
        <v>0.5</v>
      </c>
      <c r="K45">
        <v>4.3516159057617196</v>
      </c>
      <c r="L45" s="7">
        <v>4.13596534729004</v>
      </c>
      <c r="M45">
        <v>8.3209362030029297</v>
      </c>
      <c r="N45">
        <v>6.8064727783203098</v>
      </c>
      <c r="O45">
        <v>0</v>
      </c>
      <c r="P45">
        <v>0</v>
      </c>
      <c r="Q45">
        <v>7</v>
      </c>
      <c r="R45" s="12">
        <v>0</v>
      </c>
      <c r="S45" s="12">
        <f t="shared" si="1"/>
        <v>0</v>
      </c>
      <c r="T45">
        <v>0.92034149169921897</v>
      </c>
      <c r="U45">
        <v>0.94248390197753895</v>
      </c>
      <c r="V45">
        <v>0.78947222232818604</v>
      </c>
      <c r="W45" s="13">
        <v>0.153011679649353</v>
      </c>
      <c r="X45">
        <v>0.13086926937103299</v>
      </c>
      <c r="Y45">
        <v>0.13086926937103299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902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4.9942569732665998</v>
      </c>
      <c r="L46" s="7">
        <v>4.13761329650879</v>
      </c>
      <c r="M46">
        <v>4.6904621124267596</v>
      </c>
      <c r="N46">
        <v>3.6452674865722701</v>
      </c>
      <c r="O46">
        <v>0</v>
      </c>
      <c r="P46">
        <v>0</v>
      </c>
      <c r="Q46">
        <v>8</v>
      </c>
      <c r="R46" s="12">
        <v>0</v>
      </c>
      <c r="S46" s="12">
        <f t="shared" ref="S46:S81" si="2">O46/E46</f>
        <v>0</v>
      </c>
      <c r="T46">
        <v>1.2903900146484399</v>
      </c>
      <c r="U46">
        <v>1.29183578491211</v>
      </c>
      <c r="V46">
        <v>1.07369649410248</v>
      </c>
      <c r="W46" s="13">
        <v>0.21813929080963099</v>
      </c>
      <c r="X46">
        <v>0.21669352054596</v>
      </c>
      <c r="Y46">
        <v>0.21669352054596</v>
      </c>
      <c r="Z46">
        <v>0</v>
      </c>
      <c r="AA46">
        <v>0.8</v>
      </c>
      <c r="AB46">
        <v>1</v>
      </c>
      <c r="AC46">
        <v>0.88888888888888895</v>
      </c>
      <c r="AD46">
        <v>0.2</v>
      </c>
      <c r="AE46">
        <v>0.8</v>
      </c>
    </row>
    <row r="47" spans="1:31" x14ac:dyDescent="0.15">
      <c r="A47" s="4">
        <v>263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4.49503517150879</v>
      </c>
      <c r="L47" s="7">
        <v>4.1408271789550799</v>
      </c>
      <c r="M47">
        <v>7.6184921264648402</v>
      </c>
      <c r="N47">
        <v>7.4062194824218697</v>
      </c>
      <c r="O47">
        <v>0</v>
      </c>
      <c r="P47">
        <v>0</v>
      </c>
      <c r="Q47">
        <v>2</v>
      </c>
      <c r="R47" s="12">
        <v>0</v>
      </c>
      <c r="S47" s="12">
        <f t="shared" si="2"/>
        <v>0</v>
      </c>
      <c r="T47">
        <v>1.15388107299805</v>
      </c>
      <c r="U47">
        <v>1.1183834075927701</v>
      </c>
      <c r="V47">
        <v>0.96617126464843694</v>
      </c>
      <c r="W47" s="13">
        <v>0.15221214294433599</v>
      </c>
      <c r="X47">
        <v>0.18770980834960899</v>
      </c>
      <c r="Y47">
        <v>0.18770980834960899</v>
      </c>
      <c r="Z47">
        <v>0</v>
      </c>
      <c r="AA47">
        <v>0.2</v>
      </c>
      <c r="AB47">
        <v>1</v>
      </c>
      <c r="AC47">
        <v>0.33333333333333298</v>
      </c>
      <c r="AD47">
        <v>0.8</v>
      </c>
      <c r="AE47">
        <v>0.2</v>
      </c>
    </row>
    <row r="48" spans="1:31" x14ac:dyDescent="0.15">
      <c r="A48" s="4">
        <v>369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4.7350654602050799</v>
      </c>
      <c r="L48" s="7">
        <v>4.1418609619140598</v>
      </c>
      <c r="M48">
        <v>6.0008373260498002</v>
      </c>
      <c r="N48">
        <v>5.2897377014160201</v>
      </c>
      <c r="O48">
        <v>0</v>
      </c>
      <c r="P48">
        <v>0</v>
      </c>
      <c r="Q48">
        <v>9</v>
      </c>
      <c r="R48" s="12">
        <v>0</v>
      </c>
      <c r="S48" s="12">
        <f t="shared" si="2"/>
        <v>0</v>
      </c>
      <c r="T48">
        <v>1.1931114196777299</v>
      </c>
      <c r="U48">
        <v>1.19661045074463</v>
      </c>
      <c r="V48">
        <v>0.99885237216949496</v>
      </c>
      <c r="W48" s="13">
        <v>0.197758078575134</v>
      </c>
      <c r="X48">
        <v>0.19425904750824</v>
      </c>
      <c r="Y48">
        <v>0.19425904750824</v>
      </c>
      <c r="Z48">
        <v>0</v>
      </c>
      <c r="AA48">
        <v>0.9</v>
      </c>
      <c r="AB48">
        <v>1</v>
      </c>
      <c r="AC48">
        <v>0.94736842105263197</v>
      </c>
      <c r="AD48">
        <v>0.1</v>
      </c>
      <c r="AE48">
        <v>0.9</v>
      </c>
    </row>
    <row r="49" spans="1:31" x14ac:dyDescent="0.15">
      <c r="A49" s="4">
        <v>166</v>
      </c>
      <c r="B49">
        <v>9</v>
      </c>
      <c r="C49">
        <v>11</v>
      </c>
      <c r="D49">
        <v>10</v>
      </c>
      <c r="E49">
        <v>10</v>
      </c>
      <c r="F49">
        <v>8</v>
      </c>
      <c r="G49">
        <v>2</v>
      </c>
      <c r="H49">
        <v>1</v>
      </c>
      <c r="I49">
        <v>9</v>
      </c>
      <c r="J49">
        <v>0.45</v>
      </c>
      <c r="K49">
        <v>4.6205883026123002</v>
      </c>
      <c r="L49" s="7">
        <v>4.2118053436279297</v>
      </c>
      <c r="M49">
        <v>7.48451805114746</v>
      </c>
      <c r="N49">
        <v>7.7242012023925799</v>
      </c>
      <c r="O49">
        <v>0</v>
      </c>
      <c r="P49">
        <v>0</v>
      </c>
      <c r="Q49">
        <v>5</v>
      </c>
      <c r="R49" s="12">
        <v>0</v>
      </c>
      <c r="S49" s="12">
        <f t="shared" si="2"/>
        <v>0</v>
      </c>
      <c r="T49">
        <v>0.99028015136718694</v>
      </c>
      <c r="U49">
        <v>0.92626953125</v>
      </c>
      <c r="V49">
        <v>0.86308193206787098</v>
      </c>
      <c r="W49" s="13">
        <v>6.3187599182128906E-2</v>
      </c>
      <c r="X49">
        <v>0.12719821929931599</v>
      </c>
      <c r="Y49">
        <v>0.12719821929931599</v>
      </c>
      <c r="Z49">
        <v>0</v>
      </c>
      <c r="AA49">
        <v>0.5</v>
      </c>
      <c r="AB49">
        <v>1</v>
      </c>
      <c r="AC49">
        <v>0.66666666666666696</v>
      </c>
      <c r="AD49">
        <v>0.5</v>
      </c>
      <c r="AE49">
        <v>0.5</v>
      </c>
    </row>
    <row r="50" spans="1:31" x14ac:dyDescent="0.15">
      <c r="A50" s="4">
        <v>127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4.5882797241210902</v>
      </c>
      <c r="L50" s="7">
        <v>4.2150363922119096</v>
      </c>
      <c r="M50">
        <v>7.7338390350341797</v>
      </c>
      <c r="N50">
        <v>7.6422290802001998</v>
      </c>
      <c r="O50">
        <v>0</v>
      </c>
      <c r="P50">
        <v>0</v>
      </c>
      <c r="Q50">
        <v>7</v>
      </c>
      <c r="R50" s="12">
        <v>0</v>
      </c>
      <c r="S50" s="12">
        <f t="shared" si="2"/>
        <v>0</v>
      </c>
      <c r="T50">
        <v>1.14548492431641</v>
      </c>
      <c r="U50">
        <v>1.13467216491699</v>
      </c>
      <c r="V50">
        <v>0.964638531208038</v>
      </c>
      <c r="W50" s="13">
        <v>0.170033633708954</v>
      </c>
      <c r="X50">
        <v>0.180846393108368</v>
      </c>
      <c r="Y50">
        <v>0.180846393108368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247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>
        <v>4.8043727874755904</v>
      </c>
      <c r="L51" s="7">
        <v>4.2196235656738299</v>
      </c>
      <c r="M51">
        <v>5.3867359161376998</v>
      </c>
      <c r="N51">
        <v>3.616455078125</v>
      </c>
      <c r="O51">
        <v>0</v>
      </c>
      <c r="P51">
        <v>0</v>
      </c>
      <c r="Q51">
        <v>7</v>
      </c>
      <c r="R51" s="12">
        <v>0</v>
      </c>
      <c r="S51" s="12">
        <f t="shared" si="2"/>
        <v>0</v>
      </c>
      <c r="T51">
        <v>1.2155742645263701</v>
      </c>
      <c r="U51">
        <v>1.2438005208969101</v>
      </c>
      <c r="V51">
        <v>1.01621210575104</v>
      </c>
      <c r="W51" s="13">
        <v>0.227588415145874</v>
      </c>
      <c r="X51">
        <v>0.19936215877533001</v>
      </c>
      <c r="Y51">
        <v>0.19936215877533001</v>
      </c>
      <c r="Z51">
        <v>0</v>
      </c>
      <c r="AA51">
        <v>0.7</v>
      </c>
      <c r="AB51">
        <v>1</v>
      </c>
      <c r="AC51">
        <v>0.82352941176470595</v>
      </c>
      <c r="AD51">
        <v>0.3</v>
      </c>
      <c r="AE51">
        <v>0.7</v>
      </c>
    </row>
    <row r="52" spans="1:31" x14ac:dyDescent="0.15">
      <c r="A52" s="4">
        <v>269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>
        <v>6.5289592742919904</v>
      </c>
      <c r="L52" s="7">
        <v>4.22434425354004</v>
      </c>
      <c r="M52">
        <v>4.2007942199706996</v>
      </c>
      <c r="N52">
        <v>3.21380615234375</v>
      </c>
      <c r="O52">
        <v>0</v>
      </c>
      <c r="P52">
        <v>0</v>
      </c>
      <c r="Q52">
        <v>9</v>
      </c>
      <c r="R52" s="12">
        <v>0</v>
      </c>
      <c r="S52" s="12">
        <f t="shared" si="2"/>
        <v>0</v>
      </c>
      <c r="T52">
        <v>2.0630416870117201</v>
      </c>
      <c r="U52">
        <v>2.0780673027038601</v>
      </c>
      <c r="V52">
        <v>1.72464883327484</v>
      </c>
      <c r="W52" s="13">
        <v>0.353418469429016</v>
      </c>
      <c r="X52">
        <v>0.338392853736877</v>
      </c>
      <c r="Y52">
        <v>0.338392853736877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612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4.3646373748779297</v>
      </c>
      <c r="L53" s="7">
        <v>4.2281417846679696</v>
      </c>
      <c r="M53">
        <v>8.7971401214599592</v>
      </c>
      <c r="N53">
        <v>6.4415969848632804</v>
      </c>
      <c r="O53">
        <v>0</v>
      </c>
      <c r="P53">
        <v>0</v>
      </c>
      <c r="Q53">
        <v>7</v>
      </c>
      <c r="R53" s="12">
        <v>0</v>
      </c>
      <c r="S53" s="12">
        <f t="shared" si="2"/>
        <v>0</v>
      </c>
      <c r="T53">
        <v>1.02359199523926</v>
      </c>
      <c r="U53">
        <v>1.0973358154296899</v>
      </c>
      <c r="V53">
        <v>0.85296857357025102</v>
      </c>
      <c r="W53" s="13">
        <v>0.24436724185943601</v>
      </c>
      <c r="X53">
        <v>0.17062342166900599</v>
      </c>
      <c r="Y53">
        <v>0.17062342166900599</v>
      </c>
      <c r="Z53">
        <v>0</v>
      </c>
      <c r="AA53">
        <v>0.7</v>
      </c>
      <c r="AB53">
        <v>1</v>
      </c>
      <c r="AC53">
        <v>0.82352941176470595</v>
      </c>
      <c r="AD53">
        <v>0.3</v>
      </c>
      <c r="AE53">
        <v>0.7</v>
      </c>
    </row>
    <row r="54" spans="1:31" x14ac:dyDescent="0.15">
      <c r="A54" s="4">
        <v>156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>
        <v>5.7591991424560502</v>
      </c>
      <c r="L54" s="7">
        <v>4.2316150665283203</v>
      </c>
      <c r="M54">
        <v>4.5075874328613299</v>
      </c>
      <c r="N54">
        <v>3.6071128845214799</v>
      </c>
      <c r="O54">
        <v>0</v>
      </c>
      <c r="P54">
        <v>0</v>
      </c>
      <c r="Q54">
        <v>7</v>
      </c>
      <c r="R54" s="12">
        <v>0</v>
      </c>
      <c r="S54" s="12">
        <f t="shared" si="2"/>
        <v>0</v>
      </c>
      <c r="T54">
        <v>1.2883491516113299</v>
      </c>
      <c r="U54">
        <v>1.29451251029968</v>
      </c>
      <c r="V54">
        <v>1.09758853912353</v>
      </c>
      <c r="W54" s="13">
        <v>0.19692397117614699</v>
      </c>
      <c r="X54">
        <v>0.190760612487793</v>
      </c>
      <c r="Y54">
        <v>0.190760612487793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822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>
        <v>5.9955062866210902</v>
      </c>
      <c r="L55" s="7">
        <v>4.2326908111572301</v>
      </c>
      <c r="M55">
        <v>2.9132118225097701</v>
      </c>
      <c r="N55">
        <v>3.9910850524902299</v>
      </c>
      <c r="O55">
        <v>2</v>
      </c>
      <c r="P55">
        <v>2</v>
      </c>
      <c r="Q55">
        <v>12</v>
      </c>
      <c r="R55" s="12">
        <v>0.16669999999999999</v>
      </c>
      <c r="S55" s="12">
        <f t="shared" si="2"/>
        <v>0.2</v>
      </c>
      <c r="T55">
        <v>1.7879619598388701</v>
      </c>
      <c r="U55">
        <v>1.676225066185</v>
      </c>
      <c r="V55">
        <v>1.46119177341461</v>
      </c>
      <c r="W55" s="13">
        <v>0.21503329277038599</v>
      </c>
      <c r="X55">
        <v>0.32677018642425498</v>
      </c>
      <c r="Y55">
        <v>0.32677018642425498</v>
      </c>
      <c r="Z55">
        <v>0.2</v>
      </c>
      <c r="AA55">
        <v>1</v>
      </c>
      <c r="AB55">
        <v>0.83333333333333304</v>
      </c>
      <c r="AC55">
        <v>0.90909090909090895</v>
      </c>
      <c r="AD55">
        <v>0</v>
      </c>
      <c r="AE55">
        <v>0.8</v>
      </c>
    </row>
    <row r="56" spans="1:31" x14ac:dyDescent="0.15">
      <c r="A56" s="4">
        <v>713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5.3670501708984402</v>
      </c>
      <c r="L56" s="7">
        <v>4.2337970733642596</v>
      </c>
      <c r="M56">
        <v>3.1635761260986301</v>
      </c>
      <c r="N56">
        <v>4.3284873962402299</v>
      </c>
      <c r="O56">
        <v>1</v>
      </c>
      <c r="P56">
        <v>1</v>
      </c>
      <c r="Q56">
        <v>9</v>
      </c>
      <c r="R56" s="12">
        <v>0.1111</v>
      </c>
      <c r="S56" s="12">
        <f t="shared" si="2"/>
        <v>0.1</v>
      </c>
      <c r="T56">
        <v>1.5429782867431601</v>
      </c>
      <c r="U56">
        <v>1.4417095184326201</v>
      </c>
      <c r="V56">
        <v>1.2681801319122299</v>
      </c>
      <c r="W56" s="13">
        <v>0.17352938652038599</v>
      </c>
      <c r="X56">
        <v>0.27479815483093301</v>
      </c>
      <c r="Y56">
        <v>0.27479815483093301</v>
      </c>
      <c r="Z56">
        <v>0.1</v>
      </c>
      <c r="AA56">
        <v>0.8</v>
      </c>
      <c r="AB56">
        <v>0.88888888888888895</v>
      </c>
      <c r="AC56">
        <v>0.84210526315789502</v>
      </c>
      <c r="AD56">
        <v>0.2</v>
      </c>
      <c r="AE56">
        <v>0.7</v>
      </c>
    </row>
    <row r="57" spans="1:31" ht="12" customHeight="1" x14ac:dyDescent="0.15">
      <c r="A57" s="4">
        <v>824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5.1635837554931596</v>
      </c>
      <c r="L57" s="7">
        <v>4.3282947540283203</v>
      </c>
      <c r="M57">
        <v>4.6453266143798801</v>
      </c>
      <c r="N57">
        <v>8.7051639556884801</v>
      </c>
      <c r="O57">
        <v>1</v>
      </c>
      <c r="P57">
        <v>1</v>
      </c>
      <c r="Q57">
        <v>10</v>
      </c>
      <c r="R57" s="12">
        <v>0.1</v>
      </c>
      <c r="S57" s="12">
        <f t="shared" si="2"/>
        <v>0.1</v>
      </c>
      <c r="T57">
        <v>1.5068454742431601</v>
      </c>
      <c r="U57">
        <v>1.2630596160888701</v>
      </c>
      <c r="V57">
        <v>1.2353279590606701</v>
      </c>
      <c r="W57" s="13">
        <v>2.7731657028198201E-2</v>
      </c>
      <c r="X57">
        <v>0.27151751518249501</v>
      </c>
      <c r="Y57">
        <v>0.27151751518249501</v>
      </c>
      <c r="Z57">
        <v>0.1</v>
      </c>
      <c r="AA57">
        <v>0.9</v>
      </c>
      <c r="AB57">
        <v>0.9</v>
      </c>
      <c r="AC57">
        <v>0.9</v>
      </c>
      <c r="AD57">
        <v>0.1</v>
      </c>
      <c r="AE57">
        <v>0.8</v>
      </c>
    </row>
    <row r="58" spans="1:31" x14ac:dyDescent="0.15">
      <c r="A58" s="4">
        <v>426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>
        <v>5.5650978088378897</v>
      </c>
      <c r="L58" s="7">
        <v>4.3290309906005904</v>
      </c>
      <c r="M58">
        <v>4.2775154113769496</v>
      </c>
      <c r="N58">
        <v>4.0466403961181596</v>
      </c>
      <c r="O58">
        <v>0</v>
      </c>
      <c r="P58">
        <v>0</v>
      </c>
      <c r="Q58">
        <v>4</v>
      </c>
      <c r="R58" s="12">
        <v>0</v>
      </c>
      <c r="S58" s="12">
        <f t="shared" si="2"/>
        <v>0</v>
      </c>
      <c r="T58">
        <v>1.3698768615722701</v>
      </c>
      <c r="U58">
        <v>1.3491910696029701</v>
      </c>
      <c r="V58">
        <v>1.14192843437195</v>
      </c>
      <c r="W58" s="13">
        <v>0.20726263523101801</v>
      </c>
      <c r="X58">
        <v>0.22794842720031699</v>
      </c>
      <c r="Y58">
        <v>0.22794842720031699</v>
      </c>
      <c r="Z58">
        <v>0</v>
      </c>
      <c r="AA58">
        <v>0.4</v>
      </c>
      <c r="AB58">
        <v>1</v>
      </c>
      <c r="AC58">
        <v>0.57142857142857195</v>
      </c>
      <c r="AD58">
        <v>0.6</v>
      </c>
      <c r="AE58">
        <v>0.4</v>
      </c>
    </row>
    <row r="59" spans="1:31" x14ac:dyDescent="0.15">
      <c r="A59" s="4">
        <v>691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4.8964290618896502</v>
      </c>
      <c r="L59" s="7">
        <v>4.3294925689697301</v>
      </c>
      <c r="M59">
        <v>5.4716281890869096</v>
      </c>
      <c r="N59">
        <v>4.26235008239746</v>
      </c>
      <c r="O59">
        <v>0</v>
      </c>
      <c r="P59">
        <v>0</v>
      </c>
      <c r="Q59">
        <v>7</v>
      </c>
      <c r="R59" s="12">
        <v>0</v>
      </c>
      <c r="S59" s="12">
        <f t="shared" si="2"/>
        <v>0</v>
      </c>
      <c r="T59">
        <v>1.1097564697265601</v>
      </c>
      <c r="U59">
        <v>1.1316432952880899</v>
      </c>
      <c r="V59">
        <v>0.93526744842529297</v>
      </c>
      <c r="W59" s="13">
        <v>0.196375846862793</v>
      </c>
      <c r="X59">
        <v>0.17448902130127</v>
      </c>
      <c r="Y59">
        <v>0.17448902130127</v>
      </c>
      <c r="Z59">
        <v>0</v>
      </c>
      <c r="AA59">
        <v>0.7</v>
      </c>
      <c r="AB59">
        <v>1</v>
      </c>
      <c r="AC59">
        <v>0.82352941176470595</v>
      </c>
      <c r="AD59">
        <v>0.3</v>
      </c>
      <c r="AE59">
        <v>0.7</v>
      </c>
    </row>
    <row r="60" spans="1:31" x14ac:dyDescent="0.15">
      <c r="A60" s="4">
        <v>722</v>
      </c>
      <c r="B60">
        <v>11</v>
      </c>
      <c r="C60">
        <v>9</v>
      </c>
      <c r="D60">
        <v>10</v>
      </c>
      <c r="E60">
        <v>10</v>
      </c>
      <c r="F60">
        <v>9</v>
      </c>
      <c r="G60">
        <v>1</v>
      </c>
      <c r="H60">
        <v>2</v>
      </c>
      <c r="I60">
        <v>8</v>
      </c>
      <c r="J60">
        <v>0.55000000000000004</v>
      </c>
      <c r="K60">
        <v>5.2429428100585902</v>
      </c>
      <c r="L60" s="7">
        <v>4.3295440673828098</v>
      </c>
      <c r="M60">
        <v>4.3462657928466797</v>
      </c>
      <c r="N60">
        <v>4.5878963470459002</v>
      </c>
      <c r="O60">
        <v>0</v>
      </c>
      <c r="P60">
        <v>0</v>
      </c>
      <c r="Q60">
        <v>7</v>
      </c>
      <c r="R60" s="12">
        <v>0</v>
      </c>
      <c r="S60" s="12">
        <f t="shared" si="2"/>
        <v>0</v>
      </c>
      <c r="T60">
        <v>1.10601234436035</v>
      </c>
      <c r="U60">
        <v>1.06958103179932</v>
      </c>
      <c r="V60">
        <v>0.93851566314697299</v>
      </c>
      <c r="W60" s="13">
        <v>0.131065368652344</v>
      </c>
      <c r="X60">
        <v>0.16749668121337899</v>
      </c>
      <c r="Y60">
        <v>0.16749668121337899</v>
      </c>
      <c r="Z60">
        <v>0</v>
      </c>
      <c r="AA60">
        <v>0.7</v>
      </c>
      <c r="AB60">
        <v>1</v>
      </c>
      <c r="AC60">
        <v>0.82352941176470595</v>
      </c>
      <c r="AD60">
        <v>0.3</v>
      </c>
      <c r="AE60">
        <v>0.7</v>
      </c>
    </row>
    <row r="61" spans="1:31" x14ac:dyDescent="0.15">
      <c r="A61" s="4">
        <v>283</v>
      </c>
      <c r="B61">
        <v>10</v>
      </c>
      <c r="C61">
        <v>10</v>
      </c>
      <c r="D61">
        <v>10</v>
      </c>
      <c r="E61">
        <v>10</v>
      </c>
      <c r="F61">
        <v>9</v>
      </c>
      <c r="G61">
        <v>1</v>
      </c>
      <c r="H61">
        <v>1</v>
      </c>
      <c r="I61">
        <v>9</v>
      </c>
      <c r="J61">
        <v>0.5</v>
      </c>
      <c r="K61">
        <v>6.0948810577392596</v>
      </c>
      <c r="L61" s="7">
        <v>5.9843196868896502</v>
      </c>
      <c r="M61">
        <v>10.5602874755859</v>
      </c>
      <c r="N61">
        <v>6.1899909973144496</v>
      </c>
      <c r="O61">
        <v>0</v>
      </c>
      <c r="P61">
        <v>0</v>
      </c>
      <c r="Q61">
        <v>8</v>
      </c>
      <c r="R61" s="12">
        <v>0</v>
      </c>
      <c r="S61" s="12">
        <f t="shared" si="2"/>
        <v>0</v>
      </c>
      <c r="T61">
        <v>1.2118682861328101</v>
      </c>
      <c r="U61">
        <v>1.2939567565918</v>
      </c>
      <c r="V61">
        <v>0.98129290342330899</v>
      </c>
      <c r="W61" s="13">
        <v>0.31266385316848699</v>
      </c>
      <c r="X61">
        <v>0.23057538270950301</v>
      </c>
      <c r="Y61">
        <v>0.23057538270950301</v>
      </c>
      <c r="Z61">
        <v>0</v>
      </c>
      <c r="AA61">
        <v>0.8</v>
      </c>
      <c r="AB61">
        <v>1</v>
      </c>
      <c r="AC61">
        <v>0.88888888888888895</v>
      </c>
      <c r="AD61">
        <v>0.2</v>
      </c>
      <c r="AE61">
        <v>0.8</v>
      </c>
    </row>
    <row r="62" spans="1:31" x14ac:dyDescent="0.15">
      <c r="A62" s="4">
        <v>26</v>
      </c>
      <c r="B62">
        <v>12</v>
      </c>
      <c r="C62">
        <v>8</v>
      </c>
      <c r="D62">
        <v>10</v>
      </c>
      <c r="E62">
        <v>10</v>
      </c>
      <c r="F62">
        <v>10</v>
      </c>
      <c r="G62">
        <v>0</v>
      </c>
      <c r="H62">
        <v>2</v>
      </c>
      <c r="I62">
        <v>8</v>
      </c>
      <c r="J62">
        <v>0.6</v>
      </c>
      <c r="K62">
        <v>5.2552204132080096</v>
      </c>
      <c r="L62" s="7">
        <v>4.3341083526611301</v>
      </c>
      <c r="M62">
        <v>4.9047622680664098</v>
      </c>
      <c r="N62">
        <v>5.3188915252685502</v>
      </c>
      <c r="O62">
        <v>0</v>
      </c>
      <c r="P62">
        <v>0</v>
      </c>
      <c r="Q62">
        <v>4</v>
      </c>
      <c r="R62" s="12">
        <v>0</v>
      </c>
      <c r="S62" s="12">
        <f t="shared" si="2"/>
        <v>0</v>
      </c>
      <c r="T62">
        <v>1.20943450927734</v>
      </c>
      <c r="U62">
        <v>1.1855440139770499</v>
      </c>
      <c r="V62">
        <v>1.0173877477645901</v>
      </c>
      <c r="W62" s="13">
        <v>0.16815626621246299</v>
      </c>
      <c r="X62">
        <v>0.19204676151275599</v>
      </c>
      <c r="Y62">
        <v>0.19204676151275599</v>
      </c>
      <c r="Z62">
        <v>0</v>
      </c>
      <c r="AA62">
        <v>0.4</v>
      </c>
      <c r="AB62">
        <v>1</v>
      </c>
      <c r="AC62">
        <v>0.57142857142857195</v>
      </c>
      <c r="AD62">
        <v>0.6</v>
      </c>
      <c r="AE62">
        <v>0.4</v>
      </c>
    </row>
    <row r="63" spans="1:31" x14ac:dyDescent="0.15">
      <c r="A63" s="4">
        <v>810</v>
      </c>
      <c r="B63">
        <v>11</v>
      </c>
      <c r="C63">
        <v>9</v>
      </c>
      <c r="D63">
        <v>10</v>
      </c>
      <c r="E63">
        <v>10</v>
      </c>
      <c r="F63">
        <v>10</v>
      </c>
      <c r="G63">
        <v>0</v>
      </c>
      <c r="H63">
        <v>1</v>
      </c>
      <c r="I63">
        <v>9</v>
      </c>
      <c r="J63">
        <v>0.55000000000000004</v>
      </c>
      <c r="K63">
        <v>4.8922367095947301</v>
      </c>
      <c r="L63" s="7">
        <v>4.3384208679199201</v>
      </c>
      <c r="M63">
        <v>6.7345428466796902</v>
      </c>
      <c r="N63">
        <v>8.2005157470703107</v>
      </c>
      <c r="O63">
        <v>0</v>
      </c>
      <c r="P63">
        <v>0</v>
      </c>
      <c r="Q63">
        <v>8</v>
      </c>
      <c r="R63" s="12">
        <v>0</v>
      </c>
      <c r="S63" s="12">
        <f t="shared" si="2"/>
        <v>0</v>
      </c>
      <c r="T63">
        <v>1.2678184509277299</v>
      </c>
      <c r="U63">
        <v>1.1643428802490201</v>
      </c>
      <c r="V63">
        <v>1.0527038574218699</v>
      </c>
      <c r="W63" s="13">
        <v>0.11163902282714799</v>
      </c>
      <c r="X63">
        <v>0.21511459350585899</v>
      </c>
      <c r="Y63">
        <v>0.21511459350585899</v>
      </c>
      <c r="Z63">
        <v>0</v>
      </c>
      <c r="AA63">
        <v>0.8</v>
      </c>
      <c r="AB63">
        <v>1</v>
      </c>
      <c r="AC63">
        <v>0.88888888888888895</v>
      </c>
      <c r="AD63">
        <v>0.2</v>
      </c>
      <c r="AE63">
        <v>0.8</v>
      </c>
    </row>
    <row r="64" spans="1:31" x14ac:dyDescent="0.15">
      <c r="A64" s="4">
        <v>827</v>
      </c>
      <c r="B64">
        <v>12</v>
      </c>
      <c r="C64">
        <v>8</v>
      </c>
      <c r="D64">
        <v>10</v>
      </c>
      <c r="E64">
        <v>10</v>
      </c>
      <c r="F64">
        <v>10</v>
      </c>
      <c r="G64">
        <v>0</v>
      </c>
      <c r="H64">
        <v>2</v>
      </c>
      <c r="I64">
        <v>8</v>
      </c>
      <c r="J64">
        <v>0.6</v>
      </c>
      <c r="K64">
        <v>4.7000236511230504</v>
      </c>
      <c r="L64" s="7">
        <v>4.3390541076660201</v>
      </c>
      <c r="M64">
        <v>5.9430351257324201</v>
      </c>
      <c r="N64">
        <v>3.8098163604736301</v>
      </c>
      <c r="O64">
        <v>0</v>
      </c>
      <c r="P64">
        <v>0</v>
      </c>
      <c r="Q64">
        <v>9</v>
      </c>
      <c r="R64" s="12">
        <v>0</v>
      </c>
      <c r="S64" s="12">
        <f t="shared" si="2"/>
        <v>0</v>
      </c>
      <c r="T64">
        <v>1.2329559326171899</v>
      </c>
      <c r="U64">
        <v>1.2876396179199201</v>
      </c>
      <c r="V64">
        <v>1.01820540428162</v>
      </c>
      <c r="W64" s="13">
        <v>0.269434213638306</v>
      </c>
      <c r="X64">
        <v>0.21475052833557101</v>
      </c>
      <c r="Y64">
        <v>0.21475052833557101</v>
      </c>
      <c r="Z64">
        <v>0</v>
      </c>
      <c r="AA64">
        <v>0.9</v>
      </c>
      <c r="AB64">
        <v>1</v>
      </c>
      <c r="AC64">
        <v>0.94736842105263197</v>
      </c>
      <c r="AD64">
        <v>0.1</v>
      </c>
      <c r="AE64">
        <v>0.9</v>
      </c>
    </row>
    <row r="65" spans="1:31" x14ac:dyDescent="0.15">
      <c r="A65" s="4">
        <v>568</v>
      </c>
      <c r="B65">
        <v>15</v>
      </c>
      <c r="C65">
        <v>5</v>
      </c>
      <c r="D65">
        <v>10</v>
      </c>
      <c r="E65">
        <v>10</v>
      </c>
      <c r="F65">
        <v>10</v>
      </c>
      <c r="G65">
        <v>0</v>
      </c>
      <c r="H65">
        <v>5</v>
      </c>
      <c r="I65">
        <v>5</v>
      </c>
      <c r="J65">
        <v>0.75</v>
      </c>
      <c r="K65">
        <v>5.67836570739746</v>
      </c>
      <c r="L65" s="7">
        <v>4.3404655456543004</v>
      </c>
      <c r="M65">
        <v>4.8911170959472701</v>
      </c>
      <c r="N65">
        <v>3.7771015167236301</v>
      </c>
      <c r="O65">
        <v>0</v>
      </c>
      <c r="P65">
        <v>0</v>
      </c>
      <c r="Q65">
        <v>9</v>
      </c>
      <c r="R65" s="12">
        <v>0</v>
      </c>
      <c r="S65" s="12">
        <f t="shared" si="2"/>
        <v>0</v>
      </c>
      <c r="T65">
        <v>1.7539424896240201</v>
      </c>
      <c r="U65">
        <v>1.7206493616104099</v>
      </c>
      <c r="V65">
        <v>1.46603047847748</v>
      </c>
      <c r="W65" s="13">
        <v>0.25461888313293501</v>
      </c>
      <c r="X65">
        <v>0.28791201114654502</v>
      </c>
      <c r="Y65">
        <v>0.28791201114654502</v>
      </c>
      <c r="Z65">
        <v>0</v>
      </c>
      <c r="AA65">
        <v>0.9</v>
      </c>
      <c r="AB65">
        <v>1</v>
      </c>
      <c r="AC65">
        <v>0.94736842105263197</v>
      </c>
      <c r="AD65">
        <v>0.1</v>
      </c>
      <c r="AE65">
        <v>0.9</v>
      </c>
    </row>
    <row r="66" spans="1:31" x14ac:dyDescent="0.15">
      <c r="A66" s="4">
        <v>997</v>
      </c>
      <c r="B66">
        <v>11</v>
      </c>
      <c r="C66">
        <v>9</v>
      </c>
      <c r="D66">
        <v>10</v>
      </c>
      <c r="E66">
        <v>10</v>
      </c>
      <c r="F66">
        <v>9</v>
      </c>
      <c r="G66">
        <v>1</v>
      </c>
      <c r="H66">
        <v>2</v>
      </c>
      <c r="I66">
        <v>8</v>
      </c>
      <c r="J66">
        <v>0.55000000000000004</v>
      </c>
      <c r="K66">
        <v>4.6516838073730504</v>
      </c>
      <c r="L66" s="7">
        <v>4.3425559997558603</v>
      </c>
      <c r="M66">
        <v>6.0293121337890598</v>
      </c>
      <c r="N66">
        <v>3.6540908813476598</v>
      </c>
      <c r="O66">
        <v>0</v>
      </c>
      <c r="P66">
        <v>0</v>
      </c>
      <c r="Q66">
        <v>6</v>
      </c>
      <c r="R66" s="12">
        <v>0</v>
      </c>
      <c r="S66" s="12">
        <f t="shared" si="2"/>
        <v>0</v>
      </c>
      <c r="T66">
        <v>1.04219245910645</v>
      </c>
      <c r="U66">
        <v>1.07353687286377</v>
      </c>
      <c r="V66">
        <v>0.88867664337158203</v>
      </c>
      <c r="W66" s="13">
        <v>0.184860229492187</v>
      </c>
      <c r="X66">
        <v>0.153515815734863</v>
      </c>
      <c r="Y66">
        <v>0.153515815734863</v>
      </c>
      <c r="Z66">
        <v>0</v>
      </c>
      <c r="AA66">
        <v>0.6</v>
      </c>
      <c r="AB66">
        <v>1</v>
      </c>
      <c r="AC66">
        <v>0.75</v>
      </c>
      <c r="AD66">
        <v>0.4</v>
      </c>
      <c r="AE66">
        <v>0.6</v>
      </c>
    </row>
    <row r="67" spans="1:31" x14ac:dyDescent="0.15">
      <c r="A67" s="4">
        <v>993</v>
      </c>
      <c r="B67">
        <v>12</v>
      </c>
      <c r="C67">
        <v>8</v>
      </c>
      <c r="D67">
        <v>10</v>
      </c>
      <c r="E67">
        <v>10</v>
      </c>
      <c r="F67">
        <v>10</v>
      </c>
      <c r="G67">
        <v>0</v>
      </c>
      <c r="H67">
        <v>2</v>
      </c>
      <c r="I67">
        <v>8</v>
      </c>
      <c r="J67">
        <v>0.6</v>
      </c>
      <c r="K67">
        <v>5.0219879150390598</v>
      </c>
      <c r="L67" s="7">
        <v>4.3445358276367196</v>
      </c>
      <c r="M67">
        <v>5.1888332366943404</v>
      </c>
      <c r="N67">
        <v>4.4426212310790998</v>
      </c>
      <c r="O67">
        <v>0</v>
      </c>
      <c r="P67">
        <v>0</v>
      </c>
      <c r="Q67">
        <v>9</v>
      </c>
      <c r="R67" s="12">
        <v>0</v>
      </c>
      <c r="S67" s="12">
        <f t="shared" si="2"/>
        <v>0</v>
      </c>
      <c r="T67">
        <v>1.32853507995605</v>
      </c>
      <c r="U67">
        <v>1.3056221008300799</v>
      </c>
      <c r="V67">
        <v>1.0897022485732999</v>
      </c>
      <c r="W67" s="13">
        <v>0.21591985225677501</v>
      </c>
      <c r="X67">
        <v>0.23883283138275099</v>
      </c>
      <c r="Y67">
        <v>0.23883283138275099</v>
      </c>
      <c r="Z67">
        <v>0</v>
      </c>
      <c r="AA67">
        <v>0.9</v>
      </c>
      <c r="AB67">
        <v>1</v>
      </c>
      <c r="AC67">
        <v>0.94736842105263197</v>
      </c>
      <c r="AD67">
        <v>0.1</v>
      </c>
      <c r="AE67">
        <v>0.9</v>
      </c>
    </row>
    <row r="68" spans="1:31" x14ac:dyDescent="0.15">
      <c r="A68" s="4">
        <v>449</v>
      </c>
      <c r="B68">
        <v>11</v>
      </c>
      <c r="C68">
        <v>9</v>
      </c>
      <c r="D68">
        <v>10</v>
      </c>
      <c r="E68">
        <v>10</v>
      </c>
      <c r="F68">
        <v>10</v>
      </c>
      <c r="G68">
        <v>0</v>
      </c>
      <c r="H68">
        <v>1</v>
      </c>
      <c r="I68">
        <v>9</v>
      </c>
      <c r="J68">
        <v>0.55000000000000004</v>
      </c>
      <c r="K68">
        <v>5.3996410369873002</v>
      </c>
      <c r="L68" s="7">
        <v>4.8014621734619096</v>
      </c>
      <c r="M68">
        <v>7.0481109619140598</v>
      </c>
      <c r="N68">
        <v>8.4780426025390607</v>
      </c>
      <c r="O68">
        <v>0</v>
      </c>
      <c r="P68">
        <v>0</v>
      </c>
      <c r="Q68">
        <v>8</v>
      </c>
      <c r="R68" s="12">
        <v>0</v>
      </c>
      <c r="S68" s="12">
        <f t="shared" si="2"/>
        <v>0</v>
      </c>
      <c r="T68">
        <v>1.25810050964355</v>
      </c>
      <c r="U68">
        <v>1.1673889160156199</v>
      </c>
      <c r="V68">
        <v>1.0252326726913401</v>
      </c>
      <c r="W68" s="13">
        <v>0.14215624332428001</v>
      </c>
      <c r="X68">
        <v>0.23286783695221</v>
      </c>
      <c r="Y68">
        <v>0.23286783695221</v>
      </c>
      <c r="Z68">
        <v>0</v>
      </c>
      <c r="AA68">
        <v>0.8</v>
      </c>
      <c r="AB68">
        <v>1</v>
      </c>
      <c r="AC68">
        <v>0.88888888888888895</v>
      </c>
      <c r="AD68">
        <v>0.2</v>
      </c>
      <c r="AE68">
        <v>0.8</v>
      </c>
    </row>
    <row r="69" spans="1:31" x14ac:dyDescent="0.15">
      <c r="A69" s="4">
        <v>607</v>
      </c>
      <c r="B69">
        <v>11</v>
      </c>
      <c r="C69">
        <v>9</v>
      </c>
      <c r="D69">
        <v>10</v>
      </c>
      <c r="E69">
        <v>10</v>
      </c>
      <c r="F69">
        <v>10</v>
      </c>
      <c r="G69">
        <v>0</v>
      </c>
      <c r="H69">
        <v>1</v>
      </c>
      <c r="I69">
        <v>9</v>
      </c>
      <c r="J69">
        <v>0.55000000000000004</v>
      </c>
      <c r="K69">
        <v>5.6619815826415998</v>
      </c>
      <c r="L69" s="7">
        <v>4.8038883209228498</v>
      </c>
      <c r="M69">
        <v>4.7463493347168004</v>
      </c>
      <c r="N69">
        <v>8.5170135498046893</v>
      </c>
      <c r="O69">
        <v>1</v>
      </c>
      <c r="P69">
        <v>1</v>
      </c>
      <c r="Q69">
        <v>11</v>
      </c>
      <c r="R69" s="12">
        <v>9.0899999999999995E-2</v>
      </c>
      <c r="S69" s="12">
        <f t="shared" si="2"/>
        <v>0.1</v>
      </c>
      <c r="T69">
        <v>1.6791191101074201</v>
      </c>
      <c r="U69">
        <v>1.4201602935791</v>
      </c>
      <c r="V69">
        <v>1.3582627773284901</v>
      </c>
      <c r="W69" s="13">
        <v>6.18975162506104E-2</v>
      </c>
      <c r="X69">
        <v>0.320856332778931</v>
      </c>
      <c r="Y69">
        <v>0.320856332778931</v>
      </c>
      <c r="Z69">
        <v>0.1</v>
      </c>
      <c r="AA69">
        <v>1</v>
      </c>
      <c r="AB69">
        <v>0.90909090909090895</v>
      </c>
      <c r="AC69">
        <v>0.952380952380952</v>
      </c>
      <c r="AD69">
        <v>0</v>
      </c>
      <c r="AE69">
        <v>0.9</v>
      </c>
    </row>
    <row r="70" spans="1:31" x14ac:dyDescent="0.15">
      <c r="A70" s="4">
        <v>439</v>
      </c>
      <c r="B70">
        <v>12</v>
      </c>
      <c r="C70">
        <v>8</v>
      </c>
      <c r="D70">
        <v>10</v>
      </c>
      <c r="E70">
        <v>10</v>
      </c>
      <c r="F70">
        <v>10</v>
      </c>
      <c r="G70">
        <v>0</v>
      </c>
      <c r="H70">
        <v>2</v>
      </c>
      <c r="I70">
        <v>8</v>
      </c>
      <c r="J70">
        <v>0.6</v>
      </c>
      <c r="K70">
        <v>6.0493450164794904</v>
      </c>
      <c r="L70" s="7">
        <v>4.8051490783691397</v>
      </c>
      <c r="M70">
        <v>4.1259384155273402</v>
      </c>
      <c r="N70">
        <v>5.37196922302246</v>
      </c>
      <c r="O70">
        <v>1</v>
      </c>
      <c r="P70">
        <v>1</v>
      </c>
      <c r="Q70">
        <v>10</v>
      </c>
      <c r="R70" s="12">
        <v>0.1</v>
      </c>
      <c r="S70" s="12">
        <f t="shared" si="2"/>
        <v>0.1</v>
      </c>
      <c r="T70">
        <v>1.60184478759766</v>
      </c>
      <c r="U70">
        <v>1.5061206817627</v>
      </c>
      <c r="V70">
        <v>1.29638028144836</v>
      </c>
      <c r="W70" s="13">
        <v>0.209740400314331</v>
      </c>
      <c r="X70">
        <v>0.30546450614929199</v>
      </c>
      <c r="Y70">
        <v>0.30546450614929199</v>
      </c>
      <c r="Z70">
        <v>0.1</v>
      </c>
      <c r="AA70">
        <v>0.9</v>
      </c>
      <c r="AB70">
        <v>0.9</v>
      </c>
      <c r="AC70">
        <v>0.9</v>
      </c>
      <c r="AD70">
        <v>0.1</v>
      </c>
      <c r="AE70">
        <v>0.8</v>
      </c>
    </row>
    <row r="71" spans="1:31" x14ac:dyDescent="0.15">
      <c r="A71" s="4">
        <v>748</v>
      </c>
      <c r="B71">
        <v>13</v>
      </c>
      <c r="C71">
        <v>7</v>
      </c>
      <c r="D71">
        <v>10</v>
      </c>
      <c r="E71">
        <v>10</v>
      </c>
      <c r="F71">
        <v>10</v>
      </c>
      <c r="G71">
        <v>0</v>
      </c>
      <c r="H71">
        <v>3</v>
      </c>
      <c r="I71">
        <v>7</v>
      </c>
      <c r="J71">
        <v>0.65</v>
      </c>
      <c r="K71">
        <v>5.6582221984863299</v>
      </c>
      <c r="L71" s="7">
        <v>4.8055286407470703</v>
      </c>
      <c r="M71">
        <v>5.4880294799804696</v>
      </c>
      <c r="N71">
        <v>3.8173122406005899</v>
      </c>
      <c r="O71">
        <v>0</v>
      </c>
      <c r="P71">
        <v>0</v>
      </c>
      <c r="Q71">
        <v>10</v>
      </c>
      <c r="R71" s="12">
        <v>0</v>
      </c>
      <c r="S71" s="12">
        <f t="shared" si="2"/>
        <v>0</v>
      </c>
      <c r="T71">
        <v>1.3590068817138701</v>
      </c>
      <c r="U71">
        <v>1.3807836771011399</v>
      </c>
      <c r="V71">
        <v>1.10887503623962</v>
      </c>
      <c r="W71" s="13">
        <v>0.27190864086151101</v>
      </c>
      <c r="X71">
        <v>0.250131845474243</v>
      </c>
      <c r="Y71">
        <v>0.250131845474243</v>
      </c>
      <c r="Z71">
        <v>0</v>
      </c>
      <c r="AA71">
        <v>1</v>
      </c>
      <c r="AB71">
        <v>1</v>
      </c>
      <c r="AC71">
        <v>1</v>
      </c>
      <c r="AD71">
        <v>0</v>
      </c>
      <c r="AE71">
        <v>1</v>
      </c>
    </row>
    <row r="72" spans="1:31" x14ac:dyDescent="0.15">
      <c r="A72" s="4">
        <v>775</v>
      </c>
      <c r="B72">
        <v>11</v>
      </c>
      <c r="C72">
        <v>9</v>
      </c>
      <c r="D72">
        <v>10</v>
      </c>
      <c r="E72">
        <v>10</v>
      </c>
      <c r="F72">
        <v>9</v>
      </c>
      <c r="G72">
        <v>1</v>
      </c>
      <c r="H72">
        <v>2</v>
      </c>
      <c r="I72">
        <v>8</v>
      </c>
      <c r="J72">
        <v>0.55000000000000004</v>
      </c>
      <c r="K72">
        <v>6.2577228546142596</v>
      </c>
      <c r="L72" s="7">
        <v>5.6172313690185502</v>
      </c>
      <c r="M72">
        <v>6.2159576416015598</v>
      </c>
      <c r="N72">
        <v>3.9508628845214799</v>
      </c>
      <c r="O72">
        <v>0</v>
      </c>
      <c r="P72">
        <v>0</v>
      </c>
      <c r="Q72">
        <v>9</v>
      </c>
      <c r="R72" s="12">
        <v>0</v>
      </c>
      <c r="S72" s="12">
        <f t="shared" si="2"/>
        <v>0</v>
      </c>
      <c r="T72">
        <v>1.35386085510254</v>
      </c>
      <c r="U72">
        <v>1.36262035369873</v>
      </c>
      <c r="V72">
        <v>1.11497330665588</v>
      </c>
      <c r="W72" s="13">
        <v>0.24764704704284701</v>
      </c>
      <c r="X72">
        <v>0.238887548446655</v>
      </c>
      <c r="Y72">
        <v>0.238887548446655</v>
      </c>
      <c r="Z72">
        <v>0</v>
      </c>
      <c r="AA72">
        <v>0.9</v>
      </c>
      <c r="AB72">
        <v>1</v>
      </c>
      <c r="AC72">
        <v>0.94736842105263197</v>
      </c>
      <c r="AD72">
        <v>0.1</v>
      </c>
      <c r="AE72">
        <v>0.9</v>
      </c>
    </row>
    <row r="73" spans="1:31" x14ac:dyDescent="0.15">
      <c r="A73" s="4">
        <v>308</v>
      </c>
      <c r="B73">
        <v>11</v>
      </c>
      <c r="C73">
        <v>9</v>
      </c>
      <c r="D73">
        <v>10</v>
      </c>
      <c r="E73">
        <v>10</v>
      </c>
      <c r="F73">
        <v>10</v>
      </c>
      <c r="G73">
        <v>0</v>
      </c>
      <c r="H73">
        <v>1</v>
      </c>
      <c r="I73">
        <v>9</v>
      </c>
      <c r="J73">
        <v>0.55000000000000004</v>
      </c>
      <c r="K73">
        <v>5.3177032470703098</v>
      </c>
      <c r="L73" s="7">
        <v>4.8272476196289098</v>
      </c>
      <c r="M73">
        <v>7.6337261199951199</v>
      </c>
      <c r="N73">
        <v>8.0228576660156197</v>
      </c>
      <c r="O73">
        <v>0</v>
      </c>
      <c r="P73">
        <v>0</v>
      </c>
      <c r="Q73">
        <v>5</v>
      </c>
      <c r="R73" s="12">
        <v>0</v>
      </c>
      <c r="S73" s="12">
        <f t="shared" si="2"/>
        <v>0</v>
      </c>
      <c r="T73">
        <v>1.35099220275879</v>
      </c>
      <c r="U73">
        <v>1.2902698516845701</v>
      </c>
      <c r="V73">
        <v>1.10474145412445</v>
      </c>
      <c r="W73" s="13">
        <v>0.18552839756011999</v>
      </c>
      <c r="X73">
        <v>0.24625074863433799</v>
      </c>
      <c r="Y73">
        <v>0.24625074863433799</v>
      </c>
      <c r="Z73">
        <v>0</v>
      </c>
      <c r="AA73">
        <v>0.5</v>
      </c>
      <c r="AB73">
        <v>1</v>
      </c>
      <c r="AC73">
        <v>0.66666666666666696</v>
      </c>
      <c r="AD73">
        <v>0.5</v>
      </c>
      <c r="AE73">
        <v>0.5</v>
      </c>
    </row>
    <row r="74" spans="1:31" s="1" customFormat="1" x14ac:dyDescent="0.15">
      <c r="A74" s="5">
        <v>309</v>
      </c>
      <c r="B74" s="1">
        <v>11</v>
      </c>
      <c r="C74" s="1">
        <v>9</v>
      </c>
      <c r="D74" s="1">
        <v>10</v>
      </c>
      <c r="E74" s="1">
        <v>10</v>
      </c>
      <c r="F74" s="1">
        <v>10</v>
      </c>
      <c r="G74" s="1">
        <v>0</v>
      </c>
      <c r="H74" s="1">
        <v>1</v>
      </c>
      <c r="I74" s="1">
        <v>9</v>
      </c>
      <c r="J74" s="1">
        <v>0.55000000000000004</v>
      </c>
      <c r="K74" s="1">
        <v>5.5743694305419904</v>
      </c>
      <c r="L74" s="1">
        <v>5.3778152465820304</v>
      </c>
      <c r="M74" s="1">
        <v>9.6497936248779297</v>
      </c>
      <c r="N74" s="1">
        <v>6.7121925354003897</v>
      </c>
      <c r="O74" s="1">
        <v>0</v>
      </c>
      <c r="P74" s="1">
        <v>0</v>
      </c>
      <c r="Q74" s="1">
        <v>9</v>
      </c>
      <c r="R74" s="14">
        <v>0</v>
      </c>
      <c r="S74" s="14">
        <f t="shared" si="2"/>
        <v>0</v>
      </c>
      <c r="T74" s="1">
        <v>1.39521408081055</v>
      </c>
      <c r="U74" s="1">
        <v>1.4570846557617201</v>
      </c>
      <c r="V74" s="1">
        <v>1.1161485910415601</v>
      </c>
      <c r="W74" s="1">
        <v>0.34093606472015398</v>
      </c>
      <c r="X74" s="1">
        <v>0.27906548976898199</v>
      </c>
      <c r="Y74" s="1">
        <v>0.27906548976898199</v>
      </c>
      <c r="Z74" s="1">
        <v>0</v>
      </c>
      <c r="AA74" s="1">
        <v>0.9</v>
      </c>
      <c r="AB74" s="1">
        <v>1</v>
      </c>
      <c r="AC74" s="1">
        <v>0.94736842105263197</v>
      </c>
      <c r="AD74" s="1">
        <v>0.1</v>
      </c>
      <c r="AE74" s="1">
        <v>0.9</v>
      </c>
    </row>
    <row r="75" spans="1:31" x14ac:dyDescent="0.15">
      <c r="A75" s="4">
        <v>975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5.9835968017578098</v>
      </c>
      <c r="L75" s="7">
        <v>5.1374645233154297</v>
      </c>
      <c r="M75">
        <v>5.5081539154052699</v>
      </c>
      <c r="N75">
        <v>8.8732242584228498</v>
      </c>
      <c r="O75">
        <v>1</v>
      </c>
      <c r="P75">
        <v>1</v>
      </c>
      <c r="Q75">
        <v>11</v>
      </c>
      <c r="R75" s="12">
        <v>9.0899999999999995E-2</v>
      </c>
      <c r="S75" s="12">
        <f t="shared" si="2"/>
        <v>0.1</v>
      </c>
      <c r="T75">
        <v>1.5258693695068399</v>
      </c>
      <c r="U75">
        <v>1.3324146270752</v>
      </c>
      <c r="V75">
        <v>1.2329286336898799</v>
      </c>
      <c r="W75" s="13">
        <v>9.94859933853149E-2</v>
      </c>
      <c r="X75">
        <v>0.29294073581695601</v>
      </c>
      <c r="Y75">
        <v>0.29294073581695601</v>
      </c>
      <c r="Z75">
        <v>0.1</v>
      </c>
      <c r="AA75">
        <v>1</v>
      </c>
      <c r="AB75">
        <v>0.90909090909090895</v>
      </c>
      <c r="AC75">
        <v>0.952380952380952</v>
      </c>
      <c r="AD75">
        <v>0</v>
      </c>
      <c r="AE75">
        <v>0.9</v>
      </c>
    </row>
    <row r="76" spans="1:31" x14ac:dyDescent="0.15">
      <c r="A76" s="4">
        <v>54</v>
      </c>
      <c r="B76">
        <v>9</v>
      </c>
      <c r="C76">
        <v>11</v>
      </c>
      <c r="D76">
        <v>10</v>
      </c>
      <c r="E76">
        <v>10</v>
      </c>
      <c r="F76">
        <v>8</v>
      </c>
      <c r="G76">
        <v>2</v>
      </c>
      <c r="H76">
        <v>1</v>
      </c>
      <c r="I76">
        <v>9</v>
      </c>
      <c r="J76">
        <v>0.45</v>
      </c>
      <c r="K76">
        <v>6.2606983184814498</v>
      </c>
      <c r="L76" s="7">
        <v>5.9362640380859402</v>
      </c>
      <c r="M76">
        <v>9.4991874694824201</v>
      </c>
      <c r="N76">
        <v>7.20314598083496</v>
      </c>
      <c r="O76">
        <v>0</v>
      </c>
      <c r="P76">
        <v>0</v>
      </c>
      <c r="Q76">
        <v>6</v>
      </c>
      <c r="R76" s="12">
        <v>0</v>
      </c>
      <c r="S76" s="12">
        <f t="shared" si="2"/>
        <v>0</v>
      </c>
      <c r="T76">
        <v>0.99372100830078103</v>
      </c>
      <c r="U76">
        <v>1.0361270904541</v>
      </c>
      <c r="V76">
        <v>0.86705189943313599</v>
      </c>
      <c r="W76" s="13">
        <v>0.16907519102096599</v>
      </c>
      <c r="X76">
        <v>0.12666910886764501</v>
      </c>
      <c r="Y76">
        <v>0.12666910886764501</v>
      </c>
      <c r="Z76">
        <v>0</v>
      </c>
      <c r="AA76">
        <v>0.6</v>
      </c>
      <c r="AB76">
        <v>1</v>
      </c>
      <c r="AC76">
        <v>0.75</v>
      </c>
      <c r="AD76">
        <v>0.4</v>
      </c>
      <c r="AE76">
        <v>0.6</v>
      </c>
    </row>
    <row r="77" spans="1:31" x14ac:dyDescent="0.15">
      <c r="A77" s="4">
        <v>252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5.5907897949218697</v>
      </c>
      <c r="L77" s="7">
        <v>5.0919361114501998</v>
      </c>
      <c r="M77">
        <v>7.8364677429199201</v>
      </c>
      <c r="N77">
        <v>8.0380058288574201</v>
      </c>
      <c r="O77">
        <v>0</v>
      </c>
      <c r="P77">
        <v>0</v>
      </c>
      <c r="Q77">
        <v>9</v>
      </c>
      <c r="R77" s="12">
        <v>0</v>
      </c>
      <c r="S77" s="12">
        <f t="shared" si="2"/>
        <v>0</v>
      </c>
      <c r="T77">
        <v>1.47378921508789</v>
      </c>
      <c r="U77">
        <v>1.41155433654785</v>
      </c>
      <c r="V77">
        <v>1.19915163516998</v>
      </c>
      <c r="W77" s="13">
        <v>0.21240270137786901</v>
      </c>
      <c r="X77">
        <v>0.27463757991790799</v>
      </c>
      <c r="Y77">
        <v>0.27463757991790799</v>
      </c>
      <c r="Z77">
        <v>0</v>
      </c>
      <c r="AA77">
        <v>0.9</v>
      </c>
      <c r="AB77">
        <v>1</v>
      </c>
      <c r="AC77">
        <v>0.94736842105263197</v>
      </c>
      <c r="AD77">
        <v>0.1</v>
      </c>
      <c r="AE77">
        <v>0.9</v>
      </c>
    </row>
    <row r="78" spans="1:31" x14ac:dyDescent="0.15">
      <c r="A78" s="4">
        <v>657</v>
      </c>
      <c r="B78">
        <v>11</v>
      </c>
      <c r="C78">
        <v>9</v>
      </c>
      <c r="D78">
        <v>10</v>
      </c>
      <c r="E78">
        <v>10</v>
      </c>
      <c r="F78">
        <v>9</v>
      </c>
      <c r="G78">
        <v>1</v>
      </c>
      <c r="H78">
        <v>2</v>
      </c>
      <c r="I78">
        <v>8</v>
      </c>
      <c r="J78">
        <v>0.55000000000000004</v>
      </c>
      <c r="K78">
        <v>6.63751220703125</v>
      </c>
      <c r="L78" s="7">
        <v>5.3869895935058603</v>
      </c>
      <c r="M78">
        <v>4.1660060882568404</v>
      </c>
      <c r="N78">
        <v>4.7264080047607404</v>
      </c>
      <c r="O78">
        <v>1</v>
      </c>
      <c r="P78">
        <v>1</v>
      </c>
      <c r="Q78">
        <v>10</v>
      </c>
      <c r="R78" s="12">
        <v>0.1</v>
      </c>
      <c r="S78" s="12">
        <f t="shared" si="2"/>
        <v>0.1</v>
      </c>
      <c r="T78">
        <v>1.4264621734619101</v>
      </c>
      <c r="U78">
        <v>1.34857273101807</v>
      </c>
      <c r="V78">
        <v>1.1730268001556401</v>
      </c>
      <c r="W78" s="13">
        <v>0.17554593086242701</v>
      </c>
      <c r="X78">
        <v>0.25343537330627403</v>
      </c>
      <c r="Y78">
        <v>0.25343537330627403</v>
      </c>
      <c r="Z78">
        <v>0.1</v>
      </c>
      <c r="AA78">
        <v>0.9</v>
      </c>
      <c r="AB78">
        <v>0.9</v>
      </c>
      <c r="AC78">
        <v>0.9</v>
      </c>
      <c r="AD78">
        <v>0.1</v>
      </c>
      <c r="AE78">
        <v>0.8</v>
      </c>
    </row>
    <row r="79" spans="1:31" x14ac:dyDescent="0.15">
      <c r="A79" s="4">
        <v>267</v>
      </c>
      <c r="B79">
        <v>11</v>
      </c>
      <c r="C79">
        <v>9</v>
      </c>
      <c r="D79">
        <v>10</v>
      </c>
      <c r="E79">
        <v>10</v>
      </c>
      <c r="F79">
        <v>10</v>
      </c>
      <c r="G79">
        <v>0</v>
      </c>
      <c r="H79">
        <v>1</v>
      </c>
      <c r="I79">
        <v>9</v>
      </c>
      <c r="J79">
        <v>0.55000000000000004</v>
      </c>
      <c r="K79">
        <v>6.0652790069580096</v>
      </c>
      <c r="L79" s="7">
        <v>5.4422721862793004</v>
      </c>
      <c r="M79">
        <v>7.7259044647216797</v>
      </c>
      <c r="N79">
        <v>8.7674789428710902</v>
      </c>
      <c r="O79">
        <v>0</v>
      </c>
      <c r="P79">
        <v>0</v>
      </c>
      <c r="Q79">
        <v>9</v>
      </c>
      <c r="R79" s="12">
        <v>0</v>
      </c>
      <c r="S79" s="12">
        <f t="shared" si="2"/>
        <v>0</v>
      </c>
      <c r="T79">
        <v>1.4299144744873</v>
      </c>
      <c r="U79">
        <v>1.3741378784179701</v>
      </c>
      <c r="V79">
        <v>1.18876612186432</v>
      </c>
      <c r="W79" s="13">
        <v>0.18537175655365001</v>
      </c>
      <c r="X79">
        <v>0.24114835262298601</v>
      </c>
      <c r="Y79">
        <v>0.24114835262298601</v>
      </c>
      <c r="Z79">
        <v>0</v>
      </c>
      <c r="AA79">
        <v>0.9</v>
      </c>
      <c r="AB79">
        <v>1</v>
      </c>
      <c r="AC79">
        <v>0.94736842105263197</v>
      </c>
      <c r="AD79">
        <v>0.1</v>
      </c>
      <c r="AE79">
        <v>0.9</v>
      </c>
    </row>
    <row r="80" spans="1:31" x14ac:dyDescent="0.15">
      <c r="A80" s="4">
        <v>592</v>
      </c>
      <c r="B80">
        <v>10</v>
      </c>
      <c r="C80">
        <v>10</v>
      </c>
      <c r="D80">
        <v>10</v>
      </c>
      <c r="E80">
        <v>10</v>
      </c>
      <c r="F80">
        <v>9</v>
      </c>
      <c r="G80">
        <v>1</v>
      </c>
      <c r="H80">
        <v>1</v>
      </c>
      <c r="I80">
        <v>9</v>
      </c>
      <c r="J80">
        <v>0.5</v>
      </c>
      <c r="K80">
        <v>5.3844451904296902</v>
      </c>
      <c r="L80" s="7">
        <v>5.0768184661865199</v>
      </c>
      <c r="M80">
        <v>8.7702751159668004</v>
      </c>
      <c r="N80">
        <v>7.1801071166992196</v>
      </c>
      <c r="O80">
        <v>0</v>
      </c>
      <c r="P80">
        <v>0</v>
      </c>
      <c r="Q80">
        <v>6</v>
      </c>
      <c r="R80" s="12">
        <v>0</v>
      </c>
      <c r="S80" s="12">
        <f t="shared" si="2"/>
        <v>0</v>
      </c>
      <c r="T80">
        <v>1.1696186065673799</v>
      </c>
      <c r="U80">
        <v>1.1858444213867201</v>
      </c>
      <c r="V80">
        <v>0.98033297061920199</v>
      </c>
      <c r="W80" s="13">
        <v>0.20551145076751701</v>
      </c>
      <c r="X80">
        <v>0.18928563594818101</v>
      </c>
      <c r="Y80">
        <v>0.18928563594818101</v>
      </c>
      <c r="Z80">
        <v>0</v>
      </c>
      <c r="AA80">
        <v>0.6</v>
      </c>
      <c r="AB80">
        <v>1</v>
      </c>
      <c r="AC80">
        <v>0.75</v>
      </c>
      <c r="AD80">
        <v>0.4</v>
      </c>
      <c r="AE80">
        <v>0.6</v>
      </c>
    </row>
    <row r="81" spans="1:31" x14ac:dyDescent="0.15">
      <c r="A81" s="4">
        <v>933</v>
      </c>
      <c r="B81">
        <v>11</v>
      </c>
      <c r="C81">
        <v>9</v>
      </c>
      <c r="D81">
        <v>10</v>
      </c>
      <c r="E81">
        <v>10</v>
      </c>
      <c r="F81">
        <v>9</v>
      </c>
      <c r="G81">
        <v>1</v>
      </c>
      <c r="H81">
        <v>2</v>
      </c>
      <c r="I81">
        <v>8</v>
      </c>
      <c r="J81">
        <v>0.55000000000000004</v>
      </c>
      <c r="K81">
        <v>5.6455249786376998</v>
      </c>
      <c r="L81" s="7">
        <v>5.0686912536621103</v>
      </c>
      <c r="M81">
        <v>5.7427520751953098</v>
      </c>
      <c r="N81">
        <v>3.7267417907714799</v>
      </c>
      <c r="O81">
        <v>0</v>
      </c>
      <c r="P81">
        <v>0</v>
      </c>
      <c r="Q81">
        <v>7</v>
      </c>
      <c r="R81" s="12">
        <v>0</v>
      </c>
      <c r="S81" s="12">
        <f t="shared" si="2"/>
        <v>0</v>
      </c>
      <c r="T81">
        <v>1.1929168701171899</v>
      </c>
      <c r="U81">
        <v>1.19144630432129</v>
      </c>
      <c r="V81">
        <v>1.0038750171661399</v>
      </c>
      <c r="W81" s="13">
        <v>0.18757128715515101</v>
      </c>
      <c r="X81">
        <v>0.18904185295105</v>
      </c>
      <c r="Y81">
        <v>0.18904185295105</v>
      </c>
      <c r="Z81">
        <v>0</v>
      </c>
      <c r="AA81">
        <v>0.7</v>
      </c>
      <c r="AB81">
        <v>1</v>
      </c>
      <c r="AC81">
        <v>0.82352941176470595</v>
      </c>
      <c r="AD81">
        <v>0.3</v>
      </c>
      <c r="AE81">
        <v>0.7</v>
      </c>
    </row>
    <row r="82" spans="1:31" x14ac:dyDescent="0.15">
      <c r="L82" s="8">
        <f>AVERAGE(L2:L81)</f>
        <v>3.8124807834625236</v>
      </c>
      <c r="W82" s="15">
        <f t="shared" ref="W82:AE82" si="3">AVERAGE(W2:W81)</f>
        <v>0.11791961118578906</v>
      </c>
      <c r="Z82" s="9">
        <f t="shared" si="3"/>
        <v>8.7499999999999939E-2</v>
      </c>
      <c r="AA82" s="9">
        <f t="shared" si="3"/>
        <v>0.7337499999999999</v>
      </c>
      <c r="AB82" s="9">
        <f t="shared" si="3"/>
        <v>0.9083426989676987</v>
      </c>
      <c r="AC82" s="9">
        <f t="shared" si="3"/>
        <v>0.79305892979027726</v>
      </c>
      <c r="AD82" s="9">
        <f t="shared" si="3"/>
        <v>0.26625000000000021</v>
      </c>
      <c r="AE82" s="9">
        <f t="shared" si="3"/>
        <v>0.64624999999999966</v>
      </c>
    </row>
    <row r="83" spans="1:31" x14ac:dyDescent="0.15">
      <c r="L83" s="8">
        <f>MAX(L2:L81)</f>
        <v>5.9843196868896502</v>
      </c>
      <c r="W83" s="15">
        <f t="shared" ref="W83:AE83" si="4">MAX(W2:W81)</f>
        <v>0.353418469429016</v>
      </c>
      <c r="Z83" s="9">
        <f t="shared" si="4"/>
        <v>0.4</v>
      </c>
      <c r="AA83" s="9">
        <f t="shared" si="4"/>
        <v>1</v>
      </c>
      <c r="AB83" s="9">
        <f t="shared" si="4"/>
        <v>1</v>
      </c>
      <c r="AC83" s="9">
        <f t="shared" si="4"/>
        <v>1</v>
      </c>
      <c r="AD83" s="9">
        <f t="shared" si="4"/>
        <v>0.8</v>
      </c>
      <c r="AE83" s="9">
        <f t="shared" si="4"/>
        <v>1</v>
      </c>
    </row>
    <row r="84" spans="1:31" x14ac:dyDescent="0.15">
      <c r="L84" s="8">
        <f>MIN(L2:L81)</f>
        <v>1.7271423339843699</v>
      </c>
      <c r="W84" s="15">
        <f t="shared" ref="W84:AE84" si="5">MIN(W2:W81)</f>
        <v>4.1389465332031201E-4</v>
      </c>
      <c r="Z84" s="9">
        <f t="shared" si="5"/>
        <v>0</v>
      </c>
      <c r="AA84" s="9">
        <f t="shared" si="5"/>
        <v>0.2</v>
      </c>
      <c r="AB84" s="9">
        <f t="shared" si="5"/>
        <v>0.66666666666666696</v>
      </c>
      <c r="AC84" s="9">
        <f t="shared" si="5"/>
        <v>0.33333333333333298</v>
      </c>
      <c r="AD84" s="9">
        <f t="shared" si="5"/>
        <v>0</v>
      </c>
      <c r="AE84" s="9">
        <f t="shared" si="5"/>
        <v>0.2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s="9" t="s">
        <v>10</v>
      </c>
      <c r="L90" s="9" t="s">
        <v>33</v>
      </c>
      <c r="N90" s="9" t="s">
        <v>123</v>
      </c>
      <c r="O90" s="9" t="s">
        <v>125</v>
      </c>
      <c r="P90" s="9" t="s">
        <v>66</v>
      </c>
      <c r="Q90" s="9"/>
      <c r="R90" s="9"/>
      <c r="S90" s="9"/>
      <c r="W90" s="13"/>
    </row>
    <row r="91" spans="1:31" x14ac:dyDescent="0.15">
      <c r="K91" s="9"/>
      <c r="L91" s="9"/>
      <c r="M91" s="9"/>
      <c r="P91" s="9">
        <v>0.2</v>
      </c>
      <c r="Q91" s="9">
        <v>-400</v>
      </c>
      <c r="R91" s="9">
        <v>1600</v>
      </c>
      <c r="S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1</v>
      </c>
      <c r="P92" s="9">
        <v>0.4</v>
      </c>
      <c r="Q92" s="9">
        <v>-800</v>
      </c>
      <c r="R92" s="9">
        <v>1200</v>
      </c>
      <c r="S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2</v>
      </c>
      <c r="P93" s="9">
        <v>0.45</v>
      </c>
      <c r="Q93" s="9">
        <v>-900</v>
      </c>
      <c r="R93" s="9">
        <v>1100</v>
      </c>
      <c r="S93" s="9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3</v>
      </c>
      <c r="M94" s="9">
        <v>3</v>
      </c>
      <c r="P94" s="9">
        <v>0.49</v>
      </c>
      <c r="Q94" s="9">
        <v>-980</v>
      </c>
      <c r="R94" s="9">
        <v>1020</v>
      </c>
      <c r="S94" s="9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>
        <v>4</v>
      </c>
      <c r="W95" s="13"/>
    </row>
    <row r="96" spans="1:31" x14ac:dyDescent="0.15">
      <c r="K96" s="9" t="s">
        <v>38</v>
      </c>
      <c r="L96" s="9">
        <f>COUNTIF(L2:L81,"&lt;2.157")-COUNTIF(L2:L81,"&lt;1.996")</f>
        <v>5</v>
      </c>
      <c r="M96" s="9">
        <v>7</v>
      </c>
      <c r="W96" s="13"/>
    </row>
    <row r="97" spans="11:23" x14ac:dyDescent="0.15">
      <c r="K97" s="9" t="s">
        <v>39</v>
      </c>
      <c r="L97" s="9">
        <f>COUNTIF(L2:L81,"&lt;2.318")-COUNTIF(L2:L81,"&lt;2.157")</f>
        <v>2</v>
      </c>
      <c r="M97" s="9">
        <v>11</v>
      </c>
      <c r="W97" s="13"/>
    </row>
    <row r="98" spans="11:23" x14ac:dyDescent="0.15">
      <c r="K98" s="9" t="s">
        <v>40</v>
      </c>
      <c r="L98" s="9">
        <f>COUNTIF(L2:L81,"&lt;2.479")-COUNTIF(L2:L81,"&lt;2.318")</f>
        <v>4</v>
      </c>
      <c r="M98" s="9">
        <v>14</v>
      </c>
      <c r="W98" s="13"/>
    </row>
    <row r="99" spans="11:23" x14ac:dyDescent="0.15">
      <c r="K99" s="9" t="s">
        <v>41</v>
      </c>
      <c r="L99" s="9">
        <f>COUNTIF(L2:L81,"&lt;2.64")-COUNTIF(L2:L81,"&lt;2.479")</f>
        <v>1</v>
      </c>
      <c r="M99" s="9">
        <v>16</v>
      </c>
    </row>
    <row r="100" spans="11:23" x14ac:dyDescent="0.15">
      <c r="K100" s="9" t="s">
        <v>42</v>
      </c>
      <c r="L100" s="9">
        <f>COUNTIF(L2:L81,"&lt;2.801")-COUNTIF(L2:L81,"&lt;2.64")</f>
        <v>0</v>
      </c>
      <c r="M100" s="9">
        <v>14</v>
      </c>
      <c r="W100" s="13"/>
    </row>
    <row r="101" spans="11:23" s="20" customFormat="1" x14ac:dyDescent="0.15">
      <c r="K101" s="23" t="s">
        <v>43</v>
      </c>
      <c r="L101" s="23">
        <f>COUNTIF(L2:L81,"&lt;2.962")-COUNTIF(L2:L81,"&lt;2.801")</f>
        <v>11</v>
      </c>
      <c r="M101" s="23">
        <v>11</v>
      </c>
    </row>
    <row r="102" spans="11:23" x14ac:dyDescent="0.15">
      <c r="K102" s="9" t="s">
        <v>44</v>
      </c>
      <c r="L102" s="9">
        <f>COUNTIF(L2:L81,"&lt;3.123")-COUNTIF(L2:L81,"&lt;2.962")</f>
        <v>0</v>
      </c>
      <c r="M102" s="9">
        <v>7</v>
      </c>
      <c r="W102" s="13"/>
    </row>
    <row r="103" spans="11:23" x14ac:dyDescent="0.15">
      <c r="K103" s="9" t="s">
        <v>45</v>
      </c>
      <c r="L103" s="9">
        <f>COUNTIF(L2:L81,"&lt;3.284")-COUNTIF(L2:L81,"&lt;3.123")</f>
        <v>0</v>
      </c>
      <c r="M103" s="9">
        <v>4</v>
      </c>
    </row>
    <row r="104" spans="11:23" x14ac:dyDescent="0.15">
      <c r="K104" s="9" t="s">
        <v>46</v>
      </c>
      <c r="L104" s="9">
        <f>COUNTIF(L2:L81,"&lt;3.445")-COUNTIF(L2:L81,"&lt;3.284")</f>
        <v>0</v>
      </c>
      <c r="M104" s="9">
        <v>3</v>
      </c>
    </row>
    <row r="105" spans="11:23" x14ac:dyDescent="0.15">
      <c r="K105" s="9" t="s">
        <v>47</v>
      </c>
      <c r="L105" s="9">
        <f>COUNTIF(L2:L81,"&lt;3.606")-COUNTIF(L2:L81,"&lt;3.445")</f>
        <v>0</v>
      </c>
      <c r="M105" s="9">
        <v>2</v>
      </c>
    </row>
    <row r="106" spans="11:23" x14ac:dyDescent="0.15">
      <c r="K106" s="9" t="s">
        <v>48</v>
      </c>
      <c r="L106" s="9">
        <f>COUNTIF(L2:L81,"&lt;3.767")-COUNTIF(L2:L81,"&lt;3.606")</f>
        <v>0</v>
      </c>
      <c r="M106" s="9">
        <v>1</v>
      </c>
    </row>
    <row r="107" spans="11:23" x14ac:dyDescent="0.15">
      <c r="K107" s="9" t="s">
        <v>49</v>
      </c>
      <c r="L107" s="9">
        <f>COUNTIF(L2:L81,"&lt;3.928")-COUNTIF(L2:L81,"&lt;3.767")</f>
        <v>1</v>
      </c>
      <c r="M107" s="9">
        <v>2</v>
      </c>
    </row>
    <row r="108" spans="11:23" x14ac:dyDescent="0.15">
      <c r="K108" s="9" t="s">
        <v>50</v>
      </c>
      <c r="L108" s="9">
        <f>COUNTIF(L2:L81,"&lt;4.089")-COUNTIF(L2:L81,"&lt;3.928")</f>
        <v>12</v>
      </c>
      <c r="M108" s="9">
        <v>3</v>
      </c>
    </row>
    <row r="109" spans="11:23" x14ac:dyDescent="0.15">
      <c r="K109" s="9" t="s">
        <v>51</v>
      </c>
      <c r="L109" s="9">
        <f>COUNTIF(L2:L81,"&lt;4.25")-COUNTIF(L2:L81,"&lt;4.089")</f>
        <v>16</v>
      </c>
      <c r="M109" s="9">
        <v>4</v>
      </c>
    </row>
    <row r="110" spans="11:23" x14ac:dyDescent="0.15">
      <c r="K110" s="9" t="s">
        <v>52</v>
      </c>
      <c r="L110" s="9">
        <f>COUNTIF(L2:L81,"&lt;4.411")-COUNTIF(L2:L81,"&lt;4.25")</f>
        <v>10</v>
      </c>
      <c r="M110" s="9">
        <v>7</v>
      </c>
    </row>
    <row r="111" spans="11:23" x14ac:dyDescent="0.15">
      <c r="K111" s="9" t="s">
        <v>53</v>
      </c>
      <c r="L111" s="9">
        <f>COUNTIF(L2:L81,"&lt;4.572")-COUNTIF(L2:L81,"&lt;4.411")</f>
        <v>0</v>
      </c>
      <c r="M111" s="9">
        <v>11</v>
      </c>
    </row>
    <row r="112" spans="11:23" x14ac:dyDescent="0.15">
      <c r="K112" s="9" t="s">
        <v>54</v>
      </c>
      <c r="L112" s="9">
        <f>COUNTIF(L2:L81,"&lt;4.733")-COUNTIF(L2:L81,"&lt;4.572")</f>
        <v>0</v>
      </c>
      <c r="M112" s="9">
        <v>14</v>
      </c>
      <c r="W112" s="13"/>
    </row>
    <row r="113" spans="11:23" x14ac:dyDescent="0.15">
      <c r="K113" s="9" t="s">
        <v>55</v>
      </c>
      <c r="L113" s="9">
        <f>COUNTIF(L2:L81,"&lt;4.894")-COUNTIF(L2:L81,"&lt;4.733")</f>
        <v>5</v>
      </c>
      <c r="M113" s="9">
        <v>16</v>
      </c>
      <c r="W113" s="13"/>
    </row>
    <row r="114" spans="11:23" x14ac:dyDescent="0.15">
      <c r="K114" s="9" t="s">
        <v>56</v>
      </c>
      <c r="L114" s="9">
        <f>COUNTIF(L2:L81,"&lt;5.055")-COUNTIF(L2:L81,"&lt;4.894")</f>
        <v>0</v>
      </c>
      <c r="M114" s="9">
        <v>14</v>
      </c>
      <c r="W114" s="13"/>
    </row>
    <row r="115" spans="11:23" x14ac:dyDescent="0.15">
      <c r="K115" s="9" t="s">
        <v>57</v>
      </c>
      <c r="L115" s="9">
        <f>COUNTIF(L2:L81,"&lt;5.216")-COUNTIF(L2:L81,"&lt;5.055")</f>
        <v>4</v>
      </c>
      <c r="M115" s="9">
        <v>11</v>
      </c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>
        <v>7</v>
      </c>
      <c r="W116" s="13"/>
    </row>
    <row r="117" spans="11:23" x14ac:dyDescent="0.15">
      <c r="K117" s="9" t="s">
        <v>59</v>
      </c>
      <c r="L117" s="9">
        <f>COUNTIF(L2:L81,"&lt;5.538")-COUNTIF(L2:L81,"&lt;5.377")</f>
        <v>3</v>
      </c>
      <c r="M117" s="9">
        <v>4</v>
      </c>
      <c r="W117" s="13"/>
    </row>
    <row r="118" spans="11:23" x14ac:dyDescent="0.15">
      <c r="K118" s="9" t="s">
        <v>60</v>
      </c>
      <c r="L118" s="9">
        <f>COUNTIF(L2:L81,"&lt;5.699")-COUNTIF(L2:L81,"&lt;5.538")</f>
        <v>1</v>
      </c>
      <c r="M118" s="9">
        <v>3</v>
      </c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>
        <v>2</v>
      </c>
      <c r="W119" s="13"/>
    </row>
    <row r="120" spans="11:23" x14ac:dyDescent="0.15">
      <c r="K120" s="9" t="s">
        <v>62</v>
      </c>
      <c r="L120" s="9">
        <f>COUNTIF(L2:L81,"&lt;6.021")-COUNTIF(L2:L81,"&lt;5.86")</f>
        <v>2</v>
      </c>
      <c r="M120" s="9">
        <v>1</v>
      </c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</sheetData>
  <phoneticPr fontId="5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E103"/>
  <sheetViews>
    <sheetView topLeftCell="F91" workbookViewId="0">
      <selection activeCell="F1" sqref="A1:XFD104"/>
    </sheetView>
  </sheetViews>
  <sheetFormatPr defaultColWidth="8.875" defaultRowHeight="13.5" x14ac:dyDescent="0.15"/>
  <cols>
    <col min="11" max="12" width="16.875" customWidth="1"/>
    <col min="13" max="14" width="12.875"/>
    <col min="20" max="22" width="12.875"/>
    <col min="23" max="23" width="18.12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423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>
        <v>4.79616355895996</v>
      </c>
      <c r="L2" s="7">
        <v>1.7705326080322299</v>
      </c>
      <c r="M2">
        <v>1.2137985229492201</v>
      </c>
      <c r="N2">
        <v>4.9377822875976598</v>
      </c>
      <c r="O2">
        <v>2</v>
      </c>
      <c r="P2">
        <v>2</v>
      </c>
      <c r="Q2">
        <v>10</v>
      </c>
      <c r="R2" s="12">
        <v>0.2</v>
      </c>
      <c r="S2" s="12">
        <f t="shared" ref="S2:S23" si="0">O2/E2</f>
        <v>0.2</v>
      </c>
      <c r="T2">
        <v>1.7650852203369101</v>
      </c>
      <c r="U2">
        <v>1.5730403661727901</v>
      </c>
      <c r="V2">
        <v>1.55152571201325</v>
      </c>
      <c r="W2" s="13">
        <v>2.1514654159545898E-2</v>
      </c>
      <c r="X2">
        <v>0.21355950832366899</v>
      </c>
      <c r="Y2">
        <v>0.21355950832366899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825</v>
      </c>
      <c r="B3">
        <v>14</v>
      </c>
      <c r="C3">
        <v>6</v>
      </c>
      <c r="D3">
        <v>10</v>
      </c>
      <c r="E3">
        <v>10</v>
      </c>
      <c r="F3">
        <v>9</v>
      </c>
      <c r="G3">
        <v>1</v>
      </c>
      <c r="H3">
        <v>5</v>
      </c>
      <c r="I3">
        <v>5</v>
      </c>
      <c r="J3">
        <v>0.7</v>
      </c>
      <c r="K3">
        <v>4.4214286804199201</v>
      </c>
      <c r="L3" s="7">
        <v>1.7271423339843699</v>
      </c>
      <c r="M3">
        <v>1.38176345825195</v>
      </c>
      <c r="N3">
        <v>4.6978225708007804</v>
      </c>
      <c r="O3">
        <v>3</v>
      </c>
      <c r="P3">
        <v>3</v>
      </c>
      <c r="Q3">
        <v>11</v>
      </c>
      <c r="R3" s="12">
        <v>0.2727</v>
      </c>
      <c r="S3" s="12">
        <f t="shared" si="0"/>
        <v>0.3</v>
      </c>
      <c r="T3">
        <v>1.4143486022949201</v>
      </c>
      <c r="U3">
        <v>1.26383817195892</v>
      </c>
      <c r="V3">
        <v>1.2750489711761499</v>
      </c>
      <c r="W3" s="13">
        <v>1.12107992172241E-2</v>
      </c>
      <c r="X3">
        <v>0.139299631118774</v>
      </c>
      <c r="Y3">
        <v>0.139299631118774</v>
      </c>
      <c r="Z3">
        <v>0.3</v>
      </c>
      <c r="AA3">
        <v>0.8</v>
      </c>
      <c r="AB3">
        <v>0.72727272727272696</v>
      </c>
      <c r="AC3">
        <v>0.76190476190476197</v>
      </c>
      <c r="AD3">
        <v>0.2</v>
      </c>
      <c r="AE3">
        <v>0.5</v>
      </c>
    </row>
    <row r="4" spans="1:31" s="7" customFormat="1" x14ac:dyDescent="0.15">
      <c r="A4" s="24">
        <v>102</v>
      </c>
      <c r="B4" s="7">
        <v>14</v>
      </c>
      <c r="C4" s="7">
        <v>6</v>
      </c>
      <c r="D4" s="7">
        <v>10</v>
      </c>
      <c r="E4" s="7">
        <v>10</v>
      </c>
      <c r="F4" s="7">
        <v>9</v>
      </c>
      <c r="G4" s="7">
        <v>1</v>
      </c>
      <c r="H4" s="7">
        <v>5</v>
      </c>
      <c r="I4" s="7">
        <v>5</v>
      </c>
      <c r="J4" s="7">
        <v>0.7</v>
      </c>
      <c r="K4" s="7">
        <v>4.6773967742919904</v>
      </c>
      <c r="L4" s="7">
        <v>1.82977867126465</v>
      </c>
      <c r="M4" s="7">
        <v>1.0213718414306601</v>
      </c>
      <c r="N4" s="7">
        <v>4.0784187316894496</v>
      </c>
      <c r="O4" s="7">
        <v>3</v>
      </c>
      <c r="P4" s="7">
        <v>3</v>
      </c>
      <c r="Q4" s="7">
        <v>9</v>
      </c>
      <c r="R4" s="26">
        <v>0.33329999999999999</v>
      </c>
      <c r="S4" s="26">
        <f t="shared" si="0"/>
        <v>0.3</v>
      </c>
      <c r="T4" s="7">
        <v>1.67404556274414</v>
      </c>
      <c r="U4" s="7">
        <v>1.4920192956924401</v>
      </c>
      <c r="V4" s="7">
        <v>1.47686100006103</v>
      </c>
      <c r="W4" s="7">
        <v>1.51582956314087E-2</v>
      </c>
      <c r="X4" s="7">
        <v>0.197184562683105</v>
      </c>
      <c r="Y4" s="7">
        <v>0.197184562683105</v>
      </c>
      <c r="Z4" s="7">
        <v>0.3</v>
      </c>
      <c r="AA4" s="7">
        <v>0.6</v>
      </c>
      <c r="AB4" s="7">
        <v>0.66666666666666696</v>
      </c>
      <c r="AC4" s="7">
        <v>0.63157894736842102</v>
      </c>
      <c r="AD4" s="7">
        <v>0.4</v>
      </c>
      <c r="AE4" s="7">
        <v>0.3</v>
      </c>
    </row>
    <row r="5" spans="1:31" x14ac:dyDescent="0.15">
      <c r="A5" s="4">
        <v>72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4.7297554016113299</v>
      </c>
      <c r="L5" s="7">
        <v>2.1201934814453098</v>
      </c>
      <c r="M5">
        <v>1.22868156433105</v>
      </c>
      <c r="N5">
        <v>5.0380516052246103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1.89982986450195</v>
      </c>
      <c r="U5">
        <v>1.6543264389038099</v>
      </c>
      <c r="V5">
        <v>1.6437902450561499</v>
      </c>
      <c r="W5" s="13">
        <v>1.05361938476562E-2</v>
      </c>
      <c r="X5">
        <v>0.256039619445801</v>
      </c>
      <c r="Y5">
        <v>0.256039619445801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868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3.7255001068115199</v>
      </c>
      <c r="L6" s="7">
        <v>2.12992668151856</v>
      </c>
      <c r="M6">
        <v>1.7113456726074201</v>
      </c>
      <c r="N6">
        <v>3.2912960052490199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1.2244358062744101</v>
      </c>
      <c r="U6">
        <v>1.1473345756530799</v>
      </c>
      <c r="V6">
        <v>1.07429599761963</v>
      </c>
      <c r="W6" s="13">
        <v>7.3038578033447293E-2</v>
      </c>
      <c r="X6">
        <v>0.15013980865478499</v>
      </c>
      <c r="Y6">
        <v>0.15013980865478499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s="7" customFormat="1" x14ac:dyDescent="0.15">
      <c r="A7" s="24">
        <v>841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5.5779495239257804</v>
      </c>
      <c r="L7" s="7">
        <v>2.1462345123290998</v>
      </c>
      <c r="M7" s="7">
        <v>1.3056335449218699</v>
      </c>
      <c r="N7" s="7">
        <v>5.1822357177734402</v>
      </c>
      <c r="O7" s="7">
        <v>3</v>
      </c>
      <c r="P7" s="7">
        <v>3</v>
      </c>
      <c r="Q7" s="7">
        <v>11</v>
      </c>
      <c r="R7" s="26">
        <v>0.2727</v>
      </c>
      <c r="S7" s="26">
        <f t="shared" si="0"/>
        <v>0.3</v>
      </c>
      <c r="T7" s="7">
        <v>1.9648456573486299</v>
      </c>
      <c r="U7" s="7">
        <v>1.7565677165985101</v>
      </c>
      <c r="V7" s="7">
        <v>1.7051146030426001</v>
      </c>
      <c r="W7" s="7">
        <v>5.1453113555908203E-2</v>
      </c>
      <c r="X7" s="7">
        <v>0.25973105430603</v>
      </c>
      <c r="Y7" s="7">
        <v>0.25973105430603</v>
      </c>
      <c r="Z7" s="7">
        <v>0.3</v>
      </c>
      <c r="AA7" s="7">
        <v>0.8</v>
      </c>
      <c r="AB7" s="7">
        <v>0.72727272727272696</v>
      </c>
      <c r="AC7" s="7">
        <v>0.76190476190476197</v>
      </c>
      <c r="AD7" s="7">
        <v>0.2</v>
      </c>
      <c r="AE7" s="7">
        <v>0.5</v>
      </c>
    </row>
    <row r="8" spans="1:31" x14ac:dyDescent="0.15">
      <c r="A8" s="4">
        <v>119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4.3686408996581996</v>
      </c>
      <c r="L8" s="7">
        <v>2.4335365295410201</v>
      </c>
      <c r="M8">
        <v>2.13887214660644</v>
      </c>
      <c r="N8">
        <v>4.3466472625732404</v>
      </c>
      <c r="O8">
        <v>1</v>
      </c>
      <c r="P8">
        <v>1</v>
      </c>
      <c r="Q8">
        <v>7</v>
      </c>
      <c r="R8" s="12">
        <v>0.1429</v>
      </c>
      <c r="S8" s="12">
        <f t="shared" si="0"/>
        <v>0.1</v>
      </c>
      <c r="T8">
        <v>1.4554977416992201</v>
      </c>
      <c r="U8">
        <v>1.32540655136108</v>
      </c>
      <c r="V8">
        <v>1.2578763961792001</v>
      </c>
      <c r="W8" s="13">
        <v>6.7530155181884793E-2</v>
      </c>
      <c r="X8">
        <v>0.19762134552002</v>
      </c>
      <c r="Y8">
        <v>0.19762134552002</v>
      </c>
      <c r="Z8">
        <v>0.1</v>
      </c>
      <c r="AA8">
        <v>0.6</v>
      </c>
      <c r="AB8">
        <v>0.85714285714285698</v>
      </c>
      <c r="AC8">
        <v>0.70588235294117596</v>
      </c>
      <c r="AD8">
        <v>0.4</v>
      </c>
      <c r="AE8">
        <v>0.5</v>
      </c>
    </row>
    <row r="9" spans="1:31" x14ac:dyDescent="0.15">
      <c r="A9" s="4">
        <v>712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3.8304862976074201</v>
      </c>
      <c r="L9" s="7">
        <v>2.4365577697753902</v>
      </c>
      <c r="M9">
        <v>2.0268630981445299</v>
      </c>
      <c r="N9">
        <v>4.0611400604248002</v>
      </c>
      <c r="O9">
        <v>1</v>
      </c>
      <c r="P9">
        <v>1</v>
      </c>
      <c r="Q9">
        <v>8</v>
      </c>
      <c r="R9" s="12">
        <v>0.125</v>
      </c>
      <c r="S9" s="12">
        <f t="shared" si="0"/>
        <v>0.1</v>
      </c>
      <c r="T9">
        <v>1.32381820678711</v>
      </c>
      <c r="U9">
        <v>1.19930648803711</v>
      </c>
      <c r="V9">
        <v>1.15740430355072</v>
      </c>
      <c r="W9" s="13">
        <v>4.1902184486389202E-2</v>
      </c>
      <c r="X9">
        <v>0.16641390323638899</v>
      </c>
      <c r="Y9">
        <v>0.16641390323638899</v>
      </c>
      <c r="Z9">
        <v>0.1</v>
      </c>
      <c r="AA9">
        <v>0.7</v>
      </c>
      <c r="AB9">
        <v>0.875</v>
      </c>
      <c r="AC9">
        <v>0.77777777777777801</v>
      </c>
      <c r="AD9">
        <v>0.3</v>
      </c>
      <c r="AE9">
        <v>0.6</v>
      </c>
    </row>
    <row r="10" spans="1:31" x14ac:dyDescent="0.15">
      <c r="A10" s="4">
        <v>623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5.1097850799560502</v>
      </c>
      <c r="L10" s="7">
        <v>2.44809913635254</v>
      </c>
      <c r="M10">
        <v>1.50448989868164</v>
      </c>
      <c r="N10">
        <v>5.08154296875</v>
      </c>
      <c r="O10">
        <v>3</v>
      </c>
      <c r="P10">
        <v>3</v>
      </c>
      <c r="Q10">
        <v>11</v>
      </c>
      <c r="R10" s="12">
        <v>0.2727</v>
      </c>
      <c r="S10" s="12">
        <f t="shared" si="0"/>
        <v>0.3</v>
      </c>
      <c r="T10">
        <v>1.9449977874755899</v>
      </c>
      <c r="U10">
        <v>1.7109842300414999</v>
      </c>
      <c r="V10">
        <v>1.6664686203002901</v>
      </c>
      <c r="W10" s="13">
        <v>4.4515609741210903E-2</v>
      </c>
      <c r="X10">
        <v>0.27852916717529302</v>
      </c>
      <c r="Y10">
        <v>0.27852916717529302</v>
      </c>
      <c r="Z10">
        <v>0.3</v>
      </c>
      <c r="AA10">
        <v>0.8</v>
      </c>
      <c r="AB10">
        <v>0.72727272727272696</v>
      </c>
      <c r="AC10">
        <v>0.76190476190476197</v>
      </c>
      <c r="AD10">
        <v>0.2</v>
      </c>
      <c r="AE10">
        <v>0.5</v>
      </c>
    </row>
    <row r="11" spans="1:31" x14ac:dyDescent="0.15">
      <c r="A11" s="4">
        <v>591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4.6628608703613299</v>
      </c>
      <c r="L11" s="7">
        <v>2.0548019409179701</v>
      </c>
      <c r="M11">
        <v>1.08113670349121</v>
      </c>
      <c r="N11">
        <v>4.8973674774169904</v>
      </c>
      <c r="O11">
        <v>3</v>
      </c>
      <c r="P11">
        <v>3</v>
      </c>
      <c r="Q11">
        <v>10</v>
      </c>
      <c r="R11" s="12">
        <v>0.3</v>
      </c>
      <c r="S11" s="12">
        <f t="shared" si="0"/>
        <v>0.3</v>
      </c>
      <c r="T11">
        <v>1.8415470123291</v>
      </c>
      <c r="U11">
        <v>1.60388803482056</v>
      </c>
      <c r="V11">
        <v>1.5869390964508101</v>
      </c>
      <c r="W11" s="13">
        <v>1.6948938369751001E-2</v>
      </c>
      <c r="X11">
        <v>0.25460791587829601</v>
      </c>
      <c r="Y11">
        <v>0.25460791587829601</v>
      </c>
      <c r="Z11">
        <v>0.3</v>
      </c>
      <c r="AA11">
        <v>0.7</v>
      </c>
      <c r="AB11">
        <v>0.7</v>
      </c>
      <c r="AC11">
        <v>0.7</v>
      </c>
      <c r="AD11">
        <v>0.3</v>
      </c>
      <c r="AE11">
        <v>0.4</v>
      </c>
    </row>
    <row r="12" spans="1:31" x14ac:dyDescent="0.15">
      <c r="A12" s="4">
        <v>978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3.4440174102783199</v>
      </c>
      <c r="L12" s="7">
        <v>2.0815982818603498</v>
      </c>
      <c r="M12">
        <v>1.84171295166016</v>
      </c>
      <c r="N12">
        <v>4.19870948791504</v>
      </c>
      <c r="O12">
        <v>1</v>
      </c>
      <c r="P12">
        <v>1</v>
      </c>
      <c r="Q12">
        <v>6</v>
      </c>
      <c r="R12" s="12">
        <v>0.16669999999999999</v>
      </c>
      <c r="S12" s="12">
        <f t="shared" si="0"/>
        <v>0.1</v>
      </c>
      <c r="T12">
        <v>1.1796455383300799</v>
      </c>
      <c r="U12">
        <v>1.05387115478516</v>
      </c>
      <c r="V12">
        <v>1.0405982732772801</v>
      </c>
      <c r="W12" s="13">
        <v>1.32728815078735E-2</v>
      </c>
      <c r="X12">
        <v>0.13904726505279499</v>
      </c>
      <c r="Y12">
        <v>0.13904726505279499</v>
      </c>
      <c r="Z12">
        <v>0.1</v>
      </c>
      <c r="AA12">
        <v>0.5</v>
      </c>
      <c r="AB12">
        <v>0.83333333333333304</v>
      </c>
      <c r="AC12">
        <v>0.625</v>
      </c>
      <c r="AD12">
        <v>0.5</v>
      </c>
      <c r="AE12">
        <v>0.4</v>
      </c>
    </row>
    <row r="13" spans="1:31" x14ac:dyDescent="0.15">
      <c r="A13" s="4">
        <v>493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5.0703258514404297</v>
      </c>
      <c r="L13" s="7">
        <v>2.62752342224121</v>
      </c>
      <c r="M13">
        <v>1.81320571899414</v>
      </c>
      <c r="N13">
        <v>4.7498149871826199</v>
      </c>
      <c r="O13">
        <v>2</v>
      </c>
      <c r="P13">
        <v>2</v>
      </c>
      <c r="Q13">
        <v>9</v>
      </c>
      <c r="R13" s="12">
        <v>0.22220000000000001</v>
      </c>
      <c r="S13" s="12">
        <f t="shared" si="0"/>
        <v>0.2</v>
      </c>
      <c r="T13">
        <v>1.41508293151855</v>
      </c>
      <c r="U13">
        <v>1.2839426994323699</v>
      </c>
      <c r="V13">
        <v>1.2195917367935201</v>
      </c>
      <c r="W13" s="13">
        <v>6.4350962638854994E-2</v>
      </c>
      <c r="X13">
        <v>0.19549119472503701</v>
      </c>
      <c r="Y13">
        <v>0.19549119472503701</v>
      </c>
      <c r="Z13">
        <v>0.2</v>
      </c>
      <c r="AA13">
        <v>0.7</v>
      </c>
      <c r="AB13">
        <v>0.77777777777777801</v>
      </c>
      <c r="AC13">
        <v>0.73684210526315796</v>
      </c>
      <c r="AD13">
        <v>0.3</v>
      </c>
      <c r="AE13">
        <v>0.5</v>
      </c>
    </row>
    <row r="14" spans="1:31" x14ac:dyDescent="0.15">
      <c r="A14" s="4">
        <v>777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4.4665031433105504</v>
      </c>
      <c r="L14" s="7">
        <v>2.8712577819824201</v>
      </c>
      <c r="M14">
        <v>2.1287269592285201</v>
      </c>
      <c r="N14">
        <v>7.0480537414550799</v>
      </c>
      <c r="O14">
        <v>1</v>
      </c>
      <c r="P14">
        <v>1</v>
      </c>
      <c r="Q14">
        <v>7</v>
      </c>
      <c r="R14" s="12">
        <v>0.1429</v>
      </c>
      <c r="S14" s="12">
        <f t="shared" si="0"/>
        <v>0.1</v>
      </c>
      <c r="T14">
        <v>1.3028812408447299</v>
      </c>
      <c r="U14">
        <v>1.06840896606445</v>
      </c>
      <c r="V14">
        <v>1.1222727298736599</v>
      </c>
      <c r="W14" s="13">
        <v>5.3863763809204102E-2</v>
      </c>
      <c r="X14">
        <v>0.180608510971069</v>
      </c>
      <c r="Y14">
        <v>0.180608510971069</v>
      </c>
      <c r="Z14">
        <v>0.1</v>
      </c>
      <c r="AA14">
        <v>0.6</v>
      </c>
      <c r="AB14">
        <v>0.85714285714285698</v>
      </c>
      <c r="AC14">
        <v>0.70588235294117596</v>
      </c>
      <c r="AD14">
        <v>0.4</v>
      </c>
      <c r="AE14">
        <v>0.5</v>
      </c>
    </row>
    <row r="15" spans="1:31" x14ac:dyDescent="0.15">
      <c r="A15" s="4">
        <v>517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4.7208194732665998</v>
      </c>
      <c r="L15" s="7">
        <v>2.8725395202636701</v>
      </c>
      <c r="M15">
        <v>1.7823657989502</v>
      </c>
      <c r="N15">
        <v>4.6035461425781197</v>
      </c>
      <c r="O15">
        <v>2</v>
      </c>
      <c r="P15">
        <v>2</v>
      </c>
      <c r="Q15">
        <v>10</v>
      </c>
      <c r="R15" s="12">
        <v>0.2</v>
      </c>
      <c r="S15" s="12">
        <f t="shared" si="0"/>
        <v>0.2</v>
      </c>
      <c r="T15">
        <v>1.4440841674804701</v>
      </c>
      <c r="U15">
        <v>1.2877063751220701</v>
      </c>
      <c r="V15">
        <v>1.2229411602020299</v>
      </c>
      <c r="W15" s="13">
        <v>6.4765214920043904E-2</v>
      </c>
      <c r="X15">
        <v>0.22114300727844199</v>
      </c>
      <c r="Y15">
        <v>0.22114300727844199</v>
      </c>
      <c r="Z15">
        <v>0.2</v>
      </c>
      <c r="AA15">
        <v>0.8</v>
      </c>
      <c r="AB15">
        <v>0.8</v>
      </c>
      <c r="AC15">
        <v>0.8</v>
      </c>
      <c r="AD15">
        <v>0.2</v>
      </c>
      <c r="AE15">
        <v>0.6</v>
      </c>
    </row>
    <row r="16" spans="1:31" x14ac:dyDescent="0.15">
      <c r="A16" s="4">
        <v>888</v>
      </c>
      <c r="B16">
        <v>11</v>
      </c>
      <c r="C16">
        <v>9</v>
      </c>
      <c r="D16">
        <v>10</v>
      </c>
      <c r="E16">
        <v>10</v>
      </c>
      <c r="F16">
        <v>8</v>
      </c>
      <c r="G16">
        <v>2</v>
      </c>
      <c r="H16">
        <v>3</v>
      </c>
      <c r="I16">
        <v>7</v>
      </c>
      <c r="J16">
        <v>0.55000000000000004</v>
      </c>
      <c r="K16">
        <v>5.3221569061279297</v>
      </c>
      <c r="L16" s="7">
        <v>2.9267635345459002</v>
      </c>
      <c r="M16">
        <v>1.6298122406005899</v>
      </c>
      <c r="N16">
        <v>6.1318473815918004</v>
      </c>
      <c r="O16">
        <v>3</v>
      </c>
      <c r="P16">
        <v>3</v>
      </c>
      <c r="Q16">
        <v>10</v>
      </c>
      <c r="R16" s="12">
        <v>0.3</v>
      </c>
      <c r="S16" s="12">
        <f t="shared" si="0"/>
        <v>0.3</v>
      </c>
      <c r="T16">
        <v>1.49039459228516</v>
      </c>
      <c r="U16">
        <v>1.2271867990493801</v>
      </c>
      <c r="V16">
        <v>1.30383849143982</v>
      </c>
      <c r="W16" s="13">
        <v>7.6651692390441895E-2</v>
      </c>
      <c r="X16">
        <v>0.186556100845337</v>
      </c>
      <c r="Y16">
        <v>0.186556100845337</v>
      </c>
      <c r="Z16">
        <v>0.3</v>
      </c>
      <c r="AA16">
        <v>0.7</v>
      </c>
      <c r="AB16">
        <v>0.7</v>
      </c>
      <c r="AC16">
        <v>0.7</v>
      </c>
      <c r="AD16">
        <v>0.3</v>
      </c>
      <c r="AE16">
        <v>0.4</v>
      </c>
    </row>
    <row r="17" spans="1:31" x14ac:dyDescent="0.15">
      <c r="A17" s="4">
        <v>27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4.7454948425293004</v>
      </c>
      <c r="L17" s="7">
        <v>2.9166088104247998</v>
      </c>
      <c r="M17">
        <v>1.91544342041016</v>
      </c>
      <c r="N17">
        <v>4.6660480499267596</v>
      </c>
      <c r="O17">
        <v>2</v>
      </c>
      <c r="P17">
        <v>2</v>
      </c>
      <c r="Q17">
        <v>11</v>
      </c>
      <c r="R17" s="12">
        <v>0.18179999999999999</v>
      </c>
      <c r="S17" s="12">
        <f t="shared" si="0"/>
        <v>0.2</v>
      </c>
      <c r="T17">
        <v>1.5258769989013701</v>
      </c>
      <c r="U17">
        <v>1.36233901977539</v>
      </c>
      <c r="V17">
        <v>1.2990763187408401</v>
      </c>
      <c r="W17" s="13">
        <v>6.3262701034545898E-2</v>
      </c>
      <c r="X17">
        <v>0.22680068016052199</v>
      </c>
      <c r="Y17">
        <v>0.22680068016052199</v>
      </c>
      <c r="Z17">
        <v>0.2</v>
      </c>
      <c r="AA17">
        <v>0.9</v>
      </c>
      <c r="AB17">
        <v>0.81818181818181801</v>
      </c>
      <c r="AC17">
        <v>0.85714285714285698</v>
      </c>
      <c r="AD17">
        <v>0.1</v>
      </c>
      <c r="AE17">
        <v>0.7</v>
      </c>
    </row>
    <row r="18" spans="1:31" x14ac:dyDescent="0.15">
      <c r="A18" s="4">
        <v>980</v>
      </c>
      <c r="B18">
        <v>12</v>
      </c>
      <c r="C18">
        <v>8</v>
      </c>
      <c r="D18">
        <v>10</v>
      </c>
      <c r="E18">
        <v>10</v>
      </c>
      <c r="F18">
        <v>9</v>
      </c>
      <c r="G18">
        <v>1</v>
      </c>
      <c r="H18">
        <v>3</v>
      </c>
      <c r="I18">
        <v>7</v>
      </c>
      <c r="J18">
        <v>0.6</v>
      </c>
      <c r="K18">
        <v>4.6285438537597701</v>
      </c>
      <c r="L18" s="7">
        <v>2.9090633392334002</v>
      </c>
      <c r="M18">
        <v>1.88529205322266</v>
      </c>
      <c r="N18">
        <v>4.2690563201904297</v>
      </c>
      <c r="O18">
        <v>1</v>
      </c>
      <c r="P18">
        <v>1</v>
      </c>
      <c r="Q18">
        <v>5</v>
      </c>
      <c r="R18" s="12">
        <v>0.2</v>
      </c>
      <c r="S18" s="12">
        <f t="shared" si="0"/>
        <v>0.1</v>
      </c>
      <c r="T18">
        <v>1.27714920043945</v>
      </c>
      <c r="U18">
        <v>1.1360836029052701</v>
      </c>
      <c r="V18">
        <v>1.1041742563247701</v>
      </c>
      <c r="W18" s="13">
        <v>3.1909346580505399E-2</v>
      </c>
      <c r="X18">
        <v>0.172974944114685</v>
      </c>
      <c r="Y18">
        <v>0.172974944114685</v>
      </c>
      <c r="Z18">
        <v>0.1</v>
      </c>
      <c r="AA18">
        <v>0.4</v>
      </c>
      <c r="AB18">
        <v>0.8</v>
      </c>
      <c r="AC18">
        <v>0.53333333333333299</v>
      </c>
      <c r="AD18">
        <v>0.6</v>
      </c>
      <c r="AE18">
        <v>0.3</v>
      </c>
    </row>
    <row r="19" spans="1:31" x14ac:dyDescent="0.15">
      <c r="A19" s="4">
        <v>837</v>
      </c>
      <c r="B19">
        <v>12</v>
      </c>
      <c r="C19">
        <v>8</v>
      </c>
      <c r="D19">
        <v>10</v>
      </c>
      <c r="E19">
        <v>10</v>
      </c>
      <c r="F19">
        <v>9</v>
      </c>
      <c r="G19">
        <v>1</v>
      </c>
      <c r="H19">
        <v>3</v>
      </c>
      <c r="I19">
        <v>7</v>
      </c>
      <c r="J19">
        <v>0.6</v>
      </c>
      <c r="K19">
        <v>4.48995018005371</v>
      </c>
      <c r="L19" s="7">
        <v>2.94857597351074</v>
      </c>
      <c r="M19">
        <v>2.59440040588379</v>
      </c>
      <c r="N19">
        <v>4.6319618225097701</v>
      </c>
      <c r="O19">
        <v>2</v>
      </c>
      <c r="P19">
        <v>2</v>
      </c>
      <c r="Q19">
        <v>9</v>
      </c>
      <c r="R19" s="12">
        <v>0.22220000000000001</v>
      </c>
      <c r="S19" s="12">
        <f t="shared" si="0"/>
        <v>0.2</v>
      </c>
      <c r="T19">
        <v>1.3769226074218699</v>
      </c>
      <c r="U19">
        <v>1.23881340026855</v>
      </c>
      <c r="V19">
        <v>1.1876404285430899</v>
      </c>
      <c r="W19" s="13">
        <v>5.1172971725463902E-2</v>
      </c>
      <c r="X19">
        <v>0.18928217887878401</v>
      </c>
      <c r="Y19">
        <v>0.18928217887878401</v>
      </c>
      <c r="Z19">
        <v>0.2</v>
      </c>
      <c r="AA19">
        <v>0.7</v>
      </c>
      <c r="AB19">
        <v>0.77777777777777801</v>
      </c>
      <c r="AC19">
        <v>0.73684210526315796</v>
      </c>
      <c r="AD19">
        <v>0.3</v>
      </c>
      <c r="AE19">
        <v>0.5</v>
      </c>
    </row>
    <row r="20" spans="1:31" x14ac:dyDescent="0.15">
      <c r="A20" s="4">
        <v>414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4.4205131530761701</v>
      </c>
      <c r="L20" s="7">
        <v>2.9590759277343701</v>
      </c>
      <c r="M20">
        <v>2.1666221618652299</v>
      </c>
      <c r="N20">
        <v>6.3166141510009801</v>
      </c>
      <c r="O20">
        <v>1</v>
      </c>
      <c r="P20">
        <v>1</v>
      </c>
      <c r="Q20">
        <v>8</v>
      </c>
      <c r="R20" s="12">
        <v>0.125</v>
      </c>
      <c r="S20" s="12">
        <f t="shared" si="0"/>
        <v>0.1</v>
      </c>
      <c r="T20">
        <v>1.4120674133300799</v>
      </c>
      <c r="U20">
        <v>1.1775331497192401</v>
      </c>
      <c r="V20">
        <v>1.1907002925872801</v>
      </c>
      <c r="W20" s="13">
        <v>1.3167142868042001E-2</v>
      </c>
      <c r="X20">
        <v>0.22136712074279799</v>
      </c>
      <c r="Y20">
        <v>0.22136712074279799</v>
      </c>
      <c r="Z20">
        <v>0.1</v>
      </c>
      <c r="AA20">
        <v>0.7</v>
      </c>
      <c r="AB20">
        <v>0.875</v>
      </c>
      <c r="AC20">
        <v>0.77777777777777801</v>
      </c>
      <c r="AD20">
        <v>0.3</v>
      </c>
      <c r="AE20">
        <v>0.6</v>
      </c>
    </row>
    <row r="21" spans="1:31" x14ac:dyDescent="0.15">
      <c r="A21" s="4">
        <v>113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4.0190277099609402</v>
      </c>
      <c r="L21" s="7">
        <v>2.9592247009277299</v>
      </c>
      <c r="M21">
        <v>3.0995292663574201</v>
      </c>
      <c r="N21">
        <v>5.4743957519531197</v>
      </c>
      <c r="O21">
        <v>0</v>
      </c>
      <c r="P21">
        <v>0</v>
      </c>
      <c r="Q21">
        <v>6</v>
      </c>
      <c r="R21" s="12">
        <v>0</v>
      </c>
      <c r="S21" s="12">
        <f t="shared" si="0"/>
        <v>0</v>
      </c>
      <c r="T21">
        <v>1.23481941223145</v>
      </c>
      <c r="U21">
        <v>1.0928773880004901</v>
      </c>
      <c r="V21">
        <v>1.0505173206329399</v>
      </c>
      <c r="W21" s="13">
        <v>4.2360067367553697E-2</v>
      </c>
      <c r="X21">
        <v>0.18430209159851099</v>
      </c>
      <c r="Y21">
        <v>0.18430209159851099</v>
      </c>
      <c r="Z21">
        <v>0</v>
      </c>
      <c r="AA21">
        <v>0.6</v>
      </c>
      <c r="AB21">
        <v>1</v>
      </c>
      <c r="AC21">
        <v>0.75</v>
      </c>
      <c r="AD21">
        <v>0.4</v>
      </c>
      <c r="AE21">
        <v>0.6</v>
      </c>
    </row>
    <row r="22" spans="1:31" x14ac:dyDescent="0.15">
      <c r="A22" s="4">
        <v>886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4.3056831359863299</v>
      </c>
      <c r="L22" s="7">
        <v>2.9554023742675799</v>
      </c>
      <c r="M22">
        <v>2.3007888793945299</v>
      </c>
      <c r="N22">
        <v>3.56577491760254</v>
      </c>
      <c r="O22">
        <v>1</v>
      </c>
      <c r="P22">
        <v>1</v>
      </c>
      <c r="Q22">
        <v>7</v>
      </c>
      <c r="R22" s="12">
        <v>0.1429</v>
      </c>
      <c r="S22" s="12">
        <f t="shared" si="0"/>
        <v>0.1</v>
      </c>
      <c r="T22">
        <v>1.3386402130127</v>
      </c>
      <c r="U22">
        <v>1.2534433603286701</v>
      </c>
      <c r="V22">
        <v>1.1390419006347701</v>
      </c>
      <c r="W22" s="13">
        <v>0.114401459693909</v>
      </c>
      <c r="X22">
        <v>0.19959831237792999</v>
      </c>
      <c r="Y22">
        <v>0.19959831237792999</v>
      </c>
      <c r="Z22">
        <v>0.1</v>
      </c>
      <c r="AA22">
        <v>0.6</v>
      </c>
      <c r="AB22">
        <v>0.85714285714285698</v>
      </c>
      <c r="AC22">
        <v>0.70588235294117596</v>
      </c>
      <c r="AD22">
        <v>0.4</v>
      </c>
      <c r="AE22">
        <v>0.5</v>
      </c>
    </row>
    <row r="23" spans="1:31" s="2" customFormat="1" x14ac:dyDescent="0.15">
      <c r="A23" s="17">
        <v>287</v>
      </c>
      <c r="B23" s="2">
        <v>13</v>
      </c>
      <c r="C23" s="2">
        <v>7</v>
      </c>
      <c r="D23" s="2">
        <v>10</v>
      </c>
      <c r="E23" s="2">
        <v>10</v>
      </c>
      <c r="F23" s="2">
        <v>10</v>
      </c>
      <c r="G23" s="2">
        <v>0</v>
      </c>
      <c r="H23" s="2">
        <v>3</v>
      </c>
      <c r="I23" s="2">
        <v>7</v>
      </c>
      <c r="J23" s="2">
        <v>0.65</v>
      </c>
      <c r="K23" s="2">
        <v>4.0195064544677699</v>
      </c>
      <c r="L23" s="2">
        <v>2.9595031738281201</v>
      </c>
      <c r="M23" s="2">
        <v>3.0390090942382799</v>
      </c>
      <c r="N23" s="2">
        <v>3.6469268798828098</v>
      </c>
      <c r="O23" s="2">
        <v>1</v>
      </c>
      <c r="P23" s="2">
        <v>1</v>
      </c>
      <c r="Q23" s="2">
        <v>9</v>
      </c>
      <c r="R23" s="18">
        <v>0.1111</v>
      </c>
      <c r="S23" s="18">
        <f t="shared" si="0"/>
        <v>0.1</v>
      </c>
      <c r="T23" s="2">
        <v>1.19313812255859</v>
      </c>
      <c r="U23" s="2">
        <v>1.1318773031234699</v>
      </c>
      <c r="V23" s="2">
        <v>1.01965427398682</v>
      </c>
      <c r="W23" s="2">
        <v>0.11222302913665801</v>
      </c>
      <c r="X23" s="2">
        <v>0.17348384857177701</v>
      </c>
      <c r="Y23" s="2">
        <v>0.17348384857177701</v>
      </c>
      <c r="Z23" s="2">
        <v>0.1</v>
      </c>
      <c r="AA23" s="2">
        <v>0.8</v>
      </c>
      <c r="AB23" s="2">
        <v>0.88888888888888895</v>
      </c>
      <c r="AC23" s="2">
        <v>0.84210526315789502</v>
      </c>
      <c r="AD23" s="2">
        <v>0.2</v>
      </c>
      <c r="AE23" s="2">
        <v>0.7</v>
      </c>
    </row>
    <row r="24" spans="1:31" x14ac:dyDescent="0.15">
      <c r="A24" s="4">
        <v>672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4.90431785583496</v>
      </c>
      <c r="L24" s="7">
        <v>3.9714603424072301</v>
      </c>
      <c r="M24">
        <v>3.4686317443847701</v>
      </c>
      <c r="N24">
        <v>8.7698516845703107</v>
      </c>
      <c r="O24">
        <v>1</v>
      </c>
      <c r="P24">
        <v>1</v>
      </c>
      <c r="Q24">
        <v>10</v>
      </c>
      <c r="R24" s="12">
        <v>0.1</v>
      </c>
      <c r="S24" s="12">
        <f t="shared" ref="S24:S51" si="1">O24/E24</f>
        <v>0.1</v>
      </c>
      <c r="T24">
        <v>1.4625225067138701</v>
      </c>
      <c r="U24">
        <v>1.1540565490722701</v>
      </c>
      <c r="V24">
        <v>1.2141859531402599</v>
      </c>
      <c r="W24" s="13">
        <v>6.0129404067993199E-2</v>
      </c>
      <c r="X24">
        <v>0.24833655357360801</v>
      </c>
      <c r="Y24">
        <v>0.24833655357360801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335</v>
      </c>
      <c r="B25">
        <v>11</v>
      </c>
      <c r="C25">
        <v>9</v>
      </c>
      <c r="D25">
        <v>10</v>
      </c>
      <c r="E25">
        <v>10</v>
      </c>
      <c r="F25">
        <v>9</v>
      </c>
      <c r="G25">
        <v>1</v>
      </c>
      <c r="H25">
        <v>2</v>
      </c>
      <c r="I25">
        <v>8</v>
      </c>
      <c r="J25">
        <v>0.55000000000000004</v>
      </c>
      <c r="K25">
        <v>5.4272899627685502</v>
      </c>
      <c r="L25" s="7">
        <v>3.97402763366699</v>
      </c>
      <c r="M25">
        <v>2.95474433898926</v>
      </c>
      <c r="N25">
        <v>5.9921894073486301</v>
      </c>
      <c r="O25">
        <v>1</v>
      </c>
      <c r="P25">
        <v>1</v>
      </c>
      <c r="Q25">
        <v>8</v>
      </c>
      <c r="R25" s="12">
        <v>0.125</v>
      </c>
      <c r="S25" s="12">
        <f t="shared" si="1"/>
        <v>0.1</v>
      </c>
      <c r="T25">
        <v>1.39288330078125</v>
      </c>
      <c r="U25">
        <v>1.22688484191895</v>
      </c>
      <c r="V25">
        <v>1.1819324493408201</v>
      </c>
      <c r="W25" s="13">
        <v>4.4952392578125E-2</v>
      </c>
      <c r="X25">
        <v>0.21095085144042999</v>
      </c>
      <c r="Y25">
        <v>0.21095085144042999</v>
      </c>
      <c r="Z25">
        <v>0.1</v>
      </c>
      <c r="AA25">
        <v>0.7</v>
      </c>
      <c r="AB25">
        <v>0.875</v>
      </c>
      <c r="AC25">
        <v>0.77777777777777801</v>
      </c>
      <c r="AD25">
        <v>0.3</v>
      </c>
      <c r="AE25">
        <v>0.6</v>
      </c>
    </row>
    <row r="26" spans="1:31" x14ac:dyDescent="0.15">
      <c r="A26" s="4">
        <v>302</v>
      </c>
      <c r="B26">
        <v>10</v>
      </c>
      <c r="C26">
        <v>10</v>
      </c>
      <c r="D26">
        <v>10</v>
      </c>
      <c r="E26">
        <v>10</v>
      </c>
      <c r="F26">
        <v>9</v>
      </c>
      <c r="G26">
        <v>1</v>
      </c>
      <c r="H26">
        <v>1</v>
      </c>
      <c r="I26">
        <v>9</v>
      </c>
      <c r="J26">
        <v>0.5</v>
      </c>
      <c r="K26">
        <v>4.7890052795410201</v>
      </c>
      <c r="L26" s="7">
        <v>4.0009784698486301</v>
      </c>
      <c r="M26">
        <v>4.79604148864746</v>
      </c>
      <c r="N26">
        <v>8.7636318206787092</v>
      </c>
      <c r="O26">
        <v>1</v>
      </c>
      <c r="P26">
        <v>1</v>
      </c>
      <c r="Q26">
        <v>8</v>
      </c>
      <c r="R26" s="12">
        <v>0.125</v>
      </c>
      <c r="S26" s="12">
        <f t="shared" si="1"/>
        <v>0.1</v>
      </c>
      <c r="T26">
        <v>1.1680774688720701</v>
      </c>
      <c r="U26">
        <v>0.96880531311035201</v>
      </c>
      <c r="V26">
        <v>0.99573481082916304</v>
      </c>
      <c r="W26" s="13">
        <v>2.6929497718811E-2</v>
      </c>
      <c r="X26">
        <v>0.17234265804290799</v>
      </c>
      <c r="Y26">
        <v>0.17234265804290799</v>
      </c>
      <c r="Z26">
        <v>0.1</v>
      </c>
      <c r="AA26">
        <v>0.7</v>
      </c>
      <c r="AB26">
        <v>0.875</v>
      </c>
      <c r="AC26">
        <v>0.77777777777777801</v>
      </c>
      <c r="AD26">
        <v>0.3</v>
      </c>
      <c r="AE26">
        <v>0.6</v>
      </c>
    </row>
    <row r="27" spans="1:31" x14ac:dyDescent="0.15">
      <c r="A27" s="4">
        <v>941</v>
      </c>
      <c r="B27">
        <v>9</v>
      </c>
      <c r="C27">
        <v>11</v>
      </c>
      <c r="D27">
        <v>10</v>
      </c>
      <c r="E27">
        <v>10</v>
      </c>
      <c r="F27">
        <v>8</v>
      </c>
      <c r="G27">
        <v>2</v>
      </c>
      <c r="H27">
        <v>1</v>
      </c>
      <c r="I27">
        <v>9</v>
      </c>
      <c r="J27">
        <v>0.45</v>
      </c>
      <c r="K27">
        <v>4.4096031188964799</v>
      </c>
      <c r="L27" s="7">
        <v>4.0071868896484402</v>
      </c>
      <c r="M27">
        <v>7.4551219940185502</v>
      </c>
      <c r="N27">
        <v>7.8552112579345703</v>
      </c>
      <c r="O27">
        <v>0</v>
      </c>
      <c r="P27">
        <v>0</v>
      </c>
      <c r="Q27">
        <v>2</v>
      </c>
      <c r="R27" s="12">
        <v>0</v>
      </c>
      <c r="S27" s="12">
        <f t="shared" si="1"/>
        <v>0</v>
      </c>
      <c r="T27">
        <v>0.89368820190429699</v>
      </c>
      <c r="U27">
        <v>0.85235214233398404</v>
      </c>
      <c r="V27">
        <v>0.789830982685089</v>
      </c>
      <c r="W27" s="13">
        <v>6.2521159648895305E-2</v>
      </c>
      <c r="X27">
        <v>0.103857219219208</v>
      </c>
      <c r="Y27">
        <v>0.103857219219208</v>
      </c>
      <c r="Z27">
        <v>0</v>
      </c>
      <c r="AA27">
        <v>0.2</v>
      </c>
      <c r="AB27">
        <v>1</v>
      </c>
      <c r="AC27">
        <v>0.33333333333333298</v>
      </c>
      <c r="AD27">
        <v>0.8</v>
      </c>
      <c r="AE27">
        <v>0.2</v>
      </c>
    </row>
    <row r="28" spans="1:31" x14ac:dyDescent="0.15">
      <c r="A28" s="4">
        <v>663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6.1944942474365199</v>
      </c>
      <c r="L28" s="7">
        <v>4.0158843994140598</v>
      </c>
      <c r="M28">
        <v>1.4050445556640601</v>
      </c>
      <c r="N28">
        <v>7.6294898986816397</v>
      </c>
      <c r="O28">
        <v>2</v>
      </c>
      <c r="P28">
        <v>2</v>
      </c>
      <c r="Q28">
        <v>11</v>
      </c>
      <c r="R28" s="12">
        <v>0.18179999999999999</v>
      </c>
      <c r="S28" s="12">
        <f t="shared" si="1"/>
        <v>0.2</v>
      </c>
      <c r="T28">
        <v>1.65445709228516</v>
      </c>
      <c r="U28">
        <v>1.3580245971679701</v>
      </c>
      <c r="V28">
        <v>1.38643527030945</v>
      </c>
      <c r="W28" s="13">
        <v>2.8410673141479499E-2</v>
      </c>
      <c r="X28">
        <v>0.26802182197570801</v>
      </c>
      <c r="Y28">
        <v>0.26802182197570801</v>
      </c>
      <c r="Z28">
        <v>0.2</v>
      </c>
      <c r="AA28">
        <v>0.9</v>
      </c>
      <c r="AB28">
        <v>0.81818181818181801</v>
      </c>
      <c r="AC28">
        <v>0.85714285714285698</v>
      </c>
      <c r="AD28">
        <v>0.1</v>
      </c>
      <c r="AE28">
        <v>0.7</v>
      </c>
    </row>
    <row r="29" spans="1:31" x14ac:dyDescent="0.15">
      <c r="A29" s="4">
        <v>182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6.0341167449951199</v>
      </c>
      <c r="L29" s="7">
        <v>4.0505466461181596</v>
      </c>
      <c r="M29">
        <v>1.68008613586426</v>
      </c>
      <c r="N29">
        <v>6.9547863006591797</v>
      </c>
      <c r="O29">
        <v>2</v>
      </c>
      <c r="P29">
        <v>2</v>
      </c>
      <c r="Q29">
        <v>12</v>
      </c>
      <c r="R29" s="12">
        <v>0.16669999999999999</v>
      </c>
      <c r="S29" s="12">
        <f t="shared" si="1"/>
        <v>0.2</v>
      </c>
      <c r="T29">
        <v>1.6762676239013701</v>
      </c>
      <c r="U29">
        <v>1.4012088775634799</v>
      </c>
      <c r="V29">
        <v>1.38603723049164</v>
      </c>
      <c r="W29" s="13">
        <v>1.51716470718384E-2</v>
      </c>
      <c r="X29">
        <v>0.290230393409729</v>
      </c>
      <c r="Y29">
        <v>0.290230393409729</v>
      </c>
      <c r="Z29">
        <v>0.2</v>
      </c>
      <c r="AA29">
        <v>1</v>
      </c>
      <c r="AB29">
        <v>0.83333333333333304</v>
      </c>
      <c r="AC29">
        <v>0.90909090909090895</v>
      </c>
      <c r="AD29">
        <v>0</v>
      </c>
      <c r="AE29">
        <v>0.8</v>
      </c>
    </row>
    <row r="30" spans="1:31" x14ac:dyDescent="0.15">
      <c r="A30" s="4">
        <v>798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4.7407398223876998</v>
      </c>
      <c r="L30" s="7">
        <v>4.0986251831054696</v>
      </c>
      <c r="M30">
        <v>5.7578315734863299</v>
      </c>
      <c r="N30">
        <v>8.2646980285644496</v>
      </c>
      <c r="O30">
        <v>1</v>
      </c>
      <c r="P30">
        <v>1</v>
      </c>
      <c r="Q30">
        <v>11</v>
      </c>
      <c r="R30" s="12">
        <v>9.0899999999999995E-2</v>
      </c>
      <c r="S30" s="12">
        <f t="shared" si="1"/>
        <v>0.1</v>
      </c>
      <c r="T30">
        <v>1.2469062805175799</v>
      </c>
      <c r="U30">
        <v>1.0951004028320299</v>
      </c>
      <c r="V30">
        <v>1.0414686203002901</v>
      </c>
      <c r="W30" s="13">
        <v>5.3631782531738302E-2</v>
      </c>
      <c r="X30">
        <v>0.20543766021728499</v>
      </c>
      <c r="Y30">
        <v>0.20543766021728499</v>
      </c>
      <c r="Z30">
        <v>0.1</v>
      </c>
      <c r="AA30">
        <v>1</v>
      </c>
      <c r="AB30">
        <v>0.90909090909090895</v>
      </c>
      <c r="AC30">
        <v>0.952380952380952</v>
      </c>
      <c r="AD30">
        <v>0</v>
      </c>
      <c r="AE30">
        <v>0.9</v>
      </c>
    </row>
    <row r="31" spans="1:31" x14ac:dyDescent="0.15">
      <c r="A31" s="4">
        <v>771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5.97141456604004</v>
      </c>
      <c r="L31" s="7">
        <v>4.1214008331298801</v>
      </c>
      <c r="M31">
        <v>2.4947872161865199</v>
      </c>
      <c r="N31">
        <v>7.2168121337890598</v>
      </c>
      <c r="O31">
        <v>1</v>
      </c>
      <c r="P31">
        <v>1</v>
      </c>
      <c r="Q31">
        <v>9</v>
      </c>
      <c r="R31" s="12">
        <v>0.1111</v>
      </c>
      <c r="S31" s="12">
        <f t="shared" si="1"/>
        <v>0.1</v>
      </c>
      <c r="T31">
        <v>1.65915679931641</v>
      </c>
      <c r="U31">
        <v>1.4396772384643599</v>
      </c>
      <c r="V31">
        <v>1.40558934211731</v>
      </c>
      <c r="W31" s="13">
        <v>3.4087896347045898E-2</v>
      </c>
      <c r="X31">
        <v>0.25356745719909701</v>
      </c>
      <c r="Y31">
        <v>0.25356745719909701</v>
      </c>
      <c r="Z31">
        <v>0.1</v>
      </c>
      <c r="AA31">
        <v>0.8</v>
      </c>
      <c r="AB31">
        <v>0.88888888888888895</v>
      </c>
      <c r="AC31">
        <v>0.84210526315789502</v>
      </c>
      <c r="AD31">
        <v>0.2</v>
      </c>
      <c r="AE31">
        <v>0.7</v>
      </c>
    </row>
    <row r="32" spans="1:31" x14ac:dyDescent="0.15">
      <c r="A32" s="4">
        <v>478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4.9943904876709002</v>
      </c>
      <c r="L32" s="7">
        <v>4.1260299682617196</v>
      </c>
      <c r="M32">
        <v>4.0594615936279297</v>
      </c>
      <c r="N32">
        <v>8.6095924377441406</v>
      </c>
      <c r="O32">
        <v>1</v>
      </c>
      <c r="P32">
        <v>1</v>
      </c>
      <c r="Q32">
        <v>10</v>
      </c>
      <c r="R32" s="12">
        <v>0.1</v>
      </c>
      <c r="S32" s="12">
        <f t="shared" si="1"/>
        <v>0.1</v>
      </c>
      <c r="T32">
        <v>1.5057888031005899</v>
      </c>
      <c r="U32">
        <v>1.2243556976318399</v>
      </c>
      <c r="V32">
        <v>1.2418905496597299</v>
      </c>
      <c r="W32" s="13">
        <v>1.7534852027893101E-2</v>
      </c>
      <c r="X32">
        <v>0.26389825344085699</v>
      </c>
      <c r="Y32">
        <v>0.26389825344085699</v>
      </c>
      <c r="Z32">
        <v>0.1</v>
      </c>
      <c r="AA32">
        <v>0.9</v>
      </c>
      <c r="AB32">
        <v>0.9</v>
      </c>
      <c r="AC32">
        <v>0.9</v>
      </c>
      <c r="AD32">
        <v>0.1</v>
      </c>
      <c r="AE32">
        <v>0.8</v>
      </c>
    </row>
    <row r="33" spans="1:31" x14ac:dyDescent="0.15">
      <c r="A33" s="4">
        <v>166</v>
      </c>
      <c r="B33">
        <v>9</v>
      </c>
      <c r="C33">
        <v>11</v>
      </c>
      <c r="D33">
        <v>10</v>
      </c>
      <c r="E33">
        <v>10</v>
      </c>
      <c r="F33">
        <v>8</v>
      </c>
      <c r="G33">
        <v>2</v>
      </c>
      <c r="H33">
        <v>1</v>
      </c>
      <c r="I33">
        <v>9</v>
      </c>
      <c r="J33">
        <v>0.45</v>
      </c>
      <c r="K33">
        <v>4.6205883026123002</v>
      </c>
      <c r="L33" s="7">
        <v>4.2118053436279297</v>
      </c>
      <c r="M33">
        <v>7.48451805114746</v>
      </c>
      <c r="N33">
        <v>7.7242012023925799</v>
      </c>
      <c r="O33">
        <v>0</v>
      </c>
      <c r="P33">
        <v>0</v>
      </c>
      <c r="Q33">
        <v>5</v>
      </c>
      <c r="R33" s="12">
        <v>0</v>
      </c>
      <c r="S33" s="12">
        <f t="shared" si="1"/>
        <v>0</v>
      </c>
      <c r="T33">
        <v>0.99028015136718694</v>
      </c>
      <c r="U33">
        <v>0.92626953125</v>
      </c>
      <c r="V33">
        <v>0.86308193206787098</v>
      </c>
      <c r="W33" s="13">
        <v>6.3187599182128906E-2</v>
      </c>
      <c r="X33">
        <v>0.12719821929931599</v>
      </c>
      <c r="Y33">
        <v>0.12719821929931599</v>
      </c>
      <c r="Z33">
        <v>0</v>
      </c>
      <c r="AA33">
        <v>0.5</v>
      </c>
      <c r="AB33">
        <v>1</v>
      </c>
      <c r="AC33">
        <v>0.66666666666666696</v>
      </c>
      <c r="AD33">
        <v>0.5</v>
      </c>
      <c r="AE33">
        <v>0.5</v>
      </c>
    </row>
    <row r="34" spans="1:31" x14ac:dyDescent="0.15">
      <c r="A34" s="4">
        <v>269</v>
      </c>
      <c r="B34">
        <v>17</v>
      </c>
      <c r="C34">
        <v>3</v>
      </c>
      <c r="D34">
        <v>10</v>
      </c>
      <c r="E34">
        <v>10</v>
      </c>
      <c r="F34">
        <v>10</v>
      </c>
      <c r="G34">
        <v>0</v>
      </c>
      <c r="H34">
        <v>7</v>
      </c>
      <c r="I34">
        <v>3</v>
      </c>
      <c r="J34">
        <v>0.85</v>
      </c>
      <c r="K34">
        <v>6.5289592742919904</v>
      </c>
      <c r="L34" s="7">
        <v>4.22434425354004</v>
      </c>
      <c r="M34">
        <v>4.2007942199706996</v>
      </c>
      <c r="N34">
        <v>3.21380615234375</v>
      </c>
      <c r="O34">
        <v>0</v>
      </c>
      <c r="P34">
        <v>0</v>
      </c>
      <c r="Q34">
        <v>9</v>
      </c>
      <c r="R34" s="12">
        <v>0</v>
      </c>
      <c r="S34" s="12">
        <f t="shared" si="1"/>
        <v>0</v>
      </c>
      <c r="T34">
        <v>2.0630416870117201</v>
      </c>
      <c r="U34">
        <v>2.0780673027038601</v>
      </c>
      <c r="V34">
        <v>1.72464883327484</v>
      </c>
      <c r="W34" s="13">
        <v>0.353418469429016</v>
      </c>
      <c r="X34">
        <v>0.338392853736877</v>
      </c>
      <c r="Y34">
        <v>0.338392853736877</v>
      </c>
      <c r="Z34">
        <v>0</v>
      </c>
      <c r="AA34">
        <v>0.9</v>
      </c>
      <c r="AB34">
        <v>1</v>
      </c>
      <c r="AC34">
        <v>0.94736842105263197</v>
      </c>
      <c r="AD34">
        <v>0.1</v>
      </c>
      <c r="AE34">
        <v>0.9</v>
      </c>
    </row>
    <row r="35" spans="1:31" x14ac:dyDescent="0.15">
      <c r="A35" s="4">
        <v>612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4.3646373748779297</v>
      </c>
      <c r="L35" s="7">
        <v>4.2281417846679696</v>
      </c>
      <c r="M35">
        <v>8.7971401214599592</v>
      </c>
      <c r="N35">
        <v>6.4415969848632804</v>
      </c>
      <c r="O35">
        <v>0</v>
      </c>
      <c r="P35">
        <v>0</v>
      </c>
      <c r="Q35">
        <v>7</v>
      </c>
      <c r="R35" s="12">
        <v>0</v>
      </c>
      <c r="S35" s="12">
        <f t="shared" si="1"/>
        <v>0</v>
      </c>
      <c r="T35">
        <v>1.02359199523926</v>
      </c>
      <c r="U35">
        <v>1.0973358154296899</v>
      </c>
      <c r="V35">
        <v>0.85296857357025102</v>
      </c>
      <c r="W35" s="13">
        <v>0.24436724185943601</v>
      </c>
      <c r="X35">
        <v>0.17062342166900599</v>
      </c>
      <c r="Y35">
        <v>0.17062342166900599</v>
      </c>
      <c r="Z35">
        <v>0</v>
      </c>
      <c r="AA35">
        <v>0.7</v>
      </c>
      <c r="AB35">
        <v>1</v>
      </c>
      <c r="AC35">
        <v>0.82352941176470595</v>
      </c>
      <c r="AD35">
        <v>0.3</v>
      </c>
      <c r="AE35">
        <v>0.7</v>
      </c>
    </row>
    <row r="36" spans="1:31" x14ac:dyDescent="0.15">
      <c r="A36" s="4">
        <v>156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5.7591991424560502</v>
      </c>
      <c r="L36" s="7">
        <v>4.2316150665283203</v>
      </c>
      <c r="M36">
        <v>4.5075874328613299</v>
      </c>
      <c r="N36">
        <v>3.6071128845214799</v>
      </c>
      <c r="O36">
        <v>0</v>
      </c>
      <c r="P36">
        <v>0</v>
      </c>
      <c r="Q36">
        <v>7</v>
      </c>
      <c r="R36" s="12">
        <v>0</v>
      </c>
      <c r="S36" s="12">
        <f t="shared" si="1"/>
        <v>0</v>
      </c>
      <c r="T36">
        <v>1.2883491516113299</v>
      </c>
      <c r="U36">
        <v>1.29451251029968</v>
      </c>
      <c r="V36">
        <v>1.09758853912353</v>
      </c>
      <c r="W36" s="13">
        <v>0.19692397117614699</v>
      </c>
      <c r="X36">
        <v>0.190760612487793</v>
      </c>
      <c r="Y36">
        <v>0.190760612487793</v>
      </c>
      <c r="Z36">
        <v>0</v>
      </c>
      <c r="AA36">
        <v>0.7</v>
      </c>
      <c r="AB36">
        <v>1</v>
      </c>
      <c r="AC36">
        <v>0.82352941176470595</v>
      </c>
      <c r="AD36">
        <v>0.3</v>
      </c>
      <c r="AE36">
        <v>0.7</v>
      </c>
    </row>
    <row r="37" spans="1:31" x14ac:dyDescent="0.15">
      <c r="A37" s="4">
        <v>822</v>
      </c>
      <c r="B37">
        <v>13</v>
      </c>
      <c r="C37">
        <v>7</v>
      </c>
      <c r="D37">
        <v>10</v>
      </c>
      <c r="E37">
        <v>10</v>
      </c>
      <c r="F37">
        <v>10</v>
      </c>
      <c r="G37">
        <v>0</v>
      </c>
      <c r="H37">
        <v>3</v>
      </c>
      <c r="I37">
        <v>7</v>
      </c>
      <c r="J37">
        <v>0.65</v>
      </c>
      <c r="K37">
        <v>5.9955062866210902</v>
      </c>
      <c r="L37" s="7">
        <v>4.2326908111572301</v>
      </c>
      <c r="M37">
        <v>2.9132118225097701</v>
      </c>
      <c r="N37">
        <v>3.9910850524902299</v>
      </c>
      <c r="O37">
        <v>2</v>
      </c>
      <c r="P37">
        <v>2</v>
      </c>
      <c r="Q37">
        <v>12</v>
      </c>
      <c r="R37" s="12">
        <v>0.16669999999999999</v>
      </c>
      <c r="S37" s="12">
        <f t="shared" si="1"/>
        <v>0.2</v>
      </c>
      <c r="T37">
        <v>1.7879619598388701</v>
      </c>
      <c r="U37">
        <v>1.676225066185</v>
      </c>
      <c r="V37">
        <v>1.46119177341461</v>
      </c>
      <c r="W37" s="13">
        <v>0.21503329277038599</v>
      </c>
      <c r="X37">
        <v>0.32677018642425498</v>
      </c>
      <c r="Y37">
        <v>0.32677018642425498</v>
      </c>
      <c r="Z37">
        <v>0.2</v>
      </c>
      <c r="AA37">
        <v>1</v>
      </c>
      <c r="AB37">
        <v>0.83333333333333304</v>
      </c>
      <c r="AC37">
        <v>0.90909090909090895</v>
      </c>
      <c r="AD37">
        <v>0</v>
      </c>
      <c r="AE37">
        <v>0.8</v>
      </c>
    </row>
    <row r="38" spans="1:31" x14ac:dyDescent="0.15">
      <c r="A38" s="4">
        <v>713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5.3670501708984402</v>
      </c>
      <c r="L38" s="7">
        <v>4.2337970733642596</v>
      </c>
      <c r="M38">
        <v>3.1635761260986301</v>
      </c>
      <c r="N38">
        <v>4.3284873962402299</v>
      </c>
      <c r="O38">
        <v>1</v>
      </c>
      <c r="P38">
        <v>1</v>
      </c>
      <c r="Q38">
        <v>9</v>
      </c>
      <c r="R38" s="12">
        <v>0.1111</v>
      </c>
      <c r="S38" s="12">
        <f t="shared" si="1"/>
        <v>0.1</v>
      </c>
      <c r="T38">
        <v>1.5429782867431601</v>
      </c>
      <c r="U38">
        <v>1.4417095184326201</v>
      </c>
      <c r="V38">
        <v>1.2681801319122299</v>
      </c>
      <c r="W38" s="13">
        <v>0.17352938652038599</v>
      </c>
      <c r="X38">
        <v>0.27479815483093301</v>
      </c>
      <c r="Y38">
        <v>0.27479815483093301</v>
      </c>
      <c r="Z38">
        <v>0.1</v>
      </c>
      <c r="AA38">
        <v>0.8</v>
      </c>
      <c r="AB38">
        <v>0.88888888888888895</v>
      </c>
      <c r="AC38">
        <v>0.84210526315789502</v>
      </c>
      <c r="AD38">
        <v>0.2</v>
      </c>
      <c r="AE38">
        <v>0.7</v>
      </c>
    </row>
    <row r="39" spans="1:31" ht="12" customHeight="1" x14ac:dyDescent="0.15">
      <c r="A39" s="4">
        <v>824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5.1635837554931596</v>
      </c>
      <c r="L39" s="7">
        <v>4.3282947540283203</v>
      </c>
      <c r="M39">
        <v>4.6453266143798801</v>
      </c>
      <c r="N39">
        <v>8.7051639556884801</v>
      </c>
      <c r="O39">
        <v>1</v>
      </c>
      <c r="P39">
        <v>1</v>
      </c>
      <c r="Q39">
        <v>10</v>
      </c>
      <c r="R39" s="12">
        <v>0.1</v>
      </c>
      <c r="S39" s="12">
        <f t="shared" si="1"/>
        <v>0.1</v>
      </c>
      <c r="T39">
        <v>1.5068454742431601</v>
      </c>
      <c r="U39">
        <v>1.2630596160888701</v>
      </c>
      <c r="V39">
        <v>1.2353279590606701</v>
      </c>
      <c r="W39" s="13">
        <v>2.7731657028198201E-2</v>
      </c>
      <c r="X39">
        <v>0.27151751518249501</v>
      </c>
      <c r="Y39">
        <v>0.27151751518249501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426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5.5650978088378897</v>
      </c>
      <c r="L40" s="7">
        <v>4.3290309906005904</v>
      </c>
      <c r="M40">
        <v>4.2775154113769496</v>
      </c>
      <c r="N40">
        <v>4.0466403961181596</v>
      </c>
      <c r="O40">
        <v>0</v>
      </c>
      <c r="P40">
        <v>0</v>
      </c>
      <c r="Q40">
        <v>4</v>
      </c>
      <c r="R40" s="12">
        <v>0</v>
      </c>
      <c r="S40" s="12">
        <f t="shared" si="1"/>
        <v>0</v>
      </c>
      <c r="T40">
        <v>1.3698768615722701</v>
      </c>
      <c r="U40">
        <v>1.3491910696029701</v>
      </c>
      <c r="V40">
        <v>1.14192843437195</v>
      </c>
      <c r="W40" s="13">
        <v>0.20726263523101801</v>
      </c>
      <c r="X40">
        <v>0.22794842720031699</v>
      </c>
      <c r="Y40">
        <v>0.22794842720031699</v>
      </c>
      <c r="Z40">
        <v>0</v>
      </c>
      <c r="AA40">
        <v>0.4</v>
      </c>
      <c r="AB40">
        <v>1</v>
      </c>
      <c r="AC40">
        <v>0.57142857142857195</v>
      </c>
      <c r="AD40">
        <v>0.6</v>
      </c>
      <c r="AE40">
        <v>0.4</v>
      </c>
    </row>
    <row r="41" spans="1:31" x14ac:dyDescent="0.15">
      <c r="A41" s="4">
        <v>691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4.8964290618896502</v>
      </c>
      <c r="L41" s="7">
        <v>4.3294925689697301</v>
      </c>
      <c r="M41">
        <v>5.4716281890869096</v>
      </c>
      <c r="N41">
        <v>4.26235008239746</v>
      </c>
      <c r="O41">
        <v>0</v>
      </c>
      <c r="P41">
        <v>0</v>
      </c>
      <c r="Q41">
        <v>7</v>
      </c>
      <c r="R41" s="12">
        <v>0</v>
      </c>
      <c r="S41" s="12">
        <f t="shared" si="1"/>
        <v>0</v>
      </c>
      <c r="T41">
        <v>1.1097564697265601</v>
      </c>
      <c r="U41">
        <v>1.1316432952880899</v>
      </c>
      <c r="V41">
        <v>0.93526744842529297</v>
      </c>
      <c r="W41" s="13">
        <v>0.196375846862793</v>
      </c>
      <c r="X41">
        <v>0.17448902130127</v>
      </c>
      <c r="Y41">
        <v>0.17448902130127</v>
      </c>
      <c r="Z41">
        <v>0</v>
      </c>
      <c r="AA41">
        <v>0.7</v>
      </c>
      <c r="AB41">
        <v>1</v>
      </c>
      <c r="AC41">
        <v>0.82352941176470595</v>
      </c>
      <c r="AD41">
        <v>0.3</v>
      </c>
      <c r="AE41">
        <v>0.7</v>
      </c>
    </row>
    <row r="42" spans="1:31" x14ac:dyDescent="0.15">
      <c r="A42" s="4">
        <v>722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5.2429428100585902</v>
      </c>
      <c r="L42" s="7">
        <v>4.3295440673828098</v>
      </c>
      <c r="M42">
        <v>4.3462657928466797</v>
      </c>
      <c r="N42">
        <v>4.5878963470459002</v>
      </c>
      <c r="O42">
        <v>0</v>
      </c>
      <c r="P42">
        <v>0</v>
      </c>
      <c r="Q42">
        <v>7</v>
      </c>
      <c r="R42" s="12">
        <v>0</v>
      </c>
      <c r="S42" s="12">
        <f t="shared" si="1"/>
        <v>0</v>
      </c>
      <c r="T42">
        <v>1.10601234436035</v>
      </c>
      <c r="U42">
        <v>1.06958103179932</v>
      </c>
      <c r="V42">
        <v>0.93851566314697299</v>
      </c>
      <c r="W42" s="13">
        <v>0.131065368652344</v>
      </c>
      <c r="X42">
        <v>0.16749668121337899</v>
      </c>
      <c r="Y42">
        <v>0.16749668121337899</v>
      </c>
      <c r="Z42">
        <v>0</v>
      </c>
      <c r="AA42">
        <v>0.7</v>
      </c>
      <c r="AB42">
        <v>1</v>
      </c>
      <c r="AC42">
        <v>0.82352941176470595</v>
      </c>
      <c r="AD42">
        <v>0.3</v>
      </c>
      <c r="AE42">
        <v>0.7</v>
      </c>
    </row>
    <row r="43" spans="1:31" x14ac:dyDescent="0.15">
      <c r="A43" s="4">
        <v>283</v>
      </c>
      <c r="B43">
        <v>10</v>
      </c>
      <c r="C43">
        <v>10</v>
      </c>
      <c r="D43">
        <v>10</v>
      </c>
      <c r="E43">
        <v>10</v>
      </c>
      <c r="F43">
        <v>9</v>
      </c>
      <c r="G43">
        <v>1</v>
      </c>
      <c r="H43">
        <v>1</v>
      </c>
      <c r="I43">
        <v>9</v>
      </c>
      <c r="J43">
        <v>0.5</v>
      </c>
      <c r="K43">
        <v>6.0948810577392596</v>
      </c>
      <c r="L43" s="7">
        <v>5.9843196868896502</v>
      </c>
      <c r="M43">
        <v>10.5602874755859</v>
      </c>
      <c r="N43">
        <v>6.1899909973144496</v>
      </c>
      <c r="O43">
        <v>0</v>
      </c>
      <c r="P43">
        <v>0</v>
      </c>
      <c r="Q43">
        <v>8</v>
      </c>
      <c r="R43" s="12">
        <v>0</v>
      </c>
      <c r="S43" s="12">
        <f t="shared" si="1"/>
        <v>0</v>
      </c>
      <c r="T43">
        <v>1.2118682861328101</v>
      </c>
      <c r="U43">
        <v>1.2939567565918</v>
      </c>
      <c r="V43">
        <v>0.98129290342330899</v>
      </c>
      <c r="W43" s="13">
        <v>0.31266385316848699</v>
      </c>
      <c r="X43">
        <v>0.23057538270950301</v>
      </c>
      <c r="Y43">
        <v>0.23057538270950301</v>
      </c>
      <c r="Z43">
        <v>0</v>
      </c>
      <c r="AA43">
        <v>0.8</v>
      </c>
      <c r="AB43">
        <v>1</v>
      </c>
      <c r="AC43">
        <v>0.88888888888888895</v>
      </c>
      <c r="AD43">
        <v>0.2</v>
      </c>
      <c r="AE43">
        <v>0.8</v>
      </c>
    </row>
    <row r="44" spans="1:31" x14ac:dyDescent="0.15">
      <c r="A44" s="4">
        <v>26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5.2552204132080096</v>
      </c>
      <c r="L44" s="7">
        <v>4.3341083526611301</v>
      </c>
      <c r="M44">
        <v>4.9047622680664098</v>
      </c>
      <c r="N44">
        <v>5.3188915252685502</v>
      </c>
      <c r="O44">
        <v>0</v>
      </c>
      <c r="P44">
        <v>0</v>
      </c>
      <c r="Q44">
        <v>4</v>
      </c>
      <c r="R44" s="12">
        <v>0</v>
      </c>
      <c r="S44" s="12">
        <f t="shared" si="1"/>
        <v>0</v>
      </c>
      <c r="T44">
        <v>1.20943450927734</v>
      </c>
      <c r="U44">
        <v>1.1855440139770499</v>
      </c>
      <c r="V44">
        <v>1.0173877477645901</v>
      </c>
      <c r="W44" s="13">
        <v>0.16815626621246299</v>
      </c>
      <c r="X44">
        <v>0.19204676151275599</v>
      </c>
      <c r="Y44">
        <v>0.19204676151275599</v>
      </c>
      <c r="Z44">
        <v>0</v>
      </c>
      <c r="AA44">
        <v>0.4</v>
      </c>
      <c r="AB44">
        <v>1</v>
      </c>
      <c r="AC44">
        <v>0.57142857142857195</v>
      </c>
      <c r="AD44">
        <v>0.6</v>
      </c>
      <c r="AE44">
        <v>0.4</v>
      </c>
    </row>
    <row r="45" spans="1:31" x14ac:dyDescent="0.15">
      <c r="A45" s="4">
        <v>810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4.8922367095947301</v>
      </c>
      <c r="L45" s="7">
        <v>4.3384208679199201</v>
      </c>
      <c r="M45">
        <v>6.7345428466796902</v>
      </c>
      <c r="N45">
        <v>8.2005157470703107</v>
      </c>
      <c r="O45">
        <v>0</v>
      </c>
      <c r="P45">
        <v>0</v>
      </c>
      <c r="Q45">
        <v>8</v>
      </c>
      <c r="R45" s="12">
        <v>0</v>
      </c>
      <c r="S45" s="12">
        <f t="shared" si="1"/>
        <v>0</v>
      </c>
      <c r="T45">
        <v>1.2678184509277299</v>
      </c>
      <c r="U45">
        <v>1.1643428802490201</v>
      </c>
      <c r="V45">
        <v>1.0527038574218699</v>
      </c>
      <c r="W45" s="13">
        <v>0.11163902282714799</v>
      </c>
      <c r="X45">
        <v>0.21511459350585899</v>
      </c>
      <c r="Y45">
        <v>0.21511459350585899</v>
      </c>
      <c r="Z45">
        <v>0</v>
      </c>
      <c r="AA45">
        <v>0.8</v>
      </c>
      <c r="AB45">
        <v>1</v>
      </c>
      <c r="AC45">
        <v>0.88888888888888895</v>
      </c>
      <c r="AD45">
        <v>0.2</v>
      </c>
      <c r="AE45">
        <v>0.8</v>
      </c>
    </row>
    <row r="46" spans="1:31" x14ac:dyDescent="0.15">
      <c r="A46" s="4">
        <v>827</v>
      </c>
      <c r="B46">
        <v>12</v>
      </c>
      <c r="C46">
        <v>8</v>
      </c>
      <c r="D46">
        <v>10</v>
      </c>
      <c r="E46">
        <v>10</v>
      </c>
      <c r="F46">
        <v>10</v>
      </c>
      <c r="G46">
        <v>0</v>
      </c>
      <c r="H46">
        <v>2</v>
      </c>
      <c r="I46">
        <v>8</v>
      </c>
      <c r="J46">
        <v>0.6</v>
      </c>
      <c r="K46">
        <v>4.7000236511230504</v>
      </c>
      <c r="L46" s="7">
        <v>4.3390541076660201</v>
      </c>
      <c r="M46">
        <v>5.9430351257324201</v>
      </c>
      <c r="N46">
        <v>3.8098163604736301</v>
      </c>
      <c r="O46">
        <v>0</v>
      </c>
      <c r="P46">
        <v>0</v>
      </c>
      <c r="Q46">
        <v>9</v>
      </c>
      <c r="R46" s="12">
        <v>0</v>
      </c>
      <c r="S46" s="12">
        <f t="shared" si="1"/>
        <v>0</v>
      </c>
      <c r="T46">
        <v>1.2329559326171899</v>
      </c>
      <c r="U46">
        <v>1.2876396179199201</v>
      </c>
      <c r="V46">
        <v>1.01820540428162</v>
      </c>
      <c r="W46" s="13">
        <v>0.269434213638306</v>
      </c>
      <c r="X46">
        <v>0.21475052833557101</v>
      </c>
      <c r="Y46">
        <v>0.21475052833557101</v>
      </c>
      <c r="Z46">
        <v>0</v>
      </c>
      <c r="AA46">
        <v>0.9</v>
      </c>
      <c r="AB46">
        <v>1</v>
      </c>
      <c r="AC46">
        <v>0.94736842105263197</v>
      </c>
      <c r="AD46">
        <v>0.1</v>
      </c>
      <c r="AE46">
        <v>0.9</v>
      </c>
    </row>
    <row r="47" spans="1:31" x14ac:dyDescent="0.15">
      <c r="A47" s="4">
        <v>568</v>
      </c>
      <c r="B47">
        <v>15</v>
      </c>
      <c r="C47">
        <v>5</v>
      </c>
      <c r="D47">
        <v>10</v>
      </c>
      <c r="E47">
        <v>10</v>
      </c>
      <c r="F47">
        <v>10</v>
      </c>
      <c r="G47">
        <v>0</v>
      </c>
      <c r="H47">
        <v>5</v>
      </c>
      <c r="I47">
        <v>5</v>
      </c>
      <c r="J47">
        <v>0.75</v>
      </c>
      <c r="K47">
        <v>5.67836570739746</v>
      </c>
      <c r="L47" s="7">
        <v>4.3404655456543004</v>
      </c>
      <c r="M47">
        <v>4.8911170959472701</v>
      </c>
      <c r="N47">
        <v>3.7771015167236301</v>
      </c>
      <c r="O47">
        <v>0</v>
      </c>
      <c r="P47">
        <v>0</v>
      </c>
      <c r="Q47">
        <v>9</v>
      </c>
      <c r="R47" s="12">
        <v>0</v>
      </c>
      <c r="S47" s="12">
        <f t="shared" si="1"/>
        <v>0</v>
      </c>
      <c r="T47">
        <v>1.7539424896240201</v>
      </c>
      <c r="U47">
        <v>1.7206493616104099</v>
      </c>
      <c r="V47">
        <v>1.46603047847748</v>
      </c>
      <c r="W47" s="13">
        <v>0.25461888313293501</v>
      </c>
      <c r="X47">
        <v>0.28791201114654502</v>
      </c>
      <c r="Y47">
        <v>0.28791201114654502</v>
      </c>
      <c r="Z47">
        <v>0</v>
      </c>
      <c r="AA47">
        <v>0.9</v>
      </c>
      <c r="AB47">
        <v>1</v>
      </c>
      <c r="AC47">
        <v>0.94736842105263197</v>
      </c>
      <c r="AD47">
        <v>0.1</v>
      </c>
      <c r="AE47">
        <v>0.9</v>
      </c>
    </row>
    <row r="48" spans="1:31" x14ac:dyDescent="0.15">
      <c r="A48" s="4">
        <v>997</v>
      </c>
      <c r="B48">
        <v>11</v>
      </c>
      <c r="C48">
        <v>9</v>
      </c>
      <c r="D48">
        <v>10</v>
      </c>
      <c r="E48">
        <v>10</v>
      </c>
      <c r="F48">
        <v>9</v>
      </c>
      <c r="G48">
        <v>1</v>
      </c>
      <c r="H48">
        <v>2</v>
      </c>
      <c r="I48">
        <v>8</v>
      </c>
      <c r="J48">
        <v>0.55000000000000004</v>
      </c>
      <c r="K48">
        <v>4.6516838073730504</v>
      </c>
      <c r="L48" s="7">
        <v>4.3425559997558603</v>
      </c>
      <c r="M48">
        <v>6.0293121337890598</v>
      </c>
      <c r="N48">
        <v>3.6540908813476598</v>
      </c>
      <c r="O48">
        <v>0</v>
      </c>
      <c r="P48">
        <v>0</v>
      </c>
      <c r="Q48">
        <v>6</v>
      </c>
      <c r="R48" s="12">
        <v>0</v>
      </c>
      <c r="S48" s="12">
        <f t="shared" si="1"/>
        <v>0</v>
      </c>
      <c r="T48">
        <v>1.04219245910645</v>
      </c>
      <c r="U48">
        <v>1.07353687286377</v>
      </c>
      <c r="V48">
        <v>0.88867664337158203</v>
      </c>
      <c r="W48" s="13">
        <v>0.184860229492187</v>
      </c>
      <c r="X48">
        <v>0.153515815734863</v>
      </c>
      <c r="Y48">
        <v>0.153515815734863</v>
      </c>
      <c r="Z48">
        <v>0</v>
      </c>
      <c r="AA48">
        <v>0.6</v>
      </c>
      <c r="AB48">
        <v>1</v>
      </c>
      <c r="AC48">
        <v>0.75</v>
      </c>
      <c r="AD48">
        <v>0.4</v>
      </c>
      <c r="AE48">
        <v>0.6</v>
      </c>
    </row>
    <row r="49" spans="1:31" x14ac:dyDescent="0.15">
      <c r="A49" s="4">
        <v>993</v>
      </c>
      <c r="B49">
        <v>12</v>
      </c>
      <c r="C49">
        <v>8</v>
      </c>
      <c r="D49">
        <v>10</v>
      </c>
      <c r="E49">
        <v>10</v>
      </c>
      <c r="F49">
        <v>10</v>
      </c>
      <c r="G49">
        <v>0</v>
      </c>
      <c r="H49">
        <v>2</v>
      </c>
      <c r="I49">
        <v>8</v>
      </c>
      <c r="J49">
        <v>0.6</v>
      </c>
      <c r="K49">
        <v>5.0219879150390598</v>
      </c>
      <c r="L49" s="7">
        <v>4.3445358276367196</v>
      </c>
      <c r="M49">
        <v>5.1888332366943404</v>
      </c>
      <c r="N49">
        <v>4.4426212310790998</v>
      </c>
      <c r="O49">
        <v>0</v>
      </c>
      <c r="P49">
        <v>0</v>
      </c>
      <c r="Q49">
        <v>9</v>
      </c>
      <c r="R49" s="12">
        <v>0</v>
      </c>
      <c r="S49" s="12">
        <f t="shared" si="1"/>
        <v>0</v>
      </c>
      <c r="T49">
        <v>1.32853507995605</v>
      </c>
      <c r="U49">
        <v>1.3056221008300799</v>
      </c>
      <c r="V49">
        <v>1.0897022485732999</v>
      </c>
      <c r="W49" s="13">
        <v>0.21591985225677501</v>
      </c>
      <c r="X49">
        <v>0.23883283138275099</v>
      </c>
      <c r="Y49">
        <v>0.23883283138275099</v>
      </c>
      <c r="Z49">
        <v>0</v>
      </c>
      <c r="AA49">
        <v>0.9</v>
      </c>
      <c r="AB49">
        <v>1</v>
      </c>
      <c r="AC49">
        <v>0.94736842105263197</v>
      </c>
      <c r="AD49">
        <v>0.1</v>
      </c>
      <c r="AE49">
        <v>0.9</v>
      </c>
    </row>
    <row r="50" spans="1:31" x14ac:dyDescent="0.15">
      <c r="A50" s="4">
        <v>607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5.6619815826415998</v>
      </c>
      <c r="L50" s="7">
        <v>4.8038883209228498</v>
      </c>
      <c r="M50">
        <v>4.7463493347168004</v>
      </c>
      <c r="N50">
        <v>8.5170135498046893</v>
      </c>
      <c r="O50">
        <v>1</v>
      </c>
      <c r="P50">
        <v>1</v>
      </c>
      <c r="Q50">
        <v>11</v>
      </c>
      <c r="R50" s="12">
        <v>9.0899999999999995E-2</v>
      </c>
      <c r="S50" s="12">
        <f t="shared" si="1"/>
        <v>0.1</v>
      </c>
      <c r="T50">
        <v>1.6791191101074201</v>
      </c>
      <c r="U50">
        <v>1.4201602935791</v>
      </c>
      <c r="V50">
        <v>1.3582627773284901</v>
      </c>
      <c r="W50" s="13">
        <v>6.18975162506104E-2</v>
      </c>
      <c r="X50">
        <v>0.320856332778931</v>
      </c>
      <c r="Y50">
        <v>0.320856332778931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4">
        <v>439</v>
      </c>
      <c r="B51">
        <v>12</v>
      </c>
      <c r="C51">
        <v>8</v>
      </c>
      <c r="D51">
        <v>10</v>
      </c>
      <c r="E51">
        <v>10</v>
      </c>
      <c r="F51">
        <v>10</v>
      </c>
      <c r="G51">
        <v>0</v>
      </c>
      <c r="H51">
        <v>2</v>
      </c>
      <c r="I51">
        <v>8</v>
      </c>
      <c r="J51">
        <v>0.6</v>
      </c>
      <c r="K51">
        <v>6.0493450164794904</v>
      </c>
      <c r="L51" s="7">
        <v>4.8051490783691397</v>
      </c>
      <c r="M51">
        <v>4.1259384155273402</v>
      </c>
      <c r="N51">
        <v>5.37196922302246</v>
      </c>
      <c r="O51">
        <v>1</v>
      </c>
      <c r="P51">
        <v>1</v>
      </c>
      <c r="Q51">
        <v>10</v>
      </c>
      <c r="R51" s="12">
        <v>0.1</v>
      </c>
      <c r="S51" s="12">
        <f t="shared" si="1"/>
        <v>0.1</v>
      </c>
      <c r="T51">
        <v>1.60184478759766</v>
      </c>
      <c r="U51">
        <v>1.5061206817627</v>
      </c>
      <c r="V51">
        <v>1.29638028144836</v>
      </c>
      <c r="W51" s="13">
        <v>0.209740400314331</v>
      </c>
      <c r="X51">
        <v>0.30546450614929199</v>
      </c>
      <c r="Y51">
        <v>0.30546450614929199</v>
      </c>
      <c r="Z51">
        <v>0.1</v>
      </c>
      <c r="AA51">
        <v>0.9</v>
      </c>
      <c r="AB51">
        <v>0.9</v>
      </c>
      <c r="AC51">
        <v>0.9</v>
      </c>
      <c r="AD51">
        <v>0.1</v>
      </c>
      <c r="AE51">
        <v>0.8</v>
      </c>
    </row>
    <row r="52" spans="1:31" x14ac:dyDescent="0.15">
      <c r="A52" s="4">
        <v>775</v>
      </c>
      <c r="B52">
        <v>11</v>
      </c>
      <c r="C52">
        <v>9</v>
      </c>
      <c r="D52">
        <v>10</v>
      </c>
      <c r="E52">
        <v>10</v>
      </c>
      <c r="F52">
        <v>9</v>
      </c>
      <c r="G52">
        <v>1</v>
      </c>
      <c r="H52">
        <v>2</v>
      </c>
      <c r="I52">
        <v>8</v>
      </c>
      <c r="J52">
        <v>0.55000000000000004</v>
      </c>
      <c r="K52">
        <v>6.2577228546142596</v>
      </c>
      <c r="L52" s="7">
        <v>5.6172313690185502</v>
      </c>
      <c r="M52">
        <v>6.2159576416015598</v>
      </c>
      <c r="N52">
        <v>3.9508628845214799</v>
      </c>
      <c r="O52">
        <v>0</v>
      </c>
      <c r="P52">
        <v>0</v>
      </c>
      <c r="Q52">
        <v>9</v>
      </c>
      <c r="R52" s="12">
        <v>0</v>
      </c>
      <c r="S52" s="12">
        <f t="shared" ref="S52:S61" si="2">O52/E52</f>
        <v>0</v>
      </c>
      <c r="T52">
        <v>1.35386085510254</v>
      </c>
      <c r="U52">
        <v>1.36262035369873</v>
      </c>
      <c r="V52">
        <v>1.11497330665588</v>
      </c>
      <c r="W52" s="13">
        <v>0.24764704704284701</v>
      </c>
      <c r="X52">
        <v>0.238887548446655</v>
      </c>
      <c r="Y52">
        <v>0.238887548446655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308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5.3177032470703098</v>
      </c>
      <c r="L53" s="7">
        <v>4.8272476196289098</v>
      </c>
      <c r="M53">
        <v>7.6337261199951199</v>
      </c>
      <c r="N53">
        <v>8.0228576660156197</v>
      </c>
      <c r="O53">
        <v>0</v>
      </c>
      <c r="P53">
        <v>0</v>
      </c>
      <c r="Q53">
        <v>5</v>
      </c>
      <c r="R53" s="12">
        <v>0</v>
      </c>
      <c r="S53" s="12">
        <f t="shared" si="2"/>
        <v>0</v>
      </c>
      <c r="T53">
        <v>1.35099220275879</v>
      </c>
      <c r="U53">
        <v>1.2902698516845701</v>
      </c>
      <c r="V53">
        <v>1.10474145412445</v>
      </c>
      <c r="W53" s="13">
        <v>0.18552839756011999</v>
      </c>
      <c r="X53">
        <v>0.24625074863433799</v>
      </c>
      <c r="Y53">
        <v>0.24625074863433799</v>
      </c>
      <c r="Z53">
        <v>0</v>
      </c>
      <c r="AA53">
        <v>0.5</v>
      </c>
      <c r="AB53">
        <v>1</v>
      </c>
      <c r="AC53">
        <v>0.66666666666666696</v>
      </c>
      <c r="AD53">
        <v>0.5</v>
      </c>
      <c r="AE53">
        <v>0.5</v>
      </c>
    </row>
    <row r="54" spans="1:31" s="1" customFormat="1" x14ac:dyDescent="0.15">
      <c r="A54" s="5">
        <v>309</v>
      </c>
      <c r="B54" s="1">
        <v>11</v>
      </c>
      <c r="C54" s="1">
        <v>9</v>
      </c>
      <c r="D54" s="1">
        <v>10</v>
      </c>
      <c r="E54" s="1">
        <v>10</v>
      </c>
      <c r="F54" s="1">
        <v>10</v>
      </c>
      <c r="G54" s="1">
        <v>0</v>
      </c>
      <c r="H54" s="1">
        <v>1</v>
      </c>
      <c r="I54" s="1">
        <v>9</v>
      </c>
      <c r="J54" s="1">
        <v>0.55000000000000004</v>
      </c>
      <c r="K54" s="1">
        <v>5.5743694305419904</v>
      </c>
      <c r="L54" s="1">
        <v>5.3778152465820304</v>
      </c>
      <c r="M54" s="1">
        <v>9.6497936248779297</v>
      </c>
      <c r="N54" s="1">
        <v>6.7121925354003897</v>
      </c>
      <c r="O54" s="1">
        <v>0</v>
      </c>
      <c r="P54" s="1">
        <v>0</v>
      </c>
      <c r="Q54" s="1">
        <v>9</v>
      </c>
      <c r="R54" s="14">
        <v>0</v>
      </c>
      <c r="S54" s="14">
        <f t="shared" si="2"/>
        <v>0</v>
      </c>
      <c r="T54" s="1">
        <v>1.39521408081055</v>
      </c>
      <c r="U54" s="1">
        <v>1.4570846557617201</v>
      </c>
      <c r="V54" s="1">
        <v>1.1161485910415601</v>
      </c>
      <c r="W54" s="1">
        <v>0.34093606472015398</v>
      </c>
      <c r="X54" s="1">
        <v>0.27906548976898199</v>
      </c>
      <c r="Y54" s="1">
        <v>0.27906548976898199</v>
      </c>
      <c r="Z54" s="1">
        <v>0</v>
      </c>
      <c r="AA54" s="1">
        <v>0.9</v>
      </c>
      <c r="AB54" s="1">
        <v>1</v>
      </c>
      <c r="AC54" s="1">
        <v>0.94736842105263197</v>
      </c>
      <c r="AD54" s="1">
        <v>0.1</v>
      </c>
      <c r="AE54" s="1">
        <v>0.9</v>
      </c>
    </row>
    <row r="55" spans="1:31" x14ac:dyDescent="0.15">
      <c r="A55" s="4">
        <v>975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5.9835968017578098</v>
      </c>
      <c r="L55" s="7">
        <v>5.1374645233154297</v>
      </c>
      <c r="M55">
        <v>5.5081539154052699</v>
      </c>
      <c r="N55">
        <v>8.8732242584228498</v>
      </c>
      <c r="O55">
        <v>1</v>
      </c>
      <c r="P55">
        <v>1</v>
      </c>
      <c r="Q55">
        <v>11</v>
      </c>
      <c r="R55" s="12">
        <v>9.0899999999999995E-2</v>
      </c>
      <c r="S55" s="12">
        <f t="shared" si="2"/>
        <v>0.1</v>
      </c>
      <c r="T55">
        <v>1.5258693695068399</v>
      </c>
      <c r="U55">
        <v>1.3324146270752</v>
      </c>
      <c r="V55">
        <v>1.2329286336898799</v>
      </c>
      <c r="W55" s="13">
        <v>9.94859933853149E-2</v>
      </c>
      <c r="X55">
        <v>0.29294073581695601</v>
      </c>
      <c r="Y55">
        <v>0.29294073581695601</v>
      </c>
      <c r="Z55">
        <v>0.1</v>
      </c>
      <c r="AA55">
        <v>1</v>
      </c>
      <c r="AB55">
        <v>0.90909090909090895</v>
      </c>
      <c r="AC55">
        <v>0.952380952380952</v>
      </c>
      <c r="AD55">
        <v>0</v>
      </c>
      <c r="AE55">
        <v>0.9</v>
      </c>
    </row>
    <row r="56" spans="1:31" x14ac:dyDescent="0.15">
      <c r="A56" s="4">
        <v>54</v>
      </c>
      <c r="B56">
        <v>9</v>
      </c>
      <c r="C56">
        <v>11</v>
      </c>
      <c r="D56">
        <v>10</v>
      </c>
      <c r="E56">
        <v>10</v>
      </c>
      <c r="F56">
        <v>8</v>
      </c>
      <c r="G56">
        <v>2</v>
      </c>
      <c r="H56">
        <v>1</v>
      </c>
      <c r="I56">
        <v>9</v>
      </c>
      <c r="J56">
        <v>0.45</v>
      </c>
      <c r="K56">
        <v>6.2606983184814498</v>
      </c>
      <c r="L56" s="7">
        <v>5.9362640380859402</v>
      </c>
      <c r="M56">
        <v>9.4991874694824201</v>
      </c>
      <c r="N56">
        <v>7.20314598083496</v>
      </c>
      <c r="O56">
        <v>0</v>
      </c>
      <c r="P56">
        <v>0</v>
      </c>
      <c r="Q56">
        <v>6</v>
      </c>
      <c r="R56" s="12">
        <v>0</v>
      </c>
      <c r="S56" s="12">
        <f t="shared" si="2"/>
        <v>0</v>
      </c>
      <c r="T56">
        <v>0.99372100830078103</v>
      </c>
      <c r="U56">
        <v>1.0361270904541</v>
      </c>
      <c r="V56">
        <v>0.86705189943313599</v>
      </c>
      <c r="W56" s="13">
        <v>0.16907519102096599</v>
      </c>
      <c r="X56">
        <v>0.12666910886764501</v>
      </c>
      <c r="Y56">
        <v>0.12666910886764501</v>
      </c>
      <c r="Z56">
        <v>0</v>
      </c>
      <c r="AA56">
        <v>0.6</v>
      </c>
      <c r="AB56">
        <v>1</v>
      </c>
      <c r="AC56">
        <v>0.75</v>
      </c>
      <c r="AD56">
        <v>0.4</v>
      </c>
      <c r="AE56">
        <v>0.6</v>
      </c>
    </row>
    <row r="57" spans="1:31" x14ac:dyDescent="0.15">
      <c r="A57" s="4">
        <v>252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5.5907897949218697</v>
      </c>
      <c r="L57" s="7">
        <v>5.0919361114501998</v>
      </c>
      <c r="M57">
        <v>7.8364677429199201</v>
      </c>
      <c r="N57">
        <v>8.0380058288574201</v>
      </c>
      <c r="O57">
        <v>0</v>
      </c>
      <c r="P57">
        <v>0</v>
      </c>
      <c r="Q57">
        <v>9</v>
      </c>
      <c r="R57" s="12">
        <v>0</v>
      </c>
      <c r="S57" s="12">
        <f t="shared" si="2"/>
        <v>0</v>
      </c>
      <c r="T57">
        <v>1.47378921508789</v>
      </c>
      <c r="U57">
        <v>1.41155433654785</v>
      </c>
      <c r="V57">
        <v>1.19915163516998</v>
      </c>
      <c r="W57" s="13">
        <v>0.21240270137786901</v>
      </c>
      <c r="X57">
        <v>0.27463757991790799</v>
      </c>
      <c r="Y57">
        <v>0.27463757991790799</v>
      </c>
      <c r="Z57">
        <v>0</v>
      </c>
      <c r="AA57">
        <v>0.9</v>
      </c>
      <c r="AB57">
        <v>1</v>
      </c>
      <c r="AC57">
        <v>0.94736842105263197</v>
      </c>
      <c r="AD57">
        <v>0.1</v>
      </c>
      <c r="AE57">
        <v>0.9</v>
      </c>
    </row>
    <row r="58" spans="1:31" x14ac:dyDescent="0.15">
      <c r="A58" s="4">
        <v>657</v>
      </c>
      <c r="B58">
        <v>11</v>
      </c>
      <c r="C58">
        <v>9</v>
      </c>
      <c r="D58">
        <v>10</v>
      </c>
      <c r="E58">
        <v>10</v>
      </c>
      <c r="F58">
        <v>9</v>
      </c>
      <c r="G58">
        <v>1</v>
      </c>
      <c r="H58">
        <v>2</v>
      </c>
      <c r="I58">
        <v>8</v>
      </c>
      <c r="J58">
        <v>0.55000000000000004</v>
      </c>
      <c r="K58">
        <v>6.63751220703125</v>
      </c>
      <c r="L58" s="7">
        <v>5.3869895935058603</v>
      </c>
      <c r="M58">
        <v>4.1660060882568404</v>
      </c>
      <c r="N58">
        <v>4.7264080047607404</v>
      </c>
      <c r="O58">
        <v>1</v>
      </c>
      <c r="P58">
        <v>1</v>
      </c>
      <c r="Q58">
        <v>10</v>
      </c>
      <c r="R58" s="12">
        <v>0.1</v>
      </c>
      <c r="S58" s="12">
        <f t="shared" si="2"/>
        <v>0.1</v>
      </c>
      <c r="T58">
        <v>1.4264621734619101</v>
      </c>
      <c r="U58">
        <v>1.34857273101807</v>
      </c>
      <c r="V58">
        <v>1.1730268001556401</v>
      </c>
      <c r="W58" s="13">
        <v>0.17554593086242701</v>
      </c>
      <c r="X58">
        <v>0.25343537330627403</v>
      </c>
      <c r="Y58">
        <v>0.25343537330627403</v>
      </c>
      <c r="Z58">
        <v>0.1</v>
      </c>
      <c r="AA58">
        <v>0.9</v>
      </c>
      <c r="AB58">
        <v>0.9</v>
      </c>
      <c r="AC58">
        <v>0.9</v>
      </c>
      <c r="AD58">
        <v>0.1</v>
      </c>
      <c r="AE58">
        <v>0.8</v>
      </c>
    </row>
    <row r="59" spans="1:31" x14ac:dyDescent="0.15">
      <c r="A59" s="4">
        <v>267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6.0652790069580096</v>
      </c>
      <c r="L59" s="7">
        <v>5.4422721862793004</v>
      </c>
      <c r="M59">
        <v>7.7259044647216797</v>
      </c>
      <c r="N59">
        <v>8.7674789428710902</v>
      </c>
      <c r="O59">
        <v>0</v>
      </c>
      <c r="P59">
        <v>0</v>
      </c>
      <c r="Q59">
        <v>9</v>
      </c>
      <c r="R59" s="12">
        <v>0</v>
      </c>
      <c r="S59" s="12">
        <f t="shared" si="2"/>
        <v>0</v>
      </c>
      <c r="T59">
        <v>1.4299144744873</v>
      </c>
      <c r="U59">
        <v>1.3741378784179701</v>
      </c>
      <c r="V59">
        <v>1.18876612186432</v>
      </c>
      <c r="W59" s="13">
        <v>0.18537175655365001</v>
      </c>
      <c r="X59">
        <v>0.24114835262298601</v>
      </c>
      <c r="Y59">
        <v>0.24114835262298601</v>
      </c>
      <c r="Z59">
        <v>0</v>
      </c>
      <c r="AA59">
        <v>0.9</v>
      </c>
      <c r="AB59">
        <v>1</v>
      </c>
      <c r="AC59">
        <v>0.94736842105263197</v>
      </c>
      <c r="AD59">
        <v>0.1</v>
      </c>
      <c r="AE59">
        <v>0.9</v>
      </c>
    </row>
    <row r="60" spans="1:31" x14ac:dyDescent="0.15">
      <c r="A60" s="4">
        <v>592</v>
      </c>
      <c r="B60">
        <v>10</v>
      </c>
      <c r="C60">
        <v>10</v>
      </c>
      <c r="D60">
        <v>10</v>
      </c>
      <c r="E60">
        <v>10</v>
      </c>
      <c r="F60">
        <v>9</v>
      </c>
      <c r="G60">
        <v>1</v>
      </c>
      <c r="H60">
        <v>1</v>
      </c>
      <c r="I60">
        <v>9</v>
      </c>
      <c r="J60">
        <v>0.5</v>
      </c>
      <c r="K60">
        <v>5.3844451904296902</v>
      </c>
      <c r="L60" s="7">
        <v>5.0768184661865199</v>
      </c>
      <c r="M60">
        <v>8.7702751159668004</v>
      </c>
      <c r="N60">
        <v>7.1801071166992196</v>
      </c>
      <c r="O60">
        <v>0</v>
      </c>
      <c r="P60">
        <v>0</v>
      </c>
      <c r="Q60">
        <v>6</v>
      </c>
      <c r="R60" s="12">
        <v>0</v>
      </c>
      <c r="S60" s="12">
        <f t="shared" si="2"/>
        <v>0</v>
      </c>
      <c r="T60">
        <v>1.1696186065673799</v>
      </c>
      <c r="U60">
        <v>1.1858444213867201</v>
      </c>
      <c r="V60">
        <v>0.98033297061920199</v>
      </c>
      <c r="W60" s="13">
        <v>0.20551145076751701</v>
      </c>
      <c r="X60">
        <v>0.18928563594818101</v>
      </c>
      <c r="Y60">
        <v>0.18928563594818101</v>
      </c>
      <c r="Z60">
        <v>0</v>
      </c>
      <c r="AA60">
        <v>0.6</v>
      </c>
      <c r="AB60">
        <v>1</v>
      </c>
      <c r="AC60">
        <v>0.75</v>
      </c>
      <c r="AD60">
        <v>0.4</v>
      </c>
      <c r="AE60">
        <v>0.6</v>
      </c>
    </row>
    <row r="61" spans="1:31" x14ac:dyDescent="0.15">
      <c r="A61" s="4">
        <v>933</v>
      </c>
      <c r="B61">
        <v>11</v>
      </c>
      <c r="C61">
        <v>9</v>
      </c>
      <c r="D61">
        <v>10</v>
      </c>
      <c r="E61">
        <v>10</v>
      </c>
      <c r="F61">
        <v>9</v>
      </c>
      <c r="G61">
        <v>1</v>
      </c>
      <c r="H61">
        <v>2</v>
      </c>
      <c r="I61">
        <v>8</v>
      </c>
      <c r="J61">
        <v>0.55000000000000004</v>
      </c>
      <c r="K61">
        <v>5.6455249786376998</v>
      </c>
      <c r="L61" s="7">
        <v>5.0686912536621103</v>
      </c>
      <c r="M61">
        <v>5.7427520751953098</v>
      </c>
      <c r="N61">
        <v>3.7267417907714799</v>
      </c>
      <c r="O61">
        <v>0</v>
      </c>
      <c r="P61">
        <v>0</v>
      </c>
      <c r="Q61">
        <v>7</v>
      </c>
      <c r="R61" s="12">
        <v>0</v>
      </c>
      <c r="S61" s="12">
        <f t="shared" si="2"/>
        <v>0</v>
      </c>
      <c r="T61">
        <v>1.1929168701171899</v>
      </c>
      <c r="U61">
        <v>1.19144630432129</v>
      </c>
      <c r="V61">
        <v>1.0038750171661399</v>
      </c>
      <c r="W61" s="13">
        <v>0.18757128715515101</v>
      </c>
      <c r="X61">
        <v>0.18904185295105</v>
      </c>
      <c r="Y61">
        <v>0.18904185295105</v>
      </c>
      <c r="Z61">
        <v>0</v>
      </c>
      <c r="AA61">
        <v>0.7</v>
      </c>
      <c r="AB61">
        <v>1</v>
      </c>
      <c r="AC61">
        <v>0.82352941176470595</v>
      </c>
      <c r="AD61">
        <v>0.3</v>
      </c>
      <c r="AE61">
        <v>0.7</v>
      </c>
    </row>
    <row r="62" spans="1:31" x14ac:dyDescent="0.15">
      <c r="L62" s="8">
        <f>AVERAGE(L2:L61)</f>
        <v>3.8120677630106607</v>
      </c>
      <c r="W62" s="15">
        <f t="shared" ref="W62:AE62" si="3">AVERAGE(W2:W61)</f>
        <v>0.1167580097913742</v>
      </c>
      <c r="Z62" s="9">
        <f t="shared" si="3"/>
        <v>9.6666666666666623E-2</v>
      </c>
      <c r="AA62" s="9">
        <f t="shared" si="3"/>
        <v>0.74166666666666647</v>
      </c>
      <c r="AB62" s="9">
        <f t="shared" si="3"/>
        <v>0.89721741221741202</v>
      </c>
      <c r="AC62" s="9">
        <f t="shared" si="3"/>
        <v>0.79621882059575511</v>
      </c>
      <c r="AD62" s="9">
        <f t="shared" si="3"/>
        <v>0.25833333333333325</v>
      </c>
      <c r="AE62" s="9">
        <f t="shared" si="3"/>
        <v>0.6449999999999998</v>
      </c>
    </row>
    <row r="63" spans="1:31" x14ac:dyDescent="0.15">
      <c r="L63" s="8">
        <f>MAX(L2:L61)</f>
        <v>5.9843196868896502</v>
      </c>
      <c r="W63" s="15">
        <f t="shared" ref="W63:AE63" si="4">MAX(W2:W61)</f>
        <v>0.353418469429016</v>
      </c>
      <c r="Z63" s="9">
        <f t="shared" si="4"/>
        <v>0.3</v>
      </c>
      <c r="AA63" s="9">
        <f t="shared" si="4"/>
        <v>1</v>
      </c>
      <c r="AB63" s="9">
        <f t="shared" si="4"/>
        <v>1</v>
      </c>
      <c r="AC63" s="9">
        <f t="shared" si="4"/>
        <v>0.952380952380952</v>
      </c>
      <c r="AD63" s="9">
        <f t="shared" si="4"/>
        <v>0.8</v>
      </c>
      <c r="AE63" s="9">
        <f t="shared" si="4"/>
        <v>0.9</v>
      </c>
    </row>
    <row r="64" spans="1:31" x14ac:dyDescent="0.15">
      <c r="L64" s="8">
        <f>MIN(L2:L61)</f>
        <v>1.7271423339843699</v>
      </c>
      <c r="W64" s="15">
        <f t="shared" ref="W64:AE64" si="5">MIN(W2:W61)</f>
        <v>1.05361938476562E-2</v>
      </c>
      <c r="Z64" s="9">
        <f t="shared" si="5"/>
        <v>0</v>
      </c>
      <c r="AA64" s="9">
        <f t="shared" si="5"/>
        <v>0.2</v>
      </c>
      <c r="AB64" s="9">
        <f t="shared" si="5"/>
        <v>0.66666666666666696</v>
      </c>
      <c r="AC64" s="9">
        <f t="shared" si="5"/>
        <v>0.33333333333333298</v>
      </c>
      <c r="AD64" s="9">
        <f t="shared" si="5"/>
        <v>0</v>
      </c>
      <c r="AE64" s="9">
        <f t="shared" si="5"/>
        <v>0.2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N70" s="9" t="s">
        <v>123</v>
      </c>
      <c r="O70" s="9" t="s">
        <v>125</v>
      </c>
      <c r="P70" s="9" t="s">
        <v>66</v>
      </c>
      <c r="Q70" s="9"/>
      <c r="R70" s="9"/>
      <c r="S70" s="9"/>
      <c r="W70" s="13"/>
    </row>
    <row r="71" spans="11:23" x14ac:dyDescent="0.15">
      <c r="K71" s="9"/>
      <c r="L71" s="9"/>
      <c r="M71" s="9"/>
      <c r="P71" s="9">
        <v>0.2</v>
      </c>
      <c r="Q71" s="9">
        <v>-400</v>
      </c>
      <c r="R71" s="9">
        <v>1600</v>
      </c>
      <c r="S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1</v>
      </c>
      <c r="P72" s="9">
        <v>0.4</v>
      </c>
      <c r="Q72" s="9">
        <v>-800</v>
      </c>
      <c r="R72" s="9">
        <v>1200</v>
      </c>
      <c r="S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2</v>
      </c>
      <c r="P73" s="9">
        <v>0.45</v>
      </c>
      <c r="Q73" s="9">
        <v>-900</v>
      </c>
      <c r="R73" s="9">
        <v>1100</v>
      </c>
      <c r="S73" s="9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3</v>
      </c>
      <c r="M74" s="9">
        <v>3</v>
      </c>
      <c r="P74" s="9">
        <v>0.49</v>
      </c>
      <c r="Q74" s="9">
        <v>-980</v>
      </c>
      <c r="R74" s="9">
        <v>1020</v>
      </c>
      <c r="S74" s="9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4</v>
      </c>
      <c r="W75" s="13"/>
    </row>
    <row r="76" spans="11:23" x14ac:dyDescent="0.15">
      <c r="K76" s="9" t="s">
        <v>38</v>
      </c>
      <c r="L76" s="9">
        <f>COUNTIF(L2:L61,"&lt;2.157")-COUNTIF(L2:L61,"&lt;1.996")</f>
        <v>5</v>
      </c>
      <c r="M76" s="9">
        <v>7</v>
      </c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>
        <v>11</v>
      </c>
      <c r="W77" s="13"/>
    </row>
    <row r="78" spans="11:23" x14ac:dyDescent="0.15">
      <c r="K78" s="9" t="s">
        <v>40</v>
      </c>
      <c r="L78" s="9">
        <f>COUNTIF(L2:L61,"&lt;2.479")-COUNTIF(L2:L61,"&lt;2.318")</f>
        <v>3</v>
      </c>
      <c r="M78" s="9">
        <v>14</v>
      </c>
      <c r="W78" s="13"/>
    </row>
    <row r="79" spans="11:23" x14ac:dyDescent="0.15">
      <c r="K79" s="9" t="s">
        <v>41</v>
      </c>
      <c r="L79" s="9">
        <f>COUNTIF(L2:L61,"&lt;2.64")-COUNTIF(L2:L61,"&lt;2.479")</f>
        <v>1</v>
      </c>
      <c r="M79" s="9">
        <v>16</v>
      </c>
    </row>
    <row r="80" spans="11:23" x14ac:dyDescent="0.15">
      <c r="K80" s="9" t="s">
        <v>42</v>
      </c>
      <c r="L80" s="9">
        <f>COUNTIF(L2:L61,"&lt;2.801")-COUNTIF(L2:L61,"&lt;2.64")</f>
        <v>0</v>
      </c>
      <c r="M80" s="9">
        <v>14</v>
      </c>
      <c r="W80" s="13"/>
    </row>
    <row r="81" spans="11:23" s="20" customFormat="1" x14ac:dyDescent="0.15">
      <c r="K81" s="23" t="s">
        <v>43</v>
      </c>
      <c r="L81" s="23">
        <f>COUNTIF(L2:L61,"&lt;2.962")-COUNTIF(L2:L61,"&lt;2.801")</f>
        <v>10</v>
      </c>
      <c r="M81" s="23">
        <v>11</v>
      </c>
    </row>
    <row r="82" spans="11:23" x14ac:dyDescent="0.15">
      <c r="K82" s="9" t="s">
        <v>44</v>
      </c>
      <c r="L82" s="9">
        <f>COUNTIF(L2:L61,"&lt;3.123")-COUNTIF(L2:L61,"&lt;2.962")</f>
        <v>0</v>
      </c>
      <c r="M82" s="9">
        <v>7</v>
      </c>
      <c r="W82" s="13"/>
    </row>
    <row r="83" spans="11:23" x14ac:dyDescent="0.15">
      <c r="K83" s="9" t="s">
        <v>45</v>
      </c>
      <c r="L83" s="9">
        <f>COUNTIF(L2:L61,"&lt;3.284")-COUNTIF(L2:L61,"&lt;3.123")</f>
        <v>0</v>
      </c>
      <c r="M83" s="9">
        <v>4</v>
      </c>
    </row>
    <row r="84" spans="11:23" x14ac:dyDescent="0.15">
      <c r="K84" s="9" t="s">
        <v>46</v>
      </c>
      <c r="L84" s="9">
        <f>COUNTIF(L2:L61,"&lt;3.445")-COUNTIF(L2:L61,"&lt;3.284")</f>
        <v>0</v>
      </c>
      <c r="M84" s="9">
        <v>3</v>
      </c>
    </row>
    <row r="85" spans="11:23" x14ac:dyDescent="0.15">
      <c r="K85" s="9" t="s">
        <v>47</v>
      </c>
      <c r="L85" s="9">
        <f>COUNTIF(L2:L61,"&lt;3.606")-COUNTIF(L2:L61,"&lt;3.445")</f>
        <v>0</v>
      </c>
      <c r="M85" s="9">
        <v>2</v>
      </c>
    </row>
    <row r="86" spans="11:23" x14ac:dyDescent="0.15">
      <c r="K86" s="9" t="s">
        <v>48</v>
      </c>
      <c r="L86" s="9">
        <f>COUNTIF(L2:L61,"&lt;3.767")-COUNTIF(L2:L61,"&lt;3.606")</f>
        <v>0</v>
      </c>
      <c r="M86" s="9">
        <v>1</v>
      </c>
    </row>
    <row r="87" spans="11:23" x14ac:dyDescent="0.15">
      <c r="K87" s="9" t="s">
        <v>49</v>
      </c>
      <c r="L87" s="9">
        <f>COUNTIF(L2:L61,"&lt;3.928")-COUNTIF(L2:L61,"&lt;3.767")</f>
        <v>0</v>
      </c>
      <c r="M87" s="9">
        <v>2</v>
      </c>
    </row>
    <row r="88" spans="11:23" x14ac:dyDescent="0.15">
      <c r="K88" s="9" t="s">
        <v>50</v>
      </c>
      <c r="L88" s="9">
        <f>COUNTIF(L2:L61,"&lt;4.089")-COUNTIF(L2:L61,"&lt;3.928")</f>
        <v>6</v>
      </c>
      <c r="M88" s="9">
        <v>3</v>
      </c>
    </row>
    <row r="89" spans="11:23" x14ac:dyDescent="0.15">
      <c r="K89" s="9" t="s">
        <v>51</v>
      </c>
      <c r="L89" s="9">
        <f>COUNTIF(L2:L61,"&lt;4.25")-COUNTIF(L2:L61,"&lt;4.089")</f>
        <v>9</v>
      </c>
      <c r="M89" s="9">
        <v>4</v>
      </c>
    </row>
    <row r="90" spans="11:23" x14ac:dyDescent="0.15">
      <c r="K90" s="9" t="s">
        <v>52</v>
      </c>
      <c r="L90" s="9">
        <f>COUNTIF(L2:L61,"&lt;4.411")-COUNTIF(L2:L61,"&lt;4.25")</f>
        <v>10</v>
      </c>
      <c r="M90" s="9">
        <v>7</v>
      </c>
    </row>
    <row r="91" spans="11:23" x14ac:dyDescent="0.15">
      <c r="K91" s="9" t="s">
        <v>53</v>
      </c>
      <c r="L91" s="9">
        <f>COUNTIF(L2:L61,"&lt;4.572")-COUNTIF(L2:L61,"&lt;4.411")</f>
        <v>0</v>
      </c>
      <c r="M91" s="9">
        <v>11</v>
      </c>
    </row>
    <row r="92" spans="11:23" x14ac:dyDescent="0.15">
      <c r="K92" s="9" t="s">
        <v>54</v>
      </c>
      <c r="L92" s="9">
        <f>COUNTIF(L2:L61,"&lt;4.733")-COUNTIF(L2:L61,"&lt;4.572")</f>
        <v>0</v>
      </c>
      <c r="M92" s="9">
        <v>14</v>
      </c>
      <c r="W92" s="13"/>
    </row>
    <row r="93" spans="11:23" x14ac:dyDescent="0.15">
      <c r="K93" s="9" t="s">
        <v>55</v>
      </c>
      <c r="L93" s="9">
        <f>COUNTIF(L2:L61,"&lt;4.894")-COUNTIF(L2:L61,"&lt;4.733")</f>
        <v>3</v>
      </c>
      <c r="M93" s="9">
        <v>16</v>
      </c>
      <c r="W93" s="13"/>
    </row>
    <row r="94" spans="11:23" x14ac:dyDescent="0.15">
      <c r="K94" s="9" t="s">
        <v>56</v>
      </c>
      <c r="L94" s="9">
        <f>COUNTIF(L2:L61,"&lt;5.055")-COUNTIF(L2:L61,"&lt;4.894")</f>
        <v>0</v>
      </c>
      <c r="M94" s="9">
        <v>14</v>
      </c>
      <c r="W94" s="13"/>
    </row>
    <row r="95" spans="11:23" x14ac:dyDescent="0.15">
      <c r="K95" s="9" t="s">
        <v>57</v>
      </c>
      <c r="L95" s="9">
        <f>COUNTIF(L2:L61,"&lt;5.216")-COUNTIF(L2:L61,"&lt;5.055")</f>
        <v>4</v>
      </c>
      <c r="M95" s="9">
        <v>11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>
        <v>7</v>
      </c>
      <c r="W96" s="13"/>
    </row>
    <row r="97" spans="11:23" x14ac:dyDescent="0.15">
      <c r="K97" s="9" t="s">
        <v>59</v>
      </c>
      <c r="L97" s="9">
        <f>COUNTIF(L2:L61,"&lt;5.538")-COUNTIF(L2:L61,"&lt;5.377")</f>
        <v>3</v>
      </c>
      <c r="M97" s="9">
        <v>4</v>
      </c>
      <c r="W97" s="13"/>
    </row>
    <row r="98" spans="11:23" x14ac:dyDescent="0.15">
      <c r="K98" s="9" t="s">
        <v>60</v>
      </c>
      <c r="L98" s="9">
        <f>COUNTIF(L2:L61,"&lt;5.699")-COUNTIF(L2:L61,"&lt;5.538")</f>
        <v>1</v>
      </c>
      <c r="M98" s="9">
        <v>3</v>
      </c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>
        <v>2</v>
      </c>
      <c r="W99" s="13"/>
    </row>
    <row r="100" spans="11:23" x14ac:dyDescent="0.15">
      <c r="K100" s="9" t="s">
        <v>62</v>
      </c>
      <c r="L100" s="9">
        <f>COUNTIF(L2:L61,"&lt;6.021")-COUNTIF(L2:L61,"&lt;5.86")</f>
        <v>2</v>
      </c>
      <c r="M100" s="9">
        <v>1</v>
      </c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E98"/>
  <sheetViews>
    <sheetView topLeftCell="F79" workbookViewId="0">
      <selection activeCell="F1" sqref="A1:XFD98"/>
    </sheetView>
  </sheetViews>
  <sheetFormatPr defaultColWidth="8.875" defaultRowHeight="13.5" x14ac:dyDescent="0.15"/>
  <cols>
    <col min="11" max="12" width="17.875" customWidth="1"/>
    <col min="13" max="14" width="12.875"/>
    <col min="20" max="22" width="12.875"/>
    <col min="23" max="23" width="21.7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423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>
        <v>4.79616355895996</v>
      </c>
      <c r="L2" s="7">
        <v>1.7705326080322299</v>
      </c>
      <c r="M2">
        <v>1.2137985229492201</v>
      </c>
      <c r="N2">
        <v>4.9377822875976598</v>
      </c>
      <c r="O2">
        <v>2</v>
      </c>
      <c r="P2">
        <v>2</v>
      </c>
      <c r="Q2">
        <v>10</v>
      </c>
      <c r="R2" s="12">
        <v>0.2</v>
      </c>
      <c r="S2" s="12">
        <f t="shared" ref="S2:S29" si="0">O2/E2</f>
        <v>0.2</v>
      </c>
      <c r="T2">
        <v>1.7650852203369101</v>
      </c>
      <c r="U2">
        <v>1.5730403661727901</v>
      </c>
      <c r="V2">
        <v>1.55152571201325</v>
      </c>
      <c r="W2" s="13">
        <v>2.1514654159545898E-2</v>
      </c>
      <c r="X2">
        <v>0.21355950832366899</v>
      </c>
      <c r="Y2">
        <v>0.21355950832366899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825</v>
      </c>
      <c r="B3">
        <v>14</v>
      </c>
      <c r="C3">
        <v>6</v>
      </c>
      <c r="D3">
        <v>10</v>
      </c>
      <c r="E3">
        <v>10</v>
      </c>
      <c r="F3">
        <v>9</v>
      </c>
      <c r="G3">
        <v>1</v>
      </c>
      <c r="H3">
        <v>5</v>
      </c>
      <c r="I3">
        <v>5</v>
      </c>
      <c r="J3">
        <v>0.7</v>
      </c>
      <c r="K3">
        <v>4.4214286804199201</v>
      </c>
      <c r="L3" s="7">
        <v>1.7271423339843699</v>
      </c>
      <c r="M3">
        <v>1.38176345825195</v>
      </c>
      <c r="N3">
        <v>4.6978225708007804</v>
      </c>
      <c r="O3">
        <v>3</v>
      </c>
      <c r="P3">
        <v>3</v>
      </c>
      <c r="Q3">
        <v>11</v>
      </c>
      <c r="R3" s="12">
        <v>0.2727</v>
      </c>
      <c r="S3" s="12">
        <f t="shared" si="0"/>
        <v>0.3</v>
      </c>
      <c r="T3">
        <v>1.4143486022949201</v>
      </c>
      <c r="U3">
        <v>1.26383817195892</v>
      </c>
      <c r="V3">
        <v>1.2750489711761499</v>
      </c>
      <c r="W3" s="13">
        <v>1.12107992172241E-2</v>
      </c>
      <c r="X3">
        <v>0.139299631118774</v>
      </c>
      <c r="Y3">
        <v>0.139299631118774</v>
      </c>
      <c r="Z3">
        <v>0.3</v>
      </c>
      <c r="AA3">
        <v>0.8</v>
      </c>
      <c r="AB3">
        <v>0.72727272727272696</v>
      </c>
      <c r="AC3">
        <v>0.76190476190476197</v>
      </c>
      <c r="AD3">
        <v>0.2</v>
      </c>
      <c r="AE3">
        <v>0.5</v>
      </c>
    </row>
    <row r="4" spans="1:31" s="7" customFormat="1" x14ac:dyDescent="0.15">
      <c r="A4" s="24">
        <v>102</v>
      </c>
      <c r="B4" s="7">
        <v>14</v>
      </c>
      <c r="C4" s="7">
        <v>6</v>
      </c>
      <c r="D4" s="7">
        <v>10</v>
      </c>
      <c r="E4" s="7">
        <v>10</v>
      </c>
      <c r="F4" s="7">
        <v>9</v>
      </c>
      <c r="G4" s="7">
        <v>1</v>
      </c>
      <c r="H4" s="7">
        <v>5</v>
      </c>
      <c r="I4" s="7">
        <v>5</v>
      </c>
      <c r="J4" s="7">
        <v>0.7</v>
      </c>
      <c r="K4" s="7">
        <v>4.6773967742919904</v>
      </c>
      <c r="L4" s="7">
        <v>1.82977867126465</v>
      </c>
      <c r="M4" s="7">
        <v>1.0213718414306601</v>
      </c>
      <c r="N4" s="7">
        <v>4.0784187316894496</v>
      </c>
      <c r="O4" s="7">
        <v>3</v>
      </c>
      <c r="P4" s="7">
        <v>3</v>
      </c>
      <c r="Q4" s="7">
        <v>9</v>
      </c>
      <c r="R4" s="26">
        <v>0.33329999999999999</v>
      </c>
      <c r="S4" s="26">
        <f t="shared" si="0"/>
        <v>0.3</v>
      </c>
      <c r="T4" s="7">
        <v>1.67404556274414</v>
      </c>
      <c r="U4" s="7">
        <v>1.4920192956924401</v>
      </c>
      <c r="V4" s="7">
        <v>1.47686100006103</v>
      </c>
      <c r="W4" s="7">
        <v>1.51582956314087E-2</v>
      </c>
      <c r="X4" s="7">
        <v>0.197184562683105</v>
      </c>
      <c r="Y4" s="7">
        <v>0.197184562683105</v>
      </c>
      <c r="Z4" s="7">
        <v>0.3</v>
      </c>
      <c r="AA4" s="7">
        <v>0.6</v>
      </c>
      <c r="AB4" s="7">
        <v>0.66666666666666696</v>
      </c>
      <c r="AC4" s="7">
        <v>0.63157894736842102</v>
      </c>
      <c r="AD4" s="7">
        <v>0.4</v>
      </c>
      <c r="AE4" s="7">
        <v>0.3</v>
      </c>
    </row>
    <row r="5" spans="1:31" x14ac:dyDescent="0.15">
      <c r="A5" s="4">
        <v>72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4.7297554016113299</v>
      </c>
      <c r="L5" s="7">
        <v>2.1201934814453098</v>
      </c>
      <c r="M5">
        <v>1.22868156433105</v>
      </c>
      <c r="N5">
        <v>5.0380516052246103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1.89982986450195</v>
      </c>
      <c r="U5">
        <v>1.6543264389038099</v>
      </c>
      <c r="V5">
        <v>1.6437902450561499</v>
      </c>
      <c r="W5" s="13">
        <v>1.05361938476562E-2</v>
      </c>
      <c r="X5">
        <v>0.256039619445801</v>
      </c>
      <c r="Y5">
        <v>0.256039619445801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868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3.7255001068115199</v>
      </c>
      <c r="L6" s="7">
        <v>2.12992668151856</v>
      </c>
      <c r="M6">
        <v>1.7113456726074201</v>
      </c>
      <c r="N6">
        <v>3.2912960052490199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1.2244358062744101</v>
      </c>
      <c r="U6">
        <v>1.1473345756530799</v>
      </c>
      <c r="V6">
        <v>1.07429599761963</v>
      </c>
      <c r="W6" s="13">
        <v>7.3038578033447293E-2</v>
      </c>
      <c r="X6">
        <v>0.15013980865478499</v>
      </c>
      <c r="Y6">
        <v>0.15013980865478499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s="7" customFormat="1" x14ac:dyDescent="0.15">
      <c r="A7" s="24">
        <v>841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5.5779495239257804</v>
      </c>
      <c r="L7" s="7">
        <v>2.1462345123290998</v>
      </c>
      <c r="M7" s="7">
        <v>1.3056335449218699</v>
      </c>
      <c r="N7" s="7">
        <v>5.1822357177734402</v>
      </c>
      <c r="O7" s="7">
        <v>3</v>
      </c>
      <c r="P7" s="7">
        <v>3</v>
      </c>
      <c r="Q7" s="7">
        <v>11</v>
      </c>
      <c r="R7" s="26">
        <v>0.2727</v>
      </c>
      <c r="S7" s="26">
        <f t="shared" si="0"/>
        <v>0.3</v>
      </c>
      <c r="T7" s="7">
        <v>1.9648456573486299</v>
      </c>
      <c r="U7" s="7">
        <v>1.7565677165985101</v>
      </c>
      <c r="V7" s="7">
        <v>1.7051146030426001</v>
      </c>
      <c r="W7" s="7">
        <v>5.1453113555908203E-2</v>
      </c>
      <c r="X7" s="7">
        <v>0.25973105430603</v>
      </c>
      <c r="Y7" s="7">
        <v>0.25973105430603</v>
      </c>
      <c r="Z7" s="7">
        <v>0.3</v>
      </c>
      <c r="AA7" s="7">
        <v>0.8</v>
      </c>
      <c r="AB7" s="7">
        <v>0.72727272727272696</v>
      </c>
      <c r="AC7" s="7">
        <v>0.76190476190476197</v>
      </c>
      <c r="AD7" s="7">
        <v>0.2</v>
      </c>
      <c r="AE7" s="7">
        <v>0.5</v>
      </c>
    </row>
    <row r="8" spans="1:31" x14ac:dyDescent="0.15">
      <c r="A8" s="4">
        <v>119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4.3686408996581996</v>
      </c>
      <c r="L8" s="7">
        <v>2.4335365295410201</v>
      </c>
      <c r="M8">
        <v>2.13887214660644</v>
      </c>
      <c r="N8">
        <v>4.3466472625732404</v>
      </c>
      <c r="O8">
        <v>1</v>
      </c>
      <c r="P8">
        <v>1</v>
      </c>
      <c r="Q8">
        <v>7</v>
      </c>
      <c r="R8" s="12">
        <v>0.1429</v>
      </c>
      <c r="S8" s="12">
        <f t="shared" si="0"/>
        <v>0.1</v>
      </c>
      <c r="T8">
        <v>1.4554977416992201</v>
      </c>
      <c r="U8">
        <v>1.32540655136108</v>
      </c>
      <c r="V8">
        <v>1.2578763961792001</v>
      </c>
      <c r="W8" s="13">
        <v>6.7530155181884793E-2</v>
      </c>
      <c r="X8">
        <v>0.19762134552002</v>
      </c>
      <c r="Y8">
        <v>0.19762134552002</v>
      </c>
      <c r="Z8">
        <v>0.1</v>
      </c>
      <c r="AA8">
        <v>0.6</v>
      </c>
      <c r="AB8">
        <v>0.85714285714285698</v>
      </c>
      <c r="AC8">
        <v>0.70588235294117596</v>
      </c>
      <c r="AD8">
        <v>0.4</v>
      </c>
      <c r="AE8">
        <v>0.5</v>
      </c>
    </row>
    <row r="9" spans="1:31" x14ac:dyDescent="0.15">
      <c r="A9" s="4">
        <v>712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3.8304862976074201</v>
      </c>
      <c r="L9" s="7">
        <v>2.4365577697753902</v>
      </c>
      <c r="M9">
        <v>2.0268630981445299</v>
      </c>
      <c r="N9">
        <v>4.0611400604248002</v>
      </c>
      <c r="O9">
        <v>1</v>
      </c>
      <c r="P9">
        <v>1</v>
      </c>
      <c r="Q9">
        <v>8</v>
      </c>
      <c r="R9" s="12">
        <v>0.125</v>
      </c>
      <c r="S9" s="12">
        <f t="shared" si="0"/>
        <v>0.1</v>
      </c>
      <c r="T9">
        <v>1.32381820678711</v>
      </c>
      <c r="U9">
        <v>1.19930648803711</v>
      </c>
      <c r="V9">
        <v>1.15740430355072</v>
      </c>
      <c r="W9" s="13">
        <v>4.1902184486389202E-2</v>
      </c>
      <c r="X9">
        <v>0.16641390323638899</v>
      </c>
      <c r="Y9">
        <v>0.16641390323638899</v>
      </c>
      <c r="Z9">
        <v>0.1</v>
      </c>
      <c r="AA9">
        <v>0.7</v>
      </c>
      <c r="AB9">
        <v>0.875</v>
      </c>
      <c r="AC9">
        <v>0.77777777777777801</v>
      </c>
      <c r="AD9">
        <v>0.3</v>
      </c>
      <c r="AE9">
        <v>0.6</v>
      </c>
    </row>
    <row r="10" spans="1:31" x14ac:dyDescent="0.15">
      <c r="A10" s="4">
        <v>623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5.1097850799560502</v>
      </c>
      <c r="L10" s="7">
        <v>2.44809913635254</v>
      </c>
      <c r="M10">
        <v>1.50448989868164</v>
      </c>
      <c r="N10">
        <v>5.08154296875</v>
      </c>
      <c r="O10">
        <v>3</v>
      </c>
      <c r="P10">
        <v>3</v>
      </c>
      <c r="Q10">
        <v>11</v>
      </c>
      <c r="R10" s="12">
        <v>0.2727</v>
      </c>
      <c r="S10" s="12">
        <f t="shared" si="0"/>
        <v>0.3</v>
      </c>
      <c r="T10">
        <v>1.9449977874755899</v>
      </c>
      <c r="U10">
        <v>1.7109842300414999</v>
      </c>
      <c r="V10">
        <v>1.6664686203002901</v>
      </c>
      <c r="W10" s="13">
        <v>4.4515609741210903E-2</v>
      </c>
      <c r="X10">
        <v>0.27852916717529302</v>
      </c>
      <c r="Y10">
        <v>0.27852916717529302</v>
      </c>
      <c r="Z10">
        <v>0.3</v>
      </c>
      <c r="AA10">
        <v>0.8</v>
      </c>
      <c r="AB10">
        <v>0.72727272727272696</v>
      </c>
      <c r="AC10">
        <v>0.76190476190476197</v>
      </c>
      <c r="AD10">
        <v>0.2</v>
      </c>
      <c r="AE10">
        <v>0.5</v>
      </c>
    </row>
    <row r="11" spans="1:31" x14ac:dyDescent="0.15">
      <c r="A11" s="4">
        <v>591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4.6628608703613299</v>
      </c>
      <c r="L11" s="7">
        <v>2.0548019409179701</v>
      </c>
      <c r="M11">
        <v>1.08113670349121</v>
      </c>
      <c r="N11">
        <v>4.8973674774169904</v>
      </c>
      <c r="O11">
        <v>3</v>
      </c>
      <c r="P11">
        <v>3</v>
      </c>
      <c r="Q11">
        <v>10</v>
      </c>
      <c r="R11" s="12">
        <v>0.3</v>
      </c>
      <c r="S11" s="12">
        <f t="shared" si="0"/>
        <v>0.3</v>
      </c>
      <c r="T11">
        <v>1.8415470123291</v>
      </c>
      <c r="U11">
        <v>1.60388803482056</v>
      </c>
      <c r="V11">
        <v>1.5869390964508101</v>
      </c>
      <c r="W11" s="13">
        <v>1.6948938369751001E-2</v>
      </c>
      <c r="X11">
        <v>0.25460791587829601</v>
      </c>
      <c r="Y11">
        <v>0.25460791587829601</v>
      </c>
      <c r="Z11">
        <v>0.3</v>
      </c>
      <c r="AA11">
        <v>0.7</v>
      </c>
      <c r="AB11">
        <v>0.7</v>
      </c>
      <c r="AC11">
        <v>0.7</v>
      </c>
      <c r="AD11">
        <v>0.3</v>
      </c>
      <c r="AE11">
        <v>0.4</v>
      </c>
    </row>
    <row r="12" spans="1:31" x14ac:dyDescent="0.15">
      <c r="A12" s="4">
        <v>978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3.4440174102783199</v>
      </c>
      <c r="L12" s="7">
        <v>2.0815982818603498</v>
      </c>
      <c r="M12">
        <v>1.84171295166016</v>
      </c>
      <c r="N12">
        <v>4.19870948791504</v>
      </c>
      <c r="O12">
        <v>1</v>
      </c>
      <c r="P12">
        <v>1</v>
      </c>
      <c r="Q12">
        <v>6</v>
      </c>
      <c r="R12" s="12">
        <v>0.16669999999999999</v>
      </c>
      <c r="S12" s="12">
        <f t="shared" si="0"/>
        <v>0.1</v>
      </c>
      <c r="T12">
        <v>1.1796455383300799</v>
      </c>
      <c r="U12">
        <v>1.05387115478516</v>
      </c>
      <c r="V12">
        <v>1.0405982732772801</v>
      </c>
      <c r="W12" s="13">
        <v>1.32728815078735E-2</v>
      </c>
      <c r="X12">
        <v>0.13904726505279499</v>
      </c>
      <c r="Y12">
        <v>0.13904726505279499</v>
      </c>
      <c r="Z12">
        <v>0.1</v>
      </c>
      <c r="AA12">
        <v>0.5</v>
      </c>
      <c r="AB12">
        <v>0.83333333333333304</v>
      </c>
      <c r="AC12">
        <v>0.625</v>
      </c>
      <c r="AD12">
        <v>0.5</v>
      </c>
      <c r="AE12">
        <v>0.4</v>
      </c>
    </row>
    <row r="13" spans="1:31" x14ac:dyDescent="0.15">
      <c r="A13" s="4">
        <v>493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5.0703258514404297</v>
      </c>
      <c r="L13" s="7">
        <v>2.62752342224121</v>
      </c>
      <c r="M13">
        <v>1.81320571899414</v>
      </c>
      <c r="N13">
        <v>4.7498149871826199</v>
      </c>
      <c r="O13">
        <v>2</v>
      </c>
      <c r="P13">
        <v>2</v>
      </c>
      <c r="Q13">
        <v>9</v>
      </c>
      <c r="R13" s="12">
        <v>0.22220000000000001</v>
      </c>
      <c r="S13" s="12">
        <f t="shared" si="0"/>
        <v>0.2</v>
      </c>
      <c r="T13">
        <v>1.41508293151855</v>
      </c>
      <c r="U13">
        <v>1.2839426994323699</v>
      </c>
      <c r="V13">
        <v>1.2195917367935201</v>
      </c>
      <c r="W13" s="13">
        <v>6.4350962638854994E-2</v>
      </c>
      <c r="X13">
        <v>0.19549119472503701</v>
      </c>
      <c r="Y13">
        <v>0.19549119472503701</v>
      </c>
      <c r="Z13">
        <v>0.2</v>
      </c>
      <c r="AA13">
        <v>0.7</v>
      </c>
      <c r="AB13">
        <v>0.77777777777777801</v>
      </c>
      <c r="AC13">
        <v>0.73684210526315796</v>
      </c>
      <c r="AD13">
        <v>0.3</v>
      </c>
      <c r="AE13">
        <v>0.5</v>
      </c>
    </row>
    <row r="14" spans="1:31" x14ac:dyDescent="0.15">
      <c r="A14" s="4">
        <v>517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4.7208194732665998</v>
      </c>
      <c r="L14" s="7">
        <v>2.8725395202636701</v>
      </c>
      <c r="M14">
        <v>1.7823657989502</v>
      </c>
      <c r="N14">
        <v>4.6035461425781197</v>
      </c>
      <c r="O14">
        <v>2</v>
      </c>
      <c r="P14">
        <v>2</v>
      </c>
      <c r="Q14">
        <v>10</v>
      </c>
      <c r="R14" s="12">
        <v>0.2</v>
      </c>
      <c r="S14" s="12">
        <f t="shared" si="0"/>
        <v>0.2</v>
      </c>
      <c r="T14">
        <v>1.4440841674804701</v>
      </c>
      <c r="U14">
        <v>1.2877063751220701</v>
      </c>
      <c r="V14">
        <v>1.2229411602020299</v>
      </c>
      <c r="W14" s="13">
        <v>6.4765214920043904E-2</v>
      </c>
      <c r="X14">
        <v>0.22114300727844199</v>
      </c>
      <c r="Y14">
        <v>0.22114300727844199</v>
      </c>
      <c r="Z14">
        <v>0.2</v>
      </c>
      <c r="AA14">
        <v>0.8</v>
      </c>
      <c r="AB14">
        <v>0.8</v>
      </c>
      <c r="AC14">
        <v>0.8</v>
      </c>
      <c r="AD14">
        <v>0.2</v>
      </c>
      <c r="AE14">
        <v>0.6</v>
      </c>
    </row>
    <row r="15" spans="1:31" x14ac:dyDescent="0.15">
      <c r="A15" s="4">
        <v>888</v>
      </c>
      <c r="B15">
        <v>11</v>
      </c>
      <c r="C15">
        <v>9</v>
      </c>
      <c r="D15">
        <v>10</v>
      </c>
      <c r="E15">
        <v>10</v>
      </c>
      <c r="F15">
        <v>8</v>
      </c>
      <c r="G15">
        <v>2</v>
      </c>
      <c r="H15">
        <v>3</v>
      </c>
      <c r="I15">
        <v>7</v>
      </c>
      <c r="J15">
        <v>0.55000000000000004</v>
      </c>
      <c r="K15">
        <v>5.3221569061279297</v>
      </c>
      <c r="L15" s="7">
        <v>2.9267635345459002</v>
      </c>
      <c r="M15">
        <v>1.6298122406005899</v>
      </c>
      <c r="N15">
        <v>6.1318473815918004</v>
      </c>
      <c r="O15">
        <v>3</v>
      </c>
      <c r="P15">
        <v>3</v>
      </c>
      <c r="Q15">
        <v>10</v>
      </c>
      <c r="R15" s="12">
        <v>0.3</v>
      </c>
      <c r="S15" s="12">
        <f t="shared" si="0"/>
        <v>0.3</v>
      </c>
      <c r="T15">
        <v>1.49039459228516</v>
      </c>
      <c r="U15">
        <v>1.2271867990493801</v>
      </c>
      <c r="V15">
        <v>1.30383849143982</v>
      </c>
      <c r="W15" s="13">
        <v>7.6651692390441895E-2</v>
      </c>
      <c r="X15">
        <v>0.186556100845337</v>
      </c>
      <c r="Y15">
        <v>0.186556100845337</v>
      </c>
      <c r="Z15">
        <v>0.3</v>
      </c>
      <c r="AA15">
        <v>0.7</v>
      </c>
      <c r="AB15">
        <v>0.7</v>
      </c>
      <c r="AC15">
        <v>0.7</v>
      </c>
      <c r="AD15">
        <v>0.3</v>
      </c>
      <c r="AE15">
        <v>0.4</v>
      </c>
    </row>
    <row r="16" spans="1:31" x14ac:dyDescent="0.15">
      <c r="A16" s="4">
        <v>27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4.7454948425293004</v>
      </c>
      <c r="L16" s="7">
        <v>2.9166088104247998</v>
      </c>
      <c r="M16">
        <v>1.91544342041016</v>
      </c>
      <c r="N16">
        <v>4.6660480499267596</v>
      </c>
      <c r="O16">
        <v>2</v>
      </c>
      <c r="P16">
        <v>2</v>
      </c>
      <c r="Q16">
        <v>11</v>
      </c>
      <c r="R16" s="12">
        <v>0.18179999999999999</v>
      </c>
      <c r="S16" s="12">
        <f t="shared" si="0"/>
        <v>0.2</v>
      </c>
      <c r="T16">
        <v>1.5258769989013701</v>
      </c>
      <c r="U16">
        <v>1.36233901977539</v>
      </c>
      <c r="V16">
        <v>1.2990763187408401</v>
      </c>
      <c r="W16" s="13">
        <v>6.3262701034545898E-2</v>
      </c>
      <c r="X16">
        <v>0.22680068016052199</v>
      </c>
      <c r="Y16">
        <v>0.22680068016052199</v>
      </c>
      <c r="Z16">
        <v>0.2</v>
      </c>
      <c r="AA16">
        <v>0.9</v>
      </c>
      <c r="AB16">
        <v>0.81818181818181801</v>
      </c>
      <c r="AC16">
        <v>0.85714285714285698</v>
      </c>
      <c r="AD16">
        <v>0.1</v>
      </c>
      <c r="AE16">
        <v>0.7</v>
      </c>
    </row>
    <row r="17" spans="1:31" x14ac:dyDescent="0.15">
      <c r="A17" s="4">
        <v>980</v>
      </c>
      <c r="B17">
        <v>12</v>
      </c>
      <c r="C17">
        <v>8</v>
      </c>
      <c r="D17">
        <v>10</v>
      </c>
      <c r="E17">
        <v>10</v>
      </c>
      <c r="F17">
        <v>9</v>
      </c>
      <c r="G17">
        <v>1</v>
      </c>
      <c r="H17">
        <v>3</v>
      </c>
      <c r="I17">
        <v>7</v>
      </c>
      <c r="J17">
        <v>0.6</v>
      </c>
      <c r="K17">
        <v>4.6285438537597701</v>
      </c>
      <c r="L17" s="7">
        <v>2.9090633392334002</v>
      </c>
      <c r="M17">
        <v>1.88529205322266</v>
      </c>
      <c r="N17">
        <v>4.2690563201904297</v>
      </c>
      <c r="O17">
        <v>1</v>
      </c>
      <c r="P17">
        <v>1</v>
      </c>
      <c r="Q17">
        <v>5</v>
      </c>
      <c r="R17" s="12">
        <v>0.2</v>
      </c>
      <c r="S17" s="12">
        <f t="shared" si="0"/>
        <v>0.1</v>
      </c>
      <c r="T17">
        <v>1.27714920043945</v>
      </c>
      <c r="U17">
        <v>1.1360836029052701</v>
      </c>
      <c r="V17">
        <v>1.1041742563247701</v>
      </c>
      <c r="W17" s="13">
        <v>3.1909346580505399E-2</v>
      </c>
      <c r="X17">
        <v>0.172974944114685</v>
      </c>
      <c r="Y17">
        <v>0.172974944114685</v>
      </c>
      <c r="Z17">
        <v>0.1</v>
      </c>
      <c r="AA17">
        <v>0.4</v>
      </c>
      <c r="AB17">
        <v>0.8</v>
      </c>
      <c r="AC17">
        <v>0.53333333333333299</v>
      </c>
      <c r="AD17">
        <v>0.6</v>
      </c>
      <c r="AE17">
        <v>0.3</v>
      </c>
    </row>
    <row r="18" spans="1:31" x14ac:dyDescent="0.15">
      <c r="A18" s="4">
        <v>837</v>
      </c>
      <c r="B18">
        <v>12</v>
      </c>
      <c r="C18">
        <v>8</v>
      </c>
      <c r="D18">
        <v>10</v>
      </c>
      <c r="E18">
        <v>10</v>
      </c>
      <c r="F18">
        <v>9</v>
      </c>
      <c r="G18">
        <v>1</v>
      </c>
      <c r="H18">
        <v>3</v>
      </c>
      <c r="I18">
        <v>7</v>
      </c>
      <c r="J18">
        <v>0.6</v>
      </c>
      <c r="K18">
        <v>4.48995018005371</v>
      </c>
      <c r="L18" s="7">
        <v>2.94857597351074</v>
      </c>
      <c r="M18">
        <v>2.59440040588379</v>
      </c>
      <c r="N18">
        <v>4.6319618225097701</v>
      </c>
      <c r="O18">
        <v>2</v>
      </c>
      <c r="P18">
        <v>2</v>
      </c>
      <c r="Q18">
        <v>9</v>
      </c>
      <c r="R18" s="12">
        <v>0.22220000000000001</v>
      </c>
      <c r="S18" s="12">
        <f t="shared" si="0"/>
        <v>0.2</v>
      </c>
      <c r="T18">
        <v>1.3769226074218699</v>
      </c>
      <c r="U18">
        <v>1.23881340026855</v>
      </c>
      <c r="V18">
        <v>1.1876404285430899</v>
      </c>
      <c r="W18" s="13">
        <v>5.1172971725463902E-2</v>
      </c>
      <c r="X18">
        <v>0.18928217887878401</v>
      </c>
      <c r="Y18">
        <v>0.18928217887878401</v>
      </c>
      <c r="Z18">
        <v>0.2</v>
      </c>
      <c r="AA18">
        <v>0.7</v>
      </c>
      <c r="AB18">
        <v>0.77777777777777801</v>
      </c>
      <c r="AC18">
        <v>0.73684210526315796</v>
      </c>
      <c r="AD18">
        <v>0.3</v>
      </c>
      <c r="AE18">
        <v>0.5</v>
      </c>
    </row>
    <row r="19" spans="1:31" x14ac:dyDescent="0.15">
      <c r="A19" s="4">
        <v>414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4.4205131530761701</v>
      </c>
      <c r="L19" s="7">
        <v>2.9590759277343701</v>
      </c>
      <c r="M19">
        <v>2.1666221618652299</v>
      </c>
      <c r="N19">
        <v>6.3166141510009801</v>
      </c>
      <c r="O19">
        <v>1</v>
      </c>
      <c r="P19">
        <v>1</v>
      </c>
      <c r="Q19">
        <v>8</v>
      </c>
      <c r="R19" s="12">
        <v>0.125</v>
      </c>
      <c r="S19" s="12">
        <f t="shared" si="0"/>
        <v>0.1</v>
      </c>
      <c r="T19">
        <v>1.4120674133300799</v>
      </c>
      <c r="U19">
        <v>1.1775331497192401</v>
      </c>
      <c r="V19">
        <v>1.1907002925872801</v>
      </c>
      <c r="W19" s="13">
        <v>1.3167142868042001E-2</v>
      </c>
      <c r="X19">
        <v>0.22136712074279799</v>
      </c>
      <c r="Y19">
        <v>0.22136712074279799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113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4.0190277099609402</v>
      </c>
      <c r="L20" s="7">
        <v>2.9592247009277299</v>
      </c>
      <c r="M20">
        <v>3.0995292663574201</v>
      </c>
      <c r="N20">
        <v>5.4743957519531197</v>
      </c>
      <c r="O20">
        <v>0</v>
      </c>
      <c r="P20">
        <v>0</v>
      </c>
      <c r="Q20">
        <v>6</v>
      </c>
      <c r="R20" s="12">
        <v>0</v>
      </c>
      <c r="S20" s="12">
        <f t="shared" si="0"/>
        <v>0</v>
      </c>
      <c r="T20">
        <v>1.23481941223145</v>
      </c>
      <c r="U20">
        <v>1.0928773880004901</v>
      </c>
      <c r="V20">
        <v>1.0505173206329399</v>
      </c>
      <c r="W20" s="13">
        <v>4.2360067367553697E-2</v>
      </c>
      <c r="X20">
        <v>0.18430209159851099</v>
      </c>
      <c r="Y20">
        <v>0.18430209159851099</v>
      </c>
      <c r="Z20">
        <v>0</v>
      </c>
      <c r="AA20">
        <v>0.6</v>
      </c>
      <c r="AB20">
        <v>1</v>
      </c>
      <c r="AC20">
        <v>0.75</v>
      </c>
      <c r="AD20">
        <v>0.4</v>
      </c>
      <c r="AE20">
        <v>0.6</v>
      </c>
    </row>
    <row r="21" spans="1:31" x14ac:dyDescent="0.15">
      <c r="A21" s="4">
        <v>886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4.3056831359863299</v>
      </c>
      <c r="L21" s="7">
        <v>2.9554023742675799</v>
      </c>
      <c r="M21">
        <v>2.3007888793945299</v>
      </c>
      <c r="N21">
        <v>3.56577491760254</v>
      </c>
      <c r="O21">
        <v>1</v>
      </c>
      <c r="P21">
        <v>1</v>
      </c>
      <c r="Q21">
        <v>7</v>
      </c>
      <c r="R21" s="12">
        <v>0.1429</v>
      </c>
      <c r="S21" s="12">
        <f t="shared" si="0"/>
        <v>0.1</v>
      </c>
      <c r="T21">
        <v>1.3386402130127</v>
      </c>
      <c r="U21">
        <v>1.2534433603286701</v>
      </c>
      <c r="V21">
        <v>1.1390419006347701</v>
      </c>
      <c r="W21" s="13">
        <v>0.114401459693909</v>
      </c>
      <c r="X21">
        <v>0.19959831237792999</v>
      </c>
      <c r="Y21">
        <v>0.19959831237792999</v>
      </c>
      <c r="Z21">
        <v>0.1</v>
      </c>
      <c r="AA21">
        <v>0.6</v>
      </c>
      <c r="AB21">
        <v>0.85714285714285698</v>
      </c>
      <c r="AC21">
        <v>0.70588235294117596</v>
      </c>
      <c r="AD21">
        <v>0.4</v>
      </c>
      <c r="AE21">
        <v>0.5</v>
      </c>
    </row>
    <row r="22" spans="1:31" s="2" customFormat="1" x14ac:dyDescent="0.15">
      <c r="A22" s="17">
        <v>287</v>
      </c>
      <c r="B22" s="2">
        <v>13</v>
      </c>
      <c r="C22" s="2">
        <v>7</v>
      </c>
      <c r="D22" s="2">
        <v>10</v>
      </c>
      <c r="E22" s="2">
        <v>10</v>
      </c>
      <c r="F22" s="2">
        <v>10</v>
      </c>
      <c r="G22" s="2">
        <v>0</v>
      </c>
      <c r="H22" s="2">
        <v>3</v>
      </c>
      <c r="I22" s="2">
        <v>7</v>
      </c>
      <c r="J22" s="2">
        <v>0.65</v>
      </c>
      <c r="K22" s="2">
        <v>4.0195064544677699</v>
      </c>
      <c r="L22" s="2">
        <v>2.9595031738281201</v>
      </c>
      <c r="M22" s="2">
        <v>3.0390090942382799</v>
      </c>
      <c r="N22" s="2">
        <v>3.6469268798828098</v>
      </c>
      <c r="O22" s="2">
        <v>1</v>
      </c>
      <c r="P22" s="2">
        <v>1</v>
      </c>
      <c r="Q22" s="2">
        <v>9</v>
      </c>
      <c r="R22" s="18">
        <v>0.1111</v>
      </c>
      <c r="S22" s="18">
        <f t="shared" si="0"/>
        <v>0.1</v>
      </c>
      <c r="T22" s="2">
        <v>1.19313812255859</v>
      </c>
      <c r="U22" s="2">
        <v>1.1318773031234699</v>
      </c>
      <c r="V22" s="2">
        <v>1.01965427398682</v>
      </c>
      <c r="W22" s="2">
        <v>0.11222302913665801</v>
      </c>
      <c r="X22" s="2">
        <v>0.17348384857177701</v>
      </c>
      <c r="Y22" s="2">
        <v>0.17348384857177701</v>
      </c>
      <c r="Z22" s="2">
        <v>0.1</v>
      </c>
      <c r="AA22" s="2">
        <v>0.8</v>
      </c>
      <c r="AB22" s="2">
        <v>0.88888888888888895</v>
      </c>
      <c r="AC22" s="2">
        <v>0.84210526315789502</v>
      </c>
      <c r="AD22" s="2">
        <v>0.2</v>
      </c>
      <c r="AE22" s="2">
        <v>0.7</v>
      </c>
    </row>
    <row r="23" spans="1:31" x14ac:dyDescent="0.15">
      <c r="A23" s="4">
        <v>302</v>
      </c>
      <c r="B23">
        <v>10</v>
      </c>
      <c r="C23">
        <v>10</v>
      </c>
      <c r="D23">
        <v>10</v>
      </c>
      <c r="E23">
        <v>10</v>
      </c>
      <c r="F23">
        <v>9</v>
      </c>
      <c r="G23">
        <v>1</v>
      </c>
      <c r="H23">
        <v>1</v>
      </c>
      <c r="I23">
        <v>9</v>
      </c>
      <c r="J23">
        <v>0.5</v>
      </c>
      <c r="K23">
        <v>4.7890052795410201</v>
      </c>
      <c r="L23" s="7">
        <v>4.0009784698486301</v>
      </c>
      <c r="M23">
        <v>4.79604148864746</v>
      </c>
      <c r="N23">
        <v>8.7636318206787092</v>
      </c>
      <c r="O23">
        <v>1</v>
      </c>
      <c r="P23">
        <v>1</v>
      </c>
      <c r="Q23">
        <v>8</v>
      </c>
      <c r="R23" s="12">
        <v>0.125</v>
      </c>
      <c r="S23" s="12">
        <f t="shared" si="0"/>
        <v>0.1</v>
      </c>
      <c r="T23">
        <v>1.1680774688720701</v>
      </c>
      <c r="U23">
        <v>0.96880531311035201</v>
      </c>
      <c r="V23">
        <v>0.99573481082916304</v>
      </c>
      <c r="W23" s="13">
        <v>2.6929497718811E-2</v>
      </c>
      <c r="X23">
        <v>0.17234265804290799</v>
      </c>
      <c r="Y23">
        <v>0.17234265804290799</v>
      </c>
      <c r="Z23">
        <v>0.1</v>
      </c>
      <c r="AA23">
        <v>0.7</v>
      </c>
      <c r="AB23">
        <v>0.875</v>
      </c>
      <c r="AC23">
        <v>0.77777777777777801</v>
      </c>
      <c r="AD23">
        <v>0.3</v>
      </c>
      <c r="AE23">
        <v>0.6</v>
      </c>
    </row>
    <row r="24" spans="1:31" x14ac:dyDescent="0.15">
      <c r="A24" s="4">
        <v>663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6.1944942474365199</v>
      </c>
      <c r="L24" s="7">
        <v>4.0158843994140598</v>
      </c>
      <c r="M24">
        <v>1.4050445556640601</v>
      </c>
      <c r="N24">
        <v>7.6294898986816397</v>
      </c>
      <c r="O24">
        <v>2</v>
      </c>
      <c r="P24">
        <v>2</v>
      </c>
      <c r="Q24">
        <v>11</v>
      </c>
      <c r="R24" s="12">
        <v>0.18179999999999999</v>
      </c>
      <c r="S24" s="12">
        <f t="shared" si="0"/>
        <v>0.2</v>
      </c>
      <c r="T24">
        <v>1.65445709228516</v>
      </c>
      <c r="U24">
        <v>1.3580245971679701</v>
      </c>
      <c r="V24">
        <v>1.38643527030945</v>
      </c>
      <c r="W24" s="13">
        <v>2.8410673141479499E-2</v>
      </c>
      <c r="X24">
        <v>0.26802182197570801</v>
      </c>
      <c r="Y24">
        <v>0.26802182197570801</v>
      </c>
      <c r="Z24">
        <v>0.2</v>
      </c>
      <c r="AA24">
        <v>0.9</v>
      </c>
      <c r="AB24">
        <v>0.81818181818181801</v>
      </c>
      <c r="AC24">
        <v>0.85714285714285698</v>
      </c>
      <c r="AD24">
        <v>0.1</v>
      </c>
      <c r="AE24">
        <v>0.7</v>
      </c>
    </row>
    <row r="25" spans="1:31" x14ac:dyDescent="0.15">
      <c r="A25" s="4">
        <v>182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6.0341167449951199</v>
      </c>
      <c r="L25" s="7">
        <v>4.0505466461181596</v>
      </c>
      <c r="M25">
        <v>1.68008613586426</v>
      </c>
      <c r="N25">
        <v>6.9547863006591797</v>
      </c>
      <c r="O25">
        <v>2</v>
      </c>
      <c r="P25">
        <v>2</v>
      </c>
      <c r="Q25">
        <v>12</v>
      </c>
      <c r="R25" s="12">
        <v>0.16669999999999999</v>
      </c>
      <c r="S25" s="12">
        <f t="shared" si="0"/>
        <v>0.2</v>
      </c>
      <c r="T25">
        <v>1.6762676239013701</v>
      </c>
      <c r="U25">
        <v>1.4012088775634799</v>
      </c>
      <c r="V25">
        <v>1.38603723049164</v>
      </c>
      <c r="W25" s="13">
        <v>1.51716470718384E-2</v>
      </c>
      <c r="X25">
        <v>0.290230393409729</v>
      </c>
      <c r="Y25">
        <v>0.290230393409729</v>
      </c>
      <c r="Z25">
        <v>0.2</v>
      </c>
      <c r="AA25">
        <v>1</v>
      </c>
      <c r="AB25">
        <v>0.83333333333333304</v>
      </c>
      <c r="AC25">
        <v>0.90909090909090895</v>
      </c>
      <c r="AD25">
        <v>0</v>
      </c>
      <c r="AE25">
        <v>0.8</v>
      </c>
    </row>
    <row r="26" spans="1:31" x14ac:dyDescent="0.15">
      <c r="A26" s="4">
        <v>798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4.7407398223876998</v>
      </c>
      <c r="L26" s="7">
        <v>4.0986251831054696</v>
      </c>
      <c r="M26">
        <v>5.7578315734863299</v>
      </c>
      <c r="N26">
        <v>8.2646980285644496</v>
      </c>
      <c r="O26">
        <v>1</v>
      </c>
      <c r="P26">
        <v>1</v>
      </c>
      <c r="Q26">
        <v>11</v>
      </c>
      <c r="R26" s="12">
        <v>9.0899999999999995E-2</v>
      </c>
      <c r="S26" s="12">
        <f t="shared" si="0"/>
        <v>0.1</v>
      </c>
      <c r="T26">
        <v>1.2469062805175799</v>
      </c>
      <c r="U26">
        <v>1.0951004028320299</v>
      </c>
      <c r="V26">
        <v>1.0414686203002901</v>
      </c>
      <c r="W26" s="13">
        <v>5.3631782531738302E-2</v>
      </c>
      <c r="X26">
        <v>0.20543766021728499</v>
      </c>
      <c r="Y26">
        <v>0.20543766021728499</v>
      </c>
      <c r="Z26">
        <v>0.1</v>
      </c>
      <c r="AA26">
        <v>1</v>
      </c>
      <c r="AB26">
        <v>0.90909090909090895</v>
      </c>
      <c r="AC26">
        <v>0.952380952380952</v>
      </c>
      <c r="AD26">
        <v>0</v>
      </c>
      <c r="AE26">
        <v>0.9</v>
      </c>
    </row>
    <row r="27" spans="1:31" x14ac:dyDescent="0.15">
      <c r="A27" s="4">
        <v>771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5.97141456604004</v>
      </c>
      <c r="L27" s="7">
        <v>4.1214008331298801</v>
      </c>
      <c r="M27">
        <v>2.4947872161865199</v>
      </c>
      <c r="N27">
        <v>7.2168121337890598</v>
      </c>
      <c r="O27">
        <v>1</v>
      </c>
      <c r="P27">
        <v>1</v>
      </c>
      <c r="Q27">
        <v>9</v>
      </c>
      <c r="R27" s="12">
        <v>0.1111</v>
      </c>
      <c r="S27" s="12">
        <f t="shared" si="0"/>
        <v>0.1</v>
      </c>
      <c r="T27">
        <v>1.65915679931641</v>
      </c>
      <c r="U27">
        <v>1.4396772384643599</v>
      </c>
      <c r="V27">
        <v>1.40558934211731</v>
      </c>
      <c r="W27" s="13">
        <v>3.4087896347045898E-2</v>
      </c>
      <c r="X27">
        <v>0.25356745719909701</v>
      </c>
      <c r="Y27">
        <v>0.25356745719909701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478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4.9943904876709002</v>
      </c>
      <c r="L28" s="7">
        <v>4.1260299682617196</v>
      </c>
      <c r="M28">
        <v>4.0594615936279297</v>
      </c>
      <c r="N28">
        <v>8.6095924377441406</v>
      </c>
      <c r="O28">
        <v>1</v>
      </c>
      <c r="P28">
        <v>1</v>
      </c>
      <c r="Q28">
        <v>10</v>
      </c>
      <c r="R28" s="12">
        <v>0.1</v>
      </c>
      <c r="S28" s="12">
        <f t="shared" si="0"/>
        <v>0.1</v>
      </c>
      <c r="T28">
        <v>1.5057888031005899</v>
      </c>
      <c r="U28">
        <v>1.2243556976318399</v>
      </c>
      <c r="V28">
        <v>1.2418905496597299</v>
      </c>
      <c r="W28" s="13">
        <v>1.7534852027893101E-2</v>
      </c>
      <c r="X28">
        <v>0.26389825344085699</v>
      </c>
      <c r="Y28">
        <v>0.26389825344085699</v>
      </c>
      <c r="Z28">
        <v>0.1</v>
      </c>
      <c r="AA28">
        <v>0.9</v>
      </c>
      <c r="AB28">
        <v>0.9</v>
      </c>
      <c r="AC28">
        <v>0.9</v>
      </c>
      <c r="AD28">
        <v>0.1</v>
      </c>
      <c r="AE28">
        <v>0.8</v>
      </c>
    </row>
    <row r="29" spans="1:31" x14ac:dyDescent="0.15">
      <c r="A29" s="4">
        <v>166</v>
      </c>
      <c r="B29">
        <v>9</v>
      </c>
      <c r="C29">
        <v>11</v>
      </c>
      <c r="D29">
        <v>10</v>
      </c>
      <c r="E29">
        <v>10</v>
      </c>
      <c r="F29">
        <v>8</v>
      </c>
      <c r="G29">
        <v>2</v>
      </c>
      <c r="H29">
        <v>1</v>
      </c>
      <c r="I29">
        <v>9</v>
      </c>
      <c r="J29">
        <v>0.45</v>
      </c>
      <c r="K29">
        <v>4.6205883026123002</v>
      </c>
      <c r="L29" s="7">
        <v>4.2118053436279297</v>
      </c>
      <c r="M29">
        <v>7.48451805114746</v>
      </c>
      <c r="N29">
        <v>7.7242012023925799</v>
      </c>
      <c r="O29">
        <v>0</v>
      </c>
      <c r="P29">
        <v>0</v>
      </c>
      <c r="Q29">
        <v>5</v>
      </c>
      <c r="R29" s="12">
        <v>0</v>
      </c>
      <c r="S29" s="12">
        <f t="shared" si="0"/>
        <v>0</v>
      </c>
      <c r="T29">
        <v>0.99028015136718694</v>
      </c>
      <c r="U29">
        <v>0.92626953125</v>
      </c>
      <c r="V29">
        <v>0.86308193206787098</v>
      </c>
      <c r="W29" s="13">
        <v>6.3187599182128906E-2</v>
      </c>
      <c r="X29">
        <v>0.12719821929931599</v>
      </c>
      <c r="Y29">
        <v>0.12719821929931599</v>
      </c>
      <c r="Z29">
        <v>0</v>
      </c>
      <c r="AA29">
        <v>0.5</v>
      </c>
      <c r="AB29">
        <v>1</v>
      </c>
      <c r="AC29">
        <v>0.66666666666666696</v>
      </c>
      <c r="AD29">
        <v>0.5</v>
      </c>
      <c r="AE29">
        <v>0.5</v>
      </c>
    </row>
    <row r="30" spans="1:31" x14ac:dyDescent="0.15">
      <c r="A30" s="4">
        <v>612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4.3646373748779297</v>
      </c>
      <c r="L30" s="7">
        <v>4.2281417846679696</v>
      </c>
      <c r="M30">
        <v>8.7971401214599592</v>
      </c>
      <c r="N30">
        <v>6.4415969848632804</v>
      </c>
      <c r="O30">
        <v>0</v>
      </c>
      <c r="P30">
        <v>0</v>
      </c>
      <c r="Q30">
        <v>7</v>
      </c>
      <c r="R30" s="12">
        <v>0</v>
      </c>
      <c r="S30" s="12">
        <f t="shared" ref="S30:S56" si="1">O30/E30</f>
        <v>0</v>
      </c>
      <c r="T30">
        <v>1.02359199523926</v>
      </c>
      <c r="U30">
        <v>1.0973358154296899</v>
      </c>
      <c r="V30">
        <v>0.85296857357025102</v>
      </c>
      <c r="W30" s="13">
        <v>0.24436724185943601</v>
      </c>
      <c r="X30">
        <v>0.17062342166900599</v>
      </c>
      <c r="Y30">
        <v>0.17062342166900599</v>
      </c>
      <c r="Z30">
        <v>0</v>
      </c>
      <c r="AA30">
        <v>0.7</v>
      </c>
      <c r="AB30">
        <v>1</v>
      </c>
      <c r="AC30">
        <v>0.82352941176470595</v>
      </c>
      <c r="AD30">
        <v>0.3</v>
      </c>
      <c r="AE30">
        <v>0.7</v>
      </c>
    </row>
    <row r="31" spans="1:31" x14ac:dyDescent="0.15">
      <c r="A31" s="4">
        <v>156</v>
      </c>
      <c r="B31">
        <v>15</v>
      </c>
      <c r="C31">
        <v>5</v>
      </c>
      <c r="D31">
        <v>10</v>
      </c>
      <c r="E31">
        <v>10</v>
      </c>
      <c r="F31">
        <v>10</v>
      </c>
      <c r="G31">
        <v>0</v>
      </c>
      <c r="H31">
        <v>5</v>
      </c>
      <c r="I31">
        <v>5</v>
      </c>
      <c r="J31">
        <v>0.75</v>
      </c>
      <c r="K31">
        <v>5.7591991424560502</v>
      </c>
      <c r="L31" s="7">
        <v>4.2316150665283203</v>
      </c>
      <c r="M31">
        <v>4.5075874328613299</v>
      </c>
      <c r="N31">
        <v>3.6071128845214799</v>
      </c>
      <c r="O31">
        <v>0</v>
      </c>
      <c r="P31">
        <v>0</v>
      </c>
      <c r="Q31">
        <v>7</v>
      </c>
      <c r="R31" s="12">
        <v>0</v>
      </c>
      <c r="S31" s="12">
        <f t="shared" si="1"/>
        <v>0</v>
      </c>
      <c r="T31">
        <v>1.2883491516113299</v>
      </c>
      <c r="U31">
        <v>1.29451251029968</v>
      </c>
      <c r="V31">
        <v>1.09758853912353</v>
      </c>
      <c r="W31" s="13">
        <v>0.19692397117614699</v>
      </c>
      <c r="X31">
        <v>0.190760612487793</v>
      </c>
      <c r="Y31">
        <v>0.190760612487793</v>
      </c>
      <c r="Z31">
        <v>0</v>
      </c>
      <c r="AA31">
        <v>0.7</v>
      </c>
      <c r="AB31">
        <v>1</v>
      </c>
      <c r="AC31">
        <v>0.82352941176470595</v>
      </c>
      <c r="AD31">
        <v>0.3</v>
      </c>
      <c r="AE31">
        <v>0.7</v>
      </c>
    </row>
    <row r="32" spans="1:31" x14ac:dyDescent="0.15">
      <c r="A32" s="4">
        <v>822</v>
      </c>
      <c r="B32">
        <v>13</v>
      </c>
      <c r="C32">
        <v>7</v>
      </c>
      <c r="D32">
        <v>10</v>
      </c>
      <c r="E32">
        <v>10</v>
      </c>
      <c r="F32">
        <v>10</v>
      </c>
      <c r="G32">
        <v>0</v>
      </c>
      <c r="H32">
        <v>3</v>
      </c>
      <c r="I32">
        <v>7</v>
      </c>
      <c r="J32">
        <v>0.65</v>
      </c>
      <c r="K32">
        <v>5.9955062866210902</v>
      </c>
      <c r="L32" s="7">
        <v>4.2326908111572301</v>
      </c>
      <c r="M32">
        <v>2.9132118225097701</v>
      </c>
      <c r="N32">
        <v>3.9910850524902299</v>
      </c>
      <c r="O32">
        <v>2</v>
      </c>
      <c r="P32">
        <v>2</v>
      </c>
      <c r="Q32">
        <v>12</v>
      </c>
      <c r="R32" s="12">
        <v>0.16669999999999999</v>
      </c>
      <c r="S32" s="12">
        <f t="shared" si="1"/>
        <v>0.2</v>
      </c>
      <c r="T32">
        <v>1.7879619598388701</v>
      </c>
      <c r="U32">
        <v>1.676225066185</v>
      </c>
      <c r="V32">
        <v>1.46119177341461</v>
      </c>
      <c r="W32" s="13">
        <v>0.21503329277038599</v>
      </c>
      <c r="X32">
        <v>0.32677018642425498</v>
      </c>
      <c r="Y32">
        <v>0.32677018642425498</v>
      </c>
      <c r="Z32">
        <v>0.2</v>
      </c>
      <c r="AA32">
        <v>1</v>
      </c>
      <c r="AB32">
        <v>0.83333333333333304</v>
      </c>
      <c r="AC32">
        <v>0.90909090909090895</v>
      </c>
      <c r="AD32">
        <v>0</v>
      </c>
      <c r="AE32">
        <v>0.8</v>
      </c>
    </row>
    <row r="33" spans="1:31" x14ac:dyDescent="0.15">
      <c r="A33" s="4">
        <v>713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5.3670501708984402</v>
      </c>
      <c r="L33" s="7">
        <v>4.2337970733642596</v>
      </c>
      <c r="M33">
        <v>3.1635761260986301</v>
      </c>
      <c r="N33">
        <v>4.3284873962402299</v>
      </c>
      <c r="O33">
        <v>1</v>
      </c>
      <c r="P33">
        <v>1</v>
      </c>
      <c r="Q33">
        <v>9</v>
      </c>
      <c r="R33" s="12">
        <v>0.1111</v>
      </c>
      <c r="S33" s="12">
        <f t="shared" si="1"/>
        <v>0.1</v>
      </c>
      <c r="T33">
        <v>1.5429782867431601</v>
      </c>
      <c r="U33">
        <v>1.4417095184326201</v>
      </c>
      <c r="V33">
        <v>1.2681801319122299</v>
      </c>
      <c r="W33" s="13">
        <v>0.17352938652038599</v>
      </c>
      <c r="X33">
        <v>0.27479815483093301</v>
      </c>
      <c r="Y33">
        <v>0.27479815483093301</v>
      </c>
      <c r="Z33">
        <v>0.1</v>
      </c>
      <c r="AA33">
        <v>0.8</v>
      </c>
      <c r="AB33">
        <v>0.88888888888888895</v>
      </c>
      <c r="AC33">
        <v>0.84210526315789502</v>
      </c>
      <c r="AD33">
        <v>0.2</v>
      </c>
      <c r="AE33">
        <v>0.7</v>
      </c>
    </row>
    <row r="34" spans="1:31" ht="12" customHeight="1" x14ac:dyDescent="0.15">
      <c r="A34" s="4">
        <v>824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5.1635837554931596</v>
      </c>
      <c r="L34" s="7">
        <v>4.3282947540283203</v>
      </c>
      <c r="M34">
        <v>4.6453266143798801</v>
      </c>
      <c r="N34">
        <v>8.7051639556884801</v>
      </c>
      <c r="O34">
        <v>1</v>
      </c>
      <c r="P34">
        <v>1</v>
      </c>
      <c r="Q34">
        <v>10</v>
      </c>
      <c r="R34" s="12">
        <v>0.1</v>
      </c>
      <c r="S34" s="12">
        <f t="shared" si="1"/>
        <v>0.1</v>
      </c>
      <c r="T34">
        <v>1.5068454742431601</v>
      </c>
      <c r="U34">
        <v>1.2630596160888701</v>
      </c>
      <c r="V34">
        <v>1.2353279590606701</v>
      </c>
      <c r="W34" s="13">
        <v>2.7731657028198201E-2</v>
      </c>
      <c r="X34">
        <v>0.27151751518249501</v>
      </c>
      <c r="Y34">
        <v>0.27151751518249501</v>
      </c>
      <c r="Z34">
        <v>0.1</v>
      </c>
      <c r="AA34">
        <v>0.9</v>
      </c>
      <c r="AB34">
        <v>0.9</v>
      </c>
      <c r="AC34">
        <v>0.9</v>
      </c>
      <c r="AD34">
        <v>0.1</v>
      </c>
      <c r="AE34">
        <v>0.8</v>
      </c>
    </row>
    <row r="35" spans="1:31" x14ac:dyDescent="0.15">
      <c r="A35" s="4">
        <v>426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5.5650978088378897</v>
      </c>
      <c r="L35" s="7">
        <v>4.3290309906005904</v>
      </c>
      <c r="M35">
        <v>4.2775154113769496</v>
      </c>
      <c r="N35">
        <v>4.0466403961181596</v>
      </c>
      <c r="O35">
        <v>0</v>
      </c>
      <c r="P35">
        <v>0</v>
      </c>
      <c r="Q35">
        <v>4</v>
      </c>
      <c r="R35" s="12">
        <v>0</v>
      </c>
      <c r="S35" s="12">
        <f t="shared" si="1"/>
        <v>0</v>
      </c>
      <c r="T35">
        <v>1.3698768615722701</v>
      </c>
      <c r="U35">
        <v>1.3491910696029701</v>
      </c>
      <c r="V35">
        <v>1.14192843437195</v>
      </c>
      <c r="W35" s="13">
        <v>0.20726263523101801</v>
      </c>
      <c r="X35">
        <v>0.22794842720031699</v>
      </c>
      <c r="Y35">
        <v>0.22794842720031699</v>
      </c>
      <c r="Z35">
        <v>0</v>
      </c>
      <c r="AA35">
        <v>0.4</v>
      </c>
      <c r="AB35">
        <v>1</v>
      </c>
      <c r="AC35">
        <v>0.57142857142857195</v>
      </c>
      <c r="AD35">
        <v>0.6</v>
      </c>
      <c r="AE35">
        <v>0.4</v>
      </c>
    </row>
    <row r="36" spans="1:31" x14ac:dyDescent="0.15">
      <c r="A36" s="4">
        <v>691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4.8964290618896502</v>
      </c>
      <c r="L36" s="7">
        <v>4.3294925689697301</v>
      </c>
      <c r="M36">
        <v>5.4716281890869096</v>
      </c>
      <c r="N36">
        <v>4.26235008239746</v>
      </c>
      <c r="O36">
        <v>0</v>
      </c>
      <c r="P36">
        <v>0</v>
      </c>
      <c r="Q36">
        <v>7</v>
      </c>
      <c r="R36" s="12">
        <v>0</v>
      </c>
      <c r="S36" s="12">
        <f t="shared" si="1"/>
        <v>0</v>
      </c>
      <c r="T36">
        <v>1.1097564697265601</v>
      </c>
      <c r="U36">
        <v>1.1316432952880899</v>
      </c>
      <c r="V36">
        <v>0.93526744842529297</v>
      </c>
      <c r="W36" s="13">
        <v>0.196375846862793</v>
      </c>
      <c r="X36">
        <v>0.17448902130127</v>
      </c>
      <c r="Y36">
        <v>0.17448902130127</v>
      </c>
      <c r="Z36">
        <v>0</v>
      </c>
      <c r="AA36">
        <v>0.7</v>
      </c>
      <c r="AB36">
        <v>1</v>
      </c>
      <c r="AC36">
        <v>0.82352941176470595</v>
      </c>
      <c r="AD36">
        <v>0.3</v>
      </c>
      <c r="AE36">
        <v>0.7</v>
      </c>
    </row>
    <row r="37" spans="1:31" x14ac:dyDescent="0.15">
      <c r="A37" s="4">
        <v>722</v>
      </c>
      <c r="B37">
        <v>11</v>
      </c>
      <c r="C37">
        <v>9</v>
      </c>
      <c r="D37">
        <v>10</v>
      </c>
      <c r="E37">
        <v>10</v>
      </c>
      <c r="F37">
        <v>9</v>
      </c>
      <c r="G37">
        <v>1</v>
      </c>
      <c r="H37">
        <v>2</v>
      </c>
      <c r="I37">
        <v>8</v>
      </c>
      <c r="J37">
        <v>0.55000000000000004</v>
      </c>
      <c r="K37">
        <v>5.2429428100585902</v>
      </c>
      <c r="L37" s="7">
        <v>4.3295440673828098</v>
      </c>
      <c r="M37">
        <v>4.3462657928466797</v>
      </c>
      <c r="N37">
        <v>4.5878963470459002</v>
      </c>
      <c r="O37">
        <v>0</v>
      </c>
      <c r="P37">
        <v>0</v>
      </c>
      <c r="Q37">
        <v>7</v>
      </c>
      <c r="R37" s="12">
        <v>0</v>
      </c>
      <c r="S37" s="12">
        <f t="shared" si="1"/>
        <v>0</v>
      </c>
      <c r="T37">
        <v>1.10601234436035</v>
      </c>
      <c r="U37">
        <v>1.06958103179932</v>
      </c>
      <c r="V37">
        <v>0.93851566314697299</v>
      </c>
      <c r="W37" s="13">
        <v>0.131065368652344</v>
      </c>
      <c r="X37">
        <v>0.16749668121337899</v>
      </c>
      <c r="Y37">
        <v>0.16749668121337899</v>
      </c>
      <c r="Z37">
        <v>0</v>
      </c>
      <c r="AA37">
        <v>0.7</v>
      </c>
      <c r="AB37">
        <v>1</v>
      </c>
      <c r="AC37">
        <v>0.82352941176470595</v>
      </c>
      <c r="AD37">
        <v>0.3</v>
      </c>
      <c r="AE37">
        <v>0.7</v>
      </c>
    </row>
    <row r="38" spans="1:31" x14ac:dyDescent="0.15">
      <c r="A38" s="4">
        <v>283</v>
      </c>
      <c r="B38">
        <v>10</v>
      </c>
      <c r="C38">
        <v>10</v>
      </c>
      <c r="D38">
        <v>10</v>
      </c>
      <c r="E38">
        <v>10</v>
      </c>
      <c r="F38">
        <v>9</v>
      </c>
      <c r="G38">
        <v>1</v>
      </c>
      <c r="H38">
        <v>1</v>
      </c>
      <c r="I38">
        <v>9</v>
      </c>
      <c r="J38">
        <v>0.5</v>
      </c>
      <c r="K38">
        <v>6.0948810577392596</v>
      </c>
      <c r="L38" s="7">
        <v>5.9843196868896502</v>
      </c>
      <c r="M38">
        <v>10.5602874755859</v>
      </c>
      <c r="N38">
        <v>6.1899909973144496</v>
      </c>
      <c r="O38">
        <v>0</v>
      </c>
      <c r="P38">
        <v>0</v>
      </c>
      <c r="Q38">
        <v>8</v>
      </c>
      <c r="R38" s="12">
        <v>0</v>
      </c>
      <c r="S38" s="12">
        <f t="shared" si="1"/>
        <v>0</v>
      </c>
      <c r="T38">
        <v>1.2118682861328101</v>
      </c>
      <c r="U38">
        <v>1.2939567565918</v>
      </c>
      <c r="V38">
        <v>0.98129290342330899</v>
      </c>
      <c r="W38" s="13">
        <v>0.31266385316848699</v>
      </c>
      <c r="X38">
        <v>0.23057538270950301</v>
      </c>
      <c r="Y38">
        <v>0.23057538270950301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26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5.2552204132080096</v>
      </c>
      <c r="L39" s="7">
        <v>4.3341083526611301</v>
      </c>
      <c r="M39">
        <v>4.9047622680664098</v>
      </c>
      <c r="N39">
        <v>5.3188915252685502</v>
      </c>
      <c r="O39">
        <v>0</v>
      </c>
      <c r="P39">
        <v>0</v>
      </c>
      <c r="Q39">
        <v>4</v>
      </c>
      <c r="R39" s="12">
        <v>0</v>
      </c>
      <c r="S39" s="12">
        <f t="shared" si="1"/>
        <v>0</v>
      </c>
      <c r="T39">
        <v>1.20943450927734</v>
      </c>
      <c r="U39">
        <v>1.1855440139770499</v>
      </c>
      <c r="V39">
        <v>1.0173877477645901</v>
      </c>
      <c r="W39" s="13">
        <v>0.16815626621246299</v>
      </c>
      <c r="X39">
        <v>0.19204676151275599</v>
      </c>
      <c r="Y39">
        <v>0.19204676151275599</v>
      </c>
      <c r="Z39">
        <v>0</v>
      </c>
      <c r="AA39">
        <v>0.4</v>
      </c>
      <c r="AB39">
        <v>1</v>
      </c>
      <c r="AC39">
        <v>0.57142857142857195</v>
      </c>
      <c r="AD39">
        <v>0.6</v>
      </c>
      <c r="AE39">
        <v>0.4</v>
      </c>
    </row>
    <row r="40" spans="1:31" x14ac:dyDescent="0.15">
      <c r="A40" s="4">
        <v>810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4.8922367095947301</v>
      </c>
      <c r="L40" s="7">
        <v>4.3384208679199201</v>
      </c>
      <c r="M40">
        <v>6.7345428466796902</v>
      </c>
      <c r="N40">
        <v>8.2005157470703107</v>
      </c>
      <c r="O40">
        <v>0</v>
      </c>
      <c r="P40">
        <v>0</v>
      </c>
      <c r="Q40">
        <v>8</v>
      </c>
      <c r="R40" s="12">
        <v>0</v>
      </c>
      <c r="S40" s="12">
        <f t="shared" si="1"/>
        <v>0</v>
      </c>
      <c r="T40">
        <v>1.2678184509277299</v>
      </c>
      <c r="U40">
        <v>1.1643428802490201</v>
      </c>
      <c r="V40">
        <v>1.0527038574218699</v>
      </c>
      <c r="W40" s="13">
        <v>0.11163902282714799</v>
      </c>
      <c r="X40">
        <v>0.21511459350585899</v>
      </c>
      <c r="Y40">
        <v>0.21511459350585899</v>
      </c>
      <c r="Z40">
        <v>0</v>
      </c>
      <c r="AA40">
        <v>0.8</v>
      </c>
      <c r="AB40">
        <v>1</v>
      </c>
      <c r="AC40">
        <v>0.88888888888888895</v>
      </c>
      <c r="AD40">
        <v>0.2</v>
      </c>
      <c r="AE40">
        <v>0.8</v>
      </c>
    </row>
    <row r="41" spans="1:31" x14ac:dyDescent="0.15">
      <c r="A41" s="4">
        <v>827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4.7000236511230504</v>
      </c>
      <c r="L41" s="7">
        <v>4.3390541076660201</v>
      </c>
      <c r="M41">
        <v>5.9430351257324201</v>
      </c>
      <c r="N41">
        <v>3.8098163604736301</v>
      </c>
      <c r="O41">
        <v>0</v>
      </c>
      <c r="P41">
        <v>0</v>
      </c>
      <c r="Q41">
        <v>9</v>
      </c>
      <c r="R41" s="12">
        <v>0</v>
      </c>
      <c r="S41" s="12">
        <f t="shared" si="1"/>
        <v>0</v>
      </c>
      <c r="T41">
        <v>1.2329559326171899</v>
      </c>
      <c r="U41">
        <v>1.2876396179199201</v>
      </c>
      <c r="V41">
        <v>1.01820540428162</v>
      </c>
      <c r="W41" s="13">
        <v>0.269434213638306</v>
      </c>
      <c r="X41">
        <v>0.21475052833557101</v>
      </c>
      <c r="Y41">
        <v>0.21475052833557101</v>
      </c>
      <c r="Z41">
        <v>0</v>
      </c>
      <c r="AA41">
        <v>0.9</v>
      </c>
      <c r="AB41">
        <v>1</v>
      </c>
      <c r="AC41">
        <v>0.94736842105263197</v>
      </c>
      <c r="AD41">
        <v>0.1</v>
      </c>
      <c r="AE41">
        <v>0.9</v>
      </c>
    </row>
    <row r="42" spans="1:31" x14ac:dyDescent="0.15">
      <c r="A42" s="4">
        <v>568</v>
      </c>
      <c r="B42">
        <v>15</v>
      </c>
      <c r="C42">
        <v>5</v>
      </c>
      <c r="D42">
        <v>10</v>
      </c>
      <c r="E42">
        <v>10</v>
      </c>
      <c r="F42">
        <v>10</v>
      </c>
      <c r="G42">
        <v>0</v>
      </c>
      <c r="H42">
        <v>5</v>
      </c>
      <c r="I42">
        <v>5</v>
      </c>
      <c r="J42">
        <v>0.75</v>
      </c>
      <c r="K42">
        <v>5.67836570739746</v>
      </c>
      <c r="L42" s="7">
        <v>4.3404655456543004</v>
      </c>
      <c r="M42">
        <v>4.8911170959472701</v>
      </c>
      <c r="N42">
        <v>3.7771015167236301</v>
      </c>
      <c r="O42">
        <v>0</v>
      </c>
      <c r="P42">
        <v>0</v>
      </c>
      <c r="Q42">
        <v>9</v>
      </c>
      <c r="R42" s="12">
        <v>0</v>
      </c>
      <c r="S42" s="12">
        <f t="shared" si="1"/>
        <v>0</v>
      </c>
      <c r="T42">
        <v>1.7539424896240201</v>
      </c>
      <c r="U42">
        <v>1.7206493616104099</v>
      </c>
      <c r="V42">
        <v>1.46603047847748</v>
      </c>
      <c r="W42" s="13">
        <v>0.25461888313293501</v>
      </c>
      <c r="X42">
        <v>0.28791201114654502</v>
      </c>
      <c r="Y42">
        <v>0.28791201114654502</v>
      </c>
      <c r="Z42">
        <v>0</v>
      </c>
      <c r="AA42">
        <v>0.9</v>
      </c>
      <c r="AB42">
        <v>1</v>
      </c>
      <c r="AC42">
        <v>0.94736842105263197</v>
      </c>
      <c r="AD42">
        <v>0.1</v>
      </c>
      <c r="AE42">
        <v>0.9</v>
      </c>
    </row>
    <row r="43" spans="1:31" x14ac:dyDescent="0.15">
      <c r="A43" s="4">
        <v>997</v>
      </c>
      <c r="B43">
        <v>11</v>
      </c>
      <c r="C43">
        <v>9</v>
      </c>
      <c r="D43">
        <v>10</v>
      </c>
      <c r="E43">
        <v>10</v>
      </c>
      <c r="F43">
        <v>9</v>
      </c>
      <c r="G43">
        <v>1</v>
      </c>
      <c r="H43">
        <v>2</v>
      </c>
      <c r="I43">
        <v>8</v>
      </c>
      <c r="J43">
        <v>0.55000000000000004</v>
      </c>
      <c r="K43">
        <v>4.6516838073730504</v>
      </c>
      <c r="L43" s="7">
        <v>4.3425559997558603</v>
      </c>
      <c r="M43">
        <v>6.0293121337890598</v>
      </c>
      <c r="N43">
        <v>3.6540908813476598</v>
      </c>
      <c r="O43">
        <v>0</v>
      </c>
      <c r="P43">
        <v>0</v>
      </c>
      <c r="Q43">
        <v>6</v>
      </c>
      <c r="R43" s="12">
        <v>0</v>
      </c>
      <c r="S43" s="12">
        <f t="shared" si="1"/>
        <v>0</v>
      </c>
      <c r="T43">
        <v>1.04219245910645</v>
      </c>
      <c r="U43">
        <v>1.07353687286377</v>
      </c>
      <c r="V43">
        <v>0.88867664337158203</v>
      </c>
      <c r="W43" s="13">
        <v>0.184860229492187</v>
      </c>
      <c r="X43">
        <v>0.153515815734863</v>
      </c>
      <c r="Y43">
        <v>0.153515815734863</v>
      </c>
      <c r="Z43">
        <v>0</v>
      </c>
      <c r="AA43">
        <v>0.6</v>
      </c>
      <c r="AB43">
        <v>1</v>
      </c>
      <c r="AC43">
        <v>0.75</v>
      </c>
      <c r="AD43">
        <v>0.4</v>
      </c>
      <c r="AE43">
        <v>0.6</v>
      </c>
    </row>
    <row r="44" spans="1:31" x14ac:dyDescent="0.15">
      <c r="A44" s="4">
        <v>993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5.0219879150390598</v>
      </c>
      <c r="L44" s="7">
        <v>4.3445358276367196</v>
      </c>
      <c r="M44">
        <v>5.1888332366943404</v>
      </c>
      <c r="N44">
        <v>4.4426212310790998</v>
      </c>
      <c r="O44">
        <v>0</v>
      </c>
      <c r="P44">
        <v>0</v>
      </c>
      <c r="Q44">
        <v>9</v>
      </c>
      <c r="R44" s="12">
        <v>0</v>
      </c>
      <c r="S44" s="12">
        <f t="shared" si="1"/>
        <v>0</v>
      </c>
      <c r="T44">
        <v>1.32853507995605</v>
      </c>
      <c r="U44">
        <v>1.3056221008300799</v>
      </c>
      <c r="V44">
        <v>1.0897022485732999</v>
      </c>
      <c r="W44" s="13">
        <v>0.21591985225677501</v>
      </c>
      <c r="X44">
        <v>0.23883283138275099</v>
      </c>
      <c r="Y44">
        <v>0.23883283138275099</v>
      </c>
      <c r="Z44">
        <v>0</v>
      </c>
      <c r="AA44">
        <v>0.9</v>
      </c>
      <c r="AB44">
        <v>1</v>
      </c>
      <c r="AC44">
        <v>0.94736842105263197</v>
      </c>
      <c r="AD44">
        <v>0.1</v>
      </c>
      <c r="AE44">
        <v>0.9</v>
      </c>
    </row>
    <row r="45" spans="1:31" x14ac:dyDescent="0.15">
      <c r="A45" s="4">
        <v>607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5.6619815826415998</v>
      </c>
      <c r="L45" s="7">
        <v>4.8038883209228498</v>
      </c>
      <c r="M45">
        <v>4.7463493347168004</v>
      </c>
      <c r="N45">
        <v>8.5170135498046893</v>
      </c>
      <c r="O45">
        <v>1</v>
      </c>
      <c r="P45">
        <v>1</v>
      </c>
      <c r="Q45">
        <v>11</v>
      </c>
      <c r="R45" s="12">
        <v>9.0899999999999995E-2</v>
      </c>
      <c r="S45" s="12">
        <f t="shared" si="1"/>
        <v>0.1</v>
      </c>
      <c r="T45">
        <v>1.6791191101074201</v>
      </c>
      <c r="U45">
        <v>1.4201602935791</v>
      </c>
      <c r="V45">
        <v>1.3582627773284901</v>
      </c>
      <c r="W45" s="13">
        <v>6.18975162506104E-2</v>
      </c>
      <c r="X45">
        <v>0.320856332778931</v>
      </c>
      <c r="Y45">
        <v>0.320856332778931</v>
      </c>
      <c r="Z45">
        <v>0.1</v>
      </c>
      <c r="AA45">
        <v>1</v>
      </c>
      <c r="AB45">
        <v>0.90909090909090895</v>
      </c>
      <c r="AC45">
        <v>0.952380952380952</v>
      </c>
      <c r="AD45">
        <v>0</v>
      </c>
      <c r="AE45">
        <v>0.9</v>
      </c>
    </row>
    <row r="46" spans="1:31" x14ac:dyDescent="0.15">
      <c r="A46" s="4">
        <v>439</v>
      </c>
      <c r="B46">
        <v>12</v>
      </c>
      <c r="C46">
        <v>8</v>
      </c>
      <c r="D46">
        <v>10</v>
      </c>
      <c r="E46">
        <v>10</v>
      </c>
      <c r="F46">
        <v>10</v>
      </c>
      <c r="G46">
        <v>0</v>
      </c>
      <c r="H46">
        <v>2</v>
      </c>
      <c r="I46">
        <v>8</v>
      </c>
      <c r="J46">
        <v>0.6</v>
      </c>
      <c r="K46">
        <v>6.0493450164794904</v>
      </c>
      <c r="L46" s="7">
        <v>4.8051490783691397</v>
      </c>
      <c r="M46">
        <v>4.1259384155273402</v>
      </c>
      <c r="N46">
        <v>5.37196922302246</v>
      </c>
      <c r="O46">
        <v>1</v>
      </c>
      <c r="P46">
        <v>1</v>
      </c>
      <c r="Q46">
        <v>10</v>
      </c>
      <c r="R46" s="12">
        <v>0.1</v>
      </c>
      <c r="S46" s="12">
        <f t="shared" si="1"/>
        <v>0.1</v>
      </c>
      <c r="T46">
        <v>1.60184478759766</v>
      </c>
      <c r="U46">
        <v>1.5061206817627</v>
      </c>
      <c r="V46">
        <v>1.29638028144836</v>
      </c>
      <c r="W46" s="13">
        <v>0.209740400314331</v>
      </c>
      <c r="X46">
        <v>0.30546450614929199</v>
      </c>
      <c r="Y46">
        <v>0.30546450614929199</v>
      </c>
      <c r="Z46">
        <v>0.1</v>
      </c>
      <c r="AA46">
        <v>0.9</v>
      </c>
      <c r="AB46">
        <v>0.9</v>
      </c>
      <c r="AC46">
        <v>0.9</v>
      </c>
      <c r="AD46">
        <v>0.1</v>
      </c>
      <c r="AE46">
        <v>0.8</v>
      </c>
    </row>
    <row r="47" spans="1:31" x14ac:dyDescent="0.15">
      <c r="A47" s="4">
        <v>775</v>
      </c>
      <c r="B47">
        <v>11</v>
      </c>
      <c r="C47">
        <v>9</v>
      </c>
      <c r="D47">
        <v>10</v>
      </c>
      <c r="E47">
        <v>10</v>
      </c>
      <c r="F47">
        <v>9</v>
      </c>
      <c r="G47">
        <v>1</v>
      </c>
      <c r="H47">
        <v>2</v>
      </c>
      <c r="I47">
        <v>8</v>
      </c>
      <c r="J47">
        <v>0.55000000000000004</v>
      </c>
      <c r="K47">
        <v>6.2577228546142596</v>
      </c>
      <c r="L47" s="7">
        <v>5.6172313690185502</v>
      </c>
      <c r="M47">
        <v>6.2159576416015598</v>
      </c>
      <c r="N47">
        <v>3.9508628845214799</v>
      </c>
      <c r="O47">
        <v>0</v>
      </c>
      <c r="P47">
        <v>0</v>
      </c>
      <c r="Q47">
        <v>9</v>
      </c>
      <c r="R47" s="12">
        <v>0</v>
      </c>
      <c r="S47" s="12">
        <f t="shared" si="1"/>
        <v>0</v>
      </c>
      <c r="T47">
        <v>1.35386085510254</v>
      </c>
      <c r="U47">
        <v>1.36262035369873</v>
      </c>
      <c r="V47">
        <v>1.11497330665588</v>
      </c>
      <c r="W47" s="13">
        <v>0.24764704704284701</v>
      </c>
      <c r="X47">
        <v>0.238887548446655</v>
      </c>
      <c r="Y47">
        <v>0.238887548446655</v>
      </c>
      <c r="Z47">
        <v>0</v>
      </c>
      <c r="AA47">
        <v>0.9</v>
      </c>
      <c r="AB47">
        <v>1</v>
      </c>
      <c r="AC47">
        <v>0.94736842105263197</v>
      </c>
      <c r="AD47">
        <v>0.1</v>
      </c>
      <c r="AE47">
        <v>0.9</v>
      </c>
    </row>
    <row r="48" spans="1:31" x14ac:dyDescent="0.15">
      <c r="A48" s="4">
        <v>308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5.3177032470703098</v>
      </c>
      <c r="L48" s="7">
        <v>4.8272476196289098</v>
      </c>
      <c r="M48">
        <v>7.6337261199951199</v>
      </c>
      <c r="N48">
        <v>8.0228576660156197</v>
      </c>
      <c r="O48">
        <v>0</v>
      </c>
      <c r="P48">
        <v>0</v>
      </c>
      <c r="Q48">
        <v>5</v>
      </c>
      <c r="R48" s="12">
        <v>0</v>
      </c>
      <c r="S48" s="12">
        <f t="shared" si="1"/>
        <v>0</v>
      </c>
      <c r="T48">
        <v>1.35099220275879</v>
      </c>
      <c r="U48">
        <v>1.2902698516845701</v>
      </c>
      <c r="V48">
        <v>1.10474145412445</v>
      </c>
      <c r="W48" s="13">
        <v>0.18552839756011999</v>
      </c>
      <c r="X48">
        <v>0.24625074863433799</v>
      </c>
      <c r="Y48">
        <v>0.24625074863433799</v>
      </c>
      <c r="Z48">
        <v>0</v>
      </c>
      <c r="AA48">
        <v>0.5</v>
      </c>
      <c r="AB48">
        <v>1</v>
      </c>
      <c r="AC48">
        <v>0.66666666666666696</v>
      </c>
      <c r="AD48">
        <v>0.5</v>
      </c>
      <c r="AE48">
        <v>0.5</v>
      </c>
    </row>
    <row r="49" spans="1:31" s="1" customFormat="1" x14ac:dyDescent="0.15">
      <c r="A49" s="5">
        <v>309</v>
      </c>
      <c r="B49" s="1">
        <v>11</v>
      </c>
      <c r="C49" s="1">
        <v>9</v>
      </c>
      <c r="D49" s="1">
        <v>10</v>
      </c>
      <c r="E49" s="1">
        <v>10</v>
      </c>
      <c r="F49" s="1">
        <v>10</v>
      </c>
      <c r="G49" s="1">
        <v>0</v>
      </c>
      <c r="H49" s="1">
        <v>1</v>
      </c>
      <c r="I49" s="1">
        <v>9</v>
      </c>
      <c r="J49" s="1">
        <v>0.55000000000000004</v>
      </c>
      <c r="K49" s="1">
        <v>5.5743694305419904</v>
      </c>
      <c r="L49" s="1">
        <v>5.3778152465820304</v>
      </c>
      <c r="M49" s="1">
        <v>9.6497936248779297</v>
      </c>
      <c r="N49" s="1">
        <v>6.7121925354003897</v>
      </c>
      <c r="O49" s="1">
        <v>0</v>
      </c>
      <c r="P49" s="1">
        <v>0</v>
      </c>
      <c r="Q49" s="1">
        <v>9</v>
      </c>
      <c r="R49" s="14">
        <v>0</v>
      </c>
      <c r="S49" s="14">
        <f t="shared" si="1"/>
        <v>0</v>
      </c>
      <c r="T49" s="1">
        <v>1.39521408081055</v>
      </c>
      <c r="U49" s="1">
        <v>1.4570846557617201</v>
      </c>
      <c r="V49" s="1">
        <v>1.1161485910415601</v>
      </c>
      <c r="W49" s="1">
        <v>0.34093606472015398</v>
      </c>
      <c r="X49" s="1">
        <v>0.27906548976898199</v>
      </c>
      <c r="Y49" s="1">
        <v>0.27906548976898199</v>
      </c>
      <c r="Z49" s="1">
        <v>0</v>
      </c>
      <c r="AA49" s="1">
        <v>0.9</v>
      </c>
      <c r="AB49" s="1">
        <v>1</v>
      </c>
      <c r="AC49" s="1">
        <v>0.94736842105263197</v>
      </c>
      <c r="AD49" s="1">
        <v>0.1</v>
      </c>
      <c r="AE49" s="1">
        <v>0.9</v>
      </c>
    </row>
    <row r="50" spans="1:31" x14ac:dyDescent="0.15">
      <c r="A50" s="4">
        <v>975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5.9835968017578098</v>
      </c>
      <c r="L50" s="7">
        <v>5.1374645233154297</v>
      </c>
      <c r="M50">
        <v>5.5081539154052699</v>
      </c>
      <c r="N50">
        <v>8.8732242584228498</v>
      </c>
      <c r="O50">
        <v>1</v>
      </c>
      <c r="P50">
        <v>1</v>
      </c>
      <c r="Q50">
        <v>11</v>
      </c>
      <c r="R50" s="12">
        <v>9.0899999999999995E-2</v>
      </c>
      <c r="S50" s="12">
        <f t="shared" si="1"/>
        <v>0.1</v>
      </c>
      <c r="T50">
        <v>1.5258693695068399</v>
      </c>
      <c r="U50">
        <v>1.3324146270752</v>
      </c>
      <c r="V50">
        <v>1.2329286336898799</v>
      </c>
      <c r="W50" s="13">
        <v>9.94859933853149E-2</v>
      </c>
      <c r="X50">
        <v>0.29294073581695601</v>
      </c>
      <c r="Y50">
        <v>0.29294073581695601</v>
      </c>
      <c r="Z50">
        <v>0.1</v>
      </c>
      <c r="AA50">
        <v>1</v>
      </c>
      <c r="AB50">
        <v>0.90909090909090895</v>
      </c>
      <c r="AC50">
        <v>0.952380952380952</v>
      </c>
      <c r="AD50">
        <v>0</v>
      </c>
      <c r="AE50">
        <v>0.9</v>
      </c>
    </row>
    <row r="51" spans="1:31" x14ac:dyDescent="0.15">
      <c r="A51" s="4">
        <v>54</v>
      </c>
      <c r="B51">
        <v>9</v>
      </c>
      <c r="C51">
        <v>11</v>
      </c>
      <c r="D51">
        <v>10</v>
      </c>
      <c r="E51">
        <v>10</v>
      </c>
      <c r="F51">
        <v>8</v>
      </c>
      <c r="G51">
        <v>2</v>
      </c>
      <c r="H51">
        <v>1</v>
      </c>
      <c r="I51">
        <v>9</v>
      </c>
      <c r="J51">
        <v>0.45</v>
      </c>
      <c r="K51">
        <v>6.2606983184814498</v>
      </c>
      <c r="L51" s="7">
        <v>5.9362640380859402</v>
      </c>
      <c r="M51">
        <v>9.4991874694824201</v>
      </c>
      <c r="N51">
        <v>7.20314598083496</v>
      </c>
      <c r="O51">
        <v>0</v>
      </c>
      <c r="P51">
        <v>0</v>
      </c>
      <c r="Q51">
        <v>6</v>
      </c>
      <c r="R51" s="12">
        <v>0</v>
      </c>
      <c r="S51" s="12">
        <f t="shared" si="1"/>
        <v>0</v>
      </c>
      <c r="T51">
        <v>0.99372100830078103</v>
      </c>
      <c r="U51">
        <v>1.0361270904541</v>
      </c>
      <c r="V51">
        <v>0.86705189943313599</v>
      </c>
      <c r="W51" s="13">
        <v>0.16907519102096599</v>
      </c>
      <c r="X51">
        <v>0.12666910886764501</v>
      </c>
      <c r="Y51">
        <v>0.12666910886764501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252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5.5907897949218697</v>
      </c>
      <c r="L52" s="7">
        <v>5.0919361114501998</v>
      </c>
      <c r="M52">
        <v>7.8364677429199201</v>
      </c>
      <c r="N52">
        <v>8.0380058288574201</v>
      </c>
      <c r="O52">
        <v>0</v>
      </c>
      <c r="P52">
        <v>0</v>
      </c>
      <c r="Q52">
        <v>9</v>
      </c>
      <c r="R52" s="12">
        <v>0</v>
      </c>
      <c r="S52" s="12">
        <f t="shared" si="1"/>
        <v>0</v>
      </c>
      <c r="T52">
        <v>1.47378921508789</v>
      </c>
      <c r="U52">
        <v>1.41155433654785</v>
      </c>
      <c r="V52">
        <v>1.19915163516998</v>
      </c>
      <c r="W52" s="13">
        <v>0.21240270137786901</v>
      </c>
      <c r="X52">
        <v>0.27463757991790799</v>
      </c>
      <c r="Y52">
        <v>0.27463757991790799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657</v>
      </c>
      <c r="B53">
        <v>11</v>
      </c>
      <c r="C53">
        <v>9</v>
      </c>
      <c r="D53">
        <v>10</v>
      </c>
      <c r="E53">
        <v>10</v>
      </c>
      <c r="F53">
        <v>9</v>
      </c>
      <c r="G53">
        <v>1</v>
      </c>
      <c r="H53">
        <v>2</v>
      </c>
      <c r="I53">
        <v>8</v>
      </c>
      <c r="J53">
        <v>0.55000000000000004</v>
      </c>
      <c r="K53">
        <v>6.63751220703125</v>
      </c>
      <c r="L53" s="7">
        <v>5.3869895935058603</v>
      </c>
      <c r="M53">
        <v>4.1660060882568404</v>
      </c>
      <c r="N53">
        <v>4.7264080047607404</v>
      </c>
      <c r="O53">
        <v>1</v>
      </c>
      <c r="P53">
        <v>1</v>
      </c>
      <c r="Q53">
        <v>10</v>
      </c>
      <c r="R53" s="12">
        <v>0.1</v>
      </c>
      <c r="S53" s="12">
        <f t="shared" si="1"/>
        <v>0.1</v>
      </c>
      <c r="T53">
        <v>1.4264621734619101</v>
      </c>
      <c r="U53">
        <v>1.34857273101807</v>
      </c>
      <c r="V53">
        <v>1.1730268001556401</v>
      </c>
      <c r="W53" s="13">
        <v>0.17554593086242701</v>
      </c>
      <c r="X53">
        <v>0.25343537330627403</v>
      </c>
      <c r="Y53">
        <v>0.25343537330627403</v>
      </c>
      <c r="Z53">
        <v>0.1</v>
      </c>
      <c r="AA53">
        <v>0.9</v>
      </c>
      <c r="AB53">
        <v>0.9</v>
      </c>
      <c r="AC53">
        <v>0.9</v>
      </c>
      <c r="AD53">
        <v>0.1</v>
      </c>
      <c r="AE53">
        <v>0.8</v>
      </c>
    </row>
    <row r="54" spans="1:31" x14ac:dyDescent="0.15">
      <c r="A54" s="4">
        <v>267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6.0652790069580096</v>
      </c>
      <c r="L54" s="7">
        <v>5.4422721862793004</v>
      </c>
      <c r="M54">
        <v>7.7259044647216797</v>
      </c>
      <c r="N54">
        <v>8.7674789428710902</v>
      </c>
      <c r="O54">
        <v>0</v>
      </c>
      <c r="P54">
        <v>0</v>
      </c>
      <c r="Q54">
        <v>9</v>
      </c>
      <c r="R54" s="12">
        <v>0</v>
      </c>
      <c r="S54" s="12">
        <f t="shared" si="1"/>
        <v>0</v>
      </c>
      <c r="T54">
        <v>1.4299144744873</v>
      </c>
      <c r="U54">
        <v>1.3741378784179701</v>
      </c>
      <c r="V54">
        <v>1.18876612186432</v>
      </c>
      <c r="W54" s="13">
        <v>0.18537175655365001</v>
      </c>
      <c r="X54">
        <v>0.24114835262298601</v>
      </c>
      <c r="Y54">
        <v>0.24114835262298601</v>
      </c>
      <c r="Z54">
        <v>0</v>
      </c>
      <c r="AA54">
        <v>0.9</v>
      </c>
      <c r="AB54">
        <v>1</v>
      </c>
      <c r="AC54">
        <v>0.94736842105263197</v>
      </c>
      <c r="AD54">
        <v>0.1</v>
      </c>
      <c r="AE54">
        <v>0.9</v>
      </c>
    </row>
    <row r="55" spans="1:31" x14ac:dyDescent="0.15">
      <c r="A55" s="4">
        <v>592</v>
      </c>
      <c r="B55">
        <v>10</v>
      </c>
      <c r="C55">
        <v>10</v>
      </c>
      <c r="D55">
        <v>10</v>
      </c>
      <c r="E55">
        <v>10</v>
      </c>
      <c r="F55">
        <v>9</v>
      </c>
      <c r="G55">
        <v>1</v>
      </c>
      <c r="H55">
        <v>1</v>
      </c>
      <c r="I55">
        <v>9</v>
      </c>
      <c r="J55">
        <v>0.5</v>
      </c>
      <c r="K55">
        <v>5.3844451904296902</v>
      </c>
      <c r="L55" s="7">
        <v>5.0768184661865199</v>
      </c>
      <c r="M55">
        <v>8.7702751159668004</v>
      </c>
      <c r="N55">
        <v>7.1801071166992196</v>
      </c>
      <c r="O55">
        <v>0</v>
      </c>
      <c r="P55">
        <v>0</v>
      </c>
      <c r="Q55">
        <v>6</v>
      </c>
      <c r="R55" s="12">
        <v>0</v>
      </c>
      <c r="S55" s="12">
        <f t="shared" si="1"/>
        <v>0</v>
      </c>
      <c r="T55">
        <v>1.1696186065673799</v>
      </c>
      <c r="U55">
        <v>1.1858444213867201</v>
      </c>
      <c r="V55">
        <v>0.98033297061920199</v>
      </c>
      <c r="W55" s="13">
        <v>0.20551145076751701</v>
      </c>
      <c r="X55">
        <v>0.18928563594818101</v>
      </c>
      <c r="Y55">
        <v>0.18928563594818101</v>
      </c>
      <c r="Z55">
        <v>0</v>
      </c>
      <c r="AA55">
        <v>0.6</v>
      </c>
      <c r="AB55">
        <v>1</v>
      </c>
      <c r="AC55">
        <v>0.75</v>
      </c>
      <c r="AD55">
        <v>0.4</v>
      </c>
      <c r="AE55">
        <v>0.6</v>
      </c>
    </row>
    <row r="56" spans="1:31" x14ac:dyDescent="0.15">
      <c r="A56" s="4">
        <v>933</v>
      </c>
      <c r="B56">
        <v>11</v>
      </c>
      <c r="C56">
        <v>9</v>
      </c>
      <c r="D56">
        <v>10</v>
      </c>
      <c r="E56">
        <v>10</v>
      </c>
      <c r="F56">
        <v>9</v>
      </c>
      <c r="G56">
        <v>1</v>
      </c>
      <c r="H56">
        <v>2</v>
      </c>
      <c r="I56">
        <v>8</v>
      </c>
      <c r="J56">
        <v>0.55000000000000004</v>
      </c>
      <c r="K56">
        <v>5.6455249786376998</v>
      </c>
      <c r="L56" s="7">
        <v>5.0686912536621103</v>
      </c>
      <c r="M56">
        <v>5.7427520751953098</v>
      </c>
      <c r="N56">
        <v>3.7267417907714799</v>
      </c>
      <c r="O56">
        <v>0</v>
      </c>
      <c r="P56">
        <v>0</v>
      </c>
      <c r="Q56">
        <v>7</v>
      </c>
      <c r="R56" s="12">
        <v>0</v>
      </c>
      <c r="S56" s="12">
        <f t="shared" si="1"/>
        <v>0</v>
      </c>
      <c r="T56">
        <v>1.1929168701171899</v>
      </c>
      <c r="U56">
        <v>1.19144630432129</v>
      </c>
      <c r="V56">
        <v>1.0038750171661399</v>
      </c>
      <c r="W56" s="13">
        <v>0.18757128715515101</v>
      </c>
      <c r="X56">
        <v>0.18904185295105</v>
      </c>
      <c r="Y56">
        <v>0.18904185295105</v>
      </c>
      <c r="Z56">
        <v>0</v>
      </c>
      <c r="AA56">
        <v>0.7</v>
      </c>
      <c r="AB56">
        <v>1</v>
      </c>
      <c r="AC56">
        <v>0.82352941176470595</v>
      </c>
      <c r="AD56">
        <v>0.3</v>
      </c>
      <c r="AE56">
        <v>0.7</v>
      </c>
    </row>
    <row r="57" spans="1:31" x14ac:dyDescent="0.15">
      <c r="L57" s="8">
        <f>AVERAGE(L2:L56)</f>
        <v>3.8122870705344454</v>
      </c>
      <c r="W57" s="15">
        <f t="shared" ref="W57:AE57" si="2">AVERAGE(W2:W56)</f>
        <v>0.11691991632634943</v>
      </c>
      <c r="Z57" s="9">
        <f t="shared" si="2"/>
        <v>9.9999999999999964E-2</v>
      </c>
      <c r="AA57" s="9">
        <f t="shared" si="2"/>
        <v>0.74909090909090892</v>
      </c>
      <c r="AB57" s="9">
        <f t="shared" si="2"/>
        <v>0.89456185228912477</v>
      </c>
      <c r="AC57" s="9">
        <f t="shared" si="2"/>
        <v>0.80197758819346188</v>
      </c>
      <c r="AD57" s="9">
        <f t="shared" si="2"/>
        <v>0.25090909090909086</v>
      </c>
      <c r="AE57" s="9">
        <f t="shared" si="2"/>
        <v>0.64909090909090883</v>
      </c>
    </row>
    <row r="58" spans="1:31" x14ac:dyDescent="0.15">
      <c r="L58" s="8">
        <f>MAX(L2:L56)</f>
        <v>5.9843196868896502</v>
      </c>
      <c r="W58" s="15">
        <f t="shared" ref="W58:AE58" si="3">MAX(W2:W56)</f>
        <v>0.34093606472015398</v>
      </c>
      <c r="Z58" s="9">
        <f t="shared" si="3"/>
        <v>0.3</v>
      </c>
      <c r="AA58" s="9">
        <f t="shared" si="3"/>
        <v>1</v>
      </c>
      <c r="AB58" s="9">
        <f t="shared" si="3"/>
        <v>1</v>
      </c>
      <c r="AC58" s="9">
        <f t="shared" si="3"/>
        <v>0.952380952380952</v>
      </c>
      <c r="AD58" s="9">
        <f t="shared" si="3"/>
        <v>0.6</v>
      </c>
      <c r="AE58" s="9">
        <f t="shared" si="3"/>
        <v>0.9</v>
      </c>
    </row>
    <row r="59" spans="1:31" x14ac:dyDescent="0.15">
      <c r="L59" s="8">
        <f>MIN(L2:L56)</f>
        <v>1.7271423339843699</v>
      </c>
      <c r="W59" s="15">
        <f t="shared" ref="W59:AE59" si="4">MIN(W2:W56)</f>
        <v>1.05361938476562E-2</v>
      </c>
      <c r="Z59" s="9">
        <f t="shared" si="4"/>
        <v>0</v>
      </c>
      <c r="AA59" s="9">
        <f t="shared" si="4"/>
        <v>0.4</v>
      </c>
      <c r="AB59" s="9">
        <f t="shared" si="4"/>
        <v>0.66666666666666696</v>
      </c>
      <c r="AC59" s="9">
        <f t="shared" si="4"/>
        <v>0.53333333333333299</v>
      </c>
      <c r="AD59" s="9">
        <f t="shared" si="4"/>
        <v>0</v>
      </c>
      <c r="AE59" s="9">
        <f t="shared" si="4"/>
        <v>0.3</v>
      </c>
    </row>
    <row r="60" spans="1:31" x14ac:dyDescent="0.15">
      <c r="L60" s="7"/>
      <c r="W60" s="13"/>
    </row>
    <row r="61" spans="1:31" x14ac:dyDescent="0.15">
      <c r="K61">
        <v>31</v>
      </c>
      <c r="W61" s="13"/>
    </row>
    <row r="62" spans="1:31" x14ac:dyDescent="0.15">
      <c r="W62" s="13"/>
    </row>
    <row r="63" spans="1:31" x14ac:dyDescent="0.15">
      <c r="K63">
        <v>0.161</v>
      </c>
      <c r="W63" s="13"/>
    </row>
    <row r="64" spans="1:31" x14ac:dyDescent="0.15">
      <c r="W64" s="13"/>
    </row>
    <row r="65" spans="11:23" x14ac:dyDescent="0.15">
      <c r="K65" s="9" t="s">
        <v>10</v>
      </c>
      <c r="L65" s="9" t="s">
        <v>33</v>
      </c>
      <c r="N65" s="9" t="s">
        <v>123</v>
      </c>
      <c r="O65" s="9" t="s">
        <v>125</v>
      </c>
      <c r="P65" s="9" t="s">
        <v>66</v>
      </c>
      <c r="Q65" s="9"/>
      <c r="R65" s="9"/>
      <c r="S65" s="9"/>
      <c r="W65" s="13"/>
    </row>
    <row r="66" spans="11:23" x14ac:dyDescent="0.15">
      <c r="K66" s="9"/>
      <c r="L66" s="9"/>
      <c r="M66" s="9"/>
      <c r="P66" s="9">
        <v>0.2</v>
      </c>
      <c r="Q66" s="9">
        <v>-400</v>
      </c>
      <c r="R66" s="9">
        <v>1600</v>
      </c>
      <c r="S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>
        <v>1</v>
      </c>
      <c r="P67" s="9">
        <v>0.4</v>
      </c>
      <c r="Q67" s="9">
        <v>-800</v>
      </c>
      <c r="R67" s="9">
        <v>1200</v>
      </c>
      <c r="S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>
        <v>2</v>
      </c>
      <c r="P68" s="9">
        <v>0.45</v>
      </c>
      <c r="Q68" s="9">
        <v>-900</v>
      </c>
      <c r="R68" s="9">
        <v>1100</v>
      </c>
      <c r="S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3</v>
      </c>
      <c r="M69" s="9">
        <v>3</v>
      </c>
      <c r="P69" s="9">
        <v>0.49</v>
      </c>
      <c r="Q69" s="9">
        <v>-980</v>
      </c>
      <c r="R69" s="9">
        <v>1020</v>
      </c>
      <c r="S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4</v>
      </c>
      <c r="W70" s="13"/>
    </row>
    <row r="71" spans="11:23" x14ac:dyDescent="0.15">
      <c r="K71" s="9" t="s">
        <v>38</v>
      </c>
      <c r="L71" s="9">
        <f>COUNTIF(L2:L56,"&lt;2.157")-COUNTIF(L2:L56,"&lt;1.996")</f>
        <v>5</v>
      </c>
      <c r="M71" s="9">
        <v>7</v>
      </c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M72" s="9">
        <v>11</v>
      </c>
      <c r="W72" s="13"/>
    </row>
    <row r="73" spans="11:23" x14ac:dyDescent="0.15">
      <c r="K73" s="9" t="s">
        <v>40</v>
      </c>
      <c r="L73" s="9">
        <f>COUNTIF(L2:L56,"&lt;2.479")-COUNTIF(L2:L56,"&lt;2.318")</f>
        <v>3</v>
      </c>
      <c r="M73" s="9">
        <v>14</v>
      </c>
      <c r="W73" s="13"/>
    </row>
    <row r="74" spans="11:23" x14ac:dyDescent="0.15">
      <c r="K74" s="9" t="s">
        <v>41</v>
      </c>
      <c r="L74" s="9">
        <f>COUNTIF(L2:L56,"&lt;2.64")-COUNTIF(L2:L56,"&lt;2.479")</f>
        <v>1</v>
      </c>
      <c r="M74" s="9">
        <v>16</v>
      </c>
    </row>
    <row r="75" spans="11:23" x14ac:dyDescent="0.15">
      <c r="K75" s="9" t="s">
        <v>42</v>
      </c>
      <c r="L75" s="9">
        <f>COUNTIF(L2:L56,"&lt;2.801")-COUNTIF(L2:L56,"&lt;2.64")</f>
        <v>0</v>
      </c>
      <c r="M75" s="9">
        <v>14</v>
      </c>
      <c r="W75" s="13"/>
    </row>
    <row r="76" spans="11:23" s="20" customFormat="1" x14ac:dyDescent="0.15">
      <c r="K76" s="23" t="s">
        <v>43</v>
      </c>
      <c r="L76" s="23">
        <f>COUNTIF(L2:L56,"&lt;2.962")-COUNTIF(L2:L56,"&lt;2.801")</f>
        <v>9</v>
      </c>
      <c r="M76" s="23">
        <v>11</v>
      </c>
    </row>
    <row r="77" spans="11:23" x14ac:dyDescent="0.15">
      <c r="K77" s="9" t="s">
        <v>44</v>
      </c>
      <c r="L77" s="9">
        <f>COUNTIF(L2:L56,"&lt;3.123")-COUNTIF(L2:L56,"&lt;2.962")</f>
        <v>0</v>
      </c>
      <c r="M77" s="9">
        <v>7</v>
      </c>
      <c r="W77" s="13"/>
    </row>
    <row r="78" spans="11:23" x14ac:dyDescent="0.15">
      <c r="K78" s="9" t="s">
        <v>45</v>
      </c>
      <c r="L78" s="9">
        <f>COUNTIF(L2:L56,"&lt;3.284")-COUNTIF(L2:L56,"&lt;3.123")</f>
        <v>0</v>
      </c>
      <c r="M78" s="9">
        <v>4</v>
      </c>
    </row>
    <row r="79" spans="11:23" x14ac:dyDescent="0.15">
      <c r="K79" s="9" t="s">
        <v>46</v>
      </c>
      <c r="L79" s="9">
        <f>COUNTIF(L2:L56,"&lt;3.445")-COUNTIF(L2:L56,"&lt;3.284")</f>
        <v>0</v>
      </c>
      <c r="M79" s="9">
        <v>3</v>
      </c>
    </row>
    <row r="80" spans="11:23" x14ac:dyDescent="0.15">
      <c r="K80" s="9" t="s">
        <v>47</v>
      </c>
      <c r="L80" s="9">
        <f>COUNTIF(L2:L56,"&lt;3.606")-COUNTIF(L2:L56,"&lt;3.445")</f>
        <v>0</v>
      </c>
      <c r="M80" s="9">
        <v>2</v>
      </c>
    </row>
    <row r="81" spans="11:23" x14ac:dyDescent="0.15">
      <c r="K81" s="9" t="s">
        <v>48</v>
      </c>
      <c r="L81" s="9">
        <f>COUNTIF(L2:L56,"&lt;3.767")-COUNTIF(L2:L56,"&lt;3.606")</f>
        <v>0</v>
      </c>
      <c r="M81" s="9">
        <v>1</v>
      </c>
    </row>
    <row r="82" spans="11:23" x14ac:dyDescent="0.15">
      <c r="K82" s="9" t="s">
        <v>49</v>
      </c>
      <c r="L82" s="9">
        <f>COUNTIF(L2:L56,"&lt;3.928")-COUNTIF(L2:L56,"&lt;3.767")</f>
        <v>0</v>
      </c>
      <c r="M82" s="9">
        <v>2</v>
      </c>
    </row>
    <row r="83" spans="11:23" x14ac:dyDescent="0.15">
      <c r="K83" s="9" t="s">
        <v>50</v>
      </c>
      <c r="L83" s="9">
        <f>COUNTIF(L2:L56,"&lt;4.089")-COUNTIF(L2:L56,"&lt;3.928")</f>
        <v>3</v>
      </c>
      <c r="M83" s="9">
        <v>3</v>
      </c>
    </row>
    <row r="84" spans="11:23" x14ac:dyDescent="0.15">
      <c r="K84" s="9" t="s">
        <v>51</v>
      </c>
      <c r="L84" s="9">
        <f>COUNTIF(L2:L56,"&lt;4.25")-COUNTIF(L2:L56,"&lt;4.089")</f>
        <v>8</v>
      </c>
      <c r="M84" s="9">
        <v>4</v>
      </c>
    </row>
    <row r="85" spans="11:23" x14ac:dyDescent="0.15">
      <c r="K85" s="9" t="s">
        <v>52</v>
      </c>
      <c r="L85" s="9">
        <f>COUNTIF(L2:L56,"&lt;4.411")-COUNTIF(L2:L56,"&lt;4.25")</f>
        <v>10</v>
      </c>
      <c r="M85" s="9">
        <v>7</v>
      </c>
    </row>
    <row r="86" spans="11:23" x14ac:dyDescent="0.15">
      <c r="K86" s="9" t="s">
        <v>53</v>
      </c>
      <c r="L86" s="9">
        <f>COUNTIF(L2:L56,"&lt;4.572")-COUNTIF(L2:L56,"&lt;4.411")</f>
        <v>0</v>
      </c>
      <c r="M86" s="9">
        <v>11</v>
      </c>
    </row>
    <row r="87" spans="11:23" x14ac:dyDescent="0.15">
      <c r="K87" s="9" t="s">
        <v>54</v>
      </c>
      <c r="L87" s="9">
        <f>COUNTIF(L2:L56,"&lt;4.733")-COUNTIF(L2:L56,"&lt;4.572")</f>
        <v>0</v>
      </c>
      <c r="M87" s="9">
        <v>14</v>
      </c>
      <c r="W87" s="13"/>
    </row>
    <row r="88" spans="11:23" x14ac:dyDescent="0.15">
      <c r="K88" s="9" t="s">
        <v>55</v>
      </c>
      <c r="L88" s="9">
        <f>COUNTIF(L2:L56,"&lt;4.894")-COUNTIF(L2:L56,"&lt;4.733")</f>
        <v>3</v>
      </c>
      <c r="M88" s="9">
        <v>16</v>
      </c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M89" s="9">
        <v>14</v>
      </c>
      <c r="W89" s="13"/>
    </row>
    <row r="90" spans="11:23" x14ac:dyDescent="0.15">
      <c r="K90" s="9" t="s">
        <v>57</v>
      </c>
      <c r="L90" s="9">
        <f>COUNTIF(L2:L56,"&lt;5.216")-COUNTIF(L2:L56,"&lt;5.055")</f>
        <v>4</v>
      </c>
      <c r="M90" s="9">
        <v>11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>
        <v>7</v>
      </c>
      <c r="W91" s="13"/>
    </row>
    <row r="92" spans="11:23" x14ac:dyDescent="0.15">
      <c r="K92" s="9" t="s">
        <v>59</v>
      </c>
      <c r="L92" s="9">
        <f>COUNTIF(L2:L56,"&lt;5.538")-COUNTIF(L2:L56,"&lt;5.377")</f>
        <v>3</v>
      </c>
      <c r="M92" s="9">
        <v>4</v>
      </c>
      <c r="W92" s="13"/>
    </row>
    <row r="93" spans="11:23" x14ac:dyDescent="0.15">
      <c r="K93" s="9" t="s">
        <v>60</v>
      </c>
      <c r="L93" s="9">
        <f>COUNTIF(L2:L56,"&lt;5.699")-COUNTIF(L2:L56,"&lt;5.538")</f>
        <v>1</v>
      </c>
      <c r="M93" s="9">
        <v>3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>
        <v>2</v>
      </c>
      <c r="W94" s="13"/>
    </row>
    <row r="95" spans="11:23" x14ac:dyDescent="0.15">
      <c r="K95" s="9" t="s">
        <v>62</v>
      </c>
      <c r="L95" s="9">
        <f>COUNTIF(L2:L56,"&lt;6.021")-COUNTIF(L2:L56,"&lt;5.86")</f>
        <v>2</v>
      </c>
      <c r="M95" s="9">
        <v>1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E94"/>
  <sheetViews>
    <sheetView topLeftCell="G39" workbookViewId="0">
      <selection activeCell="P61" sqref="P61:S65"/>
    </sheetView>
  </sheetViews>
  <sheetFormatPr defaultColWidth="8.875" defaultRowHeight="13.5" x14ac:dyDescent="0.15"/>
  <cols>
    <col min="11" max="12" width="19.875" customWidth="1"/>
    <col min="13" max="14" width="12.875"/>
    <col min="20" max="22" width="12.875"/>
    <col min="23" max="23" width="20.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423</v>
      </c>
      <c r="B2">
        <v>15</v>
      </c>
      <c r="C2">
        <v>5</v>
      </c>
      <c r="D2">
        <v>10</v>
      </c>
      <c r="E2">
        <v>10</v>
      </c>
      <c r="F2">
        <v>10</v>
      </c>
      <c r="G2">
        <v>0</v>
      </c>
      <c r="H2">
        <v>5</v>
      </c>
      <c r="I2">
        <v>5</v>
      </c>
      <c r="J2">
        <v>0.75</v>
      </c>
      <c r="K2">
        <v>4.79616355895996</v>
      </c>
      <c r="L2" s="7">
        <v>1.7705326080322299</v>
      </c>
      <c r="M2">
        <v>1.2137985229492201</v>
      </c>
      <c r="N2">
        <v>4.9377822875976598</v>
      </c>
      <c r="O2">
        <v>2</v>
      </c>
      <c r="P2">
        <v>2</v>
      </c>
      <c r="Q2">
        <v>10</v>
      </c>
      <c r="R2" s="12">
        <v>0.2</v>
      </c>
      <c r="S2" s="12">
        <f t="shared" ref="S2:S21" si="0">O2/E2</f>
        <v>0.2</v>
      </c>
      <c r="T2">
        <v>1.7650852203369101</v>
      </c>
      <c r="U2">
        <v>1.5730403661727901</v>
      </c>
      <c r="V2">
        <v>1.55152571201325</v>
      </c>
      <c r="W2" s="13">
        <v>2.1514654159545898E-2</v>
      </c>
      <c r="X2">
        <v>0.21355950832366899</v>
      </c>
      <c r="Y2">
        <v>0.21355950832366899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x14ac:dyDescent="0.15">
      <c r="A3" s="4">
        <v>825</v>
      </c>
      <c r="B3">
        <v>14</v>
      </c>
      <c r="C3">
        <v>6</v>
      </c>
      <c r="D3">
        <v>10</v>
      </c>
      <c r="E3">
        <v>10</v>
      </c>
      <c r="F3">
        <v>9</v>
      </c>
      <c r="G3">
        <v>1</v>
      </c>
      <c r="H3">
        <v>5</v>
      </c>
      <c r="I3">
        <v>5</v>
      </c>
      <c r="J3">
        <v>0.7</v>
      </c>
      <c r="K3">
        <v>4.4214286804199201</v>
      </c>
      <c r="L3" s="7">
        <v>1.7271423339843699</v>
      </c>
      <c r="M3">
        <v>1.38176345825195</v>
      </c>
      <c r="N3">
        <v>4.6978225708007804</v>
      </c>
      <c r="O3">
        <v>3</v>
      </c>
      <c r="P3">
        <v>3</v>
      </c>
      <c r="Q3">
        <v>11</v>
      </c>
      <c r="R3" s="12">
        <v>0.2727</v>
      </c>
      <c r="S3" s="12">
        <f t="shared" si="0"/>
        <v>0.3</v>
      </c>
      <c r="T3">
        <v>1.4143486022949201</v>
      </c>
      <c r="U3">
        <v>1.26383817195892</v>
      </c>
      <c r="V3">
        <v>1.2750489711761499</v>
      </c>
      <c r="W3" s="13">
        <v>1.12107992172241E-2</v>
      </c>
      <c r="X3">
        <v>0.139299631118774</v>
      </c>
      <c r="Y3">
        <v>0.139299631118774</v>
      </c>
      <c r="Z3">
        <v>0.3</v>
      </c>
      <c r="AA3">
        <v>0.8</v>
      </c>
      <c r="AB3">
        <v>0.72727272727272696</v>
      </c>
      <c r="AC3">
        <v>0.76190476190476197</v>
      </c>
      <c r="AD3">
        <v>0.2</v>
      </c>
      <c r="AE3">
        <v>0.5</v>
      </c>
    </row>
    <row r="4" spans="1:31" s="7" customFormat="1" x14ac:dyDescent="0.15">
      <c r="A4" s="24">
        <v>102</v>
      </c>
      <c r="B4" s="7">
        <v>14</v>
      </c>
      <c r="C4" s="7">
        <v>6</v>
      </c>
      <c r="D4" s="7">
        <v>10</v>
      </c>
      <c r="E4" s="7">
        <v>10</v>
      </c>
      <c r="F4" s="7">
        <v>9</v>
      </c>
      <c r="G4" s="7">
        <v>1</v>
      </c>
      <c r="H4" s="7">
        <v>5</v>
      </c>
      <c r="I4" s="7">
        <v>5</v>
      </c>
      <c r="J4" s="7">
        <v>0.7</v>
      </c>
      <c r="K4" s="7">
        <v>4.6773967742919904</v>
      </c>
      <c r="L4" s="7">
        <v>1.82977867126465</v>
      </c>
      <c r="M4" s="7">
        <v>1.0213718414306601</v>
      </c>
      <c r="N4" s="7">
        <v>4.0784187316894496</v>
      </c>
      <c r="O4" s="7">
        <v>3</v>
      </c>
      <c r="P4" s="7">
        <v>3</v>
      </c>
      <c r="Q4" s="7">
        <v>9</v>
      </c>
      <c r="R4" s="26">
        <v>0.33329999999999999</v>
      </c>
      <c r="S4" s="26">
        <f t="shared" si="0"/>
        <v>0.3</v>
      </c>
      <c r="T4" s="7">
        <v>1.67404556274414</v>
      </c>
      <c r="U4" s="7">
        <v>1.4920192956924401</v>
      </c>
      <c r="V4" s="7">
        <v>1.47686100006103</v>
      </c>
      <c r="W4" s="7">
        <v>1.51582956314087E-2</v>
      </c>
      <c r="X4" s="7">
        <v>0.197184562683105</v>
      </c>
      <c r="Y4" s="7">
        <v>0.197184562683105</v>
      </c>
      <c r="Z4" s="7">
        <v>0.3</v>
      </c>
      <c r="AA4" s="7">
        <v>0.6</v>
      </c>
      <c r="AB4" s="7">
        <v>0.66666666666666696</v>
      </c>
      <c r="AC4" s="7">
        <v>0.63157894736842102</v>
      </c>
      <c r="AD4" s="7">
        <v>0.4</v>
      </c>
      <c r="AE4" s="7">
        <v>0.3</v>
      </c>
    </row>
    <row r="5" spans="1:31" x14ac:dyDescent="0.15">
      <c r="A5" s="4">
        <v>72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4.7297554016113299</v>
      </c>
      <c r="L5" s="7">
        <v>2.1201934814453098</v>
      </c>
      <c r="M5">
        <v>1.22868156433105</v>
      </c>
      <c r="N5">
        <v>5.0380516052246103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1.89982986450195</v>
      </c>
      <c r="U5">
        <v>1.6543264389038099</v>
      </c>
      <c r="V5">
        <v>1.6437902450561499</v>
      </c>
      <c r="W5" s="13">
        <v>1.05361938476562E-2</v>
      </c>
      <c r="X5">
        <v>0.256039619445801</v>
      </c>
      <c r="Y5">
        <v>0.256039619445801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868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3.7255001068115199</v>
      </c>
      <c r="L6" s="7">
        <v>2.12992668151856</v>
      </c>
      <c r="M6">
        <v>1.7113456726074201</v>
      </c>
      <c r="N6">
        <v>3.2912960052490199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1.2244358062744101</v>
      </c>
      <c r="U6">
        <v>1.1473345756530799</v>
      </c>
      <c r="V6">
        <v>1.07429599761963</v>
      </c>
      <c r="W6" s="13">
        <v>7.3038578033447293E-2</v>
      </c>
      <c r="X6">
        <v>0.15013980865478499</v>
      </c>
      <c r="Y6">
        <v>0.15013980865478499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s="7" customFormat="1" x14ac:dyDescent="0.15">
      <c r="A7" s="24">
        <v>841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5.5779495239257804</v>
      </c>
      <c r="L7" s="7">
        <v>2.1462345123290998</v>
      </c>
      <c r="M7" s="7">
        <v>1.3056335449218699</v>
      </c>
      <c r="N7" s="7">
        <v>5.1822357177734402</v>
      </c>
      <c r="O7" s="7">
        <v>3</v>
      </c>
      <c r="P7" s="7">
        <v>3</v>
      </c>
      <c r="Q7" s="7">
        <v>11</v>
      </c>
      <c r="R7" s="26">
        <v>0.2727</v>
      </c>
      <c r="S7" s="26">
        <f t="shared" si="0"/>
        <v>0.3</v>
      </c>
      <c r="T7" s="7">
        <v>1.9648456573486299</v>
      </c>
      <c r="U7" s="7">
        <v>1.7565677165985101</v>
      </c>
      <c r="V7" s="7">
        <v>1.7051146030426001</v>
      </c>
      <c r="W7" s="7">
        <v>5.1453113555908203E-2</v>
      </c>
      <c r="X7" s="7">
        <v>0.25973105430603</v>
      </c>
      <c r="Y7" s="7">
        <v>0.25973105430603</v>
      </c>
      <c r="Z7" s="7">
        <v>0.3</v>
      </c>
      <c r="AA7" s="7">
        <v>0.8</v>
      </c>
      <c r="AB7" s="7">
        <v>0.72727272727272696</v>
      </c>
      <c r="AC7" s="7">
        <v>0.76190476190476197</v>
      </c>
      <c r="AD7" s="7">
        <v>0.2</v>
      </c>
      <c r="AE7" s="7">
        <v>0.5</v>
      </c>
    </row>
    <row r="8" spans="1:31" x14ac:dyDescent="0.15">
      <c r="A8" s="4">
        <v>119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4.3686408996581996</v>
      </c>
      <c r="L8" s="7">
        <v>2.4335365295410201</v>
      </c>
      <c r="M8">
        <v>2.13887214660644</v>
      </c>
      <c r="N8">
        <v>4.3466472625732404</v>
      </c>
      <c r="O8">
        <v>1</v>
      </c>
      <c r="P8">
        <v>1</v>
      </c>
      <c r="Q8">
        <v>7</v>
      </c>
      <c r="R8" s="12">
        <v>0.1429</v>
      </c>
      <c r="S8" s="12">
        <f t="shared" si="0"/>
        <v>0.1</v>
      </c>
      <c r="T8">
        <v>1.4554977416992201</v>
      </c>
      <c r="U8">
        <v>1.32540655136108</v>
      </c>
      <c r="V8">
        <v>1.2578763961792001</v>
      </c>
      <c r="W8" s="13">
        <v>6.7530155181884793E-2</v>
      </c>
      <c r="X8">
        <v>0.19762134552002</v>
      </c>
      <c r="Y8">
        <v>0.19762134552002</v>
      </c>
      <c r="Z8">
        <v>0.1</v>
      </c>
      <c r="AA8">
        <v>0.6</v>
      </c>
      <c r="AB8">
        <v>0.85714285714285698</v>
      </c>
      <c r="AC8">
        <v>0.70588235294117596</v>
      </c>
      <c r="AD8">
        <v>0.4</v>
      </c>
      <c r="AE8">
        <v>0.5</v>
      </c>
    </row>
    <row r="9" spans="1:31" x14ac:dyDescent="0.15">
      <c r="A9" s="4">
        <v>712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3.8304862976074201</v>
      </c>
      <c r="L9" s="7">
        <v>2.4365577697753902</v>
      </c>
      <c r="M9">
        <v>2.0268630981445299</v>
      </c>
      <c r="N9">
        <v>4.0611400604248002</v>
      </c>
      <c r="O9">
        <v>1</v>
      </c>
      <c r="P9">
        <v>1</v>
      </c>
      <c r="Q9">
        <v>8</v>
      </c>
      <c r="R9" s="12">
        <v>0.125</v>
      </c>
      <c r="S9" s="12">
        <f t="shared" si="0"/>
        <v>0.1</v>
      </c>
      <c r="T9">
        <v>1.32381820678711</v>
      </c>
      <c r="U9">
        <v>1.19930648803711</v>
      </c>
      <c r="V9">
        <v>1.15740430355072</v>
      </c>
      <c r="W9" s="13">
        <v>4.1902184486389202E-2</v>
      </c>
      <c r="X9">
        <v>0.16641390323638899</v>
      </c>
      <c r="Y9">
        <v>0.16641390323638899</v>
      </c>
      <c r="Z9">
        <v>0.1</v>
      </c>
      <c r="AA9">
        <v>0.7</v>
      </c>
      <c r="AB9">
        <v>0.875</v>
      </c>
      <c r="AC9">
        <v>0.77777777777777801</v>
      </c>
      <c r="AD9">
        <v>0.3</v>
      </c>
      <c r="AE9">
        <v>0.6</v>
      </c>
    </row>
    <row r="10" spans="1:31" x14ac:dyDescent="0.15">
      <c r="A10" s="4">
        <v>623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5.1097850799560502</v>
      </c>
      <c r="L10" s="7">
        <v>2.44809913635254</v>
      </c>
      <c r="M10">
        <v>1.50448989868164</v>
      </c>
      <c r="N10">
        <v>5.08154296875</v>
      </c>
      <c r="O10">
        <v>3</v>
      </c>
      <c r="P10">
        <v>3</v>
      </c>
      <c r="Q10">
        <v>11</v>
      </c>
      <c r="R10" s="12">
        <v>0.2727</v>
      </c>
      <c r="S10" s="12">
        <f t="shared" si="0"/>
        <v>0.3</v>
      </c>
      <c r="T10">
        <v>1.9449977874755899</v>
      </c>
      <c r="U10">
        <v>1.7109842300414999</v>
      </c>
      <c r="V10">
        <v>1.6664686203002901</v>
      </c>
      <c r="W10" s="13">
        <v>4.4515609741210903E-2</v>
      </c>
      <c r="X10">
        <v>0.27852916717529302</v>
      </c>
      <c r="Y10">
        <v>0.27852916717529302</v>
      </c>
      <c r="Z10">
        <v>0.3</v>
      </c>
      <c r="AA10">
        <v>0.8</v>
      </c>
      <c r="AB10">
        <v>0.72727272727272696</v>
      </c>
      <c r="AC10">
        <v>0.76190476190476197</v>
      </c>
      <c r="AD10">
        <v>0.2</v>
      </c>
      <c r="AE10">
        <v>0.5</v>
      </c>
    </row>
    <row r="11" spans="1:31" x14ac:dyDescent="0.15">
      <c r="A11" s="4">
        <v>591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4.6628608703613299</v>
      </c>
      <c r="L11" s="7">
        <v>2.0548019409179701</v>
      </c>
      <c r="M11">
        <v>1.08113670349121</v>
      </c>
      <c r="N11">
        <v>4.8973674774169904</v>
      </c>
      <c r="O11">
        <v>3</v>
      </c>
      <c r="P11">
        <v>3</v>
      </c>
      <c r="Q11">
        <v>10</v>
      </c>
      <c r="R11" s="12">
        <v>0.3</v>
      </c>
      <c r="S11" s="12">
        <f t="shared" si="0"/>
        <v>0.3</v>
      </c>
      <c r="T11">
        <v>1.8415470123291</v>
      </c>
      <c r="U11">
        <v>1.60388803482056</v>
      </c>
      <c r="V11">
        <v>1.5869390964508101</v>
      </c>
      <c r="W11" s="13">
        <v>1.6948938369751001E-2</v>
      </c>
      <c r="X11">
        <v>0.25460791587829601</v>
      </c>
      <c r="Y11">
        <v>0.25460791587829601</v>
      </c>
      <c r="Z11">
        <v>0.3</v>
      </c>
      <c r="AA11">
        <v>0.7</v>
      </c>
      <c r="AB11">
        <v>0.7</v>
      </c>
      <c r="AC11">
        <v>0.7</v>
      </c>
      <c r="AD11">
        <v>0.3</v>
      </c>
      <c r="AE11">
        <v>0.4</v>
      </c>
    </row>
    <row r="12" spans="1:31" x14ac:dyDescent="0.15">
      <c r="A12" s="4">
        <v>978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3.4440174102783199</v>
      </c>
      <c r="L12" s="7">
        <v>2.0815982818603498</v>
      </c>
      <c r="M12">
        <v>1.84171295166016</v>
      </c>
      <c r="N12">
        <v>4.19870948791504</v>
      </c>
      <c r="O12">
        <v>1</v>
      </c>
      <c r="P12">
        <v>1</v>
      </c>
      <c r="Q12">
        <v>6</v>
      </c>
      <c r="R12" s="12">
        <v>0.16669999999999999</v>
      </c>
      <c r="S12" s="12">
        <f t="shared" si="0"/>
        <v>0.1</v>
      </c>
      <c r="T12">
        <v>1.1796455383300799</v>
      </c>
      <c r="U12">
        <v>1.05387115478516</v>
      </c>
      <c r="V12">
        <v>1.0405982732772801</v>
      </c>
      <c r="W12" s="13">
        <v>1.32728815078735E-2</v>
      </c>
      <c r="X12">
        <v>0.13904726505279499</v>
      </c>
      <c r="Y12">
        <v>0.13904726505279499</v>
      </c>
      <c r="Z12">
        <v>0.1</v>
      </c>
      <c r="AA12">
        <v>0.5</v>
      </c>
      <c r="AB12">
        <v>0.83333333333333304</v>
      </c>
      <c r="AC12">
        <v>0.625</v>
      </c>
      <c r="AD12">
        <v>0.5</v>
      </c>
      <c r="AE12">
        <v>0.4</v>
      </c>
    </row>
    <row r="13" spans="1:31" x14ac:dyDescent="0.15">
      <c r="A13" s="4">
        <v>493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5.0703258514404297</v>
      </c>
      <c r="L13" s="7">
        <v>2.62752342224121</v>
      </c>
      <c r="M13">
        <v>1.81320571899414</v>
      </c>
      <c r="N13">
        <v>4.7498149871826199</v>
      </c>
      <c r="O13">
        <v>2</v>
      </c>
      <c r="P13">
        <v>2</v>
      </c>
      <c r="Q13">
        <v>9</v>
      </c>
      <c r="R13" s="12">
        <v>0.22220000000000001</v>
      </c>
      <c r="S13" s="12">
        <f t="shared" si="0"/>
        <v>0.2</v>
      </c>
      <c r="T13">
        <v>1.41508293151855</v>
      </c>
      <c r="U13">
        <v>1.2839426994323699</v>
      </c>
      <c r="V13">
        <v>1.2195917367935201</v>
      </c>
      <c r="W13" s="13">
        <v>6.4350962638854994E-2</v>
      </c>
      <c r="X13">
        <v>0.19549119472503701</v>
      </c>
      <c r="Y13">
        <v>0.19549119472503701</v>
      </c>
      <c r="Z13">
        <v>0.2</v>
      </c>
      <c r="AA13">
        <v>0.7</v>
      </c>
      <c r="AB13">
        <v>0.77777777777777801</v>
      </c>
      <c r="AC13">
        <v>0.73684210526315796</v>
      </c>
      <c r="AD13">
        <v>0.3</v>
      </c>
      <c r="AE13">
        <v>0.5</v>
      </c>
    </row>
    <row r="14" spans="1:31" x14ac:dyDescent="0.15">
      <c r="A14" s="4">
        <v>517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4.7208194732665998</v>
      </c>
      <c r="L14" s="7">
        <v>2.8725395202636701</v>
      </c>
      <c r="M14">
        <v>1.7823657989502</v>
      </c>
      <c r="N14">
        <v>4.6035461425781197</v>
      </c>
      <c r="O14">
        <v>2</v>
      </c>
      <c r="P14">
        <v>2</v>
      </c>
      <c r="Q14">
        <v>10</v>
      </c>
      <c r="R14" s="12">
        <v>0.2</v>
      </c>
      <c r="S14" s="12">
        <f t="shared" si="0"/>
        <v>0.2</v>
      </c>
      <c r="T14">
        <v>1.4440841674804701</v>
      </c>
      <c r="U14">
        <v>1.2877063751220701</v>
      </c>
      <c r="V14">
        <v>1.2229411602020299</v>
      </c>
      <c r="W14" s="13">
        <v>6.4765214920043904E-2</v>
      </c>
      <c r="X14">
        <v>0.22114300727844199</v>
      </c>
      <c r="Y14">
        <v>0.22114300727844199</v>
      </c>
      <c r="Z14">
        <v>0.2</v>
      </c>
      <c r="AA14">
        <v>0.8</v>
      </c>
      <c r="AB14">
        <v>0.8</v>
      </c>
      <c r="AC14">
        <v>0.8</v>
      </c>
      <c r="AD14">
        <v>0.2</v>
      </c>
      <c r="AE14">
        <v>0.6</v>
      </c>
    </row>
    <row r="15" spans="1:31" x14ac:dyDescent="0.15">
      <c r="A15" s="4">
        <v>888</v>
      </c>
      <c r="B15">
        <v>11</v>
      </c>
      <c r="C15">
        <v>9</v>
      </c>
      <c r="D15">
        <v>10</v>
      </c>
      <c r="E15">
        <v>10</v>
      </c>
      <c r="F15">
        <v>8</v>
      </c>
      <c r="G15">
        <v>2</v>
      </c>
      <c r="H15">
        <v>3</v>
      </c>
      <c r="I15">
        <v>7</v>
      </c>
      <c r="J15">
        <v>0.55000000000000004</v>
      </c>
      <c r="K15">
        <v>5.3221569061279297</v>
      </c>
      <c r="L15" s="7">
        <v>2.9267635345459002</v>
      </c>
      <c r="M15">
        <v>1.6298122406005899</v>
      </c>
      <c r="N15">
        <v>6.1318473815918004</v>
      </c>
      <c r="O15">
        <v>3</v>
      </c>
      <c r="P15">
        <v>3</v>
      </c>
      <c r="Q15">
        <v>10</v>
      </c>
      <c r="R15" s="12">
        <v>0.3</v>
      </c>
      <c r="S15" s="12">
        <f t="shared" si="0"/>
        <v>0.3</v>
      </c>
      <c r="T15">
        <v>1.49039459228516</v>
      </c>
      <c r="U15">
        <v>1.2271867990493801</v>
      </c>
      <c r="V15">
        <v>1.30383849143982</v>
      </c>
      <c r="W15" s="13">
        <v>7.6651692390441895E-2</v>
      </c>
      <c r="X15">
        <v>0.186556100845337</v>
      </c>
      <c r="Y15">
        <v>0.186556100845337</v>
      </c>
      <c r="Z15">
        <v>0.3</v>
      </c>
      <c r="AA15">
        <v>0.7</v>
      </c>
      <c r="AB15">
        <v>0.7</v>
      </c>
      <c r="AC15">
        <v>0.7</v>
      </c>
      <c r="AD15">
        <v>0.3</v>
      </c>
      <c r="AE15">
        <v>0.4</v>
      </c>
    </row>
    <row r="16" spans="1:31" x14ac:dyDescent="0.15">
      <c r="A16" s="4">
        <v>27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4.7454948425293004</v>
      </c>
      <c r="L16" s="7">
        <v>2.9166088104247998</v>
      </c>
      <c r="M16">
        <v>1.91544342041016</v>
      </c>
      <c r="N16">
        <v>4.6660480499267596</v>
      </c>
      <c r="O16">
        <v>2</v>
      </c>
      <c r="P16">
        <v>2</v>
      </c>
      <c r="Q16">
        <v>11</v>
      </c>
      <c r="R16" s="12">
        <v>0.18179999999999999</v>
      </c>
      <c r="S16" s="12">
        <f t="shared" si="0"/>
        <v>0.2</v>
      </c>
      <c r="T16">
        <v>1.5258769989013701</v>
      </c>
      <c r="U16">
        <v>1.36233901977539</v>
      </c>
      <c r="V16">
        <v>1.2990763187408401</v>
      </c>
      <c r="W16" s="13">
        <v>6.3262701034545898E-2</v>
      </c>
      <c r="X16">
        <v>0.22680068016052199</v>
      </c>
      <c r="Y16">
        <v>0.22680068016052199</v>
      </c>
      <c r="Z16">
        <v>0.2</v>
      </c>
      <c r="AA16">
        <v>0.9</v>
      </c>
      <c r="AB16">
        <v>0.81818181818181801</v>
      </c>
      <c r="AC16">
        <v>0.85714285714285698</v>
      </c>
      <c r="AD16">
        <v>0.1</v>
      </c>
      <c r="AE16">
        <v>0.7</v>
      </c>
    </row>
    <row r="17" spans="1:31" x14ac:dyDescent="0.15">
      <c r="A17" s="4">
        <v>980</v>
      </c>
      <c r="B17">
        <v>12</v>
      </c>
      <c r="C17">
        <v>8</v>
      </c>
      <c r="D17">
        <v>10</v>
      </c>
      <c r="E17">
        <v>10</v>
      </c>
      <c r="F17">
        <v>9</v>
      </c>
      <c r="G17">
        <v>1</v>
      </c>
      <c r="H17">
        <v>3</v>
      </c>
      <c r="I17">
        <v>7</v>
      </c>
      <c r="J17">
        <v>0.6</v>
      </c>
      <c r="K17">
        <v>4.6285438537597701</v>
      </c>
      <c r="L17" s="7">
        <v>2.9090633392334002</v>
      </c>
      <c r="M17">
        <v>1.88529205322266</v>
      </c>
      <c r="N17">
        <v>4.2690563201904297</v>
      </c>
      <c r="O17">
        <v>1</v>
      </c>
      <c r="P17">
        <v>1</v>
      </c>
      <c r="Q17">
        <v>5</v>
      </c>
      <c r="R17" s="12">
        <v>0.2</v>
      </c>
      <c r="S17" s="12">
        <f t="shared" si="0"/>
        <v>0.1</v>
      </c>
      <c r="T17">
        <v>1.27714920043945</v>
      </c>
      <c r="U17">
        <v>1.1360836029052701</v>
      </c>
      <c r="V17">
        <v>1.1041742563247701</v>
      </c>
      <c r="W17" s="13">
        <v>3.1909346580505399E-2</v>
      </c>
      <c r="X17">
        <v>0.172974944114685</v>
      </c>
      <c r="Y17">
        <v>0.172974944114685</v>
      </c>
      <c r="Z17">
        <v>0.1</v>
      </c>
      <c r="AA17">
        <v>0.4</v>
      </c>
      <c r="AB17">
        <v>0.8</v>
      </c>
      <c r="AC17">
        <v>0.53333333333333299</v>
      </c>
      <c r="AD17">
        <v>0.6</v>
      </c>
      <c r="AE17">
        <v>0.3</v>
      </c>
    </row>
    <row r="18" spans="1:31" x14ac:dyDescent="0.15">
      <c r="A18" s="4">
        <v>837</v>
      </c>
      <c r="B18">
        <v>12</v>
      </c>
      <c r="C18">
        <v>8</v>
      </c>
      <c r="D18">
        <v>10</v>
      </c>
      <c r="E18">
        <v>10</v>
      </c>
      <c r="F18">
        <v>9</v>
      </c>
      <c r="G18">
        <v>1</v>
      </c>
      <c r="H18">
        <v>3</v>
      </c>
      <c r="I18">
        <v>7</v>
      </c>
      <c r="J18">
        <v>0.6</v>
      </c>
      <c r="K18">
        <v>4.48995018005371</v>
      </c>
      <c r="L18" s="7">
        <v>2.94857597351074</v>
      </c>
      <c r="M18">
        <v>2.59440040588379</v>
      </c>
      <c r="N18">
        <v>4.6319618225097701</v>
      </c>
      <c r="O18">
        <v>2</v>
      </c>
      <c r="P18">
        <v>2</v>
      </c>
      <c r="Q18">
        <v>9</v>
      </c>
      <c r="R18" s="12">
        <v>0.22220000000000001</v>
      </c>
      <c r="S18" s="12">
        <f t="shared" si="0"/>
        <v>0.2</v>
      </c>
      <c r="T18">
        <v>1.3769226074218699</v>
      </c>
      <c r="U18">
        <v>1.23881340026855</v>
      </c>
      <c r="V18">
        <v>1.1876404285430899</v>
      </c>
      <c r="W18" s="13">
        <v>5.1172971725463902E-2</v>
      </c>
      <c r="X18">
        <v>0.18928217887878401</v>
      </c>
      <c r="Y18">
        <v>0.18928217887878401</v>
      </c>
      <c r="Z18">
        <v>0.2</v>
      </c>
      <c r="AA18">
        <v>0.7</v>
      </c>
      <c r="AB18">
        <v>0.77777777777777801</v>
      </c>
      <c r="AC18">
        <v>0.73684210526315796</v>
      </c>
      <c r="AD18">
        <v>0.3</v>
      </c>
      <c r="AE18">
        <v>0.5</v>
      </c>
    </row>
    <row r="19" spans="1:31" x14ac:dyDescent="0.15">
      <c r="A19" s="4">
        <v>414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4.4205131530761701</v>
      </c>
      <c r="L19" s="7">
        <v>2.9590759277343701</v>
      </c>
      <c r="M19">
        <v>2.1666221618652299</v>
      </c>
      <c r="N19">
        <v>6.3166141510009801</v>
      </c>
      <c r="O19">
        <v>1</v>
      </c>
      <c r="P19">
        <v>1</v>
      </c>
      <c r="Q19">
        <v>8</v>
      </c>
      <c r="R19" s="12">
        <v>0.125</v>
      </c>
      <c r="S19" s="12">
        <f t="shared" si="0"/>
        <v>0.1</v>
      </c>
      <c r="T19">
        <v>1.4120674133300799</v>
      </c>
      <c r="U19">
        <v>1.1775331497192401</v>
      </c>
      <c r="V19">
        <v>1.1907002925872801</v>
      </c>
      <c r="W19" s="13">
        <v>1.3167142868042001E-2</v>
      </c>
      <c r="X19">
        <v>0.22136712074279799</v>
      </c>
      <c r="Y19">
        <v>0.22136712074279799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886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4.3056831359863299</v>
      </c>
      <c r="L20" s="7">
        <v>2.9554023742675799</v>
      </c>
      <c r="M20">
        <v>2.3007888793945299</v>
      </c>
      <c r="N20">
        <v>3.56577491760254</v>
      </c>
      <c r="O20">
        <v>1</v>
      </c>
      <c r="P20">
        <v>1</v>
      </c>
      <c r="Q20">
        <v>7</v>
      </c>
      <c r="R20" s="12">
        <v>0.1429</v>
      </c>
      <c r="S20" s="12">
        <f t="shared" si="0"/>
        <v>0.1</v>
      </c>
      <c r="T20">
        <v>1.3386402130127</v>
      </c>
      <c r="U20">
        <v>1.2534433603286701</v>
      </c>
      <c r="V20">
        <v>1.1390419006347701</v>
      </c>
      <c r="W20" s="13">
        <v>0.114401459693909</v>
      </c>
      <c r="X20">
        <v>0.19959831237792999</v>
      </c>
      <c r="Y20">
        <v>0.19959831237792999</v>
      </c>
      <c r="Z20">
        <v>0.1</v>
      </c>
      <c r="AA20">
        <v>0.6</v>
      </c>
      <c r="AB20">
        <v>0.85714285714285698</v>
      </c>
      <c r="AC20">
        <v>0.70588235294117596</v>
      </c>
      <c r="AD20">
        <v>0.4</v>
      </c>
      <c r="AE20">
        <v>0.5</v>
      </c>
    </row>
    <row r="21" spans="1:31" s="2" customFormat="1" x14ac:dyDescent="0.15">
      <c r="A21" s="17">
        <v>287</v>
      </c>
      <c r="B21" s="2">
        <v>13</v>
      </c>
      <c r="C21" s="2">
        <v>7</v>
      </c>
      <c r="D21" s="2">
        <v>10</v>
      </c>
      <c r="E21" s="2">
        <v>10</v>
      </c>
      <c r="F21" s="2">
        <v>10</v>
      </c>
      <c r="G21" s="2">
        <v>0</v>
      </c>
      <c r="H21" s="2">
        <v>3</v>
      </c>
      <c r="I21" s="2">
        <v>7</v>
      </c>
      <c r="J21" s="2">
        <v>0.65</v>
      </c>
      <c r="K21" s="2">
        <v>4.0195064544677699</v>
      </c>
      <c r="L21" s="2">
        <v>2.9595031738281201</v>
      </c>
      <c r="M21" s="2">
        <v>3.0390090942382799</v>
      </c>
      <c r="N21" s="2">
        <v>3.6469268798828098</v>
      </c>
      <c r="O21" s="2">
        <v>1</v>
      </c>
      <c r="P21" s="2">
        <v>1</v>
      </c>
      <c r="Q21" s="2">
        <v>9</v>
      </c>
      <c r="R21" s="18">
        <v>0.1111</v>
      </c>
      <c r="S21" s="18">
        <f t="shared" si="0"/>
        <v>0.1</v>
      </c>
      <c r="T21" s="2">
        <v>1.19313812255859</v>
      </c>
      <c r="U21" s="2">
        <v>1.1318773031234699</v>
      </c>
      <c r="V21" s="2">
        <v>1.01965427398682</v>
      </c>
      <c r="W21" s="2">
        <v>0.11222302913665801</v>
      </c>
      <c r="X21" s="2">
        <v>0.17348384857177701</v>
      </c>
      <c r="Y21" s="2">
        <v>0.17348384857177701</v>
      </c>
      <c r="Z21" s="2">
        <v>0.1</v>
      </c>
      <c r="AA21" s="2">
        <v>0.8</v>
      </c>
      <c r="AB21" s="2">
        <v>0.88888888888888895</v>
      </c>
      <c r="AC21" s="2">
        <v>0.84210526315789502</v>
      </c>
      <c r="AD21" s="2">
        <v>0.2</v>
      </c>
      <c r="AE21" s="2">
        <v>0.7</v>
      </c>
    </row>
    <row r="22" spans="1:31" x14ac:dyDescent="0.15">
      <c r="A22" s="4">
        <v>182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6.0341167449951199</v>
      </c>
      <c r="L22" s="7">
        <v>4.0505466461181596</v>
      </c>
      <c r="M22">
        <v>1.68008613586426</v>
      </c>
      <c r="N22">
        <v>6.9547863006591797</v>
      </c>
      <c r="O22">
        <v>2</v>
      </c>
      <c r="P22">
        <v>2</v>
      </c>
      <c r="Q22">
        <v>12</v>
      </c>
      <c r="R22" s="12">
        <v>0.16669999999999999</v>
      </c>
      <c r="S22" s="12">
        <f t="shared" ref="S22:S52" si="1">O22/E22</f>
        <v>0.2</v>
      </c>
      <c r="T22">
        <v>1.6762676239013701</v>
      </c>
      <c r="U22">
        <v>1.4012088775634799</v>
      </c>
      <c r="V22">
        <v>1.38603723049164</v>
      </c>
      <c r="W22" s="13">
        <v>1.51716470718384E-2</v>
      </c>
      <c r="X22">
        <v>0.290230393409729</v>
      </c>
      <c r="Y22">
        <v>0.290230393409729</v>
      </c>
      <c r="Z22">
        <v>0.2</v>
      </c>
      <c r="AA22">
        <v>1</v>
      </c>
      <c r="AB22">
        <v>0.83333333333333304</v>
      </c>
      <c r="AC22">
        <v>0.90909090909090895</v>
      </c>
      <c r="AD22">
        <v>0</v>
      </c>
      <c r="AE22">
        <v>0.8</v>
      </c>
    </row>
    <row r="23" spans="1:31" x14ac:dyDescent="0.15">
      <c r="A23" s="4">
        <v>798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4.7407398223876998</v>
      </c>
      <c r="L23" s="7">
        <v>4.0986251831054696</v>
      </c>
      <c r="M23">
        <v>5.7578315734863299</v>
      </c>
      <c r="N23">
        <v>8.2646980285644496</v>
      </c>
      <c r="O23">
        <v>1</v>
      </c>
      <c r="P23">
        <v>1</v>
      </c>
      <c r="Q23">
        <v>11</v>
      </c>
      <c r="R23" s="12">
        <v>9.0899999999999995E-2</v>
      </c>
      <c r="S23" s="12">
        <f t="shared" si="1"/>
        <v>0.1</v>
      </c>
      <c r="T23">
        <v>1.2469062805175799</v>
      </c>
      <c r="U23">
        <v>1.0951004028320299</v>
      </c>
      <c r="V23">
        <v>1.0414686203002901</v>
      </c>
      <c r="W23" s="13">
        <v>5.3631782531738302E-2</v>
      </c>
      <c r="X23">
        <v>0.20543766021728499</v>
      </c>
      <c r="Y23">
        <v>0.20543766021728499</v>
      </c>
      <c r="Z23">
        <v>0.1</v>
      </c>
      <c r="AA23">
        <v>1</v>
      </c>
      <c r="AB23">
        <v>0.90909090909090895</v>
      </c>
      <c r="AC23">
        <v>0.952380952380952</v>
      </c>
      <c r="AD23">
        <v>0</v>
      </c>
      <c r="AE23">
        <v>0.9</v>
      </c>
    </row>
    <row r="24" spans="1:31" x14ac:dyDescent="0.15">
      <c r="A24" s="4">
        <v>771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5.97141456604004</v>
      </c>
      <c r="L24" s="7">
        <v>4.1214008331298801</v>
      </c>
      <c r="M24">
        <v>2.4947872161865199</v>
      </c>
      <c r="N24">
        <v>7.2168121337890598</v>
      </c>
      <c r="O24">
        <v>1</v>
      </c>
      <c r="P24">
        <v>1</v>
      </c>
      <c r="Q24">
        <v>9</v>
      </c>
      <c r="R24" s="12">
        <v>0.1111</v>
      </c>
      <c r="S24" s="12">
        <f t="shared" si="1"/>
        <v>0.1</v>
      </c>
      <c r="T24">
        <v>1.65915679931641</v>
      </c>
      <c r="U24">
        <v>1.4396772384643599</v>
      </c>
      <c r="V24">
        <v>1.40558934211731</v>
      </c>
      <c r="W24" s="13">
        <v>3.4087896347045898E-2</v>
      </c>
      <c r="X24">
        <v>0.25356745719909701</v>
      </c>
      <c r="Y24">
        <v>0.25356745719909701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478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4.9943904876709002</v>
      </c>
      <c r="L25" s="7">
        <v>4.1260299682617196</v>
      </c>
      <c r="M25">
        <v>4.0594615936279297</v>
      </c>
      <c r="N25">
        <v>8.6095924377441406</v>
      </c>
      <c r="O25">
        <v>1</v>
      </c>
      <c r="P25">
        <v>1</v>
      </c>
      <c r="Q25">
        <v>10</v>
      </c>
      <c r="R25" s="12">
        <v>0.1</v>
      </c>
      <c r="S25" s="12">
        <f t="shared" si="1"/>
        <v>0.1</v>
      </c>
      <c r="T25">
        <v>1.5057888031005899</v>
      </c>
      <c r="U25">
        <v>1.2243556976318399</v>
      </c>
      <c r="V25">
        <v>1.2418905496597299</v>
      </c>
      <c r="W25" s="13">
        <v>1.7534852027893101E-2</v>
      </c>
      <c r="X25">
        <v>0.26389825344085699</v>
      </c>
      <c r="Y25">
        <v>0.26389825344085699</v>
      </c>
      <c r="Z25">
        <v>0.1</v>
      </c>
      <c r="AA25">
        <v>0.9</v>
      </c>
      <c r="AB25">
        <v>0.9</v>
      </c>
      <c r="AC25">
        <v>0.9</v>
      </c>
      <c r="AD25">
        <v>0.1</v>
      </c>
      <c r="AE25">
        <v>0.8</v>
      </c>
    </row>
    <row r="26" spans="1:31" x14ac:dyDescent="0.15">
      <c r="A26" s="4">
        <v>166</v>
      </c>
      <c r="B26">
        <v>9</v>
      </c>
      <c r="C26">
        <v>11</v>
      </c>
      <c r="D26">
        <v>10</v>
      </c>
      <c r="E26">
        <v>10</v>
      </c>
      <c r="F26">
        <v>8</v>
      </c>
      <c r="G26">
        <v>2</v>
      </c>
      <c r="H26">
        <v>1</v>
      </c>
      <c r="I26">
        <v>9</v>
      </c>
      <c r="J26">
        <v>0.45</v>
      </c>
      <c r="K26">
        <v>4.6205883026123002</v>
      </c>
      <c r="L26" s="7">
        <v>4.2118053436279297</v>
      </c>
      <c r="M26">
        <v>7.48451805114746</v>
      </c>
      <c r="N26">
        <v>7.7242012023925799</v>
      </c>
      <c r="O26">
        <v>0</v>
      </c>
      <c r="P26">
        <v>0</v>
      </c>
      <c r="Q26">
        <v>5</v>
      </c>
      <c r="R26" s="12">
        <v>0</v>
      </c>
      <c r="S26" s="12">
        <f t="shared" si="1"/>
        <v>0</v>
      </c>
      <c r="T26">
        <v>0.99028015136718694</v>
      </c>
      <c r="U26">
        <v>0.92626953125</v>
      </c>
      <c r="V26">
        <v>0.86308193206787098</v>
      </c>
      <c r="W26" s="13">
        <v>6.3187599182128906E-2</v>
      </c>
      <c r="X26">
        <v>0.12719821929931599</v>
      </c>
      <c r="Y26">
        <v>0.12719821929931599</v>
      </c>
      <c r="Z26">
        <v>0</v>
      </c>
      <c r="AA26">
        <v>0.5</v>
      </c>
      <c r="AB26">
        <v>1</v>
      </c>
      <c r="AC26">
        <v>0.66666666666666696</v>
      </c>
      <c r="AD26">
        <v>0.5</v>
      </c>
      <c r="AE26">
        <v>0.5</v>
      </c>
    </row>
    <row r="27" spans="1:31" x14ac:dyDescent="0.15">
      <c r="A27" s="4">
        <v>156</v>
      </c>
      <c r="B27">
        <v>15</v>
      </c>
      <c r="C27">
        <v>5</v>
      </c>
      <c r="D27">
        <v>10</v>
      </c>
      <c r="E27">
        <v>10</v>
      </c>
      <c r="F27">
        <v>10</v>
      </c>
      <c r="G27">
        <v>0</v>
      </c>
      <c r="H27">
        <v>5</v>
      </c>
      <c r="I27">
        <v>5</v>
      </c>
      <c r="J27">
        <v>0.75</v>
      </c>
      <c r="K27">
        <v>5.7591991424560502</v>
      </c>
      <c r="L27" s="7">
        <v>4.2316150665283203</v>
      </c>
      <c r="M27">
        <v>4.5075874328613299</v>
      </c>
      <c r="N27">
        <v>3.6071128845214799</v>
      </c>
      <c r="O27">
        <v>0</v>
      </c>
      <c r="P27">
        <v>0</v>
      </c>
      <c r="Q27">
        <v>7</v>
      </c>
      <c r="R27" s="12">
        <v>0</v>
      </c>
      <c r="S27" s="12">
        <f t="shared" si="1"/>
        <v>0</v>
      </c>
      <c r="T27">
        <v>1.2883491516113299</v>
      </c>
      <c r="U27">
        <v>1.29451251029968</v>
      </c>
      <c r="V27">
        <v>1.09758853912353</v>
      </c>
      <c r="W27" s="13">
        <v>0.19692397117614699</v>
      </c>
      <c r="X27">
        <v>0.190760612487793</v>
      </c>
      <c r="Y27">
        <v>0.190760612487793</v>
      </c>
      <c r="Z27">
        <v>0</v>
      </c>
      <c r="AA27">
        <v>0.7</v>
      </c>
      <c r="AB27">
        <v>1</v>
      </c>
      <c r="AC27">
        <v>0.82352941176470595</v>
      </c>
      <c r="AD27">
        <v>0.3</v>
      </c>
      <c r="AE27">
        <v>0.7</v>
      </c>
    </row>
    <row r="28" spans="1:31" x14ac:dyDescent="0.15">
      <c r="A28" s="4">
        <v>822</v>
      </c>
      <c r="B28">
        <v>13</v>
      </c>
      <c r="C28">
        <v>7</v>
      </c>
      <c r="D28">
        <v>10</v>
      </c>
      <c r="E28">
        <v>10</v>
      </c>
      <c r="F28">
        <v>10</v>
      </c>
      <c r="G28">
        <v>0</v>
      </c>
      <c r="H28">
        <v>3</v>
      </c>
      <c r="I28">
        <v>7</v>
      </c>
      <c r="J28">
        <v>0.65</v>
      </c>
      <c r="K28">
        <v>5.9955062866210902</v>
      </c>
      <c r="L28" s="7">
        <v>4.2326908111572301</v>
      </c>
      <c r="M28">
        <v>2.9132118225097701</v>
      </c>
      <c r="N28">
        <v>3.9910850524902299</v>
      </c>
      <c r="O28">
        <v>2</v>
      </c>
      <c r="P28">
        <v>2</v>
      </c>
      <c r="Q28">
        <v>12</v>
      </c>
      <c r="R28" s="12">
        <v>0.16669999999999999</v>
      </c>
      <c r="S28" s="12">
        <f t="shared" si="1"/>
        <v>0.2</v>
      </c>
      <c r="T28">
        <v>1.7879619598388701</v>
      </c>
      <c r="U28">
        <v>1.676225066185</v>
      </c>
      <c r="V28">
        <v>1.46119177341461</v>
      </c>
      <c r="W28" s="13">
        <v>0.21503329277038599</v>
      </c>
      <c r="X28">
        <v>0.32677018642425498</v>
      </c>
      <c r="Y28">
        <v>0.32677018642425498</v>
      </c>
      <c r="Z28">
        <v>0.2</v>
      </c>
      <c r="AA28">
        <v>1</v>
      </c>
      <c r="AB28">
        <v>0.83333333333333304</v>
      </c>
      <c r="AC28">
        <v>0.90909090909090895</v>
      </c>
      <c r="AD28">
        <v>0</v>
      </c>
      <c r="AE28">
        <v>0.8</v>
      </c>
    </row>
    <row r="29" spans="1:31" x14ac:dyDescent="0.15">
      <c r="A29" s="4">
        <v>713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5.3670501708984402</v>
      </c>
      <c r="L29" s="7">
        <v>4.2337970733642596</v>
      </c>
      <c r="M29">
        <v>3.1635761260986301</v>
      </c>
      <c r="N29">
        <v>4.3284873962402299</v>
      </c>
      <c r="O29">
        <v>1</v>
      </c>
      <c r="P29">
        <v>1</v>
      </c>
      <c r="Q29">
        <v>9</v>
      </c>
      <c r="R29" s="12">
        <v>0.1111</v>
      </c>
      <c r="S29" s="12">
        <f t="shared" si="1"/>
        <v>0.1</v>
      </c>
      <c r="T29">
        <v>1.5429782867431601</v>
      </c>
      <c r="U29">
        <v>1.4417095184326201</v>
      </c>
      <c r="V29">
        <v>1.2681801319122299</v>
      </c>
      <c r="W29" s="13">
        <v>0.17352938652038599</v>
      </c>
      <c r="X29">
        <v>0.27479815483093301</v>
      </c>
      <c r="Y29">
        <v>0.27479815483093301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ht="12" customHeight="1" x14ac:dyDescent="0.15">
      <c r="A30" s="4">
        <v>824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5.1635837554931596</v>
      </c>
      <c r="L30" s="7">
        <v>4.3282947540283203</v>
      </c>
      <c r="M30">
        <v>4.6453266143798801</v>
      </c>
      <c r="N30">
        <v>8.7051639556884801</v>
      </c>
      <c r="O30">
        <v>1</v>
      </c>
      <c r="P30">
        <v>1</v>
      </c>
      <c r="Q30">
        <v>10</v>
      </c>
      <c r="R30" s="12">
        <v>0.1</v>
      </c>
      <c r="S30" s="12">
        <f t="shared" si="1"/>
        <v>0.1</v>
      </c>
      <c r="T30">
        <v>1.5068454742431601</v>
      </c>
      <c r="U30">
        <v>1.2630596160888701</v>
      </c>
      <c r="V30">
        <v>1.2353279590606701</v>
      </c>
      <c r="W30" s="13">
        <v>2.7731657028198201E-2</v>
      </c>
      <c r="X30">
        <v>0.27151751518249501</v>
      </c>
      <c r="Y30">
        <v>0.27151751518249501</v>
      </c>
      <c r="Z30">
        <v>0.1</v>
      </c>
      <c r="AA30">
        <v>0.9</v>
      </c>
      <c r="AB30">
        <v>0.9</v>
      </c>
      <c r="AC30">
        <v>0.9</v>
      </c>
      <c r="AD30">
        <v>0.1</v>
      </c>
      <c r="AE30">
        <v>0.8</v>
      </c>
    </row>
    <row r="31" spans="1:31" x14ac:dyDescent="0.15">
      <c r="A31" s="4">
        <v>426</v>
      </c>
      <c r="B31">
        <v>13</v>
      </c>
      <c r="C31">
        <v>7</v>
      </c>
      <c r="D31">
        <v>10</v>
      </c>
      <c r="E31">
        <v>10</v>
      </c>
      <c r="F31">
        <v>10</v>
      </c>
      <c r="G31">
        <v>0</v>
      </c>
      <c r="H31">
        <v>3</v>
      </c>
      <c r="I31">
        <v>7</v>
      </c>
      <c r="J31">
        <v>0.65</v>
      </c>
      <c r="K31">
        <v>5.5650978088378897</v>
      </c>
      <c r="L31" s="7">
        <v>4.3290309906005904</v>
      </c>
      <c r="M31">
        <v>4.2775154113769496</v>
      </c>
      <c r="N31">
        <v>4.0466403961181596</v>
      </c>
      <c r="O31">
        <v>0</v>
      </c>
      <c r="P31">
        <v>0</v>
      </c>
      <c r="Q31">
        <v>4</v>
      </c>
      <c r="R31" s="12">
        <v>0</v>
      </c>
      <c r="S31" s="12">
        <f t="shared" si="1"/>
        <v>0</v>
      </c>
      <c r="T31">
        <v>1.3698768615722701</v>
      </c>
      <c r="U31">
        <v>1.3491910696029701</v>
      </c>
      <c r="V31">
        <v>1.14192843437195</v>
      </c>
      <c r="W31" s="13">
        <v>0.20726263523101801</v>
      </c>
      <c r="X31">
        <v>0.22794842720031699</v>
      </c>
      <c r="Y31">
        <v>0.22794842720031699</v>
      </c>
      <c r="Z31">
        <v>0</v>
      </c>
      <c r="AA31">
        <v>0.4</v>
      </c>
      <c r="AB31">
        <v>1</v>
      </c>
      <c r="AC31">
        <v>0.57142857142857195</v>
      </c>
      <c r="AD31">
        <v>0.6</v>
      </c>
      <c r="AE31">
        <v>0.4</v>
      </c>
    </row>
    <row r="32" spans="1:31" x14ac:dyDescent="0.15">
      <c r="A32" s="4">
        <v>691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4.8964290618896502</v>
      </c>
      <c r="L32" s="7">
        <v>4.3294925689697301</v>
      </c>
      <c r="M32">
        <v>5.4716281890869096</v>
      </c>
      <c r="N32">
        <v>4.26235008239746</v>
      </c>
      <c r="O32">
        <v>0</v>
      </c>
      <c r="P32">
        <v>0</v>
      </c>
      <c r="Q32">
        <v>7</v>
      </c>
      <c r="R32" s="12">
        <v>0</v>
      </c>
      <c r="S32" s="12">
        <f t="shared" si="1"/>
        <v>0</v>
      </c>
      <c r="T32">
        <v>1.1097564697265601</v>
      </c>
      <c r="U32">
        <v>1.1316432952880899</v>
      </c>
      <c r="V32">
        <v>0.93526744842529297</v>
      </c>
      <c r="W32" s="13">
        <v>0.196375846862793</v>
      </c>
      <c r="X32">
        <v>0.17448902130127</v>
      </c>
      <c r="Y32">
        <v>0.17448902130127</v>
      </c>
      <c r="Z32">
        <v>0</v>
      </c>
      <c r="AA32">
        <v>0.7</v>
      </c>
      <c r="AB32">
        <v>1</v>
      </c>
      <c r="AC32">
        <v>0.82352941176470595</v>
      </c>
      <c r="AD32">
        <v>0.3</v>
      </c>
      <c r="AE32">
        <v>0.7</v>
      </c>
    </row>
    <row r="33" spans="1:31" x14ac:dyDescent="0.15">
      <c r="A33" s="4">
        <v>722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5.2429428100585902</v>
      </c>
      <c r="L33" s="7">
        <v>4.3295440673828098</v>
      </c>
      <c r="M33">
        <v>4.3462657928466797</v>
      </c>
      <c r="N33">
        <v>4.5878963470459002</v>
      </c>
      <c r="O33">
        <v>0</v>
      </c>
      <c r="P33">
        <v>0</v>
      </c>
      <c r="Q33">
        <v>7</v>
      </c>
      <c r="R33" s="12">
        <v>0</v>
      </c>
      <c r="S33" s="12">
        <f t="shared" si="1"/>
        <v>0</v>
      </c>
      <c r="T33">
        <v>1.10601234436035</v>
      </c>
      <c r="U33">
        <v>1.06958103179932</v>
      </c>
      <c r="V33">
        <v>0.93851566314697299</v>
      </c>
      <c r="W33" s="13">
        <v>0.131065368652344</v>
      </c>
      <c r="X33">
        <v>0.16749668121337899</v>
      </c>
      <c r="Y33">
        <v>0.16749668121337899</v>
      </c>
      <c r="Z33">
        <v>0</v>
      </c>
      <c r="AA33">
        <v>0.7</v>
      </c>
      <c r="AB33">
        <v>1</v>
      </c>
      <c r="AC33">
        <v>0.82352941176470595</v>
      </c>
      <c r="AD33">
        <v>0.3</v>
      </c>
      <c r="AE33">
        <v>0.7</v>
      </c>
    </row>
    <row r="34" spans="1:31" x14ac:dyDescent="0.15">
      <c r="A34" s="4">
        <v>283</v>
      </c>
      <c r="B34">
        <v>10</v>
      </c>
      <c r="C34">
        <v>10</v>
      </c>
      <c r="D34">
        <v>10</v>
      </c>
      <c r="E34">
        <v>10</v>
      </c>
      <c r="F34">
        <v>9</v>
      </c>
      <c r="G34">
        <v>1</v>
      </c>
      <c r="H34">
        <v>1</v>
      </c>
      <c r="I34">
        <v>9</v>
      </c>
      <c r="J34">
        <v>0.5</v>
      </c>
      <c r="K34">
        <v>6.0948810577392596</v>
      </c>
      <c r="L34" s="7">
        <v>5.9843196868896502</v>
      </c>
      <c r="M34">
        <v>10.5602874755859</v>
      </c>
      <c r="N34">
        <v>6.1899909973144496</v>
      </c>
      <c r="O34">
        <v>0</v>
      </c>
      <c r="P34">
        <v>0</v>
      </c>
      <c r="Q34">
        <v>8</v>
      </c>
      <c r="R34" s="12">
        <v>0</v>
      </c>
      <c r="S34" s="12">
        <f t="shared" si="1"/>
        <v>0</v>
      </c>
      <c r="T34">
        <v>1.2118682861328101</v>
      </c>
      <c r="U34">
        <v>1.2939567565918</v>
      </c>
      <c r="V34">
        <v>0.98129290342330899</v>
      </c>
      <c r="W34" s="13">
        <v>0.31266385316848699</v>
      </c>
      <c r="X34">
        <v>0.23057538270950301</v>
      </c>
      <c r="Y34">
        <v>0.23057538270950301</v>
      </c>
      <c r="Z34">
        <v>0</v>
      </c>
      <c r="AA34">
        <v>0.8</v>
      </c>
      <c r="AB34">
        <v>1</v>
      </c>
      <c r="AC34">
        <v>0.88888888888888895</v>
      </c>
      <c r="AD34">
        <v>0.2</v>
      </c>
      <c r="AE34">
        <v>0.8</v>
      </c>
    </row>
    <row r="35" spans="1:31" x14ac:dyDescent="0.15">
      <c r="A35" s="4">
        <v>26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5.2552204132080096</v>
      </c>
      <c r="L35" s="7">
        <v>4.3341083526611301</v>
      </c>
      <c r="M35">
        <v>4.9047622680664098</v>
      </c>
      <c r="N35">
        <v>5.3188915252685502</v>
      </c>
      <c r="O35">
        <v>0</v>
      </c>
      <c r="P35">
        <v>0</v>
      </c>
      <c r="Q35">
        <v>4</v>
      </c>
      <c r="R35" s="12">
        <v>0</v>
      </c>
      <c r="S35" s="12">
        <f t="shared" si="1"/>
        <v>0</v>
      </c>
      <c r="T35">
        <v>1.20943450927734</v>
      </c>
      <c r="U35">
        <v>1.1855440139770499</v>
      </c>
      <c r="V35">
        <v>1.0173877477645901</v>
      </c>
      <c r="W35" s="13">
        <v>0.16815626621246299</v>
      </c>
      <c r="X35">
        <v>0.19204676151275599</v>
      </c>
      <c r="Y35">
        <v>0.19204676151275599</v>
      </c>
      <c r="Z35">
        <v>0</v>
      </c>
      <c r="AA35">
        <v>0.4</v>
      </c>
      <c r="AB35">
        <v>1</v>
      </c>
      <c r="AC35">
        <v>0.57142857142857195</v>
      </c>
      <c r="AD35">
        <v>0.6</v>
      </c>
      <c r="AE35">
        <v>0.4</v>
      </c>
    </row>
    <row r="36" spans="1:31" x14ac:dyDescent="0.15">
      <c r="A36" s="4">
        <v>810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4.8922367095947301</v>
      </c>
      <c r="L36" s="7">
        <v>4.3384208679199201</v>
      </c>
      <c r="M36">
        <v>6.7345428466796902</v>
      </c>
      <c r="N36">
        <v>8.2005157470703107</v>
      </c>
      <c r="O36">
        <v>0</v>
      </c>
      <c r="P36">
        <v>0</v>
      </c>
      <c r="Q36">
        <v>8</v>
      </c>
      <c r="R36" s="12">
        <v>0</v>
      </c>
      <c r="S36" s="12">
        <f t="shared" si="1"/>
        <v>0</v>
      </c>
      <c r="T36">
        <v>1.2678184509277299</v>
      </c>
      <c r="U36">
        <v>1.1643428802490201</v>
      </c>
      <c r="V36">
        <v>1.0527038574218699</v>
      </c>
      <c r="W36" s="13">
        <v>0.11163902282714799</v>
      </c>
      <c r="X36">
        <v>0.21511459350585899</v>
      </c>
      <c r="Y36">
        <v>0.21511459350585899</v>
      </c>
      <c r="Z36">
        <v>0</v>
      </c>
      <c r="AA36">
        <v>0.8</v>
      </c>
      <c r="AB36">
        <v>1</v>
      </c>
      <c r="AC36">
        <v>0.88888888888888895</v>
      </c>
      <c r="AD36">
        <v>0.2</v>
      </c>
      <c r="AE36">
        <v>0.8</v>
      </c>
    </row>
    <row r="37" spans="1:31" x14ac:dyDescent="0.15">
      <c r="A37" s="4">
        <v>827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4.7000236511230504</v>
      </c>
      <c r="L37" s="7">
        <v>4.3390541076660201</v>
      </c>
      <c r="M37">
        <v>5.9430351257324201</v>
      </c>
      <c r="N37">
        <v>3.8098163604736301</v>
      </c>
      <c r="O37">
        <v>0</v>
      </c>
      <c r="P37">
        <v>0</v>
      </c>
      <c r="Q37">
        <v>9</v>
      </c>
      <c r="R37" s="12">
        <v>0</v>
      </c>
      <c r="S37" s="12">
        <f t="shared" si="1"/>
        <v>0</v>
      </c>
      <c r="T37">
        <v>1.2329559326171899</v>
      </c>
      <c r="U37">
        <v>1.2876396179199201</v>
      </c>
      <c r="V37">
        <v>1.01820540428162</v>
      </c>
      <c r="W37" s="13">
        <v>0.269434213638306</v>
      </c>
      <c r="X37">
        <v>0.21475052833557101</v>
      </c>
      <c r="Y37">
        <v>0.21475052833557101</v>
      </c>
      <c r="Z37">
        <v>0</v>
      </c>
      <c r="AA37">
        <v>0.9</v>
      </c>
      <c r="AB37">
        <v>1</v>
      </c>
      <c r="AC37">
        <v>0.94736842105263197</v>
      </c>
      <c r="AD37">
        <v>0.1</v>
      </c>
      <c r="AE37">
        <v>0.9</v>
      </c>
    </row>
    <row r="38" spans="1:31" x14ac:dyDescent="0.15">
      <c r="A38" s="4">
        <v>568</v>
      </c>
      <c r="B38">
        <v>15</v>
      </c>
      <c r="C38">
        <v>5</v>
      </c>
      <c r="D38">
        <v>10</v>
      </c>
      <c r="E38">
        <v>10</v>
      </c>
      <c r="F38">
        <v>10</v>
      </c>
      <c r="G38">
        <v>0</v>
      </c>
      <c r="H38">
        <v>5</v>
      </c>
      <c r="I38">
        <v>5</v>
      </c>
      <c r="J38">
        <v>0.75</v>
      </c>
      <c r="K38">
        <v>5.67836570739746</v>
      </c>
      <c r="L38" s="7">
        <v>4.3404655456543004</v>
      </c>
      <c r="M38">
        <v>4.8911170959472701</v>
      </c>
      <c r="N38">
        <v>3.7771015167236301</v>
      </c>
      <c r="O38">
        <v>0</v>
      </c>
      <c r="P38">
        <v>0</v>
      </c>
      <c r="Q38">
        <v>9</v>
      </c>
      <c r="R38" s="12">
        <v>0</v>
      </c>
      <c r="S38" s="12">
        <f t="shared" si="1"/>
        <v>0</v>
      </c>
      <c r="T38">
        <v>1.7539424896240201</v>
      </c>
      <c r="U38">
        <v>1.7206493616104099</v>
      </c>
      <c r="V38">
        <v>1.46603047847748</v>
      </c>
      <c r="W38" s="13">
        <v>0.25461888313293501</v>
      </c>
      <c r="X38">
        <v>0.28791201114654502</v>
      </c>
      <c r="Y38">
        <v>0.28791201114654502</v>
      </c>
      <c r="Z38">
        <v>0</v>
      </c>
      <c r="AA38">
        <v>0.9</v>
      </c>
      <c r="AB38">
        <v>1</v>
      </c>
      <c r="AC38">
        <v>0.94736842105263197</v>
      </c>
      <c r="AD38">
        <v>0.1</v>
      </c>
      <c r="AE38">
        <v>0.9</v>
      </c>
    </row>
    <row r="39" spans="1:31" x14ac:dyDescent="0.15">
      <c r="A39" s="4">
        <v>997</v>
      </c>
      <c r="B39">
        <v>11</v>
      </c>
      <c r="C39">
        <v>9</v>
      </c>
      <c r="D39">
        <v>10</v>
      </c>
      <c r="E39">
        <v>10</v>
      </c>
      <c r="F39">
        <v>9</v>
      </c>
      <c r="G39">
        <v>1</v>
      </c>
      <c r="H39">
        <v>2</v>
      </c>
      <c r="I39">
        <v>8</v>
      </c>
      <c r="J39">
        <v>0.55000000000000004</v>
      </c>
      <c r="K39">
        <v>4.6516838073730504</v>
      </c>
      <c r="L39" s="7">
        <v>4.3425559997558603</v>
      </c>
      <c r="M39">
        <v>6.0293121337890598</v>
      </c>
      <c r="N39">
        <v>3.6540908813476598</v>
      </c>
      <c r="O39">
        <v>0</v>
      </c>
      <c r="P39">
        <v>0</v>
      </c>
      <c r="Q39">
        <v>6</v>
      </c>
      <c r="R39" s="12">
        <v>0</v>
      </c>
      <c r="S39" s="12">
        <f t="shared" si="1"/>
        <v>0</v>
      </c>
      <c r="T39">
        <v>1.04219245910645</v>
      </c>
      <c r="U39">
        <v>1.07353687286377</v>
      </c>
      <c r="V39">
        <v>0.88867664337158203</v>
      </c>
      <c r="W39" s="13">
        <v>0.184860229492187</v>
      </c>
      <c r="X39">
        <v>0.153515815734863</v>
      </c>
      <c r="Y39">
        <v>0.153515815734863</v>
      </c>
      <c r="Z39">
        <v>0</v>
      </c>
      <c r="AA39">
        <v>0.6</v>
      </c>
      <c r="AB39">
        <v>1</v>
      </c>
      <c r="AC39">
        <v>0.75</v>
      </c>
      <c r="AD39">
        <v>0.4</v>
      </c>
      <c r="AE39">
        <v>0.6</v>
      </c>
    </row>
    <row r="40" spans="1:31" x14ac:dyDescent="0.15">
      <c r="A40" s="4">
        <v>993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5.0219879150390598</v>
      </c>
      <c r="L40" s="7">
        <v>4.3445358276367196</v>
      </c>
      <c r="M40">
        <v>5.1888332366943404</v>
      </c>
      <c r="N40">
        <v>4.4426212310790998</v>
      </c>
      <c r="O40">
        <v>0</v>
      </c>
      <c r="P40">
        <v>0</v>
      </c>
      <c r="Q40">
        <v>9</v>
      </c>
      <c r="R40" s="12">
        <v>0</v>
      </c>
      <c r="S40" s="12">
        <f t="shared" si="1"/>
        <v>0</v>
      </c>
      <c r="T40">
        <v>1.32853507995605</v>
      </c>
      <c r="U40">
        <v>1.3056221008300799</v>
      </c>
      <c r="V40">
        <v>1.0897022485732999</v>
      </c>
      <c r="W40" s="13">
        <v>0.21591985225677501</v>
      </c>
      <c r="X40">
        <v>0.23883283138275099</v>
      </c>
      <c r="Y40">
        <v>0.23883283138275099</v>
      </c>
      <c r="Z40">
        <v>0</v>
      </c>
      <c r="AA40">
        <v>0.9</v>
      </c>
      <c r="AB40">
        <v>1</v>
      </c>
      <c r="AC40">
        <v>0.94736842105263197</v>
      </c>
      <c r="AD40">
        <v>0.1</v>
      </c>
      <c r="AE40">
        <v>0.9</v>
      </c>
    </row>
    <row r="41" spans="1:31" x14ac:dyDescent="0.15">
      <c r="A41" s="4">
        <v>607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5.6619815826415998</v>
      </c>
      <c r="L41" s="7">
        <v>4.8038883209228498</v>
      </c>
      <c r="M41">
        <v>4.7463493347168004</v>
      </c>
      <c r="N41">
        <v>8.5170135498046893</v>
      </c>
      <c r="O41">
        <v>1</v>
      </c>
      <c r="P41">
        <v>1</v>
      </c>
      <c r="Q41">
        <v>11</v>
      </c>
      <c r="R41" s="12">
        <v>9.0899999999999995E-2</v>
      </c>
      <c r="S41" s="12">
        <f t="shared" si="1"/>
        <v>0.1</v>
      </c>
      <c r="T41">
        <v>1.6791191101074201</v>
      </c>
      <c r="U41">
        <v>1.4201602935791</v>
      </c>
      <c r="V41">
        <v>1.3582627773284901</v>
      </c>
      <c r="W41" s="13">
        <v>6.18975162506104E-2</v>
      </c>
      <c r="X41">
        <v>0.320856332778931</v>
      </c>
      <c r="Y41">
        <v>0.320856332778931</v>
      </c>
      <c r="Z41">
        <v>0.1</v>
      </c>
      <c r="AA41">
        <v>1</v>
      </c>
      <c r="AB41">
        <v>0.90909090909090895</v>
      </c>
      <c r="AC41">
        <v>0.952380952380952</v>
      </c>
      <c r="AD41">
        <v>0</v>
      </c>
      <c r="AE41">
        <v>0.9</v>
      </c>
    </row>
    <row r="42" spans="1:31" x14ac:dyDescent="0.15">
      <c r="A42" s="4">
        <v>439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6.0493450164794904</v>
      </c>
      <c r="L42" s="7">
        <v>4.8051490783691397</v>
      </c>
      <c r="M42">
        <v>4.1259384155273402</v>
      </c>
      <c r="N42">
        <v>5.37196922302246</v>
      </c>
      <c r="O42">
        <v>1</v>
      </c>
      <c r="P42">
        <v>1</v>
      </c>
      <c r="Q42">
        <v>10</v>
      </c>
      <c r="R42" s="12">
        <v>0.1</v>
      </c>
      <c r="S42" s="12">
        <f t="shared" si="1"/>
        <v>0.1</v>
      </c>
      <c r="T42">
        <v>1.60184478759766</v>
      </c>
      <c r="U42">
        <v>1.5061206817627</v>
      </c>
      <c r="V42">
        <v>1.29638028144836</v>
      </c>
      <c r="W42" s="13">
        <v>0.209740400314331</v>
      </c>
      <c r="X42">
        <v>0.30546450614929199</v>
      </c>
      <c r="Y42">
        <v>0.30546450614929199</v>
      </c>
      <c r="Z42">
        <v>0.1</v>
      </c>
      <c r="AA42">
        <v>0.9</v>
      </c>
      <c r="AB42">
        <v>0.9</v>
      </c>
      <c r="AC42">
        <v>0.9</v>
      </c>
      <c r="AD42">
        <v>0.1</v>
      </c>
      <c r="AE42">
        <v>0.8</v>
      </c>
    </row>
    <row r="43" spans="1:31" x14ac:dyDescent="0.15">
      <c r="A43" s="4">
        <v>775</v>
      </c>
      <c r="B43">
        <v>11</v>
      </c>
      <c r="C43">
        <v>9</v>
      </c>
      <c r="D43">
        <v>10</v>
      </c>
      <c r="E43">
        <v>10</v>
      </c>
      <c r="F43">
        <v>9</v>
      </c>
      <c r="G43">
        <v>1</v>
      </c>
      <c r="H43">
        <v>2</v>
      </c>
      <c r="I43">
        <v>8</v>
      </c>
      <c r="J43">
        <v>0.55000000000000004</v>
      </c>
      <c r="K43">
        <v>6.2577228546142596</v>
      </c>
      <c r="L43" s="7">
        <v>5.6172313690185502</v>
      </c>
      <c r="M43">
        <v>6.2159576416015598</v>
      </c>
      <c r="N43">
        <v>3.9508628845214799</v>
      </c>
      <c r="O43">
        <v>0</v>
      </c>
      <c r="P43">
        <v>0</v>
      </c>
      <c r="Q43">
        <v>9</v>
      </c>
      <c r="R43" s="12">
        <v>0</v>
      </c>
      <c r="S43" s="12">
        <f t="shared" si="1"/>
        <v>0</v>
      </c>
      <c r="T43">
        <v>1.35386085510254</v>
      </c>
      <c r="U43">
        <v>1.36262035369873</v>
      </c>
      <c r="V43">
        <v>1.11497330665588</v>
      </c>
      <c r="W43" s="13">
        <v>0.24764704704284701</v>
      </c>
      <c r="X43">
        <v>0.238887548446655</v>
      </c>
      <c r="Y43">
        <v>0.238887548446655</v>
      </c>
      <c r="Z43">
        <v>0</v>
      </c>
      <c r="AA43">
        <v>0.9</v>
      </c>
      <c r="AB43">
        <v>1</v>
      </c>
      <c r="AC43">
        <v>0.94736842105263197</v>
      </c>
      <c r="AD43">
        <v>0.1</v>
      </c>
      <c r="AE43">
        <v>0.9</v>
      </c>
    </row>
    <row r="44" spans="1:31" x14ac:dyDescent="0.15">
      <c r="A44" s="4">
        <v>308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5.3177032470703098</v>
      </c>
      <c r="L44" s="7">
        <v>4.8272476196289098</v>
      </c>
      <c r="M44">
        <v>7.6337261199951199</v>
      </c>
      <c r="N44">
        <v>8.0228576660156197</v>
      </c>
      <c r="O44">
        <v>0</v>
      </c>
      <c r="P44">
        <v>0</v>
      </c>
      <c r="Q44">
        <v>5</v>
      </c>
      <c r="R44" s="12">
        <v>0</v>
      </c>
      <c r="S44" s="12">
        <f t="shared" si="1"/>
        <v>0</v>
      </c>
      <c r="T44">
        <v>1.35099220275879</v>
      </c>
      <c r="U44">
        <v>1.2902698516845701</v>
      </c>
      <c r="V44">
        <v>1.10474145412445</v>
      </c>
      <c r="W44" s="13">
        <v>0.18552839756011999</v>
      </c>
      <c r="X44">
        <v>0.24625074863433799</v>
      </c>
      <c r="Y44">
        <v>0.24625074863433799</v>
      </c>
      <c r="Z44">
        <v>0</v>
      </c>
      <c r="AA44">
        <v>0.5</v>
      </c>
      <c r="AB44">
        <v>1</v>
      </c>
      <c r="AC44">
        <v>0.66666666666666696</v>
      </c>
      <c r="AD44">
        <v>0.5</v>
      </c>
      <c r="AE44">
        <v>0.5</v>
      </c>
    </row>
    <row r="45" spans="1:31" s="1" customFormat="1" x14ac:dyDescent="0.15">
      <c r="A45" s="5">
        <v>309</v>
      </c>
      <c r="B45" s="1">
        <v>11</v>
      </c>
      <c r="C45" s="1">
        <v>9</v>
      </c>
      <c r="D45" s="1">
        <v>10</v>
      </c>
      <c r="E45" s="1">
        <v>10</v>
      </c>
      <c r="F45" s="1">
        <v>10</v>
      </c>
      <c r="G45" s="1">
        <v>0</v>
      </c>
      <c r="H45" s="1">
        <v>1</v>
      </c>
      <c r="I45" s="1">
        <v>9</v>
      </c>
      <c r="J45" s="1">
        <v>0.55000000000000004</v>
      </c>
      <c r="K45" s="1">
        <v>5.5743694305419904</v>
      </c>
      <c r="L45" s="1">
        <v>5.3778152465820304</v>
      </c>
      <c r="M45" s="1">
        <v>9.6497936248779297</v>
      </c>
      <c r="N45" s="1">
        <v>6.7121925354003897</v>
      </c>
      <c r="O45" s="1">
        <v>0</v>
      </c>
      <c r="P45" s="1">
        <v>0</v>
      </c>
      <c r="Q45" s="1">
        <v>9</v>
      </c>
      <c r="R45" s="14">
        <v>0</v>
      </c>
      <c r="S45" s="14">
        <f t="shared" si="1"/>
        <v>0</v>
      </c>
      <c r="T45" s="1">
        <v>1.39521408081055</v>
      </c>
      <c r="U45" s="1">
        <v>1.4570846557617201</v>
      </c>
      <c r="V45" s="1">
        <v>1.1161485910415601</v>
      </c>
      <c r="W45" s="1">
        <v>0.34093606472015398</v>
      </c>
      <c r="X45" s="1">
        <v>0.27906548976898199</v>
      </c>
      <c r="Y45" s="1">
        <v>0.27906548976898199</v>
      </c>
      <c r="Z45" s="1">
        <v>0</v>
      </c>
      <c r="AA45" s="1">
        <v>0.9</v>
      </c>
      <c r="AB45" s="1">
        <v>1</v>
      </c>
      <c r="AC45" s="1">
        <v>0.94736842105263197</v>
      </c>
      <c r="AD45" s="1">
        <v>0.1</v>
      </c>
      <c r="AE45" s="1">
        <v>0.9</v>
      </c>
    </row>
    <row r="46" spans="1:31" x14ac:dyDescent="0.15">
      <c r="A46" s="4">
        <v>975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5.9835968017578098</v>
      </c>
      <c r="L46" s="7">
        <v>5.1374645233154297</v>
      </c>
      <c r="M46">
        <v>5.5081539154052699</v>
      </c>
      <c r="N46">
        <v>8.8732242584228498</v>
      </c>
      <c r="O46">
        <v>1</v>
      </c>
      <c r="P46">
        <v>1</v>
      </c>
      <c r="Q46">
        <v>11</v>
      </c>
      <c r="R46" s="12">
        <v>9.0899999999999995E-2</v>
      </c>
      <c r="S46" s="12">
        <f t="shared" si="1"/>
        <v>0.1</v>
      </c>
      <c r="T46">
        <v>1.5258693695068399</v>
      </c>
      <c r="U46">
        <v>1.3324146270752</v>
      </c>
      <c r="V46">
        <v>1.2329286336898799</v>
      </c>
      <c r="W46" s="13">
        <v>9.94859933853149E-2</v>
      </c>
      <c r="X46">
        <v>0.29294073581695601</v>
      </c>
      <c r="Y46">
        <v>0.29294073581695601</v>
      </c>
      <c r="Z46">
        <v>0.1</v>
      </c>
      <c r="AA46">
        <v>1</v>
      </c>
      <c r="AB46">
        <v>0.90909090909090895</v>
      </c>
      <c r="AC46">
        <v>0.952380952380952</v>
      </c>
      <c r="AD46">
        <v>0</v>
      </c>
      <c r="AE46">
        <v>0.9</v>
      </c>
    </row>
    <row r="47" spans="1:31" x14ac:dyDescent="0.15">
      <c r="A47" s="4">
        <v>54</v>
      </c>
      <c r="B47">
        <v>9</v>
      </c>
      <c r="C47">
        <v>11</v>
      </c>
      <c r="D47">
        <v>10</v>
      </c>
      <c r="E47">
        <v>10</v>
      </c>
      <c r="F47">
        <v>8</v>
      </c>
      <c r="G47">
        <v>2</v>
      </c>
      <c r="H47">
        <v>1</v>
      </c>
      <c r="I47">
        <v>9</v>
      </c>
      <c r="J47">
        <v>0.45</v>
      </c>
      <c r="K47">
        <v>6.2606983184814498</v>
      </c>
      <c r="L47" s="7">
        <v>5.9362640380859402</v>
      </c>
      <c r="M47">
        <v>9.4991874694824201</v>
      </c>
      <c r="N47">
        <v>7.20314598083496</v>
      </c>
      <c r="O47">
        <v>0</v>
      </c>
      <c r="P47">
        <v>0</v>
      </c>
      <c r="Q47">
        <v>6</v>
      </c>
      <c r="R47" s="12">
        <v>0</v>
      </c>
      <c r="S47" s="12">
        <f t="shared" si="1"/>
        <v>0</v>
      </c>
      <c r="T47">
        <v>0.99372100830078103</v>
      </c>
      <c r="U47">
        <v>1.0361270904541</v>
      </c>
      <c r="V47">
        <v>0.86705189943313599</v>
      </c>
      <c r="W47" s="13">
        <v>0.16907519102096599</v>
      </c>
      <c r="X47">
        <v>0.12666910886764501</v>
      </c>
      <c r="Y47">
        <v>0.12666910886764501</v>
      </c>
      <c r="Z47">
        <v>0</v>
      </c>
      <c r="AA47">
        <v>0.6</v>
      </c>
      <c r="AB47">
        <v>1</v>
      </c>
      <c r="AC47">
        <v>0.75</v>
      </c>
      <c r="AD47">
        <v>0.4</v>
      </c>
      <c r="AE47">
        <v>0.6</v>
      </c>
    </row>
    <row r="48" spans="1:31" x14ac:dyDescent="0.15">
      <c r="A48" s="4">
        <v>252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5.5907897949218697</v>
      </c>
      <c r="L48" s="7">
        <v>5.0919361114501998</v>
      </c>
      <c r="M48">
        <v>7.8364677429199201</v>
      </c>
      <c r="N48">
        <v>8.0380058288574201</v>
      </c>
      <c r="O48">
        <v>0</v>
      </c>
      <c r="P48">
        <v>0</v>
      </c>
      <c r="Q48">
        <v>9</v>
      </c>
      <c r="R48" s="12">
        <v>0</v>
      </c>
      <c r="S48" s="12">
        <f t="shared" si="1"/>
        <v>0</v>
      </c>
      <c r="T48">
        <v>1.47378921508789</v>
      </c>
      <c r="U48">
        <v>1.41155433654785</v>
      </c>
      <c r="V48">
        <v>1.19915163516998</v>
      </c>
      <c r="W48" s="13">
        <v>0.21240270137786901</v>
      </c>
      <c r="X48">
        <v>0.27463757991790799</v>
      </c>
      <c r="Y48">
        <v>0.27463757991790799</v>
      </c>
      <c r="Z48">
        <v>0</v>
      </c>
      <c r="AA48">
        <v>0.9</v>
      </c>
      <c r="AB48">
        <v>1</v>
      </c>
      <c r="AC48">
        <v>0.94736842105263197</v>
      </c>
      <c r="AD48">
        <v>0.1</v>
      </c>
      <c r="AE48">
        <v>0.9</v>
      </c>
    </row>
    <row r="49" spans="1:31" x14ac:dyDescent="0.15">
      <c r="A49" s="4">
        <v>657</v>
      </c>
      <c r="B49">
        <v>11</v>
      </c>
      <c r="C49">
        <v>9</v>
      </c>
      <c r="D49">
        <v>10</v>
      </c>
      <c r="E49">
        <v>10</v>
      </c>
      <c r="F49">
        <v>9</v>
      </c>
      <c r="G49">
        <v>1</v>
      </c>
      <c r="H49">
        <v>2</v>
      </c>
      <c r="I49">
        <v>8</v>
      </c>
      <c r="J49">
        <v>0.55000000000000004</v>
      </c>
      <c r="K49">
        <v>6.63751220703125</v>
      </c>
      <c r="L49" s="7">
        <v>5.3869895935058603</v>
      </c>
      <c r="M49">
        <v>4.1660060882568404</v>
      </c>
      <c r="N49">
        <v>4.7264080047607404</v>
      </c>
      <c r="O49">
        <v>1</v>
      </c>
      <c r="P49">
        <v>1</v>
      </c>
      <c r="Q49">
        <v>10</v>
      </c>
      <c r="R49" s="12">
        <v>0.1</v>
      </c>
      <c r="S49" s="12">
        <f t="shared" si="1"/>
        <v>0.1</v>
      </c>
      <c r="T49">
        <v>1.4264621734619101</v>
      </c>
      <c r="U49">
        <v>1.34857273101807</v>
      </c>
      <c r="V49">
        <v>1.1730268001556401</v>
      </c>
      <c r="W49" s="13">
        <v>0.17554593086242701</v>
      </c>
      <c r="X49">
        <v>0.25343537330627403</v>
      </c>
      <c r="Y49">
        <v>0.25343537330627403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267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6.0652790069580096</v>
      </c>
      <c r="L50" s="7">
        <v>5.4422721862793004</v>
      </c>
      <c r="M50">
        <v>7.7259044647216797</v>
      </c>
      <c r="N50">
        <v>8.7674789428710902</v>
      </c>
      <c r="O50">
        <v>0</v>
      </c>
      <c r="P50">
        <v>0</v>
      </c>
      <c r="Q50">
        <v>9</v>
      </c>
      <c r="R50" s="12">
        <v>0</v>
      </c>
      <c r="S50" s="12">
        <f t="shared" si="1"/>
        <v>0</v>
      </c>
      <c r="T50">
        <v>1.4299144744873</v>
      </c>
      <c r="U50">
        <v>1.3741378784179701</v>
      </c>
      <c r="V50">
        <v>1.18876612186432</v>
      </c>
      <c r="W50" s="13">
        <v>0.18537175655365001</v>
      </c>
      <c r="X50">
        <v>0.24114835262298601</v>
      </c>
      <c r="Y50">
        <v>0.24114835262298601</v>
      </c>
      <c r="Z50">
        <v>0</v>
      </c>
      <c r="AA50">
        <v>0.9</v>
      </c>
      <c r="AB50">
        <v>1</v>
      </c>
      <c r="AC50">
        <v>0.94736842105263197</v>
      </c>
      <c r="AD50">
        <v>0.1</v>
      </c>
      <c r="AE50">
        <v>0.9</v>
      </c>
    </row>
    <row r="51" spans="1:31" x14ac:dyDescent="0.15">
      <c r="A51" s="4">
        <v>592</v>
      </c>
      <c r="B51">
        <v>10</v>
      </c>
      <c r="C51">
        <v>10</v>
      </c>
      <c r="D51">
        <v>10</v>
      </c>
      <c r="E51">
        <v>10</v>
      </c>
      <c r="F51">
        <v>9</v>
      </c>
      <c r="G51">
        <v>1</v>
      </c>
      <c r="H51">
        <v>1</v>
      </c>
      <c r="I51">
        <v>9</v>
      </c>
      <c r="J51">
        <v>0.5</v>
      </c>
      <c r="K51">
        <v>5.3844451904296902</v>
      </c>
      <c r="L51" s="7">
        <v>5.0768184661865199</v>
      </c>
      <c r="M51">
        <v>8.7702751159668004</v>
      </c>
      <c r="N51">
        <v>7.1801071166992196</v>
      </c>
      <c r="O51">
        <v>0</v>
      </c>
      <c r="P51">
        <v>0</v>
      </c>
      <c r="Q51">
        <v>6</v>
      </c>
      <c r="R51" s="12">
        <v>0</v>
      </c>
      <c r="S51" s="12">
        <f t="shared" si="1"/>
        <v>0</v>
      </c>
      <c r="T51">
        <v>1.1696186065673799</v>
      </c>
      <c r="U51">
        <v>1.1858444213867201</v>
      </c>
      <c r="V51">
        <v>0.98033297061920199</v>
      </c>
      <c r="W51" s="13">
        <v>0.20551145076751701</v>
      </c>
      <c r="X51">
        <v>0.18928563594818101</v>
      </c>
      <c r="Y51">
        <v>0.18928563594818101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933</v>
      </c>
      <c r="B52">
        <v>11</v>
      </c>
      <c r="C52">
        <v>9</v>
      </c>
      <c r="D52">
        <v>10</v>
      </c>
      <c r="E52">
        <v>10</v>
      </c>
      <c r="F52">
        <v>9</v>
      </c>
      <c r="G52">
        <v>1</v>
      </c>
      <c r="H52">
        <v>2</v>
      </c>
      <c r="I52">
        <v>8</v>
      </c>
      <c r="J52">
        <v>0.55000000000000004</v>
      </c>
      <c r="K52">
        <v>5.6455249786376998</v>
      </c>
      <c r="L52" s="7">
        <v>5.0686912536621103</v>
      </c>
      <c r="M52">
        <v>5.7427520751953098</v>
      </c>
      <c r="N52">
        <v>3.7267417907714799</v>
      </c>
      <c r="O52">
        <v>0</v>
      </c>
      <c r="P52">
        <v>0</v>
      </c>
      <c r="Q52">
        <v>7</v>
      </c>
      <c r="R52" s="12">
        <v>0</v>
      </c>
      <c r="S52" s="12">
        <f t="shared" si="1"/>
        <v>0</v>
      </c>
      <c r="T52">
        <v>1.1929168701171899</v>
      </c>
      <c r="U52">
        <v>1.19144630432129</v>
      </c>
      <c r="V52">
        <v>1.0038750171661399</v>
      </c>
      <c r="W52" s="13">
        <v>0.18757128715515101</v>
      </c>
      <c r="X52">
        <v>0.18904185295105</v>
      </c>
      <c r="Y52">
        <v>0.18904185295105</v>
      </c>
      <c r="Z52">
        <v>0</v>
      </c>
      <c r="AA52">
        <v>0.7</v>
      </c>
      <c r="AB52">
        <v>1</v>
      </c>
      <c r="AC52">
        <v>0.82352941176470595</v>
      </c>
      <c r="AD52">
        <v>0.3</v>
      </c>
      <c r="AE52">
        <v>0.7</v>
      </c>
    </row>
    <row r="53" spans="1:31" x14ac:dyDescent="0.15">
      <c r="L53" s="8">
        <f>AVERAGE(L2:L52)</f>
        <v>3.8131678338144339</v>
      </c>
      <c r="W53" s="15">
        <f t="shared" ref="W53:AE53" si="2">AVERAGE(W2:W52)</f>
        <v>0.11938290035023409</v>
      </c>
      <c r="Z53" s="9">
        <f t="shared" si="2"/>
        <v>0.10196078431372546</v>
      </c>
      <c r="AA53" s="9">
        <f t="shared" si="2"/>
        <v>0.75098039215686252</v>
      </c>
      <c r="AB53" s="9">
        <f t="shared" si="2"/>
        <v>0.89230823642588331</v>
      </c>
      <c r="AC53" s="9">
        <f t="shared" si="2"/>
        <v>0.80196700595990333</v>
      </c>
      <c r="AD53" s="9">
        <f t="shared" si="2"/>
        <v>0.2490196078431372</v>
      </c>
      <c r="AE53" s="9">
        <f t="shared" si="2"/>
        <v>0.64901960784313717</v>
      </c>
    </row>
    <row r="54" spans="1:31" x14ac:dyDescent="0.15">
      <c r="L54" s="8">
        <f>MAX(L2:L52)</f>
        <v>5.9843196868896502</v>
      </c>
      <c r="W54" s="15">
        <f t="shared" ref="W54:AE54" si="3">MAX(W2:W52)</f>
        <v>0.34093606472015398</v>
      </c>
      <c r="Z54" s="9">
        <f t="shared" si="3"/>
        <v>0.3</v>
      </c>
      <c r="AA54" s="9">
        <f t="shared" si="3"/>
        <v>1</v>
      </c>
      <c r="AB54" s="9">
        <f t="shared" si="3"/>
        <v>1</v>
      </c>
      <c r="AC54" s="9">
        <f t="shared" si="3"/>
        <v>0.952380952380952</v>
      </c>
      <c r="AD54" s="9">
        <f t="shared" si="3"/>
        <v>0.6</v>
      </c>
      <c r="AE54" s="9">
        <f t="shared" si="3"/>
        <v>0.9</v>
      </c>
    </row>
    <row r="55" spans="1:31" x14ac:dyDescent="0.15">
      <c r="L55" s="8">
        <f>MIN(L2:L52)</f>
        <v>1.7271423339843699</v>
      </c>
      <c r="W55" s="15">
        <f t="shared" ref="W55:AE55" si="4">MIN(W2:W52)</f>
        <v>1.05361938476562E-2</v>
      </c>
      <c r="Z55" s="9">
        <f t="shared" si="4"/>
        <v>0</v>
      </c>
      <c r="AA55" s="9">
        <f t="shared" si="4"/>
        <v>0.4</v>
      </c>
      <c r="AB55" s="9">
        <f t="shared" si="4"/>
        <v>0.66666666666666696</v>
      </c>
      <c r="AC55" s="9">
        <f t="shared" si="4"/>
        <v>0.53333333333333299</v>
      </c>
      <c r="AD55" s="9">
        <f t="shared" si="4"/>
        <v>0</v>
      </c>
      <c r="AE55" s="9">
        <f t="shared" si="4"/>
        <v>0.3</v>
      </c>
    </row>
    <row r="56" spans="1:31" x14ac:dyDescent="0.15">
      <c r="L56" s="7"/>
      <c r="W56" s="13"/>
    </row>
    <row r="57" spans="1:31" x14ac:dyDescent="0.15">
      <c r="K57">
        <v>31</v>
      </c>
      <c r="W57" s="13"/>
    </row>
    <row r="58" spans="1:31" x14ac:dyDescent="0.15">
      <c r="W58" s="13"/>
    </row>
    <row r="59" spans="1:31" x14ac:dyDescent="0.15">
      <c r="K59">
        <v>0.161</v>
      </c>
      <c r="W59" s="13"/>
    </row>
    <row r="60" spans="1:31" x14ac:dyDescent="0.15">
      <c r="W60" s="13"/>
    </row>
    <row r="61" spans="1:31" x14ac:dyDescent="0.15">
      <c r="K61" s="9" t="s">
        <v>10</v>
      </c>
      <c r="L61" s="9" t="s">
        <v>33</v>
      </c>
      <c r="N61" s="9" t="s">
        <v>123</v>
      </c>
      <c r="O61" s="9" t="s">
        <v>125</v>
      </c>
      <c r="P61" s="9" t="s">
        <v>66</v>
      </c>
      <c r="Q61" s="9"/>
      <c r="R61" s="9"/>
      <c r="S61" s="9"/>
      <c r="W61" s="13"/>
    </row>
    <row r="62" spans="1:31" x14ac:dyDescent="0.15">
      <c r="K62" s="9"/>
      <c r="L62" s="9"/>
      <c r="M62" s="9"/>
      <c r="P62" s="9">
        <v>0.2</v>
      </c>
      <c r="Q62" s="9">
        <v>-400</v>
      </c>
      <c r="R62" s="9">
        <v>1600</v>
      </c>
      <c r="S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>
        <v>1</v>
      </c>
      <c r="P63" s="9">
        <v>0.4</v>
      </c>
      <c r="Q63" s="9">
        <v>-800</v>
      </c>
      <c r="R63" s="9">
        <v>1200</v>
      </c>
      <c r="S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>
        <v>2</v>
      </c>
      <c r="P64" s="9">
        <v>0.45</v>
      </c>
      <c r="Q64" s="9">
        <v>-900</v>
      </c>
      <c r="R64" s="9">
        <v>1100</v>
      </c>
      <c r="S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3</v>
      </c>
      <c r="M65" s="9">
        <v>3</v>
      </c>
      <c r="P65" s="9">
        <v>0.49</v>
      </c>
      <c r="Q65" s="9">
        <v>-980</v>
      </c>
      <c r="R65" s="9">
        <v>1020</v>
      </c>
      <c r="S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4</v>
      </c>
      <c r="W66" s="13"/>
    </row>
    <row r="67" spans="11:23" x14ac:dyDescent="0.15">
      <c r="K67" s="9" t="s">
        <v>38</v>
      </c>
      <c r="L67" s="9">
        <f>COUNTIF(L2:L52,"&lt;2.157")-COUNTIF(L2:L52,"&lt;1.996")</f>
        <v>5</v>
      </c>
      <c r="M67" s="9">
        <v>7</v>
      </c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M68" s="9">
        <v>11</v>
      </c>
      <c r="W68" s="13"/>
    </row>
    <row r="69" spans="11:23" x14ac:dyDescent="0.15">
      <c r="K69" s="9" t="s">
        <v>40</v>
      </c>
      <c r="L69" s="9">
        <f>COUNTIF(L2:L52,"&lt;2.479")-COUNTIF(L2:L52,"&lt;2.318")</f>
        <v>3</v>
      </c>
      <c r="M69" s="9">
        <v>14</v>
      </c>
      <c r="W69" s="13"/>
    </row>
    <row r="70" spans="11:23" x14ac:dyDescent="0.15">
      <c r="K70" s="9" t="s">
        <v>41</v>
      </c>
      <c r="L70" s="9">
        <f>COUNTIF(L2:L52,"&lt;2.64")-COUNTIF(L2:L52,"&lt;2.479")</f>
        <v>1</v>
      </c>
      <c r="M70" s="9">
        <v>16</v>
      </c>
    </row>
    <row r="71" spans="11:23" x14ac:dyDescent="0.15">
      <c r="K71" s="9" t="s">
        <v>42</v>
      </c>
      <c r="L71" s="9">
        <f>COUNTIF(L2:L52,"&lt;2.801")-COUNTIF(L2:L52,"&lt;2.64")</f>
        <v>0</v>
      </c>
      <c r="M71" s="9">
        <v>14</v>
      </c>
      <c r="W71" s="13"/>
    </row>
    <row r="72" spans="11:23" s="20" customFormat="1" x14ac:dyDescent="0.15">
      <c r="K72" s="23" t="s">
        <v>43</v>
      </c>
      <c r="L72" s="23">
        <f>COUNTIF(L2:L52,"&lt;2.962")-COUNTIF(L2:L52,"&lt;2.801")</f>
        <v>8</v>
      </c>
      <c r="M72" s="23">
        <v>11</v>
      </c>
    </row>
    <row r="73" spans="11:23" x14ac:dyDescent="0.15">
      <c r="K73" s="9" t="s">
        <v>44</v>
      </c>
      <c r="L73" s="9">
        <f>COUNTIF(L2:L52,"&lt;3.123")-COUNTIF(L2:L52,"&lt;2.962")</f>
        <v>0</v>
      </c>
      <c r="M73" s="9">
        <v>7</v>
      </c>
      <c r="W73" s="13"/>
    </row>
    <row r="74" spans="11:23" x14ac:dyDescent="0.15">
      <c r="K74" s="9" t="s">
        <v>45</v>
      </c>
      <c r="L74" s="9">
        <f>COUNTIF(L2:L52,"&lt;3.284")-COUNTIF(L2:L52,"&lt;3.123")</f>
        <v>0</v>
      </c>
      <c r="M74" s="9">
        <v>4</v>
      </c>
    </row>
    <row r="75" spans="11:23" x14ac:dyDescent="0.15">
      <c r="K75" s="9" t="s">
        <v>46</v>
      </c>
      <c r="L75" s="9">
        <f>COUNTIF(L2:L52,"&lt;3.445")-COUNTIF(L2:L52,"&lt;3.284")</f>
        <v>0</v>
      </c>
      <c r="M75" s="9">
        <v>3</v>
      </c>
    </row>
    <row r="76" spans="11:23" x14ac:dyDescent="0.15">
      <c r="K76" s="9" t="s">
        <v>47</v>
      </c>
      <c r="L76" s="9">
        <f>COUNTIF(L2:L52,"&lt;3.606")-COUNTIF(L2:L52,"&lt;3.445")</f>
        <v>0</v>
      </c>
      <c r="M76" s="9">
        <v>2</v>
      </c>
    </row>
    <row r="77" spans="11:23" x14ac:dyDescent="0.15">
      <c r="K77" s="9" t="s">
        <v>48</v>
      </c>
      <c r="L77" s="9">
        <f>COUNTIF(L2:L52,"&lt;3.767")-COUNTIF(L2:L52,"&lt;3.606")</f>
        <v>0</v>
      </c>
      <c r="M77" s="9">
        <v>1</v>
      </c>
    </row>
    <row r="78" spans="11:23" x14ac:dyDescent="0.15">
      <c r="K78" s="9" t="s">
        <v>49</v>
      </c>
      <c r="L78" s="9">
        <f>COUNTIF(L2:L52,"&lt;3.928")-COUNTIF(L2:L52,"&lt;3.767")</f>
        <v>0</v>
      </c>
      <c r="M78" s="9">
        <v>2</v>
      </c>
    </row>
    <row r="79" spans="11:23" x14ac:dyDescent="0.15">
      <c r="K79" s="9" t="s">
        <v>50</v>
      </c>
      <c r="L79" s="9">
        <f>COUNTIF(L2:L52,"&lt;4.089")-COUNTIF(L2:L52,"&lt;3.928")</f>
        <v>1</v>
      </c>
      <c r="M79" s="9">
        <v>3</v>
      </c>
    </row>
    <row r="80" spans="11:23" x14ac:dyDescent="0.15">
      <c r="K80" s="9" t="s">
        <v>51</v>
      </c>
      <c r="L80" s="9">
        <f>COUNTIF(L2:L52,"&lt;4.25")-COUNTIF(L2:L52,"&lt;4.089")</f>
        <v>7</v>
      </c>
      <c r="M80" s="9">
        <v>4</v>
      </c>
    </row>
    <row r="81" spans="11:23" x14ac:dyDescent="0.15">
      <c r="K81" s="9" t="s">
        <v>52</v>
      </c>
      <c r="L81" s="9">
        <f>COUNTIF(L2:L52,"&lt;4.411")-COUNTIF(L2:L52,"&lt;4.25")</f>
        <v>10</v>
      </c>
      <c r="M81" s="9">
        <v>7</v>
      </c>
    </row>
    <row r="82" spans="11:23" x14ac:dyDescent="0.15">
      <c r="K82" s="9" t="s">
        <v>53</v>
      </c>
      <c r="L82" s="9">
        <f>COUNTIF(L2:L52,"&lt;4.572")-COUNTIF(L2:L52,"&lt;4.411")</f>
        <v>0</v>
      </c>
      <c r="M82" s="9">
        <v>11</v>
      </c>
    </row>
    <row r="83" spans="11:23" x14ac:dyDescent="0.15">
      <c r="K83" s="9" t="s">
        <v>54</v>
      </c>
      <c r="L83" s="9">
        <f>COUNTIF(L2:L52,"&lt;4.733")-COUNTIF(L2:L52,"&lt;4.572")</f>
        <v>0</v>
      </c>
      <c r="M83" s="9">
        <v>14</v>
      </c>
      <c r="W83" s="13"/>
    </row>
    <row r="84" spans="11:23" x14ac:dyDescent="0.15">
      <c r="K84" s="9" t="s">
        <v>55</v>
      </c>
      <c r="L84" s="9">
        <f>COUNTIF(L2:L52,"&lt;4.894")-COUNTIF(L2:L52,"&lt;4.733")</f>
        <v>3</v>
      </c>
      <c r="M84" s="9">
        <v>16</v>
      </c>
      <c r="W84" s="13"/>
    </row>
    <row r="85" spans="11:23" x14ac:dyDescent="0.15">
      <c r="K85" s="9" t="s">
        <v>56</v>
      </c>
      <c r="L85" s="9">
        <f>COUNTIF(L2:L52,"&lt;5.055")-COUNTIF(L2:L52,"&lt;4.894")</f>
        <v>0</v>
      </c>
      <c r="M85" s="9">
        <v>14</v>
      </c>
      <c r="W85" s="13"/>
    </row>
    <row r="86" spans="11:23" x14ac:dyDescent="0.15">
      <c r="K86" s="9" t="s">
        <v>57</v>
      </c>
      <c r="L86" s="9">
        <f>COUNTIF(L2:L52,"&lt;5.216")-COUNTIF(L2:L52,"&lt;5.055")</f>
        <v>4</v>
      </c>
      <c r="M86" s="9">
        <v>11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>
        <v>7</v>
      </c>
      <c r="W87" s="13"/>
    </row>
    <row r="88" spans="11:23" x14ac:dyDescent="0.15">
      <c r="K88" s="9" t="s">
        <v>59</v>
      </c>
      <c r="L88" s="9">
        <f>COUNTIF(L2:L52,"&lt;5.538")-COUNTIF(L2:L52,"&lt;5.377")</f>
        <v>3</v>
      </c>
      <c r="M88" s="9">
        <v>4</v>
      </c>
      <c r="W88" s="13"/>
    </row>
    <row r="89" spans="11:23" x14ac:dyDescent="0.15">
      <c r="K89" s="9" t="s">
        <v>60</v>
      </c>
      <c r="L89" s="9">
        <f>COUNTIF(L2:L52,"&lt;5.699")-COUNTIF(L2:L52,"&lt;5.538")</f>
        <v>1</v>
      </c>
      <c r="M89" s="9">
        <v>3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>
        <v>2</v>
      </c>
      <c r="W90" s="13"/>
    </row>
    <row r="91" spans="11:23" x14ac:dyDescent="0.15">
      <c r="K91" s="9" t="s">
        <v>62</v>
      </c>
      <c r="L91" s="9">
        <f>COUNTIF(L2:L52,"&lt;6.021")-COUNTIF(L2:L52,"&lt;5.86")</f>
        <v>2</v>
      </c>
      <c r="M91" s="9">
        <v>1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E123"/>
  <sheetViews>
    <sheetView topLeftCell="H118" workbookViewId="0">
      <selection activeCell="H1" sqref="A1:XFD127"/>
    </sheetView>
  </sheetViews>
  <sheetFormatPr defaultColWidth="8.875" defaultRowHeight="13.5" x14ac:dyDescent="0.15"/>
  <cols>
    <col min="11" max="12" width="20.375" customWidth="1"/>
    <col min="13" max="14" width="12.875"/>
    <col min="20" max="22" width="12.875"/>
    <col min="23" max="23" width="20.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45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72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4.7297554016113299</v>
      </c>
      <c r="L5" s="7">
        <v>2.1201934814453098</v>
      </c>
      <c r="M5">
        <v>1.22868156433105</v>
      </c>
      <c r="N5">
        <v>5.0380516052246103</v>
      </c>
      <c r="O5">
        <v>3</v>
      </c>
      <c r="P5">
        <v>3</v>
      </c>
      <c r="Q5">
        <v>11</v>
      </c>
      <c r="R5" s="12">
        <v>0.2727</v>
      </c>
      <c r="S5" s="12">
        <f t="shared" si="0"/>
        <v>0.3</v>
      </c>
      <c r="T5">
        <v>1.89982986450195</v>
      </c>
      <c r="U5">
        <v>1.6543264389038099</v>
      </c>
      <c r="V5">
        <v>1.6437902450561499</v>
      </c>
      <c r="W5" s="13">
        <v>1.05361938476562E-2</v>
      </c>
      <c r="X5">
        <v>0.256039619445801</v>
      </c>
      <c r="Y5">
        <v>0.256039619445801</v>
      </c>
      <c r="Z5">
        <v>0.3</v>
      </c>
      <c r="AA5">
        <v>0.8</v>
      </c>
      <c r="AB5">
        <v>0.72727272727272696</v>
      </c>
      <c r="AC5">
        <v>0.76190476190476197</v>
      </c>
      <c r="AD5">
        <v>0.2</v>
      </c>
      <c r="AE5">
        <v>0.5</v>
      </c>
    </row>
    <row r="6" spans="1:31" x14ac:dyDescent="0.15">
      <c r="A6" s="4">
        <v>868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3.7255001068115199</v>
      </c>
      <c r="L6" s="7">
        <v>2.12992668151856</v>
      </c>
      <c r="M6">
        <v>1.7113456726074201</v>
      </c>
      <c r="N6">
        <v>3.2912960052490199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1.2244358062744101</v>
      </c>
      <c r="U6">
        <v>1.1473345756530799</v>
      </c>
      <c r="V6">
        <v>1.07429599761963</v>
      </c>
      <c r="W6" s="13">
        <v>7.3038578033447293E-2</v>
      </c>
      <c r="X6">
        <v>0.15013980865478499</v>
      </c>
      <c r="Y6">
        <v>0.15013980865478499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s="7" customFormat="1" x14ac:dyDescent="0.15">
      <c r="A7" s="24">
        <v>841</v>
      </c>
      <c r="B7" s="7">
        <v>15</v>
      </c>
      <c r="C7" s="7">
        <v>5</v>
      </c>
      <c r="D7" s="7">
        <v>10</v>
      </c>
      <c r="E7" s="7">
        <v>10</v>
      </c>
      <c r="F7" s="7">
        <v>10</v>
      </c>
      <c r="G7" s="7">
        <v>0</v>
      </c>
      <c r="H7" s="7">
        <v>5</v>
      </c>
      <c r="I7" s="7">
        <v>5</v>
      </c>
      <c r="J7" s="7">
        <v>0.75</v>
      </c>
      <c r="K7" s="7">
        <v>5.5779495239257804</v>
      </c>
      <c r="L7" s="7">
        <v>2.1462345123290998</v>
      </c>
      <c r="M7" s="7">
        <v>1.3056335449218699</v>
      </c>
      <c r="N7" s="7">
        <v>5.1822357177734402</v>
      </c>
      <c r="O7" s="7">
        <v>3</v>
      </c>
      <c r="P7" s="7">
        <v>3</v>
      </c>
      <c r="Q7" s="7">
        <v>11</v>
      </c>
      <c r="R7" s="26">
        <v>0.2727</v>
      </c>
      <c r="S7" s="26">
        <f t="shared" si="0"/>
        <v>0.3</v>
      </c>
      <c r="T7" s="7">
        <v>1.9648456573486299</v>
      </c>
      <c r="U7" s="7">
        <v>1.7565677165985101</v>
      </c>
      <c r="V7" s="7">
        <v>1.7051146030426001</v>
      </c>
      <c r="W7" s="7">
        <v>5.1453113555908203E-2</v>
      </c>
      <c r="X7" s="7">
        <v>0.25973105430603</v>
      </c>
      <c r="Y7" s="7">
        <v>0.25973105430603</v>
      </c>
      <c r="Z7" s="7">
        <v>0.3</v>
      </c>
      <c r="AA7" s="7">
        <v>0.8</v>
      </c>
      <c r="AB7" s="7">
        <v>0.72727272727272696</v>
      </c>
      <c r="AC7" s="7">
        <v>0.76190476190476197</v>
      </c>
      <c r="AD7" s="7">
        <v>0.2</v>
      </c>
      <c r="AE7" s="7">
        <v>0.5</v>
      </c>
    </row>
    <row r="8" spans="1:31" x14ac:dyDescent="0.15">
      <c r="A8" s="4">
        <v>390</v>
      </c>
      <c r="B8">
        <v>14</v>
      </c>
      <c r="C8">
        <v>6</v>
      </c>
      <c r="D8">
        <v>10</v>
      </c>
      <c r="E8">
        <v>10</v>
      </c>
      <c r="F8">
        <v>10</v>
      </c>
      <c r="G8">
        <v>0</v>
      </c>
      <c r="H8">
        <v>4</v>
      </c>
      <c r="I8">
        <v>6</v>
      </c>
      <c r="J8">
        <v>0.7</v>
      </c>
      <c r="K8">
        <v>4.38785743713379</v>
      </c>
      <c r="L8" s="7">
        <v>2.17059326171875</v>
      </c>
      <c r="M8">
        <v>1.5167388916015601</v>
      </c>
      <c r="N8">
        <v>4.4534053802490199</v>
      </c>
      <c r="O8">
        <v>2</v>
      </c>
      <c r="P8">
        <v>2</v>
      </c>
      <c r="Q8">
        <v>7</v>
      </c>
      <c r="R8" s="12">
        <v>0.28570000000000001</v>
      </c>
      <c r="S8" s="12">
        <f t="shared" si="0"/>
        <v>0.2</v>
      </c>
      <c r="T8">
        <v>1.5736713409423799</v>
      </c>
      <c r="U8">
        <v>1.3941802978515601</v>
      </c>
      <c r="V8">
        <v>1.3693425655364999</v>
      </c>
      <c r="W8" s="13">
        <v>2.4837732315063501E-2</v>
      </c>
      <c r="X8">
        <v>0.20432877540588401</v>
      </c>
      <c r="Y8">
        <v>0.20432877540588401</v>
      </c>
      <c r="Z8">
        <v>0.2</v>
      </c>
      <c r="AA8">
        <v>0.5</v>
      </c>
      <c r="AB8">
        <v>0.71428571428571397</v>
      </c>
      <c r="AC8">
        <v>0.58823529411764697</v>
      </c>
      <c r="AD8">
        <v>0.5</v>
      </c>
      <c r="AE8">
        <v>0.3</v>
      </c>
    </row>
    <row r="9" spans="1:31" x14ac:dyDescent="0.15">
      <c r="A9" s="4">
        <v>774</v>
      </c>
      <c r="B9">
        <v>15</v>
      </c>
      <c r="C9">
        <v>5</v>
      </c>
      <c r="D9">
        <v>10</v>
      </c>
      <c r="E9">
        <v>10</v>
      </c>
      <c r="F9">
        <v>10</v>
      </c>
      <c r="G9">
        <v>0</v>
      </c>
      <c r="H9">
        <v>5</v>
      </c>
      <c r="I9">
        <v>5</v>
      </c>
      <c r="J9">
        <v>0.75</v>
      </c>
      <c r="K9">
        <v>4.5879154205322301</v>
      </c>
      <c r="L9" s="7">
        <v>2.3017005920410201</v>
      </c>
      <c r="M9">
        <v>1.68941307067871</v>
      </c>
      <c r="N9">
        <v>3.34785652160644</v>
      </c>
      <c r="O9">
        <v>2</v>
      </c>
      <c r="P9">
        <v>2</v>
      </c>
      <c r="Q9">
        <v>9</v>
      </c>
      <c r="R9" s="12">
        <v>0.22220000000000001</v>
      </c>
      <c r="S9" s="12">
        <f t="shared" si="0"/>
        <v>0.2</v>
      </c>
      <c r="T9">
        <v>1.59369468688965</v>
      </c>
      <c r="U9">
        <v>1.4986766576767001</v>
      </c>
      <c r="V9">
        <v>1.38804054260254</v>
      </c>
      <c r="W9" s="13">
        <v>0.11063611507415801</v>
      </c>
      <c r="X9">
        <v>0.20565414428710899</v>
      </c>
      <c r="Y9">
        <v>0.20565414428710899</v>
      </c>
      <c r="Z9">
        <v>0.2</v>
      </c>
      <c r="AA9">
        <v>0.7</v>
      </c>
      <c r="AB9">
        <v>0.77777777777777801</v>
      </c>
      <c r="AC9">
        <v>0.73684210526315796</v>
      </c>
      <c r="AD9">
        <v>0.3</v>
      </c>
      <c r="AE9">
        <v>0.5</v>
      </c>
    </row>
    <row r="10" spans="1:31" x14ac:dyDescent="0.15">
      <c r="A10" s="4">
        <v>678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4.44091796875</v>
      </c>
      <c r="L10" s="7">
        <v>2.4224262237548801</v>
      </c>
      <c r="M10">
        <v>1.8762359619140601</v>
      </c>
      <c r="N10">
        <v>5.9480266571044904</v>
      </c>
      <c r="O10">
        <v>3</v>
      </c>
      <c r="P10">
        <v>3</v>
      </c>
      <c r="Q10">
        <v>12</v>
      </c>
      <c r="R10" s="12">
        <v>0.25</v>
      </c>
      <c r="S10" s="12">
        <f t="shared" si="0"/>
        <v>0.3</v>
      </c>
      <c r="T10">
        <v>1.51230239868164</v>
      </c>
      <c r="U10">
        <v>1.27843034267425</v>
      </c>
      <c r="V10">
        <v>1.3053216934204099</v>
      </c>
      <c r="W10" s="13">
        <v>2.6891350746154799E-2</v>
      </c>
      <c r="X10">
        <v>0.20698070526123</v>
      </c>
      <c r="Y10">
        <v>0.20698070526123</v>
      </c>
      <c r="Z10">
        <v>0.3</v>
      </c>
      <c r="AA10">
        <v>0.9</v>
      </c>
      <c r="AB10">
        <v>0.75</v>
      </c>
      <c r="AC10">
        <v>0.81818181818181801</v>
      </c>
      <c r="AD10">
        <v>0.1</v>
      </c>
      <c r="AE10">
        <v>0.6</v>
      </c>
    </row>
    <row r="11" spans="1:31" x14ac:dyDescent="0.15">
      <c r="A11" s="4">
        <v>119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4.3686408996581996</v>
      </c>
      <c r="L11" s="7">
        <v>2.4335365295410201</v>
      </c>
      <c r="M11">
        <v>2.13887214660644</v>
      </c>
      <c r="N11">
        <v>4.3466472625732404</v>
      </c>
      <c r="O11">
        <v>1</v>
      </c>
      <c r="P11">
        <v>1</v>
      </c>
      <c r="Q11">
        <v>7</v>
      </c>
      <c r="R11" s="12">
        <v>0.1429</v>
      </c>
      <c r="S11" s="12">
        <f t="shared" si="0"/>
        <v>0.1</v>
      </c>
      <c r="T11">
        <v>1.4554977416992201</v>
      </c>
      <c r="U11">
        <v>1.32540655136108</v>
      </c>
      <c r="V11">
        <v>1.2578763961792001</v>
      </c>
      <c r="W11" s="13">
        <v>6.7530155181884793E-2</v>
      </c>
      <c r="X11">
        <v>0.19762134552002</v>
      </c>
      <c r="Y11">
        <v>0.19762134552002</v>
      </c>
      <c r="Z11">
        <v>0.1</v>
      </c>
      <c r="AA11">
        <v>0.6</v>
      </c>
      <c r="AB11">
        <v>0.85714285714285698</v>
      </c>
      <c r="AC11">
        <v>0.70588235294117596</v>
      </c>
      <c r="AD11">
        <v>0.4</v>
      </c>
      <c r="AE11">
        <v>0.5</v>
      </c>
    </row>
    <row r="12" spans="1:31" x14ac:dyDescent="0.15">
      <c r="A12" s="4">
        <v>712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3.8304862976074201</v>
      </c>
      <c r="L12" s="7">
        <v>2.4365577697753902</v>
      </c>
      <c r="M12">
        <v>2.0268630981445299</v>
      </c>
      <c r="N12">
        <v>4.0611400604248002</v>
      </c>
      <c r="O12">
        <v>1</v>
      </c>
      <c r="P12">
        <v>1</v>
      </c>
      <c r="Q12">
        <v>8</v>
      </c>
      <c r="R12" s="12">
        <v>0.125</v>
      </c>
      <c r="S12" s="12">
        <f t="shared" si="0"/>
        <v>0.1</v>
      </c>
      <c r="T12">
        <v>1.32381820678711</v>
      </c>
      <c r="U12">
        <v>1.19930648803711</v>
      </c>
      <c r="V12">
        <v>1.15740430355072</v>
      </c>
      <c r="W12" s="13">
        <v>4.1902184486389202E-2</v>
      </c>
      <c r="X12">
        <v>0.16641390323638899</v>
      </c>
      <c r="Y12">
        <v>0.16641390323638899</v>
      </c>
      <c r="Z12">
        <v>0.1</v>
      </c>
      <c r="AA12">
        <v>0.7</v>
      </c>
      <c r="AB12">
        <v>0.875</v>
      </c>
      <c r="AC12">
        <v>0.77777777777777801</v>
      </c>
      <c r="AD12">
        <v>0.3</v>
      </c>
      <c r="AE12">
        <v>0.6</v>
      </c>
    </row>
    <row r="13" spans="1:31" x14ac:dyDescent="0.15">
      <c r="A13" s="4">
        <v>623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5.1097850799560502</v>
      </c>
      <c r="L13" s="7">
        <v>2.44809913635254</v>
      </c>
      <c r="M13">
        <v>1.50448989868164</v>
      </c>
      <c r="N13">
        <v>5.08154296875</v>
      </c>
      <c r="O13">
        <v>3</v>
      </c>
      <c r="P13">
        <v>3</v>
      </c>
      <c r="Q13">
        <v>11</v>
      </c>
      <c r="R13" s="12">
        <v>0.2727</v>
      </c>
      <c r="S13" s="12">
        <f t="shared" si="0"/>
        <v>0.3</v>
      </c>
      <c r="T13">
        <v>1.9449977874755899</v>
      </c>
      <c r="U13">
        <v>1.7109842300414999</v>
      </c>
      <c r="V13">
        <v>1.6664686203002901</v>
      </c>
      <c r="W13" s="13">
        <v>4.4515609741210903E-2</v>
      </c>
      <c r="X13">
        <v>0.27852916717529302</v>
      </c>
      <c r="Y13">
        <v>0.27852916717529302</v>
      </c>
      <c r="Z13">
        <v>0.3</v>
      </c>
      <c r="AA13">
        <v>0.8</v>
      </c>
      <c r="AB13">
        <v>0.72727272727272696</v>
      </c>
      <c r="AC13">
        <v>0.76190476190476197</v>
      </c>
      <c r="AD13">
        <v>0.2</v>
      </c>
      <c r="AE13">
        <v>0.5</v>
      </c>
    </row>
    <row r="14" spans="1:31" x14ac:dyDescent="0.15">
      <c r="A14" s="4">
        <v>250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5.1424427032470703</v>
      </c>
      <c r="L14" s="7">
        <v>2.4484481811523402</v>
      </c>
      <c r="M14">
        <v>1.6546936035156199</v>
      </c>
      <c r="N14">
        <v>3.80046463012695</v>
      </c>
      <c r="O14">
        <v>2</v>
      </c>
      <c r="P14">
        <v>2</v>
      </c>
      <c r="Q14">
        <v>8</v>
      </c>
      <c r="R14" s="12">
        <v>0.25</v>
      </c>
      <c r="S14" s="12">
        <f t="shared" si="0"/>
        <v>0.2</v>
      </c>
      <c r="T14">
        <v>1.71976661682129</v>
      </c>
      <c r="U14">
        <v>1.5939807891845701</v>
      </c>
      <c r="V14">
        <v>1.47818791866302</v>
      </c>
      <c r="W14" s="13">
        <v>0.11579287052154499</v>
      </c>
      <c r="X14">
        <v>0.24157869815826399</v>
      </c>
      <c r="Y14">
        <v>0.24157869815826399</v>
      </c>
      <c r="Z14">
        <v>0.2</v>
      </c>
      <c r="AA14">
        <v>0.6</v>
      </c>
      <c r="AB14">
        <v>0.75</v>
      </c>
      <c r="AC14">
        <v>0.66666666666666696</v>
      </c>
      <c r="AD14">
        <v>0.4</v>
      </c>
      <c r="AE14">
        <v>0.4</v>
      </c>
    </row>
    <row r="15" spans="1:31" x14ac:dyDescent="0.15">
      <c r="A15" s="4">
        <v>78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5.1870536804199201</v>
      </c>
      <c r="L15" s="7">
        <v>2.6121311187744101</v>
      </c>
      <c r="M15">
        <v>2.1877632141113299</v>
      </c>
      <c r="N15">
        <v>4.30110740661621</v>
      </c>
      <c r="O15">
        <v>3</v>
      </c>
      <c r="P15">
        <v>3</v>
      </c>
      <c r="Q15">
        <v>13</v>
      </c>
      <c r="R15" s="12">
        <v>0.23080000000000001</v>
      </c>
      <c r="S15" s="12">
        <f t="shared" si="0"/>
        <v>0.3</v>
      </c>
      <c r="T15">
        <v>1.90737533569336</v>
      </c>
      <c r="U15">
        <v>1.7600345611572299</v>
      </c>
      <c r="V15">
        <v>1.63998091220856</v>
      </c>
      <c r="W15" s="13">
        <v>0.120053648948669</v>
      </c>
      <c r="X15">
        <v>0.26739442348480202</v>
      </c>
      <c r="Y15">
        <v>0.26739442348480202</v>
      </c>
      <c r="Z15">
        <v>0.3</v>
      </c>
      <c r="AA15">
        <v>1</v>
      </c>
      <c r="AB15">
        <v>0.76923076923076905</v>
      </c>
      <c r="AC15">
        <v>0.86956521739130399</v>
      </c>
      <c r="AD15">
        <v>0</v>
      </c>
      <c r="AE15">
        <v>0.7</v>
      </c>
    </row>
    <row r="16" spans="1:31" x14ac:dyDescent="0.15">
      <c r="A16" s="4">
        <v>644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5.5166740417480504</v>
      </c>
      <c r="L16" s="7">
        <v>2.6217098236084002</v>
      </c>
      <c r="M16">
        <v>1.7777156829834</v>
      </c>
      <c r="N16">
        <v>4.1019325256347701</v>
      </c>
      <c r="O16">
        <v>1</v>
      </c>
      <c r="P16">
        <v>1</v>
      </c>
      <c r="Q16">
        <v>7</v>
      </c>
      <c r="R16" s="12">
        <v>0.1429</v>
      </c>
      <c r="S16" s="12">
        <f t="shared" si="0"/>
        <v>0.1</v>
      </c>
      <c r="T16">
        <v>1.78559494018555</v>
      </c>
      <c r="U16">
        <v>1.66477239131927</v>
      </c>
      <c r="V16">
        <v>1.5288511514663701</v>
      </c>
      <c r="W16" s="13">
        <v>0.135921239852905</v>
      </c>
      <c r="X16">
        <v>0.25674378871917702</v>
      </c>
      <c r="Y16">
        <v>0.25674378871917702</v>
      </c>
      <c r="Z16">
        <v>0.1</v>
      </c>
      <c r="AA16">
        <v>0.6</v>
      </c>
      <c r="AB16">
        <v>0.85714285714285698</v>
      </c>
      <c r="AC16">
        <v>0.70588235294117596</v>
      </c>
      <c r="AD16">
        <v>0.4</v>
      </c>
      <c r="AE16">
        <v>0.5</v>
      </c>
    </row>
    <row r="17" spans="1:31" x14ac:dyDescent="0.15">
      <c r="A17" s="4">
        <v>493</v>
      </c>
      <c r="B17">
        <v>14</v>
      </c>
      <c r="C17">
        <v>6</v>
      </c>
      <c r="D17">
        <v>10</v>
      </c>
      <c r="E17">
        <v>10</v>
      </c>
      <c r="F17">
        <v>10</v>
      </c>
      <c r="G17">
        <v>0</v>
      </c>
      <c r="H17">
        <v>4</v>
      </c>
      <c r="I17">
        <v>6</v>
      </c>
      <c r="J17">
        <v>0.7</v>
      </c>
      <c r="K17">
        <v>5.0703258514404297</v>
      </c>
      <c r="L17" s="7">
        <v>2.62752342224121</v>
      </c>
      <c r="M17">
        <v>1.81320571899414</v>
      </c>
      <c r="N17">
        <v>4.7498149871826199</v>
      </c>
      <c r="O17">
        <v>2</v>
      </c>
      <c r="P17">
        <v>2</v>
      </c>
      <c r="Q17">
        <v>9</v>
      </c>
      <c r="R17" s="12">
        <v>0.22220000000000001</v>
      </c>
      <c r="S17" s="12">
        <f t="shared" si="0"/>
        <v>0.2</v>
      </c>
      <c r="T17">
        <v>1.41508293151855</v>
      </c>
      <c r="U17">
        <v>1.2839426994323699</v>
      </c>
      <c r="V17">
        <v>1.2195917367935201</v>
      </c>
      <c r="W17" s="13">
        <v>6.4350962638854994E-2</v>
      </c>
      <c r="X17">
        <v>0.19549119472503701</v>
      </c>
      <c r="Y17">
        <v>0.19549119472503701</v>
      </c>
      <c r="Z17">
        <v>0.2</v>
      </c>
      <c r="AA17">
        <v>0.7</v>
      </c>
      <c r="AB17">
        <v>0.77777777777777801</v>
      </c>
      <c r="AC17">
        <v>0.73684210526315796</v>
      </c>
      <c r="AD17">
        <v>0.3</v>
      </c>
      <c r="AE17">
        <v>0.5</v>
      </c>
    </row>
    <row r="18" spans="1:31" x14ac:dyDescent="0.15">
      <c r="A18" s="4">
        <v>59</v>
      </c>
      <c r="B18">
        <v>15</v>
      </c>
      <c r="C18">
        <v>5</v>
      </c>
      <c r="D18">
        <v>10</v>
      </c>
      <c r="E18">
        <v>10</v>
      </c>
      <c r="F18">
        <v>10</v>
      </c>
      <c r="G18">
        <v>0</v>
      </c>
      <c r="H18">
        <v>5</v>
      </c>
      <c r="I18">
        <v>5</v>
      </c>
      <c r="J18">
        <v>0.75</v>
      </c>
      <c r="K18">
        <v>5.88527488708496</v>
      </c>
      <c r="L18" s="7">
        <v>2.63079833984375</v>
      </c>
      <c r="M18">
        <v>1.4751014709472701</v>
      </c>
      <c r="N18">
        <v>4.1975421905517596</v>
      </c>
      <c r="O18">
        <v>3</v>
      </c>
      <c r="P18">
        <v>3</v>
      </c>
      <c r="Q18">
        <v>12</v>
      </c>
      <c r="R18" s="12">
        <v>0.25</v>
      </c>
      <c r="S18" s="12">
        <f t="shared" si="0"/>
        <v>0.3</v>
      </c>
      <c r="T18">
        <v>1.8753356933593699</v>
      </c>
      <c r="U18">
        <v>1.7415421009063701</v>
      </c>
      <c r="V18">
        <v>1.6032752990722701</v>
      </c>
      <c r="W18" s="13">
        <v>0.138266801834106</v>
      </c>
      <c r="X18">
        <v>0.27206039428710899</v>
      </c>
      <c r="Y18">
        <v>0.27206039428710899</v>
      </c>
      <c r="Z18">
        <v>0.3</v>
      </c>
      <c r="AA18">
        <v>0.9</v>
      </c>
      <c r="AB18">
        <v>0.75</v>
      </c>
      <c r="AC18">
        <v>0.81818181818181801</v>
      </c>
      <c r="AD18">
        <v>0.1</v>
      </c>
      <c r="AE18">
        <v>0.6</v>
      </c>
    </row>
    <row r="19" spans="1:31" s="7" customFormat="1" x14ac:dyDescent="0.15">
      <c r="A19" s="24">
        <v>971</v>
      </c>
      <c r="B19" s="7">
        <v>15</v>
      </c>
      <c r="C19" s="7">
        <v>5</v>
      </c>
      <c r="D19" s="7">
        <v>10</v>
      </c>
      <c r="E19" s="7">
        <v>10</v>
      </c>
      <c r="F19" s="7">
        <v>10</v>
      </c>
      <c r="G19" s="7">
        <v>0</v>
      </c>
      <c r="H19" s="7">
        <v>5</v>
      </c>
      <c r="I19" s="7">
        <v>5</v>
      </c>
      <c r="J19" s="7">
        <v>0.75</v>
      </c>
      <c r="K19" s="7">
        <v>5.5693740844726598</v>
      </c>
      <c r="L19" s="7">
        <v>2.6390514373779301</v>
      </c>
      <c r="M19" s="7">
        <v>1.64603042602539</v>
      </c>
      <c r="N19" s="7">
        <v>3.8745975494384801</v>
      </c>
      <c r="O19" s="7">
        <v>3</v>
      </c>
      <c r="P19" s="7">
        <v>3</v>
      </c>
      <c r="Q19" s="7">
        <v>13</v>
      </c>
      <c r="R19" s="26">
        <v>0.23080000000000001</v>
      </c>
      <c r="S19" s="26">
        <f t="shared" si="0"/>
        <v>0.3</v>
      </c>
      <c r="T19" s="7">
        <v>1.8709201812744101</v>
      </c>
      <c r="U19" s="7">
        <v>1.7435611486434901</v>
      </c>
      <c r="V19" s="7">
        <v>1.5970151424407999</v>
      </c>
      <c r="W19" s="7">
        <v>0.146546006202698</v>
      </c>
      <c r="X19" s="7">
        <v>0.273905038833618</v>
      </c>
      <c r="Y19" s="7">
        <v>0.273905038833618</v>
      </c>
      <c r="Z19" s="7">
        <v>0.3</v>
      </c>
      <c r="AA19" s="7">
        <v>1</v>
      </c>
      <c r="AB19" s="7">
        <v>0.76923076923076905</v>
      </c>
      <c r="AC19" s="7">
        <v>0.86956521739130399</v>
      </c>
      <c r="AD19" s="7">
        <v>0</v>
      </c>
      <c r="AE19" s="7">
        <v>0.7</v>
      </c>
    </row>
    <row r="20" spans="1:31" x14ac:dyDescent="0.15">
      <c r="A20" s="4">
        <v>918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4.6910953521728498</v>
      </c>
      <c r="L20" s="7">
        <v>2.92262458801269</v>
      </c>
      <c r="M20">
        <v>2.3407936096191402</v>
      </c>
      <c r="N20">
        <v>3.4514465332031201</v>
      </c>
      <c r="O20">
        <v>1</v>
      </c>
      <c r="P20">
        <v>1</v>
      </c>
      <c r="Q20">
        <v>8</v>
      </c>
      <c r="R20" s="12">
        <v>0.125</v>
      </c>
      <c r="S20" s="12">
        <f t="shared" si="0"/>
        <v>0.1</v>
      </c>
      <c r="T20">
        <v>1.4240264892578101</v>
      </c>
      <c r="U20">
        <v>1.3423423767089799</v>
      </c>
      <c r="V20">
        <v>1.2150061130523699</v>
      </c>
      <c r="W20" s="13">
        <v>0.12733626365661599</v>
      </c>
      <c r="X20">
        <v>0.209020376205444</v>
      </c>
      <c r="Y20">
        <v>0.209020376205444</v>
      </c>
      <c r="Z20">
        <v>0.1</v>
      </c>
      <c r="AA20">
        <v>0.7</v>
      </c>
      <c r="AB20">
        <v>0.875</v>
      </c>
      <c r="AC20">
        <v>0.77777777777777801</v>
      </c>
      <c r="AD20">
        <v>0.3</v>
      </c>
      <c r="AE20">
        <v>0.6</v>
      </c>
    </row>
    <row r="21" spans="1:31" x14ac:dyDescent="0.15">
      <c r="A21" s="4">
        <v>888</v>
      </c>
      <c r="B21">
        <v>11</v>
      </c>
      <c r="C21">
        <v>9</v>
      </c>
      <c r="D21">
        <v>10</v>
      </c>
      <c r="E21">
        <v>10</v>
      </c>
      <c r="F21">
        <v>8</v>
      </c>
      <c r="G21">
        <v>2</v>
      </c>
      <c r="H21">
        <v>3</v>
      </c>
      <c r="I21">
        <v>7</v>
      </c>
      <c r="J21">
        <v>0.55000000000000004</v>
      </c>
      <c r="K21">
        <v>5.3221569061279297</v>
      </c>
      <c r="L21" s="7">
        <v>2.9267635345459002</v>
      </c>
      <c r="M21">
        <v>1.6298122406005899</v>
      </c>
      <c r="N21">
        <v>6.1318473815918004</v>
      </c>
      <c r="O21">
        <v>3</v>
      </c>
      <c r="P21">
        <v>3</v>
      </c>
      <c r="Q21">
        <v>10</v>
      </c>
      <c r="R21" s="12">
        <v>0.3</v>
      </c>
      <c r="S21" s="12">
        <f t="shared" si="0"/>
        <v>0.3</v>
      </c>
      <c r="T21">
        <v>1.49039459228516</v>
      </c>
      <c r="U21">
        <v>1.2271867990493801</v>
      </c>
      <c r="V21">
        <v>1.30383849143982</v>
      </c>
      <c r="W21" s="13">
        <v>7.6651692390441895E-2</v>
      </c>
      <c r="X21">
        <v>0.186556100845337</v>
      </c>
      <c r="Y21">
        <v>0.186556100845337</v>
      </c>
      <c r="Z21">
        <v>0.3</v>
      </c>
      <c r="AA21">
        <v>0.7</v>
      </c>
      <c r="AB21">
        <v>0.7</v>
      </c>
      <c r="AC21">
        <v>0.7</v>
      </c>
      <c r="AD21">
        <v>0.3</v>
      </c>
      <c r="AE21">
        <v>0.4</v>
      </c>
    </row>
    <row r="22" spans="1:31" x14ac:dyDescent="0.15">
      <c r="A22" s="4">
        <v>340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4.7457599639892596</v>
      </c>
      <c r="L22" s="7">
        <v>2.9280128479003902</v>
      </c>
      <c r="M22">
        <v>2.2725734710693399</v>
      </c>
      <c r="N22">
        <v>3.45197677612305</v>
      </c>
      <c r="O22">
        <v>2</v>
      </c>
      <c r="P22">
        <v>2</v>
      </c>
      <c r="Q22">
        <v>11</v>
      </c>
      <c r="R22" s="12">
        <v>0.18179999999999999</v>
      </c>
      <c r="S22" s="12">
        <f t="shared" si="0"/>
        <v>0.2</v>
      </c>
      <c r="T22">
        <v>1.65671157836914</v>
      </c>
      <c r="U22">
        <v>1.5590281486511199</v>
      </c>
      <c r="V22">
        <v>1.4025862216949501</v>
      </c>
      <c r="W22" s="13">
        <v>0.15644192695617701</v>
      </c>
      <c r="X22">
        <v>0.254125356674194</v>
      </c>
      <c r="Y22">
        <v>0.254125356674194</v>
      </c>
      <c r="Z22">
        <v>0.2</v>
      </c>
      <c r="AA22">
        <v>0.9</v>
      </c>
      <c r="AB22">
        <v>0.81818181818181801</v>
      </c>
      <c r="AC22">
        <v>0.85714285714285698</v>
      </c>
      <c r="AD22">
        <v>0.1</v>
      </c>
      <c r="AE22">
        <v>0.7</v>
      </c>
    </row>
    <row r="23" spans="1:31" x14ac:dyDescent="0.15">
      <c r="A23" s="4">
        <v>402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5.3525123596191397</v>
      </c>
      <c r="L23" s="7">
        <v>2.9465026855468701</v>
      </c>
      <c r="M23">
        <v>1.9305171966552701</v>
      </c>
      <c r="N23">
        <v>4.3217105865478498</v>
      </c>
      <c r="O23">
        <v>2</v>
      </c>
      <c r="P23">
        <v>2</v>
      </c>
      <c r="Q23">
        <v>11</v>
      </c>
      <c r="R23" s="12">
        <v>0.18179999999999999</v>
      </c>
      <c r="S23" s="12">
        <f t="shared" si="0"/>
        <v>0.2</v>
      </c>
      <c r="T23">
        <v>1.6804618835449201</v>
      </c>
      <c r="U23">
        <v>1.54594802856445</v>
      </c>
      <c r="V23">
        <v>1.4212274551391599</v>
      </c>
      <c r="W23" s="13">
        <v>0.124720573425293</v>
      </c>
      <c r="X23">
        <v>0.259234428405762</v>
      </c>
      <c r="Y23">
        <v>0.259234428405762</v>
      </c>
      <c r="Z23">
        <v>0.2</v>
      </c>
      <c r="AA23">
        <v>0.9</v>
      </c>
      <c r="AB23">
        <v>0.81818181818181801</v>
      </c>
      <c r="AC23">
        <v>0.85714285714285698</v>
      </c>
      <c r="AD23">
        <v>0.1</v>
      </c>
      <c r="AE23">
        <v>0.7</v>
      </c>
    </row>
    <row r="24" spans="1:31" x14ac:dyDescent="0.15">
      <c r="A24" s="4">
        <v>837</v>
      </c>
      <c r="B24">
        <v>12</v>
      </c>
      <c r="C24">
        <v>8</v>
      </c>
      <c r="D24">
        <v>10</v>
      </c>
      <c r="E24">
        <v>10</v>
      </c>
      <c r="F24">
        <v>9</v>
      </c>
      <c r="G24">
        <v>1</v>
      </c>
      <c r="H24">
        <v>3</v>
      </c>
      <c r="I24">
        <v>7</v>
      </c>
      <c r="J24">
        <v>0.6</v>
      </c>
      <c r="K24">
        <v>4.48995018005371</v>
      </c>
      <c r="L24" s="7">
        <v>2.94857597351074</v>
      </c>
      <c r="M24">
        <v>2.59440040588379</v>
      </c>
      <c r="N24">
        <v>4.6319618225097701</v>
      </c>
      <c r="O24">
        <v>2</v>
      </c>
      <c r="P24">
        <v>2</v>
      </c>
      <c r="Q24">
        <v>9</v>
      </c>
      <c r="R24" s="12">
        <v>0.22220000000000001</v>
      </c>
      <c r="S24" s="12">
        <f t="shared" si="0"/>
        <v>0.2</v>
      </c>
      <c r="T24">
        <v>1.3769226074218699</v>
      </c>
      <c r="U24">
        <v>1.23881340026855</v>
      </c>
      <c r="V24">
        <v>1.1876404285430899</v>
      </c>
      <c r="W24" s="13">
        <v>5.1172971725463902E-2</v>
      </c>
      <c r="X24">
        <v>0.18928217887878401</v>
      </c>
      <c r="Y24">
        <v>0.18928217887878401</v>
      </c>
      <c r="Z24">
        <v>0.2</v>
      </c>
      <c r="AA24">
        <v>0.7</v>
      </c>
      <c r="AB24">
        <v>0.77777777777777801</v>
      </c>
      <c r="AC24">
        <v>0.73684210526315796</v>
      </c>
      <c r="AD24">
        <v>0.3</v>
      </c>
      <c r="AE24">
        <v>0.5</v>
      </c>
    </row>
    <row r="25" spans="1:31" x14ac:dyDescent="0.15">
      <c r="A25" s="4">
        <v>327</v>
      </c>
      <c r="B25">
        <v>13</v>
      </c>
      <c r="C25">
        <v>7</v>
      </c>
      <c r="D25">
        <v>10</v>
      </c>
      <c r="E25">
        <v>10</v>
      </c>
      <c r="F25">
        <v>9</v>
      </c>
      <c r="G25">
        <v>1</v>
      </c>
      <c r="H25">
        <v>4</v>
      </c>
      <c r="I25">
        <v>6</v>
      </c>
      <c r="J25">
        <v>0.65</v>
      </c>
      <c r="K25">
        <v>4.9272022247314498</v>
      </c>
      <c r="L25" s="7">
        <v>2.9533176422119101</v>
      </c>
      <c r="M25">
        <v>2.0259857177734402</v>
      </c>
      <c r="N25">
        <v>3.3891696929931601</v>
      </c>
      <c r="O25">
        <v>2</v>
      </c>
      <c r="P25">
        <v>2</v>
      </c>
      <c r="Q25">
        <v>9</v>
      </c>
      <c r="R25" s="12">
        <v>0.22220000000000001</v>
      </c>
      <c r="S25" s="12">
        <f t="shared" si="0"/>
        <v>0.2</v>
      </c>
      <c r="T25">
        <v>1.33107757568359</v>
      </c>
      <c r="U25">
        <v>1.2456364631652801</v>
      </c>
      <c r="V25">
        <v>1.1548923254013099</v>
      </c>
      <c r="W25" s="13">
        <v>9.0744137763977106E-2</v>
      </c>
      <c r="X25">
        <v>0.17618525028228799</v>
      </c>
      <c r="Y25">
        <v>0.17618525028228799</v>
      </c>
      <c r="Z25">
        <v>0.2</v>
      </c>
      <c r="AA25">
        <v>0.7</v>
      </c>
      <c r="AB25">
        <v>0.77777777777777801</v>
      </c>
      <c r="AC25">
        <v>0.73684210526315796</v>
      </c>
      <c r="AD25">
        <v>0.3</v>
      </c>
      <c r="AE25">
        <v>0.5</v>
      </c>
    </row>
    <row r="26" spans="1:31" x14ac:dyDescent="0.15">
      <c r="A26" s="4">
        <v>886</v>
      </c>
      <c r="B26">
        <v>13</v>
      </c>
      <c r="C26">
        <v>7</v>
      </c>
      <c r="D26">
        <v>10</v>
      </c>
      <c r="E26">
        <v>10</v>
      </c>
      <c r="F26">
        <v>10</v>
      </c>
      <c r="G26">
        <v>0</v>
      </c>
      <c r="H26">
        <v>3</v>
      </c>
      <c r="I26">
        <v>7</v>
      </c>
      <c r="J26">
        <v>0.65</v>
      </c>
      <c r="K26">
        <v>4.3056831359863299</v>
      </c>
      <c r="L26" s="7">
        <v>2.9554023742675799</v>
      </c>
      <c r="M26">
        <v>2.3007888793945299</v>
      </c>
      <c r="N26">
        <v>3.56577491760254</v>
      </c>
      <c r="O26">
        <v>1</v>
      </c>
      <c r="P26">
        <v>1</v>
      </c>
      <c r="Q26">
        <v>7</v>
      </c>
      <c r="R26" s="12">
        <v>0.1429</v>
      </c>
      <c r="S26" s="12">
        <f t="shared" si="0"/>
        <v>0.1</v>
      </c>
      <c r="T26">
        <v>1.3386402130127</v>
      </c>
      <c r="U26">
        <v>1.2534433603286701</v>
      </c>
      <c r="V26">
        <v>1.1390419006347701</v>
      </c>
      <c r="W26" s="13">
        <v>0.114401459693909</v>
      </c>
      <c r="X26">
        <v>0.19959831237792999</v>
      </c>
      <c r="Y26">
        <v>0.19959831237792999</v>
      </c>
      <c r="Z26">
        <v>0.1</v>
      </c>
      <c r="AA26">
        <v>0.6</v>
      </c>
      <c r="AB26">
        <v>0.85714285714285698</v>
      </c>
      <c r="AC26">
        <v>0.70588235294117596</v>
      </c>
      <c r="AD26">
        <v>0.4</v>
      </c>
      <c r="AE26">
        <v>0.5</v>
      </c>
    </row>
    <row r="27" spans="1:31" x14ac:dyDescent="0.15">
      <c r="A27" s="4">
        <v>113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4.0190277099609402</v>
      </c>
      <c r="L27" s="7">
        <v>2.9592247009277299</v>
      </c>
      <c r="M27">
        <v>3.0995292663574201</v>
      </c>
      <c r="N27">
        <v>5.4743957519531197</v>
      </c>
      <c r="O27">
        <v>0</v>
      </c>
      <c r="P27">
        <v>0</v>
      </c>
      <c r="Q27">
        <v>6</v>
      </c>
      <c r="R27" s="12">
        <v>0</v>
      </c>
      <c r="S27" s="12">
        <f t="shared" si="0"/>
        <v>0</v>
      </c>
      <c r="T27">
        <v>1.23481941223145</v>
      </c>
      <c r="U27">
        <v>1.0928773880004901</v>
      </c>
      <c r="V27">
        <v>1.0505173206329399</v>
      </c>
      <c r="W27" s="13">
        <v>4.2360067367553697E-2</v>
      </c>
      <c r="X27">
        <v>0.18430209159851099</v>
      </c>
      <c r="Y27">
        <v>0.18430209159851099</v>
      </c>
      <c r="Z27">
        <v>0</v>
      </c>
      <c r="AA27">
        <v>0.6</v>
      </c>
      <c r="AB27">
        <v>1</v>
      </c>
      <c r="AC27">
        <v>0.75</v>
      </c>
      <c r="AD27">
        <v>0.4</v>
      </c>
      <c r="AE27">
        <v>0.6</v>
      </c>
    </row>
    <row r="28" spans="1:31" s="20" customFormat="1" x14ac:dyDescent="0.15">
      <c r="A28" s="25">
        <v>287</v>
      </c>
      <c r="B28" s="20">
        <v>13</v>
      </c>
      <c r="C28" s="20">
        <v>7</v>
      </c>
      <c r="D28" s="20">
        <v>10</v>
      </c>
      <c r="E28" s="20">
        <v>10</v>
      </c>
      <c r="F28" s="20">
        <v>10</v>
      </c>
      <c r="G28" s="20">
        <v>0</v>
      </c>
      <c r="H28" s="20">
        <v>3</v>
      </c>
      <c r="I28" s="20">
        <v>7</v>
      </c>
      <c r="J28" s="20">
        <v>0.65</v>
      </c>
      <c r="K28" s="20">
        <v>4.0195064544677699</v>
      </c>
      <c r="L28" s="20">
        <v>2.9595031738281201</v>
      </c>
      <c r="M28" s="20">
        <v>3.0390090942382799</v>
      </c>
      <c r="N28" s="20">
        <v>3.6469268798828098</v>
      </c>
      <c r="O28" s="20">
        <v>1</v>
      </c>
      <c r="P28" s="20">
        <v>1</v>
      </c>
      <c r="Q28" s="20">
        <v>9</v>
      </c>
      <c r="R28" s="27">
        <v>0.1111</v>
      </c>
      <c r="S28" s="27">
        <f t="shared" si="0"/>
        <v>0.1</v>
      </c>
      <c r="T28" s="20">
        <v>1.19313812255859</v>
      </c>
      <c r="U28" s="20">
        <v>1.1318773031234699</v>
      </c>
      <c r="V28" s="20">
        <v>1.01965427398682</v>
      </c>
      <c r="W28" s="20">
        <v>0.11222302913665801</v>
      </c>
      <c r="X28" s="20">
        <v>0.17348384857177701</v>
      </c>
      <c r="Y28" s="20">
        <v>0.17348384857177701</v>
      </c>
      <c r="Z28" s="20">
        <v>0.1</v>
      </c>
      <c r="AA28" s="20">
        <v>0.8</v>
      </c>
      <c r="AB28" s="20">
        <v>0.88888888888888895</v>
      </c>
      <c r="AC28" s="20">
        <v>0.84210526315789502</v>
      </c>
      <c r="AD28" s="20">
        <v>0.2</v>
      </c>
      <c r="AE28" s="20">
        <v>0.7</v>
      </c>
    </row>
    <row r="29" spans="1:31" x14ac:dyDescent="0.15">
      <c r="A29" s="4">
        <v>183</v>
      </c>
      <c r="B29">
        <v>14</v>
      </c>
      <c r="C29">
        <v>6</v>
      </c>
      <c r="D29">
        <v>10</v>
      </c>
      <c r="E29">
        <v>10</v>
      </c>
      <c r="F29">
        <v>10</v>
      </c>
      <c r="G29">
        <v>0</v>
      </c>
      <c r="H29">
        <v>4</v>
      </c>
      <c r="I29">
        <v>6</v>
      </c>
      <c r="J29">
        <v>0.7</v>
      </c>
      <c r="K29">
        <v>5.8816108703613299</v>
      </c>
      <c r="L29" s="7">
        <v>3.8419284820556601</v>
      </c>
      <c r="M29">
        <v>3.0170707702636701</v>
      </c>
      <c r="N29">
        <v>3.72445487976074</v>
      </c>
      <c r="O29">
        <v>2</v>
      </c>
      <c r="P29">
        <v>2</v>
      </c>
      <c r="Q29">
        <v>12</v>
      </c>
      <c r="R29" s="12">
        <v>0.16669999999999999</v>
      </c>
      <c r="S29" s="12">
        <f t="shared" si="0"/>
        <v>0.2</v>
      </c>
      <c r="T29">
        <v>1.73781967163086</v>
      </c>
      <c r="U29">
        <v>1.64666700363159</v>
      </c>
      <c r="V29">
        <v>1.45300889015198</v>
      </c>
      <c r="W29" s="13">
        <v>0.19365811347961401</v>
      </c>
      <c r="X29">
        <v>0.284810781478882</v>
      </c>
      <c r="Y29">
        <v>0.284810781478882</v>
      </c>
      <c r="Z29">
        <v>0.2</v>
      </c>
      <c r="AA29">
        <v>1</v>
      </c>
      <c r="AB29">
        <v>0.83333333333333304</v>
      </c>
      <c r="AC29">
        <v>0.90909090909090895</v>
      </c>
      <c r="AD29">
        <v>0</v>
      </c>
      <c r="AE29">
        <v>0.8</v>
      </c>
    </row>
    <row r="30" spans="1:31" x14ac:dyDescent="0.15">
      <c r="A30" s="4">
        <v>214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4.4348030090331996</v>
      </c>
      <c r="L30" s="7">
        <v>3.8466434478759801</v>
      </c>
      <c r="M30">
        <v>5.1451759338378897</v>
      </c>
      <c r="N30">
        <v>4.56396484375</v>
      </c>
      <c r="O30">
        <v>0</v>
      </c>
      <c r="P30">
        <v>0</v>
      </c>
      <c r="Q30">
        <v>4</v>
      </c>
      <c r="R30" s="12">
        <v>0</v>
      </c>
      <c r="S30" s="12">
        <f t="shared" si="0"/>
        <v>0</v>
      </c>
      <c r="T30">
        <v>1.1362323760986299</v>
      </c>
      <c r="U30">
        <v>1.13276767730713</v>
      </c>
      <c r="V30">
        <v>0.96033227443695102</v>
      </c>
      <c r="W30" s="13">
        <v>0.172435402870178</v>
      </c>
      <c r="X30">
        <v>0.17590010166168199</v>
      </c>
      <c r="Y30">
        <v>0.17590010166168199</v>
      </c>
      <c r="Z30">
        <v>0</v>
      </c>
      <c r="AA30">
        <v>0.4</v>
      </c>
      <c r="AB30">
        <v>1</v>
      </c>
      <c r="AC30">
        <v>0.57142857142857195</v>
      </c>
      <c r="AD30">
        <v>0.6</v>
      </c>
      <c r="AE30">
        <v>0.4</v>
      </c>
    </row>
    <row r="31" spans="1:31" x14ac:dyDescent="0.15">
      <c r="A31" s="4">
        <v>509</v>
      </c>
      <c r="B31">
        <v>14</v>
      </c>
      <c r="C31">
        <v>6</v>
      </c>
      <c r="D31">
        <v>10</v>
      </c>
      <c r="E31">
        <v>10</v>
      </c>
      <c r="F31">
        <v>10</v>
      </c>
      <c r="G31">
        <v>0</v>
      </c>
      <c r="H31">
        <v>4</v>
      </c>
      <c r="I31">
        <v>6</v>
      </c>
      <c r="J31">
        <v>0.7</v>
      </c>
      <c r="K31">
        <v>5.70650291442871</v>
      </c>
      <c r="L31" s="7">
        <v>3.8545188903808598</v>
      </c>
      <c r="M31">
        <v>3.5474548339843701</v>
      </c>
      <c r="N31">
        <v>4.1181793212890598</v>
      </c>
      <c r="O31">
        <v>1</v>
      </c>
      <c r="P31">
        <v>1</v>
      </c>
      <c r="Q31">
        <v>10</v>
      </c>
      <c r="R31" s="12">
        <v>0.1</v>
      </c>
      <c r="S31" s="12">
        <f t="shared" si="0"/>
        <v>0.1</v>
      </c>
      <c r="T31">
        <v>1.7006759643554701</v>
      </c>
      <c r="U31">
        <v>1.62447929382324</v>
      </c>
      <c r="V31">
        <v>1.4136321544647199</v>
      </c>
      <c r="W31" s="13">
        <v>0.21084713935852101</v>
      </c>
      <c r="X31">
        <v>0.28704380989074701</v>
      </c>
      <c r="Y31">
        <v>0.28704380989074701</v>
      </c>
      <c r="Z31">
        <v>0.1</v>
      </c>
      <c r="AA31">
        <v>0.9</v>
      </c>
      <c r="AB31">
        <v>0.9</v>
      </c>
      <c r="AC31">
        <v>0.9</v>
      </c>
      <c r="AD31">
        <v>0.1</v>
      </c>
      <c r="AE31">
        <v>0.8</v>
      </c>
    </row>
    <row r="32" spans="1:31" x14ac:dyDescent="0.15">
      <c r="A32" s="4">
        <v>233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5.2728767395019496</v>
      </c>
      <c r="L32" s="7">
        <v>3.9398574829101598</v>
      </c>
      <c r="M32">
        <v>3.7976055145263699</v>
      </c>
      <c r="N32">
        <v>6.48728370666504</v>
      </c>
      <c r="O32">
        <v>0</v>
      </c>
      <c r="P32">
        <v>0</v>
      </c>
      <c r="Q32">
        <v>7</v>
      </c>
      <c r="R32" s="12">
        <v>0</v>
      </c>
      <c r="S32" s="12">
        <f t="shared" si="0"/>
        <v>0</v>
      </c>
      <c r="T32">
        <v>1.3574104309082</v>
      </c>
      <c r="U32">
        <v>1.2056035995483401</v>
      </c>
      <c r="V32">
        <v>1.1285890340805</v>
      </c>
      <c r="W32" s="13">
        <v>7.70145654678345E-2</v>
      </c>
      <c r="X32">
        <v>0.228821396827698</v>
      </c>
      <c r="Y32">
        <v>0.228821396827698</v>
      </c>
      <c r="Z32">
        <v>0</v>
      </c>
      <c r="AA32">
        <v>0.7</v>
      </c>
      <c r="AB32">
        <v>1</v>
      </c>
      <c r="AC32">
        <v>0.82352941176470595</v>
      </c>
      <c r="AD32">
        <v>0.3</v>
      </c>
      <c r="AE32">
        <v>0.7</v>
      </c>
    </row>
    <row r="33" spans="1:31" x14ac:dyDescent="0.15">
      <c r="A33" s="4">
        <v>709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>
        <v>5.4727058410644496</v>
      </c>
      <c r="L33" s="7">
        <v>4.0060710906982404</v>
      </c>
      <c r="M33">
        <v>3.4007263183593701</v>
      </c>
      <c r="N33">
        <v>4.0240230560302699</v>
      </c>
      <c r="O33">
        <v>1</v>
      </c>
      <c r="P33">
        <v>1</v>
      </c>
      <c r="Q33">
        <v>11</v>
      </c>
      <c r="R33" s="12">
        <v>9.0899999999999995E-2</v>
      </c>
      <c r="S33" s="12">
        <f t="shared" si="0"/>
        <v>0.1</v>
      </c>
      <c r="T33">
        <v>1.5054969787597701</v>
      </c>
      <c r="U33">
        <v>1.43953001499176</v>
      </c>
      <c r="V33">
        <v>1.2433021068573</v>
      </c>
      <c r="W33" s="13">
        <v>0.19622790813446001</v>
      </c>
      <c r="X33">
        <v>0.26219487190246599</v>
      </c>
      <c r="Y33">
        <v>0.26219487190246599</v>
      </c>
      <c r="Z33">
        <v>0.1</v>
      </c>
      <c r="AA33">
        <v>1</v>
      </c>
      <c r="AB33">
        <v>0.90909090909090895</v>
      </c>
      <c r="AC33">
        <v>0.952380952380952</v>
      </c>
      <c r="AD33">
        <v>0</v>
      </c>
      <c r="AE33">
        <v>0.9</v>
      </c>
    </row>
    <row r="34" spans="1:31" x14ac:dyDescent="0.15">
      <c r="A34" s="4">
        <v>663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6.1944942474365199</v>
      </c>
      <c r="L34" s="7">
        <v>4.0158843994140598</v>
      </c>
      <c r="M34">
        <v>1.4050445556640601</v>
      </c>
      <c r="N34">
        <v>7.6294898986816397</v>
      </c>
      <c r="O34">
        <v>2</v>
      </c>
      <c r="P34">
        <v>2</v>
      </c>
      <c r="Q34">
        <v>11</v>
      </c>
      <c r="R34" s="12">
        <v>0.18179999999999999</v>
      </c>
      <c r="S34" s="12">
        <f t="shared" si="0"/>
        <v>0.2</v>
      </c>
      <c r="T34">
        <v>1.65445709228516</v>
      </c>
      <c r="U34">
        <v>1.3580245971679701</v>
      </c>
      <c r="V34">
        <v>1.38643527030945</v>
      </c>
      <c r="W34" s="13">
        <v>2.8410673141479499E-2</v>
      </c>
      <c r="X34">
        <v>0.26802182197570801</v>
      </c>
      <c r="Y34">
        <v>0.26802182197570801</v>
      </c>
      <c r="Z34">
        <v>0.2</v>
      </c>
      <c r="AA34">
        <v>0.9</v>
      </c>
      <c r="AB34">
        <v>0.81818181818181801</v>
      </c>
      <c r="AC34">
        <v>0.85714285714285698</v>
      </c>
      <c r="AD34">
        <v>0.1</v>
      </c>
      <c r="AE34">
        <v>0.7</v>
      </c>
    </row>
    <row r="35" spans="1:31" x14ac:dyDescent="0.15">
      <c r="A35" s="4">
        <v>785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5.3491306304931596</v>
      </c>
      <c r="L35" s="7">
        <v>4.1130180358886701</v>
      </c>
      <c r="M35">
        <v>3.4775466918945299</v>
      </c>
      <c r="N35">
        <v>3.2125549316406201</v>
      </c>
      <c r="O35">
        <v>1</v>
      </c>
      <c r="P35">
        <v>1</v>
      </c>
      <c r="Q35">
        <v>11</v>
      </c>
      <c r="R35" s="12">
        <v>9.0899999999999995E-2</v>
      </c>
      <c r="S35" s="12">
        <f t="shared" si="0"/>
        <v>0.1</v>
      </c>
      <c r="T35">
        <v>1.4333667755127</v>
      </c>
      <c r="U35">
        <v>1.40033400058746</v>
      </c>
      <c r="V35">
        <v>1.2011299133300799</v>
      </c>
      <c r="W35" s="13">
        <v>0.199204087257385</v>
      </c>
      <c r="X35">
        <v>0.23223686218261699</v>
      </c>
      <c r="Y35">
        <v>0.23223686218261699</v>
      </c>
      <c r="Z35">
        <v>0.1</v>
      </c>
      <c r="AA35">
        <v>1</v>
      </c>
      <c r="AB35">
        <v>0.90909090909090895</v>
      </c>
      <c r="AC35">
        <v>0.952380952380952</v>
      </c>
      <c r="AD35">
        <v>0</v>
      </c>
      <c r="AE35">
        <v>0.9</v>
      </c>
    </row>
    <row r="36" spans="1:31" x14ac:dyDescent="0.15">
      <c r="A36" s="4">
        <v>552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5.4597606658935502</v>
      </c>
      <c r="L36" s="7">
        <v>4.1161365509033203</v>
      </c>
      <c r="M36">
        <v>3.6948280334472701</v>
      </c>
      <c r="N36">
        <v>6.1914806365966797</v>
      </c>
      <c r="O36">
        <v>1</v>
      </c>
      <c r="P36">
        <v>1</v>
      </c>
      <c r="Q36">
        <v>10</v>
      </c>
      <c r="R36" s="12">
        <v>0.1</v>
      </c>
      <c r="S36" s="12">
        <f t="shared" si="0"/>
        <v>0.1</v>
      </c>
      <c r="T36">
        <v>1.7352313995361299</v>
      </c>
      <c r="U36">
        <v>1.54549789428711</v>
      </c>
      <c r="V36">
        <v>1.4335693120956401</v>
      </c>
      <c r="W36" s="13">
        <v>0.11192858219146699</v>
      </c>
      <c r="X36">
        <v>0.301662087440491</v>
      </c>
      <c r="Y36">
        <v>0.301662087440491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720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4.6389961242675799</v>
      </c>
      <c r="L37" s="7">
        <v>4.1189231872558603</v>
      </c>
      <c r="M37">
        <v>5.6910133361816397</v>
      </c>
      <c r="N37">
        <v>4.5654659271240199</v>
      </c>
      <c r="O37">
        <v>0</v>
      </c>
      <c r="P37">
        <v>0</v>
      </c>
      <c r="Q37">
        <v>6</v>
      </c>
      <c r="R37" s="12">
        <v>0</v>
      </c>
      <c r="S37" s="12">
        <f t="shared" si="0"/>
        <v>0</v>
      </c>
      <c r="T37">
        <v>1.1883068084716799</v>
      </c>
      <c r="U37">
        <v>1.19769859313965</v>
      </c>
      <c r="V37">
        <v>0.99244481325149503</v>
      </c>
      <c r="W37" s="13">
        <v>0.20525377988815299</v>
      </c>
      <c r="X37">
        <v>0.19586199522018399</v>
      </c>
      <c r="Y37">
        <v>0.19586199522018399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771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5.97141456604004</v>
      </c>
      <c r="L38" s="7">
        <v>4.1214008331298801</v>
      </c>
      <c r="M38">
        <v>2.4947872161865199</v>
      </c>
      <c r="N38">
        <v>7.2168121337890598</v>
      </c>
      <c r="O38">
        <v>1</v>
      </c>
      <c r="P38">
        <v>1</v>
      </c>
      <c r="Q38">
        <v>9</v>
      </c>
      <c r="R38" s="12">
        <v>0.1111</v>
      </c>
      <c r="S38" s="12">
        <f t="shared" si="0"/>
        <v>0.1</v>
      </c>
      <c r="T38">
        <v>1.65915679931641</v>
      </c>
      <c r="U38">
        <v>1.4396772384643599</v>
      </c>
      <c r="V38">
        <v>1.40558934211731</v>
      </c>
      <c r="W38" s="13">
        <v>3.4087896347045898E-2</v>
      </c>
      <c r="X38">
        <v>0.25356745719909701</v>
      </c>
      <c r="Y38">
        <v>0.25356745719909701</v>
      </c>
      <c r="Z38">
        <v>0.1</v>
      </c>
      <c r="AA38">
        <v>0.8</v>
      </c>
      <c r="AB38">
        <v>0.88888888888888895</v>
      </c>
      <c r="AC38">
        <v>0.84210526315789502</v>
      </c>
      <c r="AD38">
        <v>0.2</v>
      </c>
      <c r="AE38">
        <v>0.7</v>
      </c>
    </row>
    <row r="39" spans="1:31" x14ac:dyDescent="0.15">
      <c r="A39" s="4">
        <v>478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4.9943904876709002</v>
      </c>
      <c r="L39" s="7">
        <v>4.1260299682617196</v>
      </c>
      <c r="M39">
        <v>4.0594615936279297</v>
      </c>
      <c r="N39">
        <v>8.6095924377441406</v>
      </c>
      <c r="O39">
        <v>1</v>
      </c>
      <c r="P39">
        <v>1</v>
      </c>
      <c r="Q39">
        <v>10</v>
      </c>
      <c r="R39" s="12">
        <v>0.1</v>
      </c>
      <c r="S39" s="12">
        <f t="shared" si="0"/>
        <v>0.1</v>
      </c>
      <c r="T39">
        <v>1.5057888031005899</v>
      </c>
      <c r="U39">
        <v>1.2243556976318399</v>
      </c>
      <c r="V39">
        <v>1.2418905496597299</v>
      </c>
      <c r="W39" s="13">
        <v>1.7534852027893101E-2</v>
      </c>
      <c r="X39">
        <v>0.26389825344085699</v>
      </c>
      <c r="Y39">
        <v>0.26389825344085699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724</v>
      </c>
      <c r="B40">
        <v>13</v>
      </c>
      <c r="C40">
        <v>7</v>
      </c>
      <c r="D40">
        <v>10</v>
      </c>
      <c r="E40">
        <v>10</v>
      </c>
      <c r="F40">
        <v>10</v>
      </c>
      <c r="G40">
        <v>0</v>
      </c>
      <c r="H40">
        <v>3</v>
      </c>
      <c r="I40">
        <v>7</v>
      </c>
      <c r="J40">
        <v>0.65</v>
      </c>
      <c r="K40">
        <v>5.6198463439941397</v>
      </c>
      <c r="L40" s="7">
        <v>4.1280155181884801</v>
      </c>
      <c r="M40">
        <v>3.1475677490234402</v>
      </c>
      <c r="N40">
        <v>3.5721302032470699</v>
      </c>
      <c r="O40">
        <v>1</v>
      </c>
      <c r="P40">
        <v>1</v>
      </c>
      <c r="Q40">
        <v>10</v>
      </c>
      <c r="R40" s="12">
        <v>0.1</v>
      </c>
      <c r="S40" s="12">
        <f t="shared" si="0"/>
        <v>0.1</v>
      </c>
      <c r="T40">
        <v>1.6311111450195299</v>
      </c>
      <c r="U40">
        <v>1.5609594583511399</v>
      </c>
      <c r="V40">
        <v>1.34388852119446</v>
      </c>
      <c r="W40" s="13">
        <v>0.217070937156677</v>
      </c>
      <c r="X40">
        <v>0.28722262382507302</v>
      </c>
      <c r="Y40">
        <v>0.28722262382507302</v>
      </c>
      <c r="Z40">
        <v>0.1</v>
      </c>
      <c r="AA40">
        <v>0.9</v>
      </c>
      <c r="AB40">
        <v>0.9</v>
      </c>
      <c r="AC40">
        <v>0.9</v>
      </c>
      <c r="AD40">
        <v>0.1</v>
      </c>
      <c r="AE40">
        <v>0.8</v>
      </c>
    </row>
    <row r="41" spans="1:31" x14ac:dyDescent="0.15">
      <c r="A41" s="4">
        <v>217</v>
      </c>
      <c r="B41">
        <v>13</v>
      </c>
      <c r="C41">
        <v>7</v>
      </c>
      <c r="D41">
        <v>10</v>
      </c>
      <c r="E41">
        <v>10</v>
      </c>
      <c r="F41">
        <v>10</v>
      </c>
      <c r="G41">
        <v>0</v>
      </c>
      <c r="H41">
        <v>3</v>
      </c>
      <c r="I41">
        <v>7</v>
      </c>
      <c r="J41">
        <v>0.65</v>
      </c>
      <c r="K41">
        <v>5.4756088256835902</v>
      </c>
      <c r="L41" s="7">
        <v>4.12908935546875</v>
      </c>
      <c r="M41">
        <v>3.40728759765625</v>
      </c>
      <c r="N41">
        <v>3.4572505950927699</v>
      </c>
      <c r="O41">
        <v>1</v>
      </c>
      <c r="P41">
        <v>1</v>
      </c>
      <c r="Q41">
        <v>8</v>
      </c>
      <c r="R41" s="12">
        <v>0.125</v>
      </c>
      <c r="S41" s="12">
        <f t="shared" si="0"/>
        <v>0.1</v>
      </c>
      <c r="T41">
        <v>1.5183258056640601</v>
      </c>
      <c r="U41">
        <v>1.4641958475112899</v>
      </c>
      <c r="V41">
        <v>1.26866555213928</v>
      </c>
      <c r="W41" s="13">
        <v>0.195530295372009</v>
      </c>
      <c r="X41">
        <v>0.24966025352478</v>
      </c>
      <c r="Y41">
        <v>0.24966025352478</v>
      </c>
      <c r="Z41">
        <v>0.1</v>
      </c>
      <c r="AA41">
        <v>0.7</v>
      </c>
      <c r="AB41">
        <v>0.875</v>
      </c>
      <c r="AC41">
        <v>0.77777777777777801</v>
      </c>
      <c r="AD41">
        <v>0.3</v>
      </c>
      <c r="AE41">
        <v>0.6</v>
      </c>
    </row>
    <row r="42" spans="1:31" x14ac:dyDescent="0.15">
      <c r="A42" s="4">
        <v>703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5.4773502349853498</v>
      </c>
      <c r="L42" s="7">
        <v>4.1336383819580096</v>
      </c>
      <c r="M42">
        <v>3.6641979217529301</v>
      </c>
      <c r="N42">
        <v>3.8084068298339799</v>
      </c>
      <c r="O42">
        <v>1</v>
      </c>
      <c r="P42">
        <v>1</v>
      </c>
      <c r="Q42">
        <v>8</v>
      </c>
      <c r="R42" s="12">
        <v>0.125</v>
      </c>
      <c r="S42" s="12">
        <f t="shared" si="0"/>
        <v>0.1</v>
      </c>
      <c r="T42">
        <v>1.44929695129395</v>
      </c>
      <c r="U42">
        <v>1.3894342184066799</v>
      </c>
      <c r="V42">
        <v>1.2010145187377901</v>
      </c>
      <c r="W42" s="13">
        <v>0.188419699668884</v>
      </c>
      <c r="X42">
        <v>0.24828243255615201</v>
      </c>
      <c r="Y42">
        <v>0.24828243255615201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530</v>
      </c>
      <c r="B43">
        <v>12</v>
      </c>
      <c r="C43">
        <v>8</v>
      </c>
      <c r="D43">
        <v>10</v>
      </c>
      <c r="E43">
        <v>10</v>
      </c>
      <c r="F43">
        <v>9</v>
      </c>
      <c r="G43">
        <v>1</v>
      </c>
      <c r="H43">
        <v>3</v>
      </c>
      <c r="I43">
        <v>7</v>
      </c>
      <c r="J43">
        <v>0.6</v>
      </c>
      <c r="K43">
        <v>5.4249000549316397</v>
      </c>
      <c r="L43" s="7">
        <v>4.1355056762695304</v>
      </c>
      <c r="M43">
        <v>4.2434196472168004</v>
      </c>
      <c r="N43">
        <v>4.4521369934081996</v>
      </c>
      <c r="O43">
        <v>0</v>
      </c>
      <c r="P43">
        <v>0</v>
      </c>
      <c r="Q43">
        <v>8</v>
      </c>
      <c r="R43" s="12">
        <v>0</v>
      </c>
      <c r="S43" s="12">
        <f t="shared" si="0"/>
        <v>0</v>
      </c>
      <c r="T43">
        <v>1.5121269226074201</v>
      </c>
      <c r="U43">
        <v>1.4175401926040601</v>
      </c>
      <c r="V43">
        <v>1.2847925424575799</v>
      </c>
      <c r="W43" s="13">
        <v>0.13274765014648399</v>
      </c>
      <c r="X43">
        <v>0.227334380149841</v>
      </c>
      <c r="Y43">
        <v>0.227334380149841</v>
      </c>
      <c r="Z43">
        <v>0</v>
      </c>
      <c r="AA43">
        <v>0.8</v>
      </c>
      <c r="AB43">
        <v>1</v>
      </c>
      <c r="AC43">
        <v>0.88888888888888895</v>
      </c>
      <c r="AD43">
        <v>0.2</v>
      </c>
      <c r="AE43">
        <v>0.8</v>
      </c>
    </row>
    <row r="44" spans="1:31" x14ac:dyDescent="0.15">
      <c r="A44" s="4">
        <v>429</v>
      </c>
      <c r="B44">
        <v>14</v>
      </c>
      <c r="C44">
        <v>6</v>
      </c>
      <c r="D44">
        <v>10</v>
      </c>
      <c r="E44">
        <v>10</v>
      </c>
      <c r="F44">
        <v>10</v>
      </c>
      <c r="G44">
        <v>0</v>
      </c>
      <c r="H44">
        <v>4</v>
      </c>
      <c r="I44">
        <v>6</v>
      </c>
      <c r="J44">
        <v>0.7</v>
      </c>
      <c r="K44">
        <v>5.5421791076660201</v>
      </c>
      <c r="L44" s="7">
        <v>4.1356716156005904</v>
      </c>
      <c r="M44">
        <v>3.90102958679199</v>
      </c>
      <c r="N44">
        <v>3.1252079010009801</v>
      </c>
      <c r="O44">
        <v>1</v>
      </c>
      <c r="P44">
        <v>1</v>
      </c>
      <c r="Q44">
        <v>10</v>
      </c>
      <c r="R44" s="12">
        <v>0.1</v>
      </c>
      <c r="S44" s="12">
        <f t="shared" si="0"/>
        <v>0.1</v>
      </c>
      <c r="T44">
        <v>1.4166622161865201</v>
      </c>
      <c r="U44">
        <v>1.4146490097045901</v>
      </c>
      <c r="V44">
        <v>1.1669127941131601</v>
      </c>
      <c r="W44" s="13">
        <v>0.247736215591431</v>
      </c>
      <c r="X44">
        <v>0.24974942207336401</v>
      </c>
      <c r="Y44">
        <v>0.24974942207336401</v>
      </c>
      <c r="Z44">
        <v>0.1</v>
      </c>
      <c r="AA44">
        <v>0.9</v>
      </c>
      <c r="AB44">
        <v>0.9</v>
      </c>
      <c r="AC44">
        <v>0.9</v>
      </c>
      <c r="AD44">
        <v>0.1</v>
      </c>
      <c r="AE44">
        <v>0.8</v>
      </c>
    </row>
    <row r="45" spans="1:31" x14ac:dyDescent="0.15">
      <c r="A45" s="4">
        <v>546</v>
      </c>
      <c r="B45">
        <v>10</v>
      </c>
      <c r="C45">
        <v>10</v>
      </c>
      <c r="D45">
        <v>10</v>
      </c>
      <c r="E45">
        <v>10</v>
      </c>
      <c r="F45">
        <v>9</v>
      </c>
      <c r="G45">
        <v>1</v>
      </c>
      <c r="H45">
        <v>1</v>
      </c>
      <c r="I45">
        <v>9</v>
      </c>
      <c r="J45">
        <v>0.5</v>
      </c>
      <c r="K45">
        <v>4.3516159057617196</v>
      </c>
      <c r="L45" s="7">
        <v>4.13596534729004</v>
      </c>
      <c r="M45">
        <v>8.3209362030029297</v>
      </c>
      <c r="N45">
        <v>6.8064727783203098</v>
      </c>
      <c r="O45">
        <v>0</v>
      </c>
      <c r="P45">
        <v>0</v>
      </c>
      <c r="Q45">
        <v>7</v>
      </c>
      <c r="R45" s="12">
        <v>0</v>
      </c>
      <c r="S45" s="12">
        <f t="shared" si="0"/>
        <v>0</v>
      </c>
      <c r="T45">
        <v>0.92034149169921897</v>
      </c>
      <c r="U45">
        <v>0.94248390197753895</v>
      </c>
      <c r="V45">
        <v>0.78947222232818604</v>
      </c>
      <c r="W45" s="13">
        <v>0.153011679649353</v>
      </c>
      <c r="X45">
        <v>0.13086926937103299</v>
      </c>
      <c r="Y45">
        <v>0.13086926937103299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902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4.9942569732665998</v>
      </c>
      <c r="L46" s="7">
        <v>4.13761329650879</v>
      </c>
      <c r="M46">
        <v>4.6904621124267596</v>
      </c>
      <c r="N46">
        <v>3.6452674865722701</v>
      </c>
      <c r="O46">
        <v>0</v>
      </c>
      <c r="P46">
        <v>0</v>
      </c>
      <c r="Q46">
        <v>8</v>
      </c>
      <c r="R46" s="12">
        <v>0</v>
      </c>
      <c r="S46" s="12">
        <f t="shared" ref="S46:S81" si="1">O46/E46</f>
        <v>0</v>
      </c>
      <c r="T46">
        <v>1.2903900146484399</v>
      </c>
      <c r="U46">
        <v>1.29183578491211</v>
      </c>
      <c r="V46">
        <v>1.07369649410248</v>
      </c>
      <c r="W46" s="13">
        <v>0.21813929080963099</v>
      </c>
      <c r="X46">
        <v>0.21669352054596</v>
      </c>
      <c r="Y46">
        <v>0.21669352054596</v>
      </c>
      <c r="Z46">
        <v>0</v>
      </c>
      <c r="AA46">
        <v>0.8</v>
      </c>
      <c r="AB46">
        <v>1</v>
      </c>
      <c r="AC46">
        <v>0.88888888888888895</v>
      </c>
      <c r="AD46">
        <v>0.2</v>
      </c>
      <c r="AE46">
        <v>0.8</v>
      </c>
    </row>
    <row r="47" spans="1:31" x14ac:dyDescent="0.15">
      <c r="A47" s="4">
        <v>263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4.49503517150879</v>
      </c>
      <c r="L47" s="7">
        <v>4.1408271789550799</v>
      </c>
      <c r="M47">
        <v>7.6184921264648402</v>
      </c>
      <c r="N47">
        <v>7.4062194824218697</v>
      </c>
      <c r="O47">
        <v>0</v>
      </c>
      <c r="P47">
        <v>0</v>
      </c>
      <c r="Q47">
        <v>2</v>
      </c>
      <c r="R47" s="12">
        <v>0</v>
      </c>
      <c r="S47" s="12">
        <f t="shared" si="1"/>
        <v>0</v>
      </c>
      <c r="T47">
        <v>1.15388107299805</v>
      </c>
      <c r="U47">
        <v>1.1183834075927701</v>
      </c>
      <c r="V47">
        <v>0.96617126464843694</v>
      </c>
      <c r="W47" s="13">
        <v>0.15221214294433599</v>
      </c>
      <c r="X47">
        <v>0.18770980834960899</v>
      </c>
      <c r="Y47">
        <v>0.18770980834960899</v>
      </c>
      <c r="Z47">
        <v>0</v>
      </c>
      <c r="AA47">
        <v>0.2</v>
      </c>
      <c r="AB47">
        <v>1</v>
      </c>
      <c r="AC47">
        <v>0.33333333333333298</v>
      </c>
      <c r="AD47">
        <v>0.8</v>
      </c>
      <c r="AE47">
        <v>0.2</v>
      </c>
    </row>
    <row r="48" spans="1:31" x14ac:dyDescent="0.15">
      <c r="A48" s="4">
        <v>369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4.7350654602050799</v>
      </c>
      <c r="L48" s="7">
        <v>4.1418609619140598</v>
      </c>
      <c r="M48">
        <v>6.0008373260498002</v>
      </c>
      <c r="N48">
        <v>5.2897377014160201</v>
      </c>
      <c r="O48">
        <v>0</v>
      </c>
      <c r="P48">
        <v>0</v>
      </c>
      <c r="Q48">
        <v>9</v>
      </c>
      <c r="R48" s="12">
        <v>0</v>
      </c>
      <c r="S48" s="12">
        <f t="shared" si="1"/>
        <v>0</v>
      </c>
      <c r="T48">
        <v>1.1931114196777299</v>
      </c>
      <c r="U48">
        <v>1.19661045074463</v>
      </c>
      <c r="V48">
        <v>0.99885237216949496</v>
      </c>
      <c r="W48" s="13">
        <v>0.197758078575134</v>
      </c>
      <c r="X48">
        <v>0.19425904750824</v>
      </c>
      <c r="Y48">
        <v>0.19425904750824</v>
      </c>
      <c r="Z48">
        <v>0</v>
      </c>
      <c r="AA48">
        <v>0.9</v>
      </c>
      <c r="AB48">
        <v>1</v>
      </c>
      <c r="AC48">
        <v>0.94736842105263197</v>
      </c>
      <c r="AD48">
        <v>0.1</v>
      </c>
      <c r="AE48">
        <v>0.9</v>
      </c>
    </row>
    <row r="49" spans="1:31" x14ac:dyDescent="0.15">
      <c r="A49" s="4">
        <v>166</v>
      </c>
      <c r="B49">
        <v>9</v>
      </c>
      <c r="C49">
        <v>11</v>
      </c>
      <c r="D49">
        <v>10</v>
      </c>
      <c r="E49">
        <v>10</v>
      </c>
      <c r="F49">
        <v>8</v>
      </c>
      <c r="G49">
        <v>2</v>
      </c>
      <c r="H49">
        <v>1</v>
      </c>
      <c r="I49">
        <v>9</v>
      </c>
      <c r="J49">
        <v>0.45</v>
      </c>
      <c r="K49">
        <v>4.6205883026123002</v>
      </c>
      <c r="L49" s="7">
        <v>4.2118053436279297</v>
      </c>
      <c r="M49">
        <v>7.48451805114746</v>
      </c>
      <c r="N49">
        <v>7.7242012023925799</v>
      </c>
      <c r="O49">
        <v>0</v>
      </c>
      <c r="P49">
        <v>0</v>
      </c>
      <c r="Q49">
        <v>5</v>
      </c>
      <c r="R49" s="12">
        <v>0</v>
      </c>
      <c r="S49" s="12">
        <f t="shared" si="1"/>
        <v>0</v>
      </c>
      <c r="T49">
        <v>0.99028015136718694</v>
      </c>
      <c r="U49">
        <v>0.92626953125</v>
      </c>
      <c r="V49">
        <v>0.86308193206787098</v>
      </c>
      <c r="W49" s="13">
        <v>6.3187599182128906E-2</v>
      </c>
      <c r="X49">
        <v>0.12719821929931599</v>
      </c>
      <c r="Y49">
        <v>0.12719821929931599</v>
      </c>
      <c r="Z49">
        <v>0</v>
      </c>
      <c r="AA49">
        <v>0.5</v>
      </c>
      <c r="AB49">
        <v>1</v>
      </c>
      <c r="AC49">
        <v>0.66666666666666696</v>
      </c>
      <c r="AD49">
        <v>0.5</v>
      </c>
      <c r="AE49">
        <v>0.5</v>
      </c>
    </row>
    <row r="50" spans="1:31" x14ac:dyDescent="0.15">
      <c r="A50" s="4">
        <v>127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4.5882797241210902</v>
      </c>
      <c r="L50" s="7">
        <v>4.2150363922119096</v>
      </c>
      <c r="M50">
        <v>7.7338390350341797</v>
      </c>
      <c r="N50">
        <v>7.6422290802001998</v>
      </c>
      <c r="O50">
        <v>0</v>
      </c>
      <c r="P50">
        <v>0</v>
      </c>
      <c r="Q50">
        <v>7</v>
      </c>
      <c r="R50" s="12">
        <v>0</v>
      </c>
      <c r="S50" s="12">
        <f t="shared" si="1"/>
        <v>0</v>
      </c>
      <c r="T50">
        <v>1.14548492431641</v>
      </c>
      <c r="U50">
        <v>1.13467216491699</v>
      </c>
      <c r="V50">
        <v>0.964638531208038</v>
      </c>
      <c r="W50" s="13">
        <v>0.170033633708954</v>
      </c>
      <c r="X50">
        <v>0.180846393108368</v>
      </c>
      <c r="Y50">
        <v>0.180846393108368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247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>
        <v>4.8043727874755904</v>
      </c>
      <c r="L51" s="7">
        <v>4.2196235656738299</v>
      </c>
      <c r="M51">
        <v>5.3867359161376998</v>
      </c>
      <c r="N51">
        <v>3.616455078125</v>
      </c>
      <c r="O51">
        <v>0</v>
      </c>
      <c r="P51">
        <v>0</v>
      </c>
      <c r="Q51">
        <v>7</v>
      </c>
      <c r="R51" s="12">
        <v>0</v>
      </c>
      <c r="S51" s="12">
        <f t="shared" si="1"/>
        <v>0</v>
      </c>
      <c r="T51">
        <v>1.2155742645263701</v>
      </c>
      <c r="U51">
        <v>1.2438005208969101</v>
      </c>
      <c r="V51">
        <v>1.01621210575104</v>
      </c>
      <c r="W51" s="13">
        <v>0.227588415145874</v>
      </c>
      <c r="X51">
        <v>0.19936215877533001</v>
      </c>
      <c r="Y51">
        <v>0.19936215877533001</v>
      </c>
      <c r="Z51">
        <v>0</v>
      </c>
      <c r="AA51">
        <v>0.7</v>
      </c>
      <c r="AB51">
        <v>1</v>
      </c>
      <c r="AC51">
        <v>0.82352941176470595</v>
      </c>
      <c r="AD51">
        <v>0.3</v>
      </c>
      <c r="AE51">
        <v>0.7</v>
      </c>
    </row>
    <row r="52" spans="1:31" x14ac:dyDescent="0.15">
      <c r="A52" s="4">
        <v>269</v>
      </c>
      <c r="B52">
        <v>17</v>
      </c>
      <c r="C52">
        <v>3</v>
      </c>
      <c r="D52">
        <v>10</v>
      </c>
      <c r="E52">
        <v>10</v>
      </c>
      <c r="F52">
        <v>10</v>
      </c>
      <c r="G52">
        <v>0</v>
      </c>
      <c r="H52">
        <v>7</v>
      </c>
      <c r="I52">
        <v>3</v>
      </c>
      <c r="J52">
        <v>0.85</v>
      </c>
      <c r="K52">
        <v>6.5289592742919904</v>
      </c>
      <c r="L52" s="7">
        <v>4.22434425354004</v>
      </c>
      <c r="M52">
        <v>4.2007942199706996</v>
      </c>
      <c r="N52">
        <v>3.21380615234375</v>
      </c>
      <c r="O52">
        <v>0</v>
      </c>
      <c r="P52">
        <v>0</v>
      </c>
      <c r="Q52">
        <v>9</v>
      </c>
      <c r="R52" s="12">
        <v>0</v>
      </c>
      <c r="S52" s="12">
        <f t="shared" si="1"/>
        <v>0</v>
      </c>
      <c r="T52">
        <v>2.0630416870117201</v>
      </c>
      <c r="U52">
        <v>2.0780673027038601</v>
      </c>
      <c r="V52">
        <v>1.72464883327484</v>
      </c>
      <c r="W52" s="13">
        <v>0.353418469429016</v>
      </c>
      <c r="X52">
        <v>0.338392853736877</v>
      </c>
      <c r="Y52">
        <v>0.338392853736877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612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4.3646373748779297</v>
      </c>
      <c r="L53" s="7">
        <v>4.2281417846679696</v>
      </c>
      <c r="M53">
        <v>8.7971401214599592</v>
      </c>
      <c r="N53">
        <v>6.4415969848632804</v>
      </c>
      <c r="O53">
        <v>0</v>
      </c>
      <c r="P53">
        <v>0</v>
      </c>
      <c r="Q53">
        <v>7</v>
      </c>
      <c r="R53" s="12">
        <v>0</v>
      </c>
      <c r="S53" s="12">
        <f t="shared" si="1"/>
        <v>0</v>
      </c>
      <c r="T53">
        <v>1.02359199523926</v>
      </c>
      <c r="U53">
        <v>1.0973358154296899</v>
      </c>
      <c r="V53">
        <v>0.85296857357025102</v>
      </c>
      <c r="W53" s="13">
        <v>0.24436724185943601</v>
      </c>
      <c r="X53">
        <v>0.17062342166900599</v>
      </c>
      <c r="Y53">
        <v>0.17062342166900599</v>
      </c>
      <c r="Z53">
        <v>0</v>
      </c>
      <c r="AA53">
        <v>0.7</v>
      </c>
      <c r="AB53">
        <v>1</v>
      </c>
      <c r="AC53">
        <v>0.82352941176470595</v>
      </c>
      <c r="AD53">
        <v>0.3</v>
      </c>
      <c r="AE53">
        <v>0.7</v>
      </c>
    </row>
    <row r="54" spans="1:31" x14ac:dyDescent="0.15">
      <c r="A54" s="4">
        <v>156</v>
      </c>
      <c r="B54">
        <v>15</v>
      </c>
      <c r="C54">
        <v>5</v>
      </c>
      <c r="D54">
        <v>10</v>
      </c>
      <c r="E54">
        <v>10</v>
      </c>
      <c r="F54">
        <v>10</v>
      </c>
      <c r="G54">
        <v>0</v>
      </c>
      <c r="H54">
        <v>5</v>
      </c>
      <c r="I54">
        <v>5</v>
      </c>
      <c r="J54">
        <v>0.75</v>
      </c>
      <c r="K54">
        <v>5.7591991424560502</v>
      </c>
      <c r="L54" s="7">
        <v>4.2316150665283203</v>
      </c>
      <c r="M54">
        <v>4.5075874328613299</v>
      </c>
      <c r="N54">
        <v>3.6071128845214799</v>
      </c>
      <c r="O54">
        <v>0</v>
      </c>
      <c r="P54">
        <v>0</v>
      </c>
      <c r="Q54">
        <v>7</v>
      </c>
      <c r="R54" s="12">
        <v>0</v>
      </c>
      <c r="S54" s="12">
        <f t="shared" si="1"/>
        <v>0</v>
      </c>
      <c r="T54">
        <v>1.2883491516113299</v>
      </c>
      <c r="U54">
        <v>1.29451251029968</v>
      </c>
      <c r="V54">
        <v>1.09758853912353</v>
      </c>
      <c r="W54" s="13">
        <v>0.19692397117614699</v>
      </c>
      <c r="X54">
        <v>0.190760612487793</v>
      </c>
      <c r="Y54">
        <v>0.190760612487793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822</v>
      </c>
      <c r="B55">
        <v>13</v>
      </c>
      <c r="C55">
        <v>7</v>
      </c>
      <c r="D55">
        <v>10</v>
      </c>
      <c r="E55">
        <v>10</v>
      </c>
      <c r="F55">
        <v>10</v>
      </c>
      <c r="G55">
        <v>0</v>
      </c>
      <c r="H55">
        <v>3</v>
      </c>
      <c r="I55">
        <v>7</v>
      </c>
      <c r="J55">
        <v>0.65</v>
      </c>
      <c r="K55">
        <v>5.9955062866210902</v>
      </c>
      <c r="L55" s="7">
        <v>4.2326908111572301</v>
      </c>
      <c r="M55">
        <v>2.9132118225097701</v>
      </c>
      <c r="N55">
        <v>3.9910850524902299</v>
      </c>
      <c r="O55">
        <v>2</v>
      </c>
      <c r="P55">
        <v>2</v>
      </c>
      <c r="Q55">
        <v>12</v>
      </c>
      <c r="R55" s="12">
        <v>0.16669999999999999</v>
      </c>
      <c r="S55" s="12">
        <f t="shared" si="1"/>
        <v>0.2</v>
      </c>
      <c r="T55">
        <v>1.7879619598388701</v>
      </c>
      <c r="U55">
        <v>1.676225066185</v>
      </c>
      <c r="V55">
        <v>1.46119177341461</v>
      </c>
      <c r="W55" s="13">
        <v>0.21503329277038599</v>
      </c>
      <c r="X55">
        <v>0.32677018642425498</v>
      </c>
      <c r="Y55">
        <v>0.32677018642425498</v>
      </c>
      <c r="Z55">
        <v>0.2</v>
      </c>
      <c r="AA55">
        <v>1</v>
      </c>
      <c r="AB55">
        <v>0.83333333333333304</v>
      </c>
      <c r="AC55">
        <v>0.90909090909090895</v>
      </c>
      <c r="AD55">
        <v>0</v>
      </c>
      <c r="AE55">
        <v>0.8</v>
      </c>
    </row>
    <row r="56" spans="1:31" x14ac:dyDescent="0.15">
      <c r="A56" s="4">
        <v>713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5.3670501708984402</v>
      </c>
      <c r="L56" s="7">
        <v>4.2337970733642596</v>
      </c>
      <c r="M56">
        <v>3.1635761260986301</v>
      </c>
      <c r="N56">
        <v>4.3284873962402299</v>
      </c>
      <c r="O56">
        <v>1</v>
      </c>
      <c r="P56">
        <v>1</v>
      </c>
      <c r="Q56">
        <v>9</v>
      </c>
      <c r="R56" s="12">
        <v>0.1111</v>
      </c>
      <c r="S56" s="12">
        <f t="shared" si="1"/>
        <v>0.1</v>
      </c>
      <c r="T56">
        <v>1.5429782867431601</v>
      </c>
      <c r="U56">
        <v>1.4417095184326201</v>
      </c>
      <c r="V56">
        <v>1.2681801319122299</v>
      </c>
      <c r="W56" s="13">
        <v>0.17352938652038599</v>
      </c>
      <c r="X56">
        <v>0.27479815483093301</v>
      </c>
      <c r="Y56">
        <v>0.27479815483093301</v>
      </c>
      <c r="Z56">
        <v>0.1</v>
      </c>
      <c r="AA56">
        <v>0.8</v>
      </c>
      <c r="AB56">
        <v>0.88888888888888895</v>
      </c>
      <c r="AC56">
        <v>0.84210526315789502</v>
      </c>
      <c r="AD56">
        <v>0.2</v>
      </c>
      <c r="AE56">
        <v>0.7</v>
      </c>
    </row>
    <row r="57" spans="1:31" ht="12" customHeight="1" x14ac:dyDescent="0.15">
      <c r="A57" s="4">
        <v>824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5.1635837554931596</v>
      </c>
      <c r="L57" s="7">
        <v>4.3282947540283203</v>
      </c>
      <c r="M57">
        <v>4.6453266143798801</v>
      </c>
      <c r="N57">
        <v>8.7051639556884801</v>
      </c>
      <c r="O57">
        <v>1</v>
      </c>
      <c r="P57">
        <v>1</v>
      </c>
      <c r="Q57">
        <v>10</v>
      </c>
      <c r="R57" s="12">
        <v>0.1</v>
      </c>
      <c r="S57" s="12">
        <f t="shared" si="1"/>
        <v>0.1</v>
      </c>
      <c r="T57">
        <v>1.5068454742431601</v>
      </c>
      <c r="U57">
        <v>1.2630596160888701</v>
      </c>
      <c r="V57">
        <v>1.2353279590606701</v>
      </c>
      <c r="W57" s="13">
        <v>2.7731657028198201E-2</v>
      </c>
      <c r="X57">
        <v>0.27151751518249501</v>
      </c>
      <c r="Y57">
        <v>0.27151751518249501</v>
      </c>
      <c r="Z57">
        <v>0.1</v>
      </c>
      <c r="AA57">
        <v>0.9</v>
      </c>
      <c r="AB57">
        <v>0.9</v>
      </c>
      <c r="AC57">
        <v>0.9</v>
      </c>
      <c r="AD57">
        <v>0.1</v>
      </c>
      <c r="AE57">
        <v>0.8</v>
      </c>
    </row>
    <row r="58" spans="1:31" x14ac:dyDescent="0.15">
      <c r="A58" s="4">
        <v>426</v>
      </c>
      <c r="B58">
        <v>13</v>
      </c>
      <c r="C58">
        <v>7</v>
      </c>
      <c r="D58">
        <v>10</v>
      </c>
      <c r="E58">
        <v>10</v>
      </c>
      <c r="F58">
        <v>10</v>
      </c>
      <c r="G58">
        <v>0</v>
      </c>
      <c r="H58">
        <v>3</v>
      </c>
      <c r="I58">
        <v>7</v>
      </c>
      <c r="J58">
        <v>0.65</v>
      </c>
      <c r="K58">
        <v>5.5650978088378897</v>
      </c>
      <c r="L58" s="7">
        <v>4.3290309906005904</v>
      </c>
      <c r="M58">
        <v>4.2775154113769496</v>
      </c>
      <c r="N58">
        <v>4.0466403961181596</v>
      </c>
      <c r="O58">
        <v>0</v>
      </c>
      <c r="P58">
        <v>0</v>
      </c>
      <c r="Q58">
        <v>4</v>
      </c>
      <c r="R58" s="12">
        <v>0</v>
      </c>
      <c r="S58" s="12">
        <f t="shared" si="1"/>
        <v>0</v>
      </c>
      <c r="T58">
        <v>1.3698768615722701</v>
      </c>
      <c r="U58">
        <v>1.3491910696029701</v>
      </c>
      <c r="V58">
        <v>1.14192843437195</v>
      </c>
      <c r="W58" s="13">
        <v>0.20726263523101801</v>
      </c>
      <c r="X58">
        <v>0.22794842720031699</v>
      </c>
      <c r="Y58">
        <v>0.22794842720031699</v>
      </c>
      <c r="Z58">
        <v>0</v>
      </c>
      <c r="AA58">
        <v>0.4</v>
      </c>
      <c r="AB58">
        <v>1</v>
      </c>
      <c r="AC58">
        <v>0.57142857142857195</v>
      </c>
      <c r="AD58">
        <v>0.6</v>
      </c>
      <c r="AE58">
        <v>0.4</v>
      </c>
    </row>
    <row r="59" spans="1:31" x14ac:dyDescent="0.15">
      <c r="A59" s="4">
        <v>691</v>
      </c>
      <c r="B59">
        <v>12</v>
      </c>
      <c r="C59">
        <v>8</v>
      </c>
      <c r="D59">
        <v>10</v>
      </c>
      <c r="E59">
        <v>10</v>
      </c>
      <c r="F59">
        <v>10</v>
      </c>
      <c r="G59">
        <v>0</v>
      </c>
      <c r="H59">
        <v>2</v>
      </c>
      <c r="I59">
        <v>8</v>
      </c>
      <c r="J59">
        <v>0.6</v>
      </c>
      <c r="K59">
        <v>4.8964290618896502</v>
      </c>
      <c r="L59" s="7">
        <v>4.3294925689697301</v>
      </c>
      <c r="M59">
        <v>5.4716281890869096</v>
      </c>
      <c r="N59">
        <v>4.26235008239746</v>
      </c>
      <c r="O59">
        <v>0</v>
      </c>
      <c r="P59">
        <v>0</v>
      </c>
      <c r="Q59">
        <v>7</v>
      </c>
      <c r="R59" s="12">
        <v>0</v>
      </c>
      <c r="S59" s="12">
        <f t="shared" si="1"/>
        <v>0</v>
      </c>
      <c r="T59">
        <v>1.1097564697265601</v>
      </c>
      <c r="U59">
        <v>1.1316432952880899</v>
      </c>
      <c r="V59">
        <v>0.93526744842529297</v>
      </c>
      <c r="W59" s="13">
        <v>0.196375846862793</v>
      </c>
      <c r="X59">
        <v>0.17448902130127</v>
      </c>
      <c r="Y59">
        <v>0.17448902130127</v>
      </c>
      <c r="Z59">
        <v>0</v>
      </c>
      <c r="AA59">
        <v>0.7</v>
      </c>
      <c r="AB59">
        <v>1</v>
      </c>
      <c r="AC59">
        <v>0.82352941176470595</v>
      </c>
      <c r="AD59">
        <v>0.3</v>
      </c>
      <c r="AE59">
        <v>0.7</v>
      </c>
    </row>
    <row r="60" spans="1:31" x14ac:dyDescent="0.15">
      <c r="A60" s="4">
        <v>722</v>
      </c>
      <c r="B60">
        <v>11</v>
      </c>
      <c r="C60">
        <v>9</v>
      </c>
      <c r="D60">
        <v>10</v>
      </c>
      <c r="E60">
        <v>10</v>
      </c>
      <c r="F60">
        <v>9</v>
      </c>
      <c r="G60">
        <v>1</v>
      </c>
      <c r="H60">
        <v>2</v>
      </c>
      <c r="I60">
        <v>8</v>
      </c>
      <c r="J60">
        <v>0.55000000000000004</v>
      </c>
      <c r="K60">
        <v>5.2429428100585902</v>
      </c>
      <c r="L60" s="7">
        <v>4.3295440673828098</v>
      </c>
      <c r="M60">
        <v>4.3462657928466797</v>
      </c>
      <c r="N60">
        <v>4.5878963470459002</v>
      </c>
      <c r="O60">
        <v>0</v>
      </c>
      <c r="P60">
        <v>0</v>
      </c>
      <c r="Q60">
        <v>7</v>
      </c>
      <c r="R60" s="12">
        <v>0</v>
      </c>
      <c r="S60" s="12">
        <f t="shared" si="1"/>
        <v>0</v>
      </c>
      <c r="T60">
        <v>1.10601234436035</v>
      </c>
      <c r="U60">
        <v>1.06958103179932</v>
      </c>
      <c r="V60">
        <v>0.93851566314697299</v>
      </c>
      <c r="W60" s="13">
        <v>0.131065368652344</v>
      </c>
      <c r="X60">
        <v>0.16749668121337899</v>
      </c>
      <c r="Y60">
        <v>0.16749668121337899</v>
      </c>
      <c r="Z60">
        <v>0</v>
      </c>
      <c r="AA60">
        <v>0.7</v>
      </c>
      <c r="AB60">
        <v>1</v>
      </c>
      <c r="AC60">
        <v>0.82352941176470595</v>
      </c>
      <c r="AD60">
        <v>0.3</v>
      </c>
      <c r="AE60">
        <v>0.7</v>
      </c>
    </row>
    <row r="61" spans="1:31" x14ac:dyDescent="0.15">
      <c r="A61" s="4">
        <v>283</v>
      </c>
      <c r="B61">
        <v>10</v>
      </c>
      <c r="C61">
        <v>10</v>
      </c>
      <c r="D61">
        <v>10</v>
      </c>
      <c r="E61">
        <v>10</v>
      </c>
      <c r="F61">
        <v>9</v>
      </c>
      <c r="G61">
        <v>1</v>
      </c>
      <c r="H61">
        <v>1</v>
      </c>
      <c r="I61">
        <v>9</v>
      </c>
      <c r="J61">
        <v>0.5</v>
      </c>
      <c r="K61">
        <v>6.0948810577392596</v>
      </c>
      <c r="L61" s="7">
        <v>5.9843196868896502</v>
      </c>
      <c r="M61">
        <v>10.5602874755859</v>
      </c>
      <c r="N61">
        <v>6.1899909973144496</v>
      </c>
      <c r="O61">
        <v>0</v>
      </c>
      <c r="P61">
        <v>0</v>
      </c>
      <c r="Q61">
        <v>8</v>
      </c>
      <c r="R61" s="12">
        <v>0</v>
      </c>
      <c r="S61" s="12">
        <f t="shared" si="1"/>
        <v>0</v>
      </c>
      <c r="T61">
        <v>1.2118682861328101</v>
      </c>
      <c r="U61">
        <v>1.2939567565918</v>
      </c>
      <c r="V61">
        <v>0.98129290342330899</v>
      </c>
      <c r="W61" s="13">
        <v>0.31266385316848699</v>
      </c>
      <c r="X61">
        <v>0.23057538270950301</v>
      </c>
      <c r="Y61">
        <v>0.23057538270950301</v>
      </c>
      <c r="Z61">
        <v>0</v>
      </c>
      <c r="AA61">
        <v>0.8</v>
      </c>
      <c r="AB61">
        <v>1</v>
      </c>
      <c r="AC61">
        <v>0.88888888888888895</v>
      </c>
      <c r="AD61">
        <v>0.2</v>
      </c>
      <c r="AE61">
        <v>0.8</v>
      </c>
    </row>
    <row r="62" spans="1:31" x14ac:dyDescent="0.15">
      <c r="A62" s="4">
        <v>26</v>
      </c>
      <c r="B62">
        <v>12</v>
      </c>
      <c r="C62">
        <v>8</v>
      </c>
      <c r="D62">
        <v>10</v>
      </c>
      <c r="E62">
        <v>10</v>
      </c>
      <c r="F62">
        <v>10</v>
      </c>
      <c r="G62">
        <v>0</v>
      </c>
      <c r="H62">
        <v>2</v>
      </c>
      <c r="I62">
        <v>8</v>
      </c>
      <c r="J62">
        <v>0.6</v>
      </c>
      <c r="K62">
        <v>5.2552204132080096</v>
      </c>
      <c r="L62" s="7">
        <v>4.3341083526611301</v>
      </c>
      <c r="M62">
        <v>4.9047622680664098</v>
      </c>
      <c r="N62">
        <v>5.3188915252685502</v>
      </c>
      <c r="O62">
        <v>0</v>
      </c>
      <c r="P62">
        <v>0</v>
      </c>
      <c r="Q62">
        <v>4</v>
      </c>
      <c r="R62" s="12">
        <v>0</v>
      </c>
      <c r="S62" s="12">
        <f t="shared" si="1"/>
        <v>0</v>
      </c>
      <c r="T62">
        <v>1.20943450927734</v>
      </c>
      <c r="U62">
        <v>1.1855440139770499</v>
      </c>
      <c r="V62">
        <v>1.0173877477645901</v>
      </c>
      <c r="W62" s="13">
        <v>0.16815626621246299</v>
      </c>
      <c r="X62">
        <v>0.19204676151275599</v>
      </c>
      <c r="Y62">
        <v>0.19204676151275599</v>
      </c>
      <c r="Z62">
        <v>0</v>
      </c>
      <c r="AA62">
        <v>0.4</v>
      </c>
      <c r="AB62">
        <v>1</v>
      </c>
      <c r="AC62">
        <v>0.57142857142857195</v>
      </c>
      <c r="AD62">
        <v>0.6</v>
      </c>
      <c r="AE62">
        <v>0.4</v>
      </c>
    </row>
    <row r="63" spans="1:31" x14ac:dyDescent="0.15">
      <c r="A63" s="4">
        <v>810</v>
      </c>
      <c r="B63">
        <v>11</v>
      </c>
      <c r="C63">
        <v>9</v>
      </c>
      <c r="D63">
        <v>10</v>
      </c>
      <c r="E63">
        <v>10</v>
      </c>
      <c r="F63">
        <v>10</v>
      </c>
      <c r="G63">
        <v>0</v>
      </c>
      <c r="H63">
        <v>1</v>
      </c>
      <c r="I63">
        <v>9</v>
      </c>
      <c r="J63">
        <v>0.55000000000000004</v>
      </c>
      <c r="K63">
        <v>4.8922367095947301</v>
      </c>
      <c r="L63" s="7">
        <v>4.3384208679199201</v>
      </c>
      <c r="M63">
        <v>6.7345428466796902</v>
      </c>
      <c r="N63">
        <v>8.2005157470703107</v>
      </c>
      <c r="O63">
        <v>0</v>
      </c>
      <c r="P63">
        <v>0</v>
      </c>
      <c r="Q63">
        <v>8</v>
      </c>
      <c r="R63" s="12">
        <v>0</v>
      </c>
      <c r="S63" s="12">
        <f t="shared" si="1"/>
        <v>0</v>
      </c>
      <c r="T63">
        <v>1.2678184509277299</v>
      </c>
      <c r="U63">
        <v>1.1643428802490201</v>
      </c>
      <c r="V63">
        <v>1.0527038574218699</v>
      </c>
      <c r="W63" s="13">
        <v>0.11163902282714799</v>
      </c>
      <c r="X63">
        <v>0.21511459350585899</v>
      </c>
      <c r="Y63">
        <v>0.21511459350585899</v>
      </c>
      <c r="Z63">
        <v>0</v>
      </c>
      <c r="AA63">
        <v>0.8</v>
      </c>
      <c r="AB63">
        <v>1</v>
      </c>
      <c r="AC63">
        <v>0.88888888888888895</v>
      </c>
      <c r="AD63">
        <v>0.2</v>
      </c>
      <c r="AE63">
        <v>0.8</v>
      </c>
    </row>
    <row r="64" spans="1:31" x14ac:dyDescent="0.15">
      <c r="A64" s="4">
        <v>827</v>
      </c>
      <c r="B64">
        <v>12</v>
      </c>
      <c r="C64">
        <v>8</v>
      </c>
      <c r="D64">
        <v>10</v>
      </c>
      <c r="E64">
        <v>10</v>
      </c>
      <c r="F64">
        <v>10</v>
      </c>
      <c r="G64">
        <v>0</v>
      </c>
      <c r="H64">
        <v>2</v>
      </c>
      <c r="I64">
        <v>8</v>
      </c>
      <c r="J64">
        <v>0.6</v>
      </c>
      <c r="K64">
        <v>4.7000236511230504</v>
      </c>
      <c r="L64" s="7">
        <v>4.3390541076660201</v>
      </c>
      <c r="M64">
        <v>5.9430351257324201</v>
      </c>
      <c r="N64">
        <v>3.8098163604736301</v>
      </c>
      <c r="O64">
        <v>0</v>
      </c>
      <c r="P64">
        <v>0</v>
      </c>
      <c r="Q64">
        <v>9</v>
      </c>
      <c r="R64" s="12">
        <v>0</v>
      </c>
      <c r="S64" s="12">
        <f t="shared" si="1"/>
        <v>0</v>
      </c>
      <c r="T64">
        <v>1.2329559326171899</v>
      </c>
      <c r="U64">
        <v>1.2876396179199201</v>
      </c>
      <c r="V64">
        <v>1.01820540428162</v>
      </c>
      <c r="W64" s="13">
        <v>0.269434213638306</v>
      </c>
      <c r="X64">
        <v>0.21475052833557101</v>
      </c>
      <c r="Y64">
        <v>0.21475052833557101</v>
      </c>
      <c r="Z64">
        <v>0</v>
      </c>
      <c r="AA64">
        <v>0.9</v>
      </c>
      <c r="AB64">
        <v>1</v>
      </c>
      <c r="AC64">
        <v>0.94736842105263197</v>
      </c>
      <c r="AD64">
        <v>0.1</v>
      </c>
      <c r="AE64">
        <v>0.9</v>
      </c>
    </row>
    <row r="65" spans="1:31" x14ac:dyDescent="0.15">
      <c r="A65" s="4">
        <v>568</v>
      </c>
      <c r="B65">
        <v>15</v>
      </c>
      <c r="C65">
        <v>5</v>
      </c>
      <c r="D65">
        <v>10</v>
      </c>
      <c r="E65">
        <v>10</v>
      </c>
      <c r="F65">
        <v>10</v>
      </c>
      <c r="G65">
        <v>0</v>
      </c>
      <c r="H65">
        <v>5</v>
      </c>
      <c r="I65">
        <v>5</v>
      </c>
      <c r="J65">
        <v>0.75</v>
      </c>
      <c r="K65">
        <v>5.67836570739746</v>
      </c>
      <c r="L65" s="7">
        <v>4.3404655456543004</v>
      </c>
      <c r="M65">
        <v>4.8911170959472701</v>
      </c>
      <c r="N65">
        <v>3.7771015167236301</v>
      </c>
      <c r="O65">
        <v>0</v>
      </c>
      <c r="P65">
        <v>0</v>
      </c>
      <c r="Q65">
        <v>9</v>
      </c>
      <c r="R65" s="12">
        <v>0</v>
      </c>
      <c r="S65" s="12">
        <f t="shared" si="1"/>
        <v>0</v>
      </c>
      <c r="T65">
        <v>1.7539424896240201</v>
      </c>
      <c r="U65">
        <v>1.7206493616104099</v>
      </c>
      <c r="V65">
        <v>1.46603047847748</v>
      </c>
      <c r="W65" s="13">
        <v>0.25461888313293501</v>
      </c>
      <c r="X65">
        <v>0.28791201114654502</v>
      </c>
      <c r="Y65">
        <v>0.28791201114654502</v>
      </c>
      <c r="Z65">
        <v>0</v>
      </c>
      <c r="AA65">
        <v>0.9</v>
      </c>
      <c r="AB65">
        <v>1</v>
      </c>
      <c r="AC65">
        <v>0.94736842105263197</v>
      </c>
      <c r="AD65">
        <v>0.1</v>
      </c>
      <c r="AE65">
        <v>0.9</v>
      </c>
    </row>
    <row r="66" spans="1:31" x14ac:dyDescent="0.15">
      <c r="A66" s="4">
        <v>997</v>
      </c>
      <c r="B66">
        <v>11</v>
      </c>
      <c r="C66">
        <v>9</v>
      </c>
      <c r="D66">
        <v>10</v>
      </c>
      <c r="E66">
        <v>10</v>
      </c>
      <c r="F66">
        <v>9</v>
      </c>
      <c r="G66">
        <v>1</v>
      </c>
      <c r="H66">
        <v>2</v>
      </c>
      <c r="I66">
        <v>8</v>
      </c>
      <c r="J66">
        <v>0.55000000000000004</v>
      </c>
      <c r="K66">
        <v>4.6516838073730504</v>
      </c>
      <c r="L66" s="7">
        <v>4.3425559997558603</v>
      </c>
      <c r="M66">
        <v>6.0293121337890598</v>
      </c>
      <c r="N66">
        <v>3.6540908813476598</v>
      </c>
      <c r="O66">
        <v>0</v>
      </c>
      <c r="P66">
        <v>0</v>
      </c>
      <c r="Q66">
        <v>6</v>
      </c>
      <c r="R66" s="12">
        <v>0</v>
      </c>
      <c r="S66" s="12">
        <f t="shared" si="1"/>
        <v>0</v>
      </c>
      <c r="T66">
        <v>1.04219245910645</v>
      </c>
      <c r="U66">
        <v>1.07353687286377</v>
      </c>
      <c r="V66">
        <v>0.88867664337158203</v>
      </c>
      <c r="W66" s="13">
        <v>0.184860229492187</v>
      </c>
      <c r="X66">
        <v>0.153515815734863</v>
      </c>
      <c r="Y66">
        <v>0.153515815734863</v>
      </c>
      <c r="Z66">
        <v>0</v>
      </c>
      <c r="AA66">
        <v>0.6</v>
      </c>
      <c r="AB66">
        <v>1</v>
      </c>
      <c r="AC66">
        <v>0.75</v>
      </c>
      <c r="AD66">
        <v>0.4</v>
      </c>
      <c r="AE66">
        <v>0.6</v>
      </c>
    </row>
    <row r="67" spans="1:31" x14ac:dyDescent="0.15">
      <c r="A67" s="4">
        <v>993</v>
      </c>
      <c r="B67">
        <v>12</v>
      </c>
      <c r="C67">
        <v>8</v>
      </c>
      <c r="D67">
        <v>10</v>
      </c>
      <c r="E67">
        <v>10</v>
      </c>
      <c r="F67">
        <v>10</v>
      </c>
      <c r="G67">
        <v>0</v>
      </c>
      <c r="H67">
        <v>2</v>
      </c>
      <c r="I67">
        <v>8</v>
      </c>
      <c r="J67">
        <v>0.6</v>
      </c>
      <c r="K67">
        <v>5.0219879150390598</v>
      </c>
      <c r="L67" s="7">
        <v>4.3445358276367196</v>
      </c>
      <c r="M67">
        <v>5.1888332366943404</v>
      </c>
      <c r="N67">
        <v>4.4426212310790998</v>
      </c>
      <c r="O67">
        <v>0</v>
      </c>
      <c r="P67">
        <v>0</v>
      </c>
      <c r="Q67">
        <v>9</v>
      </c>
      <c r="R67" s="12">
        <v>0</v>
      </c>
      <c r="S67" s="12">
        <f t="shared" si="1"/>
        <v>0</v>
      </c>
      <c r="T67">
        <v>1.32853507995605</v>
      </c>
      <c r="U67">
        <v>1.3056221008300799</v>
      </c>
      <c r="V67">
        <v>1.0897022485732999</v>
      </c>
      <c r="W67" s="13">
        <v>0.21591985225677501</v>
      </c>
      <c r="X67">
        <v>0.23883283138275099</v>
      </c>
      <c r="Y67">
        <v>0.23883283138275099</v>
      </c>
      <c r="Z67">
        <v>0</v>
      </c>
      <c r="AA67">
        <v>0.9</v>
      </c>
      <c r="AB67">
        <v>1</v>
      </c>
      <c r="AC67">
        <v>0.94736842105263197</v>
      </c>
      <c r="AD67">
        <v>0.1</v>
      </c>
      <c r="AE67">
        <v>0.9</v>
      </c>
    </row>
    <row r="68" spans="1:31" x14ac:dyDescent="0.15">
      <c r="A68" s="4">
        <v>449</v>
      </c>
      <c r="B68">
        <v>11</v>
      </c>
      <c r="C68">
        <v>9</v>
      </c>
      <c r="D68">
        <v>10</v>
      </c>
      <c r="E68">
        <v>10</v>
      </c>
      <c r="F68">
        <v>10</v>
      </c>
      <c r="G68">
        <v>0</v>
      </c>
      <c r="H68">
        <v>1</v>
      </c>
      <c r="I68">
        <v>9</v>
      </c>
      <c r="J68">
        <v>0.55000000000000004</v>
      </c>
      <c r="K68">
        <v>5.3996410369873002</v>
      </c>
      <c r="L68" s="7">
        <v>4.8014621734619096</v>
      </c>
      <c r="M68">
        <v>7.0481109619140598</v>
      </c>
      <c r="N68">
        <v>8.4780426025390607</v>
      </c>
      <c r="O68">
        <v>0</v>
      </c>
      <c r="P68">
        <v>0</v>
      </c>
      <c r="Q68">
        <v>8</v>
      </c>
      <c r="R68" s="12">
        <v>0</v>
      </c>
      <c r="S68" s="12">
        <f t="shared" si="1"/>
        <v>0</v>
      </c>
      <c r="T68">
        <v>1.25810050964355</v>
      </c>
      <c r="U68">
        <v>1.1673889160156199</v>
      </c>
      <c r="V68">
        <v>1.0252326726913401</v>
      </c>
      <c r="W68" s="13">
        <v>0.14215624332428001</v>
      </c>
      <c r="X68">
        <v>0.23286783695221</v>
      </c>
      <c r="Y68">
        <v>0.23286783695221</v>
      </c>
      <c r="Z68">
        <v>0</v>
      </c>
      <c r="AA68">
        <v>0.8</v>
      </c>
      <c r="AB68">
        <v>1</v>
      </c>
      <c r="AC68">
        <v>0.88888888888888895</v>
      </c>
      <c r="AD68">
        <v>0.2</v>
      </c>
      <c r="AE68">
        <v>0.8</v>
      </c>
    </row>
    <row r="69" spans="1:31" x14ac:dyDescent="0.15">
      <c r="A69" s="4">
        <v>607</v>
      </c>
      <c r="B69">
        <v>11</v>
      </c>
      <c r="C69">
        <v>9</v>
      </c>
      <c r="D69">
        <v>10</v>
      </c>
      <c r="E69">
        <v>10</v>
      </c>
      <c r="F69">
        <v>10</v>
      </c>
      <c r="G69">
        <v>0</v>
      </c>
      <c r="H69">
        <v>1</v>
      </c>
      <c r="I69">
        <v>9</v>
      </c>
      <c r="J69">
        <v>0.55000000000000004</v>
      </c>
      <c r="K69">
        <v>5.6619815826415998</v>
      </c>
      <c r="L69" s="7">
        <v>4.8038883209228498</v>
      </c>
      <c r="M69">
        <v>4.7463493347168004</v>
      </c>
      <c r="N69">
        <v>8.5170135498046893</v>
      </c>
      <c r="O69">
        <v>1</v>
      </c>
      <c r="P69">
        <v>1</v>
      </c>
      <c r="Q69">
        <v>11</v>
      </c>
      <c r="R69" s="12">
        <v>9.0899999999999995E-2</v>
      </c>
      <c r="S69" s="12">
        <f t="shared" si="1"/>
        <v>0.1</v>
      </c>
      <c r="T69">
        <v>1.6791191101074201</v>
      </c>
      <c r="U69">
        <v>1.4201602935791</v>
      </c>
      <c r="V69">
        <v>1.3582627773284901</v>
      </c>
      <c r="W69" s="13">
        <v>6.18975162506104E-2</v>
      </c>
      <c r="X69">
        <v>0.320856332778931</v>
      </c>
      <c r="Y69">
        <v>0.320856332778931</v>
      </c>
      <c r="Z69">
        <v>0.1</v>
      </c>
      <c r="AA69">
        <v>1</v>
      </c>
      <c r="AB69">
        <v>0.90909090909090895</v>
      </c>
      <c r="AC69">
        <v>0.952380952380952</v>
      </c>
      <c r="AD69">
        <v>0</v>
      </c>
      <c r="AE69">
        <v>0.9</v>
      </c>
    </row>
    <row r="70" spans="1:31" x14ac:dyDescent="0.15">
      <c r="A70" s="4">
        <v>439</v>
      </c>
      <c r="B70">
        <v>12</v>
      </c>
      <c r="C70">
        <v>8</v>
      </c>
      <c r="D70">
        <v>10</v>
      </c>
      <c r="E70">
        <v>10</v>
      </c>
      <c r="F70">
        <v>10</v>
      </c>
      <c r="G70">
        <v>0</v>
      </c>
      <c r="H70">
        <v>2</v>
      </c>
      <c r="I70">
        <v>8</v>
      </c>
      <c r="J70">
        <v>0.6</v>
      </c>
      <c r="K70">
        <v>6.0493450164794904</v>
      </c>
      <c r="L70" s="7">
        <v>4.8051490783691397</v>
      </c>
      <c r="M70">
        <v>4.1259384155273402</v>
      </c>
      <c r="N70">
        <v>5.37196922302246</v>
      </c>
      <c r="O70">
        <v>1</v>
      </c>
      <c r="P70">
        <v>1</v>
      </c>
      <c r="Q70">
        <v>10</v>
      </c>
      <c r="R70" s="12">
        <v>0.1</v>
      </c>
      <c r="S70" s="12">
        <f t="shared" si="1"/>
        <v>0.1</v>
      </c>
      <c r="T70">
        <v>1.60184478759766</v>
      </c>
      <c r="U70">
        <v>1.5061206817627</v>
      </c>
      <c r="V70">
        <v>1.29638028144836</v>
      </c>
      <c r="W70" s="13">
        <v>0.209740400314331</v>
      </c>
      <c r="X70">
        <v>0.30546450614929199</v>
      </c>
      <c r="Y70">
        <v>0.30546450614929199</v>
      </c>
      <c r="Z70">
        <v>0.1</v>
      </c>
      <c r="AA70">
        <v>0.9</v>
      </c>
      <c r="AB70">
        <v>0.9</v>
      </c>
      <c r="AC70">
        <v>0.9</v>
      </c>
      <c r="AD70">
        <v>0.1</v>
      </c>
      <c r="AE70">
        <v>0.8</v>
      </c>
    </row>
    <row r="71" spans="1:31" x14ac:dyDescent="0.15">
      <c r="A71" s="4">
        <v>748</v>
      </c>
      <c r="B71">
        <v>13</v>
      </c>
      <c r="C71">
        <v>7</v>
      </c>
      <c r="D71">
        <v>10</v>
      </c>
      <c r="E71">
        <v>10</v>
      </c>
      <c r="F71">
        <v>10</v>
      </c>
      <c r="G71">
        <v>0</v>
      </c>
      <c r="H71">
        <v>3</v>
      </c>
      <c r="I71">
        <v>7</v>
      </c>
      <c r="J71">
        <v>0.65</v>
      </c>
      <c r="K71">
        <v>5.6582221984863299</v>
      </c>
      <c r="L71" s="7">
        <v>4.8055286407470703</v>
      </c>
      <c r="M71">
        <v>5.4880294799804696</v>
      </c>
      <c r="N71">
        <v>3.8173122406005899</v>
      </c>
      <c r="O71">
        <v>0</v>
      </c>
      <c r="P71">
        <v>0</v>
      </c>
      <c r="Q71">
        <v>10</v>
      </c>
      <c r="R71" s="12">
        <v>0</v>
      </c>
      <c r="S71" s="12">
        <f t="shared" si="1"/>
        <v>0</v>
      </c>
      <c r="T71">
        <v>1.3590068817138701</v>
      </c>
      <c r="U71">
        <v>1.3807836771011399</v>
      </c>
      <c r="V71">
        <v>1.10887503623962</v>
      </c>
      <c r="W71" s="13">
        <v>0.27190864086151101</v>
      </c>
      <c r="X71">
        <v>0.250131845474243</v>
      </c>
      <c r="Y71">
        <v>0.250131845474243</v>
      </c>
      <c r="Z71">
        <v>0</v>
      </c>
      <c r="AA71">
        <v>1</v>
      </c>
      <c r="AB71">
        <v>1</v>
      </c>
      <c r="AC71">
        <v>1</v>
      </c>
      <c r="AD71">
        <v>0</v>
      </c>
      <c r="AE71">
        <v>1</v>
      </c>
    </row>
    <row r="72" spans="1:31" x14ac:dyDescent="0.15">
      <c r="A72" s="4">
        <v>775</v>
      </c>
      <c r="B72">
        <v>11</v>
      </c>
      <c r="C72">
        <v>9</v>
      </c>
      <c r="D72">
        <v>10</v>
      </c>
      <c r="E72">
        <v>10</v>
      </c>
      <c r="F72">
        <v>9</v>
      </c>
      <c r="G72">
        <v>1</v>
      </c>
      <c r="H72">
        <v>2</v>
      </c>
      <c r="I72">
        <v>8</v>
      </c>
      <c r="J72">
        <v>0.55000000000000004</v>
      </c>
      <c r="K72">
        <v>6.2577228546142596</v>
      </c>
      <c r="L72" s="7">
        <v>5.6172313690185502</v>
      </c>
      <c r="M72">
        <v>6.2159576416015598</v>
      </c>
      <c r="N72">
        <v>3.9508628845214799</v>
      </c>
      <c r="O72">
        <v>0</v>
      </c>
      <c r="P72">
        <v>0</v>
      </c>
      <c r="Q72">
        <v>9</v>
      </c>
      <c r="R72" s="12">
        <v>0</v>
      </c>
      <c r="S72" s="12">
        <f t="shared" si="1"/>
        <v>0</v>
      </c>
      <c r="T72">
        <v>1.35386085510254</v>
      </c>
      <c r="U72">
        <v>1.36262035369873</v>
      </c>
      <c r="V72">
        <v>1.11497330665588</v>
      </c>
      <c r="W72" s="13">
        <v>0.24764704704284701</v>
      </c>
      <c r="X72">
        <v>0.238887548446655</v>
      </c>
      <c r="Y72">
        <v>0.238887548446655</v>
      </c>
      <c r="Z72">
        <v>0</v>
      </c>
      <c r="AA72">
        <v>0.9</v>
      </c>
      <c r="AB72">
        <v>1</v>
      </c>
      <c r="AC72">
        <v>0.94736842105263197</v>
      </c>
      <c r="AD72">
        <v>0.1</v>
      </c>
      <c r="AE72">
        <v>0.9</v>
      </c>
    </row>
    <row r="73" spans="1:31" x14ac:dyDescent="0.15">
      <c r="A73" s="4">
        <v>308</v>
      </c>
      <c r="B73">
        <v>11</v>
      </c>
      <c r="C73">
        <v>9</v>
      </c>
      <c r="D73">
        <v>10</v>
      </c>
      <c r="E73">
        <v>10</v>
      </c>
      <c r="F73">
        <v>10</v>
      </c>
      <c r="G73">
        <v>0</v>
      </c>
      <c r="H73">
        <v>1</v>
      </c>
      <c r="I73">
        <v>9</v>
      </c>
      <c r="J73">
        <v>0.55000000000000004</v>
      </c>
      <c r="K73">
        <v>5.3177032470703098</v>
      </c>
      <c r="L73" s="7">
        <v>4.8272476196289098</v>
      </c>
      <c r="M73">
        <v>7.6337261199951199</v>
      </c>
      <c r="N73">
        <v>8.0228576660156197</v>
      </c>
      <c r="O73">
        <v>0</v>
      </c>
      <c r="P73">
        <v>0</v>
      </c>
      <c r="Q73">
        <v>5</v>
      </c>
      <c r="R73" s="12">
        <v>0</v>
      </c>
      <c r="S73" s="12">
        <f t="shared" si="1"/>
        <v>0</v>
      </c>
      <c r="T73">
        <v>1.35099220275879</v>
      </c>
      <c r="U73">
        <v>1.2902698516845701</v>
      </c>
      <c r="V73">
        <v>1.10474145412445</v>
      </c>
      <c r="W73" s="13">
        <v>0.18552839756011999</v>
      </c>
      <c r="X73">
        <v>0.24625074863433799</v>
      </c>
      <c r="Y73">
        <v>0.24625074863433799</v>
      </c>
      <c r="Z73">
        <v>0</v>
      </c>
      <c r="AA73">
        <v>0.5</v>
      </c>
      <c r="AB73">
        <v>1</v>
      </c>
      <c r="AC73">
        <v>0.66666666666666696</v>
      </c>
      <c r="AD73">
        <v>0.5</v>
      </c>
      <c r="AE73">
        <v>0.5</v>
      </c>
    </row>
    <row r="74" spans="1:31" s="1" customFormat="1" x14ac:dyDescent="0.15">
      <c r="A74" s="5">
        <v>309</v>
      </c>
      <c r="B74" s="1">
        <v>11</v>
      </c>
      <c r="C74" s="1">
        <v>9</v>
      </c>
      <c r="D74" s="1">
        <v>10</v>
      </c>
      <c r="E74" s="1">
        <v>10</v>
      </c>
      <c r="F74" s="1">
        <v>10</v>
      </c>
      <c r="G74" s="1">
        <v>0</v>
      </c>
      <c r="H74" s="1">
        <v>1</v>
      </c>
      <c r="I74" s="1">
        <v>9</v>
      </c>
      <c r="J74" s="1">
        <v>0.55000000000000004</v>
      </c>
      <c r="K74" s="1">
        <v>5.5743694305419904</v>
      </c>
      <c r="L74" s="1">
        <v>5.3778152465820304</v>
      </c>
      <c r="M74" s="1">
        <v>9.6497936248779297</v>
      </c>
      <c r="N74" s="1">
        <v>6.7121925354003897</v>
      </c>
      <c r="O74" s="1">
        <v>0</v>
      </c>
      <c r="P74" s="1">
        <v>0</v>
      </c>
      <c r="Q74" s="1">
        <v>9</v>
      </c>
      <c r="R74" s="14">
        <v>0</v>
      </c>
      <c r="S74" s="14">
        <f t="shared" si="1"/>
        <v>0</v>
      </c>
      <c r="T74" s="1">
        <v>1.39521408081055</v>
      </c>
      <c r="U74" s="1">
        <v>1.4570846557617201</v>
      </c>
      <c r="V74" s="1">
        <v>1.1161485910415601</v>
      </c>
      <c r="W74" s="1">
        <v>0.34093606472015398</v>
      </c>
      <c r="X74" s="1">
        <v>0.27906548976898199</v>
      </c>
      <c r="Y74" s="1">
        <v>0.27906548976898199</v>
      </c>
      <c r="Z74" s="1">
        <v>0</v>
      </c>
      <c r="AA74" s="1">
        <v>0.9</v>
      </c>
      <c r="AB74" s="1">
        <v>1</v>
      </c>
      <c r="AC74" s="1">
        <v>0.94736842105263197</v>
      </c>
      <c r="AD74" s="1">
        <v>0.1</v>
      </c>
      <c r="AE74" s="1">
        <v>0.9</v>
      </c>
    </row>
    <row r="75" spans="1:31" x14ac:dyDescent="0.15">
      <c r="A75" s="4">
        <v>818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6.2659492492675799</v>
      </c>
      <c r="L75" s="7">
        <v>5.9215602874755904</v>
      </c>
      <c r="M75">
        <v>9.4915866851806605</v>
      </c>
      <c r="N75">
        <v>7.4105567932128897</v>
      </c>
      <c r="O75">
        <v>0</v>
      </c>
      <c r="P75">
        <v>0</v>
      </c>
      <c r="Q75">
        <v>9</v>
      </c>
      <c r="R75" s="12">
        <v>0</v>
      </c>
      <c r="S75" s="12">
        <f t="shared" si="1"/>
        <v>0</v>
      </c>
      <c r="T75">
        <v>1.5188064575195299</v>
      </c>
      <c r="U75">
        <v>1.5663928985595701</v>
      </c>
      <c r="V75">
        <v>1.2258926630020099</v>
      </c>
      <c r="W75" s="13">
        <v>0.34050023555755599</v>
      </c>
      <c r="X75">
        <v>0.29291379451751698</v>
      </c>
      <c r="Y75">
        <v>0.29291379451751698</v>
      </c>
      <c r="Z75">
        <v>0</v>
      </c>
      <c r="AA75">
        <v>0.9</v>
      </c>
      <c r="AB75">
        <v>1</v>
      </c>
      <c r="AC75">
        <v>0.94736842105263197</v>
      </c>
      <c r="AD75">
        <v>0.1</v>
      </c>
      <c r="AE75">
        <v>0.9</v>
      </c>
    </row>
    <row r="76" spans="1:31" x14ac:dyDescent="0.15">
      <c r="A76" s="4">
        <v>70</v>
      </c>
      <c r="B76">
        <v>12</v>
      </c>
      <c r="C76">
        <v>8</v>
      </c>
      <c r="D76">
        <v>10</v>
      </c>
      <c r="E76">
        <v>10</v>
      </c>
      <c r="F76">
        <v>10</v>
      </c>
      <c r="G76">
        <v>0</v>
      </c>
      <c r="H76">
        <v>2</v>
      </c>
      <c r="I76">
        <v>8</v>
      </c>
      <c r="J76">
        <v>0.6</v>
      </c>
      <c r="K76">
        <v>6.0040378570556596</v>
      </c>
      <c r="L76">
        <v>5.79060935974121</v>
      </c>
      <c r="M76">
        <v>8.0940933227539098</v>
      </c>
      <c r="N76">
        <v>3.94649314880371</v>
      </c>
      <c r="O76">
        <v>0</v>
      </c>
      <c r="P76">
        <v>0</v>
      </c>
      <c r="Q76">
        <v>10</v>
      </c>
      <c r="R76" s="12">
        <v>0</v>
      </c>
      <c r="S76" s="12">
        <f t="shared" si="1"/>
        <v>0</v>
      </c>
      <c r="T76">
        <v>1.3684272766113299</v>
      </c>
      <c r="U76">
        <v>1.4539499282836901</v>
      </c>
      <c r="V76">
        <v>1.11411452293396</v>
      </c>
      <c r="W76">
        <v>0.339835405349731</v>
      </c>
      <c r="X76">
        <v>0.254312753677368</v>
      </c>
      <c r="Y76">
        <v>0.254312753677368</v>
      </c>
      <c r="Z76">
        <v>0</v>
      </c>
      <c r="AA76">
        <v>1</v>
      </c>
      <c r="AB76">
        <v>1</v>
      </c>
      <c r="AC76">
        <v>1</v>
      </c>
      <c r="AD76">
        <v>0</v>
      </c>
      <c r="AE76">
        <v>1</v>
      </c>
    </row>
    <row r="77" spans="1:31" x14ac:dyDescent="0.15">
      <c r="A77" s="4">
        <v>994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5.8407783508300799</v>
      </c>
      <c r="L77" s="7">
        <v>5.0607795715331996</v>
      </c>
      <c r="M77">
        <v>6.2361831665039098</v>
      </c>
      <c r="N77">
        <v>9.1059703826904297</v>
      </c>
      <c r="O77">
        <v>0</v>
      </c>
      <c r="P77">
        <v>0</v>
      </c>
      <c r="Q77">
        <v>8</v>
      </c>
      <c r="R77" s="12">
        <v>0</v>
      </c>
      <c r="S77" s="12">
        <f t="shared" si="1"/>
        <v>0</v>
      </c>
      <c r="T77">
        <v>1.35232925415039</v>
      </c>
      <c r="U77">
        <v>1.2186088562011701</v>
      </c>
      <c r="V77">
        <v>1.1154925823211701</v>
      </c>
      <c r="W77" s="13">
        <v>0.10311627388000499</v>
      </c>
      <c r="X77">
        <v>0.23683667182922399</v>
      </c>
      <c r="Y77">
        <v>0.23683667182922399</v>
      </c>
      <c r="Z77">
        <v>0</v>
      </c>
      <c r="AA77">
        <v>0.8</v>
      </c>
      <c r="AB77">
        <v>1</v>
      </c>
      <c r="AC77">
        <v>0.88888888888888895</v>
      </c>
      <c r="AD77">
        <v>0.2</v>
      </c>
      <c r="AE77">
        <v>0.8</v>
      </c>
    </row>
    <row r="78" spans="1:31" x14ac:dyDescent="0.15">
      <c r="A78" s="4">
        <v>864</v>
      </c>
      <c r="B78">
        <v>11</v>
      </c>
      <c r="C78">
        <v>9</v>
      </c>
      <c r="D78">
        <v>10</v>
      </c>
      <c r="E78">
        <v>10</v>
      </c>
      <c r="F78">
        <v>10</v>
      </c>
      <c r="G78">
        <v>0</v>
      </c>
      <c r="H78">
        <v>1</v>
      </c>
      <c r="I78">
        <v>9</v>
      </c>
      <c r="J78">
        <v>0.55000000000000004</v>
      </c>
      <c r="K78">
        <v>5.1927452087402299</v>
      </c>
      <c r="L78" s="7">
        <v>5.06644630432129</v>
      </c>
      <c r="M78">
        <v>9.5925426483154297</v>
      </c>
      <c r="N78">
        <v>6.2920227050781197</v>
      </c>
      <c r="O78">
        <v>0</v>
      </c>
      <c r="P78">
        <v>0</v>
      </c>
      <c r="Q78">
        <v>9</v>
      </c>
      <c r="R78" s="12">
        <v>0</v>
      </c>
      <c r="S78" s="12">
        <f t="shared" si="1"/>
        <v>0</v>
      </c>
      <c r="T78">
        <v>1.31502342224121</v>
      </c>
      <c r="U78">
        <v>1.3832893371582</v>
      </c>
      <c r="V78">
        <v>1.06036829948425</v>
      </c>
      <c r="W78" s="13">
        <v>0.32292103767394997</v>
      </c>
      <c r="X78">
        <v>0.25465512275695801</v>
      </c>
      <c r="Y78">
        <v>0.25465512275695801</v>
      </c>
      <c r="Z78">
        <v>0</v>
      </c>
      <c r="AA78">
        <v>0.9</v>
      </c>
      <c r="AB78">
        <v>1</v>
      </c>
      <c r="AC78">
        <v>0.94736842105263197</v>
      </c>
      <c r="AD78">
        <v>0.1</v>
      </c>
      <c r="AE78">
        <v>0.9</v>
      </c>
    </row>
    <row r="79" spans="1:31" x14ac:dyDescent="0.15">
      <c r="A79" s="4">
        <v>933</v>
      </c>
      <c r="B79">
        <v>11</v>
      </c>
      <c r="C79">
        <v>9</v>
      </c>
      <c r="D79">
        <v>10</v>
      </c>
      <c r="E79">
        <v>10</v>
      </c>
      <c r="F79">
        <v>9</v>
      </c>
      <c r="G79">
        <v>1</v>
      </c>
      <c r="H79">
        <v>2</v>
      </c>
      <c r="I79">
        <v>8</v>
      </c>
      <c r="J79">
        <v>0.55000000000000004</v>
      </c>
      <c r="K79">
        <v>5.6455249786376998</v>
      </c>
      <c r="L79" s="7">
        <v>5.0686912536621103</v>
      </c>
      <c r="M79">
        <v>5.7427520751953098</v>
      </c>
      <c r="N79">
        <v>3.7267417907714799</v>
      </c>
      <c r="O79">
        <v>0</v>
      </c>
      <c r="P79">
        <v>0</v>
      </c>
      <c r="Q79">
        <v>7</v>
      </c>
      <c r="R79" s="12">
        <v>0</v>
      </c>
      <c r="S79" s="12">
        <f t="shared" si="1"/>
        <v>0</v>
      </c>
      <c r="T79">
        <v>1.1929168701171899</v>
      </c>
      <c r="U79">
        <v>1.19144630432129</v>
      </c>
      <c r="V79">
        <v>1.0038750171661399</v>
      </c>
      <c r="W79" s="13">
        <v>0.18757128715515101</v>
      </c>
      <c r="X79">
        <v>0.18904185295105</v>
      </c>
      <c r="Y79">
        <v>0.18904185295105</v>
      </c>
      <c r="Z79">
        <v>0</v>
      </c>
      <c r="AA79">
        <v>0.7</v>
      </c>
      <c r="AB79">
        <v>1</v>
      </c>
      <c r="AC79">
        <v>0.82352941176470595</v>
      </c>
      <c r="AD79">
        <v>0.3</v>
      </c>
      <c r="AE79">
        <v>0.7</v>
      </c>
    </row>
    <row r="80" spans="1:31" x14ac:dyDescent="0.15">
      <c r="A80" s="4">
        <v>592</v>
      </c>
      <c r="B80">
        <v>10</v>
      </c>
      <c r="C80">
        <v>10</v>
      </c>
      <c r="D80">
        <v>10</v>
      </c>
      <c r="E80">
        <v>10</v>
      </c>
      <c r="F80">
        <v>9</v>
      </c>
      <c r="G80">
        <v>1</v>
      </c>
      <c r="H80">
        <v>1</v>
      </c>
      <c r="I80">
        <v>9</v>
      </c>
      <c r="J80">
        <v>0.5</v>
      </c>
      <c r="K80">
        <v>5.3844451904296902</v>
      </c>
      <c r="L80" s="7">
        <v>5.0768184661865199</v>
      </c>
      <c r="M80">
        <v>8.7702751159668004</v>
      </c>
      <c r="N80">
        <v>7.1801071166992196</v>
      </c>
      <c r="O80">
        <v>0</v>
      </c>
      <c r="P80">
        <v>0</v>
      </c>
      <c r="Q80">
        <v>6</v>
      </c>
      <c r="R80" s="12">
        <v>0</v>
      </c>
      <c r="S80" s="12">
        <f t="shared" si="1"/>
        <v>0</v>
      </c>
      <c r="T80">
        <v>1.1696186065673799</v>
      </c>
      <c r="U80">
        <v>1.1858444213867201</v>
      </c>
      <c r="V80">
        <v>0.98033297061920199</v>
      </c>
      <c r="W80" s="13">
        <v>0.20551145076751701</v>
      </c>
      <c r="X80">
        <v>0.18928563594818101</v>
      </c>
      <c r="Y80">
        <v>0.18928563594818101</v>
      </c>
      <c r="Z80">
        <v>0</v>
      </c>
      <c r="AA80">
        <v>0.6</v>
      </c>
      <c r="AB80">
        <v>1</v>
      </c>
      <c r="AC80">
        <v>0.75</v>
      </c>
      <c r="AD80">
        <v>0.4</v>
      </c>
      <c r="AE80">
        <v>0.6</v>
      </c>
    </row>
    <row r="81" spans="1:31" x14ac:dyDescent="0.15">
      <c r="A81" s="4">
        <v>883</v>
      </c>
      <c r="B81">
        <v>12</v>
      </c>
      <c r="C81">
        <v>8</v>
      </c>
      <c r="D81">
        <v>10</v>
      </c>
      <c r="E81">
        <v>10</v>
      </c>
      <c r="F81">
        <v>10</v>
      </c>
      <c r="G81">
        <v>0</v>
      </c>
      <c r="H81">
        <v>2</v>
      </c>
      <c r="I81">
        <v>8</v>
      </c>
      <c r="J81">
        <v>0.6</v>
      </c>
      <c r="K81">
        <v>5.4155101776123002</v>
      </c>
      <c r="L81" s="7">
        <v>5.0815448760986301</v>
      </c>
      <c r="M81">
        <v>6.5789718627929696</v>
      </c>
      <c r="N81">
        <v>3.5416011810302699</v>
      </c>
      <c r="O81">
        <v>0</v>
      </c>
      <c r="P81">
        <v>0</v>
      </c>
      <c r="Q81">
        <v>7</v>
      </c>
      <c r="R81" s="12">
        <v>0</v>
      </c>
      <c r="S81" s="12">
        <f t="shared" si="1"/>
        <v>0</v>
      </c>
      <c r="T81">
        <v>1.4081840515136701</v>
      </c>
      <c r="U81">
        <v>1.46589183807373</v>
      </c>
      <c r="V81">
        <v>1.17328548431397</v>
      </c>
      <c r="W81" s="13">
        <v>0.29260635375976601</v>
      </c>
      <c r="X81">
        <v>0.234898567199707</v>
      </c>
      <c r="Y81">
        <v>0.234898567199707</v>
      </c>
      <c r="Z81">
        <v>0</v>
      </c>
      <c r="AA81">
        <v>0.7</v>
      </c>
      <c r="AB81">
        <v>1</v>
      </c>
      <c r="AC81">
        <v>0.82352941176470595</v>
      </c>
      <c r="AD81">
        <v>0.3</v>
      </c>
      <c r="AE81">
        <v>0.7</v>
      </c>
    </row>
    <row r="82" spans="1:31" x14ac:dyDescent="0.15">
      <c r="L82" s="8">
        <f>AVERAGE(L2:L81)</f>
        <v>3.8121121883392326</v>
      </c>
      <c r="W82" s="15">
        <f t="shared" ref="W82:AE82" si="2">AVERAGE(W2:W81)</f>
        <v>0.15741442665457722</v>
      </c>
      <c r="Z82" s="9">
        <f t="shared" si="2"/>
        <v>9.6249999999999933E-2</v>
      </c>
      <c r="AA82" s="9">
        <f t="shared" si="2"/>
        <v>0.7599999999999999</v>
      </c>
      <c r="AB82" s="9">
        <f t="shared" si="2"/>
        <v>0.90136911699411681</v>
      </c>
      <c r="AC82" s="9">
        <f t="shared" si="2"/>
        <v>0.80976105132434972</v>
      </c>
      <c r="AD82" s="9">
        <f t="shared" si="2"/>
        <v>0.24000000000000013</v>
      </c>
      <c r="AE82" s="9">
        <f t="shared" si="2"/>
        <v>0.66374999999999973</v>
      </c>
    </row>
    <row r="83" spans="1:31" x14ac:dyDescent="0.15">
      <c r="L83" s="8">
        <f>MAX(L2:L81)</f>
        <v>5.9843196868896502</v>
      </c>
      <c r="W83" s="15">
        <f t="shared" ref="W83:AE83" si="3">MAX(W2:W81)</f>
        <v>0.353418469429016</v>
      </c>
      <c r="Z83" s="9">
        <f t="shared" si="3"/>
        <v>0.4</v>
      </c>
      <c r="AA83" s="9">
        <f t="shared" si="3"/>
        <v>1</v>
      </c>
      <c r="AB83" s="9">
        <f t="shared" si="3"/>
        <v>1</v>
      </c>
      <c r="AC83" s="9">
        <f t="shared" si="3"/>
        <v>1</v>
      </c>
      <c r="AD83" s="9">
        <f t="shared" si="3"/>
        <v>0.8</v>
      </c>
      <c r="AE83" s="9">
        <f t="shared" si="3"/>
        <v>1</v>
      </c>
    </row>
    <row r="84" spans="1:31" x14ac:dyDescent="0.15">
      <c r="L84" s="8">
        <f>MIN(L2:L81)</f>
        <v>1.6794891357421899</v>
      </c>
      <c r="W84" s="15">
        <f t="shared" ref="W84:AE84" si="4">MIN(W2:W81)</f>
        <v>1.05361938476562E-2</v>
      </c>
      <c r="Z84" s="9">
        <f t="shared" si="4"/>
        <v>0</v>
      </c>
      <c r="AA84" s="9">
        <f t="shared" si="4"/>
        <v>0.2</v>
      </c>
      <c r="AB84" s="9">
        <f t="shared" si="4"/>
        <v>0.5</v>
      </c>
      <c r="AC84" s="9">
        <f t="shared" si="4"/>
        <v>0.33333333333333298</v>
      </c>
      <c r="AD84" s="9">
        <f t="shared" si="4"/>
        <v>0</v>
      </c>
      <c r="AE84" s="9">
        <f t="shared" si="4"/>
        <v>0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s="9" t="s">
        <v>10</v>
      </c>
      <c r="L90" s="9" t="s">
        <v>33</v>
      </c>
      <c r="N90" s="9" t="s">
        <v>123</v>
      </c>
      <c r="O90" s="9" t="s">
        <v>125</v>
      </c>
      <c r="P90" s="9" t="s">
        <v>66</v>
      </c>
      <c r="Q90" s="9"/>
      <c r="R90" s="9"/>
      <c r="S90" s="9"/>
      <c r="W90" s="13"/>
    </row>
    <row r="91" spans="1:31" x14ac:dyDescent="0.15">
      <c r="K91" s="9"/>
      <c r="L91" s="9"/>
      <c r="M91" s="9"/>
      <c r="P91" s="9">
        <v>0.2</v>
      </c>
      <c r="Q91" s="9">
        <v>-400</v>
      </c>
      <c r="R91" s="9">
        <v>1600</v>
      </c>
      <c r="S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1</v>
      </c>
      <c r="P92" s="9">
        <v>0.4</v>
      </c>
      <c r="Q92" s="9">
        <v>-800</v>
      </c>
      <c r="R92" s="9">
        <v>1200</v>
      </c>
      <c r="S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2</v>
      </c>
      <c r="P93" s="9">
        <v>0.45</v>
      </c>
      <c r="Q93" s="9">
        <v>-900</v>
      </c>
      <c r="R93" s="9">
        <v>1100</v>
      </c>
      <c r="S93" s="9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1</v>
      </c>
      <c r="M94" s="9">
        <v>3</v>
      </c>
      <c r="P94" s="9">
        <v>0.49</v>
      </c>
      <c r="Q94" s="9">
        <v>-980</v>
      </c>
      <c r="R94" s="9">
        <v>1020</v>
      </c>
      <c r="S94" s="9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>
        <v>4</v>
      </c>
      <c r="W95" s="13"/>
    </row>
    <row r="96" spans="1:31" x14ac:dyDescent="0.15">
      <c r="K96" s="9" t="s">
        <v>38</v>
      </c>
      <c r="L96" s="9">
        <f>COUNTIF(L2:L81,"&lt;2.157")-COUNTIF(L2:L81,"&lt;1.996")</f>
        <v>5</v>
      </c>
      <c r="M96" s="9">
        <v>7</v>
      </c>
      <c r="W96" s="13"/>
    </row>
    <row r="97" spans="11:23" x14ac:dyDescent="0.15">
      <c r="K97" s="9" t="s">
        <v>39</v>
      </c>
      <c r="L97" s="9">
        <f>COUNTIF(L2:L81,"&lt;2.318")-COUNTIF(L2:L81,"&lt;2.157")</f>
        <v>2</v>
      </c>
      <c r="M97" s="9">
        <v>11</v>
      </c>
      <c r="W97" s="13"/>
    </row>
    <row r="98" spans="11:23" x14ac:dyDescent="0.15">
      <c r="K98" s="9" t="s">
        <v>40</v>
      </c>
      <c r="L98" s="9">
        <f>COUNTIF(L2:L81,"&lt;2.479")-COUNTIF(L2:L81,"&lt;2.318")</f>
        <v>5</v>
      </c>
      <c r="M98" s="9">
        <v>14</v>
      </c>
      <c r="W98" s="13"/>
    </row>
    <row r="99" spans="11:23" x14ac:dyDescent="0.15">
      <c r="K99" s="9" t="s">
        <v>41</v>
      </c>
      <c r="L99" s="9">
        <f>COUNTIF(L2:L81,"&lt;2.64")-COUNTIF(L2:L81,"&lt;2.479")</f>
        <v>5</v>
      </c>
      <c r="M99" s="9">
        <v>16</v>
      </c>
    </row>
    <row r="100" spans="11:23" x14ac:dyDescent="0.15">
      <c r="K100" s="9" t="s">
        <v>42</v>
      </c>
      <c r="L100" s="9">
        <f>COUNTIF(L2:L81,"&lt;2.801")-COUNTIF(L2:L81,"&lt;2.64")</f>
        <v>0</v>
      </c>
      <c r="M100" s="9">
        <v>14</v>
      </c>
      <c r="W100" s="13"/>
    </row>
    <row r="101" spans="11:23" s="20" customFormat="1" x14ac:dyDescent="0.15">
      <c r="K101" s="23" t="s">
        <v>43</v>
      </c>
      <c r="L101" s="23">
        <f>COUNTIF(L2:L81,"&lt;2.962")-COUNTIF(L2:L81,"&lt;2.801")</f>
        <v>9</v>
      </c>
      <c r="M101" s="23">
        <v>11</v>
      </c>
    </row>
    <row r="102" spans="11:23" x14ac:dyDescent="0.15">
      <c r="K102" s="9" t="s">
        <v>44</v>
      </c>
      <c r="L102" s="9">
        <f>COUNTIF(L2:L81,"&lt;3.123")-COUNTIF(L2:L81,"&lt;2.962")</f>
        <v>0</v>
      </c>
      <c r="M102" s="9">
        <v>7</v>
      </c>
      <c r="W102" s="13"/>
    </row>
    <row r="103" spans="11:23" x14ac:dyDescent="0.15">
      <c r="K103" s="9" t="s">
        <v>45</v>
      </c>
      <c r="L103" s="9">
        <f>COUNTIF(L2:L81,"&lt;3.284")-COUNTIF(L2:L81,"&lt;3.123")</f>
        <v>0</v>
      </c>
      <c r="M103" s="9">
        <v>4</v>
      </c>
    </row>
    <row r="104" spans="11:23" x14ac:dyDescent="0.15">
      <c r="K104" s="9" t="s">
        <v>46</v>
      </c>
      <c r="L104" s="9">
        <f>COUNTIF(L2:L81,"&lt;3.445")-COUNTIF(L2:L81,"&lt;3.284")</f>
        <v>0</v>
      </c>
      <c r="M104" s="9">
        <v>3</v>
      </c>
    </row>
    <row r="105" spans="11:23" x14ac:dyDescent="0.15">
      <c r="K105" s="9" t="s">
        <v>47</v>
      </c>
      <c r="L105" s="9">
        <f>COUNTIF(L2:L81,"&lt;3.606")-COUNTIF(L2:L81,"&lt;3.445")</f>
        <v>0</v>
      </c>
      <c r="M105" s="9">
        <v>2</v>
      </c>
    </row>
    <row r="106" spans="11:23" x14ac:dyDescent="0.15">
      <c r="K106" s="9" t="s">
        <v>48</v>
      </c>
      <c r="L106" s="9">
        <f>COUNTIF(L2:L81,"&lt;3.767")-COUNTIF(L2:L81,"&lt;3.606")</f>
        <v>0</v>
      </c>
      <c r="M106" s="9">
        <v>1</v>
      </c>
    </row>
    <row r="107" spans="11:23" x14ac:dyDescent="0.15">
      <c r="K107" s="9" t="s">
        <v>49</v>
      </c>
      <c r="L107" s="9">
        <f>COUNTIF(L2:L81,"&lt;3.928")-COUNTIF(L2:L81,"&lt;3.767")</f>
        <v>3</v>
      </c>
      <c r="M107" s="9">
        <v>2</v>
      </c>
    </row>
    <row r="108" spans="11:23" x14ac:dyDescent="0.15">
      <c r="K108" s="9" t="s">
        <v>50</v>
      </c>
      <c r="L108" s="9">
        <f>COUNTIF(L2:L81,"&lt;4.089")-COUNTIF(L2:L81,"&lt;3.928")</f>
        <v>3</v>
      </c>
      <c r="M108" s="9">
        <v>3</v>
      </c>
    </row>
    <row r="109" spans="11:23" x14ac:dyDescent="0.15">
      <c r="K109" s="9" t="s">
        <v>51</v>
      </c>
      <c r="L109" s="9">
        <f>COUNTIF(L2:L81,"&lt;4.25")-COUNTIF(L2:L81,"&lt;4.089")</f>
        <v>22</v>
      </c>
      <c r="M109" s="9">
        <v>4</v>
      </c>
    </row>
    <row r="110" spans="11:23" x14ac:dyDescent="0.15">
      <c r="K110" s="9" t="s">
        <v>52</v>
      </c>
      <c r="L110" s="9">
        <f>COUNTIF(L2:L81,"&lt;4.411")-COUNTIF(L2:L81,"&lt;4.25")</f>
        <v>10</v>
      </c>
      <c r="M110" s="9">
        <v>7</v>
      </c>
    </row>
    <row r="111" spans="11:23" x14ac:dyDescent="0.15">
      <c r="K111" s="9" t="s">
        <v>53</v>
      </c>
      <c r="L111" s="9">
        <f>COUNTIF(L2:L81,"&lt;4.572")-COUNTIF(L2:L81,"&lt;4.411")</f>
        <v>0</v>
      </c>
      <c r="M111" s="9">
        <v>11</v>
      </c>
    </row>
    <row r="112" spans="11:23" x14ac:dyDescent="0.15">
      <c r="K112" s="9" t="s">
        <v>54</v>
      </c>
      <c r="L112" s="9">
        <f>COUNTIF(L2:L81,"&lt;4.733")-COUNTIF(L2:L81,"&lt;4.572")</f>
        <v>0</v>
      </c>
      <c r="M112" s="9">
        <v>14</v>
      </c>
      <c r="W112" s="13"/>
    </row>
    <row r="113" spans="11:23" x14ac:dyDescent="0.15">
      <c r="K113" s="9" t="s">
        <v>55</v>
      </c>
      <c r="L113" s="9">
        <f>COUNTIF(L2:L81,"&lt;4.894")-COUNTIF(L2:L81,"&lt;4.733")</f>
        <v>5</v>
      </c>
      <c r="M113" s="9">
        <v>16</v>
      </c>
      <c r="W113" s="13"/>
    </row>
    <row r="114" spans="11:23" x14ac:dyDescent="0.15">
      <c r="K114" s="9" t="s">
        <v>56</v>
      </c>
      <c r="L114" s="9">
        <f>COUNTIF(L2:L81,"&lt;5.055")-COUNTIF(L2:L81,"&lt;4.894")</f>
        <v>0</v>
      </c>
      <c r="M114" s="9">
        <v>14</v>
      </c>
      <c r="W114" s="13"/>
    </row>
    <row r="115" spans="11:23" x14ac:dyDescent="0.15">
      <c r="K115" s="9" t="s">
        <v>57</v>
      </c>
      <c r="L115" s="9">
        <f>COUNTIF(L2:L81,"&lt;5.216")-COUNTIF(L2:L81,"&lt;5.055")</f>
        <v>5</v>
      </c>
      <c r="M115" s="9">
        <v>11</v>
      </c>
      <c r="W115" s="13"/>
    </row>
    <row r="116" spans="11:23" x14ac:dyDescent="0.15">
      <c r="K116" s="9" t="s">
        <v>58</v>
      </c>
      <c r="L116" s="9">
        <f>COUNTIF(L2:L81,"&lt;5.377")-COUNTIF(L2:L81,"&lt;5.216")</f>
        <v>0</v>
      </c>
      <c r="M116" s="9">
        <v>7</v>
      </c>
      <c r="W116" s="13"/>
    </row>
    <row r="117" spans="11:23" x14ac:dyDescent="0.15">
      <c r="K117" s="9" t="s">
        <v>59</v>
      </c>
      <c r="L117" s="9">
        <f>COUNTIF(L2:L81,"&lt;5.538")-COUNTIF(L2:L81,"&lt;5.377")</f>
        <v>1</v>
      </c>
      <c r="M117" s="9">
        <v>4</v>
      </c>
      <c r="W117" s="13"/>
    </row>
    <row r="118" spans="11:23" x14ac:dyDescent="0.15">
      <c r="K118" s="9" t="s">
        <v>60</v>
      </c>
      <c r="L118" s="9">
        <f>COUNTIF(L2:L81,"&lt;5.699")-COUNTIF(L2:L81,"&lt;5.538")</f>
        <v>1</v>
      </c>
      <c r="M118" s="9">
        <v>3</v>
      </c>
      <c r="W118" s="13"/>
    </row>
    <row r="119" spans="11:23" x14ac:dyDescent="0.15">
      <c r="K119" s="9" t="s">
        <v>61</v>
      </c>
      <c r="L119" s="9">
        <f>COUNTIF(L2:L81,"&lt;5.86")-COUNTIF(L2:L81,"&lt;5.699")</f>
        <v>1</v>
      </c>
      <c r="M119" s="9">
        <v>2</v>
      </c>
      <c r="W119" s="13"/>
    </row>
    <row r="120" spans="11:23" x14ac:dyDescent="0.15">
      <c r="K120" s="9" t="s">
        <v>62</v>
      </c>
      <c r="L120" s="9">
        <f>COUNTIF(L2:L81,"&lt;6.021")-COUNTIF(L2:L81,"&lt;5.86")</f>
        <v>2</v>
      </c>
      <c r="M120" s="9">
        <v>1</v>
      </c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</sheetData>
  <phoneticPr fontId="5" type="noConversion"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E103"/>
  <sheetViews>
    <sheetView topLeftCell="H94" workbookViewId="0">
      <selection activeCell="H1" sqref="A1:XFD103"/>
    </sheetView>
  </sheetViews>
  <sheetFormatPr defaultColWidth="8.875" defaultRowHeight="13.5" x14ac:dyDescent="0.15"/>
  <cols>
    <col min="11" max="12" width="19" customWidth="1"/>
    <col min="13" max="14" width="12.875"/>
    <col min="20" max="22" width="12.875"/>
    <col min="23" max="23" width="20.12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28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537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4.60371971130371</v>
      </c>
      <c r="L3" s="7">
        <v>2.0028018951415998</v>
      </c>
      <c r="M3">
        <v>1.64546966552734</v>
      </c>
      <c r="N3">
        <v>3.4415245056152299</v>
      </c>
      <c r="O3">
        <v>3</v>
      </c>
      <c r="P3">
        <v>3</v>
      </c>
      <c r="Q3">
        <v>10</v>
      </c>
      <c r="R3" s="12">
        <v>0.3</v>
      </c>
      <c r="S3" s="12">
        <f t="shared" si="0"/>
        <v>0.3</v>
      </c>
      <c r="T3">
        <v>1.86478614807129</v>
      </c>
      <c r="U3">
        <v>1.7448259592056301</v>
      </c>
      <c r="V3">
        <v>1.6271984577178999</v>
      </c>
      <c r="W3" s="13">
        <v>0.117627501487732</v>
      </c>
      <c r="X3">
        <v>0.237587690353394</v>
      </c>
      <c r="Y3">
        <v>0.237587690353394</v>
      </c>
      <c r="Z3">
        <v>0.3</v>
      </c>
      <c r="AA3">
        <v>0.7</v>
      </c>
      <c r="AB3">
        <v>0.7</v>
      </c>
      <c r="AC3">
        <v>0.7</v>
      </c>
      <c r="AD3">
        <v>0.3</v>
      </c>
      <c r="AE3">
        <v>0.4</v>
      </c>
    </row>
    <row r="4" spans="1:31" x14ac:dyDescent="0.15">
      <c r="A4" s="4">
        <v>872</v>
      </c>
      <c r="B4">
        <v>16</v>
      </c>
      <c r="C4">
        <v>4</v>
      </c>
      <c r="D4">
        <v>10</v>
      </c>
      <c r="E4">
        <v>10</v>
      </c>
      <c r="F4">
        <v>10</v>
      </c>
      <c r="G4">
        <v>0</v>
      </c>
      <c r="H4">
        <v>6</v>
      </c>
      <c r="I4">
        <v>4</v>
      </c>
      <c r="J4">
        <v>0.8</v>
      </c>
      <c r="K4">
        <v>5.3238983154296902</v>
      </c>
      <c r="L4" s="7">
        <v>2.03757667541504</v>
      </c>
      <c r="M4">
        <v>1.3505783081054701</v>
      </c>
      <c r="N4">
        <v>3.7597122192382799</v>
      </c>
      <c r="O4">
        <v>3</v>
      </c>
      <c r="P4">
        <v>3</v>
      </c>
      <c r="Q4">
        <v>11</v>
      </c>
      <c r="R4" s="12">
        <v>0.2727</v>
      </c>
      <c r="S4" s="12">
        <f t="shared" si="0"/>
        <v>0.3</v>
      </c>
      <c r="T4">
        <v>2.0535583496093701</v>
      </c>
      <c r="U4">
        <v>1.9050794839859</v>
      </c>
      <c r="V4">
        <v>1.78297066688538</v>
      </c>
      <c r="W4" s="13">
        <v>0.122108817100525</v>
      </c>
      <c r="X4">
        <v>0.27058768272399902</v>
      </c>
      <c r="Y4">
        <v>0.27058768272399902</v>
      </c>
      <c r="Z4">
        <v>0.3</v>
      </c>
      <c r="AA4">
        <v>0.8</v>
      </c>
      <c r="AB4">
        <v>0.72727272727272696</v>
      </c>
      <c r="AC4">
        <v>0.76190476190476197</v>
      </c>
      <c r="AD4">
        <v>0.2</v>
      </c>
      <c r="AE4">
        <v>0.5</v>
      </c>
    </row>
    <row r="5" spans="1:31" x14ac:dyDescent="0.15">
      <c r="A5" s="4">
        <v>868</v>
      </c>
      <c r="B5">
        <v>14</v>
      </c>
      <c r="C5">
        <v>6</v>
      </c>
      <c r="D5">
        <v>10</v>
      </c>
      <c r="E5">
        <v>10</v>
      </c>
      <c r="F5">
        <v>10</v>
      </c>
      <c r="G5">
        <v>0</v>
      </c>
      <c r="H5">
        <v>4</v>
      </c>
      <c r="I5">
        <v>6</v>
      </c>
      <c r="J5">
        <v>0.7</v>
      </c>
      <c r="K5">
        <v>3.7255001068115199</v>
      </c>
      <c r="L5" s="7">
        <v>2.12992668151856</v>
      </c>
      <c r="M5">
        <v>1.7113456726074201</v>
      </c>
      <c r="N5">
        <v>3.2912960052490199</v>
      </c>
      <c r="O5">
        <v>1</v>
      </c>
      <c r="P5">
        <v>1</v>
      </c>
      <c r="Q5">
        <v>5</v>
      </c>
      <c r="R5" s="12">
        <v>0.2</v>
      </c>
      <c r="S5" s="12">
        <f t="shared" si="0"/>
        <v>0.1</v>
      </c>
      <c r="T5">
        <v>1.2244358062744101</v>
      </c>
      <c r="U5">
        <v>1.1473345756530799</v>
      </c>
      <c r="V5">
        <v>1.07429599761963</v>
      </c>
      <c r="W5" s="13">
        <v>7.3038578033447293E-2</v>
      </c>
      <c r="X5">
        <v>0.15013980865478499</v>
      </c>
      <c r="Y5">
        <v>0.15013980865478499</v>
      </c>
      <c r="Z5">
        <v>0.1</v>
      </c>
      <c r="AA5">
        <v>0.4</v>
      </c>
      <c r="AB5">
        <v>0.8</v>
      </c>
      <c r="AC5">
        <v>0.53333333333333299</v>
      </c>
      <c r="AD5">
        <v>0.6</v>
      </c>
      <c r="AE5">
        <v>0.3</v>
      </c>
    </row>
    <row r="6" spans="1:31" s="7" customFormat="1" x14ac:dyDescent="0.15">
      <c r="A6" s="24">
        <v>841</v>
      </c>
      <c r="B6" s="7">
        <v>15</v>
      </c>
      <c r="C6" s="7">
        <v>5</v>
      </c>
      <c r="D6" s="7">
        <v>10</v>
      </c>
      <c r="E6" s="7">
        <v>10</v>
      </c>
      <c r="F6" s="7">
        <v>10</v>
      </c>
      <c r="G6" s="7">
        <v>0</v>
      </c>
      <c r="H6" s="7">
        <v>5</v>
      </c>
      <c r="I6" s="7">
        <v>5</v>
      </c>
      <c r="J6" s="7">
        <v>0.75</v>
      </c>
      <c r="K6" s="7">
        <v>5.5779495239257804</v>
      </c>
      <c r="L6" s="7">
        <v>2.1462345123290998</v>
      </c>
      <c r="M6" s="7">
        <v>1.3056335449218699</v>
      </c>
      <c r="N6" s="7">
        <v>5.1822357177734402</v>
      </c>
      <c r="O6" s="7">
        <v>3</v>
      </c>
      <c r="P6" s="7">
        <v>3</v>
      </c>
      <c r="Q6" s="7">
        <v>11</v>
      </c>
      <c r="R6" s="26">
        <v>0.2727</v>
      </c>
      <c r="S6" s="26">
        <f t="shared" si="0"/>
        <v>0.3</v>
      </c>
      <c r="T6" s="7">
        <v>1.9648456573486299</v>
      </c>
      <c r="U6" s="7">
        <v>1.7565677165985101</v>
      </c>
      <c r="V6" s="7">
        <v>1.7051146030426001</v>
      </c>
      <c r="W6" s="7">
        <v>5.1453113555908203E-2</v>
      </c>
      <c r="X6" s="7">
        <v>0.25973105430603</v>
      </c>
      <c r="Y6" s="7">
        <v>0.25973105430603</v>
      </c>
      <c r="Z6" s="7">
        <v>0.3</v>
      </c>
      <c r="AA6" s="7">
        <v>0.8</v>
      </c>
      <c r="AB6" s="7">
        <v>0.72727272727272696</v>
      </c>
      <c r="AC6" s="7">
        <v>0.76190476190476197</v>
      </c>
      <c r="AD6" s="7">
        <v>0.2</v>
      </c>
      <c r="AE6" s="7">
        <v>0.5</v>
      </c>
    </row>
    <row r="7" spans="1:31" x14ac:dyDescent="0.15">
      <c r="A7" s="4">
        <v>390</v>
      </c>
      <c r="B7">
        <v>14</v>
      </c>
      <c r="C7">
        <v>6</v>
      </c>
      <c r="D7">
        <v>10</v>
      </c>
      <c r="E7">
        <v>10</v>
      </c>
      <c r="F7">
        <v>10</v>
      </c>
      <c r="G7">
        <v>0</v>
      </c>
      <c r="H7">
        <v>4</v>
      </c>
      <c r="I7">
        <v>6</v>
      </c>
      <c r="J7">
        <v>0.7</v>
      </c>
      <c r="K7">
        <v>4.38785743713379</v>
      </c>
      <c r="L7" s="7">
        <v>2.17059326171875</v>
      </c>
      <c r="M7">
        <v>1.5167388916015601</v>
      </c>
      <c r="N7">
        <v>4.4534053802490199</v>
      </c>
      <c r="O7">
        <v>2</v>
      </c>
      <c r="P7">
        <v>2</v>
      </c>
      <c r="Q7">
        <v>7</v>
      </c>
      <c r="R7" s="12">
        <v>0.28570000000000001</v>
      </c>
      <c r="S7" s="12">
        <f t="shared" si="0"/>
        <v>0.2</v>
      </c>
      <c r="T7">
        <v>1.5736713409423799</v>
      </c>
      <c r="U7">
        <v>1.3941802978515601</v>
      </c>
      <c r="V7">
        <v>1.3693425655364999</v>
      </c>
      <c r="W7" s="13">
        <v>2.4837732315063501E-2</v>
      </c>
      <c r="X7">
        <v>0.20432877540588401</v>
      </c>
      <c r="Y7">
        <v>0.20432877540588401</v>
      </c>
      <c r="Z7">
        <v>0.2</v>
      </c>
      <c r="AA7">
        <v>0.5</v>
      </c>
      <c r="AB7">
        <v>0.71428571428571397</v>
      </c>
      <c r="AC7">
        <v>0.58823529411764697</v>
      </c>
      <c r="AD7">
        <v>0.5</v>
      </c>
      <c r="AE7">
        <v>0.3</v>
      </c>
    </row>
    <row r="8" spans="1:31" x14ac:dyDescent="0.15">
      <c r="A8" s="4">
        <v>774</v>
      </c>
      <c r="B8">
        <v>15</v>
      </c>
      <c r="C8">
        <v>5</v>
      </c>
      <c r="D8">
        <v>10</v>
      </c>
      <c r="E8">
        <v>10</v>
      </c>
      <c r="F8">
        <v>10</v>
      </c>
      <c r="G8">
        <v>0</v>
      </c>
      <c r="H8">
        <v>5</v>
      </c>
      <c r="I8">
        <v>5</v>
      </c>
      <c r="J8">
        <v>0.75</v>
      </c>
      <c r="K8">
        <v>4.5879154205322301</v>
      </c>
      <c r="L8" s="7">
        <v>2.3017005920410201</v>
      </c>
      <c r="M8">
        <v>1.68941307067871</v>
      </c>
      <c r="N8">
        <v>3.34785652160644</v>
      </c>
      <c r="O8">
        <v>2</v>
      </c>
      <c r="P8">
        <v>2</v>
      </c>
      <c r="Q8">
        <v>9</v>
      </c>
      <c r="R8" s="12">
        <v>0.22220000000000001</v>
      </c>
      <c r="S8" s="12">
        <f t="shared" si="0"/>
        <v>0.2</v>
      </c>
      <c r="T8">
        <v>1.59369468688965</v>
      </c>
      <c r="U8">
        <v>1.4986766576767001</v>
      </c>
      <c r="V8">
        <v>1.38804054260254</v>
      </c>
      <c r="W8" s="13">
        <v>0.11063611507415801</v>
      </c>
      <c r="X8">
        <v>0.20565414428710899</v>
      </c>
      <c r="Y8">
        <v>0.20565414428710899</v>
      </c>
      <c r="Z8">
        <v>0.2</v>
      </c>
      <c r="AA8">
        <v>0.7</v>
      </c>
      <c r="AB8">
        <v>0.77777777777777801</v>
      </c>
      <c r="AC8">
        <v>0.73684210526315796</v>
      </c>
      <c r="AD8">
        <v>0.3</v>
      </c>
      <c r="AE8">
        <v>0.5</v>
      </c>
    </row>
    <row r="9" spans="1:31" x14ac:dyDescent="0.15">
      <c r="A9" s="4">
        <v>678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4.44091796875</v>
      </c>
      <c r="L9" s="7">
        <v>2.4224262237548801</v>
      </c>
      <c r="M9">
        <v>1.8762359619140601</v>
      </c>
      <c r="N9">
        <v>5.9480266571044904</v>
      </c>
      <c r="O9">
        <v>3</v>
      </c>
      <c r="P9">
        <v>3</v>
      </c>
      <c r="Q9">
        <v>12</v>
      </c>
      <c r="R9" s="12">
        <v>0.25</v>
      </c>
      <c r="S9" s="12">
        <f t="shared" si="0"/>
        <v>0.3</v>
      </c>
      <c r="T9">
        <v>1.51230239868164</v>
      </c>
      <c r="U9">
        <v>1.27843034267425</v>
      </c>
      <c r="V9">
        <v>1.3053216934204099</v>
      </c>
      <c r="W9" s="13">
        <v>2.6891350746154799E-2</v>
      </c>
      <c r="X9">
        <v>0.20698070526123</v>
      </c>
      <c r="Y9">
        <v>0.20698070526123</v>
      </c>
      <c r="Z9">
        <v>0.3</v>
      </c>
      <c r="AA9">
        <v>0.9</v>
      </c>
      <c r="AB9">
        <v>0.75</v>
      </c>
      <c r="AC9">
        <v>0.81818181818181801</v>
      </c>
      <c r="AD9">
        <v>0.1</v>
      </c>
      <c r="AE9">
        <v>0.6</v>
      </c>
    </row>
    <row r="10" spans="1:31" x14ac:dyDescent="0.15">
      <c r="A10" s="4">
        <v>119</v>
      </c>
      <c r="B10">
        <v>14</v>
      </c>
      <c r="C10">
        <v>6</v>
      </c>
      <c r="D10">
        <v>10</v>
      </c>
      <c r="E10">
        <v>10</v>
      </c>
      <c r="F10">
        <v>10</v>
      </c>
      <c r="G10">
        <v>0</v>
      </c>
      <c r="H10">
        <v>4</v>
      </c>
      <c r="I10">
        <v>6</v>
      </c>
      <c r="J10">
        <v>0.7</v>
      </c>
      <c r="K10">
        <v>4.3686408996581996</v>
      </c>
      <c r="L10" s="7">
        <v>2.4335365295410201</v>
      </c>
      <c r="M10">
        <v>2.13887214660644</v>
      </c>
      <c r="N10">
        <v>4.3466472625732404</v>
      </c>
      <c r="O10">
        <v>1</v>
      </c>
      <c r="P10">
        <v>1</v>
      </c>
      <c r="Q10">
        <v>7</v>
      </c>
      <c r="R10" s="12">
        <v>0.1429</v>
      </c>
      <c r="S10" s="12">
        <f t="shared" si="0"/>
        <v>0.1</v>
      </c>
      <c r="T10">
        <v>1.4554977416992201</v>
      </c>
      <c r="U10">
        <v>1.32540655136108</v>
      </c>
      <c r="V10">
        <v>1.2578763961792001</v>
      </c>
      <c r="W10" s="13">
        <v>6.7530155181884793E-2</v>
      </c>
      <c r="X10">
        <v>0.19762134552002</v>
      </c>
      <c r="Y10">
        <v>0.19762134552002</v>
      </c>
      <c r="Z10">
        <v>0.1</v>
      </c>
      <c r="AA10">
        <v>0.6</v>
      </c>
      <c r="AB10">
        <v>0.85714285714285698</v>
      </c>
      <c r="AC10">
        <v>0.70588235294117596</v>
      </c>
      <c r="AD10">
        <v>0.4</v>
      </c>
      <c r="AE10">
        <v>0.5</v>
      </c>
    </row>
    <row r="11" spans="1:31" x14ac:dyDescent="0.15">
      <c r="A11" s="4">
        <v>712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3.8304862976074201</v>
      </c>
      <c r="L11" s="7">
        <v>2.4365577697753902</v>
      </c>
      <c r="M11">
        <v>2.0268630981445299</v>
      </c>
      <c r="N11">
        <v>4.0611400604248002</v>
      </c>
      <c r="O11">
        <v>1</v>
      </c>
      <c r="P11">
        <v>1</v>
      </c>
      <c r="Q11">
        <v>8</v>
      </c>
      <c r="R11" s="12">
        <v>0.125</v>
      </c>
      <c r="S11" s="12">
        <f t="shared" si="0"/>
        <v>0.1</v>
      </c>
      <c r="T11">
        <v>1.32381820678711</v>
      </c>
      <c r="U11">
        <v>1.19930648803711</v>
      </c>
      <c r="V11">
        <v>1.15740430355072</v>
      </c>
      <c r="W11" s="13">
        <v>4.1902184486389202E-2</v>
      </c>
      <c r="X11">
        <v>0.16641390323638899</v>
      </c>
      <c r="Y11">
        <v>0.16641390323638899</v>
      </c>
      <c r="Z11">
        <v>0.1</v>
      </c>
      <c r="AA11">
        <v>0.7</v>
      </c>
      <c r="AB11">
        <v>0.875</v>
      </c>
      <c r="AC11">
        <v>0.77777777777777801</v>
      </c>
      <c r="AD11">
        <v>0.3</v>
      </c>
      <c r="AE11">
        <v>0.6</v>
      </c>
    </row>
    <row r="12" spans="1:31" x14ac:dyDescent="0.15">
      <c r="A12" s="4">
        <v>623</v>
      </c>
      <c r="B12">
        <v>14</v>
      </c>
      <c r="C12">
        <v>6</v>
      </c>
      <c r="D12">
        <v>10</v>
      </c>
      <c r="E12">
        <v>10</v>
      </c>
      <c r="F12">
        <v>10</v>
      </c>
      <c r="G12">
        <v>0</v>
      </c>
      <c r="H12">
        <v>4</v>
      </c>
      <c r="I12">
        <v>6</v>
      </c>
      <c r="J12">
        <v>0.7</v>
      </c>
      <c r="K12">
        <v>5.1097850799560502</v>
      </c>
      <c r="L12" s="7">
        <v>2.44809913635254</v>
      </c>
      <c r="M12">
        <v>1.50448989868164</v>
      </c>
      <c r="N12">
        <v>5.08154296875</v>
      </c>
      <c r="O12">
        <v>3</v>
      </c>
      <c r="P12">
        <v>3</v>
      </c>
      <c r="Q12">
        <v>11</v>
      </c>
      <c r="R12" s="12">
        <v>0.2727</v>
      </c>
      <c r="S12" s="12">
        <f t="shared" si="0"/>
        <v>0.3</v>
      </c>
      <c r="T12">
        <v>1.9449977874755899</v>
      </c>
      <c r="U12">
        <v>1.7109842300414999</v>
      </c>
      <c r="V12">
        <v>1.6664686203002901</v>
      </c>
      <c r="W12" s="13">
        <v>4.4515609741210903E-2</v>
      </c>
      <c r="X12">
        <v>0.27852916717529302</v>
      </c>
      <c r="Y12">
        <v>0.27852916717529302</v>
      </c>
      <c r="Z12">
        <v>0.3</v>
      </c>
      <c r="AA12">
        <v>0.8</v>
      </c>
      <c r="AB12">
        <v>0.72727272727272696</v>
      </c>
      <c r="AC12">
        <v>0.76190476190476197</v>
      </c>
      <c r="AD12">
        <v>0.2</v>
      </c>
      <c r="AE12">
        <v>0.5</v>
      </c>
    </row>
    <row r="13" spans="1:31" x14ac:dyDescent="0.15">
      <c r="A13" s="4">
        <v>250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5.1424427032470703</v>
      </c>
      <c r="L13" s="7">
        <v>2.4484481811523402</v>
      </c>
      <c r="M13">
        <v>1.6546936035156199</v>
      </c>
      <c r="N13">
        <v>3.80046463012695</v>
      </c>
      <c r="O13">
        <v>2</v>
      </c>
      <c r="P13">
        <v>2</v>
      </c>
      <c r="Q13">
        <v>8</v>
      </c>
      <c r="R13" s="12">
        <v>0.25</v>
      </c>
      <c r="S13" s="12">
        <f t="shared" si="0"/>
        <v>0.2</v>
      </c>
      <c r="T13">
        <v>1.71976661682129</v>
      </c>
      <c r="U13">
        <v>1.5939807891845701</v>
      </c>
      <c r="V13">
        <v>1.47818791866302</v>
      </c>
      <c r="W13" s="13">
        <v>0.11579287052154499</v>
      </c>
      <c r="X13">
        <v>0.24157869815826399</v>
      </c>
      <c r="Y13">
        <v>0.24157869815826399</v>
      </c>
      <c r="Z13">
        <v>0.2</v>
      </c>
      <c r="AA13">
        <v>0.6</v>
      </c>
      <c r="AB13">
        <v>0.75</v>
      </c>
      <c r="AC13">
        <v>0.66666666666666696</v>
      </c>
      <c r="AD13">
        <v>0.4</v>
      </c>
      <c r="AE13">
        <v>0.4</v>
      </c>
    </row>
    <row r="14" spans="1:31" x14ac:dyDescent="0.15">
      <c r="A14" s="4">
        <v>78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5.1870536804199201</v>
      </c>
      <c r="L14" s="7">
        <v>2.6121311187744101</v>
      </c>
      <c r="M14">
        <v>2.1877632141113299</v>
      </c>
      <c r="N14">
        <v>4.30110740661621</v>
      </c>
      <c r="O14">
        <v>3</v>
      </c>
      <c r="P14">
        <v>3</v>
      </c>
      <c r="Q14">
        <v>13</v>
      </c>
      <c r="R14" s="12">
        <v>0.23080000000000001</v>
      </c>
      <c r="S14" s="12">
        <f t="shared" si="0"/>
        <v>0.3</v>
      </c>
      <c r="T14">
        <v>1.90737533569336</v>
      </c>
      <c r="U14">
        <v>1.7600345611572299</v>
      </c>
      <c r="V14">
        <v>1.63998091220856</v>
      </c>
      <c r="W14" s="13">
        <v>0.120053648948669</v>
      </c>
      <c r="X14">
        <v>0.26739442348480202</v>
      </c>
      <c r="Y14">
        <v>0.26739442348480202</v>
      </c>
      <c r="Z14">
        <v>0.3</v>
      </c>
      <c r="AA14">
        <v>1</v>
      </c>
      <c r="AB14">
        <v>0.76923076923076905</v>
      </c>
      <c r="AC14">
        <v>0.86956521739130399</v>
      </c>
      <c r="AD14">
        <v>0</v>
      </c>
      <c r="AE14">
        <v>0.7</v>
      </c>
    </row>
    <row r="15" spans="1:31" x14ac:dyDescent="0.15">
      <c r="A15" s="4">
        <v>644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5.5166740417480504</v>
      </c>
      <c r="L15" s="7">
        <v>2.6217098236084002</v>
      </c>
      <c r="M15">
        <v>1.7777156829834</v>
      </c>
      <c r="N15">
        <v>4.1019325256347701</v>
      </c>
      <c r="O15">
        <v>1</v>
      </c>
      <c r="P15">
        <v>1</v>
      </c>
      <c r="Q15">
        <v>7</v>
      </c>
      <c r="R15" s="12">
        <v>0.1429</v>
      </c>
      <c r="S15" s="12">
        <f t="shared" si="0"/>
        <v>0.1</v>
      </c>
      <c r="T15">
        <v>1.78559494018555</v>
      </c>
      <c r="U15">
        <v>1.66477239131927</v>
      </c>
      <c r="V15">
        <v>1.5288511514663701</v>
      </c>
      <c r="W15" s="13">
        <v>0.135921239852905</v>
      </c>
      <c r="X15">
        <v>0.25674378871917702</v>
      </c>
      <c r="Y15">
        <v>0.25674378871917702</v>
      </c>
      <c r="Z15">
        <v>0.1</v>
      </c>
      <c r="AA15">
        <v>0.6</v>
      </c>
      <c r="AB15">
        <v>0.85714285714285698</v>
      </c>
      <c r="AC15">
        <v>0.70588235294117596</v>
      </c>
      <c r="AD15">
        <v>0.4</v>
      </c>
      <c r="AE15">
        <v>0.5</v>
      </c>
    </row>
    <row r="16" spans="1:31" x14ac:dyDescent="0.15">
      <c r="A16" s="4">
        <v>493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5.0703258514404297</v>
      </c>
      <c r="L16" s="7">
        <v>2.62752342224121</v>
      </c>
      <c r="M16">
        <v>1.81320571899414</v>
      </c>
      <c r="N16">
        <v>4.7498149871826199</v>
      </c>
      <c r="O16">
        <v>2</v>
      </c>
      <c r="P16">
        <v>2</v>
      </c>
      <c r="Q16">
        <v>9</v>
      </c>
      <c r="R16" s="12">
        <v>0.22220000000000001</v>
      </c>
      <c r="S16" s="12">
        <f t="shared" si="0"/>
        <v>0.2</v>
      </c>
      <c r="T16">
        <v>1.41508293151855</v>
      </c>
      <c r="U16">
        <v>1.2839426994323699</v>
      </c>
      <c r="V16">
        <v>1.2195917367935201</v>
      </c>
      <c r="W16" s="13">
        <v>6.4350962638854994E-2</v>
      </c>
      <c r="X16">
        <v>0.19549119472503701</v>
      </c>
      <c r="Y16">
        <v>0.19549119472503701</v>
      </c>
      <c r="Z16">
        <v>0.2</v>
      </c>
      <c r="AA16">
        <v>0.7</v>
      </c>
      <c r="AB16">
        <v>0.77777777777777801</v>
      </c>
      <c r="AC16">
        <v>0.73684210526315796</v>
      </c>
      <c r="AD16">
        <v>0.3</v>
      </c>
      <c r="AE16">
        <v>0.5</v>
      </c>
    </row>
    <row r="17" spans="1:31" x14ac:dyDescent="0.15">
      <c r="A17" s="4">
        <v>59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5.88527488708496</v>
      </c>
      <c r="L17" s="7">
        <v>2.63079833984375</v>
      </c>
      <c r="M17">
        <v>1.4751014709472701</v>
      </c>
      <c r="N17">
        <v>4.1975421905517596</v>
      </c>
      <c r="O17">
        <v>3</v>
      </c>
      <c r="P17">
        <v>3</v>
      </c>
      <c r="Q17">
        <v>12</v>
      </c>
      <c r="R17" s="12">
        <v>0.25</v>
      </c>
      <c r="S17" s="12">
        <f t="shared" si="0"/>
        <v>0.3</v>
      </c>
      <c r="T17">
        <v>1.8753356933593699</v>
      </c>
      <c r="U17">
        <v>1.7415421009063701</v>
      </c>
      <c r="V17">
        <v>1.6032752990722701</v>
      </c>
      <c r="W17" s="13">
        <v>0.138266801834106</v>
      </c>
      <c r="X17">
        <v>0.27206039428710899</v>
      </c>
      <c r="Y17">
        <v>0.27206039428710899</v>
      </c>
      <c r="Z17">
        <v>0.3</v>
      </c>
      <c r="AA17">
        <v>0.9</v>
      </c>
      <c r="AB17">
        <v>0.75</v>
      </c>
      <c r="AC17">
        <v>0.81818181818181801</v>
      </c>
      <c r="AD17">
        <v>0.1</v>
      </c>
      <c r="AE17">
        <v>0.6</v>
      </c>
    </row>
    <row r="18" spans="1:31" s="7" customFormat="1" x14ac:dyDescent="0.15">
      <c r="A18" s="24">
        <v>971</v>
      </c>
      <c r="B18" s="7">
        <v>15</v>
      </c>
      <c r="C18" s="7">
        <v>5</v>
      </c>
      <c r="D18" s="7">
        <v>10</v>
      </c>
      <c r="E18" s="7">
        <v>10</v>
      </c>
      <c r="F18" s="7">
        <v>10</v>
      </c>
      <c r="G18" s="7">
        <v>0</v>
      </c>
      <c r="H18" s="7">
        <v>5</v>
      </c>
      <c r="I18" s="7">
        <v>5</v>
      </c>
      <c r="J18" s="7">
        <v>0.75</v>
      </c>
      <c r="K18" s="7">
        <v>5.5693740844726598</v>
      </c>
      <c r="L18" s="7">
        <v>2.6390514373779301</v>
      </c>
      <c r="M18" s="7">
        <v>1.64603042602539</v>
      </c>
      <c r="N18" s="7">
        <v>3.8745975494384801</v>
      </c>
      <c r="O18" s="7">
        <v>3</v>
      </c>
      <c r="P18" s="7">
        <v>3</v>
      </c>
      <c r="Q18" s="7">
        <v>13</v>
      </c>
      <c r="R18" s="26">
        <v>0.23080000000000001</v>
      </c>
      <c r="S18" s="26">
        <f t="shared" si="0"/>
        <v>0.3</v>
      </c>
      <c r="T18" s="7">
        <v>1.8709201812744101</v>
      </c>
      <c r="U18" s="7">
        <v>1.7435611486434901</v>
      </c>
      <c r="V18" s="7">
        <v>1.5970151424407999</v>
      </c>
      <c r="W18" s="7">
        <v>0.146546006202698</v>
      </c>
      <c r="X18" s="7">
        <v>0.273905038833618</v>
      </c>
      <c r="Y18" s="7">
        <v>0.273905038833618</v>
      </c>
      <c r="Z18" s="7">
        <v>0.3</v>
      </c>
      <c r="AA18" s="7">
        <v>1</v>
      </c>
      <c r="AB18" s="7">
        <v>0.76923076923076905</v>
      </c>
      <c r="AC18" s="7">
        <v>0.86956521739130399</v>
      </c>
      <c r="AD18" s="7">
        <v>0</v>
      </c>
      <c r="AE18" s="7">
        <v>0.7</v>
      </c>
    </row>
    <row r="19" spans="1:31" x14ac:dyDescent="0.15">
      <c r="A19" s="4">
        <v>918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4.6910953521728498</v>
      </c>
      <c r="L19" s="7">
        <v>2.92262458801269</v>
      </c>
      <c r="M19">
        <v>2.3407936096191402</v>
      </c>
      <c r="N19">
        <v>3.4514465332031201</v>
      </c>
      <c r="O19">
        <v>1</v>
      </c>
      <c r="P19">
        <v>1</v>
      </c>
      <c r="Q19">
        <v>8</v>
      </c>
      <c r="R19" s="12">
        <v>0.125</v>
      </c>
      <c r="S19" s="12">
        <f t="shared" si="0"/>
        <v>0.1</v>
      </c>
      <c r="T19">
        <v>1.4240264892578101</v>
      </c>
      <c r="U19">
        <v>1.3423423767089799</v>
      </c>
      <c r="V19">
        <v>1.2150061130523699</v>
      </c>
      <c r="W19" s="13">
        <v>0.12733626365661599</v>
      </c>
      <c r="X19">
        <v>0.209020376205444</v>
      </c>
      <c r="Y19">
        <v>0.209020376205444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888</v>
      </c>
      <c r="B20">
        <v>11</v>
      </c>
      <c r="C20">
        <v>9</v>
      </c>
      <c r="D20">
        <v>10</v>
      </c>
      <c r="E20">
        <v>10</v>
      </c>
      <c r="F20">
        <v>8</v>
      </c>
      <c r="G20">
        <v>2</v>
      </c>
      <c r="H20">
        <v>3</v>
      </c>
      <c r="I20">
        <v>7</v>
      </c>
      <c r="J20">
        <v>0.55000000000000004</v>
      </c>
      <c r="K20">
        <v>5.3221569061279297</v>
      </c>
      <c r="L20" s="7">
        <v>2.9267635345459002</v>
      </c>
      <c r="M20">
        <v>1.6298122406005899</v>
      </c>
      <c r="N20">
        <v>6.1318473815918004</v>
      </c>
      <c r="O20">
        <v>3</v>
      </c>
      <c r="P20">
        <v>3</v>
      </c>
      <c r="Q20">
        <v>10</v>
      </c>
      <c r="R20" s="12">
        <v>0.3</v>
      </c>
      <c r="S20" s="12">
        <f t="shared" si="0"/>
        <v>0.3</v>
      </c>
      <c r="T20">
        <v>1.49039459228516</v>
      </c>
      <c r="U20">
        <v>1.2271867990493801</v>
      </c>
      <c r="V20">
        <v>1.30383849143982</v>
      </c>
      <c r="W20" s="13">
        <v>7.6651692390441895E-2</v>
      </c>
      <c r="X20">
        <v>0.186556100845337</v>
      </c>
      <c r="Y20">
        <v>0.186556100845337</v>
      </c>
      <c r="Z20">
        <v>0.3</v>
      </c>
      <c r="AA20">
        <v>0.7</v>
      </c>
      <c r="AB20">
        <v>0.7</v>
      </c>
      <c r="AC20">
        <v>0.7</v>
      </c>
      <c r="AD20">
        <v>0.3</v>
      </c>
      <c r="AE20">
        <v>0.4</v>
      </c>
    </row>
    <row r="21" spans="1:31" x14ac:dyDescent="0.15">
      <c r="A21" s="4">
        <v>340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4.7457599639892596</v>
      </c>
      <c r="L21" s="7">
        <v>2.9280128479003902</v>
      </c>
      <c r="M21">
        <v>2.2725734710693399</v>
      </c>
      <c r="N21">
        <v>3.45197677612305</v>
      </c>
      <c r="O21">
        <v>2</v>
      </c>
      <c r="P21">
        <v>2</v>
      </c>
      <c r="Q21">
        <v>11</v>
      </c>
      <c r="R21" s="12">
        <v>0.18179999999999999</v>
      </c>
      <c r="S21" s="12">
        <f t="shared" si="0"/>
        <v>0.2</v>
      </c>
      <c r="T21">
        <v>1.65671157836914</v>
      </c>
      <c r="U21">
        <v>1.5590281486511199</v>
      </c>
      <c r="V21">
        <v>1.4025862216949501</v>
      </c>
      <c r="W21" s="13">
        <v>0.15644192695617701</v>
      </c>
      <c r="X21">
        <v>0.254125356674194</v>
      </c>
      <c r="Y21">
        <v>0.254125356674194</v>
      </c>
      <c r="Z21">
        <v>0.2</v>
      </c>
      <c r="AA21">
        <v>0.9</v>
      </c>
      <c r="AB21">
        <v>0.81818181818181801</v>
      </c>
      <c r="AC21">
        <v>0.85714285714285698</v>
      </c>
      <c r="AD21">
        <v>0.1</v>
      </c>
      <c r="AE21">
        <v>0.7</v>
      </c>
    </row>
    <row r="22" spans="1:31" x14ac:dyDescent="0.15">
      <c r="A22" s="4">
        <v>402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5.3525123596191397</v>
      </c>
      <c r="L22" s="7">
        <v>2.9465026855468701</v>
      </c>
      <c r="M22">
        <v>1.9305171966552701</v>
      </c>
      <c r="N22">
        <v>4.3217105865478498</v>
      </c>
      <c r="O22">
        <v>2</v>
      </c>
      <c r="P22">
        <v>2</v>
      </c>
      <c r="Q22">
        <v>11</v>
      </c>
      <c r="R22" s="12">
        <v>0.18179999999999999</v>
      </c>
      <c r="S22" s="12">
        <f t="shared" si="0"/>
        <v>0.2</v>
      </c>
      <c r="T22">
        <v>1.6804618835449201</v>
      </c>
      <c r="U22">
        <v>1.54594802856445</v>
      </c>
      <c r="V22">
        <v>1.4212274551391599</v>
      </c>
      <c r="W22" s="13">
        <v>0.124720573425293</v>
      </c>
      <c r="X22">
        <v>0.259234428405762</v>
      </c>
      <c r="Y22">
        <v>0.259234428405762</v>
      </c>
      <c r="Z22">
        <v>0.2</v>
      </c>
      <c r="AA22">
        <v>0.9</v>
      </c>
      <c r="AB22">
        <v>0.81818181818181801</v>
      </c>
      <c r="AC22">
        <v>0.85714285714285698</v>
      </c>
      <c r="AD22">
        <v>0.1</v>
      </c>
      <c r="AE22">
        <v>0.7</v>
      </c>
    </row>
    <row r="23" spans="1:31" x14ac:dyDescent="0.15">
      <c r="A23" s="4">
        <v>886</v>
      </c>
      <c r="B23">
        <v>13</v>
      </c>
      <c r="C23">
        <v>7</v>
      </c>
      <c r="D23">
        <v>10</v>
      </c>
      <c r="E23">
        <v>10</v>
      </c>
      <c r="F23">
        <v>10</v>
      </c>
      <c r="G23">
        <v>0</v>
      </c>
      <c r="H23">
        <v>3</v>
      </c>
      <c r="I23">
        <v>7</v>
      </c>
      <c r="J23">
        <v>0.65</v>
      </c>
      <c r="K23">
        <v>4.3056831359863299</v>
      </c>
      <c r="L23" s="7">
        <v>2.9554023742675799</v>
      </c>
      <c r="M23">
        <v>2.3007888793945299</v>
      </c>
      <c r="N23">
        <v>3.56577491760254</v>
      </c>
      <c r="O23">
        <v>1</v>
      </c>
      <c r="P23">
        <v>1</v>
      </c>
      <c r="Q23">
        <v>7</v>
      </c>
      <c r="R23" s="12">
        <v>0.1429</v>
      </c>
      <c r="S23" s="12">
        <f t="shared" si="0"/>
        <v>0.1</v>
      </c>
      <c r="T23">
        <v>1.3386402130127</v>
      </c>
      <c r="U23">
        <v>1.2534433603286701</v>
      </c>
      <c r="V23">
        <v>1.1390419006347701</v>
      </c>
      <c r="W23" s="13">
        <v>0.114401459693909</v>
      </c>
      <c r="X23">
        <v>0.19959831237792999</v>
      </c>
      <c r="Y23">
        <v>0.19959831237792999</v>
      </c>
      <c r="Z23">
        <v>0.1</v>
      </c>
      <c r="AA23">
        <v>0.6</v>
      </c>
      <c r="AB23">
        <v>0.85714285714285698</v>
      </c>
      <c r="AC23">
        <v>0.70588235294117596</v>
      </c>
      <c r="AD23">
        <v>0.4</v>
      </c>
      <c r="AE23">
        <v>0.5</v>
      </c>
    </row>
    <row r="24" spans="1:31" s="20" customFormat="1" x14ac:dyDescent="0.15">
      <c r="A24" s="25">
        <v>287</v>
      </c>
      <c r="B24" s="20">
        <v>13</v>
      </c>
      <c r="C24" s="20">
        <v>7</v>
      </c>
      <c r="D24" s="20">
        <v>10</v>
      </c>
      <c r="E24" s="20">
        <v>10</v>
      </c>
      <c r="F24" s="20">
        <v>10</v>
      </c>
      <c r="G24" s="20">
        <v>0</v>
      </c>
      <c r="H24" s="20">
        <v>3</v>
      </c>
      <c r="I24" s="20">
        <v>7</v>
      </c>
      <c r="J24" s="20">
        <v>0.65</v>
      </c>
      <c r="K24" s="20">
        <v>4.0195064544677699</v>
      </c>
      <c r="L24" s="20">
        <v>2.9595031738281201</v>
      </c>
      <c r="M24" s="20">
        <v>3.0390090942382799</v>
      </c>
      <c r="N24" s="20">
        <v>3.6469268798828098</v>
      </c>
      <c r="O24" s="20">
        <v>1</v>
      </c>
      <c r="P24" s="20">
        <v>1</v>
      </c>
      <c r="Q24" s="20">
        <v>9</v>
      </c>
      <c r="R24" s="27">
        <v>0.1111</v>
      </c>
      <c r="S24" s="27">
        <f t="shared" si="0"/>
        <v>0.1</v>
      </c>
      <c r="T24" s="20">
        <v>1.19313812255859</v>
      </c>
      <c r="U24" s="20">
        <v>1.1318773031234699</v>
      </c>
      <c r="V24" s="20">
        <v>1.01965427398682</v>
      </c>
      <c r="W24" s="20">
        <v>0.11222302913665801</v>
      </c>
      <c r="X24" s="20">
        <v>0.17348384857177701</v>
      </c>
      <c r="Y24" s="20">
        <v>0.17348384857177701</v>
      </c>
      <c r="Z24" s="20">
        <v>0.1</v>
      </c>
      <c r="AA24" s="20">
        <v>0.8</v>
      </c>
      <c r="AB24" s="20">
        <v>0.88888888888888895</v>
      </c>
      <c r="AC24" s="20">
        <v>0.84210526315789502</v>
      </c>
      <c r="AD24" s="20">
        <v>0.2</v>
      </c>
      <c r="AE24" s="20">
        <v>0.7</v>
      </c>
    </row>
    <row r="25" spans="1:31" x14ac:dyDescent="0.15">
      <c r="A25" s="4">
        <v>233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5.2728767395019496</v>
      </c>
      <c r="L25" s="7">
        <v>3.9398574829101598</v>
      </c>
      <c r="M25">
        <v>3.7976055145263699</v>
      </c>
      <c r="N25">
        <v>6.48728370666504</v>
      </c>
      <c r="O25">
        <v>0</v>
      </c>
      <c r="P25">
        <v>0</v>
      </c>
      <c r="Q25">
        <v>7</v>
      </c>
      <c r="R25" s="12">
        <v>0</v>
      </c>
      <c r="S25" s="12">
        <f t="shared" si="0"/>
        <v>0</v>
      </c>
      <c r="T25">
        <v>1.3574104309082</v>
      </c>
      <c r="U25">
        <v>1.2056035995483401</v>
      </c>
      <c r="V25">
        <v>1.1285890340805</v>
      </c>
      <c r="W25" s="13">
        <v>7.70145654678345E-2</v>
      </c>
      <c r="X25">
        <v>0.228821396827698</v>
      </c>
      <c r="Y25">
        <v>0.228821396827698</v>
      </c>
      <c r="Z25">
        <v>0</v>
      </c>
      <c r="AA25">
        <v>0.7</v>
      </c>
      <c r="AB25">
        <v>1</v>
      </c>
      <c r="AC25">
        <v>0.82352941176470595</v>
      </c>
      <c r="AD25">
        <v>0.3</v>
      </c>
      <c r="AE25">
        <v>0.7</v>
      </c>
    </row>
    <row r="26" spans="1:31" x14ac:dyDescent="0.15">
      <c r="A26" s="4">
        <v>663</v>
      </c>
      <c r="B26">
        <v>12</v>
      </c>
      <c r="C26">
        <v>8</v>
      </c>
      <c r="D26">
        <v>10</v>
      </c>
      <c r="E26">
        <v>10</v>
      </c>
      <c r="F26">
        <v>10</v>
      </c>
      <c r="G26">
        <v>0</v>
      </c>
      <c r="H26">
        <v>2</v>
      </c>
      <c r="I26">
        <v>8</v>
      </c>
      <c r="J26">
        <v>0.6</v>
      </c>
      <c r="K26">
        <v>6.1944942474365199</v>
      </c>
      <c r="L26" s="7">
        <v>4.0158843994140598</v>
      </c>
      <c r="M26">
        <v>1.4050445556640601</v>
      </c>
      <c r="N26">
        <v>7.6294898986816397</v>
      </c>
      <c r="O26">
        <v>2</v>
      </c>
      <c r="P26">
        <v>2</v>
      </c>
      <c r="Q26">
        <v>11</v>
      </c>
      <c r="R26" s="12">
        <v>0.18179999999999999</v>
      </c>
      <c r="S26" s="12">
        <f t="shared" si="0"/>
        <v>0.2</v>
      </c>
      <c r="T26">
        <v>1.65445709228516</v>
      </c>
      <c r="U26">
        <v>1.3580245971679701</v>
      </c>
      <c r="V26">
        <v>1.38643527030945</v>
      </c>
      <c r="W26" s="13">
        <v>2.8410673141479499E-2</v>
      </c>
      <c r="X26">
        <v>0.26802182197570801</v>
      </c>
      <c r="Y26">
        <v>0.26802182197570801</v>
      </c>
      <c r="Z26">
        <v>0.2</v>
      </c>
      <c r="AA26">
        <v>0.9</v>
      </c>
      <c r="AB26">
        <v>0.81818181818181801</v>
      </c>
      <c r="AC26">
        <v>0.85714285714285698</v>
      </c>
      <c r="AD26">
        <v>0.1</v>
      </c>
      <c r="AE26">
        <v>0.7</v>
      </c>
    </row>
    <row r="27" spans="1:31" x14ac:dyDescent="0.15">
      <c r="A27" s="4">
        <v>771</v>
      </c>
      <c r="B27">
        <v>12</v>
      </c>
      <c r="C27">
        <v>8</v>
      </c>
      <c r="D27">
        <v>10</v>
      </c>
      <c r="E27">
        <v>10</v>
      </c>
      <c r="F27">
        <v>10</v>
      </c>
      <c r="G27">
        <v>0</v>
      </c>
      <c r="H27">
        <v>2</v>
      </c>
      <c r="I27">
        <v>8</v>
      </c>
      <c r="J27">
        <v>0.6</v>
      </c>
      <c r="K27">
        <v>5.97141456604004</v>
      </c>
      <c r="L27" s="7">
        <v>4.1214008331298801</v>
      </c>
      <c r="M27">
        <v>2.4947872161865199</v>
      </c>
      <c r="N27">
        <v>7.2168121337890598</v>
      </c>
      <c r="O27">
        <v>1</v>
      </c>
      <c r="P27">
        <v>1</v>
      </c>
      <c r="Q27">
        <v>9</v>
      </c>
      <c r="R27" s="12">
        <v>0.1111</v>
      </c>
      <c r="S27" s="12">
        <f t="shared" si="0"/>
        <v>0.1</v>
      </c>
      <c r="T27">
        <v>1.65915679931641</v>
      </c>
      <c r="U27">
        <v>1.4396772384643599</v>
      </c>
      <c r="V27">
        <v>1.40558934211731</v>
      </c>
      <c r="W27" s="13">
        <v>3.4087896347045898E-2</v>
      </c>
      <c r="X27">
        <v>0.25356745719909701</v>
      </c>
      <c r="Y27">
        <v>0.25356745719909701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478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4.9943904876709002</v>
      </c>
      <c r="L28" s="7">
        <v>4.1260299682617196</v>
      </c>
      <c r="M28">
        <v>4.0594615936279297</v>
      </c>
      <c r="N28">
        <v>8.6095924377441406</v>
      </c>
      <c r="O28">
        <v>1</v>
      </c>
      <c r="P28">
        <v>1</v>
      </c>
      <c r="Q28">
        <v>10</v>
      </c>
      <c r="R28" s="12">
        <v>0.1</v>
      </c>
      <c r="S28" s="12">
        <f t="shared" si="0"/>
        <v>0.1</v>
      </c>
      <c r="T28">
        <v>1.5057888031005899</v>
      </c>
      <c r="U28">
        <v>1.2243556976318399</v>
      </c>
      <c r="V28">
        <v>1.2418905496597299</v>
      </c>
      <c r="W28" s="13">
        <v>1.7534852027893101E-2</v>
      </c>
      <c r="X28">
        <v>0.26389825344085699</v>
      </c>
      <c r="Y28">
        <v>0.26389825344085699</v>
      </c>
      <c r="Z28">
        <v>0.1</v>
      </c>
      <c r="AA28">
        <v>0.9</v>
      </c>
      <c r="AB28">
        <v>0.9</v>
      </c>
      <c r="AC28">
        <v>0.9</v>
      </c>
      <c r="AD28">
        <v>0.1</v>
      </c>
      <c r="AE28">
        <v>0.8</v>
      </c>
    </row>
    <row r="29" spans="1:31" x14ac:dyDescent="0.15">
      <c r="A29" s="4">
        <v>166</v>
      </c>
      <c r="B29">
        <v>9</v>
      </c>
      <c r="C29">
        <v>11</v>
      </c>
      <c r="D29">
        <v>10</v>
      </c>
      <c r="E29">
        <v>10</v>
      </c>
      <c r="F29">
        <v>8</v>
      </c>
      <c r="G29">
        <v>2</v>
      </c>
      <c r="H29">
        <v>1</v>
      </c>
      <c r="I29">
        <v>9</v>
      </c>
      <c r="J29">
        <v>0.45</v>
      </c>
      <c r="K29">
        <v>4.6205883026123002</v>
      </c>
      <c r="L29" s="7">
        <v>4.2118053436279297</v>
      </c>
      <c r="M29">
        <v>7.48451805114746</v>
      </c>
      <c r="N29">
        <v>7.7242012023925799</v>
      </c>
      <c r="O29">
        <v>0</v>
      </c>
      <c r="P29">
        <v>0</v>
      </c>
      <c r="Q29">
        <v>5</v>
      </c>
      <c r="R29" s="12">
        <v>0</v>
      </c>
      <c r="S29" s="12">
        <f t="shared" ref="S29:S45" si="1">O29/E29</f>
        <v>0</v>
      </c>
      <c r="T29">
        <v>0.99028015136718694</v>
      </c>
      <c r="U29">
        <v>0.92626953125</v>
      </c>
      <c r="V29">
        <v>0.86308193206787098</v>
      </c>
      <c r="W29" s="13">
        <v>6.3187599182128906E-2</v>
      </c>
      <c r="X29">
        <v>0.12719821929931599</v>
      </c>
      <c r="Y29">
        <v>0.12719821929931599</v>
      </c>
      <c r="Z29">
        <v>0</v>
      </c>
      <c r="AA29">
        <v>0.5</v>
      </c>
      <c r="AB29">
        <v>1</v>
      </c>
      <c r="AC29">
        <v>0.66666666666666696</v>
      </c>
      <c r="AD29">
        <v>0.5</v>
      </c>
      <c r="AE29">
        <v>0.5</v>
      </c>
    </row>
    <row r="30" spans="1:31" x14ac:dyDescent="0.15">
      <c r="A30" s="4">
        <v>127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4.5882797241210902</v>
      </c>
      <c r="L30" s="7">
        <v>4.2150363922119096</v>
      </c>
      <c r="M30">
        <v>7.7338390350341797</v>
      </c>
      <c r="N30">
        <v>7.6422290802001998</v>
      </c>
      <c r="O30">
        <v>0</v>
      </c>
      <c r="P30">
        <v>0</v>
      </c>
      <c r="Q30">
        <v>7</v>
      </c>
      <c r="R30" s="12">
        <v>0</v>
      </c>
      <c r="S30" s="12">
        <f t="shared" si="1"/>
        <v>0</v>
      </c>
      <c r="T30">
        <v>1.14548492431641</v>
      </c>
      <c r="U30">
        <v>1.13467216491699</v>
      </c>
      <c r="V30">
        <v>0.964638531208038</v>
      </c>
      <c r="W30" s="13">
        <v>0.170033633708954</v>
      </c>
      <c r="X30">
        <v>0.180846393108368</v>
      </c>
      <c r="Y30">
        <v>0.180846393108368</v>
      </c>
      <c r="Z30">
        <v>0</v>
      </c>
      <c r="AA30">
        <v>0.7</v>
      </c>
      <c r="AB30">
        <v>1</v>
      </c>
      <c r="AC30">
        <v>0.82352941176470595</v>
      </c>
      <c r="AD30">
        <v>0.3</v>
      </c>
      <c r="AE30">
        <v>0.7</v>
      </c>
    </row>
    <row r="31" spans="1:31" x14ac:dyDescent="0.15">
      <c r="A31" s="4">
        <v>247</v>
      </c>
      <c r="B31">
        <v>13</v>
      </c>
      <c r="C31">
        <v>7</v>
      </c>
      <c r="D31">
        <v>10</v>
      </c>
      <c r="E31">
        <v>10</v>
      </c>
      <c r="F31">
        <v>10</v>
      </c>
      <c r="G31">
        <v>0</v>
      </c>
      <c r="H31">
        <v>3</v>
      </c>
      <c r="I31">
        <v>7</v>
      </c>
      <c r="J31">
        <v>0.65</v>
      </c>
      <c r="K31">
        <v>4.8043727874755904</v>
      </c>
      <c r="L31" s="7">
        <v>4.2196235656738299</v>
      </c>
      <c r="M31">
        <v>5.3867359161376998</v>
      </c>
      <c r="N31">
        <v>3.616455078125</v>
      </c>
      <c r="O31">
        <v>0</v>
      </c>
      <c r="P31">
        <v>0</v>
      </c>
      <c r="Q31">
        <v>7</v>
      </c>
      <c r="R31" s="12">
        <v>0</v>
      </c>
      <c r="S31" s="12">
        <f t="shared" si="1"/>
        <v>0</v>
      </c>
      <c r="T31">
        <v>1.2155742645263701</v>
      </c>
      <c r="U31">
        <v>1.2438005208969101</v>
      </c>
      <c r="V31">
        <v>1.01621210575104</v>
      </c>
      <c r="W31" s="13">
        <v>0.227588415145874</v>
      </c>
      <c r="X31">
        <v>0.19936215877533001</v>
      </c>
      <c r="Y31">
        <v>0.19936215877533001</v>
      </c>
      <c r="Z31">
        <v>0</v>
      </c>
      <c r="AA31">
        <v>0.7</v>
      </c>
      <c r="AB31">
        <v>1</v>
      </c>
      <c r="AC31">
        <v>0.82352941176470595</v>
      </c>
      <c r="AD31">
        <v>0.3</v>
      </c>
      <c r="AE31">
        <v>0.7</v>
      </c>
    </row>
    <row r="32" spans="1:31" x14ac:dyDescent="0.15">
      <c r="A32" s="4">
        <v>269</v>
      </c>
      <c r="B32">
        <v>17</v>
      </c>
      <c r="C32">
        <v>3</v>
      </c>
      <c r="D32">
        <v>10</v>
      </c>
      <c r="E32">
        <v>10</v>
      </c>
      <c r="F32">
        <v>10</v>
      </c>
      <c r="G32">
        <v>0</v>
      </c>
      <c r="H32">
        <v>7</v>
      </c>
      <c r="I32">
        <v>3</v>
      </c>
      <c r="J32">
        <v>0.85</v>
      </c>
      <c r="K32">
        <v>6.5289592742919904</v>
      </c>
      <c r="L32" s="7">
        <v>4.22434425354004</v>
      </c>
      <c r="M32">
        <v>4.2007942199706996</v>
      </c>
      <c r="N32">
        <v>3.21380615234375</v>
      </c>
      <c r="O32">
        <v>0</v>
      </c>
      <c r="P32">
        <v>0</v>
      </c>
      <c r="Q32">
        <v>9</v>
      </c>
      <c r="R32" s="12">
        <v>0</v>
      </c>
      <c r="S32" s="12">
        <f t="shared" si="1"/>
        <v>0</v>
      </c>
      <c r="T32">
        <v>2.0630416870117201</v>
      </c>
      <c r="U32">
        <v>2.0780673027038601</v>
      </c>
      <c r="V32">
        <v>1.72464883327484</v>
      </c>
      <c r="W32" s="13">
        <v>0.353418469429016</v>
      </c>
      <c r="X32">
        <v>0.338392853736877</v>
      </c>
      <c r="Y32">
        <v>0.338392853736877</v>
      </c>
      <c r="Z32">
        <v>0</v>
      </c>
      <c r="AA32">
        <v>0.9</v>
      </c>
      <c r="AB32">
        <v>1</v>
      </c>
      <c r="AC32">
        <v>0.94736842105263197</v>
      </c>
      <c r="AD32">
        <v>0.1</v>
      </c>
      <c r="AE32">
        <v>0.9</v>
      </c>
    </row>
    <row r="33" spans="1:31" x14ac:dyDescent="0.15">
      <c r="A33" s="4">
        <v>612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4.3646373748779297</v>
      </c>
      <c r="L33" s="7">
        <v>4.2281417846679696</v>
      </c>
      <c r="M33">
        <v>8.7971401214599592</v>
      </c>
      <c r="N33">
        <v>6.4415969848632804</v>
      </c>
      <c r="O33">
        <v>0</v>
      </c>
      <c r="P33">
        <v>0</v>
      </c>
      <c r="Q33">
        <v>7</v>
      </c>
      <c r="R33" s="12">
        <v>0</v>
      </c>
      <c r="S33" s="12">
        <f t="shared" si="1"/>
        <v>0</v>
      </c>
      <c r="T33">
        <v>1.02359199523926</v>
      </c>
      <c r="U33">
        <v>1.0973358154296899</v>
      </c>
      <c r="V33">
        <v>0.85296857357025102</v>
      </c>
      <c r="W33" s="13">
        <v>0.24436724185943601</v>
      </c>
      <c r="X33">
        <v>0.17062342166900599</v>
      </c>
      <c r="Y33">
        <v>0.17062342166900599</v>
      </c>
      <c r="Z33">
        <v>0</v>
      </c>
      <c r="AA33">
        <v>0.7</v>
      </c>
      <c r="AB33">
        <v>1</v>
      </c>
      <c r="AC33">
        <v>0.82352941176470595</v>
      </c>
      <c r="AD33">
        <v>0.3</v>
      </c>
      <c r="AE33">
        <v>0.7</v>
      </c>
    </row>
    <row r="34" spans="1:31" x14ac:dyDescent="0.15">
      <c r="A34" s="4">
        <v>156</v>
      </c>
      <c r="B34">
        <v>15</v>
      </c>
      <c r="C34">
        <v>5</v>
      </c>
      <c r="D34">
        <v>10</v>
      </c>
      <c r="E34">
        <v>10</v>
      </c>
      <c r="F34">
        <v>10</v>
      </c>
      <c r="G34">
        <v>0</v>
      </c>
      <c r="H34">
        <v>5</v>
      </c>
      <c r="I34">
        <v>5</v>
      </c>
      <c r="J34">
        <v>0.75</v>
      </c>
      <c r="K34">
        <v>5.7591991424560502</v>
      </c>
      <c r="L34" s="7">
        <v>4.2316150665283203</v>
      </c>
      <c r="M34">
        <v>4.5075874328613299</v>
      </c>
      <c r="N34">
        <v>3.6071128845214799</v>
      </c>
      <c r="O34">
        <v>0</v>
      </c>
      <c r="P34">
        <v>0</v>
      </c>
      <c r="Q34">
        <v>7</v>
      </c>
      <c r="R34" s="12">
        <v>0</v>
      </c>
      <c r="S34" s="12">
        <f t="shared" si="1"/>
        <v>0</v>
      </c>
      <c r="T34">
        <v>1.2883491516113299</v>
      </c>
      <c r="U34">
        <v>1.29451251029968</v>
      </c>
      <c r="V34">
        <v>1.09758853912353</v>
      </c>
      <c r="W34" s="13">
        <v>0.19692397117614699</v>
      </c>
      <c r="X34">
        <v>0.190760612487793</v>
      </c>
      <c r="Y34">
        <v>0.190760612487793</v>
      </c>
      <c r="Z34">
        <v>0</v>
      </c>
      <c r="AA34">
        <v>0.7</v>
      </c>
      <c r="AB34">
        <v>1</v>
      </c>
      <c r="AC34">
        <v>0.82352941176470595</v>
      </c>
      <c r="AD34">
        <v>0.3</v>
      </c>
      <c r="AE34">
        <v>0.7</v>
      </c>
    </row>
    <row r="35" spans="1:31" x14ac:dyDescent="0.15">
      <c r="A35" s="4">
        <v>822</v>
      </c>
      <c r="B35">
        <v>13</v>
      </c>
      <c r="C35">
        <v>7</v>
      </c>
      <c r="D35">
        <v>10</v>
      </c>
      <c r="E35">
        <v>10</v>
      </c>
      <c r="F35">
        <v>10</v>
      </c>
      <c r="G35">
        <v>0</v>
      </c>
      <c r="H35">
        <v>3</v>
      </c>
      <c r="I35">
        <v>7</v>
      </c>
      <c r="J35">
        <v>0.65</v>
      </c>
      <c r="K35">
        <v>5.9955062866210902</v>
      </c>
      <c r="L35" s="7">
        <v>4.2326908111572301</v>
      </c>
      <c r="M35">
        <v>2.9132118225097701</v>
      </c>
      <c r="N35">
        <v>3.9910850524902299</v>
      </c>
      <c r="O35">
        <v>2</v>
      </c>
      <c r="P35">
        <v>2</v>
      </c>
      <c r="Q35">
        <v>12</v>
      </c>
      <c r="R35" s="12">
        <v>0.16669999999999999</v>
      </c>
      <c r="S35" s="12">
        <f t="shared" si="1"/>
        <v>0.2</v>
      </c>
      <c r="T35">
        <v>1.7879619598388701</v>
      </c>
      <c r="U35">
        <v>1.676225066185</v>
      </c>
      <c r="V35">
        <v>1.46119177341461</v>
      </c>
      <c r="W35" s="13">
        <v>0.21503329277038599</v>
      </c>
      <c r="X35">
        <v>0.32677018642425498</v>
      </c>
      <c r="Y35">
        <v>0.32677018642425498</v>
      </c>
      <c r="Z35">
        <v>0.2</v>
      </c>
      <c r="AA35">
        <v>1</v>
      </c>
      <c r="AB35">
        <v>0.83333333333333304</v>
      </c>
      <c r="AC35">
        <v>0.90909090909090895</v>
      </c>
      <c r="AD35">
        <v>0</v>
      </c>
      <c r="AE35">
        <v>0.8</v>
      </c>
    </row>
    <row r="36" spans="1:31" x14ac:dyDescent="0.15">
      <c r="A36" s="4">
        <v>713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5.3670501708984402</v>
      </c>
      <c r="L36" s="7">
        <v>4.2337970733642596</v>
      </c>
      <c r="M36">
        <v>3.1635761260986301</v>
      </c>
      <c r="N36">
        <v>4.3284873962402299</v>
      </c>
      <c r="O36">
        <v>1</v>
      </c>
      <c r="P36">
        <v>1</v>
      </c>
      <c r="Q36">
        <v>9</v>
      </c>
      <c r="R36" s="12">
        <v>0.1111</v>
      </c>
      <c r="S36" s="12">
        <f t="shared" si="1"/>
        <v>0.1</v>
      </c>
      <c r="T36">
        <v>1.5429782867431601</v>
      </c>
      <c r="U36">
        <v>1.4417095184326201</v>
      </c>
      <c r="V36">
        <v>1.2681801319122299</v>
      </c>
      <c r="W36" s="13">
        <v>0.17352938652038599</v>
      </c>
      <c r="X36">
        <v>0.27479815483093301</v>
      </c>
      <c r="Y36">
        <v>0.27479815483093301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ht="12" customHeight="1" x14ac:dyDescent="0.15">
      <c r="A37" s="4">
        <v>824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5.1635837554931596</v>
      </c>
      <c r="L37" s="7">
        <v>4.3282947540283203</v>
      </c>
      <c r="M37">
        <v>4.6453266143798801</v>
      </c>
      <c r="N37">
        <v>8.7051639556884801</v>
      </c>
      <c r="O37">
        <v>1</v>
      </c>
      <c r="P37">
        <v>1</v>
      </c>
      <c r="Q37">
        <v>10</v>
      </c>
      <c r="R37" s="12">
        <v>0.1</v>
      </c>
      <c r="S37" s="12">
        <f t="shared" si="1"/>
        <v>0.1</v>
      </c>
      <c r="T37">
        <v>1.5068454742431601</v>
      </c>
      <c r="U37">
        <v>1.2630596160888701</v>
      </c>
      <c r="V37">
        <v>1.2353279590606701</v>
      </c>
      <c r="W37" s="13">
        <v>2.7731657028198201E-2</v>
      </c>
      <c r="X37">
        <v>0.27151751518249501</v>
      </c>
      <c r="Y37">
        <v>0.27151751518249501</v>
      </c>
      <c r="Z37">
        <v>0.1</v>
      </c>
      <c r="AA37">
        <v>0.9</v>
      </c>
      <c r="AB37">
        <v>0.9</v>
      </c>
      <c r="AC37">
        <v>0.9</v>
      </c>
      <c r="AD37">
        <v>0.1</v>
      </c>
      <c r="AE37">
        <v>0.8</v>
      </c>
    </row>
    <row r="38" spans="1:31" x14ac:dyDescent="0.15">
      <c r="A38" s="4">
        <v>426</v>
      </c>
      <c r="B38">
        <v>13</v>
      </c>
      <c r="C38">
        <v>7</v>
      </c>
      <c r="D38">
        <v>10</v>
      </c>
      <c r="E38">
        <v>10</v>
      </c>
      <c r="F38">
        <v>10</v>
      </c>
      <c r="G38">
        <v>0</v>
      </c>
      <c r="H38">
        <v>3</v>
      </c>
      <c r="I38">
        <v>7</v>
      </c>
      <c r="J38">
        <v>0.65</v>
      </c>
      <c r="K38">
        <v>5.5650978088378897</v>
      </c>
      <c r="L38" s="7">
        <v>4.3290309906005904</v>
      </c>
      <c r="M38">
        <v>4.2775154113769496</v>
      </c>
      <c r="N38">
        <v>4.0466403961181596</v>
      </c>
      <c r="O38">
        <v>0</v>
      </c>
      <c r="P38">
        <v>0</v>
      </c>
      <c r="Q38">
        <v>4</v>
      </c>
      <c r="R38" s="12">
        <v>0</v>
      </c>
      <c r="S38" s="12">
        <f t="shared" si="1"/>
        <v>0</v>
      </c>
      <c r="T38">
        <v>1.3698768615722701</v>
      </c>
      <c r="U38">
        <v>1.3491910696029701</v>
      </c>
      <c r="V38">
        <v>1.14192843437195</v>
      </c>
      <c r="W38" s="13">
        <v>0.20726263523101801</v>
      </c>
      <c r="X38">
        <v>0.22794842720031699</v>
      </c>
      <c r="Y38">
        <v>0.22794842720031699</v>
      </c>
      <c r="Z38">
        <v>0</v>
      </c>
      <c r="AA38">
        <v>0.4</v>
      </c>
      <c r="AB38">
        <v>1</v>
      </c>
      <c r="AC38">
        <v>0.57142857142857195</v>
      </c>
      <c r="AD38">
        <v>0.6</v>
      </c>
      <c r="AE38">
        <v>0.4</v>
      </c>
    </row>
    <row r="39" spans="1:31" x14ac:dyDescent="0.15">
      <c r="A39" s="4">
        <v>691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4.8964290618896502</v>
      </c>
      <c r="L39" s="7">
        <v>4.3294925689697301</v>
      </c>
      <c r="M39">
        <v>5.4716281890869096</v>
      </c>
      <c r="N39">
        <v>4.26235008239746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1.1097564697265601</v>
      </c>
      <c r="U39">
        <v>1.1316432952880899</v>
      </c>
      <c r="V39">
        <v>0.93526744842529297</v>
      </c>
      <c r="W39" s="13">
        <v>0.196375846862793</v>
      </c>
      <c r="X39">
        <v>0.17448902130127</v>
      </c>
      <c r="Y39">
        <v>0.17448902130127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722</v>
      </c>
      <c r="B40">
        <v>11</v>
      </c>
      <c r="C40">
        <v>9</v>
      </c>
      <c r="D40">
        <v>10</v>
      </c>
      <c r="E40">
        <v>10</v>
      </c>
      <c r="F40">
        <v>9</v>
      </c>
      <c r="G40">
        <v>1</v>
      </c>
      <c r="H40">
        <v>2</v>
      </c>
      <c r="I40">
        <v>8</v>
      </c>
      <c r="J40">
        <v>0.55000000000000004</v>
      </c>
      <c r="K40">
        <v>5.2429428100585902</v>
      </c>
      <c r="L40" s="7">
        <v>4.3295440673828098</v>
      </c>
      <c r="M40">
        <v>4.3462657928466797</v>
      </c>
      <c r="N40">
        <v>4.5878963470459002</v>
      </c>
      <c r="O40">
        <v>0</v>
      </c>
      <c r="P40">
        <v>0</v>
      </c>
      <c r="Q40">
        <v>7</v>
      </c>
      <c r="R40" s="12">
        <v>0</v>
      </c>
      <c r="S40" s="12">
        <f t="shared" si="1"/>
        <v>0</v>
      </c>
      <c r="T40">
        <v>1.10601234436035</v>
      </c>
      <c r="U40">
        <v>1.06958103179932</v>
      </c>
      <c r="V40">
        <v>0.93851566314697299</v>
      </c>
      <c r="W40" s="13">
        <v>0.131065368652344</v>
      </c>
      <c r="X40">
        <v>0.16749668121337899</v>
      </c>
      <c r="Y40">
        <v>0.16749668121337899</v>
      </c>
      <c r="Z40">
        <v>0</v>
      </c>
      <c r="AA40">
        <v>0.7</v>
      </c>
      <c r="AB40">
        <v>1</v>
      </c>
      <c r="AC40">
        <v>0.82352941176470595</v>
      </c>
      <c r="AD40">
        <v>0.3</v>
      </c>
      <c r="AE40">
        <v>0.7</v>
      </c>
    </row>
    <row r="41" spans="1:31" x14ac:dyDescent="0.15">
      <c r="A41" s="4">
        <v>283</v>
      </c>
      <c r="B41">
        <v>10</v>
      </c>
      <c r="C41">
        <v>10</v>
      </c>
      <c r="D41">
        <v>10</v>
      </c>
      <c r="E41">
        <v>10</v>
      </c>
      <c r="F41">
        <v>9</v>
      </c>
      <c r="G41">
        <v>1</v>
      </c>
      <c r="H41">
        <v>1</v>
      </c>
      <c r="I41">
        <v>9</v>
      </c>
      <c r="J41">
        <v>0.5</v>
      </c>
      <c r="K41">
        <v>6.0948810577392596</v>
      </c>
      <c r="L41" s="7">
        <v>5.9843196868896502</v>
      </c>
      <c r="M41">
        <v>10.5602874755859</v>
      </c>
      <c r="N41">
        <v>6.1899909973144496</v>
      </c>
      <c r="O41">
        <v>0</v>
      </c>
      <c r="P41">
        <v>0</v>
      </c>
      <c r="Q41">
        <v>8</v>
      </c>
      <c r="R41" s="12">
        <v>0</v>
      </c>
      <c r="S41" s="12">
        <f t="shared" si="1"/>
        <v>0</v>
      </c>
      <c r="T41">
        <v>1.2118682861328101</v>
      </c>
      <c r="U41">
        <v>1.2939567565918</v>
      </c>
      <c r="V41">
        <v>0.98129290342330899</v>
      </c>
      <c r="W41" s="13">
        <v>0.31266385316848699</v>
      </c>
      <c r="X41">
        <v>0.23057538270950301</v>
      </c>
      <c r="Y41">
        <v>0.23057538270950301</v>
      </c>
      <c r="Z41">
        <v>0</v>
      </c>
      <c r="AA41">
        <v>0.8</v>
      </c>
      <c r="AB41">
        <v>1</v>
      </c>
      <c r="AC41">
        <v>0.88888888888888895</v>
      </c>
      <c r="AD41">
        <v>0.2</v>
      </c>
      <c r="AE41">
        <v>0.8</v>
      </c>
    </row>
    <row r="42" spans="1:31" x14ac:dyDescent="0.15">
      <c r="A42" s="4">
        <v>26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5.2552204132080096</v>
      </c>
      <c r="L42" s="7">
        <v>4.3341083526611301</v>
      </c>
      <c r="M42">
        <v>4.9047622680664098</v>
      </c>
      <c r="N42">
        <v>5.3188915252685502</v>
      </c>
      <c r="O42">
        <v>0</v>
      </c>
      <c r="P42">
        <v>0</v>
      </c>
      <c r="Q42">
        <v>4</v>
      </c>
      <c r="R42" s="12">
        <v>0</v>
      </c>
      <c r="S42" s="12">
        <f t="shared" si="1"/>
        <v>0</v>
      </c>
      <c r="T42">
        <v>1.20943450927734</v>
      </c>
      <c r="U42">
        <v>1.1855440139770499</v>
      </c>
      <c r="V42">
        <v>1.0173877477645901</v>
      </c>
      <c r="W42" s="13">
        <v>0.16815626621246299</v>
      </c>
      <c r="X42">
        <v>0.19204676151275599</v>
      </c>
      <c r="Y42">
        <v>0.19204676151275599</v>
      </c>
      <c r="Z42">
        <v>0</v>
      </c>
      <c r="AA42">
        <v>0.4</v>
      </c>
      <c r="AB42">
        <v>1</v>
      </c>
      <c r="AC42">
        <v>0.57142857142857195</v>
      </c>
      <c r="AD42">
        <v>0.6</v>
      </c>
      <c r="AE42">
        <v>0.4</v>
      </c>
    </row>
    <row r="43" spans="1:31" x14ac:dyDescent="0.15">
      <c r="A43" s="4">
        <v>810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4.8922367095947301</v>
      </c>
      <c r="L43" s="7">
        <v>4.3384208679199201</v>
      </c>
      <c r="M43">
        <v>6.7345428466796902</v>
      </c>
      <c r="N43">
        <v>8.2005157470703107</v>
      </c>
      <c r="O43">
        <v>0</v>
      </c>
      <c r="P43">
        <v>0</v>
      </c>
      <c r="Q43">
        <v>8</v>
      </c>
      <c r="R43" s="12">
        <v>0</v>
      </c>
      <c r="S43" s="12">
        <f t="shared" si="1"/>
        <v>0</v>
      </c>
      <c r="T43">
        <v>1.2678184509277299</v>
      </c>
      <c r="U43">
        <v>1.1643428802490201</v>
      </c>
      <c r="V43">
        <v>1.0527038574218699</v>
      </c>
      <c r="W43" s="13">
        <v>0.11163902282714799</v>
      </c>
      <c r="X43">
        <v>0.21511459350585899</v>
      </c>
      <c r="Y43">
        <v>0.21511459350585899</v>
      </c>
      <c r="Z43">
        <v>0</v>
      </c>
      <c r="AA43">
        <v>0.8</v>
      </c>
      <c r="AB43">
        <v>1</v>
      </c>
      <c r="AC43">
        <v>0.88888888888888895</v>
      </c>
      <c r="AD43">
        <v>0.2</v>
      </c>
      <c r="AE43">
        <v>0.8</v>
      </c>
    </row>
    <row r="44" spans="1:31" x14ac:dyDescent="0.15">
      <c r="A44" s="4">
        <v>827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4.7000236511230504</v>
      </c>
      <c r="L44" s="7">
        <v>4.3390541076660201</v>
      </c>
      <c r="M44">
        <v>5.9430351257324201</v>
      </c>
      <c r="N44">
        <v>3.8098163604736301</v>
      </c>
      <c r="O44">
        <v>0</v>
      </c>
      <c r="P44">
        <v>0</v>
      </c>
      <c r="Q44">
        <v>9</v>
      </c>
      <c r="R44" s="12">
        <v>0</v>
      </c>
      <c r="S44" s="12">
        <f t="shared" si="1"/>
        <v>0</v>
      </c>
      <c r="T44">
        <v>1.2329559326171899</v>
      </c>
      <c r="U44">
        <v>1.2876396179199201</v>
      </c>
      <c r="V44">
        <v>1.01820540428162</v>
      </c>
      <c r="W44" s="13">
        <v>0.269434213638306</v>
      </c>
      <c r="X44">
        <v>0.21475052833557101</v>
      </c>
      <c r="Y44">
        <v>0.21475052833557101</v>
      </c>
      <c r="Z44">
        <v>0</v>
      </c>
      <c r="AA44">
        <v>0.9</v>
      </c>
      <c r="AB44">
        <v>1</v>
      </c>
      <c r="AC44">
        <v>0.94736842105263197</v>
      </c>
      <c r="AD44">
        <v>0.1</v>
      </c>
      <c r="AE44">
        <v>0.9</v>
      </c>
    </row>
    <row r="45" spans="1:31" x14ac:dyDescent="0.15">
      <c r="A45" s="4">
        <v>568</v>
      </c>
      <c r="B45">
        <v>15</v>
      </c>
      <c r="C45">
        <v>5</v>
      </c>
      <c r="D45">
        <v>10</v>
      </c>
      <c r="E45">
        <v>10</v>
      </c>
      <c r="F45">
        <v>10</v>
      </c>
      <c r="G45">
        <v>0</v>
      </c>
      <c r="H45">
        <v>5</v>
      </c>
      <c r="I45">
        <v>5</v>
      </c>
      <c r="J45">
        <v>0.75</v>
      </c>
      <c r="K45">
        <v>5.67836570739746</v>
      </c>
      <c r="L45" s="7">
        <v>4.3404655456543004</v>
      </c>
      <c r="M45">
        <v>4.8911170959472701</v>
      </c>
      <c r="N45">
        <v>3.7771015167236301</v>
      </c>
      <c r="O45">
        <v>0</v>
      </c>
      <c r="P45">
        <v>0</v>
      </c>
      <c r="Q45">
        <v>9</v>
      </c>
      <c r="R45" s="12">
        <v>0</v>
      </c>
      <c r="S45" s="12">
        <f t="shared" si="1"/>
        <v>0</v>
      </c>
      <c r="T45">
        <v>1.7539424896240201</v>
      </c>
      <c r="U45">
        <v>1.7206493616104099</v>
      </c>
      <c r="V45">
        <v>1.46603047847748</v>
      </c>
      <c r="W45" s="13">
        <v>0.25461888313293501</v>
      </c>
      <c r="X45">
        <v>0.28791201114654502</v>
      </c>
      <c r="Y45">
        <v>0.28791201114654502</v>
      </c>
      <c r="Z45">
        <v>0</v>
      </c>
      <c r="AA45">
        <v>0.9</v>
      </c>
      <c r="AB45">
        <v>1</v>
      </c>
      <c r="AC45">
        <v>0.94736842105263197</v>
      </c>
      <c r="AD45">
        <v>0.1</v>
      </c>
      <c r="AE45">
        <v>0.9</v>
      </c>
    </row>
    <row r="46" spans="1:31" x14ac:dyDescent="0.15">
      <c r="A46" s="4">
        <v>997</v>
      </c>
      <c r="B46">
        <v>11</v>
      </c>
      <c r="C46">
        <v>9</v>
      </c>
      <c r="D46">
        <v>10</v>
      </c>
      <c r="E46">
        <v>10</v>
      </c>
      <c r="F46">
        <v>9</v>
      </c>
      <c r="G46">
        <v>1</v>
      </c>
      <c r="H46">
        <v>2</v>
      </c>
      <c r="I46">
        <v>8</v>
      </c>
      <c r="J46">
        <v>0.55000000000000004</v>
      </c>
      <c r="K46">
        <v>4.6516838073730504</v>
      </c>
      <c r="L46" s="7">
        <v>4.3425559997558603</v>
      </c>
      <c r="M46">
        <v>6.0293121337890598</v>
      </c>
      <c r="N46">
        <v>3.6540908813476598</v>
      </c>
      <c r="O46">
        <v>0</v>
      </c>
      <c r="P46">
        <v>0</v>
      </c>
      <c r="Q46">
        <v>6</v>
      </c>
      <c r="R46" s="12">
        <v>0</v>
      </c>
      <c r="S46" s="12">
        <f t="shared" ref="S46:S61" si="2">O46/E46</f>
        <v>0</v>
      </c>
      <c r="T46">
        <v>1.04219245910645</v>
      </c>
      <c r="U46">
        <v>1.07353687286377</v>
      </c>
      <c r="V46">
        <v>0.88867664337158203</v>
      </c>
      <c r="W46" s="13">
        <v>0.184860229492187</v>
      </c>
      <c r="X46">
        <v>0.153515815734863</v>
      </c>
      <c r="Y46">
        <v>0.153515815734863</v>
      </c>
      <c r="Z46">
        <v>0</v>
      </c>
      <c r="AA46">
        <v>0.6</v>
      </c>
      <c r="AB46">
        <v>1</v>
      </c>
      <c r="AC46">
        <v>0.75</v>
      </c>
      <c r="AD46">
        <v>0.4</v>
      </c>
      <c r="AE46">
        <v>0.6</v>
      </c>
    </row>
    <row r="47" spans="1:31" x14ac:dyDescent="0.15">
      <c r="A47" s="4">
        <v>993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5.0219879150390598</v>
      </c>
      <c r="L47" s="7">
        <v>4.3445358276367196</v>
      </c>
      <c r="M47">
        <v>5.1888332366943404</v>
      </c>
      <c r="N47">
        <v>4.4426212310790998</v>
      </c>
      <c r="O47">
        <v>0</v>
      </c>
      <c r="P47">
        <v>0</v>
      </c>
      <c r="Q47">
        <v>9</v>
      </c>
      <c r="R47" s="12">
        <v>0</v>
      </c>
      <c r="S47" s="12">
        <f t="shared" si="2"/>
        <v>0</v>
      </c>
      <c r="T47">
        <v>1.32853507995605</v>
      </c>
      <c r="U47">
        <v>1.3056221008300799</v>
      </c>
      <c r="V47">
        <v>1.0897022485732999</v>
      </c>
      <c r="W47" s="13">
        <v>0.21591985225677501</v>
      </c>
      <c r="X47">
        <v>0.23883283138275099</v>
      </c>
      <c r="Y47">
        <v>0.23883283138275099</v>
      </c>
      <c r="Z47">
        <v>0</v>
      </c>
      <c r="AA47">
        <v>0.9</v>
      </c>
      <c r="AB47">
        <v>1</v>
      </c>
      <c r="AC47">
        <v>0.94736842105263197</v>
      </c>
      <c r="AD47">
        <v>0.1</v>
      </c>
      <c r="AE47">
        <v>0.9</v>
      </c>
    </row>
    <row r="48" spans="1:31" x14ac:dyDescent="0.15">
      <c r="A48" s="4">
        <v>449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5.3996410369873002</v>
      </c>
      <c r="L48" s="7">
        <v>4.8014621734619096</v>
      </c>
      <c r="M48">
        <v>7.0481109619140598</v>
      </c>
      <c r="N48">
        <v>8.4780426025390607</v>
      </c>
      <c r="O48">
        <v>0</v>
      </c>
      <c r="P48">
        <v>0</v>
      </c>
      <c r="Q48">
        <v>8</v>
      </c>
      <c r="R48" s="12">
        <v>0</v>
      </c>
      <c r="S48" s="12">
        <f t="shared" si="2"/>
        <v>0</v>
      </c>
      <c r="T48">
        <v>1.25810050964355</v>
      </c>
      <c r="U48">
        <v>1.1673889160156199</v>
      </c>
      <c r="V48">
        <v>1.0252326726913401</v>
      </c>
      <c r="W48" s="13">
        <v>0.14215624332428001</v>
      </c>
      <c r="X48">
        <v>0.23286783695221</v>
      </c>
      <c r="Y48">
        <v>0.23286783695221</v>
      </c>
      <c r="Z48">
        <v>0</v>
      </c>
      <c r="AA48">
        <v>0.8</v>
      </c>
      <c r="AB48">
        <v>1</v>
      </c>
      <c r="AC48">
        <v>0.88888888888888895</v>
      </c>
      <c r="AD48">
        <v>0.2</v>
      </c>
      <c r="AE48">
        <v>0.8</v>
      </c>
    </row>
    <row r="49" spans="1:31" x14ac:dyDescent="0.15">
      <c r="A49" s="4">
        <v>607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5.6619815826415998</v>
      </c>
      <c r="L49" s="7">
        <v>4.8038883209228498</v>
      </c>
      <c r="M49">
        <v>4.7463493347168004</v>
      </c>
      <c r="N49">
        <v>8.5170135498046893</v>
      </c>
      <c r="O49">
        <v>1</v>
      </c>
      <c r="P49">
        <v>1</v>
      </c>
      <c r="Q49">
        <v>11</v>
      </c>
      <c r="R49" s="12">
        <v>9.0899999999999995E-2</v>
      </c>
      <c r="S49" s="12">
        <f t="shared" si="2"/>
        <v>0.1</v>
      </c>
      <c r="T49">
        <v>1.6791191101074201</v>
      </c>
      <c r="U49">
        <v>1.4201602935791</v>
      </c>
      <c r="V49">
        <v>1.3582627773284901</v>
      </c>
      <c r="W49" s="13">
        <v>6.18975162506104E-2</v>
      </c>
      <c r="X49">
        <v>0.320856332778931</v>
      </c>
      <c r="Y49">
        <v>0.320856332778931</v>
      </c>
      <c r="Z49">
        <v>0.1</v>
      </c>
      <c r="AA49">
        <v>1</v>
      </c>
      <c r="AB49">
        <v>0.90909090909090895</v>
      </c>
      <c r="AC49">
        <v>0.952380952380952</v>
      </c>
      <c r="AD49">
        <v>0</v>
      </c>
      <c r="AE49">
        <v>0.9</v>
      </c>
    </row>
    <row r="50" spans="1:31" x14ac:dyDescent="0.15">
      <c r="A50" s="4">
        <v>439</v>
      </c>
      <c r="B50">
        <v>12</v>
      </c>
      <c r="C50">
        <v>8</v>
      </c>
      <c r="D50">
        <v>10</v>
      </c>
      <c r="E50">
        <v>10</v>
      </c>
      <c r="F50">
        <v>10</v>
      </c>
      <c r="G50">
        <v>0</v>
      </c>
      <c r="H50">
        <v>2</v>
      </c>
      <c r="I50">
        <v>8</v>
      </c>
      <c r="J50">
        <v>0.6</v>
      </c>
      <c r="K50">
        <v>6.0493450164794904</v>
      </c>
      <c r="L50" s="7">
        <v>4.8051490783691397</v>
      </c>
      <c r="M50">
        <v>4.1259384155273402</v>
      </c>
      <c r="N50">
        <v>5.37196922302246</v>
      </c>
      <c r="O50">
        <v>1</v>
      </c>
      <c r="P50">
        <v>1</v>
      </c>
      <c r="Q50">
        <v>10</v>
      </c>
      <c r="R50" s="12">
        <v>0.1</v>
      </c>
      <c r="S50" s="12">
        <f t="shared" si="2"/>
        <v>0.1</v>
      </c>
      <c r="T50">
        <v>1.60184478759766</v>
      </c>
      <c r="U50">
        <v>1.5061206817627</v>
      </c>
      <c r="V50">
        <v>1.29638028144836</v>
      </c>
      <c r="W50" s="13">
        <v>0.209740400314331</v>
      </c>
      <c r="X50">
        <v>0.30546450614929199</v>
      </c>
      <c r="Y50">
        <v>0.30546450614929199</v>
      </c>
      <c r="Z50">
        <v>0.1</v>
      </c>
      <c r="AA50">
        <v>0.9</v>
      </c>
      <c r="AB50">
        <v>0.9</v>
      </c>
      <c r="AC50">
        <v>0.9</v>
      </c>
      <c r="AD50">
        <v>0.1</v>
      </c>
      <c r="AE50">
        <v>0.8</v>
      </c>
    </row>
    <row r="51" spans="1:31" x14ac:dyDescent="0.15">
      <c r="A51" s="4">
        <v>748</v>
      </c>
      <c r="B51">
        <v>13</v>
      </c>
      <c r="C51">
        <v>7</v>
      </c>
      <c r="D51">
        <v>10</v>
      </c>
      <c r="E51">
        <v>10</v>
      </c>
      <c r="F51">
        <v>10</v>
      </c>
      <c r="G51">
        <v>0</v>
      </c>
      <c r="H51">
        <v>3</v>
      </c>
      <c r="I51">
        <v>7</v>
      </c>
      <c r="J51">
        <v>0.65</v>
      </c>
      <c r="K51">
        <v>5.6582221984863299</v>
      </c>
      <c r="L51" s="7">
        <v>4.8055286407470703</v>
      </c>
      <c r="M51">
        <v>5.4880294799804696</v>
      </c>
      <c r="N51">
        <v>3.8173122406005899</v>
      </c>
      <c r="O51">
        <v>0</v>
      </c>
      <c r="P51">
        <v>0</v>
      </c>
      <c r="Q51">
        <v>10</v>
      </c>
      <c r="R51" s="12">
        <v>0</v>
      </c>
      <c r="S51" s="12">
        <f t="shared" si="2"/>
        <v>0</v>
      </c>
      <c r="T51">
        <v>1.3590068817138701</v>
      </c>
      <c r="U51">
        <v>1.3807836771011399</v>
      </c>
      <c r="V51">
        <v>1.10887503623962</v>
      </c>
      <c r="W51" s="13">
        <v>0.27190864086151101</v>
      </c>
      <c r="X51">
        <v>0.250131845474243</v>
      </c>
      <c r="Y51">
        <v>0.250131845474243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1</v>
      </c>
    </row>
    <row r="52" spans="1:31" x14ac:dyDescent="0.15">
      <c r="A52" s="4">
        <v>775</v>
      </c>
      <c r="B52">
        <v>11</v>
      </c>
      <c r="C52">
        <v>9</v>
      </c>
      <c r="D52">
        <v>10</v>
      </c>
      <c r="E52">
        <v>10</v>
      </c>
      <c r="F52">
        <v>9</v>
      </c>
      <c r="G52">
        <v>1</v>
      </c>
      <c r="H52">
        <v>2</v>
      </c>
      <c r="I52">
        <v>8</v>
      </c>
      <c r="J52">
        <v>0.55000000000000004</v>
      </c>
      <c r="K52">
        <v>6.2577228546142596</v>
      </c>
      <c r="L52" s="7">
        <v>5.6172313690185502</v>
      </c>
      <c r="M52">
        <v>6.2159576416015598</v>
      </c>
      <c r="N52">
        <v>3.9508628845214799</v>
      </c>
      <c r="O52">
        <v>0</v>
      </c>
      <c r="P52">
        <v>0</v>
      </c>
      <c r="Q52">
        <v>9</v>
      </c>
      <c r="R52" s="12">
        <v>0</v>
      </c>
      <c r="S52" s="12">
        <f t="shared" si="2"/>
        <v>0</v>
      </c>
      <c r="T52">
        <v>1.35386085510254</v>
      </c>
      <c r="U52">
        <v>1.36262035369873</v>
      </c>
      <c r="V52">
        <v>1.11497330665588</v>
      </c>
      <c r="W52" s="13">
        <v>0.24764704704284701</v>
      </c>
      <c r="X52">
        <v>0.238887548446655</v>
      </c>
      <c r="Y52">
        <v>0.238887548446655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308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5.3177032470703098</v>
      </c>
      <c r="L53" s="7">
        <v>4.8272476196289098</v>
      </c>
      <c r="M53">
        <v>7.6337261199951199</v>
      </c>
      <c r="N53">
        <v>8.0228576660156197</v>
      </c>
      <c r="O53">
        <v>0</v>
      </c>
      <c r="P53">
        <v>0</v>
      </c>
      <c r="Q53">
        <v>5</v>
      </c>
      <c r="R53" s="12">
        <v>0</v>
      </c>
      <c r="S53" s="12">
        <f t="shared" si="2"/>
        <v>0</v>
      </c>
      <c r="T53">
        <v>1.35099220275879</v>
      </c>
      <c r="U53">
        <v>1.2902698516845701</v>
      </c>
      <c r="V53">
        <v>1.10474145412445</v>
      </c>
      <c r="W53" s="13">
        <v>0.18552839756011999</v>
      </c>
      <c r="X53">
        <v>0.24625074863433799</v>
      </c>
      <c r="Y53">
        <v>0.24625074863433799</v>
      </c>
      <c r="Z53">
        <v>0</v>
      </c>
      <c r="AA53">
        <v>0.5</v>
      </c>
      <c r="AB53">
        <v>1</v>
      </c>
      <c r="AC53">
        <v>0.66666666666666696</v>
      </c>
      <c r="AD53">
        <v>0.5</v>
      </c>
      <c r="AE53">
        <v>0.5</v>
      </c>
    </row>
    <row r="54" spans="1:31" s="1" customFormat="1" x14ac:dyDescent="0.15">
      <c r="A54" s="5">
        <v>309</v>
      </c>
      <c r="B54" s="1">
        <v>11</v>
      </c>
      <c r="C54" s="1">
        <v>9</v>
      </c>
      <c r="D54" s="1">
        <v>10</v>
      </c>
      <c r="E54" s="1">
        <v>10</v>
      </c>
      <c r="F54" s="1">
        <v>10</v>
      </c>
      <c r="G54" s="1">
        <v>0</v>
      </c>
      <c r="H54" s="1">
        <v>1</v>
      </c>
      <c r="I54" s="1">
        <v>9</v>
      </c>
      <c r="J54" s="1">
        <v>0.55000000000000004</v>
      </c>
      <c r="K54" s="1">
        <v>5.5743694305419904</v>
      </c>
      <c r="L54" s="1">
        <v>5.3778152465820304</v>
      </c>
      <c r="M54" s="1">
        <v>9.6497936248779297</v>
      </c>
      <c r="N54" s="1">
        <v>6.7121925354003897</v>
      </c>
      <c r="O54" s="1">
        <v>0</v>
      </c>
      <c r="P54" s="1">
        <v>0</v>
      </c>
      <c r="Q54" s="1">
        <v>9</v>
      </c>
      <c r="R54" s="14">
        <v>0</v>
      </c>
      <c r="S54" s="14">
        <f t="shared" si="2"/>
        <v>0</v>
      </c>
      <c r="T54" s="1">
        <v>1.39521408081055</v>
      </c>
      <c r="U54" s="1">
        <v>1.4570846557617201</v>
      </c>
      <c r="V54" s="1">
        <v>1.1161485910415601</v>
      </c>
      <c r="W54" s="1">
        <v>0.34093606472015398</v>
      </c>
      <c r="X54" s="1">
        <v>0.27906548976898199</v>
      </c>
      <c r="Y54" s="1">
        <v>0.27906548976898199</v>
      </c>
      <c r="Z54" s="1">
        <v>0</v>
      </c>
      <c r="AA54" s="1">
        <v>0.9</v>
      </c>
      <c r="AB54" s="1">
        <v>1</v>
      </c>
      <c r="AC54" s="1">
        <v>0.94736842105263197</v>
      </c>
      <c r="AD54" s="1">
        <v>0.1</v>
      </c>
      <c r="AE54" s="1">
        <v>0.9</v>
      </c>
    </row>
    <row r="55" spans="1:31" x14ac:dyDescent="0.15">
      <c r="A55" s="4">
        <v>818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6.2659492492675799</v>
      </c>
      <c r="L55" s="7">
        <v>5.9215602874755904</v>
      </c>
      <c r="M55">
        <v>9.4915866851806605</v>
      </c>
      <c r="N55">
        <v>7.4105567932128897</v>
      </c>
      <c r="O55">
        <v>0</v>
      </c>
      <c r="P55">
        <v>0</v>
      </c>
      <c r="Q55">
        <v>9</v>
      </c>
      <c r="R55" s="12">
        <v>0</v>
      </c>
      <c r="S55" s="12">
        <f t="shared" si="2"/>
        <v>0</v>
      </c>
      <c r="T55">
        <v>1.5188064575195299</v>
      </c>
      <c r="U55">
        <v>1.5663928985595701</v>
      </c>
      <c r="V55">
        <v>1.2258926630020099</v>
      </c>
      <c r="W55" s="13">
        <v>0.34050023555755599</v>
      </c>
      <c r="X55">
        <v>0.29291379451751698</v>
      </c>
      <c r="Y55">
        <v>0.29291379451751698</v>
      </c>
      <c r="Z55">
        <v>0</v>
      </c>
      <c r="AA55">
        <v>0.9</v>
      </c>
      <c r="AB55">
        <v>1</v>
      </c>
      <c r="AC55">
        <v>0.94736842105263197</v>
      </c>
      <c r="AD55">
        <v>0.1</v>
      </c>
      <c r="AE55">
        <v>0.9</v>
      </c>
    </row>
    <row r="56" spans="1:31" x14ac:dyDescent="0.15">
      <c r="A56" s="4">
        <v>70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6.0040378570556596</v>
      </c>
      <c r="L56">
        <v>5.79060935974121</v>
      </c>
      <c r="M56">
        <v>8.0940933227539098</v>
      </c>
      <c r="N56">
        <v>3.94649314880371</v>
      </c>
      <c r="O56">
        <v>0</v>
      </c>
      <c r="P56">
        <v>0</v>
      </c>
      <c r="Q56">
        <v>10</v>
      </c>
      <c r="R56" s="12">
        <v>0</v>
      </c>
      <c r="S56" s="12">
        <f t="shared" si="2"/>
        <v>0</v>
      </c>
      <c r="T56">
        <v>1.3684272766113299</v>
      </c>
      <c r="U56">
        <v>1.4539499282836901</v>
      </c>
      <c r="V56">
        <v>1.11411452293396</v>
      </c>
      <c r="W56">
        <v>0.339835405349731</v>
      </c>
      <c r="X56">
        <v>0.254312753677368</v>
      </c>
      <c r="Y56">
        <v>0.254312753677368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1</v>
      </c>
    </row>
    <row r="57" spans="1:31" x14ac:dyDescent="0.15">
      <c r="A57" s="4">
        <v>994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5.8407783508300799</v>
      </c>
      <c r="L57" s="7">
        <v>5.0607795715331996</v>
      </c>
      <c r="M57">
        <v>6.2361831665039098</v>
      </c>
      <c r="N57">
        <v>9.1059703826904297</v>
      </c>
      <c r="O57">
        <v>0</v>
      </c>
      <c r="P57">
        <v>0</v>
      </c>
      <c r="Q57">
        <v>8</v>
      </c>
      <c r="R57" s="12">
        <v>0</v>
      </c>
      <c r="S57" s="12">
        <f t="shared" si="2"/>
        <v>0</v>
      </c>
      <c r="T57">
        <v>1.35232925415039</v>
      </c>
      <c r="U57">
        <v>1.2186088562011701</v>
      </c>
      <c r="V57">
        <v>1.1154925823211701</v>
      </c>
      <c r="W57" s="13">
        <v>0.10311627388000499</v>
      </c>
      <c r="X57">
        <v>0.23683667182922399</v>
      </c>
      <c r="Y57">
        <v>0.23683667182922399</v>
      </c>
      <c r="Z57">
        <v>0</v>
      </c>
      <c r="AA57">
        <v>0.8</v>
      </c>
      <c r="AB57">
        <v>1</v>
      </c>
      <c r="AC57">
        <v>0.88888888888888895</v>
      </c>
      <c r="AD57">
        <v>0.2</v>
      </c>
      <c r="AE57">
        <v>0.8</v>
      </c>
    </row>
    <row r="58" spans="1:31" x14ac:dyDescent="0.15">
      <c r="A58" s="4">
        <v>864</v>
      </c>
      <c r="B58">
        <v>11</v>
      </c>
      <c r="C58">
        <v>9</v>
      </c>
      <c r="D58">
        <v>10</v>
      </c>
      <c r="E58">
        <v>10</v>
      </c>
      <c r="F58">
        <v>10</v>
      </c>
      <c r="G58">
        <v>0</v>
      </c>
      <c r="H58">
        <v>1</v>
      </c>
      <c r="I58">
        <v>9</v>
      </c>
      <c r="J58">
        <v>0.55000000000000004</v>
      </c>
      <c r="K58">
        <v>5.1927452087402299</v>
      </c>
      <c r="L58" s="7">
        <v>5.06644630432129</v>
      </c>
      <c r="M58">
        <v>9.5925426483154297</v>
      </c>
      <c r="N58">
        <v>6.2920227050781197</v>
      </c>
      <c r="O58">
        <v>0</v>
      </c>
      <c r="P58">
        <v>0</v>
      </c>
      <c r="Q58">
        <v>9</v>
      </c>
      <c r="R58" s="12">
        <v>0</v>
      </c>
      <c r="S58" s="12">
        <f t="shared" si="2"/>
        <v>0</v>
      </c>
      <c r="T58">
        <v>1.31502342224121</v>
      </c>
      <c r="U58">
        <v>1.3832893371582</v>
      </c>
      <c r="V58">
        <v>1.06036829948425</v>
      </c>
      <c r="W58" s="13">
        <v>0.32292103767394997</v>
      </c>
      <c r="X58">
        <v>0.25465512275695801</v>
      </c>
      <c r="Y58">
        <v>0.25465512275695801</v>
      </c>
      <c r="Z58">
        <v>0</v>
      </c>
      <c r="AA58">
        <v>0.9</v>
      </c>
      <c r="AB58">
        <v>1</v>
      </c>
      <c r="AC58">
        <v>0.94736842105263197</v>
      </c>
      <c r="AD58">
        <v>0.1</v>
      </c>
      <c r="AE58">
        <v>0.9</v>
      </c>
    </row>
    <row r="59" spans="1:31" x14ac:dyDescent="0.15">
      <c r="A59" s="4">
        <v>933</v>
      </c>
      <c r="B59">
        <v>11</v>
      </c>
      <c r="C59">
        <v>9</v>
      </c>
      <c r="D59">
        <v>10</v>
      </c>
      <c r="E59">
        <v>10</v>
      </c>
      <c r="F59">
        <v>9</v>
      </c>
      <c r="G59">
        <v>1</v>
      </c>
      <c r="H59">
        <v>2</v>
      </c>
      <c r="I59">
        <v>8</v>
      </c>
      <c r="J59">
        <v>0.55000000000000004</v>
      </c>
      <c r="K59">
        <v>5.6455249786376998</v>
      </c>
      <c r="L59" s="7">
        <v>5.0686912536621103</v>
      </c>
      <c r="M59">
        <v>5.7427520751953098</v>
      </c>
      <c r="N59">
        <v>3.7267417907714799</v>
      </c>
      <c r="O59">
        <v>0</v>
      </c>
      <c r="P59">
        <v>0</v>
      </c>
      <c r="Q59">
        <v>7</v>
      </c>
      <c r="R59" s="12">
        <v>0</v>
      </c>
      <c r="S59" s="12">
        <f t="shared" si="2"/>
        <v>0</v>
      </c>
      <c r="T59">
        <v>1.1929168701171899</v>
      </c>
      <c r="U59">
        <v>1.19144630432129</v>
      </c>
      <c r="V59">
        <v>1.0038750171661399</v>
      </c>
      <c r="W59" s="13">
        <v>0.18757128715515101</v>
      </c>
      <c r="X59">
        <v>0.18904185295105</v>
      </c>
      <c r="Y59">
        <v>0.18904185295105</v>
      </c>
      <c r="Z59">
        <v>0</v>
      </c>
      <c r="AA59">
        <v>0.7</v>
      </c>
      <c r="AB59">
        <v>1</v>
      </c>
      <c r="AC59">
        <v>0.82352941176470595</v>
      </c>
      <c r="AD59">
        <v>0.3</v>
      </c>
      <c r="AE59">
        <v>0.7</v>
      </c>
    </row>
    <row r="60" spans="1:31" x14ac:dyDescent="0.15">
      <c r="A60" s="4">
        <v>592</v>
      </c>
      <c r="B60">
        <v>10</v>
      </c>
      <c r="C60">
        <v>10</v>
      </c>
      <c r="D60">
        <v>10</v>
      </c>
      <c r="E60">
        <v>10</v>
      </c>
      <c r="F60">
        <v>9</v>
      </c>
      <c r="G60">
        <v>1</v>
      </c>
      <c r="H60">
        <v>1</v>
      </c>
      <c r="I60">
        <v>9</v>
      </c>
      <c r="J60">
        <v>0.5</v>
      </c>
      <c r="K60">
        <v>5.3844451904296902</v>
      </c>
      <c r="L60" s="7">
        <v>5.0768184661865199</v>
      </c>
      <c r="M60">
        <v>8.7702751159668004</v>
      </c>
      <c r="N60">
        <v>7.1801071166992196</v>
      </c>
      <c r="O60">
        <v>0</v>
      </c>
      <c r="P60">
        <v>0</v>
      </c>
      <c r="Q60">
        <v>6</v>
      </c>
      <c r="R60" s="12">
        <v>0</v>
      </c>
      <c r="S60" s="12">
        <f t="shared" si="2"/>
        <v>0</v>
      </c>
      <c r="T60">
        <v>1.1696186065673799</v>
      </c>
      <c r="U60">
        <v>1.1858444213867201</v>
      </c>
      <c r="V60">
        <v>0.98033297061920199</v>
      </c>
      <c r="W60" s="13">
        <v>0.20551145076751701</v>
      </c>
      <c r="X60">
        <v>0.18928563594818101</v>
      </c>
      <c r="Y60">
        <v>0.18928563594818101</v>
      </c>
      <c r="Z60">
        <v>0</v>
      </c>
      <c r="AA60">
        <v>0.6</v>
      </c>
      <c r="AB60">
        <v>1</v>
      </c>
      <c r="AC60">
        <v>0.75</v>
      </c>
      <c r="AD60">
        <v>0.4</v>
      </c>
      <c r="AE60">
        <v>0.6</v>
      </c>
    </row>
    <row r="61" spans="1:31" x14ac:dyDescent="0.15">
      <c r="A61" s="4">
        <v>883</v>
      </c>
      <c r="B61">
        <v>12</v>
      </c>
      <c r="C61">
        <v>8</v>
      </c>
      <c r="D61">
        <v>10</v>
      </c>
      <c r="E61">
        <v>10</v>
      </c>
      <c r="F61">
        <v>10</v>
      </c>
      <c r="G61">
        <v>0</v>
      </c>
      <c r="H61">
        <v>2</v>
      </c>
      <c r="I61">
        <v>8</v>
      </c>
      <c r="J61">
        <v>0.6</v>
      </c>
      <c r="K61">
        <v>5.4155101776123002</v>
      </c>
      <c r="L61" s="7">
        <v>5.0815448760986301</v>
      </c>
      <c r="M61">
        <v>6.5789718627929696</v>
      </c>
      <c r="N61">
        <v>3.5416011810302699</v>
      </c>
      <c r="O61">
        <v>0</v>
      </c>
      <c r="P61">
        <v>0</v>
      </c>
      <c r="Q61">
        <v>7</v>
      </c>
      <c r="R61" s="12">
        <v>0</v>
      </c>
      <c r="S61" s="12">
        <f t="shared" si="2"/>
        <v>0</v>
      </c>
      <c r="T61">
        <v>1.4081840515136701</v>
      </c>
      <c r="U61">
        <v>1.46589183807373</v>
      </c>
      <c r="V61">
        <v>1.17328548431397</v>
      </c>
      <c r="W61" s="13">
        <v>0.29260635375976601</v>
      </c>
      <c r="X61">
        <v>0.234898567199707</v>
      </c>
      <c r="Y61">
        <v>0.234898567199707</v>
      </c>
      <c r="Z61">
        <v>0</v>
      </c>
      <c r="AA61">
        <v>0.7</v>
      </c>
      <c r="AB61">
        <v>1</v>
      </c>
      <c r="AC61">
        <v>0.82352941176470595</v>
      </c>
      <c r="AD61">
        <v>0.3</v>
      </c>
      <c r="AE61">
        <v>0.7</v>
      </c>
    </row>
    <row r="62" spans="1:31" x14ac:dyDescent="0.15">
      <c r="L62" s="8">
        <f>AVERAGE(L2:L61)</f>
        <v>3.814537270863851</v>
      </c>
      <c r="W62" s="15">
        <f t="shared" ref="W62:AE62" si="3">AVERAGE(W2:W61)</f>
        <v>0.15676932930946344</v>
      </c>
      <c r="Z62" s="9">
        <f t="shared" si="3"/>
        <v>9.999999999999995E-2</v>
      </c>
      <c r="AA62" s="9">
        <f t="shared" si="3"/>
        <v>0.75999999999999968</v>
      </c>
      <c r="AB62" s="9">
        <f t="shared" si="3"/>
        <v>0.89708643208643191</v>
      </c>
      <c r="AC62" s="9">
        <f t="shared" si="3"/>
        <v>0.81037415414585923</v>
      </c>
      <c r="AD62" s="9">
        <f t="shared" si="3"/>
        <v>0.23999999999999991</v>
      </c>
      <c r="AE62" s="9">
        <f t="shared" si="3"/>
        <v>0.65999999999999981</v>
      </c>
    </row>
    <row r="63" spans="1:31" x14ac:dyDescent="0.15">
      <c r="L63" s="8">
        <f>MAX(L2:L61)</f>
        <v>5.9843196868896502</v>
      </c>
      <c r="W63" s="15">
        <f t="shared" ref="W63:AE63" si="4">MAX(W2:W61)</f>
        <v>0.353418469429016</v>
      </c>
      <c r="Z63" s="9">
        <f t="shared" si="4"/>
        <v>0.4</v>
      </c>
      <c r="AA63" s="9">
        <f t="shared" si="4"/>
        <v>1</v>
      </c>
      <c r="AB63" s="9">
        <f t="shared" si="4"/>
        <v>1</v>
      </c>
      <c r="AC63" s="9">
        <f t="shared" si="4"/>
        <v>1</v>
      </c>
      <c r="AD63" s="9">
        <f t="shared" si="4"/>
        <v>0.6</v>
      </c>
      <c r="AE63" s="9">
        <f t="shared" si="4"/>
        <v>1</v>
      </c>
    </row>
    <row r="64" spans="1:31" x14ac:dyDescent="0.15">
      <c r="L64" s="8">
        <f>MIN(L2:L61)</f>
        <v>1.6794891357421899</v>
      </c>
      <c r="W64" s="15">
        <f t="shared" ref="W64:AE64" si="5">MIN(W2:W61)</f>
        <v>1.7534852027893101E-2</v>
      </c>
      <c r="Z64" s="9">
        <f t="shared" si="5"/>
        <v>0</v>
      </c>
      <c r="AA64" s="9">
        <f t="shared" si="5"/>
        <v>0.4</v>
      </c>
      <c r="AB64" s="9">
        <f t="shared" si="5"/>
        <v>0.5</v>
      </c>
      <c r="AC64" s="9">
        <f t="shared" si="5"/>
        <v>0.44444444444444398</v>
      </c>
      <c r="AD64" s="9">
        <f t="shared" si="5"/>
        <v>0</v>
      </c>
      <c r="AE64" s="9">
        <f t="shared" si="5"/>
        <v>0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N70" s="9" t="s">
        <v>123</v>
      </c>
      <c r="O70" s="9" t="s">
        <v>125</v>
      </c>
      <c r="P70" s="9" t="s">
        <v>66</v>
      </c>
      <c r="Q70" s="9"/>
      <c r="R70" s="9"/>
      <c r="S70" s="9"/>
      <c r="W70" s="13"/>
    </row>
    <row r="71" spans="11:23" x14ac:dyDescent="0.15">
      <c r="K71" s="9"/>
      <c r="L71" s="9"/>
      <c r="M71" s="9"/>
      <c r="P71" s="9">
        <v>0.2</v>
      </c>
      <c r="Q71" s="9">
        <v>-400</v>
      </c>
      <c r="R71" s="9">
        <v>1600</v>
      </c>
      <c r="S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1</v>
      </c>
      <c r="P72" s="9">
        <v>0.4</v>
      </c>
      <c r="Q72" s="9">
        <v>-800</v>
      </c>
      <c r="R72" s="9">
        <v>1200</v>
      </c>
      <c r="S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2</v>
      </c>
      <c r="P73" s="9">
        <v>0.45</v>
      </c>
      <c r="Q73" s="9">
        <v>-900</v>
      </c>
      <c r="R73" s="9">
        <v>1100</v>
      </c>
      <c r="S73" s="9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1</v>
      </c>
      <c r="M74" s="9">
        <v>3</v>
      </c>
      <c r="P74" s="9">
        <v>0.49</v>
      </c>
      <c r="Q74" s="9">
        <v>-980</v>
      </c>
      <c r="R74" s="9">
        <v>1020</v>
      </c>
      <c r="S74" s="9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4</v>
      </c>
      <c r="W75" s="13"/>
    </row>
    <row r="76" spans="11:23" x14ac:dyDescent="0.15">
      <c r="K76" s="9" t="s">
        <v>38</v>
      </c>
      <c r="L76" s="9">
        <f>COUNTIF(L2:L61,"&lt;2.157")-COUNTIF(L2:L61,"&lt;1.996")</f>
        <v>4</v>
      </c>
      <c r="M76" s="9">
        <v>7</v>
      </c>
      <c r="W76" s="13"/>
    </row>
    <row r="77" spans="11:23" x14ac:dyDescent="0.15">
      <c r="K77" s="9" t="s">
        <v>39</v>
      </c>
      <c r="L77" s="9">
        <f>COUNTIF(L2:L61,"&lt;2.318")-COUNTIF(L2:L61,"&lt;2.157")</f>
        <v>2</v>
      </c>
      <c r="M77" s="9">
        <v>11</v>
      </c>
      <c r="W77" s="13"/>
    </row>
    <row r="78" spans="11:23" x14ac:dyDescent="0.15">
      <c r="K78" s="9" t="s">
        <v>40</v>
      </c>
      <c r="L78" s="9">
        <f>COUNTIF(L2:L61,"&lt;2.479")-COUNTIF(L2:L61,"&lt;2.318")</f>
        <v>5</v>
      </c>
      <c r="M78" s="9">
        <v>14</v>
      </c>
      <c r="W78" s="13"/>
    </row>
    <row r="79" spans="11:23" x14ac:dyDescent="0.15">
      <c r="K79" s="9" t="s">
        <v>41</v>
      </c>
      <c r="L79" s="9">
        <f>COUNTIF(L2:L61,"&lt;2.64")-COUNTIF(L2:L61,"&lt;2.479")</f>
        <v>5</v>
      </c>
      <c r="M79" s="9">
        <v>16</v>
      </c>
    </row>
    <row r="80" spans="11:23" x14ac:dyDescent="0.15">
      <c r="K80" s="9" t="s">
        <v>42</v>
      </c>
      <c r="L80" s="9">
        <f>COUNTIF(L2:L61,"&lt;2.801")-COUNTIF(L2:L61,"&lt;2.64")</f>
        <v>0</v>
      </c>
      <c r="M80" s="9">
        <v>14</v>
      </c>
      <c r="W80" s="13"/>
    </row>
    <row r="81" spans="11:23" s="20" customFormat="1" x14ac:dyDescent="0.15">
      <c r="K81" s="23" t="s">
        <v>43</v>
      </c>
      <c r="L81" s="23">
        <f>COUNTIF(L2:L61,"&lt;2.962")-COUNTIF(L2:L61,"&lt;2.801")</f>
        <v>6</v>
      </c>
      <c r="M81" s="23">
        <v>11</v>
      </c>
    </row>
    <row r="82" spans="11:23" x14ac:dyDescent="0.15">
      <c r="K82" s="9" t="s">
        <v>44</v>
      </c>
      <c r="L82" s="9">
        <f>COUNTIF(L2:L61,"&lt;3.123")-COUNTIF(L2:L61,"&lt;2.962")</f>
        <v>0</v>
      </c>
      <c r="M82" s="9">
        <v>7</v>
      </c>
      <c r="W82" s="13"/>
    </row>
    <row r="83" spans="11:23" x14ac:dyDescent="0.15">
      <c r="K83" s="9" t="s">
        <v>45</v>
      </c>
      <c r="L83" s="9">
        <f>COUNTIF(L2:L61,"&lt;3.284")-COUNTIF(L2:L61,"&lt;3.123")</f>
        <v>0</v>
      </c>
      <c r="M83" s="9">
        <v>4</v>
      </c>
    </row>
    <row r="84" spans="11:23" x14ac:dyDescent="0.15">
      <c r="K84" s="9" t="s">
        <v>46</v>
      </c>
      <c r="L84" s="9">
        <f>COUNTIF(L2:L61,"&lt;3.445")-COUNTIF(L2:L61,"&lt;3.284")</f>
        <v>0</v>
      </c>
      <c r="M84" s="9">
        <v>3</v>
      </c>
    </row>
    <row r="85" spans="11:23" x14ac:dyDescent="0.15">
      <c r="K85" s="9" t="s">
        <v>47</v>
      </c>
      <c r="L85" s="9">
        <f>COUNTIF(L2:L61,"&lt;3.606")-COUNTIF(L2:L61,"&lt;3.445")</f>
        <v>0</v>
      </c>
      <c r="M85" s="9">
        <v>2</v>
      </c>
    </row>
    <row r="86" spans="11:23" x14ac:dyDescent="0.15">
      <c r="K86" s="9" t="s">
        <v>48</v>
      </c>
      <c r="L86" s="9">
        <f>COUNTIF(L2:L61,"&lt;3.767")-COUNTIF(L2:L61,"&lt;3.606")</f>
        <v>0</v>
      </c>
      <c r="M86" s="9">
        <v>1</v>
      </c>
    </row>
    <row r="87" spans="11:23" x14ac:dyDescent="0.15">
      <c r="K87" s="9" t="s">
        <v>49</v>
      </c>
      <c r="L87" s="9">
        <f>COUNTIF(L2:L61,"&lt;3.928")-COUNTIF(L2:L61,"&lt;3.767")</f>
        <v>0</v>
      </c>
      <c r="M87" s="9">
        <v>2</v>
      </c>
    </row>
    <row r="88" spans="11:23" x14ac:dyDescent="0.15">
      <c r="K88" s="9" t="s">
        <v>50</v>
      </c>
      <c r="L88" s="9">
        <f>COUNTIF(L2:L61,"&lt;4.089")-COUNTIF(L2:L61,"&lt;3.928")</f>
        <v>2</v>
      </c>
      <c r="M88" s="9">
        <v>3</v>
      </c>
    </row>
    <row r="89" spans="11:23" x14ac:dyDescent="0.15">
      <c r="K89" s="9" t="s">
        <v>51</v>
      </c>
      <c r="L89" s="9">
        <f>COUNTIF(L2:L61,"&lt;4.25")-COUNTIF(L2:L61,"&lt;4.089")</f>
        <v>10</v>
      </c>
      <c r="M89" s="9">
        <v>4</v>
      </c>
    </row>
    <row r="90" spans="11:23" x14ac:dyDescent="0.15">
      <c r="K90" s="9" t="s">
        <v>52</v>
      </c>
      <c r="L90" s="9">
        <f>COUNTIF(L2:L61,"&lt;4.411")-COUNTIF(L2:L61,"&lt;4.25")</f>
        <v>10</v>
      </c>
      <c r="M90" s="9">
        <v>7</v>
      </c>
    </row>
    <row r="91" spans="11:23" x14ac:dyDescent="0.15">
      <c r="K91" s="9" t="s">
        <v>53</v>
      </c>
      <c r="L91" s="9">
        <f>COUNTIF(L2:L61,"&lt;4.572")-COUNTIF(L2:L61,"&lt;4.411")</f>
        <v>0</v>
      </c>
      <c r="M91" s="9">
        <v>11</v>
      </c>
    </row>
    <row r="92" spans="11:23" x14ac:dyDescent="0.15">
      <c r="K92" s="9" t="s">
        <v>54</v>
      </c>
      <c r="L92" s="9">
        <f>COUNTIF(L2:L61,"&lt;4.733")-COUNTIF(L2:L61,"&lt;4.572")</f>
        <v>0</v>
      </c>
      <c r="M92" s="9">
        <v>14</v>
      </c>
      <c r="W92" s="13"/>
    </row>
    <row r="93" spans="11:23" x14ac:dyDescent="0.15">
      <c r="K93" s="9" t="s">
        <v>55</v>
      </c>
      <c r="L93" s="9">
        <f>COUNTIF(L2:L61,"&lt;4.894")-COUNTIF(L2:L61,"&lt;4.733")</f>
        <v>5</v>
      </c>
      <c r="M93" s="9">
        <v>16</v>
      </c>
      <c r="W93" s="13"/>
    </row>
    <row r="94" spans="11:23" x14ac:dyDescent="0.15">
      <c r="K94" s="9" t="s">
        <v>56</v>
      </c>
      <c r="L94" s="9">
        <f>COUNTIF(L2:L61,"&lt;5.055")-COUNTIF(L2:L61,"&lt;4.894")</f>
        <v>0</v>
      </c>
      <c r="M94" s="9">
        <v>14</v>
      </c>
      <c r="W94" s="13"/>
    </row>
    <row r="95" spans="11:23" x14ac:dyDescent="0.15">
      <c r="K95" s="9" t="s">
        <v>57</v>
      </c>
      <c r="L95" s="9">
        <f>COUNTIF(L2:L61,"&lt;5.216")-COUNTIF(L2:L61,"&lt;5.055")</f>
        <v>5</v>
      </c>
      <c r="M95" s="9">
        <v>11</v>
      </c>
      <c r="W95" s="13"/>
    </row>
    <row r="96" spans="11:23" x14ac:dyDescent="0.15">
      <c r="K96" s="9" t="s">
        <v>58</v>
      </c>
      <c r="L96" s="9">
        <f>COUNTIF(L2:L61,"&lt;5.377")-COUNTIF(L2:L61,"&lt;5.216")</f>
        <v>0</v>
      </c>
      <c r="M96" s="9">
        <v>7</v>
      </c>
      <c r="W96" s="13"/>
    </row>
    <row r="97" spans="11:23" x14ac:dyDescent="0.15">
      <c r="K97" s="9" t="s">
        <v>59</v>
      </c>
      <c r="L97" s="9">
        <f>COUNTIF(L2:L61,"&lt;5.538")-COUNTIF(L2:L61,"&lt;5.377")</f>
        <v>1</v>
      </c>
      <c r="M97" s="9">
        <v>4</v>
      </c>
      <c r="W97" s="13"/>
    </row>
    <row r="98" spans="11:23" x14ac:dyDescent="0.15">
      <c r="K98" s="9" t="s">
        <v>60</v>
      </c>
      <c r="L98" s="9">
        <f>COUNTIF(L2:L61,"&lt;5.699")-COUNTIF(L2:L61,"&lt;5.538")</f>
        <v>1</v>
      </c>
      <c r="M98" s="9">
        <v>3</v>
      </c>
      <c r="W98" s="13"/>
    </row>
    <row r="99" spans="11:23" x14ac:dyDescent="0.15">
      <c r="K99" s="9" t="s">
        <v>61</v>
      </c>
      <c r="L99" s="9">
        <f>COUNTIF(L2:L61,"&lt;5.86")-COUNTIF(L2:L61,"&lt;5.699")</f>
        <v>1</v>
      </c>
      <c r="M99" s="9">
        <v>2</v>
      </c>
      <c r="W99" s="13"/>
    </row>
    <row r="100" spans="11:23" x14ac:dyDescent="0.15">
      <c r="K100" s="9" t="s">
        <v>62</v>
      </c>
      <c r="L100" s="9">
        <f>COUNTIF(L2:L61,"&lt;6.021")-COUNTIF(L2:L61,"&lt;5.86")</f>
        <v>2</v>
      </c>
      <c r="M100" s="9">
        <v>1</v>
      </c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E98"/>
  <sheetViews>
    <sheetView topLeftCell="H94" workbookViewId="0">
      <selection activeCell="H1" sqref="A1:XFD98"/>
    </sheetView>
  </sheetViews>
  <sheetFormatPr defaultColWidth="8.875" defaultRowHeight="13.5" x14ac:dyDescent="0.15"/>
  <cols>
    <col min="11" max="12" width="18.625" customWidth="1"/>
    <col min="13" max="14" width="12.875"/>
    <col min="20" max="22" width="12.875"/>
    <col min="23" max="23" width="22.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10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872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5.3238983154296902</v>
      </c>
      <c r="L3" s="7">
        <v>2.03757667541504</v>
      </c>
      <c r="M3">
        <v>1.3505783081054701</v>
      </c>
      <c r="N3">
        <v>3.7597122192382799</v>
      </c>
      <c r="O3">
        <v>3</v>
      </c>
      <c r="P3">
        <v>3</v>
      </c>
      <c r="Q3">
        <v>11</v>
      </c>
      <c r="R3" s="12">
        <v>0.2727</v>
      </c>
      <c r="S3" s="12">
        <f t="shared" si="0"/>
        <v>0.3</v>
      </c>
      <c r="T3">
        <v>2.0535583496093701</v>
      </c>
      <c r="U3">
        <v>1.9050794839859</v>
      </c>
      <c r="V3">
        <v>1.78297066688538</v>
      </c>
      <c r="W3" s="13">
        <v>0.122108817100525</v>
      </c>
      <c r="X3">
        <v>0.27058768272399902</v>
      </c>
      <c r="Y3">
        <v>0.27058768272399902</v>
      </c>
      <c r="Z3">
        <v>0.3</v>
      </c>
      <c r="AA3">
        <v>0.8</v>
      </c>
      <c r="AB3">
        <v>0.72727272727272696</v>
      </c>
      <c r="AC3">
        <v>0.76190476190476197</v>
      </c>
      <c r="AD3">
        <v>0.2</v>
      </c>
      <c r="AE3">
        <v>0.5</v>
      </c>
    </row>
    <row r="4" spans="1:31" x14ac:dyDescent="0.15">
      <c r="A4" s="4">
        <v>868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>
        <v>3.7255001068115199</v>
      </c>
      <c r="L4" s="7">
        <v>2.12992668151856</v>
      </c>
      <c r="M4">
        <v>1.7113456726074201</v>
      </c>
      <c r="N4">
        <v>3.2912960052490199</v>
      </c>
      <c r="O4">
        <v>1</v>
      </c>
      <c r="P4">
        <v>1</v>
      </c>
      <c r="Q4">
        <v>5</v>
      </c>
      <c r="R4" s="12">
        <v>0.2</v>
      </c>
      <c r="S4" s="12">
        <f t="shared" si="0"/>
        <v>0.1</v>
      </c>
      <c r="T4">
        <v>1.2244358062744101</v>
      </c>
      <c r="U4">
        <v>1.1473345756530799</v>
      </c>
      <c r="V4">
        <v>1.07429599761963</v>
      </c>
      <c r="W4" s="13">
        <v>7.3038578033447293E-2</v>
      </c>
      <c r="X4">
        <v>0.15013980865478499</v>
      </c>
      <c r="Y4">
        <v>0.15013980865478499</v>
      </c>
      <c r="Z4">
        <v>0.1</v>
      </c>
      <c r="AA4">
        <v>0.4</v>
      </c>
      <c r="AB4">
        <v>0.8</v>
      </c>
      <c r="AC4">
        <v>0.53333333333333299</v>
      </c>
      <c r="AD4">
        <v>0.6</v>
      </c>
      <c r="AE4">
        <v>0.3</v>
      </c>
    </row>
    <row r="5" spans="1:31" s="7" customFormat="1" x14ac:dyDescent="0.15">
      <c r="A5" s="24">
        <v>841</v>
      </c>
      <c r="B5" s="7">
        <v>15</v>
      </c>
      <c r="C5" s="7">
        <v>5</v>
      </c>
      <c r="D5" s="7">
        <v>10</v>
      </c>
      <c r="E5" s="7">
        <v>10</v>
      </c>
      <c r="F5" s="7">
        <v>10</v>
      </c>
      <c r="G5" s="7">
        <v>0</v>
      </c>
      <c r="H5" s="7">
        <v>5</v>
      </c>
      <c r="I5" s="7">
        <v>5</v>
      </c>
      <c r="J5" s="7">
        <v>0.75</v>
      </c>
      <c r="K5" s="7">
        <v>5.5779495239257804</v>
      </c>
      <c r="L5" s="7">
        <v>2.1462345123290998</v>
      </c>
      <c r="M5" s="7">
        <v>1.3056335449218699</v>
      </c>
      <c r="N5" s="7">
        <v>5.1822357177734402</v>
      </c>
      <c r="O5" s="7">
        <v>3</v>
      </c>
      <c r="P5" s="7">
        <v>3</v>
      </c>
      <c r="Q5" s="7">
        <v>11</v>
      </c>
      <c r="R5" s="26">
        <v>0.2727</v>
      </c>
      <c r="S5" s="26">
        <f t="shared" si="0"/>
        <v>0.3</v>
      </c>
      <c r="T5" s="7">
        <v>1.9648456573486299</v>
      </c>
      <c r="U5" s="7">
        <v>1.7565677165985101</v>
      </c>
      <c r="V5" s="7">
        <v>1.7051146030426001</v>
      </c>
      <c r="W5" s="7">
        <v>5.1453113555908203E-2</v>
      </c>
      <c r="X5" s="7">
        <v>0.25973105430603</v>
      </c>
      <c r="Y5" s="7">
        <v>0.25973105430603</v>
      </c>
      <c r="Z5" s="7">
        <v>0.3</v>
      </c>
      <c r="AA5" s="7">
        <v>0.8</v>
      </c>
      <c r="AB5" s="7">
        <v>0.72727272727272696</v>
      </c>
      <c r="AC5" s="7">
        <v>0.76190476190476197</v>
      </c>
      <c r="AD5" s="7">
        <v>0.2</v>
      </c>
      <c r="AE5" s="7">
        <v>0.5</v>
      </c>
    </row>
    <row r="6" spans="1:31" x14ac:dyDescent="0.15">
      <c r="A6" s="4">
        <v>390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4.38785743713379</v>
      </c>
      <c r="L6" s="7">
        <v>2.17059326171875</v>
      </c>
      <c r="M6">
        <v>1.5167388916015601</v>
      </c>
      <c r="N6">
        <v>4.4534053802490199</v>
      </c>
      <c r="O6">
        <v>2</v>
      </c>
      <c r="P6">
        <v>2</v>
      </c>
      <c r="Q6">
        <v>7</v>
      </c>
      <c r="R6" s="12">
        <v>0.28570000000000001</v>
      </c>
      <c r="S6" s="12">
        <f t="shared" si="0"/>
        <v>0.2</v>
      </c>
      <c r="T6">
        <v>1.5736713409423799</v>
      </c>
      <c r="U6">
        <v>1.3941802978515601</v>
      </c>
      <c r="V6">
        <v>1.3693425655364999</v>
      </c>
      <c r="W6" s="13">
        <v>2.4837732315063501E-2</v>
      </c>
      <c r="X6">
        <v>0.20432877540588401</v>
      </c>
      <c r="Y6">
        <v>0.20432877540588401</v>
      </c>
      <c r="Z6">
        <v>0.2</v>
      </c>
      <c r="AA6">
        <v>0.5</v>
      </c>
      <c r="AB6">
        <v>0.71428571428571397</v>
      </c>
      <c r="AC6">
        <v>0.58823529411764697</v>
      </c>
      <c r="AD6">
        <v>0.5</v>
      </c>
      <c r="AE6">
        <v>0.3</v>
      </c>
    </row>
    <row r="7" spans="1:31" x14ac:dyDescent="0.15">
      <c r="A7" s="4">
        <v>774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4.5879154205322301</v>
      </c>
      <c r="L7" s="7">
        <v>2.3017005920410201</v>
      </c>
      <c r="M7">
        <v>1.68941307067871</v>
      </c>
      <c r="N7">
        <v>3.34785652160644</v>
      </c>
      <c r="O7">
        <v>2</v>
      </c>
      <c r="P7">
        <v>2</v>
      </c>
      <c r="Q7">
        <v>9</v>
      </c>
      <c r="R7" s="12">
        <v>0.22220000000000001</v>
      </c>
      <c r="S7" s="12">
        <f t="shared" si="0"/>
        <v>0.2</v>
      </c>
      <c r="T7">
        <v>1.59369468688965</v>
      </c>
      <c r="U7">
        <v>1.4986766576767001</v>
      </c>
      <c r="V7">
        <v>1.38804054260254</v>
      </c>
      <c r="W7" s="13">
        <v>0.11063611507415801</v>
      </c>
      <c r="X7">
        <v>0.20565414428710899</v>
      </c>
      <c r="Y7">
        <v>0.20565414428710899</v>
      </c>
      <c r="Z7">
        <v>0.2</v>
      </c>
      <c r="AA7">
        <v>0.7</v>
      </c>
      <c r="AB7">
        <v>0.77777777777777801</v>
      </c>
      <c r="AC7">
        <v>0.73684210526315796</v>
      </c>
      <c r="AD7">
        <v>0.3</v>
      </c>
      <c r="AE7">
        <v>0.5</v>
      </c>
    </row>
    <row r="8" spans="1:31" x14ac:dyDescent="0.15">
      <c r="A8" s="4">
        <v>678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4.44091796875</v>
      </c>
      <c r="L8" s="7">
        <v>2.4224262237548801</v>
      </c>
      <c r="M8">
        <v>1.8762359619140601</v>
      </c>
      <c r="N8">
        <v>5.9480266571044904</v>
      </c>
      <c r="O8">
        <v>3</v>
      </c>
      <c r="P8">
        <v>3</v>
      </c>
      <c r="Q8">
        <v>12</v>
      </c>
      <c r="R8" s="12">
        <v>0.25</v>
      </c>
      <c r="S8" s="12">
        <f t="shared" si="0"/>
        <v>0.3</v>
      </c>
      <c r="T8">
        <v>1.51230239868164</v>
      </c>
      <c r="U8">
        <v>1.27843034267425</v>
      </c>
      <c r="V8">
        <v>1.3053216934204099</v>
      </c>
      <c r="W8" s="13">
        <v>2.6891350746154799E-2</v>
      </c>
      <c r="X8">
        <v>0.20698070526123</v>
      </c>
      <c r="Y8">
        <v>0.20698070526123</v>
      </c>
      <c r="Z8">
        <v>0.3</v>
      </c>
      <c r="AA8">
        <v>0.9</v>
      </c>
      <c r="AB8">
        <v>0.75</v>
      </c>
      <c r="AC8">
        <v>0.81818181818181801</v>
      </c>
      <c r="AD8">
        <v>0.1</v>
      </c>
      <c r="AE8">
        <v>0.6</v>
      </c>
    </row>
    <row r="9" spans="1:31" x14ac:dyDescent="0.15">
      <c r="A9" s="4">
        <v>119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>
        <v>4.3686408996581996</v>
      </c>
      <c r="L9" s="7">
        <v>2.4335365295410201</v>
      </c>
      <c r="M9">
        <v>2.13887214660644</v>
      </c>
      <c r="N9">
        <v>4.3466472625732404</v>
      </c>
      <c r="O9">
        <v>1</v>
      </c>
      <c r="P9">
        <v>1</v>
      </c>
      <c r="Q9">
        <v>7</v>
      </c>
      <c r="R9" s="12">
        <v>0.1429</v>
      </c>
      <c r="S9" s="12">
        <f t="shared" si="0"/>
        <v>0.1</v>
      </c>
      <c r="T9">
        <v>1.4554977416992201</v>
      </c>
      <c r="U9">
        <v>1.32540655136108</v>
      </c>
      <c r="V9">
        <v>1.2578763961792001</v>
      </c>
      <c r="W9" s="13">
        <v>6.7530155181884793E-2</v>
      </c>
      <c r="X9">
        <v>0.19762134552002</v>
      </c>
      <c r="Y9">
        <v>0.19762134552002</v>
      </c>
      <c r="Z9">
        <v>0.1</v>
      </c>
      <c r="AA9">
        <v>0.6</v>
      </c>
      <c r="AB9">
        <v>0.85714285714285698</v>
      </c>
      <c r="AC9">
        <v>0.70588235294117596</v>
      </c>
      <c r="AD9">
        <v>0.4</v>
      </c>
      <c r="AE9">
        <v>0.5</v>
      </c>
    </row>
    <row r="10" spans="1:31" x14ac:dyDescent="0.15">
      <c r="A10" s="4">
        <v>712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3.8304862976074201</v>
      </c>
      <c r="L10" s="7">
        <v>2.4365577697753902</v>
      </c>
      <c r="M10">
        <v>2.0268630981445299</v>
      </c>
      <c r="N10">
        <v>4.0611400604248002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1.32381820678711</v>
      </c>
      <c r="U10">
        <v>1.19930648803711</v>
      </c>
      <c r="V10">
        <v>1.15740430355072</v>
      </c>
      <c r="W10" s="13">
        <v>4.1902184486389202E-2</v>
      </c>
      <c r="X10">
        <v>0.16641390323638899</v>
      </c>
      <c r="Y10">
        <v>0.16641390323638899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250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>
        <v>5.1424427032470703</v>
      </c>
      <c r="L11" s="7">
        <v>2.4484481811523402</v>
      </c>
      <c r="M11">
        <v>1.6546936035156199</v>
      </c>
      <c r="N11">
        <v>3.80046463012695</v>
      </c>
      <c r="O11">
        <v>2</v>
      </c>
      <c r="P11">
        <v>2</v>
      </c>
      <c r="Q11">
        <v>8</v>
      </c>
      <c r="R11" s="12">
        <v>0.25</v>
      </c>
      <c r="S11" s="12">
        <f t="shared" ref="S11:S56" si="1">O11/E11</f>
        <v>0.2</v>
      </c>
      <c r="T11">
        <v>1.71976661682129</v>
      </c>
      <c r="U11">
        <v>1.5939807891845701</v>
      </c>
      <c r="V11">
        <v>1.47818791866302</v>
      </c>
      <c r="W11" s="13">
        <v>0.11579287052154499</v>
      </c>
      <c r="X11">
        <v>0.24157869815826399</v>
      </c>
      <c r="Y11">
        <v>0.24157869815826399</v>
      </c>
      <c r="Z11">
        <v>0.2</v>
      </c>
      <c r="AA11">
        <v>0.6</v>
      </c>
      <c r="AB11">
        <v>0.75</v>
      </c>
      <c r="AC11">
        <v>0.66666666666666696</v>
      </c>
      <c r="AD11">
        <v>0.4</v>
      </c>
      <c r="AE11">
        <v>0.4</v>
      </c>
    </row>
    <row r="12" spans="1:31" x14ac:dyDescent="0.15">
      <c r="A12" s="4">
        <v>78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5.1870536804199201</v>
      </c>
      <c r="L12" s="7">
        <v>2.6121311187744101</v>
      </c>
      <c r="M12">
        <v>2.1877632141113299</v>
      </c>
      <c r="N12">
        <v>4.30110740661621</v>
      </c>
      <c r="O12">
        <v>3</v>
      </c>
      <c r="P12">
        <v>3</v>
      </c>
      <c r="Q12">
        <v>13</v>
      </c>
      <c r="R12" s="12">
        <v>0.23080000000000001</v>
      </c>
      <c r="S12" s="12">
        <f t="shared" si="1"/>
        <v>0.3</v>
      </c>
      <c r="T12">
        <v>1.90737533569336</v>
      </c>
      <c r="U12">
        <v>1.7600345611572299</v>
      </c>
      <c r="V12">
        <v>1.63998091220856</v>
      </c>
      <c r="W12" s="13">
        <v>0.120053648948669</v>
      </c>
      <c r="X12">
        <v>0.26739442348480202</v>
      </c>
      <c r="Y12">
        <v>0.26739442348480202</v>
      </c>
      <c r="Z12">
        <v>0.3</v>
      </c>
      <c r="AA12">
        <v>1</v>
      </c>
      <c r="AB12">
        <v>0.76923076923076905</v>
      </c>
      <c r="AC12">
        <v>0.86956521739130399</v>
      </c>
      <c r="AD12">
        <v>0</v>
      </c>
      <c r="AE12">
        <v>0.7</v>
      </c>
    </row>
    <row r="13" spans="1:31" x14ac:dyDescent="0.15">
      <c r="A13" s="4">
        <v>644</v>
      </c>
      <c r="B13">
        <v>15</v>
      </c>
      <c r="C13">
        <v>5</v>
      </c>
      <c r="D13">
        <v>10</v>
      </c>
      <c r="E13">
        <v>10</v>
      </c>
      <c r="F13">
        <v>10</v>
      </c>
      <c r="G13">
        <v>0</v>
      </c>
      <c r="H13">
        <v>5</v>
      </c>
      <c r="I13">
        <v>5</v>
      </c>
      <c r="J13">
        <v>0.75</v>
      </c>
      <c r="K13">
        <v>5.5166740417480504</v>
      </c>
      <c r="L13" s="7">
        <v>2.6217098236084002</v>
      </c>
      <c r="M13">
        <v>1.7777156829834</v>
      </c>
      <c r="N13">
        <v>4.1019325256347701</v>
      </c>
      <c r="O13">
        <v>1</v>
      </c>
      <c r="P13">
        <v>1</v>
      </c>
      <c r="Q13">
        <v>7</v>
      </c>
      <c r="R13" s="12">
        <v>0.1429</v>
      </c>
      <c r="S13" s="12">
        <f t="shared" si="1"/>
        <v>0.1</v>
      </c>
      <c r="T13">
        <v>1.78559494018555</v>
      </c>
      <c r="U13">
        <v>1.66477239131927</v>
      </c>
      <c r="V13">
        <v>1.5288511514663701</v>
      </c>
      <c r="W13" s="13">
        <v>0.135921239852905</v>
      </c>
      <c r="X13">
        <v>0.25674378871917702</v>
      </c>
      <c r="Y13">
        <v>0.25674378871917702</v>
      </c>
      <c r="Z13">
        <v>0.1</v>
      </c>
      <c r="AA13">
        <v>0.6</v>
      </c>
      <c r="AB13">
        <v>0.85714285714285698</v>
      </c>
      <c r="AC13">
        <v>0.70588235294117596</v>
      </c>
      <c r="AD13">
        <v>0.4</v>
      </c>
      <c r="AE13">
        <v>0.5</v>
      </c>
    </row>
    <row r="14" spans="1:31" x14ac:dyDescent="0.15">
      <c r="A14" s="4">
        <v>493</v>
      </c>
      <c r="B14">
        <v>14</v>
      </c>
      <c r="C14">
        <v>6</v>
      </c>
      <c r="D14">
        <v>10</v>
      </c>
      <c r="E14">
        <v>10</v>
      </c>
      <c r="F14">
        <v>10</v>
      </c>
      <c r="G14">
        <v>0</v>
      </c>
      <c r="H14">
        <v>4</v>
      </c>
      <c r="I14">
        <v>6</v>
      </c>
      <c r="J14">
        <v>0.7</v>
      </c>
      <c r="K14">
        <v>5.0703258514404297</v>
      </c>
      <c r="L14" s="7">
        <v>2.62752342224121</v>
      </c>
      <c r="M14">
        <v>1.81320571899414</v>
      </c>
      <c r="N14">
        <v>4.7498149871826199</v>
      </c>
      <c r="O14">
        <v>2</v>
      </c>
      <c r="P14">
        <v>2</v>
      </c>
      <c r="Q14">
        <v>9</v>
      </c>
      <c r="R14" s="12">
        <v>0.22220000000000001</v>
      </c>
      <c r="S14" s="12">
        <f t="shared" si="1"/>
        <v>0.2</v>
      </c>
      <c r="T14">
        <v>1.41508293151855</v>
      </c>
      <c r="U14">
        <v>1.2839426994323699</v>
      </c>
      <c r="V14">
        <v>1.2195917367935201</v>
      </c>
      <c r="W14" s="13">
        <v>6.4350962638854994E-2</v>
      </c>
      <c r="X14">
        <v>0.19549119472503701</v>
      </c>
      <c r="Y14">
        <v>0.19549119472503701</v>
      </c>
      <c r="Z14">
        <v>0.2</v>
      </c>
      <c r="AA14">
        <v>0.7</v>
      </c>
      <c r="AB14">
        <v>0.77777777777777801</v>
      </c>
      <c r="AC14">
        <v>0.73684210526315796</v>
      </c>
      <c r="AD14">
        <v>0.3</v>
      </c>
      <c r="AE14">
        <v>0.5</v>
      </c>
    </row>
    <row r="15" spans="1:31" x14ac:dyDescent="0.15">
      <c r="A15" s="4">
        <v>59</v>
      </c>
      <c r="B15">
        <v>15</v>
      </c>
      <c r="C15">
        <v>5</v>
      </c>
      <c r="D15">
        <v>10</v>
      </c>
      <c r="E15">
        <v>10</v>
      </c>
      <c r="F15">
        <v>10</v>
      </c>
      <c r="G15">
        <v>0</v>
      </c>
      <c r="H15">
        <v>5</v>
      </c>
      <c r="I15">
        <v>5</v>
      </c>
      <c r="J15">
        <v>0.75</v>
      </c>
      <c r="K15">
        <v>5.88527488708496</v>
      </c>
      <c r="L15" s="7">
        <v>2.63079833984375</v>
      </c>
      <c r="M15">
        <v>1.4751014709472701</v>
      </c>
      <c r="N15">
        <v>4.1975421905517596</v>
      </c>
      <c r="O15">
        <v>3</v>
      </c>
      <c r="P15">
        <v>3</v>
      </c>
      <c r="Q15">
        <v>12</v>
      </c>
      <c r="R15" s="12">
        <v>0.25</v>
      </c>
      <c r="S15" s="12">
        <f t="shared" si="1"/>
        <v>0.3</v>
      </c>
      <c r="T15">
        <v>1.8753356933593699</v>
      </c>
      <c r="U15">
        <v>1.7415421009063701</v>
      </c>
      <c r="V15">
        <v>1.6032752990722701</v>
      </c>
      <c r="W15" s="13">
        <v>0.138266801834106</v>
      </c>
      <c r="X15">
        <v>0.27206039428710899</v>
      </c>
      <c r="Y15">
        <v>0.27206039428710899</v>
      </c>
      <c r="Z15">
        <v>0.3</v>
      </c>
      <c r="AA15">
        <v>0.9</v>
      </c>
      <c r="AB15">
        <v>0.75</v>
      </c>
      <c r="AC15">
        <v>0.81818181818181801</v>
      </c>
      <c r="AD15">
        <v>0.1</v>
      </c>
      <c r="AE15">
        <v>0.6</v>
      </c>
    </row>
    <row r="16" spans="1:31" s="7" customFormat="1" x14ac:dyDescent="0.15">
      <c r="A16" s="24">
        <v>971</v>
      </c>
      <c r="B16" s="7">
        <v>15</v>
      </c>
      <c r="C16" s="7">
        <v>5</v>
      </c>
      <c r="D16" s="7">
        <v>10</v>
      </c>
      <c r="E16" s="7">
        <v>10</v>
      </c>
      <c r="F16" s="7">
        <v>10</v>
      </c>
      <c r="G16" s="7">
        <v>0</v>
      </c>
      <c r="H16" s="7">
        <v>5</v>
      </c>
      <c r="I16" s="7">
        <v>5</v>
      </c>
      <c r="J16" s="7">
        <v>0.75</v>
      </c>
      <c r="K16" s="7">
        <v>5.5693740844726598</v>
      </c>
      <c r="L16" s="7">
        <v>2.6390514373779301</v>
      </c>
      <c r="M16" s="7">
        <v>1.64603042602539</v>
      </c>
      <c r="N16" s="7">
        <v>3.8745975494384801</v>
      </c>
      <c r="O16" s="7">
        <v>3</v>
      </c>
      <c r="P16" s="7">
        <v>3</v>
      </c>
      <c r="Q16" s="7">
        <v>13</v>
      </c>
      <c r="R16" s="26">
        <v>0.23080000000000001</v>
      </c>
      <c r="S16" s="26">
        <f t="shared" si="1"/>
        <v>0.3</v>
      </c>
      <c r="T16" s="7">
        <v>1.8709201812744101</v>
      </c>
      <c r="U16" s="7">
        <v>1.7435611486434901</v>
      </c>
      <c r="V16" s="7">
        <v>1.5970151424407999</v>
      </c>
      <c r="W16" s="7">
        <v>0.146546006202698</v>
      </c>
      <c r="X16" s="7">
        <v>0.273905038833618</v>
      </c>
      <c r="Y16" s="7">
        <v>0.273905038833618</v>
      </c>
      <c r="Z16" s="7">
        <v>0.3</v>
      </c>
      <c r="AA16" s="7">
        <v>1</v>
      </c>
      <c r="AB16" s="7">
        <v>0.76923076923076905</v>
      </c>
      <c r="AC16" s="7">
        <v>0.86956521739130399</v>
      </c>
      <c r="AD16" s="7">
        <v>0</v>
      </c>
      <c r="AE16" s="7">
        <v>0.7</v>
      </c>
    </row>
    <row r="17" spans="1:31" x14ac:dyDescent="0.15">
      <c r="A17" s="4">
        <v>918</v>
      </c>
      <c r="B17">
        <v>14</v>
      </c>
      <c r="C17">
        <v>6</v>
      </c>
      <c r="D17">
        <v>10</v>
      </c>
      <c r="E17">
        <v>10</v>
      </c>
      <c r="F17">
        <v>10</v>
      </c>
      <c r="G17">
        <v>0</v>
      </c>
      <c r="H17">
        <v>4</v>
      </c>
      <c r="I17">
        <v>6</v>
      </c>
      <c r="J17">
        <v>0.7</v>
      </c>
      <c r="K17">
        <v>4.6910953521728498</v>
      </c>
      <c r="L17" s="7">
        <v>2.92262458801269</v>
      </c>
      <c r="M17">
        <v>2.3407936096191402</v>
      </c>
      <c r="N17">
        <v>3.4514465332031201</v>
      </c>
      <c r="O17">
        <v>1</v>
      </c>
      <c r="P17">
        <v>1</v>
      </c>
      <c r="Q17">
        <v>8</v>
      </c>
      <c r="R17" s="12">
        <v>0.125</v>
      </c>
      <c r="S17" s="12">
        <f t="shared" si="1"/>
        <v>0.1</v>
      </c>
      <c r="T17">
        <v>1.4240264892578101</v>
      </c>
      <c r="U17">
        <v>1.3423423767089799</v>
      </c>
      <c r="V17">
        <v>1.2150061130523699</v>
      </c>
      <c r="W17" s="13">
        <v>0.12733626365661599</v>
      </c>
      <c r="X17">
        <v>0.209020376205444</v>
      </c>
      <c r="Y17">
        <v>0.209020376205444</v>
      </c>
      <c r="Z17">
        <v>0.1</v>
      </c>
      <c r="AA17">
        <v>0.7</v>
      </c>
      <c r="AB17">
        <v>0.875</v>
      </c>
      <c r="AC17">
        <v>0.77777777777777801</v>
      </c>
      <c r="AD17">
        <v>0.3</v>
      </c>
      <c r="AE17">
        <v>0.6</v>
      </c>
    </row>
    <row r="18" spans="1:31" x14ac:dyDescent="0.15">
      <c r="A18" s="4">
        <v>888</v>
      </c>
      <c r="B18">
        <v>11</v>
      </c>
      <c r="C18">
        <v>9</v>
      </c>
      <c r="D18">
        <v>10</v>
      </c>
      <c r="E18">
        <v>10</v>
      </c>
      <c r="F18">
        <v>8</v>
      </c>
      <c r="G18">
        <v>2</v>
      </c>
      <c r="H18">
        <v>3</v>
      </c>
      <c r="I18">
        <v>7</v>
      </c>
      <c r="J18">
        <v>0.55000000000000004</v>
      </c>
      <c r="K18">
        <v>5.3221569061279297</v>
      </c>
      <c r="L18" s="7">
        <v>2.9267635345459002</v>
      </c>
      <c r="M18">
        <v>1.6298122406005899</v>
      </c>
      <c r="N18">
        <v>6.1318473815918004</v>
      </c>
      <c r="O18">
        <v>3</v>
      </c>
      <c r="P18">
        <v>3</v>
      </c>
      <c r="Q18">
        <v>10</v>
      </c>
      <c r="R18" s="12">
        <v>0.3</v>
      </c>
      <c r="S18" s="12">
        <f t="shared" si="1"/>
        <v>0.3</v>
      </c>
      <c r="T18">
        <v>1.49039459228516</v>
      </c>
      <c r="U18">
        <v>1.2271867990493801</v>
      </c>
      <c r="V18">
        <v>1.30383849143982</v>
      </c>
      <c r="W18" s="13">
        <v>7.6651692390441895E-2</v>
      </c>
      <c r="X18">
        <v>0.186556100845337</v>
      </c>
      <c r="Y18">
        <v>0.186556100845337</v>
      </c>
      <c r="Z18">
        <v>0.3</v>
      </c>
      <c r="AA18">
        <v>0.7</v>
      </c>
      <c r="AB18">
        <v>0.7</v>
      </c>
      <c r="AC18">
        <v>0.7</v>
      </c>
      <c r="AD18">
        <v>0.3</v>
      </c>
      <c r="AE18">
        <v>0.4</v>
      </c>
    </row>
    <row r="19" spans="1:31" x14ac:dyDescent="0.15">
      <c r="A19" s="4">
        <v>340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4.7457599639892596</v>
      </c>
      <c r="L19" s="7">
        <v>2.9280128479003902</v>
      </c>
      <c r="M19">
        <v>2.2725734710693399</v>
      </c>
      <c r="N19">
        <v>3.45197677612305</v>
      </c>
      <c r="O19">
        <v>2</v>
      </c>
      <c r="P19">
        <v>2</v>
      </c>
      <c r="Q19">
        <v>11</v>
      </c>
      <c r="R19" s="12">
        <v>0.18179999999999999</v>
      </c>
      <c r="S19" s="12">
        <f t="shared" si="1"/>
        <v>0.2</v>
      </c>
      <c r="T19">
        <v>1.65671157836914</v>
      </c>
      <c r="U19">
        <v>1.5590281486511199</v>
      </c>
      <c r="V19">
        <v>1.4025862216949501</v>
      </c>
      <c r="W19" s="13">
        <v>0.15644192695617701</v>
      </c>
      <c r="X19">
        <v>0.254125356674194</v>
      </c>
      <c r="Y19">
        <v>0.254125356674194</v>
      </c>
      <c r="Z19">
        <v>0.2</v>
      </c>
      <c r="AA19">
        <v>0.9</v>
      </c>
      <c r="AB19">
        <v>0.81818181818181801</v>
      </c>
      <c r="AC19">
        <v>0.85714285714285698</v>
      </c>
      <c r="AD19">
        <v>0.1</v>
      </c>
      <c r="AE19">
        <v>0.7</v>
      </c>
    </row>
    <row r="20" spans="1:31" x14ac:dyDescent="0.15">
      <c r="A20" s="4">
        <v>402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5.3525123596191397</v>
      </c>
      <c r="L20" s="7">
        <v>2.9465026855468701</v>
      </c>
      <c r="M20">
        <v>1.9305171966552701</v>
      </c>
      <c r="N20">
        <v>4.3217105865478498</v>
      </c>
      <c r="O20">
        <v>2</v>
      </c>
      <c r="P20">
        <v>2</v>
      </c>
      <c r="Q20">
        <v>11</v>
      </c>
      <c r="R20" s="12">
        <v>0.18179999999999999</v>
      </c>
      <c r="S20" s="12">
        <f t="shared" si="1"/>
        <v>0.2</v>
      </c>
      <c r="T20">
        <v>1.6804618835449201</v>
      </c>
      <c r="U20">
        <v>1.54594802856445</v>
      </c>
      <c r="V20">
        <v>1.4212274551391599</v>
      </c>
      <c r="W20" s="13">
        <v>0.124720573425293</v>
      </c>
      <c r="X20">
        <v>0.259234428405762</v>
      </c>
      <c r="Y20">
        <v>0.259234428405762</v>
      </c>
      <c r="Z20">
        <v>0.2</v>
      </c>
      <c r="AA20">
        <v>0.9</v>
      </c>
      <c r="AB20">
        <v>0.81818181818181801</v>
      </c>
      <c r="AC20">
        <v>0.85714285714285698</v>
      </c>
      <c r="AD20">
        <v>0.1</v>
      </c>
      <c r="AE20">
        <v>0.7</v>
      </c>
    </row>
    <row r="21" spans="1:31" x14ac:dyDescent="0.15">
      <c r="A21" s="4">
        <v>886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4.3056831359863299</v>
      </c>
      <c r="L21" s="7">
        <v>2.9554023742675799</v>
      </c>
      <c r="M21">
        <v>2.3007888793945299</v>
      </c>
      <c r="N21">
        <v>3.56577491760254</v>
      </c>
      <c r="O21">
        <v>1</v>
      </c>
      <c r="P21">
        <v>1</v>
      </c>
      <c r="Q21">
        <v>7</v>
      </c>
      <c r="R21" s="12">
        <v>0.1429</v>
      </c>
      <c r="S21" s="12">
        <f t="shared" si="1"/>
        <v>0.1</v>
      </c>
      <c r="T21">
        <v>1.3386402130127</v>
      </c>
      <c r="U21">
        <v>1.2534433603286701</v>
      </c>
      <c r="V21">
        <v>1.1390419006347701</v>
      </c>
      <c r="W21" s="13">
        <v>0.114401459693909</v>
      </c>
      <c r="X21">
        <v>0.19959831237792999</v>
      </c>
      <c r="Y21">
        <v>0.19959831237792999</v>
      </c>
      <c r="Z21">
        <v>0.1</v>
      </c>
      <c r="AA21">
        <v>0.6</v>
      </c>
      <c r="AB21">
        <v>0.85714285714285698</v>
      </c>
      <c r="AC21">
        <v>0.70588235294117596</v>
      </c>
      <c r="AD21">
        <v>0.4</v>
      </c>
      <c r="AE21">
        <v>0.5</v>
      </c>
    </row>
    <row r="22" spans="1:31" s="20" customFormat="1" x14ac:dyDescent="0.15">
      <c r="A22" s="25">
        <v>287</v>
      </c>
      <c r="B22" s="20">
        <v>13</v>
      </c>
      <c r="C22" s="20">
        <v>7</v>
      </c>
      <c r="D22" s="20">
        <v>10</v>
      </c>
      <c r="E22" s="20">
        <v>10</v>
      </c>
      <c r="F22" s="20">
        <v>10</v>
      </c>
      <c r="G22" s="20">
        <v>0</v>
      </c>
      <c r="H22" s="20">
        <v>3</v>
      </c>
      <c r="I22" s="20">
        <v>7</v>
      </c>
      <c r="J22" s="20">
        <v>0.65</v>
      </c>
      <c r="K22" s="20">
        <v>4.0195064544677699</v>
      </c>
      <c r="L22" s="20">
        <v>2.9595031738281201</v>
      </c>
      <c r="M22" s="20">
        <v>3.0390090942382799</v>
      </c>
      <c r="N22" s="20">
        <v>3.6469268798828098</v>
      </c>
      <c r="O22" s="20">
        <v>1</v>
      </c>
      <c r="P22" s="20">
        <v>1</v>
      </c>
      <c r="Q22" s="20">
        <v>9</v>
      </c>
      <c r="R22" s="27">
        <v>0.1111</v>
      </c>
      <c r="S22" s="27">
        <f t="shared" si="1"/>
        <v>0.1</v>
      </c>
      <c r="T22" s="20">
        <v>1.19313812255859</v>
      </c>
      <c r="U22" s="20">
        <v>1.1318773031234699</v>
      </c>
      <c r="V22" s="20">
        <v>1.01965427398682</v>
      </c>
      <c r="W22" s="20">
        <v>0.11222302913665801</v>
      </c>
      <c r="X22" s="20">
        <v>0.17348384857177701</v>
      </c>
      <c r="Y22" s="20">
        <v>0.17348384857177701</v>
      </c>
      <c r="Z22" s="20">
        <v>0.1</v>
      </c>
      <c r="AA22" s="20">
        <v>0.8</v>
      </c>
      <c r="AB22" s="20">
        <v>0.88888888888888895</v>
      </c>
      <c r="AC22" s="20">
        <v>0.84210526315789502</v>
      </c>
      <c r="AD22" s="20">
        <v>0.2</v>
      </c>
      <c r="AE22" s="20">
        <v>0.7</v>
      </c>
    </row>
    <row r="23" spans="1:31" x14ac:dyDescent="0.15">
      <c r="A23" s="4">
        <v>233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5.2728767395019496</v>
      </c>
      <c r="L23" s="7">
        <v>3.9398574829101598</v>
      </c>
      <c r="M23">
        <v>3.7976055145263699</v>
      </c>
      <c r="N23">
        <v>6.48728370666504</v>
      </c>
      <c r="O23">
        <v>0</v>
      </c>
      <c r="P23">
        <v>0</v>
      </c>
      <c r="Q23">
        <v>7</v>
      </c>
      <c r="R23" s="12">
        <v>0</v>
      </c>
      <c r="S23" s="12">
        <f t="shared" si="1"/>
        <v>0</v>
      </c>
      <c r="T23">
        <v>1.3574104309082</v>
      </c>
      <c r="U23">
        <v>1.2056035995483401</v>
      </c>
      <c r="V23">
        <v>1.1285890340805</v>
      </c>
      <c r="W23" s="13">
        <v>7.70145654678345E-2</v>
      </c>
      <c r="X23">
        <v>0.228821396827698</v>
      </c>
      <c r="Y23">
        <v>0.228821396827698</v>
      </c>
      <c r="Z23">
        <v>0</v>
      </c>
      <c r="AA23">
        <v>0.7</v>
      </c>
      <c r="AB23">
        <v>1</v>
      </c>
      <c r="AC23">
        <v>0.82352941176470595</v>
      </c>
      <c r="AD23">
        <v>0.3</v>
      </c>
      <c r="AE23">
        <v>0.7</v>
      </c>
    </row>
    <row r="24" spans="1:31" x14ac:dyDescent="0.15">
      <c r="A24" s="4">
        <v>663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6.1944942474365199</v>
      </c>
      <c r="L24" s="7">
        <v>4.0158843994140598</v>
      </c>
      <c r="M24">
        <v>1.4050445556640601</v>
      </c>
      <c r="N24">
        <v>7.6294898986816397</v>
      </c>
      <c r="O24">
        <v>2</v>
      </c>
      <c r="P24">
        <v>2</v>
      </c>
      <c r="Q24">
        <v>11</v>
      </c>
      <c r="R24" s="12">
        <v>0.18179999999999999</v>
      </c>
      <c r="S24" s="12">
        <f t="shared" si="1"/>
        <v>0.2</v>
      </c>
      <c r="T24">
        <v>1.65445709228516</v>
      </c>
      <c r="U24">
        <v>1.3580245971679701</v>
      </c>
      <c r="V24">
        <v>1.38643527030945</v>
      </c>
      <c r="W24" s="13">
        <v>2.8410673141479499E-2</v>
      </c>
      <c r="X24">
        <v>0.26802182197570801</v>
      </c>
      <c r="Y24">
        <v>0.26802182197570801</v>
      </c>
      <c r="Z24">
        <v>0.2</v>
      </c>
      <c r="AA24">
        <v>0.9</v>
      </c>
      <c r="AB24">
        <v>0.81818181818181801</v>
      </c>
      <c r="AC24">
        <v>0.85714285714285698</v>
      </c>
      <c r="AD24">
        <v>0.1</v>
      </c>
      <c r="AE24">
        <v>0.7</v>
      </c>
    </row>
    <row r="25" spans="1:31" x14ac:dyDescent="0.15">
      <c r="A25" s="4">
        <v>771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5.97141456604004</v>
      </c>
      <c r="L25" s="7">
        <v>4.1214008331298801</v>
      </c>
      <c r="M25">
        <v>2.4947872161865199</v>
      </c>
      <c r="N25">
        <v>7.2168121337890598</v>
      </c>
      <c r="O25">
        <v>1</v>
      </c>
      <c r="P25">
        <v>1</v>
      </c>
      <c r="Q25">
        <v>9</v>
      </c>
      <c r="R25" s="12">
        <v>0.1111</v>
      </c>
      <c r="S25" s="12">
        <f t="shared" si="1"/>
        <v>0.1</v>
      </c>
      <c r="T25">
        <v>1.65915679931641</v>
      </c>
      <c r="U25">
        <v>1.4396772384643599</v>
      </c>
      <c r="V25">
        <v>1.40558934211731</v>
      </c>
      <c r="W25" s="13">
        <v>3.4087896347045898E-2</v>
      </c>
      <c r="X25">
        <v>0.25356745719909701</v>
      </c>
      <c r="Y25">
        <v>0.25356745719909701</v>
      </c>
      <c r="Z25">
        <v>0.1</v>
      </c>
      <c r="AA25">
        <v>0.8</v>
      </c>
      <c r="AB25">
        <v>0.88888888888888895</v>
      </c>
      <c r="AC25">
        <v>0.84210526315789502</v>
      </c>
      <c r="AD25">
        <v>0.2</v>
      </c>
      <c r="AE25">
        <v>0.7</v>
      </c>
    </row>
    <row r="26" spans="1:31" x14ac:dyDescent="0.15">
      <c r="A26" s="4">
        <v>478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4.9943904876709002</v>
      </c>
      <c r="L26" s="7">
        <v>4.1260299682617196</v>
      </c>
      <c r="M26">
        <v>4.0594615936279297</v>
      </c>
      <c r="N26">
        <v>8.6095924377441406</v>
      </c>
      <c r="O26">
        <v>1</v>
      </c>
      <c r="P26">
        <v>1</v>
      </c>
      <c r="Q26">
        <v>10</v>
      </c>
      <c r="R26" s="12">
        <v>0.1</v>
      </c>
      <c r="S26" s="12">
        <f t="shared" si="1"/>
        <v>0.1</v>
      </c>
      <c r="T26">
        <v>1.5057888031005899</v>
      </c>
      <c r="U26">
        <v>1.2243556976318399</v>
      </c>
      <c r="V26">
        <v>1.2418905496597299</v>
      </c>
      <c r="W26" s="13">
        <v>1.7534852027893101E-2</v>
      </c>
      <c r="X26">
        <v>0.26389825344085699</v>
      </c>
      <c r="Y26">
        <v>0.26389825344085699</v>
      </c>
      <c r="Z26">
        <v>0.1</v>
      </c>
      <c r="AA26">
        <v>0.9</v>
      </c>
      <c r="AB26">
        <v>0.9</v>
      </c>
      <c r="AC26">
        <v>0.9</v>
      </c>
      <c r="AD26">
        <v>0.1</v>
      </c>
      <c r="AE26">
        <v>0.8</v>
      </c>
    </row>
    <row r="27" spans="1:31" x14ac:dyDescent="0.15">
      <c r="A27" s="4">
        <v>166</v>
      </c>
      <c r="B27">
        <v>9</v>
      </c>
      <c r="C27">
        <v>11</v>
      </c>
      <c r="D27">
        <v>10</v>
      </c>
      <c r="E27">
        <v>10</v>
      </c>
      <c r="F27">
        <v>8</v>
      </c>
      <c r="G27">
        <v>2</v>
      </c>
      <c r="H27">
        <v>1</v>
      </c>
      <c r="I27">
        <v>9</v>
      </c>
      <c r="J27">
        <v>0.45</v>
      </c>
      <c r="K27">
        <v>4.6205883026123002</v>
      </c>
      <c r="L27" s="7">
        <v>4.2118053436279297</v>
      </c>
      <c r="M27">
        <v>7.48451805114746</v>
      </c>
      <c r="N27">
        <v>7.7242012023925799</v>
      </c>
      <c r="O27">
        <v>0</v>
      </c>
      <c r="P27">
        <v>0</v>
      </c>
      <c r="Q27">
        <v>5</v>
      </c>
      <c r="R27" s="12">
        <v>0</v>
      </c>
      <c r="S27" s="12">
        <f t="shared" si="1"/>
        <v>0</v>
      </c>
      <c r="T27">
        <v>0.99028015136718694</v>
      </c>
      <c r="U27">
        <v>0.92626953125</v>
      </c>
      <c r="V27">
        <v>0.86308193206787098</v>
      </c>
      <c r="W27" s="13">
        <v>6.3187599182128906E-2</v>
      </c>
      <c r="X27">
        <v>0.12719821929931599</v>
      </c>
      <c r="Y27">
        <v>0.12719821929931599</v>
      </c>
      <c r="Z27">
        <v>0</v>
      </c>
      <c r="AA27">
        <v>0.5</v>
      </c>
      <c r="AB27">
        <v>1</v>
      </c>
      <c r="AC27">
        <v>0.66666666666666696</v>
      </c>
      <c r="AD27">
        <v>0.5</v>
      </c>
      <c r="AE27">
        <v>0.5</v>
      </c>
    </row>
    <row r="28" spans="1:31" x14ac:dyDescent="0.15">
      <c r="A28" s="4">
        <v>127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4.5882797241210902</v>
      </c>
      <c r="L28" s="7">
        <v>4.2150363922119096</v>
      </c>
      <c r="M28">
        <v>7.7338390350341797</v>
      </c>
      <c r="N28">
        <v>7.6422290802001998</v>
      </c>
      <c r="O28">
        <v>0</v>
      </c>
      <c r="P28">
        <v>0</v>
      </c>
      <c r="Q28">
        <v>7</v>
      </c>
      <c r="R28" s="12">
        <v>0</v>
      </c>
      <c r="S28" s="12">
        <f t="shared" si="1"/>
        <v>0</v>
      </c>
      <c r="T28">
        <v>1.14548492431641</v>
      </c>
      <c r="U28">
        <v>1.13467216491699</v>
      </c>
      <c r="V28">
        <v>0.964638531208038</v>
      </c>
      <c r="W28" s="13">
        <v>0.170033633708954</v>
      </c>
      <c r="X28">
        <v>0.180846393108368</v>
      </c>
      <c r="Y28">
        <v>0.180846393108368</v>
      </c>
      <c r="Z28">
        <v>0</v>
      </c>
      <c r="AA28">
        <v>0.7</v>
      </c>
      <c r="AB28">
        <v>1</v>
      </c>
      <c r="AC28">
        <v>0.82352941176470595</v>
      </c>
      <c r="AD28">
        <v>0.3</v>
      </c>
      <c r="AE28">
        <v>0.7</v>
      </c>
    </row>
    <row r="29" spans="1:31" x14ac:dyDescent="0.15">
      <c r="A29" s="4">
        <v>247</v>
      </c>
      <c r="B29">
        <v>13</v>
      </c>
      <c r="C29">
        <v>7</v>
      </c>
      <c r="D29">
        <v>10</v>
      </c>
      <c r="E29">
        <v>10</v>
      </c>
      <c r="F29">
        <v>10</v>
      </c>
      <c r="G29">
        <v>0</v>
      </c>
      <c r="H29">
        <v>3</v>
      </c>
      <c r="I29">
        <v>7</v>
      </c>
      <c r="J29">
        <v>0.65</v>
      </c>
      <c r="K29">
        <v>4.8043727874755904</v>
      </c>
      <c r="L29" s="7">
        <v>4.2196235656738299</v>
      </c>
      <c r="M29">
        <v>5.3867359161376998</v>
      </c>
      <c r="N29">
        <v>3.616455078125</v>
      </c>
      <c r="O29">
        <v>0</v>
      </c>
      <c r="P29">
        <v>0</v>
      </c>
      <c r="Q29">
        <v>7</v>
      </c>
      <c r="R29" s="12">
        <v>0</v>
      </c>
      <c r="S29" s="12">
        <f t="shared" si="1"/>
        <v>0</v>
      </c>
      <c r="T29">
        <v>1.2155742645263701</v>
      </c>
      <c r="U29">
        <v>1.2438005208969101</v>
      </c>
      <c r="V29">
        <v>1.01621210575104</v>
      </c>
      <c r="W29" s="13">
        <v>0.227588415145874</v>
      </c>
      <c r="X29">
        <v>0.19936215877533001</v>
      </c>
      <c r="Y29">
        <v>0.19936215877533001</v>
      </c>
      <c r="Z29">
        <v>0</v>
      </c>
      <c r="AA29">
        <v>0.7</v>
      </c>
      <c r="AB29">
        <v>1</v>
      </c>
      <c r="AC29">
        <v>0.82352941176470595</v>
      </c>
      <c r="AD29">
        <v>0.3</v>
      </c>
      <c r="AE29">
        <v>0.7</v>
      </c>
    </row>
    <row r="30" spans="1:31" x14ac:dyDescent="0.15">
      <c r="A30" s="4">
        <v>269</v>
      </c>
      <c r="B30">
        <v>17</v>
      </c>
      <c r="C30">
        <v>3</v>
      </c>
      <c r="D30">
        <v>10</v>
      </c>
      <c r="E30">
        <v>10</v>
      </c>
      <c r="F30">
        <v>10</v>
      </c>
      <c r="G30">
        <v>0</v>
      </c>
      <c r="H30">
        <v>7</v>
      </c>
      <c r="I30">
        <v>3</v>
      </c>
      <c r="J30">
        <v>0.85</v>
      </c>
      <c r="K30">
        <v>6.5289592742919904</v>
      </c>
      <c r="L30" s="7">
        <v>4.22434425354004</v>
      </c>
      <c r="M30">
        <v>4.2007942199706996</v>
      </c>
      <c r="N30">
        <v>3.21380615234375</v>
      </c>
      <c r="O30">
        <v>0</v>
      </c>
      <c r="P30">
        <v>0</v>
      </c>
      <c r="Q30">
        <v>9</v>
      </c>
      <c r="R30" s="12">
        <v>0</v>
      </c>
      <c r="S30" s="12">
        <f t="shared" si="1"/>
        <v>0</v>
      </c>
      <c r="T30">
        <v>2.0630416870117201</v>
      </c>
      <c r="U30">
        <v>2.0780673027038601</v>
      </c>
      <c r="V30">
        <v>1.72464883327484</v>
      </c>
      <c r="W30" s="13">
        <v>0.353418469429016</v>
      </c>
      <c r="X30">
        <v>0.338392853736877</v>
      </c>
      <c r="Y30">
        <v>0.338392853736877</v>
      </c>
      <c r="Z30">
        <v>0</v>
      </c>
      <c r="AA30">
        <v>0.9</v>
      </c>
      <c r="AB30">
        <v>1</v>
      </c>
      <c r="AC30">
        <v>0.94736842105263197</v>
      </c>
      <c r="AD30">
        <v>0.1</v>
      </c>
      <c r="AE30">
        <v>0.9</v>
      </c>
    </row>
    <row r="31" spans="1:31" x14ac:dyDescent="0.15">
      <c r="A31" s="4">
        <v>612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4.3646373748779297</v>
      </c>
      <c r="L31" s="7">
        <v>4.2281417846679696</v>
      </c>
      <c r="M31">
        <v>8.7971401214599592</v>
      </c>
      <c r="N31">
        <v>6.4415969848632804</v>
      </c>
      <c r="O31">
        <v>0</v>
      </c>
      <c r="P31">
        <v>0</v>
      </c>
      <c r="Q31">
        <v>7</v>
      </c>
      <c r="R31" s="12">
        <v>0</v>
      </c>
      <c r="S31" s="12">
        <f t="shared" si="1"/>
        <v>0</v>
      </c>
      <c r="T31">
        <v>1.02359199523926</v>
      </c>
      <c r="U31">
        <v>1.0973358154296899</v>
      </c>
      <c r="V31">
        <v>0.85296857357025102</v>
      </c>
      <c r="W31" s="13">
        <v>0.24436724185943601</v>
      </c>
      <c r="X31">
        <v>0.17062342166900599</v>
      </c>
      <c r="Y31">
        <v>0.17062342166900599</v>
      </c>
      <c r="Z31">
        <v>0</v>
      </c>
      <c r="AA31">
        <v>0.7</v>
      </c>
      <c r="AB31">
        <v>1</v>
      </c>
      <c r="AC31">
        <v>0.82352941176470595</v>
      </c>
      <c r="AD31">
        <v>0.3</v>
      </c>
      <c r="AE31">
        <v>0.7</v>
      </c>
    </row>
    <row r="32" spans="1:31" x14ac:dyDescent="0.15">
      <c r="A32" s="4">
        <v>156</v>
      </c>
      <c r="B32">
        <v>15</v>
      </c>
      <c r="C32">
        <v>5</v>
      </c>
      <c r="D32">
        <v>10</v>
      </c>
      <c r="E32">
        <v>10</v>
      </c>
      <c r="F32">
        <v>10</v>
      </c>
      <c r="G32">
        <v>0</v>
      </c>
      <c r="H32">
        <v>5</v>
      </c>
      <c r="I32">
        <v>5</v>
      </c>
      <c r="J32">
        <v>0.75</v>
      </c>
      <c r="K32">
        <v>5.7591991424560502</v>
      </c>
      <c r="L32" s="7">
        <v>4.2316150665283203</v>
      </c>
      <c r="M32">
        <v>4.5075874328613299</v>
      </c>
      <c r="N32">
        <v>3.6071128845214799</v>
      </c>
      <c r="O32">
        <v>0</v>
      </c>
      <c r="P32">
        <v>0</v>
      </c>
      <c r="Q32">
        <v>7</v>
      </c>
      <c r="R32" s="12">
        <v>0</v>
      </c>
      <c r="S32" s="12">
        <f t="shared" si="1"/>
        <v>0</v>
      </c>
      <c r="T32">
        <v>1.2883491516113299</v>
      </c>
      <c r="U32">
        <v>1.29451251029968</v>
      </c>
      <c r="V32">
        <v>1.09758853912353</v>
      </c>
      <c r="W32" s="13">
        <v>0.19692397117614699</v>
      </c>
      <c r="X32">
        <v>0.190760612487793</v>
      </c>
      <c r="Y32">
        <v>0.190760612487793</v>
      </c>
      <c r="Z32">
        <v>0</v>
      </c>
      <c r="AA32">
        <v>0.7</v>
      </c>
      <c r="AB32">
        <v>1</v>
      </c>
      <c r="AC32">
        <v>0.82352941176470595</v>
      </c>
      <c r="AD32">
        <v>0.3</v>
      </c>
      <c r="AE32">
        <v>0.7</v>
      </c>
    </row>
    <row r="33" spans="1:31" x14ac:dyDescent="0.15">
      <c r="A33" s="4">
        <v>822</v>
      </c>
      <c r="B33">
        <v>13</v>
      </c>
      <c r="C33">
        <v>7</v>
      </c>
      <c r="D33">
        <v>10</v>
      </c>
      <c r="E33">
        <v>10</v>
      </c>
      <c r="F33">
        <v>10</v>
      </c>
      <c r="G33">
        <v>0</v>
      </c>
      <c r="H33">
        <v>3</v>
      </c>
      <c r="I33">
        <v>7</v>
      </c>
      <c r="J33">
        <v>0.65</v>
      </c>
      <c r="K33">
        <v>5.9955062866210902</v>
      </c>
      <c r="L33" s="7">
        <v>4.2326908111572301</v>
      </c>
      <c r="M33">
        <v>2.9132118225097701</v>
      </c>
      <c r="N33">
        <v>3.9910850524902299</v>
      </c>
      <c r="O33">
        <v>2</v>
      </c>
      <c r="P33">
        <v>2</v>
      </c>
      <c r="Q33">
        <v>12</v>
      </c>
      <c r="R33" s="12">
        <v>0.16669999999999999</v>
      </c>
      <c r="S33" s="12">
        <f t="shared" si="1"/>
        <v>0.2</v>
      </c>
      <c r="T33">
        <v>1.7879619598388701</v>
      </c>
      <c r="U33">
        <v>1.676225066185</v>
      </c>
      <c r="V33">
        <v>1.46119177341461</v>
      </c>
      <c r="W33" s="13">
        <v>0.21503329277038599</v>
      </c>
      <c r="X33">
        <v>0.32677018642425498</v>
      </c>
      <c r="Y33">
        <v>0.32677018642425498</v>
      </c>
      <c r="Z33">
        <v>0.2</v>
      </c>
      <c r="AA33">
        <v>1</v>
      </c>
      <c r="AB33">
        <v>0.83333333333333304</v>
      </c>
      <c r="AC33">
        <v>0.90909090909090895</v>
      </c>
      <c r="AD33">
        <v>0</v>
      </c>
      <c r="AE33">
        <v>0.8</v>
      </c>
    </row>
    <row r="34" spans="1:31" x14ac:dyDescent="0.15">
      <c r="A34" s="4">
        <v>713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5.3670501708984402</v>
      </c>
      <c r="L34" s="7">
        <v>4.2337970733642596</v>
      </c>
      <c r="M34">
        <v>3.1635761260986301</v>
      </c>
      <c r="N34">
        <v>4.3284873962402299</v>
      </c>
      <c r="O34">
        <v>1</v>
      </c>
      <c r="P34">
        <v>1</v>
      </c>
      <c r="Q34">
        <v>9</v>
      </c>
      <c r="R34" s="12">
        <v>0.1111</v>
      </c>
      <c r="S34" s="12">
        <f t="shared" si="1"/>
        <v>0.1</v>
      </c>
      <c r="T34">
        <v>1.5429782867431601</v>
      </c>
      <c r="U34">
        <v>1.4417095184326201</v>
      </c>
      <c r="V34">
        <v>1.2681801319122299</v>
      </c>
      <c r="W34" s="13">
        <v>0.17352938652038599</v>
      </c>
      <c r="X34">
        <v>0.27479815483093301</v>
      </c>
      <c r="Y34">
        <v>0.27479815483093301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ht="12" customHeight="1" x14ac:dyDescent="0.15">
      <c r="A35" s="4">
        <v>824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5.1635837554931596</v>
      </c>
      <c r="L35" s="7">
        <v>4.3282947540283203</v>
      </c>
      <c r="M35">
        <v>4.6453266143798801</v>
      </c>
      <c r="N35">
        <v>8.7051639556884801</v>
      </c>
      <c r="O35">
        <v>1</v>
      </c>
      <c r="P35">
        <v>1</v>
      </c>
      <c r="Q35">
        <v>10</v>
      </c>
      <c r="R35" s="12">
        <v>0.1</v>
      </c>
      <c r="S35" s="12">
        <f t="shared" si="1"/>
        <v>0.1</v>
      </c>
      <c r="T35">
        <v>1.5068454742431601</v>
      </c>
      <c r="U35">
        <v>1.2630596160888701</v>
      </c>
      <c r="V35">
        <v>1.2353279590606701</v>
      </c>
      <c r="W35" s="13">
        <v>2.7731657028198201E-2</v>
      </c>
      <c r="X35">
        <v>0.27151751518249501</v>
      </c>
      <c r="Y35">
        <v>0.27151751518249501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426</v>
      </c>
      <c r="B36">
        <v>13</v>
      </c>
      <c r="C36">
        <v>7</v>
      </c>
      <c r="D36">
        <v>10</v>
      </c>
      <c r="E36">
        <v>10</v>
      </c>
      <c r="F36">
        <v>10</v>
      </c>
      <c r="G36">
        <v>0</v>
      </c>
      <c r="H36">
        <v>3</v>
      </c>
      <c r="I36">
        <v>7</v>
      </c>
      <c r="J36">
        <v>0.65</v>
      </c>
      <c r="K36">
        <v>5.5650978088378897</v>
      </c>
      <c r="L36" s="7">
        <v>4.3290309906005904</v>
      </c>
      <c r="M36">
        <v>4.2775154113769496</v>
      </c>
      <c r="N36">
        <v>4.0466403961181596</v>
      </c>
      <c r="O36">
        <v>0</v>
      </c>
      <c r="P36">
        <v>0</v>
      </c>
      <c r="Q36">
        <v>4</v>
      </c>
      <c r="R36" s="12">
        <v>0</v>
      </c>
      <c r="S36" s="12">
        <f t="shared" si="1"/>
        <v>0</v>
      </c>
      <c r="T36">
        <v>1.3698768615722701</v>
      </c>
      <c r="U36">
        <v>1.3491910696029701</v>
      </c>
      <c r="V36">
        <v>1.14192843437195</v>
      </c>
      <c r="W36" s="13">
        <v>0.20726263523101801</v>
      </c>
      <c r="X36">
        <v>0.22794842720031699</v>
      </c>
      <c r="Y36">
        <v>0.22794842720031699</v>
      </c>
      <c r="Z36">
        <v>0</v>
      </c>
      <c r="AA36">
        <v>0.4</v>
      </c>
      <c r="AB36">
        <v>1</v>
      </c>
      <c r="AC36">
        <v>0.57142857142857195</v>
      </c>
      <c r="AD36">
        <v>0.6</v>
      </c>
      <c r="AE36">
        <v>0.4</v>
      </c>
    </row>
    <row r="37" spans="1:31" x14ac:dyDescent="0.15">
      <c r="A37" s="4">
        <v>26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5.2552204132080096</v>
      </c>
      <c r="L37" s="7">
        <v>4.3341083526611301</v>
      </c>
      <c r="M37">
        <v>4.9047622680664098</v>
      </c>
      <c r="N37">
        <v>5.3188915252685502</v>
      </c>
      <c r="O37">
        <v>0</v>
      </c>
      <c r="P37">
        <v>0</v>
      </c>
      <c r="Q37">
        <v>4</v>
      </c>
      <c r="R37" s="12">
        <v>0</v>
      </c>
      <c r="S37" s="12">
        <f t="shared" si="1"/>
        <v>0</v>
      </c>
      <c r="T37">
        <v>1.20943450927734</v>
      </c>
      <c r="U37">
        <v>1.1855440139770499</v>
      </c>
      <c r="V37">
        <v>1.0173877477645901</v>
      </c>
      <c r="W37" s="13">
        <v>0.16815626621246299</v>
      </c>
      <c r="X37">
        <v>0.19204676151275599</v>
      </c>
      <c r="Y37">
        <v>0.19204676151275599</v>
      </c>
      <c r="Z37">
        <v>0</v>
      </c>
      <c r="AA37">
        <v>0.4</v>
      </c>
      <c r="AB37">
        <v>1</v>
      </c>
      <c r="AC37">
        <v>0.57142857142857195</v>
      </c>
      <c r="AD37">
        <v>0.6</v>
      </c>
      <c r="AE37">
        <v>0.4</v>
      </c>
    </row>
    <row r="38" spans="1:31" x14ac:dyDescent="0.15">
      <c r="A38" s="4">
        <v>810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4.8922367095947301</v>
      </c>
      <c r="L38" s="7">
        <v>4.3384208679199201</v>
      </c>
      <c r="M38">
        <v>6.7345428466796902</v>
      </c>
      <c r="N38">
        <v>8.2005157470703107</v>
      </c>
      <c r="O38">
        <v>0</v>
      </c>
      <c r="P38">
        <v>0</v>
      </c>
      <c r="Q38">
        <v>8</v>
      </c>
      <c r="R38" s="12">
        <v>0</v>
      </c>
      <c r="S38" s="12">
        <f t="shared" si="1"/>
        <v>0</v>
      </c>
      <c r="T38">
        <v>1.2678184509277299</v>
      </c>
      <c r="U38">
        <v>1.1643428802490201</v>
      </c>
      <c r="V38">
        <v>1.0527038574218699</v>
      </c>
      <c r="W38" s="13">
        <v>0.11163902282714799</v>
      </c>
      <c r="X38">
        <v>0.21511459350585899</v>
      </c>
      <c r="Y38">
        <v>0.21511459350585899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827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4.7000236511230504</v>
      </c>
      <c r="L39" s="7">
        <v>4.3390541076660201</v>
      </c>
      <c r="M39">
        <v>5.9430351257324201</v>
      </c>
      <c r="N39">
        <v>3.8098163604736301</v>
      </c>
      <c r="O39">
        <v>0</v>
      </c>
      <c r="P39">
        <v>0</v>
      </c>
      <c r="Q39">
        <v>9</v>
      </c>
      <c r="R39" s="12">
        <v>0</v>
      </c>
      <c r="S39" s="12">
        <f t="shared" si="1"/>
        <v>0</v>
      </c>
      <c r="T39">
        <v>1.2329559326171899</v>
      </c>
      <c r="U39">
        <v>1.2876396179199201</v>
      </c>
      <c r="V39">
        <v>1.01820540428162</v>
      </c>
      <c r="W39" s="13">
        <v>0.269434213638306</v>
      </c>
      <c r="X39">
        <v>0.21475052833557101</v>
      </c>
      <c r="Y39">
        <v>0.21475052833557101</v>
      </c>
      <c r="Z39">
        <v>0</v>
      </c>
      <c r="AA39">
        <v>0.9</v>
      </c>
      <c r="AB39">
        <v>1</v>
      </c>
      <c r="AC39">
        <v>0.94736842105263197</v>
      </c>
      <c r="AD39">
        <v>0.1</v>
      </c>
      <c r="AE39">
        <v>0.9</v>
      </c>
    </row>
    <row r="40" spans="1:31" x14ac:dyDescent="0.15">
      <c r="A40" s="4">
        <v>568</v>
      </c>
      <c r="B40">
        <v>15</v>
      </c>
      <c r="C40">
        <v>5</v>
      </c>
      <c r="D40">
        <v>10</v>
      </c>
      <c r="E40">
        <v>10</v>
      </c>
      <c r="F40">
        <v>10</v>
      </c>
      <c r="G40">
        <v>0</v>
      </c>
      <c r="H40">
        <v>5</v>
      </c>
      <c r="I40">
        <v>5</v>
      </c>
      <c r="J40">
        <v>0.75</v>
      </c>
      <c r="K40">
        <v>5.67836570739746</v>
      </c>
      <c r="L40" s="7">
        <v>4.3404655456543004</v>
      </c>
      <c r="M40">
        <v>4.8911170959472701</v>
      </c>
      <c r="N40">
        <v>3.7771015167236301</v>
      </c>
      <c r="O40">
        <v>0</v>
      </c>
      <c r="P40">
        <v>0</v>
      </c>
      <c r="Q40">
        <v>9</v>
      </c>
      <c r="R40" s="12">
        <v>0</v>
      </c>
      <c r="S40" s="12">
        <f t="shared" si="1"/>
        <v>0</v>
      </c>
      <c r="T40">
        <v>1.7539424896240201</v>
      </c>
      <c r="U40">
        <v>1.7206493616104099</v>
      </c>
      <c r="V40">
        <v>1.46603047847748</v>
      </c>
      <c r="W40" s="13">
        <v>0.25461888313293501</v>
      </c>
      <c r="X40">
        <v>0.28791201114654502</v>
      </c>
      <c r="Y40">
        <v>0.28791201114654502</v>
      </c>
      <c r="Z40">
        <v>0</v>
      </c>
      <c r="AA40">
        <v>0.9</v>
      </c>
      <c r="AB40">
        <v>1</v>
      </c>
      <c r="AC40">
        <v>0.94736842105263197</v>
      </c>
      <c r="AD40">
        <v>0.1</v>
      </c>
      <c r="AE40">
        <v>0.9</v>
      </c>
    </row>
    <row r="41" spans="1:31" x14ac:dyDescent="0.15">
      <c r="A41" s="4">
        <v>997</v>
      </c>
      <c r="B41">
        <v>11</v>
      </c>
      <c r="C41">
        <v>9</v>
      </c>
      <c r="D41">
        <v>10</v>
      </c>
      <c r="E41">
        <v>10</v>
      </c>
      <c r="F41">
        <v>9</v>
      </c>
      <c r="G41">
        <v>1</v>
      </c>
      <c r="H41">
        <v>2</v>
      </c>
      <c r="I41">
        <v>8</v>
      </c>
      <c r="J41">
        <v>0.55000000000000004</v>
      </c>
      <c r="K41">
        <v>4.6516838073730504</v>
      </c>
      <c r="L41" s="7">
        <v>4.3425559997558603</v>
      </c>
      <c r="M41">
        <v>6.0293121337890598</v>
      </c>
      <c r="N41">
        <v>3.6540908813476598</v>
      </c>
      <c r="O41">
        <v>0</v>
      </c>
      <c r="P41">
        <v>0</v>
      </c>
      <c r="Q41">
        <v>6</v>
      </c>
      <c r="R41" s="12">
        <v>0</v>
      </c>
      <c r="S41" s="12">
        <f t="shared" si="1"/>
        <v>0</v>
      </c>
      <c r="T41">
        <v>1.04219245910645</v>
      </c>
      <c r="U41">
        <v>1.07353687286377</v>
      </c>
      <c r="V41">
        <v>0.88867664337158203</v>
      </c>
      <c r="W41" s="13">
        <v>0.184860229492187</v>
      </c>
      <c r="X41">
        <v>0.153515815734863</v>
      </c>
      <c r="Y41">
        <v>0.153515815734863</v>
      </c>
      <c r="Z41">
        <v>0</v>
      </c>
      <c r="AA41">
        <v>0.6</v>
      </c>
      <c r="AB41">
        <v>1</v>
      </c>
      <c r="AC41">
        <v>0.75</v>
      </c>
      <c r="AD41">
        <v>0.4</v>
      </c>
      <c r="AE41">
        <v>0.6</v>
      </c>
    </row>
    <row r="42" spans="1:31" x14ac:dyDescent="0.15">
      <c r="A42" s="4">
        <v>993</v>
      </c>
      <c r="B42">
        <v>12</v>
      </c>
      <c r="C42">
        <v>8</v>
      </c>
      <c r="D42">
        <v>10</v>
      </c>
      <c r="E42">
        <v>10</v>
      </c>
      <c r="F42">
        <v>10</v>
      </c>
      <c r="G42">
        <v>0</v>
      </c>
      <c r="H42">
        <v>2</v>
      </c>
      <c r="I42">
        <v>8</v>
      </c>
      <c r="J42">
        <v>0.6</v>
      </c>
      <c r="K42">
        <v>5.0219879150390598</v>
      </c>
      <c r="L42" s="7">
        <v>4.3445358276367196</v>
      </c>
      <c r="M42">
        <v>5.1888332366943404</v>
      </c>
      <c r="N42">
        <v>4.4426212310790998</v>
      </c>
      <c r="O42">
        <v>0</v>
      </c>
      <c r="P42">
        <v>0</v>
      </c>
      <c r="Q42">
        <v>9</v>
      </c>
      <c r="R42" s="12">
        <v>0</v>
      </c>
      <c r="S42" s="12">
        <f t="shared" si="1"/>
        <v>0</v>
      </c>
      <c r="T42">
        <v>1.32853507995605</v>
      </c>
      <c r="U42">
        <v>1.3056221008300799</v>
      </c>
      <c r="V42">
        <v>1.0897022485732999</v>
      </c>
      <c r="W42" s="13">
        <v>0.21591985225677501</v>
      </c>
      <c r="X42">
        <v>0.23883283138275099</v>
      </c>
      <c r="Y42">
        <v>0.23883283138275099</v>
      </c>
      <c r="Z42">
        <v>0</v>
      </c>
      <c r="AA42">
        <v>0.9</v>
      </c>
      <c r="AB42">
        <v>1</v>
      </c>
      <c r="AC42">
        <v>0.94736842105263197</v>
      </c>
      <c r="AD42">
        <v>0.1</v>
      </c>
      <c r="AE42">
        <v>0.9</v>
      </c>
    </row>
    <row r="43" spans="1:31" x14ac:dyDescent="0.15">
      <c r="A43" s="4">
        <v>449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5.3996410369873002</v>
      </c>
      <c r="L43" s="7">
        <v>4.8014621734619096</v>
      </c>
      <c r="M43">
        <v>7.0481109619140598</v>
      </c>
      <c r="N43">
        <v>8.4780426025390607</v>
      </c>
      <c r="O43">
        <v>0</v>
      </c>
      <c r="P43">
        <v>0</v>
      </c>
      <c r="Q43">
        <v>8</v>
      </c>
      <c r="R43" s="12">
        <v>0</v>
      </c>
      <c r="S43" s="12">
        <f t="shared" si="1"/>
        <v>0</v>
      </c>
      <c r="T43">
        <v>1.25810050964355</v>
      </c>
      <c r="U43">
        <v>1.1673889160156199</v>
      </c>
      <c r="V43">
        <v>1.0252326726913401</v>
      </c>
      <c r="W43" s="13">
        <v>0.14215624332428001</v>
      </c>
      <c r="X43">
        <v>0.23286783695221</v>
      </c>
      <c r="Y43">
        <v>0.23286783695221</v>
      </c>
      <c r="Z43">
        <v>0</v>
      </c>
      <c r="AA43">
        <v>0.8</v>
      </c>
      <c r="AB43">
        <v>1</v>
      </c>
      <c r="AC43">
        <v>0.88888888888888895</v>
      </c>
      <c r="AD43">
        <v>0.2</v>
      </c>
      <c r="AE43">
        <v>0.8</v>
      </c>
    </row>
    <row r="44" spans="1:31" x14ac:dyDescent="0.15">
      <c r="A44" s="4">
        <v>607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5.6619815826415998</v>
      </c>
      <c r="L44" s="7">
        <v>4.8038883209228498</v>
      </c>
      <c r="M44">
        <v>4.7463493347168004</v>
      </c>
      <c r="N44">
        <v>8.5170135498046893</v>
      </c>
      <c r="O44">
        <v>1</v>
      </c>
      <c r="P44">
        <v>1</v>
      </c>
      <c r="Q44">
        <v>11</v>
      </c>
      <c r="R44" s="12">
        <v>9.0899999999999995E-2</v>
      </c>
      <c r="S44" s="12">
        <f t="shared" si="1"/>
        <v>0.1</v>
      </c>
      <c r="T44">
        <v>1.6791191101074201</v>
      </c>
      <c r="U44">
        <v>1.4201602935791</v>
      </c>
      <c r="V44">
        <v>1.3582627773284901</v>
      </c>
      <c r="W44" s="13">
        <v>6.18975162506104E-2</v>
      </c>
      <c r="X44">
        <v>0.320856332778931</v>
      </c>
      <c r="Y44">
        <v>0.320856332778931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4">
        <v>439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6.0493450164794904</v>
      </c>
      <c r="L45" s="7">
        <v>4.8051490783691397</v>
      </c>
      <c r="M45">
        <v>4.1259384155273402</v>
      </c>
      <c r="N45">
        <v>5.37196922302246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1.60184478759766</v>
      </c>
      <c r="U45">
        <v>1.5061206817627</v>
      </c>
      <c r="V45">
        <v>1.29638028144836</v>
      </c>
      <c r="W45" s="13">
        <v>0.209740400314331</v>
      </c>
      <c r="X45">
        <v>0.30546450614929199</v>
      </c>
      <c r="Y45">
        <v>0.30546450614929199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4">
        <v>748</v>
      </c>
      <c r="B46">
        <v>13</v>
      </c>
      <c r="C46">
        <v>7</v>
      </c>
      <c r="D46">
        <v>10</v>
      </c>
      <c r="E46">
        <v>10</v>
      </c>
      <c r="F46">
        <v>10</v>
      </c>
      <c r="G46">
        <v>0</v>
      </c>
      <c r="H46">
        <v>3</v>
      </c>
      <c r="I46">
        <v>7</v>
      </c>
      <c r="J46">
        <v>0.65</v>
      </c>
      <c r="K46">
        <v>5.6582221984863299</v>
      </c>
      <c r="L46" s="7">
        <v>4.8055286407470703</v>
      </c>
      <c r="M46">
        <v>5.4880294799804696</v>
      </c>
      <c r="N46">
        <v>3.8173122406005899</v>
      </c>
      <c r="O46">
        <v>0</v>
      </c>
      <c r="P46">
        <v>0</v>
      </c>
      <c r="Q46">
        <v>10</v>
      </c>
      <c r="R46" s="12">
        <v>0</v>
      </c>
      <c r="S46" s="12">
        <f t="shared" si="1"/>
        <v>0</v>
      </c>
      <c r="T46">
        <v>1.3590068817138701</v>
      </c>
      <c r="U46">
        <v>1.3807836771011399</v>
      </c>
      <c r="V46">
        <v>1.10887503623962</v>
      </c>
      <c r="W46" s="13">
        <v>0.27190864086151101</v>
      </c>
      <c r="X46">
        <v>0.250131845474243</v>
      </c>
      <c r="Y46">
        <v>0.250131845474243</v>
      </c>
      <c r="Z46">
        <v>0</v>
      </c>
      <c r="AA46">
        <v>1</v>
      </c>
      <c r="AB46">
        <v>1</v>
      </c>
      <c r="AC46">
        <v>1</v>
      </c>
      <c r="AD46">
        <v>0</v>
      </c>
      <c r="AE46">
        <v>1</v>
      </c>
    </row>
    <row r="47" spans="1:31" x14ac:dyDescent="0.15">
      <c r="A47" s="4">
        <v>775</v>
      </c>
      <c r="B47">
        <v>11</v>
      </c>
      <c r="C47">
        <v>9</v>
      </c>
      <c r="D47">
        <v>10</v>
      </c>
      <c r="E47">
        <v>10</v>
      </c>
      <c r="F47">
        <v>9</v>
      </c>
      <c r="G47">
        <v>1</v>
      </c>
      <c r="H47">
        <v>2</v>
      </c>
      <c r="I47">
        <v>8</v>
      </c>
      <c r="J47">
        <v>0.55000000000000004</v>
      </c>
      <c r="K47">
        <v>6.2577228546142596</v>
      </c>
      <c r="L47" s="7">
        <v>5.6172313690185502</v>
      </c>
      <c r="M47">
        <v>6.2159576416015598</v>
      </c>
      <c r="N47">
        <v>3.9508628845214799</v>
      </c>
      <c r="O47">
        <v>0</v>
      </c>
      <c r="P47">
        <v>0</v>
      </c>
      <c r="Q47">
        <v>9</v>
      </c>
      <c r="R47" s="12">
        <v>0</v>
      </c>
      <c r="S47" s="12">
        <f t="shared" si="1"/>
        <v>0</v>
      </c>
      <c r="T47">
        <v>1.35386085510254</v>
      </c>
      <c r="U47">
        <v>1.36262035369873</v>
      </c>
      <c r="V47">
        <v>1.11497330665588</v>
      </c>
      <c r="W47" s="13">
        <v>0.24764704704284701</v>
      </c>
      <c r="X47">
        <v>0.238887548446655</v>
      </c>
      <c r="Y47">
        <v>0.238887548446655</v>
      </c>
      <c r="Z47">
        <v>0</v>
      </c>
      <c r="AA47">
        <v>0.9</v>
      </c>
      <c r="AB47">
        <v>1</v>
      </c>
      <c r="AC47">
        <v>0.94736842105263197</v>
      </c>
      <c r="AD47">
        <v>0.1</v>
      </c>
      <c r="AE47">
        <v>0.9</v>
      </c>
    </row>
    <row r="48" spans="1:31" x14ac:dyDescent="0.15">
      <c r="A48" s="4">
        <v>308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5.3177032470703098</v>
      </c>
      <c r="L48" s="7">
        <v>4.8272476196289098</v>
      </c>
      <c r="M48">
        <v>7.6337261199951199</v>
      </c>
      <c r="N48">
        <v>8.0228576660156197</v>
      </c>
      <c r="O48">
        <v>0</v>
      </c>
      <c r="P48">
        <v>0</v>
      </c>
      <c r="Q48">
        <v>5</v>
      </c>
      <c r="R48" s="12">
        <v>0</v>
      </c>
      <c r="S48" s="12">
        <f t="shared" si="1"/>
        <v>0</v>
      </c>
      <c r="T48">
        <v>1.35099220275879</v>
      </c>
      <c r="U48">
        <v>1.2902698516845701</v>
      </c>
      <c r="V48">
        <v>1.10474145412445</v>
      </c>
      <c r="W48" s="13">
        <v>0.18552839756011999</v>
      </c>
      <c r="X48">
        <v>0.24625074863433799</v>
      </c>
      <c r="Y48">
        <v>0.24625074863433799</v>
      </c>
      <c r="Z48">
        <v>0</v>
      </c>
      <c r="AA48">
        <v>0.5</v>
      </c>
      <c r="AB48">
        <v>1</v>
      </c>
      <c r="AC48">
        <v>0.66666666666666696</v>
      </c>
      <c r="AD48">
        <v>0.5</v>
      </c>
      <c r="AE48">
        <v>0.5</v>
      </c>
    </row>
    <row r="49" spans="1:31" s="1" customFormat="1" x14ac:dyDescent="0.15">
      <c r="A49" s="5">
        <v>309</v>
      </c>
      <c r="B49" s="1">
        <v>11</v>
      </c>
      <c r="C49" s="1">
        <v>9</v>
      </c>
      <c r="D49" s="1">
        <v>10</v>
      </c>
      <c r="E49" s="1">
        <v>10</v>
      </c>
      <c r="F49" s="1">
        <v>10</v>
      </c>
      <c r="G49" s="1">
        <v>0</v>
      </c>
      <c r="H49" s="1">
        <v>1</v>
      </c>
      <c r="I49" s="1">
        <v>9</v>
      </c>
      <c r="J49" s="1">
        <v>0.55000000000000004</v>
      </c>
      <c r="K49" s="1">
        <v>5.5743694305419904</v>
      </c>
      <c r="L49" s="1">
        <v>5.3778152465820304</v>
      </c>
      <c r="M49" s="1">
        <v>9.6497936248779297</v>
      </c>
      <c r="N49" s="1">
        <v>6.7121925354003897</v>
      </c>
      <c r="O49" s="1">
        <v>0</v>
      </c>
      <c r="P49" s="1">
        <v>0</v>
      </c>
      <c r="Q49" s="1">
        <v>9</v>
      </c>
      <c r="R49" s="14">
        <v>0</v>
      </c>
      <c r="S49" s="14">
        <f t="shared" si="1"/>
        <v>0</v>
      </c>
      <c r="T49" s="1">
        <v>1.39521408081055</v>
      </c>
      <c r="U49" s="1">
        <v>1.4570846557617201</v>
      </c>
      <c r="V49" s="1">
        <v>1.1161485910415601</v>
      </c>
      <c r="W49" s="1">
        <v>0.34093606472015398</v>
      </c>
      <c r="X49" s="1">
        <v>0.27906548976898199</v>
      </c>
      <c r="Y49" s="1">
        <v>0.27906548976898199</v>
      </c>
      <c r="Z49" s="1">
        <v>0</v>
      </c>
      <c r="AA49" s="1">
        <v>0.9</v>
      </c>
      <c r="AB49" s="1">
        <v>1</v>
      </c>
      <c r="AC49" s="1">
        <v>0.94736842105263197</v>
      </c>
      <c r="AD49" s="1">
        <v>0.1</v>
      </c>
      <c r="AE49" s="1">
        <v>0.9</v>
      </c>
    </row>
    <row r="50" spans="1:31" x14ac:dyDescent="0.15">
      <c r="A50" s="4">
        <v>818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6.2659492492675799</v>
      </c>
      <c r="L50" s="7">
        <v>5.9215602874755904</v>
      </c>
      <c r="M50">
        <v>9.4915866851806605</v>
      </c>
      <c r="N50">
        <v>7.4105567932128897</v>
      </c>
      <c r="O50">
        <v>0</v>
      </c>
      <c r="P50">
        <v>0</v>
      </c>
      <c r="Q50">
        <v>9</v>
      </c>
      <c r="R50" s="12">
        <v>0</v>
      </c>
      <c r="S50" s="12">
        <f t="shared" si="1"/>
        <v>0</v>
      </c>
      <c r="T50">
        <v>1.5188064575195299</v>
      </c>
      <c r="U50">
        <v>1.5663928985595701</v>
      </c>
      <c r="V50">
        <v>1.2258926630020099</v>
      </c>
      <c r="W50" s="13">
        <v>0.34050023555755599</v>
      </c>
      <c r="X50">
        <v>0.29291379451751698</v>
      </c>
      <c r="Y50">
        <v>0.29291379451751698</v>
      </c>
      <c r="Z50">
        <v>0</v>
      </c>
      <c r="AA50">
        <v>0.9</v>
      </c>
      <c r="AB50">
        <v>1</v>
      </c>
      <c r="AC50">
        <v>0.94736842105263197</v>
      </c>
      <c r="AD50">
        <v>0.1</v>
      </c>
      <c r="AE50">
        <v>0.9</v>
      </c>
    </row>
    <row r="51" spans="1:31" x14ac:dyDescent="0.15">
      <c r="A51" s="4">
        <v>70</v>
      </c>
      <c r="B51">
        <v>12</v>
      </c>
      <c r="C51">
        <v>8</v>
      </c>
      <c r="D51">
        <v>10</v>
      </c>
      <c r="E51">
        <v>10</v>
      </c>
      <c r="F51">
        <v>10</v>
      </c>
      <c r="G51">
        <v>0</v>
      </c>
      <c r="H51">
        <v>2</v>
      </c>
      <c r="I51">
        <v>8</v>
      </c>
      <c r="J51">
        <v>0.6</v>
      </c>
      <c r="K51">
        <v>6.0040378570556596</v>
      </c>
      <c r="L51">
        <v>5.79060935974121</v>
      </c>
      <c r="M51">
        <v>8.0940933227539098</v>
      </c>
      <c r="N51">
        <v>3.94649314880371</v>
      </c>
      <c r="O51">
        <v>0</v>
      </c>
      <c r="P51">
        <v>0</v>
      </c>
      <c r="Q51">
        <v>10</v>
      </c>
      <c r="R51" s="12">
        <v>0</v>
      </c>
      <c r="S51" s="12">
        <f t="shared" si="1"/>
        <v>0</v>
      </c>
      <c r="T51">
        <v>1.3684272766113299</v>
      </c>
      <c r="U51">
        <v>1.4539499282836901</v>
      </c>
      <c r="V51">
        <v>1.11411452293396</v>
      </c>
      <c r="W51">
        <v>0.339835405349731</v>
      </c>
      <c r="X51">
        <v>0.254312753677368</v>
      </c>
      <c r="Y51">
        <v>0.254312753677368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1</v>
      </c>
    </row>
    <row r="52" spans="1:31" x14ac:dyDescent="0.15">
      <c r="A52" s="4">
        <v>994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5.8407783508300799</v>
      </c>
      <c r="L52" s="7">
        <v>5.0607795715331996</v>
      </c>
      <c r="M52">
        <v>6.2361831665039098</v>
      </c>
      <c r="N52">
        <v>9.1059703826904297</v>
      </c>
      <c r="O52">
        <v>0</v>
      </c>
      <c r="P52">
        <v>0</v>
      </c>
      <c r="Q52">
        <v>8</v>
      </c>
      <c r="R52" s="12">
        <v>0</v>
      </c>
      <c r="S52" s="12">
        <f t="shared" si="1"/>
        <v>0</v>
      </c>
      <c r="T52">
        <v>1.35232925415039</v>
      </c>
      <c r="U52">
        <v>1.2186088562011701</v>
      </c>
      <c r="V52">
        <v>1.1154925823211701</v>
      </c>
      <c r="W52" s="13">
        <v>0.10311627388000499</v>
      </c>
      <c r="X52">
        <v>0.23683667182922399</v>
      </c>
      <c r="Y52">
        <v>0.23683667182922399</v>
      </c>
      <c r="Z52">
        <v>0</v>
      </c>
      <c r="AA52">
        <v>0.8</v>
      </c>
      <c r="AB52">
        <v>1</v>
      </c>
      <c r="AC52">
        <v>0.88888888888888895</v>
      </c>
      <c r="AD52">
        <v>0.2</v>
      </c>
      <c r="AE52">
        <v>0.8</v>
      </c>
    </row>
    <row r="53" spans="1:31" x14ac:dyDescent="0.15">
      <c r="A53" s="4">
        <v>864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5.1927452087402299</v>
      </c>
      <c r="L53" s="7">
        <v>5.06644630432129</v>
      </c>
      <c r="M53">
        <v>9.5925426483154297</v>
      </c>
      <c r="N53">
        <v>6.2920227050781197</v>
      </c>
      <c r="O53">
        <v>0</v>
      </c>
      <c r="P53">
        <v>0</v>
      </c>
      <c r="Q53">
        <v>9</v>
      </c>
      <c r="R53" s="12">
        <v>0</v>
      </c>
      <c r="S53" s="12">
        <f t="shared" si="1"/>
        <v>0</v>
      </c>
      <c r="T53">
        <v>1.31502342224121</v>
      </c>
      <c r="U53">
        <v>1.3832893371582</v>
      </c>
      <c r="V53">
        <v>1.06036829948425</v>
      </c>
      <c r="W53" s="13">
        <v>0.32292103767394997</v>
      </c>
      <c r="X53">
        <v>0.25465512275695801</v>
      </c>
      <c r="Y53">
        <v>0.25465512275695801</v>
      </c>
      <c r="Z53">
        <v>0</v>
      </c>
      <c r="AA53">
        <v>0.9</v>
      </c>
      <c r="AB53">
        <v>1</v>
      </c>
      <c r="AC53">
        <v>0.94736842105263197</v>
      </c>
      <c r="AD53">
        <v>0.1</v>
      </c>
      <c r="AE53">
        <v>0.9</v>
      </c>
    </row>
    <row r="54" spans="1:31" x14ac:dyDescent="0.15">
      <c r="A54" s="4">
        <v>933</v>
      </c>
      <c r="B54">
        <v>11</v>
      </c>
      <c r="C54">
        <v>9</v>
      </c>
      <c r="D54">
        <v>10</v>
      </c>
      <c r="E54">
        <v>10</v>
      </c>
      <c r="F54">
        <v>9</v>
      </c>
      <c r="G54">
        <v>1</v>
      </c>
      <c r="H54">
        <v>2</v>
      </c>
      <c r="I54">
        <v>8</v>
      </c>
      <c r="J54">
        <v>0.55000000000000004</v>
      </c>
      <c r="K54">
        <v>5.6455249786376998</v>
      </c>
      <c r="L54" s="7">
        <v>5.0686912536621103</v>
      </c>
      <c r="M54">
        <v>5.7427520751953098</v>
      </c>
      <c r="N54">
        <v>3.7267417907714799</v>
      </c>
      <c r="O54">
        <v>0</v>
      </c>
      <c r="P54">
        <v>0</v>
      </c>
      <c r="Q54">
        <v>7</v>
      </c>
      <c r="R54" s="12">
        <v>0</v>
      </c>
      <c r="S54" s="12">
        <f t="shared" si="1"/>
        <v>0</v>
      </c>
      <c r="T54">
        <v>1.1929168701171899</v>
      </c>
      <c r="U54">
        <v>1.19144630432129</v>
      </c>
      <c r="V54">
        <v>1.0038750171661399</v>
      </c>
      <c r="W54" s="13">
        <v>0.18757128715515101</v>
      </c>
      <c r="X54">
        <v>0.18904185295105</v>
      </c>
      <c r="Y54">
        <v>0.18904185295105</v>
      </c>
      <c r="Z54">
        <v>0</v>
      </c>
      <c r="AA54">
        <v>0.7</v>
      </c>
      <c r="AB54">
        <v>1</v>
      </c>
      <c r="AC54">
        <v>0.82352941176470595</v>
      </c>
      <c r="AD54">
        <v>0.3</v>
      </c>
      <c r="AE54">
        <v>0.7</v>
      </c>
    </row>
    <row r="55" spans="1:31" x14ac:dyDescent="0.15">
      <c r="A55" s="4">
        <v>592</v>
      </c>
      <c r="B55">
        <v>10</v>
      </c>
      <c r="C55">
        <v>10</v>
      </c>
      <c r="D55">
        <v>10</v>
      </c>
      <c r="E55">
        <v>10</v>
      </c>
      <c r="F55">
        <v>9</v>
      </c>
      <c r="G55">
        <v>1</v>
      </c>
      <c r="H55">
        <v>1</v>
      </c>
      <c r="I55">
        <v>9</v>
      </c>
      <c r="J55">
        <v>0.5</v>
      </c>
      <c r="K55">
        <v>5.3844451904296902</v>
      </c>
      <c r="L55" s="7">
        <v>5.0768184661865199</v>
      </c>
      <c r="M55">
        <v>8.7702751159668004</v>
      </c>
      <c r="N55">
        <v>7.1801071166992196</v>
      </c>
      <c r="O55">
        <v>0</v>
      </c>
      <c r="P55">
        <v>0</v>
      </c>
      <c r="Q55">
        <v>6</v>
      </c>
      <c r="R55" s="12">
        <v>0</v>
      </c>
      <c r="S55" s="12">
        <f t="shared" si="1"/>
        <v>0</v>
      </c>
      <c r="T55">
        <v>1.1696186065673799</v>
      </c>
      <c r="U55">
        <v>1.1858444213867201</v>
      </c>
      <c r="V55">
        <v>0.98033297061920199</v>
      </c>
      <c r="W55" s="13">
        <v>0.20551145076751701</v>
      </c>
      <c r="X55">
        <v>0.18928563594818101</v>
      </c>
      <c r="Y55">
        <v>0.18928563594818101</v>
      </c>
      <c r="Z55">
        <v>0</v>
      </c>
      <c r="AA55">
        <v>0.6</v>
      </c>
      <c r="AB55">
        <v>1</v>
      </c>
      <c r="AC55">
        <v>0.75</v>
      </c>
      <c r="AD55">
        <v>0.4</v>
      </c>
      <c r="AE55">
        <v>0.6</v>
      </c>
    </row>
    <row r="56" spans="1:31" x14ac:dyDescent="0.15">
      <c r="A56" s="4">
        <v>883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5.4155101776123002</v>
      </c>
      <c r="L56" s="7">
        <v>5.0815448760986301</v>
      </c>
      <c r="M56">
        <v>6.5789718627929696</v>
      </c>
      <c r="N56">
        <v>3.5416011810302699</v>
      </c>
      <c r="O56">
        <v>0</v>
      </c>
      <c r="P56">
        <v>0</v>
      </c>
      <c r="Q56">
        <v>7</v>
      </c>
      <c r="R56" s="12">
        <v>0</v>
      </c>
      <c r="S56" s="12">
        <f t="shared" si="1"/>
        <v>0</v>
      </c>
      <c r="T56">
        <v>1.4081840515136701</v>
      </c>
      <c r="U56">
        <v>1.46589183807373</v>
      </c>
      <c r="V56">
        <v>1.17328548431397</v>
      </c>
      <c r="W56" s="13">
        <v>0.29260635375976601</v>
      </c>
      <c r="X56">
        <v>0.234898567199707</v>
      </c>
      <c r="Y56">
        <v>0.234898567199707</v>
      </c>
      <c r="Z56">
        <v>0</v>
      </c>
      <c r="AA56">
        <v>0.7</v>
      </c>
      <c r="AB56">
        <v>1</v>
      </c>
      <c r="AC56">
        <v>0.82352941176470595</v>
      </c>
      <c r="AD56">
        <v>0.3</v>
      </c>
      <c r="AE56">
        <v>0.7</v>
      </c>
    </row>
    <row r="57" spans="1:31" x14ac:dyDescent="0.15">
      <c r="L57" s="8">
        <f>AVERAGE(L2:L56)</f>
        <v>3.8141450708562679</v>
      </c>
      <c r="W57" s="15">
        <f t="shared" ref="W57:AE57" si="2">AVERAGE(W2:W56)</f>
        <v>0.15643475597554984</v>
      </c>
      <c r="Z57" s="9">
        <f t="shared" si="2"/>
        <v>9.8181818181818134E-2</v>
      </c>
      <c r="AA57" s="9">
        <f t="shared" si="2"/>
        <v>0.76181818181818151</v>
      </c>
      <c r="AB57" s="9">
        <f t="shared" si="2"/>
        <v>0.89814387632569437</v>
      </c>
      <c r="AC57" s="9">
        <f t="shared" si="2"/>
        <v>0.81135630498960898</v>
      </c>
      <c r="AD57" s="9">
        <f t="shared" si="2"/>
        <v>0.23818181818181805</v>
      </c>
      <c r="AE57" s="9">
        <f t="shared" si="2"/>
        <v>0.66363636363636336</v>
      </c>
    </row>
    <row r="58" spans="1:31" x14ac:dyDescent="0.15">
      <c r="L58" s="8">
        <f>MAX(L2:L56)</f>
        <v>5.9215602874755904</v>
      </c>
      <c r="W58" s="15">
        <f t="shared" ref="W58:AE58" si="3">MAX(W2:W56)</f>
        <v>0.353418469429016</v>
      </c>
      <c r="Z58" s="9">
        <f t="shared" si="3"/>
        <v>0.4</v>
      </c>
      <c r="AA58" s="9">
        <f t="shared" si="3"/>
        <v>1</v>
      </c>
      <c r="AB58" s="9">
        <f t="shared" si="3"/>
        <v>1</v>
      </c>
      <c r="AC58" s="9">
        <f t="shared" si="3"/>
        <v>1</v>
      </c>
      <c r="AD58" s="9">
        <f t="shared" si="3"/>
        <v>0.6</v>
      </c>
      <c r="AE58" s="9">
        <f t="shared" si="3"/>
        <v>1</v>
      </c>
    </row>
    <row r="59" spans="1:31" x14ac:dyDescent="0.15">
      <c r="L59" s="8">
        <f>MIN(L2:L56)</f>
        <v>1.6794891357421899</v>
      </c>
      <c r="W59" s="15">
        <f t="shared" ref="W59:AE59" si="4">MIN(W2:W56)</f>
        <v>1.7534852027893101E-2</v>
      </c>
      <c r="Z59" s="9">
        <f t="shared" si="4"/>
        <v>0</v>
      </c>
      <c r="AA59" s="9">
        <f t="shared" si="4"/>
        <v>0.4</v>
      </c>
      <c r="AB59" s="9">
        <f t="shared" si="4"/>
        <v>0.5</v>
      </c>
      <c r="AC59" s="9">
        <f t="shared" si="4"/>
        <v>0.44444444444444398</v>
      </c>
      <c r="AD59" s="9">
        <f t="shared" si="4"/>
        <v>0</v>
      </c>
      <c r="AE59" s="9">
        <f t="shared" si="4"/>
        <v>0</v>
      </c>
    </row>
    <row r="60" spans="1:31" x14ac:dyDescent="0.15">
      <c r="L60" s="7"/>
      <c r="W60" s="13"/>
    </row>
    <row r="61" spans="1:31" x14ac:dyDescent="0.15">
      <c r="K61">
        <v>31</v>
      </c>
      <c r="W61" s="13"/>
    </row>
    <row r="62" spans="1:31" x14ac:dyDescent="0.15">
      <c r="W62" s="13"/>
    </row>
    <row r="63" spans="1:31" x14ac:dyDescent="0.15">
      <c r="K63">
        <v>0.161</v>
      </c>
      <c r="W63" s="13"/>
    </row>
    <row r="64" spans="1:31" x14ac:dyDescent="0.15">
      <c r="W64" s="13"/>
    </row>
    <row r="65" spans="11:23" x14ac:dyDescent="0.15">
      <c r="K65" s="9" t="s">
        <v>10</v>
      </c>
      <c r="L65" s="9" t="s">
        <v>33</v>
      </c>
      <c r="N65" s="9" t="s">
        <v>123</v>
      </c>
      <c r="O65" s="9" t="s">
        <v>125</v>
      </c>
      <c r="P65" s="9" t="s">
        <v>66</v>
      </c>
      <c r="Q65" s="9"/>
      <c r="R65" s="9"/>
      <c r="S65" s="9"/>
      <c r="W65" s="13"/>
    </row>
    <row r="66" spans="11:23" x14ac:dyDescent="0.15">
      <c r="K66" s="9"/>
      <c r="L66" s="9"/>
      <c r="M66" s="9"/>
      <c r="P66" s="9">
        <v>0.2</v>
      </c>
      <c r="Q66" s="9">
        <v>-400</v>
      </c>
      <c r="R66" s="9">
        <v>1600</v>
      </c>
      <c r="S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>
        <v>1</v>
      </c>
      <c r="P67" s="9">
        <v>0.4</v>
      </c>
      <c r="Q67" s="9">
        <v>-800</v>
      </c>
      <c r="R67" s="9">
        <v>1200</v>
      </c>
      <c r="S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>
        <v>2</v>
      </c>
      <c r="P68" s="9">
        <v>0.45</v>
      </c>
      <c r="Q68" s="9">
        <v>-900</v>
      </c>
      <c r="R68" s="9">
        <v>1100</v>
      </c>
      <c r="S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1</v>
      </c>
      <c r="M69" s="9">
        <v>3</v>
      </c>
      <c r="P69" s="9">
        <v>0.49</v>
      </c>
      <c r="Q69" s="9">
        <v>-980</v>
      </c>
      <c r="R69" s="9">
        <v>1020</v>
      </c>
      <c r="S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4</v>
      </c>
      <c r="W70" s="13"/>
    </row>
    <row r="71" spans="11:23" x14ac:dyDescent="0.15">
      <c r="K71" s="9" t="s">
        <v>38</v>
      </c>
      <c r="L71" s="9">
        <f>COUNTIF(L2:L56,"&lt;2.157")-COUNTIF(L2:L56,"&lt;1.996")</f>
        <v>3</v>
      </c>
      <c r="M71" s="9">
        <v>7</v>
      </c>
      <c r="W71" s="13"/>
    </row>
    <row r="72" spans="11:23" x14ac:dyDescent="0.15">
      <c r="K72" s="9" t="s">
        <v>39</v>
      </c>
      <c r="L72" s="9">
        <f>COUNTIF(L2:L56,"&lt;2.318")-COUNTIF(L2:L56,"&lt;2.157")</f>
        <v>2</v>
      </c>
      <c r="M72" s="9">
        <v>11</v>
      </c>
      <c r="W72" s="13"/>
    </row>
    <row r="73" spans="11:23" x14ac:dyDescent="0.15">
      <c r="K73" s="9" t="s">
        <v>40</v>
      </c>
      <c r="L73" s="9">
        <f>COUNTIF(L2:L56,"&lt;2.479")-COUNTIF(L2:L56,"&lt;2.318")</f>
        <v>4</v>
      </c>
      <c r="M73" s="9">
        <v>14</v>
      </c>
      <c r="W73" s="13"/>
    </row>
    <row r="74" spans="11:23" x14ac:dyDescent="0.15">
      <c r="K74" s="9" t="s">
        <v>41</v>
      </c>
      <c r="L74" s="9">
        <f>COUNTIF(L2:L56,"&lt;2.64")-COUNTIF(L2:L56,"&lt;2.479")</f>
        <v>5</v>
      </c>
      <c r="M74" s="9">
        <v>16</v>
      </c>
    </row>
    <row r="75" spans="11:23" x14ac:dyDescent="0.15">
      <c r="K75" s="9" t="s">
        <v>42</v>
      </c>
      <c r="L75" s="9">
        <f>COUNTIF(L2:L56,"&lt;2.801")-COUNTIF(L2:L56,"&lt;2.64")</f>
        <v>0</v>
      </c>
      <c r="M75" s="9">
        <v>14</v>
      </c>
      <c r="W75" s="13"/>
    </row>
    <row r="76" spans="11:23" s="20" customFormat="1" x14ac:dyDescent="0.15">
      <c r="K76" s="23" t="s">
        <v>43</v>
      </c>
      <c r="L76" s="23">
        <f>COUNTIF(L2:L56,"&lt;2.962")-COUNTIF(L2:L56,"&lt;2.801")</f>
        <v>6</v>
      </c>
      <c r="M76" s="23">
        <v>11</v>
      </c>
    </row>
    <row r="77" spans="11:23" x14ac:dyDescent="0.15">
      <c r="K77" s="9" t="s">
        <v>44</v>
      </c>
      <c r="L77" s="9">
        <f>COUNTIF(L2:L56,"&lt;3.123")-COUNTIF(L2:L56,"&lt;2.962")</f>
        <v>0</v>
      </c>
      <c r="M77" s="9">
        <v>7</v>
      </c>
      <c r="W77" s="13"/>
    </row>
    <row r="78" spans="11:23" x14ac:dyDescent="0.15">
      <c r="K78" s="9" t="s">
        <v>45</v>
      </c>
      <c r="L78" s="9">
        <f>COUNTIF(L2:L56,"&lt;3.284")-COUNTIF(L2:L56,"&lt;3.123")</f>
        <v>0</v>
      </c>
      <c r="M78" s="9">
        <v>4</v>
      </c>
    </row>
    <row r="79" spans="11:23" x14ac:dyDescent="0.15">
      <c r="K79" s="9" t="s">
        <v>46</v>
      </c>
      <c r="L79" s="9">
        <f>COUNTIF(L2:L56,"&lt;3.445")-COUNTIF(L2:L56,"&lt;3.284")</f>
        <v>0</v>
      </c>
      <c r="M79" s="9">
        <v>3</v>
      </c>
    </row>
    <row r="80" spans="11:23" x14ac:dyDescent="0.15">
      <c r="K80" s="9" t="s">
        <v>47</v>
      </c>
      <c r="L80" s="9">
        <f>COUNTIF(L2:L56,"&lt;3.606")-COUNTIF(L2:L56,"&lt;3.445")</f>
        <v>0</v>
      </c>
      <c r="M80" s="9">
        <v>2</v>
      </c>
    </row>
    <row r="81" spans="11:23" x14ac:dyDescent="0.15">
      <c r="K81" s="9" t="s">
        <v>48</v>
      </c>
      <c r="L81" s="9">
        <f>COUNTIF(L2:L56,"&lt;3.767")-COUNTIF(L2:L56,"&lt;3.606")</f>
        <v>0</v>
      </c>
      <c r="M81" s="9">
        <v>1</v>
      </c>
    </row>
    <row r="82" spans="11:23" x14ac:dyDescent="0.15">
      <c r="K82" s="9" t="s">
        <v>49</v>
      </c>
      <c r="L82" s="9">
        <f>COUNTIF(L2:L56,"&lt;3.928")-COUNTIF(L2:L56,"&lt;3.767")</f>
        <v>0</v>
      </c>
      <c r="M82" s="9">
        <v>2</v>
      </c>
    </row>
    <row r="83" spans="11:23" x14ac:dyDescent="0.15">
      <c r="K83" s="9" t="s">
        <v>50</v>
      </c>
      <c r="L83" s="9">
        <f>COUNTIF(L2:L56,"&lt;4.089")-COUNTIF(L2:L56,"&lt;3.928")</f>
        <v>2</v>
      </c>
      <c r="M83" s="9">
        <v>3</v>
      </c>
    </row>
    <row r="84" spans="11:23" x14ac:dyDescent="0.15">
      <c r="K84" s="9" t="s">
        <v>51</v>
      </c>
      <c r="L84" s="9">
        <f>COUNTIF(L2:L56,"&lt;4.25")-COUNTIF(L2:L56,"&lt;4.089")</f>
        <v>10</v>
      </c>
      <c r="M84" s="9">
        <v>4</v>
      </c>
    </row>
    <row r="85" spans="11:23" x14ac:dyDescent="0.15">
      <c r="K85" s="9" t="s">
        <v>52</v>
      </c>
      <c r="L85" s="9">
        <f>COUNTIF(L2:L56,"&lt;4.411")-COUNTIF(L2:L56,"&lt;4.25")</f>
        <v>8</v>
      </c>
      <c r="M85" s="9">
        <v>7</v>
      </c>
    </row>
    <row r="86" spans="11:23" x14ac:dyDescent="0.15">
      <c r="K86" s="9" t="s">
        <v>53</v>
      </c>
      <c r="L86" s="9">
        <f>COUNTIF(L2:L56,"&lt;4.572")-COUNTIF(L2:L56,"&lt;4.411")</f>
        <v>0</v>
      </c>
      <c r="M86" s="9">
        <v>11</v>
      </c>
    </row>
    <row r="87" spans="11:23" x14ac:dyDescent="0.15">
      <c r="K87" s="9" t="s">
        <v>54</v>
      </c>
      <c r="L87" s="9">
        <f>COUNTIF(L2:L56,"&lt;4.733")-COUNTIF(L2:L56,"&lt;4.572")</f>
        <v>0</v>
      </c>
      <c r="M87" s="9">
        <v>14</v>
      </c>
      <c r="W87" s="13"/>
    </row>
    <row r="88" spans="11:23" x14ac:dyDescent="0.15">
      <c r="K88" s="9" t="s">
        <v>55</v>
      </c>
      <c r="L88" s="9">
        <f>COUNTIF(L2:L56,"&lt;4.894")-COUNTIF(L2:L56,"&lt;4.733")</f>
        <v>5</v>
      </c>
      <c r="M88" s="9">
        <v>16</v>
      </c>
      <c r="W88" s="13"/>
    </row>
    <row r="89" spans="11:23" x14ac:dyDescent="0.15">
      <c r="K89" s="9" t="s">
        <v>56</v>
      </c>
      <c r="L89" s="9">
        <f>COUNTIF(L2:L56,"&lt;5.055")-COUNTIF(L2:L56,"&lt;4.894")</f>
        <v>0</v>
      </c>
      <c r="M89" s="9">
        <v>14</v>
      </c>
      <c r="W89" s="13"/>
    </row>
    <row r="90" spans="11:23" x14ac:dyDescent="0.15">
      <c r="K90" s="9" t="s">
        <v>57</v>
      </c>
      <c r="L90" s="9">
        <f>COUNTIF(L2:L56,"&lt;5.216")-COUNTIF(L2:L56,"&lt;5.055")</f>
        <v>5</v>
      </c>
      <c r="M90" s="9">
        <v>11</v>
      </c>
      <c r="W90" s="13"/>
    </row>
    <row r="91" spans="11:23" x14ac:dyDescent="0.15">
      <c r="K91" s="9" t="s">
        <v>58</v>
      </c>
      <c r="L91" s="9">
        <f>COUNTIF(L2:L56,"&lt;5.377")-COUNTIF(L2:L56,"&lt;5.216")</f>
        <v>0</v>
      </c>
      <c r="M91" s="9">
        <v>7</v>
      </c>
      <c r="W91" s="13"/>
    </row>
    <row r="92" spans="11:23" x14ac:dyDescent="0.15">
      <c r="K92" s="9" t="s">
        <v>59</v>
      </c>
      <c r="L92" s="9">
        <f>COUNTIF(L2:L56,"&lt;5.538")-COUNTIF(L2:L56,"&lt;5.377")</f>
        <v>1</v>
      </c>
      <c r="M92" s="9">
        <v>4</v>
      </c>
      <c r="W92" s="13"/>
    </row>
    <row r="93" spans="11:23" x14ac:dyDescent="0.15">
      <c r="K93" s="9" t="s">
        <v>60</v>
      </c>
      <c r="L93" s="9">
        <f>COUNTIF(L2:L56,"&lt;5.699")-COUNTIF(L2:L56,"&lt;5.538")</f>
        <v>1</v>
      </c>
      <c r="M93" s="9">
        <v>3</v>
      </c>
      <c r="W93" s="13"/>
    </row>
    <row r="94" spans="11:23" x14ac:dyDescent="0.15">
      <c r="K94" s="9" t="s">
        <v>61</v>
      </c>
      <c r="L94" s="9">
        <f>COUNTIF(L2:L56,"&lt;5.86")-COUNTIF(L2:L56,"&lt;5.699")</f>
        <v>1</v>
      </c>
      <c r="M94" s="9">
        <v>2</v>
      </c>
      <c r="W94" s="13"/>
    </row>
    <row r="95" spans="11:23" x14ac:dyDescent="0.15">
      <c r="K95" s="9" t="s">
        <v>62</v>
      </c>
      <c r="L95" s="9">
        <f>COUNTIF(L2:L56,"&lt;6.021")-COUNTIF(L2:L56,"&lt;5.86")</f>
        <v>1</v>
      </c>
      <c r="M95" s="9">
        <v>1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E94"/>
  <sheetViews>
    <sheetView topLeftCell="G39" workbookViewId="0">
      <selection activeCell="P61" sqref="P61:S65"/>
    </sheetView>
  </sheetViews>
  <sheetFormatPr defaultColWidth="8.875" defaultRowHeight="13.5" x14ac:dyDescent="0.15"/>
  <cols>
    <col min="11" max="12" width="18.375" customWidth="1"/>
    <col min="13" max="14" width="12.875"/>
    <col min="20" max="22" width="12.875"/>
    <col min="23" max="23" width="20.7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13</v>
      </c>
      <c r="B2">
        <v>12</v>
      </c>
      <c r="C2">
        <v>8</v>
      </c>
      <c r="D2">
        <v>10</v>
      </c>
      <c r="E2">
        <v>10</v>
      </c>
      <c r="F2">
        <v>7</v>
      </c>
      <c r="G2">
        <v>3</v>
      </c>
      <c r="H2">
        <v>5</v>
      </c>
      <c r="I2">
        <v>5</v>
      </c>
      <c r="J2">
        <v>0.6</v>
      </c>
      <c r="K2">
        <v>5.40732765197754</v>
      </c>
      <c r="L2" s="7">
        <v>1.6794891357421899</v>
      </c>
      <c r="M2">
        <v>1.1047210693359399</v>
      </c>
      <c r="N2">
        <v>6.3061447143554696</v>
      </c>
      <c r="O2">
        <v>4</v>
      </c>
      <c r="P2">
        <v>4</v>
      </c>
      <c r="Q2">
        <v>8</v>
      </c>
      <c r="R2" s="12">
        <v>0.5</v>
      </c>
      <c r="S2" s="12">
        <f t="shared" ref="S2:S21" si="0">O2/E2</f>
        <v>0.4</v>
      </c>
      <c r="T2">
        <v>1.65234375</v>
      </c>
      <c r="U2">
        <v>1.3575630187988299</v>
      </c>
      <c r="V2">
        <v>1.5177409648895299</v>
      </c>
      <c r="W2" s="13">
        <v>0.16017794609069799</v>
      </c>
      <c r="X2">
        <v>0.13460278511047399</v>
      </c>
      <c r="Y2">
        <v>0.13460278511047399</v>
      </c>
      <c r="Z2">
        <v>0.4</v>
      </c>
      <c r="AA2">
        <v>0.4</v>
      </c>
      <c r="AB2">
        <v>0.5</v>
      </c>
      <c r="AC2">
        <v>0.44444444444444398</v>
      </c>
      <c r="AD2">
        <v>0.6</v>
      </c>
      <c r="AE2">
        <v>0</v>
      </c>
    </row>
    <row r="3" spans="1:31" x14ac:dyDescent="0.15">
      <c r="A3" s="4">
        <v>872</v>
      </c>
      <c r="B3">
        <v>16</v>
      </c>
      <c r="C3">
        <v>4</v>
      </c>
      <c r="D3">
        <v>10</v>
      </c>
      <c r="E3">
        <v>10</v>
      </c>
      <c r="F3">
        <v>10</v>
      </c>
      <c r="G3">
        <v>0</v>
      </c>
      <c r="H3">
        <v>6</v>
      </c>
      <c r="I3">
        <v>4</v>
      </c>
      <c r="J3">
        <v>0.8</v>
      </c>
      <c r="K3">
        <v>5.3238983154296902</v>
      </c>
      <c r="L3" s="7">
        <v>2.03757667541504</v>
      </c>
      <c r="M3">
        <v>1.3505783081054701</v>
      </c>
      <c r="N3">
        <v>3.7597122192382799</v>
      </c>
      <c r="O3">
        <v>3</v>
      </c>
      <c r="P3">
        <v>3</v>
      </c>
      <c r="Q3">
        <v>11</v>
      </c>
      <c r="R3" s="12">
        <v>0.2727</v>
      </c>
      <c r="S3" s="12">
        <f t="shared" si="0"/>
        <v>0.3</v>
      </c>
      <c r="T3">
        <v>2.0535583496093701</v>
      </c>
      <c r="U3">
        <v>1.9050794839859</v>
      </c>
      <c r="V3">
        <v>1.78297066688538</v>
      </c>
      <c r="W3" s="13">
        <v>0.122108817100525</v>
      </c>
      <c r="X3">
        <v>0.27058768272399902</v>
      </c>
      <c r="Y3">
        <v>0.27058768272399902</v>
      </c>
      <c r="Z3">
        <v>0.3</v>
      </c>
      <c r="AA3">
        <v>0.8</v>
      </c>
      <c r="AB3">
        <v>0.72727272727272696</v>
      </c>
      <c r="AC3">
        <v>0.76190476190476197</v>
      </c>
      <c r="AD3">
        <v>0.2</v>
      </c>
      <c r="AE3">
        <v>0.5</v>
      </c>
    </row>
    <row r="4" spans="1:31" x14ac:dyDescent="0.15">
      <c r="A4" s="4">
        <v>868</v>
      </c>
      <c r="B4">
        <v>14</v>
      </c>
      <c r="C4">
        <v>6</v>
      </c>
      <c r="D4">
        <v>10</v>
      </c>
      <c r="E4">
        <v>10</v>
      </c>
      <c r="F4">
        <v>10</v>
      </c>
      <c r="G4">
        <v>0</v>
      </c>
      <c r="H4">
        <v>4</v>
      </c>
      <c r="I4">
        <v>6</v>
      </c>
      <c r="J4">
        <v>0.7</v>
      </c>
      <c r="K4">
        <v>3.7255001068115199</v>
      </c>
      <c r="L4" s="7">
        <v>2.12992668151856</v>
      </c>
      <c r="M4">
        <v>1.7113456726074201</v>
      </c>
      <c r="N4">
        <v>3.2912960052490199</v>
      </c>
      <c r="O4">
        <v>1</v>
      </c>
      <c r="P4">
        <v>1</v>
      </c>
      <c r="Q4">
        <v>5</v>
      </c>
      <c r="R4" s="12">
        <v>0.2</v>
      </c>
      <c r="S4" s="12">
        <f t="shared" si="0"/>
        <v>0.1</v>
      </c>
      <c r="T4">
        <v>1.2244358062744101</v>
      </c>
      <c r="U4">
        <v>1.1473345756530799</v>
      </c>
      <c r="V4">
        <v>1.07429599761963</v>
      </c>
      <c r="W4" s="13">
        <v>7.3038578033447293E-2</v>
      </c>
      <c r="X4">
        <v>0.15013980865478499</v>
      </c>
      <c r="Y4">
        <v>0.15013980865478499</v>
      </c>
      <c r="Z4">
        <v>0.1</v>
      </c>
      <c r="AA4">
        <v>0.4</v>
      </c>
      <c r="AB4">
        <v>0.8</v>
      </c>
      <c r="AC4">
        <v>0.53333333333333299</v>
      </c>
      <c r="AD4">
        <v>0.6</v>
      </c>
      <c r="AE4">
        <v>0.3</v>
      </c>
    </row>
    <row r="5" spans="1:31" s="7" customFormat="1" x14ac:dyDescent="0.15">
      <c r="A5" s="24">
        <v>841</v>
      </c>
      <c r="B5" s="7">
        <v>15</v>
      </c>
      <c r="C5" s="7">
        <v>5</v>
      </c>
      <c r="D5" s="7">
        <v>10</v>
      </c>
      <c r="E5" s="7">
        <v>10</v>
      </c>
      <c r="F5" s="7">
        <v>10</v>
      </c>
      <c r="G5" s="7">
        <v>0</v>
      </c>
      <c r="H5" s="7">
        <v>5</v>
      </c>
      <c r="I5" s="7">
        <v>5</v>
      </c>
      <c r="J5" s="7">
        <v>0.75</v>
      </c>
      <c r="K5" s="7">
        <v>5.5779495239257804</v>
      </c>
      <c r="L5" s="7">
        <v>2.1462345123290998</v>
      </c>
      <c r="M5" s="7">
        <v>1.3056335449218699</v>
      </c>
      <c r="N5" s="7">
        <v>5.1822357177734402</v>
      </c>
      <c r="O5" s="7">
        <v>3</v>
      </c>
      <c r="P5" s="7">
        <v>3</v>
      </c>
      <c r="Q5" s="7">
        <v>11</v>
      </c>
      <c r="R5" s="26">
        <v>0.2727</v>
      </c>
      <c r="S5" s="26">
        <f t="shared" si="0"/>
        <v>0.3</v>
      </c>
      <c r="T5" s="7">
        <v>1.9648456573486299</v>
      </c>
      <c r="U5" s="7">
        <v>1.7565677165985101</v>
      </c>
      <c r="V5" s="7">
        <v>1.7051146030426001</v>
      </c>
      <c r="W5" s="7">
        <v>5.1453113555908203E-2</v>
      </c>
      <c r="X5" s="7">
        <v>0.25973105430603</v>
      </c>
      <c r="Y5" s="7">
        <v>0.25973105430603</v>
      </c>
      <c r="Z5" s="7">
        <v>0.3</v>
      </c>
      <c r="AA5" s="7">
        <v>0.8</v>
      </c>
      <c r="AB5" s="7">
        <v>0.72727272727272696</v>
      </c>
      <c r="AC5" s="7">
        <v>0.76190476190476197</v>
      </c>
      <c r="AD5" s="7">
        <v>0.2</v>
      </c>
      <c r="AE5" s="7">
        <v>0.5</v>
      </c>
    </row>
    <row r="6" spans="1:31" x14ac:dyDescent="0.15">
      <c r="A6" s="4">
        <v>390</v>
      </c>
      <c r="B6">
        <v>14</v>
      </c>
      <c r="C6">
        <v>6</v>
      </c>
      <c r="D6">
        <v>10</v>
      </c>
      <c r="E6">
        <v>10</v>
      </c>
      <c r="F6">
        <v>10</v>
      </c>
      <c r="G6">
        <v>0</v>
      </c>
      <c r="H6">
        <v>4</v>
      </c>
      <c r="I6">
        <v>6</v>
      </c>
      <c r="J6">
        <v>0.7</v>
      </c>
      <c r="K6">
        <v>4.38785743713379</v>
      </c>
      <c r="L6" s="7">
        <v>2.17059326171875</v>
      </c>
      <c r="M6">
        <v>1.5167388916015601</v>
      </c>
      <c r="N6">
        <v>4.4534053802490199</v>
      </c>
      <c r="O6">
        <v>2</v>
      </c>
      <c r="P6">
        <v>2</v>
      </c>
      <c r="Q6">
        <v>7</v>
      </c>
      <c r="R6" s="12">
        <v>0.28570000000000001</v>
      </c>
      <c r="S6" s="12">
        <f t="shared" si="0"/>
        <v>0.2</v>
      </c>
      <c r="T6">
        <v>1.5736713409423799</v>
      </c>
      <c r="U6">
        <v>1.3941802978515601</v>
      </c>
      <c r="V6">
        <v>1.3693425655364999</v>
      </c>
      <c r="W6" s="13">
        <v>2.4837732315063501E-2</v>
      </c>
      <c r="X6">
        <v>0.20432877540588401</v>
      </c>
      <c r="Y6">
        <v>0.20432877540588401</v>
      </c>
      <c r="Z6">
        <v>0.2</v>
      </c>
      <c r="AA6">
        <v>0.5</v>
      </c>
      <c r="AB6">
        <v>0.71428571428571397</v>
      </c>
      <c r="AC6">
        <v>0.58823529411764697</v>
      </c>
      <c r="AD6">
        <v>0.5</v>
      </c>
      <c r="AE6">
        <v>0.3</v>
      </c>
    </row>
    <row r="7" spans="1:31" x14ac:dyDescent="0.15">
      <c r="A7" s="4">
        <v>774</v>
      </c>
      <c r="B7">
        <v>15</v>
      </c>
      <c r="C7">
        <v>5</v>
      </c>
      <c r="D7">
        <v>10</v>
      </c>
      <c r="E7">
        <v>10</v>
      </c>
      <c r="F7">
        <v>10</v>
      </c>
      <c r="G7">
        <v>0</v>
      </c>
      <c r="H7">
        <v>5</v>
      </c>
      <c r="I7">
        <v>5</v>
      </c>
      <c r="J7">
        <v>0.75</v>
      </c>
      <c r="K7">
        <v>4.5879154205322301</v>
      </c>
      <c r="L7" s="7">
        <v>2.3017005920410201</v>
      </c>
      <c r="M7">
        <v>1.68941307067871</v>
      </c>
      <c r="N7">
        <v>3.34785652160644</v>
      </c>
      <c r="O7">
        <v>2</v>
      </c>
      <c r="P7">
        <v>2</v>
      </c>
      <c r="Q7">
        <v>9</v>
      </c>
      <c r="R7" s="12">
        <v>0.22220000000000001</v>
      </c>
      <c r="S7" s="12">
        <f t="shared" si="0"/>
        <v>0.2</v>
      </c>
      <c r="T7">
        <v>1.59369468688965</v>
      </c>
      <c r="U7">
        <v>1.4986766576767001</v>
      </c>
      <c r="V7">
        <v>1.38804054260254</v>
      </c>
      <c r="W7" s="13">
        <v>0.11063611507415801</v>
      </c>
      <c r="X7">
        <v>0.20565414428710899</v>
      </c>
      <c r="Y7">
        <v>0.20565414428710899</v>
      </c>
      <c r="Z7">
        <v>0.2</v>
      </c>
      <c r="AA7">
        <v>0.7</v>
      </c>
      <c r="AB7">
        <v>0.77777777777777801</v>
      </c>
      <c r="AC7">
        <v>0.73684210526315796</v>
      </c>
      <c r="AD7">
        <v>0.3</v>
      </c>
      <c r="AE7">
        <v>0.5</v>
      </c>
    </row>
    <row r="8" spans="1:31" x14ac:dyDescent="0.15">
      <c r="A8" s="4">
        <v>678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4.44091796875</v>
      </c>
      <c r="L8" s="7">
        <v>2.4224262237548801</v>
      </c>
      <c r="M8">
        <v>1.8762359619140601</v>
      </c>
      <c r="N8">
        <v>5.9480266571044904</v>
      </c>
      <c r="O8">
        <v>3</v>
      </c>
      <c r="P8">
        <v>3</v>
      </c>
      <c r="Q8">
        <v>12</v>
      </c>
      <c r="R8" s="12">
        <v>0.25</v>
      </c>
      <c r="S8" s="12">
        <f t="shared" si="0"/>
        <v>0.3</v>
      </c>
      <c r="T8">
        <v>1.51230239868164</v>
      </c>
      <c r="U8">
        <v>1.27843034267425</v>
      </c>
      <c r="V8">
        <v>1.3053216934204099</v>
      </c>
      <c r="W8" s="13">
        <v>2.6891350746154799E-2</v>
      </c>
      <c r="X8">
        <v>0.20698070526123</v>
      </c>
      <c r="Y8">
        <v>0.20698070526123</v>
      </c>
      <c r="Z8">
        <v>0.3</v>
      </c>
      <c r="AA8">
        <v>0.9</v>
      </c>
      <c r="AB8">
        <v>0.75</v>
      </c>
      <c r="AC8">
        <v>0.81818181818181801</v>
      </c>
      <c r="AD8">
        <v>0.1</v>
      </c>
      <c r="AE8">
        <v>0.6</v>
      </c>
    </row>
    <row r="9" spans="1:31" x14ac:dyDescent="0.15">
      <c r="A9" s="4">
        <v>119</v>
      </c>
      <c r="B9">
        <v>14</v>
      </c>
      <c r="C9">
        <v>6</v>
      </c>
      <c r="D9">
        <v>10</v>
      </c>
      <c r="E9">
        <v>10</v>
      </c>
      <c r="F9">
        <v>10</v>
      </c>
      <c r="G9">
        <v>0</v>
      </c>
      <c r="H9">
        <v>4</v>
      </c>
      <c r="I9">
        <v>6</v>
      </c>
      <c r="J9">
        <v>0.7</v>
      </c>
      <c r="K9">
        <v>4.3686408996581996</v>
      </c>
      <c r="L9" s="7">
        <v>2.4335365295410201</v>
      </c>
      <c r="M9">
        <v>2.13887214660644</v>
      </c>
      <c r="N9">
        <v>4.3466472625732404</v>
      </c>
      <c r="O9">
        <v>1</v>
      </c>
      <c r="P9">
        <v>1</v>
      </c>
      <c r="Q9">
        <v>7</v>
      </c>
      <c r="R9" s="12">
        <v>0.1429</v>
      </c>
      <c r="S9" s="12">
        <f t="shared" si="0"/>
        <v>0.1</v>
      </c>
      <c r="T9">
        <v>1.4554977416992201</v>
      </c>
      <c r="U9">
        <v>1.32540655136108</v>
      </c>
      <c r="V9">
        <v>1.2578763961792001</v>
      </c>
      <c r="W9" s="13">
        <v>6.7530155181884793E-2</v>
      </c>
      <c r="X9">
        <v>0.19762134552002</v>
      </c>
      <c r="Y9">
        <v>0.19762134552002</v>
      </c>
      <c r="Z9">
        <v>0.1</v>
      </c>
      <c r="AA9">
        <v>0.6</v>
      </c>
      <c r="AB9">
        <v>0.85714285714285698</v>
      </c>
      <c r="AC9">
        <v>0.70588235294117596</v>
      </c>
      <c r="AD9">
        <v>0.4</v>
      </c>
      <c r="AE9">
        <v>0.5</v>
      </c>
    </row>
    <row r="10" spans="1:31" x14ac:dyDescent="0.15">
      <c r="A10" s="4">
        <v>712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3.8304862976074201</v>
      </c>
      <c r="L10" s="7">
        <v>2.4365577697753902</v>
      </c>
      <c r="M10">
        <v>2.0268630981445299</v>
      </c>
      <c r="N10">
        <v>4.0611400604248002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1.32381820678711</v>
      </c>
      <c r="U10">
        <v>1.19930648803711</v>
      </c>
      <c r="V10">
        <v>1.15740430355072</v>
      </c>
      <c r="W10" s="13">
        <v>4.1902184486389202E-2</v>
      </c>
      <c r="X10">
        <v>0.16641390323638899</v>
      </c>
      <c r="Y10">
        <v>0.16641390323638899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250</v>
      </c>
      <c r="B11">
        <v>15</v>
      </c>
      <c r="C11">
        <v>5</v>
      </c>
      <c r="D11">
        <v>10</v>
      </c>
      <c r="E11">
        <v>10</v>
      </c>
      <c r="F11">
        <v>10</v>
      </c>
      <c r="G11">
        <v>0</v>
      </c>
      <c r="H11">
        <v>5</v>
      </c>
      <c r="I11">
        <v>5</v>
      </c>
      <c r="J11">
        <v>0.75</v>
      </c>
      <c r="K11">
        <v>5.1424427032470703</v>
      </c>
      <c r="L11" s="7">
        <v>2.4484481811523402</v>
      </c>
      <c r="M11">
        <v>1.6546936035156199</v>
      </c>
      <c r="N11">
        <v>3.80046463012695</v>
      </c>
      <c r="O11">
        <v>2</v>
      </c>
      <c r="P11">
        <v>2</v>
      </c>
      <c r="Q11">
        <v>8</v>
      </c>
      <c r="R11" s="12">
        <v>0.25</v>
      </c>
      <c r="S11" s="12">
        <f t="shared" si="0"/>
        <v>0.2</v>
      </c>
      <c r="T11">
        <v>1.71976661682129</v>
      </c>
      <c r="U11">
        <v>1.5939807891845701</v>
      </c>
      <c r="V11">
        <v>1.47818791866302</v>
      </c>
      <c r="W11" s="13">
        <v>0.11579287052154499</v>
      </c>
      <c r="X11">
        <v>0.24157869815826399</v>
      </c>
      <c r="Y11">
        <v>0.24157869815826399</v>
      </c>
      <c r="Z11">
        <v>0.2</v>
      </c>
      <c r="AA11">
        <v>0.6</v>
      </c>
      <c r="AB11">
        <v>0.75</v>
      </c>
      <c r="AC11">
        <v>0.66666666666666696</v>
      </c>
      <c r="AD11">
        <v>0.4</v>
      </c>
      <c r="AE11">
        <v>0.4</v>
      </c>
    </row>
    <row r="12" spans="1:31" x14ac:dyDescent="0.15">
      <c r="A12" s="4">
        <v>78</v>
      </c>
      <c r="B12">
        <v>15</v>
      </c>
      <c r="C12">
        <v>5</v>
      </c>
      <c r="D12">
        <v>10</v>
      </c>
      <c r="E12">
        <v>10</v>
      </c>
      <c r="F12">
        <v>10</v>
      </c>
      <c r="G12">
        <v>0</v>
      </c>
      <c r="H12">
        <v>5</v>
      </c>
      <c r="I12">
        <v>5</v>
      </c>
      <c r="J12">
        <v>0.75</v>
      </c>
      <c r="K12">
        <v>5.1870536804199201</v>
      </c>
      <c r="L12" s="7">
        <v>2.6121311187744101</v>
      </c>
      <c r="M12">
        <v>2.1877632141113299</v>
      </c>
      <c r="N12">
        <v>4.30110740661621</v>
      </c>
      <c r="O12">
        <v>3</v>
      </c>
      <c r="P12">
        <v>3</v>
      </c>
      <c r="Q12">
        <v>13</v>
      </c>
      <c r="R12" s="12">
        <v>0.23080000000000001</v>
      </c>
      <c r="S12" s="12">
        <f t="shared" si="0"/>
        <v>0.3</v>
      </c>
      <c r="T12">
        <v>1.90737533569336</v>
      </c>
      <c r="U12">
        <v>1.7600345611572299</v>
      </c>
      <c r="V12">
        <v>1.63998091220856</v>
      </c>
      <c r="W12" s="13">
        <v>0.120053648948669</v>
      </c>
      <c r="X12">
        <v>0.26739442348480202</v>
      </c>
      <c r="Y12">
        <v>0.26739442348480202</v>
      </c>
      <c r="Z12">
        <v>0.3</v>
      </c>
      <c r="AA12">
        <v>1</v>
      </c>
      <c r="AB12">
        <v>0.76923076923076905</v>
      </c>
      <c r="AC12">
        <v>0.86956521739130399</v>
      </c>
      <c r="AD12">
        <v>0</v>
      </c>
      <c r="AE12">
        <v>0.7</v>
      </c>
    </row>
    <row r="13" spans="1:31" x14ac:dyDescent="0.15">
      <c r="A13" s="4">
        <v>493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5.0703258514404297</v>
      </c>
      <c r="L13" s="7">
        <v>2.62752342224121</v>
      </c>
      <c r="M13">
        <v>1.81320571899414</v>
      </c>
      <c r="N13">
        <v>4.7498149871826199</v>
      </c>
      <c r="O13">
        <v>2</v>
      </c>
      <c r="P13">
        <v>2</v>
      </c>
      <c r="Q13">
        <v>9</v>
      </c>
      <c r="R13" s="12">
        <v>0.22220000000000001</v>
      </c>
      <c r="S13" s="12">
        <f t="shared" si="0"/>
        <v>0.2</v>
      </c>
      <c r="T13">
        <v>1.41508293151855</v>
      </c>
      <c r="U13">
        <v>1.2839426994323699</v>
      </c>
      <c r="V13">
        <v>1.2195917367935201</v>
      </c>
      <c r="W13" s="13">
        <v>6.4350962638854994E-2</v>
      </c>
      <c r="X13">
        <v>0.19549119472503701</v>
      </c>
      <c r="Y13">
        <v>0.19549119472503701</v>
      </c>
      <c r="Z13">
        <v>0.2</v>
      </c>
      <c r="AA13">
        <v>0.7</v>
      </c>
      <c r="AB13">
        <v>0.77777777777777801</v>
      </c>
      <c r="AC13">
        <v>0.73684210526315796</v>
      </c>
      <c r="AD13">
        <v>0.3</v>
      </c>
      <c r="AE13">
        <v>0.5</v>
      </c>
    </row>
    <row r="14" spans="1:31" x14ac:dyDescent="0.15">
      <c r="A14" s="4">
        <v>59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5.88527488708496</v>
      </c>
      <c r="L14" s="7">
        <v>2.63079833984375</v>
      </c>
      <c r="M14">
        <v>1.4751014709472701</v>
      </c>
      <c r="N14">
        <v>4.1975421905517596</v>
      </c>
      <c r="O14">
        <v>3</v>
      </c>
      <c r="P14">
        <v>3</v>
      </c>
      <c r="Q14">
        <v>12</v>
      </c>
      <c r="R14" s="12">
        <v>0.25</v>
      </c>
      <c r="S14" s="12">
        <f t="shared" si="0"/>
        <v>0.3</v>
      </c>
      <c r="T14">
        <v>1.8753356933593699</v>
      </c>
      <c r="U14">
        <v>1.7415421009063701</v>
      </c>
      <c r="V14">
        <v>1.6032752990722701</v>
      </c>
      <c r="W14" s="13">
        <v>0.138266801834106</v>
      </c>
      <c r="X14">
        <v>0.27206039428710899</v>
      </c>
      <c r="Y14">
        <v>0.27206039428710899</v>
      </c>
      <c r="Z14">
        <v>0.3</v>
      </c>
      <c r="AA14">
        <v>0.9</v>
      </c>
      <c r="AB14">
        <v>0.75</v>
      </c>
      <c r="AC14">
        <v>0.81818181818181801</v>
      </c>
      <c r="AD14">
        <v>0.1</v>
      </c>
      <c r="AE14">
        <v>0.6</v>
      </c>
    </row>
    <row r="15" spans="1:31" s="7" customFormat="1" x14ac:dyDescent="0.15">
      <c r="A15" s="24">
        <v>971</v>
      </c>
      <c r="B15" s="7">
        <v>15</v>
      </c>
      <c r="C15" s="7">
        <v>5</v>
      </c>
      <c r="D15" s="7">
        <v>10</v>
      </c>
      <c r="E15" s="7">
        <v>10</v>
      </c>
      <c r="F15" s="7">
        <v>10</v>
      </c>
      <c r="G15" s="7">
        <v>0</v>
      </c>
      <c r="H15" s="7">
        <v>5</v>
      </c>
      <c r="I15" s="7">
        <v>5</v>
      </c>
      <c r="J15" s="7">
        <v>0.75</v>
      </c>
      <c r="K15" s="7">
        <v>5.5693740844726598</v>
      </c>
      <c r="L15" s="7">
        <v>2.6390514373779301</v>
      </c>
      <c r="M15" s="7">
        <v>1.64603042602539</v>
      </c>
      <c r="N15" s="7">
        <v>3.8745975494384801</v>
      </c>
      <c r="O15" s="7">
        <v>3</v>
      </c>
      <c r="P15" s="7">
        <v>3</v>
      </c>
      <c r="Q15" s="7">
        <v>13</v>
      </c>
      <c r="R15" s="26">
        <v>0.23080000000000001</v>
      </c>
      <c r="S15" s="26">
        <f t="shared" si="0"/>
        <v>0.3</v>
      </c>
      <c r="T15" s="7">
        <v>1.8709201812744101</v>
      </c>
      <c r="U15" s="7">
        <v>1.7435611486434901</v>
      </c>
      <c r="V15" s="7">
        <v>1.5970151424407999</v>
      </c>
      <c r="W15" s="7">
        <v>0.146546006202698</v>
      </c>
      <c r="X15" s="7">
        <v>0.273905038833618</v>
      </c>
      <c r="Y15" s="7">
        <v>0.273905038833618</v>
      </c>
      <c r="Z15" s="7">
        <v>0.3</v>
      </c>
      <c r="AA15" s="7">
        <v>1</v>
      </c>
      <c r="AB15" s="7">
        <v>0.76923076923076905</v>
      </c>
      <c r="AC15" s="7">
        <v>0.86956521739130399</v>
      </c>
      <c r="AD15" s="7">
        <v>0</v>
      </c>
      <c r="AE15" s="7">
        <v>0.7</v>
      </c>
    </row>
    <row r="16" spans="1:31" x14ac:dyDescent="0.15">
      <c r="A16" s="4">
        <v>918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4.6910953521728498</v>
      </c>
      <c r="L16" s="7">
        <v>2.92262458801269</v>
      </c>
      <c r="M16">
        <v>2.3407936096191402</v>
      </c>
      <c r="N16">
        <v>3.4514465332031201</v>
      </c>
      <c r="O16">
        <v>1</v>
      </c>
      <c r="P16">
        <v>1</v>
      </c>
      <c r="Q16">
        <v>8</v>
      </c>
      <c r="R16" s="12">
        <v>0.125</v>
      </c>
      <c r="S16" s="12">
        <f t="shared" si="0"/>
        <v>0.1</v>
      </c>
      <c r="T16">
        <v>1.4240264892578101</v>
      </c>
      <c r="U16">
        <v>1.3423423767089799</v>
      </c>
      <c r="V16">
        <v>1.2150061130523699</v>
      </c>
      <c r="W16" s="13">
        <v>0.12733626365661599</v>
      </c>
      <c r="X16">
        <v>0.209020376205444</v>
      </c>
      <c r="Y16">
        <v>0.209020376205444</v>
      </c>
      <c r="Z16">
        <v>0.1</v>
      </c>
      <c r="AA16">
        <v>0.7</v>
      </c>
      <c r="AB16">
        <v>0.875</v>
      </c>
      <c r="AC16">
        <v>0.77777777777777801</v>
      </c>
      <c r="AD16">
        <v>0.3</v>
      </c>
      <c r="AE16">
        <v>0.6</v>
      </c>
    </row>
    <row r="17" spans="1:31" x14ac:dyDescent="0.15">
      <c r="A17" s="4">
        <v>888</v>
      </c>
      <c r="B17">
        <v>11</v>
      </c>
      <c r="C17">
        <v>9</v>
      </c>
      <c r="D17">
        <v>10</v>
      </c>
      <c r="E17">
        <v>10</v>
      </c>
      <c r="F17">
        <v>8</v>
      </c>
      <c r="G17">
        <v>2</v>
      </c>
      <c r="H17">
        <v>3</v>
      </c>
      <c r="I17">
        <v>7</v>
      </c>
      <c r="J17">
        <v>0.55000000000000004</v>
      </c>
      <c r="K17">
        <v>5.3221569061279297</v>
      </c>
      <c r="L17" s="7">
        <v>2.9267635345459002</v>
      </c>
      <c r="M17">
        <v>1.6298122406005899</v>
      </c>
      <c r="N17">
        <v>6.1318473815918004</v>
      </c>
      <c r="O17">
        <v>3</v>
      </c>
      <c r="P17">
        <v>3</v>
      </c>
      <c r="Q17">
        <v>10</v>
      </c>
      <c r="R17" s="12">
        <v>0.3</v>
      </c>
      <c r="S17" s="12">
        <f t="shared" si="0"/>
        <v>0.3</v>
      </c>
      <c r="T17">
        <v>1.49039459228516</v>
      </c>
      <c r="U17">
        <v>1.2271867990493801</v>
      </c>
      <c r="V17">
        <v>1.30383849143982</v>
      </c>
      <c r="W17" s="13">
        <v>7.6651692390441895E-2</v>
      </c>
      <c r="X17">
        <v>0.186556100845337</v>
      </c>
      <c r="Y17">
        <v>0.186556100845337</v>
      </c>
      <c r="Z17">
        <v>0.3</v>
      </c>
      <c r="AA17">
        <v>0.7</v>
      </c>
      <c r="AB17">
        <v>0.7</v>
      </c>
      <c r="AC17">
        <v>0.7</v>
      </c>
      <c r="AD17">
        <v>0.3</v>
      </c>
      <c r="AE17">
        <v>0.4</v>
      </c>
    </row>
    <row r="18" spans="1:31" x14ac:dyDescent="0.15">
      <c r="A18" s="4">
        <v>340</v>
      </c>
      <c r="B18">
        <v>14</v>
      </c>
      <c r="C18">
        <v>6</v>
      </c>
      <c r="D18">
        <v>10</v>
      </c>
      <c r="E18">
        <v>10</v>
      </c>
      <c r="F18">
        <v>10</v>
      </c>
      <c r="G18">
        <v>0</v>
      </c>
      <c r="H18">
        <v>4</v>
      </c>
      <c r="I18">
        <v>6</v>
      </c>
      <c r="J18">
        <v>0.7</v>
      </c>
      <c r="K18">
        <v>4.7457599639892596</v>
      </c>
      <c r="L18" s="7">
        <v>2.9280128479003902</v>
      </c>
      <c r="M18">
        <v>2.2725734710693399</v>
      </c>
      <c r="N18">
        <v>3.45197677612305</v>
      </c>
      <c r="O18">
        <v>2</v>
      </c>
      <c r="P18">
        <v>2</v>
      </c>
      <c r="Q18">
        <v>11</v>
      </c>
      <c r="R18" s="12">
        <v>0.18179999999999999</v>
      </c>
      <c r="S18" s="12">
        <f t="shared" si="0"/>
        <v>0.2</v>
      </c>
      <c r="T18">
        <v>1.65671157836914</v>
      </c>
      <c r="U18">
        <v>1.5590281486511199</v>
      </c>
      <c r="V18">
        <v>1.4025862216949501</v>
      </c>
      <c r="W18" s="13">
        <v>0.15644192695617701</v>
      </c>
      <c r="X18">
        <v>0.254125356674194</v>
      </c>
      <c r="Y18">
        <v>0.254125356674194</v>
      </c>
      <c r="Z18">
        <v>0.2</v>
      </c>
      <c r="AA18">
        <v>0.9</v>
      </c>
      <c r="AB18">
        <v>0.81818181818181801</v>
      </c>
      <c r="AC18">
        <v>0.85714285714285698</v>
      </c>
      <c r="AD18">
        <v>0.1</v>
      </c>
      <c r="AE18">
        <v>0.7</v>
      </c>
    </row>
    <row r="19" spans="1:31" x14ac:dyDescent="0.15">
      <c r="A19" s="4">
        <v>402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5.3525123596191397</v>
      </c>
      <c r="L19" s="7">
        <v>2.9465026855468701</v>
      </c>
      <c r="M19">
        <v>1.9305171966552701</v>
      </c>
      <c r="N19">
        <v>4.3217105865478498</v>
      </c>
      <c r="O19">
        <v>2</v>
      </c>
      <c r="P19">
        <v>2</v>
      </c>
      <c r="Q19">
        <v>11</v>
      </c>
      <c r="R19" s="12">
        <v>0.18179999999999999</v>
      </c>
      <c r="S19" s="12">
        <f t="shared" si="0"/>
        <v>0.2</v>
      </c>
      <c r="T19">
        <v>1.6804618835449201</v>
      </c>
      <c r="U19">
        <v>1.54594802856445</v>
      </c>
      <c r="V19">
        <v>1.4212274551391599</v>
      </c>
      <c r="W19" s="13">
        <v>0.124720573425293</v>
      </c>
      <c r="X19">
        <v>0.259234428405762</v>
      </c>
      <c r="Y19">
        <v>0.259234428405762</v>
      </c>
      <c r="Z19">
        <v>0.2</v>
      </c>
      <c r="AA19">
        <v>0.9</v>
      </c>
      <c r="AB19">
        <v>0.81818181818181801</v>
      </c>
      <c r="AC19">
        <v>0.85714285714285698</v>
      </c>
      <c r="AD19">
        <v>0.1</v>
      </c>
      <c r="AE19">
        <v>0.7</v>
      </c>
    </row>
    <row r="20" spans="1:31" x14ac:dyDescent="0.15">
      <c r="A20" s="4">
        <v>886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4.3056831359863299</v>
      </c>
      <c r="L20" s="7">
        <v>2.9554023742675799</v>
      </c>
      <c r="M20">
        <v>2.3007888793945299</v>
      </c>
      <c r="N20">
        <v>3.56577491760254</v>
      </c>
      <c r="O20">
        <v>1</v>
      </c>
      <c r="P20">
        <v>1</v>
      </c>
      <c r="Q20">
        <v>7</v>
      </c>
      <c r="R20" s="12">
        <v>0.1429</v>
      </c>
      <c r="S20" s="12">
        <f t="shared" si="0"/>
        <v>0.1</v>
      </c>
      <c r="T20">
        <v>1.3386402130127</v>
      </c>
      <c r="U20">
        <v>1.2534433603286701</v>
      </c>
      <c r="V20">
        <v>1.1390419006347701</v>
      </c>
      <c r="W20" s="13">
        <v>0.114401459693909</v>
      </c>
      <c r="X20">
        <v>0.19959831237792999</v>
      </c>
      <c r="Y20">
        <v>0.19959831237792999</v>
      </c>
      <c r="Z20">
        <v>0.1</v>
      </c>
      <c r="AA20">
        <v>0.6</v>
      </c>
      <c r="AB20">
        <v>0.85714285714285698</v>
      </c>
      <c r="AC20">
        <v>0.70588235294117596</v>
      </c>
      <c r="AD20">
        <v>0.4</v>
      </c>
      <c r="AE20">
        <v>0.5</v>
      </c>
    </row>
    <row r="21" spans="1:31" s="20" customFormat="1" x14ac:dyDescent="0.15">
      <c r="A21" s="25">
        <v>287</v>
      </c>
      <c r="B21" s="20">
        <v>13</v>
      </c>
      <c r="C21" s="20">
        <v>7</v>
      </c>
      <c r="D21" s="20">
        <v>10</v>
      </c>
      <c r="E21" s="20">
        <v>10</v>
      </c>
      <c r="F21" s="20">
        <v>10</v>
      </c>
      <c r="G21" s="20">
        <v>0</v>
      </c>
      <c r="H21" s="20">
        <v>3</v>
      </c>
      <c r="I21" s="20">
        <v>7</v>
      </c>
      <c r="J21" s="20">
        <v>0.65</v>
      </c>
      <c r="K21" s="20">
        <v>4.0195064544677699</v>
      </c>
      <c r="L21" s="20">
        <v>2.9595031738281201</v>
      </c>
      <c r="M21" s="20">
        <v>3.0390090942382799</v>
      </c>
      <c r="N21" s="20">
        <v>3.6469268798828098</v>
      </c>
      <c r="O21" s="20">
        <v>1</v>
      </c>
      <c r="P21" s="20">
        <v>1</v>
      </c>
      <c r="Q21" s="20">
        <v>9</v>
      </c>
      <c r="R21" s="27">
        <v>0.1111</v>
      </c>
      <c r="S21" s="27">
        <f t="shared" si="0"/>
        <v>0.1</v>
      </c>
      <c r="T21" s="20">
        <v>1.19313812255859</v>
      </c>
      <c r="U21" s="20">
        <v>1.1318773031234699</v>
      </c>
      <c r="V21" s="20">
        <v>1.01965427398682</v>
      </c>
      <c r="W21" s="20">
        <v>0.11222302913665801</v>
      </c>
      <c r="X21" s="20">
        <v>0.17348384857177701</v>
      </c>
      <c r="Y21" s="20">
        <v>0.17348384857177701</v>
      </c>
      <c r="Z21" s="20">
        <v>0.1</v>
      </c>
      <c r="AA21" s="20">
        <v>0.8</v>
      </c>
      <c r="AB21" s="20">
        <v>0.88888888888888895</v>
      </c>
      <c r="AC21" s="20">
        <v>0.84210526315789502</v>
      </c>
      <c r="AD21" s="20">
        <v>0.2</v>
      </c>
      <c r="AE21" s="20">
        <v>0.7</v>
      </c>
    </row>
    <row r="22" spans="1:31" x14ac:dyDescent="0.15">
      <c r="A22" s="4">
        <v>663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6.1944942474365199</v>
      </c>
      <c r="L22" s="7">
        <v>4.0158843994140598</v>
      </c>
      <c r="M22">
        <v>1.4050445556640601</v>
      </c>
      <c r="N22">
        <v>7.6294898986816397</v>
      </c>
      <c r="O22">
        <v>2</v>
      </c>
      <c r="P22">
        <v>2</v>
      </c>
      <c r="Q22">
        <v>11</v>
      </c>
      <c r="R22" s="12">
        <v>0.18179999999999999</v>
      </c>
      <c r="S22" s="12">
        <f t="shared" ref="S22:S52" si="1">O22/E22</f>
        <v>0.2</v>
      </c>
      <c r="T22">
        <v>1.65445709228516</v>
      </c>
      <c r="U22">
        <v>1.3580245971679701</v>
      </c>
      <c r="V22">
        <v>1.38643527030945</v>
      </c>
      <c r="W22" s="13">
        <v>2.8410673141479499E-2</v>
      </c>
      <c r="X22">
        <v>0.26802182197570801</v>
      </c>
      <c r="Y22">
        <v>0.26802182197570801</v>
      </c>
      <c r="Z22">
        <v>0.2</v>
      </c>
      <c r="AA22">
        <v>0.9</v>
      </c>
      <c r="AB22">
        <v>0.81818181818181801</v>
      </c>
      <c r="AC22">
        <v>0.85714285714285698</v>
      </c>
      <c r="AD22">
        <v>0.1</v>
      </c>
      <c r="AE22">
        <v>0.7</v>
      </c>
    </row>
    <row r="23" spans="1:31" x14ac:dyDescent="0.15">
      <c r="A23" s="4">
        <v>771</v>
      </c>
      <c r="B23">
        <v>12</v>
      </c>
      <c r="C23">
        <v>8</v>
      </c>
      <c r="D23">
        <v>10</v>
      </c>
      <c r="E23">
        <v>10</v>
      </c>
      <c r="F23">
        <v>10</v>
      </c>
      <c r="G23">
        <v>0</v>
      </c>
      <c r="H23">
        <v>2</v>
      </c>
      <c r="I23">
        <v>8</v>
      </c>
      <c r="J23">
        <v>0.6</v>
      </c>
      <c r="K23">
        <v>5.97141456604004</v>
      </c>
      <c r="L23" s="7">
        <v>4.1214008331298801</v>
      </c>
      <c r="M23">
        <v>2.4947872161865199</v>
      </c>
      <c r="N23">
        <v>7.2168121337890598</v>
      </c>
      <c r="O23">
        <v>1</v>
      </c>
      <c r="P23">
        <v>1</v>
      </c>
      <c r="Q23">
        <v>9</v>
      </c>
      <c r="R23" s="12">
        <v>0.1111</v>
      </c>
      <c r="S23" s="12">
        <f t="shared" si="1"/>
        <v>0.1</v>
      </c>
      <c r="T23">
        <v>1.65915679931641</v>
      </c>
      <c r="U23">
        <v>1.4396772384643599</v>
      </c>
      <c r="V23">
        <v>1.40558934211731</v>
      </c>
      <c r="W23" s="13">
        <v>3.4087896347045898E-2</v>
      </c>
      <c r="X23">
        <v>0.25356745719909701</v>
      </c>
      <c r="Y23">
        <v>0.25356745719909701</v>
      </c>
      <c r="Z23">
        <v>0.1</v>
      </c>
      <c r="AA23">
        <v>0.8</v>
      </c>
      <c r="AB23">
        <v>0.88888888888888895</v>
      </c>
      <c r="AC23">
        <v>0.84210526315789502</v>
      </c>
      <c r="AD23">
        <v>0.2</v>
      </c>
      <c r="AE23">
        <v>0.7</v>
      </c>
    </row>
    <row r="24" spans="1:31" x14ac:dyDescent="0.15">
      <c r="A24" s="4">
        <v>478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4.9943904876709002</v>
      </c>
      <c r="L24" s="7">
        <v>4.1260299682617196</v>
      </c>
      <c r="M24">
        <v>4.0594615936279297</v>
      </c>
      <c r="N24">
        <v>8.6095924377441406</v>
      </c>
      <c r="O24">
        <v>1</v>
      </c>
      <c r="P24">
        <v>1</v>
      </c>
      <c r="Q24">
        <v>10</v>
      </c>
      <c r="R24" s="12">
        <v>0.1</v>
      </c>
      <c r="S24" s="12">
        <f t="shared" si="1"/>
        <v>0.1</v>
      </c>
      <c r="T24">
        <v>1.5057888031005899</v>
      </c>
      <c r="U24">
        <v>1.2243556976318399</v>
      </c>
      <c r="V24">
        <v>1.2418905496597299</v>
      </c>
      <c r="W24" s="13">
        <v>1.7534852027893101E-2</v>
      </c>
      <c r="X24">
        <v>0.26389825344085699</v>
      </c>
      <c r="Y24">
        <v>0.26389825344085699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166</v>
      </c>
      <c r="B25">
        <v>9</v>
      </c>
      <c r="C25">
        <v>11</v>
      </c>
      <c r="D25">
        <v>10</v>
      </c>
      <c r="E25">
        <v>10</v>
      </c>
      <c r="F25">
        <v>8</v>
      </c>
      <c r="G25">
        <v>2</v>
      </c>
      <c r="H25">
        <v>1</v>
      </c>
      <c r="I25">
        <v>9</v>
      </c>
      <c r="J25">
        <v>0.45</v>
      </c>
      <c r="K25">
        <v>4.6205883026123002</v>
      </c>
      <c r="L25" s="7">
        <v>4.2118053436279297</v>
      </c>
      <c r="M25">
        <v>7.48451805114746</v>
      </c>
      <c r="N25">
        <v>7.7242012023925799</v>
      </c>
      <c r="O25">
        <v>0</v>
      </c>
      <c r="P25">
        <v>0</v>
      </c>
      <c r="Q25">
        <v>5</v>
      </c>
      <c r="R25" s="12">
        <v>0</v>
      </c>
      <c r="S25" s="12">
        <f t="shared" si="1"/>
        <v>0</v>
      </c>
      <c r="T25">
        <v>0.99028015136718694</v>
      </c>
      <c r="U25">
        <v>0.92626953125</v>
      </c>
      <c r="V25">
        <v>0.86308193206787098</v>
      </c>
      <c r="W25" s="13">
        <v>6.3187599182128906E-2</v>
      </c>
      <c r="X25">
        <v>0.12719821929931599</v>
      </c>
      <c r="Y25">
        <v>0.12719821929931599</v>
      </c>
      <c r="Z25">
        <v>0</v>
      </c>
      <c r="AA25">
        <v>0.5</v>
      </c>
      <c r="AB25">
        <v>1</v>
      </c>
      <c r="AC25">
        <v>0.66666666666666696</v>
      </c>
      <c r="AD25">
        <v>0.5</v>
      </c>
      <c r="AE25">
        <v>0.5</v>
      </c>
    </row>
    <row r="26" spans="1:31" x14ac:dyDescent="0.15">
      <c r="A26" s="4">
        <v>127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4.5882797241210902</v>
      </c>
      <c r="L26" s="7">
        <v>4.2150363922119096</v>
      </c>
      <c r="M26">
        <v>7.7338390350341797</v>
      </c>
      <c r="N26">
        <v>7.6422290802001998</v>
      </c>
      <c r="O26">
        <v>0</v>
      </c>
      <c r="P26">
        <v>0</v>
      </c>
      <c r="Q26">
        <v>7</v>
      </c>
      <c r="R26" s="12">
        <v>0</v>
      </c>
      <c r="S26" s="12">
        <f t="shared" si="1"/>
        <v>0</v>
      </c>
      <c r="T26">
        <v>1.14548492431641</v>
      </c>
      <c r="U26">
        <v>1.13467216491699</v>
      </c>
      <c r="V26">
        <v>0.964638531208038</v>
      </c>
      <c r="W26" s="13">
        <v>0.170033633708954</v>
      </c>
      <c r="X26">
        <v>0.180846393108368</v>
      </c>
      <c r="Y26">
        <v>0.180846393108368</v>
      </c>
      <c r="Z26">
        <v>0</v>
      </c>
      <c r="AA26">
        <v>0.7</v>
      </c>
      <c r="AB26">
        <v>1</v>
      </c>
      <c r="AC26">
        <v>0.82352941176470595</v>
      </c>
      <c r="AD26">
        <v>0.3</v>
      </c>
      <c r="AE26">
        <v>0.7</v>
      </c>
    </row>
    <row r="27" spans="1:31" x14ac:dyDescent="0.15">
      <c r="A27" s="4">
        <v>247</v>
      </c>
      <c r="B27">
        <v>13</v>
      </c>
      <c r="C27">
        <v>7</v>
      </c>
      <c r="D27">
        <v>10</v>
      </c>
      <c r="E27">
        <v>10</v>
      </c>
      <c r="F27">
        <v>10</v>
      </c>
      <c r="G27">
        <v>0</v>
      </c>
      <c r="H27">
        <v>3</v>
      </c>
      <c r="I27">
        <v>7</v>
      </c>
      <c r="J27">
        <v>0.65</v>
      </c>
      <c r="K27">
        <v>4.8043727874755904</v>
      </c>
      <c r="L27" s="7">
        <v>4.2196235656738299</v>
      </c>
      <c r="M27">
        <v>5.3867359161376998</v>
      </c>
      <c r="N27">
        <v>3.616455078125</v>
      </c>
      <c r="O27">
        <v>0</v>
      </c>
      <c r="P27">
        <v>0</v>
      </c>
      <c r="Q27">
        <v>7</v>
      </c>
      <c r="R27" s="12">
        <v>0</v>
      </c>
      <c r="S27" s="12">
        <f t="shared" si="1"/>
        <v>0</v>
      </c>
      <c r="T27">
        <v>1.2155742645263701</v>
      </c>
      <c r="U27">
        <v>1.2438005208969101</v>
      </c>
      <c r="V27">
        <v>1.01621210575104</v>
      </c>
      <c r="W27" s="13">
        <v>0.227588415145874</v>
      </c>
      <c r="X27">
        <v>0.19936215877533001</v>
      </c>
      <c r="Y27">
        <v>0.19936215877533001</v>
      </c>
      <c r="Z27">
        <v>0</v>
      </c>
      <c r="AA27">
        <v>0.7</v>
      </c>
      <c r="AB27">
        <v>1</v>
      </c>
      <c r="AC27">
        <v>0.82352941176470595</v>
      </c>
      <c r="AD27">
        <v>0.3</v>
      </c>
      <c r="AE27">
        <v>0.7</v>
      </c>
    </row>
    <row r="28" spans="1:31" x14ac:dyDescent="0.15">
      <c r="A28" s="4">
        <v>269</v>
      </c>
      <c r="B28">
        <v>17</v>
      </c>
      <c r="C28">
        <v>3</v>
      </c>
      <c r="D28">
        <v>10</v>
      </c>
      <c r="E28">
        <v>10</v>
      </c>
      <c r="F28">
        <v>10</v>
      </c>
      <c r="G28">
        <v>0</v>
      </c>
      <c r="H28">
        <v>7</v>
      </c>
      <c r="I28">
        <v>3</v>
      </c>
      <c r="J28">
        <v>0.85</v>
      </c>
      <c r="K28">
        <v>6.5289592742919904</v>
      </c>
      <c r="L28" s="7">
        <v>4.22434425354004</v>
      </c>
      <c r="M28">
        <v>4.2007942199706996</v>
      </c>
      <c r="N28">
        <v>3.21380615234375</v>
      </c>
      <c r="O28">
        <v>0</v>
      </c>
      <c r="P28">
        <v>0</v>
      </c>
      <c r="Q28">
        <v>9</v>
      </c>
      <c r="R28" s="12">
        <v>0</v>
      </c>
      <c r="S28" s="12">
        <f t="shared" si="1"/>
        <v>0</v>
      </c>
      <c r="T28">
        <v>2.0630416870117201</v>
      </c>
      <c r="U28">
        <v>2.0780673027038601</v>
      </c>
      <c r="V28">
        <v>1.72464883327484</v>
      </c>
      <c r="W28" s="13">
        <v>0.353418469429016</v>
      </c>
      <c r="X28">
        <v>0.338392853736877</v>
      </c>
      <c r="Y28">
        <v>0.338392853736877</v>
      </c>
      <c r="Z28">
        <v>0</v>
      </c>
      <c r="AA28">
        <v>0.9</v>
      </c>
      <c r="AB28">
        <v>1</v>
      </c>
      <c r="AC28">
        <v>0.94736842105263197</v>
      </c>
      <c r="AD28">
        <v>0.1</v>
      </c>
      <c r="AE28">
        <v>0.9</v>
      </c>
    </row>
    <row r="29" spans="1:31" x14ac:dyDescent="0.15">
      <c r="A29" s="4">
        <v>612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4.3646373748779297</v>
      </c>
      <c r="L29" s="7">
        <v>4.2281417846679696</v>
      </c>
      <c r="M29">
        <v>8.7971401214599592</v>
      </c>
      <c r="N29">
        <v>6.4415969848632804</v>
      </c>
      <c r="O29">
        <v>0</v>
      </c>
      <c r="P29">
        <v>0</v>
      </c>
      <c r="Q29">
        <v>7</v>
      </c>
      <c r="R29" s="12">
        <v>0</v>
      </c>
      <c r="S29" s="12">
        <f t="shared" si="1"/>
        <v>0</v>
      </c>
      <c r="T29">
        <v>1.02359199523926</v>
      </c>
      <c r="U29">
        <v>1.0973358154296899</v>
      </c>
      <c r="V29">
        <v>0.85296857357025102</v>
      </c>
      <c r="W29" s="13">
        <v>0.24436724185943601</v>
      </c>
      <c r="X29">
        <v>0.17062342166900599</v>
      </c>
      <c r="Y29">
        <v>0.17062342166900599</v>
      </c>
      <c r="Z29">
        <v>0</v>
      </c>
      <c r="AA29">
        <v>0.7</v>
      </c>
      <c r="AB29">
        <v>1</v>
      </c>
      <c r="AC29">
        <v>0.82352941176470595</v>
      </c>
      <c r="AD29">
        <v>0.3</v>
      </c>
      <c r="AE29">
        <v>0.7</v>
      </c>
    </row>
    <row r="30" spans="1:31" x14ac:dyDescent="0.15">
      <c r="A30" s="4">
        <v>156</v>
      </c>
      <c r="B30">
        <v>15</v>
      </c>
      <c r="C30">
        <v>5</v>
      </c>
      <c r="D30">
        <v>10</v>
      </c>
      <c r="E30">
        <v>10</v>
      </c>
      <c r="F30">
        <v>10</v>
      </c>
      <c r="G30">
        <v>0</v>
      </c>
      <c r="H30">
        <v>5</v>
      </c>
      <c r="I30">
        <v>5</v>
      </c>
      <c r="J30">
        <v>0.75</v>
      </c>
      <c r="K30">
        <v>5.7591991424560502</v>
      </c>
      <c r="L30" s="7">
        <v>4.2316150665283203</v>
      </c>
      <c r="M30">
        <v>4.5075874328613299</v>
      </c>
      <c r="N30">
        <v>3.6071128845214799</v>
      </c>
      <c r="O30">
        <v>0</v>
      </c>
      <c r="P30">
        <v>0</v>
      </c>
      <c r="Q30">
        <v>7</v>
      </c>
      <c r="R30" s="12">
        <v>0</v>
      </c>
      <c r="S30" s="12">
        <f t="shared" si="1"/>
        <v>0</v>
      </c>
      <c r="T30">
        <v>1.2883491516113299</v>
      </c>
      <c r="U30">
        <v>1.29451251029968</v>
      </c>
      <c r="V30">
        <v>1.09758853912353</v>
      </c>
      <c r="W30" s="13">
        <v>0.19692397117614699</v>
      </c>
      <c r="X30">
        <v>0.190760612487793</v>
      </c>
      <c r="Y30">
        <v>0.190760612487793</v>
      </c>
      <c r="Z30">
        <v>0</v>
      </c>
      <c r="AA30">
        <v>0.7</v>
      </c>
      <c r="AB30">
        <v>1</v>
      </c>
      <c r="AC30">
        <v>0.82352941176470595</v>
      </c>
      <c r="AD30">
        <v>0.3</v>
      </c>
      <c r="AE30">
        <v>0.7</v>
      </c>
    </row>
    <row r="31" spans="1:31" x14ac:dyDescent="0.15">
      <c r="A31" s="4">
        <v>822</v>
      </c>
      <c r="B31">
        <v>13</v>
      </c>
      <c r="C31">
        <v>7</v>
      </c>
      <c r="D31">
        <v>10</v>
      </c>
      <c r="E31">
        <v>10</v>
      </c>
      <c r="F31">
        <v>10</v>
      </c>
      <c r="G31">
        <v>0</v>
      </c>
      <c r="H31">
        <v>3</v>
      </c>
      <c r="I31">
        <v>7</v>
      </c>
      <c r="J31">
        <v>0.65</v>
      </c>
      <c r="K31">
        <v>5.9955062866210902</v>
      </c>
      <c r="L31" s="7">
        <v>4.2326908111572301</v>
      </c>
      <c r="M31">
        <v>2.9132118225097701</v>
      </c>
      <c r="N31">
        <v>3.9910850524902299</v>
      </c>
      <c r="O31">
        <v>2</v>
      </c>
      <c r="P31">
        <v>2</v>
      </c>
      <c r="Q31">
        <v>12</v>
      </c>
      <c r="R31" s="12">
        <v>0.16669999999999999</v>
      </c>
      <c r="S31" s="12">
        <f t="shared" si="1"/>
        <v>0.2</v>
      </c>
      <c r="T31">
        <v>1.7879619598388701</v>
      </c>
      <c r="U31">
        <v>1.676225066185</v>
      </c>
      <c r="V31">
        <v>1.46119177341461</v>
      </c>
      <c r="W31" s="13">
        <v>0.21503329277038599</v>
      </c>
      <c r="X31">
        <v>0.32677018642425498</v>
      </c>
      <c r="Y31">
        <v>0.32677018642425498</v>
      </c>
      <c r="Z31">
        <v>0.2</v>
      </c>
      <c r="AA31">
        <v>1</v>
      </c>
      <c r="AB31">
        <v>0.83333333333333304</v>
      </c>
      <c r="AC31">
        <v>0.90909090909090895</v>
      </c>
      <c r="AD31">
        <v>0</v>
      </c>
      <c r="AE31">
        <v>0.8</v>
      </c>
    </row>
    <row r="32" spans="1:31" ht="12" customHeight="1" x14ac:dyDescent="0.15">
      <c r="A32" s="4">
        <v>824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5.1635837554931596</v>
      </c>
      <c r="L32" s="7">
        <v>4.3282947540283203</v>
      </c>
      <c r="M32">
        <v>4.6453266143798801</v>
      </c>
      <c r="N32">
        <v>8.7051639556884801</v>
      </c>
      <c r="O32">
        <v>1</v>
      </c>
      <c r="P32">
        <v>1</v>
      </c>
      <c r="Q32">
        <v>10</v>
      </c>
      <c r="R32" s="12">
        <v>0.1</v>
      </c>
      <c r="S32" s="12">
        <f t="shared" si="1"/>
        <v>0.1</v>
      </c>
      <c r="T32">
        <v>1.5068454742431601</v>
      </c>
      <c r="U32">
        <v>1.2630596160888701</v>
      </c>
      <c r="V32">
        <v>1.2353279590606701</v>
      </c>
      <c r="W32" s="13">
        <v>2.7731657028198201E-2</v>
      </c>
      <c r="X32">
        <v>0.27151751518249501</v>
      </c>
      <c r="Y32">
        <v>0.27151751518249501</v>
      </c>
      <c r="Z32">
        <v>0.1</v>
      </c>
      <c r="AA32">
        <v>0.9</v>
      </c>
      <c r="AB32">
        <v>0.9</v>
      </c>
      <c r="AC32">
        <v>0.9</v>
      </c>
      <c r="AD32">
        <v>0.1</v>
      </c>
      <c r="AE32">
        <v>0.8</v>
      </c>
    </row>
    <row r="33" spans="1:31" x14ac:dyDescent="0.15">
      <c r="A33" s="4">
        <v>26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5.2552204132080096</v>
      </c>
      <c r="L33" s="7">
        <v>4.3341083526611301</v>
      </c>
      <c r="M33">
        <v>4.9047622680664098</v>
      </c>
      <c r="N33">
        <v>5.3188915252685502</v>
      </c>
      <c r="O33">
        <v>0</v>
      </c>
      <c r="P33">
        <v>0</v>
      </c>
      <c r="Q33">
        <v>4</v>
      </c>
      <c r="R33" s="12">
        <v>0</v>
      </c>
      <c r="S33" s="12">
        <f t="shared" si="1"/>
        <v>0</v>
      </c>
      <c r="T33">
        <v>1.20943450927734</v>
      </c>
      <c r="U33">
        <v>1.1855440139770499</v>
      </c>
      <c r="V33">
        <v>1.0173877477645901</v>
      </c>
      <c r="W33" s="13">
        <v>0.16815626621246299</v>
      </c>
      <c r="X33">
        <v>0.19204676151275599</v>
      </c>
      <c r="Y33">
        <v>0.19204676151275599</v>
      </c>
      <c r="Z33">
        <v>0</v>
      </c>
      <c r="AA33">
        <v>0.4</v>
      </c>
      <c r="AB33">
        <v>1</v>
      </c>
      <c r="AC33">
        <v>0.57142857142857195</v>
      </c>
      <c r="AD33">
        <v>0.6</v>
      </c>
      <c r="AE33">
        <v>0.4</v>
      </c>
    </row>
    <row r="34" spans="1:31" x14ac:dyDescent="0.15">
      <c r="A34" s="4">
        <v>810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4.8922367095947301</v>
      </c>
      <c r="L34" s="7">
        <v>4.3384208679199201</v>
      </c>
      <c r="M34">
        <v>6.7345428466796902</v>
      </c>
      <c r="N34">
        <v>8.2005157470703107</v>
      </c>
      <c r="O34">
        <v>0</v>
      </c>
      <c r="P34">
        <v>0</v>
      </c>
      <c r="Q34">
        <v>8</v>
      </c>
      <c r="R34" s="12">
        <v>0</v>
      </c>
      <c r="S34" s="12">
        <f t="shared" si="1"/>
        <v>0</v>
      </c>
      <c r="T34">
        <v>1.2678184509277299</v>
      </c>
      <c r="U34">
        <v>1.1643428802490201</v>
      </c>
      <c r="V34">
        <v>1.0527038574218699</v>
      </c>
      <c r="W34" s="13">
        <v>0.11163902282714799</v>
      </c>
      <c r="X34">
        <v>0.21511459350585899</v>
      </c>
      <c r="Y34">
        <v>0.21511459350585899</v>
      </c>
      <c r="Z34">
        <v>0</v>
      </c>
      <c r="AA34">
        <v>0.8</v>
      </c>
      <c r="AB34">
        <v>1</v>
      </c>
      <c r="AC34">
        <v>0.88888888888888895</v>
      </c>
      <c r="AD34">
        <v>0.2</v>
      </c>
      <c r="AE34">
        <v>0.8</v>
      </c>
    </row>
    <row r="35" spans="1:31" x14ac:dyDescent="0.15">
      <c r="A35" s="4">
        <v>827</v>
      </c>
      <c r="B35">
        <v>12</v>
      </c>
      <c r="C35">
        <v>8</v>
      </c>
      <c r="D35">
        <v>10</v>
      </c>
      <c r="E35">
        <v>10</v>
      </c>
      <c r="F35">
        <v>10</v>
      </c>
      <c r="G35">
        <v>0</v>
      </c>
      <c r="H35">
        <v>2</v>
      </c>
      <c r="I35">
        <v>8</v>
      </c>
      <c r="J35">
        <v>0.6</v>
      </c>
      <c r="K35">
        <v>4.7000236511230504</v>
      </c>
      <c r="L35" s="7">
        <v>4.3390541076660201</v>
      </c>
      <c r="M35">
        <v>5.9430351257324201</v>
      </c>
      <c r="N35">
        <v>3.8098163604736301</v>
      </c>
      <c r="O35">
        <v>0</v>
      </c>
      <c r="P35">
        <v>0</v>
      </c>
      <c r="Q35">
        <v>9</v>
      </c>
      <c r="R35" s="12">
        <v>0</v>
      </c>
      <c r="S35" s="12">
        <f t="shared" si="1"/>
        <v>0</v>
      </c>
      <c r="T35">
        <v>1.2329559326171899</v>
      </c>
      <c r="U35">
        <v>1.2876396179199201</v>
      </c>
      <c r="V35">
        <v>1.01820540428162</v>
      </c>
      <c r="W35" s="13">
        <v>0.269434213638306</v>
      </c>
      <c r="X35">
        <v>0.21475052833557101</v>
      </c>
      <c r="Y35">
        <v>0.21475052833557101</v>
      </c>
      <c r="Z35">
        <v>0</v>
      </c>
      <c r="AA35">
        <v>0.9</v>
      </c>
      <c r="AB35">
        <v>1</v>
      </c>
      <c r="AC35">
        <v>0.94736842105263197</v>
      </c>
      <c r="AD35">
        <v>0.1</v>
      </c>
      <c r="AE35">
        <v>0.9</v>
      </c>
    </row>
    <row r="36" spans="1:31" x14ac:dyDescent="0.15">
      <c r="A36" s="4">
        <v>568</v>
      </c>
      <c r="B36">
        <v>15</v>
      </c>
      <c r="C36">
        <v>5</v>
      </c>
      <c r="D36">
        <v>10</v>
      </c>
      <c r="E36">
        <v>10</v>
      </c>
      <c r="F36">
        <v>10</v>
      </c>
      <c r="G36">
        <v>0</v>
      </c>
      <c r="H36">
        <v>5</v>
      </c>
      <c r="I36">
        <v>5</v>
      </c>
      <c r="J36">
        <v>0.75</v>
      </c>
      <c r="K36">
        <v>5.67836570739746</v>
      </c>
      <c r="L36" s="7">
        <v>4.3404655456543004</v>
      </c>
      <c r="M36">
        <v>4.8911170959472701</v>
      </c>
      <c r="N36">
        <v>3.7771015167236301</v>
      </c>
      <c r="O36">
        <v>0</v>
      </c>
      <c r="P36">
        <v>0</v>
      </c>
      <c r="Q36">
        <v>9</v>
      </c>
      <c r="R36" s="12">
        <v>0</v>
      </c>
      <c r="S36" s="12">
        <f t="shared" si="1"/>
        <v>0</v>
      </c>
      <c r="T36">
        <v>1.7539424896240201</v>
      </c>
      <c r="U36">
        <v>1.7206493616104099</v>
      </c>
      <c r="V36">
        <v>1.46603047847748</v>
      </c>
      <c r="W36" s="13">
        <v>0.25461888313293501</v>
      </c>
      <c r="X36">
        <v>0.28791201114654502</v>
      </c>
      <c r="Y36">
        <v>0.28791201114654502</v>
      </c>
      <c r="Z36">
        <v>0</v>
      </c>
      <c r="AA36">
        <v>0.9</v>
      </c>
      <c r="AB36">
        <v>1</v>
      </c>
      <c r="AC36">
        <v>0.94736842105263197</v>
      </c>
      <c r="AD36">
        <v>0.1</v>
      </c>
      <c r="AE36">
        <v>0.9</v>
      </c>
    </row>
    <row r="37" spans="1:31" x14ac:dyDescent="0.15">
      <c r="A37" s="4">
        <v>997</v>
      </c>
      <c r="B37">
        <v>11</v>
      </c>
      <c r="C37">
        <v>9</v>
      </c>
      <c r="D37">
        <v>10</v>
      </c>
      <c r="E37">
        <v>10</v>
      </c>
      <c r="F37">
        <v>9</v>
      </c>
      <c r="G37">
        <v>1</v>
      </c>
      <c r="H37">
        <v>2</v>
      </c>
      <c r="I37">
        <v>8</v>
      </c>
      <c r="J37">
        <v>0.55000000000000004</v>
      </c>
      <c r="K37">
        <v>4.6516838073730504</v>
      </c>
      <c r="L37" s="7">
        <v>4.3425559997558603</v>
      </c>
      <c r="M37">
        <v>6.0293121337890598</v>
      </c>
      <c r="N37">
        <v>3.6540908813476598</v>
      </c>
      <c r="O37">
        <v>0</v>
      </c>
      <c r="P37">
        <v>0</v>
      </c>
      <c r="Q37">
        <v>6</v>
      </c>
      <c r="R37" s="12">
        <v>0</v>
      </c>
      <c r="S37" s="12">
        <f t="shared" si="1"/>
        <v>0</v>
      </c>
      <c r="T37">
        <v>1.04219245910645</v>
      </c>
      <c r="U37">
        <v>1.07353687286377</v>
      </c>
      <c r="V37">
        <v>0.88867664337158203</v>
      </c>
      <c r="W37" s="13">
        <v>0.184860229492187</v>
      </c>
      <c r="X37">
        <v>0.153515815734863</v>
      </c>
      <c r="Y37">
        <v>0.153515815734863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993</v>
      </c>
      <c r="B38">
        <v>12</v>
      </c>
      <c r="C38">
        <v>8</v>
      </c>
      <c r="D38">
        <v>10</v>
      </c>
      <c r="E38">
        <v>10</v>
      </c>
      <c r="F38">
        <v>10</v>
      </c>
      <c r="G38">
        <v>0</v>
      </c>
      <c r="H38">
        <v>2</v>
      </c>
      <c r="I38">
        <v>8</v>
      </c>
      <c r="J38">
        <v>0.6</v>
      </c>
      <c r="K38">
        <v>5.0219879150390598</v>
      </c>
      <c r="L38" s="7">
        <v>4.3445358276367196</v>
      </c>
      <c r="M38">
        <v>5.1888332366943404</v>
      </c>
      <c r="N38">
        <v>4.4426212310790998</v>
      </c>
      <c r="O38">
        <v>0</v>
      </c>
      <c r="P38">
        <v>0</v>
      </c>
      <c r="Q38">
        <v>9</v>
      </c>
      <c r="R38" s="12">
        <v>0</v>
      </c>
      <c r="S38" s="12">
        <f t="shared" si="1"/>
        <v>0</v>
      </c>
      <c r="T38">
        <v>1.32853507995605</v>
      </c>
      <c r="U38">
        <v>1.3056221008300799</v>
      </c>
      <c r="V38">
        <v>1.0897022485732999</v>
      </c>
      <c r="W38" s="13">
        <v>0.21591985225677501</v>
      </c>
      <c r="X38">
        <v>0.23883283138275099</v>
      </c>
      <c r="Y38">
        <v>0.23883283138275099</v>
      </c>
      <c r="Z38">
        <v>0</v>
      </c>
      <c r="AA38">
        <v>0.9</v>
      </c>
      <c r="AB38">
        <v>1</v>
      </c>
      <c r="AC38">
        <v>0.94736842105263197</v>
      </c>
      <c r="AD38">
        <v>0.1</v>
      </c>
      <c r="AE38">
        <v>0.9</v>
      </c>
    </row>
    <row r="39" spans="1:31" x14ac:dyDescent="0.15">
      <c r="A39" s="4">
        <v>449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5.3996410369873002</v>
      </c>
      <c r="L39" s="7">
        <v>4.8014621734619096</v>
      </c>
      <c r="M39">
        <v>7.0481109619140598</v>
      </c>
      <c r="N39">
        <v>8.4780426025390607</v>
      </c>
      <c r="O39">
        <v>0</v>
      </c>
      <c r="P39">
        <v>0</v>
      </c>
      <c r="Q39">
        <v>8</v>
      </c>
      <c r="R39" s="12">
        <v>0</v>
      </c>
      <c r="S39" s="12">
        <f t="shared" si="1"/>
        <v>0</v>
      </c>
      <c r="T39">
        <v>1.25810050964355</v>
      </c>
      <c r="U39">
        <v>1.1673889160156199</v>
      </c>
      <c r="V39">
        <v>1.0252326726913401</v>
      </c>
      <c r="W39" s="13">
        <v>0.14215624332428001</v>
      </c>
      <c r="X39">
        <v>0.23286783695221</v>
      </c>
      <c r="Y39">
        <v>0.23286783695221</v>
      </c>
      <c r="Z39">
        <v>0</v>
      </c>
      <c r="AA39">
        <v>0.8</v>
      </c>
      <c r="AB39">
        <v>1</v>
      </c>
      <c r="AC39">
        <v>0.88888888888888895</v>
      </c>
      <c r="AD39">
        <v>0.2</v>
      </c>
      <c r="AE39">
        <v>0.8</v>
      </c>
    </row>
    <row r="40" spans="1:31" x14ac:dyDescent="0.15">
      <c r="A40" s="4">
        <v>607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5.6619815826415998</v>
      </c>
      <c r="L40" s="7">
        <v>4.8038883209228498</v>
      </c>
      <c r="M40">
        <v>4.7463493347168004</v>
      </c>
      <c r="N40">
        <v>8.5170135498046893</v>
      </c>
      <c r="O40">
        <v>1</v>
      </c>
      <c r="P40">
        <v>1</v>
      </c>
      <c r="Q40">
        <v>11</v>
      </c>
      <c r="R40" s="12">
        <v>9.0899999999999995E-2</v>
      </c>
      <c r="S40" s="12">
        <f t="shared" si="1"/>
        <v>0.1</v>
      </c>
      <c r="T40">
        <v>1.6791191101074201</v>
      </c>
      <c r="U40">
        <v>1.4201602935791</v>
      </c>
      <c r="V40">
        <v>1.3582627773284901</v>
      </c>
      <c r="W40" s="13">
        <v>6.18975162506104E-2</v>
      </c>
      <c r="X40">
        <v>0.320856332778931</v>
      </c>
      <c r="Y40">
        <v>0.320856332778931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x14ac:dyDescent="0.15">
      <c r="A41" s="4">
        <v>439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6.0493450164794904</v>
      </c>
      <c r="L41" s="7">
        <v>4.8051490783691397</v>
      </c>
      <c r="M41">
        <v>4.1259384155273402</v>
      </c>
      <c r="N41">
        <v>5.37196922302246</v>
      </c>
      <c r="O41">
        <v>1</v>
      </c>
      <c r="P41">
        <v>1</v>
      </c>
      <c r="Q41">
        <v>10</v>
      </c>
      <c r="R41" s="12">
        <v>0.1</v>
      </c>
      <c r="S41" s="12">
        <f t="shared" si="1"/>
        <v>0.1</v>
      </c>
      <c r="T41">
        <v>1.60184478759766</v>
      </c>
      <c r="U41">
        <v>1.5061206817627</v>
      </c>
      <c r="V41">
        <v>1.29638028144836</v>
      </c>
      <c r="W41" s="13">
        <v>0.209740400314331</v>
      </c>
      <c r="X41">
        <v>0.30546450614929199</v>
      </c>
      <c r="Y41">
        <v>0.30546450614929199</v>
      </c>
      <c r="Z41">
        <v>0.1</v>
      </c>
      <c r="AA41">
        <v>0.9</v>
      </c>
      <c r="AB41">
        <v>0.9</v>
      </c>
      <c r="AC41">
        <v>0.9</v>
      </c>
      <c r="AD41">
        <v>0.1</v>
      </c>
      <c r="AE41">
        <v>0.8</v>
      </c>
    </row>
    <row r="42" spans="1:31" x14ac:dyDescent="0.15">
      <c r="A42" s="4">
        <v>748</v>
      </c>
      <c r="B42">
        <v>13</v>
      </c>
      <c r="C42">
        <v>7</v>
      </c>
      <c r="D42">
        <v>10</v>
      </c>
      <c r="E42">
        <v>10</v>
      </c>
      <c r="F42">
        <v>10</v>
      </c>
      <c r="G42">
        <v>0</v>
      </c>
      <c r="H42">
        <v>3</v>
      </c>
      <c r="I42">
        <v>7</v>
      </c>
      <c r="J42">
        <v>0.65</v>
      </c>
      <c r="K42">
        <v>5.6582221984863299</v>
      </c>
      <c r="L42" s="7">
        <v>4.8055286407470703</v>
      </c>
      <c r="M42">
        <v>5.4880294799804696</v>
      </c>
      <c r="N42">
        <v>3.8173122406005899</v>
      </c>
      <c r="O42">
        <v>0</v>
      </c>
      <c r="P42">
        <v>0</v>
      </c>
      <c r="Q42">
        <v>10</v>
      </c>
      <c r="R42" s="12">
        <v>0</v>
      </c>
      <c r="S42" s="12">
        <f t="shared" si="1"/>
        <v>0</v>
      </c>
      <c r="T42">
        <v>1.3590068817138701</v>
      </c>
      <c r="U42">
        <v>1.3807836771011399</v>
      </c>
      <c r="V42">
        <v>1.10887503623962</v>
      </c>
      <c r="W42" s="13">
        <v>0.27190864086151101</v>
      </c>
      <c r="X42">
        <v>0.250131845474243</v>
      </c>
      <c r="Y42">
        <v>0.250131845474243</v>
      </c>
      <c r="Z42">
        <v>0</v>
      </c>
      <c r="AA42">
        <v>1</v>
      </c>
      <c r="AB42">
        <v>1</v>
      </c>
      <c r="AC42">
        <v>1</v>
      </c>
      <c r="AD42">
        <v>0</v>
      </c>
      <c r="AE42">
        <v>1</v>
      </c>
    </row>
    <row r="43" spans="1:31" x14ac:dyDescent="0.15">
      <c r="A43" s="4">
        <v>775</v>
      </c>
      <c r="B43">
        <v>11</v>
      </c>
      <c r="C43">
        <v>9</v>
      </c>
      <c r="D43">
        <v>10</v>
      </c>
      <c r="E43">
        <v>10</v>
      </c>
      <c r="F43">
        <v>9</v>
      </c>
      <c r="G43">
        <v>1</v>
      </c>
      <c r="H43">
        <v>2</v>
      </c>
      <c r="I43">
        <v>8</v>
      </c>
      <c r="J43">
        <v>0.55000000000000004</v>
      </c>
      <c r="K43">
        <v>6.2577228546142596</v>
      </c>
      <c r="L43" s="7">
        <v>5.6172313690185502</v>
      </c>
      <c r="M43">
        <v>6.2159576416015598</v>
      </c>
      <c r="N43">
        <v>3.9508628845214799</v>
      </c>
      <c r="O43">
        <v>0</v>
      </c>
      <c r="P43">
        <v>0</v>
      </c>
      <c r="Q43">
        <v>9</v>
      </c>
      <c r="R43" s="12">
        <v>0</v>
      </c>
      <c r="S43" s="12">
        <f t="shared" si="1"/>
        <v>0</v>
      </c>
      <c r="T43">
        <v>1.35386085510254</v>
      </c>
      <c r="U43">
        <v>1.36262035369873</v>
      </c>
      <c r="V43">
        <v>1.11497330665588</v>
      </c>
      <c r="W43" s="13">
        <v>0.24764704704284701</v>
      </c>
      <c r="X43">
        <v>0.238887548446655</v>
      </c>
      <c r="Y43">
        <v>0.238887548446655</v>
      </c>
      <c r="Z43">
        <v>0</v>
      </c>
      <c r="AA43">
        <v>0.9</v>
      </c>
      <c r="AB43">
        <v>1</v>
      </c>
      <c r="AC43">
        <v>0.94736842105263197</v>
      </c>
      <c r="AD43">
        <v>0.1</v>
      </c>
      <c r="AE43">
        <v>0.9</v>
      </c>
    </row>
    <row r="44" spans="1:31" x14ac:dyDescent="0.15">
      <c r="A44" s="4">
        <v>308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5.3177032470703098</v>
      </c>
      <c r="L44" s="7">
        <v>4.8272476196289098</v>
      </c>
      <c r="M44">
        <v>7.6337261199951199</v>
      </c>
      <c r="N44">
        <v>8.0228576660156197</v>
      </c>
      <c r="O44">
        <v>0</v>
      </c>
      <c r="P44">
        <v>0</v>
      </c>
      <c r="Q44">
        <v>5</v>
      </c>
      <c r="R44" s="12">
        <v>0</v>
      </c>
      <c r="S44" s="12">
        <f t="shared" si="1"/>
        <v>0</v>
      </c>
      <c r="T44">
        <v>1.35099220275879</v>
      </c>
      <c r="U44">
        <v>1.2902698516845701</v>
      </c>
      <c r="V44">
        <v>1.10474145412445</v>
      </c>
      <c r="W44" s="13">
        <v>0.18552839756011999</v>
      </c>
      <c r="X44">
        <v>0.24625074863433799</v>
      </c>
      <c r="Y44">
        <v>0.24625074863433799</v>
      </c>
      <c r="Z44">
        <v>0</v>
      </c>
      <c r="AA44">
        <v>0.5</v>
      </c>
      <c r="AB44">
        <v>1</v>
      </c>
      <c r="AC44">
        <v>0.66666666666666696</v>
      </c>
      <c r="AD44">
        <v>0.5</v>
      </c>
      <c r="AE44">
        <v>0.5</v>
      </c>
    </row>
    <row r="45" spans="1:31" s="1" customFormat="1" x14ac:dyDescent="0.15">
      <c r="A45" s="5">
        <v>309</v>
      </c>
      <c r="B45" s="1">
        <v>11</v>
      </c>
      <c r="C45" s="1">
        <v>9</v>
      </c>
      <c r="D45" s="1">
        <v>10</v>
      </c>
      <c r="E45" s="1">
        <v>10</v>
      </c>
      <c r="F45" s="1">
        <v>10</v>
      </c>
      <c r="G45" s="1">
        <v>0</v>
      </c>
      <c r="H45" s="1">
        <v>1</v>
      </c>
      <c r="I45" s="1">
        <v>9</v>
      </c>
      <c r="J45" s="1">
        <v>0.55000000000000004</v>
      </c>
      <c r="K45" s="1">
        <v>5.5743694305419904</v>
      </c>
      <c r="L45" s="1">
        <v>5.3778152465820304</v>
      </c>
      <c r="M45" s="1">
        <v>9.6497936248779297</v>
      </c>
      <c r="N45" s="1">
        <v>6.7121925354003897</v>
      </c>
      <c r="O45" s="1">
        <v>0</v>
      </c>
      <c r="P45" s="1">
        <v>0</v>
      </c>
      <c r="Q45" s="1">
        <v>9</v>
      </c>
      <c r="R45" s="14">
        <v>0</v>
      </c>
      <c r="S45" s="14">
        <f t="shared" si="1"/>
        <v>0</v>
      </c>
      <c r="T45" s="1">
        <v>1.39521408081055</v>
      </c>
      <c r="U45" s="1">
        <v>1.4570846557617201</v>
      </c>
      <c r="V45" s="1">
        <v>1.1161485910415601</v>
      </c>
      <c r="W45" s="1">
        <v>0.34093606472015398</v>
      </c>
      <c r="X45" s="1">
        <v>0.27906548976898199</v>
      </c>
      <c r="Y45" s="1">
        <v>0.27906548976898199</v>
      </c>
      <c r="Z45" s="1">
        <v>0</v>
      </c>
      <c r="AA45" s="1">
        <v>0.9</v>
      </c>
      <c r="AB45" s="1">
        <v>1</v>
      </c>
      <c r="AC45" s="1">
        <v>0.94736842105263197</v>
      </c>
      <c r="AD45" s="1">
        <v>0.1</v>
      </c>
      <c r="AE45" s="1">
        <v>0.9</v>
      </c>
    </row>
    <row r="46" spans="1:31" x14ac:dyDescent="0.15">
      <c r="A46" s="4">
        <v>818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6.2659492492675799</v>
      </c>
      <c r="L46" s="7">
        <v>5.9215602874755904</v>
      </c>
      <c r="M46">
        <v>9.4915866851806605</v>
      </c>
      <c r="N46">
        <v>7.4105567932128897</v>
      </c>
      <c r="O46">
        <v>0</v>
      </c>
      <c r="P46">
        <v>0</v>
      </c>
      <c r="Q46">
        <v>9</v>
      </c>
      <c r="R46" s="12">
        <v>0</v>
      </c>
      <c r="S46" s="12">
        <f t="shared" si="1"/>
        <v>0</v>
      </c>
      <c r="T46">
        <v>1.5188064575195299</v>
      </c>
      <c r="U46">
        <v>1.5663928985595701</v>
      </c>
      <c r="V46">
        <v>1.2258926630020099</v>
      </c>
      <c r="W46" s="13">
        <v>0.34050023555755599</v>
      </c>
      <c r="X46">
        <v>0.29291379451751698</v>
      </c>
      <c r="Y46">
        <v>0.29291379451751698</v>
      </c>
      <c r="Z46">
        <v>0</v>
      </c>
      <c r="AA46">
        <v>0.9</v>
      </c>
      <c r="AB46">
        <v>1</v>
      </c>
      <c r="AC46">
        <v>0.94736842105263197</v>
      </c>
      <c r="AD46">
        <v>0.1</v>
      </c>
      <c r="AE46">
        <v>0.9</v>
      </c>
    </row>
    <row r="47" spans="1:31" x14ac:dyDescent="0.15">
      <c r="A47" s="4">
        <v>70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6.0040378570556596</v>
      </c>
      <c r="L47">
        <v>5.79060935974121</v>
      </c>
      <c r="M47">
        <v>8.0940933227539098</v>
      </c>
      <c r="N47">
        <v>3.94649314880371</v>
      </c>
      <c r="O47">
        <v>0</v>
      </c>
      <c r="P47">
        <v>0</v>
      </c>
      <c r="Q47">
        <v>10</v>
      </c>
      <c r="R47" s="12">
        <v>0</v>
      </c>
      <c r="S47" s="12">
        <f t="shared" si="1"/>
        <v>0</v>
      </c>
      <c r="T47">
        <v>1.3684272766113299</v>
      </c>
      <c r="U47">
        <v>1.4539499282836901</v>
      </c>
      <c r="V47">
        <v>1.11411452293396</v>
      </c>
      <c r="W47">
        <v>0.339835405349731</v>
      </c>
      <c r="X47">
        <v>0.254312753677368</v>
      </c>
      <c r="Y47">
        <v>0.254312753677368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1</v>
      </c>
    </row>
    <row r="48" spans="1:31" x14ac:dyDescent="0.15">
      <c r="A48" s="4">
        <v>994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5.8407783508300799</v>
      </c>
      <c r="L48" s="7">
        <v>5.0607795715331996</v>
      </c>
      <c r="M48">
        <v>6.2361831665039098</v>
      </c>
      <c r="N48">
        <v>9.1059703826904297</v>
      </c>
      <c r="O48">
        <v>0</v>
      </c>
      <c r="P48">
        <v>0</v>
      </c>
      <c r="Q48">
        <v>8</v>
      </c>
      <c r="R48" s="12">
        <v>0</v>
      </c>
      <c r="S48" s="12">
        <f t="shared" si="1"/>
        <v>0</v>
      </c>
      <c r="T48">
        <v>1.35232925415039</v>
      </c>
      <c r="U48">
        <v>1.2186088562011701</v>
      </c>
      <c r="V48">
        <v>1.1154925823211701</v>
      </c>
      <c r="W48" s="13">
        <v>0.10311627388000499</v>
      </c>
      <c r="X48">
        <v>0.23683667182922399</v>
      </c>
      <c r="Y48">
        <v>0.23683667182922399</v>
      </c>
      <c r="Z48">
        <v>0</v>
      </c>
      <c r="AA48">
        <v>0.8</v>
      </c>
      <c r="AB48">
        <v>1</v>
      </c>
      <c r="AC48">
        <v>0.88888888888888895</v>
      </c>
      <c r="AD48">
        <v>0.2</v>
      </c>
      <c r="AE48">
        <v>0.8</v>
      </c>
    </row>
    <row r="49" spans="1:31" x14ac:dyDescent="0.15">
      <c r="A49" s="4">
        <v>864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5.1927452087402299</v>
      </c>
      <c r="L49" s="7">
        <v>5.06644630432129</v>
      </c>
      <c r="M49">
        <v>9.5925426483154297</v>
      </c>
      <c r="N49">
        <v>6.2920227050781197</v>
      </c>
      <c r="O49">
        <v>0</v>
      </c>
      <c r="P49">
        <v>0</v>
      </c>
      <c r="Q49">
        <v>9</v>
      </c>
      <c r="R49" s="12">
        <v>0</v>
      </c>
      <c r="S49" s="12">
        <f t="shared" si="1"/>
        <v>0</v>
      </c>
      <c r="T49">
        <v>1.31502342224121</v>
      </c>
      <c r="U49">
        <v>1.3832893371582</v>
      </c>
      <c r="V49">
        <v>1.06036829948425</v>
      </c>
      <c r="W49" s="13">
        <v>0.32292103767394997</v>
      </c>
      <c r="X49">
        <v>0.25465512275695801</v>
      </c>
      <c r="Y49">
        <v>0.25465512275695801</v>
      </c>
      <c r="Z49">
        <v>0</v>
      </c>
      <c r="AA49">
        <v>0.9</v>
      </c>
      <c r="AB49">
        <v>1</v>
      </c>
      <c r="AC49">
        <v>0.94736842105263197</v>
      </c>
      <c r="AD49">
        <v>0.1</v>
      </c>
      <c r="AE49">
        <v>0.9</v>
      </c>
    </row>
    <row r="50" spans="1:31" x14ac:dyDescent="0.15">
      <c r="A50" s="4">
        <v>933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5.6455249786376998</v>
      </c>
      <c r="L50" s="7">
        <v>5.0686912536621103</v>
      </c>
      <c r="M50">
        <v>5.7427520751953098</v>
      </c>
      <c r="N50">
        <v>3.7267417907714799</v>
      </c>
      <c r="O50">
        <v>0</v>
      </c>
      <c r="P50">
        <v>0</v>
      </c>
      <c r="Q50">
        <v>7</v>
      </c>
      <c r="R50" s="12">
        <v>0</v>
      </c>
      <c r="S50" s="12">
        <f t="shared" si="1"/>
        <v>0</v>
      </c>
      <c r="T50">
        <v>1.1929168701171899</v>
      </c>
      <c r="U50">
        <v>1.19144630432129</v>
      </c>
      <c r="V50">
        <v>1.0038750171661399</v>
      </c>
      <c r="W50" s="13">
        <v>0.18757128715515101</v>
      </c>
      <c r="X50">
        <v>0.18904185295105</v>
      </c>
      <c r="Y50">
        <v>0.18904185295105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592</v>
      </c>
      <c r="B51">
        <v>10</v>
      </c>
      <c r="C51">
        <v>10</v>
      </c>
      <c r="D51">
        <v>10</v>
      </c>
      <c r="E51">
        <v>10</v>
      </c>
      <c r="F51">
        <v>9</v>
      </c>
      <c r="G51">
        <v>1</v>
      </c>
      <c r="H51">
        <v>1</v>
      </c>
      <c r="I51">
        <v>9</v>
      </c>
      <c r="J51">
        <v>0.5</v>
      </c>
      <c r="K51">
        <v>5.3844451904296902</v>
      </c>
      <c r="L51" s="7">
        <v>5.0768184661865199</v>
      </c>
      <c r="M51">
        <v>8.7702751159668004</v>
      </c>
      <c r="N51">
        <v>7.1801071166992196</v>
      </c>
      <c r="O51">
        <v>0</v>
      </c>
      <c r="P51">
        <v>0</v>
      </c>
      <c r="Q51">
        <v>6</v>
      </c>
      <c r="R51" s="12">
        <v>0</v>
      </c>
      <c r="S51" s="12">
        <f t="shared" si="1"/>
        <v>0</v>
      </c>
      <c r="T51">
        <v>1.1696186065673799</v>
      </c>
      <c r="U51">
        <v>1.1858444213867201</v>
      </c>
      <c r="V51">
        <v>0.98033297061920199</v>
      </c>
      <c r="W51" s="13">
        <v>0.20551145076751701</v>
      </c>
      <c r="X51">
        <v>0.18928563594818101</v>
      </c>
      <c r="Y51">
        <v>0.18928563594818101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883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5.4155101776123002</v>
      </c>
      <c r="L52" s="7">
        <v>5.0815448760986301</v>
      </c>
      <c r="M52">
        <v>6.5789718627929696</v>
      </c>
      <c r="N52">
        <v>3.5416011810302699</v>
      </c>
      <c r="O52">
        <v>0</v>
      </c>
      <c r="P52">
        <v>0</v>
      </c>
      <c r="Q52">
        <v>7</v>
      </c>
      <c r="R52" s="12">
        <v>0</v>
      </c>
      <c r="S52" s="12">
        <f t="shared" si="1"/>
        <v>0</v>
      </c>
      <c r="T52">
        <v>1.4081840515136701</v>
      </c>
      <c r="U52">
        <v>1.46589183807373</v>
      </c>
      <c r="V52">
        <v>1.17328548431397</v>
      </c>
      <c r="W52" s="13">
        <v>0.29260635375976601</v>
      </c>
      <c r="X52">
        <v>0.234898567199707</v>
      </c>
      <c r="Y52">
        <v>0.234898567199707</v>
      </c>
      <c r="Z52">
        <v>0</v>
      </c>
      <c r="AA52">
        <v>0.7</v>
      </c>
      <c r="AB52">
        <v>1</v>
      </c>
      <c r="AC52">
        <v>0.82352941176470595</v>
      </c>
      <c r="AD52">
        <v>0.3</v>
      </c>
      <c r="AE52">
        <v>0.7</v>
      </c>
    </row>
    <row r="53" spans="1:31" x14ac:dyDescent="0.15">
      <c r="L53" s="8">
        <f>AVERAGE(L2:L52)</f>
        <v>3.8167369318943392</v>
      </c>
      <c r="W53" s="15">
        <f t="shared" ref="W53:AE53" si="2">AVERAGE(W2:W52)</f>
        <v>0.15706242650162935</v>
      </c>
      <c r="Z53" s="9">
        <f t="shared" si="2"/>
        <v>0.10196078431372545</v>
      </c>
      <c r="AA53" s="9">
        <f t="shared" si="2"/>
        <v>0.77254901960784295</v>
      </c>
      <c r="AB53" s="9">
        <f t="shared" si="2"/>
        <v>0.8951349304290479</v>
      </c>
      <c r="AC53" s="9">
        <f t="shared" si="2"/>
        <v>0.81728727794384626</v>
      </c>
      <c r="AD53" s="9">
        <f t="shared" si="2"/>
        <v>0.22745098039215675</v>
      </c>
      <c r="AE53" s="9">
        <f t="shared" si="2"/>
        <v>0.6705882352941176</v>
      </c>
    </row>
    <row r="54" spans="1:31" x14ac:dyDescent="0.15">
      <c r="L54" s="8">
        <f>MAX(L2:L52)</f>
        <v>5.9215602874755904</v>
      </c>
      <c r="W54" s="15">
        <f t="shared" ref="W54:AE54" si="3">MAX(W2:W52)</f>
        <v>0.353418469429016</v>
      </c>
      <c r="Z54" s="9">
        <f t="shared" si="3"/>
        <v>0.4</v>
      </c>
      <c r="AA54" s="9">
        <f t="shared" si="3"/>
        <v>1</v>
      </c>
      <c r="AB54" s="9">
        <f t="shared" si="3"/>
        <v>1</v>
      </c>
      <c r="AC54" s="9">
        <f t="shared" si="3"/>
        <v>1</v>
      </c>
      <c r="AD54" s="9">
        <f t="shared" si="3"/>
        <v>0.6</v>
      </c>
      <c r="AE54" s="9">
        <f t="shared" si="3"/>
        <v>1</v>
      </c>
    </row>
    <row r="55" spans="1:31" x14ac:dyDescent="0.15">
      <c r="L55" s="8">
        <f>MIN(L2:L52)</f>
        <v>1.6794891357421899</v>
      </c>
      <c r="W55" s="15">
        <f t="shared" ref="W55:AE55" si="4">MIN(W2:W52)</f>
        <v>1.7534852027893101E-2</v>
      </c>
      <c r="Z55" s="9">
        <f t="shared" si="4"/>
        <v>0</v>
      </c>
      <c r="AA55" s="9">
        <f t="shared" si="4"/>
        <v>0.4</v>
      </c>
      <c r="AB55" s="9">
        <f t="shared" si="4"/>
        <v>0.5</v>
      </c>
      <c r="AC55" s="9">
        <f t="shared" si="4"/>
        <v>0.44444444444444398</v>
      </c>
      <c r="AD55" s="9">
        <f t="shared" si="4"/>
        <v>0</v>
      </c>
      <c r="AE55" s="9">
        <f t="shared" si="4"/>
        <v>0</v>
      </c>
    </row>
    <row r="56" spans="1:31" x14ac:dyDescent="0.15">
      <c r="L56" s="7"/>
      <c r="W56" s="13"/>
    </row>
    <row r="57" spans="1:31" x14ac:dyDescent="0.15">
      <c r="K57">
        <v>31</v>
      </c>
      <c r="W57" s="13"/>
    </row>
    <row r="58" spans="1:31" x14ac:dyDescent="0.15">
      <c r="W58" s="13"/>
    </row>
    <row r="59" spans="1:31" x14ac:dyDescent="0.15">
      <c r="K59">
        <v>0.161</v>
      </c>
      <c r="W59" s="13"/>
    </row>
    <row r="60" spans="1:31" x14ac:dyDescent="0.15">
      <c r="W60" s="13"/>
    </row>
    <row r="61" spans="1:31" x14ac:dyDescent="0.15">
      <c r="K61" s="9" t="s">
        <v>10</v>
      </c>
      <c r="L61" s="9" t="s">
        <v>33</v>
      </c>
      <c r="N61" s="9" t="s">
        <v>123</v>
      </c>
      <c r="O61" s="9" t="s">
        <v>125</v>
      </c>
      <c r="P61" s="9" t="s">
        <v>66</v>
      </c>
      <c r="Q61" s="9"/>
      <c r="R61" s="9"/>
      <c r="S61" s="9"/>
      <c r="W61" s="13"/>
    </row>
    <row r="62" spans="1:31" x14ac:dyDescent="0.15">
      <c r="K62" s="9"/>
      <c r="L62" s="9"/>
      <c r="M62" s="9"/>
      <c r="P62" s="9">
        <v>0.2</v>
      </c>
      <c r="Q62" s="9">
        <v>-400</v>
      </c>
      <c r="R62" s="9">
        <v>1600</v>
      </c>
      <c r="S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>
        <v>1</v>
      </c>
      <c r="P63" s="9">
        <v>0.4</v>
      </c>
      <c r="Q63" s="9">
        <v>-800</v>
      </c>
      <c r="R63" s="9">
        <v>1200</v>
      </c>
      <c r="S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>
        <v>2</v>
      </c>
      <c r="P64" s="9">
        <v>0.45</v>
      </c>
      <c r="Q64" s="9">
        <v>-900</v>
      </c>
      <c r="R64" s="9">
        <v>1100</v>
      </c>
      <c r="S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1</v>
      </c>
      <c r="M65" s="9">
        <v>3</v>
      </c>
      <c r="P65" s="9">
        <v>0.49</v>
      </c>
      <c r="Q65" s="9">
        <v>-980</v>
      </c>
      <c r="R65" s="9">
        <v>1020</v>
      </c>
      <c r="S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4</v>
      </c>
      <c r="W66" s="13"/>
    </row>
    <row r="67" spans="11:23" x14ac:dyDescent="0.15">
      <c r="K67" s="9" t="s">
        <v>38</v>
      </c>
      <c r="L67" s="9">
        <f>COUNTIF(L2:L52,"&lt;2.157")-COUNTIF(L2:L52,"&lt;1.996")</f>
        <v>3</v>
      </c>
      <c r="M67" s="9">
        <v>7</v>
      </c>
      <c r="W67" s="13"/>
    </row>
    <row r="68" spans="11:23" x14ac:dyDescent="0.15">
      <c r="K68" s="9" t="s">
        <v>39</v>
      </c>
      <c r="L68" s="9">
        <f>COUNTIF(L2:L52,"&lt;2.318")-COUNTIF(L2:L52,"&lt;2.157")</f>
        <v>2</v>
      </c>
      <c r="M68" s="9">
        <v>11</v>
      </c>
      <c r="W68" s="13"/>
    </row>
    <row r="69" spans="11:23" x14ac:dyDescent="0.15">
      <c r="K69" s="9" t="s">
        <v>40</v>
      </c>
      <c r="L69" s="9">
        <f>COUNTIF(L2:L52,"&lt;2.479")-COUNTIF(L2:L52,"&lt;2.318")</f>
        <v>4</v>
      </c>
      <c r="M69" s="9">
        <v>14</v>
      </c>
      <c r="W69" s="13"/>
    </row>
    <row r="70" spans="11:23" x14ac:dyDescent="0.15">
      <c r="K70" s="9" t="s">
        <v>41</v>
      </c>
      <c r="L70" s="9">
        <f>COUNTIF(L2:L52,"&lt;2.64")-COUNTIF(L2:L52,"&lt;2.479")</f>
        <v>4</v>
      </c>
      <c r="M70" s="9">
        <v>16</v>
      </c>
    </row>
    <row r="71" spans="11:23" x14ac:dyDescent="0.15">
      <c r="K71" s="9" t="s">
        <v>42</v>
      </c>
      <c r="L71" s="9">
        <f>COUNTIF(L2:L52,"&lt;2.801")-COUNTIF(L2:L52,"&lt;2.64")</f>
        <v>0</v>
      </c>
      <c r="M71" s="9">
        <v>14</v>
      </c>
      <c r="W71" s="13"/>
    </row>
    <row r="72" spans="11:23" s="20" customFormat="1" x14ac:dyDescent="0.15">
      <c r="K72" s="23" t="s">
        <v>43</v>
      </c>
      <c r="L72" s="23">
        <f>COUNTIF(L2:L52,"&lt;2.962")-COUNTIF(L2:L52,"&lt;2.801")</f>
        <v>6</v>
      </c>
      <c r="M72" s="23">
        <v>11</v>
      </c>
    </row>
    <row r="73" spans="11:23" x14ac:dyDescent="0.15">
      <c r="K73" s="9" t="s">
        <v>44</v>
      </c>
      <c r="L73" s="9">
        <f>COUNTIF(L2:L52,"&lt;3.123")-COUNTIF(L2:L52,"&lt;2.962")</f>
        <v>0</v>
      </c>
      <c r="M73" s="9">
        <v>7</v>
      </c>
      <c r="W73" s="13"/>
    </row>
    <row r="74" spans="11:23" x14ac:dyDescent="0.15">
      <c r="K74" s="9" t="s">
        <v>45</v>
      </c>
      <c r="L74" s="9">
        <f>COUNTIF(L2:L52,"&lt;3.284")-COUNTIF(L2:L52,"&lt;3.123")</f>
        <v>0</v>
      </c>
      <c r="M74" s="9">
        <v>4</v>
      </c>
    </row>
    <row r="75" spans="11:23" x14ac:dyDescent="0.15">
      <c r="K75" s="9" t="s">
        <v>46</v>
      </c>
      <c r="L75" s="9">
        <f>COUNTIF(L2:L52,"&lt;3.445")-COUNTIF(L2:L52,"&lt;3.284")</f>
        <v>0</v>
      </c>
      <c r="M75" s="9">
        <v>3</v>
      </c>
    </row>
    <row r="76" spans="11:23" x14ac:dyDescent="0.15">
      <c r="K76" s="9" t="s">
        <v>47</v>
      </c>
      <c r="L76" s="9">
        <f>COUNTIF(L2:L52,"&lt;3.606")-COUNTIF(L2:L52,"&lt;3.445")</f>
        <v>0</v>
      </c>
      <c r="M76" s="9">
        <v>2</v>
      </c>
    </row>
    <row r="77" spans="11:23" x14ac:dyDescent="0.15">
      <c r="K77" s="9" t="s">
        <v>48</v>
      </c>
      <c r="L77" s="9">
        <f>COUNTIF(L2:L52,"&lt;3.767")-COUNTIF(L2:L52,"&lt;3.606")</f>
        <v>0</v>
      </c>
      <c r="M77" s="9">
        <v>1</v>
      </c>
    </row>
    <row r="78" spans="11:23" x14ac:dyDescent="0.15">
      <c r="K78" s="9" t="s">
        <v>49</v>
      </c>
      <c r="L78" s="9">
        <f>COUNTIF(L2:L52,"&lt;3.928")-COUNTIF(L2:L52,"&lt;3.767")</f>
        <v>0</v>
      </c>
      <c r="M78" s="9">
        <v>2</v>
      </c>
    </row>
    <row r="79" spans="11:23" x14ac:dyDescent="0.15">
      <c r="K79" s="9" t="s">
        <v>50</v>
      </c>
      <c r="L79" s="9">
        <f>COUNTIF(L2:L52,"&lt;4.089")-COUNTIF(L2:L52,"&lt;3.928")</f>
        <v>1</v>
      </c>
      <c r="M79" s="9">
        <v>3</v>
      </c>
    </row>
    <row r="80" spans="11:23" x14ac:dyDescent="0.15">
      <c r="K80" s="9" t="s">
        <v>51</v>
      </c>
      <c r="L80" s="9">
        <f>COUNTIF(L2:L52,"&lt;4.25")-COUNTIF(L2:L52,"&lt;4.089")</f>
        <v>9</v>
      </c>
      <c r="M80" s="9">
        <v>4</v>
      </c>
    </row>
    <row r="81" spans="11:23" x14ac:dyDescent="0.15">
      <c r="K81" s="9" t="s">
        <v>52</v>
      </c>
      <c r="L81" s="9">
        <f>COUNTIF(L2:L52,"&lt;4.411")-COUNTIF(L2:L52,"&lt;4.25")</f>
        <v>7</v>
      </c>
      <c r="M81" s="9">
        <v>7</v>
      </c>
    </row>
    <row r="82" spans="11:23" x14ac:dyDescent="0.15">
      <c r="K82" s="9" t="s">
        <v>53</v>
      </c>
      <c r="L82" s="9">
        <f>COUNTIF(L2:L52,"&lt;4.572")-COUNTIF(L2:L52,"&lt;4.411")</f>
        <v>0</v>
      </c>
      <c r="M82" s="9">
        <v>11</v>
      </c>
    </row>
    <row r="83" spans="11:23" x14ac:dyDescent="0.15">
      <c r="K83" s="9" t="s">
        <v>54</v>
      </c>
      <c r="L83" s="9">
        <f>COUNTIF(L2:L52,"&lt;4.733")-COUNTIF(L2:L52,"&lt;4.572")</f>
        <v>0</v>
      </c>
      <c r="M83" s="9">
        <v>14</v>
      </c>
      <c r="W83" s="13"/>
    </row>
    <row r="84" spans="11:23" x14ac:dyDescent="0.15">
      <c r="K84" s="9" t="s">
        <v>55</v>
      </c>
      <c r="L84" s="9">
        <f>COUNTIF(L2:L52,"&lt;4.894")-COUNTIF(L2:L52,"&lt;4.733")</f>
        <v>5</v>
      </c>
      <c r="M84" s="9">
        <v>16</v>
      </c>
      <c r="W84" s="13"/>
    </row>
    <row r="85" spans="11:23" x14ac:dyDescent="0.15">
      <c r="K85" s="9" t="s">
        <v>56</v>
      </c>
      <c r="L85" s="9">
        <f>COUNTIF(L2:L52,"&lt;5.055")-COUNTIF(L2:L52,"&lt;4.894")</f>
        <v>0</v>
      </c>
      <c r="M85" s="9">
        <v>14</v>
      </c>
      <c r="W85" s="13"/>
    </row>
    <row r="86" spans="11:23" x14ac:dyDescent="0.15">
      <c r="K86" s="9" t="s">
        <v>57</v>
      </c>
      <c r="L86" s="9">
        <f>COUNTIF(L2:L52,"&lt;5.216")-COUNTIF(L2:L52,"&lt;5.055")</f>
        <v>5</v>
      </c>
      <c r="M86" s="9">
        <v>11</v>
      </c>
      <c r="W86" s="13"/>
    </row>
    <row r="87" spans="11:23" x14ac:dyDescent="0.15">
      <c r="K87" s="9" t="s">
        <v>58</v>
      </c>
      <c r="L87" s="9">
        <f>COUNTIF(L2:L52,"&lt;5.377")-COUNTIF(L2:L52,"&lt;5.216")</f>
        <v>0</v>
      </c>
      <c r="M87" s="9">
        <v>7</v>
      </c>
      <c r="W87" s="13"/>
    </row>
    <row r="88" spans="11:23" x14ac:dyDescent="0.15">
      <c r="K88" s="9" t="s">
        <v>59</v>
      </c>
      <c r="L88" s="9">
        <f>COUNTIF(L2:L52,"&lt;5.538")-COUNTIF(L2:L52,"&lt;5.377")</f>
        <v>1</v>
      </c>
      <c r="M88" s="9">
        <v>4</v>
      </c>
      <c r="W88" s="13"/>
    </row>
    <row r="89" spans="11:23" x14ac:dyDescent="0.15">
      <c r="K89" s="9" t="s">
        <v>60</v>
      </c>
      <c r="L89" s="9">
        <f>COUNTIF(L2:L52,"&lt;5.699")-COUNTIF(L2:L52,"&lt;5.538")</f>
        <v>1</v>
      </c>
      <c r="M89" s="9">
        <v>3</v>
      </c>
      <c r="W89" s="13"/>
    </row>
    <row r="90" spans="11:23" x14ac:dyDescent="0.15">
      <c r="K90" s="9" t="s">
        <v>61</v>
      </c>
      <c r="L90" s="9">
        <f>COUNTIF(L2:L52,"&lt;5.86")-COUNTIF(L2:L52,"&lt;5.699")</f>
        <v>1</v>
      </c>
      <c r="M90" s="9">
        <v>2</v>
      </c>
      <c r="W90" s="13"/>
    </row>
    <row r="91" spans="11:23" x14ac:dyDescent="0.15">
      <c r="K91" s="9" t="s">
        <v>62</v>
      </c>
      <c r="L91" s="9">
        <f>COUNTIF(L2:L52,"&lt;6.021")-COUNTIF(L2:L52,"&lt;5.86")</f>
        <v>1</v>
      </c>
      <c r="M91" s="9">
        <v>1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E124"/>
  <sheetViews>
    <sheetView topLeftCell="H118" workbookViewId="0">
      <selection activeCell="H1" sqref="A1:XFD133"/>
    </sheetView>
  </sheetViews>
  <sheetFormatPr defaultColWidth="8.875" defaultRowHeight="13.5" x14ac:dyDescent="0.15"/>
  <cols>
    <col min="11" max="12" width="20.5" customWidth="1"/>
    <col min="13" max="14" width="12.875"/>
    <col min="20" max="22" width="12.875"/>
    <col min="23" max="23" width="21.2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999</v>
      </c>
      <c r="B2">
        <v>12</v>
      </c>
      <c r="C2">
        <v>8</v>
      </c>
      <c r="D2">
        <v>10</v>
      </c>
      <c r="E2">
        <v>10</v>
      </c>
      <c r="F2">
        <v>10</v>
      </c>
      <c r="G2">
        <v>0</v>
      </c>
      <c r="H2">
        <v>2</v>
      </c>
      <c r="I2">
        <v>8</v>
      </c>
      <c r="J2">
        <v>0.6</v>
      </c>
      <c r="K2">
        <v>5.1169872283935502</v>
      </c>
      <c r="L2" s="7">
        <v>3.7786159515380899</v>
      </c>
      <c r="M2">
        <v>2.85170173645019</v>
      </c>
      <c r="N2">
        <v>5.5332183837890598</v>
      </c>
      <c r="O2">
        <v>1</v>
      </c>
      <c r="P2">
        <v>1</v>
      </c>
      <c r="Q2">
        <v>10</v>
      </c>
      <c r="R2" s="12">
        <v>0.1</v>
      </c>
      <c r="S2" s="12">
        <f t="shared" ref="S2:S22" si="0">O2/E2</f>
        <v>0.1</v>
      </c>
      <c r="T2">
        <v>1.6485137939453101</v>
      </c>
      <c r="U2">
        <v>1.45768547058105</v>
      </c>
      <c r="V2">
        <v>1.37010073661804</v>
      </c>
      <c r="W2" s="13">
        <v>8.7584733963012695E-2</v>
      </c>
      <c r="X2">
        <v>0.27841305732727101</v>
      </c>
      <c r="Y2">
        <v>0.27841305732727101</v>
      </c>
      <c r="Z2">
        <v>0.1</v>
      </c>
      <c r="AA2">
        <v>0.9</v>
      </c>
      <c r="AB2">
        <v>0.9</v>
      </c>
      <c r="AC2">
        <v>0.9</v>
      </c>
      <c r="AD2">
        <v>0.1</v>
      </c>
      <c r="AE2">
        <v>0.8</v>
      </c>
    </row>
    <row r="3" spans="1:31" x14ac:dyDescent="0.15">
      <c r="A3" s="4">
        <v>342</v>
      </c>
      <c r="B3">
        <v>10</v>
      </c>
      <c r="C3">
        <v>10</v>
      </c>
      <c r="D3">
        <v>10</v>
      </c>
      <c r="E3">
        <v>10</v>
      </c>
      <c r="F3">
        <v>9</v>
      </c>
      <c r="G3">
        <v>1</v>
      </c>
      <c r="H3">
        <v>1</v>
      </c>
      <c r="I3">
        <v>9</v>
      </c>
      <c r="J3">
        <v>0.5</v>
      </c>
      <c r="K3">
        <v>3.9689807891845699</v>
      </c>
      <c r="L3" s="7">
        <v>3.3774032592773402</v>
      </c>
      <c r="M3">
        <v>5.6953468322753897</v>
      </c>
      <c r="N3">
        <v>8.4912815093994105</v>
      </c>
      <c r="O3">
        <v>0</v>
      </c>
      <c r="P3">
        <v>0</v>
      </c>
      <c r="Q3">
        <v>6</v>
      </c>
      <c r="R3" s="12">
        <v>0</v>
      </c>
      <c r="S3" s="12">
        <f t="shared" si="0"/>
        <v>0</v>
      </c>
      <c r="T3">
        <v>1.0138454437255899</v>
      </c>
      <c r="U3">
        <v>0.87673568725585904</v>
      </c>
      <c r="V3">
        <v>0.87574040889740001</v>
      </c>
      <c r="W3" s="13">
        <v>9.9527835845947309E-4</v>
      </c>
      <c r="X3">
        <v>0.13810503482818601</v>
      </c>
      <c r="Y3">
        <v>0.13810503482818601</v>
      </c>
      <c r="Z3">
        <v>0</v>
      </c>
      <c r="AA3">
        <v>0.6</v>
      </c>
      <c r="AB3">
        <v>1</v>
      </c>
      <c r="AC3">
        <v>0.75</v>
      </c>
      <c r="AD3">
        <v>0.4</v>
      </c>
      <c r="AE3">
        <v>0.6</v>
      </c>
    </row>
    <row r="4" spans="1:31" x14ac:dyDescent="0.15">
      <c r="A4" s="4">
        <v>901</v>
      </c>
      <c r="B4">
        <v>11</v>
      </c>
      <c r="C4">
        <v>9</v>
      </c>
      <c r="D4">
        <v>10</v>
      </c>
      <c r="E4">
        <v>10</v>
      </c>
      <c r="F4">
        <v>9</v>
      </c>
      <c r="G4">
        <v>1</v>
      </c>
      <c r="H4">
        <v>2</v>
      </c>
      <c r="I4">
        <v>8</v>
      </c>
      <c r="J4">
        <v>0.55000000000000004</v>
      </c>
      <c r="K4">
        <v>4.8135433197021502</v>
      </c>
      <c r="L4" s="7">
        <v>3.7840099334716801</v>
      </c>
      <c r="M4">
        <v>2.9343147277832</v>
      </c>
      <c r="N4">
        <v>4.0855464935302699</v>
      </c>
      <c r="O4">
        <v>1</v>
      </c>
      <c r="P4">
        <v>1</v>
      </c>
      <c r="Q4">
        <v>5</v>
      </c>
      <c r="R4" s="12">
        <v>0.2</v>
      </c>
      <c r="S4" s="12">
        <f t="shared" si="0"/>
        <v>0.1</v>
      </c>
      <c r="T4">
        <v>1.16604423522949</v>
      </c>
      <c r="U4">
        <v>1.0641937255859399</v>
      </c>
      <c r="V4">
        <v>1.01794397830963</v>
      </c>
      <c r="W4" s="13">
        <v>4.6249747276306201E-2</v>
      </c>
      <c r="X4">
        <v>0.14810025691986101</v>
      </c>
      <c r="Y4">
        <v>0.14810025691986101</v>
      </c>
      <c r="Z4">
        <v>0.1</v>
      </c>
      <c r="AA4">
        <v>0.4</v>
      </c>
      <c r="AB4">
        <v>0.8</v>
      </c>
      <c r="AC4">
        <v>0.53333333333333299</v>
      </c>
      <c r="AD4">
        <v>0.6</v>
      </c>
      <c r="AE4">
        <v>0.3</v>
      </c>
    </row>
    <row r="5" spans="1:31" x14ac:dyDescent="0.15">
      <c r="A5" s="4">
        <v>734</v>
      </c>
      <c r="B5">
        <v>11</v>
      </c>
      <c r="C5">
        <v>9</v>
      </c>
      <c r="D5">
        <v>10</v>
      </c>
      <c r="E5">
        <v>10</v>
      </c>
      <c r="F5">
        <v>8</v>
      </c>
      <c r="G5">
        <v>2</v>
      </c>
      <c r="H5">
        <v>3</v>
      </c>
      <c r="I5">
        <v>7</v>
      </c>
      <c r="J5">
        <v>0.55000000000000004</v>
      </c>
      <c r="K5">
        <v>6.0715999603271502</v>
      </c>
      <c r="L5" s="7">
        <v>3.69343185424805</v>
      </c>
      <c r="M5">
        <v>1.8959808349609399</v>
      </c>
      <c r="N5">
        <v>5.3594474792480504</v>
      </c>
      <c r="O5">
        <v>2</v>
      </c>
      <c r="P5">
        <v>2</v>
      </c>
      <c r="Q5">
        <v>10</v>
      </c>
      <c r="R5" s="12">
        <v>0.2</v>
      </c>
      <c r="S5" s="12">
        <f t="shared" si="0"/>
        <v>0.2</v>
      </c>
      <c r="T5">
        <v>1.5254936218261701</v>
      </c>
      <c r="U5">
        <v>1.3168016672134399</v>
      </c>
      <c r="V5">
        <v>1.3148458003997801</v>
      </c>
      <c r="W5" s="13">
        <v>1.9558668136596701E-3</v>
      </c>
      <c r="X5">
        <v>0.21064782142639199</v>
      </c>
      <c r="Y5">
        <v>0.21064782142639199</v>
      </c>
      <c r="Z5">
        <v>0.2</v>
      </c>
      <c r="AA5">
        <v>0.8</v>
      </c>
      <c r="AB5">
        <v>0.8</v>
      </c>
      <c r="AC5">
        <v>0.8</v>
      </c>
      <c r="AD5">
        <v>0.2</v>
      </c>
      <c r="AE5">
        <v>0.6</v>
      </c>
    </row>
    <row r="6" spans="1:31" x14ac:dyDescent="0.15">
      <c r="A6" s="4">
        <v>815</v>
      </c>
      <c r="B6">
        <v>11</v>
      </c>
      <c r="C6">
        <v>9</v>
      </c>
      <c r="D6">
        <v>10</v>
      </c>
      <c r="E6">
        <v>10</v>
      </c>
      <c r="F6">
        <v>10</v>
      </c>
      <c r="G6">
        <v>0</v>
      </c>
      <c r="H6">
        <v>1</v>
      </c>
      <c r="I6">
        <v>9</v>
      </c>
      <c r="J6">
        <v>0.55000000000000004</v>
      </c>
      <c r="K6">
        <v>4.1563549041748002</v>
      </c>
      <c r="L6" s="7">
        <v>3.50982666015625</v>
      </c>
      <c r="M6">
        <v>5.4898319244384801</v>
      </c>
      <c r="N6">
        <v>8.6652622222900408</v>
      </c>
      <c r="O6">
        <v>0</v>
      </c>
      <c r="P6">
        <v>0</v>
      </c>
      <c r="Q6">
        <v>1</v>
      </c>
      <c r="R6" s="12">
        <v>0</v>
      </c>
      <c r="S6" s="12">
        <f t="shared" si="0"/>
        <v>0</v>
      </c>
      <c r="T6">
        <v>1.1235179901123</v>
      </c>
      <c r="U6">
        <v>0.97376060485839799</v>
      </c>
      <c r="V6">
        <v>0.97085225582122803</v>
      </c>
      <c r="W6" s="13">
        <v>2.9083490371704102E-3</v>
      </c>
      <c r="X6">
        <v>0.15266573429107699</v>
      </c>
      <c r="Y6">
        <v>0.15266573429107699</v>
      </c>
      <c r="Z6">
        <v>0</v>
      </c>
      <c r="AA6">
        <v>0.1</v>
      </c>
      <c r="AB6">
        <v>1</v>
      </c>
      <c r="AC6">
        <v>0.18181818181818199</v>
      </c>
      <c r="AD6">
        <v>0.9</v>
      </c>
      <c r="AE6">
        <v>0.1</v>
      </c>
    </row>
    <row r="7" spans="1:31" x14ac:dyDescent="0.15">
      <c r="A7" s="4">
        <v>61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5.9118804931640598</v>
      </c>
      <c r="L7" s="7">
        <v>3.1074981689453098</v>
      </c>
      <c r="M7">
        <v>1.17739677429199</v>
      </c>
      <c r="N7">
        <v>6.5906410217285201</v>
      </c>
      <c r="O7">
        <v>3</v>
      </c>
      <c r="P7">
        <v>3</v>
      </c>
      <c r="Q7">
        <v>12</v>
      </c>
      <c r="R7" s="12">
        <v>0.25</v>
      </c>
      <c r="S7" s="12">
        <f t="shared" si="0"/>
        <v>0.3</v>
      </c>
      <c r="T7">
        <v>2.2893180847168</v>
      </c>
      <c r="U7">
        <v>1.9178720712661701</v>
      </c>
      <c r="V7">
        <v>1.9217283725738501</v>
      </c>
      <c r="W7" s="13">
        <v>3.8563013076782201E-3</v>
      </c>
      <c r="X7">
        <v>0.367589712142944</v>
      </c>
      <c r="Y7">
        <v>0.367589712142944</v>
      </c>
      <c r="Z7">
        <v>0.3</v>
      </c>
      <c r="AA7">
        <v>0.9</v>
      </c>
      <c r="AB7">
        <v>0.75</v>
      </c>
      <c r="AC7">
        <v>0.81818181818181801</v>
      </c>
      <c r="AD7">
        <v>0.1</v>
      </c>
      <c r="AE7">
        <v>0.6</v>
      </c>
    </row>
    <row r="8" spans="1:31" x14ac:dyDescent="0.15">
      <c r="A8" s="4">
        <v>9</v>
      </c>
      <c r="B8">
        <v>12</v>
      </c>
      <c r="C8">
        <v>8</v>
      </c>
      <c r="D8">
        <v>10</v>
      </c>
      <c r="E8">
        <v>10</v>
      </c>
      <c r="F8">
        <v>9</v>
      </c>
      <c r="G8">
        <v>1</v>
      </c>
      <c r="H8">
        <v>3</v>
      </c>
      <c r="I8">
        <v>7</v>
      </c>
      <c r="J8">
        <v>0.6</v>
      </c>
      <c r="K8">
        <v>5.78865623474121</v>
      </c>
      <c r="L8" s="7">
        <v>3.8009147644043</v>
      </c>
      <c r="M8">
        <v>2.6515731811523402</v>
      </c>
      <c r="N8">
        <v>4.9838886260986301</v>
      </c>
      <c r="O8">
        <v>1</v>
      </c>
      <c r="P8">
        <v>1</v>
      </c>
      <c r="Q8">
        <v>8</v>
      </c>
      <c r="R8" s="12">
        <v>0.125</v>
      </c>
      <c r="S8" s="12">
        <f t="shared" si="0"/>
        <v>0.1</v>
      </c>
      <c r="T8">
        <v>1.4002590179443399</v>
      </c>
      <c r="U8">
        <v>1.27002465724945</v>
      </c>
      <c r="V8">
        <v>1.1800445318222099</v>
      </c>
      <c r="W8" s="13">
        <v>8.9980125427246094E-2</v>
      </c>
      <c r="X8">
        <v>0.22021448612213099</v>
      </c>
      <c r="Y8">
        <v>0.22021448612213099</v>
      </c>
      <c r="Z8">
        <v>0.1</v>
      </c>
      <c r="AA8">
        <v>0.7</v>
      </c>
      <c r="AB8">
        <v>0.875</v>
      </c>
      <c r="AC8">
        <v>0.77777777777777801</v>
      </c>
      <c r="AD8">
        <v>0.3</v>
      </c>
      <c r="AE8">
        <v>0.6</v>
      </c>
    </row>
    <row r="9" spans="1:31" x14ac:dyDescent="0.15">
      <c r="A9" s="4">
        <v>545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4.5164527893066397</v>
      </c>
      <c r="L9" s="7">
        <v>3.1409435272216801</v>
      </c>
      <c r="M9">
        <v>2.5004234313964799</v>
      </c>
      <c r="N9">
        <v>6.0769195556640598</v>
      </c>
      <c r="O9">
        <v>1</v>
      </c>
      <c r="P9">
        <v>1</v>
      </c>
      <c r="Q9">
        <v>7</v>
      </c>
      <c r="R9" s="12">
        <v>0.1429</v>
      </c>
      <c r="S9" s="12">
        <f t="shared" si="0"/>
        <v>0.1</v>
      </c>
      <c r="T9">
        <v>1.3072509765625</v>
      </c>
      <c r="U9">
        <v>1.11740398406982</v>
      </c>
      <c r="V9">
        <v>1.1116291284561199</v>
      </c>
      <c r="W9" s="13">
        <v>5.7748556137085004E-3</v>
      </c>
      <c r="X9">
        <v>0.195621848106384</v>
      </c>
      <c r="Y9">
        <v>0.195621848106384</v>
      </c>
      <c r="Z9">
        <v>0.1</v>
      </c>
      <c r="AA9">
        <v>0.6</v>
      </c>
      <c r="AB9">
        <v>0.85714285714285698</v>
      </c>
      <c r="AC9">
        <v>0.70588235294117596</v>
      </c>
      <c r="AD9">
        <v>0.4</v>
      </c>
      <c r="AE9">
        <v>0.5</v>
      </c>
    </row>
    <row r="10" spans="1:31" x14ac:dyDescent="0.15">
      <c r="A10" s="4">
        <v>149</v>
      </c>
      <c r="B10">
        <v>11</v>
      </c>
      <c r="C10">
        <v>9</v>
      </c>
      <c r="D10">
        <v>10</v>
      </c>
      <c r="E10">
        <v>10</v>
      </c>
      <c r="F10">
        <v>10</v>
      </c>
      <c r="G10">
        <v>0</v>
      </c>
      <c r="H10">
        <v>1</v>
      </c>
      <c r="I10">
        <v>9</v>
      </c>
      <c r="J10">
        <v>0.55000000000000004</v>
      </c>
      <c r="K10">
        <v>4.4821224212646502</v>
      </c>
      <c r="L10" s="7">
        <v>3.75569725036621</v>
      </c>
      <c r="M10">
        <v>4.8786315917968697</v>
      </c>
      <c r="N10">
        <v>8.511962890625</v>
      </c>
      <c r="O10">
        <v>1</v>
      </c>
      <c r="P10">
        <v>1</v>
      </c>
      <c r="Q10">
        <v>10</v>
      </c>
      <c r="R10" s="12">
        <v>0.1</v>
      </c>
      <c r="S10" s="12">
        <f t="shared" si="0"/>
        <v>0.1</v>
      </c>
      <c r="T10">
        <v>1.2563419342041</v>
      </c>
      <c r="U10">
        <v>1.05661201477051</v>
      </c>
      <c r="V10">
        <v>1.0494639873504601</v>
      </c>
      <c r="W10" s="13">
        <v>7.1480274200439496E-3</v>
      </c>
      <c r="X10">
        <v>0.206877946853638</v>
      </c>
      <c r="Y10">
        <v>0.206877946853638</v>
      </c>
      <c r="Z10">
        <v>0.1</v>
      </c>
      <c r="AA10">
        <v>0.9</v>
      </c>
      <c r="AB10">
        <v>0.9</v>
      </c>
      <c r="AC10">
        <v>0.9</v>
      </c>
      <c r="AD10">
        <v>0.1</v>
      </c>
      <c r="AE10">
        <v>0.8</v>
      </c>
    </row>
    <row r="11" spans="1:31" x14ac:dyDescent="0.15">
      <c r="A11" s="4">
        <v>130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4.8587741851806596</v>
      </c>
      <c r="L11" s="7">
        <v>3.3001441955566402</v>
      </c>
      <c r="M11">
        <v>1.8033924102783201</v>
      </c>
      <c r="N11">
        <v>5.9222087860107404</v>
      </c>
      <c r="O11">
        <v>2</v>
      </c>
      <c r="P11">
        <v>2</v>
      </c>
      <c r="Q11">
        <v>12</v>
      </c>
      <c r="R11" s="12">
        <v>0.16669999999999999</v>
      </c>
      <c r="S11" s="12">
        <f t="shared" si="0"/>
        <v>0.2</v>
      </c>
      <c r="T11">
        <v>1.5961437225341799</v>
      </c>
      <c r="U11">
        <v>1.3392248153686499</v>
      </c>
      <c r="V11">
        <v>1.33207058906555</v>
      </c>
      <c r="W11" s="13">
        <v>7.1542263031005903E-3</v>
      </c>
      <c r="X11">
        <v>0.26407313346862799</v>
      </c>
      <c r="Y11">
        <v>0.26407313346862799</v>
      </c>
      <c r="Z11">
        <v>0.2</v>
      </c>
      <c r="AA11">
        <v>1</v>
      </c>
      <c r="AB11">
        <v>0.83333333333333304</v>
      </c>
      <c r="AC11">
        <v>0.90909090909090895</v>
      </c>
      <c r="AD11">
        <v>0</v>
      </c>
      <c r="AE11">
        <v>0.8</v>
      </c>
    </row>
    <row r="12" spans="1:31" x14ac:dyDescent="0.15">
      <c r="A12" s="4">
        <v>219</v>
      </c>
      <c r="B12">
        <v>11</v>
      </c>
      <c r="C12">
        <v>9</v>
      </c>
      <c r="D12">
        <v>10</v>
      </c>
      <c r="E12">
        <v>10</v>
      </c>
      <c r="F12">
        <v>9</v>
      </c>
      <c r="G12">
        <v>1</v>
      </c>
      <c r="H12">
        <v>2</v>
      </c>
      <c r="I12">
        <v>8</v>
      </c>
      <c r="J12">
        <v>0.55000000000000004</v>
      </c>
      <c r="K12">
        <v>4.9346370697021502</v>
      </c>
      <c r="L12" s="7">
        <v>3.80702781677246</v>
      </c>
      <c r="M12">
        <v>3.3513870239257799</v>
      </c>
      <c r="N12">
        <v>5.0685138702392596</v>
      </c>
      <c r="O12">
        <v>1</v>
      </c>
      <c r="P12">
        <v>1</v>
      </c>
      <c r="Q12">
        <v>9</v>
      </c>
      <c r="R12" s="12">
        <v>0.1111</v>
      </c>
      <c r="S12" s="12">
        <f t="shared" si="0"/>
        <v>0.1</v>
      </c>
      <c r="T12">
        <v>1.2638092041015601</v>
      </c>
      <c r="U12">
        <v>1.1397790908813501</v>
      </c>
      <c r="V12">
        <v>1.0644012689590401</v>
      </c>
      <c r="W12" s="13">
        <v>7.5377821922302204E-2</v>
      </c>
      <c r="X12">
        <v>0.19940793514251701</v>
      </c>
      <c r="Y12">
        <v>0.19940793514251701</v>
      </c>
      <c r="Z12">
        <v>0.1</v>
      </c>
      <c r="AA12">
        <v>0.8</v>
      </c>
      <c r="AB12">
        <v>0.88888888888888895</v>
      </c>
      <c r="AC12">
        <v>0.84210526315789502</v>
      </c>
      <c r="AD12">
        <v>0.2</v>
      </c>
      <c r="AE12">
        <v>0.7</v>
      </c>
    </row>
    <row r="13" spans="1:31" x14ac:dyDescent="0.15">
      <c r="A13" s="4">
        <v>604</v>
      </c>
      <c r="B13">
        <v>10</v>
      </c>
      <c r="C13">
        <v>10</v>
      </c>
      <c r="D13">
        <v>10</v>
      </c>
      <c r="E13">
        <v>10</v>
      </c>
      <c r="F13">
        <v>8</v>
      </c>
      <c r="G13">
        <v>2</v>
      </c>
      <c r="H13">
        <v>2</v>
      </c>
      <c r="I13">
        <v>8</v>
      </c>
      <c r="J13">
        <v>0.5</v>
      </c>
      <c r="K13">
        <v>4.3437328338623002</v>
      </c>
      <c r="L13" s="7">
        <v>3.3163509368896502</v>
      </c>
      <c r="M13">
        <v>2.4744281768798801</v>
      </c>
      <c r="N13">
        <v>4.0845184326171902</v>
      </c>
      <c r="O13">
        <v>1</v>
      </c>
      <c r="P13">
        <v>1</v>
      </c>
      <c r="Q13">
        <v>6</v>
      </c>
      <c r="R13" s="12">
        <v>0.16669999999999999</v>
      </c>
      <c r="S13" s="12">
        <f t="shared" si="0"/>
        <v>0.1</v>
      </c>
      <c r="T13">
        <v>1.0695743560791</v>
      </c>
      <c r="U13">
        <v>0.94902133941650402</v>
      </c>
      <c r="V13">
        <v>0.94115483760833696</v>
      </c>
      <c r="W13" s="13">
        <v>7.8665018081665004E-3</v>
      </c>
      <c r="X13">
        <v>0.12841951847076399</v>
      </c>
      <c r="Y13">
        <v>0.12841951847076399</v>
      </c>
      <c r="Z13">
        <v>0.1</v>
      </c>
      <c r="AA13">
        <v>0.5</v>
      </c>
      <c r="AB13">
        <v>0.83333333333333304</v>
      </c>
      <c r="AC13">
        <v>0.625</v>
      </c>
      <c r="AD13">
        <v>0.5</v>
      </c>
      <c r="AE13">
        <v>0.4</v>
      </c>
    </row>
    <row r="14" spans="1:31" x14ac:dyDescent="0.15">
      <c r="A14" s="4">
        <v>64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5.4627857208251998</v>
      </c>
      <c r="L14" s="7">
        <v>3.6959381103515598</v>
      </c>
      <c r="M14">
        <v>1.8881301879882799</v>
      </c>
      <c r="N14">
        <v>6.5744819641113299</v>
      </c>
      <c r="O14">
        <v>2</v>
      </c>
      <c r="P14">
        <v>2</v>
      </c>
      <c r="Q14">
        <v>11</v>
      </c>
      <c r="R14" s="12">
        <v>0.18179999999999999</v>
      </c>
      <c r="S14" s="12">
        <f t="shared" si="0"/>
        <v>0.2</v>
      </c>
      <c r="T14">
        <v>1.57517433166504</v>
      </c>
      <c r="U14">
        <v>1.32281017303467</v>
      </c>
      <c r="V14">
        <v>1.3146400451660201</v>
      </c>
      <c r="W14" s="13">
        <v>8.1701278686523403E-3</v>
      </c>
      <c r="X14">
        <v>0.26053428649902299</v>
      </c>
      <c r="Y14">
        <v>0.26053428649902299</v>
      </c>
      <c r="Z14">
        <v>0.2</v>
      </c>
      <c r="AA14">
        <v>0.9</v>
      </c>
      <c r="AB14">
        <v>0.81818181818181801</v>
      </c>
      <c r="AC14">
        <v>0.85714285714285698</v>
      </c>
      <c r="AD14">
        <v>0.1</v>
      </c>
      <c r="AE14">
        <v>0.7</v>
      </c>
    </row>
    <row r="15" spans="1:31" x14ac:dyDescent="0.15">
      <c r="A15" s="4">
        <v>761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4.9755706787109402</v>
      </c>
      <c r="L15" s="7">
        <v>3.38002204895019</v>
      </c>
      <c r="M15">
        <v>1.8139724731445299</v>
      </c>
      <c r="N15">
        <v>6.0201911926269496</v>
      </c>
      <c r="O15">
        <v>1</v>
      </c>
      <c r="P15">
        <v>1</v>
      </c>
      <c r="Q15">
        <v>6</v>
      </c>
      <c r="R15" s="12">
        <v>0.16669999999999999</v>
      </c>
      <c r="S15" s="12">
        <f t="shared" si="0"/>
        <v>0.1</v>
      </c>
      <c r="T15">
        <v>1.6596755981445299</v>
      </c>
      <c r="U15">
        <v>1.3947563171386701</v>
      </c>
      <c r="V15">
        <v>1.3847364187240601</v>
      </c>
      <c r="W15" s="13">
        <v>1.0019898414611801E-2</v>
      </c>
      <c r="X15">
        <v>0.27493917942047102</v>
      </c>
      <c r="Y15">
        <v>0.27493917942047102</v>
      </c>
      <c r="Z15">
        <v>0.1</v>
      </c>
      <c r="AA15">
        <v>0.5</v>
      </c>
      <c r="AB15">
        <v>0.83333333333333304</v>
      </c>
      <c r="AC15">
        <v>0.625</v>
      </c>
      <c r="AD15">
        <v>0.5</v>
      </c>
      <c r="AE15">
        <v>0.4</v>
      </c>
    </row>
    <row r="16" spans="1:31" x14ac:dyDescent="0.15">
      <c r="A16" s="4">
        <v>814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5.3610000610351598</v>
      </c>
      <c r="L16" s="7">
        <v>2.9282779693603498</v>
      </c>
      <c r="M16">
        <v>1.5498352050781199</v>
      </c>
      <c r="N16">
        <v>6.1398696899414098</v>
      </c>
      <c r="O16">
        <v>3</v>
      </c>
      <c r="P16">
        <v>3</v>
      </c>
      <c r="Q16">
        <v>12</v>
      </c>
      <c r="R16" s="12">
        <v>0.25</v>
      </c>
      <c r="S16" s="12">
        <f t="shared" si="0"/>
        <v>0.3</v>
      </c>
      <c r="T16">
        <v>1.6367664337158201</v>
      </c>
      <c r="U16">
        <v>1.39278221130371</v>
      </c>
      <c r="V16">
        <v>1.3882811069488501</v>
      </c>
      <c r="W16" s="13">
        <v>4.5011043548584002E-3</v>
      </c>
      <c r="X16">
        <v>0.248485326766968</v>
      </c>
      <c r="Y16">
        <v>0.248485326766968</v>
      </c>
      <c r="Z16">
        <v>0.3</v>
      </c>
      <c r="AA16">
        <v>0.9</v>
      </c>
      <c r="AB16">
        <v>0.75</v>
      </c>
      <c r="AC16">
        <v>0.81818181818181801</v>
      </c>
      <c r="AD16">
        <v>0.1</v>
      </c>
      <c r="AE16">
        <v>0.6</v>
      </c>
    </row>
    <row r="17" spans="1:31" x14ac:dyDescent="0.15">
      <c r="A17" s="4">
        <v>387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6.0480690002441397</v>
      </c>
      <c r="L17" s="7">
        <v>3.8195228576660201</v>
      </c>
      <c r="M17">
        <v>1.6841125488281199</v>
      </c>
      <c r="N17">
        <v>8.47344970703125</v>
      </c>
      <c r="O17">
        <v>2</v>
      </c>
      <c r="P17">
        <v>2</v>
      </c>
      <c r="Q17">
        <v>10</v>
      </c>
      <c r="R17" s="12">
        <v>0.2</v>
      </c>
      <c r="S17" s="12">
        <f t="shared" si="0"/>
        <v>0.2</v>
      </c>
      <c r="T17">
        <v>1.82185935974121</v>
      </c>
      <c r="U17">
        <v>1.4378976821899401</v>
      </c>
      <c r="V17">
        <v>1.5192909240722701</v>
      </c>
      <c r="W17" s="13">
        <v>8.1393241882324205E-2</v>
      </c>
      <c r="X17">
        <v>0.30256843566894498</v>
      </c>
      <c r="Y17">
        <v>0.30256843566894498</v>
      </c>
      <c r="Z17">
        <v>0.2</v>
      </c>
      <c r="AA17">
        <v>0.8</v>
      </c>
      <c r="AB17">
        <v>0.8</v>
      </c>
      <c r="AC17">
        <v>0.8</v>
      </c>
      <c r="AD17">
        <v>0.2</v>
      </c>
      <c r="AE17">
        <v>0.6</v>
      </c>
    </row>
    <row r="18" spans="1:31" x14ac:dyDescent="0.15">
      <c r="A18" s="4">
        <v>487</v>
      </c>
      <c r="B18">
        <v>12</v>
      </c>
      <c r="C18">
        <v>8</v>
      </c>
      <c r="D18">
        <v>10</v>
      </c>
      <c r="E18">
        <v>10</v>
      </c>
      <c r="F18">
        <v>9</v>
      </c>
      <c r="G18">
        <v>1</v>
      </c>
      <c r="H18">
        <v>3</v>
      </c>
      <c r="I18">
        <v>7</v>
      </c>
      <c r="J18">
        <v>0.6</v>
      </c>
      <c r="K18">
        <v>4.8785896301269496</v>
      </c>
      <c r="L18" s="7">
        <v>2.8572978973388699</v>
      </c>
      <c r="M18">
        <v>1.7201499938964799</v>
      </c>
      <c r="N18">
        <v>5.1131572723388699</v>
      </c>
      <c r="O18">
        <v>2</v>
      </c>
      <c r="P18">
        <v>2</v>
      </c>
      <c r="Q18">
        <v>9</v>
      </c>
      <c r="R18" s="12">
        <v>0.22220000000000001</v>
      </c>
      <c r="S18" s="12">
        <f t="shared" si="0"/>
        <v>0.2</v>
      </c>
      <c r="T18">
        <v>1.4959297180175799</v>
      </c>
      <c r="U18">
        <v>1.28910255432129</v>
      </c>
      <c r="V18">
        <v>1.28744125366211</v>
      </c>
      <c r="W18" s="13">
        <v>1.6613006591796901E-3</v>
      </c>
      <c r="X18">
        <v>0.208488464355469</v>
      </c>
      <c r="Y18">
        <v>0.208488464355469</v>
      </c>
      <c r="Z18">
        <v>0.2</v>
      </c>
      <c r="AA18">
        <v>0.7</v>
      </c>
      <c r="AB18">
        <v>0.77777777777777801</v>
      </c>
      <c r="AC18">
        <v>0.73684210526315796</v>
      </c>
      <c r="AD18">
        <v>0.3</v>
      </c>
      <c r="AE18">
        <v>0.5</v>
      </c>
    </row>
    <row r="19" spans="1:31" x14ac:dyDescent="0.15">
      <c r="A19" s="4">
        <v>520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5.25994873046875</v>
      </c>
      <c r="L19" s="7">
        <v>3.82373046875</v>
      </c>
      <c r="M19">
        <v>2.8424625396728498</v>
      </c>
      <c r="N19">
        <v>5.9545173645019496</v>
      </c>
      <c r="O19">
        <v>1</v>
      </c>
      <c r="P19">
        <v>1</v>
      </c>
      <c r="Q19">
        <v>9</v>
      </c>
      <c r="R19" s="12">
        <v>0.1111</v>
      </c>
      <c r="S19" s="12">
        <f t="shared" si="0"/>
        <v>0.1</v>
      </c>
      <c r="T19">
        <v>1.53349113464355</v>
      </c>
      <c r="U19">
        <v>1.33817386627197</v>
      </c>
      <c r="V19">
        <v>1.26590347290039</v>
      </c>
      <c r="W19" s="13">
        <v>7.2270393371582003E-2</v>
      </c>
      <c r="X19">
        <v>0.26758766174316401</v>
      </c>
      <c r="Y19">
        <v>0.26758766174316401</v>
      </c>
      <c r="Z19">
        <v>0.1</v>
      </c>
      <c r="AA19">
        <v>0.8</v>
      </c>
      <c r="AB19">
        <v>0.88888888888888895</v>
      </c>
      <c r="AC19">
        <v>0.84210526315789502</v>
      </c>
      <c r="AD19">
        <v>0.2</v>
      </c>
      <c r="AE19">
        <v>0.7</v>
      </c>
    </row>
    <row r="20" spans="1:31" s="7" customFormat="1" x14ac:dyDescent="0.15">
      <c r="A20" s="4">
        <v>412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4.39042091369629</v>
      </c>
      <c r="L20" s="7">
        <v>3.0820903778076199</v>
      </c>
      <c r="M20">
        <v>2.6876201629638699</v>
      </c>
      <c r="N20">
        <v>6.0485725402831996</v>
      </c>
      <c r="O20">
        <v>2</v>
      </c>
      <c r="P20">
        <v>2</v>
      </c>
      <c r="Q20">
        <v>11</v>
      </c>
      <c r="R20" s="12">
        <v>0.18179999999999999</v>
      </c>
      <c r="S20" s="12">
        <f t="shared" si="0"/>
        <v>0.2</v>
      </c>
      <c r="T20">
        <v>1.3361968994140601</v>
      </c>
      <c r="U20">
        <v>1.1570014953613299</v>
      </c>
      <c r="V20">
        <v>1.1461765766143801</v>
      </c>
      <c r="W20" s="13">
        <v>1.0824918746948201E-2</v>
      </c>
      <c r="X20">
        <v>0.19002032279968301</v>
      </c>
      <c r="Y20">
        <v>0.19002032279968301</v>
      </c>
      <c r="Z20">
        <v>0.2</v>
      </c>
      <c r="AA20">
        <v>0.9</v>
      </c>
      <c r="AB20">
        <v>0.81818181818181801</v>
      </c>
      <c r="AC20">
        <v>0.85714285714285698</v>
      </c>
      <c r="AD20">
        <v>0.1</v>
      </c>
      <c r="AE20">
        <v>0.7</v>
      </c>
    </row>
    <row r="21" spans="1:31" x14ac:dyDescent="0.15">
      <c r="A21" s="4">
        <v>29</v>
      </c>
      <c r="B21">
        <v>11</v>
      </c>
      <c r="C21">
        <v>9</v>
      </c>
      <c r="D21">
        <v>10</v>
      </c>
      <c r="E21">
        <v>10</v>
      </c>
      <c r="F21">
        <v>9</v>
      </c>
      <c r="G21">
        <v>1</v>
      </c>
      <c r="H21">
        <v>2</v>
      </c>
      <c r="I21">
        <v>8</v>
      </c>
      <c r="J21">
        <v>0.55000000000000004</v>
      </c>
      <c r="K21">
        <v>4.7264022827148402</v>
      </c>
      <c r="L21" s="7">
        <v>3.8251647949218701</v>
      </c>
      <c r="M21">
        <v>4.9203014373779297</v>
      </c>
      <c r="N21">
        <v>5.8750972747802699</v>
      </c>
      <c r="O21">
        <v>0</v>
      </c>
      <c r="P21">
        <v>0</v>
      </c>
      <c r="Q21">
        <v>7</v>
      </c>
      <c r="R21" s="12">
        <v>0</v>
      </c>
      <c r="S21" s="12">
        <f t="shared" si="0"/>
        <v>0</v>
      </c>
      <c r="T21">
        <v>1.0801849365234399</v>
      </c>
      <c r="U21">
        <v>1.00360107421875</v>
      </c>
      <c r="V21">
        <v>0.93322449922561601</v>
      </c>
      <c r="W21" s="13">
        <v>7.0376574993133503E-2</v>
      </c>
      <c r="X21">
        <v>0.14696043729782099</v>
      </c>
      <c r="Y21">
        <v>0.14696043729782099</v>
      </c>
      <c r="Z21">
        <v>0</v>
      </c>
      <c r="AA21">
        <v>0.7</v>
      </c>
      <c r="AB21">
        <v>1</v>
      </c>
      <c r="AC21">
        <v>0.82352941176470595</v>
      </c>
      <c r="AD21">
        <v>0.3</v>
      </c>
      <c r="AE21">
        <v>0.7</v>
      </c>
    </row>
    <row r="22" spans="1:31" x14ac:dyDescent="0.15">
      <c r="A22" s="4">
        <v>104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4.1068992614746103</v>
      </c>
      <c r="L22" s="7">
        <v>2.9443111419677699</v>
      </c>
      <c r="M22">
        <v>3.3899517059326199</v>
      </c>
      <c r="N22">
        <v>6.3699817657470703</v>
      </c>
      <c r="O22">
        <v>1</v>
      </c>
      <c r="P22">
        <v>1</v>
      </c>
      <c r="Q22">
        <v>8</v>
      </c>
      <c r="R22" s="12">
        <v>0.125</v>
      </c>
      <c r="S22" s="12">
        <f t="shared" si="0"/>
        <v>0.1</v>
      </c>
      <c r="T22">
        <v>1.1274662017822299</v>
      </c>
      <c r="U22">
        <v>0.98210525512695301</v>
      </c>
      <c r="V22">
        <v>0.97070252895355202</v>
      </c>
      <c r="W22" s="13">
        <v>1.14027261734009E-2</v>
      </c>
      <c r="X22">
        <v>0.15676367282867401</v>
      </c>
      <c r="Y22">
        <v>0.15676367282867401</v>
      </c>
      <c r="Z22">
        <v>0.1</v>
      </c>
      <c r="AA22">
        <v>0.7</v>
      </c>
      <c r="AB22">
        <v>0.875</v>
      </c>
      <c r="AC22">
        <v>0.77777777777777801</v>
      </c>
      <c r="AD22">
        <v>0.3</v>
      </c>
      <c r="AE22">
        <v>0.6</v>
      </c>
    </row>
    <row r="23" spans="1:31" x14ac:dyDescent="0.15">
      <c r="A23" s="4">
        <v>707</v>
      </c>
      <c r="B23">
        <v>9</v>
      </c>
      <c r="C23">
        <v>11</v>
      </c>
      <c r="D23">
        <v>10</v>
      </c>
      <c r="E23">
        <v>10</v>
      </c>
      <c r="F23">
        <v>8</v>
      </c>
      <c r="G23">
        <v>2</v>
      </c>
      <c r="H23">
        <v>1</v>
      </c>
      <c r="I23">
        <v>9</v>
      </c>
      <c r="J23">
        <v>0.45</v>
      </c>
      <c r="K23">
        <v>4.3270149230956996</v>
      </c>
      <c r="L23" s="7">
        <v>3.73388671875</v>
      </c>
      <c r="M23">
        <v>6.2665863037109402</v>
      </c>
      <c r="N23">
        <v>8.7453765869140607</v>
      </c>
      <c r="O23">
        <v>0</v>
      </c>
      <c r="P23">
        <v>0</v>
      </c>
      <c r="Q23">
        <v>5</v>
      </c>
      <c r="R23" s="12">
        <v>0</v>
      </c>
      <c r="S23" s="12">
        <f t="shared" ref="S23:S59" si="1">O23/E23</f>
        <v>0</v>
      </c>
      <c r="T23">
        <v>0.89112091064453103</v>
      </c>
      <c r="U23">
        <v>0.80277824401855502</v>
      </c>
      <c r="V23">
        <v>0.80086404085159302</v>
      </c>
      <c r="W23" s="13">
        <v>1.9142031669616699E-3</v>
      </c>
      <c r="X23">
        <v>9.0256869792938205E-2</v>
      </c>
      <c r="Y23">
        <v>9.0256869792938205E-2</v>
      </c>
      <c r="Z23">
        <v>0</v>
      </c>
      <c r="AA23">
        <v>0.5</v>
      </c>
      <c r="AB23">
        <v>1</v>
      </c>
      <c r="AC23">
        <v>0.66666666666666696</v>
      </c>
      <c r="AD23">
        <v>0.5</v>
      </c>
      <c r="AE23">
        <v>0.5</v>
      </c>
    </row>
    <row r="24" spans="1:31" x14ac:dyDescent="0.15">
      <c r="A24" s="4">
        <v>414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4.4205131530761701</v>
      </c>
      <c r="L24" s="7">
        <v>2.9590759277343701</v>
      </c>
      <c r="M24">
        <v>2.1666221618652299</v>
      </c>
      <c r="N24">
        <v>6.3166141510009801</v>
      </c>
      <c r="O24">
        <v>1</v>
      </c>
      <c r="P24">
        <v>1</v>
      </c>
      <c r="Q24">
        <v>8</v>
      </c>
      <c r="R24" s="12">
        <v>0.125</v>
      </c>
      <c r="S24" s="12">
        <f t="shared" si="1"/>
        <v>0.1</v>
      </c>
      <c r="T24">
        <v>1.4120674133300799</v>
      </c>
      <c r="U24">
        <v>1.1775331497192401</v>
      </c>
      <c r="V24">
        <v>1.1907002925872801</v>
      </c>
      <c r="W24" s="13">
        <v>1.3167142868042001E-2</v>
      </c>
      <c r="X24">
        <v>0.22136712074279799</v>
      </c>
      <c r="Y24">
        <v>0.22136712074279799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s="19" customFormat="1" x14ac:dyDescent="0.15">
      <c r="A25" s="21">
        <v>699</v>
      </c>
      <c r="B25" s="19">
        <v>12</v>
      </c>
      <c r="C25" s="19">
        <v>8</v>
      </c>
      <c r="D25" s="19">
        <v>10</v>
      </c>
      <c r="E25" s="19">
        <v>10</v>
      </c>
      <c r="F25" s="19">
        <v>10</v>
      </c>
      <c r="G25" s="19">
        <v>0</v>
      </c>
      <c r="H25" s="19">
        <v>2</v>
      </c>
      <c r="I25" s="19">
        <v>8</v>
      </c>
      <c r="J25" s="19">
        <v>0.6</v>
      </c>
      <c r="K25" s="19">
        <v>5.0882682800293004</v>
      </c>
      <c r="L25" s="19">
        <v>3.3974666595459002</v>
      </c>
      <c r="M25" s="19">
        <v>1.90909767150879</v>
      </c>
      <c r="N25" s="19">
        <v>6.5935630798339799</v>
      </c>
      <c r="O25" s="19">
        <v>2</v>
      </c>
      <c r="P25" s="19">
        <v>2</v>
      </c>
      <c r="Q25" s="19">
        <v>11</v>
      </c>
      <c r="R25" s="22">
        <v>0.18179999999999999</v>
      </c>
      <c r="S25" s="22">
        <f t="shared" si="1"/>
        <v>0.2</v>
      </c>
      <c r="T25" s="19">
        <v>1.4892158508300799</v>
      </c>
      <c r="U25" s="19">
        <v>1.2360038757324201</v>
      </c>
      <c r="V25" s="19">
        <v>1.24788475036621</v>
      </c>
      <c r="W25" s="19">
        <v>1.1880874633789101E-2</v>
      </c>
      <c r="X25" s="19">
        <v>0.24133110046386699</v>
      </c>
      <c r="Y25" s="19">
        <v>0.24133110046386699</v>
      </c>
      <c r="Z25" s="19">
        <v>0.2</v>
      </c>
      <c r="AA25" s="19">
        <v>0.9</v>
      </c>
      <c r="AB25" s="19">
        <v>0.81818181818181801</v>
      </c>
      <c r="AC25" s="19">
        <v>0.85714285714285698</v>
      </c>
      <c r="AD25" s="19">
        <v>0.1</v>
      </c>
      <c r="AE25" s="19">
        <v>0.7</v>
      </c>
    </row>
    <row r="26" spans="1:31" x14ac:dyDescent="0.15">
      <c r="A26" s="4">
        <v>195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5.6812610626220703</v>
      </c>
      <c r="L26" s="7">
        <v>4.7090530395507804</v>
      </c>
      <c r="M26">
        <v>4.1505641937255904</v>
      </c>
      <c r="N26">
        <v>9.1015338897705096</v>
      </c>
      <c r="O26">
        <v>1</v>
      </c>
      <c r="P26">
        <v>1</v>
      </c>
      <c r="Q26">
        <v>9</v>
      </c>
      <c r="R26" s="12">
        <v>0.1111</v>
      </c>
      <c r="S26" s="12">
        <f t="shared" si="1"/>
        <v>0.1</v>
      </c>
      <c r="T26">
        <v>1.55792236328125</v>
      </c>
      <c r="U26">
        <v>1.2859477996826201</v>
      </c>
      <c r="V26">
        <v>1.2839777469635001</v>
      </c>
      <c r="W26" s="13">
        <v>1.9700527191162101E-3</v>
      </c>
      <c r="X26">
        <v>0.27394461631774902</v>
      </c>
      <c r="Y26">
        <v>0.27394461631774902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284</v>
      </c>
      <c r="B27">
        <v>10</v>
      </c>
      <c r="C27">
        <v>10</v>
      </c>
      <c r="D27">
        <v>10</v>
      </c>
      <c r="E27">
        <v>10</v>
      </c>
      <c r="F27">
        <v>9</v>
      </c>
      <c r="G27">
        <v>1</v>
      </c>
      <c r="H27">
        <v>1</v>
      </c>
      <c r="I27">
        <v>9</v>
      </c>
      <c r="J27">
        <v>0.5</v>
      </c>
      <c r="K27">
        <v>5.2167873382568404</v>
      </c>
      <c r="L27" s="7">
        <v>4.4166011810302699</v>
      </c>
      <c r="M27">
        <v>5.1786956787109402</v>
      </c>
      <c r="N27">
        <v>8.8486213684081996</v>
      </c>
      <c r="O27">
        <v>1</v>
      </c>
      <c r="P27">
        <v>1</v>
      </c>
      <c r="Q27">
        <v>9</v>
      </c>
      <c r="R27" s="12">
        <v>0.1111</v>
      </c>
      <c r="S27" s="12">
        <f t="shared" si="1"/>
        <v>0.1</v>
      </c>
      <c r="T27">
        <v>1.0910396575927701</v>
      </c>
      <c r="U27">
        <v>0.92492294311523404</v>
      </c>
      <c r="V27">
        <v>0.93204516172409102</v>
      </c>
      <c r="W27" s="13">
        <v>7.1222186088562003E-3</v>
      </c>
      <c r="X27">
        <v>0.158994495868683</v>
      </c>
      <c r="Y27">
        <v>0.158994495868683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465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5.0138454437255904</v>
      </c>
      <c r="L28" s="7">
        <v>4.15462303161621</v>
      </c>
      <c r="M28">
        <v>4.3726902008056596</v>
      </c>
      <c r="N28">
        <v>8.8344821929931605</v>
      </c>
      <c r="O28">
        <v>1</v>
      </c>
      <c r="P28">
        <v>1</v>
      </c>
      <c r="Q28">
        <v>7</v>
      </c>
      <c r="R28" s="12">
        <v>0.1429</v>
      </c>
      <c r="S28" s="12">
        <f t="shared" si="1"/>
        <v>0.1</v>
      </c>
      <c r="T28">
        <v>1.4022903442382799</v>
      </c>
      <c r="U28">
        <v>1.14689064025879</v>
      </c>
      <c r="V28">
        <v>1.1600641012191799</v>
      </c>
      <c r="W28" s="13">
        <v>1.3173460960388199E-2</v>
      </c>
      <c r="X28">
        <v>0.242226243019104</v>
      </c>
      <c r="Y28">
        <v>0.242226243019104</v>
      </c>
      <c r="Z28">
        <v>0.1</v>
      </c>
      <c r="AA28">
        <v>0.6</v>
      </c>
      <c r="AB28">
        <v>0.85714285714285698</v>
      </c>
      <c r="AC28">
        <v>0.70588235294117596</v>
      </c>
      <c r="AD28">
        <v>0.4</v>
      </c>
      <c r="AE28">
        <v>0.5</v>
      </c>
    </row>
    <row r="29" spans="1:31" x14ac:dyDescent="0.15">
      <c r="A29" s="4">
        <v>182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6.0341167449951199</v>
      </c>
      <c r="L29" s="7">
        <v>4.0505466461181596</v>
      </c>
      <c r="M29">
        <v>1.68008613586426</v>
      </c>
      <c r="N29">
        <v>6.9547863006591797</v>
      </c>
      <c r="O29">
        <v>2</v>
      </c>
      <c r="P29">
        <v>2</v>
      </c>
      <c r="Q29">
        <v>12</v>
      </c>
      <c r="R29" s="12">
        <v>0.16669999999999999</v>
      </c>
      <c r="S29" s="12">
        <f t="shared" si="1"/>
        <v>0.2</v>
      </c>
      <c r="T29">
        <v>1.6762676239013701</v>
      </c>
      <c r="U29">
        <v>1.4012088775634799</v>
      </c>
      <c r="V29">
        <v>1.38603723049164</v>
      </c>
      <c r="W29" s="13">
        <v>1.51716470718384E-2</v>
      </c>
      <c r="X29">
        <v>0.290230393409729</v>
      </c>
      <c r="Y29">
        <v>0.290230393409729</v>
      </c>
      <c r="Z29">
        <v>0.2</v>
      </c>
      <c r="AA29">
        <v>1</v>
      </c>
      <c r="AB29">
        <v>0.83333333333333304</v>
      </c>
      <c r="AC29">
        <v>0.90909090909090895</v>
      </c>
      <c r="AD29">
        <v>0</v>
      </c>
      <c r="AE29">
        <v>0.8</v>
      </c>
    </row>
    <row r="30" spans="1:31" x14ac:dyDescent="0.15">
      <c r="A30" s="4">
        <v>478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4.9943904876709002</v>
      </c>
      <c r="L30" s="7">
        <v>4.1260299682617196</v>
      </c>
      <c r="M30">
        <v>4.0594615936279297</v>
      </c>
      <c r="N30">
        <v>8.6095924377441406</v>
      </c>
      <c r="O30">
        <v>1</v>
      </c>
      <c r="P30">
        <v>1</v>
      </c>
      <c r="Q30">
        <v>10</v>
      </c>
      <c r="R30" s="12">
        <v>0.1</v>
      </c>
      <c r="S30" s="12">
        <f t="shared" si="1"/>
        <v>0.1</v>
      </c>
      <c r="T30">
        <v>1.5057888031005899</v>
      </c>
      <c r="U30">
        <v>1.2243556976318399</v>
      </c>
      <c r="V30">
        <v>1.2418905496597299</v>
      </c>
      <c r="W30" s="13">
        <v>1.7534852027893101E-2</v>
      </c>
      <c r="X30">
        <v>0.26389825344085699</v>
      </c>
      <c r="Y30">
        <v>0.26389825344085699</v>
      </c>
      <c r="Z30">
        <v>0.1</v>
      </c>
      <c r="AA30">
        <v>0.9</v>
      </c>
      <c r="AB30">
        <v>0.9</v>
      </c>
      <c r="AC30">
        <v>0.9</v>
      </c>
      <c r="AD30">
        <v>0.1</v>
      </c>
      <c r="AE30">
        <v>0.8</v>
      </c>
    </row>
    <row r="31" spans="1:31" x14ac:dyDescent="0.15">
      <c r="A31" s="4">
        <v>302</v>
      </c>
      <c r="B31">
        <v>10</v>
      </c>
      <c r="C31">
        <v>10</v>
      </c>
      <c r="D31">
        <v>10</v>
      </c>
      <c r="E31">
        <v>10</v>
      </c>
      <c r="F31">
        <v>9</v>
      </c>
      <c r="G31">
        <v>1</v>
      </c>
      <c r="H31">
        <v>1</v>
      </c>
      <c r="I31">
        <v>9</v>
      </c>
      <c r="J31">
        <v>0.5</v>
      </c>
      <c r="K31">
        <v>4.7890052795410201</v>
      </c>
      <c r="L31" s="7">
        <v>4.0009784698486301</v>
      </c>
      <c r="M31">
        <v>4.79604148864746</v>
      </c>
      <c r="N31">
        <v>8.7636318206787092</v>
      </c>
      <c r="O31">
        <v>1</v>
      </c>
      <c r="P31">
        <v>1</v>
      </c>
      <c r="Q31">
        <v>8</v>
      </c>
      <c r="R31" s="12">
        <v>0.125</v>
      </c>
      <c r="S31" s="12">
        <f t="shared" si="1"/>
        <v>0.1</v>
      </c>
      <c r="T31">
        <v>1.1680774688720701</v>
      </c>
      <c r="U31">
        <v>0.96880531311035201</v>
      </c>
      <c r="V31">
        <v>0.99573481082916304</v>
      </c>
      <c r="W31" s="13">
        <v>2.6929497718811E-2</v>
      </c>
      <c r="X31">
        <v>0.17234265804290799</v>
      </c>
      <c r="Y31">
        <v>0.17234265804290799</v>
      </c>
      <c r="Z31">
        <v>0.1</v>
      </c>
      <c r="AA31">
        <v>0.7</v>
      </c>
      <c r="AB31">
        <v>0.875</v>
      </c>
      <c r="AC31">
        <v>0.77777777777777801</v>
      </c>
      <c r="AD31">
        <v>0.3</v>
      </c>
      <c r="AE31">
        <v>0.6</v>
      </c>
    </row>
    <row r="32" spans="1:31" x14ac:dyDescent="0.15">
      <c r="A32" s="4">
        <v>824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5.1635837554931596</v>
      </c>
      <c r="L32" s="7">
        <v>4.3282947540283203</v>
      </c>
      <c r="M32">
        <v>4.6453266143798801</v>
      </c>
      <c r="N32">
        <v>8.7051639556884801</v>
      </c>
      <c r="O32">
        <v>1</v>
      </c>
      <c r="P32">
        <v>1</v>
      </c>
      <c r="Q32">
        <v>10</v>
      </c>
      <c r="R32" s="12">
        <v>0.1</v>
      </c>
      <c r="S32" s="12">
        <f t="shared" si="1"/>
        <v>0.1</v>
      </c>
      <c r="T32">
        <v>1.5068454742431601</v>
      </c>
      <c r="U32">
        <v>1.2630596160888701</v>
      </c>
      <c r="V32">
        <v>1.2353279590606701</v>
      </c>
      <c r="W32" s="13">
        <v>2.7731657028198201E-2</v>
      </c>
      <c r="X32">
        <v>0.27151751518249501</v>
      </c>
      <c r="Y32">
        <v>0.27151751518249501</v>
      </c>
      <c r="Z32">
        <v>0.1</v>
      </c>
      <c r="AA32">
        <v>0.9</v>
      </c>
      <c r="AB32">
        <v>0.9</v>
      </c>
      <c r="AC32">
        <v>0.9</v>
      </c>
      <c r="AD32">
        <v>0.1</v>
      </c>
      <c r="AE32">
        <v>0.8</v>
      </c>
    </row>
    <row r="33" spans="1:31" x14ac:dyDescent="0.15">
      <c r="A33" s="4">
        <v>663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6.1944942474365199</v>
      </c>
      <c r="L33" s="7">
        <v>4.0158843994140598</v>
      </c>
      <c r="M33">
        <v>1.4050445556640601</v>
      </c>
      <c r="N33">
        <v>7.6294898986816397</v>
      </c>
      <c r="O33">
        <v>2</v>
      </c>
      <c r="P33">
        <v>2</v>
      </c>
      <c r="Q33">
        <v>11</v>
      </c>
      <c r="R33" s="12">
        <v>0.18179999999999999</v>
      </c>
      <c r="S33" s="12">
        <f t="shared" si="1"/>
        <v>0.2</v>
      </c>
      <c r="T33">
        <v>1.65445709228516</v>
      </c>
      <c r="U33">
        <v>1.3580245971679701</v>
      </c>
      <c r="V33">
        <v>1.38643527030945</v>
      </c>
      <c r="W33" s="13">
        <v>2.8410673141479499E-2</v>
      </c>
      <c r="X33">
        <v>0.26802182197570801</v>
      </c>
      <c r="Y33">
        <v>0.26802182197570801</v>
      </c>
      <c r="Z33">
        <v>0.2</v>
      </c>
      <c r="AA33">
        <v>0.9</v>
      </c>
      <c r="AB33">
        <v>0.81818181818181801</v>
      </c>
      <c r="AC33">
        <v>0.85714285714285698</v>
      </c>
      <c r="AD33">
        <v>0.1</v>
      </c>
      <c r="AE33">
        <v>0.7</v>
      </c>
    </row>
    <row r="34" spans="1:31" x14ac:dyDescent="0.15">
      <c r="A34" s="4">
        <v>384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4.5911006927490199</v>
      </c>
      <c r="L34" s="7">
        <v>3.8800086975097701</v>
      </c>
      <c r="M34">
        <v>5.2444934844970703</v>
      </c>
      <c r="N34">
        <v>8.6270236968994105</v>
      </c>
      <c r="O34">
        <v>0</v>
      </c>
      <c r="P34">
        <v>0</v>
      </c>
      <c r="Q34">
        <v>4</v>
      </c>
      <c r="R34" s="12">
        <v>0</v>
      </c>
      <c r="S34" s="12">
        <f t="shared" si="1"/>
        <v>0</v>
      </c>
      <c r="T34">
        <v>1.2782058715820299</v>
      </c>
      <c r="U34">
        <v>1.0991859436035201</v>
      </c>
      <c r="V34">
        <v>1.0689563751220701</v>
      </c>
      <c r="W34" s="13">
        <v>3.0229568481445299E-2</v>
      </c>
      <c r="X34">
        <v>0.20924949645996099</v>
      </c>
      <c r="Y34">
        <v>0.20924949645996099</v>
      </c>
      <c r="Z34">
        <v>0</v>
      </c>
      <c r="AA34">
        <v>0.4</v>
      </c>
      <c r="AB34">
        <v>1</v>
      </c>
      <c r="AC34">
        <v>0.57142857142857195</v>
      </c>
      <c r="AD34">
        <v>0.6</v>
      </c>
      <c r="AE34">
        <v>0.4</v>
      </c>
    </row>
    <row r="35" spans="1:31" x14ac:dyDescent="0.15">
      <c r="A35" s="4">
        <v>138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6.1091136932373002</v>
      </c>
      <c r="L35" s="7">
        <v>4.9969577789306596</v>
      </c>
      <c r="M35">
        <v>3.6711006164550799</v>
      </c>
      <c r="N35">
        <v>9.6484050750732404</v>
      </c>
      <c r="O35">
        <v>1</v>
      </c>
      <c r="P35">
        <v>1</v>
      </c>
      <c r="Q35">
        <v>10</v>
      </c>
      <c r="R35" s="12">
        <v>0.1</v>
      </c>
      <c r="S35" s="12">
        <f t="shared" si="1"/>
        <v>0.1</v>
      </c>
      <c r="T35">
        <v>1.49333572387695</v>
      </c>
      <c r="U35">
        <v>1.20723152160645</v>
      </c>
      <c r="V35">
        <v>1.23794806003571</v>
      </c>
      <c r="W35" s="13">
        <v>3.0716538429260299E-2</v>
      </c>
      <c r="X35">
        <v>0.255387663841248</v>
      </c>
      <c r="Y35">
        <v>0.255387663841248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871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5.3317241668701199</v>
      </c>
      <c r="L36" s="7">
        <v>4.4379978179931596</v>
      </c>
      <c r="M36">
        <v>4.2536773681640598</v>
      </c>
      <c r="N36">
        <v>8.7324657440185494</v>
      </c>
      <c r="O36">
        <v>1</v>
      </c>
      <c r="P36">
        <v>1</v>
      </c>
      <c r="Q36">
        <v>9</v>
      </c>
      <c r="R36" s="12">
        <v>0.1111</v>
      </c>
      <c r="S36" s="12">
        <f t="shared" si="1"/>
        <v>0.1</v>
      </c>
      <c r="T36">
        <v>1.28287506103516</v>
      </c>
      <c r="U36">
        <v>1.03861808776855</v>
      </c>
      <c r="V36">
        <v>1.0701758861541799</v>
      </c>
      <c r="W36" s="13">
        <v>3.1557798385620103E-2</v>
      </c>
      <c r="X36">
        <v>0.212699174880981</v>
      </c>
      <c r="Y36">
        <v>0.212699174880981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771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5.97141456604004</v>
      </c>
      <c r="L37" s="7">
        <v>4.1214008331298801</v>
      </c>
      <c r="M37">
        <v>2.4947872161865199</v>
      </c>
      <c r="N37">
        <v>7.2168121337890598</v>
      </c>
      <c r="O37">
        <v>1</v>
      </c>
      <c r="P37">
        <v>1</v>
      </c>
      <c r="Q37">
        <v>9</v>
      </c>
      <c r="R37" s="12">
        <v>0.1111</v>
      </c>
      <c r="S37" s="12">
        <f t="shared" si="1"/>
        <v>0.1</v>
      </c>
      <c r="T37">
        <v>1.65915679931641</v>
      </c>
      <c r="U37">
        <v>1.4396772384643599</v>
      </c>
      <c r="V37">
        <v>1.40558934211731</v>
      </c>
      <c r="W37" s="13">
        <v>3.4087896347045898E-2</v>
      </c>
      <c r="X37">
        <v>0.25356745719909701</v>
      </c>
      <c r="Y37">
        <v>0.25356745719909701</v>
      </c>
      <c r="Z37">
        <v>0.1</v>
      </c>
      <c r="AA37">
        <v>0.8</v>
      </c>
      <c r="AB37">
        <v>0.88888888888888895</v>
      </c>
      <c r="AC37">
        <v>0.84210526315789502</v>
      </c>
      <c r="AD37">
        <v>0.2</v>
      </c>
      <c r="AE37">
        <v>0.7</v>
      </c>
    </row>
    <row r="38" spans="1:31" x14ac:dyDescent="0.15">
      <c r="A38" s="4">
        <v>278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4.7435684204101598</v>
      </c>
      <c r="L38" s="7">
        <v>3.8879623413085902</v>
      </c>
      <c r="M38">
        <v>4.0030746459960902</v>
      </c>
      <c r="N38">
        <v>8.6839790344238299</v>
      </c>
      <c r="O38">
        <v>1</v>
      </c>
      <c r="P38">
        <v>1</v>
      </c>
      <c r="Q38">
        <v>9</v>
      </c>
      <c r="R38" s="12">
        <v>0.1111</v>
      </c>
      <c r="S38" s="12">
        <f t="shared" si="1"/>
        <v>0.1</v>
      </c>
      <c r="T38">
        <v>1.41017723083496</v>
      </c>
      <c r="U38">
        <v>1.1264400482177701</v>
      </c>
      <c r="V38">
        <v>1.1627676486969001</v>
      </c>
      <c r="W38" s="13">
        <v>3.6327600479125997E-2</v>
      </c>
      <c r="X38">
        <v>0.247409582138061</v>
      </c>
      <c r="Y38">
        <v>0.247409582138061</v>
      </c>
      <c r="Z38">
        <v>0.1</v>
      </c>
      <c r="AA38">
        <v>0.8</v>
      </c>
      <c r="AB38">
        <v>0.88888888888888895</v>
      </c>
      <c r="AC38">
        <v>0.84210526315789502</v>
      </c>
      <c r="AD38">
        <v>0.2</v>
      </c>
      <c r="AE38">
        <v>0.7</v>
      </c>
    </row>
    <row r="39" spans="1:31" x14ac:dyDescent="0.15">
      <c r="A39" s="4">
        <v>670</v>
      </c>
      <c r="B39">
        <v>10</v>
      </c>
      <c r="C39">
        <v>10</v>
      </c>
      <c r="D39">
        <v>10</v>
      </c>
      <c r="E39">
        <v>10</v>
      </c>
      <c r="F39">
        <v>9</v>
      </c>
      <c r="G39">
        <v>1</v>
      </c>
      <c r="H39">
        <v>1</v>
      </c>
      <c r="I39">
        <v>9</v>
      </c>
      <c r="J39">
        <v>0.5</v>
      </c>
      <c r="K39">
        <v>4.8049163818359402</v>
      </c>
      <c r="L39" s="7">
        <v>4.16241455078125</v>
      </c>
      <c r="M39">
        <v>6.1471233367919904</v>
      </c>
      <c r="N39">
        <v>8.6302738189697301</v>
      </c>
      <c r="O39">
        <v>0</v>
      </c>
      <c r="P39">
        <v>0</v>
      </c>
      <c r="Q39">
        <v>7</v>
      </c>
      <c r="R39" s="12">
        <v>0</v>
      </c>
      <c r="S39" s="12">
        <f t="shared" si="1"/>
        <v>0</v>
      </c>
      <c r="T39">
        <v>1.1261234283447299</v>
      </c>
      <c r="U39">
        <v>0.99955749511718694</v>
      </c>
      <c r="V39">
        <v>0.961972415447235</v>
      </c>
      <c r="W39" s="13">
        <v>3.75850796699524E-2</v>
      </c>
      <c r="X39">
        <v>0.16415101289749201</v>
      </c>
      <c r="Y39">
        <v>0.16415101289749201</v>
      </c>
      <c r="Z39">
        <v>0</v>
      </c>
      <c r="AA39">
        <v>0.7</v>
      </c>
      <c r="AB39">
        <v>1</v>
      </c>
      <c r="AC39">
        <v>0.82352941176470595</v>
      </c>
      <c r="AD39">
        <v>0.3</v>
      </c>
      <c r="AE39">
        <v>0.7</v>
      </c>
    </row>
    <row r="40" spans="1:31" x14ac:dyDescent="0.15">
      <c r="A40" s="4">
        <v>335</v>
      </c>
      <c r="B40">
        <v>11</v>
      </c>
      <c r="C40">
        <v>9</v>
      </c>
      <c r="D40">
        <v>10</v>
      </c>
      <c r="E40">
        <v>10</v>
      </c>
      <c r="F40">
        <v>9</v>
      </c>
      <c r="G40">
        <v>1</v>
      </c>
      <c r="H40">
        <v>2</v>
      </c>
      <c r="I40">
        <v>8</v>
      </c>
      <c r="J40">
        <v>0.55000000000000004</v>
      </c>
      <c r="K40">
        <v>5.4272899627685502</v>
      </c>
      <c r="L40" s="7">
        <v>3.97402763366699</v>
      </c>
      <c r="M40">
        <v>2.95474433898926</v>
      </c>
      <c r="N40">
        <v>5.9921894073486301</v>
      </c>
      <c r="O40">
        <v>1</v>
      </c>
      <c r="P40">
        <v>1</v>
      </c>
      <c r="Q40">
        <v>8</v>
      </c>
      <c r="R40" s="12">
        <v>0.125</v>
      </c>
      <c r="S40" s="12">
        <f t="shared" si="1"/>
        <v>0.1</v>
      </c>
      <c r="T40">
        <v>1.39288330078125</v>
      </c>
      <c r="U40">
        <v>1.22688484191895</v>
      </c>
      <c r="V40">
        <v>1.1819324493408201</v>
      </c>
      <c r="W40" s="13">
        <v>4.4952392578125E-2</v>
      </c>
      <c r="X40">
        <v>0.21095085144042999</v>
      </c>
      <c r="Y40">
        <v>0.21095085144042999</v>
      </c>
      <c r="Z40">
        <v>0.1</v>
      </c>
      <c r="AA40">
        <v>0.7</v>
      </c>
      <c r="AB40">
        <v>0.875</v>
      </c>
      <c r="AC40">
        <v>0.77777777777777801</v>
      </c>
      <c r="AD40">
        <v>0.3</v>
      </c>
      <c r="AE40">
        <v>0.6</v>
      </c>
    </row>
    <row r="41" spans="1:31" x14ac:dyDescent="0.15">
      <c r="A41" s="4">
        <v>116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5.7334957122802699</v>
      </c>
      <c r="L41" s="7">
        <v>4.6566104888915998</v>
      </c>
      <c r="M41">
        <v>3.2517738342285201</v>
      </c>
      <c r="N41">
        <v>9.2079181671142596</v>
      </c>
      <c r="O41">
        <v>1</v>
      </c>
      <c r="P41">
        <v>1</v>
      </c>
      <c r="Q41">
        <v>10</v>
      </c>
      <c r="R41" s="12">
        <v>0.1</v>
      </c>
      <c r="S41" s="12">
        <f t="shared" si="1"/>
        <v>0.1</v>
      </c>
      <c r="T41">
        <v>1.6278133392334</v>
      </c>
      <c r="U41">
        <v>1.3126811981201201</v>
      </c>
      <c r="V41">
        <v>1.35928666591644</v>
      </c>
      <c r="W41" s="13">
        <v>4.6605467796325697E-2</v>
      </c>
      <c r="X41">
        <v>0.26852667331695601</v>
      </c>
      <c r="Y41">
        <v>0.26852667331695601</v>
      </c>
      <c r="Z41">
        <v>0.1</v>
      </c>
      <c r="AA41">
        <v>0.9</v>
      </c>
      <c r="AB41">
        <v>0.9</v>
      </c>
      <c r="AC41">
        <v>0.9</v>
      </c>
      <c r="AD41">
        <v>0.1</v>
      </c>
      <c r="AE41">
        <v>0.8</v>
      </c>
    </row>
    <row r="42" spans="1:31" x14ac:dyDescent="0.15">
      <c r="A42" s="4">
        <v>274</v>
      </c>
      <c r="B42">
        <v>9</v>
      </c>
      <c r="C42">
        <v>11</v>
      </c>
      <c r="D42">
        <v>10</v>
      </c>
      <c r="E42">
        <v>10</v>
      </c>
      <c r="F42">
        <v>8</v>
      </c>
      <c r="G42">
        <v>2</v>
      </c>
      <c r="H42">
        <v>1</v>
      </c>
      <c r="I42">
        <v>9</v>
      </c>
      <c r="J42">
        <v>0.45</v>
      </c>
      <c r="K42">
        <v>5.8121471405029297</v>
      </c>
      <c r="L42" s="7">
        <v>4.8344993591308603</v>
      </c>
      <c r="M42">
        <v>4.4628067016601598</v>
      </c>
      <c r="N42">
        <v>9.3634872436523402</v>
      </c>
      <c r="O42">
        <v>1</v>
      </c>
      <c r="P42">
        <v>1</v>
      </c>
      <c r="Q42">
        <v>9</v>
      </c>
      <c r="R42" s="12">
        <v>0.1111</v>
      </c>
      <c r="S42" s="12">
        <f t="shared" si="1"/>
        <v>0.1</v>
      </c>
      <c r="T42">
        <v>1.1546516418457</v>
      </c>
      <c r="U42">
        <v>0.96746063232421897</v>
      </c>
      <c r="V42">
        <v>1.0175075531005899</v>
      </c>
      <c r="W42" s="13">
        <v>5.0046920776367201E-2</v>
      </c>
      <c r="X42">
        <v>0.13714408874511699</v>
      </c>
      <c r="Y42">
        <v>0.13714408874511699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353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5.7181262969970703</v>
      </c>
      <c r="L43" s="7">
        <v>4.64410400390625</v>
      </c>
      <c r="M43">
        <v>3.29713630676269</v>
      </c>
      <c r="N43">
        <v>9.2436008453369105</v>
      </c>
      <c r="O43">
        <v>1</v>
      </c>
      <c r="P43">
        <v>1</v>
      </c>
      <c r="Q43">
        <v>11</v>
      </c>
      <c r="R43" s="12">
        <v>9.0899999999999995E-2</v>
      </c>
      <c r="S43" s="12">
        <f t="shared" si="1"/>
        <v>0.1</v>
      </c>
      <c r="T43">
        <v>1.5096950531005899</v>
      </c>
      <c r="U43">
        <v>1.1918525695800799</v>
      </c>
      <c r="V43">
        <v>1.2419782876968399</v>
      </c>
      <c r="W43" s="13">
        <v>5.0125718116760198E-2</v>
      </c>
      <c r="X43">
        <v>0.267716765403748</v>
      </c>
      <c r="Y43">
        <v>0.267716765403748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798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4.7407398223876998</v>
      </c>
      <c r="L44" s="7">
        <v>4.0986251831054696</v>
      </c>
      <c r="M44">
        <v>5.7578315734863299</v>
      </c>
      <c r="N44">
        <v>8.2646980285644496</v>
      </c>
      <c r="O44">
        <v>1</v>
      </c>
      <c r="P44">
        <v>1</v>
      </c>
      <c r="Q44">
        <v>11</v>
      </c>
      <c r="R44" s="12">
        <v>9.0899999999999995E-2</v>
      </c>
      <c r="S44" s="12">
        <f t="shared" si="1"/>
        <v>0.1</v>
      </c>
      <c r="T44">
        <v>1.2469062805175799</v>
      </c>
      <c r="U44">
        <v>1.0951004028320299</v>
      </c>
      <c r="V44">
        <v>1.0414686203002901</v>
      </c>
      <c r="W44" s="13">
        <v>5.3631782531738302E-2</v>
      </c>
      <c r="X44">
        <v>0.20543766021728499</v>
      </c>
      <c r="Y44">
        <v>0.20543766021728499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4">
        <v>167</v>
      </c>
      <c r="B45">
        <v>12</v>
      </c>
      <c r="C45">
        <v>8</v>
      </c>
      <c r="D45">
        <v>10</v>
      </c>
      <c r="E45">
        <v>10</v>
      </c>
      <c r="F45">
        <v>10</v>
      </c>
      <c r="G45">
        <v>0</v>
      </c>
      <c r="H45">
        <v>2</v>
      </c>
      <c r="I45">
        <v>8</v>
      </c>
      <c r="J45">
        <v>0.6</v>
      </c>
      <c r="K45">
        <v>5.9375839233398402</v>
      </c>
      <c r="L45" s="7">
        <v>4.1902160644531197</v>
      </c>
      <c r="M45">
        <v>2.4447174072265598</v>
      </c>
      <c r="N45">
        <v>6.5549507141113299</v>
      </c>
      <c r="O45">
        <v>1</v>
      </c>
      <c r="P45">
        <v>1</v>
      </c>
      <c r="Q45">
        <v>11</v>
      </c>
      <c r="R45" s="12">
        <v>9.0899999999999995E-2</v>
      </c>
      <c r="S45" s="12">
        <f t="shared" si="1"/>
        <v>0.1</v>
      </c>
      <c r="T45">
        <v>1.5630054473877</v>
      </c>
      <c r="U45">
        <v>1.3525543212890601</v>
      </c>
      <c r="V45">
        <v>1.29707360267639</v>
      </c>
      <c r="W45" s="13">
        <v>5.5480718612670898E-2</v>
      </c>
      <c r="X45">
        <v>0.26593184471130399</v>
      </c>
      <c r="Y45">
        <v>0.26593184471130399</v>
      </c>
      <c r="Z45">
        <v>0.1</v>
      </c>
      <c r="AA45">
        <v>1</v>
      </c>
      <c r="AB45">
        <v>0.90909090909090895</v>
      </c>
      <c r="AC45">
        <v>0.952380952380952</v>
      </c>
      <c r="AD45">
        <v>0</v>
      </c>
      <c r="AE45">
        <v>0.9</v>
      </c>
    </row>
    <row r="46" spans="1:31" x14ac:dyDescent="0.15">
      <c r="A46" s="4">
        <v>660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5.4647674560546902</v>
      </c>
      <c r="L46" s="7">
        <v>4.6398448944091797</v>
      </c>
      <c r="M46">
        <v>5.1427249908447301</v>
      </c>
      <c r="N46">
        <v>8.8079738616943395</v>
      </c>
      <c r="O46">
        <v>1</v>
      </c>
      <c r="P46">
        <v>1</v>
      </c>
      <c r="Q46">
        <v>9</v>
      </c>
      <c r="R46" s="12">
        <v>0.1111</v>
      </c>
      <c r="S46" s="12">
        <f t="shared" si="1"/>
        <v>0.1</v>
      </c>
      <c r="T46">
        <v>1.4315814971923799</v>
      </c>
      <c r="U46">
        <v>1.2289924621582</v>
      </c>
      <c r="V46">
        <v>1.1694958209991499</v>
      </c>
      <c r="W46" s="13">
        <v>5.9496641159057603E-2</v>
      </c>
      <c r="X46">
        <v>0.26208567619323703</v>
      </c>
      <c r="Y46">
        <v>0.26208567619323703</v>
      </c>
      <c r="Z46">
        <v>0.1</v>
      </c>
      <c r="AA46">
        <v>0.8</v>
      </c>
      <c r="AB46">
        <v>0.88888888888888895</v>
      </c>
      <c r="AC46">
        <v>0.84210526315789502</v>
      </c>
      <c r="AD46">
        <v>0.2</v>
      </c>
      <c r="AE46">
        <v>0.7</v>
      </c>
    </row>
    <row r="47" spans="1:31" x14ac:dyDescent="0.15">
      <c r="A47" s="4">
        <v>672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4.90431785583496</v>
      </c>
      <c r="L47" s="7">
        <v>3.9714603424072301</v>
      </c>
      <c r="M47">
        <v>3.4686317443847701</v>
      </c>
      <c r="N47">
        <v>8.7698516845703107</v>
      </c>
      <c r="O47">
        <v>1</v>
      </c>
      <c r="P47">
        <v>1</v>
      </c>
      <c r="Q47">
        <v>10</v>
      </c>
      <c r="R47" s="12">
        <v>0.1</v>
      </c>
      <c r="S47" s="12">
        <f t="shared" si="1"/>
        <v>0.1</v>
      </c>
      <c r="T47">
        <v>1.4625225067138701</v>
      </c>
      <c r="U47">
        <v>1.1540565490722701</v>
      </c>
      <c r="V47">
        <v>1.2141859531402599</v>
      </c>
      <c r="W47" s="13">
        <v>6.0129404067993199E-2</v>
      </c>
      <c r="X47">
        <v>0.24833655357360801</v>
      </c>
      <c r="Y47">
        <v>0.24833655357360801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x14ac:dyDescent="0.15">
      <c r="A48" s="4">
        <v>607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5.6619815826415998</v>
      </c>
      <c r="L48" s="7">
        <v>4.8038883209228498</v>
      </c>
      <c r="M48">
        <v>4.7463493347168004</v>
      </c>
      <c r="N48">
        <v>8.5170135498046893</v>
      </c>
      <c r="O48">
        <v>1</v>
      </c>
      <c r="P48">
        <v>1</v>
      </c>
      <c r="Q48">
        <v>11</v>
      </c>
      <c r="R48" s="12">
        <v>9.0899999999999995E-2</v>
      </c>
      <c r="S48" s="12">
        <f t="shared" si="1"/>
        <v>0.1</v>
      </c>
      <c r="T48">
        <v>1.6791191101074201</v>
      </c>
      <c r="U48">
        <v>1.4201602935791</v>
      </c>
      <c r="V48">
        <v>1.3582627773284901</v>
      </c>
      <c r="W48" s="13">
        <v>6.18975162506104E-2</v>
      </c>
      <c r="X48">
        <v>0.320856332778931</v>
      </c>
      <c r="Y48">
        <v>0.320856332778931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4">
        <v>941</v>
      </c>
      <c r="B49">
        <v>9</v>
      </c>
      <c r="C49">
        <v>11</v>
      </c>
      <c r="D49">
        <v>10</v>
      </c>
      <c r="E49">
        <v>10</v>
      </c>
      <c r="F49">
        <v>8</v>
      </c>
      <c r="G49">
        <v>2</v>
      </c>
      <c r="H49">
        <v>1</v>
      </c>
      <c r="I49">
        <v>9</v>
      </c>
      <c r="J49">
        <v>0.45</v>
      </c>
      <c r="K49">
        <v>4.4096031188964799</v>
      </c>
      <c r="L49" s="7">
        <v>4.0071868896484402</v>
      </c>
      <c r="M49">
        <v>7.4551219940185502</v>
      </c>
      <c r="N49">
        <v>7.8552112579345703</v>
      </c>
      <c r="O49">
        <v>0</v>
      </c>
      <c r="P49">
        <v>0</v>
      </c>
      <c r="Q49">
        <v>2</v>
      </c>
      <c r="R49" s="12">
        <v>0</v>
      </c>
      <c r="S49" s="12">
        <f t="shared" si="1"/>
        <v>0</v>
      </c>
      <c r="T49">
        <v>0.89368820190429699</v>
      </c>
      <c r="U49">
        <v>0.85235214233398404</v>
      </c>
      <c r="V49">
        <v>0.789830982685089</v>
      </c>
      <c r="W49" s="13">
        <v>6.2521159648895305E-2</v>
      </c>
      <c r="X49">
        <v>0.103857219219208</v>
      </c>
      <c r="Y49">
        <v>0.103857219219208</v>
      </c>
      <c r="Z49">
        <v>0</v>
      </c>
      <c r="AA49">
        <v>0.2</v>
      </c>
      <c r="AB49">
        <v>1</v>
      </c>
      <c r="AC49">
        <v>0.33333333333333298</v>
      </c>
      <c r="AD49">
        <v>0.8</v>
      </c>
      <c r="AE49">
        <v>0.2</v>
      </c>
    </row>
    <row r="50" spans="1:31" x14ac:dyDescent="0.15">
      <c r="A50" s="4">
        <v>166</v>
      </c>
      <c r="B50">
        <v>9</v>
      </c>
      <c r="C50">
        <v>11</v>
      </c>
      <c r="D50">
        <v>10</v>
      </c>
      <c r="E50">
        <v>10</v>
      </c>
      <c r="F50">
        <v>8</v>
      </c>
      <c r="G50">
        <v>2</v>
      </c>
      <c r="H50">
        <v>1</v>
      </c>
      <c r="I50">
        <v>9</v>
      </c>
      <c r="J50">
        <v>0.45</v>
      </c>
      <c r="K50">
        <v>4.6205883026123002</v>
      </c>
      <c r="L50" s="7">
        <v>4.2118053436279297</v>
      </c>
      <c r="M50">
        <v>7.48451805114746</v>
      </c>
      <c r="N50">
        <v>7.7242012023925799</v>
      </c>
      <c r="O50">
        <v>0</v>
      </c>
      <c r="P50">
        <v>0</v>
      </c>
      <c r="Q50">
        <v>5</v>
      </c>
      <c r="R50" s="12">
        <v>0</v>
      </c>
      <c r="S50" s="12">
        <f t="shared" si="1"/>
        <v>0</v>
      </c>
      <c r="T50">
        <v>0.99028015136718694</v>
      </c>
      <c r="U50">
        <v>0.92626953125</v>
      </c>
      <c r="V50">
        <v>0.86308193206787098</v>
      </c>
      <c r="W50" s="13">
        <v>6.3187599182128906E-2</v>
      </c>
      <c r="X50">
        <v>0.12719821929931599</v>
      </c>
      <c r="Y50">
        <v>0.12719821929931599</v>
      </c>
      <c r="Z50">
        <v>0</v>
      </c>
      <c r="AA50">
        <v>0.5</v>
      </c>
      <c r="AB50">
        <v>1</v>
      </c>
      <c r="AC50">
        <v>0.66666666666666696</v>
      </c>
      <c r="AD50">
        <v>0.5</v>
      </c>
      <c r="AE50">
        <v>0.5</v>
      </c>
    </row>
    <row r="51" spans="1:31" x14ac:dyDescent="0.15">
      <c r="A51" s="4">
        <v>95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4.5232810974121103</v>
      </c>
      <c r="L51" s="7">
        <v>3.9380798339843701</v>
      </c>
      <c r="M51">
        <v>6.0712623596191397</v>
      </c>
      <c r="N51">
        <v>8.2221889495849592</v>
      </c>
      <c r="O51">
        <v>0</v>
      </c>
      <c r="P51">
        <v>0</v>
      </c>
      <c r="Q51">
        <v>7</v>
      </c>
      <c r="R51" s="12">
        <v>0</v>
      </c>
      <c r="S51" s="12">
        <f t="shared" si="1"/>
        <v>0</v>
      </c>
      <c r="T51">
        <v>1.2241744995117201</v>
      </c>
      <c r="U51">
        <v>1.08559799194336</v>
      </c>
      <c r="V51">
        <v>1.02067494392395</v>
      </c>
      <c r="W51" s="13">
        <v>6.4923048019409194E-2</v>
      </c>
      <c r="X51">
        <v>0.203499555587769</v>
      </c>
      <c r="Y51">
        <v>0.203499555587769</v>
      </c>
      <c r="Z51">
        <v>0</v>
      </c>
      <c r="AA51">
        <v>0.7</v>
      </c>
      <c r="AB51">
        <v>1</v>
      </c>
      <c r="AC51">
        <v>0.82352941176470595</v>
      </c>
      <c r="AD51">
        <v>0.3</v>
      </c>
      <c r="AE51">
        <v>0.7</v>
      </c>
    </row>
    <row r="52" spans="1:31" x14ac:dyDescent="0.15">
      <c r="A52" s="4">
        <v>286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5.8743190765380904</v>
      </c>
      <c r="L52" s="7">
        <v>4.7347183227539098</v>
      </c>
      <c r="M52">
        <v>3.2579612731933598</v>
      </c>
      <c r="N52">
        <v>9.7551956176757795</v>
      </c>
      <c r="O52">
        <v>1</v>
      </c>
      <c r="P52">
        <v>1</v>
      </c>
      <c r="Q52">
        <v>9</v>
      </c>
      <c r="R52" s="12">
        <v>0.1111</v>
      </c>
      <c r="S52" s="12">
        <f t="shared" si="1"/>
        <v>0.1</v>
      </c>
      <c r="T52">
        <v>1.48899269104004</v>
      </c>
      <c r="U52">
        <v>1.18563079833984</v>
      </c>
      <c r="V52">
        <v>1.2526934146881099</v>
      </c>
      <c r="W52" s="13">
        <v>6.7062616348266602E-2</v>
      </c>
      <c r="X52">
        <v>0.23629927635192899</v>
      </c>
      <c r="Y52">
        <v>0.23629927635192899</v>
      </c>
      <c r="Z52">
        <v>0.1</v>
      </c>
      <c r="AA52">
        <v>0.8</v>
      </c>
      <c r="AB52">
        <v>0.88888888888888895</v>
      </c>
      <c r="AC52">
        <v>0.84210526315789502</v>
      </c>
      <c r="AD52">
        <v>0.2</v>
      </c>
      <c r="AE52">
        <v>0.7</v>
      </c>
    </row>
    <row r="53" spans="1:31" x14ac:dyDescent="0.15">
      <c r="A53" s="4">
        <v>667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5.22127342224121</v>
      </c>
      <c r="L53" s="7">
        <v>4.2043266296386701</v>
      </c>
      <c r="M53">
        <v>3.2085266113281201</v>
      </c>
      <c r="N53">
        <v>9.0629806518554705</v>
      </c>
      <c r="O53">
        <v>1</v>
      </c>
      <c r="P53">
        <v>1</v>
      </c>
      <c r="Q53">
        <v>11</v>
      </c>
      <c r="R53" s="12">
        <v>9.0899999999999995E-2</v>
      </c>
      <c r="S53" s="12">
        <f t="shared" si="1"/>
        <v>0.1</v>
      </c>
      <c r="T53">
        <v>1.4602069854736299</v>
      </c>
      <c r="U53">
        <v>1.14205169677734</v>
      </c>
      <c r="V53">
        <v>1.21240901947022</v>
      </c>
      <c r="W53" s="13">
        <v>7.0357322692871094E-2</v>
      </c>
      <c r="X53">
        <v>0.247797966003418</v>
      </c>
      <c r="Y53">
        <v>0.247797966003418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x14ac:dyDescent="0.15">
      <c r="A54" s="4">
        <v>690</v>
      </c>
      <c r="B54">
        <v>12</v>
      </c>
      <c r="C54">
        <v>8</v>
      </c>
      <c r="D54">
        <v>10</v>
      </c>
      <c r="E54">
        <v>10</v>
      </c>
      <c r="F54">
        <v>10</v>
      </c>
      <c r="G54">
        <v>0</v>
      </c>
      <c r="H54">
        <v>2</v>
      </c>
      <c r="I54">
        <v>8</v>
      </c>
      <c r="J54">
        <v>0.6</v>
      </c>
      <c r="K54">
        <v>5.5918083190918004</v>
      </c>
      <c r="L54" s="7">
        <v>4.0251750946044904</v>
      </c>
      <c r="M54">
        <v>3.1742305755615199</v>
      </c>
      <c r="N54">
        <v>6.7694835662841797</v>
      </c>
      <c r="O54">
        <v>1</v>
      </c>
      <c r="P54">
        <v>1</v>
      </c>
      <c r="Q54">
        <v>10</v>
      </c>
      <c r="R54" s="12">
        <v>0.1</v>
      </c>
      <c r="S54" s="12">
        <f t="shared" si="1"/>
        <v>0.1</v>
      </c>
      <c r="T54">
        <v>1.51364517211914</v>
      </c>
      <c r="U54">
        <v>1.3372325897216799</v>
      </c>
      <c r="V54">
        <v>1.2664613723754901</v>
      </c>
      <c r="W54" s="13">
        <v>7.0771217346191406E-2</v>
      </c>
      <c r="X54">
        <v>0.24718379974365201</v>
      </c>
      <c r="Y54">
        <v>0.24718379974365201</v>
      </c>
      <c r="Z54">
        <v>0.1</v>
      </c>
      <c r="AA54">
        <v>0.9</v>
      </c>
      <c r="AB54">
        <v>0.9</v>
      </c>
      <c r="AC54">
        <v>0.9</v>
      </c>
      <c r="AD54">
        <v>0.1</v>
      </c>
      <c r="AE54">
        <v>0.8</v>
      </c>
    </row>
    <row r="55" spans="1:31" x14ac:dyDescent="0.15">
      <c r="A55" s="4">
        <v>933</v>
      </c>
      <c r="B55">
        <v>11</v>
      </c>
      <c r="C55">
        <v>9</v>
      </c>
      <c r="D55">
        <v>10</v>
      </c>
      <c r="E55">
        <v>10</v>
      </c>
      <c r="F55">
        <v>9</v>
      </c>
      <c r="G55">
        <v>1</v>
      </c>
      <c r="H55">
        <v>2</v>
      </c>
      <c r="I55">
        <v>8</v>
      </c>
      <c r="J55">
        <v>0.55000000000000004</v>
      </c>
      <c r="K55">
        <v>5.6455249786376998</v>
      </c>
      <c r="L55" s="7">
        <v>5.0686912536621103</v>
      </c>
      <c r="M55">
        <v>5.7427520751953098</v>
      </c>
      <c r="N55">
        <v>3.7267417907714799</v>
      </c>
      <c r="O55">
        <v>0</v>
      </c>
      <c r="P55">
        <v>0</v>
      </c>
      <c r="Q55">
        <v>7</v>
      </c>
      <c r="R55" s="12">
        <v>0</v>
      </c>
      <c r="S55" s="12">
        <f t="shared" si="1"/>
        <v>0</v>
      </c>
      <c r="T55">
        <v>1.1929168701171899</v>
      </c>
      <c r="U55">
        <v>1.19144630432129</v>
      </c>
      <c r="V55">
        <v>1.0038750171661399</v>
      </c>
      <c r="W55" s="13">
        <v>0.18757128715515101</v>
      </c>
      <c r="X55">
        <v>0.18904185295105</v>
      </c>
      <c r="Y55">
        <v>0.18904185295105</v>
      </c>
      <c r="Z55">
        <v>0</v>
      </c>
      <c r="AA55">
        <v>0.7</v>
      </c>
      <c r="AB55">
        <v>1</v>
      </c>
      <c r="AC55">
        <v>0.82352941176470595</v>
      </c>
      <c r="AD55">
        <v>0.3</v>
      </c>
      <c r="AE55">
        <v>0.7</v>
      </c>
    </row>
    <row r="56" spans="1:31" x14ac:dyDescent="0.15">
      <c r="A56" s="4">
        <v>938</v>
      </c>
      <c r="B56">
        <v>10</v>
      </c>
      <c r="C56">
        <v>10</v>
      </c>
      <c r="D56">
        <v>10</v>
      </c>
      <c r="E56">
        <v>10</v>
      </c>
      <c r="F56">
        <v>9</v>
      </c>
      <c r="G56">
        <v>1</v>
      </c>
      <c r="H56">
        <v>1</v>
      </c>
      <c r="I56">
        <v>9</v>
      </c>
      <c r="J56">
        <v>0.5</v>
      </c>
      <c r="K56">
        <v>5.5520915985107404</v>
      </c>
      <c r="L56" s="7">
        <v>5.2044315338134801</v>
      </c>
      <c r="M56">
        <v>8.7249813079834002</v>
      </c>
      <c r="N56">
        <v>7.3883361816406197</v>
      </c>
      <c r="O56">
        <v>0</v>
      </c>
      <c r="P56">
        <v>0</v>
      </c>
      <c r="Q56">
        <v>6</v>
      </c>
      <c r="R56" s="12">
        <v>0</v>
      </c>
      <c r="S56" s="12">
        <f t="shared" si="1"/>
        <v>0</v>
      </c>
      <c r="T56">
        <v>1.09561538696289</v>
      </c>
      <c r="U56">
        <v>1.11093330383301</v>
      </c>
      <c r="V56">
        <v>0.91721725463867199</v>
      </c>
      <c r="W56" s="13">
        <v>0.19371604919433599</v>
      </c>
      <c r="X56">
        <v>0.178398132324219</v>
      </c>
      <c r="Y56">
        <v>0.178398132324219</v>
      </c>
      <c r="Z56">
        <v>0</v>
      </c>
      <c r="AA56">
        <v>0.6</v>
      </c>
      <c r="AB56">
        <v>1</v>
      </c>
      <c r="AC56">
        <v>0.75</v>
      </c>
      <c r="AD56">
        <v>0.4</v>
      </c>
      <c r="AE56">
        <v>0.6</v>
      </c>
    </row>
    <row r="57" spans="1:31" x14ac:dyDescent="0.15">
      <c r="A57" s="4">
        <v>716</v>
      </c>
      <c r="B57">
        <v>11</v>
      </c>
      <c r="C57">
        <v>9</v>
      </c>
      <c r="D57">
        <v>10</v>
      </c>
      <c r="E57">
        <v>10</v>
      </c>
      <c r="F57">
        <v>8</v>
      </c>
      <c r="G57">
        <v>2</v>
      </c>
      <c r="H57">
        <v>3</v>
      </c>
      <c r="I57">
        <v>7</v>
      </c>
      <c r="J57">
        <v>0.55000000000000004</v>
      </c>
      <c r="K57">
        <v>5.7577877044677699</v>
      </c>
      <c r="L57" s="7">
        <v>4.1859664916992196</v>
      </c>
      <c r="M57">
        <v>3.7794876098632799</v>
      </c>
      <c r="N57">
        <v>4.65871238708496</v>
      </c>
      <c r="O57">
        <v>0</v>
      </c>
      <c r="P57">
        <v>0</v>
      </c>
      <c r="Q57">
        <v>6</v>
      </c>
      <c r="R57" s="12">
        <v>0</v>
      </c>
      <c r="S57" s="12">
        <f t="shared" si="1"/>
        <v>0</v>
      </c>
      <c r="T57">
        <v>1.03940773010254</v>
      </c>
      <c r="U57">
        <v>0.98574954271316495</v>
      </c>
      <c r="V57">
        <v>0.90863531827926602</v>
      </c>
      <c r="W57" s="13">
        <v>7.7114224433898898E-2</v>
      </c>
      <c r="X57">
        <v>0.13077241182327301</v>
      </c>
      <c r="Y57">
        <v>0.13077241182327301</v>
      </c>
      <c r="Z57">
        <v>0</v>
      </c>
      <c r="AA57">
        <v>0.6</v>
      </c>
      <c r="AB57">
        <v>1</v>
      </c>
      <c r="AC57">
        <v>0.75</v>
      </c>
      <c r="AD57">
        <v>0.4</v>
      </c>
      <c r="AE57">
        <v>0.6</v>
      </c>
    </row>
    <row r="58" spans="1:31" x14ac:dyDescent="0.15">
      <c r="A58" s="4">
        <v>151</v>
      </c>
      <c r="B58">
        <v>11</v>
      </c>
      <c r="C58">
        <v>9</v>
      </c>
      <c r="D58">
        <v>10</v>
      </c>
      <c r="E58">
        <v>10</v>
      </c>
      <c r="F58">
        <v>10</v>
      </c>
      <c r="G58">
        <v>0</v>
      </c>
      <c r="H58">
        <v>1</v>
      </c>
      <c r="I58">
        <v>9</v>
      </c>
      <c r="J58">
        <v>0.55000000000000004</v>
      </c>
      <c r="K58">
        <v>5.6671257019043004</v>
      </c>
      <c r="L58" s="7">
        <v>4.5537357330322301</v>
      </c>
      <c r="M58">
        <v>3.1707382202148402</v>
      </c>
      <c r="N58">
        <v>9.5972442626953107</v>
      </c>
      <c r="O58">
        <v>1</v>
      </c>
      <c r="P58">
        <v>1</v>
      </c>
      <c r="Q58">
        <v>6</v>
      </c>
      <c r="R58" s="12">
        <v>0.16669999999999999</v>
      </c>
      <c r="S58" s="12">
        <f t="shared" si="1"/>
        <v>0.1</v>
      </c>
      <c r="T58">
        <v>1.4091281890869101</v>
      </c>
      <c r="U58">
        <v>1.10394859313965</v>
      </c>
      <c r="V58">
        <v>1.18171787261963</v>
      </c>
      <c r="W58" s="13">
        <v>7.7769279479980497E-2</v>
      </c>
      <c r="X58">
        <v>0.22741031646728499</v>
      </c>
      <c r="Y58">
        <v>0.22741031646728499</v>
      </c>
      <c r="Z58">
        <v>0.1</v>
      </c>
      <c r="AA58">
        <v>0.5</v>
      </c>
      <c r="AB58">
        <v>0.83333333333333304</v>
      </c>
      <c r="AC58">
        <v>0.625</v>
      </c>
      <c r="AD58">
        <v>0.5</v>
      </c>
      <c r="AE58">
        <v>0.4</v>
      </c>
    </row>
    <row r="59" spans="1:31" x14ac:dyDescent="0.15">
      <c r="A59" s="4">
        <v>904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5.2344322204589799</v>
      </c>
      <c r="L59" s="7">
        <v>4.5122661590576199</v>
      </c>
      <c r="M59">
        <v>5.8526840209960902</v>
      </c>
      <c r="N59">
        <v>8.7110691070556605</v>
      </c>
      <c r="O59">
        <v>0</v>
      </c>
      <c r="P59">
        <v>0</v>
      </c>
      <c r="Q59">
        <v>5</v>
      </c>
      <c r="R59" s="12">
        <v>0</v>
      </c>
      <c r="S59" s="12">
        <f t="shared" si="1"/>
        <v>0</v>
      </c>
      <c r="T59">
        <v>1.5087947845459</v>
      </c>
      <c r="U59">
        <v>1.3497829437255899</v>
      </c>
      <c r="V59">
        <v>1.27078056335449</v>
      </c>
      <c r="W59" s="13">
        <v>7.9002380371093694E-2</v>
      </c>
      <c r="X59">
        <v>0.238014221191406</v>
      </c>
      <c r="Y59">
        <v>0.238014221191406</v>
      </c>
      <c r="Z59">
        <v>0</v>
      </c>
      <c r="AA59">
        <v>0.5</v>
      </c>
      <c r="AB59">
        <v>1</v>
      </c>
      <c r="AC59">
        <v>0.66666666666666696</v>
      </c>
      <c r="AD59">
        <v>0.5</v>
      </c>
      <c r="AE59">
        <v>0.5</v>
      </c>
    </row>
    <row r="60" spans="1:31" x14ac:dyDescent="0.15">
      <c r="A60" s="4">
        <v>267</v>
      </c>
      <c r="B60">
        <v>11</v>
      </c>
      <c r="C60">
        <v>9</v>
      </c>
      <c r="D60">
        <v>10</v>
      </c>
      <c r="E60">
        <v>10</v>
      </c>
      <c r="F60">
        <v>10</v>
      </c>
      <c r="G60">
        <v>0</v>
      </c>
      <c r="H60">
        <v>1</v>
      </c>
      <c r="I60">
        <v>9</v>
      </c>
      <c r="J60">
        <v>0.55000000000000004</v>
      </c>
      <c r="K60">
        <v>6.0652790069580096</v>
      </c>
      <c r="L60" s="7">
        <v>5.4422721862793004</v>
      </c>
      <c r="M60">
        <v>7.7259044647216797</v>
      </c>
      <c r="N60">
        <v>8.7674789428710902</v>
      </c>
      <c r="O60">
        <v>0</v>
      </c>
      <c r="P60">
        <v>0</v>
      </c>
      <c r="Q60">
        <v>9</v>
      </c>
      <c r="R60" s="12">
        <v>0</v>
      </c>
      <c r="S60" s="12">
        <f t="shared" ref="S60:S81" si="2">O60/E60</f>
        <v>0</v>
      </c>
      <c r="T60">
        <v>1.4299144744873</v>
      </c>
      <c r="U60">
        <v>1.3741378784179701</v>
      </c>
      <c r="V60">
        <v>1.18876612186432</v>
      </c>
      <c r="W60" s="13">
        <v>0.18537175655365001</v>
      </c>
      <c r="X60">
        <v>0.24114835262298601</v>
      </c>
      <c r="Y60">
        <v>0.24114835262298601</v>
      </c>
      <c r="Z60">
        <v>0</v>
      </c>
      <c r="AA60">
        <v>0.9</v>
      </c>
      <c r="AB60">
        <v>1</v>
      </c>
      <c r="AC60">
        <v>0.94736842105263197</v>
      </c>
      <c r="AD60">
        <v>0.1</v>
      </c>
      <c r="AE60">
        <v>0.9</v>
      </c>
    </row>
    <row r="61" spans="1:31" x14ac:dyDescent="0.15">
      <c r="A61" s="4">
        <v>179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5.2801361083984402</v>
      </c>
      <c r="L61" s="7">
        <v>4.8413734436035201</v>
      </c>
      <c r="M61">
        <v>8.1291599273681605</v>
      </c>
      <c r="N61">
        <v>8.0407562255859393</v>
      </c>
      <c r="O61">
        <v>0</v>
      </c>
      <c r="P61">
        <v>0</v>
      </c>
      <c r="Q61">
        <v>8</v>
      </c>
      <c r="R61" s="12">
        <v>0</v>
      </c>
      <c r="S61" s="12">
        <f t="shared" si="2"/>
        <v>0</v>
      </c>
      <c r="T61">
        <v>1.2432918548584</v>
      </c>
      <c r="U61">
        <v>1.2110080718994101</v>
      </c>
      <c r="V61">
        <v>1.0145747661590601</v>
      </c>
      <c r="W61" s="13">
        <v>0.196433305740356</v>
      </c>
      <c r="X61">
        <v>0.22871708869934099</v>
      </c>
      <c r="Y61">
        <v>0.22871708869934099</v>
      </c>
      <c r="Z61">
        <v>0</v>
      </c>
      <c r="AA61">
        <v>0.8</v>
      </c>
      <c r="AB61">
        <v>1</v>
      </c>
      <c r="AC61">
        <v>0.88888888888888895</v>
      </c>
      <c r="AD61">
        <v>0.2</v>
      </c>
      <c r="AE61">
        <v>0.8</v>
      </c>
    </row>
    <row r="62" spans="1:31" x14ac:dyDescent="0.15">
      <c r="A62" s="4">
        <v>738</v>
      </c>
      <c r="B62">
        <v>11</v>
      </c>
      <c r="C62">
        <v>9</v>
      </c>
      <c r="D62">
        <v>10</v>
      </c>
      <c r="E62">
        <v>10</v>
      </c>
      <c r="F62">
        <v>10</v>
      </c>
      <c r="G62">
        <v>0</v>
      </c>
      <c r="H62">
        <v>1</v>
      </c>
      <c r="I62">
        <v>9</v>
      </c>
      <c r="J62">
        <v>0.55000000000000004</v>
      </c>
      <c r="K62">
        <v>5.1780776977539098</v>
      </c>
      <c r="L62" s="7">
        <v>4.5140037536621103</v>
      </c>
      <c r="M62">
        <v>6.2413272857665998</v>
      </c>
      <c r="N62">
        <v>8.5599708557128906</v>
      </c>
      <c r="O62">
        <v>1</v>
      </c>
      <c r="P62">
        <v>1</v>
      </c>
      <c r="Q62">
        <v>11</v>
      </c>
      <c r="R62" s="12">
        <v>9.0899999999999995E-2</v>
      </c>
      <c r="S62" s="12">
        <f t="shared" si="2"/>
        <v>0.1</v>
      </c>
      <c r="T62">
        <v>1.26169586181641</v>
      </c>
      <c r="U62">
        <v>1.1312885284423799</v>
      </c>
      <c r="V62">
        <v>1.04321956634522</v>
      </c>
      <c r="W62" s="13">
        <v>8.8068962097167997E-2</v>
      </c>
      <c r="X62">
        <v>0.21847629547119099</v>
      </c>
      <c r="Y62">
        <v>0.21847629547119099</v>
      </c>
      <c r="Z62">
        <v>0.1</v>
      </c>
      <c r="AA62">
        <v>1</v>
      </c>
      <c r="AB62">
        <v>0.90909090909090895</v>
      </c>
      <c r="AC62">
        <v>0.952380952380952</v>
      </c>
      <c r="AD62">
        <v>0</v>
      </c>
      <c r="AE62">
        <v>0.9</v>
      </c>
    </row>
    <row r="63" spans="1:31" x14ac:dyDescent="0.15">
      <c r="A63" s="4">
        <v>583</v>
      </c>
      <c r="B63">
        <v>11</v>
      </c>
      <c r="C63">
        <v>9</v>
      </c>
      <c r="D63">
        <v>10</v>
      </c>
      <c r="E63">
        <v>10</v>
      </c>
      <c r="F63">
        <v>9</v>
      </c>
      <c r="G63">
        <v>1</v>
      </c>
      <c r="H63">
        <v>2</v>
      </c>
      <c r="I63">
        <v>8</v>
      </c>
      <c r="J63">
        <v>0.55000000000000004</v>
      </c>
      <c r="K63">
        <v>5.8490123748779297</v>
      </c>
      <c r="L63" s="7">
        <v>4.5238380432128897</v>
      </c>
      <c r="M63">
        <v>3.1948013305664098</v>
      </c>
      <c r="N63">
        <v>4.9645767211914098</v>
      </c>
      <c r="O63">
        <v>1</v>
      </c>
      <c r="P63">
        <v>1</v>
      </c>
      <c r="Q63">
        <v>8</v>
      </c>
      <c r="R63" s="12">
        <v>0.125</v>
      </c>
      <c r="S63" s="12">
        <f t="shared" si="2"/>
        <v>0.1</v>
      </c>
      <c r="T63">
        <v>1.30923271179199</v>
      </c>
      <c r="U63">
        <v>1.22052574157715</v>
      </c>
      <c r="V63">
        <v>1.1324498653411901</v>
      </c>
      <c r="W63" s="13">
        <v>8.80758762359619E-2</v>
      </c>
      <c r="X63">
        <v>0.176782846450806</v>
      </c>
      <c r="Y63">
        <v>0.176782846450806</v>
      </c>
      <c r="Z63">
        <v>0.1</v>
      </c>
      <c r="AA63">
        <v>0.7</v>
      </c>
      <c r="AB63">
        <v>0.875</v>
      </c>
      <c r="AC63">
        <v>0.77777777777777801</v>
      </c>
      <c r="AD63">
        <v>0.3</v>
      </c>
      <c r="AE63">
        <v>0.6</v>
      </c>
    </row>
    <row r="64" spans="1:31" x14ac:dyDescent="0.15">
      <c r="A64" s="4">
        <v>175</v>
      </c>
      <c r="B64">
        <v>11</v>
      </c>
      <c r="C64">
        <v>9</v>
      </c>
      <c r="D64">
        <v>10</v>
      </c>
      <c r="E64">
        <v>10</v>
      </c>
      <c r="F64">
        <v>10</v>
      </c>
      <c r="G64">
        <v>0</v>
      </c>
      <c r="H64">
        <v>1</v>
      </c>
      <c r="I64">
        <v>9</v>
      </c>
      <c r="J64">
        <v>0.55000000000000004</v>
      </c>
      <c r="K64">
        <v>4.7946834564209002</v>
      </c>
      <c r="L64" s="7">
        <v>4.19866943359375</v>
      </c>
      <c r="M64">
        <v>6.4215850830078098</v>
      </c>
      <c r="N64">
        <v>8.4300422668456996</v>
      </c>
      <c r="O64">
        <v>0</v>
      </c>
      <c r="P64">
        <v>0</v>
      </c>
      <c r="Q64">
        <v>8</v>
      </c>
      <c r="R64" s="12">
        <v>0</v>
      </c>
      <c r="S64" s="12">
        <f t="shared" si="2"/>
        <v>0</v>
      </c>
      <c r="T64">
        <v>1.27755546569824</v>
      </c>
      <c r="U64">
        <v>1.1576099395752</v>
      </c>
      <c r="V64">
        <v>1.06946814060211</v>
      </c>
      <c r="W64" s="13">
        <v>8.8141798973083496E-2</v>
      </c>
      <c r="X64">
        <v>0.20808732509613001</v>
      </c>
      <c r="Y64">
        <v>0.20808732509613001</v>
      </c>
      <c r="Z64">
        <v>0</v>
      </c>
      <c r="AA64">
        <v>0.8</v>
      </c>
      <c r="AB64">
        <v>1</v>
      </c>
      <c r="AC64">
        <v>0.88888888888888895</v>
      </c>
      <c r="AD64">
        <v>0.2</v>
      </c>
      <c r="AE64">
        <v>0.8</v>
      </c>
    </row>
    <row r="65" spans="1:31" x14ac:dyDescent="0.15">
      <c r="A65" s="4">
        <v>114</v>
      </c>
      <c r="B65">
        <v>10</v>
      </c>
      <c r="C65">
        <v>10</v>
      </c>
      <c r="D65">
        <v>10</v>
      </c>
      <c r="E65">
        <v>10</v>
      </c>
      <c r="F65">
        <v>9</v>
      </c>
      <c r="G65">
        <v>1</v>
      </c>
      <c r="H65">
        <v>1</v>
      </c>
      <c r="I65">
        <v>9</v>
      </c>
      <c r="J65">
        <v>0.5</v>
      </c>
      <c r="K65">
        <v>5.3878669738769496</v>
      </c>
      <c r="L65" s="7">
        <v>4.7398757934570304</v>
      </c>
      <c r="M65">
        <v>6.6268539428710902</v>
      </c>
      <c r="N65">
        <v>8.5765495300293004</v>
      </c>
      <c r="O65">
        <v>0</v>
      </c>
      <c r="P65">
        <v>0</v>
      </c>
      <c r="Q65">
        <v>7</v>
      </c>
      <c r="R65" s="12">
        <v>0</v>
      </c>
      <c r="S65" s="12">
        <f t="shared" si="2"/>
        <v>0</v>
      </c>
      <c r="T65">
        <v>1.36931228637695</v>
      </c>
      <c r="U65">
        <v>1.24855613708496</v>
      </c>
      <c r="V65">
        <v>1.15682065486908</v>
      </c>
      <c r="W65" s="13">
        <v>9.1735482215881306E-2</v>
      </c>
      <c r="X65">
        <v>0.21249163150787401</v>
      </c>
      <c r="Y65">
        <v>0.21249163150787401</v>
      </c>
      <c r="Z65">
        <v>0</v>
      </c>
      <c r="AA65">
        <v>0.7</v>
      </c>
      <c r="AB65">
        <v>1</v>
      </c>
      <c r="AC65">
        <v>0.82352941176470595</v>
      </c>
      <c r="AD65">
        <v>0.3</v>
      </c>
      <c r="AE65">
        <v>0.7</v>
      </c>
    </row>
    <row r="66" spans="1:31" x14ac:dyDescent="0.15">
      <c r="A66" s="4">
        <v>657</v>
      </c>
      <c r="B66">
        <v>11</v>
      </c>
      <c r="C66">
        <v>9</v>
      </c>
      <c r="D66">
        <v>10</v>
      </c>
      <c r="E66">
        <v>10</v>
      </c>
      <c r="F66">
        <v>9</v>
      </c>
      <c r="G66">
        <v>1</v>
      </c>
      <c r="H66">
        <v>2</v>
      </c>
      <c r="I66">
        <v>8</v>
      </c>
      <c r="J66">
        <v>0.55000000000000004</v>
      </c>
      <c r="K66">
        <v>6.63751220703125</v>
      </c>
      <c r="L66" s="7">
        <v>5.3869895935058603</v>
      </c>
      <c r="M66">
        <v>4.1660060882568404</v>
      </c>
      <c r="N66">
        <v>4.7264080047607404</v>
      </c>
      <c r="O66">
        <v>1</v>
      </c>
      <c r="P66">
        <v>1</v>
      </c>
      <c r="Q66">
        <v>10</v>
      </c>
      <c r="R66" s="12">
        <v>0.1</v>
      </c>
      <c r="S66" s="12">
        <f t="shared" si="2"/>
        <v>0.1</v>
      </c>
      <c r="T66">
        <v>1.4264621734619101</v>
      </c>
      <c r="U66">
        <v>1.34857273101807</v>
      </c>
      <c r="V66">
        <v>1.1730268001556401</v>
      </c>
      <c r="W66" s="13">
        <v>0.17554593086242701</v>
      </c>
      <c r="X66">
        <v>0.25343537330627403</v>
      </c>
      <c r="Y66">
        <v>0.25343537330627403</v>
      </c>
      <c r="Z66">
        <v>0.1</v>
      </c>
      <c r="AA66">
        <v>0.9</v>
      </c>
      <c r="AB66">
        <v>0.9</v>
      </c>
      <c r="AC66">
        <v>0.9</v>
      </c>
      <c r="AD66">
        <v>0.1</v>
      </c>
      <c r="AE66">
        <v>0.8</v>
      </c>
    </row>
    <row r="67" spans="1:31" x14ac:dyDescent="0.15">
      <c r="A67" s="4">
        <v>297</v>
      </c>
      <c r="B67">
        <v>11</v>
      </c>
      <c r="C67">
        <v>9</v>
      </c>
      <c r="D67">
        <v>10</v>
      </c>
      <c r="E67">
        <v>10</v>
      </c>
      <c r="F67">
        <v>10</v>
      </c>
      <c r="G67">
        <v>0</v>
      </c>
      <c r="H67">
        <v>1</v>
      </c>
      <c r="I67">
        <v>9</v>
      </c>
      <c r="J67">
        <v>0.55000000000000004</v>
      </c>
      <c r="K67">
        <v>5.5571575164794904</v>
      </c>
      <c r="L67" s="7">
        <v>4.9705924987793004</v>
      </c>
      <c r="M67">
        <v>7.0828533172607404</v>
      </c>
      <c r="N67">
        <v>8.2126197814941406</v>
      </c>
      <c r="O67">
        <v>0</v>
      </c>
      <c r="P67">
        <v>0</v>
      </c>
      <c r="Q67">
        <v>8</v>
      </c>
      <c r="R67" s="12">
        <v>0</v>
      </c>
      <c r="S67" s="12">
        <f t="shared" si="2"/>
        <v>0</v>
      </c>
      <c r="T67">
        <v>1.4415969848632799</v>
      </c>
      <c r="U67">
        <v>1.3259868621826201</v>
      </c>
      <c r="V67">
        <v>1.153804063797</v>
      </c>
      <c r="W67" s="13">
        <v>0.17218279838562001</v>
      </c>
      <c r="X67">
        <v>0.28779292106628401</v>
      </c>
      <c r="Y67">
        <v>0.28779292106628401</v>
      </c>
      <c r="Z67">
        <v>0</v>
      </c>
      <c r="AA67">
        <v>0.8</v>
      </c>
      <c r="AB67">
        <v>1</v>
      </c>
      <c r="AC67">
        <v>0.88888888888888895</v>
      </c>
      <c r="AD67">
        <v>0.2</v>
      </c>
      <c r="AE67">
        <v>0.8</v>
      </c>
    </row>
    <row r="68" spans="1:31" x14ac:dyDescent="0.15">
      <c r="A68" s="4">
        <v>283</v>
      </c>
      <c r="B68">
        <v>10</v>
      </c>
      <c r="C68">
        <v>10</v>
      </c>
      <c r="D68">
        <v>10</v>
      </c>
      <c r="E68">
        <v>10</v>
      </c>
      <c r="F68">
        <v>9</v>
      </c>
      <c r="G68">
        <v>1</v>
      </c>
      <c r="H68">
        <v>1</v>
      </c>
      <c r="I68">
        <v>9</v>
      </c>
      <c r="J68">
        <v>0.5</v>
      </c>
      <c r="K68">
        <v>6.0948810577392596</v>
      </c>
      <c r="L68" s="7">
        <v>5.9843196868896502</v>
      </c>
      <c r="M68">
        <v>10.5602874755859</v>
      </c>
      <c r="N68">
        <v>6.1899909973144496</v>
      </c>
      <c r="O68">
        <v>0</v>
      </c>
      <c r="P68">
        <v>0</v>
      </c>
      <c r="Q68">
        <v>8</v>
      </c>
      <c r="R68" s="12">
        <v>0</v>
      </c>
      <c r="S68" s="12">
        <f t="shared" si="2"/>
        <v>0</v>
      </c>
      <c r="T68">
        <v>1.2118682861328101</v>
      </c>
      <c r="U68">
        <v>1.2939567565918</v>
      </c>
      <c r="V68">
        <v>0.98129290342330899</v>
      </c>
      <c r="W68" s="13">
        <v>0.31266385316848699</v>
      </c>
      <c r="X68">
        <v>0.23057538270950301</v>
      </c>
      <c r="Y68">
        <v>0.23057538270950301</v>
      </c>
      <c r="Z68">
        <v>0</v>
      </c>
      <c r="AA68">
        <v>0.8</v>
      </c>
      <c r="AB68">
        <v>1</v>
      </c>
      <c r="AC68">
        <v>0.88888888888888895</v>
      </c>
      <c r="AD68">
        <v>0.2</v>
      </c>
      <c r="AE68">
        <v>0.8</v>
      </c>
    </row>
    <row r="69" spans="1:31" x14ac:dyDescent="0.15">
      <c r="A69" s="4">
        <v>775</v>
      </c>
      <c r="B69">
        <v>11</v>
      </c>
      <c r="C69">
        <v>9</v>
      </c>
      <c r="D69">
        <v>10</v>
      </c>
      <c r="E69">
        <v>10</v>
      </c>
      <c r="F69">
        <v>9</v>
      </c>
      <c r="G69">
        <v>1</v>
      </c>
      <c r="H69">
        <v>2</v>
      </c>
      <c r="I69">
        <v>8</v>
      </c>
      <c r="J69">
        <v>0.55000000000000004</v>
      </c>
      <c r="K69">
        <v>6.2577228546142596</v>
      </c>
      <c r="L69" s="7">
        <v>5.6172313690185502</v>
      </c>
      <c r="M69">
        <v>6.2159576416015598</v>
      </c>
      <c r="N69">
        <v>3.9508628845214799</v>
      </c>
      <c r="O69">
        <v>0</v>
      </c>
      <c r="P69">
        <v>0</v>
      </c>
      <c r="Q69">
        <v>9</v>
      </c>
      <c r="R69" s="12">
        <v>0</v>
      </c>
      <c r="S69" s="12">
        <f t="shared" si="2"/>
        <v>0</v>
      </c>
      <c r="T69">
        <v>1.35386085510254</v>
      </c>
      <c r="U69">
        <v>1.36262035369873</v>
      </c>
      <c r="V69">
        <v>1.11497330665588</v>
      </c>
      <c r="W69" s="13">
        <v>0.24764704704284701</v>
      </c>
      <c r="X69">
        <v>0.238887548446655</v>
      </c>
      <c r="Y69">
        <v>0.238887548446655</v>
      </c>
      <c r="Z69">
        <v>0</v>
      </c>
      <c r="AA69">
        <v>0.9</v>
      </c>
      <c r="AB69">
        <v>1</v>
      </c>
      <c r="AC69">
        <v>0.94736842105263197</v>
      </c>
      <c r="AD69">
        <v>0.1</v>
      </c>
      <c r="AE69">
        <v>0.9</v>
      </c>
    </row>
    <row r="70" spans="1:31" x14ac:dyDescent="0.15">
      <c r="A70" s="4">
        <v>54</v>
      </c>
      <c r="B70">
        <v>9</v>
      </c>
      <c r="C70">
        <v>11</v>
      </c>
      <c r="D70">
        <v>10</v>
      </c>
      <c r="E70">
        <v>10</v>
      </c>
      <c r="F70">
        <v>8</v>
      </c>
      <c r="G70">
        <v>2</v>
      </c>
      <c r="H70">
        <v>1</v>
      </c>
      <c r="I70">
        <v>9</v>
      </c>
      <c r="J70">
        <v>0.45</v>
      </c>
      <c r="K70">
        <v>6.2606983184814498</v>
      </c>
      <c r="L70" s="7">
        <v>5.9362640380859402</v>
      </c>
      <c r="M70">
        <v>9.4991874694824201</v>
      </c>
      <c r="N70">
        <v>7.20314598083496</v>
      </c>
      <c r="O70">
        <v>0</v>
      </c>
      <c r="P70">
        <v>0</v>
      </c>
      <c r="Q70">
        <v>6</v>
      </c>
      <c r="R70" s="12">
        <v>0</v>
      </c>
      <c r="S70" s="12">
        <f t="shared" si="2"/>
        <v>0</v>
      </c>
      <c r="T70">
        <v>0.99372100830078103</v>
      </c>
      <c r="U70">
        <v>1.0361270904541</v>
      </c>
      <c r="V70">
        <v>0.86705189943313599</v>
      </c>
      <c r="W70" s="13">
        <v>0.16907519102096599</v>
      </c>
      <c r="X70">
        <v>0.12666910886764501</v>
      </c>
      <c r="Y70">
        <v>0.12666910886764501</v>
      </c>
      <c r="Z70">
        <v>0</v>
      </c>
      <c r="AA70">
        <v>0.6</v>
      </c>
      <c r="AB70">
        <v>1</v>
      </c>
      <c r="AC70">
        <v>0.75</v>
      </c>
      <c r="AD70">
        <v>0.4</v>
      </c>
      <c r="AE70">
        <v>0.6</v>
      </c>
    </row>
    <row r="71" spans="1:31" x14ac:dyDescent="0.15">
      <c r="A71" s="4">
        <v>975</v>
      </c>
      <c r="B71">
        <v>11</v>
      </c>
      <c r="C71">
        <v>9</v>
      </c>
      <c r="D71">
        <v>10</v>
      </c>
      <c r="E71">
        <v>10</v>
      </c>
      <c r="F71">
        <v>10</v>
      </c>
      <c r="G71">
        <v>0</v>
      </c>
      <c r="H71">
        <v>1</v>
      </c>
      <c r="I71">
        <v>9</v>
      </c>
      <c r="J71">
        <v>0.55000000000000004</v>
      </c>
      <c r="K71">
        <v>5.9835968017578098</v>
      </c>
      <c r="L71" s="7">
        <v>5.1374645233154297</v>
      </c>
      <c r="M71">
        <v>5.5081539154052699</v>
      </c>
      <c r="N71">
        <v>8.8732242584228498</v>
      </c>
      <c r="O71">
        <v>1</v>
      </c>
      <c r="P71">
        <v>1</v>
      </c>
      <c r="Q71">
        <v>11</v>
      </c>
      <c r="R71" s="12">
        <v>9.0899999999999995E-2</v>
      </c>
      <c r="S71" s="12">
        <f t="shared" si="2"/>
        <v>0.1</v>
      </c>
      <c r="T71">
        <v>1.5258693695068399</v>
      </c>
      <c r="U71">
        <v>1.3324146270752</v>
      </c>
      <c r="V71">
        <v>1.2329286336898799</v>
      </c>
      <c r="W71" s="13">
        <v>9.94859933853149E-2</v>
      </c>
      <c r="X71">
        <v>0.29294073581695601</v>
      </c>
      <c r="Y71">
        <v>0.29294073581695601</v>
      </c>
      <c r="Z71">
        <v>0.1</v>
      </c>
      <c r="AA71">
        <v>1</v>
      </c>
      <c r="AB71">
        <v>0.90909090909090895</v>
      </c>
      <c r="AC71">
        <v>0.952380952380952</v>
      </c>
      <c r="AD71">
        <v>0</v>
      </c>
      <c r="AE71">
        <v>0.9</v>
      </c>
    </row>
    <row r="72" spans="1:31" x14ac:dyDescent="0.15">
      <c r="A72" s="4">
        <v>101</v>
      </c>
      <c r="B72">
        <v>12</v>
      </c>
      <c r="C72">
        <v>8</v>
      </c>
      <c r="D72">
        <v>10</v>
      </c>
      <c r="E72">
        <v>10</v>
      </c>
      <c r="F72">
        <v>9</v>
      </c>
      <c r="G72">
        <v>1</v>
      </c>
      <c r="H72">
        <v>3</v>
      </c>
      <c r="I72">
        <v>7</v>
      </c>
      <c r="J72">
        <v>0.6</v>
      </c>
      <c r="K72">
        <v>6.2399120330810502</v>
      </c>
      <c r="L72" s="7">
        <v>5.4126911163330096</v>
      </c>
      <c r="M72">
        <v>6.2641716003418004</v>
      </c>
      <c r="N72">
        <v>3.9737968444824201</v>
      </c>
      <c r="O72">
        <v>0</v>
      </c>
      <c r="P72">
        <v>0</v>
      </c>
      <c r="Q72">
        <v>9</v>
      </c>
      <c r="R72" s="12">
        <v>0</v>
      </c>
      <c r="S72" s="12">
        <f t="shared" si="2"/>
        <v>0</v>
      </c>
      <c r="T72">
        <v>1.2993335723877</v>
      </c>
      <c r="U72">
        <v>1.3142547607421899</v>
      </c>
      <c r="V72">
        <v>1.0689280033111599</v>
      </c>
      <c r="W72" s="13">
        <v>0.24532675743103</v>
      </c>
      <c r="X72">
        <v>0.230405569076538</v>
      </c>
      <c r="Y72">
        <v>0.230405569076538</v>
      </c>
      <c r="Z72">
        <v>0</v>
      </c>
      <c r="AA72">
        <v>0.9</v>
      </c>
      <c r="AB72">
        <v>1</v>
      </c>
      <c r="AC72">
        <v>0.94736842105263197</v>
      </c>
      <c r="AD72">
        <v>0.1</v>
      </c>
      <c r="AE72">
        <v>0.9</v>
      </c>
    </row>
    <row r="73" spans="1:31" x14ac:dyDescent="0.15">
      <c r="A73" s="4">
        <v>207</v>
      </c>
      <c r="B73">
        <v>11</v>
      </c>
      <c r="C73">
        <v>9</v>
      </c>
      <c r="D73">
        <v>10</v>
      </c>
      <c r="E73">
        <v>10</v>
      </c>
      <c r="F73">
        <v>10</v>
      </c>
      <c r="G73">
        <v>0</v>
      </c>
      <c r="H73">
        <v>1</v>
      </c>
      <c r="I73">
        <v>9</v>
      </c>
      <c r="J73">
        <v>0.55000000000000004</v>
      </c>
      <c r="K73">
        <v>5.5835914611816397</v>
      </c>
      <c r="L73" s="7">
        <v>5.3536224365234402</v>
      </c>
      <c r="M73">
        <v>9.2011451721191406</v>
      </c>
      <c r="N73">
        <v>6.5746974945068404</v>
      </c>
      <c r="O73">
        <v>0</v>
      </c>
      <c r="P73">
        <v>0</v>
      </c>
      <c r="Q73">
        <v>6</v>
      </c>
      <c r="R73" s="12">
        <v>0</v>
      </c>
      <c r="S73" s="12">
        <f t="shared" si="2"/>
        <v>0</v>
      </c>
      <c r="T73">
        <v>1.1994609832763701</v>
      </c>
      <c r="U73">
        <v>1.25275802612305</v>
      </c>
      <c r="V73">
        <v>0.99065935611724898</v>
      </c>
      <c r="W73" s="13">
        <v>0.26209867000579801</v>
      </c>
      <c r="X73">
        <v>0.20880162715911901</v>
      </c>
      <c r="Y73">
        <v>0.20880162715911901</v>
      </c>
      <c r="Z73">
        <v>0</v>
      </c>
      <c r="AA73">
        <v>0.6</v>
      </c>
      <c r="AB73">
        <v>1</v>
      </c>
      <c r="AC73">
        <v>0.75</v>
      </c>
      <c r="AD73">
        <v>0.4</v>
      </c>
      <c r="AE73">
        <v>0.6</v>
      </c>
    </row>
    <row r="74" spans="1:31" x14ac:dyDescent="0.15">
      <c r="A74" s="4">
        <v>664</v>
      </c>
      <c r="B74">
        <v>11</v>
      </c>
      <c r="C74">
        <v>9</v>
      </c>
      <c r="D74">
        <v>10</v>
      </c>
      <c r="E74">
        <v>10</v>
      </c>
      <c r="F74">
        <v>9</v>
      </c>
      <c r="G74">
        <v>1</v>
      </c>
      <c r="H74">
        <v>2</v>
      </c>
      <c r="I74">
        <v>8</v>
      </c>
      <c r="J74">
        <v>0.55000000000000004</v>
      </c>
      <c r="K74">
        <v>6.4799747467040998</v>
      </c>
      <c r="L74" s="7">
        <v>4.9514541625976598</v>
      </c>
      <c r="M74">
        <v>3.68646240234375</v>
      </c>
      <c r="N74">
        <v>6.0613479614257804</v>
      </c>
      <c r="O74">
        <v>1</v>
      </c>
      <c r="P74">
        <v>1</v>
      </c>
      <c r="Q74">
        <v>9</v>
      </c>
      <c r="R74" s="12">
        <v>0.1111</v>
      </c>
      <c r="S74" s="12">
        <f t="shared" si="2"/>
        <v>0.1</v>
      </c>
      <c r="T74">
        <v>1.6116809844970701</v>
      </c>
      <c r="U74">
        <v>1.4346771240234399</v>
      </c>
      <c r="V74">
        <v>1.32643246650696</v>
      </c>
      <c r="W74" s="13">
        <v>0.10824465751648001</v>
      </c>
      <c r="X74">
        <v>0.28524851799011203</v>
      </c>
      <c r="Y74">
        <v>0.28524851799011203</v>
      </c>
      <c r="Z74">
        <v>0.1</v>
      </c>
      <c r="AA74">
        <v>0.8</v>
      </c>
      <c r="AB74">
        <v>0.88888888888888895</v>
      </c>
      <c r="AC74">
        <v>0.84210526315789502</v>
      </c>
      <c r="AD74">
        <v>0.2</v>
      </c>
      <c r="AE74">
        <v>0.7</v>
      </c>
    </row>
    <row r="75" spans="1:31" s="1" customFormat="1" x14ac:dyDescent="0.15">
      <c r="A75" s="4">
        <v>301</v>
      </c>
      <c r="B75">
        <v>11</v>
      </c>
      <c r="C75">
        <v>9</v>
      </c>
      <c r="D75">
        <v>10</v>
      </c>
      <c r="E75">
        <v>10</v>
      </c>
      <c r="F75">
        <v>10</v>
      </c>
      <c r="G75">
        <v>0</v>
      </c>
      <c r="H75">
        <v>1</v>
      </c>
      <c r="I75">
        <v>9</v>
      </c>
      <c r="J75">
        <v>0.55000000000000004</v>
      </c>
      <c r="K75">
        <v>5.7841529846191397</v>
      </c>
      <c r="L75" s="7">
        <v>5.5731964111328098</v>
      </c>
      <c r="M75">
        <v>9.7125816345214808</v>
      </c>
      <c r="N75">
        <v>6.7088909149169904</v>
      </c>
      <c r="O75">
        <v>0</v>
      </c>
      <c r="P75">
        <v>0</v>
      </c>
      <c r="Q75">
        <v>7</v>
      </c>
      <c r="R75" s="12">
        <v>0</v>
      </c>
      <c r="S75" s="12">
        <f t="shared" si="2"/>
        <v>0</v>
      </c>
      <c r="T75">
        <v>1.3871974945068399</v>
      </c>
      <c r="U75">
        <v>1.4548168182373</v>
      </c>
      <c r="V75">
        <v>1.1418998241424601</v>
      </c>
      <c r="W75" s="13">
        <v>0.31291699409484902</v>
      </c>
      <c r="X75">
        <v>0.24529767036437999</v>
      </c>
      <c r="Y75">
        <v>0.24529767036437999</v>
      </c>
      <c r="Z75">
        <v>0</v>
      </c>
      <c r="AA75">
        <v>0.7</v>
      </c>
      <c r="AB75">
        <v>1</v>
      </c>
      <c r="AC75">
        <v>0.82352941176470595</v>
      </c>
      <c r="AD75">
        <v>0.3</v>
      </c>
      <c r="AE75">
        <v>0.7</v>
      </c>
    </row>
    <row r="76" spans="1:31" x14ac:dyDescent="0.15">
      <c r="A76" s="5">
        <v>118</v>
      </c>
      <c r="B76" s="1">
        <v>10</v>
      </c>
      <c r="C76" s="1">
        <v>10</v>
      </c>
      <c r="D76" s="1">
        <v>10</v>
      </c>
      <c r="E76" s="1">
        <v>10</v>
      </c>
      <c r="F76" s="1">
        <v>9</v>
      </c>
      <c r="G76" s="1">
        <v>1</v>
      </c>
      <c r="H76" s="1">
        <v>1</v>
      </c>
      <c r="I76" s="1">
        <v>9</v>
      </c>
      <c r="J76" s="1">
        <v>0.5</v>
      </c>
      <c r="K76" s="1">
        <v>6.3139915466308603</v>
      </c>
      <c r="L76" s="1">
        <v>5.6860446929931596</v>
      </c>
      <c r="M76" s="1">
        <v>7.8103752136230504</v>
      </c>
      <c r="N76" s="1">
        <v>8.6398506164550799</v>
      </c>
      <c r="O76" s="1">
        <v>0</v>
      </c>
      <c r="P76" s="1">
        <v>0</v>
      </c>
      <c r="Q76" s="1">
        <v>9</v>
      </c>
      <c r="R76" s="14">
        <v>0</v>
      </c>
      <c r="S76" s="14">
        <f t="shared" si="2"/>
        <v>0</v>
      </c>
      <c r="T76" s="1">
        <v>1.3009033203125</v>
      </c>
      <c r="U76" s="1">
        <v>1.2336368560791</v>
      </c>
      <c r="V76" s="1">
        <v>1.07767033576965</v>
      </c>
      <c r="W76" s="1">
        <v>0.15596652030944799</v>
      </c>
      <c r="X76" s="1">
        <v>0.22323298454284701</v>
      </c>
      <c r="Y76" s="1">
        <v>0.22323298454284701</v>
      </c>
      <c r="Z76" s="1">
        <v>0</v>
      </c>
      <c r="AA76" s="1">
        <v>0.9</v>
      </c>
      <c r="AB76" s="1">
        <v>1</v>
      </c>
      <c r="AC76" s="1">
        <v>0.94736842105263197</v>
      </c>
      <c r="AD76" s="1">
        <v>0.1</v>
      </c>
      <c r="AE76" s="1">
        <v>0.9</v>
      </c>
    </row>
    <row r="77" spans="1:31" x14ac:dyDescent="0.15">
      <c r="A77" s="5">
        <v>276</v>
      </c>
      <c r="B77" s="1">
        <v>12</v>
      </c>
      <c r="C77" s="1">
        <v>8</v>
      </c>
      <c r="D77" s="1">
        <v>10</v>
      </c>
      <c r="E77" s="1">
        <v>10</v>
      </c>
      <c r="F77" s="1">
        <v>10</v>
      </c>
      <c r="G77" s="1">
        <v>0</v>
      </c>
      <c r="H77" s="1">
        <v>2</v>
      </c>
      <c r="I77" s="1">
        <v>8</v>
      </c>
      <c r="J77" s="1">
        <v>0.6</v>
      </c>
      <c r="K77" s="1">
        <v>6.4583759307861301</v>
      </c>
      <c r="L77" s="1">
        <v>5.8054771423339799</v>
      </c>
      <c r="M77" s="1">
        <v>6.7355289459228498</v>
      </c>
      <c r="N77" s="1">
        <v>4.4270381927490199</v>
      </c>
      <c r="O77" s="1">
        <v>0</v>
      </c>
      <c r="P77" s="1">
        <v>0</v>
      </c>
      <c r="Q77" s="1">
        <v>10</v>
      </c>
      <c r="R77" s="14">
        <v>0</v>
      </c>
      <c r="S77" s="14">
        <f t="shared" si="2"/>
        <v>0</v>
      </c>
      <c r="T77" s="1">
        <v>1.47182464599609</v>
      </c>
      <c r="U77" s="1">
        <v>1.5375003814697299</v>
      </c>
      <c r="V77" s="1">
        <v>1.22710156440735</v>
      </c>
      <c r="W77" s="1">
        <v>0.31039881706237799</v>
      </c>
      <c r="X77" s="1">
        <v>0.24472308158874501</v>
      </c>
      <c r="Y77" s="1">
        <v>0.24472308158874501</v>
      </c>
      <c r="Z77" s="1">
        <v>0</v>
      </c>
      <c r="AA77" s="1">
        <v>1</v>
      </c>
      <c r="AB77" s="1">
        <v>1</v>
      </c>
      <c r="AC77" s="1">
        <v>1</v>
      </c>
      <c r="AD77" s="1">
        <v>0</v>
      </c>
      <c r="AE77" s="1">
        <v>1</v>
      </c>
    </row>
    <row r="78" spans="1:31" x14ac:dyDescent="0.15">
      <c r="A78" s="4">
        <v>275</v>
      </c>
      <c r="B78">
        <v>10</v>
      </c>
      <c r="C78">
        <v>10</v>
      </c>
      <c r="D78">
        <v>10</v>
      </c>
      <c r="E78">
        <v>10</v>
      </c>
      <c r="F78">
        <v>9</v>
      </c>
      <c r="G78">
        <v>1</v>
      </c>
      <c r="H78">
        <v>1</v>
      </c>
      <c r="I78">
        <v>9</v>
      </c>
      <c r="J78">
        <v>0.5</v>
      </c>
      <c r="K78">
        <v>5.3192253112793004</v>
      </c>
      <c r="L78" s="7">
        <v>4.7831707000732404</v>
      </c>
      <c r="M78">
        <v>7.2593650817871103</v>
      </c>
      <c r="N78">
        <v>8.1118850708007795</v>
      </c>
      <c r="O78">
        <v>0</v>
      </c>
      <c r="P78">
        <v>0</v>
      </c>
      <c r="Q78">
        <v>5</v>
      </c>
      <c r="R78" s="12">
        <v>0</v>
      </c>
      <c r="S78" s="12">
        <f t="shared" si="2"/>
        <v>0</v>
      </c>
      <c r="T78">
        <v>1.21672439575195</v>
      </c>
      <c r="U78">
        <v>1.1233673095703101</v>
      </c>
      <c r="V78">
        <v>1.01289594173431</v>
      </c>
      <c r="W78" s="13">
        <v>0.11047136783599799</v>
      </c>
      <c r="X78">
        <v>0.20382845401763899</v>
      </c>
      <c r="Y78">
        <v>0.20382845401763899</v>
      </c>
      <c r="Z78">
        <v>0</v>
      </c>
      <c r="AA78">
        <v>0.5</v>
      </c>
      <c r="AB78">
        <v>1</v>
      </c>
      <c r="AC78">
        <v>0.66666666666666696</v>
      </c>
      <c r="AD78">
        <v>0.5</v>
      </c>
      <c r="AE78">
        <v>0.5</v>
      </c>
    </row>
    <row r="79" spans="1:31" x14ac:dyDescent="0.15">
      <c r="A79" s="4">
        <v>122</v>
      </c>
      <c r="B79">
        <v>10</v>
      </c>
      <c r="C79">
        <v>10</v>
      </c>
      <c r="D79">
        <v>10</v>
      </c>
      <c r="E79">
        <v>10</v>
      </c>
      <c r="F79">
        <v>9</v>
      </c>
      <c r="G79">
        <v>1</v>
      </c>
      <c r="H79">
        <v>1</v>
      </c>
      <c r="I79">
        <v>9</v>
      </c>
      <c r="J79">
        <v>0.5</v>
      </c>
      <c r="K79">
        <v>5.2604942321777299</v>
      </c>
      <c r="L79" s="7">
        <v>5.2048263549804696</v>
      </c>
      <c r="M79">
        <v>10.0736446380615</v>
      </c>
      <c r="N79">
        <v>5.9664535522460902</v>
      </c>
      <c r="O79">
        <v>0</v>
      </c>
      <c r="P79">
        <v>0</v>
      </c>
      <c r="Q79">
        <v>6</v>
      </c>
      <c r="R79" s="12">
        <v>0</v>
      </c>
      <c r="S79" s="12">
        <f t="shared" si="2"/>
        <v>0</v>
      </c>
      <c r="T79">
        <v>1.0759696960449201</v>
      </c>
      <c r="U79">
        <v>1.1248531341552701</v>
      </c>
      <c r="V79">
        <v>0.89975929260253895</v>
      </c>
      <c r="W79" s="13">
        <v>0.22509384155273399</v>
      </c>
      <c r="X79">
        <v>0.17621040344238301</v>
      </c>
      <c r="Y79">
        <v>0.17621040344238301</v>
      </c>
      <c r="Z79">
        <v>0</v>
      </c>
      <c r="AA79">
        <v>0.6</v>
      </c>
      <c r="AB79">
        <v>1</v>
      </c>
      <c r="AC79">
        <v>0.75</v>
      </c>
      <c r="AD79">
        <v>0.4</v>
      </c>
      <c r="AE79">
        <v>0.6</v>
      </c>
    </row>
    <row r="80" spans="1:31" x14ac:dyDescent="0.15">
      <c r="A80" s="4">
        <v>531</v>
      </c>
      <c r="B80">
        <v>11</v>
      </c>
      <c r="C80">
        <v>9</v>
      </c>
      <c r="D80">
        <v>10</v>
      </c>
      <c r="E80">
        <v>10</v>
      </c>
      <c r="F80">
        <v>10</v>
      </c>
      <c r="G80">
        <v>0</v>
      </c>
      <c r="H80">
        <v>1</v>
      </c>
      <c r="I80">
        <v>9</v>
      </c>
      <c r="J80">
        <v>0.55000000000000004</v>
      </c>
      <c r="K80">
        <v>6.2345657348632804</v>
      </c>
      <c r="L80" s="7">
        <v>5.6386547088623002</v>
      </c>
      <c r="M80">
        <v>7.9614295959472701</v>
      </c>
      <c r="N80">
        <v>8.5399875640869105</v>
      </c>
      <c r="O80">
        <v>0</v>
      </c>
      <c r="P80">
        <v>0</v>
      </c>
      <c r="Q80">
        <v>10</v>
      </c>
      <c r="R80" s="12">
        <v>0</v>
      </c>
      <c r="S80" s="12">
        <f t="shared" si="2"/>
        <v>0</v>
      </c>
      <c r="T80">
        <v>1.4909801483154299</v>
      </c>
      <c r="U80">
        <v>1.4201698303222701</v>
      </c>
      <c r="V80">
        <v>1.1922562122345</v>
      </c>
      <c r="W80" s="13">
        <v>0.227913618087769</v>
      </c>
      <c r="X80">
        <v>0.29872393608093301</v>
      </c>
      <c r="Y80">
        <v>0.29872393608093301</v>
      </c>
      <c r="Z80">
        <v>0</v>
      </c>
      <c r="AA80">
        <v>1</v>
      </c>
      <c r="AB80">
        <v>1</v>
      </c>
      <c r="AC80">
        <v>1</v>
      </c>
      <c r="AD80">
        <v>0</v>
      </c>
      <c r="AE80">
        <v>1</v>
      </c>
    </row>
    <row r="81" spans="1:31" x14ac:dyDescent="0.15">
      <c r="A81" s="5">
        <v>392</v>
      </c>
      <c r="B81" s="1">
        <v>11</v>
      </c>
      <c r="C81" s="1">
        <v>9</v>
      </c>
      <c r="D81" s="1">
        <v>10</v>
      </c>
      <c r="E81" s="1">
        <v>10</v>
      </c>
      <c r="F81" s="1">
        <v>9</v>
      </c>
      <c r="G81" s="1">
        <v>1</v>
      </c>
      <c r="H81" s="1">
        <v>2</v>
      </c>
      <c r="I81" s="1">
        <v>8</v>
      </c>
      <c r="J81" s="1">
        <v>0.55000000000000004</v>
      </c>
      <c r="K81" s="1">
        <v>5.8897361755371103</v>
      </c>
      <c r="L81" s="1">
        <v>5.5678577423095703</v>
      </c>
      <c r="M81" s="1">
        <v>7.26763916015625</v>
      </c>
      <c r="N81" s="1">
        <v>3.7341194152832</v>
      </c>
      <c r="O81" s="1">
        <v>0</v>
      </c>
      <c r="P81" s="1">
        <v>0</v>
      </c>
      <c r="Q81" s="1">
        <v>7</v>
      </c>
      <c r="R81" s="14">
        <v>0</v>
      </c>
      <c r="S81" s="14">
        <f t="shared" si="2"/>
        <v>0</v>
      </c>
      <c r="T81" s="1">
        <v>1.2469387054443399</v>
      </c>
      <c r="U81" s="1">
        <v>1.2971076965332</v>
      </c>
      <c r="V81" s="1">
        <v>1.0210936069488501</v>
      </c>
      <c r="W81" s="1">
        <v>0.27601408958435097</v>
      </c>
      <c r="X81" s="1">
        <v>0.22584509849548301</v>
      </c>
      <c r="Y81" s="1">
        <v>0.22584509849548301</v>
      </c>
      <c r="Z81" s="1">
        <v>0</v>
      </c>
      <c r="AA81" s="1">
        <v>0.7</v>
      </c>
      <c r="AB81" s="1">
        <v>1</v>
      </c>
      <c r="AC81" s="1">
        <v>0.82352941176470595</v>
      </c>
      <c r="AD81" s="1">
        <v>0.3</v>
      </c>
      <c r="AE81" s="1">
        <v>0.7</v>
      </c>
    </row>
    <row r="82" spans="1:31" x14ac:dyDescent="0.15">
      <c r="L82" s="8">
        <f>AVERAGE(L2:L81)</f>
        <v>4.3229619026184078</v>
      </c>
      <c r="W82" s="15">
        <f t="shared" ref="W82:AE82" si="3">AVERAGE(W2:W81)</f>
        <v>8.2727736979722979E-2</v>
      </c>
      <c r="Z82" s="9">
        <f t="shared" si="3"/>
        <v>7.8749999999999917E-2</v>
      </c>
      <c r="AA82" s="9">
        <f t="shared" si="3"/>
        <v>0.76124999999999987</v>
      </c>
      <c r="AB82" s="9">
        <f t="shared" si="3"/>
        <v>0.91653589466089413</v>
      </c>
      <c r="AC82" s="9">
        <f t="shared" si="3"/>
        <v>0.8137441266378953</v>
      </c>
      <c r="AD82" s="9">
        <f t="shared" si="3"/>
        <v>0.23874999999999996</v>
      </c>
      <c r="AE82" s="9">
        <f t="shared" si="3"/>
        <v>0.68249999999999988</v>
      </c>
    </row>
    <row r="83" spans="1:31" x14ac:dyDescent="0.15">
      <c r="L83" s="8">
        <f>MAX(L2:L81)</f>
        <v>5.9843196868896502</v>
      </c>
      <c r="W83" s="15">
        <f t="shared" ref="W83:AE83" si="4">MAX(W2:W81)</f>
        <v>0.31291699409484902</v>
      </c>
      <c r="Z83" s="9">
        <f t="shared" si="4"/>
        <v>0.3</v>
      </c>
      <c r="AA83" s="9">
        <f t="shared" si="4"/>
        <v>1</v>
      </c>
      <c r="AB83" s="9">
        <f t="shared" si="4"/>
        <v>1</v>
      </c>
      <c r="AC83" s="9">
        <f t="shared" si="4"/>
        <v>1</v>
      </c>
      <c r="AD83" s="9">
        <f t="shared" si="4"/>
        <v>0.9</v>
      </c>
      <c r="AE83" s="9">
        <f t="shared" si="4"/>
        <v>1</v>
      </c>
    </row>
    <row r="84" spans="1:31" x14ac:dyDescent="0.15">
      <c r="L84" s="8">
        <f>MIN(L2:L81)</f>
        <v>2.8572978973388699</v>
      </c>
      <c r="W84" s="15">
        <f t="shared" ref="W84:AE84" si="5">MIN(W2:W81)</f>
        <v>9.9527835845947309E-4</v>
      </c>
      <c r="Z84" s="9">
        <f t="shared" si="5"/>
        <v>0</v>
      </c>
      <c r="AA84" s="9">
        <f t="shared" si="5"/>
        <v>0.1</v>
      </c>
      <c r="AB84" s="9">
        <f t="shared" si="5"/>
        <v>0.75</v>
      </c>
      <c r="AC84" s="9">
        <f t="shared" si="5"/>
        <v>0.18181818181818199</v>
      </c>
      <c r="AD84" s="9">
        <f t="shared" si="5"/>
        <v>0</v>
      </c>
      <c r="AE84" s="9">
        <f t="shared" si="5"/>
        <v>0.1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s="9" t="s">
        <v>10</v>
      </c>
      <c r="L90" s="9" t="s">
        <v>33</v>
      </c>
      <c r="N90" s="9" t="s">
        <v>123</v>
      </c>
      <c r="O90" s="9" t="s">
        <v>126</v>
      </c>
      <c r="P90" s="9" t="s">
        <v>66</v>
      </c>
      <c r="Q90" s="9"/>
      <c r="R90" s="9"/>
      <c r="S90" s="9"/>
      <c r="W90" s="13"/>
    </row>
    <row r="91" spans="1:31" x14ac:dyDescent="0.15">
      <c r="K91" s="9"/>
      <c r="L91" s="9"/>
      <c r="M91" s="9"/>
      <c r="P91" s="9">
        <v>0.2</v>
      </c>
      <c r="Q91" s="9">
        <v>-400</v>
      </c>
      <c r="R91" s="9">
        <v>1600</v>
      </c>
      <c r="S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1</v>
      </c>
      <c r="P92" s="9">
        <v>0.4</v>
      </c>
      <c r="Q92" s="9">
        <v>-800</v>
      </c>
      <c r="R92" s="9">
        <v>1200</v>
      </c>
      <c r="S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2</v>
      </c>
      <c r="P93" s="9">
        <v>0.45</v>
      </c>
      <c r="Q93" s="9">
        <v>-900</v>
      </c>
      <c r="R93" s="9">
        <v>1100</v>
      </c>
      <c r="S93" s="9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0</v>
      </c>
      <c r="M94" s="9">
        <v>3</v>
      </c>
      <c r="P94" s="9">
        <v>0.49</v>
      </c>
      <c r="Q94" s="9">
        <v>-980</v>
      </c>
      <c r="R94" s="9">
        <v>1020</v>
      </c>
      <c r="S94" s="9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>
        <v>4</v>
      </c>
      <c r="W95" s="13"/>
    </row>
    <row r="96" spans="1:31" x14ac:dyDescent="0.15">
      <c r="K96" s="9" t="s">
        <v>38</v>
      </c>
      <c r="L96" s="9">
        <f>COUNTIF(L2:L81,"&lt;2.157")-COUNTIF(L2:L81,"&lt;1.996")</f>
        <v>0</v>
      </c>
      <c r="M96" s="9">
        <v>7</v>
      </c>
      <c r="W96" s="13"/>
    </row>
    <row r="97" spans="11:23" x14ac:dyDescent="0.15">
      <c r="K97" s="9" t="s">
        <v>39</v>
      </c>
      <c r="L97" s="9">
        <f>COUNTIF(L2:L81,"&lt;2.318")-COUNTIF(L2:L81,"&lt;2.157")</f>
        <v>0</v>
      </c>
      <c r="M97" s="9">
        <v>11</v>
      </c>
      <c r="Q97">
        <v>3.605</v>
      </c>
      <c r="W97" s="13"/>
    </row>
    <row r="98" spans="11:23" x14ac:dyDescent="0.15">
      <c r="K98" s="9" t="s">
        <v>40</v>
      </c>
      <c r="L98" s="9">
        <f>COUNTIF(L2:L81,"&lt;2.479")-COUNTIF(L2:L81,"&lt;2.318")</f>
        <v>0</v>
      </c>
      <c r="M98" s="9">
        <v>14</v>
      </c>
      <c r="Q98">
        <v>3.8460000000000001</v>
      </c>
      <c r="W98" s="13"/>
    </row>
    <row r="99" spans="11:23" x14ac:dyDescent="0.15">
      <c r="K99" s="9" t="s">
        <v>41</v>
      </c>
      <c r="L99" s="9">
        <f>COUNTIF(L2:L81,"&lt;2.64")-COUNTIF(L2:L81,"&lt;2.479")</f>
        <v>0</v>
      </c>
      <c r="M99" s="9">
        <v>16</v>
      </c>
    </row>
    <row r="100" spans="11:23" x14ac:dyDescent="0.15">
      <c r="K100" s="9" t="s">
        <v>42</v>
      </c>
      <c r="L100" s="9">
        <f>COUNTIF(L2:L81,"&lt;2.801")-COUNTIF(L2:L81,"&lt;2.64")</f>
        <v>0</v>
      </c>
      <c r="M100" s="9">
        <v>14</v>
      </c>
      <c r="W100" s="13"/>
    </row>
    <row r="101" spans="11:23" s="20" customFormat="1" x14ac:dyDescent="0.15">
      <c r="K101" s="23" t="s">
        <v>43</v>
      </c>
      <c r="L101" s="23">
        <f>COUNTIF(L2:L81,"&lt;2.962")-COUNTIF(L2:L81,"&lt;2.801")</f>
        <v>4</v>
      </c>
      <c r="M101" s="23">
        <v>11</v>
      </c>
    </row>
    <row r="102" spans="11:23" x14ac:dyDescent="0.15">
      <c r="K102" s="9" t="s">
        <v>44</v>
      </c>
      <c r="L102" s="9">
        <f>COUNTIF(L2:L81,"&lt;3.123")-COUNTIF(L2:L81,"&lt;2.962")</f>
        <v>2</v>
      </c>
      <c r="M102" s="9">
        <v>7</v>
      </c>
      <c r="W102" s="13"/>
    </row>
    <row r="103" spans="11:23" x14ac:dyDescent="0.15">
      <c r="K103" s="9" t="s">
        <v>45</v>
      </c>
      <c r="L103" s="9">
        <f>COUNTIF(L2:L81,"&lt;3.284")-COUNTIF(L2:L81,"&lt;3.123")</f>
        <v>1</v>
      </c>
      <c r="M103" s="9">
        <v>4</v>
      </c>
    </row>
    <row r="104" spans="11:23" x14ac:dyDescent="0.15">
      <c r="K104" s="9" t="s">
        <v>46</v>
      </c>
      <c r="L104" s="9">
        <f>COUNTIF(L2:L81,"&lt;3.445")-COUNTIF(L2:L81,"&lt;3.284")</f>
        <v>5</v>
      </c>
      <c r="M104" s="9">
        <v>3</v>
      </c>
    </row>
    <row r="105" spans="11:23" x14ac:dyDescent="0.15">
      <c r="K105" s="9" t="s">
        <v>47</v>
      </c>
      <c r="L105" s="9">
        <f>COUNTIF(L2:L81,"&lt;3.606")-COUNTIF(L2:L81,"&lt;3.445")</f>
        <v>1</v>
      </c>
      <c r="M105" s="9">
        <v>2</v>
      </c>
    </row>
    <row r="106" spans="11:23" x14ac:dyDescent="0.15">
      <c r="K106" s="9" t="s">
        <v>48</v>
      </c>
      <c r="L106" s="9">
        <f>COUNTIF(L2:L81,"&lt;3.767")-COUNTIF(L2:L81,"&lt;3.606")</f>
        <v>4</v>
      </c>
      <c r="M106" s="9">
        <v>1</v>
      </c>
    </row>
    <row r="107" spans="11:23" x14ac:dyDescent="0.15">
      <c r="K107" s="9" t="s">
        <v>49</v>
      </c>
      <c r="L107" s="9">
        <f>COUNTIF(L2:L81,"&lt;3.928")-COUNTIF(L2:L81,"&lt;3.767")</f>
        <v>9</v>
      </c>
      <c r="M107" s="9">
        <v>2</v>
      </c>
    </row>
    <row r="108" spans="11:23" x14ac:dyDescent="0.15">
      <c r="K108" s="9" t="s">
        <v>50</v>
      </c>
      <c r="L108" s="9">
        <f>COUNTIF(L2:L81,"&lt;4.089")-COUNTIF(L2:L81,"&lt;3.928")</f>
        <v>8</v>
      </c>
      <c r="M108" s="9">
        <v>3</v>
      </c>
    </row>
    <row r="109" spans="11:23" x14ac:dyDescent="0.15">
      <c r="K109" s="9" t="s">
        <v>51</v>
      </c>
      <c r="L109" s="9">
        <f>COUNTIF(L2:L81,"&lt;4.25")-COUNTIF(L2:L81,"&lt;4.089")</f>
        <v>10</v>
      </c>
      <c r="M109" s="9">
        <v>4</v>
      </c>
    </row>
    <row r="110" spans="11:23" x14ac:dyDescent="0.15">
      <c r="K110" s="9" t="s">
        <v>52</v>
      </c>
      <c r="L110" s="9">
        <f>COUNTIF(L2:L81,"&lt;4.411")-COUNTIF(L2:L81,"&lt;4.25")</f>
        <v>1</v>
      </c>
      <c r="M110" s="9">
        <v>7</v>
      </c>
    </row>
    <row r="111" spans="11:23" x14ac:dyDescent="0.15">
      <c r="K111" s="9" t="s">
        <v>53</v>
      </c>
      <c r="L111" s="9">
        <f>COUNTIF(L2:L81,"&lt;4.572")-COUNTIF(L2:L81,"&lt;4.411")</f>
        <v>6</v>
      </c>
      <c r="M111" s="9">
        <v>11</v>
      </c>
    </row>
    <row r="112" spans="11:23" x14ac:dyDescent="0.15">
      <c r="K112" s="9" t="s">
        <v>54</v>
      </c>
      <c r="L112" s="9">
        <f>COUNTIF(L2:L81,"&lt;4.733")-COUNTIF(L2:L81,"&lt;4.572")</f>
        <v>4</v>
      </c>
      <c r="M112" s="9">
        <v>14</v>
      </c>
      <c r="W112" s="13"/>
    </row>
    <row r="113" spans="11:23" x14ac:dyDescent="0.15">
      <c r="K113" s="9" t="s">
        <v>55</v>
      </c>
      <c r="L113" s="9">
        <f>COUNTIF(L2:L81,"&lt;4.894")-COUNTIF(L2:L81,"&lt;4.733")</f>
        <v>6</v>
      </c>
      <c r="M113" s="9">
        <v>16</v>
      </c>
      <c r="W113" s="13"/>
    </row>
    <row r="114" spans="11:23" x14ac:dyDescent="0.15">
      <c r="K114" s="9" t="s">
        <v>56</v>
      </c>
      <c r="L114" s="9">
        <f>COUNTIF(L2:L81,"&lt;5.055")-COUNTIF(L2:L81,"&lt;4.894")</f>
        <v>3</v>
      </c>
      <c r="M114" s="9">
        <v>14</v>
      </c>
      <c r="W114" s="13"/>
    </row>
    <row r="115" spans="11:23" x14ac:dyDescent="0.15">
      <c r="K115" s="9" t="s">
        <v>57</v>
      </c>
      <c r="L115" s="9">
        <f>COUNTIF(L2:L81,"&lt;5.216")-COUNTIF(L2:L81,"&lt;5.055")</f>
        <v>4</v>
      </c>
      <c r="M115" s="9">
        <v>11</v>
      </c>
      <c r="W115" s="13"/>
    </row>
    <row r="116" spans="11:23" x14ac:dyDescent="0.15">
      <c r="K116" s="9" t="s">
        <v>58</v>
      </c>
      <c r="L116" s="9">
        <f>COUNTIF(L2:L81,"&lt;5.377")-COUNTIF(L2:L81,"&lt;5.216")</f>
        <v>1</v>
      </c>
      <c r="M116" s="9">
        <v>7</v>
      </c>
      <c r="W116" s="13"/>
    </row>
    <row r="117" spans="11:23" x14ac:dyDescent="0.15">
      <c r="K117" s="9" t="s">
        <v>59</v>
      </c>
      <c r="L117" s="9">
        <f>COUNTIF(L2:L81,"&lt;5.538")-COUNTIF(L2:L81,"&lt;5.377")</f>
        <v>3</v>
      </c>
      <c r="M117" s="9">
        <v>4</v>
      </c>
      <c r="W117" s="13"/>
    </row>
    <row r="118" spans="11:23" x14ac:dyDescent="0.15">
      <c r="K118" s="9" t="s">
        <v>60</v>
      </c>
      <c r="L118" s="9">
        <f>COUNTIF(L2:L81,"&lt;5.699")-COUNTIF(L2:L81,"&lt;5.538")</f>
        <v>5</v>
      </c>
      <c r="M118" s="9">
        <v>3</v>
      </c>
      <c r="W118" s="13"/>
    </row>
    <row r="119" spans="11:23" x14ac:dyDescent="0.15">
      <c r="K119" s="9" t="s">
        <v>61</v>
      </c>
      <c r="L119" s="9">
        <f>COUNTIF(L2:L81,"&lt;5.86")-COUNTIF(L2:L81,"&lt;5.699")</f>
        <v>1</v>
      </c>
      <c r="M119" s="9">
        <v>2</v>
      </c>
      <c r="W119" s="13"/>
    </row>
    <row r="120" spans="11:23" x14ac:dyDescent="0.15">
      <c r="K120" s="9" t="s">
        <v>62</v>
      </c>
      <c r="L120" s="9">
        <f>COUNTIF(L2:L81,"&lt;6.021")-COUNTIF(L2:L81,"&lt;5.86")</f>
        <v>2</v>
      </c>
      <c r="M120" s="9">
        <v>1</v>
      </c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N122">
        <v>2.8929999999999998</v>
      </c>
      <c r="O122">
        <v>8.5000000000000006E-2</v>
      </c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N123">
        <v>3.8130000000000002</v>
      </c>
      <c r="O123">
        <v>0.11899999999999999</v>
      </c>
      <c r="W123" s="13"/>
    </row>
    <row r="124" spans="11:23" x14ac:dyDescent="0.15">
      <c r="N124">
        <v>4.3250000000000002</v>
      </c>
      <c r="O124">
        <v>0.157</v>
      </c>
    </row>
  </sheetData>
  <phoneticPr fontId="5" type="noConversion"/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E104"/>
  <sheetViews>
    <sheetView topLeftCell="H100" workbookViewId="0">
      <selection activeCell="H1" sqref="A1:XFD114"/>
    </sheetView>
  </sheetViews>
  <sheetFormatPr defaultColWidth="8.875" defaultRowHeight="13.5" x14ac:dyDescent="0.15"/>
  <cols>
    <col min="11" max="12" width="21.5" customWidth="1"/>
    <col min="13" max="14" width="12.875"/>
    <col min="20" max="22" width="12.875"/>
    <col min="23" max="23" width="22.12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999</v>
      </c>
      <c r="B2">
        <v>12</v>
      </c>
      <c r="C2">
        <v>8</v>
      </c>
      <c r="D2">
        <v>10</v>
      </c>
      <c r="E2">
        <v>10</v>
      </c>
      <c r="F2">
        <v>10</v>
      </c>
      <c r="G2">
        <v>0</v>
      </c>
      <c r="H2">
        <v>2</v>
      </c>
      <c r="I2">
        <v>8</v>
      </c>
      <c r="J2">
        <v>0.6</v>
      </c>
      <c r="K2">
        <v>5.1169872283935502</v>
      </c>
      <c r="L2" s="7">
        <v>3.7786159515380899</v>
      </c>
      <c r="M2">
        <v>2.85170173645019</v>
      </c>
      <c r="N2">
        <v>5.5332183837890598</v>
      </c>
      <c r="O2">
        <v>1</v>
      </c>
      <c r="P2">
        <v>1</v>
      </c>
      <c r="Q2">
        <v>10</v>
      </c>
      <c r="R2" s="12">
        <v>0.1</v>
      </c>
      <c r="S2" s="12">
        <f t="shared" ref="S2:S24" si="0">O2/E2</f>
        <v>0.1</v>
      </c>
      <c r="T2">
        <v>1.6485137939453101</v>
      </c>
      <c r="U2">
        <v>1.45768547058105</v>
      </c>
      <c r="V2">
        <v>1.37010073661804</v>
      </c>
      <c r="W2" s="13">
        <v>8.7584733963012695E-2</v>
      </c>
      <c r="X2">
        <v>0.27841305732727101</v>
      </c>
      <c r="Y2">
        <v>0.27841305732727101</v>
      </c>
      <c r="Z2">
        <v>0.1</v>
      </c>
      <c r="AA2">
        <v>0.9</v>
      </c>
      <c r="AB2">
        <v>0.9</v>
      </c>
      <c r="AC2">
        <v>0.9</v>
      </c>
      <c r="AD2">
        <v>0.1</v>
      </c>
      <c r="AE2">
        <v>0.8</v>
      </c>
    </row>
    <row r="3" spans="1:31" x14ac:dyDescent="0.15">
      <c r="A3" s="4">
        <v>342</v>
      </c>
      <c r="B3">
        <v>10</v>
      </c>
      <c r="C3">
        <v>10</v>
      </c>
      <c r="D3">
        <v>10</v>
      </c>
      <c r="E3">
        <v>10</v>
      </c>
      <c r="F3">
        <v>9</v>
      </c>
      <c r="G3">
        <v>1</v>
      </c>
      <c r="H3">
        <v>1</v>
      </c>
      <c r="I3">
        <v>9</v>
      </c>
      <c r="J3">
        <v>0.5</v>
      </c>
      <c r="K3">
        <v>3.9689807891845699</v>
      </c>
      <c r="L3" s="7">
        <v>3.3774032592773402</v>
      </c>
      <c r="M3">
        <v>5.6953468322753897</v>
      </c>
      <c r="N3">
        <v>8.4912815093994105</v>
      </c>
      <c r="O3">
        <v>0</v>
      </c>
      <c r="P3">
        <v>0</v>
      </c>
      <c r="Q3">
        <v>6</v>
      </c>
      <c r="R3" s="12">
        <v>0</v>
      </c>
      <c r="S3" s="12">
        <f t="shared" si="0"/>
        <v>0</v>
      </c>
      <c r="T3">
        <v>1.0138454437255899</v>
      </c>
      <c r="U3">
        <v>0.87673568725585904</v>
      </c>
      <c r="V3">
        <v>0.87574040889740001</v>
      </c>
      <c r="W3" s="13">
        <v>9.9527835845947309E-4</v>
      </c>
      <c r="X3">
        <v>0.13810503482818601</v>
      </c>
      <c r="Y3">
        <v>0.13810503482818601</v>
      </c>
      <c r="Z3">
        <v>0</v>
      </c>
      <c r="AA3">
        <v>0.6</v>
      </c>
      <c r="AB3">
        <v>1</v>
      </c>
      <c r="AC3">
        <v>0.75</v>
      </c>
      <c r="AD3">
        <v>0.4</v>
      </c>
      <c r="AE3">
        <v>0.6</v>
      </c>
    </row>
    <row r="4" spans="1:31" x14ac:dyDescent="0.15">
      <c r="A4" s="4">
        <v>901</v>
      </c>
      <c r="B4">
        <v>11</v>
      </c>
      <c r="C4">
        <v>9</v>
      </c>
      <c r="D4">
        <v>10</v>
      </c>
      <c r="E4">
        <v>10</v>
      </c>
      <c r="F4">
        <v>9</v>
      </c>
      <c r="G4">
        <v>1</v>
      </c>
      <c r="H4">
        <v>2</v>
      </c>
      <c r="I4">
        <v>8</v>
      </c>
      <c r="J4">
        <v>0.55000000000000004</v>
      </c>
      <c r="K4">
        <v>4.8135433197021502</v>
      </c>
      <c r="L4" s="7">
        <v>3.7840099334716801</v>
      </c>
      <c r="M4">
        <v>2.9343147277832</v>
      </c>
      <c r="N4">
        <v>4.0855464935302699</v>
      </c>
      <c r="O4">
        <v>1</v>
      </c>
      <c r="P4">
        <v>1</v>
      </c>
      <c r="Q4">
        <v>5</v>
      </c>
      <c r="R4" s="12">
        <v>0.2</v>
      </c>
      <c r="S4" s="12">
        <f t="shared" si="0"/>
        <v>0.1</v>
      </c>
      <c r="T4">
        <v>1.16604423522949</v>
      </c>
      <c r="U4">
        <v>1.0641937255859399</v>
      </c>
      <c r="V4">
        <v>1.01794397830963</v>
      </c>
      <c r="W4" s="13">
        <v>4.6249747276306201E-2</v>
      </c>
      <c r="X4">
        <v>0.14810025691986101</v>
      </c>
      <c r="Y4">
        <v>0.14810025691986101</v>
      </c>
      <c r="Z4">
        <v>0.1</v>
      </c>
      <c r="AA4">
        <v>0.4</v>
      </c>
      <c r="AB4">
        <v>0.8</v>
      </c>
      <c r="AC4">
        <v>0.53333333333333299</v>
      </c>
      <c r="AD4">
        <v>0.6</v>
      </c>
      <c r="AE4">
        <v>0.3</v>
      </c>
    </row>
    <row r="5" spans="1:31" x14ac:dyDescent="0.15">
      <c r="A5" s="4">
        <v>61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5.9118804931640598</v>
      </c>
      <c r="L5" s="7">
        <v>3.1074981689453098</v>
      </c>
      <c r="M5">
        <v>1.17739677429199</v>
      </c>
      <c r="N5">
        <v>6.5906410217285201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2.2893180847168</v>
      </c>
      <c r="U5">
        <v>1.9178720712661701</v>
      </c>
      <c r="V5">
        <v>1.9217283725738501</v>
      </c>
      <c r="W5" s="13">
        <v>3.8563013076782201E-3</v>
      </c>
      <c r="X5">
        <v>0.367589712142944</v>
      </c>
      <c r="Y5">
        <v>0.367589712142944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9</v>
      </c>
      <c r="B6">
        <v>12</v>
      </c>
      <c r="C6">
        <v>8</v>
      </c>
      <c r="D6">
        <v>10</v>
      </c>
      <c r="E6">
        <v>10</v>
      </c>
      <c r="F6">
        <v>9</v>
      </c>
      <c r="G6">
        <v>1</v>
      </c>
      <c r="H6">
        <v>3</v>
      </c>
      <c r="I6">
        <v>7</v>
      </c>
      <c r="J6">
        <v>0.6</v>
      </c>
      <c r="K6">
        <v>5.78865623474121</v>
      </c>
      <c r="L6" s="7">
        <v>3.8009147644043</v>
      </c>
      <c r="M6">
        <v>2.6515731811523402</v>
      </c>
      <c r="N6">
        <v>4.9838886260986301</v>
      </c>
      <c r="O6">
        <v>1</v>
      </c>
      <c r="P6">
        <v>1</v>
      </c>
      <c r="Q6">
        <v>8</v>
      </c>
      <c r="R6" s="12">
        <v>0.125</v>
      </c>
      <c r="S6" s="12">
        <f t="shared" si="0"/>
        <v>0.1</v>
      </c>
      <c r="T6">
        <v>1.4002590179443399</v>
      </c>
      <c r="U6">
        <v>1.27002465724945</v>
      </c>
      <c r="V6">
        <v>1.1800445318222099</v>
      </c>
      <c r="W6" s="13">
        <v>8.9980125427246094E-2</v>
      </c>
      <c r="X6">
        <v>0.22021448612213099</v>
      </c>
      <c r="Y6">
        <v>0.22021448612213099</v>
      </c>
      <c r="Z6">
        <v>0.1</v>
      </c>
      <c r="AA6">
        <v>0.7</v>
      </c>
      <c r="AB6">
        <v>0.875</v>
      </c>
      <c r="AC6">
        <v>0.77777777777777801</v>
      </c>
      <c r="AD6">
        <v>0.3</v>
      </c>
      <c r="AE6">
        <v>0.6</v>
      </c>
    </row>
    <row r="7" spans="1:31" x14ac:dyDescent="0.15">
      <c r="A7" s="4">
        <v>545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4.5164527893066397</v>
      </c>
      <c r="L7" s="7">
        <v>3.1409435272216801</v>
      </c>
      <c r="M7">
        <v>2.5004234313964799</v>
      </c>
      <c r="N7">
        <v>6.0769195556640598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1.3072509765625</v>
      </c>
      <c r="U7">
        <v>1.11740398406982</v>
      </c>
      <c r="V7">
        <v>1.1116291284561199</v>
      </c>
      <c r="W7" s="13">
        <v>5.7748556137085004E-3</v>
      </c>
      <c r="X7">
        <v>0.195621848106384</v>
      </c>
      <c r="Y7">
        <v>0.195621848106384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x14ac:dyDescent="0.15">
      <c r="A8" s="4">
        <v>130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4.8587741851806596</v>
      </c>
      <c r="L8" s="7">
        <v>3.3001441955566402</v>
      </c>
      <c r="M8">
        <v>1.8033924102783201</v>
      </c>
      <c r="N8">
        <v>5.9222087860107404</v>
      </c>
      <c r="O8">
        <v>2</v>
      </c>
      <c r="P8">
        <v>2</v>
      </c>
      <c r="Q8">
        <v>12</v>
      </c>
      <c r="R8" s="12">
        <v>0.16669999999999999</v>
      </c>
      <c r="S8" s="12">
        <f t="shared" si="0"/>
        <v>0.2</v>
      </c>
      <c r="T8">
        <v>1.5961437225341799</v>
      </c>
      <c r="U8">
        <v>1.3392248153686499</v>
      </c>
      <c r="V8">
        <v>1.33207058906555</v>
      </c>
      <c r="W8" s="13">
        <v>7.1542263031005903E-3</v>
      </c>
      <c r="X8">
        <v>0.26407313346862799</v>
      </c>
      <c r="Y8">
        <v>0.26407313346862799</v>
      </c>
      <c r="Z8">
        <v>0.2</v>
      </c>
      <c r="AA8">
        <v>1</v>
      </c>
      <c r="AB8">
        <v>0.83333333333333304</v>
      </c>
      <c r="AC8">
        <v>0.90909090909090895</v>
      </c>
      <c r="AD8">
        <v>0</v>
      </c>
      <c r="AE8">
        <v>0.8</v>
      </c>
    </row>
    <row r="9" spans="1:31" x14ac:dyDescent="0.15">
      <c r="A9" s="4">
        <v>219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4.9346370697021502</v>
      </c>
      <c r="L9" s="7">
        <v>3.80702781677246</v>
      </c>
      <c r="M9">
        <v>3.3513870239257799</v>
      </c>
      <c r="N9">
        <v>5.0685138702392596</v>
      </c>
      <c r="O9">
        <v>1</v>
      </c>
      <c r="P9">
        <v>1</v>
      </c>
      <c r="Q9">
        <v>9</v>
      </c>
      <c r="R9" s="12">
        <v>0.1111</v>
      </c>
      <c r="S9" s="12">
        <f t="shared" si="0"/>
        <v>0.1</v>
      </c>
      <c r="T9">
        <v>1.2638092041015601</v>
      </c>
      <c r="U9">
        <v>1.1397790908813501</v>
      </c>
      <c r="V9">
        <v>1.0644012689590401</v>
      </c>
      <c r="W9" s="13">
        <v>7.5377821922302204E-2</v>
      </c>
      <c r="X9">
        <v>0.19940793514251701</v>
      </c>
      <c r="Y9">
        <v>0.19940793514251701</v>
      </c>
      <c r="Z9">
        <v>0.1</v>
      </c>
      <c r="AA9">
        <v>0.8</v>
      </c>
      <c r="AB9">
        <v>0.88888888888888895</v>
      </c>
      <c r="AC9">
        <v>0.84210526315789502</v>
      </c>
      <c r="AD9">
        <v>0.2</v>
      </c>
      <c r="AE9">
        <v>0.7</v>
      </c>
    </row>
    <row r="10" spans="1:31" x14ac:dyDescent="0.15">
      <c r="A10" s="4">
        <v>604</v>
      </c>
      <c r="B10">
        <v>10</v>
      </c>
      <c r="C10">
        <v>10</v>
      </c>
      <c r="D10">
        <v>10</v>
      </c>
      <c r="E10">
        <v>10</v>
      </c>
      <c r="F10">
        <v>8</v>
      </c>
      <c r="G10">
        <v>2</v>
      </c>
      <c r="H10">
        <v>2</v>
      </c>
      <c r="I10">
        <v>8</v>
      </c>
      <c r="J10">
        <v>0.5</v>
      </c>
      <c r="K10">
        <v>4.3437328338623002</v>
      </c>
      <c r="L10" s="7">
        <v>3.3163509368896502</v>
      </c>
      <c r="M10">
        <v>2.4744281768798801</v>
      </c>
      <c r="N10">
        <v>4.0845184326171902</v>
      </c>
      <c r="O10">
        <v>1</v>
      </c>
      <c r="P10">
        <v>1</v>
      </c>
      <c r="Q10">
        <v>6</v>
      </c>
      <c r="R10" s="12">
        <v>0.16669999999999999</v>
      </c>
      <c r="S10" s="12">
        <f t="shared" si="0"/>
        <v>0.1</v>
      </c>
      <c r="T10">
        <v>1.0695743560791</v>
      </c>
      <c r="U10">
        <v>0.94902133941650402</v>
      </c>
      <c r="V10">
        <v>0.94115483760833696</v>
      </c>
      <c r="W10" s="13">
        <v>7.8665018081665004E-3</v>
      </c>
      <c r="X10">
        <v>0.12841951847076399</v>
      </c>
      <c r="Y10">
        <v>0.12841951847076399</v>
      </c>
      <c r="Z10">
        <v>0.1</v>
      </c>
      <c r="AA10">
        <v>0.5</v>
      </c>
      <c r="AB10">
        <v>0.83333333333333304</v>
      </c>
      <c r="AC10">
        <v>0.625</v>
      </c>
      <c r="AD10">
        <v>0.5</v>
      </c>
      <c r="AE10">
        <v>0.4</v>
      </c>
    </row>
    <row r="11" spans="1:31" x14ac:dyDescent="0.15">
      <c r="A11" s="4">
        <v>761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4.9755706787109402</v>
      </c>
      <c r="L11" s="7">
        <v>3.38002204895019</v>
      </c>
      <c r="M11">
        <v>1.8139724731445299</v>
      </c>
      <c r="N11">
        <v>6.0201911926269496</v>
      </c>
      <c r="O11">
        <v>1</v>
      </c>
      <c r="P11">
        <v>1</v>
      </c>
      <c r="Q11">
        <v>6</v>
      </c>
      <c r="R11" s="12">
        <v>0.16669999999999999</v>
      </c>
      <c r="S11" s="12">
        <f t="shared" si="0"/>
        <v>0.1</v>
      </c>
      <c r="T11">
        <v>1.6596755981445299</v>
      </c>
      <c r="U11">
        <v>1.3947563171386701</v>
      </c>
      <c r="V11">
        <v>1.3847364187240601</v>
      </c>
      <c r="W11" s="13">
        <v>1.0019898414611801E-2</v>
      </c>
      <c r="X11">
        <v>0.27493917942047102</v>
      </c>
      <c r="Y11">
        <v>0.27493917942047102</v>
      </c>
      <c r="Z11">
        <v>0.1</v>
      </c>
      <c r="AA11">
        <v>0.5</v>
      </c>
      <c r="AB11">
        <v>0.83333333333333304</v>
      </c>
      <c r="AC11">
        <v>0.625</v>
      </c>
      <c r="AD11">
        <v>0.5</v>
      </c>
      <c r="AE11">
        <v>0.4</v>
      </c>
    </row>
    <row r="12" spans="1:31" x14ac:dyDescent="0.15">
      <c r="A12" s="4">
        <v>814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5.3610000610351598</v>
      </c>
      <c r="L12" s="7">
        <v>2.9282779693603498</v>
      </c>
      <c r="M12">
        <v>1.5498352050781199</v>
      </c>
      <c r="N12">
        <v>6.1398696899414098</v>
      </c>
      <c r="O12">
        <v>3</v>
      </c>
      <c r="P12">
        <v>3</v>
      </c>
      <c r="Q12">
        <v>12</v>
      </c>
      <c r="R12" s="12">
        <v>0.25</v>
      </c>
      <c r="S12" s="12">
        <f t="shared" si="0"/>
        <v>0.3</v>
      </c>
      <c r="T12">
        <v>1.6367664337158201</v>
      </c>
      <c r="U12">
        <v>1.39278221130371</v>
      </c>
      <c r="V12">
        <v>1.3882811069488501</v>
      </c>
      <c r="W12" s="13">
        <v>4.5011043548584002E-3</v>
      </c>
      <c r="X12">
        <v>0.248485326766968</v>
      </c>
      <c r="Y12">
        <v>0.248485326766968</v>
      </c>
      <c r="Z12">
        <v>0.3</v>
      </c>
      <c r="AA12">
        <v>0.9</v>
      </c>
      <c r="AB12">
        <v>0.75</v>
      </c>
      <c r="AC12">
        <v>0.81818181818181801</v>
      </c>
      <c r="AD12">
        <v>0.1</v>
      </c>
      <c r="AE12">
        <v>0.6</v>
      </c>
    </row>
    <row r="13" spans="1:31" x14ac:dyDescent="0.15">
      <c r="A13" s="4">
        <v>387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6.0480690002441397</v>
      </c>
      <c r="L13" s="7">
        <v>3.8195228576660201</v>
      </c>
      <c r="M13">
        <v>1.6841125488281199</v>
      </c>
      <c r="N13">
        <v>8.47344970703125</v>
      </c>
      <c r="O13">
        <v>2</v>
      </c>
      <c r="P13">
        <v>2</v>
      </c>
      <c r="Q13">
        <v>10</v>
      </c>
      <c r="R13" s="12">
        <v>0.2</v>
      </c>
      <c r="S13" s="12">
        <f t="shared" si="0"/>
        <v>0.2</v>
      </c>
      <c r="T13">
        <v>1.82185935974121</v>
      </c>
      <c r="U13">
        <v>1.4378976821899401</v>
      </c>
      <c r="V13">
        <v>1.5192909240722701</v>
      </c>
      <c r="W13" s="13">
        <v>8.1393241882324205E-2</v>
      </c>
      <c r="X13">
        <v>0.30256843566894498</v>
      </c>
      <c r="Y13">
        <v>0.30256843566894498</v>
      </c>
      <c r="Z13">
        <v>0.2</v>
      </c>
      <c r="AA13">
        <v>0.8</v>
      </c>
      <c r="AB13">
        <v>0.8</v>
      </c>
      <c r="AC13">
        <v>0.8</v>
      </c>
      <c r="AD13">
        <v>0.2</v>
      </c>
      <c r="AE13">
        <v>0.6</v>
      </c>
    </row>
    <row r="14" spans="1:31" x14ac:dyDescent="0.15">
      <c r="A14" s="4">
        <v>487</v>
      </c>
      <c r="B14">
        <v>12</v>
      </c>
      <c r="C14">
        <v>8</v>
      </c>
      <c r="D14">
        <v>10</v>
      </c>
      <c r="E14">
        <v>10</v>
      </c>
      <c r="F14">
        <v>9</v>
      </c>
      <c r="G14">
        <v>1</v>
      </c>
      <c r="H14">
        <v>3</v>
      </c>
      <c r="I14">
        <v>7</v>
      </c>
      <c r="J14">
        <v>0.6</v>
      </c>
      <c r="K14">
        <v>4.8785896301269496</v>
      </c>
      <c r="L14" s="7">
        <v>2.8572978973388699</v>
      </c>
      <c r="M14">
        <v>1.7201499938964799</v>
      </c>
      <c r="N14">
        <v>5.1131572723388699</v>
      </c>
      <c r="O14">
        <v>2</v>
      </c>
      <c r="P14">
        <v>2</v>
      </c>
      <c r="Q14">
        <v>9</v>
      </c>
      <c r="R14" s="12">
        <v>0.22220000000000001</v>
      </c>
      <c r="S14" s="12">
        <f t="shared" si="0"/>
        <v>0.2</v>
      </c>
      <c r="T14">
        <v>1.4959297180175799</v>
      </c>
      <c r="U14">
        <v>1.28910255432129</v>
      </c>
      <c r="V14">
        <v>1.28744125366211</v>
      </c>
      <c r="W14" s="13">
        <v>1.6613006591796901E-3</v>
      </c>
      <c r="X14">
        <v>0.208488464355469</v>
      </c>
      <c r="Y14">
        <v>0.208488464355469</v>
      </c>
      <c r="Z14">
        <v>0.2</v>
      </c>
      <c r="AA14">
        <v>0.7</v>
      </c>
      <c r="AB14">
        <v>0.77777777777777801</v>
      </c>
      <c r="AC14">
        <v>0.73684210526315796</v>
      </c>
      <c r="AD14">
        <v>0.3</v>
      </c>
      <c r="AE14">
        <v>0.5</v>
      </c>
    </row>
    <row r="15" spans="1:31" x14ac:dyDescent="0.15">
      <c r="A15" s="4">
        <v>520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5.25994873046875</v>
      </c>
      <c r="L15" s="7">
        <v>3.82373046875</v>
      </c>
      <c r="M15">
        <v>2.8424625396728498</v>
      </c>
      <c r="N15">
        <v>5.9545173645019496</v>
      </c>
      <c r="O15">
        <v>1</v>
      </c>
      <c r="P15">
        <v>1</v>
      </c>
      <c r="Q15">
        <v>9</v>
      </c>
      <c r="R15" s="12">
        <v>0.1111</v>
      </c>
      <c r="S15" s="12">
        <f t="shared" si="0"/>
        <v>0.1</v>
      </c>
      <c r="T15">
        <v>1.53349113464355</v>
      </c>
      <c r="U15">
        <v>1.33817386627197</v>
      </c>
      <c r="V15">
        <v>1.26590347290039</v>
      </c>
      <c r="W15" s="13">
        <v>7.2270393371582003E-2</v>
      </c>
      <c r="X15">
        <v>0.26758766174316401</v>
      </c>
      <c r="Y15">
        <v>0.26758766174316401</v>
      </c>
      <c r="Z15">
        <v>0.1</v>
      </c>
      <c r="AA15">
        <v>0.8</v>
      </c>
      <c r="AB15">
        <v>0.88888888888888895</v>
      </c>
      <c r="AC15">
        <v>0.84210526315789502</v>
      </c>
      <c r="AD15">
        <v>0.2</v>
      </c>
      <c r="AE15">
        <v>0.7</v>
      </c>
    </row>
    <row r="16" spans="1:31" s="7" customFormat="1" x14ac:dyDescent="0.15">
      <c r="A16" s="4">
        <v>412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4.39042091369629</v>
      </c>
      <c r="L16" s="7">
        <v>3.0820903778076199</v>
      </c>
      <c r="M16">
        <v>2.6876201629638699</v>
      </c>
      <c r="N16">
        <v>6.0485725402831996</v>
      </c>
      <c r="O16">
        <v>2</v>
      </c>
      <c r="P16">
        <v>2</v>
      </c>
      <c r="Q16">
        <v>11</v>
      </c>
      <c r="R16" s="12">
        <v>0.18179999999999999</v>
      </c>
      <c r="S16" s="12">
        <f t="shared" si="0"/>
        <v>0.2</v>
      </c>
      <c r="T16">
        <v>1.3361968994140601</v>
      </c>
      <c r="U16">
        <v>1.1570014953613299</v>
      </c>
      <c r="V16">
        <v>1.1461765766143801</v>
      </c>
      <c r="W16" s="13">
        <v>1.0824918746948201E-2</v>
      </c>
      <c r="X16">
        <v>0.19002032279968301</v>
      </c>
      <c r="Y16">
        <v>0.19002032279968301</v>
      </c>
      <c r="Z16">
        <v>0.2</v>
      </c>
      <c r="AA16">
        <v>0.9</v>
      </c>
      <c r="AB16">
        <v>0.81818181818181801</v>
      </c>
      <c r="AC16">
        <v>0.85714285714285698</v>
      </c>
      <c r="AD16">
        <v>0.1</v>
      </c>
      <c r="AE16">
        <v>0.7</v>
      </c>
    </row>
    <row r="17" spans="1:31" x14ac:dyDescent="0.15">
      <c r="A17" s="4">
        <v>29</v>
      </c>
      <c r="B17">
        <v>11</v>
      </c>
      <c r="C17">
        <v>9</v>
      </c>
      <c r="D17">
        <v>10</v>
      </c>
      <c r="E17">
        <v>10</v>
      </c>
      <c r="F17">
        <v>9</v>
      </c>
      <c r="G17">
        <v>1</v>
      </c>
      <c r="H17">
        <v>2</v>
      </c>
      <c r="I17">
        <v>8</v>
      </c>
      <c r="J17">
        <v>0.55000000000000004</v>
      </c>
      <c r="K17">
        <v>4.7264022827148402</v>
      </c>
      <c r="L17" s="7">
        <v>3.8251647949218701</v>
      </c>
      <c r="M17">
        <v>4.9203014373779297</v>
      </c>
      <c r="N17">
        <v>5.8750972747802699</v>
      </c>
      <c r="O17">
        <v>0</v>
      </c>
      <c r="P17">
        <v>0</v>
      </c>
      <c r="Q17">
        <v>7</v>
      </c>
      <c r="R17" s="12">
        <v>0</v>
      </c>
      <c r="S17" s="12">
        <f t="shared" si="0"/>
        <v>0</v>
      </c>
      <c r="T17">
        <v>1.0801849365234399</v>
      </c>
      <c r="U17">
        <v>1.00360107421875</v>
      </c>
      <c r="V17">
        <v>0.93322449922561601</v>
      </c>
      <c r="W17" s="13">
        <v>7.0376574993133503E-2</v>
      </c>
      <c r="X17">
        <v>0.14696043729782099</v>
      </c>
      <c r="Y17">
        <v>0.14696043729782099</v>
      </c>
      <c r="Z17">
        <v>0</v>
      </c>
      <c r="AA17">
        <v>0.7</v>
      </c>
      <c r="AB17">
        <v>1</v>
      </c>
      <c r="AC17">
        <v>0.82352941176470595</v>
      </c>
      <c r="AD17">
        <v>0.3</v>
      </c>
      <c r="AE17">
        <v>0.7</v>
      </c>
    </row>
    <row r="18" spans="1:31" s="19" customFormat="1" x14ac:dyDescent="0.15">
      <c r="A18" s="21">
        <v>699</v>
      </c>
      <c r="B18" s="19">
        <v>12</v>
      </c>
      <c r="C18" s="19">
        <v>8</v>
      </c>
      <c r="D18" s="19">
        <v>10</v>
      </c>
      <c r="E18" s="19">
        <v>10</v>
      </c>
      <c r="F18" s="19">
        <v>10</v>
      </c>
      <c r="G18" s="19">
        <v>0</v>
      </c>
      <c r="H18" s="19">
        <v>2</v>
      </c>
      <c r="I18" s="19">
        <v>8</v>
      </c>
      <c r="J18" s="19">
        <v>0.6</v>
      </c>
      <c r="K18" s="19">
        <v>5.0882682800293004</v>
      </c>
      <c r="L18" s="19">
        <v>3.3974666595459002</v>
      </c>
      <c r="M18" s="19">
        <v>1.90909767150879</v>
      </c>
      <c r="N18" s="19">
        <v>6.5935630798339799</v>
      </c>
      <c r="O18" s="19">
        <v>2</v>
      </c>
      <c r="P18" s="19">
        <v>2</v>
      </c>
      <c r="Q18" s="19">
        <v>11</v>
      </c>
      <c r="R18" s="22">
        <v>0.18179999999999999</v>
      </c>
      <c r="S18" s="22">
        <f t="shared" si="0"/>
        <v>0.2</v>
      </c>
      <c r="T18" s="19">
        <v>1.4892158508300799</v>
      </c>
      <c r="U18" s="19">
        <v>1.2360038757324201</v>
      </c>
      <c r="V18" s="19">
        <v>1.24788475036621</v>
      </c>
      <c r="W18" s="19">
        <v>1.1880874633789101E-2</v>
      </c>
      <c r="X18" s="19">
        <v>0.24133110046386699</v>
      </c>
      <c r="Y18" s="19">
        <v>0.24133110046386699</v>
      </c>
      <c r="Z18" s="19">
        <v>0.2</v>
      </c>
      <c r="AA18" s="19">
        <v>0.9</v>
      </c>
      <c r="AB18" s="19">
        <v>0.81818181818181801</v>
      </c>
      <c r="AC18" s="19">
        <v>0.85714285714285698</v>
      </c>
      <c r="AD18" s="19">
        <v>0.1</v>
      </c>
      <c r="AE18" s="19">
        <v>0.7</v>
      </c>
    </row>
    <row r="19" spans="1:31" x14ac:dyDescent="0.15">
      <c r="A19" s="4">
        <v>195</v>
      </c>
      <c r="B19">
        <v>11</v>
      </c>
      <c r="C19">
        <v>9</v>
      </c>
      <c r="D19">
        <v>10</v>
      </c>
      <c r="E19">
        <v>10</v>
      </c>
      <c r="F19">
        <v>10</v>
      </c>
      <c r="G19">
        <v>0</v>
      </c>
      <c r="H19">
        <v>1</v>
      </c>
      <c r="I19">
        <v>9</v>
      </c>
      <c r="J19">
        <v>0.55000000000000004</v>
      </c>
      <c r="K19">
        <v>5.6812610626220703</v>
      </c>
      <c r="L19" s="7">
        <v>4.7090530395507804</v>
      </c>
      <c r="M19">
        <v>4.1505641937255904</v>
      </c>
      <c r="N19">
        <v>9.1015338897705096</v>
      </c>
      <c r="O19">
        <v>1</v>
      </c>
      <c r="P19">
        <v>1</v>
      </c>
      <c r="Q19">
        <v>9</v>
      </c>
      <c r="R19" s="12">
        <v>0.1111</v>
      </c>
      <c r="S19" s="12">
        <f t="shared" si="0"/>
        <v>0.1</v>
      </c>
      <c r="T19">
        <v>1.55792236328125</v>
      </c>
      <c r="U19">
        <v>1.2859477996826201</v>
      </c>
      <c r="V19">
        <v>1.2839777469635001</v>
      </c>
      <c r="W19" s="13">
        <v>1.9700527191162101E-3</v>
      </c>
      <c r="X19">
        <v>0.27394461631774902</v>
      </c>
      <c r="Y19">
        <v>0.27394461631774902</v>
      </c>
      <c r="Z19">
        <v>0.1</v>
      </c>
      <c r="AA19">
        <v>0.8</v>
      </c>
      <c r="AB19">
        <v>0.88888888888888895</v>
      </c>
      <c r="AC19">
        <v>0.84210526315789502</v>
      </c>
      <c r="AD19">
        <v>0.2</v>
      </c>
      <c r="AE19">
        <v>0.7</v>
      </c>
    </row>
    <row r="20" spans="1:31" x14ac:dyDescent="0.15">
      <c r="A20" s="4">
        <v>284</v>
      </c>
      <c r="B20">
        <v>10</v>
      </c>
      <c r="C20">
        <v>10</v>
      </c>
      <c r="D20">
        <v>10</v>
      </c>
      <c r="E20">
        <v>10</v>
      </c>
      <c r="F20">
        <v>9</v>
      </c>
      <c r="G20">
        <v>1</v>
      </c>
      <c r="H20">
        <v>1</v>
      </c>
      <c r="I20">
        <v>9</v>
      </c>
      <c r="J20">
        <v>0.5</v>
      </c>
      <c r="K20">
        <v>5.2167873382568404</v>
      </c>
      <c r="L20" s="7">
        <v>4.4166011810302699</v>
      </c>
      <c r="M20">
        <v>5.1786956787109402</v>
      </c>
      <c r="N20">
        <v>8.8486213684081996</v>
      </c>
      <c r="O20">
        <v>1</v>
      </c>
      <c r="P20">
        <v>1</v>
      </c>
      <c r="Q20">
        <v>9</v>
      </c>
      <c r="R20" s="12">
        <v>0.1111</v>
      </c>
      <c r="S20" s="12">
        <f t="shared" si="0"/>
        <v>0.1</v>
      </c>
      <c r="T20">
        <v>1.0910396575927701</v>
      </c>
      <c r="U20">
        <v>0.92492294311523404</v>
      </c>
      <c r="V20">
        <v>0.93204516172409102</v>
      </c>
      <c r="W20" s="13">
        <v>7.1222186088562003E-3</v>
      </c>
      <c r="X20">
        <v>0.158994495868683</v>
      </c>
      <c r="Y20">
        <v>0.158994495868683</v>
      </c>
      <c r="Z20">
        <v>0.1</v>
      </c>
      <c r="AA20">
        <v>0.8</v>
      </c>
      <c r="AB20">
        <v>0.88888888888888895</v>
      </c>
      <c r="AC20">
        <v>0.84210526315789502</v>
      </c>
      <c r="AD20">
        <v>0.2</v>
      </c>
      <c r="AE20">
        <v>0.7</v>
      </c>
    </row>
    <row r="21" spans="1:31" x14ac:dyDescent="0.15">
      <c r="A21" s="4">
        <v>465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5.0138454437255904</v>
      </c>
      <c r="L21" s="7">
        <v>4.15462303161621</v>
      </c>
      <c r="M21">
        <v>4.3726902008056596</v>
      </c>
      <c r="N21">
        <v>8.8344821929931605</v>
      </c>
      <c r="O21">
        <v>1</v>
      </c>
      <c r="P21">
        <v>1</v>
      </c>
      <c r="Q21">
        <v>7</v>
      </c>
      <c r="R21" s="12">
        <v>0.1429</v>
      </c>
      <c r="S21" s="12">
        <f t="shared" si="0"/>
        <v>0.1</v>
      </c>
      <c r="T21">
        <v>1.4022903442382799</v>
      </c>
      <c r="U21">
        <v>1.14689064025879</v>
      </c>
      <c r="V21">
        <v>1.1600641012191799</v>
      </c>
      <c r="W21" s="13">
        <v>1.3173460960388199E-2</v>
      </c>
      <c r="X21">
        <v>0.242226243019104</v>
      </c>
      <c r="Y21">
        <v>0.242226243019104</v>
      </c>
      <c r="Z21">
        <v>0.1</v>
      </c>
      <c r="AA21">
        <v>0.6</v>
      </c>
      <c r="AB21">
        <v>0.85714285714285698</v>
      </c>
      <c r="AC21">
        <v>0.70588235294117596</v>
      </c>
      <c r="AD21">
        <v>0.4</v>
      </c>
      <c r="AE21">
        <v>0.5</v>
      </c>
    </row>
    <row r="22" spans="1:31" x14ac:dyDescent="0.15">
      <c r="A22" s="4">
        <v>182</v>
      </c>
      <c r="B22">
        <v>12</v>
      </c>
      <c r="C22">
        <v>8</v>
      </c>
      <c r="D22">
        <v>10</v>
      </c>
      <c r="E22">
        <v>10</v>
      </c>
      <c r="F22">
        <v>10</v>
      </c>
      <c r="G22">
        <v>0</v>
      </c>
      <c r="H22">
        <v>2</v>
      </c>
      <c r="I22">
        <v>8</v>
      </c>
      <c r="J22">
        <v>0.6</v>
      </c>
      <c r="K22">
        <v>6.0341167449951199</v>
      </c>
      <c r="L22" s="7">
        <v>4.0505466461181596</v>
      </c>
      <c r="M22">
        <v>1.68008613586426</v>
      </c>
      <c r="N22">
        <v>6.9547863006591797</v>
      </c>
      <c r="O22">
        <v>2</v>
      </c>
      <c r="P22">
        <v>2</v>
      </c>
      <c r="Q22">
        <v>12</v>
      </c>
      <c r="R22" s="12">
        <v>0.16669999999999999</v>
      </c>
      <c r="S22" s="12">
        <f t="shared" si="0"/>
        <v>0.2</v>
      </c>
      <c r="T22">
        <v>1.6762676239013701</v>
      </c>
      <c r="U22">
        <v>1.4012088775634799</v>
      </c>
      <c r="V22">
        <v>1.38603723049164</v>
      </c>
      <c r="W22" s="13">
        <v>1.51716470718384E-2</v>
      </c>
      <c r="X22">
        <v>0.290230393409729</v>
      </c>
      <c r="Y22">
        <v>0.290230393409729</v>
      </c>
      <c r="Z22">
        <v>0.2</v>
      </c>
      <c r="AA22">
        <v>1</v>
      </c>
      <c r="AB22">
        <v>0.83333333333333304</v>
      </c>
      <c r="AC22">
        <v>0.90909090909090895</v>
      </c>
      <c r="AD22">
        <v>0</v>
      </c>
      <c r="AE22">
        <v>0.8</v>
      </c>
    </row>
    <row r="23" spans="1:31" x14ac:dyDescent="0.15">
      <c r="A23" s="4">
        <v>478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4.9943904876709002</v>
      </c>
      <c r="L23" s="7">
        <v>4.1260299682617196</v>
      </c>
      <c r="M23">
        <v>4.0594615936279297</v>
      </c>
      <c r="N23">
        <v>8.6095924377441406</v>
      </c>
      <c r="O23">
        <v>1</v>
      </c>
      <c r="P23">
        <v>1</v>
      </c>
      <c r="Q23">
        <v>10</v>
      </c>
      <c r="R23" s="12">
        <v>0.1</v>
      </c>
      <c r="S23" s="12">
        <f t="shared" si="0"/>
        <v>0.1</v>
      </c>
      <c r="T23">
        <v>1.5057888031005899</v>
      </c>
      <c r="U23">
        <v>1.2243556976318399</v>
      </c>
      <c r="V23">
        <v>1.2418905496597299</v>
      </c>
      <c r="W23" s="13">
        <v>1.7534852027893101E-2</v>
      </c>
      <c r="X23">
        <v>0.26389825344085699</v>
      </c>
      <c r="Y23">
        <v>0.26389825344085699</v>
      </c>
      <c r="Z23">
        <v>0.1</v>
      </c>
      <c r="AA23">
        <v>0.9</v>
      </c>
      <c r="AB23">
        <v>0.9</v>
      </c>
      <c r="AC23">
        <v>0.9</v>
      </c>
      <c r="AD23">
        <v>0.1</v>
      </c>
      <c r="AE23">
        <v>0.8</v>
      </c>
    </row>
    <row r="24" spans="1:31" x14ac:dyDescent="0.15">
      <c r="A24" s="4">
        <v>302</v>
      </c>
      <c r="B24">
        <v>10</v>
      </c>
      <c r="C24">
        <v>10</v>
      </c>
      <c r="D24">
        <v>10</v>
      </c>
      <c r="E24">
        <v>10</v>
      </c>
      <c r="F24">
        <v>9</v>
      </c>
      <c r="G24">
        <v>1</v>
      </c>
      <c r="H24">
        <v>1</v>
      </c>
      <c r="I24">
        <v>9</v>
      </c>
      <c r="J24">
        <v>0.5</v>
      </c>
      <c r="K24">
        <v>4.7890052795410201</v>
      </c>
      <c r="L24" s="7">
        <v>4.0009784698486301</v>
      </c>
      <c r="M24">
        <v>4.79604148864746</v>
      </c>
      <c r="N24">
        <v>8.7636318206787092</v>
      </c>
      <c r="O24">
        <v>1</v>
      </c>
      <c r="P24">
        <v>1</v>
      </c>
      <c r="Q24">
        <v>8</v>
      </c>
      <c r="R24" s="12">
        <v>0.125</v>
      </c>
      <c r="S24" s="12">
        <f t="shared" si="0"/>
        <v>0.1</v>
      </c>
      <c r="T24">
        <v>1.1680774688720701</v>
      </c>
      <c r="U24">
        <v>0.96880531311035201</v>
      </c>
      <c r="V24">
        <v>0.99573481082916304</v>
      </c>
      <c r="W24" s="13">
        <v>2.6929497718811E-2</v>
      </c>
      <c r="X24">
        <v>0.17234265804290799</v>
      </c>
      <c r="Y24">
        <v>0.17234265804290799</v>
      </c>
      <c r="Z24">
        <v>0.1</v>
      </c>
      <c r="AA24">
        <v>0.7</v>
      </c>
      <c r="AB24">
        <v>0.875</v>
      </c>
      <c r="AC24">
        <v>0.77777777777777801</v>
      </c>
      <c r="AD24">
        <v>0.3</v>
      </c>
      <c r="AE24">
        <v>0.6</v>
      </c>
    </row>
    <row r="25" spans="1:31" x14ac:dyDescent="0.15">
      <c r="A25" s="4">
        <v>663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6.1944942474365199</v>
      </c>
      <c r="L25" s="7">
        <v>4.0158843994140598</v>
      </c>
      <c r="M25">
        <v>1.4050445556640601</v>
      </c>
      <c r="N25">
        <v>7.6294898986816397</v>
      </c>
      <c r="O25">
        <v>2</v>
      </c>
      <c r="P25">
        <v>2</v>
      </c>
      <c r="Q25">
        <v>11</v>
      </c>
      <c r="R25" s="12">
        <v>0.18179999999999999</v>
      </c>
      <c r="S25" s="12">
        <f t="shared" ref="S25:S55" si="1">O25/E25</f>
        <v>0.2</v>
      </c>
      <c r="T25">
        <v>1.65445709228516</v>
      </c>
      <c r="U25">
        <v>1.3580245971679701</v>
      </c>
      <c r="V25">
        <v>1.38643527030945</v>
      </c>
      <c r="W25" s="13">
        <v>2.8410673141479499E-2</v>
      </c>
      <c r="X25">
        <v>0.26802182197570801</v>
      </c>
      <c r="Y25">
        <v>0.26802182197570801</v>
      </c>
      <c r="Z25">
        <v>0.2</v>
      </c>
      <c r="AA25">
        <v>0.9</v>
      </c>
      <c r="AB25">
        <v>0.81818181818181801</v>
      </c>
      <c r="AC25">
        <v>0.85714285714285698</v>
      </c>
      <c r="AD25">
        <v>0.1</v>
      </c>
      <c r="AE25">
        <v>0.7</v>
      </c>
    </row>
    <row r="26" spans="1:31" x14ac:dyDescent="0.15">
      <c r="A26" s="4">
        <v>384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4.5911006927490199</v>
      </c>
      <c r="L26" s="7">
        <v>3.8800086975097701</v>
      </c>
      <c r="M26">
        <v>5.2444934844970703</v>
      </c>
      <c r="N26">
        <v>8.6270236968994105</v>
      </c>
      <c r="O26">
        <v>0</v>
      </c>
      <c r="P26">
        <v>0</v>
      </c>
      <c r="Q26">
        <v>4</v>
      </c>
      <c r="R26" s="12">
        <v>0</v>
      </c>
      <c r="S26" s="12">
        <f t="shared" si="1"/>
        <v>0</v>
      </c>
      <c r="T26">
        <v>1.2782058715820299</v>
      </c>
      <c r="U26">
        <v>1.0991859436035201</v>
      </c>
      <c r="V26">
        <v>1.0689563751220701</v>
      </c>
      <c r="W26" s="13">
        <v>3.0229568481445299E-2</v>
      </c>
      <c r="X26">
        <v>0.20924949645996099</v>
      </c>
      <c r="Y26">
        <v>0.20924949645996099</v>
      </c>
      <c r="Z26">
        <v>0</v>
      </c>
      <c r="AA26">
        <v>0.4</v>
      </c>
      <c r="AB26">
        <v>1</v>
      </c>
      <c r="AC26">
        <v>0.57142857142857195</v>
      </c>
      <c r="AD26">
        <v>0.6</v>
      </c>
      <c r="AE26">
        <v>0.4</v>
      </c>
    </row>
    <row r="27" spans="1:31" x14ac:dyDescent="0.15">
      <c r="A27" s="4">
        <v>138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6.1091136932373002</v>
      </c>
      <c r="L27" s="7">
        <v>4.9969577789306596</v>
      </c>
      <c r="M27">
        <v>3.6711006164550799</v>
      </c>
      <c r="N27">
        <v>9.6484050750732404</v>
      </c>
      <c r="O27">
        <v>1</v>
      </c>
      <c r="P27">
        <v>1</v>
      </c>
      <c r="Q27">
        <v>10</v>
      </c>
      <c r="R27" s="12">
        <v>0.1</v>
      </c>
      <c r="S27" s="12">
        <f t="shared" si="1"/>
        <v>0.1</v>
      </c>
      <c r="T27">
        <v>1.49333572387695</v>
      </c>
      <c r="U27">
        <v>1.20723152160645</v>
      </c>
      <c r="V27">
        <v>1.23794806003571</v>
      </c>
      <c r="W27" s="13">
        <v>3.0716538429260299E-2</v>
      </c>
      <c r="X27">
        <v>0.255387663841248</v>
      </c>
      <c r="Y27">
        <v>0.255387663841248</v>
      </c>
      <c r="Z27">
        <v>0.1</v>
      </c>
      <c r="AA27">
        <v>0.9</v>
      </c>
      <c r="AB27">
        <v>0.9</v>
      </c>
      <c r="AC27">
        <v>0.9</v>
      </c>
      <c r="AD27">
        <v>0.1</v>
      </c>
      <c r="AE27">
        <v>0.8</v>
      </c>
    </row>
    <row r="28" spans="1:31" x14ac:dyDescent="0.15">
      <c r="A28" s="4">
        <v>871</v>
      </c>
      <c r="B28">
        <v>10</v>
      </c>
      <c r="C28">
        <v>10</v>
      </c>
      <c r="D28">
        <v>10</v>
      </c>
      <c r="E28">
        <v>10</v>
      </c>
      <c r="F28">
        <v>9</v>
      </c>
      <c r="G28">
        <v>1</v>
      </c>
      <c r="H28">
        <v>1</v>
      </c>
      <c r="I28">
        <v>9</v>
      </c>
      <c r="J28">
        <v>0.5</v>
      </c>
      <c r="K28">
        <v>5.3317241668701199</v>
      </c>
      <c r="L28" s="7">
        <v>4.4379978179931596</v>
      </c>
      <c r="M28">
        <v>4.2536773681640598</v>
      </c>
      <c r="N28">
        <v>8.7324657440185494</v>
      </c>
      <c r="O28">
        <v>1</v>
      </c>
      <c r="P28">
        <v>1</v>
      </c>
      <c r="Q28">
        <v>9</v>
      </c>
      <c r="R28" s="12">
        <v>0.1111</v>
      </c>
      <c r="S28" s="12">
        <f t="shared" si="1"/>
        <v>0.1</v>
      </c>
      <c r="T28">
        <v>1.28287506103516</v>
      </c>
      <c r="U28">
        <v>1.03861808776855</v>
      </c>
      <c r="V28">
        <v>1.0701758861541799</v>
      </c>
      <c r="W28" s="13">
        <v>3.1557798385620103E-2</v>
      </c>
      <c r="X28">
        <v>0.212699174880981</v>
      </c>
      <c r="Y28">
        <v>0.212699174880981</v>
      </c>
      <c r="Z28">
        <v>0.1</v>
      </c>
      <c r="AA28">
        <v>0.8</v>
      </c>
      <c r="AB28">
        <v>0.88888888888888895</v>
      </c>
      <c r="AC28">
        <v>0.84210526315789502</v>
      </c>
      <c r="AD28">
        <v>0.2</v>
      </c>
      <c r="AE28">
        <v>0.7</v>
      </c>
    </row>
    <row r="29" spans="1:31" x14ac:dyDescent="0.15">
      <c r="A29" s="4">
        <v>771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5.97141456604004</v>
      </c>
      <c r="L29" s="7">
        <v>4.1214008331298801</v>
      </c>
      <c r="M29">
        <v>2.4947872161865199</v>
      </c>
      <c r="N29">
        <v>7.2168121337890598</v>
      </c>
      <c r="O29">
        <v>1</v>
      </c>
      <c r="P29">
        <v>1</v>
      </c>
      <c r="Q29">
        <v>9</v>
      </c>
      <c r="R29" s="12">
        <v>0.1111</v>
      </c>
      <c r="S29" s="12">
        <f t="shared" si="1"/>
        <v>0.1</v>
      </c>
      <c r="T29">
        <v>1.65915679931641</v>
      </c>
      <c r="U29">
        <v>1.4396772384643599</v>
      </c>
      <c r="V29">
        <v>1.40558934211731</v>
      </c>
      <c r="W29" s="13">
        <v>3.4087896347045898E-2</v>
      </c>
      <c r="X29">
        <v>0.25356745719909701</v>
      </c>
      <c r="Y29">
        <v>0.25356745719909701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x14ac:dyDescent="0.15">
      <c r="A30" s="4">
        <v>278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4.7435684204101598</v>
      </c>
      <c r="L30" s="7">
        <v>3.8879623413085902</v>
      </c>
      <c r="M30">
        <v>4.0030746459960902</v>
      </c>
      <c r="N30">
        <v>8.6839790344238299</v>
      </c>
      <c r="O30">
        <v>1</v>
      </c>
      <c r="P30">
        <v>1</v>
      </c>
      <c r="Q30">
        <v>9</v>
      </c>
      <c r="R30" s="12">
        <v>0.1111</v>
      </c>
      <c r="S30" s="12">
        <f t="shared" si="1"/>
        <v>0.1</v>
      </c>
      <c r="T30">
        <v>1.41017723083496</v>
      </c>
      <c r="U30">
        <v>1.1264400482177701</v>
      </c>
      <c r="V30">
        <v>1.1627676486969001</v>
      </c>
      <c r="W30" s="13">
        <v>3.6327600479125997E-2</v>
      </c>
      <c r="X30">
        <v>0.247409582138061</v>
      </c>
      <c r="Y30">
        <v>0.247409582138061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670</v>
      </c>
      <c r="B31">
        <v>10</v>
      </c>
      <c r="C31">
        <v>10</v>
      </c>
      <c r="D31">
        <v>10</v>
      </c>
      <c r="E31">
        <v>10</v>
      </c>
      <c r="F31">
        <v>9</v>
      </c>
      <c r="G31">
        <v>1</v>
      </c>
      <c r="H31">
        <v>1</v>
      </c>
      <c r="I31">
        <v>9</v>
      </c>
      <c r="J31">
        <v>0.5</v>
      </c>
      <c r="K31">
        <v>4.8049163818359402</v>
      </c>
      <c r="L31" s="7">
        <v>4.16241455078125</v>
      </c>
      <c r="M31">
        <v>6.1471233367919904</v>
      </c>
      <c r="N31">
        <v>8.6302738189697301</v>
      </c>
      <c r="O31">
        <v>0</v>
      </c>
      <c r="P31">
        <v>0</v>
      </c>
      <c r="Q31">
        <v>7</v>
      </c>
      <c r="R31" s="12">
        <v>0</v>
      </c>
      <c r="S31" s="12">
        <f t="shared" si="1"/>
        <v>0</v>
      </c>
      <c r="T31">
        <v>1.1261234283447299</v>
      </c>
      <c r="U31">
        <v>0.99955749511718694</v>
      </c>
      <c r="V31">
        <v>0.961972415447235</v>
      </c>
      <c r="W31" s="13">
        <v>3.75850796699524E-2</v>
      </c>
      <c r="X31">
        <v>0.16415101289749201</v>
      </c>
      <c r="Y31">
        <v>0.16415101289749201</v>
      </c>
      <c r="Z31">
        <v>0</v>
      </c>
      <c r="AA31">
        <v>0.7</v>
      </c>
      <c r="AB31">
        <v>1</v>
      </c>
      <c r="AC31">
        <v>0.82352941176470595</v>
      </c>
      <c r="AD31">
        <v>0.3</v>
      </c>
      <c r="AE31">
        <v>0.7</v>
      </c>
    </row>
    <row r="32" spans="1:31" x14ac:dyDescent="0.15">
      <c r="A32" s="4">
        <v>335</v>
      </c>
      <c r="B32">
        <v>11</v>
      </c>
      <c r="C32">
        <v>9</v>
      </c>
      <c r="D32">
        <v>10</v>
      </c>
      <c r="E32">
        <v>10</v>
      </c>
      <c r="F32">
        <v>9</v>
      </c>
      <c r="G32">
        <v>1</v>
      </c>
      <c r="H32">
        <v>2</v>
      </c>
      <c r="I32">
        <v>8</v>
      </c>
      <c r="J32">
        <v>0.55000000000000004</v>
      </c>
      <c r="K32">
        <v>5.4272899627685502</v>
      </c>
      <c r="L32" s="7">
        <v>3.97402763366699</v>
      </c>
      <c r="M32">
        <v>2.95474433898926</v>
      </c>
      <c r="N32">
        <v>5.9921894073486301</v>
      </c>
      <c r="O32">
        <v>1</v>
      </c>
      <c r="P32">
        <v>1</v>
      </c>
      <c r="Q32">
        <v>8</v>
      </c>
      <c r="R32" s="12">
        <v>0.125</v>
      </c>
      <c r="S32" s="12">
        <f t="shared" si="1"/>
        <v>0.1</v>
      </c>
      <c r="T32">
        <v>1.39288330078125</v>
      </c>
      <c r="U32">
        <v>1.22688484191895</v>
      </c>
      <c r="V32">
        <v>1.1819324493408201</v>
      </c>
      <c r="W32" s="13">
        <v>4.4952392578125E-2</v>
      </c>
      <c r="X32">
        <v>0.21095085144042999</v>
      </c>
      <c r="Y32">
        <v>0.21095085144042999</v>
      </c>
      <c r="Z32">
        <v>0.1</v>
      </c>
      <c r="AA32">
        <v>0.7</v>
      </c>
      <c r="AB32">
        <v>0.875</v>
      </c>
      <c r="AC32">
        <v>0.77777777777777801</v>
      </c>
      <c r="AD32">
        <v>0.3</v>
      </c>
      <c r="AE32">
        <v>0.6</v>
      </c>
    </row>
    <row r="33" spans="1:31" x14ac:dyDescent="0.15">
      <c r="A33" s="4">
        <v>116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5.7334957122802699</v>
      </c>
      <c r="L33" s="7">
        <v>4.6566104888915998</v>
      </c>
      <c r="M33">
        <v>3.2517738342285201</v>
      </c>
      <c r="N33">
        <v>9.2079181671142596</v>
      </c>
      <c r="O33">
        <v>1</v>
      </c>
      <c r="P33">
        <v>1</v>
      </c>
      <c r="Q33">
        <v>10</v>
      </c>
      <c r="R33" s="12">
        <v>0.1</v>
      </c>
      <c r="S33" s="12">
        <f t="shared" si="1"/>
        <v>0.1</v>
      </c>
      <c r="T33">
        <v>1.6278133392334</v>
      </c>
      <c r="U33">
        <v>1.3126811981201201</v>
      </c>
      <c r="V33">
        <v>1.35928666591644</v>
      </c>
      <c r="W33" s="13">
        <v>4.6605467796325697E-2</v>
      </c>
      <c r="X33">
        <v>0.26852667331695601</v>
      </c>
      <c r="Y33">
        <v>0.26852667331695601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274</v>
      </c>
      <c r="B34">
        <v>9</v>
      </c>
      <c r="C34">
        <v>11</v>
      </c>
      <c r="D34">
        <v>10</v>
      </c>
      <c r="E34">
        <v>10</v>
      </c>
      <c r="F34">
        <v>8</v>
      </c>
      <c r="G34">
        <v>2</v>
      </c>
      <c r="H34">
        <v>1</v>
      </c>
      <c r="I34">
        <v>9</v>
      </c>
      <c r="J34">
        <v>0.45</v>
      </c>
      <c r="K34">
        <v>5.8121471405029297</v>
      </c>
      <c r="L34" s="7">
        <v>4.8344993591308603</v>
      </c>
      <c r="M34">
        <v>4.4628067016601598</v>
      </c>
      <c r="N34">
        <v>9.3634872436523402</v>
      </c>
      <c r="O34">
        <v>1</v>
      </c>
      <c r="P34">
        <v>1</v>
      </c>
      <c r="Q34">
        <v>9</v>
      </c>
      <c r="R34" s="12">
        <v>0.1111</v>
      </c>
      <c r="S34" s="12">
        <f t="shared" si="1"/>
        <v>0.1</v>
      </c>
      <c r="T34">
        <v>1.1546516418457</v>
      </c>
      <c r="U34">
        <v>0.96746063232421897</v>
      </c>
      <c r="V34">
        <v>1.0175075531005899</v>
      </c>
      <c r="W34" s="13">
        <v>5.0046920776367201E-2</v>
      </c>
      <c r="X34">
        <v>0.13714408874511699</v>
      </c>
      <c r="Y34">
        <v>0.13714408874511699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798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4.7407398223876998</v>
      </c>
      <c r="L35" s="7">
        <v>4.0986251831054696</v>
      </c>
      <c r="M35">
        <v>5.7578315734863299</v>
      </c>
      <c r="N35">
        <v>8.2646980285644496</v>
      </c>
      <c r="O35">
        <v>1</v>
      </c>
      <c r="P35">
        <v>1</v>
      </c>
      <c r="Q35">
        <v>11</v>
      </c>
      <c r="R35" s="12">
        <v>9.0899999999999995E-2</v>
      </c>
      <c r="S35" s="12">
        <f t="shared" si="1"/>
        <v>0.1</v>
      </c>
      <c r="T35">
        <v>1.2469062805175799</v>
      </c>
      <c r="U35">
        <v>1.0951004028320299</v>
      </c>
      <c r="V35">
        <v>1.0414686203002901</v>
      </c>
      <c r="W35" s="13">
        <v>5.3631782531738302E-2</v>
      </c>
      <c r="X35">
        <v>0.20543766021728499</v>
      </c>
      <c r="Y35">
        <v>0.20543766021728499</v>
      </c>
      <c r="Z35">
        <v>0.1</v>
      </c>
      <c r="AA35">
        <v>1</v>
      </c>
      <c r="AB35">
        <v>0.90909090909090895</v>
      </c>
      <c r="AC35">
        <v>0.952380952380952</v>
      </c>
      <c r="AD35">
        <v>0</v>
      </c>
      <c r="AE35">
        <v>0.9</v>
      </c>
    </row>
    <row r="36" spans="1:31" x14ac:dyDescent="0.15">
      <c r="A36" s="4">
        <v>167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5.9375839233398402</v>
      </c>
      <c r="L36" s="7">
        <v>4.1902160644531197</v>
      </c>
      <c r="M36">
        <v>2.4447174072265598</v>
      </c>
      <c r="N36">
        <v>6.5549507141113299</v>
      </c>
      <c r="O36">
        <v>1</v>
      </c>
      <c r="P36">
        <v>1</v>
      </c>
      <c r="Q36">
        <v>11</v>
      </c>
      <c r="R36" s="12">
        <v>9.0899999999999995E-2</v>
      </c>
      <c r="S36" s="12">
        <f t="shared" si="1"/>
        <v>0.1</v>
      </c>
      <c r="T36">
        <v>1.5630054473877</v>
      </c>
      <c r="U36">
        <v>1.3525543212890601</v>
      </c>
      <c r="V36">
        <v>1.29707360267639</v>
      </c>
      <c r="W36" s="13">
        <v>5.5480718612670898E-2</v>
      </c>
      <c r="X36">
        <v>0.26593184471130399</v>
      </c>
      <c r="Y36">
        <v>0.26593184471130399</v>
      </c>
      <c r="Z36">
        <v>0.1</v>
      </c>
      <c r="AA36">
        <v>1</v>
      </c>
      <c r="AB36">
        <v>0.90909090909090895</v>
      </c>
      <c r="AC36">
        <v>0.952380952380952</v>
      </c>
      <c r="AD36">
        <v>0</v>
      </c>
      <c r="AE36">
        <v>0.9</v>
      </c>
    </row>
    <row r="37" spans="1:31" x14ac:dyDescent="0.15">
      <c r="A37" s="4">
        <v>672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4.90431785583496</v>
      </c>
      <c r="L37" s="7">
        <v>3.9714603424072301</v>
      </c>
      <c r="M37">
        <v>3.4686317443847701</v>
      </c>
      <c r="N37">
        <v>8.7698516845703107</v>
      </c>
      <c r="O37">
        <v>1</v>
      </c>
      <c r="P37">
        <v>1</v>
      </c>
      <c r="Q37">
        <v>10</v>
      </c>
      <c r="R37" s="12">
        <v>0.1</v>
      </c>
      <c r="S37" s="12">
        <f t="shared" si="1"/>
        <v>0.1</v>
      </c>
      <c r="T37">
        <v>1.4625225067138701</v>
      </c>
      <c r="U37">
        <v>1.1540565490722701</v>
      </c>
      <c r="V37">
        <v>1.2141859531402599</v>
      </c>
      <c r="W37" s="13">
        <v>6.0129404067993199E-2</v>
      </c>
      <c r="X37">
        <v>0.24833655357360801</v>
      </c>
      <c r="Y37">
        <v>0.24833655357360801</v>
      </c>
      <c r="Z37">
        <v>0.1</v>
      </c>
      <c r="AA37">
        <v>0.9</v>
      </c>
      <c r="AB37">
        <v>0.9</v>
      </c>
      <c r="AC37">
        <v>0.9</v>
      </c>
      <c r="AD37">
        <v>0.1</v>
      </c>
      <c r="AE37">
        <v>0.8</v>
      </c>
    </row>
    <row r="38" spans="1:31" x14ac:dyDescent="0.15">
      <c r="A38" s="4">
        <v>607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5.6619815826415998</v>
      </c>
      <c r="L38" s="7">
        <v>4.8038883209228498</v>
      </c>
      <c r="M38">
        <v>4.7463493347168004</v>
      </c>
      <c r="N38">
        <v>8.5170135498046893</v>
      </c>
      <c r="O38">
        <v>1</v>
      </c>
      <c r="P38">
        <v>1</v>
      </c>
      <c r="Q38">
        <v>11</v>
      </c>
      <c r="R38" s="12">
        <v>9.0899999999999995E-2</v>
      </c>
      <c r="S38" s="12">
        <f t="shared" si="1"/>
        <v>0.1</v>
      </c>
      <c r="T38">
        <v>1.6791191101074201</v>
      </c>
      <c r="U38">
        <v>1.4201602935791</v>
      </c>
      <c r="V38">
        <v>1.3582627773284901</v>
      </c>
      <c r="W38" s="13">
        <v>6.18975162506104E-2</v>
      </c>
      <c r="X38">
        <v>0.320856332778931</v>
      </c>
      <c r="Y38">
        <v>0.320856332778931</v>
      </c>
      <c r="Z38">
        <v>0.1</v>
      </c>
      <c r="AA38">
        <v>1</v>
      </c>
      <c r="AB38">
        <v>0.90909090909090895</v>
      </c>
      <c r="AC38">
        <v>0.952380952380952</v>
      </c>
      <c r="AD38">
        <v>0</v>
      </c>
      <c r="AE38">
        <v>0.9</v>
      </c>
    </row>
    <row r="39" spans="1:31" x14ac:dyDescent="0.15">
      <c r="A39" s="4">
        <v>941</v>
      </c>
      <c r="B39">
        <v>9</v>
      </c>
      <c r="C39">
        <v>11</v>
      </c>
      <c r="D39">
        <v>10</v>
      </c>
      <c r="E39">
        <v>10</v>
      </c>
      <c r="F39">
        <v>8</v>
      </c>
      <c r="G39">
        <v>2</v>
      </c>
      <c r="H39">
        <v>1</v>
      </c>
      <c r="I39">
        <v>9</v>
      </c>
      <c r="J39">
        <v>0.45</v>
      </c>
      <c r="K39">
        <v>4.4096031188964799</v>
      </c>
      <c r="L39" s="7">
        <v>4.0071868896484402</v>
      </c>
      <c r="M39">
        <v>7.4551219940185502</v>
      </c>
      <c r="N39">
        <v>7.8552112579345703</v>
      </c>
      <c r="O39">
        <v>0</v>
      </c>
      <c r="P39">
        <v>0</v>
      </c>
      <c r="Q39">
        <v>2</v>
      </c>
      <c r="R39" s="12">
        <v>0</v>
      </c>
      <c r="S39" s="12">
        <f t="shared" si="1"/>
        <v>0</v>
      </c>
      <c r="T39">
        <v>0.89368820190429699</v>
      </c>
      <c r="U39">
        <v>0.85235214233398404</v>
      </c>
      <c r="V39">
        <v>0.789830982685089</v>
      </c>
      <c r="W39" s="13">
        <v>6.2521159648895305E-2</v>
      </c>
      <c r="X39">
        <v>0.103857219219208</v>
      </c>
      <c r="Y39">
        <v>0.103857219219208</v>
      </c>
      <c r="Z39">
        <v>0</v>
      </c>
      <c r="AA39">
        <v>0.2</v>
      </c>
      <c r="AB39">
        <v>1</v>
      </c>
      <c r="AC39">
        <v>0.33333333333333298</v>
      </c>
      <c r="AD39">
        <v>0.8</v>
      </c>
      <c r="AE39">
        <v>0.2</v>
      </c>
    </row>
    <row r="40" spans="1:31" x14ac:dyDescent="0.15">
      <c r="A40" s="4">
        <v>166</v>
      </c>
      <c r="B40">
        <v>9</v>
      </c>
      <c r="C40">
        <v>11</v>
      </c>
      <c r="D40">
        <v>10</v>
      </c>
      <c r="E40">
        <v>10</v>
      </c>
      <c r="F40">
        <v>8</v>
      </c>
      <c r="G40">
        <v>2</v>
      </c>
      <c r="H40">
        <v>1</v>
      </c>
      <c r="I40">
        <v>9</v>
      </c>
      <c r="J40">
        <v>0.45</v>
      </c>
      <c r="K40">
        <v>4.6205883026123002</v>
      </c>
      <c r="L40" s="7">
        <v>4.2118053436279297</v>
      </c>
      <c r="M40">
        <v>7.48451805114746</v>
      </c>
      <c r="N40">
        <v>7.7242012023925799</v>
      </c>
      <c r="O40">
        <v>0</v>
      </c>
      <c r="P40">
        <v>0</v>
      </c>
      <c r="Q40">
        <v>5</v>
      </c>
      <c r="R40" s="12">
        <v>0</v>
      </c>
      <c r="S40" s="12">
        <f t="shared" si="1"/>
        <v>0</v>
      </c>
      <c r="T40">
        <v>0.99028015136718694</v>
      </c>
      <c r="U40">
        <v>0.92626953125</v>
      </c>
      <c r="V40">
        <v>0.86308193206787098</v>
      </c>
      <c r="W40" s="13">
        <v>6.3187599182128906E-2</v>
      </c>
      <c r="X40">
        <v>0.12719821929931599</v>
      </c>
      <c r="Y40">
        <v>0.12719821929931599</v>
      </c>
      <c r="Z40">
        <v>0</v>
      </c>
      <c r="AA40">
        <v>0.5</v>
      </c>
      <c r="AB40">
        <v>1</v>
      </c>
      <c r="AC40">
        <v>0.66666666666666696</v>
      </c>
      <c r="AD40">
        <v>0.5</v>
      </c>
      <c r="AE40">
        <v>0.5</v>
      </c>
    </row>
    <row r="41" spans="1:31" x14ac:dyDescent="0.15">
      <c r="A41" s="4">
        <v>95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4.5232810974121103</v>
      </c>
      <c r="L41" s="7">
        <v>3.9380798339843701</v>
      </c>
      <c r="M41">
        <v>6.0712623596191397</v>
      </c>
      <c r="N41">
        <v>8.2221889495849592</v>
      </c>
      <c r="O41">
        <v>0</v>
      </c>
      <c r="P41">
        <v>0</v>
      </c>
      <c r="Q41">
        <v>7</v>
      </c>
      <c r="R41" s="12">
        <v>0</v>
      </c>
      <c r="S41" s="12">
        <f t="shared" si="1"/>
        <v>0</v>
      </c>
      <c r="T41">
        <v>1.2241744995117201</v>
      </c>
      <c r="U41">
        <v>1.08559799194336</v>
      </c>
      <c r="V41">
        <v>1.02067494392395</v>
      </c>
      <c r="W41" s="13">
        <v>6.4923048019409194E-2</v>
      </c>
      <c r="X41">
        <v>0.203499555587769</v>
      </c>
      <c r="Y41">
        <v>0.203499555587769</v>
      </c>
      <c r="Z41">
        <v>0</v>
      </c>
      <c r="AA41">
        <v>0.7</v>
      </c>
      <c r="AB41">
        <v>1</v>
      </c>
      <c r="AC41">
        <v>0.82352941176470595</v>
      </c>
      <c r="AD41">
        <v>0.3</v>
      </c>
      <c r="AE41">
        <v>0.7</v>
      </c>
    </row>
    <row r="42" spans="1:31" x14ac:dyDescent="0.15">
      <c r="A42" s="4">
        <v>286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5.8743190765380904</v>
      </c>
      <c r="L42" s="7">
        <v>4.7347183227539098</v>
      </c>
      <c r="M42">
        <v>3.2579612731933598</v>
      </c>
      <c r="N42">
        <v>9.7551956176757795</v>
      </c>
      <c r="O42">
        <v>1</v>
      </c>
      <c r="P42">
        <v>1</v>
      </c>
      <c r="Q42">
        <v>9</v>
      </c>
      <c r="R42" s="12">
        <v>0.1111</v>
      </c>
      <c r="S42" s="12">
        <f t="shared" si="1"/>
        <v>0.1</v>
      </c>
      <c r="T42">
        <v>1.48899269104004</v>
      </c>
      <c r="U42">
        <v>1.18563079833984</v>
      </c>
      <c r="V42">
        <v>1.2526934146881099</v>
      </c>
      <c r="W42" s="13">
        <v>6.7062616348266602E-2</v>
      </c>
      <c r="X42">
        <v>0.23629927635192899</v>
      </c>
      <c r="Y42">
        <v>0.23629927635192899</v>
      </c>
      <c r="Z42">
        <v>0.1</v>
      </c>
      <c r="AA42">
        <v>0.8</v>
      </c>
      <c r="AB42">
        <v>0.88888888888888895</v>
      </c>
      <c r="AC42">
        <v>0.84210526315789502</v>
      </c>
      <c r="AD42">
        <v>0.2</v>
      </c>
      <c r="AE42">
        <v>0.7</v>
      </c>
    </row>
    <row r="43" spans="1:31" x14ac:dyDescent="0.15">
      <c r="A43" s="4">
        <v>667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5.22127342224121</v>
      </c>
      <c r="L43" s="7">
        <v>4.2043266296386701</v>
      </c>
      <c r="M43">
        <v>3.2085266113281201</v>
      </c>
      <c r="N43">
        <v>9.0629806518554705</v>
      </c>
      <c r="O43">
        <v>1</v>
      </c>
      <c r="P43">
        <v>1</v>
      </c>
      <c r="Q43">
        <v>11</v>
      </c>
      <c r="R43" s="12">
        <v>9.0899999999999995E-2</v>
      </c>
      <c r="S43" s="12">
        <f t="shared" si="1"/>
        <v>0.1</v>
      </c>
      <c r="T43">
        <v>1.4602069854736299</v>
      </c>
      <c r="U43">
        <v>1.14205169677734</v>
      </c>
      <c r="V43">
        <v>1.21240901947022</v>
      </c>
      <c r="W43" s="13">
        <v>7.0357322692871094E-2</v>
      </c>
      <c r="X43">
        <v>0.247797966003418</v>
      </c>
      <c r="Y43">
        <v>0.247797966003418</v>
      </c>
      <c r="Z43">
        <v>0.1</v>
      </c>
      <c r="AA43">
        <v>1</v>
      </c>
      <c r="AB43">
        <v>0.90909090909090895</v>
      </c>
      <c r="AC43">
        <v>0.952380952380952</v>
      </c>
      <c r="AD43">
        <v>0</v>
      </c>
      <c r="AE43">
        <v>0.9</v>
      </c>
    </row>
    <row r="44" spans="1:31" x14ac:dyDescent="0.15">
      <c r="A44" s="4">
        <v>690</v>
      </c>
      <c r="B44">
        <v>12</v>
      </c>
      <c r="C44">
        <v>8</v>
      </c>
      <c r="D44">
        <v>10</v>
      </c>
      <c r="E44">
        <v>10</v>
      </c>
      <c r="F44">
        <v>10</v>
      </c>
      <c r="G44">
        <v>0</v>
      </c>
      <c r="H44">
        <v>2</v>
      </c>
      <c r="I44">
        <v>8</v>
      </c>
      <c r="J44">
        <v>0.6</v>
      </c>
      <c r="K44">
        <v>5.5918083190918004</v>
      </c>
      <c r="L44" s="7">
        <v>4.0251750946044904</v>
      </c>
      <c r="M44">
        <v>3.1742305755615199</v>
      </c>
      <c r="N44">
        <v>6.7694835662841797</v>
      </c>
      <c r="O44">
        <v>1</v>
      </c>
      <c r="P44">
        <v>1</v>
      </c>
      <c r="Q44">
        <v>10</v>
      </c>
      <c r="R44" s="12">
        <v>0.1</v>
      </c>
      <c r="S44" s="12">
        <f t="shared" si="1"/>
        <v>0.1</v>
      </c>
      <c r="T44">
        <v>1.51364517211914</v>
      </c>
      <c r="U44">
        <v>1.3372325897216799</v>
      </c>
      <c r="V44">
        <v>1.2664613723754901</v>
      </c>
      <c r="W44" s="13">
        <v>7.0771217346191406E-2</v>
      </c>
      <c r="X44">
        <v>0.24718379974365201</v>
      </c>
      <c r="Y44">
        <v>0.24718379974365201</v>
      </c>
      <c r="Z44">
        <v>0.1</v>
      </c>
      <c r="AA44">
        <v>0.9</v>
      </c>
      <c r="AB44">
        <v>0.9</v>
      </c>
      <c r="AC44">
        <v>0.9</v>
      </c>
      <c r="AD44">
        <v>0.1</v>
      </c>
      <c r="AE44">
        <v>0.8</v>
      </c>
    </row>
    <row r="45" spans="1:31" x14ac:dyDescent="0.15">
      <c r="A45" s="4">
        <v>738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5.1780776977539098</v>
      </c>
      <c r="L45" s="7">
        <v>4.5140037536621103</v>
      </c>
      <c r="M45">
        <v>6.2413272857665998</v>
      </c>
      <c r="N45">
        <v>8.5599708557128906</v>
      </c>
      <c r="O45">
        <v>1</v>
      </c>
      <c r="P45">
        <v>1</v>
      </c>
      <c r="Q45">
        <v>11</v>
      </c>
      <c r="R45" s="12">
        <v>9.0899999999999995E-2</v>
      </c>
      <c r="S45" s="12">
        <f t="shared" si="1"/>
        <v>0.1</v>
      </c>
      <c r="T45">
        <v>1.26169586181641</v>
      </c>
      <c r="U45">
        <v>1.1312885284423799</v>
      </c>
      <c r="V45">
        <v>1.04321956634522</v>
      </c>
      <c r="W45" s="13">
        <v>8.8068962097167997E-2</v>
      </c>
      <c r="X45">
        <v>0.21847629547119099</v>
      </c>
      <c r="Y45">
        <v>0.21847629547119099</v>
      </c>
      <c r="Z45">
        <v>0.1</v>
      </c>
      <c r="AA45">
        <v>1</v>
      </c>
      <c r="AB45">
        <v>0.90909090909090895</v>
      </c>
      <c r="AC45">
        <v>0.952380952380952</v>
      </c>
      <c r="AD45">
        <v>0</v>
      </c>
      <c r="AE45">
        <v>0.9</v>
      </c>
    </row>
    <row r="46" spans="1:31" x14ac:dyDescent="0.15">
      <c r="A46" s="4">
        <v>583</v>
      </c>
      <c r="B46">
        <v>11</v>
      </c>
      <c r="C46">
        <v>9</v>
      </c>
      <c r="D46">
        <v>10</v>
      </c>
      <c r="E46">
        <v>10</v>
      </c>
      <c r="F46">
        <v>9</v>
      </c>
      <c r="G46">
        <v>1</v>
      </c>
      <c r="H46">
        <v>2</v>
      </c>
      <c r="I46">
        <v>8</v>
      </c>
      <c r="J46">
        <v>0.55000000000000004</v>
      </c>
      <c r="K46">
        <v>5.8490123748779297</v>
      </c>
      <c r="L46" s="7">
        <v>4.5238380432128897</v>
      </c>
      <c r="M46">
        <v>3.1948013305664098</v>
      </c>
      <c r="N46">
        <v>4.9645767211914098</v>
      </c>
      <c r="O46">
        <v>1</v>
      </c>
      <c r="P46">
        <v>1</v>
      </c>
      <c r="Q46">
        <v>8</v>
      </c>
      <c r="R46" s="12">
        <v>0.125</v>
      </c>
      <c r="S46" s="12">
        <f t="shared" si="1"/>
        <v>0.1</v>
      </c>
      <c r="T46">
        <v>1.30923271179199</v>
      </c>
      <c r="U46">
        <v>1.22052574157715</v>
      </c>
      <c r="V46">
        <v>1.1324498653411901</v>
      </c>
      <c r="W46" s="13">
        <v>8.80758762359619E-2</v>
      </c>
      <c r="X46">
        <v>0.176782846450806</v>
      </c>
      <c r="Y46">
        <v>0.176782846450806</v>
      </c>
      <c r="Z46">
        <v>0.1</v>
      </c>
      <c r="AA46">
        <v>0.7</v>
      </c>
      <c r="AB46">
        <v>0.875</v>
      </c>
      <c r="AC46">
        <v>0.77777777777777801</v>
      </c>
      <c r="AD46">
        <v>0.3</v>
      </c>
      <c r="AE46">
        <v>0.6</v>
      </c>
    </row>
    <row r="47" spans="1:31" x14ac:dyDescent="0.15">
      <c r="A47" s="4">
        <v>175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4.7946834564209002</v>
      </c>
      <c r="L47" s="7">
        <v>4.19866943359375</v>
      </c>
      <c r="M47">
        <v>6.4215850830078098</v>
      </c>
      <c r="N47">
        <v>8.4300422668456996</v>
      </c>
      <c r="O47">
        <v>0</v>
      </c>
      <c r="P47">
        <v>0</v>
      </c>
      <c r="Q47">
        <v>8</v>
      </c>
      <c r="R47" s="12">
        <v>0</v>
      </c>
      <c r="S47" s="12">
        <f t="shared" si="1"/>
        <v>0</v>
      </c>
      <c r="T47">
        <v>1.27755546569824</v>
      </c>
      <c r="U47">
        <v>1.1576099395752</v>
      </c>
      <c r="V47">
        <v>1.06946814060211</v>
      </c>
      <c r="W47" s="13">
        <v>8.8141798973083496E-2</v>
      </c>
      <c r="X47">
        <v>0.20808732509613001</v>
      </c>
      <c r="Y47">
        <v>0.20808732509613001</v>
      </c>
      <c r="Z47">
        <v>0</v>
      </c>
      <c r="AA47">
        <v>0.8</v>
      </c>
      <c r="AB47">
        <v>1</v>
      </c>
      <c r="AC47">
        <v>0.88888888888888895</v>
      </c>
      <c r="AD47">
        <v>0.2</v>
      </c>
      <c r="AE47">
        <v>0.8</v>
      </c>
    </row>
    <row r="48" spans="1:31" x14ac:dyDescent="0.15">
      <c r="A48" s="4">
        <v>114</v>
      </c>
      <c r="B48">
        <v>10</v>
      </c>
      <c r="C48">
        <v>10</v>
      </c>
      <c r="D48">
        <v>10</v>
      </c>
      <c r="E48">
        <v>10</v>
      </c>
      <c r="F48">
        <v>9</v>
      </c>
      <c r="G48">
        <v>1</v>
      </c>
      <c r="H48">
        <v>1</v>
      </c>
      <c r="I48">
        <v>9</v>
      </c>
      <c r="J48">
        <v>0.5</v>
      </c>
      <c r="K48">
        <v>5.3878669738769496</v>
      </c>
      <c r="L48" s="7">
        <v>4.7398757934570304</v>
      </c>
      <c r="M48">
        <v>6.6268539428710902</v>
      </c>
      <c r="N48">
        <v>8.5765495300293004</v>
      </c>
      <c r="O48">
        <v>0</v>
      </c>
      <c r="P48">
        <v>0</v>
      </c>
      <c r="Q48">
        <v>7</v>
      </c>
      <c r="R48" s="12">
        <v>0</v>
      </c>
      <c r="S48" s="12">
        <f t="shared" si="1"/>
        <v>0</v>
      </c>
      <c r="T48">
        <v>1.36931228637695</v>
      </c>
      <c r="U48">
        <v>1.24855613708496</v>
      </c>
      <c r="V48">
        <v>1.15682065486908</v>
      </c>
      <c r="W48" s="13">
        <v>9.1735482215881306E-2</v>
      </c>
      <c r="X48">
        <v>0.21249163150787401</v>
      </c>
      <c r="Y48">
        <v>0.21249163150787401</v>
      </c>
      <c r="Z48">
        <v>0</v>
      </c>
      <c r="AA48">
        <v>0.7</v>
      </c>
      <c r="AB48">
        <v>1</v>
      </c>
      <c r="AC48">
        <v>0.82352941176470595</v>
      </c>
      <c r="AD48">
        <v>0.3</v>
      </c>
      <c r="AE48">
        <v>0.7</v>
      </c>
    </row>
    <row r="49" spans="1:31" x14ac:dyDescent="0.15">
      <c r="A49" s="4">
        <v>657</v>
      </c>
      <c r="B49">
        <v>11</v>
      </c>
      <c r="C49">
        <v>9</v>
      </c>
      <c r="D49">
        <v>10</v>
      </c>
      <c r="E49">
        <v>10</v>
      </c>
      <c r="F49">
        <v>9</v>
      </c>
      <c r="G49">
        <v>1</v>
      </c>
      <c r="H49">
        <v>2</v>
      </c>
      <c r="I49">
        <v>8</v>
      </c>
      <c r="J49">
        <v>0.55000000000000004</v>
      </c>
      <c r="K49">
        <v>6.63751220703125</v>
      </c>
      <c r="L49" s="7">
        <v>5.3869895935058603</v>
      </c>
      <c r="M49">
        <v>4.1660060882568404</v>
      </c>
      <c r="N49">
        <v>4.7264080047607404</v>
      </c>
      <c r="O49">
        <v>1</v>
      </c>
      <c r="P49">
        <v>1</v>
      </c>
      <c r="Q49">
        <v>10</v>
      </c>
      <c r="R49" s="12">
        <v>0.1</v>
      </c>
      <c r="S49" s="12">
        <f t="shared" si="1"/>
        <v>0.1</v>
      </c>
      <c r="T49">
        <v>1.4264621734619101</v>
      </c>
      <c r="U49">
        <v>1.34857273101807</v>
      </c>
      <c r="V49">
        <v>1.1730268001556401</v>
      </c>
      <c r="W49" s="13">
        <v>0.17554593086242701</v>
      </c>
      <c r="X49">
        <v>0.25343537330627403</v>
      </c>
      <c r="Y49">
        <v>0.25343537330627403</v>
      </c>
      <c r="Z49">
        <v>0.1</v>
      </c>
      <c r="AA49">
        <v>0.9</v>
      </c>
      <c r="AB49">
        <v>0.9</v>
      </c>
      <c r="AC49">
        <v>0.9</v>
      </c>
      <c r="AD49">
        <v>0.1</v>
      </c>
      <c r="AE49">
        <v>0.8</v>
      </c>
    </row>
    <row r="50" spans="1:31" x14ac:dyDescent="0.15">
      <c r="A50" s="4">
        <v>283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6.0948810577392596</v>
      </c>
      <c r="L50" s="7">
        <v>5.9843196868896502</v>
      </c>
      <c r="M50">
        <v>10.5602874755859</v>
      </c>
      <c r="N50">
        <v>6.1899909973144496</v>
      </c>
      <c r="O50">
        <v>0</v>
      </c>
      <c r="P50">
        <v>0</v>
      </c>
      <c r="Q50">
        <v>8</v>
      </c>
      <c r="R50" s="12">
        <v>0</v>
      </c>
      <c r="S50" s="12">
        <f t="shared" si="1"/>
        <v>0</v>
      </c>
      <c r="T50">
        <v>1.2118682861328101</v>
      </c>
      <c r="U50">
        <v>1.2939567565918</v>
      </c>
      <c r="V50">
        <v>0.98129290342330899</v>
      </c>
      <c r="W50" s="13">
        <v>0.31266385316848699</v>
      </c>
      <c r="X50">
        <v>0.23057538270950301</v>
      </c>
      <c r="Y50">
        <v>0.23057538270950301</v>
      </c>
      <c r="Z50">
        <v>0</v>
      </c>
      <c r="AA50">
        <v>0.8</v>
      </c>
      <c r="AB50">
        <v>1</v>
      </c>
      <c r="AC50">
        <v>0.88888888888888895</v>
      </c>
      <c r="AD50">
        <v>0.2</v>
      </c>
      <c r="AE50">
        <v>0.8</v>
      </c>
    </row>
    <row r="51" spans="1:31" x14ac:dyDescent="0.15">
      <c r="A51" s="4">
        <v>775</v>
      </c>
      <c r="B51">
        <v>11</v>
      </c>
      <c r="C51">
        <v>9</v>
      </c>
      <c r="D51">
        <v>10</v>
      </c>
      <c r="E51">
        <v>10</v>
      </c>
      <c r="F51">
        <v>9</v>
      </c>
      <c r="G51">
        <v>1</v>
      </c>
      <c r="H51">
        <v>2</v>
      </c>
      <c r="I51">
        <v>8</v>
      </c>
      <c r="J51">
        <v>0.55000000000000004</v>
      </c>
      <c r="K51">
        <v>6.2577228546142596</v>
      </c>
      <c r="L51" s="7">
        <v>5.6172313690185502</v>
      </c>
      <c r="M51">
        <v>6.2159576416015598</v>
      </c>
      <c r="N51">
        <v>3.9508628845214799</v>
      </c>
      <c r="O51">
        <v>0</v>
      </c>
      <c r="P51">
        <v>0</v>
      </c>
      <c r="Q51">
        <v>9</v>
      </c>
      <c r="R51" s="12">
        <v>0</v>
      </c>
      <c r="S51" s="12">
        <f t="shared" si="1"/>
        <v>0</v>
      </c>
      <c r="T51">
        <v>1.35386085510254</v>
      </c>
      <c r="U51">
        <v>1.36262035369873</v>
      </c>
      <c r="V51">
        <v>1.11497330665588</v>
      </c>
      <c r="W51" s="13">
        <v>0.24764704704284701</v>
      </c>
      <c r="X51">
        <v>0.238887548446655</v>
      </c>
      <c r="Y51">
        <v>0.238887548446655</v>
      </c>
      <c r="Z51">
        <v>0</v>
      </c>
      <c r="AA51">
        <v>0.9</v>
      </c>
      <c r="AB51">
        <v>1</v>
      </c>
      <c r="AC51">
        <v>0.94736842105263197</v>
      </c>
      <c r="AD51">
        <v>0.1</v>
      </c>
      <c r="AE51">
        <v>0.9</v>
      </c>
    </row>
    <row r="52" spans="1:31" x14ac:dyDescent="0.15">
      <c r="A52" s="4">
        <v>54</v>
      </c>
      <c r="B52">
        <v>9</v>
      </c>
      <c r="C52">
        <v>11</v>
      </c>
      <c r="D52">
        <v>10</v>
      </c>
      <c r="E52">
        <v>10</v>
      </c>
      <c r="F52">
        <v>8</v>
      </c>
      <c r="G52">
        <v>2</v>
      </c>
      <c r="H52">
        <v>1</v>
      </c>
      <c r="I52">
        <v>9</v>
      </c>
      <c r="J52">
        <v>0.45</v>
      </c>
      <c r="K52">
        <v>6.2606983184814498</v>
      </c>
      <c r="L52" s="7">
        <v>5.9362640380859402</v>
      </c>
      <c r="M52">
        <v>9.4991874694824201</v>
      </c>
      <c r="N52">
        <v>7.20314598083496</v>
      </c>
      <c r="O52">
        <v>0</v>
      </c>
      <c r="P52">
        <v>0</v>
      </c>
      <c r="Q52">
        <v>6</v>
      </c>
      <c r="R52" s="12">
        <v>0</v>
      </c>
      <c r="S52" s="12">
        <f t="shared" si="1"/>
        <v>0</v>
      </c>
      <c r="T52">
        <v>0.99372100830078103</v>
      </c>
      <c r="U52">
        <v>1.0361270904541</v>
      </c>
      <c r="V52">
        <v>0.86705189943313599</v>
      </c>
      <c r="W52" s="13">
        <v>0.16907519102096599</v>
      </c>
      <c r="X52">
        <v>0.12666910886764501</v>
      </c>
      <c r="Y52">
        <v>0.12666910886764501</v>
      </c>
      <c r="Z52">
        <v>0</v>
      </c>
      <c r="AA52">
        <v>0.6</v>
      </c>
      <c r="AB52">
        <v>1</v>
      </c>
      <c r="AC52">
        <v>0.75</v>
      </c>
      <c r="AD52">
        <v>0.4</v>
      </c>
      <c r="AE52">
        <v>0.6</v>
      </c>
    </row>
    <row r="53" spans="1:31" x14ac:dyDescent="0.15">
      <c r="A53" s="4">
        <v>975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5.9835968017578098</v>
      </c>
      <c r="L53" s="7">
        <v>5.1374645233154297</v>
      </c>
      <c r="M53">
        <v>5.5081539154052699</v>
      </c>
      <c r="N53">
        <v>8.8732242584228498</v>
      </c>
      <c r="O53">
        <v>1</v>
      </c>
      <c r="P53">
        <v>1</v>
      </c>
      <c r="Q53">
        <v>11</v>
      </c>
      <c r="R53" s="12">
        <v>9.0899999999999995E-2</v>
      </c>
      <c r="S53" s="12">
        <f t="shared" si="1"/>
        <v>0.1</v>
      </c>
      <c r="T53">
        <v>1.5258693695068399</v>
      </c>
      <c r="U53">
        <v>1.3324146270752</v>
      </c>
      <c r="V53">
        <v>1.2329286336898799</v>
      </c>
      <c r="W53" s="13">
        <v>9.94859933853149E-2</v>
      </c>
      <c r="X53">
        <v>0.29294073581695601</v>
      </c>
      <c r="Y53">
        <v>0.29294073581695601</v>
      </c>
      <c r="Z53">
        <v>0.1</v>
      </c>
      <c r="AA53">
        <v>1</v>
      </c>
      <c r="AB53">
        <v>0.90909090909090895</v>
      </c>
      <c r="AC53">
        <v>0.952380952380952</v>
      </c>
      <c r="AD53">
        <v>0</v>
      </c>
      <c r="AE53">
        <v>0.9</v>
      </c>
    </row>
    <row r="54" spans="1:31" x14ac:dyDescent="0.15">
      <c r="A54" s="4">
        <v>101</v>
      </c>
      <c r="B54">
        <v>12</v>
      </c>
      <c r="C54">
        <v>8</v>
      </c>
      <c r="D54">
        <v>10</v>
      </c>
      <c r="E54">
        <v>10</v>
      </c>
      <c r="F54">
        <v>9</v>
      </c>
      <c r="G54">
        <v>1</v>
      </c>
      <c r="H54">
        <v>3</v>
      </c>
      <c r="I54">
        <v>7</v>
      </c>
      <c r="J54">
        <v>0.6</v>
      </c>
      <c r="K54">
        <v>6.2399120330810502</v>
      </c>
      <c r="L54" s="7">
        <v>5.4126911163330096</v>
      </c>
      <c r="M54">
        <v>6.2641716003418004</v>
      </c>
      <c r="N54">
        <v>3.9737968444824201</v>
      </c>
      <c r="O54">
        <v>0</v>
      </c>
      <c r="P54">
        <v>0</v>
      </c>
      <c r="Q54">
        <v>9</v>
      </c>
      <c r="R54" s="12">
        <v>0</v>
      </c>
      <c r="S54" s="12">
        <f t="shared" si="1"/>
        <v>0</v>
      </c>
      <c r="T54">
        <v>1.2993335723877</v>
      </c>
      <c r="U54">
        <v>1.3142547607421899</v>
      </c>
      <c r="V54">
        <v>1.0689280033111599</v>
      </c>
      <c r="W54" s="13">
        <v>0.24532675743103</v>
      </c>
      <c r="X54">
        <v>0.230405569076538</v>
      </c>
      <c r="Y54">
        <v>0.230405569076538</v>
      </c>
      <c r="Z54">
        <v>0</v>
      </c>
      <c r="AA54">
        <v>0.9</v>
      </c>
      <c r="AB54">
        <v>1</v>
      </c>
      <c r="AC54">
        <v>0.94736842105263197</v>
      </c>
      <c r="AD54">
        <v>0.1</v>
      </c>
      <c r="AE54">
        <v>0.9</v>
      </c>
    </row>
    <row r="55" spans="1:31" x14ac:dyDescent="0.15">
      <c r="A55" s="4">
        <v>207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5.5835914611816397</v>
      </c>
      <c r="L55" s="7">
        <v>5.3536224365234402</v>
      </c>
      <c r="M55">
        <v>9.2011451721191406</v>
      </c>
      <c r="N55">
        <v>6.5746974945068404</v>
      </c>
      <c r="O55">
        <v>0</v>
      </c>
      <c r="P55">
        <v>0</v>
      </c>
      <c r="Q55">
        <v>6</v>
      </c>
      <c r="R55" s="12">
        <v>0</v>
      </c>
      <c r="S55" s="12">
        <f t="shared" si="1"/>
        <v>0</v>
      </c>
      <c r="T55">
        <v>1.1994609832763701</v>
      </c>
      <c r="U55">
        <v>1.25275802612305</v>
      </c>
      <c r="V55">
        <v>0.99065935611724898</v>
      </c>
      <c r="W55" s="13">
        <v>0.26209867000579801</v>
      </c>
      <c r="X55">
        <v>0.20880162715911901</v>
      </c>
      <c r="Y55">
        <v>0.20880162715911901</v>
      </c>
      <c r="Z55">
        <v>0</v>
      </c>
      <c r="AA55">
        <v>0.6</v>
      </c>
      <c r="AB55">
        <v>1</v>
      </c>
      <c r="AC55">
        <v>0.75</v>
      </c>
      <c r="AD55">
        <v>0.4</v>
      </c>
      <c r="AE55">
        <v>0.6</v>
      </c>
    </row>
    <row r="56" spans="1:31" s="1" customFormat="1" x14ac:dyDescent="0.15">
      <c r="A56" s="4">
        <v>301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5.7841529846191397</v>
      </c>
      <c r="L56" s="7">
        <v>5.5731964111328098</v>
      </c>
      <c r="M56">
        <v>9.7125816345214808</v>
      </c>
      <c r="N56">
        <v>6.7088909149169904</v>
      </c>
      <c r="O56">
        <v>0</v>
      </c>
      <c r="P56">
        <v>0</v>
      </c>
      <c r="Q56">
        <v>7</v>
      </c>
      <c r="R56" s="12">
        <v>0</v>
      </c>
      <c r="S56" s="12">
        <f t="shared" ref="S56:S61" si="2">O56/E56</f>
        <v>0</v>
      </c>
      <c r="T56">
        <v>1.3871974945068399</v>
      </c>
      <c r="U56">
        <v>1.4548168182373</v>
      </c>
      <c r="V56">
        <v>1.1418998241424601</v>
      </c>
      <c r="W56" s="13">
        <v>0.31291699409484902</v>
      </c>
      <c r="X56">
        <v>0.24529767036437999</v>
      </c>
      <c r="Y56">
        <v>0.24529767036437999</v>
      </c>
      <c r="Z56">
        <v>0</v>
      </c>
      <c r="AA56">
        <v>0.7</v>
      </c>
      <c r="AB56">
        <v>1</v>
      </c>
      <c r="AC56">
        <v>0.82352941176470595</v>
      </c>
      <c r="AD56">
        <v>0.3</v>
      </c>
      <c r="AE56">
        <v>0.7</v>
      </c>
    </row>
    <row r="57" spans="1:31" x14ac:dyDescent="0.15">
      <c r="A57" s="5">
        <v>118</v>
      </c>
      <c r="B57" s="1">
        <v>10</v>
      </c>
      <c r="C57" s="1">
        <v>10</v>
      </c>
      <c r="D57" s="1">
        <v>10</v>
      </c>
      <c r="E57" s="1">
        <v>10</v>
      </c>
      <c r="F57" s="1">
        <v>9</v>
      </c>
      <c r="G57" s="1">
        <v>1</v>
      </c>
      <c r="H57" s="1">
        <v>1</v>
      </c>
      <c r="I57" s="1">
        <v>9</v>
      </c>
      <c r="J57" s="1">
        <v>0.5</v>
      </c>
      <c r="K57" s="1">
        <v>6.3139915466308603</v>
      </c>
      <c r="L57" s="1">
        <v>5.6860446929931596</v>
      </c>
      <c r="M57" s="1">
        <v>7.8103752136230504</v>
      </c>
      <c r="N57" s="1">
        <v>8.6398506164550799</v>
      </c>
      <c r="O57" s="1">
        <v>0</v>
      </c>
      <c r="P57" s="1">
        <v>0</v>
      </c>
      <c r="Q57" s="1">
        <v>9</v>
      </c>
      <c r="R57" s="14">
        <v>0</v>
      </c>
      <c r="S57" s="14">
        <f t="shared" si="2"/>
        <v>0</v>
      </c>
      <c r="T57" s="1">
        <v>1.3009033203125</v>
      </c>
      <c r="U57" s="1">
        <v>1.2336368560791</v>
      </c>
      <c r="V57" s="1">
        <v>1.07767033576965</v>
      </c>
      <c r="W57" s="1">
        <v>0.15596652030944799</v>
      </c>
      <c r="X57" s="1">
        <v>0.22323298454284701</v>
      </c>
      <c r="Y57" s="1">
        <v>0.22323298454284701</v>
      </c>
      <c r="Z57" s="1">
        <v>0</v>
      </c>
      <c r="AA57" s="1">
        <v>0.9</v>
      </c>
      <c r="AB57" s="1">
        <v>1</v>
      </c>
      <c r="AC57" s="1">
        <v>0.94736842105263197</v>
      </c>
      <c r="AD57" s="1">
        <v>0.1</v>
      </c>
      <c r="AE57" s="1">
        <v>0.9</v>
      </c>
    </row>
    <row r="58" spans="1:31" x14ac:dyDescent="0.15">
      <c r="A58" s="5">
        <v>276</v>
      </c>
      <c r="B58" s="1">
        <v>12</v>
      </c>
      <c r="C58" s="1">
        <v>8</v>
      </c>
      <c r="D58" s="1">
        <v>10</v>
      </c>
      <c r="E58" s="1">
        <v>10</v>
      </c>
      <c r="F58" s="1">
        <v>10</v>
      </c>
      <c r="G58" s="1">
        <v>0</v>
      </c>
      <c r="H58" s="1">
        <v>2</v>
      </c>
      <c r="I58" s="1">
        <v>8</v>
      </c>
      <c r="J58" s="1">
        <v>0.6</v>
      </c>
      <c r="K58" s="1">
        <v>6.4583759307861301</v>
      </c>
      <c r="L58" s="1">
        <v>5.8054771423339799</v>
      </c>
      <c r="M58" s="1">
        <v>6.7355289459228498</v>
      </c>
      <c r="N58" s="1">
        <v>4.4270381927490199</v>
      </c>
      <c r="O58" s="1">
        <v>0</v>
      </c>
      <c r="P58" s="1">
        <v>0</v>
      </c>
      <c r="Q58" s="1">
        <v>10</v>
      </c>
      <c r="R58" s="14">
        <v>0</v>
      </c>
      <c r="S58" s="14">
        <f t="shared" si="2"/>
        <v>0</v>
      </c>
      <c r="T58" s="1">
        <v>1.47182464599609</v>
      </c>
      <c r="U58" s="1">
        <v>1.5375003814697299</v>
      </c>
      <c r="V58" s="1">
        <v>1.22710156440735</v>
      </c>
      <c r="W58" s="1">
        <v>0.31039881706237799</v>
      </c>
      <c r="X58" s="1">
        <v>0.24472308158874501</v>
      </c>
      <c r="Y58" s="1">
        <v>0.24472308158874501</v>
      </c>
      <c r="Z58" s="1">
        <v>0</v>
      </c>
      <c r="AA58" s="1">
        <v>1</v>
      </c>
      <c r="AB58" s="1">
        <v>1</v>
      </c>
      <c r="AC58" s="1">
        <v>1</v>
      </c>
      <c r="AD58" s="1">
        <v>0</v>
      </c>
      <c r="AE58" s="1">
        <v>1</v>
      </c>
    </row>
    <row r="59" spans="1:31" x14ac:dyDescent="0.15">
      <c r="A59" s="4">
        <v>122</v>
      </c>
      <c r="B59">
        <v>10</v>
      </c>
      <c r="C59">
        <v>10</v>
      </c>
      <c r="D59">
        <v>10</v>
      </c>
      <c r="E59">
        <v>10</v>
      </c>
      <c r="F59">
        <v>9</v>
      </c>
      <c r="G59">
        <v>1</v>
      </c>
      <c r="H59">
        <v>1</v>
      </c>
      <c r="I59">
        <v>9</v>
      </c>
      <c r="J59">
        <v>0.5</v>
      </c>
      <c r="K59">
        <v>5.2604942321777299</v>
      </c>
      <c r="L59" s="7">
        <v>5.2048263549804696</v>
      </c>
      <c r="M59">
        <v>10.0736446380615</v>
      </c>
      <c r="N59">
        <v>5.9664535522460902</v>
      </c>
      <c r="O59">
        <v>0</v>
      </c>
      <c r="P59">
        <v>0</v>
      </c>
      <c r="Q59">
        <v>6</v>
      </c>
      <c r="R59" s="12">
        <v>0</v>
      </c>
      <c r="S59" s="12">
        <f t="shared" si="2"/>
        <v>0</v>
      </c>
      <c r="T59">
        <v>1.0759696960449201</v>
      </c>
      <c r="U59">
        <v>1.1248531341552701</v>
      </c>
      <c r="V59">
        <v>0.89975929260253895</v>
      </c>
      <c r="W59" s="13">
        <v>0.22509384155273399</v>
      </c>
      <c r="X59">
        <v>0.17621040344238301</v>
      </c>
      <c r="Y59">
        <v>0.17621040344238301</v>
      </c>
      <c r="Z59">
        <v>0</v>
      </c>
      <c r="AA59">
        <v>0.6</v>
      </c>
      <c r="AB59">
        <v>1</v>
      </c>
      <c r="AC59">
        <v>0.75</v>
      </c>
      <c r="AD59">
        <v>0.4</v>
      </c>
      <c r="AE59">
        <v>0.6</v>
      </c>
    </row>
    <row r="60" spans="1:31" x14ac:dyDescent="0.15">
      <c r="A60" s="4">
        <v>531</v>
      </c>
      <c r="B60">
        <v>11</v>
      </c>
      <c r="C60">
        <v>9</v>
      </c>
      <c r="D60">
        <v>10</v>
      </c>
      <c r="E60">
        <v>10</v>
      </c>
      <c r="F60">
        <v>10</v>
      </c>
      <c r="G60">
        <v>0</v>
      </c>
      <c r="H60">
        <v>1</v>
      </c>
      <c r="I60">
        <v>9</v>
      </c>
      <c r="J60">
        <v>0.55000000000000004</v>
      </c>
      <c r="K60">
        <v>6.2345657348632804</v>
      </c>
      <c r="L60" s="7">
        <v>5.6386547088623002</v>
      </c>
      <c r="M60">
        <v>7.9614295959472701</v>
      </c>
      <c r="N60">
        <v>8.5399875640869105</v>
      </c>
      <c r="O60">
        <v>0</v>
      </c>
      <c r="P60">
        <v>0</v>
      </c>
      <c r="Q60">
        <v>10</v>
      </c>
      <c r="R60" s="12">
        <v>0</v>
      </c>
      <c r="S60" s="12">
        <f t="shared" si="2"/>
        <v>0</v>
      </c>
      <c r="T60">
        <v>1.4909801483154299</v>
      </c>
      <c r="U60">
        <v>1.4201698303222701</v>
      </c>
      <c r="V60">
        <v>1.1922562122345</v>
      </c>
      <c r="W60" s="13">
        <v>0.227913618087769</v>
      </c>
      <c r="X60">
        <v>0.29872393608093301</v>
      </c>
      <c r="Y60">
        <v>0.29872393608093301</v>
      </c>
      <c r="Z60">
        <v>0</v>
      </c>
      <c r="AA60">
        <v>1</v>
      </c>
      <c r="AB60">
        <v>1</v>
      </c>
      <c r="AC60">
        <v>1</v>
      </c>
      <c r="AD60">
        <v>0</v>
      </c>
      <c r="AE60">
        <v>1</v>
      </c>
    </row>
    <row r="61" spans="1:31" x14ac:dyDescent="0.15">
      <c r="A61" s="5">
        <v>392</v>
      </c>
      <c r="B61" s="1">
        <v>11</v>
      </c>
      <c r="C61" s="1">
        <v>9</v>
      </c>
      <c r="D61" s="1">
        <v>10</v>
      </c>
      <c r="E61" s="1">
        <v>10</v>
      </c>
      <c r="F61" s="1">
        <v>9</v>
      </c>
      <c r="G61" s="1">
        <v>1</v>
      </c>
      <c r="H61" s="1">
        <v>2</v>
      </c>
      <c r="I61" s="1">
        <v>8</v>
      </c>
      <c r="J61" s="1">
        <v>0.55000000000000004</v>
      </c>
      <c r="K61" s="1">
        <v>5.8897361755371103</v>
      </c>
      <c r="L61" s="1">
        <v>5.5678577423095703</v>
      </c>
      <c r="M61" s="1">
        <v>7.26763916015625</v>
      </c>
      <c r="N61" s="1">
        <v>3.7341194152832</v>
      </c>
      <c r="O61" s="1">
        <v>0</v>
      </c>
      <c r="P61" s="1">
        <v>0</v>
      </c>
      <c r="Q61" s="1">
        <v>7</v>
      </c>
      <c r="R61" s="14">
        <v>0</v>
      </c>
      <c r="S61" s="14">
        <f t="shared" si="2"/>
        <v>0</v>
      </c>
      <c r="T61" s="1">
        <v>1.2469387054443399</v>
      </c>
      <c r="U61" s="1">
        <v>1.2971076965332</v>
      </c>
      <c r="V61" s="1">
        <v>1.0210936069488501</v>
      </c>
      <c r="W61" s="1">
        <v>0.27601408958435097</v>
      </c>
      <c r="X61" s="1">
        <v>0.22584509849548301</v>
      </c>
      <c r="Y61" s="1">
        <v>0.22584509849548301</v>
      </c>
      <c r="Z61" s="1">
        <v>0</v>
      </c>
      <c r="AA61" s="1">
        <v>0.7</v>
      </c>
      <c r="AB61" s="1">
        <v>1</v>
      </c>
      <c r="AC61" s="1">
        <v>0.82352941176470595</v>
      </c>
      <c r="AD61" s="1">
        <v>0.3</v>
      </c>
      <c r="AE61" s="1">
        <v>0.7</v>
      </c>
    </row>
    <row r="62" spans="1:31" x14ac:dyDescent="0.15">
      <c r="L62" s="8">
        <f>AVERAGE(L2:L61)</f>
        <v>4.3236431121826175</v>
      </c>
      <c r="W62" s="15">
        <f t="shared" ref="W62:AE62" si="3">AVERAGE(W2:W61)</f>
        <v>8.4105356534322107E-2</v>
      </c>
      <c r="Z62" s="9">
        <f t="shared" si="3"/>
        <v>8.4999999999999964E-2</v>
      </c>
      <c r="AA62" s="9">
        <f t="shared" si="3"/>
        <v>0.78166666666666651</v>
      </c>
      <c r="AB62" s="9">
        <f t="shared" si="3"/>
        <v>0.91057479557479537</v>
      </c>
      <c r="AC62" s="9">
        <f t="shared" si="3"/>
        <v>0.82657910745371987</v>
      </c>
      <c r="AD62" s="9">
        <f t="shared" si="3"/>
        <v>0.21833333333333332</v>
      </c>
      <c r="AE62" s="9">
        <f t="shared" si="3"/>
        <v>0.69666666666666655</v>
      </c>
    </row>
    <row r="63" spans="1:31" x14ac:dyDescent="0.15">
      <c r="L63" s="8">
        <f>MAX(L2:L61)</f>
        <v>5.9843196868896502</v>
      </c>
      <c r="W63" s="15">
        <f t="shared" ref="W63:AE63" si="4">MAX(W2:W61)</f>
        <v>0.31291699409484902</v>
      </c>
      <c r="Z63" s="9">
        <f t="shared" si="4"/>
        <v>0.3</v>
      </c>
      <c r="AA63" s="9">
        <f t="shared" si="4"/>
        <v>1</v>
      </c>
      <c r="AB63" s="9">
        <f t="shared" si="4"/>
        <v>1</v>
      </c>
      <c r="AC63" s="9">
        <f t="shared" si="4"/>
        <v>1</v>
      </c>
      <c r="AD63" s="9">
        <f t="shared" si="4"/>
        <v>0.8</v>
      </c>
      <c r="AE63" s="9">
        <f t="shared" si="4"/>
        <v>1</v>
      </c>
    </row>
    <row r="64" spans="1:31" x14ac:dyDescent="0.15">
      <c r="L64" s="8">
        <f>MIN(L2:L61)</f>
        <v>2.8572978973388699</v>
      </c>
      <c r="W64" s="15">
        <f t="shared" ref="W64:AE64" si="5">MIN(W2:W61)</f>
        <v>9.9527835845947309E-4</v>
      </c>
      <c r="Z64" s="9">
        <f t="shared" si="5"/>
        <v>0</v>
      </c>
      <c r="AA64" s="9">
        <f t="shared" si="5"/>
        <v>0.2</v>
      </c>
      <c r="AB64" s="9">
        <f t="shared" si="5"/>
        <v>0.75</v>
      </c>
      <c r="AC64" s="9">
        <f t="shared" si="5"/>
        <v>0.33333333333333298</v>
      </c>
      <c r="AD64" s="9">
        <f t="shared" si="5"/>
        <v>0</v>
      </c>
      <c r="AE64" s="9">
        <f t="shared" si="5"/>
        <v>0.2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N70" s="9" t="s">
        <v>123</v>
      </c>
      <c r="O70" s="9" t="s">
        <v>126</v>
      </c>
      <c r="P70" s="9" t="s">
        <v>66</v>
      </c>
      <c r="Q70" s="9"/>
      <c r="R70" s="9"/>
      <c r="S70" s="9"/>
      <c r="W70" s="13"/>
    </row>
    <row r="71" spans="11:23" x14ac:dyDescent="0.15">
      <c r="K71" s="9"/>
      <c r="L71" s="9"/>
      <c r="M71" s="9"/>
      <c r="P71" s="9">
        <v>0.2</v>
      </c>
      <c r="Q71" s="9">
        <v>-400</v>
      </c>
      <c r="R71" s="9">
        <v>1600</v>
      </c>
      <c r="S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1</v>
      </c>
      <c r="P72" s="9">
        <v>0.4</v>
      </c>
      <c r="Q72" s="9">
        <v>-800</v>
      </c>
      <c r="R72" s="9">
        <v>1200</v>
      </c>
      <c r="S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2</v>
      </c>
      <c r="P73" s="9">
        <v>0.45</v>
      </c>
      <c r="Q73" s="9">
        <v>-900</v>
      </c>
      <c r="R73" s="9">
        <v>1100</v>
      </c>
      <c r="S73" s="9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0</v>
      </c>
      <c r="M74" s="9">
        <v>3</v>
      </c>
      <c r="P74" s="9">
        <v>0.49</v>
      </c>
      <c r="Q74" s="9">
        <v>-980</v>
      </c>
      <c r="R74" s="9">
        <v>1020</v>
      </c>
      <c r="S74" s="9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4</v>
      </c>
      <c r="W75" s="13"/>
    </row>
    <row r="76" spans="11:23" x14ac:dyDescent="0.15">
      <c r="K76" s="9" t="s">
        <v>38</v>
      </c>
      <c r="L76" s="9">
        <f>COUNTIF(L2:L61,"&lt;2.157")-COUNTIF(L2:L61,"&lt;1.996")</f>
        <v>0</v>
      </c>
      <c r="M76" s="9">
        <v>7</v>
      </c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>
        <v>11</v>
      </c>
      <c r="Q77">
        <v>3.605</v>
      </c>
      <c r="W77" s="13"/>
    </row>
    <row r="78" spans="11:23" x14ac:dyDescent="0.15">
      <c r="K78" s="9" t="s">
        <v>40</v>
      </c>
      <c r="L78" s="9">
        <f>COUNTIF(L2:L61,"&lt;2.479")-COUNTIF(L2:L61,"&lt;2.318")</f>
        <v>0</v>
      </c>
      <c r="M78" s="9">
        <v>14</v>
      </c>
      <c r="Q78">
        <v>3.8460000000000001</v>
      </c>
      <c r="W78" s="13"/>
    </row>
    <row r="79" spans="11:23" x14ac:dyDescent="0.15">
      <c r="K79" s="9" t="s">
        <v>41</v>
      </c>
      <c r="L79" s="9">
        <f>COUNTIF(L2:L61,"&lt;2.64")-COUNTIF(L2:L61,"&lt;2.479")</f>
        <v>0</v>
      </c>
      <c r="M79" s="9">
        <v>16</v>
      </c>
    </row>
    <row r="80" spans="11:23" x14ac:dyDescent="0.15">
      <c r="K80" s="9" t="s">
        <v>42</v>
      </c>
      <c r="L80" s="9">
        <f>COUNTIF(L2:L61,"&lt;2.801")-COUNTIF(L2:L61,"&lt;2.64")</f>
        <v>0</v>
      </c>
      <c r="M80" s="9">
        <v>14</v>
      </c>
      <c r="W80" s="13"/>
    </row>
    <row r="81" spans="11:23" s="20" customFormat="1" x14ac:dyDescent="0.15">
      <c r="K81" s="23" t="s">
        <v>43</v>
      </c>
      <c r="L81" s="23">
        <f>COUNTIF(L2:L61,"&lt;2.962")-COUNTIF(L2:L61,"&lt;2.801")</f>
        <v>2</v>
      </c>
      <c r="M81" s="23">
        <v>11</v>
      </c>
    </row>
    <row r="82" spans="11:23" x14ac:dyDescent="0.15">
      <c r="K82" s="9" t="s">
        <v>44</v>
      </c>
      <c r="L82" s="9">
        <f>COUNTIF(L2:L61,"&lt;3.123")-COUNTIF(L2:L61,"&lt;2.962")</f>
        <v>2</v>
      </c>
      <c r="M82" s="9">
        <v>7</v>
      </c>
      <c r="W82" s="13"/>
    </row>
    <row r="83" spans="11:23" x14ac:dyDescent="0.15">
      <c r="K83" s="9" t="s">
        <v>45</v>
      </c>
      <c r="L83" s="9">
        <f>COUNTIF(L2:L61,"&lt;3.284")-COUNTIF(L2:L61,"&lt;3.123")</f>
        <v>1</v>
      </c>
      <c r="M83" s="9">
        <v>4</v>
      </c>
    </row>
    <row r="84" spans="11:23" x14ac:dyDescent="0.15">
      <c r="K84" s="9" t="s">
        <v>46</v>
      </c>
      <c r="L84" s="9">
        <f>COUNTIF(L2:L61,"&lt;3.445")-COUNTIF(L2:L61,"&lt;3.284")</f>
        <v>5</v>
      </c>
      <c r="M84" s="9">
        <v>3</v>
      </c>
    </row>
    <row r="85" spans="11:23" x14ac:dyDescent="0.15">
      <c r="K85" s="9" t="s">
        <v>47</v>
      </c>
      <c r="L85" s="9">
        <f>COUNTIF(L2:L61,"&lt;3.606")-COUNTIF(L2:L61,"&lt;3.445")</f>
        <v>0</v>
      </c>
      <c r="M85" s="9">
        <v>2</v>
      </c>
    </row>
    <row r="86" spans="11:23" x14ac:dyDescent="0.15">
      <c r="K86" s="9" t="s">
        <v>48</v>
      </c>
      <c r="L86" s="9">
        <f>COUNTIF(L2:L61,"&lt;3.767")-COUNTIF(L2:L61,"&lt;3.606")</f>
        <v>0</v>
      </c>
      <c r="M86" s="9">
        <v>1</v>
      </c>
    </row>
    <row r="87" spans="11:23" x14ac:dyDescent="0.15">
      <c r="K87" s="9" t="s">
        <v>49</v>
      </c>
      <c r="L87" s="9">
        <f>COUNTIF(L2:L61,"&lt;3.928")-COUNTIF(L2:L61,"&lt;3.767")</f>
        <v>9</v>
      </c>
      <c r="M87" s="9">
        <v>2</v>
      </c>
    </row>
    <row r="88" spans="11:23" x14ac:dyDescent="0.15">
      <c r="K88" s="9" t="s">
        <v>50</v>
      </c>
      <c r="L88" s="9">
        <f>COUNTIF(L2:L61,"&lt;4.089")-COUNTIF(L2:L61,"&lt;3.928")</f>
        <v>8</v>
      </c>
      <c r="M88" s="9">
        <v>3</v>
      </c>
    </row>
    <row r="89" spans="11:23" x14ac:dyDescent="0.15">
      <c r="K89" s="9" t="s">
        <v>51</v>
      </c>
      <c r="L89" s="9">
        <f>COUNTIF(L2:L61,"&lt;4.25")-COUNTIF(L2:L61,"&lt;4.089")</f>
        <v>9</v>
      </c>
      <c r="M89" s="9">
        <v>4</v>
      </c>
    </row>
    <row r="90" spans="11:23" x14ac:dyDescent="0.15">
      <c r="K90" s="9" t="s">
        <v>52</v>
      </c>
      <c r="L90" s="9">
        <f>COUNTIF(L2:L61,"&lt;4.411")-COUNTIF(L2:L61,"&lt;4.25")</f>
        <v>0</v>
      </c>
      <c r="M90" s="9">
        <v>7</v>
      </c>
    </row>
    <row r="91" spans="11:23" x14ac:dyDescent="0.15">
      <c r="K91" s="9" t="s">
        <v>53</v>
      </c>
      <c r="L91" s="9">
        <f>COUNTIF(L2:L61,"&lt;4.572")-COUNTIF(L2:L61,"&lt;4.411")</f>
        <v>4</v>
      </c>
      <c r="M91" s="9">
        <v>11</v>
      </c>
    </row>
    <row r="92" spans="11:23" x14ac:dyDescent="0.15">
      <c r="K92" s="9" t="s">
        <v>54</v>
      </c>
      <c r="L92" s="9">
        <f>COUNTIF(L2:L61,"&lt;4.733")-COUNTIF(L2:L61,"&lt;4.572")</f>
        <v>2</v>
      </c>
      <c r="M92" s="9">
        <v>14</v>
      </c>
      <c r="W92" s="13"/>
    </row>
    <row r="93" spans="11:23" x14ac:dyDescent="0.15">
      <c r="K93" s="9" t="s">
        <v>55</v>
      </c>
      <c r="L93" s="9">
        <f>COUNTIF(L2:L61,"&lt;4.894")-COUNTIF(L2:L61,"&lt;4.733")</f>
        <v>4</v>
      </c>
      <c r="M93" s="9">
        <v>16</v>
      </c>
      <c r="W93" s="13"/>
    </row>
    <row r="94" spans="11:23" x14ac:dyDescent="0.15">
      <c r="K94" s="9" t="s">
        <v>56</v>
      </c>
      <c r="L94" s="9">
        <f>COUNTIF(L2:L61,"&lt;5.055")-COUNTIF(L2:L61,"&lt;4.894")</f>
        <v>1</v>
      </c>
      <c r="M94" s="9">
        <v>14</v>
      </c>
      <c r="W94" s="13"/>
    </row>
    <row r="95" spans="11:23" x14ac:dyDescent="0.15">
      <c r="K95" s="9" t="s">
        <v>57</v>
      </c>
      <c r="L95" s="9">
        <f>COUNTIF(L2:L61,"&lt;5.216")-COUNTIF(L2:L61,"&lt;5.055")</f>
        <v>2</v>
      </c>
      <c r="M95" s="9">
        <v>11</v>
      </c>
      <c r="W95" s="13"/>
    </row>
    <row r="96" spans="11:23" x14ac:dyDescent="0.15">
      <c r="K96" s="9" t="s">
        <v>58</v>
      </c>
      <c r="L96" s="9">
        <f>COUNTIF(L2:L61,"&lt;5.377")-COUNTIF(L2:L61,"&lt;5.216")</f>
        <v>1</v>
      </c>
      <c r="M96" s="9">
        <v>7</v>
      </c>
      <c r="W96" s="13"/>
    </row>
    <row r="97" spans="11:23" x14ac:dyDescent="0.15">
      <c r="K97" s="9" t="s">
        <v>59</v>
      </c>
      <c r="L97" s="9">
        <f>COUNTIF(L2:L61,"&lt;5.538")-COUNTIF(L2:L61,"&lt;5.377")</f>
        <v>2</v>
      </c>
      <c r="M97" s="9">
        <v>4</v>
      </c>
      <c r="W97" s="13"/>
    </row>
    <row r="98" spans="11:23" x14ac:dyDescent="0.15">
      <c r="K98" s="9" t="s">
        <v>60</v>
      </c>
      <c r="L98" s="9">
        <f>COUNTIF(L2:L61,"&lt;5.699")-COUNTIF(L2:L61,"&lt;5.538")</f>
        <v>5</v>
      </c>
      <c r="M98" s="9">
        <v>3</v>
      </c>
      <c r="W98" s="13"/>
    </row>
    <row r="99" spans="11:23" x14ac:dyDescent="0.15">
      <c r="K99" s="9" t="s">
        <v>61</v>
      </c>
      <c r="L99" s="9">
        <f>COUNTIF(L2:L61,"&lt;5.86")-COUNTIF(L2:L61,"&lt;5.699")</f>
        <v>1</v>
      </c>
      <c r="M99" s="9">
        <v>2</v>
      </c>
      <c r="W99" s="13"/>
    </row>
    <row r="100" spans="11:23" x14ac:dyDescent="0.15">
      <c r="K100" s="9" t="s">
        <v>62</v>
      </c>
      <c r="L100" s="9">
        <f>COUNTIF(L2:L61,"&lt;6.021")-COUNTIF(L2:L61,"&lt;5.86")</f>
        <v>2</v>
      </c>
      <c r="M100" s="9">
        <v>1</v>
      </c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N102">
        <v>2.8929999999999998</v>
      </c>
      <c r="O102">
        <v>8.5000000000000006E-2</v>
      </c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N103">
        <v>3.8130000000000002</v>
      </c>
      <c r="O103">
        <v>0.11899999999999999</v>
      </c>
      <c r="W103" s="13"/>
    </row>
    <row r="104" spans="11:23" x14ac:dyDescent="0.15">
      <c r="N104">
        <v>4.3250000000000002</v>
      </c>
      <c r="O104">
        <v>0.157</v>
      </c>
    </row>
  </sheetData>
  <phoneticPr fontId="5" type="noConversion"/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E99"/>
  <sheetViews>
    <sheetView topLeftCell="H76" workbookViewId="0">
      <selection activeCell="H1" sqref="A1:XFD101"/>
    </sheetView>
  </sheetViews>
  <sheetFormatPr defaultColWidth="8.875" defaultRowHeight="13.5" x14ac:dyDescent="0.15"/>
  <cols>
    <col min="11" max="12" width="17.875" customWidth="1"/>
    <col min="13" max="14" width="12.875"/>
    <col min="20" max="22" width="12.875"/>
    <col min="23" max="23" width="21.87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999</v>
      </c>
      <c r="B2">
        <v>12</v>
      </c>
      <c r="C2">
        <v>8</v>
      </c>
      <c r="D2">
        <v>10</v>
      </c>
      <c r="E2">
        <v>10</v>
      </c>
      <c r="F2">
        <v>10</v>
      </c>
      <c r="G2">
        <v>0</v>
      </c>
      <c r="H2">
        <v>2</v>
      </c>
      <c r="I2">
        <v>8</v>
      </c>
      <c r="J2">
        <v>0.6</v>
      </c>
      <c r="K2">
        <v>5.1169872283935502</v>
      </c>
      <c r="L2" s="7">
        <v>3.7786159515380899</v>
      </c>
      <c r="M2">
        <v>2.85170173645019</v>
      </c>
      <c r="N2">
        <v>5.5332183837890598</v>
      </c>
      <c r="O2">
        <v>1</v>
      </c>
      <c r="P2">
        <v>1</v>
      </c>
      <c r="Q2">
        <v>10</v>
      </c>
      <c r="R2" s="12">
        <v>0.1</v>
      </c>
      <c r="S2" s="12">
        <f t="shared" ref="S2:S19" si="0">O2/E2</f>
        <v>0.1</v>
      </c>
      <c r="T2">
        <v>1.6485137939453101</v>
      </c>
      <c r="U2">
        <v>1.45768547058105</v>
      </c>
      <c r="V2">
        <v>1.37010073661804</v>
      </c>
      <c r="W2" s="13">
        <v>8.7584733963012695E-2</v>
      </c>
      <c r="X2">
        <v>0.27841305732727101</v>
      </c>
      <c r="Y2">
        <v>0.27841305732727101</v>
      </c>
      <c r="Z2">
        <v>0.1</v>
      </c>
      <c r="AA2">
        <v>0.9</v>
      </c>
      <c r="AB2">
        <v>0.9</v>
      </c>
      <c r="AC2">
        <v>0.9</v>
      </c>
      <c r="AD2">
        <v>0.1</v>
      </c>
      <c r="AE2">
        <v>0.8</v>
      </c>
    </row>
    <row r="3" spans="1:31" x14ac:dyDescent="0.15">
      <c r="A3" s="4">
        <v>342</v>
      </c>
      <c r="B3">
        <v>10</v>
      </c>
      <c r="C3">
        <v>10</v>
      </c>
      <c r="D3">
        <v>10</v>
      </c>
      <c r="E3">
        <v>10</v>
      </c>
      <c r="F3">
        <v>9</v>
      </c>
      <c r="G3">
        <v>1</v>
      </c>
      <c r="H3">
        <v>1</v>
      </c>
      <c r="I3">
        <v>9</v>
      </c>
      <c r="J3">
        <v>0.5</v>
      </c>
      <c r="K3">
        <v>3.9689807891845699</v>
      </c>
      <c r="L3" s="7">
        <v>3.3774032592773402</v>
      </c>
      <c r="M3">
        <v>5.6953468322753897</v>
      </c>
      <c r="N3">
        <v>8.4912815093994105</v>
      </c>
      <c r="O3">
        <v>0</v>
      </c>
      <c r="P3">
        <v>0</v>
      </c>
      <c r="Q3">
        <v>6</v>
      </c>
      <c r="R3" s="12">
        <v>0</v>
      </c>
      <c r="S3" s="12">
        <f t="shared" si="0"/>
        <v>0</v>
      </c>
      <c r="T3">
        <v>1.0138454437255899</v>
      </c>
      <c r="U3">
        <v>0.87673568725585904</v>
      </c>
      <c r="V3">
        <v>0.87574040889740001</v>
      </c>
      <c r="W3" s="13">
        <v>9.9527835845947309E-4</v>
      </c>
      <c r="X3">
        <v>0.13810503482818601</v>
      </c>
      <c r="Y3">
        <v>0.13810503482818601</v>
      </c>
      <c r="Z3">
        <v>0</v>
      </c>
      <c r="AA3">
        <v>0.6</v>
      </c>
      <c r="AB3">
        <v>1</v>
      </c>
      <c r="AC3">
        <v>0.75</v>
      </c>
      <c r="AD3">
        <v>0.4</v>
      </c>
      <c r="AE3">
        <v>0.6</v>
      </c>
    </row>
    <row r="4" spans="1:31" x14ac:dyDescent="0.15">
      <c r="A4" s="4">
        <v>901</v>
      </c>
      <c r="B4">
        <v>11</v>
      </c>
      <c r="C4">
        <v>9</v>
      </c>
      <c r="D4">
        <v>10</v>
      </c>
      <c r="E4">
        <v>10</v>
      </c>
      <c r="F4">
        <v>9</v>
      </c>
      <c r="G4">
        <v>1</v>
      </c>
      <c r="H4">
        <v>2</v>
      </c>
      <c r="I4">
        <v>8</v>
      </c>
      <c r="J4">
        <v>0.55000000000000004</v>
      </c>
      <c r="K4">
        <v>4.8135433197021502</v>
      </c>
      <c r="L4" s="7">
        <v>3.7840099334716801</v>
      </c>
      <c r="M4">
        <v>2.9343147277832</v>
      </c>
      <c r="N4">
        <v>4.0855464935302699</v>
      </c>
      <c r="O4">
        <v>1</v>
      </c>
      <c r="P4">
        <v>1</v>
      </c>
      <c r="Q4">
        <v>5</v>
      </c>
      <c r="R4" s="12">
        <v>0.2</v>
      </c>
      <c r="S4" s="12">
        <f t="shared" si="0"/>
        <v>0.1</v>
      </c>
      <c r="T4">
        <v>1.16604423522949</v>
      </c>
      <c r="U4">
        <v>1.0641937255859399</v>
      </c>
      <c r="V4">
        <v>1.01794397830963</v>
      </c>
      <c r="W4" s="13">
        <v>4.6249747276306201E-2</v>
      </c>
      <c r="X4">
        <v>0.14810025691986101</v>
      </c>
      <c r="Y4">
        <v>0.14810025691986101</v>
      </c>
      <c r="Z4">
        <v>0.1</v>
      </c>
      <c r="AA4">
        <v>0.4</v>
      </c>
      <c r="AB4">
        <v>0.8</v>
      </c>
      <c r="AC4">
        <v>0.53333333333333299</v>
      </c>
      <c r="AD4">
        <v>0.6</v>
      </c>
      <c r="AE4">
        <v>0.3</v>
      </c>
    </row>
    <row r="5" spans="1:31" x14ac:dyDescent="0.15">
      <c r="A5" s="4">
        <v>61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5.9118804931640598</v>
      </c>
      <c r="L5" s="7">
        <v>3.1074981689453098</v>
      </c>
      <c r="M5">
        <v>1.17739677429199</v>
      </c>
      <c r="N5">
        <v>6.5906410217285201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2.2893180847168</v>
      </c>
      <c r="U5">
        <v>1.9178720712661701</v>
      </c>
      <c r="V5">
        <v>1.9217283725738501</v>
      </c>
      <c r="W5" s="13">
        <v>3.8563013076782201E-3</v>
      </c>
      <c r="X5">
        <v>0.367589712142944</v>
      </c>
      <c r="Y5">
        <v>0.367589712142944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9</v>
      </c>
      <c r="B6">
        <v>12</v>
      </c>
      <c r="C6">
        <v>8</v>
      </c>
      <c r="D6">
        <v>10</v>
      </c>
      <c r="E6">
        <v>10</v>
      </c>
      <c r="F6">
        <v>9</v>
      </c>
      <c r="G6">
        <v>1</v>
      </c>
      <c r="H6">
        <v>3</v>
      </c>
      <c r="I6">
        <v>7</v>
      </c>
      <c r="J6">
        <v>0.6</v>
      </c>
      <c r="K6">
        <v>5.78865623474121</v>
      </c>
      <c r="L6" s="7">
        <v>3.8009147644043</v>
      </c>
      <c r="M6">
        <v>2.6515731811523402</v>
      </c>
      <c r="N6">
        <v>4.9838886260986301</v>
      </c>
      <c r="O6">
        <v>1</v>
      </c>
      <c r="P6">
        <v>1</v>
      </c>
      <c r="Q6">
        <v>8</v>
      </c>
      <c r="R6" s="12">
        <v>0.125</v>
      </c>
      <c r="S6" s="12">
        <f t="shared" si="0"/>
        <v>0.1</v>
      </c>
      <c r="T6">
        <v>1.4002590179443399</v>
      </c>
      <c r="U6">
        <v>1.27002465724945</v>
      </c>
      <c r="V6">
        <v>1.1800445318222099</v>
      </c>
      <c r="W6" s="13">
        <v>8.9980125427246094E-2</v>
      </c>
      <c r="X6">
        <v>0.22021448612213099</v>
      </c>
      <c r="Y6">
        <v>0.22021448612213099</v>
      </c>
      <c r="Z6">
        <v>0.1</v>
      </c>
      <c r="AA6">
        <v>0.7</v>
      </c>
      <c r="AB6">
        <v>0.875</v>
      </c>
      <c r="AC6">
        <v>0.77777777777777801</v>
      </c>
      <c r="AD6">
        <v>0.3</v>
      </c>
      <c r="AE6">
        <v>0.6</v>
      </c>
    </row>
    <row r="7" spans="1:31" x14ac:dyDescent="0.15">
      <c r="A7" s="4">
        <v>545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4.5164527893066397</v>
      </c>
      <c r="L7" s="7">
        <v>3.1409435272216801</v>
      </c>
      <c r="M7">
        <v>2.5004234313964799</v>
      </c>
      <c r="N7">
        <v>6.0769195556640598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1.3072509765625</v>
      </c>
      <c r="U7">
        <v>1.11740398406982</v>
      </c>
      <c r="V7">
        <v>1.1116291284561199</v>
      </c>
      <c r="W7" s="13">
        <v>5.7748556137085004E-3</v>
      </c>
      <c r="X7">
        <v>0.195621848106384</v>
      </c>
      <c r="Y7">
        <v>0.195621848106384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x14ac:dyDescent="0.15">
      <c r="A8" s="4">
        <v>130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4.8587741851806596</v>
      </c>
      <c r="L8" s="7">
        <v>3.3001441955566402</v>
      </c>
      <c r="M8">
        <v>1.8033924102783201</v>
      </c>
      <c r="N8">
        <v>5.9222087860107404</v>
      </c>
      <c r="O8">
        <v>2</v>
      </c>
      <c r="P8">
        <v>2</v>
      </c>
      <c r="Q8">
        <v>12</v>
      </c>
      <c r="R8" s="12">
        <v>0.16669999999999999</v>
      </c>
      <c r="S8" s="12">
        <f t="shared" si="0"/>
        <v>0.2</v>
      </c>
      <c r="T8">
        <v>1.5961437225341799</v>
      </c>
      <c r="U8">
        <v>1.3392248153686499</v>
      </c>
      <c r="V8">
        <v>1.33207058906555</v>
      </c>
      <c r="W8" s="13">
        <v>7.1542263031005903E-3</v>
      </c>
      <c r="X8">
        <v>0.26407313346862799</v>
      </c>
      <c r="Y8">
        <v>0.26407313346862799</v>
      </c>
      <c r="Z8">
        <v>0.2</v>
      </c>
      <c r="AA8">
        <v>1</v>
      </c>
      <c r="AB8">
        <v>0.83333333333333304</v>
      </c>
      <c r="AC8">
        <v>0.90909090909090895</v>
      </c>
      <c r="AD8">
        <v>0</v>
      </c>
      <c r="AE8">
        <v>0.8</v>
      </c>
    </row>
    <row r="9" spans="1:31" x14ac:dyDescent="0.15">
      <c r="A9" s="4">
        <v>219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4.9346370697021502</v>
      </c>
      <c r="L9" s="7">
        <v>3.80702781677246</v>
      </c>
      <c r="M9">
        <v>3.3513870239257799</v>
      </c>
      <c r="N9">
        <v>5.0685138702392596</v>
      </c>
      <c r="O9">
        <v>1</v>
      </c>
      <c r="P9">
        <v>1</v>
      </c>
      <c r="Q9">
        <v>9</v>
      </c>
      <c r="R9" s="12">
        <v>0.1111</v>
      </c>
      <c r="S9" s="12">
        <f t="shared" si="0"/>
        <v>0.1</v>
      </c>
      <c r="T9">
        <v>1.2638092041015601</v>
      </c>
      <c r="U9">
        <v>1.1397790908813501</v>
      </c>
      <c r="V9">
        <v>1.0644012689590401</v>
      </c>
      <c r="W9" s="13">
        <v>7.5377821922302204E-2</v>
      </c>
      <c r="X9">
        <v>0.19940793514251701</v>
      </c>
      <c r="Y9">
        <v>0.19940793514251701</v>
      </c>
      <c r="Z9">
        <v>0.1</v>
      </c>
      <c r="AA9">
        <v>0.8</v>
      </c>
      <c r="AB9">
        <v>0.88888888888888895</v>
      </c>
      <c r="AC9">
        <v>0.84210526315789502</v>
      </c>
      <c r="AD9">
        <v>0.2</v>
      </c>
      <c r="AE9">
        <v>0.7</v>
      </c>
    </row>
    <row r="10" spans="1:31" x14ac:dyDescent="0.15">
      <c r="A10" s="4">
        <v>604</v>
      </c>
      <c r="B10">
        <v>10</v>
      </c>
      <c r="C10">
        <v>10</v>
      </c>
      <c r="D10">
        <v>10</v>
      </c>
      <c r="E10">
        <v>10</v>
      </c>
      <c r="F10">
        <v>8</v>
      </c>
      <c r="G10">
        <v>2</v>
      </c>
      <c r="H10">
        <v>2</v>
      </c>
      <c r="I10">
        <v>8</v>
      </c>
      <c r="J10">
        <v>0.5</v>
      </c>
      <c r="K10">
        <v>4.3437328338623002</v>
      </c>
      <c r="L10" s="7">
        <v>3.3163509368896502</v>
      </c>
      <c r="M10">
        <v>2.4744281768798801</v>
      </c>
      <c r="N10">
        <v>4.0845184326171902</v>
      </c>
      <c r="O10">
        <v>1</v>
      </c>
      <c r="P10">
        <v>1</v>
      </c>
      <c r="Q10">
        <v>6</v>
      </c>
      <c r="R10" s="12">
        <v>0.16669999999999999</v>
      </c>
      <c r="S10" s="12">
        <f t="shared" si="0"/>
        <v>0.1</v>
      </c>
      <c r="T10">
        <v>1.0695743560791</v>
      </c>
      <c r="U10">
        <v>0.94902133941650402</v>
      </c>
      <c r="V10">
        <v>0.94115483760833696</v>
      </c>
      <c r="W10" s="13">
        <v>7.8665018081665004E-3</v>
      </c>
      <c r="X10">
        <v>0.12841951847076399</v>
      </c>
      <c r="Y10">
        <v>0.12841951847076399</v>
      </c>
      <c r="Z10">
        <v>0.1</v>
      </c>
      <c r="AA10">
        <v>0.5</v>
      </c>
      <c r="AB10">
        <v>0.83333333333333304</v>
      </c>
      <c r="AC10">
        <v>0.625</v>
      </c>
      <c r="AD10">
        <v>0.5</v>
      </c>
      <c r="AE10">
        <v>0.4</v>
      </c>
    </row>
    <row r="11" spans="1:31" x14ac:dyDescent="0.15">
      <c r="A11" s="4">
        <v>761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4.9755706787109402</v>
      </c>
      <c r="L11" s="7">
        <v>3.38002204895019</v>
      </c>
      <c r="M11">
        <v>1.8139724731445299</v>
      </c>
      <c r="N11">
        <v>6.0201911926269496</v>
      </c>
      <c r="O11">
        <v>1</v>
      </c>
      <c r="P11">
        <v>1</v>
      </c>
      <c r="Q11">
        <v>6</v>
      </c>
      <c r="R11" s="12">
        <v>0.16669999999999999</v>
      </c>
      <c r="S11" s="12">
        <f t="shared" si="0"/>
        <v>0.1</v>
      </c>
      <c r="T11">
        <v>1.6596755981445299</v>
      </c>
      <c r="U11">
        <v>1.3947563171386701</v>
      </c>
      <c r="V11">
        <v>1.3847364187240601</v>
      </c>
      <c r="W11" s="13">
        <v>1.0019898414611801E-2</v>
      </c>
      <c r="X11">
        <v>0.27493917942047102</v>
      </c>
      <c r="Y11">
        <v>0.27493917942047102</v>
      </c>
      <c r="Z11">
        <v>0.1</v>
      </c>
      <c r="AA11">
        <v>0.5</v>
      </c>
      <c r="AB11">
        <v>0.83333333333333304</v>
      </c>
      <c r="AC11">
        <v>0.625</v>
      </c>
      <c r="AD11">
        <v>0.5</v>
      </c>
      <c r="AE11">
        <v>0.4</v>
      </c>
    </row>
    <row r="12" spans="1:31" x14ac:dyDescent="0.15">
      <c r="A12" s="4">
        <v>814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5.3610000610351598</v>
      </c>
      <c r="L12" s="7">
        <v>2.9282779693603498</v>
      </c>
      <c r="M12">
        <v>1.5498352050781199</v>
      </c>
      <c r="N12">
        <v>6.1398696899414098</v>
      </c>
      <c r="O12">
        <v>3</v>
      </c>
      <c r="P12">
        <v>3</v>
      </c>
      <c r="Q12">
        <v>12</v>
      </c>
      <c r="R12" s="12">
        <v>0.25</v>
      </c>
      <c r="S12" s="12">
        <f t="shared" si="0"/>
        <v>0.3</v>
      </c>
      <c r="T12">
        <v>1.6367664337158201</v>
      </c>
      <c r="U12">
        <v>1.39278221130371</v>
      </c>
      <c r="V12">
        <v>1.3882811069488501</v>
      </c>
      <c r="W12" s="13">
        <v>4.5011043548584002E-3</v>
      </c>
      <c r="X12">
        <v>0.248485326766968</v>
      </c>
      <c r="Y12">
        <v>0.248485326766968</v>
      </c>
      <c r="Z12">
        <v>0.3</v>
      </c>
      <c r="AA12">
        <v>0.9</v>
      </c>
      <c r="AB12">
        <v>0.75</v>
      </c>
      <c r="AC12">
        <v>0.81818181818181801</v>
      </c>
      <c r="AD12">
        <v>0.1</v>
      </c>
      <c r="AE12">
        <v>0.6</v>
      </c>
    </row>
    <row r="13" spans="1:31" x14ac:dyDescent="0.15">
      <c r="A13" s="4">
        <v>387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6.0480690002441397</v>
      </c>
      <c r="L13" s="7">
        <v>3.8195228576660201</v>
      </c>
      <c r="M13">
        <v>1.6841125488281199</v>
      </c>
      <c r="N13">
        <v>8.47344970703125</v>
      </c>
      <c r="O13">
        <v>2</v>
      </c>
      <c r="P13">
        <v>2</v>
      </c>
      <c r="Q13">
        <v>10</v>
      </c>
      <c r="R13" s="12">
        <v>0.2</v>
      </c>
      <c r="S13" s="12">
        <f t="shared" si="0"/>
        <v>0.2</v>
      </c>
      <c r="T13">
        <v>1.82185935974121</v>
      </c>
      <c r="U13">
        <v>1.4378976821899401</v>
      </c>
      <c r="V13">
        <v>1.5192909240722701</v>
      </c>
      <c r="W13" s="13">
        <v>8.1393241882324205E-2</v>
      </c>
      <c r="X13">
        <v>0.30256843566894498</v>
      </c>
      <c r="Y13">
        <v>0.30256843566894498</v>
      </c>
      <c r="Z13">
        <v>0.2</v>
      </c>
      <c r="AA13">
        <v>0.8</v>
      </c>
      <c r="AB13">
        <v>0.8</v>
      </c>
      <c r="AC13">
        <v>0.8</v>
      </c>
      <c r="AD13">
        <v>0.2</v>
      </c>
      <c r="AE13">
        <v>0.6</v>
      </c>
    </row>
    <row r="14" spans="1:31" x14ac:dyDescent="0.15">
      <c r="A14" s="4">
        <v>487</v>
      </c>
      <c r="B14">
        <v>12</v>
      </c>
      <c r="C14">
        <v>8</v>
      </c>
      <c r="D14">
        <v>10</v>
      </c>
      <c r="E14">
        <v>10</v>
      </c>
      <c r="F14">
        <v>9</v>
      </c>
      <c r="G14">
        <v>1</v>
      </c>
      <c r="H14">
        <v>3</v>
      </c>
      <c r="I14">
        <v>7</v>
      </c>
      <c r="J14">
        <v>0.6</v>
      </c>
      <c r="K14">
        <v>4.8785896301269496</v>
      </c>
      <c r="L14" s="7">
        <v>2.8572978973388699</v>
      </c>
      <c r="M14">
        <v>1.7201499938964799</v>
      </c>
      <c r="N14">
        <v>5.1131572723388699</v>
      </c>
      <c r="O14">
        <v>2</v>
      </c>
      <c r="P14">
        <v>2</v>
      </c>
      <c r="Q14">
        <v>9</v>
      </c>
      <c r="R14" s="12">
        <v>0.22220000000000001</v>
      </c>
      <c r="S14" s="12">
        <f t="shared" si="0"/>
        <v>0.2</v>
      </c>
      <c r="T14">
        <v>1.4959297180175799</v>
      </c>
      <c r="U14">
        <v>1.28910255432129</v>
      </c>
      <c r="V14">
        <v>1.28744125366211</v>
      </c>
      <c r="W14" s="13">
        <v>1.6613006591796901E-3</v>
      </c>
      <c r="X14">
        <v>0.208488464355469</v>
      </c>
      <c r="Y14">
        <v>0.208488464355469</v>
      </c>
      <c r="Z14">
        <v>0.2</v>
      </c>
      <c r="AA14">
        <v>0.7</v>
      </c>
      <c r="AB14">
        <v>0.77777777777777801</v>
      </c>
      <c r="AC14">
        <v>0.73684210526315796</v>
      </c>
      <c r="AD14">
        <v>0.3</v>
      </c>
      <c r="AE14">
        <v>0.5</v>
      </c>
    </row>
    <row r="15" spans="1:31" s="7" customFormat="1" x14ac:dyDescent="0.15">
      <c r="A15" s="4">
        <v>412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4.39042091369629</v>
      </c>
      <c r="L15" s="7">
        <v>3.0820903778076199</v>
      </c>
      <c r="M15">
        <v>2.6876201629638699</v>
      </c>
      <c r="N15">
        <v>6.0485725402831996</v>
      </c>
      <c r="O15">
        <v>2</v>
      </c>
      <c r="P15">
        <v>2</v>
      </c>
      <c r="Q15">
        <v>11</v>
      </c>
      <c r="R15" s="12">
        <v>0.18179999999999999</v>
      </c>
      <c r="S15" s="12">
        <f t="shared" si="0"/>
        <v>0.2</v>
      </c>
      <c r="T15">
        <v>1.3361968994140601</v>
      </c>
      <c r="U15">
        <v>1.1570014953613299</v>
      </c>
      <c r="V15">
        <v>1.1461765766143801</v>
      </c>
      <c r="W15" s="13">
        <v>1.0824918746948201E-2</v>
      </c>
      <c r="X15">
        <v>0.19002032279968301</v>
      </c>
      <c r="Y15">
        <v>0.19002032279968301</v>
      </c>
      <c r="Z15">
        <v>0.2</v>
      </c>
      <c r="AA15">
        <v>0.9</v>
      </c>
      <c r="AB15">
        <v>0.81818181818181801</v>
      </c>
      <c r="AC15">
        <v>0.85714285714285698</v>
      </c>
      <c r="AD15">
        <v>0.1</v>
      </c>
      <c r="AE15">
        <v>0.7</v>
      </c>
    </row>
    <row r="16" spans="1:31" x14ac:dyDescent="0.15">
      <c r="A16" s="4">
        <v>29</v>
      </c>
      <c r="B16">
        <v>11</v>
      </c>
      <c r="C16">
        <v>9</v>
      </c>
      <c r="D16">
        <v>10</v>
      </c>
      <c r="E16">
        <v>10</v>
      </c>
      <c r="F16">
        <v>9</v>
      </c>
      <c r="G16">
        <v>1</v>
      </c>
      <c r="H16">
        <v>2</v>
      </c>
      <c r="I16">
        <v>8</v>
      </c>
      <c r="J16">
        <v>0.55000000000000004</v>
      </c>
      <c r="K16">
        <v>4.7264022827148402</v>
      </c>
      <c r="L16" s="7">
        <v>3.8251647949218701</v>
      </c>
      <c r="M16">
        <v>4.9203014373779297</v>
      </c>
      <c r="N16">
        <v>5.8750972747802699</v>
      </c>
      <c r="O16">
        <v>0</v>
      </c>
      <c r="P16">
        <v>0</v>
      </c>
      <c r="Q16">
        <v>7</v>
      </c>
      <c r="R16" s="12">
        <v>0</v>
      </c>
      <c r="S16" s="12">
        <f t="shared" si="0"/>
        <v>0</v>
      </c>
      <c r="T16">
        <v>1.0801849365234399</v>
      </c>
      <c r="U16">
        <v>1.00360107421875</v>
      </c>
      <c r="V16">
        <v>0.93322449922561601</v>
      </c>
      <c r="W16" s="13">
        <v>7.0376574993133503E-2</v>
      </c>
      <c r="X16">
        <v>0.14696043729782099</v>
      </c>
      <c r="Y16">
        <v>0.14696043729782099</v>
      </c>
      <c r="Z16">
        <v>0</v>
      </c>
      <c r="AA16">
        <v>0.7</v>
      </c>
      <c r="AB16">
        <v>1</v>
      </c>
      <c r="AC16">
        <v>0.82352941176470595</v>
      </c>
      <c r="AD16">
        <v>0.3</v>
      </c>
      <c r="AE16">
        <v>0.7</v>
      </c>
    </row>
    <row r="17" spans="1:31" s="19" customFormat="1" x14ac:dyDescent="0.15">
      <c r="A17" s="21">
        <v>699</v>
      </c>
      <c r="B17" s="19">
        <v>12</v>
      </c>
      <c r="C17" s="19">
        <v>8</v>
      </c>
      <c r="D17" s="19">
        <v>10</v>
      </c>
      <c r="E17" s="19">
        <v>10</v>
      </c>
      <c r="F17" s="19">
        <v>10</v>
      </c>
      <c r="G17" s="19">
        <v>0</v>
      </c>
      <c r="H17" s="19">
        <v>2</v>
      </c>
      <c r="I17" s="19">
        <v>8</v>
      </c>
      <c r="J17" s="19">
        <v>0.6</v>
      </c>
      <c r="K17" s="19">
        <v>5.0882682800293004</v>
      </c>
      <c r="L17" s="19">
        <v>3.3974666595459002</v>
      </c>
      <c r="M17" s="19">
        <v>1.90909767150879</v>
      </c>
      <c r="N17" s="19">
        <v>6.5935630798339799</v>
      </c>
      <c r="O17" s="19">
        <v>2</v>
      </c>
      <c r="P17" s="19">
        <v>2</v>
      </c>
      <c r="Q17" s="19">
        <v>11</v>
      </c>
      <c r="R17" s="22">
        <v>0.18179999999999999</v>
      </c>
      <c r="S17" s="22">
        <f t="shared" si="0"/>
        <v>0.2</v>
      </c>
      <c r="T17" s="19">
        <v>1.4892158508300799</v>
      </c>
      <c r="U17" s="19">
        <v>1.2360038757324201</v>
      </c>
      <c r="V17" s="19">
        <v>1.24788475036621</v>
      </c>
      <c r="W17" s="19">
        <v>1.1880874633789101E-2</v>
      </c>
      <c r="X17" s="19">
        <v>0.24133110046386699</v>
      </c>
      <c r="Y17" s="19">
        <v>0.24133110046386699</v>
      </c>
      <c r="Z17" s="19">
        <v>0.2</v>
      </c>
      <c r="AA17" s="19">
        <v>0.9</v>
      </c>
      <c r="AB17" s="19">
        <v>0.81818181818181801</v>
      </c>
      <c r="AC17" s="19">
        <v>0.85714285714285698</v>
      </c>
      <c r="AD17" s="19">
        <v>0.1</v>
      </c>
      <c r="AE17" s="19">
        <v>0.7</v>
      </c>
    </row>
    <row r="18" spans="1:31" x14ac:dyDescent="0.15">
      <c r="A18" s="4">
        <v>195</v>
      </c>
      <c r="B18">
        <v>11</v>
      </c>
      <c r="C18">
        <v>9</v>
      </c>
      <c r="D18">
        <v>10</v>
      </c>
      <c r="E18">
        <v>10</v>
      </c>
      <c r="F18">
        <v>10</v>
      </c>
      <c r="G18">
        <v>0</v>
      </c>
      <c r="H18">
        <v>1</v>
      </c>
      <c r="I18">
        <v>9</v>
      </c>
      <c r="J18">
        <v>0.55000000000000004</v>
      </c>
      <c r="K18">
        <v>5.6812610626220703</v>
      </c>
      <c r="L18" s="7">
        <v>4.7090530395507804</v>
      </c>
      <c r="M18">
        <v>4.1505641937255904</v>
      </c>
      <c r="N18">
        <v>9.1015338897705096</v>
      </c>
      <c r="O18">
        <v>1</v>
      </c>
      <c r="P18">
        <v>1</v>
      </c>
      <c r="Q18">
        <v>9</v>
      </c>
      <c r="R18" s="12">
        <v>0.1111</v>
      </c>
      <c r="S18" s="12">
        <f t="shared" si="0"/>
        <v>0.1</v>
      </c>
      <c r="T18">
        <v>1.55792236328125</v>
      </c>
      <c r="U18">
        <v>1.2859477996826201</v>
      </c>
      <c r="V18">
        <v>1.2839777469635001</v>
      </c>
      <c r="W18" s="13">
        <v>1.9700527191162101E-3</v>
      </c>
      <c r="X18">
        <v>0.27394461631774902</v>
      </c>
      <c r="Y18">
        <v>0.27394461631774902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284</v>
      </c>
      <c r="B19">
        <v>10</v>
      </c>
      <c r="C19">
        <v>10</v>
      </c>
      <c r="D19">
        <v>10</v>
      </c>
      <c r="E19">
        <v>10</v>
      </c>
      <c r="F19">
        <v>9</v>
      </c>
      <c r="G19">
        <v>1</v>
      </c>
      <c r="H19">
        <v>1</v>
      </c>
      <c r="I19">
        <v>9</v>
      </c>
      <c r="J19">
        <v>0.5</v>
      </c>
      <c r="K19">
        <v>5.2167873382568404</v>
      </c>
      <c r="L19" s="7">
        <v>4.4166011810302699</v>
      </c>
      <c r="M19">
        <v>5.1786956787109402</v>
      </c>
      <c r="N19">
        <v>8.8486213684081996</v>
      </c>
      <c r="O19">
        <v>1</v>
      </c>
      <c r="P19">
        <v>1</v>
      </c>
      <c r="Q19">
        <v>9</v>
      </c>
      <c r="R19" s="12">
        <v>0.1111</v>
      </c>
      <c r="S19" s="12">
        <f t="shared" si="0"/>
        <v>0.1</v>
      </c>
      <c r="T19">
        <v>1.0910396575927701</v>
      </c>
      <c r="U19">
        <v>0.92492294311523404</v>
      </c>
      <c r="V19">
        <v>0.93204516172409102</v>
      </c>
      <c r="W19" s="13">
        <v>7.1222186088562003E-3</v>
      </c>
      <c r="X19">
        <v>0.158994495868683</v>
      </c>
      <c r="Y19">
        <v>0.158994495868683</v>
      </c>
      <c r="Z19">
        <v>0.1</v>
      </c>
      <c r="AA19">
        <v>0.8</v>
      </c>
      <c r="AB19">
        <v>0.88888888888888895</v>
      </c>
      <c r="AC19">
        <v>0.84210526315789502</v>
      </c>
      <c r="AD19">
        <v>0.2</v>
      </c>
      <c r="AE19">
        <v>0.7</v>
      </c>
    </row>
    <row r="20" spans="1:31" x14ac:dyDescent="0.15">
      <c r="A20" s="4">
        <v>302</v>
      </c>
      <c r="B20">
        <v>10</v>
      </c>
      <c r="C20">
        <v>10</v>
      </c>
      <c r="D20">
        <v>10</v>
      </c>
      <c r="E20">
        <v>10</v>
      </c>
      <c r="F20">
        <v>9</v>
      </c>
      <c r="G20">
        <v>1</v>
      </c>
      <c r="H20">
        <v>1</v>
      </c>
      <c r="I20">
        <v>9</v>
      </c>
      <c r="J20">
        <v>0.5</v>
      </c>
      <c r="K20">
        <v>4.7890052795410201</v>
      </c>
      <c r="L20" s="7">
        <v>4.0009784698486301</v>
      </c>
      <c r="M20">
        <v>4.79604148864746</v>
      </c>
      <c r="N20">
        <v>8.7636318206787092</v>
      </c>
      <c r="O20">
        <v>1</v>
      </c>
      <c r="P20">
        <v>1</v>
      </c>
      <c r="Q20">
        <v>8</v>
      </c>
      <c r="R20" s="12">
        <v>0.125</v>
      </c>
      <c r="S20" s="12">
        <f t="shared" ref="S20:S56" si="1">O20/E20</f>
        <v>0.1</v>
      </c>
      <c r="T20">
        <v>1.1680774688720701</v>
      </c>
      <c r="U20">
        <v>0.96880531311035201</v>
      </c>
      <c r="V20">
        <v>0.99573481082916304</v>
      </c>
      <c r="W20" s="13">
        <v>2.6929497718811E-2</v>
      </c>
      <c r="X20">
        <v>0.17234265804290799</v>
      </c>
      <c r="Y20">
        <v>0.17234265804290799</v>
      </c>
      <c r="Z20">
        <v>0.1</v>
      </c>
      <c r="AA20">
        <v>0.7</v>
      </c>
      <c r="AB20">
        <v>0.875</v>
      </c>
      <c r="AC20">
        <v>0.77777777777777801</v>
      </c>
      <c r="AD20">
        <v>0.3</v>
      </c>
      <c r="AE20">
        <v>0.6</v>
      </c>
    </row>
    <row r="21" spans="1:31" x14ac:dyDescent="0.15">
      <c r="A21" s="4">
        <v>663</v>
      </c>
      <c r="B21">
        <v>12</v>
      </c>
      <c r="C21">
        <v>8</v>
      </c>
      <c r="D21">
        <v>10</v>
      </c>
      <c r="E21">
        <v>10</v>
      </c>
      <c r="F21">
        <v>10</v>
      </c>
      <c r="G21">
        <v>0</v>
      </c>
      <c r="H21">
        <v>2</v>
      </c>
      <c r="I21">
        <v>8</v>
      </c>
      <c r="J21">
        <v>0.6</v>
      </c>
      <c r="K21">
        <v>6.1944942474365199</v>
      </c>
      <c r="L21" s="7">
        <v>4.0158843994140598</v>
      </c>
      <c r="M21">
        <v>1.4050445556640601</v>
      </c>
      <c r="N21">
        <v>7.6294898986816397</v>
      </c>
      <c r="O21">
        <v>2</v>
      </c>
      <c r="P21">
        <v>2</v>
      </c>
      <c r="Q21">
        <v>11</v>
      </c>
      <c r="R21" s="12">
        <v>0.18179999999999999</v>
      </c>
      <c r="S21" s="12">
        <f t="shared" si="1"/>
        <v>0.2</v>
      </c>
      <c r="T21">
        <v>1.65445709228516</v>
      </c>
      <c r="U21">
        <v>1.3580245971679701</v>
      </c>
      <c r="V21">
        <v>1.38643527030945</v>
      </c>
      <c r="W21" s="13">
        <v>2.8410673141479499E-2</v>
      </c>
      <c r="X21">
        <v>0.26802182197570801</v>
      </c>
      <c r="Y21">
        <v>0.26802182197570801</v>
      </c>
      <c r="Z21">
        <v>0.2</v>
      </c>
      <c r="AA21">
        <v>0.9</v>
      </c>
      <c r="AB21">
        <v>0.81818181818181801</v>
      </c>
      <c r="AC21">
        <v>0.85714285714285698</v>
      </c>
      <c r="AD21">
        <v>0.1</v>
      </c>
      <c r="AE21">
        <v>0.7</v>
      </c>
    </row>
    <row r="22" spans="1:31" x14ac:dyDescent="0.15">
      <c r="A22" s="4">
        <v>384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4.5911006927490199</v>
      </c>
      <c r="L22" s="7">
        <v>3.8800086975097701</v>
      </c>
      <c r="M22">
        <v>5.2444934844970703</v>
      </c>
      <c r="N22">
        <v>8.6270236968994105</v>
      </c>
      <c r="O22">
        <v>0</v>
      </c>
      <c r="P22">
        <v>0</v>
      </c>
      <c r="Q22">
        <v>4</v>
      </c>
      <c r="R22" s="12">
        <v>0</v>
      </c>
      <c r="S22" s="12">
        <f t="shared" si="1"/>
        <v>0</v>
      </c>
      <c r="T22">
        <v>1.2782058715820299</v>
      </c>
      <c r="U22">
        <v>1.0991859436035201</v>
      </c>
      <c r="V22">
        <v>1.0689563751220701</v>
      </c>
      <c r="W22" s="13">
        <v>3.0229568481445299E-2</v>
      </c>
      <c r="X22">
        <v>0.20924949645996099</v>
      </c>
      <c r="Y22">
        <v>0.20924949645996099</v>
      </c>
      <c r="Z22">
        <v>0</v>
      </c>
      <c r="AA22">
        <v>0.4</v>
      </c>
      <c r="AB22">
        <v>1</v>
      </c>
      <c r="AC22">
        <v>0.57142857142857195</v>
      </c>
      <c r="AD22">
        <v>0.6</v>
      </c>
      <c r="AE22">
        <v>0.4</v>
      </c>
    </row>
    <row r="23" spans="1:31" x14ac:dyDescent="0.15">
      <c r="A23" s="4">
        <v>138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6.1091136932373002</v>
      </c>
      <c r="L23" s="7">
        <v>4.9969577789306596</v>
      </c>
      <c r="M23">
        <v>3.6711006164550799</v>
      </c>
      <c r="N23">
        <v>9.6484050750732404</v>
      </c>
      <c r="O23">
        <v>1</v>
      </c>
      <c r="P23">
        <v>1</v>
      </c>
      <c r="Q23">
        <v>10</v>
      </c>
      <c r="R23" s="12">
        <v>0.1</v>
      </c>
      <c r="S23" s="12">
        <f t="shared" si="1"/>
        <v>0.1</v>
      </c>
      <c r="T23">
        <v>1.49333572387695</v>
      </c>
      <c r="U23">
        <v>1.20723152160645</v>
      </c>
      <c r="V23">
        <v>1.23794806003571</v>
      </c>
      <c r="W23" s="13">
        <v>3.0716538429260299E-2</v>
      </c>
      <c r="X23">
        <v>0.255387663841248</v>
      </c>
      <c r="Y23">
        <v>0.255387663841248</v>
      </c>
      <c r="Z23">
        <v>0.1</v>
      </c>
      <c r="AA23">
        <v>0.9</v>
      </c>
      <c r="AB23">
        <v>0.9</v>
      </c>
      <c r="AC23">
        <v>0.9</v>
      </c>
      <c r="AD23">
        <v>0.1</v>
      </c>
      <c r="AE23">
        <v>0.8</v>
      </c>
    </row>
    <row r="24" spans="1:31" x14ac:dyDescent="0.15">
      <c r="A24" s="4">
        <v>871</v>
      </c>
      <c r="B24">
        <v>10</v>
      </c>
      <c r="C24">
        <v>10</v>
      </c>
      <c r="D24">
        <v>10</v>
      </c>
      <c r="E24">
        <v>10</v>
      </c>
      <c r="F24">
        <v>9</v>
      </c>
      <c r="G24">
        <v>1</v>
      </c>
      <c r="H24">
        <v>1</v>
      </c>
      <c r="I24">
        <v>9</v>
      </c>
      <c r="J24">
        <v>0.5</v>
      </c>
      <c r="K24">
        <v>5.3317241668701199</v>
      </c>
      <c r="L24" s="7">
        <v>4.4379978179931596</v>
      </c>
      <c r="M24">
        <v>4.2536773681640598</v>
      </c>
      <c r="N24">
        <v>8.7324657440185494</v>
      </c>
      <c r="O24">
        <v>1</v>
      </c>
      <c r="P24">
        <v>1</v>
      </c>
      <c r="Q24">
        <v>9</v>
      </c>
      <c r="R24" s="12">
        <v>0.1111</v>
      </c>
      <c r="S24" s="12">
        <f t="shared" si="1"/>
        <v>0.1</v>
      </c>
      <c r="T24">
        <v>1.28287506103516</v>
      </c>
      <c r="U24">
        <v>1.03861808776855</v>
      </c>
      <c r="V24">
        <v>1.0701758861541799</v>
      </c>
      <c r="W24" s="13">
        <v>3.1557798385620103E-2</v>
      </c>
      <c r="X24">
        <v>0.212699174880981</v>
      </c>
      <c r="Y24">
        <v>0.212699174880981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771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5.97141456604004</v>
      </c>
      <c r="L25" s="7">
        <v>4.1214008331298801</v>
      </c>
      <c r="M25">
        <v>2.4947872161865199</v>
      </c>
      <c r="N25">
        <v>7.2168121337890598</v>
      </c>
      <c r="O25">
        <v>1</v>
      </c>
      <c r="P25">
        <v>1</v>
      </c>
      <c r="Q25">
        <v>9</v>
      </c>
      <c r="R25" s="12">
        <v>0.1111</v>
      </c>
      <c r="S25" s="12">
        <f t="shared" si="1"/>
        <v>0.1</v>
      </c>
      <c r="T25">
        <v>1.65915679931641</v>
      </c>
      <c r="U25">
        <v>1.4396772384643599</v>
      </c>
      <c r="V25">
        <v>1.40558934211731</v>
      </c>
      <c r="W25" s="13">
        <v>3.4087896347045898E-2</v>
      </c>
      <c r="X25">
        <v>0.25356745719909701</v>
      </c>
      <c r="Y25">
        <v>0.25356745719909701</v>
      </c>
      <c r="Z25">
        <v>0.1</v>
      </c>
      <c r="AA25">
        <v>0.8</v>
      </c>
      <c r="AB25">
        <v>0.88888888888888895</v>
      </c>
      <c r="AC25">
        <v>0.84210526315789502</v>
      </c>
      <c r="AD25">
        <v>0.2</v>
      </c>
      <c r="AE25">
        <v>0.7</v>
      </c>
    </row>
    <row r="26" spans="1:31" x14ac:dyDescent="0.15">
      <c r="A26" s="4">
        <v>278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4.7435684204101598</v>
      </c>
      <c r="L26" s="7">
        <v>3.8879623413085902</v>
      </c>
      <c r="M26">
        <v>4.0030746459960902</v>
      </c>
      <c r="N26">
        <v>8.6839790344238299</v>
      </c>
      <c r="O26">
        <v>1</v>
      </c>
      <c r="P26">
        <v>1</v>
      </c>
      <c r="Q26">
        <v>9</v>
      </c>
      <c r="R26" s="12">
        <v>0.1111</v>
      </c>
      <c r="S26" s="12">
        <f t="shared" si="1"/>
        <v>0.1</v>
      </c>
      <c r="T26">
        <v>1.41017723083496</v>
      </c>
      <c r="U26">
        <v>1.1264400482177701</v>
      </c>
      <c r="V26">
        <v>1.1627676486969001</v>
      </c>
      <c r="W26" s="13">
        <v>3.6327600479125997E-2</v>
      </c>
      <c r="X26">
        <v>0.247409582138061</v>
      </c>
      <c r="Y26">
        <v>0.247409582138061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670</v>
      </c>
      <c r="B27">
        <v>10</v>
      </c>
      <c r="C27">
        <v>10</v>
      </c>
      <c r="D27">
        <v>10</v>
      </c>
      <c r="E27">
        <v>10</v>
      </c>
      <c r="F27">
        <v>9</v>
      </c>
      <c r="G27">
        <v>1</v>
      </c>
      <c r="H27">
        <v>1</v>
      </c>
      <c r="I27">
        <v>9</v>
      </c>
      <c r="J27">
        <v>0.5</v>
      </c>
      <c r="K27">
        <v>4.8049163818359402</v>
      </c>
      <c r="L27" s="7">
        <v>4.16241455078125</v>
      </c>
      <c r="M27">
        <v>6.1471233367919904</v>
      </c>
      <c r="N27">
        <v>8.6302738189697301</v>
      </c>
      <c r="O27">
        <v>0</v>
      </c>
      <c r="P27">
        <v>0</v>
      </c>
      <c r="Q27">
        <v>7</v>
      </c>
      <c r="R27" s="12">
        <v>0</v>
      </c>
      <c r="S27" s="12">
        <f t="shared" si="1"/>
        <v>0</v>
      </c>
      <c r="T27">
        <v>1.1261234283447299</v>
      </c>
      <c r="U27">
        <v>0.99955749511718694</v>
      </c>
      <c r="V27">
        <v>0.961972415447235</v>
      </c>
      <c r="W27" s="13">
        <v>3.75850796699524E-2</v>
      </c>
      <c r="X27">
        <v>0.16415101289749201</v>
      </c>
      <c r="Y27">
        <v>0.16415101289749201</v>
      </c>
      <c r="Z27">
        <v>0</v>
      </c>
      <c r="AA27">
        <v>0.7</v>
      </c>
      <c r="AB27">
        <v>1</v>
      </c>
      <c r="AC27">
        <v>0.82352941176470595</v>
      </c>
      <c r="AD27">
        <v>0.3</v>
      </c>
      <c r="AE27">
        <v>0.7</v>
      </c>
    </row>
    <row r="28" spans="1:31" x14ac:dyDescent="0.15">
      <c r="A28" s="4">
        <v>335</v>
      </c>
      <c r="B28">
        <v>11</v>
      </c>
      <c r="C28">
        <v>9</v>
      </c>
      <c r="D28">
        <v>10</v>
      </c>
      <c r="E28">
        <v>10</v>
      </c>
      <c r="F28">
        <v>9</v>
      </c>
      <c r="G28">
        <v>1</v>
      </c>
      <c r="H28">
        <v>2</v>
      </c>
      <c r="I28">
        <v>8</v>
      </c>
      <c r="J28">
        <v>0.55000000000000004</v>
      </c>
      <c r="K28">
        <v>5.4272899627685502</v>
      </c>
      <c r="L28" s="7">
        <v>3.97402763366699</v>
      </c>
      <c r="M28">
        <v>2.95474433898926</v>
      </c>
      <c r="N28">
        <v>5.9921894073486301</v>
      </c>
      <c r="O28">
        <v>1</v>
      </c>
      <c r="P28">
        <v>1</v>
      </c>
      <c r="Q28">
        <v>8</v>
      </c>
      <c r="R28" s="12">
        <v>0.125</v>
      </c>
      <c r="S28" s="12">
        <f t="shared" si="1"/>
        <v>0.1</v>
      </c>
      <c r="T28">
        <v>1.39288330078125</v>
      </c>
      <c r="U28">
        <v>1.22688484191895</v>
      </c>
      <c r="V28">
        <v>1.1819324493408201</v>
      </c>
      <c r="W28" s="13">
        <v>4.4952392578125E-2</v>
      </c>
      <c r="X28">
        <v>0.21095085144042999</v>
      </c>
      <c r="Y28">
        <v>0.21095085144042999</v>
      </c>
      <c r="Z28">
        <v>0.1</v>
      </c>
      <c r="AA28">
        <v>0.7</v>
      </c>
      <c r="AB28">
        <v>0.875</v>
      </c>
      <c r="AC28">
        <v>0.77777777777777801</v>
      </c>
      <c r="AD28">
        <v>0.3</v>
      </c>
      <c r="AE28">
        <v>0.6</v>
      </c>
    </row>
    <row r="29" spans="1:31" x14ac:dyDescent="0.15">
      <c r="A29" s="4">
        <v>116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5.7334957122802699</v>
      </c>
      <c r="L29" s="7">
        <v>4.6566104888915998</v>
      </c>
      <c r="M29">
        <v>3.2517738342285201</v>
      </c>
      <c r="N29">
        <v>9.2079181671142596</v>
      </c>
      <c r="O29">
        <v>1</v>
      </c>
      <c r="P29">
        <v>1</v>
      </c>
      <c r="Q29">
        <v>10</v>
      </c>
      <c r="R29" s="12">
        <v>0.1</v>
      </c>
      <c r="S29" s="12">
        <f t="shared" si="1"/>
        <v>0.1</v>
      </c>
      <c r="T29">
        <v>1.6278133392334</v>
      </c>
      <c r="U29">
        <v>1.3126811981201201</v>
      </c>
      <c r="V29">
        <v>1.35928666591644</v>
      </c>
      <c r="W29" s="13">
        <v>4.6605467796325697E-2</v>
      </c>
      <c r="X29">
        <v>0.26852667331695601</v>
      </c>
      <c r="Y29">
        <v>0.26852667331695601</v>
      </c>
      <c r="Z29">
        <v>0.1</v>
      </c>
      <c r="AA29">
        <v>0.9</v>
      </c>
      <c r="AB29">
        <v>0.9</v>
      </c>
      <c r="AC29">
        <v>0.9</v>
      </c>
      <c r="AD29">
        <v>0.1</v>
      </c>
      <c r="AE29">
        <v>0.8</v>
      </c>
    </row>
    <row r="30" spans="1:31" x14ac:dyDescent="0.15">
      <c r="A30" s="4">
        <v>274</v>
      </c>
      <c r="B30">
        <v>9</v>
      </c>
      <c r="C30">
        <v>11</v>
      </c>
      <c r="D30">
        <v>10</v>
      </c>
      <c r="E30">
        <v>10</v>
      </c>
      <c r="F30">
        <v>8</v>
      </c>
      <c r="G30">
        <v>2</v>
      </c>
      <c r="H30">
        <v>1</v>
      </c>
      <c r="I30">
        <v>9</v>
      </c>
      <c r="J30">
        <v>0.45</v>
      </c>
      <c r="K30">
        <v>5.8121471405029297</v>
      </c>
      <c r="L30" s="7">
        <v>4.8344993591308603</v>
      </c>
      <c r="M30">
        <v>4.4628067016601598</v>
      </c>
      <c r="N30">
        <v>9.3634872436523402</v>
      </c>
      <c r="O30">
        <v>1</v>
      </c>
      <c r="P30">
        <v>1</v>
      </c>
      <c r="Q30">
        <v>9</v>
      </c>
      <c r="R30" s="12">
        <v>0.1111</v>
      </c>
      <c r="S30" s="12">
        <f t="shared" si="1"/>
        <v>0.1</v>
      </c>
      <c r="T30">
        <v>1.1546516418457</v>
      </c>
      <c r="U30">
        <v>0.96746063232421897</v>
      </c>
      <c r="V30">
        <v>1.0175075531005899</v>
      </c>
      <c r="W30" s="13">
        <v>5.0046920776367201E-2</v>
      </c>
      <c r="X30">
        <v>0.13714408874511699</v>
      </c>
      <c r="Y30">
        <v>0.13714408874511699</v>
      </c>
      <c r="Z30">
        <v>0.1</v>
      </c>
      <c r="AA30">
        <v>0.8</v>
      </c>
      <c r="AB30">
        <v>0.88888888888888895</v>
      </c>
      <c r="AC30">
        <v>0.84210526315789502</v>
      </c>
      <c r="AD30">
        <v>0.2</v>
      </c>
      <c r="AE30">
        <v>0.7</v>
      </c>
    </row>
    <row r="31" spans="1:31" x14ac:dyDescent="0.15">
      <c r="A31" s="4">
        <v>798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4.7407398223876998</v>
      </c>
      <c r="L31" s="7">
        <v>4.0986251831054696</v>
      </c>
      <c r="M31">
        <v>5.7578315734863299</v>
      </c>
      <c r="N31">
        <v>8.2646980285644496</v>
      </c>
      <c r="O31">
        <v>1</v>
      </c>
      <c r="P31">
        <v>1</v>
      </c>
      <c r="Q31">
        <v>11</v>
      </c>
      <c r="R31" s="12">
        <v>9.0899999999999995E-2</v>
      </c>
      <c r="S31" s="12">
        <f t="shared" si="1"/>
        <v>0.1</v>
      </c>
      <c r="T31">
        <v>1.2469062805175799</v>
      </c>
      <c r="U31">
        <v>1.0951004028320299</v>
      </c>
      <c r="V31">
        <v>1.0414686203002901</v>
      </c>
      <c r="W31" s="13">
        <v>5.3631782531738302E-2</v>
      </c>
      <c r="X31">
        <v>0.20543766021728499</v>
      </c>
      <c r="Y31">
        <v>0.20543766021728499</v>
      </c>
      <c r="Z31">
        <v>0.1</v>
      </c>
      <c r="AA31">
        <v>1</v>
      </c>
      <c r="AB31">
        <v>0.90909090909090895</v>
      </c>
      <c r="AC31">
        <v>0.952380952380952</v>
      </c>
      <c r="AD31">
        <v>0</v>
      </c>
      <c r="AE31">
        <v>0.9</v>
      </c>
    </row>
    <row r="32" spans="1:31" x14ac:dyDescent="0.15">
      <c r="A32" s="4">
        <v>167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5.9375839233398402</v>
      </c>
      <c r="L32" s="7">
        <v>4.1902160644531197</v>
      </c>
      <c r="M32">
        <v>2.4447174072265598</v>
      </c>
      <c r="N32">
        <v>6.5549507141113299</v>
      </c>
      <c r="O32">
        <v>1</v>
      </c>
      <c r="P32">
        <v>1</v>
      </c>
      <c r="Q32">
        <v>11</v>
      </c>
      <c r="R32" s="12">
        <v>9.0899999999999995E-2</v>
      </c>
      <c r="S32" s="12">
        <f t="shared" si="1"/>
        <v>0.1</v>
      </c>
      <c r="T32">
        <v>1.5630054473877</v>
      </c>
      <c r="U32">
        <v>1.3525543212890601</v>
      </c>
      <c r="V32">
        <v>1.29707360267639</v>
      </c>
      <c r="W32" s="13">
        <v>5.5480718612670898E-2</v>
      </c>
      <c r="X32">
        <v>0.26593184471130399</v>
      </c>
      <c r="Y32">
        <v>0.26593184471130399</v>
      </c>
      <c r="Z32">
        <v>0.1</v>
      </c>
      <c r="AA32">
        <v>1</v>
      </c>
      <c r="AB32">
        <v>0.90909090909090895</v>
      </c>
      <c r="AC32">
        <v>0.952380952380952</v>
      </c>
      <c r="AD32">
        <v>0</v>
      </c>
      <c r="AE32">
        <v>0.9</v>
      </c>
    </row>
    <row r="33" spans="1:31" x14ac:dyDescent="0.15">
      <c r="A33" s="4">
        <v>672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4.90431785583496</v>
      </c>
      <c r="L33" s="7">
        <v>3.9714603424072301</v>
      </c>
      <c r="M33">
        <v>3.4686317443847701</v>
      </c>
      <c r="N33">
        <v>8.7698516845703107</v>
      </c>
      <c r="O33">
        <v>1</v>
      </c>
      <c r="P33">
        <v>1</v>
      </c>
      <c r="Q33">
        <v>10</v>
      </c>
      <c r="R33" s="12">
        <v>0.1</v>
      </c>
      <c r="S33" s="12">
        <f t="shared" si="1"/>
        <v>0.1</v>
      </c>
      <c r="T33">
        <v>1.4625225067138701</v>
      </c>
      <c r="U33">
        <v>1.1540565490722701</v>
      </c>
      <c r="V33">
        <v>1.2141859531402599</v>
      </c>
      <c r="W33" s="13">
        <v>6.0129404067993199E-2</v>
      </c>
      <c r="X33">
        <v>0.24833655357360801</v>
      </c>
      <c r="Y33">
        <v>0.24833655357360801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607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5.6619815826415998</v>
      </c>
      <c r="L34" s="7">
        <v>4.8038883209228498</v>
      </c>
      <c r="M34">
        <v>4.7463493347168004</v>
      </c>
      <c r="N34">
        <v>8.5170135498046893</v>
      </c>
      <c r="O34">
        <v>1</v>
      </c>
      <c r="P34">
        <v>1</v>
      </c>
      <c r="Q34">
        <v>11</v>
      </c>
      <c r="R34" s="12">
        <v>9.0899999999999995E-2</v>
      </c>
      <c r="S34" s="12">
        <f t="shared" si="1"/>
        <v>0.1</v>
      </c>
      <c r="T34">
        <v>1.6791191101074201</v>
      </c>
      <c r="U34">
        <v>1.4201602935791</v>
      </c>
      <c r="V34">
        <v>1.3582627773284901</v>
      </c>
      <c r="W34" s="13">
        <v>6.18975162506104E-2</v>
      </c>
      <c r="X34">
        <v>0.320856332778931</v>
      </c>
      <c r="Y34">
        <v>0.320856332778931</v>
      </c>
      <c r="Z34">
        <v>0.1</v>
      </c>
      <c r="AA34">
        <v>1</v>
      </c>
      <c r="AB34">
        <v>0.90909090909090895</v>
      </c>
      <c r="AC34">
        <v>0.952380952380952</v>
      </c>
      <c r="AD34">
        <v>0</v>
      </c>
      <c r="AE34">
        <v>0.9</v>
      </c>
    </row>
    <row r="35" spans="1:31" x14ac:dyDescent="0.15">
      <c r="A35" s="4">
        <v>941</v>
      </c>
      <c r="B35">
        <v>9</v>
      </c>
      <c r="C35">
        <v>11</v>
      </c>
      <c r="D35">
        <v>10</v>
      </c>
      <c r="E35">
        <v>10</v>
      </c>
      <c r="F35">
        <v>8</v>
      </c>
      <c r="G35">
        <v>2</v>
      </c>
      <c r="H35">
        <v>1</v>
      </c>
      <c r="I35">
        <v>9</v>
      </c>
      <c r="J35">
        <v>0.45</v>
      </c>
      <c r="K35">
        <v>4.4096031188964799</v>
      </c>
      <c r="L35" s="7">
        <v>4.0071868896484402</v>
      </c>
      <c r="M35">
        <v>7.4551219940185502</v>
      </c>
      <c r="N35">
        <v>7.8552112579345703</v>
      </c>
      <c r="O35">
        <v>0</v>
      </c>
      <c r="P35">
        <v>0</v>
      </c>
      <c r="Q35">
        <v>2</v>
      </c>
      <c r="R35" s="12">
        <v>0</v>
      </c>
      <c r="S35" s="12">
        <f t="shared" si="1"/>
        <v>0</v>
      </c>
      <c r="T35">
        <v>0.89368820190429699</v>
      </c>
      <c r="U35">
        <v>0.85235214233398404</v>
      </c>
      <c r="V35">
        <v>0.789830982685089</v>
      </c>
      <c r="W35" s="13">
        <v>6.2521159648895305E-2</v>
      </c>
      <c r="X35">
        <v>0.103857219219208</v>
      </c>
      <c r="Y35">
        <v>0.103857219219208</v>
      </c>
      <c r="Z35">
        <v>0</v>
      </c>
      <c r="AA35">
        <v>0.2</v>
      </c>
      <c r="AB35">
        <v>1</v>
      </c>
      <c r="AC35">
        <v>0.33333333333333298</v>
      </c>
      <c r="AD35">
        <v>0.8</v>
      </c>
      <c r="AE35">
        <v>0.2</v>
      </c>
    </row>
    <row r="36" spans="1:31" x14ac:dyDescent="0.15">
      <c r="A36" s="4">
        <v>166</v>
      </c>
      <c r="B36">
        <v>9</v>
      </c>
      <c r="C36">
        <v>11</v>
      </c>
      <c r="D36">
        <v>10</v>
      </c>
      <c r="E36">
        <v>10</v>
      </c>
      <c r="F36">
        <v>8</v>
      </c>
      <c r="G36">
        <v>2</v>
      </c>
      <c r="H36">
        <v>1</v>
      </c>
      <c r="I36">
        <v>9</v>
      </c>
      <c r="J36">
        <v>0.45</v>
      </c>
      <c r="K36">
        <v>4.6205883026123002</v>
      </c>
      <c r="L36" s="7">
        <v>4.2118053436279297</v>
      </c>
      <c r="M36">
        <v>7.48451805114746</v>
      </c>
      <c r="N36">
        <v>7.7242012023925799</v>
      </c>
      <c r="O36">
        <v>0</v>
      </c>
      <c r="P36">
        <v>0</v>
      </c>
      <c r="Q36">
        <v>5</v>
      </c>
      <c r="R36" s="12">
        <v>0</v>
      </c>
      <c r="S36" s="12">
        <f t="shared" si="1"/>
        <v>0</v>
      </c>
      <c r="T36">
        <v>0.99028015136718694</v>
      </c>
      <c r="U36">
        <v>0.92626953125</v>
      </c>
      <c r="V36">
        <v>0.86308193206787098</v>
      </c>
      <c r="W36" s="13">
        <v>6.3187599182128906E-2</v>
      </c>
      <c r="X36">
        <v>0.12719821929931599</v>
      </c>
      <c r="Y36">
        <v>0.12719821929931599</v>
      </c>
      <c r="Z36">
        <v>0</v>
      </c>
      <c r="AA36">
        <v>0.5</v>
      </c>
      <c r="AB36">
        <v>1</v>
      </c>
      <c r="AC36">
        <v>0.66666666666666696</v>
      </c>
      <c r="AD36">
        <v>0.5</v>
      </c>
      <c r="AE36">
        <v>0.5</v>
      </c>
    </row>
    <row r="37" spans="1:31" x14ac:dyDescent="0.15">
      <c r="A37" s="4">
        <v>95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4.5232810974121103</v>
      </c>
      <c r="L37" s="7">
        <v>3.9380798339843701</v>
      </c>
      <c r="M37">
        <v>6.0712623596191397</v>
      </c>
      <c r="N37">
        <v>8.2221889495849592</v>
      </c>
      <c r="O37">
        <v>0</v>
      </c>
      <c r="P37">
        <v>0</v>
      </c>
      <c r="Q37">
        <v>7</v>
      </c>
      <c r="R37" s="12">
        <v>0</v>
      </c>
      <c r="S37" s="12">
        <f t="shared" si="1"/>
        <v>0</v>
      </c>
      <c r="T37">
        <v>1.2241744995117201</v>
      </c>
      <c r="U37">
        <v>1.08559799194336</v>
      </c>
      <c r="V37">
        <v>1.02067494392395</v>
      </c>
      <c r="W37" s="13">
        <v>6.4923048019409194E-2</v>
      </c>
      <c r="X37">
        <v>0.203499555587769</v>
      </c>
      <c r="Y37">
        <v>0.203499555587769</v>
      </c>
      <c r="Z37">
        <v>0</v>
      </c>
      <c r="AA37">
        <v>0.7</v>
      </c>
      <c r="AB37">
        <v>1</v>
      </c>
      <c r="AC37">
        <v>0.82352941176470595</v>
      </c>
      <c r="AD37">
        <v>0.3</v>
      </c>
      <c r="AE37">
        <v>0.7</v>
      </c>
    </row>
    <row r="38" spans="1:31" x14ac:dyDescent="0.15">
      <c r="A38" s="4">
        <v>286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5.8743190765380904</v>
      </c>
      <c r="L38" s="7">
        <v>4.7347183227539098</v>
      </c>
      <c r="M38">
        <v>3.2579612731933598</v>
      </c>
      <c r="N38">
        <v>9.7551956176757795</v>
      </c>
      <c r="O38">
        <v>1</v>
      </c>
      <c r="P38">
        <v>1</v>
      </c>
      <c r="Q38">
        <v>9</v>
      </c>
      <c r="R38" s="12">
        <v>0.1111</v>
      </c>
      <c r="S38" s="12">
        <f t="shared" si="1"/>
        <v>0.1</v>
      </c>
      <c r="T38">
        <v>1.48899269104004</v>
      </c>
      <c r="U38">
        <v>1.18563079833984</v>
      </c>
      <c r="V38">
        <v>1.2526934146881099</v>
      </c>
      <c r="W38" s="13">
        <v>6.7062616348266602E-2</v>
      </c>
      <c r="X38">
        <v>0.23629927635192899</v>
      </c>
      <c r="Y38">
        <v>0.23629927635192899</v>
      </c>
      <c r="Z38">
        <v>0.1</v>
      </c>
      <c r="AA38">
        <v>0.8</v>
      </c>
      <c r="AB38">
        <v>0.88888888888888895</v>
      </c>
      <c r="AC38">
        <v>0.84210526315789502</v>
      </c>
      <c r="AD38">
        <v>0.2</v>
      </c>
      <c r="AE38">
        <v>0.7</v>
      </c>
    </row>
    <row r="39" spans="1:31" x14ac:dyDescent="0.15">
      <c r="A39" s="4">
        <v>667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5.22127342224121</v>
      </c>
      <c r="L39" s="7">
        <v>4.2043266296386701</v>
      </c>
      <c r="M39">
        <v>3.2085266113281201</v>
      </c>
      <c r="N39">
        <v>9.0629806518554705</v>
      </c>
      <c r="O39">
        <v>1</v>
      </c>
      <c r="P39">
        <v>1</v>
      </c>
      <c r="Q39">
        <v>11</v>
      </c>
      <c r="R39" s="12">
        <v>9.0899999999999995E-2</v>
      </c>
      <c r="S39" s="12">
        <f t="shared" si="1"/>
        <v>0.1</v>
      </c>
      <c r="T39">
        <v>1.4602069854736299</v>
      </c>
      <c r="U39">
        <v>1.14205169677734</v>
      </c>
      <c r="V39">
        <v>1.21240901947022</v>
      </c>
      <c r="W39" s="13">
        <v>7.0357322692871094E-2</v>
      </c>
      <c r="X39">
        <v>0.247797966003418</v>
      </c>
      <c r="Y39">
        <v>0.247797966003418</v>
      </c>
      <c r="Z39">
        <v>0.1</v>
      </c>
      <c r="AA39">
        <v>1</v>
      </c>
      <c r="AB39">
        <v>0.90909090909090895</v>
      </c>
      <c r="AC39">
        <v>0.952380952380952</v>
      </c>
      <c r="AD39">
        <v>0</v>
      </c>
      <c r="AE39">
        <v>0.9</v>
      </c>
    </row>
    <row r="40" spans="1:31" x14ac:dyDescent="0.15">
      <c r="A40" s="4">
        <v>690</v>
      </c>
      <c r="B40">
        <v>12</v>
      </c>
      <c r="C40">
        <v>8</v>
      </c>
      <c r="D40">
        <v>10</v>
      </c>
      <c r="E40">
        <v>10</v>
      </c>
      <c r="F40">
        <v>10</v>
      </c>
      <c r="G40">
        <v>0</v>
      </c>
      <c r="H40">
        <v>2</v>
      </c>
      <c r="I40">
        <v>8</v>
      </c>
      <c r="J40">
        <v>0.6</v>
      </c>
      <c r="K40">
        <v>5.5918083190918004</v>
      </c>
      <c r="L40" s="7">
        <v>4.0251750946044904</v>
      </c>
      <c r="M40">
        <v>3.1742305755615199</v>
      </c>
      <c r="N40">
        <v>6.7694835662841797</v>
      </c>
      <c r="O40">
        <v>1</v>
      </c>
      <c r="P40">
        <v>1</v>
      </c>
      <c r="Q40">
        <v>10</v>
      </c>
      <c r="R40" s="12">
        <v>0.1</v>
      </c>
      <c r="S40" s="12">
        <f t="shared" si="1"/>
        <v>0.1</v>
      </c>
      <c r="T40">
        <v>1.51364517211914</v>
      </c>
      <c r="U40">
        <v>1.3372325897216799</v>
      </c>
      <c r="V40">
        <v>1.2664613723754901</v>
      </c>
      <c r="W40" s="13">
        <v>7.0771217346191406E-2</v>
      </c>
      <c r="X40">
        <v>0.24718379974365201</v>
      </c>
      <c r="Y40">
        <v>0.24718379974365201</v>
      </c>
      <c r="Z40">
        <v>0.1</v>
      </c>
      <c r="AA40">
        <v>0.9</v>
      </c>
      <c r="AB40">
        <v>0.9</v>
      </c>
      <c r="AC40">
        <v>0.9</v>
      </c>
      <c r="AD40">
        <v>0.1</v>
      </c>
      <c r="AE40">
        <v>0.8</v>
      </c>
    </row>
    <row r="41" spans="1:31" x14ac:dyDescent="0.15">
      <c r="A41" s="4">
        <v>738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5.1780776977539098</v>
      </c>
      <c r="L41" s="7">
        <v>4.5140037536621103</v>
      </c>
      <c r="M41">
        <v>6.2413272857665998</v>
      </c>
      <c r="N41">
        <v>8.5599708557128906</v>
      </c>
      <c r="O41">
        <v>1</v>
      </c>
      <c r="P41">
        <v>1</v>
      </c>
      <c r="Q41">
        <v>11</v>
      </c>
      <c r="R41" s="12">
        <v>9.0899999999999995E-2</v>
      </c>
      <c r="S41" s="12">
        <f t="shared" si="1"/>
        <v>0.1</v>
      </c>
      <c r="T41">
        <v>1.26169586181641</v>
      </c>
      <c r="U41">
        <v>1.1312885284423799</v>
      </c>
      <c r="V41">
        <v>1.04321956634522</v>
      </c>
      <c r="W41" s="13">
        <v>8.8068962097167997E-2</v>
      </c>
      <c r="X41">
        <v>0.21847629547119099</v>
      </c>
      <c r="Y41">
        <v>0.21847629547119099</v>
      </c>
      <c r="Z41">
        <v>0.1</v>
      </c>
      <c r="AA41">
        <v>1</v>
      </c>
      <c r="AB41">
        <v>0.90909090909090895</v>
      </c>
      <c r="AC41">
        <v>0.952380952380952</v>
      </c>
      <c r="AD41">
        <v>0</v>
      </c>
      <c r="AE41">
        <v>0.9</v>
      </c>
    </row>
    <row r="42" spans="1:31" x14ac:dyDescent="0.15">
      <c r="A42" s="4">
        <v>583</v>
      </c>
      <c r="B42">
        <v>11</v>
      </c>
      <c r="C42">
        <v>9</v>
      </c>
      <c r="D42">
        <v>10</v>
      </c>
      <c r="E42">
        <v>10</v>
      </c>
      <c r="F42">
        <v>9</v>
      </c>
      <c r="G42">
        <v>1</v>
      </c>
      <c r="H42">
        <v>2</v>
      </c>
      <c r="I42">
        <v>8</v>
      </c>
      <c r="J42">
        <v>0.55000000000000004</v>
      </c>
      <c r="K42">
        <v>5.8490123748779297</v>
      </c>
      <c r="L42" s="7">
        <v>4.5238380432128897</v>
      </c>
      <c r="M42">
        <v>3.1948013305664098</v>
      </c>
      <c r="N42">
        <v>4.9645767211914098</v>
      </c>
      <c r="O42">
        <v>1</v>
      </c>
      <c r="P42">
        <v>1</v>
      </c>
      <c r="Q42">
        <v>8</v>
      </c>
      <c r="R42" s="12">
        <v>0.125</v>
      </c>
      <c r="S42" s="12">
        <f t="shared" si="1"/>
        <v>0.1</v>
      </c>
      <c r="T42">
        <v>1.30923271179199</v>
      </c>
      <c r="U42">
        <v>1.22052574157715</v>
      </c>
      <c r="V42">
        <v>1.1324498653411901</v>
      </c>
      <c r="W42" s="13">
        <v>8.80758762359619E-2</v>
      </c>
      <c r="X42">
        <v>0.176782846450806</v>
      </c>
      <c r="Y42">
        <v>0.176782846450806</v>
      </c>
      <c r="Z42">
        <v>0.1</v>
      </c>
      <c r="AA42">
        <v>0.7</v>
      </c>
      <c r="AB42">
        <v>0.875</v>
      </c>
      <c r="AC42">
        <v>0.77777777777777801</v>
      </c>
      <c r="AD42">
        <v>0.3</v>
      </c>
      <c r="AE42">
        <v>0.6</v>
      </c>
    </row>
    <row r="43" spans="1:31" x14ac:dyDescent="0.15">
      <c r="A43" s="4">
        <v>175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4.7946834564209002</v>
      </c>
      <c r="L43" s="7">
        <v>4.19866943359375</v>
      </c>
      <c r="M43">
        <v>6.4215850830078098</v>
      </c>
      <c r="N43">
        <v>8.4300422668456996</v>
      </c>
      <c r="O43">
        <v>0</v>
      </c>
      <c r="P43">
        <v>0</v>
      </c>
      <c r="Q43">
        <v>8</v>
      </c>
      <c r="R43" s="12">
        <v>0</v>
      </c>
      <c r="S43" s="12">
        <f t="shared" si="1"/>
        <v>0</v>
      </c>
      <c r="T43">
        <v>1.27755546569824</v>
      </c>
      <c r="U43">
        <v>1.1576099395752</v>
      </c>
      <c r="V43">
        <v>1.06946814060211</v>
      </c>
      <c r="W43" s="13">
        <v>8.8141798973083496E-2</v>
      </c>
      <c r="X43">
        <v>0.20808732509613001</v>
      </c>
      <c r="Y43">
        <v>0.20808732509613001</v>
      </c>
      <c r="Z43">
        <v>0</v>
      </c>
      <c r="AA43">
        <v>0.8</v>
      </c>
      <c r="AB43">
        <v>1</v>
      </c>
      <c r="AC43">
        <v>0.88888888888888895</v>
      </c>
      <c r="AD43">
        <v>0.2</v>
      </c>
      <c r="AE43">
        <v>0.8</v>
      </c>
    </row>
    <row r="44" spans="1:31" x14ac:dyDescent="0.15">
      <c r="A44" s="4">
        <v>114</v>
      </c>
      <c r="B44">
        <v>10</v>
      </c>
      <c r="C44">
        <v>10</v>
      </c>
      <c r="D44">
        <v>10</v>
      </c>
      <c r="E44">
        <v>10</v>
      </c>
      <c r="F44">
        <v>9</v>
      </c>
      <c r="G44">
        <v>1</v>
      </c>
      <c r="H44">
        <v>1</v>
      </c>
      <c r="I44">
        <v>9</v>
      </c>
      <c r="J44">
        <v>0.5</v>
      </c>
      <c r="K44">
        <v>5.3878669738769496</v>
      </c>
      <c r="L44" s="7">
        <v>4.7398757934570304</v>
      </c>
      <c r="M44">
        <v>6.6268539428710902</v>
      </c>
      <c r="N44">
        <v>8.5765495300293004</v>
      </c>
      <c r="O44">
        <v>0</v>
      </c>
      <c r="P44">
        <v>0</v>
      </c>
      <c r="Q44">
        <v>7</v>
      </c>
      <c r="R44" s="12">
        <v>0</v>
      </c>
      <c r="S44" s="12">
        <f t="shared" si="1"/>
        <v>0</v>
      </c>
      <c r="T44">
        <v>1.36931228637695</v>
      </c>
      <c r="U44">
        <v>1.24855613708496</v>
      </c>
      <c r="V44">
        <v>1.15682065486908</v>
      </c>
      <c r="W44" s="13">
        <v>9.1735482215881306E-2</v>
      </c>
      <c r="X44">
        <v>0.21249163150787401</v>
      </c>
      <c r="Y44">
        <v>0.21249163150787401</v>
      </c>
      <c r="Z44">
        <v>0</v>
      </c>
      <c r="AA44">
        <v>0.7</v>
      </c>
      <c r="AB44">
        <v>1</v>
      </c>
      <c r="AC44">
        <v>0.82352941176470595</v>
      </c>
      <c r="AD44">
        <v>0.3</v>
      </c>
      <c r="AE44">
        <v>0.7</v>
      </c>
    </row>
    <row r="45" spans="1:31" x14ac:dyDescent="0.15">
      <c r="A45" s="4">
        <v>657</v>
      </c>
      <c r="B45">
        <v>11</v>
      </c>
      <c r="C45">
        <v>9</v>
      </c>
      <c r="D45">
        <v>10</v>
      </c>
      <c r="E45">
        <v>10</v>
      </c>
      <c r="F45">
        <v>9</v>
      </c>
      <c r="G45">
        <v>1</v>
      </c>
      <c r="H45">
        <v>2</v>
      </c>
      <c r="I45">
        <v>8</v>
      </c>
      <c r="J45">
        <v>0.55000000000000004</v>
      </c>
      <c r="K45">
        <v>6.63751220703125</v>
      </c>
      <c r="L45" s="7">
        <v>5.3869895935058603</v>
      </c>
      <c r="M45">
        <v>4.1660060882568404</v>
      </c>
      <c r="N45">
        <v>4.7264080047607404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1.4264621734619101</v>
      </c>
      <c r="U45">
        <v>1.34857273101807</v>
      </c>
      <c r="V45">
        <v>1.1730268001556401</v>
      </c>
      <c r="W45" s="13">
        <v>0.17554593086242701</v>
      </c>
      <c r="X45">
        <v>0.25343537330627403</v>
      </c>
      <c r="Y45">
        <v>0.25343537330627403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4">
        <v>283</v>
      </c>
      <c r="B46">
        <v>10</v>
      </c>
      <c r="C46">
        <v>10</v>
      </c>
      <c r="D46">
        <v>10</v>
      </c>
      <c r="E46">
        <v>10</v>
      </c>
      <c r="F46">
        <v>9</v>
      </c>
      <c r="G46">
        <v>1</v>
      </c>
      <c r="H46">
        <v>1</v>
      </c>
      <c r="I46">
        <v>9</v>
      </c>
      <c r="J46">
        <v>0.5</v>
      </c>
      <c r="K46">
        <v>6.0948810577392596</v>
      </c>
      <c r="L46" s="7">
        <v>5.9843196868896502</v>
      </c>
      <c r="M46">
        <v>10.5602874755859</v>
      </c>
      <c r="N46">
        <v>6.1899909973144496</v>
      </c>
      <c r="O46">
        <v>0</v>
      </c>
      <c r="P46">
        <v>0</v>
      </c>
      <c r="Q46">
        <v>8</v>
      </c>
      <c r="R46" s="12">
        <v>0</v>
      </c>
      <c r="S46" s="12">
        <f t="shared" si="1"/>
        <v>0</v>
      </c>
      <c r="T46">
        <v>1.2118682861328101</v>
      </c>
      <c r="U46">
        <v>1.2939567565918</v>
      </c>
      <c r="V46">
        <v>0.98129290342330899</v>
      </c>
      <c r="W46" s="13">
        <v>0.31266385316848699</v>
      </c>
      <c r="X46">
        <v>0.23057538270950301</v>
      </c>
      <c r="Y46">
        <v>0.23057538270950301</v>
      </c>
      <c r="Z46">
        <v>0</v>
      </c>
      <c r="AA46">
        <v>0.8</v>
      </c>
      <c r="AB46">
        <v>1</v>
      </c>
      <c r="AC46">
        <v>0.88888888888888895</v>
      </c>
      <c r="AD46">
        <v>0.2</v>
      </c>
      <c r="AE46">
        <v>0.8</v>
      </c>
    </row>
    <row r="47" spans="1:31" x14ac:dyDescent="0.15">
      <c r="A47" s="4">
        <v>775</v>
      </c>
      <c r="B47">
        <v>11</v>
      </c>
      <c r="C47">
        <v>9</v>
      </c>
      <c r="D47">
        <v>10</v>
      </c>
      <c r="E47">
        <v>10</v>
      </c>
      <c r="F47">
        <v>9</v>
      </c>
      <c r="G47">
        <v>1</v>
      </c>
      <c r="H47">
        <v>2</v>
      </c>
      <c r="I47">
        <v>8</v>
      </c>
      <c r="J47">
        <v>0.55000000000000004</v>
      </c>
      <c r="K47">
        <v>6.2577228546142596</v>
      </c>
      <c r="L47" s="7">
        <v>5.6172313690185502</v>
      </c>
      <c r="M47">
        <v>6.2159576416015598</v>
      </c>
      <c r="N47">
        <v>3.9508628845214799</v>
      </c>
      <c r="O47">
        <v>0</v>
      </c>
      <c r="P47">
        <v>0</v>
      </c>
      <c r="Q47">
        <v>9</v>
      </c>
      <c r="R47" s="12">
        <v>0</v>
      </c>
      <c r="S47" s="12">
        <f t="shared" si="1"/>
        <v>0</v>
      </c>
      <c r="T47">
        <v>1.35386085510254</v>
      </c>
      <c r="U47">
        <v>1.36262035369873</v>
      </c>
      <c r="V47">
        <v>1.11497330665588</v>
      </c>
      <c r="W47" s="13">
        <v>0.24764704704284701</v>
      </c>
      <c r="X47">
        <v>0.238887548446655</v>
      </c>
      <c r="Y47">
        <v>0.238887548446655</v>
      </c>
      <c r="Z47">
        <v>0</v>
      </c>
      <c r="AA47">
        <v>0.9</v>
      </c>
      <c r="AB47">
        <v>1</v>
      </c>
      <c r="AC47">
        <v>0.94736842105263197</v>
      </c>
      <c r="AD47">
        <v>0.1</v>
      </c>
      <c r="AE47">
        <v>0.9</v>
      </c>
    </row>
    <row r="48" spans="1:31" x14ac:dyDescent="0.15">
      <c r="A48" s="4">
        <v>54</v>
      </c>
      <c r="B48">
        <v>9</v>
      </c>
      <c r="C48">
        <v>11</v>
      </c>
      <c r="D48">
        <v>10</v>
      </c>
      <c r="E48">
        <v>10</v>
      </c>
      <c r="F48">
        <v>8</v>
      </c>
      <c r="G48">
        <v>2</v>
      </c>
      <c r="H48">
        <v>1</v>
      </c>
      <c r="I48">
        <v>9</v>
      </c>
      <c r="J48">
        <v>0.45</v>
      </c>
      <c r="K48">
        <v>6.2606983184814498</v>
      </c>
      <c r="L48" s="7">
        <v>5.9362640380859402</v>
      </c>
      <c r="M48">
        <v>9.4991874694824201</v>
      </c>
      <c r="N48">
        <v>7.20314598083496</v>
      </c>
      <c r="O48">
        <v>0</v>
      </c>
      <c r="P48">
        <v>0</v>
      </c>
      <c r="Q48">
        <v>6</v>
      </c>
      <c r="R48" s="12">
        <v>0</v>
      </c>
      <c r="S48" s="12">
        <f t="shared" si="1"/>
        <v>0</v>
      </c>
      <c r="T48">
        <v>0.99372100830078103</v>
      </c>
      <c r="U48">
        <v>1.0361270904541</v>
      </c>
      <c r="V48">
        <v>0.86705189943313599</v>
      </c>
      <c r="W48" s="13">
        <v>0.16907519102096599</v>
      </c>
      <c r="X48">
        <v>0.12666910886764501</v>
      </c>
      <c r="Y48">
        <v>0.12666910886764501</v>
      </c>
      <c r="Z48">
        <v>0</v>
      </c>
      <c r="AA48">
        <v>0.6</v>
      </c>
      <c r="AB48">
        <v>1</v>
      </c>
      <c r="AC48">
        <v>0.75</v>
      </c>
      <c r="AD48">
        <v>0.4</v>
      </c>
      <c r="AE48">
        <v>0.6</v>
      </c>
    </row>
    <row r="49" spans="1:31" x14ac:dyDescent="0.15">
      <c r="A49" s="4">
        <v>975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5.9835968017578098</v>
      </c>
      <c r="L49" s="7">
        <v>5.1374645233154297</v>
      </c>
      <c r="M49">
        <v>5.5081539154052699</v>
      </c>
      <c r="N49">
        <v>8.8732242584228498</v>
      </c>
      <c r="O49">
        <v>1</v>
      </c>
      <c r="P49">
        <v>1</v>
      </c>
      <c r="Q49">
        <v>11</v>
      </c>
      <c r="R49" s="12">
        <v>9.0899999999999995E-2</v>
      </c>
      <c r="S49" s="12">
        <f t="shared" si="1"/>
        <v>0.1</v>
      </c>
      <c r="T49">
        <v>1.5258693695068399</v>
      </c>
      <c r="U49">
        <v>1.3324146270752</v>
      </c>
      <c r="V49">
        <v>1.2329286336898799</v>
      </c>
      <c r="W49" s="13">
        <v>9.94859933853149E-2</v>
      </c>
      <c r="X49">
        <v>0.29294073581695601</v>
      </c>
      <c r="Y49">
        <v>0.29294073581695601</v>
      </c>
      <c r="Z49">
        <v>0.1</v>
      </c>
      <c r="AA49">
        <v>1</v>
      </c>
      <c r="AB49">
        <v>0.90909090909090895</v>
      </c>
      <c r="AC49">
        <v>0.952380952380952</v>
      </c>
      <c r="AD49">
        <v>0</v>
      </c>
      <c r="AE49">
        <v>0.9</v>
      </c>
    </row>
    <row r="50" spans="1:31" x14ac:dyDescent="0.15">
      <c r="A50" s="4">
        <v>207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5.5835914611816397</v>
      </c>
      <c r="L50" s="7">
        <v>5.3536224365234402</v>
      </c>
      <c r="M50">
        <v>9.2011451721191406</v>
      </c>
      <c r="N50">
        <v>6.5746974945068404</v>
      </c>
      <c r="O50">
        <v>0</v>
      </c>
      <c r="P50">
        <v>0</v>
      </c>
      <c r="Q50">
        <v>6</v>
      </c>
      <c r="R50" s="12">
        <v>0</v>
      </c>
      <c r="S50" s="12">
        <f t="shared" si="1"/>
        <v>0</v>
      </c>
      <c r="T50">
        <v>1.1994609832763701</v>
      </c>
      <c r="U50">
        <v>1.25275802612305</v>
      </c>
      <c r="V50">
        <v>0.99065935611724898</v>
      </c>
      <c r="W50" s="13">
        <v>0.26209867000579801</v>
      </c>
      <c r="X50">
        <v>0.20880162715911901</v>
      </c>
      <c r="Y50">
        <v>0.20880162715911901</v>
      </c>
      <c r="Z50">
        <v>0</v>
      </c>
      <c r="AA50">
        <v>0.6</v>
      </c>
      <c r="AB50">
        <v>1</v>
      </c>
      <c r="AC50">
        <v>0.75</v>
      </c>
      <c r="AD50">
        <v>0.4</v>
      </c>
      <c r="AE50">
        <v>0.6</v>
      </c>
    </row>
    <row r="51" spans="1:31" s="1" customFormat="1" x14ac:dyDescent="0.15">
      <c r="A51" s="4">
        <v>301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5.7841529846191397</v>
      </c>
      <c r="L51" s="7">
        <v>5.5731964111328098</v>
      </c>
      <c r="M51">
        <v>9.7125816345214808</v>
      </c>
      <c r="N51">
        <v>6.7088909149169904</v>
      </c>
      <c r="O51">
        <v>0</v>
      </c>
      <c r="P51">
        <v>0</v>
      </c>
      <c r="Q51">
        <v>7</v>
      </c>
      <c r="R51" s="12">
        <v>0</v>
      </c>
      <c r="S51" s="12">
        <f t="shared" si="1"/>
        <v>0</v>
      </c>
      <c r="T51">
        <v>1.3871974945068399</v>
      </c>
      <c r="U51">
        <v>1.4548168182373</v>
      </c>
      <c r="V51">
        <v>1.1418998241424601</v>
      </c>
      <c r="W51" s="13">
        <v>0.31291699409484902</v>
      </c>
      <c r="X51">
        <v>0.24529767036437999</v>
      </c>
      <c r="Y51">
        <v>0.24529767036437999</v>
      </c>
      <c r="Z51">
        <v>0</v>
      </c>
      <c r="AA51">
        <v>0.7</v>
      </c>
      <c r="AB51">
        <v>1</v>
      </c>
      <c r="AC51">
        <v>0.82352941176470595</v>
      </c>
      <c r="AD51">
        <v>0.3</v>
      </c>
      <c r="AE51">
        <v>0.7</v>
      </c>
    </row>
    <row r="52" spans="1:31" x14ac:dyDescent="0.15">
      <c r="A52" s="5">
        <v>118</v>
      </c>
      <c r="B52" s="1">
        <v>10</v>
      </c>
      <c r="C52" s="1">
        <v>10</v>
      </c>
      <c r="D52" s="1">
        <v>10</v>
      </c>
      <c r="E52" s="1">
        <v>10</v>
      </c>
      <c r="F52" s="1">
        <v>9</v>
      </c>
      <c r="G52" s="1">
        <v>1</v>
      </c>
      <c r="H52" s="1">
        <v>1</v>
      </c>
      <c r="I52" s="1">
        <v>9</v>
      </c>
      <c r="J52" s="1">
        <v>0.5</v>
      </c>
      <c r="K52" s="1">
        <v>6.3139915466308603</v>
      </c>
      <c r="L52" s="1">
        <v>5.6860446929931596</v>
      </c>
      <c r="M52" s="1">
        <v>7.8103752136230504</v>
      </c>
      <c r="N52" s="1">
        <v>8.6398506164550799</v>
      </c>
      <c r="O52" s="1">
        <v>0</v>
      </c>
      <c r="P52" s="1">
        <v>0</v>
      </c>
      <c r="Q52" s="1">
        <v>9</v>
      </c>
      <c r="R52" s="14">
        <v>0</v>
      </c>
      <c r="S52" s="14">
        <f t="shared" si="1"/>
        <v>0</v>
      </c>
      <c r="T52" s="1">
        <v>1.3009033203125</v>
      </c>
      <c r="U52" s="1">
        <v>1.2336368560791</v>
      </c>
      <c r="V52" s="1">
        <v>1.07767033576965</v>
      </c>
      <c r="W52" s="1">
        <v>0.15596652030944799</v>
      </c>
      <c r="X52" s="1">
        <v>0.22323298454284701</v>
      </c>
      <c r="Y52" s="1">
        <v>0.22323298454284701</v>
      </c>
      <c r="Z52" s="1">
        <v>0</v>
      </c>
      <c r="AA52" s="1">
        <v>0.9</v>
      </c>
      <c r="AB52" s="1">
        <v>1</v>
      </c>
      <c r="AC52" s="1">
        <v>0.94736842105263197</v>
      </c>
      <c r="AD52" s="1">
        <v>0.1</v>
      </c>
      <c r="AE52" s="1">
        <v>0.9</v>
      </c>
    </row>
    <row r="53" spans="1:31" x14ac:dyDescent="0.15">
      <c r="A53" s="5">
        <v>276</v>
      </c>
      <c r="B53" s="1">
        <v>12</v>
      </c>
      <c r="C53" s="1">
        <v>8</v>
      </c>
      <c r="D53" s="1">
        <v>10</v>
      </c>
      <c r="E53" s="1">
        <v>10</v>
      </c>
      <c r="F53" s="1">
        <v>10</v>
      </c>
      <c r="G53" s="1">
        <v>0</v>
      </c>
      <c r="H53" s="1">
        <v>2</v>
      </c>
      <c r="I53" s="1">
        <v>8</v>
      </c>
      <c r="J53" s="1">
        <v>0.6</v>
      </c>
      <c r="K53" s="1">
        <v>6.4583759307861301</v>
      </c>
      <c r="L53" s="1">
        <v>5.8054771423339799</v>
      </c>
      <c r="M53" s="1">
        <v>6.7355289459228498</v>
      </c>
      <c r="N53" s="1">
        <v>4.4270381927490199</v>
      </c>
      <c r="O53" s="1">
        <v>0</v>
      </c>
      <c r="P53" s="1">
        <v>0</v>
      </c>
      <c r="Q53" s="1">
        <v>10</v>
      </c>
      <c r="R53" s="14">
        <v>0</v>
      </c>
      <c r="S53" s="14">
        <f t="shared" si="1"/>
        <v>0</v>
      </c>
      <c r="T53" s="1">
        <v>1.47182464599609</v>
      </c>
      <c r="U53" s="1">
        <v>1.5375003814697299</v>
      </c>
      <c r="V53" s="1">
        <v>1.22710156440735</v>
      </c>
      <c r="W53" s="1">
        <v>0.31039881706237799</v>
      </c>
      <c r="X53" s="1">
        <v>0.24472308158874501</v>
      </c>
      <c r="Y53" s="1">
        <v>0.24472308158874501</v>
      </c>
      <c r="Z53" s="1">
        <v>0</v>
      </c>
      <c r="AA53" s="1">
        <v>1</v>
      </c>
      <c r="AB53" s="1">
        <v>1</v>
      </c>
      <c r="AC53" s="1">
        <v>1</v>
      </c>
      <c r="AD53" s="1">
        <v>0</v>
      </c>
      <c r="AE53" s="1">
        <v>1</v>
      </c>
    </row>
    <row r="54" spans="1:31" x14ac:dyDescent="0.15">
      <c r="A54" s="4">
        <v>122</v>
      </c>
      <c r="B54">
        <v>10</v>
      </c>
      <c r="C54">
        <v>10</v>
      </c>
      <c r="D54">
        <v>10</v>
      </c>
      <c r="E54">
        <v>10</v>
      </c>
      <c r="F54">
        <v>9</v>
      </c>
      <c r="G54">
        <v>1</v>
      </c>
      <c r="H54">
        <v>1</v>
      </c>
      <c r="I54">
        <v>9</v>
      </c>
      <c r="J54">
        <v>0.5</v>
      </c>
      <c r="K54">
        <v>5.2604942321777299</v>
      </c>
      <c r="L54" s="7">
        <v>5.2048263549804696</v>
      </c>
      <c r="M54">
        <v>10.0736446380615</v>
      </c>
      <c r="N54">
        <v>5.9664535522460902</v>
      </c>
      <c r="O54">
        <v>0</v>
      </c>
      <c r="P54">
        <v>0</v>
      </c>
      <c r="Q54">
        <v>6</v>
      </c>
      <c r="R54" s="12">
        <v>0</v>
      </c>
      <c r="S54" s="12">
        <f t="shared" si="1"/>
        <v>0</v>
      </c>
      <c r="T54">
        <v>1.0759696960449201</v>
      </c>
      <c r="U54">
        <v>1.1248531341552701</v>
      </c>
      <c r="V54">
        <v>0.89975929260253895</v>
      </c>
      <c r="W54" s="13">
        <v>0.22509384155273399</v>
      </c>
      <c r="X54">
        <v>0.17621040344238301</v>
      </c>
      <c r="Y54">
        <v>0.17621040344238301</v>
      </c>
      <c r="Z54">
        <v>0</v>
      </c>
      <c r="AA54">
        <v>0.6</v>
      </c>
      <c r="AB54">
        <v>1</v>
      </c>
      <c r="AC54">
        <v>0.75</v>
      </c>
      <c r="AD54">
        <v>0.4</v>
      </c>
      <c r="AE54">
        <v>0.6</v>
      </c>
    </row>
    <row r="55" spans="1:31" x14ac:dyDescent="0.15">
      <c r="A55" s="4">
        <v>531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6.2345657348632804</v>
      </c>
      <c r="L55" s="7">
        <v>5.6386547088623002</v>
      </c>
      <c r="M55">
        <v>7.9614295959472701</v>
      </c>
      <c r="N55">
        <v>8.5399875640869105</v>
      </c>
      <c r="O55">
        <v>0</v>
      </c>
      <c r="P55">
        <v>0</v>
      </c>
      <c r="Q55">
        <v>10</v>
      </c>
      <c r="R55" s="12">
        <v>0</v>
      </c>
      <c r="S55" s="12">
        <f t="shared" si="1"/>
        <v>0</v>
      </c>
      <c r="T55">
        <v>1.4909801483154299</v>
      </c>
      <c r="U55">
        <v>1.4201698303222701</v>
      </c>
      <c r="V55">
        <v>1.1922562122345</v>
      </c>
      <c r="W55" s="13">
        <v>0.227913618087769</v>
      </c>
      <c r="X55">
        <v>0.29872393608093301</v>
      </c>
      <c r="Y55">
        <v>0.29872393608093301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1</v>
      </c>
    </row>
    <row r="56" spans="1:31" x14ac:dyDescent="0.15">
      <c r="A56" s="5">
        <v>392</v>
      </c>
      <c r="B56" s="1">
        <v>11</v>
      </c>
      <c r="C56" s="1">
        <v>9</v>
      </c>
      <c r="D56" s="1">
        <v>10</v>
      </c>
      <c r="E56" s="1">
        <v>10</v>
      </c>
      <c r="F56" s="1">
        <v>9</v>
      </c>
      <c r="G56" s="1">
        <v>1</v>
      </c>
      <c r="H56" s="1">
        <v>2</v>
      </c>
      <c r="I56" s="1">
        <v>8</v>
      </c>
      <c r="J56" s="1">
        <v>0.55000000000000004</v>
      </c>
      <c r="K56" s="1">
        <v>5.8897361755371103</v>
      </c>
      <c r="L56" s="1">
        <v>5.5678577423095703</v>
      </c>
      <c r="M56" s="1">
        <v>7.26763916015625</v>
      </c>
      <c r="N56" s="1">
        <v>3.7341194152832</v>
      </c>
      <c r="O56" s="1">
        <v>0</v>
      </c>
      <c r="P56" s="1">
        <v>0</v>
      </c>
      <c r="Q56" s="1">
        <v>7</v>
      </c>
      <c r="R56" s="14">
        <v>0</v>
      </c>
      <c r="S56" s="14">
        <f t="shared" si="1"/>
        <v>0</v>
      </c>
      <c r="T56" s="1">
        <v>1.2469387054443399</v>
      </c>
      <c r="U56" s="1">
        <v>1.2971076965332</v>
      </c>
      <c r="V56" s="1">
        <v>1.0210936069488501</v>
      </c>
      <c r="W56" s="1">
        <v>0.27601408958435097</v>
      </c>
      <c r="X56" s="1">
        <v>0.22584509849548301</v>
      </c>
      <c r="Y56" s="1">
        <v>0.22584509849548301</v>
      </c>
      <c r="Z56" s="1">
        <v>0</v>
      </c>
      <c r="AA56" s="1">
        <v>0.7</v>
      </c>
      <c r="AB56" s="1">
        <v>1</v>
      </c>
      <c r="AC56" s="1">
        <v>0.82352941176470595</v>
      </c>
      <c r="AD56" s="1">
        <v>0.3</v>
      </c>
      <c r="AE56" s="1">
        <v>0.7</v>
      </c>
    </row>
    <row r="57" spans="1:31" x14ac:dyDescent="0.15">
      <c r="L57" s="8">
        <f>AVERAGE(L2:L56)</f>
        <v>4.3245630090886893</v>
      </c>
      <c r="W57" s="15">
        <f t="shared" ref="W57:AE57" si="2">AVERAGE(W2:W56)</f>
        <v>8.5142623294483535E-2</v>
      </c>
      <c r="Z57" s="9">
        <f t="shared" si="2"/>
        <v>8.3636363636363634E-2</v>
      </c>
      <c r="AA57" s="9">
        <f t="shared" si="2"/>
        <v>0.77636363636363637</v>
      </c>
      <c r="AB57" s="9">
        <f t="shared" si="2"/>
        <v>0.91191132100222994</v>
      </c>
      <c r="AC57" s="9">
        <f t="shared" si="2"/>
        <v>0.82345999092691979</v>
      </c>
      <c r="AD57" s="9">
        <f t="shared" si="2"/>
        <v>0.22363636363636366</v>
      </c>
      <c r="AE57" s="9">
        <f t="shared" si="2"/>
        <v>0.69272727272727275</v>
      </c>
    </row>
    <row r="58" spans="1:31" x14ac:dyDescent="0.15">
      <c r="L58" s="8">
        <f>MAX(L2:L56)</f>
        <v>5.9843196868896502</v>
      </c>
      <c r="W58" s="15">
        <f t="shared" ref="W58:AE58" si="3">MAX(W2:W56)</f>
        <v>0.31291699409484902</v>
      </c>
      <c r="Z58" s="9">
        <f t="shared" si="3"/>
        <v>0.3</v>
      </c>
      <c r="AA58" s="9">
        <f t="shared" si="3"/>
        <v>1</v>
      </c>
      <c r="AB58" s="9">
        <f t="shared" si="3"/>
        <v>1</v>
      </c>
      <c r="AC58" s="9">
        <f t="shared" si="3"/>
        <v>1</v>
      </c>
      <c r="AD58" s="9">
        <f t="shared" si="3"/>
        <v>0.8</v>
      </c>
      <c r="AE58" s="9">
        <f t="shared" si="3"/>
        <v>1</v>
      </c>
    </row>
    <row r="59" spans="1:31" x14ac:dyDescent="0.15">
      <c r="L59" s="8">
        <f>MIN(L2:L56)</f>
        <v>2.8572978973388699</v>
      </c>
      <c r="W59" s="15">
        <f t="shared" ref="W59:AE59" si="4">MIN(W2:W56)</f>
        <v>9.9527835845947309E-4</v>
      </c>
      <c r="Z59" s="9">
        <f t="shared" si="4"/>
        <v>0</v>
      </c>
      <c r="AA59" s="9">
        <f t="shared" si="4"/>
        <v>0.2</v>
      </c>
      <c r="AB59" s="9">
        <f t="shared" si="4"/>
        <v>0.75</v>
      </c>
      <c r="AC59" s="9">
        <f t="shared" si="4"/>
        <v>0.33333333333333298</v>
      </c>
      <c r="AD59" s="9">
        <f t="shared" si="4"/>
        <v>0</v>
      </c>
      <c r="AE59" s="9">
        <f t="shared" si="4"/>
        <v>0.2</v>
      </c>
    </row>
    <row r="60" spans="1:31" x14ac:dyDescent="0.15">
      <c r="L60" s="7"/>
      <c r="W60" s="13"/>
    </row>
    <row r="61" spans="1:31" x14ac:dyDescent="0.15">
      <c r="K61">
        <v>31</v>
      </c>
      <c r="W61" s="13"/>
    </row>
    <row r="62" spans="1:31" x14ac:dyDescent="0.15">
      <c r="W62" s="13"/>
    </row>
    <row r="63" spans="1:31" x14ac:dyDescent="0.15">
      <c r="K63">
        <v>0.161</v>
      </c>
      <c r="W63" s="13"/>
    </row>
    <row r="64" spans="1:31" x14ac:dyDescent="0.15">
      <c r="W64" s="13"/>
    </row>
    <row r="65" spans="11:23" x14ac:dyDescent="0.15">
      <c r="K65" s="9" t="s">
        <v>10</v>
      </c>
      <c r="L65" s="9" t="s">
        <v>33</v>
      </c>
      <c r="N65" s="9" t="s">
        <v>123</v>
      </c>
      <c r="O65" s="9" t="s">
        <v>126</v>
      </c>
      <c r="P65" s="9" t="s">
        <v>66</v>
      </c>
      <c r="Q65" s="9"/>
      <c r="R65" s="9"/>
      <c r="S65" s="9"/>
      <c r="W65" s="13"/>
    </row>
    <row r="66" spans="11:23" x14ac:dyDescent="0.15">
      <c r="K66" s="9"/>
      <c r="L66" s="9"/>
      <c r="M66" s="9"/>
      <c r="P66" s="9">
        <v>0.2</v>
      </c>
      <c r="Q66" s="9">
        <v>-400</v>
      </c>
      <c r="R66" s="9">
        <v>1600</v>
      </c>
      <c r="S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>
        <v>1</v>
      </c>
      <c r="P67" s="9">
        <v>0.4</v>
      </c>
      <c r="Q67" s="9">
        <v>-800</v>
      </c>
      <c r="R67" s="9">
        <v>1200</v>
      </c>
      <c r="S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>
        <v>2</v>
      </c>
      <c r="P68" s="9">
        <v>0.45</v>
      </c>
      <c r="Q68" s="9">
        <v>-900</v>
      </c>
      <c r="R68" s="9">
        <v>1100</v>
      </c>
      <c r="S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M69" s="9">
        <v>3</v>
      </c>
      <c r="P69" s="9">
        <v>0.49</v>
      </c>
      <c r="Q69" s="9">
        <v>-980</v>
      </c>
      <c r="R69" s="9">
        <v>1020</v>
      </c>
      <c r="S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4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M71" s="9">
        <v>7</v>
      </c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M72" s="9">
        <v>11</v>
      </c>
      <c r="Q72">
        <v>3.605</v>
      </c>
      <c r="W72" s="13"/>
    </row>
    <row r="73" spans="11:23" x14ac:dyDescent="0.15">
      <c r="K73" s="9" t="s">
        <v>40</v>
      </c>
      <c r="L73" s="9">
        <f>COUNTIF(L2:L56,"&lt;2.479")-COUNTIF(L2:L56,"&lt;2.318")</f>
        <v>0</v>
      </c>
      <c r="M73" s="9">
        <v>14</v>
      </c>
      <c r="Q73">
        <v>3.8460000000000001</v>
      </c>
      <c r="W73" s="13"/>
    </row>
    <row r="74" spans="11:23" x14ac:dyDescent="0.15">
      <c r="K74" s="9" t="s">
        <v>41</v>
      </c>
      <c r="L74" s="9">
        <f>COUNTIF(L2:L56,"&lt;2.64")-COUNTIF(L2:L56,"&lt;2.479")</f>
        <v>0</v>
      </c>
      <c r="M74" s="9">
        <v>16</v>
      </c>
    </row>
    <row r="75" spans="11:23" x14ac:dyDescent="0.15">
      <c r="K75" s="9" t="s">
        <v>42</v>
      </c>
      <c r="L75" s="9">
        <f>COUNTIF(L2:L56,"&lt;2.801")-COUNTIF(L2:L56,"&lt;2.64")</f>
        <v>0</v>
      </c>
      <c r="M75" s="9">
        <v>14</v>
      </c>
      <c r="W75" s="13"/>
    </row>
    <row r="76" spans="11:23" s="20" customFormat="1" x14ac:dyDescent="0.15">
      <c r="K76" s="23" t="s">
        <v>43</v>
      </c>
      <c r="L76" s="23">
        <f>COUNTIF(L2:L56,"&lt;2.962")-COUNTIF(L2:L56,"&lt;2.801")</f>
        <v>2</v>
      </c>
      <c r="M76" s="23">
        <v>11</v>
      </c>
    </row>
    <row r="77" spans="11:23" x14ac:dyDescent="0.15">
      <c r="K77" s="9" t="s">
        <v>44</v>
      </c>
      <c r="L77" s="9">
        <f>COUNTIF(L2:L56,"&lt;3.123")-COUNTIF(L2:L56,"&lt;2.962")</f>
        <v>2</v>
      </c>
      <c r="M77" s="9">
        <v>7</v>
      </c>
      <c r="W77" s="13"/>
    </row>
    <row r="78" spans="11:23" x14ac:dyDescent="0.15">
      <c r="K78" s="9" t="s">
        <v>45</v>
      </c>
      <c r="L78" s="9">
        <f>COUNTIF(L2:L56,"&lt;3.284")-COUNTIF(L2:L56,"&lt;3.123")</f>
        <v>1</v>
      </c>
      <c r="M78" s="9">
        <v>4</v>
      </c>
    </row>
    <row r="79" spans="11:23" x14ac:dyDescent="0.15">
      <c r="K79" s="9" t="s">
        <v>46</v>
      </c>
      <c r="L79" s="9">
        <f>COUNTIF(L2:L56,"&lt;3.445")-COUNTIF(L2:L56,"&lt;3.284")</f>
        <v>5</v>
      </c>
      <c r="M79" s="9">
        <v>3</v>
      </c>
    </row>
    <row r="80" spans="11:23" x14ac:dyDescent="0.15">
      <c r="K80" s="9" t="s">
        <v>47</v>
      </c>
      <c r="L80" s="9">
        <f>COUNTIF(L2:L56,"&lt;3.606")-COUNTIF(L2:L56,"&lt;3.445")</f>
        <v>0</v>
      </c>
      <c r="M80" s="9">
        <v>2</v>
      </c>
    </row>
    <row r="81" spans="11:23" x14ac:dyDescent="0.15">
      <c r="K81" s="9" t="s">
        <v>48</v>
      </c>
      <c r="L81" s="9">
        <f>COUNTIF(L2:L56,"&lt;3.767")-COUNTIF(L2:L56,"&lt;3.606")</f>
        <v>0</v>
      </c>
      <c r="M81" s="9">
        <v>1</v>
      </c>
    </row>
    <row r="82" spans="11:23" x14ac:dyDescent="0.15">
      <c r="K82" s="9" t="s">
        <v>49</v>
      </c>
      <c r="L82" s="9">
        <f>COUNTIF(L2:L56,"&lt;3.928")-COUNTIF(L2:L56,"&lt;3.767")</f>
        <v>8</v>
      </c>
      <c r="M82" s="9">
        <v>2</v>
      </c>
    </row>
    <row r="83" spans="11:23" x14ac:dyDescent="0.15">
      <c r="K83" s="9" t="s">
        <v>50</v>
      </c>
      <c r="L83" s="9">
        <f>COUNTIF(L2:L56,"&lt;4.089")-COUNTIF(L2:L56,"&lt;3.928")</f>
        <v>7</v>
      </c>
      <c r="M83" s="9">
        <v>3</v>
      </c>
    </row>
    <row r="84" spans="11:23" x14ac:dyDescent="0.15">
      <c r="K84" s="9" t="s">
        <v>51</v>
      </c>
      <c r="L84" s="9">
        <f>COUNTIF(L2:L56,"&lt;4.25")-COUNTIF(L2:L56,"&lt;4.089")</f>
        <v>7</v>
      </c>
      <c r="M84" s="9">
        <v>4</v>
      </c>
    </row>
    <row r="85" spans="11:23" x14ac:dyDescent="0.15">
      <c r="K85" s="9" t="s">
        <v>52</v>
      </c>
      <c r="L85" s="9">
        <f>COUNTIF(L2:L56,"&lt;4.411")-COUNTIF(L2:L56,"&lt;4.25")</f>
        <v>0</v>
      </c>
      <c r="M85" s="9">
        <v>7</v>
      </c>
    </row>
    <row r="86" spans="11:23" x14ac:dyDescent="0.15">
      <c r="K86" s="9" t="s">
        <v>53</v>
      </c>
      <c r="L86" s="9">
        <f>COUNTIF(L2:L56,"&lt;4.572")-COUNTIF(L2:L56,"&lt;4.411")</f>
        <v>4</v>
      </c>
      <c r="M86" s="9">
        <v>11</v>
      </c>
    </row>
    <row r="87" spans="11:23" x14ac:dyDescent="0.15">
      <c r="K87" s="9" t="s">
        <v>54</v>
      </c>
      <c r="L87" s="9">
        <f>COUNTIF(L2:L56,"&lt;4.733")-COUNTIF(L2:L56,"&lt;4.572")</f>
        <v>2</v>
      </c>
      <c r="M87" s="9">
        <v>14</v>
      </c>
      <c r="W87" s="13"/>
    </row>
    <row r="88" spans="11:23" x14ac:dyDescent="0.15">
      <c r="K88" s="9" t="s">
        <v>55</v>
      </c>
      <c r="L88" s="9">
        <f>COUNTIF(L2:L56,"&lt;4.894")-COUNTIF(L2:L56,"&lt;4.733")</f>
        <v>4</v>
      </c>
      <c r="M88" s="9">
        <v>16</v>
      </c>
      <c r="W88" s="13"/>
    </row>
    <row r="89" spans="11:23" x14ac:dyDescent="0.15">
      <c r="K89" s="9" t="s">
        <v>56</v>
      </c>
      <c r="L89" s="9">
        <f>COUNTIF(L2:L56,"&lt;5.055")-COUNTIF(L2:L56,"&lt;4.894")</f>
        <v>1</v>
      </c>
      <c r="M89" s="9">
        <v>14</v>
      </c>
      <c r="W89" s="13"/>
    </row>
    <row r="90" spans="11:23" x14ac:dyDescent="0.15">
      <c r="K90" s="9" t="s">
        <v>57</v>
      </c>
      <c r="L90" s="9">
        <f>COUNTIF(L2:L56,"&lt;5.216")-COUNTIF(L2:L56,"&lt;5.055")</f>
        <v>2</v>
      </c>
      <c r="M90" s="9">
        <v>11</v>
      </c>
      <c r="W90" s="13"/>
    </row>
    <row r="91" spans="11:23" x14ac:dyDescent="0.15">
      <c r="K91" s="9" t="s">
        <v>58</v>
      </c>
      <c r="L91" s="9">
        <f>COUNTIF(L2:L56,"&lt;5.377")-COUNTIF(L2:L56,"&lt;5.216")</f>
        <v>1</v>
      </c>
      <c r="M91" s="9">
        <v>7</v>
      </c>
      <c r="W91" s="13"/>
    </row>
    <row r="92" spans="11:23" x14ac:dyDescent="0.15">
      <c r="K92" s="9" t="s">
        <v>59</v>
      </c>
      <c r="L92" s="9">
        <f>COUNTIF(L2:L56,"&lt;5.538")-COUNTIF(L2:L56,"&lt;5.377")</f>
        <v>1</v>
      </c>
      <c r="M92" s="9">
        <v>4</v>
      </c>
      <c r="W92" s="13"/>
    </row>
    <row r="93" spans="11:23" x14ac:dyDescent="0.15">
      <c r="K93" s="9" t="s">
        <v>60</v>
      </c>
      <c r="L93" s="9">
        <f>COUNTIF(L2:L56,"&lt;5.699")-COUNTIF(L2:L56,"&lt;5.538")</f>
        <v>5</v>
      </c>
      <c r="M93" s="9">
        <v>3</v>
      </c>
      <c r="W93" s="13"/>
    </row>
    <row r="94" spans="11:23" x14ac:dyDescent="0.15">
      <c r="K94" s="9" t="s">
        <v>61</v>
      </c>
      <c r="L94" s="9">
        <f>COUNTIF(L2:L56,"&lt;5.86")-COUNTIF(L2:L56,"&lt;5.699")</f>
        <v>1</v>
      </c>
      <c r="M94" s="9">
        <v>2</v>
      </c>
      <c r="W94" s="13"/>
    </row>
    <row r="95" spans="11:23" x14ac:dyDescent="0.15">
      <c r="K95" s="9" t="s">
        <v>62</v>
      </c>
      <c r="L95" s="9">
        <f>COUNTIF(L2:L56,"&lt;6.021")-COUNTIF(L2:L56,"&lt;5.86")</f>
        <v>2</v>
      </c>
      <c r="M95" s="9">
        <v>1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N97">
        <v>2.8929999999999998</v>
      </c>
      <c r="O97">
        <v>8.5000000000000006E-2</v>
      </c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N98">
        <v>3.8130000000000002</v>
      </c>
      <c r="O98">
        <v>0.11899999999999999</v>
      </c>
      <c r="W98" s="13"/>
    </row>
    <row r="99" spans="11:23" x14ac:dyDescent="0.15">
      <c r="N99">
        <v>4.3250000000000002</v>
      </c>
      <c r="O99">
        <v>0.157</v>
      </c>
    </row>
  </sheetData>
  <phoneticPr fontId="5" type="noConversion"/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E95"/>
  <sheetViews>
    <sheetView topLeftCell="H34" workbookViewId="0">
      <selection activeCell="P61" sqref="P61:S65"/>
    </sheetView>
  </sheetViews>
  <sheetFormatPr defaultColWidth="8.875" defaultRowHeight="13.5" x14ac:dyDescent="0.15"/>
  <cols>
    <col min="11" max="12" width="19.25" customWidth="1"/>
    <col min="13" max="14" width="12.875"/>
    <col min="20" max="22" width="12.875"/>
    <col min="23" max="23" width="20.2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999</v>
      </c>
      <c r="B2">
        <v>12</v>
      </c>
      <c r="C2">
        <v>8</v>
      </c>
      <c r="D2">
        <v>10</v>
      </c>
      <c r="E2">
        <v>10</v>
      </c>
      <c r="F2">
        <v>10</v>
      </c>
      <c r="G2">
        <v>0</v>
      </c>
      <c r="H2">
        <v>2</v>
      </c>
      <c r="I2">
        <v>8</v>
      </c>
      <c r="J2">
        <v>0.6</v>
      </c>
      <c r="K2">
        <v>5.1169872283935502</v>
      </c>
      <c r="L2" s="7">
        <v>3.7786159515380899</v>
      </c>
      <c r="M2">
        <v>2.85170173645019</v>
      </c>
      <c r="N2">
        <v>5.5332183837890598</v>
      </c>
      <c r="O2">
        <v>1</v>
      </c>
      <c r="P2">
        <v>1</v>
      </c>
      <c r="Q2">
        <v>10</v>
      </c>
      <c r="R2" s="12">
        <v>0.1</v>
      </c>
      <c r="S2" s="12">
        <f t="shared" ref="S2:S12" si="0">O2/E2</f>
        <v>0.1</v>
      </c>
      <c r="T2">
        <v>1.6485137939453101</v>
      </c>
      <c r="U2">
        <v>1.45768547058105</v>
      </c>
      <c r="V2">
        <v>1.37010073661804</v>
      </c>
      <c r="W2" s="13">
        <v>8.7584733963012695E-2</v>
      </c>
      <c r="X2">
        <v>0.27841305732727101</v>
      </c>
      <c r="Y2">
        <v>0.27841305732727101</v>
      </c>
      <c r="Z2">
        <v>0.1</v>
      </c>
      <c r="AA2">
        <v>0.9</v>
      </c>
      <c r="AB2">
        <v>0.9</v>
      </c>
      <c r="AC2">
        <v>0.9</v>
      </c>
      <c r="AD2">
        <v>0.1</v>
      </c>
      <c r="AE2">
        <v>0.8</v>
      </c>
    </row>
    <row r="3" spans="1:31" x14ac:dyDescent="0.15">
      <c r="A3" s="4">
        <v>342</v>
      </c>
      <c r="B3">
        <v>10</v>
      </c>
      <c r="C3">
        <v>10</v>
      </c>
      <c r="D3">
        <v>10</v>
      </c>
      <c r="E3">
        <v>10</v>
      </c>
      <c r="F3">
        <v>9</v>
      </c>
      <c r="G3">
        <v>1</v>
      </c>
      <c r="H3">
        <v>1</v>
      </c>
      <c r="I3">
        <v>9</v>
      </c>
      <c r="J3">
        <v>0.5</v>
      </c>
      <c r="K3">
        <v>3.9689807891845699</v>
      </c>
      <c r="L3" s="7">
        <v>3.3774032592773402</v>
      </c>
      <c r="M3">
        <v>5.6953468322753897</v>
      </c>
      <c r="N3">
        <v>8.4912815093994105</v>
      </c>
      <c r="O3">
        <v>0</v>
      </c>
      <c r="P3">
        <v>0</v>
      </c>
      <c r="Q3">
        <v>6</v>
      </c>
      <c r="R3" s="12">
        <v>0</v>
      </c>
      <c r="S3" s="12">
        <f t="shared" si="0"/>
        <v>0</v>
      </c>
      <c r="T3">
        <v>1.0138454437255899</v>
      </c>
      <c r="U3">
        <v>0.87673568725585904</v>
      </c>
      <c r="V3">
        <v>0.87574040889740001</v>
      </c>
      <c r="W3" s="13">
        <v>9.9527835845947309E-4</v>
      </c>
      <c r="X3">
        <v>0.13810503482818601</v>
      </c>
      <c r="Y3">
        <v>0.13810503482818601</v>
      </c>
      <c r="Z3">
        <v>0</v>
      </c>
      <c r="AA3">
        <v>0.6</v>
      </c>
      <c r="AB3">
        <v>1</v>
      </c>
      <c r="AC3">
        <v>0.75</v>
      </c>
      <c r="AD3">
        <v>0.4</v>
      </c>
      <c r="AE3">
        <v>0.6</v>
      </c>
    </row>
    <row r="4" spans="1:31" x14ac:dyDescent="0.15">
      <c r="A4" s="4">
        <v>901</v>
      </c>
      <c r="B4">
        <v>11</v>
      </c>
      <c r="C4">
        <v>9</v>
      </c>
      <c r="D4">
        <v>10</v>
      </c>
      <c r="E4">
        <v>10</v>
      </c>
      <c r="F4">
        <v>9</v>
      </c>
      <c r="G4">
        <v>1</v>
      </c>
      <c r="H4">
        <v>2</v>
      </c>
      <c r="I4">
        <v>8</v>
      </c>
      <c r="J4">
        <v>0.55000000000000004</v>
      </c>
      <c r="K4">
        <v>4.8135433197021502</v>
      </c>
      <c r="L4" s="7">
        <v>3.7840099334716801</v>
      </c>
      <c r="M4">
        <v>2.9343147277832</v>
      </c>
      <c r="N4">
        <v>4.0855464935302699</v>
      </c>
      <c r="O4">
        <v>1</v>
      </c>
      <c r="P4">
        <v>1</v>
      </c>
      <c r="Q4">
        <v>5</v>
      </c>
      <c r="R4" s="12">
        <v>0.2</v>
      </c>
      <c r="S4" s="12">
        <f t="shared" si="0"/>
        <v>0.1</v>
      </c>
      <c r="T4">
        <v>1.16604423522949</v>
      </c>
      <c r="U4">
        <v>1.0641937255859399</v>
      </c>
      <c r="V4">
        <v>1.01794397830963</v>
      </c>
      <c r="W4" s="13">
        <v>4.6249747276306201E-2</v>
      </c>
      <c r="X4">
        <v>0.14810025691986101</v>
      </c>
      <c r="Y4">
        <v>0.14810025691986101</v>
      </c>
      <c r="Z4">
        <v>0.1</v>
      </c>
      <c r="AA4">
        <v>0.4</v>
      </c>
      <c r="AB4">
        <v>0.8</v>
      </c>
      <c r="AC4">
        <v>0.53333333333333299</v>
      </c>
      <c r="AD4">
        <v>0.6</v>
      </c>
      <c r="AE4">
        <v>0.3</v>
      </c>
    </row>
    <row r="5" spans="1:31" x14ac:dyDescent="0.15">
      <c r="A5" s="4">
        <v>61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5.9118804931640598</v>
      </c>
      <c r="L5" s="7">
        <v>3.1074981689453098</v>
      </c>
      <c r="M5">
        <v>1.17739677429199</v>
      </c>
      <c r="N5">
        <v>6.5906410217285201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2.2893180847168</v>
      </c>
      <c r="U5">
        <v>1.9178720712661701</v>
      </c>
      <c r="V5">
        <v>1.9217283725738501</v>
      </c>
      <c r="W5" s="13">
        <v>3.8563013076782201E-3</v>
      </c>
      <c r="X5">
        <v>0.367589712142944</v>
      </c>
      <c r="Y5">
        <v>0.367589712142944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9</v>
      </c>
      <c r="B6">
        <v>12</v>
      </c>
      <c r="C6">
        <v>8</v>
      </c>
      <c r="D6">
        <v>10</v>
      </c>
      <c r="E6">
        <v>10</v>
      </c>
      <c r="F6">
        <v>9</v>
      </c>
      <c r="G6">
        <v>1</v>
      </c>
      <c r="H6">
        <v>3</v>
      </c>
      <c r="I6">
        <v>7</v>
      </c>
      <c r="J6">
        <v>0.6</v>
      </c>
      <c r="K6">
        <v>5.78865623474121</v>
      </c>
      <c r="L6" s="7">
        <v>3.8009147644043</v>
      </c>
      <c r="M6">
        <v>2.6515731811523402</v>
      </c>
      <c r="N6">
        <v>4.9838886260986301</v>
      </c>
      <c r="O6">
        <v>1</v>
      </c>
      <c r="P6">
        <v>1</v>
      </c>
      <c r="Q6">
        <v>8</v>
      </c>
      <c r="R6" s="12">
        <v>0.125</v>
      </c>
      <c r="S6" s="12">
        <f t="shared" si="0"/>
        <v>0.1</v>
      </c>
      <c r="T6">
        <v>1.4002590179443399</v>
      </c>
      <c r="U6">
        <v>1.27002465724945</v>
      </c>
      <c r="V6">
        <v>1.1800445318222099</v>
      </c>
      <c r="W6" s="13">
        <v>8.9980125427246094E-2</v>
      </c>
      <c r="X6">
        <v>0.22021448612213099</v>
      </c>
      <c r="Y6">
        <v>0.22021448612213099</v>
      </c>
      <c r="Z6">
        <v>0.1</v>
      </c>
      <c r="AA6">
        <v>0.7</v>
      </c>
      <c r="AB6">
        <v>0.875</v>
      </c>
      <c r="AC6">
        <v>0.77777777777777801</v>
      </c>
      <c r="AD6">
        <v>0.3</v>
      </c>
      <c r="AE6">
        <v>0.6</v>
      </c>
    </row>
    <row r="7" spans="1:31" x14ac:dyDescent="0.15">
      <c r="A7" s="4">
        <v>545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4.5164527893066397</v>
      </c>
      <c r="L7" s="7">
        <v>3.1409435272216801</v>
      </c>
      <c r="M7">
        <v>2.5004234313964799</v>
      </c>
      <c r="N7">
        <v>6.0769195556640598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1.3072509765625</v>
      </c>
      <c r="U7">
        <v>1.11740398406982</v>
      </c>
      <c r="V7">
        <v>1.1116291284561199</v>
      </c>
      <c r="W7" s="13">
        <v>5.7748556137085004E-3</v>
      </c>
      <c r="X7">
        <v>0.195621848106384</v>
      </c>
      <c r="Y7">
        <v>0.195621848106384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x14ac:dyDescent="0.15">
      <c r="A8" s="4">
        <v>130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4.8587741851806596</v>
      </c>
      <c r="L8" s="7">
        <v>3.3001441955566402</v>
      </c>
      <c r="M8">
        <v>1.8033924102783201</v>
      </c>
      <c r="N8">
        <v>5.9222087860107404</v>
      </c>
      <c r="O8">
        <v>2</v>
      </c>
      <c r="P8">
        <v>2</v>
      </c>
      <c r="Q8">
        <v>12</v>
      </c>
      <c r="R8" s="12">
        <v>0.16669999999999999</v>
      </c>
      <c r="S8" s="12">
        <f t="shared" si="0"/>
        <v>0.2</v>
      </c>
      <c r="T8">
        <v>1.5961437225341799</v>
      </c>
      <c r="U8">
        <v>1.3392248153686499</v>
      </c>
      <c r="V8">
        <v>1.33207058906555</v>
      </c>
      <c r="W8" s="13">
        <v>7.1542263031005903E-3</v>
      </c>
      <c r="X8">
        <v>0.26407313346862799</v>
      </c>
      <c r="Y8">
        <v>0.26407313346862799</v>
      </c>
      <c r="Z8">
        <v>0.2</v>
      </c>
      <c r="AA8">
        <v>1</v>
      </c>
      <c r="AB8">
        <v>0.83333333333333304</v>
      </c>
      <c r="AC8">
        <v>0.90909090909090895</v>
      </c>
      <c r="AD8">
        <v>0</v>
      </c>
      <c r="AE8">
        <v>0.8</v>
      </c>
    </row>
    <row r="9" spans="1:31" x14ac:dyDescent="0.15">
      <c r="A9" s="4">
        <v>219</v>
      </c>
      <c r="B9">
        <v>11</v>
      </c>
      <c r="C9">
        <v>9</v>
      </c>
      <c r="D9">
        <v>10</v>
      </c>
      <c r="E9">
        <v>10</v>
      </c>
      <c r="F9">
        <v>9</v>
      </c>
      <c r="G9">
        <v>1</v>
      </c>
      <c r="H9">
        <v>2</v>
      </c>
      <c r="I9">
        <v>8</v>
      </c>
      <c r="J9">
        <v>0.55000000000000004</v>
      </c>
      <c r="K9">
        <v>4.9346370697021502</v>
      </c>
      <c r="L9" s="7">
        <v>3.80702781677246</v>
      </c>
      <c r="M9">
        <v>3.3513870239257799</v>
      </c>
      <c r="N9">
        <v>5.0685138702392596</v>
      </c>
      <c r="O9">
        <v>1</v>
      </c>
      <c r="P9">
        <v>1</v>
      </c>
      <c r="Q9">
        <v>9</v>
      </c>
      <c r="R9" s="12">
        <v>0.1111</v>
      </c>
      <c r="S9" s="12">
        <f t="shared" si="0"/>
        <v>0.1</v>
      </c>
      <c r="T9">
        <v>1.2638092041015601</v>
      </c>
      <c r="U9">
        <v>1.1397790908813501</v>
      </c>
      <c r="V9">
        <v>1.0644012689590401</v>
      </c>
      <c r="W9" s="13">
        <v>7.5377821922302204E-2</v>
      </c>
      <c r="X9">
        <v>0.19940793514251701</v>
      </c>
      <c r="Y9">
        <v>0.19940793514251701</v>
      </c>
      <c r="Z9">
        <v>0.1</v>
      </c>
      <c r="AA9">
        <v>0.8</v>
      </c>
      <c r="AB9">
        <v>0.88888888888888895</v>
      </c>
      <c r="AC9">
        <v>0.84210526315789502</v>
      </c>
      <c r="AD9">
        <v>0.2</v>
      </c>
      <c r="AE9">
        <v>0.7</v>
      </c>
    </row>
    <row r="10" spans="1:31" x14ac:dyDescent="0.15">
      <c r="A10" s="4">
        <v>604</v>
      </c>
      <c r="B10">
        <v>10</v>
      </c>
      <c r="C10">
        <v>10</v>
      </c>
      <c r="D10">
        <v>10</v>
      </c>
      <c r="E10">
        <v>10</v>
      </c>
      <c r="F10">
        <v>8</v>
      </c>
      <c r="G10">
        <v>2</v>
      </c>
      <c r="H10">
        <v>2</v>
      </c>
      <c r="I10">
        <v>8</v>
      </c>
      <c r="J10">
        <v>0.5</v>
      </c>
      <c r="K10">
        <v>4.3437328338623002</v>
      </c>
      <c r="L10" s="7">
        <v>3.3163509368896502</v>
      </c>
      <c r="M10">
        <v>2.4744281768798801</v>
      </c>
      <c r="N10">
        <v>4.0845184326171902</v>
      </c>
      <c r="O10">
        <v>1</v>
      </c>
      <c r="P10">
        <v>1</v>
      </c>
      <c r="Q10">
        <v>6</v>
      </c>
      <c r="R10" s="12">
        <v>0.16669999999999999</v>
      </c>
      <c r="S10" s="12">
        <f t="shared" si="0"/>
        <v>0.1</v>
      </c>
      <c r="T10">
        <v>1.0695743560791</v>
      </c>
      <c r="U10">
        <v>0.94902133941650402</v>
      </c>
      <c r="V10">
        <v>0.94115483760833696</v>
      </c>
      <c r="W10" s="13">
        <v>7.8665018081665004E-3</v>
      </c>
      <c r="X10">
        <v>0.12841951847076399</v>
      </c>
      <c r="Y10">
        <v>0.12841951847076399</v>
      </c>
      <c r="Z10">
        <v>0.1</v>
      </c>
      <c r="AA10">
        <v>0.5</v>
      </c>
      <c r="AB10">
        <v>0.83333333333333304</v>
      </c>
      <c r="AC10">
        <v>0.625</v>
      </c>
      <c r="AD10">
        <v>0.5</v>
      </c>
      <c r="AE10">
        <v>0.4</v>
      </c>
    </row>
    <row r="11" spans="1:31" x14ac:dyDescent="0.15">
      <c r="A11" s="4">
        <v>761</v>
      </c>
      <c r="B11">
        <v>12</v>
      </c>
      <c r="C11">
        <v>8</v>
      </c>
      <c r="D11">
        <v>10</v>
      </c>
      <c r="E11">
        <v>10</v>
      </c>
      <c r="F11">
        <v>10</v>
      </c>
      <c r="G11">
        <v>0</v>
      </c>
      <c r="H11">
        <v>2</v>
      </c>
      <c r="I11">
        <v>8</v>
      </c>
      <c r="J11">
        <v>0.6</v>
      </c>
      <c r="K11">
        <v>4.9755706787109402</v>
      </c>
      <c r="L11" s="7">
        <v>3.38002204895019</v>
      </c>
      <c r="M11">
        <v>1.8139724731445299</v>
      </c>
      <c r="N11">
        <v>6.0201911926269496</v>
      </c>
      <c r="O11">
        <v>1</v>
      </c>
      <c r="P11">
        <v>1</v>
      </c>
      <c r="Q11">
        <v>6</v>
      </c>
      <c r="R11" s="12">
        <v>0.16669999999999999</v>
      </c>
      <c r="S11" s="12">
        <f t="shared" si="0"/>
        <v>0.1</v>
      </c>
      <c r="T11">
        <v>1.6596755981445299</v>
      </c>
      <c r="U11">
        <v>1.3947563171386701</v>
      </c>
      <c r="V11">
        <v>1.3847364187240601</v>
      </c>
      <c r="W11" s="13">
        <v>1.0019898414611801E-2</v>
      </c>
      <c r="X11">
        <v>0.27493917942047102</v>
      </c>
      <c r="Y11">
        <v>0.27493917942047102</v>
      </c>
      <c r="Z11">
        <v>0.1</v>
      </c>
      <c r="AA11">
        <v>0.5</v>
      </c>
      <c r="AB11">
        <v>0.83333333333333304</v>
      </c>
      <c r="AC11">
        <v>0.625</v>
      </c>
      <c r="AD11">
        <v>0.5</v>
      </c>
      <c r="AE11">
        <v>0.4</v>
      </c>
    </row>
    <row r="12" spans="1:31" x14ac:dyDescent="0.15">
      <c r="A12" s="4">
        <v>814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5.3610000610351598</v>
      </c>
      <c r="L12" s="7">
        <v>2.9282779693603498</v>
      </c>
      <c r="M12">
        <v>1.5498352050781199</v>
      </c>
      <c r="N12">
        <v>6.1398696899414098</v>
      </c>
      <c r="O12">
        <v>3</v>
      </c>
      <c r="P12">
        <v>3</v>
      </c>
      <c r="Q12">
        <v>12</v>
      </c>
      <c r="R12" s="12">
        <v>0.25</v>
      </c>
      <c r="S12" s="12">
        <f t="shared" si="0"/>
        <v>0.3</v>
      </c>
      <c r="T12">
        <v>1.6367664337158201</v>
      </c>
      <c r="U12">
        <v>1.39278221130371</v>
      </c>
      <c r="V12">
        <v>1.3882811069488501</v>
      </c>
      <c r="W12" s="13">
        <v>4.5011043548584002E-3</v>
      </c>
      <c r="X12">
        <v>0.248485326766968</v>
      </c>
      <c r="Y12">
        <v>0.248485326766968</v>
      </c>
      <c r="Z12">
        <v>0.3</v>
      </c>
      <c r="AA12">
        <v>0.9</v>
      </c>
      <c r="AB12">
        <v>0.75</v>
      </c>
      <c r="AC12">
        <v>0.81818181818181801</v>
      </c>
      <c r="AD12">
        <v>0.1</v>
      </c>
      <c r="AE12">
        <v>0.6</v>
      </c>
    </row>
    <row r="13" spans="1:31" x14ac:dyDescent="0.15">
      <c r="A13" s="4">
        <v>487</v>
      </c>
      <c r="B13">
        <v>12</v>
      </c>
      <c r="C13">
        <v>8</v>
      </c>
      <c r="D13">
        <v>10</v>
      </c>
      <c r="E13">
        <v>10</v>
      </c>
      <c r="F13">
        <v>9</v>
      </c>
      <c r="G13">
        <v>1</v>
      </c>
      <c r="H13">
        <v>3</v>
      </c>
      <c r="I13">
        <v>7</v>
      </c>
      <c r="J13">
        <v>0.6</v>
      </c>
      <c r="K13">
        <v>4.8785896301269496</v>
      </c>
      <c r="L13" s="7">
        <v>2.8572978973388699</v>
      </c>
      <c r="M13">
        <v>1.7201499938964799</v>
      </c>
      <c r="N13">
        <v>5.1131572723388699</v>
      </c>
      <c r="O13">
        <v>2</v>
      </c>
      <c r="P13">
        <v>2</v>
      </c>
      <c r="Q13">
        <v>9</v>
      </c>
      <c r="R13" s="12">
        <v>0.22220000000000001</v>
      </c>
      <c r="S13" s="12">
        <f t="shared" ref="S13:S52" si="1">O13/E13</f>
        <v>0.2</v>
      </c>
      <c r="T13">
        <v>1.4959297180175799</v>
      </c>
      <c r="U13">
        <v>1.28910255432129</v>
      </c>
      <c r="V13">
        <v>1.28744125366211</v>
      </c>
      <c r="W13" s="13">
        <v>1.6613006591796901E-3</v>
      </c>
      <c r="X13">
        <v>0.208488464355469</v>
      </c>
      <c r="Y13">
        <v>0.208488464355469</v>
      </c>
      <c r="Z13">
        <v>0.2</v>
      </c>
      <c r="AA13">
        <v>0.7</v>
      </c>
      <c r="AB13">
        <v>0.77777777777777801</v>
      </c>
      <c r="AC13">
        <v>0.73684210526315796</v>
      </c>
      <c r="AD13">
        <v>0.3</v>
      </c>
      <c r="AE13">
        <v>0.5</v>
      </c>
    </row>
    <row r="14" spans="1:31" s="7" customFormat="1" x14ac:dyDescent="0.15">
      <c r="A14" s="4">
        <v>412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4.39042091369629</v>
      </c>
      <c r="L14" s="7">
        <v>3.0820903778076199</v>
      </c>
      <c r="M14">
        <v>2.6876201629638699</v>
      </c>
      <c r="N14">
        <v>6.0485725402831996</v>
      </c>
      <c r="O14">
        <v>2</v>
      </c>
      <c r="P14">
        <v>2</v>
      </c>
      <c r="Q14">
        <v>11</v>
      </c>
      <c r="R14" s="12">
        <v>0.18179999999999999</v>
      </c>
      <c r="S14" s="12">
        <f t="shared" si="1"/>
        <v>0.2</v>
      </c>
      <c r="T14">
        <v>1.3361968994140601</v>
      </c>
      <c r="U14">
        <v>1.1570014953613299</v>
      </c>
      <c r="V14">
        <v>1.1461765766143801</v>
      </c>
      <c r="W14" s="13">
        <v>1.0824918746948201E-2</v>
      </c>
      <c r="X14">
        <v>0.19002032279968301</v>
      </c>
      <c r="Y14">
        <v>0.19002032279968301</v>
      </c>
      <c r="Z14">
        <v>0.2</v>
      </c>
      <c r="AA14">
        <v>0.9</v>
      </c>
      <c r="AB14">
        <v>0.81818181818181801</v>
      </c>
      <c r="AC14">
        <v>0.85714285714285698</v>
      </c>
      <c r="AD14">
        <v>0.1</v>
      </c>
      <c r="AE14">
        <v>0.7</v>
      </c>
    </row>
    <row r="15" spans="1:31" x14ac:dyDescent="0.15">
      <c r="A15" s="4">
        <v>29</v>
      </c>
      <c r="B15">
        <v>11</v>
      </c>
      <c r="C15">
        <v>9</v>
      </c>
      <c r="D15">
        <v>10</v>
      </c>
      <c r="E15">
        <v>10</v>
      </c>
      <c r="F15">
        <v>9</v>
      </c>
      <c r="G15">
        <v>1</v>
      </c>
      <c r="H15">
        <v>2</v>
      </c>
      <c r="I15">
        <v>8</v>
      </c>
      <c r="J15">
        <v>0.55000000000000004</v>
      </c>
      <c r="K15">
        <v>4.7264022827148402</v>
      </c>
      <c r="L15" s="7">
        <v>3.8251647949218701</v>
      </c>
      <c r="M15">
        <v>4.9203014373779297</v>
      </c>
      <c r="N15">
        <v>5.8750972747802699</v>
      </c>
      <c r="O15">
        <v>0</v>
      </c>
      <c r="P15">
        <v>0</v>
      </c>
      <c r="Q15">
        <v>7</v>
      </c>
      <c r="R15" s="12">
        <v>0</v>
      </c>
      <c r="S15" s="12">
        <f t="shared" si="1"/>
        <v>0</v>
      </c>
      <c r="T15">
        <v>1.0801849365234399</v>
      </c>
      <c r="U15">
        <v>1.00360107421875</v>
      </c>
      <c r="V15">
        <v>0.93322449922561601</v>
      </c>
      <c r="W15" s="13">
        <v>7.0376574993133503E-2</v>
      </c>
      <c r="X15">
        <v>0.14696043729782099</v>
      </c>
      <c r="Y15">
        <v>0.14696043729782099</v>
      </c>
      <c r="Z15">
        <v>0</v>
      </c>
      <c r="AA15">
        <v>0.7</v>
      </c>
      <c r="AB15">
        <v>1</v>
      </c>
      <c r="AC15">
        <v>0.82352941176470595</v>
      </c>
      <c r="AD15">
        <v>0.3</v>
      </c>
      <c r="AE15">
        <v>0.7</v>
      </c>
    </row>
    <row r="16" spans="1:31" s="19" customFormat="1" x14ac:dyDescent="0.15">
      <c r="A16" s="21">
        <v>699</v>
      </c>
      <c r="B16" s="19">
        <v>12</v>
      </c>
      <c r="C16" s="19">
        <v>8</v>
      </c>
      <c r="D16" s="19">
        <v>10</v>
      </c>
      <c r="E16" s="19">
        <v>10</v>
      </c>
      <c r="F16" s="19">
        <v>10</v>
      </c>
      <c r="G16" s="19">
        <v>0</v>
      </c>
      <c r="H16" s="19">
        <v>2</v>
      </c>
      <c r="I16" s="19">
        <v>8</v>
      </c>
      <c r="J16" s="19">
        <v>0.6</v>
      </c>
      <c r="K16" s="19">
        <v>5.0882682800293004</v>
      </c>
      <c r="L16" s="19">
        <v>3.3974666595459002</v>
      </c>
      <c r="M16" s="19">
        <v>1.90909767150879</v>
      </c>
      <c r="N16" s="19">
        <v>6.5935630798339799</v>
      </c>
      <c r="O16" s="19">
        <v>2</v>
      </c>
      <c r="P16" s="19">
        <v>2</v>
      </c>
      <c r="Q16" s="19">
        <v>11</v>
      </c>
      <c r="R16" s="22">
        <v>0.18179999999999999</v>
      </c>
      <c r="S16" s="22">
        <f t="shared" si="1"/>
        <v>0.2</v>
      </c>
      <c r="T16" s="19">
        <v>1.4892158508300799</v>
      </c>
      <c r="U16" s="19">
        <v>1.2360038757324201</v>
      </c>
      <c r="V16" s="19">
        <v>1.24788475036621</v>
      </c>
      <c r="W16" s="19">
        <v>1.1880874633789101E-2</v>
      </c>
      <c r="X16" s="19">
        <v>0.24133110046386699</v>
      </c>
      <c r="Y16" s="19">
        <v>0.24133110046386699</v>
      </c>
      <c r="Z16" s="19">
        <v>0.2</v>
      </c>
      <c r="AA16" s="19">
        <v>0.9</v>
      </c>
      <c r="AB16" s="19">
        <v>0.81818181818181801</v>
      </c>
      <c r="AC16" s="19">
        <v>0.85714285714285698</v>
      </c>
      <c r="AD16" s="19">
        <v>0.1</v>
      </c>
      <c r="AE16" s="19">
        <v>0.7</v>
      </c>
    </row>
    <row r="17" spans="1:31" x14ac:dyDescent="0.15">
      <c r="A17" s="4">
        <v>195</v>
      </c>
      <c r="B17">
        <v>11</v>
      </c>
      <c r="C17">
        <v>9</v>
      </c>
      <c r="D17">
        <v>10</v>
      </c>
      <c r="E17">
        <v>10</v>
      </c>
      <c r="F17">
        <v>10</v>
      </c>
      <c r="G17">
        <v>0</v>
      </c>
      <c r="H17">
        <v>1</v>
      </c>
      <c r="I17">
        <v>9</v>
      </c>
      <c r="J17">
        <v>0.55000000000000004</v>
      </c>
      <c r="K17">
        <v>5.6812610626220703</v>
      </c>
      <c r="L17" s="7">
        <v>4.7090530395507804</v>
      </c>
      <c r="M17">
        <v>4.1505641937255904</v>
      </c>
      <c r="N17">
        <v>9.1015338897705096</v>
      </c>
      <c r="O17">
        <v>1</v>
      </c>
      <c r="P17">
        <v>1</v>
      </c>
      <c r="Q17">
        <v>9</v>
      </c>
      <c r="R17" s="12">
        <v>0.1111</v>
      </c>
      <c r="S17" s="12">
        <f t="shared" si="1"/>
        <v>0.1</v>
      </c>
      <c r="T17">
        <v>1.55792236328125</v>
      </c>
      <c r="U17">
        <v>1.2859477996826201</v>
      </c>
      <c r="V17">
        <v>1.2839777469635001</v>
      </c>
      <c r="W17" s="13">
        <v>1.9700527191162101E-3</v>
      </c>
      <c r="X17">
        <v>0.27394461631774902</v>
      </c>
      <c r="Y17">
        <v>0.27394461631774902</v>
      </c>
      <c r="Z17">
        <v>0.1</v>
      </c>
      <c r="AA17">
        <v>0.8</v>
      </c>
      <c r="AB17">
        <v>0.88888888888888895</v>
      </c>
      <c r="AC17">
        <v>0.84210526315789502</v>
      </c>
      <c r="AD17">
        <v>0.2</v>
      </c>
      <c r="AE17">
        <v>0.7</v>
      </c>
    </row>
    <row r="18" spans="1:31" x14ac:dyDescent="0.15">
      <c r="A18" s="4">
        <v>284</v>
      </c>
      <c r="B18">
        <v>10</v>
      </c>
      <c r="C18">
        <v>10</v>
      </c>
      <c r="D18">
        <v>10</v>
      </c>
      <c r="E18">
        <v>10</v>
      </c>
      <c r="F18">
        <v>9</v>
      </c>
      <c r="G18">
        <v>1</v>
      </c>
      <c r="H18">
        <v>1</v>
      </c>
      <c r="I18">
        <v>9</v>
      </c>
      <c r="J18">
        <v>0.5</v>
      </c>
      <c r="K18">
        <v>5.2167873382568404</v>
      </c>
      <c r="L18" s="7">
        <v>4.4166011810302699</v>
      </c>
      <c r="M18">
        <v>5.1786956787109402</v>
      </c>
      <c r="N18">
        <v>8.8486213684081996</v>
      </c>
      <c r="O18">
        <v>1</v>
      </c>
      <c r="P18">
        <v>1</v>
      </c>
      <c r="Q18">
        <v>9</v>
      </c>
      <c r="R18" s="12">
        <v>0.1111</v>
      </c>
      <c r="S18" s="12">
        <f t="shared" si="1"/>
        <v>0.1</v>
      </c>
      <c r="T18">
        <v>1.0910396575927701</v>
      </c>
      <c r="U18">
        <v>0.92492294311523404</v>
      </c>
      <c r="V18">
        <v>0.93204516172409102</v>
      </c>
      <c r="W18" s="13">
        <v>7.1222186088562003E-3</v>
      </c>
      <c r="X18">
        <v>0.158994495868683</v>
      </c>
      <c r="Y18">
        <v>0.158994495868683</v>
      </c>
      <c r="Z18">
        <v>0.1</v>
      </c>
      <c r="AA18">
        <v>0.8</v>
      </c>
      <c r="AB18">
        <v>0.88888888888888895</v>
      </c>
      <c r="AC18">
        <v>0.84210526315789502</v>
      </c>
      <c r="AD18">
        <v>0.2</v>
      </c>
      <c r="AE18">
        <v>0.7</v>
      </c>
    </row>
    <row r="19" spans="1:31" x14ac:dyDescent="0.15">
      <c r="A19" s="4">
        <v>302</v>
      </c>
      <c r="B19">
        <v>10</v>
      </c>
      <c r="C19">
        <v>10</v>
      </c>
      <c r="D19">
        <v>10</v>
      </c>
      <c r="E19">
        <v>10</v>
      </c>
      <c r="F19">
        <v>9</v>
      </c>
      <c r="G19">
        <v>1</v>
      </c>
      <c r="H19">
        <v>1</v>
      </c>
      <c r="I19">
        <v>9</v>
      </c>
      <c r="J19">
        <v>0.5</v>
      </c>
      <c r="K19">
        <v>4.7890052795410201</v>
      </c>
      <c r="L19" s="7">
        <v>4.0009784698486301</v>
      </c>
      <c r="M19">
        <v>4.79604148864746</v>
      </c>
      <c r="N19">
        <v>8.7636318206787092</v>
      </c>
      <c r="O19">
        <v>1</v>
      </c>
      <c r="P19">
        <v>1</v>
      </c>
      <c r="Q19">
        <v>8</v>
      </c>
      <c r="R19" s="12">
        <v>0.125</v>
      </c>
      <c r="S19" s="12">
        <f t="shared" si="1"/>
        <v>0.1</v>
      </c>
      <c r="T19">
        <v>1.1680774688720701</v>
      </c>
      <c r="U19">
        <v>0.96880531311035201</v>
      </c>
      <c r="V19">
        <v>0.99573481082916304</v>
      </c>
      <c r="W19" s="13">
        <v>2.6929497718811E-2</v>
      </c>
      <c r="X19">
        <v>0.17234265804290799</v>
      </c>
      <c r="Y19">
        <v>0.17234265804290799</v>
      </c>
      <c r="Z19">
        <v>0.1</v>
      </c>
      <c r="AA19">
        <v>0.7</v>
      </c>
      <c r="AB19">
        <v>0.875</v>
      </c>
      <c r="AC19">
        <v>0.77777777777777801</v>
      </c>
      <c r="AD19">
        <v>0.3</v>
      </c>
      <c r="AE19">
        <v>0.6</v>
      </c>
    </row>
    <row r="20" spans="1:31" x14ac:dyDescent="0.15">
      <c r="A20" s="4">
        <v>663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6.1944942474365199</v>
      </c>
      <c r="L20" s="7">
        <v>4.0158843994140598</v>
      </c>
      <c r="M20">
        <v>1.4050445556640601</v>
      </c>
      <c r="N20">
        <v>7.6294898986816397</v>
      </c>
      <c r="O20">
        <v>2</v>
      </c>
      <c r="P20">
        <v>2</v>
      </c>
      <c r="Q20">
        <v>11</v>
      </c>
      <c r="R20" s="12">
        <v>0.18179999999999999</v>
      </c>
      <c r="S20" s="12">
        <f t="shared" si="1"/>
        <v>0.2</v>
      </c>
      <c r="T20">
        <v>1.65445709228516</v>
      </c>
      <c r="U20">
        <v>1.3580245971679701</v>
      </c>
      <c r="V20">
        <v>1.38643527030945</v>
      </c>
      <c r="W20" s="13">
        <v>2.8410673141479499E-2</v>
      </c>
      <c r="X20">
        <v>0.26802182197570801</v>
      </c>
      <c r="Y20">
        <v>0.26802182197570801</v>
      </c>
      <c r="Z20">
        <v>0.2</v>
      </c>
      <c r="AA20">
        <v>0.9</v>
      </c>
      <c r="AB20">
        <v>0.81818181818181801</v>
      </c>
      <c r="AC20">
        <v>0.85714285714285698</v>
      </c>
      <c r="AD20">
        <v>0.1</v>
      </c>
      <c r="AE20">
        <v>0.7</v>
      </c>
    </row>
    <row r="21" spans="1:31" x14ac:dyDescent="0.15">
      <c r="A21" s="4">
        <v>384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4.5911006927490199</v>
      </c>
      <c r="L21" s="7">
        <v>3.8800086975097701</v>
      </c>
      <c r="M21">
        <v>5.2444934844970703</v>
      </c>
      <c r="N21">
        <v>8.6270236968994105</v>
      </c>
      <c r="O21">
        <v>0</v>
      </c>
      <c r="P21">
        <v>0</v>
      </c>
      <c r="Q21">
        <v>4</v>
      </c>
      <c r="R21" s="12">
        <v>0</v>
      </c>
      <c r="S21" s="12">
        <f t="shared" si="1"/>
        <v>0</v>
      </c>
      <c r="T21">
        <v>1.2782058715820299</v>
      </c>
      <c r="U21">
        <v>1.0991859436035201</v>
      </c>
      <c r="V21">
        <v>1.0689563751220701</v>
      </c>
      <c r="W21" s="13">
        <v>3.0229568481445299E-2</v>
      </c>
      <c r="X21">
        <v>0.20924949645996099</v>
      </c>
      <c r="Y21">
        <v>0.20924949645996099</v>
      </c>
      <c r="Z21">
        <v>0</v>
      </c>
      <c r="AA21">
        <v>0.4</v>
      </c>
      <c r="AB21">
        <v>1</v>
      </c>
      <c r="AC21">
        <v>0.57142857142857195</v>
      </c>
      <c r="AD21">
        <v>0.6</v>
      </c>
      <c r="AE21">
        <v>0.4</v>
      </c>
    </row>
    <row r="22" spans="1:31" x14ac:dyDescent="0.15">
      <c r="A22" s="4">
        <v>138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6.1091136932373002</v>
      </c>
      <c r="L22" s="7">
        <v>4.9969577789306596</v>
      </c>
      <c r="M22">
        <v>3.6711006164550799</v>
      </c>
      <c r="N22">
        <v>9.6484050750732404</v>
      </c>
      <c r="O22">
        <v>1</v>
      </c>
      <c r="P22">
        <v>1</v>
      </c>
      <c r="Q22">
        <v>10</v>
      </c>
      <c r="R22" s="12">
        <v>0.1</v>
      </c>
      <c r="S22" s="12">
        <f t="shared" si="1"/>
        <v>0.1</v>
      </c>
      <c r="T22">
        <v>1.49333572387695</v>
      </c>
      <c r="U22">
        <v>1.20723152160645</v>
      </c>
      <c r="V22">
        <v>1.23794806003571</v>
      </c>
      <c r="W22" s="13">
        <v>3.0716538429260299E-2</v>
      </c>
      <c r="X22">
        <v>0.255387663841248</v>
      </c>
      <c r="Y22">
        <v>0.255387663841248</v>
      </c>
      <c r="Z22">
        <v>0.1</v>
      </c>
      <c r="AA22">
        <v>0.9</v>
      </c>
      <c r="AB22">
        <v>0.9</v>
      </c>
      <c r="AC22">
        <v>0.9</v>
      </c>
      <c r="AD22">
        <v>0.1</v>
      </c>
      <c r="AE22">
        <v>0.8</v>
      </c>
    </row>
    <row r="23" spans="1:31" x14ac:dyDescent="0.15">
      <c r="A23" s="4">
        <v>871</v>
      </c>
      <c r="B23">
        <v>10</v>
      </c>
      <c r="C23">
        <v>10</v>
      </c>
      <c r="D23">
        <v>10</v>
      </c>
      <c r="E23">
        <v>10</v>
      </c>
      <c r="F23">
        <v>9</v>
      </c>
      <c r="G23">
        <v>1</v>
      </c>
      <c r="H23">
        <v>1</v>
      </c>
      <c r="I23">
        <v>9</v>
      </c>
      <c r="J23">
        <v>0.5</v>
      </c>
      <c r="K23">
        <v>5.3317241668701199</v>
      </c>
      <c r="L23" s="7">
        <v>4.4379978179931596</v>
      </c>
      <c r="M23">
        <v>4.2536773681640598</v>
      </c>
      <c r="N23">
        <v>8.7324657440185494</v>
      </c>
      <c r="O23">
        <v>1</v>
      </c>
      <c r="P23">
        <v>1</v>
      </c>
      <c r="Q23">
        <v>9</v>
      </c>
      <c r="R23" s="12">
        <v>0.1111</v>
      </c>
      <c r="S23" s="12">
        <f t="shared" si="1"/>
        <v>0.1</v>
      </c>
      <c r="T23">
        <v>1.28287506103516</v>
      </c>
      <c r="U23">
        <v>1.03861808776855</v>
      </c>
      <c r="V23">
        <v>1.0701758861541799</v>
      </c>
      <c r="W23" s="13">
        <v>3.1557798385620103E-2</v>
      </c>
      <c r="X23">
        <v>0.212699174880981</v>
      </c>
      <c r="Y23">
        <v>0.212699174880981</v>
      </c>
      <c r="Z23">
        <v>0.1</v>
      </c>
      <c r="AA23">
        <v>0.8</v>
      </c>
      <c r="AB23">
        <v>0.88888888888888895</v>
      </c>
      <c r="AC23">
        <v>0.84210526315789502</v>
      </c>
      <c r="AD23">
        <v>0.2</v>
      </c>
      <c r="AE23">
        <v>0.7</v>
      </c>
    </row>
    <row r="24" spans="1:31" x14ac:dyDescent="0.15">
      <c r="A24" s="4">
        <v>771</v>
      </c>
      <c r="B24">
        <v>12</v>
      </c>
      <c r="C24">
        <v>8</v>
      </c>
      <c r="D24">
        <v>10</v>
      </c>
      <c r="E24">
        <v>10</v>
      </c>
      <c r="F24">
        <v>10</v>
      </c>
      <c r="G24">
        <v>0</v>
      </c>
      <c r="H24">
        <v>2</v>
      </c>
      <c r="I24">
        <v>8</v>
      </c>
      <c r="J24">
        <v>0.6</v>
      </c>
      <c r="K24">
        <v>5.97141456604004</v>
      </c>
      <c r="L24" s="7">
        <v>4.1214008331298801</v>
      </c>
      <c r="M24">
        <v>2.4947872161865199</v>
      </c>
      <c r="N24">
        <v>7.2168121337890598</v>
      </c>
      <c r="O24">
        <v>1</v>
      </c>
      <c r="P24">
        <v>1</v>
      </c>
      <c r="Q24">
        <v>9</v>
      </c>
      <c r="R24" s="12">
        <v>0.1111</v>
      </c>
      <c r="S24" s="12">
        <f t="shared" si="1"/>
        <v>0.1</v>
      </c>
      <c r="T24">
        <v>1.65915679931641</v>
      </c>
      <c r="U24">
        <v>1.4396772384643599</v>
      </c>
      <c r="V24">
        <v>1.40558934211731</v>
      </c>
      <c r="W24" s="13">
        <v>3.4087896347045898E-2</v>
      </c>
      <c r="X24">
        <v>0.25356745719909701</v>
      </c>
      <c r="Y24">
        <v>0.25356745719909701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278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4.7435684204101598</v>
      </c>
      <c r="L25" s="7">
        <v>3.8879623413085902</v>
      </c>
      <c r="M25">
        <v>4.0030746459960902</v>
      </c>
      <c r="N25">
        <v>8.6839790344238299</v>
      </c>
      <c r="O25">
        <v>1</v>
      </c>
      <c r="P25">
        <v>1</v>
      </c>
      <c r="Q25">
        <v>9</v>
      </c>
      <c r="R25" s="12">
        <v>0.1111</v>
      </c>
      <c r="S25" s="12">
        <f t="shared" si="1"/>
        <v>0.1</v>
      </c>
      <c r="T25">
        <v>1.41017723083496</v>
      </c>
      <c r="U25">
        <v>1.1264400482177701</v>
      </c>
      <c r="V25">
        <v>1.1627676486969001</v>
      </c>
      <c r="W25" s="13">
        <v>3.6327600479125997E-2</v>
      </c>
      <c r="X25">
        <v>0.247409582138061</v>
      </c>
      <c r="Y25">
        <v>0.247409582138061</v>
      </c>
      <c r="Z25">
        <v>0.1</v>
      </c>
      <c r="AA25">
        <v>0.8</v>
      </c>
      <c r="AB25">
        <v>0.88888888888888895</v>
      </c>
      <c r="AC25">
        <v>0.84210526315789502</v>
      </c>
      <c r="AD25">
        <v>0.2</v>
      </c>
      <c r="AE25">
        <v>0.7</v>
      </c>
    </row>
    <row r="26" spans="1:31" x14ac:dyDescent="0.15">
      <c r="A26" s="4">
        <v>670</v>
      </c>
      <c r="B26">
        <v>10</v>
      </c>
      <c r="C26">
        <v>10</v>
      </c>
      <c r="D26">
        <v>10</v>
      </c>
      <c r="E26">
        <v>10</v>
      </c>
      <c r="F26">
        <v>9</v>
      </c>
      <c r="G26">
        <v>1</v>
      </c>
      <c r="H26">
        <v>1</v>
      </c>
      <c r="I26">
        <v>9</v>
      </c>
      <c r="J26">
        <v>0.5</v>
      </c>
      <c r="K26">
        <v>4.8049163818359402</v>
      </c>
      <c r="L26" s="7">
        <v>4.16241455078125</v>
      </c>
      <c r="M26">
        <v>6.1471233367919904</v>
      </c>
      <c r="N26">
        <v>8.6302738189697301</v>
      </c>
      <c r="O26">
        <v>0</v>
      </c>
      <c r="P26">
        <v>0</v>
      </c>
      <c r="Q26">
        <v>7</v>
      </c>
      <c r="R26" s="12">
        <v>0</v>
      </c>
      <c r="S26" s="12">
        <f t="shared" si="1"/>
        <v>0</v>
      </c>
      <c r="T26">
        <v>1.1261234283447299</v>
      </c>
      <c r="U26">
        <v>0.99955749511718694</v>
      </c>
      <c r="V26">
        <v>0.961972415447235</v>
      </c>
      <c r="W26" s="13">
        <v>3.75850796699524E-2</v>
      </c>
      <c r="X26">
        <v>0.16415101289749201</v>
      </c>
      <c r="Y26">
        <v>0.16415101289749201</v>
      </c>
      <c r="Z26">
        <v>0</v>
      </c>
      <c r="AA26">
        <v>0.7</v>
      </c>
      <c r="AB26">
        <v>1</v>
      </c>
      <c r="AC26">
        <v>0.82352941176470595</v>
      </c>
      <c r="AD26">
        <v>0.3</v>
      </c>
      <c r="AE26">
        <v>0.7</v>
      </c>
    </row>
    <row r="27" spans="1:31" x14ac:dyDescent="0.15">
      <c r="A27" s="4">
        <v>335</v>
      </c>
      <c r="B27">
        <v>11</v>
      </c>
      <c r="C27">
        <v>9</v>
      </c>
      <c r="D27">
        <v>10</v>
      </c>
      <c r="E27">
        <v>10</v>
      </c>
      <c r="F27">
        <v>9</v>
      </c>
      <c r="G27">
        <v>1</v>
      </c>
      <c r="H27">
        <v>2</v>
      </c>
      <c r="I27">
        <v>8</v>
      </c>
      <c r="J27">
        <v>0.55000000000000004</v>
      </c>
      <c r="K27">
        <v>5.4272899627685502</v>
      </c>
      <c r="L27" s="7">
        <v>3.97402763366699</v>
      </c>
      <c r="M27">
        <v>2.95474433898926</v>
      </c>
      <c r="N27">
        <v>5.9921894073486301</v>
      </c>
      <c r="O27">
        <v>1</v>
      </c>
      <c r="P27">
        <v>1</v>
      </c>
      <c r="Q27">
        <v>8</v>
      </c>
      <c r="R27" s="12">
        <v>0.125</v>
      </c>
      <c r="S27" s="12">
        <f t="shared" si="1"/>
        <v>0.1</v>
      </c>
      <c r="T27">
        <v>1.39288330078125</v>
      </c>
      <c r="U27">
        <v>1.22688484191895</v>
      </c>
      <c r="V27">
        <v>1.1819324493408201</v>
      </c>
      <c r="W27" s="13">
        <v>4.4952392578125E-2</v>
      </c>
      <c r="X27">
        <v>0.21095085144042999</v>
      </c>
      <c r="Y27">
        <v>0.21095085144042999</v>
      </c>
      <c r="Z27">
        <v>0.1</v>
      </c>
      <c r="AA27">
        <v>0.7</v>
      </c>
      <c r="AB27">
        <v>0.875</v>
      </c>
      <c r="AC27">
        <v>0.77777777777777801</v>
      </c>
      <c r="AD27">
        <v>0.3</v>
      </c>
      <c r="AE27">
        <v>0.6</v>
      </c>
    </row>
    <row r="28" spans="1:31" x14ac:dyDescent="0.15">
      <c r="A28" s="4">
        <v>116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5.7334957122802699</v>
      </c>
      <c r="L28" s="7">
        <v>4.6566104888915998</v>
      </c>
      <c r="M28">
        <v>3.2517738342285201</v>
      </c>
      <c r="N28">
        <v>9.2079181671142596</v>
      </c>
      <c r="O28">
        <v>1</v>
      </c>
      <c r="P28">
        <v>1</v>
      </c>
      <c r="Q28">
        <v>10</v>
      </c>
      <c r="R28" s="12">
        <v>0.1</v>
      </c>
      <c r="S28" s="12">
        <f t="shared" si="1"/>
        <v>0.1</v>
      </c>
      <c r="T28">
        <v>1.6278133392334</v>
      </c>
      <c r="U28">
        <v>1.3126811981201201</v>
      </c>
      <c r="V28">
        <v>1.35928666591644</v>
      </c>
      <c r="W28" s="13">
        <v>4.6605467796325697E-2</v>
      </c>
      <c r="X28">
        <v>0.26852667331695601</v>
      </c>
      <c r="Y28">
        <v>0.26852667331695601</v>
      </c>
      <c r="Z28">
        <v>0.1</v>
      </c>
      <c r="AA28">
        <v>0.9</v>
      </c>
      <c r="AB28">
        <v>0.9</v>
      </c>
      <c r="AC28">
        <v>0.9</v>
      </c>
      <c r="AD28">
        <v>0.1</v>
      </c>
      <c r="AE28">
        <v>0.8</v>
      </c>
    </row>
    <row r="29" spans="1:31" x14ac:dyDescent="0.15">
      <c r="A29" s="4">
        <v>274</v>
      </c>
      <c r="B29">
        <v>9</v>
      </c>
      <c r="C29">
        <v>11</v>
      </c>
      <c r="D29">
        <v>10</v>
      </c>
      <c r="E29">
        <v>10</v>
      </c>
      <c r="F29">
        <v>8</v>
      </c>
      <c r="G29">
        <v>2</v>
      </c>
      <c r="H29">
        <v>1</v>
      </c>
      <c r="I29">
        <v>9</v>
      </c>
      <c r="J29">
        <v>0.45</v>
      </c>
      <c r="K29">
        <v>5.8121471405029297</v>
      </c>
      <c r="L29" s="7">
        <v>4.8344993591308603</v>
      </c>
      <c r="M29">
        <v>4.4628067016601598</v>
      </c>
      <c r="N29">
        <v>9.3634872436523402</v>
      </c>
      <c r="O29">
        <v>1</v>
      </c>
      <c r="P29">
        <v>1</v>
      </c>
      <c r="Q29">
        <v>9</v>
      </c>
      <c r="R29" s="12">
        <v>0.1111</v>
      </c>
      <c r="S29" s="12">
        <f t="shared" si="1"/>
        <v>0.1</v>
      </c>
      <c r="T29">
        <v>1.1546516418457</v>
      </c>
      <c r="U29">
        <v>0.96746063232421897</v>
      </c>
      <c r="V29">
        <v>1.0175075531005899</v>
      </c>
      <c r="W29" s="13">
        <v>5.0046920776367201E-2</v>
      </c>
      <c r="X29">
        <v>0.13714408874511699</v>
      </c>
      <c r="Y29">
        <v>0.13714408874511699</v>
      </c>
      <c r="Z29">
        <v>0.1</v>
      </c>
      <c r="AA29">
        <v>0.8</v>
      </c>
      <c r="AB29">
        <v>0.88888888888888895</v>
      </c>
      <c r="AC29">
        <v>0.84210526315789502</v>
      </c>
      <c r="AD29">
        <v>0.2</v>
      </c>
      <c r="AE29">
        <v>0.7</v>
      </c>
    </row>
    <row r="30" spans="1:31" x14ac:dyDescent="0.15">
      <c r="A30" s="4">
        <v>798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4.7407398223876998</v>
      </c>
      <c r="L30" s="7">
        <v>4.0986251831054696</v>
      </c>
      <c r="M30">
        <v>5.7578315734863299</v>
      </c>
      <c r="N30">
        <v>8.2646980285644496</v>
      </c>
      <c r="O30">
        <v>1</v>
      </c>
      <c r="P30">
        <v>1</v>
      </c>
      <c r="Q30">
        <v>11</v>
      </c>
      <c r="R30" s="12">
        <v>9.0899999999999995E-2</v>
      </c>
      <c r="S30" s="12">
        <f t="shared" si="1"/>
        <v>0.1</v>
      </c>
      <c r="T30">
        <v>1.2469062805175799</v>
      </c>
      <c r="U30">
        <v>1.0951004028320299</v>
      </c>
      <c r="V30">
        <v>1.0414686203002901</v>
      </c>
      <c r="W30" s="13">
        <v>5.3631782531738302E-2</v>
      </c>
      <c r="X30">
        <v>0.20543766021728499</v>
      </c>
      <c r="Y30">
        <v>0.20543766021728499</v>
      </c>
      <c r="Z30">
        <v>0.1</v>
      </c>
      <c r="AA30">
        <v>1</v>
      </c>
      <c r="AB30">
        <v>0.90909090909090895</v>
      </c>
      <c r="AC30">
        <v>0.952380952380952</v>
      </c>
      <c r="AD30">
        <v>0</v>
      </c>
      <c r="AE30">
        <v>0.9</v>
      </c>
    </row>
    <row r="31" spans="1:31" x14ac:dyDescent="0.15">
      <c r="A31" s="4">
        <v>167</v>
      </c>
      <c r="B31">
        <v>12</v>
      </c>
      <c r="C31">
        <v>8</v>
      </c>
      <c r="D31">
        <v>10</v>
      </c>
      <c r="E31">
        <v>10</v>
      </c>
      <c r="F31">
        <v>10</v>
      </c>
      <c r="G31">
        <v>0</v>
      </c>
      <c r="H31">
        <v>2</v>
      </c>
      <c r="I31">
        <v>8</v>
      </c>
      <c r="J31">
        <v>0.6</v>
      </c>
      <c r="K31">
        <v>5.9375839233398402</v>
      </c>
      <c r="L31" s="7">
        <v>4.1902160644531197</v>
      </c>
      <c r="M31">
        <v>2.4447174072265598</v>
      </c>
      <c r="N31">
        <v>6.5549507141113299</v>
      </c>
      <c r="O31">
        <v>1</v>
      </c>
      <c r="P31">
        <v>1</v>
      </c>
      <c r="Q31">
        <v>11</v>
      </c>
      <c r="R31" s="12">
        <v>9.0899999999999995E-2</v>
      </c>
      <c r="S31" s="12">
        <f t="shared" si="1"/>
        <v>0.1</v>
      </c>
      <c r="T31">
        <v>1.5630054473877</v>
      </c>
      <c r="U31">
        <v>1.3525543212890601</v>
      </c>
      <c r="V31">
        <v>1.29707360267639</v>
      </c>
      <c r="W31" s="13">
        <v>5.5480718612670898E-2</v>
      </c>
      <c r="X31">
        <v>0.26593184471130399</v>
      </c>
      <c r="Y31">
        <v>0.26593184471130399</v>
      </c>
      <c r="Z31">
        <v>0.1</v>
      </c>
      <c r="AA31">
        <v>1</v>
      </c>
      <c r="AB31">
        <v>0.90909090909090895</v>
      </c>
      <c r="AC31">
        <v>0.952380952380952</v>
      </c>
      <c r="AD31">
        <v>0</v>
      </c>
      <c r="AE31">
        <v>0.9</v>
      </c>
    </row>
    <row r="32" spans="1:31" x14ac:dyDescent="0.15">
      <c r="A32" s="4">
        <v>672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4.90431785583496</v>
      </c>
      <c r="L32" s="7">
        <v>3.9714603424072301</v>
      </c>
      <c r="M32">
        <v>3.4686317443847701</v>
      </c>
      <c r="N32">
        <v>8.7698516845703107</v>
      </c>
      <c r="O32">
        <v>1</v>
      </c>
      <c r="P32">
        <v>1</v>
      </c>
      <c r="Q32">
        <v>10</v>
      </c>
      <c r="R32" s="12">
        <v>0.1</v>
      </c>
      <c r="S32" s="12">
        <f t="shared" si="1"/>
        <v>0.1</v>
      </c>
      <c r="T32">
        <v>1.4625225067138701</v>
      </c>
      <c r="U32">
        <v>1.1540565490722701</v>
      </c>
      <c r="V32">
        <v>1.2141859531402599</v>
      </c>
      <c r="W32" s="13">
        <v>6.0129404067993199E-2</v>
      </c>
      <c r="X32">
        <v>0.24833655357360801</v>
      </c>
      <c r="Y32">
        <v>0.24833655357360801</v>
      </c>
      <c r="Z32">
        <v>0.1</v>
      </c>
      <c r="AA32">
        <v>0.9</v>
      </c>
      <c r="AB32">
        <v>0.9</v>
      </c>
      <c r="AC32">
        <v>0.9</v>
      </c>
      <c r="AD32">
        <v>0.1</v>
      </c>
      <c r="AE32">
        <v>0.8</v>
      </c>
    </row>
    <row r="33" spans="1:31" x14ac:dyDescent="0.15">
      <c r="A33" s="4">
        <v>607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5.6619815826415998</v>
      </c>
      <c r="L33" s="7">
        <v>4.8038883209228498</v>
      </c>
      <c r="M33">
        <v>4.7463493347168004</v>
      </c>
      <c r="N33">
        <v>8.5170135498046893</v>
      </c>
      <c r="O33">
        <v>1</v>
      </c>
      <c r="P33">
        <v>1</v>
      </c>
      <c r="Q33">
        <v>11</v>
      </c>
      <c r="R33" s="12">
        <v>9.0899999999999995E-2</v>
      </c>
      <c r="S33" s="12">
        <f t="shared" si="1"/>
        <v>0.1</v>
      </c>
      <c r="T33">
        <v>1.6791191101074201</v>
      </c>
      <c r="U33">
        <v>1.4201602935791</v>
      </c>
      <c r="V33">
        <v>1.3582627773284901</v>
      </c>
      <c r="W33" s="13">
        <v>6.18975162506104E-2</v>
      </c>
      <c r="X33">
        <v>0.320856332778931</v>
      </c>
      <c r="Y33">
        <v>0.320856332778931</v>
      </c>
      <c r="Z33">
        <v>0.1</v>
      </c>
      <c r="AA33">
        <v>1</v>
      </c>
      <c r="AB33">
        <v>0.90909090909090895</v>
      </c>
      <c r="AC33">
        <v>0.952380952380952</v>
      </c>
      <c r="AD33">
        <v>0</v>
      </c>
      <c r="AE33">
        <v>0.9</v>
      </c>
    </row>
    <row r="34" spans="1:31" x14ac:dyDescent="0.15">
      <c r="A34" s="4">
        <v>941</v>
      </c>
      <c r="B34">
        <v>9</v>
      </c>
      <c r="C34">
        <v>11</v>
      </c>
      <c r="D34">
        <v>10</v>
      </c>
      <c r="E34">
        <v>10</v>
      </c>
      <c r="F34">
        <v>8</v>
      </c>
      <c r="G34">
        <v>2</v>
      </c>
      <c r="H34">
        <v>1</v>
      </c>
      <c r="I34">
        <v>9</v>
      </c>
      <c r="J34">
        <v>0.45</v>
      </c>
      <c r="K34">
        <v>4.4096031188964799</v>
      </c>
      <c r="L34" s="7">
        <v>4.0071868896484402</v>
      </c>
      <c r="M34">
        <v>7.4551219940185502</v>
      </c>
      <c r="N34">
        <v>7.8552112579345703</v>
      </c>
      <c r="O34">
        <v>0</v>
      </c>
      <c r="P34">
        <v>0</v>
      </c>
      <c r="Q34">
        <v>2</v>
      </c>
      <c r="R34" s="12">
        <v>0</v>
      </c>
      <c r="S34" s="12">
        <f t="shared" si="1"/>
        <v>0</v>
      </c>
      <c r="T34">
        <v>0.89368820190429699</v>
      </c>
      <c r="U34">
        <v>0.85235214233398404</v>
      </c>
      <c r="V34">
        <v>0.789830982685089</v>
      </c>
      <c r="W34" s="13">
        <v>6.2521159648895305E-2</v>
      </c>
      <c r="X34">
        <v>0.103857219219208</v>
      </c>
      <c r="Y34">
        <v>0.103857219219208</v>
      </c>
      <c r="Z34">
        <v>0</v>
      </c>
      <c r="AA34">
        <v>0.2</v>
      </c>
      <c r="AB34">
        <v>1</v>
      </c>
      <c r="AC34">
        <v>0.33333333333333298</v>
      </c>
      <c r="AD34">
        <v>0.8</v>
      </c>
      <c r="AE34">
        <v>0.2</v>
      </c>
    </row>
    <row r="35" spans="1:31" x14ac:dyDescent="0.15">
      <c r="A35" s="4">
        <v>166</v>
      </c>
      <c r="B35">
        <v>9</v>
      </c>
      <c r="C35">
        <v>11</v>
      </c>
      <c r="D35">
        <v>10</v>
      </c>
      <c r="E35">
        <v>10</v>
      </c>
      <c r="F35">
        <v>8</v>
      </c>
      <c r="G35">
        <v>2</v>
      </c>
      <c r="H35">
        <v>1</v>
      </c>
      <c r="I35">
        <v>9</v>
      </c>
      <c r="J35">
        <v>0.45</v>
      </c>
      <c r="K35">
        <v>4.6205883026123002</v>
      </c>
      <c r="L35" s="7">
        <v>4.2118053436279297</v>
      </c>
      <c r="M35">
        <v>7.48451805114746</v>
      </c>
      <c r="N35">
        <v>7.7242012023925799</v>
      </c>
      <c r="O35">
        <v>0</v>
      </c>
      <c r="P35">
        <v>0</v>
      </c>
      <c r="Q35">
        <v>5</v>
      </c>
      <c r="R35" s="12">
        <v>0</v>
      </c>
      <c r="S35" s="12">
        <f t="shared" si="1"/>
        <v>0</v>
      </c>
      <c r="T35">
        <v>0.99028015136718694</v>
      </c>
      <c r="U35">
        <v>0.92626953125</v>
      </c>
      <c r="V35">
        <v>0.86308193206787098</v>
      </c>
      <c r="W35" s="13">
        <v>6.3187599182128906E-2</v>
      </c>
      <c r="X35">
        <v>0.12719821929931599</v>
      </c>
      <c r="Y35">
        <v>0.12719821929931599</v>
      </c>
      <c r="Z35">
        <v>0</v>
      </c>
      <c r="AA35">
        <v>0.5</v>
      </c>
      <c r="AB35">
        <v>1</v>
      </c>
      <c r="AC35">
        <v>0.66666666666666696</v>
      </c>
      <c r="AD35">
        <v>0.5</v>
      </c>
      <c r="AE35">
        <v>0.5</v>
      </c>
    </row>
    <row r="36" spans="1:31" x14ac:dyDescent="0.15">
      <c r="A36" s="4">
        <v>95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4.5232810974121103</v>
      </c>
      <c r="L36" s="7">
        <v>3.9380798339843701</v>
      </c>
      <c r="M36">
        <v>6.0712623596191397</v>
      </c>
      <c r="N36">
        <v>8.2221889495849592</v>
      </c>
      <c r="O36">
        <v>0</v>
      </c>
      <c r="P36">
        <v>0</v>
      </c>
      <c r="Q36">
        <v>7</v>
      </c>
      <c r="R36" s="12">
        <v>0</v>
      </c>
      <c r="S36" s="12">
        <f t="shared" si="1"/>
        <v>0</v>
      </c>
      <c r="T36">
        <v>1.2241744995117201</v>
      </c>
      <c r="U36">
        <v>1.08559799194336</v>
      </c>
      <c r="V36">
        <v>1.02067494392395</v>
      </c>
      <c r="W36" s="13">
        <v>6.4923048019409194E-2</v>
      </c>
      <c r="X36">
        <v>0.203499555587769</v>
      </c>
      <c r="Y36">
        <v>0.203499555587769</v>
      </c>
      <c r="Z36">
        <v>0</v>
      </c>
      <c r="AA36">
        <v>0.7</v>
      </c>
      <c r="AB36">
        <v>1</v>
      </c>
      <c r="AC36">
        <v>0.82352941176470595</v>
      </c>
      <c r="AD36">
        <v>0.3</v>
      </c>
      <c r="AE36">
        <v>0.7</v>
      </c>
    </row>
    <row r="37" spans="1:31" x14ac:dyDescent="0.15">
      <c r="A37" s="4">
        <v>286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5.8743190765380904</v>
      </c>
      <c r="L37" s="7">
        <v>4.7347183227539098</v>
      </c>
      <c r="M37">
        <v>3.2579612731933598</v>
      </c>
      <c r="N37">
        <v>9.7551956176757795</v>
      </c>
      <c r="O37">
        <v>1</v>
      </c>
      <c r="P37">
        <v>1</v>
      </c>
      <c r="Q37">
        <v>9</v>
      </c>
      <c r="R37" s="12">
        <v>0.1111</v>
      </c>
      <c r="S37" s="12">
        <f t="shared" si="1"/>
        <v>0.1</v>
      </c>
      <c r="T37">
        <v>1.48899269104004</v>
      </c>
      <c r="U37">
        <v>1.18563079833984</v>
      </c>
      <c r="V37">
        <v>1.2526934146881099</v>
      </c>
      <c r="W37" s="13">
        <v>6.7062616348266602E-2</v>
      </c>
      <c r="X37">
        <v>0.23629927635192899</v>
      </c>
      <c r="Y37">
        <v>0.23629927635192899</v>
      </c>
      <c r="Z37">
        <v>0.1</v>
      </c>
      <c r="AA37">
        <v>0.8</v>
      </c>
      <c r="AB37">
        <v>0.88888888888888895</v>
      </c>
      <c r="AC37">
        <v>0.84210526315789502</v>
      </c>
      <c r="AD37">
        <v>0.2</v>
      </c>
      <c r="AE37">
        <v>0.7</v>
      </c>
    </row>
    <row r="38" spans="1:31" x14ac:dyDescent="0.15">
      <c r="A38" s="4">
        <v>667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5.22127342224121</v>
      </c>
      <c r="L38" s="7">
        <v>4.2043266296386701</v>
      </c>
      <c r="M38">
        <v>3.2085266113281201</v>
      </c>
      <c r="N38">
        <v>9.0629806518554705</v>
      </c>
      <c r="O38">
        <v>1</v>
      </c>
      <c r="P38">
        <v>1</v>
      </c>
      <c r="Q38">
        <v>11</v>
      </c>
      <c r="R38" s="12">
        <v>9.0899999999999995E-2</v>
      </c>
      <c r="S38" s="12">
        <f t="shared" si="1"/>
        <v>0.1</v>
      </c>
      <c r="T38">
        <v>1.4602069854736299</v>
      </c>
      <c r="U38">
        <v>1.14205169677734</v>
      </c>
      <c r="V38">
        <v>1.21240901947022</v>
      </c>
      <c r="W38" s="13">
        <v>7.0357322692871094E-2</v>
      </c>
      <c r="X38">
        <v>0.247797966003418</v>
      </c>
      <c r="Y38">
        <v>0.247797966003418</v>
      </c>
      <c r="Z38">
        <v>0.1</v>
      </c>
      <c r="AA38">
        <v>1</v>
      </c>
      <c r="AB38">
        <v>0.90909090909090895</v>
      </c>
      <c r="AC38">
        <v>0.952380952380952</v>
      </c>
      <c r="AD38">
        <v>0</v>
      </c>
      <c r="AE38">
        <v>0.9</v>
      </c>
    </row>
    <row r="39" spans="1:31" x14ac:dyDescent="0.15">
      <c r="A39" s="4">
        <v>690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5.5918083190918004</v>
      </c>
      <c r="L39" s="7">
        <v>4.0251750946044904</v>
      </c>
      <c r="M39">
        <v>3.1742305755615199</v>
      </c>
      <c r="N39">
        <v>6.7694835662841797</v>
      </c>
      <c r="O39">
        <v>1</v>
      </c>
      <c r="P39">
        <v>1</v>
      </c>
      <c r="Q39">
        <v>10</v>
      </c>
      <c r="R39" s="12">
        <v>0.1</v>
      </c>
      <c r="S39" s="12">
        <f t="shared" si="1"/>
        <v>0.1</v>
      </c>
      <c r="T39">
        <v>1.51364517211914</v>
      </c>
      <c r="U39">
        <v>1.3372325897216799</v>
      </c>
      <c r="V39">
        <v>1.2664613723754901</v>
      </c>
      <c r="W39" s="13">
        <v>7.0771217346191406E-2</v>
      </c>
      <c r="X39">
        <v>0.24718379974365201</v>
      </c>
      <c r="Y39">
        <v>0.24718379974365201</v>
      </c>
      <c r="Z39">
        <v>0.1</v>
      </c>
      <c r="AA39">
        <v>0.9</v>
      </c>
      <c r="AB39">
        <v>0.9</v>
      </c>
      <c r="AC39">
        <v>0.9</v>
      </c>
      <c r="AD39">
        <v>0.1</v>
      </c>
      <c r="AE39">
        <v>0.8</v>
      </c>
    </row>
    <row r="40" spans="1:31" x14ac:dyDescent="0.15">
      <c r="A40" s="4">
        <v>583</v>
      </c>
      <c r="B40">
        <v>11</v>
      </c>
      <c r="C40">
        <v>9</v>
      </c>
      <c r="D40">
        <v>10</v>
      </c>
      <c r="E40">
        <v>10</v>
      </c>
      <c r="F40">
        <v>9</v>
      </c>
      <c r="G40">
        <v>1</v>
      </c>
      <c r="H40">
        <v>2</v>
      </c>
      <c r="I40">
        <v>8</v>
      </c>
      <c r="J40">
        <v>0.55000000000000004</v>
      </c>
      <c r="K40">
        <v>5.8490123748779297</v>
      </c>
      <c r="L40" s="7">
        <v>4.5238380432128897</v>
      </c>
      <c r="M40">
        <v>3.1948013305664098</v>
      </c>
      <c r="N40">
        <v>4.9645767211914098</v>
      </c>
      <c r="O40">
        <v>1</v>
      </c>
      <c r="P40">
        <v>1</v>
      </c>
      <c r="Q40">
        <v>8</v>
      </c>
      <c r="R40" s="12">
        <v>0.125</v>
      </c>
      <c r="S40" s="12">
        <f t="shared" si="1"/>
        <v>0.1</v>
      </c>
      <c r="T40">
        <v>1.30923271179199</v>
      </c>
      <c r="U40">
        <v>1.22052574157715</v>
      </c>
      <c r="V40">
        <v>1.1324498653411901</v>
      </c>
      <c r="W40" s="13">
        <v>8.80758762359619E-2</v>
      </c>
      <c r="X40">
        <v>0.176782846450806</v>
      </c>
      <c r="Y40">
        <v>0.176782846450806</v>
      </c>
      <c r="Z40">
        <v>0.1</v>
      </c>
      <c r="AA40">
        <v>0.7</v>
      </c>
      <c r="AB40">
        <v>0.875</v>
      </c>
      <c r="AC40">
        <v>0.77777777777777801</v>
      </c>
      <c r="AD40">
        <v>0.3</v>
      </c>
      <c r="AE40">
        <v>0.6</v>
      </c>
    </row>
    <row r="41" spans="1:31" x14ac:dyDescent="0.15">
      <c r="A41" s="4">
        <v>657</v>
      </c>
      <c r="B41">
        <v>11</v>
      </c>
      <c r="C41">
        <v>9</v>
      </c>
      <c r="D41">
        <v>10</v>
      </c>
      <c r="E41">
        <v>10</v>
      </c>
      <c r="F41">
        <v>9</v>
      </c>
      <c r="G41">
        <v>1</v>
      </c>
      <c r="H41">
        <v>2</v>
      </c>
      <c r="I41">
        <v>8</v>
      </c>
      <c r="J41">
        <v>0.55000000000000004</v>
      </c>
      <c r="K41">
        <v>6.63751220703125</v>
      </c>
      <c r="L41" s="7">
        <v>5.3869895935058603</v>
      </c>
      <c r="M41">
        <v>4.1660060882568404</v>
      </c>
      <c r="N41">
        <v>4.7264080047607404</v>
      </c>
      <c r="O41">
        <v>1</v>
      </c>
      <c r="P41">
        <v>1</v>
      </c>
      <c r="Q41">
        <v>10</v>
      </c>
      <c r="R41" s="12">
        <v>0.1</v>
      </c>
      <c r="S41" s="12">
        <f t="shared" si="1"/>
        <v>0.1</v>
      </c>
      <c r="T41">
        <v>1.4264621734619101</v>
      </c>
      <c r="U41">
        <v>1.34857273101807</v>
      </c>
      <c r="V41">
        <v>1.1730268001556401</v>
      </c>
      <c r="W41" s="13">
        <v>0.17554593086242701</v>
      </c>
      <c r="X41">
        <v>0.25343537330627403</v>
      </c>
      <c r="Y41">
        <v>0.25343537330627403</v>
      </c>
      <c r="Z41">
        <v>0.1</v>
      </c>
      <c r="AA41">
        <v>0.9</v>
      </c>
      <c r="AB41">
        <v>0.9</v>
      </c>
      <c r="AC41">
        <v>0.9</v>
      </c>
      <c r="AD41">
        <v>0.1</v>
      </c>
      <c r="AE41">
        <v>0.8</v>
      </c>
    </row>
    <row r="42" spans="1:31" x14ac:dyDescent="0.15">
      <c r="A42" s="4">
        <v>283</v>
      </c>
      <c r="B42">
        <v>10</v>
      </c>
      <c r="C42">
        <v>10</v>
      </c>
      <c r="D42">
        <v>10</v>
      </c>
      <c r="E42">
        <v>10</v>
      </c>
      <c r="F42">
        <v>9</v>
      </c>
      <c r="G42">
        <v>1</v>
      </c>
      <c r="H42">
        <v>1</v>
      </c>
      <c r="I42">
        <v>9</v>
      </c>
      <c r="J42">
        <v>0.5</v>
      </c>
      <c r="K42">
        <v>6.0948810577392596</v>
      </c>
      <c r="L42" s="7">
        <v>5.9843196868896502</v>
      </c>
      <c r="M42">
        <v>10.5602874755859</v>
      </c>
      <c r="N42">
        <v>6.1899909973144496</v>
      </c>
      <c r="O42">
        <v>0</v>
      </c>
      <c r="P42">
        <v>0</v>
      </c>
      <c r="Q42">
        <v>8</v>
      </c>
      <c r="R42" s="12">
        <v>0</v>
      </c>
      <c r="S42" s="12">
        <f t="shared" si="1"/>
        <v>0</v>
      </c>
      <c r="T42">
        <v>1.2118682861328101</v>
      </c>
      <c r="U42">
        <v>1.2939567565918</v>
      </c>
      <c r="V42">
        <v>0.98129290342330899</v>
      </c>
      <c r="W42" s="13">
        <v>0.31266385316848699</v>
      </c>
      <c r="X42">
        <v>0.23057538270950301</v>
      </c>
      <c r="Y42">
        <v>0.23057538270950301</v>
      </c>
      <c r="Z42">
        <v>0</v>
      </c>
      <c r="AA42">
        <v>0.8</v>
      </c>
      <c r="AB42">
        <v>1</v>
      </c>
      <c r="AC42">
        <v>0.88888888888888895</v>
      </c>
      <c r="AD42">
        <v>0.2</v>
      </c>
      <c r="AE42">
        <v>0.8</v>
      </c>
    </row>
    <row r="43" spans="1:31" x14ac:dyDescent="0.15">
      <c r="A43" s="4">
        <v>775</v>
      </c>
      <c r="B43">
        <v>11</v>
      </c>
      <c r="C43">
        <v>9</v>
      </c>
      <c r="D43">
        <v>10</v>
      </c>
      <c r="E43">
        <v>10</v>
      </c>
      <c r="F43">
        <v>9</v>
      </c>
      <c r="G43">
        <v>1</v>
      </c>
      <c r="H43">
        <v>2</v>
      </c>
      <c r="I43">
        <v>8</v>
      </c>
      <c r="J43">
        <v>0.55000000000000004</v>
      </c>
      <c r="K43">
        <v>6.2577228546142596</v>
      </c>
      <c r="L43" s="7">
        <v>5.6172313690185502</v>
      </c>
      <c r="M43">
        <v>6.2159576416015598</v>
      </c>
      <c r="N43">
        <v>3.9508628845214799</v>
      </c>
      <c r="O43">
        <v>0</v>
      </c>
      <c r="P43">
        <v>0</v>
      </c>
      <c r="Q43">
        <v>9</v>
      </c>
      <c r="R43" s="12">
        <v>0</v>
      </c>
      <c r="S43" s="12">
        <f t="shared" si="1"/>
        <v>0</v>
      </c>
      <c r="T43">
        <v>1.35386085510254</v>
      </c>
      <c r="U43">
        <v>1.36262035369873</v>
      </c>
      <c r="V43">
        <v>1.11497330665588</v>
      </c>
      <c r="W43" s="13">
        <v>0.24764704704284701</v>
      </c>
      <c r="X43">
        <v>0.238887548446655</v>
      </c>
      <c r="Y43">
        <v>0.238887548446655</v>
      </c>
      <c r="Z43">
        <v>0</v>
      </c>
      <c r="AA43">
        <v>0.9</v>
      </c>
      <c r="AB43">
        <v>1</v>
      </c>
      <c r="AC43">
        <v>0.94736842105263197</v>
      </c>
      <c r="AD43">
        <v>0.1</v>
      </c>
      <c r="AE43">
        <v>0.9</v>
      </c>
    </row>
    <row r="44" spans="1:31" x14ac:dyDescent="0.15">
      <c r="A44" s="4">
        <v>54</v>
      </c>
      <c r="B44">
        <v>9</v>
      </c>
      <c r="C44">
        <v>11</v>
      </c>
      <c r="D44">
        <v>10</v>
      </c>
      <c r="E44">
        <v>10</v>
      </c>
      <c r="F44">
        <v>8</v>
      </c>
      <c r="G44">
        <v>2</v>
      </c>
      <c r="H44">
        <v>1</v>
      </c>
      <c r="I44">
        <v>9</v>
      </c>
      <c r="J44">
        <v>0.45</v>
      </c>
      <c r="K44">
        <v>6.2606983184814498</v>
      </c>
      <c r="L44" s="7">
        <v>5.9362640380859402</v>
      </c>
      <c r="M44">
        <v>9.4991874694824201</v>
      </c>
      <c r="N44">
        <v>7.20314598083496</v>
      </c>
      <c r="O44">
        <v>0</v>
      </c>
      <c r="P44">
        <v>0</v>
      </c>
      <c r="Q44">
        <v>6</v>
      </c>
      <c r="R44" s="12">
        <v>0</v>
      </c>
      <c r="S44" s="12">
        <f t="shared" si="1"/>
        <v>0</v>
      </c>
      <c r="T44">
        <v>0.99372100830078103</v>
      </c>
      <c r="U44">
        <v>1.0361270904541</v>
      </c>
      <c r="V44">
        <v>0.86705189943313599</v>
      </c>
      <c r="W44" s="13">
        <v>0.16907519102096599</v>
      </c>
      <c r="X44">
        <v>0.12666910886764501</v>
      </c>
      <c r="Y44">
        <v>0.12666910886764501</v>
      </c>
      <c r="Z44">
        <v>0</v>
      </c>
      <c r="AA44">
        <v>0.6</v>
      </c>
      <c r="AB44">
        <v>1</v>
      </c>
      <c r="AC44">
        <v>0.75</v>
      </c>
      <c r="AD44">
        <v>0.4</v>
      </c>
      <c r="AE44">
        <v>0.6</v>
      </c>
    </row>
    <row r="45" spans="1:31" x14ac:dyDescent="0.15">
      <c r="A45" s="4">
        <v>975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5.9835968017578098</v>
      </c>
      <c r="L45" s="7">
        <v>5.1374645233154297</v>
      </c>
      <c r="M45">
        <v>5.5081539154052699</v>
      </c>
      <c r="N45">
        <v>8.8732242584228498</v>
      </c>
      <c r="O45">
        <v>1</v>
      </c>
      <c r="P45">
        <v>1</v>
      </c>
      <c r="Q45">
        <v>11</v>
      </c>
      <c r="R45" s="12">
        <v>9.0899999999999995E-2</v>
      </c>
      <c r="S45" s="12">
        <f t="shared" si="1"/>
        <v>0.1</v>
      </c>
      <c r="T45">
        <v>1.5258693695068399</v>
      </c>
      <c r="U45">
        <v>1.3324146270752</v>
      </c>
      <c r="V45">
        <v>1.2329286336898799</v>
      </c>
      <c r="W45" s="13">
        <v>9.94859933853149E-2</v>
      </c>
      <c r="X45">
        <v>0.29294073581695601</v>
      </c>
      <c r="Y45">
        <v>0.29294073581695601</v>
      </c>
      <c r="Z45">
        <v>0.1</v>
      </c>
      <c r="AA45">
        <v>1</v>
      </c>
      <c r="AB45">
        <v>0.90909090909090895</v>
      </c>
      <c r="AC45">
        <v>0.952380952380952</v>
      </c>
      <c r="AD45">
        <v>0</v>
      </c>
      <c r="AE45">
        <v>0.9</v>
      </c>
    </row>
    <row r="46" spans="1:31" x14ac:dyDescent="0.15">
      <c r="A46" s="4">
        <v>207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5.5835914611816397</v>
      </c>
      <c r="L46" s="7">
        <v>5.3536224365234402</v>
      </c>
      <c r="M46">
        <v>9.2011451721191406</v>
      </c>
      <c r="N46">
        <v>6.5746974945068404</v>
      </c>
      <c r="O46">
        <v>0</v>
      </c>
      <c r="P46">
        <v>0</v>
      </c>
      <c r="Q46">
        <v>6</v>
      </c>
      <c r="R46" s="12">
        <v>0</v>
      </c>
      <c r="S46" s="12">
        <f t="shared" si="1"/>
        <v>0</v>
      </c>
      <c r="T46">
        <v>1.1994609832763701</v>
      </c>
      <c r="U46">
        <v>1.25275802612305</v>
      </c>
      <c r="V46">
        <v>0.99065935611724898</v>
      </c>
      <c r="W46" s="13">
        <v>0.26209867000579801</v>
      </c>
      <c r="X46">
        <v>0.20880162715911901</v>
      </c>
      <c r="Y46">
        <v>0.20880162715911901</v>
      </c>
      <c r="Z46">
        <v>0</v>
      </c>
      <c r="AA46">
        <v>0.6</v>
      </c>
      <c r="AB46">
        <v>1</v>
      </c>
      <c r="AC46">
        <v>0.75</v>
      </c>
      <c r="AD46">
        <v>0.4</v>
      </c>
      <c r="AE46">
        <v>0.6</v>
      </c>
    </row>
    <row r="47" spans="1:31" s="1" customFormat="1" x14ac:dyDescent="0.15">
      <c r="A47" s="4">
        <v>301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5.7841529846191397</v>
      </c>
      <c r="L47" s="7">
        <v>5.5731964111328098</v>
      </c>
      <c r="M47">
        <v>9.7125816345214808</v>
      </c>
      <c r="N47">
        <v>6.7088909149169904</v>
      </c>
      <c r="O47">
        <v>0</v>
      </c>
      <c r="P47">
        <v>0</v>
      </c>
      <c r="Q47">
        <v>7</v>
      </c>
      <c r="R47" s="12">
        <v>0</v>
      </c>
      <c r="S47" s="12">
        <f t="shared" si="1"/>
        <v>0</v>
      </c>
      <c r="T47">
        <v>1.3871974945068399</v>
      </c>
      <c r="U47">
        <v>1.4548168182373</v>
      </c>
      <c r="V47">
        <v>1.1418998241424601</v>
      </c>
      <c r="W47" s="13">
        <v>0.31291699409484902</v>
      </c>
      <c r="X47">
        <v>0.24529767036437999</v>
      </c>
      <c r="Y47">
        <v>0.24529767036437999</v>
      </c>
      <c r="Z47">
        <v>0</v>
      </c>
      <c r="AA47">
        <v>0.7</v>
      </c>
      <c r="AB47">
        <v>1</v>
      </c>
      <c r="AC47">
        <v>0.82352941176470595</v>
      </c>
      <c r="AD47">
        <v>0.3</v>
      </c>
      <c r="AE47">
        <v>0.7</v>
      </c>
    </row>
    <row r="48" spans="1:31" x14ac:dyDescent="0.15">
      <c r="A48" s="5">
        <v>118</v>
      </c>
      <c r="B48" s="1">
        <v>10</v>
      </c>
      <c r="C48" s="1">
        <v>10</v>
      </c>
      <c r="D48" s="1">
        <v>10</v>
      </c>
      <c r="E48" s="1">
        <v>10</v>
      </c>
      <c r="F48" s="1">
        <v>9</v>
      </c>
      <c r="G48" s="1">
        <v>1</v>
      </c>
      <c r="H48" s="1">
        <v>1</v>
      </c>
      <c r="I48" s="1">
        <v>9</v>
      </c>
      <c r="J48" s="1">
        <v>0.5</v>
      </c>
      <c r="K48" s="1">
        <v>6.3139915466308603</v>
      </c>
      <c r="L48" s="1">
        <v>5.6860446929931596</v>
      </c>
      <c r="M48" s="1">
        <v>7.8103752136230504</v>
      </c>
      <c r="N48" s="1">
        <v>8.6398506164550799</v>
      </c>
      <c r="O48" s="1">
        <v>0</v>
      </c>
      <c r="P48" s="1">
        <v>0</v>
      </c>
      <c r="Q48" s="1">
        <v>9</v>
      </c>
      <c r="R48" s="14">
        <v>0</v>
      </c>
      <c r="S48" s="14">
        <f t="shared" si="1"/>
        <v>0</v>
      </c>
      <c r="T48" s="1">
        <v>1.3009033203125</v>
      </c>
      <c r="U48" s="1">
        <v>1.2336368560791</v>
      </c>
      <c r="V48" s="1">
        <v>1.07767033576965</v>
      </c>
      <c r="W48" s="1">
        <v>0.15596652030944799</v>
      </c>
      <c r="X48" s="1">
        <v>0.22323298454284701</v>
      </c>
      <c r="Y48" s="1">
        <v>0.22323298454284701</v>
      </c>
      <c r="Z48" s="1">
        <v>0</v>
      </c>
      <c r="AA48" s="1">
        <v>0.9</v>
      </c>
      <c r="AB48" s="1">
        <v>1</v>
      </c>
      <c r="AC48" s="1">
        <v>0.94736842105263197</v>
      </c>
      <c r="AD48" s="1">
        <v>0.1</v>
      </c>
      <c r="AE48" s="1">
        <v>0.9</v>
      </c>
    </row>
    <row r="49" spans="1:31" x14ac:dyDescent="0.15">
      <c r="A49" s="5">
        <v>276</v>
      </c>
      <c r="B49" s="1">
        <v>12</v>
      </c>
      <c r="C49" s="1">
        <v>8</v>
      </c>
      <c r="D49" s="1">
        <v>10</v>
      </c>
      <c r="E49" s="1">
        <v>10</v>
      </c>
      <c r="F49" s="1">
        <v>10</v>
      </c>
      <c r="G49" s="1">
        <v>0</v>
      </c>
      <c r="H49" s="1">
        <v>2</v>
      </c>
      <c r="I49" s="1">
        <v>8</v>
      </c>
      <c r="J49" s="1">
        <v>0.6</v>
      </c>
      <c r="K49" s="1">
        <v>6.4583759307861301</v>
      </c>
      <c r="L49" s="1">
        <v>5.8054771423339799</v>
      </c>
      <c r="M49" s="1">
        <v>6.7355289459228498</v>
      </c>
      <c r="N49" s="1">
        <v>4.4270381927490199</v>
      </c>
      <c r="O49" s="1">
        <v>0</v>
      </c>
      <c r="P49" s="1">
        <v>0</v>
      </c>
      <c r="Q49" s="1">
        <v>10</v>
      </c>
      <c r="R49" s="14">
        <v>0</v>
      </c>
      <c r="S49" s="14">
        <f t="shared" si="1"/>
        <v>0</v>
      </c>
      <c r="T49" s="1">
        <v>1.47182464599609</v>
      </c>
      <c r="U49" s="1">
        <v>1.5375003814697299</v>
      </c>
      <c r="V49" s="1">
        <v>1.22710156440735</v>
      </c>
      <c r="W49" s="1">
        <v>0.31039881706237799</v>
      </c>
      <c r="X49" s="1">
        <v>0.24472308158874501</v>
      </c>
      <c r="Y49" s="1">
        <v>0.24472308158874501</v>
      </c>
      <c r="Z49" s="1">
        <v>0</v>
      </c>
      <c r="AA49" s="1">
        <v>1</v>
      </c>
      <c r="AB49" s="1">
        <v>1</v>
      </c>
      <c r="AC49" s="1">
        <v>1</v>
      </c>
      <c r="AD49" s="1">
        <v>0</v>
      </c>
      <c r="AE49" s="1">
        <v>1</v>
      </c>
    </row>
    <row r="50" spans="1:31" x14ac:dyDescent="0.15">
      <c r="A50" s="4">
        <v>122</v>
      </c>
      <c r="B50">
        <v>10</v>
      </c>
      <c r="C50">
        <v>10</v>
      </c>
      <c r="D50">
        <v>10</v>
      </c>
      <c r="E50">
        <v>10</v>
      </c>
      <c r="F50">
        <v>9</v>
      </c>
      <c r="G50">
        <v>1</v>
      </c>
      <c r="H50">
        <v>1</v>
      </c>
      <c r="I50">
        <v>9</v>
      </c>
      <c r="J50">
        <v>0.5</v>
      </c>
      <c r="K50">
        <v>5.2604942321777299</v>
      </c>
      <c r="L50" s="7">
        <v>5.2048263549804696</v>
      </c>
      <c r="M50">
        <v>10.0736446380615</v>
      </c>
      <c r="N50">
        <v>5.9664535522460902</v>
      </c>
      <c r="O50">
        <v>0</v>
      </c>
      <c r="P50">
        <v>0</v>
      </c>
      <c r="Q50">
        <v>6</v>
      </c>
      <c r="R50" s="12">
        <v>0</v>
      </c>
      <c r="S50" s="12">
        <f t="shared" si="1"/>
        <v>0</v>
      </c>
      <c r="T50">
        <v>1.0759696960449201</v>
      </c>
      <c r="U50">
        <v>1.1248531341552701</v>
      </c>
      <c r="V50">
        <v>0.89975929260253895</v>
      </c>
      <c r="W50" s="13">
        <v>0.22509384155273399</v>
      </c>
      <c r="X50">
        <v>0.17621040344238301</v>
      </c>
      <c r="Y50">
        <v>0.17621040344238301</v>
      </c>
      <c r="Z50">
        <v>0</v>
      </c>
      <c r="AA50">
        <v>0.6</v>
      </c>
      <c r="AB50">
        <v>1</v>
      </c>
      <c r="AC50">
        <v>0.75</v>
      </c>
      <c r="AD50">
        <v>0.4</v>
      </c>
      <c r="AE50">
        <v>0.6</v>
      </c>
    </row>
    <row r="51" spans="1:31" x14ac:dyDescent="0.15">
      <c r="A51" s="4">
        <v>531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6.2345657348632804</v>
      </c>
      <c r="L51" s="7">
        <v>5.6386547088623002</v>
      </c>
      <c r="M51">
        <v>7.9614295959472701</v>
      </c>
      <c r="N51">
        <v>8.5399875640869105</v>
      </c>
      <c r="O51">
        <v>0</v>
      </c>
      <c r="P51">
        <v>0</v>
      </c>
      <c r="Q51">
        <v>10</v>
      </c>
      <c r="R51" s="12">
        <v>0</v>
      </c>
      <c r="S51" s="12">
        <f t="shared" si="1"/>
        <v>0</v>
      </c>
      <c r="T51">
        <v>1.4909801483154299</v>
      </c>
      <c r="U51">
        <v>1.4201698303222701</v>
      </c>
      <c r="V51">
        <v>1.1922562122345</v>
      </c>
      <c r="W51" s="13">
        <v>0.227913618087769</v>
      </c>
      <c r="X51">
        <v>0.29872393608093301</v>
      </c>
      <c r="Y51">
        <v>0.29872393608093301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1</v>
      </c>
    </row>
    <row r="52" spans="1:31" x14ac:dyDescent="0.15">
      <c r="A52" s="5">
        <v>392</v>
      </c>
      <c r="B52" s="1">
        <v>11</v>
      </c>
      <c r="C52" s="1">
        <v>9</v>
      </c>
      <c r="D52" s="1">
        <v>10</v>
      </c>
      <c r="E52" s="1">
        <v>10</v>
      </c>
      <c r="F52" s="1">
        <v>9</v>
      </c>
      <c r="G52" s="1">
        <v>1</v>
      </c>
      <c r="H52" s="1">
        <v>2</v>
      </c>
      <c r="I52" s="1">
        <v>8</v>
      </c>
      <c r="J52" s="1">
        <v>0.55000000000000004</v>
      </c>
      <c r="K52" s="1">
        <v>5.8897361755371103</v>
      </c>
      <c r="L52" s="1">
        <v>5.5678577423095703</v>
      </c>
      <c r="M52" s="1">
        <v>7.26763916015625</v>
      </c>
      <c r="N52" s="1">
        <v>3.7341194152832</v>
      </c>
      <c r="O52" s="1">
        <v>0</v>
      </c>
      <c r="P52" s="1">
        <v>0</v>
      </c>
      <c r="Q52" s="1">
        <v>7</v>
      </c>
      <c r="R52" s="14">
        <v>0</v>
      </c>
      <c r="S52" s="14">
        <f t="shared" si="1"/>
        <v>0</v>
      </c>
      <c r="T52" s="1">
        <v>1.2469387054443399</v>
      </c>
      <c r="U52" s="1">
        <v>1.2971076965332</v>
      </c>
      <c r="V52" s="1">
        <v>1.0210936069488501</v>
      </c>
      <c r="W52" s="1">
        <v>0.27601408958435097</v>
      </c>
      <c r="X52" s="1">
        <v>0.22584509849548301</v>
      </c>
      <c r="Y52" s="1">
        <v>0.22584509849548301</v>
      </c>
      <c r="Z52" s="1">
        <v>0</v>
      </c>
      <c r="AA52" s="1">
        <v>0.7</v>
      </c>
      <c r="AB52" s="1">
        <v>1</v>
      </c>
      <c r="AC52" s="1">
        <v>0.82352941176470595</v>
      </c>
      <c r="AD52" s="1">
        <v>0.3</v>
      </c>
      <c r="AE52" s="1">
        <v>0.7</v>
      </c>
    </row>
    <row r="53" spans="1:31" x14ac:dyDescent="0.15">
      <c r="L53" s="8">
        <f>AVERAGE(L2:L52)</f>
        <v>4.3250763463039021</v>
      </c>
      <c r="W53" s="15">
        <f t="shared" ref="W53:AE53" si="2">AVERAGE(W2:W52)</f>
        <v>8.4970682275061507E-2</v>
      </c>
      <c r="Z53" s="9">
        <f t="shared" si="2"/>
        <v>8.4313725490196098E-2</v>
      </c>
      <c r="AA53" s="9">
        <f t="shared" si="2"/>
        <v>0.77254901960784328</v>
      </c>
      <c r="AB53" s="9">
        <f t="shared" si="2"/>
        <v>0.91070650482415183</v>
      </c>
      <c r="AC53" s="9">
        <f t="shared" si="2"/>
        <v>0.82010784799894221</v>
      </c>
      <c r="AD53" s="9">
        <f t="shared" si="2"/>
        <v>0.22745098039215686</v>
      </c>
      <c r="AE53" s="9">
        <f t="shared" si="2"/>
        <v>0.68823529411764695</v>
      </c>
    </row>
    <row r="54" spans="1:31" x14ac:dyDescent="0.15">
      <c r="L54" s="8">
        <f>MAX(L2:L52)</f>
        <v>5.9843196868896502</v>
      </c>
      <c r="W54" s="15">
        <f t="shared" ref="W54:AE54" si="3">MAX(W2:W52)</f>
        <v>0.31291699409484902</v>
      </c>
      <c r="Z54" s="9">
        <f t="shared" si="3"/>
        <v>0.3</v>
      </c>
      <c r="AA54" s="9">
        <f t="shared" si="3"/>
        <v>1</v>
      </c>
      <c r="AB54" s="9">
        <f t="shared" si="3"/>
        <v>1</v>
      </c>
      <c r="AC54" s="9">
        <f t="shared" si="3"/>
        <v>1</v>
      </c>
      <c r="AD54" s="9">
        <f t="shared" si="3"/>
        <v>0.8</v>
      </c>
      <c r="AE54" s="9">
        <f t="shared" si="3"/>
        <v>1</v>
      </c>
    </row>
    <row r="55" spans="1:31" x14ac:dyDescent="0.15">
      <c r="L55" s="8">
        <f>MIN(L2:L52)</f>
        <v>2.8572978973388699</v>
      </c>
      <c r="W55" s="15">
        <f t="shared" ref="W55:AE55" si="4">MIN(W2:W52)</f>
        <v>9.9527835845947309E-4</v>
      </c>
      <c r="Z55" s="9">
        <f t="shared" si="4"/>
        <v>0</v>
      </c>
      <c r="AA55" s="9">
        <f t="shared" si="4"/>
        <v>0.2</v>
      </c>
      <c r="AB55" s="9">
        <f t="shared" si="4"/>
        <v>0.75</v>
      </c>
      <c r="AC55" s="9">
        <f t="shared" si="4"/>
        <v>0.33333333333333298</v>
      </c>
      <c r="AD55" s="9">
        <f t="shared" si="4"/>
        <v>0</v>
      </c>
      <c r="AE55" s="9">
        <f t="shared" si="4"/>
        <v>0.2</v>
      </c>
    </row>
    <row r="56" spans="1:31" x14ac:dyDescent="0.15">
      <c r="L56" s="7"/>
      <c r="W56" s="13"/>
    </row>
    <row r="57" spans="1:31" x14ac:dyDescent="0.15">
      <c r="K57">
        <v>31</v>
      </c>
      <c r="W57" s="13"/>
    </row>
    <row r="58" spans="1:31" x14ac:dyDescent="0.15">
      <c r="W58" s="13"/>
    </row>
    <row r="59" spans="1:31" x14ac:dyDescent="0.15">
      <c r="K59">
        <v>0.161</v>
      </c>
      <c r="W59" s="13"/>
    </row>
    <row r="60" spans="1:31" x14ac:dyDescent="0.15">
      <c r="W60" s="13"/>
    </row>
    <row r="61" spans="1:31" x14ac:dyDescent="0.15">
      <c r="K61" s="9" t="s">
        <v>10</v>
      </c>
      <c r="L61" s="9" t="s">
        <v>33</v>
      </c>
      <c r="N61" s="9" t="s">
        <v>123</v>
      </c>
      <c r="O61" s="9" t="s">
        <v>126</v>
      </c>
      <c r="P61" s="9" t="s">
        <v>66</v>
      </c>
      <c r="Q61" s="9"/>
      <c r="R61" s="9"/>
      <c r="S61" s="9"/>
      <c r="W61" s="13"/>
    </row>
    <row r="62" spans="1:31" x14ac:dyDescent="0.15">
      <c r="K62" s="9"/>
      <c r="L62" s="9"/>
      <c r="M62" s="9"/>
      <c r="P62" s="9">
        <v>0.2</v>
      </c>
      <c r="Q62" s="9">
        <v>-400</v>
      </c>
      <c r="R62" s="9">
        <v>1600</v>
      </c>
      <c r="S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>
        <v>1</v>
      </c>
      <c r="P63" s="9">
        <v>0.4</v>
      </c>
      <c r="Q63" s="9">
        <v>-800</v>
      </c>
      <c r="R63" s="9">
        <v>1200</v>
      </c>
      <c r="S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>
        <v>2</v>
      </c>
      <c r="P64" s="9">
        <v>0.45</v>
      </c>
      <c r="Q64" s="9">
        <v>-900</v>
      </c>
      <c r="R64" s="9">
        <v>1100</v>
      </c>
      <c r="S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9">
        <v>3</v>
      </c>
      <c r="P65" s="9">
        <v>0.49</v>
      </c>
      <c r="Q65" s="9">
        <v>-980</v>
      </c>
      <c r="R65" s="9">
        <v>1020</v>
      </c>
      <c r="S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4</v>
      </c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M67" s="9">
        <v>7</v>
      </c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M68" s="9">
        <v>11</v>
      </c>
      <c r="Q68">
        <v>3.605</v>
      </c>
      <c r="W68" s="13"/>
    </row>
    <row r="69" spans="11:23" x14ac:dyDescent="0.15">
      <c r="K69" s="9" t="s">
        <v>40</v>
      </c>
      <c r="L69" s="9">
        <f>COUNTIF(L2:L52,"&lt;2.479")-COUNTIF(L2:L52,"&lt;2.318")</f>
        <v>0</v>
      </c>
      <c r="M69" s="9">
        <v>14</v>
      </c>
      <c r="Q69">
        <v>3.8460000000000001</v>
      </c>
      <c r="W69" s="13"/>
    </row>
    <row r="70" spans="11:23" x14ac:dyDescent="0.15">
      <c r="K70" s="9" t="s">
        <v>41</v>
      </c>
      <c r="L70" s="9">
        <f>COUNTIF(L2:L52,"&lt;2.64")-COUNTIF(L2:L52,"&lt;2.479")</f>
        <v>0</v>
      </c>
      <c r="M70" s="9">
        <v>16</v>
      </c>
    </row>
    <row r="71" spans="11:23" x14ac:dyDescent="0.15">
      <c r="K71" s="9" t="s">
        <v>42</v>
      </c>
      <c r="L71" s="9">
        <f>COUNTIF(L2:L52,"&lt;2.801")-COUNTIF(L2:L52,"&lt;2.64")</f>
        <v>0</v>
      </c>
      <c r="M71" s="9">
        <v>14</v>
      </c>
      <c r="W71" s="13"/>
    </row>
    <row r="72" spans="11:23" s="20" customFormat="1" x14ac:dyDescent="0.15">
      <c r="K72" s="23" t="s">
        <v>43</v>
      </c>
      <c r="L72" s="23">
        <f>COUNTIF(L2:L52,"&lt;2.962")-COUNTIF(L2:L52,"&lt;2.801")</f>
        <v>2</v>
      </c>
      <c r="M72" s="23">
        <v>11</v>
      </c>
    </row>
    <row r="73" spans="11:23" x14ac:dyDescent="0.15">
      <c r="K73" s="9" t="s">
        <v>44</v>
      </c>
      <c r="L73" s="9">
        <f>COUNTIF(L2:L52,"&lt;3.123")-COUNTIF(L2:L52,"&lt;2.962")</f>
        <v>2</v>
      </c>
      <c r="M73" s="9">
        <v>7</v>
      </c>
      <c r="W73" s="13"/>
    </row>
    <row r="74" spans="11:23" x14ac:dyDescent="0.15">
      <c r="K74" s="9" t="s">
        <v>45</v>
      </c>
      <c r="L74" s="9">
        <f>COUNTIF(L2:L52,"&lt;3.284")-COUNTIF(L2:L52,"&lt;3.123")</f>
        <v>1</v>
      </c>
      <c r="M74" s="9">
        <v>4</v>
      </c>
    </row>
    <row r="75" spans="11:23" x14ac:dyDescent="0.15">
      <c r="K75" s="9" t="s">
        <v>46</v>
      </c>
      <c r="L75" s="9">
        <f>COUNTIF(L2:L52,"&lt;3.445")-COUNTIF(L2:L52,"&lt;3.284")</f>
        <v>5</v>
      </c>
      <c r="M75" s="9">
        <v>3</v>
      </c>
    </row>
    <row r="76" spans="11:23" x14ac:dyDescent="0.15">
      <c r="K76" s="9" t="s">
        <v>47</v>
      </c>
      <c r="L76" s="9">
        <f>COUNTIF(L2:L52,"&lt;3.606")-COUNTIF(L2:L52,"&lt;3.445")</f>
        <v>0</v>
      </c>
      <c r="M76" s="9">
        <v>2</v>
      </c>
    </row>
    <row r="77" spans="11:23" x14ac:dyDescent="0.15">
      <c r="K77" s="9" t="s">
        <v>48</v>
      </c>
      <c r="L77" s="9">
        <f>COUNTIF(L2:L52,"&lt;3.767")-COUNTIF(L2:L52,"&lt;3.606")</f>
        <v>0</v>
      </c>
      <c r="M77" s="9">
        <v>1</v>
      </c>
    </row>
    <row r="78" spans="11:23" x14ac:dyDescent="0.15">
      <c r="K78" s="9" t="s">
        <v>49</v>
      </c>
      <c r="L78" s="9">
        <f>COUNTIF(L2:L52,"&lt;3.928")-COUNTIF(L2:L52,"&lt;3.767")</f>
        <v>7</v>
      </c>
      <c r="M78" s="9">
        <v>2</v>
      </c>
    </row>
    <row r="79" spans="11:23" x14ac:dyDescent="0.15">
      <c r="K79" s="9" t="s">
        <v>50</v>
      </c>
      <c r="L79" s="9">
        <f>COUNTIF(L2:L52,"&lt;4.089")-COUNTIF(L2:L52,"&lt;3.928")</f>
        <v>7</v>
      </c>
      <c r="M79" s="9">
        <v>3</v>
      </c>
    </row>
    <row r="80" spans="11:23" x14ac:dyDescent="0.15">
      <c r="K80" s="9" t="s">
        <v>51</v>
      </c>
      <c r="L80" s="9">
        <f>COUNTIF(L2:L52,"&lt;4.25")-COUNTIF(L2:L52,"&lt;4.089")</f>
        <v>6</v>
      </c>
      <c r="M80" s="9">
        <v>4</v>
      </c>
    </row>
    <row r="81" spans="11:23" x14ac:dyDescent="0.15">
      <c r="K81" s="9" t="s">
        <v>52</v>
      </c>
      <c r="L81" s="9">
        <f>COUNTIF(L2:L52,"&lt;4.411")-COUNTIF(L2:L52,"&lt;4.25")</f>
        <v>0</v>
      </c>
      <c r="M81" s="9">
        <v>7</v>
      </c>
    </row>
    <row r="82" spans="11:23" x14ac:dyDescent="0.15">
      <c r="K82" s="9" t="s">
        <v>53</v>
      </c>
      <c r="L82" s="9">
        <f>COUNTIF(L2:L52,"&lt;4.572")-COUNTIF(L2:L52,"&lt;4.411")</f>
        <v>3</v>
      </c>
      <c r="M82" s="9">
        <v>11</v>
      </c>
    </row>
    <row r="83" spans="11:23" x14ac:dyDescent="0.15">
      <c r="K83" s="9" t="s">
        <v>54</v>
      </c>
      <c r="L83" s="9">
        <f>COUNTIF(L2:L52,"&lt;4.733")-COUNTIF(L2:L52,"&lt;4.572")</f>
        <v>2</v>
      </c>
      <c r="M83" s="9">
        <v>14</v>
      </c>
      <c r="W83" s="13"/>
    </row>
    <row r="84" spans="11:23" x14ac:dyDescent="0.15">
      <c r="K84" s="9" t="s">
        <v>55</v>
      </c>
      <c r="L84" s="9">
        <f>COUNTIF(L2:L52,"&lt;4.894")-COUNTIF(L2:L52,"&lt;4.733")</f>
        <v>3</v>
      </c>
      <c r="M84" s="9">
        <v>16</v>
      </c>
      <c r="W84" s="13"/>
    </row>
    <row r="85" spans="11:23" x14ac:dyDescent="0.15">
      <c r="K85" s="9" t="s">
        <v>56</v>
      </c>
      <c r="L85" s="9">
        <f>COUNTIF(L2:L52,"&lt;5.055")-COUNTIF(L2:L52,"&lt;4.894")</f>
        <v>1</v>
      </c>
      <c r="M85" s="9">
        <v>14</v>
      </c>
      <c r="W85" s="13"/>
    </row>
    <row r="86" spans="11:23" x14ac:dyDescent="0.15">
      <c r="K86" s="9" t="s">
        <v>57</v>
      </c>
      <c r="L86" s="9">
        <f>COUNTIF(L2:L52,"&lt;5.216")-COUNTIF(L2:L52,"&lt;5.055")</f>
        <v>2</v>
      </c>
      <c r="M86" s="9">
        <v>11</v>
      </c>
      <c r="W86" s="13"/>
    </row>
    <row r="87" spans="11:23" x14ac:dyDescent="0.15">
      <c r="K87" s="9" t="s">
        <v>58</v>
      </c>
      <c r="L87" s="9">
        <f>COUNTIF(L2:L52,"&lt;5.377")-COUNTIF(L2:L52,"&lt;5.216")</f>
        <v>1</v>
      </c>
      <c r="M87" s="9">
        <v>7</v>
      </c>
      <c r="W87" s="13"/>
    </row>
    <row r="88" spans="11:23" x14ac:dyDescent="0.15">
      <c r="K88" s="9" t="s">
        <v>59</v>
      </c>
      <c r="L88" s="9">
        <f>COUNTIF(L2:L52,"&lt;5.538")-COUNTIF(L2:L52,"&lt;5.377")</f>
        <v>1</v>
      </c>
      <c r="M88" s="9">
        <v>4</v>
      </c>
      <c r="W88" s="13"/>
    </row>
    <row r="89" spans="11:23" x14ac:dyDescent="0.15">
      <c r="K89" s="9" t="s">
        <v>60</v>
      </c>
      <c r="L89" s="9">
        <f>COUNTIF(L2:L52,"&lt;5.699")-COUNTIF(L2:L52,"&lt;5.538")</f>
        <v>5</v>
      </c>
      <c r="M89" s="9">
        <v>3</v>
      </c>
      <c r="W89" s="13"/>
    </row>
    <row r="90" spans="11:23" x14ac:dyDescent="0.15">
      <c r="K90" s="9" t="s">
        <v>61</v>
      </c>
      <c r="L90" s="9">
        <f>COUNTIF(L2:L52,"&lt;5.86")-COUNTIF(L2:L52,"&lt;5.699")</f>
        <v>1</v>
      </c>
      <c r="M90" s="9">
        <v>2</v>
      </c>
      <c r="W90" s="13"/>
    </row>
    <row r="91" spans="11:23" x14ac:dyDescent="0.15">
      <c r="K91" s="9" t="s">
        <v>62</v>
      </c>
      <c r="L91" s="9">
        <f>COUNTIF(L2:L52,"&lt;6.021")-COUNTIF(L2:L52,"&lt;5.86")</f>
        <v>2</v>
      </c>
      <c r="M91" s="9">
        <v>1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N93">
        <v>2.8929999999999998</v>
      </c>
      <c r="O93">
        <v>8.5000000000000006E-2</v>
      </c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N94">
        <v>3.8130000000000002</v>
      </c>
      <c r="O94">
        <v>0.11899999999999999</v>
      </c>
      <c r="W94" s="13"/>
    </row>
    <row r="95" spans="11:23" x14ac:dyDescent="0.15">
      <c r="N95">
        <v>4.3250000000000002</v>
      </c>
      <c r="O95">
        <v>0.157</v>
      </c>
    </row>
  </sheetData>
  <phoneticPr fontId="5" type="noConversion"/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E123"/>
  <sheetViews>
    <sheetView topLeftCell="I73" workbookViewId="0">
      <selection activeCell="I1" sqref="A1:XFD130"/>
    </sheetView>
  </sheetViews>
  <sheetFormatPr defaultColWidth="9" defaultRowHeight="13.5" x14ac:dyDescent="0.15"/>
  <cols>
    <col min="11" max="11" width="21.5" customWidth="1"/>
    <col min="12" max="13" width="18.625" customWidth="1"/>
    <col min="14" max="14" width="12.875"/>
    <col min="20" max="22" width="12.875"/>
    <col min="23" max="23" width="18.62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169</v>
      </c>
      <c r="B2">
        <v>14</v>
      </c>
      <c r="C2">
        <v>6</v>
      </c>
      <c r="D2">
        <v>10</v>
      </c>
      <c r="E2">
        <v>10</v>
      </c>
      <c r="F2">
        <v>10</v>
      </c>
      <c r="G2">
        <v>0</v>
      </c>
      <c r="H2">
        <v>4</v>
      </c>
      <c r="I2">
        <v>6</v>
      </c>
      <c r="J2">
        <v>0.7</v>
      </c>
      <c r="K2">
        <v>5.40810203552246</v>
      </c>
      <c r="L2" s="7">
        <v>2.2702159881591801</v>
      </c>
      <c r="M2">
        <v>1.13222312927246</v>
      </c>
      <c r="N2">
        <v>5.94805908203125</v>
      </c>
      <c r="O2">
        <v>4</v>
      </c>
      <c r="P2">
        <v>4</v>
      </c>
      <c r="Q2">
        <v>13</v>
      </c>
      <c r="R2" s="12">
        <v>0.30769999999999997</v>
      </c>
      <c r="S2" s="12">
        <f t="shared" ref="S2:S28" si="0">O2/E2</f>
        <v>0.4</v>
      </c>
      <c r="T2">
        <v>1.9317665100097701</v>
      </c>
      <c r="U2">
        <v>1.65817546844482</v>
      </c>
      <c r="V2">
        <v>1.6585893630981401</v>
      </c>
      <c r="W2" s="13">
        <v>4.1389465332031201E-4</v>
      </c>
      <c r="X2">
        <v>0.27317714691162098</v>
      </c>
      <c r="Y2">
        <v>0.27317714691162098</v>
      </c>
      <c r="Z2">
        <v>0.4</v>
      </c>
      <c r="AA2">
        <v>0.9</v>
      </c>
      <c r="AB2">
        <v>0.69230769230769196</v>
      </c>
      <c r="AC2">
        <v>0.78260869565217395</v>
      </c>
      <c r="AD2">
        <v>0.1</v>
      </c>
      <c r="AE2">
        <v>0.5</v>
      </c>
    </row>
    <row r="3" spans="1:31" x14ac:dyDescent="0.15">
      <c r="A3" s="4">
        <v>487</v>
      </c>
      <c r="B3">
        <v>12</v>
      </c>
      <c r="C3">
        <v>8</v>
      </c>
      <c r="D3">
        <v>10</v>
      </c>
      <c r="E3">
        <v>10</v>
      </c>
      <c r="F3">
        <v>9</v>
      </c>
      <c r="G3">
        <v>1</v>
      </c>
      <c r="H3">
        <v>3</v>
      </c>
      <c r="I3">
        <v>7</v>
      </c>
      <c r="J3">
        <v>0.6</v>
      </c>
      <c r="K3">
        <v>4.8785896301269496</v>
      </c>
      <c r="L3" s="7">
        <v>2.8572978973388699</v>
      </c>
      <c r="M3">
        <v>1.7201499938964799</v>
      </c>
      <c r="N3">
        <v>5.1131572723388699</v>
      </c>
      <c r="O3">
        <v>2</v>
      </c>
      <c r="P3">
        <v>2</v>
      </c>
      <c r="Q3">
        <v>9</v>
      </c>
      <c r="R3" s="12">
        <v>0.22220000000000001</v>
      </c>
      <c r="S3" s="12">
        <f t="shared" si="0"/>
        <v>0.2</v>
      </c>
      <c r="T3">
        <v>1.4959297180175799</v>
      </c>
      <c r="U3">
        <v>1.28910255432129</v>
      </c>
      <c r="V3">
        <v>1.28744125366211</v>
      </c>
      <c r="W3" s="13">
        <v>1.6613006591796901E-3</v>
      </c>
      <c r="X3">
        <v>0.208488464355469</v>
      </c>
      <c r="Y3">
        <v>0.208488464355469</v>
      </c>
      <c r="Z3">
        <v>0.2</v>
      </c>
      <c r="AA3">
        <v>0.7</v>
      </c>
      <c r="AB3">
        <v>0.77777777777777801</v>
      </c>
      <c r="AC3">
        <v>0.73684210526315796</v>
      </c>
      <c r="AD3">
        <v>0.3</v>
      </c>
      <c r="AE3">
        <v>0.5</v>
      </c>
    </row>
    <row r="4" spans="1:31" x14ac:dyDescent="0.15">
      <c r="A4" s="4">
        <v>680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4.2643280029296902</v>
      </c>
      <c r="L4" s="7">
        <v>2.35183525085449</v>
      </c>
      <c r="M4">
        <v>1.6511344909668</v>
      </c>
      <c r="N4">
        <v>5.3739776611328098</v>
      </c>
      <c r="O4">
        <v>2</v>
      </c>
      <c r="P4">
        <v>2</v>
      </c>
      <c r="Q4">
        <v>7</v>
      </c>
      <c r="R4" s="12">
        <v>0.28570000000000001</v>
      </c>
      <c r="S4" s="12">
        <f t="shared" si="0"/>
        <v>0.2</v>
      </c>
      <c r="T4">
        <v>1.25700187683105</v>
      </c>
      <c r="U4">
        <v>1.0969976186752299</v>
      </c>
      <c r="V4">
        <v>1.10044634342194</v>
      </c>
      <c r="W4" s="13">
        <v>3.4487247467040998E-3</v>
      </c>
      <c r="X4">
        <v>0.15655553340911901</v>
      </c>
      <c r="Y4">
        <v>0.15655553340911901</v>
      </c>
      <c r="Z4">
        <v>0.2</v>
      </c>
      <c r="AA4">
        <v>0.5</v>
      </c>
      <c r="AB4">
        <v>0.71428571428571397</v>
      </c>
      <c r="AC4">
        <v>0.58823529411764697</v>
      </c>
      <c r="AD4">
        <v>0.5</v>
      </c>
      <c r="AE4">
        <v>0.3</v>
      </c>
    </row>
    <row r="5" spans="1:31" x14ac:dyDescent="0.15">
      <c r="A5" s="4">
        <v>61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5.9118804931640598</v>
      </c>
      <c r="L5" s="7">
        <v>3.1074981689453098</v>
      </c>
      <c r="M5">
        <v>1.17739677429199</v>
      </c>
      <c r="N5">
        <v>6.5906410217285201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2.2893180847168</v>
      </c>
      <c r="U5">
        <v>1.9178720712661701</v>
      </c>
      <c r="V5">
        <v>1.9217283725738501</v>
      </c>
      <c r="W5" s="13">
        <v>3.8563013076782201E-3</v>
      </c>
      <c r="X5">
        <v>0.367589712142944</v>
      </c>
      <c r="Y5">
        <v>0.367589712142944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609</v>
      </c>
      <c r="B6">
        <v>13</v>
      </c>
      <c r="C6">
        <v>7</v>
      </c>
      <c r="D6">
        <v>10</v>
      </c>
      <c r="E6">
        <v>10</v>
      </c>
      <c r="F6">
        <v>10</v>
      </c>
      <c r="G6">
        <v>0</v>
      </c>
      <c r="H6">
        <v>3</v>
      </c>
      <c r="I6">
        <v>7</v>
      </c>
      <c r="J6">
        <v>0.65</v>
      </c>
      <c r="K6">
        <v>5.3887996673584002</v>
      </c>
      <c r="L6" s="7">
        <v>2.8711128234863299</v>
      </c>
      <c r="M6">
        <v>1.35124015808105</v>
      </c>
      <c r="N6">
        <v>6.2210502624511701</v>
      </c>
      <c r="O6">
        <v>2</v>
      </c>
      <c r="P6">
        <v>2</v>
      </c>
      <c r="Q6">
        <v>10</v>
      </c>
      <c r="R6" s="12">
        <v>0.2</v>
      </c>
      <c r="S6" s="12">
        <f t="shared" si="0"/>
        <v>0.2</v>
      </c>
      <c r="T6">
        <v>1.8050231933593699</v>
      </c>
      <c r="U6">
        <v>1.5341562032699601</v>
      </c>
      <c r="V6">
        <v>1.53842413425446</v>
      </c>
      <c r="W6" s="13">
        <v>4.2679309844970703E-3</v>
      </c>
      <c r="X6">
        <v>0.26659905910491899</v>
      </c>
      <c r="Y6">
        <v>0.26659905910491899</v>
      </c>
      <c r="Z6">
        <v>0.2</v>
      </c>
      <c r="AA6">
        <v>0.8</v>
      </c>
      <c r="AB6">
        <v>0.8</v>
      </c>
      <c r="AC6">
        <v>0.8</v>
      </c>
      <c r="AD6">
        <v>0.2</v>
      </c>
      <c r="AE6">
        <v>0.6</v>
      </c>
    </row>
    <row r="7" spans="1:31" x14ac:dyDescent="0.15">
      <c r="A7" s="4">
        <v>814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5.3610000610351598</v>
      </c>
      <c r="L7" s="7">
        <v>2.9282779693603498</v>
      </c>
      <c r="M7">
        <v>1.5498352050781199</v>
      </c>
      <c r="N7">
        <v>6.1398696899414098</v>
      </c>
      <c r="O7">
        <v>3</v>
      </c>
      <c r="P7">
        <v>3</v>
      </c>
      <c r="Q7">
        <v>12</v>
      </c>
      <c r="R7" s="12">
        <v>0.25</v>
      </c>
      <c r="S7" s="12">
        <f t="shared" si="0"/>
        <v>0.3</v>
      </c>
      <c r="T7">
        <v>1.6367664337158201</v>
      </c>
      <c r="U7">
        <v>1.39278221130371</v>
      </c>
      <c r="V7">
        <v>1.3882811069488501</v>
      </c>
      <c r="W7" s="13">
        <v>4.5011043548584002E-3</v>
      </c>
      <c r="X7">
        <v>0.248485326766968</v>
      </c>
      <c r="Y7">
        <v>0.248485326766968</v>
      </c>
      <c r="Z7">
        <v>0.3</v>
      </c>
      <c r="AA7">
        <v>0.9</v>
      </c>
      <c r="AB7">
        <v>0.75</v>
      </c>
      <c r="AC7">
        <v>0.81818181818181801</v>
      </c>
      <c r="AD7">
        <v>0.1</v>
      </c>
      <c r="AE7">
        <v>0.6</v>
      </c>
    </row>
    <row r="8" spans="1:31" x14ac:dyDescent="0.15">
      <c r="A8" s="4">
        <v>819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4.4280471801757804</v>
      </c>
      <c r="L8" s="7">
        <v>2.5254611968994101</v>
      </c>
      <c r="M8">
        <v>1.8223190307617201</v>
      </c>
      <c r="N8">
        <v>5.3374614715576199</v>
      </c>
      <c r="O8">
        <v>1</v>
      </c>
      <c r="P8">
        <v>1</v>
      </c>
      <c r="Q8">
        <v>5</v>
      </c>
      <c r="R8" s="12">
        <v>0.2</v>
      </c>
      <c r="S8" s="12">
        <f t="shared" si="0"/>
        <v>0.1</v>
      </c>
      <c r="T8">
        <v>1.4050273895263701</v>
      </c>
      <c r="U8">
        <v>1.20898497104645</v>
      </c>
      <c r="V8">
        <v>1.20400238037109</v>
      </c>
      <c r="W8" s="13">
        <v>4.9825906753539996E-3</v>
      </c>
      <c r="X8">
        <v>0.20102500915527299</v>
      </c>
      <c r="Y8">
        <v>0.20102500915527299</v>
      </c>
      <c r="Z8">
        <v>0.1</v>
      </c>
      <c r="AA8">
        <v>0.4</v>
      </c>
      <c r="AB8">
        <v>0.8</v>
      </c>
      <c r="AC8">
        <v>0.53333333333333299</v>
      </c>
      <c r="AD8">
        <v>0.6</v>
      </c>
      <c r="AE8">
        <v>0.3</v>
      </c>
    </row>
    <row r="9" spans="1:31" x14ac:dyDescent="0.15">
      <c r="A9" s="4">
        <v>545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4.5164527893066397</v>
      </c>
      <c r="L9" s="7">
        <v>3.1409435272216801</v>
      </c>
      <c r="M9">
        <v>2.5004234313964799</v>
      </c>
      <c r="N9">
        <v>6.0769195556640598</v>
      </c>
      <c r="O9">
        <v>1</v>
      </c>
      <c r="P9">
        <v>1</v>
      </c>
      <c r="Q9">
        <v>7</v>
      </c>
      <c r="R9" s="12">
        <v>0.1429</v>
      </c>
      <c r="S9" s="12">
        <f t="shared" si="0"/>
        <v>0.1</v>
      </c>
      <c r="T9">
        <v>1.3072509765625</v>
      </c>
      <c r="U9">
        <v>1.11740398406982</v>
      </c>
      <c r="V9">
        <v>1.1116291284561199</v>
      </c>
      <c r="W9" s="13">
        <v>5.7748556137085004E-3</v>
      </c>
      <c r="X9">
        <v>0.195621848106384</v>
      </c>
      <c r="Y9">
        <v>0.195621848106384</v>
      </c>
      <c r="Z9">
        <v>0.1</v>
      </c>
      <c r="AA9">
        <v>0.6</v>
      </c>
      <c r="AB9">
        <v>0.85714285714285698</v>
      </c>
      <c r="AC9">
        <v>0.70588235294117596</v>
      </c>
      <c r="AD9">
        <v>0.4</v>
      </c>
      <c r="AE9">
        <v>0.5</v>
      </c>
    </row>
    <row r="10" spans="1:31" s="7" customFormat="1" x14ac:dyDescent="0.15">
      <c r="A10" s="4">
        <v>325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3.6576519012451199</v>
      </c>
      <c r="L10" s="7">
        <v>2.5685806274414098</v>
      </c>
      <c r="M10">
        <v>2.8675270080566402</v>
      </c>
      <c r="N10">
        <v>5.8190250396728498</v>
      </c>
      <c r="O10">
        <v>1</v>
      </c>
      <c r="P10">
        <v>1</v>
      </c>
      <c r="Q10">
        <v>8</v>
      </c>
      <c r="R10" s="12">
        <v>0.125</v>
      </c>
      <c r="S10" s="12">
        <f t="shared" si="0"/>
        <v>0.1</v>
      </c>
      <c r="T10">
        <v>1.1555366516113299</v>
      </c>
      <c r="U10">
        <v>1.0081539154052701</v>
      </c>
      <c r="V10">
        <v>1.00106644630432</v>
      </c>
      <c r="W10" s="13">
        <v>7.0874691009521502E-3</v>
      </c>
      <c r="X10">
        <v>0.154470205307007</v>
      </c>
      <c r="Y10">
        <v>0.154470205307007</v>
      </c>
      <c r="Z10">
        <v>0.1</v>
      </c>
      <c r="AA10">
        <v>0.7</v>
      </c>
      <c r="AB10">
        <v>0.875</v>
      </c>
      <c r="AC10">
        <v>0.77777777777777801</v>
      </c>
      <c r="AD10">
        <v>0.3</v>
      </c>
      <c r="AE10">
        <v>0.6</v>
      </c>
    </row>
    <row r="11" spans="1:31" x14ac:dyDescent="0.15">
      <c r="A11" s="4">
        <v>385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5.2460403442382804</v>
      </c>
      <c r="L11" s="7">
        <v>2.9169464111328098</v>
      </c>
      <c r="M11">
        <v>1.6693115234375</v>
      </c>
      <c r="N11">
        <v>5.9812927246093697</v>
      </c>
      <c r="O11">
        <v>1</v>
      </c>
      <c r="P11">
        <v>1</v>
      </c>
      <c r="Q11">
        <v>6</v>
      </c>
      <c r="R11" s="12">
        <v>0.16669999999999999</v>
      </c>
      <c r="S11" s="12">
        <f t="shared" si="0"/>
        <v>0.1</v>
      </c>
      <c r="T11">
        <v>1.4900016784668</v>
      </c>
      <c r="U11">
        <v>1.2837930917739899</v>
      </c>
      <c r="V11">
        <v>1.27593898773193</v>
      </c>
      <c r="W11" s="13">
        <v>7.8541040420532192E-3</v>
      </c>
      <c r="X11">
        <v>0.214062690734863</v>
      </c>
      <c r="Y11">
        <v>0.214062690734863</v>
      </c>
      <c r="Z11">
        <v>0.1</v>
      </c>
      <c r="AA11">
        <v>0.5</v>
      </c>
      <c r="AB11">
        <v>0.83333333333333304</v>
      </c>
      <c r="AC11">
        <v>0.625</v>
      </c>
      <c r="AD11">
        <v>0.5</v>
      </c>
      <c r="AE11">
        <v>0.4</v>
      </c>
    </row>
    <row r="12" spans="1:31" x14ac:dyDescent="0.15">
      <c r="A12" s="4">
        <v>561</v>
      </c>
      <c r="B12">
        <v>13</v>
      </c>
      <c r="C12">
        <v>7</v>
      </c>
      <c r="D12">
        <v>10</v>
      </c>
      <c r="E12">
        <v>10</v>
      </c>
      <c r="F12">
        <v>10</v>
      </c>
      <c r="G12">
        <v>0</v>
      </c>
      <c r="H12">
        <v>3</v>
      </c>
      <c r="I12">
        <v>7</v>
      </c>
      <c r="J12">
        <v>0.65</v>
      </c>
      <c r="K12">
        <v>5.6432609558105504</v>
      </c>
      <c r="L12" s="7">
        <v>3.0678672790527299</v>
      </c>
      <c r="M12">
        <v>1.41549491882324</v>
      </c>
      <c r="N12">
        <v>6.2241153717040998</v>
      </c>
      <c r="O12">
        <v>2</v>
      </c>
      <c r="P12">
        <v>2</v>
      </c>
      <c r="Q12">
        <v>9</v>
      </c>
      <c r="R12" s="12">
        <v>0.22220000000000001</v>
      </c>
      <c r="S12" s="12">
        <f t="shared" si="0"/>
        <v>0.2</v>
      </c>
      <c r="T12">
        <v>1.835205078125</v>
      </c>
      <c r="U12">
        <v>1.5584850311279299</v>
      </c>
      <c r="V12">
        <v>1.5504850149154701</v>
      </c>
      <c r="W12" s="13">
        <v>8.0000162124633806E-3</v>
      </c>
      <c r="X12">
        <v>0.28472006320953402</v>
      </c>
      <c r="Y12">
        <v>0.28472006320953402</v>
      </c>
      <c r="Z12">
        <v>0.2</v>
      </c>
      <c r="AA12">
        <v>0.7</v>
      </c>
      <c r="AB12">
        <v>0.77777777777777801</v>
      </c>
      <c r="AC12">
        <v>0.73684210526315796</v>
      </c>
      <c r="AD12">
        <v>0.3</v>
      </c>
      <c r="AE12">
        <v>0.5</v>
      </c>
    </row>
    <row r="13" spans="1:31" x14ac:dyDescent="0.15">
      <c r="A13" s="4">
        <v>189</v>
      </c>
      <c r="B13">
        <v>14</v>
      </c>
      <c r="C13">
        <v>6</v>
      </c>
      <c r="D13">
        <v>10</v>
      </c>
      <c r="E13">
        <v>10</v>
      </c>
      <c r="F13">
        <v>10</v>
      </c>
      <c r="G13">
        <v>0</v>
      </c>
      <c r="H13">
        <v>4</v>
      </c>
      <c r="I13">
        <v>6</v>
      </c>
      <c r="J13">
        <v>0.7</v>
      </c>
      <c r="K13">
        <v>5.8059558868408203</v>
      </c>
      <c r="L13" s="7">
        <v>2.54673194885254</v>
      </c>
      <c r="M13">
        <v>1.38120460510254</v>
      </c>
      <c r="N13">
        <v>6.2055225372314498</v>
      </c>
      <c r="O13">
        <v>4</v>
      </c>
      <c r="P13">
        <v>4</v>
      </c>
      <c r="Q13">
        <v>14</v>
      </c>
      <c r="R13" s="12">
        <v>0.28570000000000001</v>
      </c>
      <c r="S13" s="12">
        <f t="shared" si="0"/>
        <v>0.4</v>
      </c>
      <c r="T13">
        <v>1.78583908081055</v>
      </c>
      <c r="U13">
        <v>1.54816341400147</v>
      </c>
      <c r="V13">
        <v>1.53820133209228</v>
      </c>
      <c r="W13" s="13">
        <v>9.9620819091796892E-3</v>
      </c>
      <c r="X13">
        <v>0.247637748718262</v>
      </c>
      <c r="Y13">
        <v>0.247637748718262</v>
      </c>
      <c r="Z13">
        <v>0.4</v>
      </c>
      <c r="AA13">
        <v>1</v>
      </c>
      <c r="AB13">
        <v>0.71428571428571397</v>
      </c>
      <c r="AC13">
        <v>0.83333333333333304</v>
      </c>
      <c r="AD13">
        <v>0</v>
      </c>
      <c r="AE13">
        <v>0.6</v>
      </c>
    </row>
    <row r="14" spans="1:31" s="7" customFormat="1" x14ac:dyDescent="0.15">
      <c r="A14" s="4">
        <v>677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3.8947849273681601</v>
      </c>
      <c r="L14" s="7">
        <v>2.6793117523193399</v>
      </c>
      <c r="M14">
        <v>2.7569541931152299</v>
      </c>
      <c r="N14">
        <v>6.1744194030761701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1.2062225341796899</v>
      </c>
      <c r="U14">
        <v>1.0235748291015601</v>
      </c>
      <c r="V14">
        <v>1.0341088771820099</v>
      </c>
      <c r="W14" s="13">
        <v>1.05340480804443E-2</v>
      </c>
      <c r="X14">
        <v>0.172113656997681</v>
      </c>
      <c r="Y14">
        <v>0.172113656997681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72</v>
      </c>
      <c r="B15">
        <v>14</v>
      </c>
      <c r="C15">
        <v>6</v>
      </c>
      <c r="D15">
        <v>10</v>
      </c>
      <c r="E15">
        <v>10</v>
      </c>
      <c r="F15">
        <v>10</v>
      </c>
      <c r="G15">
        <v>0</v>
      </c>
      <c r="H15">
        <v>4</v>
      </c>
      <c r="I15">
        <v>6</v>
      </c>
      <c r="J15">
        <v>0.7</v>
      </c>
      <c r="K15">
        <v>4.7297554016113299</v>
      </c>
      <c r="L15" s="7">
        <v>2.1201934814453098</v>
      </c>
      <c r="M15">
        <v>1.22868156433105</v>
      </c>
      <c r="N15">
        <v>5.0380516052246103</v>
      </c>
      <c r="O15">
        <v>3</v>
      </c>
      <c r="P15">
        <v>3</v>
      </c>
      <c r="Q15">
        <v>11</v>
      </c>
      <c r="R15" s="12">
        <v>0.2727</v>
      </c>
      <c r="S15" s="12">
        <f t="shared" si="0"/>
        <v>0.3</v>
      </c>
      <c r="T15">
        <v>1.89982986450195</v>
      </c>
      <c r="U15">
        <v>1.6543264389038099</v>
      </c>
      <c r="V15">
        <v>1.6437902450561499</v>
      </c>
      <c r="W15" s="13">
        <v>1.05361938476562E-2</v>
      </c>
      <c r="X15">
        <v>0.256039619445801</v>
      </c>
      <c r="Y15">
        <v>0.256039619445801</v>
      </c>
      <c r="Z15">
        <v>0.3</v>
      </c>
      <c r="AA15">
        <v>0.8</v>
      </c>
      <c r="AB15">
        <v>0.72727272727272696</v>
      </c>
      <c r="AC15">
        <v>0.76190476190476197</v>
      </c>
      <c r="AD15">
        <v>0.2</v>
      </c>
      <c r="AE15">
        <v>0.5</v>
      </c>
    </row>
    <row r="16" spans="1:31" x14ac:dyDescent="0.15">
      <c r="A16" s="4">
        <v>412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4.39042091369629</v>
      </c>
      <c r="L16" s="7">
        <v>3.0820903778076199</v>
      </c>
      <c r="M16">
        <v>2.6876201629638699</v>
      </c>
      <c r="N16">
        <v>6.0485725402831996</v>
      </c>
      <c r="O16">
        <v>2</v>
      </c>
      <c r="P16">
        <v>2</v>
      </c>
      <c r="Q16">
        <v>11</v>
      </c>
      <c r="R16" s="12">
        <v>0.18179999999999999</v>
      </c>
      <c r="S16" s="12">
        <f t="shared" si="0"/>
        <v>0.2</v>
      </c>
      <c r="T16">
        <v>1.3361968994140601</v>
      </c>
      <c r="U16">
        <v>1.1570014953613299</v>
      </c>
      <c r="V16">
        <v>1.1461765766143801</v>
      </c>
      <c r="W16" s="13">
        <v>1.0824918746948201E-2</v>
      </c>
      <c r="X16">
        <v>0.19002032279968301</v>
      </c>
      <c r="Y16">
        <v>0.19002032279968301</v>
      </c>
      <c r="Z16">
        <v>0.2</v>
      </c>
      <c r="AA16">
        <v>0.9</v>
      </c>
      <c r="AB16">
        <v>0.81818181818181801</v>
      </c>
      <c r="AC16">
        <v>0.85714285714285698</v>
      </c>
      <c r="AD16">
        <v>0.1</v>
      </c>
      <c r="AE16">
        <v>0.7</v>
      </c>
    </row>
    <row r="17" spans="1:31" x14ac:dyDescent="0.15">
      <c r="A17" s="4">
        <v>104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4.1068992614746103</v>
      </c>
      <c r="L17" s="7">
        <v>2.9443111419677699</v>
      </c>
      <c r="M17">
        <v>3.3899517059326199</v>
      </c>
      <c r="N17">
        <v>6.3699817657470703</v>
      </c>
      <c r="O17">
        <v>1</v>
      </c>
      <c r="P17">
        <v>1</v>
      </c>
      <c r="Q17">
        <v>8</v>
      </c>
      <c r="R17" s="12">
        <v>0.125</v>
      </c>
      <c r="S17" s="12">
        <f t="shared" si="0"/>
        <v>0.1</v>
      </c>
      <c r="T17">
        <v>1.1274662017822299</v>
      </c>
      <c r="U17">
        <v>0.98210525512695301</v>
      </c>
      <c r="V17">
        <v>0.97070252895355202</v>
      </c>
      <c r="W17" s="13">
        <v>1.14027261734009E-2</v>
      </c>
      <c r="X17">
        <v>0.15676367282867401</v>
      </c>
      <c r="Y17">
        <v>0.15676367282867401</v>
      </c>
      <c r="Z17">
        <v>0.1</v>
      </c>
      <c r="AA17">
        <v>0.7</v>
      </c>
      <c r="AB17">
        <v>0.875</v>
      </c>
      <c r="AC17">
        <v>0.77777777777777801</v>
      </c>
      <c r="AD17">
        <v>0.3</v>
      </c>
      <c r="AE17">
        <v>0.6</v>
      </c>
    </row>
    <row r="18" spans="1:31" x14ac:dyDescent="0.15">
      <c r="A18" s="4">
        <v>187</v>
      </c>
      <c r="B18">
        <v>13</v>
      </c>
      <c r="C18">
        <v>7</v>
      </c>
      <c r="D18">
        <v>10</v>
      </c>
      <c r="E18">
        <v>10</v>
      </c>
      <c r="F18">
        <v>9</v>
      </c>
      <c r="G18">
        <v>1</v>
      </c>
      <c r="H18">
        <v>4</v>
      </c>
      <c r="I18">
        <v>6</v>
      </c>
      <c r="J18">
        <v>0.65</v>
      </c>
      <c r="K18">
        <v>4.67765235900879</v>
      </c>
      <c r="L18" s="7">
        <v>2.5900535583496098</v>
      </c>
      <c r="M18">
        <v>2.4286422729492201</v>
      </c>
      <c r="N18">
        <v>4.9499797821044904</v>
      </c>
      <c r="O18">
        <v>1</v>
      </c>
      <c r="P18">
        <v>1</v>
      </c>
      <c r="Q18">
        <v>8</v>
      </c>
      <c r="R18" s="12">
        <v>0.125</v>
      </c>
      <c r="S18" s="12">
        <f t="shared" si="0"/>
        <v>0.1</v>
      </c>
      <c r="T18">
        <v>1.4386234283447299</v>
      </c>
      <c r="U18">
        <v>1.28062963485718</v>
      </c>
      <c r="V18">
        <v>1.26911640167236</v>
      </c>
      <c r="W18" s="13">
        <v>1.1513233184814399E-2</v>
      </c>
      <c r="X18">
        <v>0.169507026672363</v>
      </c>
      <c r="Y18">
        <v>0.169507026672363</v>
      </c>
      <c r="Z18">
        <v>0.1</v>
      </c>
      <c r="AA18">
        <v>0.7</v>
      </c>
      <c r="AB18">
        <v>0.875</v>
      </c>
      <c r="AC18">
        <v>0.77777777777777801</v>
      </c>
      <c r="AD18">
        <v>0.3</v>
      </c>
      <c r="AE18">
        <v>0.6</v>
      </c>
    </row>
    <row r="19" spans="1:31" x14ac:dyDescent="0.15">
      <c r="A19" s="4">
        <v>686</v>
      </c>
      <c r="B19">
        <v>12</v>
      </c>
      <c r="C19">
        <v>8</v>
      </c>
      <c r="D19">
        <v>10</v>
      </c>
      <c r="E19">
        <v>10</v>
      </c>
      <c r="F19">
        <v>10</v>
      </c>
      <c r="G19">
        <v>0</v>
      </c>
      <c r="H19">
        <v>2</v>
      </c>
      <c r="I19">
        <v>8</v>
      </c>
      <c r="J19">
        <v>0.6</v>
      </c>
      <c r="K19">
        <v>4.0363006591796902</v>
      </c>
      <c r="L19" s="7">
        <v>2.8377552032470699</v>
      </c>
      <c r="M19">
        <v>2.8797664642334002</v>
      </c>
      <c r="N19">
        <v>6.0452499389648402</v>
      </c>
      <c r="O19">
        <v>2</v>
      </c>
      <c r="P19">
        <v>2</v>
      </c>
      <c r="Q19">
        <v>11</v>
      </c>
      <c r="R19" s="12">
        <v>0.18179999999999999</v>
      </c>
      <c r="S19" s="12">
        <f t="shared" si="0"/>
        <v>0.2</v>
      </c>
      <c r="T19">
        <v>1.1505279541015601</v>
      </c>
      <c r="U19">
        <v>0.97551059722900402</v>
      </c>
      <c r="V19">
        <v>0.98745936155319203</v>
      </c>
      <c r="W19" s="13">
        <v>1.1948764324188199E-2</v>
      </c>
      <c r="X19">
        <v>0.16306859254837</v>
      </c>
      <c r="Y19">
        <v>0.16306859254837</v>
      </c>
      <c r="Z19">
        <v>0.2</v>
      </c>
      <c r="AA19">
        <v>0.9</v>
      </c>
      <c r="AB19">
        <v>0.81818181818181801</v>
      </c>
      <c r="AC19">
        <v>0.85714285714285698</v>
      </c>
      <c r="AD19">
        <v>0.1</v>
      </c>
      <c r="AE19">
        <v>0.7</v>
      </c>
    </row>
    <row r="20" spans="1:31" x14ac:dyDescent="0.15">
      <c r="A20" s="4">
        <v>414</v>
      </c>
      <c r="B20">
        <v>12</v>
      </c>
      <c r="C20">
        <v>8</v>
      </c>
      <c r="D20">
        <v>10</v>
      </c>
      <c r="E20">
        <v>10</v>
      </c>
      <c r="F20">
        <v>10</v>
      </c>
      <c r="G20">
        <v>0</v>
      </c>
      <c r="H20">
        <v>2</v>
      </c>
      <c r="I20">
        <v>8</v>
      </c>
      <c r="J20">
        <v>0.6</v>
      </c>
      <c r="K20">
        <v>4.4205131530761701</v>
      </c>
      <c r="L20" s="7">
        <v>2.9590759277343701</v>
      </c>
      <c r="M20">
        <v>2.1666221618652299</v>
      </c>
      <c r="N20">
        <v>6.3166141510009801</v>
      </c>
      <c r="O20">
        <v>1</v>
      </c>
      <c r="P20">
        <v>1</v>
      </c>
      <c r="Q20">
        <v>8</v>
      </c>
      <c r="R20" s="12">
        <v>0.125</v>
      </c>
      <c r="S20" s="12">
        <f t="shared" si="0"/>
        <v>0.1</v>
      </c>
      <c r="T20">
        <v>1.4120674133300799</v>
      </c>
      <c r="U20">
        <v>1.1775331497192401</v>
      </c>
      <c r="V20">
        <v>1.1907002925872801</v>
      </c>
      <c r="W20" s="13">
        <v>1.3167142868042001E-2</v>
      </c>
      <c r="X20">
        <v>0.22136712074279799</v>
      </c>
      <c r="Y20">
        <v>0.22136712074279799</v>
      </c>
      <c r="Z20">
        <v>0.1</v>
      </c>
      <c r="AA20">
        <v>0.7</v>
      </c>
      <c r="AB20">
        <v>0.875</v>
      </c>
      <c r="AC20">
        <v>0.77777777777777801</v>
      </c>
      <c r="AD20">
        <v>0.3</v>
      </c>
      <c r="AE20">
        <v>0.6</v>
      </c>
    </row>
    <row r="21" spans="1:31" x14ac:dyDescent="0.15">
      <c r="A21" s="4">
        <v>978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3.4440174102783199</v>
      </c>
      <c r="L21" s="7">
        <v>2.0815982818603498</v>
      </c>
      <c r="M21">
        <v>1.84171295166016</v>
      </c>
      <c r="N21">
        <v>4.19870948791504</v>
      </c>
      <c r="O21">
        <v>1</v>
      </c>
      <c r="P21">
        <v>1</v>
      </c>
      <c r="Q21">
        <v>6</v>
      </c>
      <c r="R21" s="12">
        <v>0.16669999999999999</v>
      </c>
      <c r="S21" s="12">
        <f t="shared" si="0"/>
        <v>0.1</v>
      </c>
      <c r="T21">
        <v>1.1796455383300799</v>
      </c>
      <c r="U21">
        <v>1.05387115478516</v>
      </c>
      <c r="V21">
        <v>1.0405982732772801</v>
      </c>
      <c r="W21" s="13">
        <v>1.32728815078735E-2</v>
      </c>
      <c r="X21">
        <v>0.13904726505279499</v>
      </c>
      <c r="Y21">
        <v>0.13904726505279499</v>
      </c>
      <c r="Z21">
        <v>0.1</v>
      </c>
      <c r="AA21">
        <v>0.5</v>
      </c>
      <c r="AB21">
        <v>0.83333333333333304</v>
      </c>
      <c r="AC21">
        <v>0.625</v>
      </c>
      <c r="AD21">
        <v>0.5</v>
      </c>
      <c r="AE21">
        <v>0.4</v>
      </c>
    </row>
    <row r="22" spans="1:31" x14ac:dyDescent="0.15">
      <c r="A22" s="4">
        <v>591</v>
      </c>
      <c r="B22">
        <v>14</v>
      </c>
      <c r="C22">
        <v>6</v>
      </c>
      <c r="D22">
        <v>10</v>
      </c>
      <c r="E22">
        <v>10</v>
      </c>
      <c r="F22">
        <v>10</v>
      </c>
      <c r="G22">
        <v>0</v>
      </c>
      <c r="H22">
        <v>4</v>
      </c>
      <c r="I22">
        <v>6</v>
      </c>
      <c r="J22">
        <v>0.7</v>
      </c>
      <c r="K22">
        <v>4.6628608703613299</v>
      </c>
      <c r="L22" s="7">
        <v>2.0548019409179701</v>
      </c>
      <c r="M22">
        <v>1.08113670349121</v>
      </c>
      <c r="N22">
        <v>4.8973674774169904</v>
      </c>
      <c r="O22">
        <v>3</v>
      </c>
      <c r="P22">
        <v>3</v>
      </c>
      <c r="Q22">
        <v>10</v>
      </c>
      <c r="R22" s="12">
        <v>0.3</v>
      </c>
      <c r="S22" s="12">
        <f t="shared" si="0"/>
        <v>0.3</v>
      </c>
      <c r="T22">
        <v>1.8415470123291</v>
      </c>
      <c r="U22">
        <v>1.60388803482056</v>
      </c>
      <c r="V22">
        <v>1.5869390964508101</v>
      </c>
      <c r="W22" s="13">
        <v>1.6948938369751001E-2</v>
      </c>
      <c r="X22">
        <v>0.25460791587829601</v>
      </c>
      <c r="Y22">
        <v>0.25460791587829601</v>
      </c>
      <c r="Z22">
        <v>0.3</v>
      </c>
      <c r="AA22">
        <v>0.7</v>
      </c>
      <c r="AB22">
        <v>0.7</v>
      </c>
      <c r="AC22">
        <v>0.7</v>
      </c>
      <c r="AD22">
        <v>0.3</v>
      </c>
      <c r="AE22">
        <v>0.4</v>
      </c>
    </row>
    <row r="23" spans="1:31" x14ac:dyDescent="0.15">
      <c r="A23" s="4">
        <v>236</v>
      </c>
      <c r="B23">
        <v>12</v>
      </c>
      <c r="C23">
        <v>8</v>
      </c>
      <c r="D23">
        <v>10</v>
      </c>
      <c r="E23">
        <v>10</v>
      </c>
      <c r="F23">
        <v>9</v>
      </c>
      <c r="G23">
        <v>1</v>
      </c>
      <c r="H23">
        <v>3</v>
      </c>
      <c r="I23">
        <v>7</v>
      </c>
      <c r="J23">
        <v>0.6</v>
      </c>
      <c r="K23">
        <v>4.1250190734863299</v>
      </c>
      <c r="L23" s="7">
        <v>2.65274238586426</v>
      </c>
      <c r="M23">
        <v>2.5325450897216801</v>
      </c>
      <c r="N23">
        <v>4.7358875274658203</v>
      </c>
      <c r="O23">
        <v>2</v>
      </c>
      <c r="P23">
        <v>2</v>
      </c>
      <c r="Q23">
        <v>9</v>
      </c>
      <c r="R23" s="12">
        <v>0.22220000000000001</v>
      </c>
      <c r="S23" s="12">
        <f t="shared" si="0"/>
        <v>0.2</v>
      </c>
      <c r="T23">
        <v>1.1364994049072299</v>
      </c>
      <c r="U23">
        <v>1.01352822780609</v>
      </c>
      <c r="V23">
        <v>0.99596577882766701</v>
      </c>
      <c r="W23" s="13">
        <v>1.75624489784241E-2</v>
      </c>
      <c r="X23">
        <v>0.14053362607955899</v>
      </c>
      <c r="Y23">
        <v>0.14053362607955899</v>
      </c>
      <c r="Z23">
        <v>0.2</v>
      </c>
      <c r="AA23">
        <v>0.7</v>
      </c>
      <c r="AB23">
        <v>0.77777777777777801</v>
      </c>
      <c r="AC23">
        <v>0.73684210526315796</v>
      </c>
      <c r="AD23">
        <v>0.3</v>
      </c>
      <c r="AE23">
        <v>0.5</v>
      </c>
    </row>
    <row r="24" spans="1:31" x14ac:dyDescent="0.15">
      <c r="A24" s="4">
        <v>566</v>
      </c>
      <c r="B24">
        <v>11</v>
      </c>
      <c r="C24">
        <v>9</v>
      </c>
      <c r="D24">
        <v>10</v>
      </c>
      <c r="E24">
        <v>10</v>
      </c>
      <c r="F24">
        <v>8</v>
      </c>
      <c r="G24">
        <v>2</v>
      </c>
      <c r="H24">
        <v>3</v>
      </c>
      <c r="I24">
        <v>7</v>
      </c>
      <c r="J24">
        <v>0.55000000000000004</v>
      </c>
      <c r="K24">
        <v>3.4967308044433598</v>
      </c>
      <c r="L24" s="7">
        <v>2.6135807037353498</v>
      </c>
      <c r="M24">
        <v>2.78175544738769</v>
      </c>
      <c r="N24">
        <v>3.1840724945068399</v>
      </c>
      <c r="O24">
        <v>0</v>
      </c>
      <c r="P24">
        <v>0</v>
      </c>
      <c r="Q24">
        <v>0</v>
      </c>
      <c r="R24" s="12">
        <v>0</v>
      </c>
      <c r="S24" s="12">
        <f t="shared" si="0"/>
        <v>0</v>
      </c>
      <c r="T24">
        <v>0.94896888732910201</v>
      </c>
      <c r="U24">
        <v>0.88380622863769498</v>
      </c>
      <c r="V24">
        <v>0.86435735225677501</v>
      </c>
      <c r="W24" s="13">
        <v>1.94488763809204E-2</v>
      </c>
      <c r="X24">
        <v>8.4611535072326702E-2</v>
      </c>
      <c r="Y24">
        <v>8.4611535072326702E-2</v>
      </c>
      <c r="Z24">
        <v>0</v>
      </c>
      <c r="AA24">
        <v>0</v>
      </c>
      <c r="AB24" t="s">
        <v>29</v>
      </c>
      <c r="AC24" t="s">
        <v>29</v>
      </c>
      <c r="AD24">
        <v>1</v>
      </c>
      <c r="AE24">
        <v>0</v>
      </c>
    </row>
    <row r="25" spans="1:31" x14ac:dyDescent="0.15">
      <c r="A25" s="4">
        <v>605</v>
      </c>
      <c r="B25">
        <v>13</v>
      </c>
      <c r="C25">
        <v>7</v>
      </c>
      <c r="D25">
        <v>10</v>
      </c>
      <c r="E25">
        <v>10</v>
      </c>
      <c r="F25">
        <v>10</v>
      </c>
      <c r="G25">
        <v>0</v>
      </c>
      <c r="H25">
        <v>3</v>
      </c>
      <c r="I25">
        <v>7</v>
      </c>
      <c r="J25">
        <v>0.65</v>
      </c>
      <c r="K25">
        <v>4.4814510345459002</v>
      </c>
      <c r="L25" s="7">
        <v>2.57609939575195</v>
      </c>
      <c r="M25">
        <v>1.6025524139404299</v>
      </c>
      <c r="N25">
        <v>4.96038818359375</v>
      </c>
      <c r="O25">
        <v>2</v>
      </c>
      <c r="P25">
        <v>2</v>
      </c>
      <c r="Q25">
        <v>10</v>
      </c>
      <c r="R25" s="12">
        <v>0.2</v>
      </c>
      <c r="S25" s="12">
        <f t="shared" si="0"/>
        <v>0.2</v>
      </c>
      <c r="T25">
        <v>1.52862548828125</v>
      </c>
      <c r="U25">
        <v>1.3239173889160201</v>
      </c>
      <c r="V25">
        <v>1.3039344549179099</v>
      </c>
      <c r="W25" s="13">
        <v>1.99829339981079E-2</v>
      </c>
      <c r="X25">
        <v>0.22469103336334201</v>
      </c>
      <c r="Y25">
        <v>0.22469103336334201</v>
      </c>
      <c r="Z25">
        <v>0.2</v>
      </c>
      <c r="AA25">
        <v>0.8</v>
      </c>
      <c r="AB25">
        <v>0.8</v>
      </c>
      <c r="AC25">
        <v>0.8</v>
      </c>
      <c r="AD25">
        <v>0.2</v>
      </c>
      <c r="AE25">
        <v>0.6</v>
      </c>
    </row>
    <row r="26" spans="1:31" s="2" customFormat="1" x14ac:dyDescent="0.15">
      <c r="A26" s="17">
        <v>786</v>
      </c>
      <c r="B26" s="2">
        <v>13</v>
      </c>
      <c r="C26" s="2">
        <v>7</v>
      </c>
      <c r="D26" s="2">
        <v>10</v>
      </c>
      <c r="E26" s="2">
        <v>10</v>
      </c>
      <c r="F26" s="2">
        <v>9</v>
      </c>
      <c r="G26" s="2">
        <v>1</v>
      </c>
      <c r="H26" s="2">
        <v>4</v>
      </c>
      <c r="I26" s="2">
        <v>6</v>
      </c>
      <c r="J26" s="2">
        <v>0.65</v>
      </c>
      <c r="K26" s="2">
        <v>5.5067367553710902</v>
      </c>
      <c r="L26" s="2">
        <v>2.5413360595703098</v>
      </c>
      <c r="M26" s="2">
        <v>1.7829017639160201</v>
      </c>
      <c r="N26" s="2">
        <v>6.1494388580322301</v>
      </c>
      <c r="O26" s="2">
        <v>2</v>
      </c>
      <c r="P26" s="2">
        <v>2</v>
      </c>
      <c r="Q26" s="2">
        <v>9</v>
      </c>
      <c r="R26" s="18">
        <v>0.22220000000000001</v>
      </c>
      <c r="S26" s="18">
        <f t="shared" si="0"/>
        <v>0.2</v>
      </c>
      <c r="T26" s="2">
        <v>1.6688861846923799</v>
      </c>
      <c r="U26" s="2">
        <v>1.4334573745727499</v>
      </c>
      <c r="V26" s="2">
        <v>1.4535516500473</v>
      </c>
      <c r="W26" s="2">
        <v>2.0094275474548302E-2</v>
      </c>
      <c r="X26" s="2">
        <v>0.21533453464508101</v>
      </c>
      <c r="Y26" s="2">
        <v>0.21533453464508101</v>
      </c>
      <c r="Z26" s="2">
        <v>0.2</v>
      </c>
      <c r="AA26" s="2">
        <v>0.7</v>
      </c>
      <c r="AB26" s="2">
        <v>0.77777777777777801</v>
      </c>
      <c r="AC26" s="2">
        <v>0.73684210526315796</v>
      </c>
      <c r="AD26" s="2">
        <v>0.3</v>
      </c>
      <c r="AE26" s="2">
        <v>0.5</v>
      </c>
    </row>
    <row r="27" spans="1:31" x14ac:dyDescent="0.15">
      <c r="A27" s="4">
        <v>664</v>
      </c>
      <c r="B27">
        <v>11</v>
      </c>
      <c r="C27">
        <v>9</v>
      </c>
      <c r="D27">
        <v>10</v>
      </c>
      <c r="E27">
        <v>10</v>
      </c>
      <c r="F27">
        <v>9</v>
      </c>
      <c r="G27">
        <v>1</v>
      </c>
      <c r="H27">
        <v>2</v>
      </c>
      <c r="I27">
        <v>8</v>
      </c>
      <c r="J27">
        <v>0.55000000000000004</v>
      </c>
      <c r="K27">
        <v>6.4799747467040998</v>
      </c>
      <c r="L27" s="7">
        <v>4.9514541625976598</v>
      </c>
      <c r="M27">
        <v>3.68646240234375</v>
      </c>
      <c r="N27">
        <v>6.0613479614257804</v>
      </c>
      <c r="O27">
        <v>1</v>
      </c>
      <c r="P27">
        <v>1</v>
      </c>
      <c r="Q27">
        <v>9</v>
      </c>
      <c r="R27" s="12">
        <v>0.1111</v>
      </c>
      <c r="S27" s="12">
        <f t="shared" si="0"/>
        <v>0.1</v>
      </c>
      <c r="T27">
        <v>1.6116809844970701</v>
      </c>
      <c r="U27">
        <v>1.4346771240234399</v>
      </c>
      <c r="V27">
        <v>1.32643246650696</v>
      </c>
      <c r="W27" s="13">
        <v>0.10824465751648001</v>
      </c>
      <c r="X27">
        <v>0.28524851799011203</v>
      </c>
      <c r="Y27">
        <v>0.28524851799011203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191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5.69350242614746</v>
      </c>
      <c r="L28" s="7">
        <v>4.9520893096923801</v>
      </c>
      <c r="M28">
        <v>6.1017189025878897</v>
      </c>
      <c r="N28">
        <v>8.6914615631103498</v>
      </c>
      <c r="O28">
        <v>1</v>
      </c>
      <c r="P28">
        <v>1</v>
      </c>
      <c r="Q28">
        <v>11</v>
      </c>
      <c r="R28" s="12">
        <v>9.0899999999999995E-2</v>
      </c>
      <c r="S28" s="12">
        <f t="shared" si="0"/>
        <v>0.1</v>
      </c>
      <c r="T28">
        <v>1.5019054412841799</v>
      </c>
      <c r="U28">
        <v>1.3394470214843699</v>
      </c>
      <c r="V28">
        <v>1.2263002395629901</v>
      </c>
      <c r="W28" s="13">
        <v>0.113146781921387</v>
      </c>
      <c r="X28">
        <v>0.27560520172119102</v>
      </c>
      <c r="Y28">
        <v>0.27560520172119102</v>
      </c>
      <c r="Z28">
        <v>0.1</v>
      </c>
      <c r="AA28">
        <v>1</v>
      </c>
      <c r="AB28">
        <v>0.90909090909090895</v>
      </c>
      <c r="AC28">
        <v>0.952380952380952</v>
      </c>
      <c r="AD28">
        <v>0</v>
      </c>
      <c r="AE28">
        <v>0.9</v>
      </c>
    </row>
    <row r="29" spans="1:31" x14ac:dyDescent="0.15">
      <c r="A29" s="4">
        <v>994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5.8407783508300799</v>
      </c>
      <c r="L29" s="7">
        <v>5.0607795715331996</v>
      </c>
      <c r="M29">
        <v>6.2361831665039098</v>
      </c>
      <c r="N29">
        <v>9.1059703826904297</v>
      </c>
      <c r="O29">
        <v>0</v>
      </c>
      <c r="P29">
        <v>0</v>
      </c>
      <c r="Q29">
        <v>8</v>
      </c>
      <c r="R29" s="12">
        <v>0</v>
      </c>
      <c r="S29" s="12">
        <f t="shared" ref="S29:S47" si="1">O29/E29</f>
        <v>0</v>
      </c>
      <c r="T29">
        <v>1.35232925415039</v>
      </c>
      <c r="U29">
        <v>1.2186088562011701</v>
      </c>
      <c r="V29">
        <v>1.1154925823211701</v>
      </c>
      <c r="W29" s="13">
        <v>0.10311627388000499</v>
      </c>
      <c r="X29">
        <v>0.23683667182922399</v>
      </c>
      <c r="Y29">
        <v>0.23683667182922399</v>
      </c>
      <c r="Z29">
        <v>0</v>
      </c>
      <c r="AA29">
        <v>0.8</v>
      </c>
      <c r="AB29">
        <v>1</v>
      </c>
      <c r="AC29">
        <v>0.88888888888888895</v>
      </c>
      <c r="AD29">
        <v>0.2</v>
      </c>
      <c r="AE29">
        <v>0.8</v>
      </c>
    </row>
    <row r="30" spans="1:31" x14ac:dyDescent="0.15">
      <c r="A30" s="4">
        <v>596</v>
      </c>
      <c r="B30">
        <v>13</v>
      </c>
      <c r="C30">
        <v>7</v>
      </c>
      <c r="D30">
        <v>10</v>
      </c>
      <c r="E30">
        <v>10</v>
      </c>
      <c r="F30">
        <v>9</v>
      </c>
      <c r="G30">
        <v>1</v>
      </c>
      <c r="H30">
        <v>4</v>
      </c>
      <c r="I30">
        <v>6</v>
      </c>
      <c r="J30">
        <v>0.65</v>
      </c>
      <c r="K30">
        <v>6.3775062561035201</v>
      </c>
      <c r="L30" s="7">
        <v>5.27581787109375</v>
      </c>
      <c r="M30">
        <v>5.3741416931152299</v>
      </c>
      <c r="N30">
        <v>2.9180965423584002</v>
      </c>
      <c r="O30">
        <v>0</v>
      </c>
      <c r="P30">
        <v>0</v>
      </c>
      <c r="Q30">
        <v>5</v>
      </c>
      <c r="R30" s="12">
        <v>0</v>
      </c>
      <c r="S30" s="12">
        <f t="shared" si="1"/>
        <v>0</v>
      </c>
      <c r="T30">
        <v>1.3472537994384799</v>
      </c>
      <c r="U30">
        <v>1.37730693817139</v>
      </c>
      <c r="V30">
        <v>1.1306129693985001</v>
      </c>
      <c r="W30" s="13">
        <v>0.24669396877288799</v>
      </c>
      <c r="X30">
        <v>0.216640830039978</v>
      </c>
      <c r="Y30">
        <v>0.216640830039978</v>
      </c>
      <c r="Z30">
        <v>0</v>
      </c>
      <c r="AA30">
        <v>0.5</v>
      </c>
      <c r="AB30">
        <v>1</v>
      </c>
      <c r="AC30">
        <v>0.66666666666666696</v>
      </c>
      <c r="AD30">
        <v>0.5</v>
      </c>
      <c r="AE30">
        <v>0.5</v>
      </c>
    </row>
    <row r="31" spans="1:31" x14ac:dyDescent="0.15">
      <c r="A31" s="4">
        <v>33</v>
      </c>
      <c r="B31">
        <v>10</v>
      </c>
      <c r="C31">
        <v>10</v>
      </c>
      <c r="D31">
        <v>10</v>
      </c>
      <c r="E31">
        <v>10</v>
      </c>
      <c r="F31">
        <v>9</v>
      </c>
      <c r="G31">
        <v>1</v>
      </c>
      <c r="H31">
        <v>1</v>
      </c>
      <c r="I31">
        <v>9</v>
      </c>
      <c r="J31">
        <v>0.5</v>
      </c>
      <c r="K31">
        <v>4.9833641052246103</v>
      </c>
      <c r="L31" s="7">
        <v>4.9089469909668004</v>
      </c>
      <c r="M31">
        <v>9.6054744720459002</v>
      </c>
      <c r="N31">
        <v>5.9625358581543004</v>
      </c>
      <c r="O31">
        <v>0</v>
      </c>
      <c r="P31">
        <v>0</v>
      </c>
      <c r="Q31">
        <v>8</v>
      </c>
      <c r="R31" s="12">
        <v>0</v>
      </c>
      <c r="S31" s="12">
        <f t="shared" si="1"/>
        <v>0</v>
      </c>
      <c r="T31">
        <v>1.21500396728516</v>
      </c>
      <c r="U31">
        <v>1.25657081604004</v>
      </c>
      <c r="V31">
        <v>1.02100622653961</v>
      </c>
      <c r="W31" s="13">
        <v>0.235564589500427</v>
      </c>
      <c r="X31">
        <v>0.19399774074554399</v>
      </c>
      <c r="Y31">
        <v>0.19399774074554399</v>
      </c>
      <c r="Z31">
        <v>0</v>
      </c>
      <c r="AA31">
        <v>0.8</v>
      </c>
      <c r="AB31">
        <v>1</v>
      </c>
      <c r="AC31">
        <v>0.88888888888888895</v>
      </c>
      <c r="AD31">
        <v>0.2</v>
      </c>
      <c r="AE31">
        <v>0.8</v>
      </c>
    </row>
    <row r="32" spans="1:31" s="1" customFormat="1" x14ac:dyDescent="0.15">
      <c r="A32" s="5">
        <v>98</v>
      </c>
      <c r="B32" s="1">
        <v>11</v>
      </c>
      <c r="C32" s="1">
        <v>9</v>
      </c>
      <c r="D32" s="1">
        <v>10</v>
      </c>
      <c r="E32" s="1">
        <v>10</v>
      </c>
      <c r="F32" s="1">
        <v>10</v>
      </c>
      <c r="G32" s="1">
        <v>0</v>
      </c>
      <c r="H32" s="1">
        <v>1</v>
      </c>
      <c r="I32" s="1">
        <v>9</v>
      </c>
      <c r="J32" s="1">
        <v>0.55000000000000004</v>
      </c>
      <c r="K32" s="1">
        <v>5.41892433166504</v>
      </c>
      <c r="L32" s="1">
        <v>5.2602500915527299</v>
      </c>
      <c r="M32" s="1">
        <v>9.3290443420410192</v>
      </c>
      <c r="N32" s="1">
        <v>6.1075992584228498</v>
      </c>
      <c r="O32" s="1">
        <v>0</v>
      </c>
      <c r="P32" s="1">
        <v>0</v>
      </c>
      <c r="Q32" s="1">
        <v>6</v>
      </c>
      <c r="R32" s="14">
        <v>0</v>
      </c>
      <c r="S32" s="14">
        <f t="shared" si="1"/>
        <v>0</v>
      </c>
      <c r="T32" s="1">
        <v>1.2284698486328101</v>
      </c>
      <c r="U32" s="1">
        <v>1.2656898498535201</v>
      </c>
      <c r="V32" s="1">
        <v>1.0116535425186199</v>
      </c>
      <c r="W32" s="1">
        <v>0.25403630733490001</v>
      </c>
      <c r="X32" s="1">
        <v>0.216816306114197</v>
      </c>
      <c r="Y32" s="1">
        <v>0.216816306114197</v>
      </c>
      <c r="Z32" s="1">
        <v>0</v>
      </c>
      <c r="AA32" s="1">
        <v>0.6</v>
      </c>
      <c r="AB32" s="1">
        <v>1</v>
      </c>
      <c r="AC32" s="1">
        <v>0.75</v>
      </c>
      <c r="AD32" s="1">
        <v>0.4</v>
      </c>
      <c r="AE32" s="1">
        <v>0.6</v>
      </c>
    </row>
    <row r="33" spans="1:31" x14ac:dyDescent="0.15">
      <c r="A33" s="4">
        <v>631</v>
      </c>
      <c r="B33">
        <v>12</v>
      </c>
      <c r="C33">
        <v>8</v>
      </c>
      <c r="D33">
        <v>10</v>
      </c>
      <c r="E33">
        <v>10</v>
      </c>
      <c r="F33">
        <v>10</v>
      </c>
      <c r="G33">
        <v>0</v>
      </c>
      <c r="H33">
        <v>2</v>
      </c>
      <c r="I33">
        <v>8</v>
      </c>
      <c r="J33">
        <v>0.6</v>
      </c>
      <c r="K33">
        <v>6.1932220458984402</v>
      </c>
      <c r="L33" s="7">
        <v>5.2155780792236301</v>
      </c>
      <c r="M33">
        <v>5.7609672546386701</v>
      </c>
      <c r="N33">
        <v>5.5699558258056596</v>
      </c>
      <c r="O33">
        <v>0</v>
      </c>
      <c r="P33">
        <v>0</v>
      </c>
      <c r="Q33">
        <v>8</v>
      </c>
      <c r="R33" s="12">
        <v>0</v>
      </c>
      <c r="S33" s="12">
        <f t="shared" si="1"/>
        <v>0</v>
      </c>
      <c r="T33">
        <v>1.3232173919677701</v>
      </c>
      <c r="U33">
        <v>1.3274040222168</v>
      </c>
      <c r="V33">
        <v>1.0872722864151001</v>
      </c>
      <c r="W33" s="13">
        <v>0.240131735801697</v>
      </c>
      <c r="X33">
        <v>0.23594510555267301</v>
      </c>
      <c r="Y33">
        <v>0.23594510555267301</v>
      </c>
      <c r="Z33">
        <v>0</v>
      </c>
      <c r="AA33">
        <v>0.8</v>
      </c>
      <c r="AB33">
        <v>1</v>
      </c>
      <c r="AC33">
        <v>0.88888888888888895</v>
      </c>
      <c r="AD33">
        <v>0.2</v>
      </c>
      <c r="AE33">
        <v>0.8</v>
      </c>
    </row>
    <row r="34" spans="1:31" x14ac:dyDescent="0.15">
      <c r="A34" s="4">
        <v>266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5.3855972290039098</v>
      </c>
      <c r="L34" s="7">
        <v>4.3087959289550799</v>
      </c>
      <c r="M34">
        <v>2.75130271911621</v>
      </c>
      <c r="N34">
        <v>9.0374183654785192</v>
      </c>
      <c r="O34">
        <v>1</v>
      </c>
      <c r="P34">
        <v>1</v>
      </c>
      <c r="Q34">
        <v>10</v>
      </c>
      <c r="R34" s="12">
        <v>0.1</v>
      </c>
      <c r="S34" s="12">
        <f t="shared" si="1"/>
        <v>0.1</v>
      </c>
      <c r="T34">
        <v>1.4614105224609399</v>
      </c>
      <c r="U34">
        <v>1.1153564453125</v>
      </c>
      <c r="V34">
        <v>1.1962985992431601</v>
      </c>
      <c r="W34" s="13">
        <v>8.0942153930664104E-2</v>
      </c>
      <c r="X34">
        <v>0.26511192321777299</v>
      </c>
      <c r="Y34">
        <v>0.26511192321777299</v>
      </c>
      <c r="Z34">
        <v>0.1</v>
      </c>
      <c r="AA34">
        <v>0.9</v>
      </c>
      <c r="AB34">
        <v>0.9</v>
      </c>
      <c r="AC34">
        <v>0.9</v>
      </c>
      <c r="AD34">
        <v>0.1</v>
      </c>
      <c r="AE34">
        <v>0.8</v>
      </c>
    </row>
    <row r="35" spans="1:31" ht="12" customHeight="1" x14ac:dyDescent="0.15">
      <c r="A35" s="4">
        <v>824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5.1635837554931596</v>
      </c>
      <c r="L35" s="7">
        <v>4.3282947540283203</v>
      </c>
      <c r="M35">
        <v>4.6453266143798801</v>
      </c>
      <c r="N35">
        <v>8.7051639556884801</v>
      </c>
      <c r="O35">
        <v>1</v>
      </c>
      <c r="P35">
        <v>1</v>
      </c>
      <c r="Q35">
        <v>10</v>
      </c>
      <c r="R35" s="12">
        <v>0.1</v>
      </c>
      <c r="S35" s="12">
        <f t="shared" si="1"/>
        <v>0.1</v>
      </c>
      <c r="T35">
        <v>1.5068454742431601</v>
      </c>
      <c r="U35">
        <v>1.2630596160888701</v>
      </c>
      <c r="V35">
        <v>1.2353279590606701</v>
      </c>
      <c r="W35" s="13">
        <v>2.7731657028198201E-2</v>
      </c>
      <c r="X35">
        <v>0.27151751518249501</v>
      </c>
      <c r="Y35">
        <v>0.27151751518249501</v>
      </c>
      <c r="Z35">
        <v>0.1</v>
      </c>
      <c r="AA35">
        <v>0.9</v>
      </c>
      <c r="AB35">
        <v>0.9</v>
      </c>
      <c r="AC35">
        <v>0.9</v>
      </c>
      <c r="AD35">
        <v>0.1</v>
      </c>
      <c r="AE35">
        <v>0.8</v>
      </c>
    </row>
    <row r="36" spans="1:31" x14ac:dyDescent="0.15">
      <c r="A36" s="4">
        <v>284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5.2167873382568404</v>
      </c>
      <c r="L36" s="7">
        <v>4.4166011810302699</v>
      </c>
      <c r="M36">
        <v>5.1786956787109402</v>
      </c>
      <c r="N36">
        <v>8.8486213684081996</v>
      </c>
      <c r="O36">
        <v>1</v>
      </c>
      <c r="P36">
        <v>1</v>
      </c>
      <c r="Q36">
        <v>9</v>
      </c>
      <c r="R36" s="12">
        <v>0.1111</v>
      </c>
      <c r="S36" s="12">
        <f t="shared" si="1"/>
        <v>0.1</v>
      </c>
      <c r="T36">
        <v>1.0910396575927701</v>
      </c>
      <c r="U36">
        <v>0.92492294311523404</v>
      </c>
      <c r="V36">
        <v>0.93204516172409102</v>
      </c>
      <c r="W36" s="13">
        <v>7.1222186088562003E-3</v>
      </c>
      <c r="X36">
        <v>0.158994495868683</v>
      </c>
      <c r="Y36">
        <v>0.158994495868683</v>
      </c>
      <c r="Z36">
        <v>0.1</v>
      </c>
      <c r="AA36">
        <v>0.8</v>
      </c>
      <c r="AB36">
        <v>0.88888888888888895</v>
      </c>
      <c r="AC36">
        <v>0.84210526315789502</v>
      </c>
      <c r="AD36">
        <v>0.2</v>
      </c>
      <c r="AE36">
        <v>0.7</v>
      </c>
    </row>
    <row r="37" spans="1:31" x14ac:dyDescent="0.15">
      <c r="A37" s="4">
        <v>871</v>
      </c>
      <c r="B37">
        <v>10</v>
      </c>
      <c r="C37">
        <v>10</v>
      </c>
      <c r="D37">
        <v>10</v>
      </c>
      <c r="E37">
        <v>10</v>
      </c>
      <c r="F37">
        <v>9</v>
      </c>
      <c r="G37">
        <v>1</v>
      </c>
      <c r="H37">
        <v>1</v>
      </c>
      <c r="I37">
        <v>9</v>
      </c>
      <c r="J37">
        <v>0.5</v>
      </c>
      <c r="K37">
        <v>5.3317241668701199</v>
      </c>
      <c r="L37" s="7">
        <v>4.4379978179931596</v>
      </c>
      <c r="M37">
        <v>4.2536773681640598</v>
      </c>
      <c r="N37">
        <v>8.7324657440185494</v>
      </c>
      <c r="O37">
        <v>1</v>
      </c>
      <c r="P37">
        <v>1</v>
      </c>
      <c r="Q37">
        <v>9</v>
      </c>
      <c r="R37" s="12">
        <v>0.1111</v>
      </c>
      <c r="S37" s="12">
        <f t="shared" si="1"/>
        <v>0.1</v>
      </c>
      <c r="T37">
        <v>1.28287506103516</v>
      </c>
      <c r="U37">
        <v>1.03861808776855</v>
      </c>
      <c r="V37">
        <v>1.0701758861541799</v>
      </c>
      <c r="W37" s="13">
        <v>3.1557798385620103E-2</v>
      </c>
      <c r="X37">
        <v>0.212699174880981</v>
      </c>
      <c r="Y37">
        <v>0.212699174880981</v>
      </c>
      <c r="Z37">
        <v>0.1</v>
      </c>
      <c r="AA37">
        <v>0.8</v>
      </c>
      <c r="AB37">
        <v>0.88888888888888895</v>
      </c>
      <c r="AC37">
        <v>0.84210526315789502</v>
      </c>
      <c r="AD37">
        <v>0.2</v>
      </c>
      <c r="AE37">
        <v>0.7</v>
      </c>
    </row>
    <row r="38" spans="1:31" x14ac:dyDescent="0.15">
      <c r="A38" s="4">
        <v>904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5.2344322204589799</v>
      </c>
      <c r="L38" s="7">
        <v>4.5122661590576199</v>
      </c>
      <c r="M38">
        <v>5.8526840209960902</v>
      </c>
      <c r="N38">
        <v>8.7110691070556605</v>
      </c>
      <c r="O38">
        <v>0</v>
      </c>
      <c r="P38">
        <v>0</v>
      </c>
      <c r="Q38">
        <v>5</v>
      </c>
      <c r="R38" s="12">
        <v>0</v>
      </c>
      <c r="S38" s="12">
        <f t="shared" si="1"/>
        <v>0</v>
      </c>
      <c r="T38">
        <v>1.5087947845459</v>
      </c>
      <c r="U38">
        <v>1.3497829437255899</v>
      </c>
      <c r="V38">
        <v>1.27078056335449</v>
      </c>
      <c r="W38" s="13">
        <v>7.9002380371093694E-2</v>
      </c>
      <c r="X38">
        <v>0.238014221191406</v>
      </c>
      <c r="Y38">
        <v>0.238014221191406</v>
      </c>
      <c r="Z38">
        <v>0</v>
      </c>
      <c r="AA38">
        <v>0.5</v>
      </c>
      <c r="AB38">
        <v>1</v>
      </c>
      <c r="AC38">
        <v>0.66666666666666696</v>
      </c>
      <c r="AD38">
        <v>0.5</v>
      </c>
      <c r="AE38">
        <v>0.5</v>
      </c>
    </row>
    <row r="39" spans="1:31" x14ac:dyDescent="0.15">
      <c r="A39" s="4">
        <v>738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5.1780776977539098</v>
      </c>
      <c r="L39" s="7">
        <v>4.5140037536621103</v>
      </c>
      <c r="M39">
        <v>6.2413272857665998</v>
      </c>
      <c r="N39">
        <v>8.5599708557128906</v>
      </c>
      <c r="O39">
        <v>1</v>
      </c>
      <c r="P39">
        <v>1</v>
      </c>
      <c r="Q39">
        <v>11</v>
      </c>
      <c r="R39" s="12">
        <v>9.0899999999999995E-2</v>
      </c>
      <c r="S39" s="12">
        <f t="shared" si="1"/>
        <v>0.1</v>
      </c>
      <c r="T39">
        <v>1.26169586181641</v>
      </c>
      <c r="U39">
        <v>1.1312885284423799</v>
      </c>
      <c r="V39">
        <v>1.04321956634522</v>
      </c>
      <c r="W39" s="13">
        <v>8.8068962097167997E-2</v>
      </c>
      <c r="X39">
        <v>0.21847629547119099</v>
      </c>
      <c r="Y39">
        <v>0.21847629547119099</v>
      </c>
      <c r="Z39">
        <v>0.1</v>
      </c>
      <c r="AA39">
        <v>1</v>
      </c>
      <c r="AB39">
        <v>0.90909090909090895</v>
      </c>
      <c r="AC39">
        <v>0.952380952380952</v>
      </c>
      <c r="AD39">
        <v>0</v>
      </c>
      <c r="AE39">
        <v>0.9</v>
      </c>
    </row>
    <row r="40" spans="1:31" x14ac:dyDescent="0.15">
      <c r="A40" s="4">
        <v>583</v>
      </c>
      <c r="B40">
        <v>11</v>
      </c>
      <c r="C40">
        <v>9</v>
      </c>
      <c r="D40">
        <v>10</v>
      </c>
      <c r="E40">
        <v>10</v>
      </c>
      <c r="F40">
        <v>9</v>
      </c>
      <c r="G40">
        <v>1</v>
      </c>
      <c r="H40">
        <v>2</v>
      </c>
      <c r="I40">
        <v>8</v>
      </c>
      <c r="J40">
        <v>0.55000000000000004</v>
      </c>
      <c r="K40">
        <v>5.8490123748779297</v>
      </c>
      <c r="L40" s="7">
        <v>4.5238380432128897</v>
      </c>
      <c r="M40">
        <v>3.1948013305664098</v>
      </c>
      <c r="N40">
        <v>4.9645767211914098</v>
      </c>
      <c r="O40">
        <v>1</v>
      </c>
      <c r="P40">
        <v>1</v>
      </c>
      <c r="Q40">
        <v>8</v>
      </c>
      <c r="R40" s="12">
        <v>0.125</v>
      </c>
      <c r="S40" s="12">
        <f t="shared" si="1"/>
        <v>0.1</v>
      </c>
      <c r="T40">
        <v>1.30923271179199</v>
      </c>
      <c r="U40">
        <v>1.22052574157715</v>
      </c>
      <c r="V40">
        <v>1.1324498653411901</v>
      </c>
      <c r="W40" s="13">
        <v>8.80758762359619E-2</v>
      </c>
      <c r="X40">
        <v>0.176782846450806</v>
      </c>
      <c r="Y40">
        <v>0.176782846450806</v>
      </c>
      <c r="Z40">
        <v>0.1</v>
      </c>
      <c r="AA40">
        <v>0.7</v>
      </c>
      <c r="AB40">
        <v>0.875</v>
      </c>
      <c r="AC40">
        <v>0.77777777777777801</v>
      </c>
      <c r="AD40">
        <v>0.3</v>
      </c>
      <c r="AE40">
        <v>0.6</v>
      </c>
    </row>
    <row r="41" spans="1:31" x14ac:dyDescent="0.15">
      <c r="A41" s="4">
        <v>289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5.1458835601806596</v>
      </c>
      <c r="L41" s="7">
        <v>4.5300865173339799</v>
      </c>
      <c r="M41">
        <v>6.6752796173095703</v>
      </c>
      <c r="N41">
        <v>8.5415077209472692</v>
      </c>
      <c r="O41">
        <v>0</v>
      </c>
      <c r="P41">
        <v>0</v>
      </c>
      <c r="Q41">
        <v>6</v>
      </c>
      <c r="R41" s="12">
        <v>0</v>
      </c>
      <c r="S41" s="12">
        <f t="shared" si="1"/>
        <v>0</v>
      </c>
      <c r="T41">
        <v>1.2673149108886701</v>
      </c>
      <c r="U41">
        <v>1.1575393676757799</v>
      </c>
      <c r="V41">
        <v>1.0490925312042201</v>
      </c>
      <c r="W41" s="13">
        <v>0.10844683647155801</v>
      </c>
      <c r="X41">
        <v>0.21822237968444799</v>
      </c>
      <c r="Y41">
        <v>0.21822237968444799</v>
      </c>
      <c r="Z41">
        <v>0</v>
      </c>
      <c r="AA41">
        <v>0.6</v>
      </c>
      <c r="AB41">
        <v>1</v>
      </c>
      <c r="AC41">
        <v>0.75</v>
      </c>
      <c r="AD41">
        <v>0.4</v>
      </c>
      <c r="AE41">
        <v>0.6</v>
      </c>
    </row>
    <row r="42" spans="1:31" x14ac:dyDescent="0.15">
      <c r="A42" s="4">
        <v>151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5.6671257019043004</v>
      </c>
      <c r="L42" s="7">
        <v>4.5537357330322301</v>
      </c>
      <c r="M42">
        <v>3.1707382202148402</v>
      </c>
      <c r="N42">
        <v>9.5972442626953107</v>
      </c>
      <c r="O42">
        <v>1</v>
      </c>
      <c r="P42">
        <v>1</v>
      </c>
      <c r="Q42">
        <v>6</v>
      </c>
      <c r="R42" s="12">
        <v>0.16669999999999999</v>
      </c>
      <c r="S42" s="12">
        <f t="shared" si="1"/>
        <v>0.1</v>
      </c>
      <c r="T42">
        <v>1.4091281890869101</v>
      </c>
      <c r="U42">
        <v>1.10394859313965</v>
      </c>
      <c r="V42">
        <v>1.18171787261963</v>
      </c>
      <c r="W42" s="13">
        <v>7.7769279479980497E-2</v>
      </c>
      <c r="X42">
        <v>0.22741031646728499</v>
      </c>
      <c r="Y42">
        <v>0.22741031646728499</v>
      </c>
      <c r="Z42">
        <v>0.1</v>
      </c>
      <c r="AA42">
        <v>0.5</v>
      </c>
      <c r="AB42">
        <v>0.83333333333333304</v>
      </c>
      <c r="AC42">
        <v>0.625</v>
      </c>
      <c r="AD42">
        <v>0.5</v>
      </c>
      <c r="AE42">
        <v>0.4</v>
      </c>
    </row>
    <row r="43" spans="1:31" x14ac:dyDescent="0.15">
      <c r="A43" s="4">
        <v>660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5.4647674560546902</v>
      </c>
      <c r="L43" s="7">
        <v>4.6398448944091797</v>
      </c>
      <c r="M43">
        <v>5.1427249908447301</v>
      </c>
      <c r="N43">
        <v>8.8079738616943395</v>
      </c>
      <c r="O43">
        <v>1</v>
      </c>
      <c r="P43">
        <v>1</v>
      </c>
      <c r="Q43">
        <v>9</v>
      </c>
      <c r="R43" s="12">
        <v>0.1111</v>
      </c>
      <c r="S43" s="12">
        <f t="shared" si="1"/>
        <v>0.1</v>
      </c>
      <c r="T43">
        <v>1.4315814971923799</v>
      </c>
      <c r="U43">
        <v>1.2289924621582</v>
      </c>
      <c r="V43">
        <v>1.1694958209991499</v>
      </c>
      <c r="W43" s="13">
        <v>5.9496641159057603E-2</v>
      </c>
      <c r="X43">
        <v>0.26208567619323703</v>
      </c>
      <c r="Y43">
        <v>0.26208567619323703</v>
      </c>
      <c r="Z43">
        <v>0.1</v>
      </c>
      <c r="AA43">
        <v>0.8</v>
      </c>
      <c r="AB43">
        <v>0.88888888888888895</v>
      </c>
      <c r="AC43">
        <v>0.84210526315789502</v>
      </c>
      <c r="AD43">
        <v>0.2</v>
      </c>
      <c r="AE43">
        <v>0.7</v>
      </c>
    </row>
    <row r="44" spans="1:31" x14ac:dyDescent="0.15">
      <c r="A44" s="4">
        <v>353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5.7181262969970703</v>
      </c>
      <c r="L44" s="7">
        <v>4.64410400390625</v>
      </c>
      <c r="M44">
        <v>3.29713630676269</v>
      </c>
      <c r="N44">
        <v>9.2436008453369105</v>
      </c>
      <c r="O44">
        <v>1</v>
      </c>
      <c r="P44">
        <v>1</v>
      </c>
      <c r="Q44">
        <v>11</v>
      </c>
      <c r="R44" s="12">
        <v>9.0899999999999995E-2</v>
      </c>
      <c r="S44" s="12">
        <f t="shared" si="1"/>
        <v>0.1</v>
      </c>
      <c r="T44">
        <v>1.5096950531005899</v>
      </c>
      <c r="U44">
        <v>1.1918525695800799</v>
      </c>
      <c r="V44">
        <v>1.2419782876968399</v>
      </c>
      <c r="W44" s="13">
        <v>5.0125718116760198E-2</v>
      </c>
      <c r="X44">
        <v>0.267716765403748</v>
      </c>
      <c r="Y44">
        <v>0.267716765403748</v>
      </c>
      <c r="Z44">
        <v>0.1</v>
      </c>
      <c r="AA44">
        <v>1</v>
      </c>
      <c r="AB44">
        <v>0.90909090909090895</v>
      </c>
      <c r="AC44">
        <v>0.952380952380952</v>
      </c>
      <c r="AD44">
        <v>0</v>
      </c>
      <c r="AE44">
        <v>0.9</v>
      </c>
    </row>
    <row r="45" spans="1:31" x14ac:dyDescent="0.15">
      <c r="A45" s="4">
        <v>116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5.7334957122802699</v>
      </c>
      <c r="L45" s="7">
        <v>4.6566104888915998</v>
      </c>
      <c r="M45">
        <v>3.2517738342285201</v>
      </c>
      <c r="N45">
        <v>9.2079181671142596</v>
      </c>
      <c r="O45">
        <v>1</v>
      </c>
      <c r="P45">
        <v>1</v>
      </c>
      <c r="Q45">
        <v>10</v>
      </c>
      <c r="R45" s="12">
        <v>0.1</v>
      </c>
      <c r="S45" s="12">
        <f t="shared" si="1"/>
        <v>0.1</v>
      </c>
      <c r="T45">
        <v>1.6278133392334</v>
      </c>
      <c r="U45">
        <v>1.3126811981201201</v>
      </c>
      <c r="V45">
        <v>1.35928666591644</v>
      </c>
      <c r="W45" s="13">
        <v>4.6605467796325697E-2</v>
      </c>
      <c r="X45">
        <v>0.26852667331695601</v>
      </c>
      <c r="Y45">
        <v>0.26852667331695601</v>
      </c>
      <c r="Z45">
        <v>0.1</v>
      </c>
      <c r="AA45">
        <v>0.9</v>
      </c>
      <c r="AB45">
        <v>0.9</v>
      </c>
      <c r="AC45">
        <v>0.9</v>
      </c>
      <c r="AD45">
        <v>0.1</v>
      </c>
      <c r="AE45">
        <v>0.8</v>
      </c>
    </row>
    <row r="46" spans="1:31" x14ac:dyDescent="0.15">
      <c r="A46" s="4">
        <v>195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5.6812610626220703</v>
      </c>
      <c r="L46" s="7">
        <v>4.7090530395507804</v>
      </c>
      <c r="M46">
        <v>4.1505641937255904</v>
      </c>
      <c r="N46">
        <v>9.1015338897705096</v>
      </c>
      <c r="O46">
        <v>1</v>
      </c>
      <c r="P46">
        <v>1</v>
      </c>
      <c r="Q46">
        <v>9</v>
      </c>
      <c r="R46" s="12">
        <v>0.1111</v>
      </c>
      <c r="S46" s="12">
        <f t="shared" si="1"/>
        <v>0.1</v>
      </c>
      <c r="T46">
        <v>1.55792236328125</v>
      </c>
      <c r="U46">
        <v>1.2859477996826201</v>
      </c>
      <c r="V46">
        <v>1.2839777469635001</v>
      </c>
      <c r="W46" s="13">
        <v>1.9700527191162101E-3</v>
      </c>
      <c r="X46">
        <v>0.27394461631774902</v>
      </c>
      <c r="Y46">
        <v>0.27394461631774902</v>
      </c>
      <c r="Z46">
        <v>0.1</v>
      </c>
      <c r="AA46">
        <v>0.8</v>
      </c>
      <c r="AB46">
        <v>0.88888888888888895</v>
      </c>
      <c r="AC46">
        <v>0.84210526315789502</v>
      </c>
      <c r="AD46">
        <v>0.2</v>
      </c>
      <c r="AE46">
        <v>0.7</v>
      </c>
    </row>
    <row r="47" spans="1:31" x14ac:dyDescent="0.15">
      <c r="A47" s="4">
        <v>286</v>
      </c>
      <c r="B47">
        <v>11</v>
      </c>
      <c r="C47">
        <v>9</v>
      </c>
      <c r="D47">
        <v>10</v>
      </c>
      <c r="E47">
        <v>10</v>
      </c>
      <c r="F47">
        <v>10</v>
      </c>
      <c r="G47">
        <v>0</v>
      </c>
      <c r="H47">
        <v>1</v>
      </c>
      <c r="I47">
        <v>9</v>
      </c>
      <c r="J47">
        <v>0.55000000000000004</v>
      </c>
      <c r="K47">
        <v>5.8743190765380904</v>
      </c>
      <c r="L47" s="7">
        <v>4.7347183227539098</v>
      </c>
      <c r="M47">
        <v>3.2579612731933598</v>
      </c>
      <c r="N47">
        <v>9.7551956176757795</v>
      </c>
      <c r="O47">
        <v>1</v>
      </c>
      <c r="P47">
        <v>1</v>
      </c>
      <c r="Q47">
        <v>9</v>
      </c>
      <c r="R47" s="12">
        <v>0.1111</v>
      </c>
      <c r="S47" s="12">
        <f t="shared" si="1"/>
        <v>0.1</v>
      </c>
      <c r="T47">
        <v>1.48899269104004</v>
      </c>
      <c r="U47">
        <v>1.18563079833984</v>
      </c>
      <c r="V47">
        <v>1.2526934146881099</v>
      </c>
      <c r="W47" s="13">
        <v>6.7062616348266602E-2</v>
      </c>
      <c r="X47">
        <v>0.23629927635192899</v>
      </c>
      <c r="Y47">
        <v>0.23629927635192899</v>
      </c>
      <c r="Z47">
        <v>0.1</v>
      </c>
      <c r="AA47">
        <v>0.8</v>
      </c>
      <c r="AB47">
        <v>0.88888888888888895</v>
      </c>
      <c r="AC47">
        <v>0.84210526315789502</v>
      </c>
      <c r="AD47">
        <v>0.2</v>
      </c>
      <c r="AE47">
        <v>0.7</v>
      </c>
    </row>
    <row r="48" spans="1:31" x14ac:dyDescent="0.15">
      <c r="A48" s="4">
        <v>301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5.7841529846191397</v>
      </c>
      <c r="L48" s="7">
        <v>5.5731964111328098</v>
      </c>
      <c r="M48">
        <v>9.7125816345214808</v>
      </c>
      <c r="N48">
        <v>6.7088909149169904</v>
      </c>
      <c r="O48">
        <v>0</v>
      </c>
      <c r="P48">
        <v>0</v>
      </c>
      <c r="Q48">
        <v>7</v>
      </c>
      <c r="R48" s="12">
        <v>0</v>
      </c>
      <c r="S48" s="12">
        <f t="shared" ref="S48:S81" si="2">O48/E48</f>
        <v>0</v>
      </c>
      <c r="T48">
        <v>1.3871974945068399</v>
      </c>
      <c r="U48">
        <v>1.4548168182373</v>
      </c>
      <c r="V48">
        <v>1.1418998241424601</v>
      </c>
      <c r="W48" s="13">
        <v>0.31291699409484902</v>
      </c>
      <c r="X48">
        <v>0.24529767036437999</v>
      </c>
      <c r="Y48">
        <v>0.24529767036437999</v>
      </c>
      <c r="Z48">
        <v>0</v>
      </c>
      <c r="AA48">
        <v>0.7</v>
      </c>
      <c r="AB48">
        <v>1</v>
      </c>
      <c r="AC48">
        <v>0.82352941176470595</v>
      </c>
      <c r="AD48">
        <v>0.3</v>
      </c>
      <c r="AE48">
        <v>0.7</v>
      </c>
    </row>
    <row r="49" spans="1:31" x14ac:dyDescent="0.15">
      <c r="A49" s="4">
        <v>101</v>
      </c>
      <c r="B49">
        <v>12</v>
      </c>
      <c r="C49">
        <v>8</v>
      </c>
      <c r="D49">
        <v>10</v>
      </c>
      <c r="E49">
        <v>10</v>
      </c>
      <c r="F49">
        <v>9</v>
      </c>
      <c r="G49">
        <v>1</v>
      </c>
      <c r="H49">
        <v>3</v>
      </c>
      <c r="I49">
        <v>7</v>
      </c>
      <c r="J49">
        <v>0.6</v>
      </c>
      <c r="K49">
        <v>6.2399120330810502</v>
      </c>
      <c r="L49" s="7">
        <v>5.4126911163330096</v>
      </c>
      <c r="M49">
        <v>6.2641716003418004</v>
      </c>
      <c r="N49">
        <v>3.9737968444824201</v>
      </c>
      <c r="O49">
        <v>0</v>
      </c>
      <c r="P49">
        <v>0</v>
      </c>
      <c r="Q49">
        <v>9</v>
      </c>
      <c r="R49" s="12">
        <v>0</v>
      </c>
      <c r="S49" s="12">
        <f t="shared" si="2"/>
        <v>0</v>
      </c>
      <c r="T49">
        <v>1.2993335723877</v>
      </c>
      <c r="U49">
        <v>1.3142547607421899</v>
      </c>
      <c r="V49">
        <v>1.0689280033111599</v>
      </c>
      <c r="W49" s="13">
        <v>0.24532675743103</v>
      </c>
      <c r="X49">
        <v>0.230405569076538</v>
      </c>
      <c r="Y49">
        <v>0.230405569076538</v>
      </c>
      <c r="Z49">
        <v>0</v>
      </c>
      <c r="AA49">
        <v>0.9</v>
      </c>
      <c r="AB49">
        <v>1</v>
      </c>
      <c r="AC49">
        <v>0.94736842105263197</v>
      </c>
      <c r="AD49">
        <v>0.1</v>
      </c>
      <c r="AE49">
        <v>0.9</v>
      </c>
    </row>
    <row r="50" spans="1:31" x14ac:dyDescent="0.15">
      <c r="A50" s="4">
        <v>852</v>
      </c>
      <c r="B50">
        <v>12</v>
      </c>
      <c r="C50">
        <v>8</v>
      </c>
      <c r="D50">
        <v>10</v>
      </c>
      <c r="E50">
        <v>10</v>
      </c>
      <c r="F50">
        <v>9</v>
      </c>
      <c r="G50">
        <v>1</v>
      </c>
      <c r="H50">
        <v>3</v>
      </c>
      <c r="I50">
        <v>7</v>
      </c>
      <c r="J50">
        <v>0.6</v>
      </c>
      <c r="K50">
        <v>5.9320735931396502</v>
      </c>
      <c r="L50" s="7">
        <v>5.5071582794189498</v>
      </c>
      <c r="M50">
        <v>7.2756481170654297</v>
      </c>
      <c r="N50">
        <v>3.94279861450195</v>
      </c>
      <c r="O50">
        <v>0</v>
      </c>
      <c r="P50">
        <v>0</v>
      </c>
      <c r="Q50">
        <v>7</v>
      </c>
      <c r="R50" s="12">
        <v>0</v>
      </c>
      <c r="S50" s="12">
        <f t="shared" si="2"/>
        <v>0</v>
      </c>
      <c r="T50">
        <v>1.3075542449951201</v>
      </c>
      <c r="U50">
        <v>1.3452625274658201</v>
      </c>
      <c r="V50">
        <v>1.07959580421448</v>
      </c>
      <c r="W50" s="13">
        <v>0.265666723251343</v>
      </c>
      <c r="X50">
        <v>0.22795844078064001</v>
      </c>
      <c r="Y50">
        <v>0.22795844078064001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775</v>
      </c>
      <c r="B51">
        <v>11</v>
      </c>
      <c r="C51">
        <v>9</v>
      </c>
      <c r="D51">
        <v>10</v>
      </c>
      <c r="E51">
        <v>10</v>
      </c>
      <c r="F51">
        <v>9</v>
      </c>
      <c r="G51">
        <v>1</v>
      </c>
      <c r="H51">
        <v>2</v>
      </c>
      <c r="I51">
        <v>8</v>
      </c>
      <c r="J51">
        <v>0.55000000000000004</v>
      </c>
      <c r="K51">
        <v>6.2577228546142596</v>
      </c>
      <c r="L51" s="7">
        <v>5.6172313690185502</v>
      </c>
      <c r="M51">
        <v>6.2159576416015598</v>
      </c>
      <c r="N51">
        <v>3.9508628845214799</v>
      </c>
      <c r="O51">
        <v>0</v>
      </c>
      <c r="P51">
        <v>0</v>
      </c>
      <c r="Q51">
        <v>9</v>
      </c>
      <c r="R51" s="12">
        <v>0</v>
      </c>
      <c r="S51" s="12">
        <f t="shared" si="2"/>
        <v>0</v>
      </c>
      <c r="T51">
        <v>1.35386085510254</v>
      </c>
      <c r="U51">
        <v>1.36262035369873</v>
      </c>
      <c r="V51">
        <v>1.11497330665588</v>
      </c>
      <c r="W51" s="13">
        <v>0.24764704704284701</v>
      </c>
      <c r="X51">
        <v>0.238887548446655</v>
      </c>
      <c r="Y51">
        <v>0.238887548446655</v>
      </c>
      <c r="Z51">
        <v>0</v>
      </c>
      <c r="AA51">
        <v>0.9</v>
      </c>
      <c r="AB51">
        <v>1</v>
      </c>
      <c r="AC51">
        <v>0.94736842105263197</v>
      </c>
      <c r="AD51">
        <v>0.1</v>
      </c>
      <c r="AE51">
        <v>0.9</v>
      </c>
    </row>
    <row r="52" spans="1:31" x14ac:dyDescent="0.15">
      <c r="A52" s="4">
        <v>267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6.0652790069580096</v>
      </c>
      <c r="L52" s="7">
        <v>5.4422721862793004</v>
      </c>
      <c r="M52">
        <v>7.7259044647216797</v>
      </c>
      <c r="N52">
        <v>8.7674789428710902</v>
      </c>
      <c r="O52">
        <v>0</v>
      </c>
      <c r="P52">
        <v>0</v>
      </c>
      <c r="Q52">
        <v>9</v>
      </c>
      <c r="R52" s="12">
        <v>0</v>
      </c>
      <c r="S52" s="12">
        <f t="shared" si="2"/>
        <v>0</v>
      </c>
      <c r="T52">
        <v>1.4299144744873</v>
      </c>
      <c r="U52">
        <v>1.3741378784179701</v>
      </c>
      <c r="V52">
        <v>1.18876612186432</v>
      </c>
      <c r="W52" s="13">
        <v>0.18537175655365001</v>
      </c>
      <c r="X52">
        <v>0.24114835262298601</v>
      </c>
      <c r="Y52">
        <v>0.24114835262298601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65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5.8294639587402299</v>
      </c>
      <c r="L53" s="7">
        <v>5.4500293731689498</v>
      </c>
      <c r="M53">
        <v>8.8486366271972692</v>
      </c>
      <c r="N53">
        <v>7.5705413818359402</v>
      </c>
      <c r="O53">
        <v>0</v>
      </c>
      <c r="P53">
        <v>0</v>
      </c>
      <c r="Q53">
        <v>9</v>
      </c>
      <c r="R53" s="12">
        <v>0</v>
      </c>
      <c r="S53" s="12">
        <f t="shared" si="2"/>
        <v>0</v>
      </c>
      <c r="T53">
        <v>1.2627258300781199</v>
      </c>
      <c r="U53">
        <v>1.3082103729248</v>
      </c>
      <c r="V53">
        <v>1.0530389547348</v>
      </c>
      <c r="W53" s="13">
        <v>0.255171418190002</v>
      </c>
      <c r="X53">
        <v>0.209686875343323</v>
      </c>
      <c r="Y53">
        <v>0.209686875343323</v>
      </c>
      <c r="Z53">
        <v>0</v>
      </c>
      <c r="AA53">
        <v>0.9</v>
      </c>
      <c r="AB53">
        <v>1</v>
      </c>
      <c r="AC53">
        <v>0.94736842105263197</v>
      </c>
      <c r="AD53">
        <v>0.1</v>
      </c>
      <c r="AE53">
        <v>0.9</v>
      </c>
    </row>
    <row r="54" spans="1:31" x14ac:dyDescent="0.15">
      <c r="A54" s="4">
        <v>275</v>
      </c>
      <c r="B54">
        <v>10</v>
      </c>
      <c r="C54">
        <v>10</v>
      </c>
      <c r="D54">
        <v>10</v>
      </c>
      <c r="E54">
        <v>10</v>
      </c>
      <c r="F54">
        <v>9</v>
      </c>
      <c r="G54">
        <v>1</v>
      </c>
      <c r="H54">
        <v>1</v>
      </c>
      <c r="I54">
        <v>9</v>
      </c>
      <c r="J54">
        <v>0.5</v>
      </c>
      <c r="K54">
        <v>5.3192253112793004</v>
      </c>
      <c r="L54" s="7">
        <v>4.7831707000732404</v>
      </c>
      <c r="M54">
        <v>7.2593650817871103</v>
      </c>
      <c r="N54">
        <v>8.1118850708007795</v>
      </c>
      <c r="O54">
        <v>0</v>
      </c>
      <c r="P54">
        <v>0</v>
      </c>
      <c r="Q54">
        <v>5</v>
      </c>
      <c r="R54" s="12">
        <v>0</v>
      </c>
      <c r="S54" s="12">
        <f t="shared" si="2"/>
        <v>0</v>
      </c>
      <c r="T54">
        <v>1.21672439575195</v>
      </c>
      <c r="U54">
        <v>1.1233673095703101</v>
      </c>
      <c r="V54">
        <v>1.01289594173431</v>
      </c>
      <c r="W54" s="13">
        <v>0.11047136783599799</v>
      </c>
      <c r="X54">
        <v>0.20382845401763899</v>
      </c>
      <c r="Y54">
        <v>0.20382845401763899</v>
      </c>
      <c r="Z54">
        <v>0</v>
      </c>
      <c r="AA54">
        <v>0.5</v>
      </c>
      <c r="AB54">
        <v>1</v>
      </c>
      <c r="AC54">
        <v>0.66666666666666696</v>
      </c>
      <c r="AD54">
        <v>0.5</v>
      </c>
      <c r="AE54">
        <v>0.5</v>
      </c>
    </row>
    <row r="55" spans="1:31" x14ac:dyDescent="0.15">
      <c r="A55" s="4">
        <v>419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6.6589317321777299</v>
      </c>
      <c r="L55" s="7">
        <v>5.4290828704834002</v>
      </c>
      <c r="M55">
        <v>4.9798126220703098</v>
      </c>
      <c r="N55">
        <v>5.5876560211181596</v>
      </c>
      <c r="O55">
        <v>0</v>
      </c>
      <c r="P55">
        <v>0</v>
      </c>
      <c r="Q55">
        <v>10</v>
      </c>
      <c r="R55" s="12">
        <v>0</v>
      </c>
      <c r="S55" s="12">
        <f t="shared" si="2"/>
        <v>0</v>
      </c>
      <c r="T55">
        <v>1.7529392242431601</v>
      </c>
      <c r="U55">
        <v>1.67010498046875</v>
      </c>
      <c r="V55">
        <v>1.40238189697266</v>
      </c>
      <c r="W55" s="13">
        <v>0.26772308349609403</v>
      </c>
      <c r="X55">
        <v>0.35055732727050798</v>
      </c>
      <c r="Y55">
        <v>0.35055732727050798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1</v>
      </c>
    </row>
    <row r="56" spans="1:31" x14ac:dyDescent="0.15">
      <c r="A56" s="4">
        <v>846</v>
      </c>
      <c r="B56">
        <v>12</v>
      </c>
      <c r="C56">
        <v>8</v>
      </c>
      <c r="D56">
        <v>10</v>
      </c>
      <c r="E56">
        <v>10</v>
      </c>
      <c r="F56">
        <v>9</v>
      </c>
      <c r="G56">
        <v>1</v>
      </c>
      <c r="H56">
        <v>3</v>
      </c>
      <c r="I56">
        <v>7</v>
      </c>
      <c r="J56">
        <v>0.6</v>
      </c>
      <c r="K56">
        <v>6.8436431884765598</v>
      </c>
      <c r="L56" s="7">
        <v>5.4243011474609402</v>
      </c>
      <c r="M56">
        <v>4.8639488220214799</v>
      </c>
      <c r="N56">
        <v>3.9306411743164098</v>
      </c>
      <c r="O56">
        <v>1</v>
      </c>
      <c r="P56">
        <v>1</v>
      </c>
      <c r="Q56">
        <v>10</v>
      </c>
      <c r="R56" s="12">
        <v>0.1</v>
      </c>
      <c r="S56" s="12">
        <f t="shared" si="2"/>
        <v>0.1</v>
      </c>
      <c r="T56">
        <v>1.57697105407715</v>
      </c>
      <c r="U56">
        <v>1.5482591390609699</v>
      </c>
      <c r="V56">
        <v>1.29046094417572</v>
      </c>
      <c r="W56" s="13">
        <v>0.25779819488525402</v>
      </c>
      <c r="X56">
        <v>0.286510109901428</v>
      </c>
      <c r="Y56">
        <v>0.286510109901428</v>
      </c>
      <c r="Z56">
        <v>0.1</v>
      </c>
      <c r="AA56">
        <v>0.9</v>
      </c>
      <c r="AB56">
        <v>0.9</v>
      </c>
      <c r="AC56">
        <v>0.9</v>
      </c>
      <c r="AD56">
        <v>0.1</v>
      </c>
      <c r="AE56">
        <v>0.8</v>
      </c>
    </row>
    <row r="57" spans="1:31" x14ac:dyDescent="0.15">
      <c r="A57" s="4">
        <v>258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5.5217914581298801</v>
      </c>
      <c r="L57" s="7">
        <v>5.4143714904785201</v>
      </c>
      <c r="M57">
        <v>9.6779003143310494</v>
      </c>
      <c r="N57">
        <v>5.8114128112793004</v>
      </c>
      <c r="O57">
        <v>0</v>
      </c>
      <c r="P57">
        <v>0</v>
      </c>
      <c r="Q57">
        <v>8</v>
      </c>
      <c r="R57" s="12">
        <v>0</v>
      </c>
      <c r="S57" s="12">
        <f t="shared" si="2"/>
        <v>0</v>
      </c>
      <c r="T57">
        <v>1.28765869140625</v>
      </c>
      <c r="U57">
        <v>1.36114501953125</v>
      </c>
      <c r="V57">
        <v>1.0754998922348</v>
      </c>
      <c r="W57" s="13">
        <v>0.28564512729644798</v>
      </c>
      <c r="X57">
        <v>0.212158799171448</v>
      </c>
      <c r="Y57">
        <v>0.212158799171448</v>
      </c>
      <c r="Z57">
        <v>0</v>
      </c>
      <c r="AA57">
        <v>0.8</v>
      </c>
      <c r="AB57">
        <v>1</v>
      </c>
      <c r="AC57">
        <v>0.88888888888888895</v>
      </c>
      <c r="AD57">
        <v>0.2</v>
      </c>
      <c r="AE57">
        <v>0.8</v>
      </c>
    </row>
    <row r="58" spans="1:31" x14ac:dyDescent="0.15">
      <c r="A58" s="4">
        <v>54</v>
      </c>
      <c r="B58">
        <v>9</v>
      </c>
      <c r="C58">
        <v>11</v>
      </c>
      <c r="D58">
        <v>10</v>
      </c>
      <c r="E58">
        <v>10</v>
      </c>
      <c r="F58">
        <v>8</v>
      </c>
      <c r="G58">
        <v>2</v>
      </c>
      <c r="H58">
        <v>1</v>
      </c>
      <c r="I58">
        <v>9</v>
      </c>
      <c r="J58">
        <v>0.45</v>
      </c>
      <c r="K58">
        <v>6.2606983184814498</v>
      </c>
      <c r="L58" s="7">
        <v>5.9362640380859402</v>
      </c>
      <c r="M58">
        <v>9.4991874694824201</v>
      </c>
      <c r="N58">
        <v>7.20314598083496</v>
      </c>
      <c r="O58">
        <v>0</v>
      </c>
      <c r="P58">
        <v>0</v>
      </c>
      <c r="Q58">
        <v>6</v>
      </c>
      <c r="R58" s="12">
        <v>0</v>
      </c>
      <c r="S58" s="12">
        <f t="shared" si="2"/>
        <v>0</v>
      </c>
      <c r="T58">
        <v>0.99372100830078103</v>
      </c>
      <c r="U58">
        <v>1.0361270904541</v>
      </c>
      <c r="V58">
        <v>0.86705189943313599</v>
      </c>
      <c r="W58" s="13">
        <v>0.16907519102096599</v>
      </c>
      <c r="X58">
        <v>0.12666910886764501</v>
      </c>
      <c r="Y58">
        <v>0.12666910886764501</v>
      </c>
      <c r="Z58">
        <v>0</v>
      </c>
      <c r="AA58">
        <v>0.6</v>
      </c>
      <c r="AB58">
        <v>1</v>
      </c>
      <c r="AC58">
        <v>0.75</v>
      </c>
      <c r="AD58">
        <v>0.4</v>
      </c>
      <c r="AE58">
        <v>0.6</v>
      </c>
    </row>
    <row r="59" spans="1:31" x14ac:dyDescent="0.15">
      <c r="A59" s="4">
        <v>449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5.3996410369873002</v>
      </c>
      <c r="L59" s="7">
        <v>4.8014621734619096</v>
      </c>
      <c r="M59">
        <v>7.0481109619140598</v>
      </c>
      <c r="N59">
        <v>8.4780426025390607</v>
      </c>
      <c r="O59">
        <v>0</v>
      </c>
      <c r="P59">
        <v>0</v>
      </c>
      <c r="Q59">
        <v>8</v>
      </c>
      <c r="R59" s="12">
        <v>0</v>
      </c>
      <c r="S59" s="12">
        <f t="shared" si="2"/>
        <v>0</v>
      </c>
      <c r="T59">
        <v>1.25810050964355</v>
      </c>
      <c r="U59">
        <v>1.1673889160156199</v>
      </c>
      <c r="V59">
        <v>1.0252326726913401</v>
      </c>
      <c r="W59" s="13">
        <v>0.14215624332428001</v>
      </c>
      <c r="X59">
        <v>0.23286783695221</v>
      </c>
      <c r="Y59">
        <v>0.23286783695221</v>
      </c>
      <c r="Z59">
        <v>0</v>
      </c>
      <c r="AA59">
        <v>0.8</v>
      </c>
      <c r="AB59">
        <v>1</v>
      </c>
      <c r="AC59">
        <v>0.88888888888888895</v>
      </c>
      <c r="AD59">
        <v>0.2</v>
      </c>
      <c r="AE59">
        <v>0.8</v>
      </c>
    </row>
    <row r="60" spans="1:31" x14ac:dyDescent="0.15">
      <c r="A60" s="4">
        <v>607</v>
      </c>
      <c r="B60">
        <v>11</v>
      </c>
      <c r="C60">
        <v>9</v>
      </c>
      <c r="D60">
        <v>10</v>
      </c>
      <c r="E60">
        <v>10</v>
      </c>
      <c r="F60">
        <v>10</v>
      </c>
      <c r="G60">
        <v>0</v>
      </c>
      <c r="H60">
        <v>1</v>
      </c>
      <c r="I60">
        <v>9</v>
      </c>
      <c r="J60">
        <v>0.55000000000000004</v>
      </c>
      <c r="K60">
        <v>5.6619815826415998</v>
      </c>
      <c r="L60" s="7">
        <v>4.8038883209228498</v>
      </c>
      <c r="M60">
        <v>4.7463493347168004</v>
      </c>
      <c r="N60">
        <v>8.5170135498046893</v>
      </c>
      <c r="O60">
        <v>1</v>
      </c>
      <c r="P60">
        <v>1</v>
      </c>
      <c r="Q60">
        <v>11</v>
      </c>
      <c r="R60" s="12">
        <v>9.0899999999999995E-2</v>
      </c>
      <c r="S60" s="12">
        <f t="shared" si="2"/>
        <v>0.1</v>
      </c>
      <c r="T60">
        <v>1.6791191101074201</v>
      </c>
      <c r="U60">
        <v>1.4201602935791</v>
      </c>
      <c r="V60">
        <v>1.3582627773284901</v>
      </c>
      <c r="W60" s="13">
        <v>6.18975162506104E-2</v>
      </c>
      <c r="X60">
        <v>0.320856332778931</v>
      </c>
      <c r="Y60">
        <v>0.320856332778931</v>
      </c>
      <c r="Z60">
        <v>0.1</v>
      </c>
      <c r="AA60">
        <v>1</v>
      </c>
      <c r="AB60">
        <v>0.90909090909090895</v>
      </c>
      <c r="AC60">
        <v>0.952380952380952</v>
      </c>
      <c r="AD60">
        <v>0</v>
      </c>
      <c r="AE60">
        <v>0.9</v>
      </c>
    </row>
    <row r="61" spans="1:31" s="1" customFormat="1" x14ac:dyDescent="0.15">
      <c r="A61" s="5">
        <v>118</v>
      </c>
      <c r="B61" s="1">
        <v>10</v>
      </c>
      <c r="C61" s="1">
        <v>10</v>
      </c>
      <c r="D61" s="1">
        <v>10</v>
      </c>
      <c r="E61" s="1">
        <v>10</v>
      </c>
      <c r="F61" s="1">
        <v>9</v>
      </c>
      <c r="G61" s="1">
        <v>1</v>
      </c>
      <c r="H61" s="1">
        <v>1</v>
      </c>
      <c r="I61" s="1">
        <v>9</v>
      </c>
      <c r="J61" s="1">
        <v>0.5</v>
      </c>
      <c r="K61" s="1">
        <v>6.3139915466308603</v>
      </c>
      <c r="L61" s="1">
        <v>5.6860446929931596</v>
      </c>
      <c r="M61" s="1">
        <v>7.8103752136230504</v>
      </c>
      <c r="N61" s="1">
        <v>8.6398506164550799</v>
      </c>
      <c r="O61" s="1">
        <v>0</v>
      </c>
      <c r="P61" s="1">
        <v>0</v>
      </c>
      <c r="Q61" s="1">
        <v>9</v>
      </c>
      <c r="R61" s="14">
        <v>0</v>
      </c>
      <c r="S61" s="14">
        <f t="shared" si="2"/>
        <v>0</v>
      </c>
      <c r="T61" s="1">
        <v>1.3009033203125</v>
      </c>
      <c r="U61" s="1">
        <v>1.2336368560791</v>
      </c>
      <c r="V61" s="1">
        <v>1.07767033576965</v>
      </c>
      <c r="W61" s="1">
        <v>0.15596652030944799</v>
      </c>
      <c r="X61" s="1">
        <v>0.22323298454284701</v>
      </c>
      <c r="Y61" s="1">
        <v>0.22323298454284701</v>
      </c>
      <c r="Z61" s="1">
        <v>0</v>
      </c>
      <c r="AA61" s="1">
        <v>0.9</v>
      </c>
      <c r="AB61" s="1">
        <v>1</v>
      </c>
      <c r="AC61" s="1">
        <v>0.94736842105263197</v>
      </c>
      <c r="AD61" s="1">
        <v>0.1</v>
      </c>
      <c r="AE61" s="1">
        <v>0.9</v>
      </c>
    </row>
    <row r="62" spans="1:31" x14ac:dyDescent="0.15">
      <c r="A62" s="4">
        <v>790</v>
      </c>
      <c r="B62">
        <v>10</v>
      </c>
      <c r="C62">
        <v>10</v>
      </c>
      <c r="D62">
        <v>10</v>
      </c>
      <c r="E62">
        <v>10</v>
      </c>
      <c r="F62">
        <v>9</v>
      </c>
      <c r="G62">
        <v>1</v>
      </c>
      <c r="H62">
        <v>1</v>
      </c>
      <c r="I62">
        <v>9</v>
      </c>
      <c r="J62">
        <v>0.5</v>
      </c>
      <c r="K62">
        <v>5.3551158905029297</v>
      </c>
      <c r="L62" s="7">
        <v>5.1650123596191397</v>
      </c>
      <c r="M62">
        <v>9.3147354125976598</v>
      </c>
      <c r="N62">
        <v>6.5118122100830096</v>
      </c>
      <c r="O62">
        <v>0</v>
      </c>
      <c r="P62">
        <v>0</v>
      </c>
      <c r="Q62">
        <v>6</v>
      </c>
      <c r="R62" s="12">
        <v>0</v>
      </c>
      <c r="S62" s="12">
        <f t="shared" si="2"/>
        <v>0</v>
      </c>
      <c r="T62">
        <v>1.0275192260742201</v>
      </c>
      <c r="U62">
        <v>1.0669136047363299</v>
      </c>
      <c r="V62">
        <v>0.85900861024856601</v>
      </c>
      <c r="W62" s="13">
        <v>0.20790499448776301</v>
      </c>
      <c r="X62">
        <v>0.16851061582565299</v>
      </c>
      <c r="Y62">
        <v>0.16851061582565299</v>
      </c>
      <c r="Z62">
        <v>0</v>
      </c>
      <c r="AA62">
        <v>0.6</v>
      </c>
      <c r="AB62">
        <v>1</v>
      </c>
      <c r="AC62">
        <v>0.75</v>
      </c>
      <c r="AD62">
        <v>0.4</v>
      </c>
      <c r="AE62">
        <v>0.6</v>
      </c>
    </row>
    <row r="63" spans="1:31" x14ac:dyDescent="0.15">
      <c r="A63" s="4">
        <v>323</v>
      </c>
      <c r="B63">
        <v>10</v>
      </c>
      <c r="C63">
        <v>10</v>
      </c>
      <c r="D63">
        <v>10</v>
      </c>
      <c r="E63">
        <v>10</v>
      </c>
      <c r="F63">
        <v>9</v>
      </c>
      <c r="G63">
        <v>1</v>
      </c>
      <c r="H63">
        <v>1</v>
      </c>
      <c r="I63">
        <v>9</v>
      </c>
      <c r="J63">
        <v>0.5</v>
      </c>
      <c r="K63">
        <v>5.48470115661621</v>
      </c>
      <c r="L63" s="7">
        <v>5.3437862396240199</v>
      </c>
      <c r="M63">
        <v>9.8535671234130895</v>
      </c>
      <c r="N63">
        <v>6.4200363159179696</v>
      </c>
      <c r="O63">
        <v>0</v>
      </c>
      <c r="P63">
        <v>0</v>
      </c>
      <c r="Q63">
        <v>6</v>
      </c>
      <c r="R63" s="12">
        <v>0</v>
      </c>
      <c r="S63" s="12">
        <f t="shared" si="2"/>
        <v>0</v>
      </c>
      <c r="T63">
        <v>1.1613807678222701</v>
      </c>
      <c r="U63">
        <v>1.2126560211181601</v>
      </c>
      <c r="V63">
        <v>0.96215647459030196</v>
      </c>
      <c r="W63" s="13">
        <v>0.25049954652786199</v>
      </c>
      <c r="X63">
        <v>0.199224293231964</v>
      </c>
      <c r="Y63">
        <v>0.199224293231964</v>
      </c>
      <c r="Z63">
        <v>0</v>
      </c>
      <c r="AA63">
        <v>0.6</v>
      </c>
      <c r="AB63">
        <v>1</v>
      </c>
      <c r="AC63">
        <v>0.75</v>
      </c>
      <c r="AD63">
        <v>0.4</v>
      </c>
      <c r="AE63">
        <v>0.6</v>
      </c>
    </row>
    <row r="64" spans="1:31" x14ac:dyDescent="0.15">
      <c r="A64" s="4">
        <v>308</v>
      </c>
      <c r="B64">
        <v>11</v>
      </c>
      <c r="C64">
        <v>9</v>
      </c>
      <c r="D64">
        <v>10</v>
      </c>
      <c r="E64">
        <v>10</v>
      </c>
      <c r="F64">
        <v>10</v>
      </c>
      <c r="G64">
        <v>0</v>
      </c>
      <c r="H64">
        <v>1</v>
      </c>
      <c r="I64">
        <v>9</v>
      </c>
      <c r="J64">
        <v>0.55000000000000004</v>
      </c>
      <c r="K64">
        <v>5.3177032470703098</v>
      </c>
      <c r="L64" s="7">
        <v>4.8272476196289098</v>
      </c>
      <c r="M64">
        <v>7.6337261199951199</v>
      </c>
      <c r="N64">
        <v>8.0228576660156197</v>
      </c>
      <c r="O64">
        <v>0</v>
      </c>
      <c r="P64">
        <v>0</v>
      </c>
      <c r="Q64">
        <v>5</v>
      </c>
      <c r="R64" s="12">
        <v>0</v>
      </c>
      <c r="S64" s="12">
        <f t="shared" si="2"/>
        <v>0</v>
      </c>
      <c r="T64">
        <v>1.35099220275879</v>
      </c>
      <c r="U64">
        <v>1.2902698516845701</v>
      </c>
      <c r="V64">
        <v>1.10474145412445</v>
      </c>
      <c r="W64" s="13">
        <v>0.18552839756011999</v>
      </c>
      <c r="X64">
        <v>0.24625074863433799</v>
      </c>
      <c r="Y64">
        <v>0.24625074863433799</v>
      </c>
      <c r="Z64">
        <v>0</v>
      </c>
      <c r="AA64">
        <v>0.5</v>
      </c>
      <c r="AB64">
        <v>1</v>
      </c>
      <c r="AC64">
        <v>0.66666666666666696</v>
      </c>
      <c r="AD64">
        <v>0.5</v>
      </c>
      <c r="AE64">
        <v>0.5</v>
      </c>
    </row>
    <row r="65" spans="1:31" x14ac:dyDescent="0.15">
      <c r="A65" s="4">
        <v>323</v>
      </c>
      <c r="B65">
        <v>10</v>
      </c>
      <c r="C65">
        <v>10</v>
      </c>
      <c r="D65">
        <v>10</v>
      </c>
      <c r="E65">
        <v>10</v>
      </c>
      <c r="F65">
        <v>9</v>
      </c>
      <c r="G65">
        <v>1</v>
      </c>
      <c r="H65">
        <v>1</v>
      </c>
      <c r="I65">
        <v>9</v>
      </c>
      <c r="J65">
        <v>0.5</v>
      </c>
      <c r="K65">
        <v>5.48470115661621</v>
      </c>
      <c r="L65" s="7">
        <v>5.3437862396240199</v>
      </c>
      <c r="M65">
        <v>9.8535671234130895</v>
      </c>
      <c r="N65">
        <v>6.4200363159179696</v>
      </c>
      <c r="O65">
        <v>0</v>
      </c>
      <c r="P65">
        <v>0</v>
      </c>
      <c r="Q65">
        <v>6</v>
      </c>
      <c r="R65" s="12">
        <v>0</v>
      </c>
      <c r="S65" s="12">
        <f t="shared" si="2"/>
        <v>0</v>
      </c>
      <c r="T65">
        <v>1.1613807678222701</v>
      </c>
      <c r="U65">
        <v>1.2126560211181601</v>
      </c>
      <c r="V65">
        <v>0.96215647459030196</v>
      </c>
      <c r="W65" s="13">
        <v>0.25049954652786199</v>
      </c>
      <c r="X65">
        <v>0.199224293231964</v>
      </c>
      <c r="Y65">
        <v>0.199224293231964</v>
      </c>
      <c r="Z65">
        <v>0</v>
      </c>
      <c r="AA65">
        <v>0.6</v>
      </c>
      <c r="AB65">
        <v>1</v>
      </c>
      <c r="AC65">
        <v>0.75</v>
      </c>
      <c r="AD65">
        <v>0.4</v>
      </c>
      <c r="AE65">
        <v>0.6</v>
      </c>
    </row>
    <row r="66" spans="1:31" x14ac:dyDescent="0.15">
      <c r="A66" s="4">
        <v>702</v>
      </c>
      <c r="B66">
        <v>11</v>
      </c>
      <c r="C66">
        <v>9</v>
      </c>
      <c r="D66">
        <v>10</v>
      </c>
      <c r="E66">
        <v>10</v>
      </c>
      <c r="F66">
        <v>10</v>
      </c>
      <c r="G66">
        <v>0</v>
      </c>
      <c r="H66">
        <v>1</v>
      </c>
      <c r="I66">
        <v>9</v>
      </c>
      <c r="J66">
        <v>0.55000000000000004</v>
      </c>
      <c r="K66">
        <v>5.5509605407714799</v>
      </c>
      <c r="L66" s="7">
        <v>5.0132389068603498</v>
      </c>
      <c r="M66">
        <v>7.7082958221435502</v>
      </c>
      <c r="N66">
        <v>8.3717288970947301</v>
      </c>
      <c r="O66">
        <v>0</v>
      </c>
      <c r="P66">
        <v>0</v>
      </c>
      <c r="Q66">
        <v>9</v>
      </c>
      <c r="R66" s="12">
        <v>0</v>
      </c>
      <c r="S66" s="12">
        <f t="shared" si="2"/>
        <v>0</v>
      </c>
      <c r="T66">
        <v>1.3755416870117201</v>
      </c>
      <c r="U66">
        <v>1.3148250579834</v>
      </c>
      <c r="V66">
        <v>1.1254360675811801</v>
      </c>
      <c r="W66" s="13">
        <v>0.18938899040222201</v>
      </c>
      <c r="X66">
        <v>0.25010561943054199</v>
      </c>
      <c r="Y66">
        <v>0.25010561943054199</v>
      </c>
      <c r="Z66">
        <v>0</v>
      </c>
      <c r="AA66">
        <v>0.9</v>
      </c>
      <c r="AB66">
        <v>1</v>
      </c>
      <c r="AC66">
        <v>0.94736842105263197</v>
      </c>
      <c r="AD66">
        <v>0.1</v>
      </c>
      <c r="AE66">
        <v>0.9</v>
      </c>
    </row>
    <row r="67" spans="1:31" s="1" customFormat="1" x14ac:dyDescent="0.15">
      <c r="A67" s="5">
        <v>309</v>
      </c>
      <c r="B67" s="1">
        <v>11</v>
      </c>
      <c r="C67" s="1">
        <v>9</v>
      </c>
      <c r="D67" s="1">
        <v>10</v>
      </c>
      <c r="E67" s="1">
        <v>10</v>
      </c>
      <c r="F67" s="1">
        <v>10</v>
      </c>
      <c r="G67" s="1">
        <v>0</v>
      </c>
      <c r="H67" s="1">
        <v>1</v>
      </c>
      <c r="I67" s="1">
        <v>9</v>
      </c>
      <c r="J67" s="1">
        <v>0.55000000000000004</v>
      </c>
      <c r="K67" s="1">
        <v>5.5743694305419904</v>
      </c>
      <c r="L67" s="1">
        <v>5.3778152465820304</v>
      </c>
      <c r="M67" s="1">
        <v>9.6497936248779297</v>
      </c>
      <c r="N67" s="1">
        <v>6.7121925354003897</v>
      </c>
      <c r="O67" s="1">
        <v>0</v>
      </c>
      <c r="P67" s="1">
        <v>0</v>
      </c>
      <c r="Q67" s="1">
        <v>9</v>
      </c>
      <c r="R67" s="14">
        <v>0</v>
      </c>
      <c r="S67" s="14">
        <f t="shared" si="2"/>
        <v>0</v>
      </c>
      <c r="T67" s="1">
        <v>1.39521408081055</v>
      </c>
      <c r="U67" s="1">
        <v>1.4570846557617201</v>
      </c>
      <c r="V67" s="1">
        <v>1.1161485910415601</v>
      </c>
      <c r="W67" s="1">
        <v>0.34093606472015398</v>
      </c>
      <c r="X67" s="1">
        <v>0.27906548976898199</v>
      </c>
      <c r="Y67" s="1">
        <v>0.27906548976898199</v>
      </c>
      <c r="Z67" s="1">
        <v>0</v>
      </c>
      <c r="AA67" s="1">
        <v>0.9</v>
      </c>
      <c r="AB67" s="1">
        <v>1</v>
      </c>
      <c r="AC67" s="1">
        <v>0.94736842105263197</v>
      </c>
      <c r="AD67" s="1">
        <v>0.1</v>
      </c>
      <c r="AE67" s="1">
        <v>0.9</v>
      </c>
    </row>
    <row r="68" spans="1:31" x14ac:dyDescent="0.15">
      <c r="A68" s="4">
        <v>274</v>
      </c>
      <c r="B68">
        <v>9</v>
      </c>
      <c r="C68">
        <v>11</v>
      </c>
      <c r="D68">
        <v>10</v>
      </c>
      <c r="E68">
        <v>10</v>
      </c>
      <c r="F68">
        <v>8</v>
      </c>
      <c r="G68">
        <v>2</v>
      </c>
      <c r="H68">
        <v>1</v>
      </c>
      <c r="I68">
        <v>9</v>
      </c>
      <c r="J68">
        <v>0.45</v>
      </c>
      <c r="K68">
        <v>5.8121471405029297</v>
      </c>
      <c r="L68" s="7">
        <v>4.8344993591308603</v>
      </c>
      <c r="M68">
        <v>4.4628067016601598</v>
      </c>
      <c r="N68">
        <v>9.3634872436523402</v>
      </c>
      <c r="O68">
        <v>1</v>
      </c>
      <c r="P68">
        <v>1</v>
      </c>
      <c r="Q68">
        <v>9</v>
      </c>
      <c r="R68" s="12">
        <v>0.1111</v>
      </c>
      <c r="S68" s="12">
        <f t="shared" si="2"/>
        <v>0.1</v>
      </c>
      <c r="T68">
        <v>1.1546516418457</v>
      </c>
      <c r="U68">
        <v>0.96746063232421897</v>
      </c>
      <c r="V68">
        <v>1.0175075531005899</v>
      </c>
      <c r="W68" s="13">
        <v>5.0046920776367201E-2</v>
      </c>
      <c r="X68">
        <v>0.13714408874511699</v>
      </c>
      <c r="Y68">
        <v>0.13714408874511699</v>
      </c>
      <c r="Z68">
        <v>0.1</v>
      </c>
      <c r="AA68">
        <v>0.8</v>
      </c>
      <c r="AB68">
        <v>0.88888888888888895</v>
      </c>
      <c r="AC68">
        <v>0.84210526315789502</v>
      </c>
      <c r="AD68">
        <v>0.2</v>
      </c>
      <c r="AE68">
        <v>0.7</v>
      </c>
    </row>
    <row r="69" spans="1:31" x14ac:dyDescent="0.15">
      <c r="A69" s="4">
        <v>207</v>
      </c>
      <c r="B69">
        <v>11</v>
      </c>
      <c r="C69">
        <v>9</v>
      </c>
      <c r="D69">
        <v>10</v>
      </c>
      <c r="E69">
        <v>10</v>
      </c>
      <c r="F69">
        <v>10</v>
      </c>
      <c r="G69">
        <v>0</v>
      </c>
      <c r="H69">
        <v>1</v>
      </c>
      <c r="I69">
        <v>9</v>
      </c>
      <c r="J69">
        <v>0.55000000000000004</v>
      </c>
      <c r="K69">
        <v>5.5835914611816397</v>
      </c>
      <c r="L69" s="7">
        <v>5.3536224365234402</v>
      </c>
      <c r="M69">
        <v>9.2011451721191406</v>
      </c>
      <c r="N69">
        <v>6.5746974945068404</v>
      </c>
      <c r="O69">
        <v>0</v>
      </c>
      <c r="P69">
        <v>0</v>
      </c>
      <c r="Q69">
        <v>6</v>
      </c>
      <c r="R69" s="12">
        <v>0</v>
      </c>
      <c r="S69" s="12">
        <f t="shared" si="2"/>
        <v>0</v>
      </c>
      <c r="T69">
        <v>1.1994609832763701</v>
      </c>
      <c r="U69">
        <v>1.25275802612305</v>
      </c>
      <c r="V69">
        <v>0.99065935611724898</v>
      </c>
      <c r="W69" s="13">
        <v>0.26209867000579801</v>
      </c>
      <c r="X69">
        <v>0.20880162715911901</v>
      </c>
      <c r="Y69">
        <v>0.20880162715911901</v>
      </c>
      <c r="Z69">
        <v>0</v>
      </c>
      <c r="AA69">
        <v>0.6</v>
      </c>
      <c r="AB69">
        <v>1</v>
      </c>
      <c r="AC69">
        <v>0.75</v>
      </c>
      <c r="AD69">
        <v>0.4</v>
      </c>
      <c r="AE69">
        <v>0.6</v>
      </c>
    </row>
    <row r="70" spans="1:31" x14ac:dyDescent="0.15">
      <c r="A70" s="4">
        <v>584</v>
      </c>
      <c r="B70">
        <v>11</v>
      </c>
      <c r="C70">
        <v>9</v>
      </c>
      <c r="D70">
        <v>10</v>
      </c>
      <c r="E70">
        <v>10</v>
      </c>
      <c r="F70">
        <v>10</v>
      </c>
      <c r="G70">
        <v>0</v>
      </c>
      <c r="H70">
        <v>1</v>
      </c>
      <c r="I70">
        <v>9</v>
      </c>
      <c r="J70">
        <v>0.55000000000000004</v>
      </c>
      <c r="K70">
        <v>5.1984310150146502</v>
      </c>
      <c r="L70" s="7">
        <v>5.0410709381103498</v>
      </c>
      <c r="M70">
        <v>9.4680709838867205</v>
      </c>
      <c r="N70">
        <v>6.4925422668456996</v>
      </c>
      <c r="O70">
        <v>0</v>
      </c>
      <c r="P70">
        <v>0</v>
      </c>
      <c r="Q70">
        <v>5</v>
      </c>
      <c r="R70" s="12">
        <v>0</v>
      </c>
      <c r="S70" s="12">
        <f t="shared" si="2"/>
        <v>0</v>
      </c>
      <c r="T70">
        <v>1.25978851318359</v>
      </c>
      <c r="U70">
        <v>1.3258132934570299</v>
      </c>
      <c r="V70">
        <v>1.0266653299331701</v>
      </c>
      <c r="W70" s="13">
        <v>0.29914796352386502</v>
      </c>
      <c r="X70">
        <v>0.233123183250427</v>
      </c>
      <c r="Y70">
        <v>0.233123183250427</v>
      </c>
      <c r="Z70">
        <v>0</v>
      </c>
      <c r="AA70">
        <v>0.5</v>
      </c>
      <c r="AB70">
        <v>1</v>
      </c>
      <c r="AC70">
        <v>0.66666666666666696</v>
      </c>
      <c r="AD70">
        <v>0.5</v>
      </c>
      <c r="AE70">
        <v>0.5</v>
      </c>
    </row>
    <row r="71" spans="1:31" x14ac:dyDescent="0.15">
      <c r="A71" s="4">
        <v>621</v>
      </c>
      <c r="B71">
        <v>12</v>
      </c>
      <c r="C71">
        <v>8</v>
      </c>
      <c r="D71">
        <v>10</v>
      </c>
      <c r="E71">
        <v>10</v>
      </c>
      <c r="F71">
        <v>10</v>
      </c>
      <c r="G71">
        <v>0</v>
      </c>
      <c r="H71">
        <v>2</v>
      </c>
      <c r="I71">
        <v>8</v>
      </c>
      <c r="J71">
        <v>0.6</v>
      </c>
      <c r="K71">
        <v>6.8188171386718697</v>
      </c>
      <c r="L71" s="7">
        <v>5.0278301239013699</v>
      </c>
      <c r="M71">
        <v>3.6847496032714799</v>
      </c>
      <c r="N71">
        <v>7.2760715484619096</v>
      </c>
      <c r="O71">
        <v>2</v>
      </c>
      <c r="P71">
        <v>2</v>
      </c>
      <c r="Q71">
        <v>12</v>
      </c>
      <c r="R71" s="12">
        <v>0.16669999999999999</v>
      </c>
      <c r="S71" s="12">
        <f t="shared" si="2"/>
        <v>0.2</v>
      </c>
      <c r="T71">
        <v>1.9343681335449201</v>
      </c>
      <c r="U71">
        <v>1.7086610794067401</v>
      </c>
      <c r="V71">
        <v>1.57688641548157</v>
      </c>
      <c r="W71" s="13">
        <v>0.13177466392517101</v>
      </c>
      <c r="X71">
        <v>0.35748171806335399</v>
      </c>
      <c r="Y71">
        <v>0.35748171806335399</v>
      </c>
      <c r="Z71">
        <v>0.2</v>
      </c>
      <c r="AA71">
        <v>1</v>
      </c>
      <c r="AB71">
        <v>0.83333333333333304</v>
      </c>
      <c r="AC71">
        <v>0.90909090909090895</v>
      </c>
      <c r="AD71">
        <v>0</v>
      </c>
      <c r="AE71">
        <v>0.8</v>
      </c>
    </row>
    <row r="72" spans="1:31" x14ac:dyDescent="0.15">
      <c r="A72" s="4">
        <v>105</v>
      </c>
      <c r="B72">
        <v>13</v>
      </c>
      <c r="C72">
        <v>7</v>
      </c>
      <c r="D72">
        <v>10</v>
      </c>
      <c r="E72">
        <v>10</v>
      </c>
      <c r="F72">
        <v>10</v>
      </c>
      <c r="G72">
        <v>0</v>
      </c>
      <c r="H72">
        <v>3</v>
      </c>
      <c r="I72">
        <v>7</v>
      </c>
      <c r="J72">
        <v>0.65</v>
      </c>
      <c r="K72">
        <v>5.9191265106201199</v>
      </c>
      <c r="L72" s="7">
        <v>5.3729972839355504</v>
      </c>
      <c r="M72">
        <v>6.1568965911865199</v>
      </c>
      <c r="N72">
        <v>2.9402942657470699</v>
      </c>
      <c r="O72">
        <v>0</v>
      </c>
      <c r="P72">
        <v>0</v>
      </c>
      <c r="Q72">
        <v>10</v>
      </c>
      <c r="R72" s="12">
        <v>0</v>
      </c>
      <c r="S72" s="12">
        <f t="shared" si="2"/>
        <v>0</v>
      </c>
      <c r="T72">
        <v>1.31333351135254</v>
      </c>
      <c r="U72">
        <v>1.3750858306884799</v>
      </c>
      <c r="V72">
        <v>1.0806859731674201</v>
      </c>
      <c r="W72" s="13">
        <v>0.29439985752105702</v>
      </c>
      <c r="X72">
        <v>0.23264753818511999</v>
      </c>
      <c r="Y72">
        <v>0.23264753818511999</v>
      </c>
      <c r="Z72">
        <v>0</v>
      </c>
      <c r="AA72">
        <v>1</v>
      </c>
      <c r="AB72">
        <v>1</v>
      </c>
      <c r="AC72">
        <v>1</v>
      </c>
      <c r="AD72">
        <v>0</v>
      </c>
      <c r="AE72">
        <v>1</v>
      </c>
    </row>
    <row r="73" spans="1:31" s="1" customFormat="1" x14ac:dyDescent="0.15">
      <c r="A73" s="5">
        <v>392</v>
      </c>
      <c r="B73" s="1">
        <v>11</v>
      </c>
      <c r="C73" s="1">
        <v>9</v>
      </c>
      <c r="D73" s="1">
        <v>10</v>
      </c>
      <c r="E73" s="1">
        <v>10</v>
      </c>
      <c r="F73" s="1">
        <v>9</v>
      </c>
      <c r="G73" s="1">
        <v>1</v>
      </c>
      <c r="H73" s="1">
        <v>2</v>
      </c>
      <c r="I73" s="1">
        <v>8</v>
      </c>
      <c r="J73" s="1">
        <v>0.55000000000000004</v>
      </c>
      <c r="K73" s="1">
        <v>5.8897361755371103</v>
      </c>
      <c r="L73" s="1">
        <v>5.5678577423095703</v>
      </c>
      <c r="M73" s="1">
        <v>7.26763916015625</v>
      </c>
      <c r="N73" s="1">
        <v>3.7341194152832</v>
      </c>
      <c r="O73" s="1">
        <v>0</v>
      </c>
      <c r="P73" s="1">
        <v>0</v>
      </c>
      <c r="Q73" s="1">
        <v>7</v>
      </c>
      <c r="R73" s="14">
        <v>0</v>
      </c>
      <c r="S73" s="14">
        <f t="shared" si="2"/>
        <v>0</v>
      </c>
      <c r="T73" s="1">
        <v>1.2469387054443399</v>
      </c>
      <c r="U73" s="1">
        <v>1.2971076965332</v>
      </c>
      <c r="V73" s="1">
        <v>1.0210936069488501</v>
      </c>
      <c r="W73" s="1">
        <v>0.27601408958435097</v>
      </c>
      <c r="X73" s="1">
        <v>0.22584509849548301</v>
      </c>
      <c r="Y73" s="1">
        <v>0.22584509849548301</v>
      </c>
      <c r="Z73" s="1">
        <v>0</v>
      </c>
      <c r="AA73" s="1">
        <v>0.7</v>
      </c>
      <c r="AB73" s="1">
        <v>1</v>
      </c>
      <c r="AC73" s="1">
        <v>0.82352941176470595</v>
      </c>
      <c r="AD73" s="1">
        <v>0.3</v>
      </c>
      <c r="AE73" s="1">
        <v>0.7</v>
      </c>
    </row>
    <row r="74" spans="1:31" x14ac:dyDescent="0.15">
      <c r="A74" s="4">
        <v>653</v>
      </c>
      <c r="B74">
        <v>11</v>
      </c>
      <c r="C74">
        <v>9</v>
      </c>
      <c r="D74">
        <v>10</v>
      </c>
      <c r="E74">
        <v>10</v>
      </c>
      <c r="F74">
        <v>10</v>
      </c>
      <c r="G74">
        <v>0</v>
      </c>
      <c r="H74">
        <v>1</v>
      </c>
      <c r="I74">
        <v>9</v>
      </c>
      <c r="J74">
        <v>0.55000000000000004</v>
      </c>
      <c r="K74">
        <v>5.9411201477050799</v>
      </c>
      <c r="L74" s="7">
        <v>5.5073223114013699</v>
      </c>
      <c r="M74">
        <v>8.6984424591064506</v>
      </c>
      <c r="N74">
        <v>7.8836479187011701</v>
      </c>
      <c r="O74">
        <v>0</v>
      </c>
      <c r="P74">
        <v>0</v>
      </c>
      <c r="Q74">
        <v>9</v>
      </c>
      <c r="R74" s="12">
        <v>0</v>
      </c>
      <c r="S74" s="12">
        <f t="shared" si="2"/>
        <v>0</v>
      </c>
      <c r="T74">
        <v>1.36894035339355</v>
      </c>
      <c r="U74">
        <v>1.3908004760742201</v>
      </c>
      <c r="V74">
        <v>1.11475241184235</v>
      </c>
      <c r="W74" s="13">
        <v>0.276048064231873</v>
      </c>
      <c r="X74">
        <v>0.254187941551208</v>
      </c>
      <c r="Y74">
        <v>0.254187941551208</v>
      </c>
      <c r="Z74">
        <v>0</v>
      </c>
      <c r="AA74">
        <v>0.9</v>
      </c>
      <c r="AB74">
        <v>1</v>
      </c>
      <c r="AC74">
        <v>0.94736842105263197</v>
      </c>
      <c r="AD74">
        <v>0.1</v>
      </c>
      <c r="AE74">
        <v>0.9</v>
      </c>
    </row>
    <row r="75" spans="1:31" ht="12" customHeight="1" x14ac:dyDescent="0.15">
      <c r="A75" s="4">
        <v>938</v>
      </c>
      <c r="B75">
        <v>10</v>
      </c>
      <c r="C75">
        <v>10</v>
      </c>
      <c r="D75">
        <v>10</v>
      </c>
      <c r="E75">
        <v>10</v>
      </c>
      <c r="F75">
        <v>9</v>
      </c>
      <c r="G75">
        <v>1</v>
      </c>
      <c r="H75">
        <v>1</v>
      </c>
      <c r="I75">
        <v>9</v>
      </c>
      <c r="J75">
        <v>0.5</v>
      </c>
      <c r="K75">
        <v>5.5520915985107404</v>
      </c>
      <c r="L75" s="7">
        <v>5.2044315338134801</v>
      </c>
      <c r="M75">
        <v>8.7249813079834002</v>
      </c>
      <c r="N75">
        <v>7.3883361816406197</v>
      </c>
      <c r="O75">
        <v>0</v>
      </c>
      <c r="P75">
        <v>0</v>
      </c>
      <c r="Q75">
        <v>6</v>
      </c>
      <c r="R75" s="12">
        <v>0</v>
      </c>
      <c r="S75" s="12">
        <f t="shared" si="2"/>
        <v>0</v>
      </c>
      <c r="T75">
        <v>1.09561538696289</v>
      </c>
      <c r="U75">
        <v>1.11093330383301</v>
      </c>
      <c r="V75">
        <v>0.91721725463867199</v>
      </c>
      <c r="W75" s="13">
        <v>0.19371604919433599</v>
      </c>
      <c r="X75">
        <v>0.178398132324219</v>
      </c>
      <c r="Y75">
        <v>0.178398132324219</v>
      </c>
      <c r="Z75">
        <v>0</v>
      </c>
      <c r="AA75">
        <v>0.6</v>
      </c>
      <c r="AB75">
        <v>1</v>
      </c>
      <c r="AC75">
        <v>0.75</v>
      </c>
      <c r="AD75">
        <v>0.4</v>
      </c>
      <c r="AE75">
        <v>0.6</v>
      </c>
    </row>
    <row r="76" spans="1:31" x14ac:dyDescent="0.15">
      <c r="A76" s="4">
        <v>616</v>
      </c>
      <c r="B76">
        <v>10</v>
      </c>
      <c r="C76">
        <v>10</v>
      </c>
      <c r="D76">
        <v>10</v>
      </c>
      <c r="E76">
        <v>10</v>
      </c>
      <c r="F76">
        <v>9</v>
      </c>
      <c r="G76">
        <v>1</v>
      </c>
      <c r="H76">
        <v>1</v>
      </c>
      <c r="I76">
        <v>9</v>
      </c>
      <c r="J76">
        <v>0.5</v>
      </c>
      <c r="K76">
        <v>5.5353126525878897</v>
      </c>
      <c r="L76" s="7">
        <v>5.1901493072509801</v>
      </c>
      <c r="M76">
        <v>8.9294223785400408</v>
      </c>
      <c r="N76">
        <v>7.6063919067382804</v>
      </c>
      <c r="O76">
        <v>0</v>
      </c>
      <c r="P76">
        <v>0</v>
      </c>
      <c r="Q76">
        <v>2</v>
      </c>
      <c r="R76" s="12">
        <v>0</v>
      </c>
      <c r="S76" s="12">
        <f t="shared" si="2"/>
        <v>0</v>
      </c>
      <c r="T76">
        <v>1.08841705322266</v>
      </c>
      <c r="U76">
        <v>1.1105251312255899</v>
      </c>
      <c r="V76">
        <v>0.920379638671875</v>
      </c>
      <c r="W76" s="13">
        <v>0.19014549255371099</v>
      </c>
      <c r="X76">
        <v>0.168037414550781</v>
      </c>
      <c r="Y76">
        <v>0.168037414550781</v>
      </c>
      <c r="Z76">
        <v>0</v>
      </c>
      <c r="AA76">
        <v>0.2</v>
      </c>
      <c r="AB76">
        <v>1</v>
      </c>
      <c r="AC76">
        <v>0.33333333333333298</v>
      </c>
      <c r="AD76">
        <v>0.8</v>
      </c>
      <c r="AE76">
        <v>0.2</v>
      </c>
    </row>
    <row r="77" spans="1:31" x14ac:dyDescent="0.15">
      <c r="A77" s="4">
        <v>994</v>
      </c>
      <c r="B77">
        <v>11</v>
      </c>
      <c r="C77">
        <v>9</v>
      </c>
      <c r="D77">
        <v>10</v>
      </c>
      <c r="E77">
        <v>10</v>
      </c>
      <c r="F77">
        <v>10</v>
      </c>
      <c r="G77">
        <v>0</v>
      </c>
      <c r="H77">
        <v>1</v>
      </c>
      <c r="I77">
        <v>9</v>
      </c>
      <c r="J77">
        <v>0.55000000000000004</v>
      </c>
      <c r="K77">
        <v>5.8407783508300799</v>
      </c>
      <c r="L77" s="7">
        <v>5.0607795715331996</v>
      </c>
      <c r="M77">
        <v>6.2361831665039098</v>
      </c>
      <c r="N77">
        <v>9.1059703826904297</v>
      </c>
      <c r="O77">
        <v>0</v>
      </c>
      <c r="P77">
        <v>0</v>
      </c>
      <c r="Q77">
        <v>8</v>
      </c>
      <c r="R77" s="12">
        <v>0</v>
      </c>
      <c r="S77" s="12">
        <f t="shared" si="2"/>
        <v>0</v>
      </c>
      <c r="T77">
        <v>1.35232925415039</v>
      </c>
      <c r="U77">
        <v>1.2186088562011701</v>
      </c>
      <c r="V77">
        <v>1.1154925823211701</v>
      </c>
      <c r="W77" s="13">
        <v>0.10311627388000499</v>
      </c>
      <c r="X77">
        <v>0.23683667182922399</v>
      </c>
      <c r="Y77">
        <v>0.23683667182922399</v>
      </c>
      <c r="Z77">
        <v>0</v>
      </c>
      <c r="AA77">
        <v>0.8</v>
      </c>
      <c r="AB77">
        <v>1</v>
      </c>
      <c r="AC77">
        <v>0.88888888888888895</v>
      </c>
      <c r="AD77">
        <v>0.2</v>
      </c>
      <c r="AE77">
        <v>0.8</v>
      </c>
    </row>
    <row r="78" spans="1:31" x14ac:dyDescent="0.15">
      <c r="A78" s="4">
        <v>975</v>
      </c>
      <c r="B78">
        <v>11</v>
      </c>
      <c r="C78">
        <v>9</v>
      </c>
      <c r="D78">
        <v>10</v>
      </c>
      <c r="E78">
        <v>10</v>
      </c>
      <c r="F78">
        <v>10</v>
      </c>
      <c r="G78">
        <v>0</v>
      </c>
      <c r="H78">
        <v>1</v>
      </c>
      <c r="I78">
        <v>9</v>
      </c>
      <c r="J78">
        <v>0.55000000000000004</v>
      </c>
      <c r="K78">
        <v>5.9835968017578098</v>
      </c>
      <c r="L78" s="7">
        <v>5.1374645233154297</v>
      </c>
      <c r="M78">
        <v>5.5081539154052699</v>
      </c>
      <c r="N78">
        <v>8.8732242584228498</v>
      </c>
      <c r="O78">
        <v>1</v>
      </c>
      <c r="P78">
        <v>1</v>
      </c>
      <c r="Q78">
        <v>11</v>
      </c>
      <c r="R78" s="12">
        <v>9.0899999999999995E-2</v>
      </c>
      <c r="S78" s="12">
        <f t="shared" si="2"/>
        <v>0.1</v>
      </c>
      <c r="T78">
        <v>1.5258693695068399</v>
      </c>
      <c r="U78">
        <v>1.3324146270752</v>
      </c>
      <c r="V78">
        <v>1.2329286336898799</v>
      </c>
      <c r="W78" s="13">
        <v>9.94859933853149E-2</v>
      </c>
      <c r="X78">
        <v>0.29294073581695601</v>
      </c>
      <c r="Y78">
        <v>0.29294073581695601</v>
      </c>
      <c r="Z78">
        <v>0.1</v>
      </c>
      <c r="AA78">
        <v>1</v>
      </c>
      <c r="AB78">
        <v>0.90909090909090895</v>
      </c>
      <c r="AC78">
        <v>0.952380952380952</v>
      </c>
      <c r="AD78">
        <v>0</v>
      </c>
      <c r="AE78">
        <v>0.9</v>
      </c>
    </row>
    <row r="79" spans="1:31" x14ac:dyDescent="0.15">
      <c r="A79" s="4">
        <v>775</v>
      </c>
      <c r="B79">
        <v>11</v>
      </c>
      <c r="C79">
        <v>9</v>
      </c>
      <c r="D79">
        <v>10</v>
      </c>
      <c r="E79">
        <v>10</v>
      </c>
      <c r="F79">
        <v>9</v>
      </c>
      <c r="G79">
        <v>1</v>
      </c>
      <c r="H79">
        <v>2</v>
      </c>
      <c r="I79">
        <v>8</v>
      </c>
      <c r="J79">
        <v>0.55000000000000004</v>
      </c>
      <c r="K79">
        <v>6.2577228546142596</v>
      </c>
      <c r="L79" s="7">
        <v>5.6172313690185502</v>
      </c>
      <c r="M79">
        <v>6.2159576416015598</v>
      </c>
      <c r="N79">
        <v>3.9508628845214799</v>
      </c>
      <c r="O79">
        <v>0</v>
      </c>
      <c r="P79">
        <v>0</v>
      </c>
      <c r="Q79">
        <v>9</v>
      </c>
      <c r="R79" s="12">
        <v>0</v>
      </c>
      <c r="S79" s="12">
        <f t="shared" si="2"/>
        <v>0</v>
      </c>
      <c r="T79">
        <v>1.35386085510254</v>
      </c>
      <c r="U79">
        <v>1.36262035369873</v>
      </c>
      <c r="V79">
        <v>1.11497330665588</v>
      </c>
      <c r="W79" s="13">
        <v>0.24764704704284701</v>
      </c>
      <c r="X79">
        <v>0.238887548446655</v>
      </c>
      <c r="Y79">
        <v>0.238887548446655</v>
      </c>
      <c r="Z79">
        <v>0</v>
      </c>
      <c r="AA79">
        <v>0.9</v>
      </c>
      <c r="AB79">
        <v>1</v>
      </c>
      <c r="AC79">
        <v>0.94736842105263197</v>
      </c>
      <c r="AD79">
        <v>0.1</v>
      </c>
      <c r="AE79">
        <v>0.9</v>
      </c>
    </row>
    <row r="80" spans="1:31" x14ac:dyDescent="0.15">
      <c r="A80" s="4">
        <v>531</v>
      </c>
      <c r="B80">
        <v>11</v>
      </c>
      <c r="C80">
        <v>9</v>
      </c>
      <c r="D80">
        <v>10</v>
      </c>
      <c r="E80">
        <v>10</v>
      </c>
      <c r="F80">
        <v>10</v>
      </c>
      <c r="G80">
        <v>0</v>
      </c>
      <c r="H80">
        <v>1</v>
      </c>
      <c r="I80">
        <v>9</v>
      </c>
      <c r="J80">
        <v>0.55000000000000004</v>
      </c>
      <c r="K80">
        <v>6.2345657348632804</v>
      </c>
      <c r="L80" s="7">
        <v>5.6386547088623002</v>
      </c>
      <c r="M80">
        <v>7.9614295959472701</v>
      </c>
      <c r="N80">
        <v>8.5399875640869105</v>
      </c>
      <c r="O80">
        <v>0</v>
      </c>
      <c r="P80">
        <v>0</v>
      </c>
      <c r="Q80">
        <v>10</v>
      </c>
      <c r="R80" s="12">
        <v>0</v>
      </c>
      <c r="S80" s="12">
        <f t="shared" si="2"/>
        <v>0</v>
      </c>
      <c r="T80">
        <v>1.4909801483154299</v>
      </c>
      <c r="U80">
        <v>1.4201698303222701</v>
      </c>
      <c r="V80">
        <v>1.1922562122345</v>
      </c>
      <c r="W80" s="13">
        <v>0.227913618087769</v>
      </c>
      <c r="X80">
        <v>0.29872393608093301</v>
      </c>
      <c r="Y80">
        <v>0.29872393608093301</v>
      </c>
      <c r="Z80">
        <v>0</v>
      </c>
      <c r="AA80">
        <v>1</v>
      </c>
      <c r="AB80">
        <v>1</v>
      </c>
      <c r="AC80">
        <v>1</v>
      </c>
      <c r="AD80">
        <v>0</v>
      </c>
      <c r="AE80">
        <v>1</v>
      </c>
    </row>
    <row r="81" spans="1:31" x14ac:dyDescent="0.15">
      <c r="A81" s="4">
        <v>994</v>
      </c>
      <c r="B81">
        <v>11</v>
      </c>
      <c r="C81">
        <v>9</v>
      </c>
      <c r="D81">
        <v>10</v>
      </c>
      <c r="E81">
        <v>10</v>
      </c>
      <c r="F81">
        <v>10</v>
      </c>
      <c r="G81">
        <v>0</v>
      </c>
      <c r="H81">
        <v>1</v>
      </c>
      <c r="I81">
        <v>9</v>
      </c>
      <c r="J81">
        <v>0.55000000000000004</v>
      </c>
      <c r="K81">
        <v>5.8407783508300799</v>
      </c>
      <c r="L81" s="7">
        <v>5.0607795715331996</v>
      </c>
      <c r="M81">
        <v>6.2361831665039098</v>
      </c>
      <c r="N81">
        <v>9.1059703826904297</v>
      </c>
      <c r="O81">
        <v>0</v>
      </c>
      <c r="P81">
        <v>0</v>
      </c>
      <c r="Q81">
        <v>8</v>
      </c>
      <c r="R81" s="12">
        <v>0</v>
      </c>
      <c r="S81" s="12">
        <f t="shared" si="2"/>
        <v>0</v>
      </c>
      <c r="T81">
        <v>1.35232925415039</v>
      </c>
      <c r="U81">
        <v>1.2186088562011701</v>
      </c>
      <c r="V81">
        <v>1.1154925823211701</v>
      </c>
      <c r="W81" s="13">
        <v>0.10311627388000499</v>
      </c>
      <c r="X81">
        <v>0.23683667182922399</v>
      </c>
      <c r="Y81">
        <v>0.23683667182922399</v>
      </c>
      <c r="Z81">
        <v>0</v>
      </c>
      <c r="AA81">
        <v>0.8</v>
      </c>
      <c r="AB81">
        <v>1</v>
      </c>
      <c r="AC81">
        <v>0.88888888888888895</v>
      </c>
      <c r="AD81">
        <v>0.2</v>
      </c>
      <c r="AE81">
        <v>0.8</v>
      </c>
    </row>
    <row r="82" spans="1:31" x14ac:dyDescent="0.15">
      <c r="L82" s="8">
        <f>AVERAGE(L2:L81)</f>
        <v>4.3248415946960446</v>
      </c>
      <c r="W82" s="15">
        <f t="shared" ref="W82:AE82" si="3">AVERAGE(W2:W81)</f>
        <v>0.11882777735590935</v>
      </c>
      <c r="Z82" s="9">
        <f t="shared" si="3"/>
        <v>8.3749999999999949E-2</v>
      </c>
      <c r="AA82" s="9">
        <f t="shared" si="3"/>
        <v>0.75124999999999986</v>
      </c>
      <c r="AB82" s="9">
        <f t="shared" si="3"/>
        <v>0.91144024751619668</v>
      </c>
      <c r="AC82" s="9">
        <f t="shared" si="3"/>
        <v>0.81514566628365392</v>
      </c>
      <c r="AD82" s="9">
        <f t="shared" si="3"/>
        <v>0.24874999999999994</v>
      </c>
      <c r="AE82" s="9">
        <f t="shared" si="3"/>
        <v>0.66749999999999976</v>
      </c>
    </row>
    <row r="83" spans="1:31" x14ac:dyDescent="0.15">
      <c r="L83" s="8">
        <f>MAX(L2:L81)</f>
        <v>5.9362640380859402</v>
      </c>
      <c r="W83" s="15">
        <f t="shared" ref="W83:AE83" si="4">MAX(W2:W81)</f>
        <v>0.34093606472015398</v>
      </c>
      <c r="Z83" s="9">
        <f t="shared" si="4"/>
        <v>0.4</v>
      </c>
      <c r="AA83" s="9">
        <f t="shared" si="4"/>
        <v>1</v>
      </c>
      <c r="AB83" s="9">
        <f t="shared" si="4"/>
        <v>1</v>
      </c>
      <c r="AC83" s="9">
        <f t="shared" si="4"/>
        <v>1</v>
      </c>
      <c r="AD83" s="9">
        <f t="shared" si="4"/>
        <v>1</v>
      </c>
      <c r="AE83" s="9">
        <f t="shared" si="4"/>
        <v>1</v>
      </c>
    </row>
    <row r="84" spans="1:31" x14ac:dyDescent="0.15">
      <c r="L84" s="8">
        <f>MIN(L2:L81)</f>
        <v>2.0548019409179701</v>
      </c>
      <c r="W84" s="15">
        <f t="shared" ref="W84:AE84" si="5">MIN(W2:W81)</f>
        <v>4.1389465332031201E-4</v>
      </c>
      <c r="Z84" s="9">
        <f t="shared" si="5"/>
        <v>0</v>
      </c>
      <c r="AA84" s="9">
        <f t="shared" si="5"/>
        <v>0</v>
      </c>
      <c r="AB84" s="9">
        <f t="shared" si="5"/>
        <v>0.69230769230769196</v>
      </c>
      <c r="AC84" s="9">
        <f t="shared" si="5"/>
        <v>0.33333333333333298</v>
      </c>
      <c r="AD84" s="9">
        <f t="shared" si="5"/>
        <v>0</v>
      </c>
      <c r="AE84" s="9">
        <f t="shared" si="5"/>
        <v>0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s="9" t="s">
        <v>10</v>
      </c>
      <c r="L90" s="9" t="s">
        <v>33</v>
      </c>
      <c r="N90" s="9" t="s">
        <v>123</v>
      </c>
      <c r="O90" s="9" t="s">
        <v>127</v>
      </c>
      <c r="P90" s="9" t="s">
        <v>66</v>
      </c>
      <c r="Q90" s="9"/>
      <c r="R90" s="9"/>
      <c r="S90" s="9"/>
      <c r="W90" s="13"/>
    </row>
    <row r="91" spans="1:31" x14ac:dyDescent="0.15">
      <c r="K91" s="9"/>
      <c r="L91" s="9"/>
      <c r="M91" s="9"/>
      <c r="P91" s="9">
        <v>0.2</v>
      </c>
      <c r="Q91" s="9">
        <v>-400</v>
      </c>
      <c r="R91" s="9">
        <v>1600</v>
      </c>
      <c r="S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1</v>
      </c>
      <c r="P92" s="9">
        <v>0.4</v>
      </c>
      <c r="Q92" s="9">
        <v>-800</v>
      </c>
      <c r="R92" s="9">
        <v>1200</v>
      </c>
      <c r="S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2</v>
      </c>
      <c r="P93" s="9">
        <v>0.45</v>
      </c>
      <c r="Q93" s="9">
        <v>-900</v>
      </c>
      <c r="R93" s="9">
        <v>1100</v>
      </c>
      <c r="S93" s="9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0</v>
      </c>
      <c r="M94" s="9">
        <v>3</v>
      </c>
      <c r="P94" s="9">
        <v>0.49</v>
      </c>
      <c r="Q94" s="9">
        <v>-980</v>
      </c>
      <c r="R94" s="9">
        <v>1020</v>
      </c>
      <c r="S94" s="9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>
        <v>4</v>
      </c>
      <c r="W95" s="13"/>
    </row>
    <row r="96" spans="1:31" x14ac:dyDescent="0.15">
      <c r="K96" s="9" t="s">
        <v>38</v>
      </c>
      <c r="L96" s="9">
        <f>COUNTIF(L2:L81,"&lt;2.157")-COUNTIF(L2:L81,"&lt;1.996")</f>
        <v>3</v>
      </c>
      <c r="M96" s="9">
        <v>7</v>
      </c>
      <c r="W96" s="13"/>
    </row>
    <row r="97" spans="11:23" x14ac:dyDescent="0.15">
      <c r="K97" s="9" t="s">
        <v>39</v>
      </c>
      <c r="L97" s="9">
        <f>COUNTIF(L2:L81,"&lt;2.318")-COUNTIF(L2:L81,"&lt;2.157")</f>
        <v>1</v>
      </c>
      <c r="M97" s="9">
        <v>11</v>
      </c>
      <c r="W97" s="13"/>
    </row>
    <row r="98" spans="11:23" x14ac:dyDescent="0.15">
      <c r="K98" s="9" t="s">
        <v>40</v>
      </c>
      <c r="L98" s="9">
        <f>COUNTIF(L2:L81,"&lt;2.479")-COUNTIF(L2:L81,"&lt;2.318")</f>
        <v>1</v>
      </c>
      <c r="M98" s="9">
        <v>14</v>
      </c>
      <c r="W98" s="13"/>
    </row>
    <row r="99" spans="11:23" x14ac:dyDescent="0.15">
      <c r="K99" s="9" t="s">
        <v>41</v>
      </c>
      <c r="L99" s="9">
        <f>COUNTIF(L2:L81,"&lt;2.64")-COUNTIF(L2:L81,"&lt;2.479")</f>
        <v>7</v>
      </c>
      <c r="M99" s="9">
        <v>16</v>
      </c>
    </row>
    <row r="100" spans="11:23" x14ac:dyDescent="0.15">
      <c r="K100" s="9" t="s">
        <v>42</v>
      </c>
      <c r="L100" s="9">
        <f>COUNTIF(L2:L81,"&lt;2.801")-COUNTIF(L2:L81,"&lt;2.64")</f>
        <v>2</v>
      </c>
      <c r="M100" s="9">
        <v>14</v>
      </c>
      <c r="W100" s="13"/>
    </row>
    <row r="101" spans="11:23" x14ac:dyDescent="0.15">
      <c r="K101" s="9" t="s">
        <v>43</v>
      </c>
      <c r="L101" s="9">
        <f>COUNTIF(L2:L81,"&lt;2.962")-COUNTIF(L2:L81,"&lt;2.801")</f>
        <v>7</v>
      </c>
      <c r="M101" s="9">
        <v>11</v>
      </c>
      <c r="W101" s="13"/>
    </row>
    <row r="102" spans="11:23" x14ac:dyDescent="0.15">
      <c r="K102" s="9" t="s">
        <v>44</v>
      </c>
      <c r="L102" s="9">
        <f>COUNTIF(L2:L81,"&lt;3.123")-COUNTIF(L2:L81,"&lt;2.962")</f>
        <v>3</v>
      </c>
      <c r="M102" s="9">
        <v>7</v>
      </c>
      <c r="W102" s="13"/>
    </row>
    <row r="103" spans="11:23" s="2" customFormat="1" x14ac:dyDescent="0.15">
      <c r="K103" s="16" t="s">
        <v>45</v>
      </c>
      <c r="L103" s="16">
        <f>COUNTIF(L2:L81,"&lt;3.284")-COUNTIF(L2:L81,"&lt;3.123")</f>
        <v>1</v>
      </c>
      <c r="M103" s="16">
        <v>4</v>
      </c>
    </row>
    <row r="104" spans="11:23" x14ac:dyDescent="0.15">
      <c r="K104" s="9" t="s">
        <v>46</v>
      </c>
      <c r="L104" s="9">
        <f>COUNTIF(L2:L81,"&lt;3.445")-COUNTIF(L2:L81,"&lt;3.284")</f>
        <v>0</v>
      </c>
      <c r="M104" s="9">
        <v>3</v>
      </c>
      <c r="W104" s="13"/>
    </row>
    <row r="105" spans="11:23" x14ac:dyDescent="0.15">
      <c r="K105" s="9" t="s">
        <v>47</v>
      </c>
      <c r="L105" s="9">
        <f>COUNTIF(L2:L81,"&lt;3.606")-COUNTIF(L2:L81,"&lt;3.445")</f>
        <v>0</v>
      </c>
      <c r="M105" s="9">
        <v>2</v>
      </c>
      <c r="W105" s="13"/>
    </row>
    <row r="106" spans="11:23" x14ac:dyDescent="0.15">
      <c r="K106" s="9" t="s">
        <v>48</v>
      </c>
      <c r="L106" s="9">
        <f>COUNTIF(L2:L81,"&lt;3.767")-COUNTIF(L2:L81,"&lt;3.606")</f>
        <v>0</v>
      </c>
      <c r="M106" s="9">
        <v>1</v>
      </c>
      <c r="W106" s="13"/>
    </row>
    <row r="107" spans="11:23" x14ac:dyDescent="0.15">
      <c r="K107" s="9" t="s">
        <v>49</v>
      </c>
      <c r="L107" s="9">
        <f>COUNTIF(L2:L81,"&lt;3.928")-COUNTIF(L2:L81,"&lt;3.767")</f>
        <v>0</v>
      </c>
      <c r="M107" s="9">
        <v>2</v>
      </c>
    </row>
    <row r="108" spans="11:23" x14ac:dyDescent="0.15">
      <c r="K108" s="9" t="s">
        <v>50</v>
      </c>
      <c r="L108" s="9">
        <f>COUNTIF(L2:L81,"&lt;4.089")-COUNTIF(L2:L81,"&lt;3.928")</f>
        <v>0</v>
      </c>
      <c r="M108" s="9">
        <v>3</v>
      </c>
    </row>
    <row r="109" spans="11:23" x14ac:dyDescent="0.15">
      <c r="K109" s="9" t="s">
        <v>51</v>
      </c>
      <c r="L109" s="9">
        <f>COUNTIF(L2:L81,"&lt;4.25")-COUNTIF(L2:L81,"&lt;4.089")</f>
        <v>0</v>
      </c>
      <c r="M109" s="9">
        <v>4</v>
      </c>
    </row>
    <row r="110" spans="11:23" x14ac:dyDescent="0.15">
      <c r="K110" s="9" t="s">
        <v>52</v>
      </c>
      <c r="L110" s="9">
        <f>COUNTIF(L2:L81,"&lt;4.411")-COUNTIF(L2:L81,"&lt;4.25")</f>
        <v>2</v>
      </c>
      <c r="M110" s="9">
        <v>7</v>
      </c>
    </row>
    <row r="111" spans="11:23" x14ac:dyDescent="0.15">
      <c r="K111" s="9" t="s">
        <v>53</v>
      </c>
      <c r="L111" s="9">
        <f>COUNTIF(L2:L81,"&lt;4.572")-COUNTIF(L2:L81,"&lt;4.411")</f>
        <v>7</v>
      </c>
      <c r="M111" s="9">
        <v>11</v>
      </c>
    </row>
    <row r="112" spans="11:23" x14ac:dyDescent="0.15">
      <c r="K112" s="9" t="s">
        <v>54</v>
      </c>
      <c r="L112" s="9">
        <f>COUNTIF(L2:L81,"&lt;4.733")-COUNTIF(L2:L81,"&lt;4.572")</f>
        <v>4</v>
      </c>
      <c r="M112" s="9">
        <v>14</v>
      </c>
    </row>
    <row r="113" spans="11:23" x14ac:dyDescent="0.15">
      <c r="K113" s="9" t="s">
        <v>55</v>
      </c>
      <c r="L113" s="9">
        <f>COUNTIF(L2:L81,"&lt;4.894")-COUNTIF(L2:L81,"&lt;4.733")</f>
        <v>6</v>
      </c>
      <c r="M113" s="9">
        <v>16</v>
      </c>
      <c r="W113" s="13"/>
    </row>
    <row r="114" spans="11:23" x14ac:dyDescent="0.15">
      <c r="K114" s="9" t="s">
        <v>56</v>
      </c>
      <c r="L114" s="9">
        <f>COUNTIF(L2:L81,"&lt;5.055")-COUNTIF(L2:L81,"&lt;4.894")</f>
        <v>6</v>
      </c>
      <c r="M114" s="9">
        <v>14</v>
      </c>
      <c r="W114" s="13"/>
    </row>
    <row r="115" spans="11:23" x14ac:dyDescent="0.15">
      <c r="K115" s="9" t="s">
        <v>57</v>
      </c>
      <c r="L115" s="9">
        <f>COUNTIF(L2:L81,"&lt;5.216")-COUNTIF(L2:L81,"&lt;5.055")</f>
        <v>8</v>
      </c>
      <c r="M115" s="9">
        <v>11</v>
      </c>
      <c r="W115" s="13"/>
    </row>
    <row r="116" spans="11:23" x14ac:dyDescent="0.15">
      <c r="K116" s="9" t="s">
        <v>58</v>
      </c>
      <c r="L116" s="9">
        <f>COUNTIF(L2:L81,"&lt;5.377")-COUNTIF(L2:L81,"&lt;5.216")</f>
        <v>6</v>
      </c>
      <c r="M116" s="9">
        <v>7</v>
      </c>
      <c r="W116" s="13"/>
    </row>
    <row r="117" spans="11:23" x14ac:dyDescent="0.15">
      <c r="K117" s="9" t="s">
        <v>59</v>
      </c>
      <c r="L117" s="9">
        <f>COUNTIF(L2:L81,"&lt;5.538")-COUNTIF(L2:L81,"&lt;5.377")</f>
        <v>9</v>
      </c>
      <c r="M117" s="9">
        <v>4</v>
      </c>
      <c r="W117" s="13"/>
    </row>
    <row r="118" spans="11:23" x14ac:dyDescent="0.15">
      <c r="K118" s="9" t="s">
        <v>60</v>
      </c>
      <c r="L118" s="9">
        <f>COUNTIF(L2:L81,"&lt;5.699")-COUNTIF(L2:L81,"&lt;5.538")</f>
        <v>6</v>
      </c>
      <c r="M118" s="9">
        <v>3</v>
      </c>
      <c r="N118">
        <v>2.8929999999999998</v>
      </c>
      <c r="O118">
        <v>8.5000000000000006E-2</v>
      </c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>
        <v>2</v>
      </c>
      <c r="N119">
        <v>3.8130000000000002</v>
      </c>
      <c r="O119">
        <v>0.11899999999999999</v>
      </c>
      <c r="W119" s="13"/>
    </row>
    <row r="120" spans="11:23" x14ac:dyDescent="0.15">
      <c r="K120" s="9" t="s">
        <v>62</v>
      </c>
      <c r="L120" s="9">
        <f>COUNTIF(L2:L81,"&lt;6.021")-COUNTIF(L2:L81,"&lt;5.86")</f>
        <v>1</v>
      </c>
      <c r="M120" s="9">
        <v>1</v>
      </c>
      <c r="N120">
        <v>4.3250000000000002</v>
      </c>
      <c r="O120">
        <v>0.157</v>
      </c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</sheetData>
  <phoneticPr fontId="5" type="noConversion"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E103"/>
  <sheetViews>
    <sheetView topLeftCell="H85" workbookViewId="0">
      <selection activeCell="H1" sqref="A1:XFD103"/>
    </sheetView>
  </sheetViews>
  <sheetFormatPr defaultColWidth="8.875" defaultRowHeight="13.5" x14ac:dyDescent="0.15"/>
  <cols>
    <col min="11" max="12" width="17.25" customWidth="1"/>
    <col min="13" max="14" width="12.875"/>
    <col min="20" max="22" width="12.875"/>
    <col min="23" max="23" width="21.2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487</v>
      </c>
      <c r="B2">
        <v>12</v>
      </c>
      <c r="C2">
        <v>8</v>
      </c>
      <c r="D2">
        <v>10</v>
      </c>
      <c r="E2">
        <v>10</v>
      </c>
      <c r="F2">
        <v>9</v>
      </c>
      <c r="G2">
        <v>1</v>
      </c>
      <c r="H2">
        <v>3</v>
      </c>
      <c r="I2">
        <v>7</v>
      </c>
      <c r="J2">
        <v>0.6</v>
      </c>
      <c r="K2">
        <v>4.8785896301269496</v>
      </c>
      <c r="L2" s="7">
        <v>2.8572978973388699</v>
      </c>
      <c r="M2">
        <v>1.7201499938964799</v>
      </c>
      <c r="N2">
        <v>5.1131572723388699</v>
      </c>
      <c r="O2">
        <v>2</v>
      </c>
      <c r="P2">
        <v>2</v>
      </c>
      <c r="Q2">
        <v>9</v>
      </c>
      <c r="R2" s="12">
        <v>0.22220000000000001</v>
      </c>
      <c r="S2" s="12">
        <f t="shared" ref="S2:S45" si="0">O2/E2</f>
        <v>0.2</v>
      </c>
      <c r="T2">
        <v>1.4959297180175799</v>
      </c>
      <c r="U2">
        <v>1.28910255432129</v>
      </c>
      <c r="V2">
        <v>1.28744125366211</v>
      </c>
      <c r="W2" s="13">
        <v>1.6613006591796901E-3</v>
      </c>
      <c r="X2">
        <v>0.208488464355469</v>
      </c>
      <c r="Y2">
        <v>0.208488464355469</v>
      </c>
      <c r="Z2">
        <v>0.2</v>
      </c>
      <c r="AA2">
        <v>0.7</v>
      </c>
      <c r="AB2">
        <v>0.77777777777777801</v>
      </c>
      <c r="AC2">
        <v>0.73684210526315796</v>
      </c>
      <c r="AD2">
        <v>0.3</v>
      </c>
      <c r="AE2">
        <v>0.5</v>
      </c>
    </row>
    <row r="3" spans="1:31" x14ac:dyDescent="0.15">
      <c r="A3" s="4">
        <v>680</v>
      </c>
      <c r="B3">
        <v>13</v>
      </c>
      <c r="C3">
        <v>7</v>
      </c>
      <c r="D3">
        <v>10</v>
      </c>
      <c r="E3">
        <v>10</v>
      </c>
      <c r="F3">
        <v>10</v>
      </c>
      <c r="G3">
        <v>0</v>
      </c>
      <c r="H3">
        <v>3</v>
      </c>
      <c r="I3">
        <v>7</v>
      </c>
      <c r="J3">
        <v>0.65</v>
      </c>
      <c r="K3">
        <v>4.2643280029296902</v>
      </c>
      <c r="L3" s="7">
        <v>2.35183525085449</v>
      </c>
      <c r="M3">
        <v>1.6511344909668</v>
      </c>
      <c r="N3">
        <v>5.3739776611328098</v>
      </c>
      <c r="O3">
        <v>2</v>
      </c>
      <c r="P3">
        <v>2</v>
      </c>
      <c r="Q3">
        <v>7</v>
      </c>
      <c r="R3" s="12">
        <v>0.28570000000000001</v>
      </c>
      <c r="S3" s="12">
        <f t="shared" si="0"/>
        <v>0.2</v>
      </c>
      <c r="T3">
        <v>1.25700187683105</v>
      </c>
      <c r="U3">
        <v>1.0969976186752299</v>
      </c>
      <c r="V3">
        <v>1.10044634342194</v>
      </c>
      <c r="W3" s="13">
        <v>3.4487247467040998E-3</v>
      </c>
      <c r="X3">
        <v>0.15655553340911901</v>
      </c>
      <c r="Y3">
        <v>0.15655553340911901</v>
      </c>
      <c r="Z3">
        <v>0.2</v>
      </c>
      <c r="AA3">
        <v>0.5</v>
      </c>
      <c r="AB3">
        <v>0.71428571428571397</v>
      </c>
      <c r="AC3">
        <v>0.58823529411764697</v>
      </c>
      <c r="AD3">
        <v>0.5</v>
      </c>
      <c r="AE3">
        <v>0.3</v>
      </c>
    </row>
    <row r="4" spans="1:31" x14ac:dyDescent="0.15">
      <c r="A4" s="4">
        <v>61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5.9118804931640598</v>
      </c>
      <c r="L4" s="7">
        <v>3.1074981689453098</v>
      </c>
      <c r="M4">
        <v>1.17739677429199</v>
      </c>
      <c r="N4">
        <v>6.5906410217285201</v>
      </c>
      <c r="O4">
        <v>3</v>
      </c>
      <c r="P4">
        <v>3</v>
      </c>
      <c r="Q4">
        <v>12</v>
      </c>
      <c r="R4" s="12">
        <v>0.25</v>
      </c>
      <c r="S4" s="12">
        <f t="shared" si="0"/>
        <v>0.3</v>
      </c>
      <c r="T4">
        <v>2.2893180847168</v>
      </c>
      <c r="U4">
        <v>1.9178720712661701</v>
      </c>
      <c r="V4">
        <v>1.9217283725738501</v>
      </c>
      <c r="W4" s="13">
        <v>3.8563013076782201E-3</v>
      </c>
      <c r="X4">
        <v>0.367589712142944</v>
      </c>
      <c r="Y4">
        <v>0.367589712142944</v>
      </c>
      <c r="Z4">
        <v>0.3</v>
      </c>
      <c r="AA4">
        <v>0.9</v>
      </c>
      <c r="AB4">
        <v>0.75</v>
      </c>
      <c r="AC4">
        <v>0.81818181818181801</v>
      </c>
      <c r="AD4">
        <v>0.1</v>
      </c>
      <c r="AE4">
        <v>0.6</v>
      </c>
    </row>
    <row r="5" spans="1:31" x14ac:dyDescent="0.15">
      <c r="A5" s="4">
        <v>609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5.3887996673584002</v>
      </c>
      <c r="L5" s="7">
        <v>2.8711128234863299</v>
      </c>
      <c r="M5">
        <v>1.35124015808105</v>
      </c>
      <c r="N5">
        <v>6.2210502624511701</v>
      </c>
      <c r="O5">
        <v>2</v>
      </c>
      <c r="P5">
        <v>2</v>
      </c>
      <c r="Q5">
        <v>10</v>
      </c>
      <c r="R5" s="12">
        <v>0.2</v>
      </c>
      <c r="S5" s="12">
        <f t="shared" si="0"/>
        <v>0.2</v>
      </c>
      <c r="T5">
        <v>1.8050231933593699</v>
      </c>
      <c r="U5">
        <v>1.5341562032699601</v>
      </c>
      <c r="V5">
        <v>1.53842413425446</v>
      </c>
      <c r="W5" s="13">
        <v>4.2679309844970703E-3</v>
      </c>
      <c r="X5">
        <v>0.26659905910491899</v>
      </c>
      <c r="Y5">
        <v>0.26659905910491899</v>
      </c>
      <c r="Z5">
        <v>0.2</v>
      </c>
      <c r="AA5">
        <v>0.8</v>
      </c>
      <c r="AB5">
        <v>0.8</v>
      </c>
      <c r="AC5">
        <v>0.8</v>
      </c>
      <c r="AD5">
        <v>0.2</v>
      </c>
      <c r="AE5">
        <v>0.6</v>
      </c>
    </row>
    <row r="6" spans="1:31" x14ac:dyDescent="0.15">
      <c r="A6" s="4">
        <v>814</v>
      </c>
      <c r="B6">
        <v>13</v>
      </c>
      <c r="C6">
        <v>7</v>
      </c>
      <c r="D6">
        <v>10</v>
      </c>
      <c r="E6">
        <v>10</v>
      </c>
      <c r="F6">
        <v>10</v>
      </c>
      <c r="G6">
        <v>0</v>
      </c>
      <c r="H6">
        <v>3</v>
      </c>
      <c r="I6">
        <v>7</v>
      </c>
      <c r="J6">
        <v>0.65</v>
      </c>
      <c r="K6">
        <v>5.3610000610351598</v>
      </c>
      <c r="L6" s="7">
        <v>2.9282779693603498</v>
      </c>
      <c r="M6">
        <v>1.5498352050781199</v>
      </c>
      <c r="N6">
        <v>6.1398696899414098</v>
      </c>
      <c r="O6">
        <v>3</v>
      </c>
      <c r="P6">
        <v>3</v>
      </c>
      <c r="Q6">
        <v>12</v>
      </c>
      <c r="R6" s="12">
        <v>0.25</v>
      </c>
      <c r="S6" s="12">
        <f t="shared" si="0"/>
        <v>0.3</v>
      </c>
      <c r="T6">
        <v>1.6367664337158201</v>
      </c>
      <c r="U6">
        <v>1.39278221130371</v>
      </c>
      <c r="V6">
        <v>1.3882811069488501</v>
      </c>
      <c r="W6" s="13">
        <v>4.5011043548584002E-3</v>
      </c>
      <c r="X6">
        <v>0.248485326766968</v>
      </c>
      <c r="Y6">
        <v>0.248485326766968</v>
      </c>
      <c r="Z6">
        <v>0.3</v>
      </c>
      <c r="AA6">
        <v>0.9</v>
      </c>
      <c r="AB6">
        <v>0.75</v>
      </c>
      <c r="AC6">
        <v>0.81818181818181801</v>
      </c>
      <c r="AD6">
        <v>0.1</v>
      </c>
      <c r="AE6">
        <v>0.6</v>
      </c>
    </row>
    <row r="7" spans="1:31" x14ac:dyDescent="0.15">
      <c r="A7" s="4">
        <v>819</v>
      </c>
      <c r="B7">
        <v>13</v>
      </c>
      <c r="C7">
        <v>7</v>
      </c>
      <c r="D7">
        <v>10</v>
      </c>
      <c r="E7">
        <v>10</v>
      </c>
      <c r="F7">
        <v>10</v>
      </c>
      <c r="G7">
        <v>0</v>
      </c>
      <c r="H7">
        <v>3</v>
      </c>
      <c r="I7">
        <v>7</v>
      </c>
      <c r="J7">
        <v>0.65</v>
      </c>
      <c r="K7">
        <v>4.4280471801757804</v>
      </c>
      <c r="L7" s="7">
        <v>2.5254611968994101</v>
      </c>
      <c r="M7">
        <v>1.8223190307617201</v>
      </c>
      <c r="N7">
        <v>5.3374614715576199</v>
      </c>
      <c r="O7">
        <v>1</v>
      </c>
      <c r="P7">
        <v>1</v>
      </c>
      <c r="Q7">
        <v>5</v>
      </c>
      <c r="R7" s="12">
        <v>0.2</v>
      </c>
      <c r="S7" s="12">
        <f t="shared" si="0"/>
        <v>0.1</v>
      </c>
      <c r="T7">
        <v>1.4050273895263701</v>
      </c>
      <c r="U7">
        <v>1.20898497104645</v>
      </c>
      <c r="V7">
        <v>1.20400238037109</v>
      </c>
      <c r="W7" s="13">
        <v>4.9825906753539996E-3</v>
      </c>
      <c r="X7">
        <v>0.20102500915527299</v>
      </c>
      <c r="Y7">
        <v>0.20102500915527299</v>
      </c>
      <c r="Z7">
        <v>0.1</v>
      </c>
      <c r="AA7">
        <v>0.4</v>
      </c>
      <c r="AB7">
        <v>0.8</v>
      </c>
      <c r="AC7">
        <v>0.53333333333333299</v>
      </c>
      <c r="AD7">
        <v>0.6</v>
      </c>
      <c r="AE7">
        <v>0.3</v>
      </c>
    </row>
    <row r="8" spans="1:31" x14ac:dyDescent="0.15">
      <c r="A8" s="4">
        <v>545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4.5164527893066397</v>
      </c>
      <c r="L8" s="7">
        <v>3.1409435272216801</v>
      </c>
      <c r="M8">
        <v>2.5004234313964799</v>
      </c>
      <c r="N8">
        <v>6.0769195556640598</v>
      </c>
      <c r="O8">
        <v>1</v>
      </c>
      <c r="P8">
        <v>1</v>
      </c>
      <c r="Q8">
        <v>7</v>
      </c>
      <c r="R8" s="12">
        <v>0.1429</v>
      </c>
      <c r="S8" s="12">
        <f t="shared" si="0"/>
        <v>0.1</v>
      </c>
      <c r="T8">
        <v>1.3072509765625</v>
      </c>
      <c r="U8">
        <v>1.11740398406982</v>
      </c>
      <c r="V8">
        <v>1.1116291284561199</v>
      </c>
      <c r="W8" s="13">
        <v>5.7748556137085004E-3</v>
      </c>
      <c r="X8">
        <v>0.195621848106384</v>
      </c>
      <c r="Y8">
        <v>0.195621848106384</v>
      </c>
      <c r="Z8">
        <v>0.1</v>
      </c>
      <c r="AA8">
        <v>0.6</v>
      </c>
      <c r="AB8">
        <v>0.85714285714285698</v>
      </c>
      <c r="AC8">
        <v>0.70588235294117596</v>
      </c>
      <c r="AD8">
        <v>0.4</v>
      </c>
      <c r="AE8">
        <v>0.5</v>
      </c>
    </row>
    <row r="9" spans="1:31" s="7" customFormat="1" x14ac:dyDescent="0.15">
      <c r="A9" s="4">
        <v>325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3.6576519012451199</v>
      </c>
      <c r="L9" s="7">
        <v>2.5685806274414098</v>
      </c>
      <c r="M9">
        <v>2.8675270080566402</v>
      </c>
      <c r="N9">
        <v>5.8190250396728498</v>
      </c>
      <c r="O9">
        <v>1</v>
      </c>
      <c r="P9">
        <v>1</v>
      </c>
      <c r="Q9">
        <v>8</v>
      </c>
      <c r="R9" s="12">
        <v>0.125</v>
      </c>
      <c r="S9" s="12">
        <f t="shared" si="0"/>
        <v>0.1</v>
      </c>
      <c r="T9">
        <v>1.1555366516113299</v>
      </c>
      <c r="U9">
        <v>1.0081539154052701</v>
      </c>
      <c r="V9">
        <v>1.00106644630432</v>
      </c>
      <c r="W9" s="13">
        <v>7.0874691009521502E-3</v>
      </c>
      <c r="X9">
        <v>0.154470205307007</v>
      </c>
      <c r="Y9">
        <v>0.154470205307007</v>
      </c>
      <c r="Z9">
        <v>0.1</v>
      </c>
      <c r="AA9">
        <v>0.7</v>
      </c>
      <c r="AB9">
        <v>0.875</v>
      </c>
      <c r="AC9">
        <v>0.77777777777777801</v>
      </c>
      <c r="AD9">
        <v>0.3</v>
      </c>
      <c r="AE9">
        <v>0.6</v>
      </c>
    </row>
    <row r="10" spans="1:31" x14ac:dyDescent="0.15">
      <c r="A10" s="4">
        <v>385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5.2460403442382804</v>
      </c>
      <c r="L10" s="7">
        <v>2.9169464111328098</v>
      </c>
      <c r="M10">
        <v>1.6693115234375</v>
      </c>
      <c r="N10">
        <v>5.9812927246093697</v>
      </c>
      <c r="O10">
        <v>1</v>
      </c>
      <c r="P10">
        <v>1</v>
      </c>
      <c r="Q10">
        <v>6</v>
      </c>
      <c r="R10" s="12">
        <v>0.16669999999999999</v>
      </c>
      <c r="S10" s="12">
        <f t="shared" si="0"/>
        <v>0.1</v>
      </c>
      <c r="T10">
        <v>1.4900016784668</v>
      </c>
      <c r="U10">
        <v>1.2837930917739899</v>
      </c>
      <c r="V10">
        <v>1.27593898773193</v>
      </c>
      <c r="W10" s="13">
        <v>7.8541040420532192E-3</v>
      </c>
      <c r="X10">
        <v>0.214062690734863</v>
      </c>
      <c r="Y10">
        <v>0.214062690734863</v>
      </c>
      <c r="Z10">
        <v>0.1</v>
      </c>
      <c r="AA10">
        <v>0.5</v>
      </c>
      <c r="AB10">
        <v>0.83333333333333304</v>
      </c>
      <c r="AC10">
        <v>0.625</v>
      </c>
      <c r="AD10">
        <v>0.5</v>
      </c>
      <c r="AE10">
        <v>0.4</v>
      </c>
    </row>
    <row r="11" spans="1:31" x14ac:dyDescent="0.15">
      <c r="A11" s="4">
        <v>561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5.6432609558105504</v>
      </c>
      <c r="L11" s="7">
        <v>3.0678672790527299</v>
      </c>
      <c r="M11">
        <v>1.41549491882324</v>
      </c>
      <c r="N11">
        <v>6.2241153717040998</v>
      </c>
      <c r="O11">
        <v>2</v>
      </c>
      <c r="P11">
        <v>2</v>
      </c>
      <c r="Q11">
        <v>9</v>
      </c>
      <c r="R11" s="12">
        <v>0.22220000000000001</v>
      </c>
      <c r="S11" s="12">
        <f t="shared" si="0"/>
        <v>0.2</v>
      </c>
      <c r="T11">
        <v>1.835205078125</v>
      </c>
      <c r="U11">
        <v>1.5584850311279299</v>
      </c>
      <c r="V11">
        <v>1.5504850149154701</v>
      </c>
      <c r="W11" s="13">
        <v>8.0000162124633806E-3</v>
      </c>
      <c r="X11">
        <v>0.28472006320953402</v>
      </c>
      <c r="Y11">
        <v>0.28472006320953402</v>
      </c>
      <c r="Z11">
        <v>0.2</v>
      </c>
      <c r="AA11">
        <v>0.7</v>
      </c>
      <c r="AB11">
        <v>0.77777777777777801</v>
      </c>
      <c r="AC11">
        <v>0.73684210526315796</v>
      </c>
      <c r="AD11">
        <v>0.3</v>
      </c>
      <c r="AE11">
        <v>0.5</v>
      </c>
    </row>
    <row r="12" spans="1:31" x14ac:dyDescent="0.15">
      <c r="A12" s="4">
        <v>189</v>
      </c>
      <c r="B12">
        <v>14</v>
      </c>
      <c r="C12">
        <v>6</v>
      </c>
      <c r="D12">
        <v>10</v>
      </c>
      <c r="E12">
        <v>10</v>
      </c>
      <c r="F12">
        <v>10</v>
      </c>
      <c r="G12">
        <v>0</v>
      </c>
      <c r="H12">
        <v>4</v>
      </c>
      <c r="I12">
        <v>6</v>
      </c>
      <c r="J12">
        <v>0.7</v>
      </c>
      <c r="K12">
        <v>5.8059558868408203</v>
      </c>
      <c r="L12" s="7">
        <v>2.54673194885254</v>
      </c>
      <c r="M12">
        <v>1.38120460510254</v>
      </c>
      <c r="N12">
        <v>6.2055225372314498</v>
      </c>
      <c r="O12">
        <v>4</v>
      </c>
      <c r="P12">
        <v>4</v>
      </c>
      <c r="Q12">
        <v>14</v>
      </c>
      <c r="R12" s="12">
        <v>0.28570000000000001</v>
      </c>
      <c r="S12" s="12">
        <f t="shared" si="0"/>
        <v>0.4</v>
      </c>
      <c r="T12">
        <v>1.78583908081055</v>
      </c>
      <c r="U12">
        <v>1.54816341400147</v>
      </c>
      <c r="V12">
        <v>1.53820133209228</v>
      </c>
      <c r="W12" s="13">
        <v>9.9620819091796892E-3</v>
      </c>
      <c r="X12">
        <v>0.247637748718262</v>
      </c>
      <c r="Y12">
        <v>0.247637748718262</v>
      </c>
      <c r="Z12">
        <v>0.4</v>
      </c>
      <c r="AA12">
        <v>1</v>
      </c>
      <c r="AB12">
        <v>0.71428571428571397</v>
      </c>
      <c r="AC12">
        <v>0.83333333333333304</v>
      </c>
      <c r="AD12">
        <v>0</v>
      </c>
      <c r="AE12">
        <v>0.6</v>
      </c>
    </row>
    <row r="13" spans="1:31" s="7" customFormat="1" x14ac:dyDescent="0.15">
      <c r="A13" s="4">
        <v>677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3.8947849273681601</v>
      </c>
      <c r="L13" s="7">
        <v>2.6793117523193399</v>
      </c>
      <c r="M13">
        <v>2.7569541931152299</v>
      </c>
      <c r="N13">
        <v>6.1744194030761701</v>
      </c>
      <c r="O13">
        <v>1</v>
      </c>
      <c r="P13">
        <v>1</v>
      </c>
      <c r="Q13">
        <v>8</v>
      </c>
      <c r="R13" s="12">
        <v>0.125</v>
      </c>
      <c r="S13" s="12">
        <f t="shared" si="0"/>
        <v>0.1</v>
      </c>
      <c r="T13">
        <v>1.2062225341796899</v>
      </c>
      <c r="U13">
        <v>1.0235748291015601</v>
      </c>
      <c r="V13">
        <v>1.0341088771820099</v>
      </c>
      <c r="W13" s="13">
        <v>1.05340480804443E-2</v>
      </c>
      <c r="X13">
        <v>0.172113656997681</v>
      </c>
      <c r="Y13">
        <v>0.172113656997681</v>
      </c>
      <c r="Z13">
        <v>0.1</v>
      </c>
      <c r="AA13">
        <v>0.7</v>
      </c>
      <c r="AB13">
        <v>0.875</v>
      </c>
      <c r="AC13">
        <v>0.77777777777777801</v>
      </c>
      <c r="AD13">
        <v>0.3</v>
      </c>
      <c r="AE13">
        <v>0.6</v>
      </c>
    </row>
    <row r="14" spans="1:31" x14ac:dyDescent="0.15">
      <c r="A14" s="4">
        <v>412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4.39042091369629</v>
      </c>
      <c r="L14" s="7">
        <v>3.0820903778076199</v>
      </c>
      <c r="M14">
        <v>2.6876201629638699</v>
      </c>
      <c r="N14">
        <v>6.0485725402831996</v>
      </c>
      <c r="O14">
        <v>2</v>
      </c>
      <c r="P14">
        <v>2</v>
      </c>
      <c r="Q14">
        <v>11</v>
      </c>
      <c r="R14" s="12">
        <v>0.18179999999999999</v>
      </c>
      <c r="S14" s="12">
        <f t="shared" si="0"/>
        <v>0.2</v>
      </c>
      <c r="T14">
        <v>1.3361968994140601</v>
      </c>
      <c r="U14">
        <v>1.1570014953613299</v>
      </c>
      <c r="V14">
        <v>1.1461765766143801</v>
      </c>
      <c r="W14" s="13">
        <v>1.0824918746948201E-2</v>
      </c>
      <c r="X14">
        <v>0.19002032279968301</v>
      </c>
      <c r="Y14">
        <v>0.19002032279968301</v>
      </c>
      <c r="Z14">
        <v>0.2</v>
      </c>
      <c r="AA14">
        <v>0.9</v>
      </c>
      <c r="AB14">
        <v>0.81818181818181801</v>
      </c>
      <c r="AC14">
        <v>0.85714285714285698</v>
      </c>
      <c r="AD14">
        <v>0.1</v>
      </c>
      <c r="AE14">
        <v>0.7</v>
      </c>
    </row>
    <row r="15" spans="1:31" x14ac:dyDescent="0.15">
      <c r="A15" s="4">
        <v>104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4.1068992614746103</v>
      </c>
      <c r="L15" s="7">
        <v>2.9443111419677699</v>
      </c>
      <c r="M15">
        <v>3.3899517059326199</v>
      </c>
      <c r="N15">
        <v>6.3699817657470703</v>
      </c>
      <c r="O15">
        <v>1</v>
      </c>
      <c r="P15">
        <v>1</v>
      </c>
      <c r="Q15">
        <v>8</v>
      </c>
      <c r="R15" s="12">
        <v>0.125</v>
      </c>
      <c r="S15" s="12">
        <f t="shared" si="0"/>
        <v>0.1</v>
      </c>
      <c r="T15">
        <v>1.1274662017822299</v>
      </c>
      <c r="U15">
        <v>0.98210525512695301</v>
      </c>
      <c r="V15">
        <v>0.97070252895355202</v>
      </c>
      <c r="W15" s="13">
        <v>1.14027261734009E-2</v>
      </c>
      <c r="X15">
        <v>0.15676367282867401</v>
      </c>
      <c r="Y15">
        <v>0.15676367282867401</v>
      </c>
      <c r="Z15">
        <v>0.1</v>
      </c>
      <c r="AA15">
        <v>0.7</v>
      </c>
      <c r="AB15">
        <v>0.875</v>
      </c>
      <c r="AC15">
        <v>0.77777777777777801</v>
      </c>
      <c r="AD15">
        <v>0.3</v>
      </c>
      <c r="AE15">
        <v>0.6</v>
      </c>
    </row>
    <row r="16" spans="1:31" x14ac:dyDescent="0.15">
      <c r="A16" s="4">
        <v>187</v>
      </c>
      <c r="B16">
        <v>13</v>
      </c>
      <c r="C16">
        <v>7</v>
      </c>
      <c r="D16">
        <v>10</v>
      </c>
      <c r="E16">
        <v>10</v>
      </c>
      <c r="F16">
        <v>9</v>
      </c>
      <c r="G16">
        <v>1</v>
      </c>
      <c r="H16">
        <v>4</v>
      </c>
      <c r="I16">
        <v>6</v>
      </c>
      <c r="J16">
        <v>0.65</v>
      </c>
      <c r="K16">
        <v>4.67765235900879</v>
      </c>
      <c r="L16" s="7">
        <v>2.5900535583496098</v>
      </c>
      <c r="M16">
        <v>2.4286422729492201</v>
      </c>
      <c r="N16">
        <v>4.9499797821044904</v>
      </c>
      <c r="O16">
        <v>1</v>
      </c>
      <c r="P16">
        <v>1</v>
      </c>
      <c r="Q16">
        <v>8</v>
      </c>
      <c r="R16" s="12">
        <v>0.125</v>
      </c>
      <c r="S16" s="12">
        <f t="shared" si="0"/>
        <v>0.1</v>
      </c>
      <c r="T16">
        <v>1.4386234283447299</v>
      </c>
      <c r="U16">
        <v>1.28062963485718</v>
      </c>
      <c r="V16">
        <v>1.26911640167236</v>
      </c>
      <c r="W16" s="13">
        <v>1.1513233184814399E-2</v>
      </c>
      <c r="X16">
        <v>0.169507026672363</v>
      </c>
      <c r="Y16">
        <v>0.169507026672363</v>
      </c>
      <c r="Z16">
        <v>0.1</v>
      </c>
      <c r="AA16">
        <v>0.7</v>
      </c>
      <c r="AB16">
        <v>0.875</v>
      </c>
      <c r="AC16">
        <v>0.77777777777777801</v>
      </c>
      <c r="AD16">
        <v>0.3</v>
      </c>
      <c r="AE16">
        <v>0.6</v>
      </c>
    </row>
    <row r="17" spans="1:31" x14ac:dyDescent="0.15">
      <c r="A17" s="4">
        <v>686</v>
      </c>
      <c r="B17">
        <v>12</v>
      </c>
      <c r="C17">
        <v>8</v>
      </c>
      <c r="D17">
        <v>10</v>
      </c>
      <c r="E17">
        <v>10</v>
      </c>
      <c r="F17">
        <v>10</v>
      </c>
      <c r="G17">
        <v>0</v>
      </c>
      <c r="H17">
        <v>2</v>
      </c>
      <c r="I17">
        <v>8</v>
      </c>
      <c r="J17">
        <v>0.6</v>
      </c>
      <c r="K17">
        <v>4.0363006591796902</v>
      </c>
      <c r="L17" s="7">
        <v>2.8377552032470699</v>
      </c>
      <c r="M17">
        <v>2.8797664642334002</v>
      </c>
      <c r="N17">
        <v>6.0452499389648402</v>
      </c>
      <c r="O17">
        <v>2</v>
      </c>
      <c r="P17">
        <v>2</v>
      </c>
      <c r="Q17">
        <v>11</v>
      </c>
      <c r="R17" s="12">
        <v>0.18179999999999999</v>
      </c>
      <c r="S17" s="12">
        <f t="shared" si="0"/>
        <v>0.2</v>
      </c>
      <c r="T17">
        <v>1.1505279541015601</v>
      </c>
      <c r="U17">
        <v>0.97551059722900402</v>
      </c>
      <c r="V17">
        <v>0.98745936155319203</v>
      </c>
      <c r="W17" s="13">
        <v>1.1948764324188199E-2</v>
      </c>
      <c r="X17">
        <v>0.16306859254837</v>
      </c>
      <c r="Y17">
        <v>0.16306859254837</v>
      </c>
      <c r="Z17">
        <v>0.2</v>
      </c>
      <c r="AA17">
        <v>0.9</v>
      </c>
      <c r="AB17">
        <v>0.81818181818181801</v>
      </c>
      <c r="AC17">
        <v>0.85714285714285698</v>
      </c>
      <c r="AD17">
        <v>0.1</v>
      </c>
      <c r="AE17">
        <v>0.7</v>
      </c>
    </row>
    <row r="18" spans="1:31" x14ac:dyDescent="0.15">
      <c r="A18" s="4">
        <v>414</v>
      </c>
      <c r="B18">
        <v>12</v>
      </c>
      <c r="C18">
        <v>8</v>
      </c>
      <c r="D18">
        <v>10</v>
      </c>
      <c r="E18">
        <v>10</v>
      </c>
      <c r="F18">
        <v>10</v>
      </c>
      <c r="G18">
        <v>0</v>
      </c>
      <c r="H18">
        <v>2</v>
      </c>
      <c r="I18">
        <v>8</v>
      </c>
      <c r="J18">
        <v>0.6</v>
      </c>
      <c r="K18">
        <v>4.4205131530761701</v>
      </c>
      <c r="L18" s="7">
        <v>2.9590759277343701</v>
      </c>
      <c r="M18">
        <v>2.1666221618652299</v>
      </c>
      <c r="N18">
        <v>6.3166141510009801</v>
      </c>
      <c r="O18">
        <v>1</v>
      </c>
      <c r="P18">
        <v>1</v>
      </c>
      <c r="Q18">
        <v>8</v>
      </c>
      <c r="R18" s="12">
        <v>0.125</v>
      </c>
      <c r="S18" s="12">
        <f t="shared" si="0"/>
        <v>0.1</v>
      </c>
      <c r="T18">
        <v>1.4120674133300799</v>
      </c>
      <c r="U18">
        <v>1.1775331497192401</v>
      </c>
      <c r="V18">
        <v>1.1907002925872801</v>
      </c>
      <c r="W18" s="13">
        <v>1.3167142868042001E-2</v>
      </c>
      <c r="X18">
        <v>0.22136712074279799</v>
      </c>
      <c r="Y18">
        <v>0.22136712074279799</v>
      </c>
      <c r="Z18">
        <v>0.1</v>
      </c>
      <c r="AA18">
        <v>0.7</v>
      </c>
      <c r="AB18">
        <v>0.875</v>
      </c>
      <c r="AC18">
        <v>0.77777777777777801</v>
      </c>
      <c r="AD18">
        <v>0.3</v>
      </c>
      <c r="AE18">
        <v>0.6</v>
      </c>
    </row>
    <row r="19" spans="1:31" x14ac:dyDescent="0.15">
      <c r="A19" s="4">
        <v>236</v>
      </c>
      <c r="B19">
        <v>12</v>
      </c>
      <c r="C19">
        <v>8</v>
      </c>
      <c r="D19">
        <v>10</v>
      </c>
      <c r="E19">
        <v>10</v>
      </c>
      <c r="F19">
        <v>9</v>
      </c>
      <c r="G19">
        <v>1</v>
      </c>
      <c r="H19">
        <v>3</v>
      </c>
      <c r="I19">
        <v>7</v>
      </c>
      <c r="J19">
        <v>0.6</v>
      </c>
      <c r="K19">
        <v>4.1250190734863299</v>
      </c>
      <c r="L19" s="7">
        <v>2.65274238586426</v>
      </c>
      <c r="M19">
        <v>2.5325450897216801</v>
      </c>
      <c r="N19">
        <v>4.7358875274658203</v>
      </c>
      <c r="O19">
        <v>2</v>
      </c>
      <c r="P19">
        <v>2</v>
      </c>
      <c r="Q19">
        <v>9</v>
      </c>
      <c r="R19" s="12">
        <v>0.22220000000000001</v>
      </c>
      <c r="S19" s="12">
        <f t="shared" si="0"/>
        <v>0.2</v>
      </c>
      <c r="T19">
        <v>1.1364994049072299</v>
      </c>
      <c r="U19">
        <v>1.01352822780609</v>
      </c>
      <c r="V19">
        <v>0.99596577882766701</v>
      </c>
      <c r="W19" s="13">
        <v>1.75624489784241E-2</v>
      </c>
      <c r="X19">
        <v>0.14053362607955899</v>
      </c>
      <c r="Y19">
        <v>0.14053362607955899</v>
      </c>
      <c r="Z19">
        <v>0.2</v>
      </c>
      <c r="AA19">
        <v>0.7</v>
      </c>
      <c r="AB19">
        <v>0.77777777777777801</v>
      </c>
      <c r="AC19">
        <v>0.73684210526315796</v>
      </c>
      <c r="AD19">
        <v>0.3</v>
      </c>
      <c r="AE19">
        <v>0.5</v>
      </c>
    </row>
    <row r="20" spans="1:31" x14ac:dyDescent="0.15">
      <c r="A20" s="4">
        <v>566</v>
      </c>
      <c r="B20">
        <v>11</v>
      </c>
      <c r="C20">
        <v>9</v>
      </c>
      <c r="D20">
        <v>10</v>
      </c>
      <c r="E20">
        <v>10</v>
      </c>
      <c r="F20">
        <v>8</v>
      </c>
      <c r="G20">
        <v>2</v>
      </c>
      <c r="H20">
        <v>3</v>
      </c>
      <c r="I20">
        <v>7</v>
      </c>
      <c r="J20">
        <v>0.55000000000000004</v>
      </c>
      <c r="K20">
        <v>3.4967308044433598</v>
      </c>
      <c r="L20" s="7">
        <v>2.6135807037353498</v>
      </c>
      <c r="M20">
        <v>2.78175544738769</v>
      </c>
      <c r="N20">
        <v>3.1840724945068399</v>
      </c>
      <c r="O20">
        <v>0</v>
      </c>
      <c r="P20">
        <v>0</v>
      </c>
      <c r="Q20">
        <v>0</v>
      </c>
      <c r="R20" s="12">
        <v>0</v>
      </c>
      <c r="S20" s="12">
        <f t="shared" si="0"/>
        <v>0</v>
      </c>
      <c r="T20">
        <v>0.94896888732910201</v>
      </c>
      <c r="U20">
        <v>0.88380622863769498</v>
      </c>
      <c r="V20">
        <v>0.86435735225677501</v>
      </c>
      <c r="W20" s="13">
        <v>1.94488763809204E-2</v>
      </c>
      <c r="X20">
        <v>8.4611535072326702E-2</v>
      </c>
      <c r="Y20">
        <v>8.4611535072326702E-2</v>
      </c>
      <c r="Z20">
        <v>0</v>
      </c>
      <c r="AA20">
        <v>0</v>
      </c>
      <c r="AB20" t="s">
        <v>29</v>
      </c>
      <c r="AC20" t="s">
        <v>29</v>
      </c>
      <c r="AD20">
        <v>1</v>
      </c>
      <c r="AE20">
        <v>0</v>
      </c>
    </row>
    <row r="21" spans="1:31" x14ac:dyDescent="0.15">
      <c r="A21" s="4">
        <v>605</v>
      </c>
      <c r="B21">
        <v>13</v>
      </c>
      <c r="C21">
        <v>7</v>
      </c>
      <c r="D21">
        <v>10</v>
      </c>
      <c r="E21">
        <v>10</v>
      </c>
      <c r="F21">
        <v>10</v>
      </c>
      <c r="G21">
        <v>0</v>
      </c>
      <c r="H21">
        <v>3</v>
      </c>
      <c r="I21">
        <v>7</v>
      </c>
      <c r="J21">
        <v>0.65</v>
      </c>
      <c r="K21">
        <v>4.4814510345459002</v>
      </c>
      <c r="L21" s="7">
        <v>2.57609939575195</v>
      </c>
      <c r="M21">
        <v>1.6025524139404299</v>
      </c>
      <c r="N21">
        <v>4.96038818359375</v>
      </c>
      <c r="O21">
        <v>2</v>
      </c>
      <c r="P21">
        <v>2</v>
      </c>
      <c r="Q21">
        <v>10</v>
      </c>
      <c r="R21" s="12">
        <v>0.2</v>
      </c>
      <c r="S21" s="12">
        <f t="shared" si="0"/>
        <v>0.2</v>
      </c>
      <c r="T21">
        <v>1.52862548828125</v>
      </c>
      <c r="U21">
        <v>1.3239173889160201</v>
      </c>
      <c r="V21">
        <v>1.3039344549179099</v>
      </c>
      <c r="W21" s="13">
        <v>1.99829339981079E-2</v>
      </c>
      <c r="X21">
        <v>0.22469103336334201</v>
      </c>
      <c r="Y21">
        <v>0.22469103336334201</v>
      </c>
      <c r="Z21">
        <v>0.2</v>
      </c>
      <c r="AA21">
        <v>0.8</v>
      </c>
      <c r="AB21">
        <v>0.8</v>
      </c>
      <c r="AC21">
        <v>0.8</v>
      </c>
      <c r="AD21">
        <v>0.2</v>
      </c>
      <c r="AE21">
        <v>0.6</v>
      </c>
    </row>
    <row r="22" spans="1:31" s="2" customFormat="1" x14ac:dyDescent="0.15">
      <c r="A22" s="17">
        <v>786</v>
      </c>
      <c r="B22" s="2">
        <v>13</v>
      </c>
      <c r="C22" s="2">
        <v>7</v>
      </c>
      <c r="D22" s="2">
        <v>10</v>
      </c>
      <c r="E22" s="2">
        <v>10</v>
      </c>
      <c r="F22" s="2">
        <v>9</v>
      </c>
      <c r="G22" s="2">
        <v>1</v>
      </c>
      <c r="H22" s="2">
        <v>4</v>
      </c>
      <c r="I22" s="2">
        <v>6</v>
      </c>
      <c r="J22" s="2">
        <v>0.65</v>
      </c>
      <c r="K22" s="2">
        <v>5.5067367553710902</v>
      </c>
      <c r="L22" s="2">
        <v>2.5413360595703098</v>
      </c>
      <c r="M22" s="2">
        <v>1.7829017639160201</v>
      </c>
      <c r="N22" s="2">
        <v>6.1494388580322301</v>
      </c>
      <c r="O22" s="2">
        <v>2</v>
      </c>
      <c r="P22" s="2">
        <v>2</v>
      </c>
      <c r="Q22" s="2">
        <v>9</v>
      </c>
      <c r="R22" s="18">
        <v>0.22220000000000001</v>
      </c>
      <c r="S22" s="18">
        <f t="shared" si="0"/>
        <v>0.2</v>
      </c>
      <c r="T22" s="2">
        <v>1.6688861846923799</v>
      </c>
      <c r="U22" s="2">
        <v>1.4334573745727499</v>
      </c>
      <c r="V22" s="2">
        <v>1.4535516500473</v>
      </c>
      <c r="W22" s="2">
        <v>2.0094275474548302E-2</v>
      </c>
      <c r="X22" s="2">
        <v>0.21533453464508101</v>
      </c>
      <c r="Y22" s="2">
        <v>0.21533453464508101</v>
      </c>
      <c r="Z22" s="2">
        <v>0.2</v>
      </c>
      <c r="AA22" s="2">
        <v>0.7</v>
      </c>
      <c r="AB22" s="2">
        <v>0.77777777777777801</v>
      </c>
      <c r="AC22" s="2">
        <v>0.73684210526315796</v>
      </c>
      <c r="AD22" s="2">
        <v>0.3</v>
      </c>
      <c r="AE22" s="2">
        <v>0.5</v>
      </c>
    </row>
    <row r="23" spans="1:31" x14ac:dyDescent="0.15">
      <c r="A23" s="4">
        <v>994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5.8407783508300799</v>
      </c>
      <c r="L23" s="7">
        <v>5.0607795715331996</v>
      </c>
      <c r="M23">
        <v>6.2361831665039098</v>
      </c>
      <c r="N23">
        <v>9.1059703826904297</v>
      </c>
      <c r="O23">
        <v>0</v>
      </c>
      <c r="P23">
        <v>0</v>
      </c>
      <c r="Q23">
        <v>8</v>
      </c>
      <c r="R23" s="12">
        <v>0</v>
      </c>
      <c r="S23" s="12">
        <f t="shared" si="0"/>
        <v>0</v>
      </c>
      <c r="T23">
        <v>1.35232925415039</v>
      </c>
      <c r="U23">
        <v>1.2186088562011701</v>
      </c>
      <c r="V23">
        <v>1.1154925823211701</v>
      </c>
      <c r="W23" s="13">
        <v>0.10311627388000499</v>
      </c>
      <c r="X23">
        <v>0.23683667182922399</v>
      </c>
      <c r="Y23">
        <v>0.23683667182922399</v>
      </c>
      <c r="Z23">
        <v>0</v>
      </c>
      <c r="AA23">
        <v>0.8</v>
      </c>
      <c r="AB23">
        <v>1</v>
      </c>
      <c r="AC23">
        <v>0.88888888888888895</v>
      </c>
      <c r="AD23">
        <v>0.2</v>
      </c>
      <c r="AE23">
        <v>0.8</v>
      </c>
    </row>
    <row r="24" spans="1:31" x14ac:dyDescent="0.15">
      <c r="A24" s="4">
        <v>596</v>
      </c>
      <c r="B24">
        <v>13</v>
      </c>
      <c r="C24">
        <v>7</v>
      </c>
      <c r="D24">
        <v>10</v>
      </c>
      <c r="E24">
        <v>10</v>
      </c>
      <c r="F24">
        <v>9</v>
      </c>
      <c r="G24">
        <v>1</v>
      </c>
      <c r="H24">
        <v>4</v>
      </c>
      <c r="I24">
        <v>6</v>
      </c>
      <c r="J24">
        <v>0.65</v>
      </c>
      <c r="K24">
        <v>6.3775062561035201</v>
      </c>
      <c r="L24" s="7">
        <v>5.27581787109375</v>
      </c>
      <c r="M24">
        <v>5.3741416931152299</v>
      </c>
      <c r="N24">
        <v>2.9180965423584002</v>
      </c>
      <c r="O24">
        <v>0</v>
      </c>
      <c r="P24">
        <v>0</v>
      </c>
      <c r="Q24">
        <v>5</v>
      </c>
      <c r="R24" s="12">
        <v>0</v>
      </c>
      <c r="S24" s="12">
        <f t="shared" si="0"/>
        <v>0</v>
      </c>
      <c r="T24">
        <v>1.3472537994384799</v>
      </c>
      <c r="U24">
        <v>1.37730693817139</v>
      </c>
      <c r="V24">
        <v>1.1306129693985001</v>
      </c>
      <c r="W24" s="13">
        <v>0.24669396877288799</v>
      </c>
      <c r="X24">
        <v>0.216640830039978</v>
      </c>
      <c r="Y24">
        <v>0.216640830039978</v>
      </c>
      <c r="Z24">
        <v>0</v>
      </c>
      <c r="AA24">
        <v>0.5</v>
      </c>
      <c r="AB24">
        <v>1</v>
      </c>
      <c r="AC24">
        <v>0.66666666666666696</v>
      </c>
      <c r="AD24">
        <v>0.5</v>
      </c>
      <c r="AE24">
        <v>0.5</v>
      </c>
    </row>
    <row r="25" spans="1:31" x14ac:dyDescent="0.15">
      <c r="A25" s="4">
        <v>631</v>
      </c>
      <c r="B25">
        <v>12</v>
      </c>
      <c r="C25">
        <v>8</v>
      </c>
      <c r="D25">
        <v>10</v>
      </c>
      <c r="E25">
        <v>10</v>
      </c>
      <c r="F25">
        <v>10</v>
      </c>
      <c r="G25">
        <v>0</v>
      </c>
      <c r="H25">
        <v>2</v>
      </c>
      <c r="I25">
        <v>8</v>
      </c>
      <c r="J25">
        <v>0.6</v>
      </c>
      <c r="K25">
        <v>6.1932220458984402</v>
      </c>
      <c r="L25" s="7">
        <v>5.2155780792236301</v>
      </c>
      <c r="M25">
        <v>5.7609672546386701</v>
      </c>
      <c r="N25">
        <v>5.5699558258056596</v>
      </c>
      <c r="O25">
        <v>0</v>
      </c>
      <c r="P25">
        <v>0</v>
      </c>
      <c r="Q25">
        <v>8</v>
      </c>
      <c r="R25" s="12">
        <v>0</v>
      </c>
      <c r="S25" s="12">
        <f t="shared" si="0"/>
        <v>0</v>
      </c>
      <c r="T25">
        <v>1.3232173919677701</v>
      </c>
      <c r="U25">
        <v>1.3274040222168</v>
      </c>
      <c r="V25">
        <v>1.0872722864151001</v>
      </c>
      <c r="W25" s="13">
        <v>0.240131735801697</v>
      </c>
      <c r="X25">
        <v>0.23594510555267301</v>
      </c>
      <c r="Y25">
        <v>0.23594510555267301</v>
      </c>
      <c r="Z25">
        <v>0</v>
      </c>
      <c r="AA25">
        <v>0.8</v>
      </c>
      <c r="AB25">
        <v>1</v>
      </c>
      <c r="AC25">
        <v>0.88888888888888895</v>
      </c>
      <c r="AD25">
        <v>0.2</v>
      </c>
      <c r="AE25">
        <v>0.8</v>
      </c>
    </row>
    <row r="26" spans="1:31" x14ac:dyDescent="0.15">
      <c r="A26" s="4">
        <v>289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5.1458835601806596</v>
      </c>
      <c r="L26" s="7">
        <v>4.5300865173339799</v>
      </c>
      <c r="M26">
        <v>6.6752796173095703</v>
      </c>
      <c r="N26">
        <v>8.5415077209472692</v>
      </c>
      <c r="O26">
        <v>0</v>
      </c>
      <c r="P26">
        <v>0</v>
      </c>
      <c r="Q26">
        <v>6</v>
      </c>
      <c r="R26" s="12">
        <v>0</v>
      </c>
      <c r="S26" s="12">
        <f t="shared" si="0"/>
        <v>0</v>
      </c>
      <c r="T26">
        <v>1.2673149108886701</v>
      </c>
      <c r="U26">
        <v>1.1575393676757799</v>
      </c>
      <c r="V26">
        <v>1.0490925312042201</v>
      </c>
      <c r="W26" s="13">
        <v>0.10844683647155801</v>
      </c>
      <c r="X26">
        <v>0.21822237968444799</v>
      </c>
      <c r="Y26">
        <v>0.21822237968444799</v>
      </c>
      <c r="Z26">
        <v>0</v>
      </c>
      <c r="AA26">
        <v>0.6</v>
      </c>
      <c r="AB26">
        <v>1</v>
      </c>
      <c r="AC26">
        <v>0.75</v>
      </c>
      <c r="AD26">
        <v>0.4</v>
      </c>
      <c r="AE26">
        <v>0.6</v>
      </c>
    </row>
    <row r="27" spans="1:31" x14ac:dyDescent="0.15">
      <c r="A27" s="4">
        <v>151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5.6671257019043004</v>
      </c>
      <c r="L27" s="7">
        <v>4.5537357330322301</v>
      </c>
      <c r="M27">
        <v>3.1707382202148402</v>
      </c>
      <c r="N27">
        <v>9.5972442626953107</v>
      </c>
      <c r="O27">
        <v>1</v>
      </c>
      <c r="P27">
        <v>1</v>
      </c>
      <c r="Q27">
        <v>6</v>
      </c>
      <c r="R27" s="12">
        <v>0.16669999999999999</v>
      </c>
      <c r="S27" s="12">
        <f t="shared" si="0"/>
        <v>0.1</v>
      </c>
      <c r="T27">
        <v>1.4091281890869101</v>
      </c>
      <c r="U27">
        <v>1.10394859313965</v>
      </c>
      <c r="V27">
        <v>1.18171787261963</v>
      </c>
      <c r="W27" s="13">
        <v>7.7769279479980497E-2</v>
      </c>
      <c r="X27">
        <v>0.22741031646728499</v>
      </c>
      <c r="Y27">
        <v>0.22741031646728499</v>
      </c>
      <c r="Z27">
        <v>0.1</v>
      </c>
      <c r="AA27">
        <v>0.5</v>
      </c>
      <c r="AB27">
        <v>0.83333333333333304</v>
      </c>
      <c r="AC27">
        <v>0.625</v>
      </c>
      <c r="AD27">
        <v>0.5</v>
      </c>
      <c r="AE27">
        <v>0.4</v>
      </c>
    </row>
    <row r="28" spans="1:31" x14ac:dyDescent="0.15">
      <c r="A28" s="4">
        <v>660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5.4647674560546902</v>
      </c>
      <c r="L28" s="7">
        <v>4.6398448944091797</v>
      </c>
      <c r="M28">
        <v>5.1427249908447301</v>
      </c>
      <c r="N28">
        <v>8.8079738616943395</v>
      </c>
      <c r="O28">
        <v>1</v>
      </c>
      <c r="P28">
        <v>1</v>
      </c>
      <c r="Q28">
        <v>9</v>
      </c>
      <c r="R28" s="12">
        <v>0.1111</v>
      </c>
      <c r="S28" s="12">
        <f t="shared" si="0"/>
        <v>0.1</v>
      </c>
      <c r="T28">
        <v>1.4315814971923799</v>
      </c>
      <c r="U28">
        <v>1.2289924621582</v>
      </c>
      <c r="V28">
        <v>1.1694958209991499</v>
      </c>
      <c r="W28" s="13">
        <v>5.9496641159057603E-2</v>
      </c>
      <c r="X28">
        <v>0.26208567619323703</v>
      </c>
      <c r="Y28">
        <v>0.26208567619323703</v>
      </c>
      <c r="Z28">
        <v>0.1</v>
      </c>
      <c r="AA28">
        <v>0.8</v>
      </c>
      <c r="AB28">
        <v>0.88888888888888895</v>
      </c>
      <c r="AC28">
        <v>0.84210526315789502</v>
      </c>
      <c r="AD28">
        <v>0.2</v>
      </c>
      <c r="AE28">
        <v>0.7</v>
      </c>
    </row>
    <row r="29" spans="1:31" x14ac:dyDescent="0.15">
      <c r="A29" s="4">
        <v>353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5.7181262969970703</v>
      </c>
      <c r="L29" s="7">
        <v>4.64410400390625</v>
      </c>
      <c r="M29">
        <v>3.29713630676269</v>
      </c>
      <c r="N29">
        <v>9.2436008453369105</v>
      </c>
      <c r="O29">
        <v>1</v>
      </c>
      <c r="P29">
        <v>1</v>
      </c>
      <c r="Q29">
        <v>11</v>
      </c>
      <c r="R29" s="12">
        <v>9.0899999999999995E-2</v>
      </c>
      <c r="S29" s="12">
        <f t="shared" si="0"/>
        <v>0.1</v>
      </c>
      <c r="T29">
        <v>1.5096950531005899</v>
      </c>
      <c r="U29">
        <v>1.1918525695800799</v>
      </c>
      <c r="V29">
        <v>1.2419782876968399</v>
      </c>
      <c r="W29" s="13">
        <v>5.0125718116760198E-2</v>
      </c>
      <c r="X29">
        <v>0.267716765403748</v>
      </c>
      <c r="Y29">
        <v>0.267716765403748</v>
      </c>
      <c r="Z29">
        <v>0.1</v>
      </c>
      <c r="AA29">
        <v>1</v>
      </c>
      <c r="AB29">
        <v>0.90909090909090895</v>
      </c>
      <c r="AC29">
        <v>0.952380952380952</v>
      </c>
      <c r="AD29">
        <v>0</v>
      </c>
      <c r="AE29">
        <v>0.9</v>
      </c>
    </row>
    <row r="30" spans="1:31" x14ac:dyDescent="0.15">
      <c r="A30" s="4">
        <v>116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5.7334957122802699</v>
      </c>
      <c r="L30" s="7">
        <v>4.6566104888915998</v>
      </c>
      <c r="M30">
        <v>3.2517738342285201</v>
      </c>
      <c r="N30">
        <v>9.2079181671142596</v>
      </c>
      <c r="O30">
        <v>1</v>
      </c>
      <c r="P30">
        <v>1</v>
      </c>
      <c r="Q30">
        <v>10</v>
      </c>
      <c r="R30" s="12">
        <v>0.1</v>
      </c>
      <c r="S30" s="12">
        <f t="shared" si="0"/>
        <v>0.1</v>
      </c>
      <c r="T30">
        <v>1.6278133392334</v>
      </c>
      <c r="U30">
        <v>1.3126811981201201</v>
      </c>
      <c r="V30">
        <v>1.35928666591644</v>
      </c>
      <c r="W30" s="13">
        <v>4.6605467796325697E-2</v>
      </c>
      <c r="X30">
        <v>0.26852667331695601</v>
      </c>
      <c r="Y30">
        <v>0.26852667331695601</v>
      </c>
      <c r="Z30">
        <v>0.1</v>
      </c>
      <c r="AA30">
        <v>0.9</v>
      </c>
      <c r="AB30">
        <v>0.9</v>
      </c>
      <c r="AC30">
        <v>0.9</v>
      </c>
      <c r="AD30">
        <v>0.1</v>
      </c>
      <c r="AE30">
        <v>0.8</v>
      </c>
    </row>
    <row r="31" spans="1:31" x14ac:dyDescent="0.15">
      <c r="A31" s="4">
        <v>195</v>
      </c>
      <c r="B31">
        <v>11</v>
      </c>
      <c r="C31">
        <v>9</v>
      </c>
      <c r="D31">
        <v>10</v>
      </c>
      <c r="E31">
        <v>10</v>
      </c>
      <c r="F31">
        <v>10</v>
      </c>
      <c r="G31">
        <v>0</v>
      </c>
      <c r="H31">
        <v>1</v>
      </c>
      <c r="I31">
        <v>9</v>
      </c>
      <c r="J31">
        <v>0.55000000000000004</v>
      </c>
      <c r="K31">
        <v>5.6812610626220703</v>
      </c>
      <c r="L31" s="7">
        <v>4.7090530395507804</v>
      </c>
      <c r="M31">
        <v>4.1505641937255904</v>
      </c>
      <c r="N31">
        <v>9.1015338897705096</v>
      </c>
      <c r="O31">
        <v>1</v>
      </c>
      <c r="P31">
        <v>1</v>
      </c>
      <c r="Q31">
        <v>9</v>
      </c>
      <c r="R31" s="12">
        <v>0.1111</v>
      </c>
      <c r="S31" s="12">
        <f t="shared" si="0"/>
        <v>0.1</v>
      </c>
      <c r="T31">
        <v>1.55792236328125</v>
      </c>
      <c r="U31">
        <v>1.2859477996826201</v>
      </c>
      <c r="V31">
        <v>1.2839777469635001</v>
      </c>
      <c r="W31" s="13">
        <v>1.9700527191162101E-3</v>
      </c>
      <c r="X31">
        <v>0.27394461631774902</v>
      </c>
      <c r="Y31">
        <v>0.27394461631774902</v>
      </c>
      <c r="Z31">
        <v>0.1</v>
      </c>
      <c r="AA31">
        <v>0.8</v>
      </c>
      <c r="AB31">
        <v>0.88888888888888895</v>
      </c>
      <c r="AC31">
        <v>0.84210526315789502</v>
      </c>
      <c r="AD31">
        <v>0.2</v>
      </c>
      <c r="AE31">
        <v>0.7</v>
      </c>
    </row>
    <row r="32" spans="1:31" x14ac:dyDescent="0.15">
      <c r="A32" s="4">
        <v>286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5.8743190765380904</v>
      </c>
      <c r="L32" s="7">
        <v>4.7347183227539098</v>
      </c>
      <c r="M32">
        <v>3.2579612731933598</v>
      </c>
      <c r="N32">
        <v>9.7551956176757795</v>
      </c>
      <c r="O32">
        <v>1</v>
      </c>
      <c r="P32">
        <v>1</v>
      </c>
      <c r="Q32">
        <v>9</v>
      </c>
      <c r="R32" s="12">
        <v>0.1111</v>
      </c>
      <c r="S32" s="12">
        <f t="shared" si="0"/>
        <v>0.1</v>
      </c>
      <c r="T32">
        <v>1.48899269104004</v>
      </c>
      <c r="U32">
        <v>1.18563079833984</v>
      </c>
      <c r="V32">
        <v>1.2526934146881099</v>
      </c>
      <c r="W32" s="13">
        <v>6.7062616348266602E-2</v>
      </c>
      <c r="X32">
        <v>0.23629927635192899</v>
      </c>
      <c r="Y32">
        <v>0.23629927635192899</v>
      </c>
      <c r="Z32">
        <v>0.1</v>
      </c>
      <c r="AA32">
        <v>0.8</v>
      </c>
      <c r="AB32">
        <v>0.88888888888888895</v>
      </c>
      <c r="AC32">
        <v>0.84210526315789502</v>
      </c>
      <c r="AD32">
        <v>0.2</v>
      </c>
      <c r="AE32">
        <v>0.7</v>
      </c>
    </row>
    <row r="33" spans="1:31" x14ac:dyDescent="0.15">
      <c r="A33" s="4">
        <v>267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6.0652790069580096</v>
      </c>
      <c r="L33" s="7">
        <v>5.4422721862793004</v>
      </c>
      <c r="M33">
        <v>7.7259044647216797</v>
      </c>
      <c r="N33">
        <v>8.7674789428710902</v>
      </c>
      <c r="O33">
        <v>0</v>
      </c>
      <c r="P33">
        <v>0</v>
      </c>
      <c r="Q33">
        <v>9</v>
      </c>
      <c r="R33" s="12">
        <v>0</v>
      </c>
      <c r="S33" s="12">
        <f t="shared" si="0"/>
        <v>0</v>
      </c>
      <c r="T33">
        <v>1.4299144744873</v>
      </c>
      <c r="U33">
        <v>1.3741378784179701</v>
      </c>
      <c r="V33">
        <v>1.18876612186432</v>
      </c>
      <c r="W33" s="13">
        <v>0.18537175655365001</v>
      </c>
      <c r="X33">
        <v>0.24114835262298601</v>
      </c>
      <c r="Y33">
        <v>0.24114835262298601</v>
      </c>
      <c r="Z33">
        <v>0</v>
      </c>
      <c r="AA33">
        <v>0.9</v>
      </c>
      <c r="AB33">
        <v>1</v>
      </c>
      <c r="AC33">
        <v>0.94736842105263197</v>
      </c>
      <c r="AD33">
        <v>0.1</v>
      </c>
      <c r="AE33">
        <v>0.9</v>
      </c>
    </row>
    <row r="34" spans="1:31" x14ac:dyDescent="0.15">
      <c r="A34" s="4">
        <v>65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5.8294639587402299</v>
      </c>
      <c r="L34" s="7">
        <v>5.4500293731689498</v>
      </c>
      <c r="M34">
        <v>8.8486366271972692</v>
      </c>
      <c r="N34">
        <v>7.5705413818359402</v>
      </c>
      <c r="O34">
        <v>0</v>
      </c>
      <c r="P34">
        <v>0</v>
      </c>
      <c r="Q34">
        <v>9</v>
      </c>
      <c r="R34" s="12">
        <v>0</v>
      </c>
      <c r="S34" s="12">
        <f t="shared" si="0"/>
        <v>0</v>
      </c>
      <c r="T34">
        <v>1.2627258300781199</v>
      </c>
      <c r="U34">
        <v>1.3082103729248</v>
      </c>
      <c r="V34">
        <v>1.0530389547348</v>
      </c>
      <c r="W34" s="13">
        <v>0.255171418190002</v>
      </c>
      <c r="X34">
        <v>0.209686875343323</v>
      </c>
      <c r="Y34">
        <v>0.209686875343323</v>
      </c>
      <c r="Z34">
        <v>0</v>
      </c>
      <c r="AA34">
        <v>0.9</v>
      </c>
      <c r="AB34">
        <v>1</v>
      </c>
      <c r="AC34">
        <v>0.94736842105263197</v>
      </c>
      <c r="AD34">
        <v>0.1</v>
      </c>
      <c r="AE34">
        <v>0.9</v>
      </c>
    </row>
    <row r="35" spans="1:31" x14ac:dyDescent="0.15">
      <c r="A35" s="4">
        <v>275</v>
      </c>
      <c r="B35">
        <v>10</v>
      </c>
      <c r="C35">
        <v>10</v>
      </c>
      <c r="D35">
        <v>10</v>
      </c>
      <c r="E35">
        <v>10</v>
      </c>
      <c r="F35">
        <v>9</v>
      </c>
      <c r="G35">
        <v>1</v>
      </c>
      <c r="H35">
        <v>1</v>
      </c>
      <c r="I35">
        <v>9</v>
      </c>
      <c r="J35">
        <v>0.5</v>
      </c>
      <c r="K35">
        <v>5.3192253112793004</v>
      </c>
      <c r="L35" s="7">
        <v>4.7831707000732404</v>
      </c>
      <c r="M35">
        <v>7.2593650817871103</v>
      </c>
      <c r="N35">
        <v>8.1118850708007795</v>
      </c>
      <c r="O35">
        <v>0</v>
      </c>
      <c r="P35">
        <v>0</v>
      </c>
      <c r="Q35">
        <v>5</v>
      </c>
      <c r="R35" s="12">
        <v>0</v>
      </c>
      <c r="S35" s="12">
        <f t="shared" si="0"/>
        <v>0</v>
      </c>
      <c r="T35">
        <v>1.21672439575195</v>
      </c>
      <c r="U35">
        <v>1.1233673095703101</v>
      </c>
      <c r="V35">
        <v>1.01289594173431</v>
      </c>
      <c r="W35" s="13">
        <v>0.11047136783599799</v>
      </c>
      <c r="X35">
        <v>0.20382845401763899</v>
      </c>
      <c r="Y35">
        <v>0.20382845401763899</v>
      </c>
      <c r="Z35">
        <v>0</v>
      </c>
      <c r="AA35">
        <v>0.5</v>
      </c>
      <c r="AB35">
        <v>1</v>
      </c>
      <c r="AC35">
        <v>0.66666666666666696</v>
      </c>
      <c r="AD35">
        <v>0.5</v>
      </c>
      <c r="AE35">
        <v>0.5</v>
      </c>
    </row>
    <row r="36" spans="1:31" x14ac:dyDescent="0.15">
      <c r="A36" s="4">
        <v>419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6.6589317321777299</v>
      </c>
      <c r="L36" s="7">
        <v>5.4290828704834002</v>
      </c>
      <c r="M36">
        <v>4.9798126220703098</v>
      </c>
      <c r="N36">
        <v>5.5876560211181596</v>
      </c>
      <c r="O36">
        <v>0</v>
      </c>
      <c r="P36">
        <v>0</v>
      </c>
      <c r="Q36">
        <v>10</v>
      </c>
      <c r="R36" s="12">
        <v>0</v>
      </c>
      <c r="S36" s="12">
        <f t="shared" si="0"/>
        <v>0</v>
      </c>
      <c r="T36">
        <v>1.7529392242431601</v>
      </c>
      <c r="U36">
        <v>1.67010498046875</v>
      </c>
      <c r="V36">
        <v>1.40238189697266</v>
      </c>
      <c r="W36" s="13">
        <v>0.26772308349609403</v>
      </c>
      <c r="X36">
        <v>0.35055732727050798</v>
      </c>
      <c r="Y36">
        <v>0.35055732727050798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1</v>
      </c>
    </row>
    <row r="37" spans="1:31" x14ac:dyDescent="0.15">
      <c r="A37" s="4">
        <v>846</v>
      </c>
      <c r="B37">
        <v>12</v>
      </c>
      <c r="C37">
        <v>8</v>
      </c>
      <c r="D37">
        <v>10</v>
      </c>
      <c r="E37">
        <v>10</v>
      </c>
      <c r="F37">
        <v>9</v>
      </c>
      <c r="G37">
        <v>1</v>
      </c>
      <c r="H37">
        <v>3</v>
      </c>
      <c r="I37">
        <v>7</v>
      </c>
      <c r="J37">
        <v>0.6</v>
      </c>
      <c r="K37">
        <v>6.8436431884765598</v>
      </c>
      <c r="L37" s="7">
        <v>5.4243011474609402</v>
      </c>
      <c r="M37">
        <v>4.8639488220214799</v>
      </c>
      <c r="N37">
        <v>3.9306411743164098</v>
      </c>
      <c r="O37">
        <v>1</v>
      </c>
      <c r="P37">
        <v>1</v>
      </c>
      <c r="Q37">
        <v>10</v>
      </c>
      <c r="R37" s="12">
        <v>0.1</v>
      </c>
      <c r="S37" s="12">
        <f t="shared" si="0"/>
        <v>0.1</v>
      </c>
      <c r="T37">
        <v>1.57697105407715</v>
      </c>
      <c r="U37">
        <v>1.5482591390609699</v>
      </c>
      <c r="V37">
        <v>1.29046094417572</v>
      </c>
      <c r="W37" s="13">
        <v>0.25779819488525402</v>
      </c>
      <c r="X37">
        <v>0.286510109901428</v>
      </c>
      <c r="Y37">
        <v>0.286510109901428</v>
      </c>
      <c r="Z37">
        <v>0.1</v>
      </c>
      <c r="AA37">
        <v>0.9</v>
      </c>
      <c r="AB37">
        <v>0.9</v>
      </c>
      <c r="AC37">
        <v>0.9</v>
      </c>
      <c r="AD37">
        <v>0.1</v>
      </c>
      <c r="AE37">
        <v>0.8</v>
      </c>
    </row>
    <row r="38" spans="1:31" x14ac:dyDescent="0.15">
      <c r="A38" s="4">
        <v>258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5.5217914581298801</v>
      </c>
      <c r="L38" s="7">
        <v>5.4143714904785201</v>
      </c>
      <c r="M38">
        <v>9.6779003143310494</v>
      </c>
      <c r="N38">
        <v>5.8114128112793004</v>
      </c>
      <c r="O38">
        <v>0</v>
      </c>
      <c r="P38">
        <v>0</v>
      </c>
      <c r="Q38">
        <v>8</v>
      </c>
      <c r="R38" s="12">
        <v>0</v>
      </c>
      <c r="S38" s="12">
        <f t="shared" si="0"/>
        <v>0</v>
      </c>
      <c r="T38">
        <v>1.28765869140625</v>
      </c>
      <c r="U38">
        <v>1.36114501953125</v>
      </c>
      <c r="V38">
        <v>1.0754998922348</v>
      </c>
      <c r="W38" s="13">
        <v>0.28564512729644798</v>
      </c>
      <c r="X38">
        <v>0.212158799171448</v>
      </c>
      <c r="Y38">
        <v>0.212158799171448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54</v>
      </c>
      <c r="B39">
        <v>9</v>
      </c>
      <c r="C39">
        <v>11</v>
      </c>
      <c r="D39">
        <v>10</v>
      </c>
      <c r="E39">
        <v>10</v>
      </c>
      <c r="F39">
        <v>8</v>
      </c>
      <c r="G39">
        <v>2</v>
      </c>
      <c r="H39">
        <v>1</v>
      </c>
      <c r="I39">
        <v>9</v>
      </c>
      <c r="J39">
        <v>0.45</v>
      </c>
      <c r="K39">
        <v>6.2606983184814498</v>
      </c>
      <c r="L39" s="7">
        <v>5.9362640380859402</v>
      </c>
      <c r="M39">
        <v>9.4991874694824201</v>
      </c>
      <c r="N39">
        <v>7.20314598083496</v>
      </c>
      <c r="O39">
        <v>0</v>
      </c>
      <c r="P39">
        <v>0</v>
      </c>
      <c r="Q39">
        <v>6</v>
      </c>
      <c r="R39" s="12">
        <v>0</v>
      </c>
      <c r="S39" s="12">
        <f t="shared" si="0"/>
        <v>0</v>
      </c>
      <c r="T39">
        <v>0.99372100830078103</v>
      </c>
      <c r="U39">
        <v>1.0361270904541</v>
      </c>
      <c r="V39">
        <v>0.86705189943313599</v>
      </c>
      <c r="W39" s="13">
        <v>0.16907519102096599</v>
      </c>
      <c r="X39">
        <v>0.12666910886764501</v>
      </c>
      <c r="Y39">
        <v>0.12666910886764501</v>
      </c>
      <c r="Z39">
        <v>0</v>
      </c>
      <c r="AA39">
        <v>0.6</v>
      </c>
      <c r="AB39">
        <v>1</v>
      </c>
      <c r="AC39">
        <v>0.75</v>
      </c>
      <c r="AD39">
        <v>0.4</v>
      </c>
      <c r="AE39">
        <v>0.6</v>
      </c>
    </row>
    <row r="40" spans="1:31" x14ac:dyDescent="0.15">
      <c r="A40" s="4">
        <v>607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5.6619815826415998</v>
      </c>
      <c r="L40" s="7">
        <v>4.8038883209228498</v>
      </c>
      <c r="M40">
        <v>4.7463493347168004</v>
      </c>
      <c r="N40">
        <v>8.5170135498046893</v>
      </c>
      <c r="O40">
        <v>1</v>
      </c>
      <c r="P40">
        <v>1</v>
      </c>
      <c r="Q40">
        <v>11</v>
      </c>
      <c r="R40" s="12">
        <v>9.0899999999999995E-2</v>
      </c>
      <c r="S40" s="12">
        <f t="shared" si="0"/>
        <v>0.1</v>
      </c>
      <c r="T40">
        <v>1.6791191101074201</v>
      </c>
      <c r="U40">
        <v>1.4201602935791</v>
      </c>
      <c r="V40">
        <v>1.3582627773284901</v>
      </c>
      <c r="W40" s="13">
        <v>6.18975162506104E-2</v>
      </c>
      <c r="X40">
        <v>0.320856332778931</v>
      </c>
      <c r="Y40">
        <v>0.320856332778931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s="1" customFormat="1" x14ac:dyDescent="0.15">
      <c r="A41" s="5">
        <v>118</v>
      </c>
      <c r="B41" s="1">
        <v>10</v>
      </c>
      <c r="C41" s="1">
        <v>10</v>
      </c>
      <c r="D41" s="1">
        <v>10</v>
      </c>
      <c r="E41" s="1">
        <v>10</v>
      </c>
      <c r="F41" s="1">
        <v>9</v>
      </c>
      <c r="G41" s="1">
        <v>1</v>
      </c>
      <c r="H41" s="1">
        <v>1</v>
      </c>
      <c r="I41" s="1">
        <v>9</v>
      </c>
      <c r="J41" s="1">
        <v>0.5</v>
      </c>
      <c r="K41" s="1">
        <v>6.3139915466308603</v>
      </c>
      <c r="L41" s="1">
        <v>5.6860446929931596</v>
      </c>
      <c r="M41" s="1">
        <v>7.8103752136230504</v>
      </c>
      <c r="N41" s="1">
        <v>8.6398506164550799</v>
      </c>
      <c r="O41" s="1">
        <v>0</v>
      </c>
      <c r="P41" s="1">
        <v>0</v>
      </c>
      <c r="Q41" s="1">
        <v>9</v>
      </c>
      <c r="R41" s="14">
        <v>0</v>
      </c>
      <c r="S41" s="14">
        <f t="shared" si="0"/>
        <v>0</v>
      </c>
      <c r="T41" s="1">
        <v>1.3009033203125</v>
      </c>
      <c r="U41" s="1">
        <v>1.2336368560791</v>
      </c>
      <c r="V41" s="1">
        <v>1.07767033576965</v>
      </c>
      <c r="W41" s="1">
        <v>0.15596652030944799</v>
      </c>
      <c r="X41" s="1">
        <v>0.22323298454284701</v>
      </c>
      <c r="Y41" s="1">
        <v>0.22323298454284701</v>
      </c>
      <c r="Z41" s="1">
        <v>0</v>
      </c>
      <c r="AA41" s="1">
        <v>0.9</v>
      </c>
      <c r="AB41" s="1">
        <v>1</v>
      </c>
      <c r="AC41" s="1">
        <v>0.94736842105263197</v>
      </c>
      <c r="AD41" s="1">
        <v>0.1</v>
      </c>
      <c r="AE41" s="1">
        <v>0.9</v>
      </c>
    </row>
    <row r="42" spans="1:31" x14ac:dyDescent="0.15">
      <c r="A42" s="4">
        <v>790</v>
      </c>
      <c r="B42">
        <v>10</v>
      </c>
      <c r="C42">
        <v>10</v>
      </c>
      <c r="D42">
        <v>10</v>
      </c>
      <c r="E42">
        <v>10</v>
      </c>
      <c r="F42">
        <v>9</v>
      </c>
      <c r="G42">
        <v>1</v>
      </c>
      <c r="H42">
        <v>1</v>
      </c>
      <c r="I42">
        <v>9</v>
      </c>
      <c r="J42">
        <v>0.5</v>
      </c>
      <c r="K42">
        <v>5.3551158905029297</v>
      </c>
      <c r="L42" s="7">
        <v>5.1650123596191397</v>
      </c>
      <c r="M42">
        <v>9.3147354125976598</v>
      </c>
      <c r="N42">
        <v>6.5118122100830096</v>
      </c>
      <c r="O42">
        <v>0</v>
      </c>
      <c r="P42">
        <v>0</v>
      </c>
      <c r="Q42">
        <v>6</v>
      </c>
      <c r="R42" s="12">
        <v>0</v>
      </c>
      <c r="S42" s="12">
        <f t="shared" si="0"/>
        <v>0</v>
      </c>
      <c r="T42">
        <v>1.0275192260742201</v>
      </c>
      <c r="U42">
        <v>1.0669136047363299</v>
      </c>
      <c r="V42">
        <v>0.85900861024856601</v>
      </c>
      <c r="W42" s="13">
        <v>0.20790499448776301</v>
      </c>
      <c r="X42">
        <v>0.16851061582565299</v>
      </c>
      <c r="Y42">
        <v>0.16851061582565299</v>
      </c>
      <c r="Z42">
        <v>0</v>
      </c>
      <c r="AA42">
        <v>0.6</v>
      </c>
      <c r="AB42">
        <v>1</v>
      </c>
      <c r="AC42">
        <v>0.75</v>
      </c>
      <c r="AD42">
        <v>0.4</v>
      </c>
      <c r="AE42">
        <v>0.6</v>
      </c>
    </row>
    <row r="43" spans="1:31" x14ac:dyDescent="0.15">
      <c r="A43" s="4">
        <v>323</v>
      </c>
      <c r="B43">
        <v>10</v>
      </c>
      <c r="C43">
        <v>10</v>
      </c>
      <c r="D43">
        <v>10</v>
      </c>
      <c r="E43">
        <v>10</v>
      </c>
      <c r="F43">
        <v>9</v>
      </c>
      <c r="G43">
        <v>1</v>
      </c>
      <c r="H43">
        <v>1</v>
      </c>
      <c r="I43">
        <v>9</v>
      </c>
      <c r="J43">
        <v>0.5</v>
      </c>
      <c r="K43">
        <v>5.48470115661621</v>
      </c>
      <c r="L43" s="7">
        <v>5.3437862396240199</v>
      </c>
      <c r="M43">
        <v>9.8535671234130895</v>
      </c>
      <c r="N43">
        <v>6.4200363159179696</v>
      </c>
      <c r="O43">
        <v>0</v>
      </c>
      <c r="P43">
        <v>0</v>
      </c>
      <c r="Q43">
        <v>6</v>
      </c>
      <c r="R43" s="12">
        <v>0</v>
      </c>
      <c r="S43" s="12">
        <f t="shared" si="0"/>
        <v>0</v>
      </c>
      <c r="T43">
        <v>1.1613807678222701</v>
      </c>
      <c r="U43">
        <v>1.2126560211181601</v>
      </c>
      <c r="V43">
        <v>0.96215647459030196</v>
      </c>
      <c r="W43" s="13">
        <v>0.25049954652786199</v>
      </c>
      <c r="X43">
        <v>0.199224293231964</v>
      </c>
      <c r="Y43">
        <v>0.199224293231964</v>
      </c>
      <c r="Z43">
        <v>0</v>
      </c>
      <c r="AA43">
        <v>0.6</v>
      </c>
      <c r="AB43">
        <v>1</v>
      </c>
      <c r="AC43">
        <v>0.75</v>
      </c>
      <c r="AD43">
        <v>0.4</v>
      </c>
      <c r="AE43">
        <v>0.6</v>
      </c>
    </row>
    <row r="44" spans="1:31" x14ac:dyDescent="0.15">
      <c r="A44" s="4">
        <v>308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5.3177032470703098</v>
      </c>
      <c r="L44" s="7">
        <v>4.8272476196289098</v>
      </c>
      <c r="M44">
        <v>7.6337261199951199</v>
      </c>
      <c r="N44">
        <v>8.0228576660156197</v>
      </c>
      <c r="O44">
        <v>0</v>
      </c>
      <c r="P44">
        <v>0</v>
      </c>
      <c r="Q44">
        <v>5</v>
      </c>
      <c r="R44" s="12">
        <v>0</v>
      </c>
      <c r="S44" s="12">
        <f t="shared" si="0"/>
        <v>0</v>
      </c>
      <c r="T44">
        <v>1.35099220275879</v>
      </c>
      <c r="U44">
        <v>1.2902698516845701</v>
      </c>
      <c r="V44">
        <v>1.10474145412445</v>
      </c>
      <c r="W44" s="13">
        <v>0.18552839756011999</v>
      </c>
      <c r="X44">
        <v>0.24625074863433799</v>
      </c>
      <c r="Y44">
        <v>0.24625074863433799</v>
      </c>
      <c r="Z44">
        <v>0</v>
      </c>
      <c r="AA44">
        <v>0.5</v>
      </c>
      <c r="AB44">
        <v>1</v>
      </c>
      <c r="AC44">
        <v>0.66666666666666696</v>
      </c>
      <c r="AD44">
        <v>0.5</v>
      </c>
      <c r="AE44">
        <v>0.5</v>
      </c>
    </row>
    <row r="45" spans="1:31" x14ac:dyDescent="0.15">
      <c r="A45" s="4">
        <v>323</v>
      </c>
      <c r="B45">
        <v>10</v>
      </c>
      <c r="C45">
        <v>10</v>
      </c>
      <c r="D45">
        <v>10</v>
      </c>
      <c r="E45">
        <v>10</v>
      </c>
      <c r="F45">
        <v>9</v>
      </c>
      <c r="G45">
        <v>1</v>
      </c>
      <c r="H45">
        <v>1</v>
      </c>
      <c r="I45">
        <v>9</v>
      </c>
      <c r="J45">
        <v>0.5</v>
      </c>
      <c r="K45">
        <v>5.48470115661621</v>
      </c>
      <c r="L45" s="7">
        <v>5.3437862396240199</v>
      </c>
      <c r="M45">
        <v>9.8535671234130895</v>
      </c>
      <c r="N45">
        <v>6.4200363159179696</v>
      </c>
      <c r="O45">
        <v>0</v>
      </c>
      <c r="P45">
        <v>0</v>
      </c>
      <c r="Q45">
        <v>6</v>
      </c>
      <c r="R45" s="12">
        <v>0</v>
      </c>
      <c r="S45" s="12">
        <f t="shared" si="0"/>
        <v>0</v>
      </c>
      <c r="T45">
        <v>1.1613807678222701</v>
      </c>
      <c r="U45">
        <v>1.2126560211181601</v>
      </c>
      <c r="V45">
        <v>0.96215647459030196</v>
      </c>
      <c r="W45" s="13">
        <v>0.25049954652786199</v>
      </c>
      <c r="X45">
        <v>0.199224293231964</v>
      </c>
      <c r="Y45">
        <v>0.199224293231964</v>
      </c>
      <c r="Z45">
        <v>0</v>
      </c>
      <c r="AA45">
        <v>0.6</v>
      </c>
      <c r="AB45">
        <v>1</v>
      </c>
      <c r="AC45">
        <v>0.75</v>
      </c>
      <c r="AD45">
        <v>0.4</v>
      </c>
      <c r="AE45">
        <v>0.6</v>
      </c>
    </row>
    <row r="46" spans="1:31" x14ac:dyDescent="0.15">
      <c r="A46" s="4">
        <v>702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5.5509605407714799</v>
      </c>
      <c r="L46" s="7">
        <v>5.0132389068603498</v>
      </c>
      <c r="M46">
        <v>7.7082958221435502</v>
      </c>
      <c r="N46">
        <v>8.3717288970947301</v>
      </c>
      <c r="O46">
        <v>0</v>
      </c>
      <c r="P46">
        <v>0</v>
      </c>
      <c r="Q46">
        <v>9</v>
      </c>
      <c r="R46" s="12">
        <v>0</v>
      </c>
      <c r="S46" s="12">
        <f t="shared" ref="S46:S61" si="1">O46/E46</f>
        <v>0</v>
      </c>
      <c r="T46">
        <v>1.3755416870117201</v>
      </c>
      <c r="U46">
        <v>1.3148250579834</v>
      </c>
      <c r="V46">
        <v>1.1254360675811801</v>
      </c>
      <c r="W46" s="13">
        <v>0.18938899040222201</v>
      </c>
      <c r="X46">
        <v>0.25010561943054199</v>
      </c>
      <c r="Y46">
        <v>0.25010561943054199</v>
      </c>
      <c r="Z46">
        <v>0</v>
      </c>
      <c r="AA46">
        <v>0.9</v>
      </c>
      <c r="AB46">
        <v>1</v>
      </c>
      <c r="AC46">
        <v>0.94736842105263197</v>
      </c>
      <c r="AD46">
        <v>0.1</v>
      </c>
      <c r="AE46">
        <v>0.9</v>
      </c>
    </row>
    <row r="47" spans="1:31" s="1" customFormat="1" x14ac:dyDescent="0.15">
      <c r="A47" s="5">
        <v>309</v>
      </c>
      <c r="B47" s="1">
        <v>11</v>
      </c>
      <c r="C47" s="1">
        <v>9</v>
      </c>
      <c r="D47" s="1">
        <v>10</v>
      </c>
      <c r="E47" s="1">
        <v>10</v>
      </c>
      <c r="F47" s="1">
        <v>10</v>
      </c>
      <c r="G47" s="1">
        <v>0</v>
      </c>
      <c r="H47" s="1">
        <v>1</v>
      </c>
      <c r="I47" s="1">
        <v>9</v>
      </c>
      <c r="J47" s="1">
        <v>0.55000000000000004</v>
      </c>
      <c r="K47" s="1">
        <v>5.5743694305419904</v>
      </c>
      <c r="L47" s="1">
        <v>5.3778152465820304</v>
      </c>
      <c r="M47" s="1">
        <v>9.6497936248779297</v>
      </c>
      <c r="N47" s="1">
        <v>6.7121925354003897</v>
      </c>
      <c r="O47" s="1">
        <v>0</v>
      </c>
      <c r="P47" s="1">
        <v>0</v>
      </c>
      <c r="Q47" s="1">
        <v>9</v>
      </c>
      <c r="R47" s="14">
        <v>0</v>
      </c>
      <c r="S47" s="14">
        <f t="shared" si="1"/>
        <v>0</v>
      </c>
      <c r="T47" s="1">
        <v>1.39521408081055</v>
      </c>
      <c r="U47" s="1">
        <v>1.4570846557617201</v>
      </c>
      <c r="V47" s="1">
        <v>1.1161485910415601</v>
      </c>
      <c r="W47" s="1">
        <v>0.34093606472015398</v>
      </c>
      <c r="X47" s="1">
        <v>0.27906548976898199</v>
      </c>
      <c r="Y47" s="1">
        <v>0.27906548976898199</v>
      </c>
      <c r="Z47" s="1">
        <v>0</v>
      </c>
      <c r="AA47" s="1">
        <v>0.9</v>
      </c>
      <c r="AB47" s="1">
        <v>1</v>
      </c>
      <c r="AC47" s="1">
        <v>0.94736842105263197</v>
      </c>
      <c r="AD47" s="1">
        <v>0.1</v>
      </c>
      <c r="AE47" s="1">
        <v>0.9</v>
      </c>
    </row>
    <row r="48" spans="1:31" x14ac:dyDescent="0.15">
      <c r="A48" s="4">
        <v>274</v>
      </c>
      <c r="B48">
        <v>9</v>
      </c>
      <c r="C48">
        <v>11</v>
      </c>
      <c r="D48">
        <v>10</v>
      </c>
      <c r="E48">
        <v>10</v>
      </c>
      <c r="F48">
        <v>8</v>
      </c>
      <c r="G48">
        <v>2</v>
      </c>
      <c r="H48">
        <v>1</v>
      </c>
      <c r="I48">
        <v>9</v>
      </c>
      <c r="J48">
        <v>0.45</v>
      </c>
      <c r="K48">
        <v>5.8121471405029297</v>
      </c>
      <c r="L48" s="7">
        <v>4.8344993591308603</v>
      </c>
      <c r="M48">
        <v>4.4628067016601598</v>
      </c>
      <c r="N48">
        <v>9.3634872436523402</v>
      </c>
      <c r="O48">
        <v>1</v>
      </c>
      <c r="P48">
        <v>1</v>
      </c>
      <c r="Q48">
        <v>9</v>
      </c>
      <c r="R48" s="12">
        <v>0.1111</v>
      </c>
      <c r="S48" s="12">
        <f t="shared" si="1"/>
        <v>0.1</v>
      </c>
      <c r="T48">
        <v>1.1546516418457</v>
      </c>
      <c r="U48">
        <v>0.96746063232421897</v>
      </c>
      <c r="V48">
        <v>1.0175075531005899</v>
      </c>
      <c r="W48" s="13">
        <v>5.0046920776367201E-2</v>
      </c>
      <c r="X48">
        <v>0.13714408874511699</v>
      </c>
      <c r="Y48">
        <v>0.13714408874511699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x14ac:dyDescent="0.15">
      <c r="A49" s="4">
        <v>207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5.5835914611816397</v>
      </c>
      <c r="L49" s="7">
        <v>5.3536224365234402</v>
      </c>
      <c r="M49">
        <v>9.2011451721191406</v>
      </c>
      <c r="N49">
        <v>6.5746974945068404</v>
      </c>
      <c r="O49">
        <v>0</v>
      </c>
      <c r="P49">
        <v>0</v>
      </c>
      <c r="Q49">
        <v>6</v>
      </c>
      <c r="R49" s="12">
        <v>0</v>
      </c>
      <c r="S49" s="12">
        <f t="shared" si="1"/>
        <v>0</v>
      </c>
      <c r="T49">
        <v>1.1994609832763701</v>
      </c>
      <c r="U49">
        <v>1.25275802612305</v>
      </c>
      <c r="V49">
        <v>0.99065935611724898</v>
      </c>
      <c r="W49" s="13">
        <v>0.26209867000579801</v>
      </c>
      <c r="X49">
        <v>0.20880162715911901</v>
      </c>
      <c r="Y49">
        <v>0.20880162715911901</v>
      </c>
      <c r="Z49">
        <v>0</v>
      </c>
      <c r="AA49">
        <v>0.6</v>
      </c>
      <c r="AB49">
        <v>1</v>
      </c>
      <c r="AC49">
        <v>0.75</v>
      </c>
      <c r="AD49">
        <v>0.4</v>
      </c>
      <c r="AE49">
        <v>0.6</v>
      </c>
    </row>
    <row r="50" spans="1:31" x14ac:dyDescent="0.15">
      <c r="A50" s="4">
        <v>584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5.1984310150146502</v>
      </c>
      <c r="L50" s="7">
        <v>5.0410709381103498</v>
      </c>
      <c r="M50">
        <v>9.4680709838867205</v>
      </c>
      <c r="N50">
        <v>6.4925422668456996</v>
      </c>
      <c r="O50">
        <v>0</v>
      </c>
      <c r="P50">
        <v>0</v>
      </c>
      <c r="Q50">
        <v>5</v>
      </c>
      <c r="R50" s="12">
        <v>0</v>
      </c>
      <c r="S50" s="12">
        <f t="shared" si="1"/>
        <v>0</v>
      </c>
      <c r="T50">
        <v>1.25978851318359</v>
      </c>
      <c r="U50">
        <v>1.3258132934570299</v>
      </c>
      <c r="V50">
        <v>1.0266653299331701</v>
      </c>
      <c r="W50" s="13">
        <v>0.29914796352386502</v>
      </c>
      <c r="X50">
        <v>0.233123183250427</v>
      </c>
      <c r="Y50">
        <v>0.233123183250427</v>
      </c>
      <c r="Z50">
        <v>0</v>
      </c>
      <c r="AA50">
        <v>0.5</v>
      </c>
      <c r="AB50">
        <v>1</v>
      </c>
      <c r="AC50">
        <v>0.66666666666666696</v>
      </c>
      <c r="AD50">
        <v>0.5</v>
      </c>
      <c r="AE50">
        <v>0.5</v>
      </c>
    </row>
    <row r="51" spans="1:31" x14ac:dyDescent="0.15">
      <c r="A51" s="4">
        <v>621</v>
      </c>
      <c r="B51">
        <v>12</v>
      </c>
      <c r="C51">
        <v>8</v>
      </c>
      <c r="D51">
        <v>10</v>
      </c>
      <c r="E51">
        <v>10</v>
      </c>
      <c r="F51">
        <v>10</v>
      </c>
      <c r="G51">
        <v>0</v>
      </c>
      <c r="H51">
        <v>2</v>
      </c>
      <c r="I51">
        <v>8</v>
      </c>
      <c r="J51">
        <v>0.6</v>
      </c>
      <c r="K51">
        <v>6.8188171386718697</v>
      </c>
      <c r="L51" s="7">
        <v>5.0278301239013699</v>
      </c>
      <c r="M51">
        <v>3.6847496032714799</v>
      </c>
      <c r="N51">
        <v>7.2760715484619096</v>
      </c>
      <c r="O51">
        <v>2</v>
      </c>
      <c r="P51">
        <v>2</v>
      </c>
      <c r="Q51">
        <v>12</v>
      </c>
      <c r="R51" s="12">
        <v>0.16669999999999999</v>
      </c>
      <c r="S51" s="12">
        <f t="shared" si="1"/>
        <v>0.2</v>
      </c>
      <c r="T51">
        <v>1.9343681335449201</v>
      </c>
      <c r="U51">
        <v>1.7086610794067401</v>
      </c>
      <c r="V51">
        <v>1.57688641548157</v>
      </c>
      <c r="W51" s="13">
        <v>0.13177466392517101</v>
      </c>
      <c r="X51">
        <v>0.35748171806335399</v>
      </c>
      <c r="Y51">
        <v>0.35748171806335399</v>
      </c>
      <c r="Z51">
        <v>0.2</v>
      </c>
      <c r="AA51">
        <v>1</v>
      </c>
      <c r="AB51">
        <v>0.83333333333333304</v>
      </c>
      <c r="AC51">
        <v>0.90909090909090895</v>
      </c>
      <c r="AD51">
        <v>0</v>
      </c>
      <c r="AE51">
        <v>0.8</v>
      </c>
    </row>
    <row r="52" spans="1:31" x14ac:dyDescent="0.15">
      <c r="A52" s="4">
        <v>105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5.9191265106201199</v>
      </c>
      <c r="L52" s="7">
        <v>5.3729972839355504</v>
      </c>
      <c r="M52">
        <v>6.1568965911865199</v>
      </c>
      <c r="N52">
        <v>2.9402942657470699</v>
      </c>
      <c r="O52">
        <v>0</v>
      </c>
      <c r="P52">
        <v>0</v>
      </c>
      <c r="Q52">
        <v>10</v>
      </c>
      <c r="R52" s="12">
        <v>0</v>
      </c>
      <c r="S52" s="12">
        <f t="shared" si="1"/>
        <v>0</v>
      </c>
      <c r="T52">
        <v>1.31333351135254</v>
      </c>
      <c r="U52">
        <v>1.3750858306884799</v>
      </c>
      <c r="V52">
        <v>1.0806859731674201</v>
      </c>
      <c r="W52" s="13">
        <v>0.29439985752105702</v>
      </c>
      <c r="X52">
        <v>0.23264753818511999</v>
      </c>
      <c r="Y52">
        <v>0.23264753818511999</v>
      </c>
      <c r="Z52">
        <v>0</v>
      </c>
      <c r="AA52">
        <v>1</v>
      </c>
      <c r="AB52">
        <v>1</v>
      </c>
      <c r="AC52">
        <v>1</v>
      </c>
      <c r="AD52">
        <v>0</v>
      </c>
      <c r="AE52">
        <v>1</v>
      </c>
    </row>
    <row r="53" spans="1:31" s="1" customFormat="1" x14ac:dyDescent="0.15">
      <c r="A53" s="5">
        <v>392</v>
      </c>
      <c r="B53" s="1">
        <v>11</v>
      </c>
      <c r="C53" s="1">
        <v>9</v>
      </c>
      <c r="D53" s="1">
        <v>10</v>
      </c>
      <c r="E53" s="1">
        <v>10</v>
      </c>
      <c r="F53" s="1">
        <v>9</v>
      </c>
      <c r="G53" s="1">
        <v>1</v>
      </c>
      <c r="H53" s="1">
        <v>2</v>
      </c>
      <c r="I53" s="1">
        <v>8</v>
      </c>
      <c r="J53" s="1">
        <v>0.55000000000000004</v>
      </c>
      <c r="K53" s="1">
        <v>5.8897361755371103</v>
      </c>
      <c r="L53" s="1">
        <v>5.5678577423095703</v>
      </c>
      <c r="M53" s="1">
        <v>7.26763916015625</v>
      </c>
      <c r="N53" s="1">
        <v>3.7341194152832</v>
      </c>
      <c r="O53" s="1">
        <v>0</v>
      </c>
      <c r="P53" s="1">
        <v>0</v>
      </c>
      <c r="Q53" s="1">
        <v>7</v>
      </c>
      <c r="R53" s="14">
        <v>0</v>
      </c>
      <c r="S53" s="14">
        <f t="shared" si="1"/>
        <v>0</v>
      </c>
      <c r="T53" s="1">
        <v>1.2469387054443399</v>
      </c>
      <c r="U53" s="1">
        <v>1.2971076965332</v>
      </c>
      <c r="V53" s="1">
        <v>1.0210936069488501</v>
      </c>
      <c r="W53" s="1">
        <v>0.27601408958435097</v>
      </c>
      <c r="X53" s="1">
        <v>0.22584509849548301</v>
      </c>
      <c r="Y53" s="1">
        <v>0.22584509849548301</v>
      </c>
      <c r="Z53" s="1">
        <v>0</v>
      </c>
      <c r="AA53" s="1">
        <v>0.7</v>
      </c>
      <c r="AB53" s="1">
        <v>1</v>
      </c>
      <c r="AC53" s="1">
        <v>0.82352941176470595</v>
      </c>
      <c r="AD53" s="1">
        <v>0.3</v>
      </c>
      <c r="AE53" s="1">
        <v>0.7</v>
      </c>
    </row>
    <row r="54" spans="1:31" x14ac:dyDescent="0.15">
      <c r="A54" s="4">
        <v>653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5.9411201477050799</v>
      </c>
      <c r="L54" s="7">
        <v>5.5073223114013699</v>
      </c>
      <c r="M54">
        <v>8.6984424591064506</v>
      </c>
      <c r="N54">
        <v>7.8836479187011701</v>
      </c>
      <c r="O54">
        <v>0</v>
      </c>
      <c r="P54">
        <v>0</v>
      </c>
      <c r="Q54">
        <v>9</v>
      </c>
      <c r="R54" s="12">
        <v>0</v>
      </c>
      <c r="S54" s="12">
        <f t="shared" si="1"/>
        <v>0</v>
      </c>
      <c r="T54">
        <v>1.36894035339355</v>
      </c>
      <c r="U54">
        <v>1.3908004760742201</v>
      </c>
      <c r="V54">
        <v>1.11475241184235</v>
      </c>
      <c r="W54" s="13">
        <v>0.276048064231873</v>
      </c>
      <c r="X54">
        <v>0.254187941551208</v>
      </c>
      <c r="Y54">
        <v>0.254187941551208</v>
      </c>
      <c r="Z54">
        <v>0</v>
      </c>
      <c r="AA54">
        <v>0.9</v>
      </c>
      <c r="AB54">
        <v>1</v>
      </c>
      <c r="AC54">
        <v>0.94736842105263197</v>
      </c>
      <c r="AD54">
        <v>0.1</v>
      </c>
      <c r="AE54">
        <v>0.9</v>
      </c>
    </row>
    <row r="55" spans="1:31" ht="12" customHeight="1" x14ac:dyDescent="0.15">
      <c r="A55" s="4">
        <v>938</v>
      </c>
      <c r="B55">
        <v>10</v>
      </c>
      <c r="C55">
        <v>10</v>
      </c>
      <c r="D55">
        <v>10</v>
      </c>
      <c r="E55">
        <v>10</v>
      </c>
      <c r="F55">
        <v>9</v>
      </c>
      <c r="G55">
        <v>1</v>
      </c>
      <c r="H55">
        <v>1</v>
      </c>
      <c r="I55">
        <v>9</v>
      </c>
      <c r="J55">
        <v>0.5</v>
      </c>
      <c r="K55">
        <v>5.5520915985107404</v>
      </c>
      <c r="L55" s="7">
        <v>5.2044315338134801</v>
      </c>
      <c r="M55">
        <v>8.7249813079834002</v>
      </c>
      <c r="N55">
        <v>7.3883361816406197</v>
      </c>
      <c r="O55">
        <v>0</v>
      </c>
      <c r="P55">
        <v>0</v>
      </c>
      <c r="Q55">
        <v>6</v>
      </c>
      <c r="R55" s="12">
        <v>0</v>
      </c>
      <c r="S55" s="12">
        <f t="shared" si="1"/>
        <v>0</v>
      </c>
      <c r="T55">
        <v>1.09561538696289</v>
      </c>
      <c r="U55">
        <v>1.11093330383301</v>
      </c>
      <c r="V55">
        <v>0.91721725463867199</v>
      </c>
      <c r="W55" s="13">
        <v>0.19371604919433599</v>
      </c>
      <c r="X55">
        <v>0.178398132324219</v>
      </c>
      <c r="Y55">
        <v>0.178398132324219</v>
      </c>
      <c r="Z55">
        <v>0</v>
      </c>
      <c r="AA55">
        <v>0.6</v>
      </c>
      <c r="AB55">
        <v>1</v>
      </c>
      <c r="AC55">
        <v>0.75</v>
      </c>
      <c r="AD55">
        <v>0.4</v>
      </c>
      <c r="AE55">
        <v>0.6</v>
      </c>
    </row>
    <row r="56" spans="1:31" x14ac:dyDescent="0.15">
      <c r="A56" s="4">
        <v>616</v>
      </c>
      <c r="B56">
        <v>10</v>
      </c>
      <c r="C56">
        <v>10</v>
      </c>
      <c r="D56">
        <v>10</v>
      </c>
      <c r="E56">
        <v>10</v>
      </c>
      <c r="F56">
        <v>9</v>
      </c>
      <c r="G56">
        <v>1</v>
      </c>
      <c r="H56">
        <v>1</v>
      </c>
      <c r="I56">
        <v>9</v>
      </c>
      <c r="J56">
        <v>0.5</v>
      </c>
      <c r="K56">
        <v>5.5353126525878897</v>
      </c>
      <c r="L56" s="7">
        <v>5.1901493072509801</v>
      </c>
      <c r="M56">
        <v>8.9294223785400408</v>
      </c>
      <c r="N56">
        <v>7.6063919067382804</v>
      </c>
      <c r="O56">
        <v>0</v>
      </c>
      <c r="P56">
        <v>0</v>
      </c>
      <c r="Q56">
        <v>2</v>
      </c>
      <c r="R56" s="12">
        <v>0</v>
      </c>
      <c r="S56" s="12">
        <f t="shared" si="1"/>
        <v>0</v>
      </c>
      <c r="T56">
        <v>1.08841705322266</v>
      </c>
      <c r="U56">
        <v>1.1105251312255899</v>
      </c>
      <c r="V56">
        <v>0.920379638671875</v>
      </c>
      <c r="W56" s="13">
        <v>0.19014549255371099</v>
      </c>
      <c r="X56">
        <v>0.168037414550781</v>
      </c>
      <c r="Y56">
        <v>0.168037414550781</v>
      </c>
      <c r="Z56">
        <v>0</v>
      </c>
      <c r="AA56">
        <v>0.2</v>
      </c>
      <c r="AB56">
        <v>1</v>
      </c>
      <c r="AC56">
        <v>0.33333333333333298</v>
      </c>
      <c r="AD56">
        <v>0.8</v>
      </c>
      <c r="AE56">
        <v>0.2</v>
      </c>
    </row>
    <row r="57" spans="1:31" x14ac:dyDescent="0.15">
      <c r="A57" s="4">
        <v>994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5.8407783508300799</v>
      </c>
      <c r="L57" s="7">
        <v>5.0607795715331996</v>
      </c>
      <c r="M57">
        <v>6.2361831665039098</v>
      </c>
      <c r="N57">
        <v>9.1059703826904297</v>
      </c>
      <c r="O57">
        <v>0</v>
      </c>
      <c r="P57">
        <v>0</v>
      </c>
      <c r="Q57">
        <v>8</v>
      </c>
      <c r="R57" s="12">
        <v>0</v>
      </c>
      <c r="S57" s="12">
        <f t="shared" si="1"/>
        <v>0</v>
      </c>
      <c r="T57">
        <v>1.35232925415039</v>
      </c>
      <c r="U57">
        <v>1.2186088562011701</v>
      </c>
      <c r="V57">
        <v>1.1154925823211701</v>
      </c>
      <c r="W57" s="13">
        <v>0.10311627388000499</v>
      </c>
      <c r="X57">
        <v>0.23683667182922399</v>
      </c>
      <c r="Y57">
        <v>0.23683667182922399</v>
      </c>
      <c r="Z57">
        <v>0</v>
      </c>
      <c r="AA57">
        <v>0.8</v>
      </c>
      <c r="AB57">
        <v>1</v>
      </c>
      <c r="AC57">
        <v>0.88888888888888895</v>
      </c>
      <c r="AD57">
        <v>0.2</v>
      </c>
      <c r="AE57">
        <v>0.8</v>
      </c>
    </row>
    <row r="58" spans="1:31" x14ac:dyDescent="0.15">
      <c r="A58" s="4">
        <v>975</v>
      </c>
      <c r="B58">
        <v>11</v>
      </c>
      <c r="C58">
        <v>9</v>
      </c>
      <c r="D58">
        <v>10</v>
      </c>
      <c r="E58">
        <v>10</v>
      </c>
      <c r="F58">
        <v>10</v>
      </c>
      <c r="G58">
        <v>0</v>
      </c>
      <c r="H58">
        <v>1</v>
      </c>
      <c r="I58">
        <v>9</v>
      </c>
      <c r="J58">
        <v>0.55000000000000004</v>
      </c>
      <c r="K58">
        <v>5.9835968017578098</v>
      </c>
      <c r="L58" s="7">
        <v>5.1374645233154297</v>
      </c>
      <c r="M58">
        <v>5.5081539154052699</v>
      </c>
      <c r="N58">
        <v>8.8732242584228498</v>
      </c>
      <c r="O58">
        <v>1</v>
      </c>
      <c r="P58">
        <v>1</v>
      </c>
      <c r="Q58">
        <v>11</v>
      </c>
      <c r="R58" s="12">
        <v>9.0899999999999995E-2</v>
      </c>
      <c r="S58" s="12">
        <f t="shared" si="1"/>
        <v>0.1</v>
      </c>
      <c r="T58">
        <v>1.5258693695068399</v>
      </c>
      <c r="U58">
        <v>1.3324146270752</v>
      </c>
      <c r="V58">
        <v>1.2329286336898799</v>
      </c>
      <c r="W58" s="13">
        <v>9.94859933853149E-2</v>
      </c>
      <c r="X58">
        <v>0.29294073581695601</v>
      </c>
      <c r="Y58">
        <v>0.29294073581695601</v>
      </c>
      <c r="Z58">
        <v>0.1</v>
      </c>
      <c r="AA58">
        <v>1</v>
      </c>
      <c r="AB58">
        <v>0.90909090909090895</v>
      </c>
      <c r="AC58">
        <v>0.952380952380952</v>
      </c>
      <c r="AD58">
        <v>0</v>
      </c>
      <c r="AE58">
        <v>0.9</v>
      </c>
    </row>
    <row r="59" spans="1:31" x14ac:dyDescent="0.15">
      <c r="A59" s="4">
        <v>775</v>
      </c>
      <c r="B59">
        <v>11</v>
      </c>
      <c r="C59">
        <v>9</v>
      </c>
      <c r="D59">
        <v>10</v>
      </c>
      <c r="E59">
        <v>10</v>
      </c>
      <c r="F59">
        <v>9</v>
      </c>
      <c r="G59">
        <v>1</v>
      </c>
      <c r="H59">
        <v>2</v>
      </c>
      <c r="I59">
        <v>8</v>
      </c>
      <c r="J59">
        <v>0.55000000000000004</v>
      </c>
      <c r="K59">
        <v>6.2577228546142596</v>
      </c>
      <c r="L59" s="7">
        <v>5.6172313690185502</v>
      </c>
      <c r="M59">
        <v>6.2159576416015598</v>
      </c>
      <c r="N59">
        <v>3.9508628845214799</v>
      </c>
      <c r="O59">
        <v>0</v>
      </c>
      <c r="P59">
        <v>0</v>
      </c>
      <c r="Q59">
        <v>9</v>
      </c>
      <c r="R59" s="12">
        <v>0</v>
      </c>
      <c r="S59" s="12">
        <f t="shared" si="1"/>
        <v>0</v>
      </c>
      <c r="T59">
        <v>1.35386085510254</v>
      </c>
      <c r="U59">
        <v>1.36262035369873</v>
      </c>
      <c r="V59">
        <v>1.11497330665588</v>
      </c>
      <c r="W59" s="13">
        <v>0.24764704704284701</v>
      </c>
      <c r="X59">
        <v>0.238887548446655</v>
      </c>
      <c r="Y59">
        <v>0.238887548446655</v>
      </c>
      <c r="Z59">
        <v>0</v>
      </c>
      <c r="AA59">
        <v>0.9</v>
      </c>
      <c r="AB59">
        <v>1</v>
      </c>
      <c r="AC59">
        <v>0.94736842105263197</v>
      </c>
      <c r="AD59">
        <v>0.1</v>
      </c>
      <c r="AE59">
        <v>0.9</v>
      </c>
    </row>
    <row r="60" spans="1:31" x14ac:dyDescent="0.15">
      <c r="A60" s="4">
        <v>531</v>
      </c>
      <c r="B60">
        <v>11</v>
      </c>
      <c r="C60">
        <v>9</v>
      </c>
      <c r="D60">
        <v>10</v>
      </c>
      <c r="E60">
        <v>10</v>
      </c>
      <c r="F60">
        <v>10</v>
      </c>
      <c r="G60">
        <v>0</v>
      </c>
      <c r="H60">
        <v>1</v>
      </c>
      <c r="I60">
        <v>9</v>
      </c>
      <c r="J60">
        <v>0.55000000000000004</v>
      </c>
      <c r="K60">
        <v>6.2345657348632804</v>
      </c>
      <c r="L60" s="7">
        <v>5.6386547088623002</v>
      </c>
      <c r="M60">
        <v>7.9614295959472701</v>
      </c>
      <c r="N60">
        <v>8.5399875640869105</v>
      </c>
      <c r="O60">
        <v>0</v>
      </c>
      <c r="P60">
        <v>0</v>
      </c>
      <c r="Q60">
        <v>10</v>
      </c>
      <c r="R60" s="12">
        <v>0</v>
      </c>
      <c r="S60" s="12">
        <f t="shared" si="1"/>
        <v>0</v>
      </c>
      <c r="T60">
        <v>1.4909801483154299</v>
      </c>
      <c r="U60">
        <v>1.4201698303222701</v>
      </c>
      <c r="V60">
        <v>1.1922562122345</v>
      </c>
      <c r="W60" s="13">
        <v>0.227913618087769</v>
      </c>
      <c r="X60">
        <v>0.29872393608093301</v>
      </c>
      <c r="Y60">
        <v>0.29872393608093301</v>
      </c>
      <c r="Z60">
        <v>0</v>
      </c>
      <c r="AA60">
        <v>1</v>
      </c>
      <c r="AB60">
        <v>1</v>
      </c>
      <c r="AC60">
        <v>1</v>
      </c>
      <c r="AD60">
        <v>0</v>
      </c>
      <c r="AE60">
        <v>1</v>
      </c>
    </row>
    <row r="61" spans="1:31" x14ac:dyDescent="0.15">
      <c r="A61" s="4">
        <v>994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5.8407783508300799</v>
      </c>
      <c r="L61" s="7">
        <v>5.0607795715331996</v>
      </c>
      <c r="M61">
        <v>6.2361831665039098</v>
      </c>
      <c r="N61">
        <v>9.1059703826904297</v>
      </c>
      <c r="O61">
        <v>0</v>
      </c>
      <c r="P61">
        <v>0</v>
      </c>
      <c r="Q61">
        <v>8</v>
      </c>
      <c r="R61" s="12">
        <v>0</v>
      </c>
      <c r="S61" s="12">
        <f t="shared" si="1"/>
        <v>0</v>
      </c>
      <c r="T61">
        <v>1.35232925415039</v>
      </c>
      <c r="U61">
        <v>1.2186088562011701</v>
      </c>
      <c r="V61">
        <v>1.1154925823211701</v>
      </c>
      <c r="W61" s="13">
        <v>0.10311627388000499</v>
      </c>
      <c r="X61">
        <v>0.23683667182922399</v>
      </c>
      <c r="Y61">
        <v>0.23683667182922399</v>
      </c>
      <c r="Z61">
        <v>0</v>
      </c>
      <c r="AA61">
        <v>0.8</v>
      </c>
      <c r="AB61">
        <v>1</v>
      </c>
      <c r="AC61">
        <v>0.88888888888888895</v>
      </c>
      <c r="AD61">
        <v>0.2</v>
      </c>
      <c r="AE61">
        <v>0.8</v>
      </c>
    </row>
    <row r="62" spans="1:31" x14ac:dyDescent="0.15">
      <c r="L62" s="8">
        <f>AVERAGE(L2:L61)</f>
        <v>4.3239040056864413</v>
      </c>
      <c r="W62" s="15">
        <f t="shared" ref="W62:AE62" si="2">AVERAGE(W2:W61)</f>
        <v>0.11896405220031739</v>
      </c>
      <c r="Z62" s="9">
        <f t="shared" si="2"/>
        <v>0.08</v>
      </c>
      <c r="AA62" s="9">
        <f t="shared" si="2"/>
        <v>0.74</v>
      </c>
      <c r="AB62" s="9">
        <f t="shared" si="2"/>
        <v>0.91340707315283565</v>
      </c>
      <c r="AC62" s="9">
        <f t="shared" si="2"/>
        <v>0.80986268808066542</v>
      </c>
      <c r="AD62" s="9">
        <f t="shared" si="2"/>
        <v>0.25999999999999995</v>
      </c>
      <c r="AE62" s="9">
        <f t="shared" si="2"/>
        <v>0.65999999999999992</v>
      </c>
    </row>
    <row r="63" spans="1:31" x14ac:dyDescent="0.15">
      <c r="L63" s="8">
        <f>MAX(L2:L61)</f>
        <v>5.9362640380859402</v>
      </c>
      <c r="W63" s="15">
        <f t="shared" ref="W63:AE63" si="3">MAX(W2:W61)</f>
        <v>0.34093606472015398</v>
      </c>
      <c r="Z63" s="9">
        <f t="shared" si="3"/>
        <v>0.4</v>
      </c>
      <c r="AA63" s="9">
        <f t="shared" si="3"/>
        <v>1</v>
      </c>
      <c r="AB63" s="9">
        <f t="shared" si="3"/>
        <v>1</v>
      </c>
      <c r="AC63" s="9">
        <f t="shared" si="3"/>
        <v>1</v>
      </c>
      <c r="AD63" s="9">
        <f t="shared" si="3"/>
        <v>1</v>
      </c>
      <c r="AE63" s="9">
        <f t="shared" si="3"/>
        <v>1</v>
      </c>
    </row>
    <row r="64" spans="1:31" x14ac:dyDescent="0.15">
      <c r="L64" s="8">
        <f>MIN(L2:L61)</f>
        <v>2.35183525085449</v>
      </c>
      <c r="W64" s="15">
        <f t="shared" ref="W64:AE64" si="4">MIN(W2:W61)</f>
        <v>1.6613006591796901E-3</v>
      </c>
      <c r="Z64" s="9">
        <f t="shared" si="4"/>
        <v>0</v>
      </c>
      <c r="AA64" s="9">
        <f t="shared" si="4"/>
        <v>0</v>
      </c>
      <c r="AB64" s="9">
        <f t="shared" si="4"/>
        <v>0.71428571428571397</v>
      </c>
      <c r="AC64" s="9">
        <f t="shared" si="4"/>
        <v>0.33333333333333298</v>
      </c>
      <c r="AD64" s="9">
        <f t="shared" si="4"/>
        <v>0</v>
      </c>
      <c r="AE64" s="9">
        <f t="shared" si="4"/>
        <v>0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N70" s="9" t="s">
        <v>123</v>
      </c>
      <c r="O70" s="9" t="s">
        <v>127</v>
      </c>
      <c r="P70" s="9" t="s">
        <v>66</v>
      </c>
      <c r="Q70" s="9"/>
      <c r="R70" s="9"/>
      <c r="S70" s="9"/>
      <c r="W70" s="13"/>
    </row>
    <row r="71" spans="11:23" x14ac:dyDescent="0.15">
      <c r="K71" s="9"/>
      <c r="L71" s="9"/>
      <c r="M71" s="9"/>
      <c r="P71" s="9">
        <v>0.2</v>
      </c>
      <c r="Q71" s="9">
        <v>-400</v>
      </c>
      <c r="R71" s="9">
        <v>1600</v>
      </c>
      <c r="S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1</v>
      </c>
      <c r="P72" s="9">
        <v>0.4</v>
      </c>
      <c r="Q72" s="9">
        <v>-800</v>
      </c>
      <c r="R72" s="9">
        <v>1200</v>
      </c>
      <c r="S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2</v>
      </c>
      <c r="P73" s="9">
        <v>0.45</v>
      </c>
      <c r="Q73" s="9">
        <v>-900</v>
      </c>
      <c r="R73" s="9">
        <v>1100</v>
      </c>
      <c r="S73" s="9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0</v>
      </c>
      <c r="M74" s="9">
        <v>3</v>
      </c>
      <c r="P74" s="9">
        <v>0.49</v>
      </c>
      <c r="Q74" s="9">
        <v>-980</v>
      </c>
      <c r="R74" s="9">
        <v>1020</v>
      </c>
      <c r="S74" s="9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4</v>
      </c>
      <c r="W75" s="13"/>
    </row>
    <row r="76" spans="11:23" x14ac:dyDescent="0.15">
      <c r="K76" s="9" t="s">
        <v>38</v>
      </c>
      <c r="L76" s="9">
        <f>COUNTIF(L2:L61,"&lt;2.157")-COUNTIF(L2:L61,"&lt;1.996")</f>
        <v>0</v>
      </c>
      <c r="M76" s="9">
        <v>7</v>
      </c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>
        <v>11</v>
      </c>
      <c r="W77" s="13"/>
    </row>
    <row r="78" spans="11:23" x14ac:dyDescent="0.15">
      <c r="K78" s="9" t="s">
        <v>40</v>
      </c>
      <c r="L78" s="9">
        <f>COUNTIF(L2:L61,"&lt;2.479")-COUNTIF(L2:L61,"&lt;2.318")</f>
        <v>1</v>
      </c>
      <c r="M78" s="9">
        <v>14</v>
      </c>
      <c r="W78" s="13"/>
    </row>
    <row r="79" spans="11:23" x14ac:dyDescent="0.15">
      <c r="K79" s="9" t="s">
        <v>41</v>
      </c>
      <c r="L79" s="9">
        <f>COUNTIF(L2:L61,"&lt;2.64")-COUNTIF(L2:L61,"&lt;2.479")</f>
        <v>7</v>
      </c>
      <c r="M79" s="9">
        <v>16</v>
      </c>
    </row>
    <row r="80" spans="11:23" x14ac:dyDescent="0.15">
      <c r="K80" s="9" t="s">
        <v>42</v>
      </c>
      <c r="L80" s="9">
        <f>COUNTIF(L2:L61,"&lt;2.801")-COUNTIF(L2:L61,"&lt;2.64")</f>
        <v>2</v>
      </c>
      <c r="M80" s="9">
        <v>14</v>
      </c>
      <c r="W80" s="13"/>
    </row>
    <row r="81" spans="11:23" x14ac:dyDescent="0.15">
      <c r="K81" s="9" t="s">
        <v>43</v>
      </c>
      <c r="L81" s="9">
        <f>COUNTIF(L2:L61,"&lt;2.962")-COUNTIF(L2:L61,"&lt;2.801")</f>
        <v>7</v>
      </c>
      <c r="M81" s="9">
        <v>11</v>
      </c>
      <c r="W81" s="13"/>
    </row>
    <row r="82" spans="11:23" x14ac:dyDescent="0.15">
      <c r="K82" s="9" t="s">
        <v>44</v>
      </c>
      <c r="L82" s="9">
        <f>COUNTIF(L2:L61,"&lt;3.123")-COUNTIF(L2:L61,"&lt;2.962")</f>
        <v>3</v>
      </c>
      <c r="M82" s="9">
        <v>7</v>
      </c>
      <c r="W82" s="13"/>
    </row>
    <row r="83" spans="11:23" s="2" customFormat="1" x14ac:dyDescent="0.15">
      <c r="K83" s="16" t="s">
        <v>45</v>
      </c>
      <c r="L83" s="16">
        <f>COUNTIF(L2:L61,"&lt;3.284")-COUNTIF(L2:L61,"&lt;3.123")</f>
        <v>1</v>
      </c>
      <c r="M83" s="16">
        <v>4</v>
      </c>
    </row>
    <row r="84" spans="11:23" x14ac:dyDescent="0.15">
      <c r="K84" s="9" t="s">
        <v>46</v>
      </c>
      <c r="L84" s="9">
        <f>COUNTIF(L2:L61,"&lt;3.445")-COUNTIF(L2:L61,"&lt;3.284")</f>
        <v>0</v>
      </c>
      <c r="M84" s="9">
        <v>3</v>
      </c>
      <c r="W84" s="13"/>
    </row>
    <row r="85" spans="11:23" x14ac:dyDescent="0.15">
      <c r="K85" s="9" t="s">
        <v>47</v>
      </c>
      <c r="L85" s="9">
        <f>COUNTIF(L2:L61,"&lt;3.606")-COUNTIF(L2:L61,"&lt;3.445")</f>
        <v>0</v>
      </c>
      <c r="M85" s="9">
        <v>2</v>
      </c>
      <c r="W85" s="13"/>
    </row>
    <row r="86" spans="11:23" x14ac:dyDescent="0.15">
      <c r="K86" s="9" t="s">
        <v>48</v>
      </c>
      <c r="L86" s="9">
        <f>COUNTIF(L2:L61,"&lt;3.767")-COUNTIF(L2:L61,"&lt;3.606")</f>
        <v>0</v>
      </c>
      <c r="M86" s="9">
        <v>1</v>
      </c>
      <c r="W86" s="13"/>
    </row>
    <row r="87" spans="11:23" x14ac:dyDescent="0.15">
      <c r="K87" s="9" t="s">
        <v>49</v>
      </c>
      <c r="L87" s="9">
        <f>COUNTIF(L2:L61,"&lt;3.928")-COUNTIF(L2:L61,"&lt;3.767")</f>
        <v>0</v>
      </c>
      <c r="M87" s="9">
        <v>2</v>
      </c>
    </row>
    <row r="88" spans="11:23" x14ac:dyDescent="0.15">
      <c r="K88" s="9" t="s">
        <v>50</v>
      </c>
      <c r="L88" s="9">
        <f>COUNTIF(L2:L61,"&lt;4.089")-COUNTIF(L2:L61,"&lt;3.928")</f>
        <v>0</v>
      </c>
      <c r="M88" s="9">
        <v>3</v>
      </c>
    </row>
    <row r="89" spans="11:23" x14ac:dyDescent="0.15">
      <c r="K89" s="9" t="s">
        <v>51</v>
      </c>
      <c r="L89" s="9">
        <f>COUNTIF(L2:L61,"&lt;4.25")-COUNTIF(L2:L61,"&lt;4.089")</f>
        <v>0</v>
      </c>
      <c r="M89" s="9">
        <v>4</v>
      </c>
    </row>
    <row r="90" spans="11:23" x14ac:dyDescent="0.15">
      <c r="K90" s="9" t="s">
        <v>52</v>
      </c>
      <c r="L90" s="9">
        <f>COUNTIF(L2:L61,"&lt;4.411")-COUNTIF(L2:L61,"&lt;4.25")</f>
        <v>0</v>
      </c>
      <c r="M90" s="9">
        <v>7</v>
      </c>
    </row>
    <row r="91" spans="11:23" x14ac:dyDescent="0.15">
      <c r="K91" s="9" t="s">
        <v>53</v>
      </c>
      <c r="L91" s="9">
        <f>COUNTIF(L2:L61,"&lt;4.572")-COUNTIF(L2:L61,"&lt;4.411")</f>
        <v>2</v>
      </c>
      <c r="M91" s="9">
        <v>11</v>
      </c>
    </row>
    <row r="92" spans="11:23" x14ac:dyDescent="0.15">
      <c r="K92" s="9" t="s">
        <v>54</v>
      </c>
      <c r="L92" s="9">
        <f>COUNTIF(L2:L61,"&lt;4.733")-COUNTIF(L2:L61,"&lt;4.572")</f>
        <v>4</v>
      </c>
      <c r="M92" s="9">
        <v>14</v>
      </c>
    </row>
    <row r="93" spans="11:23" x14ac:dyDescent="0.15">
      <c r="K93" s="9" t="s">
        <v>55</v>
      </c>
      <c r="L93" s="9">
        <f>COUNTIF(L2:L61,"&lt;4.894")-COUNTIF(L2:L61,"&lt;4.733")</f>
        <v>5</v>
      </c>
      <c r="M93" s="9">
        <v>16</v>
      </c>
      <c r="W93" s="13"/>
    </row>
    <row r="94" spans="11:23" x14ac:dyDescent="0.15">
      <c r="K94" s="9" t="s">
        <v>56</v>
      </c>
      <c r="L94" s="9">
        <f>COUNTIF(L2:L61,"&lt;5.055")-COUNTIF(L2:L61,"&lt;4.894")</f>
        <v>3</v>
      </c>
      <c r="M94" s="9">
        <v>14</v>
      </c>
      <c r="W94" s="13"/>
    </row>
    <row r="95" spans="11:23" x14ac:dyDescent="0.15">
      <c r="K95" s="9" t="s">
        <v>57</v>
      </c>
      <c r="L95" s="9">
        <f>COUNTIF(L2:L61,"&lt;5.216")-COUNTIF(L2:L61,"&lt;5.055")</f>
        <v>8</v>
      </c>
      <c r="M95" s="9">
        <v>11</v>
      </c>
      <c r="W95" s="13"/>
    </row>
    <row r="96" spans="11:23" x14ac:dyDescent="0.15">
      <c r="K96" s="9" t="s">
        <v>58</v>
      </c>
      <c r="L96" s="9">
        <f>COUNTIF(L2:L61,"&lt;5.377")-COUNTIF(L2:L61,"&lt;5.216")</f>
        <v>5</v>
      </c>
      <c r="M96" s="9">
        <v>7</v>
      </c>
      <c r="W96" s="13"/>
    </row>
    <row r="97" spans="11:23" x14ac:dyDescent="0.15">
      <c r="K97" s="9" t="s">
        <v>59</v>
      </c>
      <c r="L97" s="9">
        <f>COUNTIF(L2:L61,"&lt;5.538")-COUNTIF(L2:L61,"&lt;5.377")</f>
        <v>7</v>
      </c>
      <c r="M97" s="9">
        <v>4</v>
      </c>
      <c r="W97" s="13"/>
    </row>
    <row r="98" spans="11:23" x14ac:dyDescent="0.15">
      <c r="K98" s="9" t="s">
        <v>60</v>
      </c>
      <c r="L98" s="9">
        <f>COUNTIF(L2:L61,"&lt;5.699")-COUNTIF(L2:L61,"&lt;5.538")</f>
        <v>4</v>
      </c>
      <c r="M98" s="9">
        <v>3</v>
      </c>
      <c r="N98">
        <v>2.8929999999999998</v>
      </c>
      <c r="O98">
        <v>8.5000000000000006E-2</v>
      </c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>
        <v>2</v>
      </c>
      <c r="N99">
        <v>3.8130000000000002</v>
      </c>
      <c r="O99">
        <v>0.11899999999999999</v>
      </c>
      <c r="W99" s="13"/>
    </row>
    <row r="100" spans="11:23" x14ac:dyDescent="0.15">
      <c r="K100" s="9" t="s">
        <v>62</v>
      </c>
      <c r="L100" s="9">
        <f>COUNTIF(L2:L61,"&lt;6.021")-COUNTIF(L2:L61,"&lt;5.86")</f>
        <v>1</v>
      </c>
      <c r="M100" s="9">
        <v>1</v>
      </c>
      <c r="N100">
        <v>4.3250000000000002</v>
      </c>
      <c r="O100">
        <v>0.157</v>
      </c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E98"/>
  <sheetViews>
    <sheetView topLeftCell="H88" workbookViewId="0">
      <selection activeCell="H1" sqref="A1:XFD103"/>
    </sheetView>
  </sheetViews>
  <sheetFormatPr defaultColWidth="8.875" defaultRowHeight="13.5" x14ac:dyDescent="0.15"/>
  <cols>
    <col min="11" max="12" width="18.375" customWidth="1"/>
    <col min="13" max="14" width="12.875"/>
    <col min="20" max="22" width="12.875"/>
    <col min="23" max="23" width="22.12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487</v>
      </c>
      <c r="B2">
        <v>12</v>
      </c>
      <c r="C2">
        <v>8</v>
      </c>
      <c r="D2">
        <v>10</v>
      </c>
      <c r="E2">
        <v>10</v>
      </c>
      <c r="F2">
        <v>9</v>
      </c>
      <c r="G2">
        <v>1</v>
      </c>
      <c r="H2">
        <v>3</v>
      </c>
      <c r="I2">
        <v>7</v>
      </c>
      <c r="J2">
        <v>0.6</v>
      </c>
      <c r="K2">
        <v>4.8785896301269496</v>
      </c>
      <c r="L2" s="7">
        <v>2.8572978973388699</v>
      </c>
      <c r="M2">
        <v>1.7201499938964799</v>
      </c>
      <c r="N2">
        <v>5.1131572723388699</v>
      </c>
      <c r="O2">
        <v>2</v>
      </c>
      <c r="P2">
        <v>2</v>
      </c>
      <c r="Q2">
        <v>9</v>
      </c>
      <c r="R2" s="12">
        <v>0.22220000000000001</v>
      </c>
      <c r="S2" s="12">
        <f t="shared" ref="S2:S21" si="0">O2/E2</f>
        <v>0.2</v>
      </c>
      <c r="T2">
        <v>1.4959297180175799</v>
      </c>
      <c r="U2">
        <v>1.28910255432129</v>
      </c>
      <c r="V2">
        <v>1.28744125366211</v>
      </c>
      <c r="W2" s="13">
        <v>1.6613006591796901E-3</v>
      </c>
      <c r="X2">
        <v>0.208488464355469</v>
      </c>
      <c r="Y2">
        <v>0.208488464355469</v>
      </c>
      <c r="Z2">
        <v>0.2</v>
      </c>
      <c r="AA2">
        <v>0.7</v>
      </c>
      <c r="AB2">
        <v>0.77777777777777801</v>
      </c>
      <c r="AC2">
        <v>0.73684210526315796</v>
      </c>
      <c r="AD2">
        <v>0.3</v>
      </c>
      <c r="AE2">
        <v>0.5</v>
      </c>
    </row>
    <row r="3" spans="1:31" x14ac:dyDescent="0.15">
      <c r="A3" s="4">
        <v>680</v>
      </c>
      <c r="B3">
        <v>13</v>
      </c>
      <c r="C3">
        <v>7</v>
      </c>
      <c r="D3">
        <v>10</v>
      </c>
      <c r="E3">
        <v>10</v>
      </c>
      <c r="F3">
        <v>10</v>
      </c>
      <c r="G3">
        <v>0</v>
      </c>
      <c r="H3">
        <v>3</v>
      </c>
      <c r="I3">
        <v>7</v>
      </c>
      <c r="J3">
        <v>0.65</v>
      </c>
      <c r="K3">
        <v>4.2643280029296902</v>
      </c>
      <c r="L3" s="7">
        <v>2.35183525085449</v>
      </c>
      <c r="M3">
        <v>1.6511344909668</v>
      </c>
      <c r="N3">
        <v>5.3739776611328098</v>
      </c>
      <c r="O3">
        <v>2</v>
      </c>
      <c r="P3">
        <v>2</v>
      </c>
      <c r="Q3">
        <v>7</v>
      </c>
      <c r="R3" s="12">
        <v>0.28570000000000001</v>
      </c>
      <c r="S3" s="12">
        <f t="shared" si="0"/>
        <v>0.2</v>
      </c>
      <c r="T3">
        <v>1.25700187683105</v>
      </c>
      <c r="U3">
        <v>1.0969976186752299</v>
      </c>
      <c r="V3">
        <v>1.10044634342194</v>
      </c>
      <c r="W3" s="13">
        <v>3.4487247467040998E-3</v>
      </c>
      <c r="X3">
        <v>0.15655553340911901</v>
      </c>
      <c r="Y3">
        <v>0.15655553340911901</v>
      </c>
      <c r="Z3">
        <v>0.2</v>
      </c>
      <c r="AA3">
        <v>0.5</v>
      </c>
      <c r="AB3">
        <v>0.71428571428571397</v>
      </c>
      <c r="AC3">
        <v>0.58823529411764697</v>
      </c>
      <c r="AD3">
        <v>0.5</v>
      </c>
      <c r="AE3">
        <v>0.3</v>
      </c>
    </row>
    <row r="4" spans="1:31" x14ac:dyDescent="0.15">
      <c r="A4" s="4">
        <v>609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5.3887996673584002</v>
      </c>
      <c r="L4" s="7">
        <v>2.8711128234863299</v>
      </c>
      <c r="M4">
        <v>1.35124015808105</v>
      </c>
      <c r="N4">
        <v>6.2210502624511701</v>
      </c>
      <c r="O4">
        <v>2</v>
      </c>
      <c r="P4">
        <v>2</v>
      </c>
      <c r="Q4">
        <v>10</v>
      </c>
      <c r="R4" s="12">
        <v>0.2</v>
      </c>
      <c r="S4" s="12">
        <f t="shared" si="0"/>
        <v>0.2</v>
      </c>
      <c r="T4">
        <v>1.8050231933593699</v>
      </c>
      <c r="U4">
        <v>1.5341562032699601</v>
      </c>
      <c r="V4">
        <v>1.53842413425446</v>
      </c>
      <c r="W4" s="13">
        <v>4.2679309844970703E-3</v>
      </c>
      <c r="X4">
        <v>0.26659905910491899</v>
      </c>
      <c r="Y4">
        <v>0.26659905910491899</v>
      </c>
      <c r="Z4">
        <v>0.2</v>
      </c>
      <c r="AA4">
        <v>0.8</v>
      </c>
      <c r="AB4">
        <v>0.8</v>
      </c>
      <c r="AC4">
        <v>0.8</v>
      </c>
      <c r="AD4">
        <v>0.2</v>
      </c>
      <c r="AE4">
        <v>0.6</v>
      </c>
    </row>
    <row r="5" spans="1:31" x14ac:dyDescent="0.15">
      <c r="A5" s="4">
        <v>814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5.3610000610351598</v>
      </c>
      <c r="L5" s="7">
        <v>2.9282779693603498</v>
      </c>
      <c r="M5">
        <v>1.5498352050781199</v>
      </c>
      <c r="N5">
        <v>6.1398696899414098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1.6367664337158201</v>
      </c>
      <c r="U5">
        <v>1.39278221130371</v>
      </c>
      <c r="V5">
        <v>1.3882811069488501</v>
      </c>
      <c r="W5" s="13">
        <v>4.5011043548584002E-3</v>
      </c>
      <c r="X5">
        <v>0.248485326766968</v>
      </c>
      <c r="Y5">
        <v>0.248485326766968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819</v>
      </c>
      <c r="B6">
        <v>13</v>
      </c>
      <c r="C6">
        <v>7</v>
      </c>
      <c r="D6">
        <v>10</v>
      </c>
      <c r="E6">
        <v>10</v>
      </c>
      <c r="F6">
        <v>10</v>
      </c>
      <c r="G6">
        <v>0</v>
      </c>
      <c r="H6">
        <v>3</v>
      </c>
      <c r="I6">
        <v>7</v>
      </c>
      <c r="J6">
        <v>0.65</v>
      </c>
      <c r="K6">
        <v>4.4280471801757804</v>
      </c>
      <c r="L6" s="7">
        <v>2.5254611968994101</v>
      </c>
      <c r="M6">
        <v>1.8223190307617201</v>
      </c>
      <c r="N6">
        <v>5.3374614715576199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1.4050273895263701</v>
      </c>
      <c r="U6">
        <v>1.20898497104645</v>
      </c>
      <c r="V6">
        <v>1.20400238037109</v>
      </c>
      <c r="W6" s="13">
        <v>4.9825906753539996E-3</v>
      </c>
      <c r="X6">
        <v>0.20102500915527299</v>
      </c>
      <c r="Y6">
        <v>0.20102500915527299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x14ac:dyDescent="0.15">
      <c r="A7" s="4">
        <v>545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4.5164527893066397</v>
      </c>
      <c r="L7" s="7">
        <v>3.1409435272216801</v>
      </c>
      <c r="M7">
        <v>2.5004234313964799</v>
      </c>
      <c r="N7">
        <v>6.0769195556640598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1.3072509765625</v>
      </c>
      <c r="U7">
        <v>1.11740398406982</v>
      </c>
      <c r="V7">
        <v>1.1116291284561199</v>
      </c>
      <c r="W7" s="13">
        <v>5.7748556137085004E-3</v>
      </c>
      <c r="X7">
        <v>0.195621848106384</v>
      </c>
      <c r="Y7">
        <v>0.195621848106384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s="7" customFormat="1" x14ac:dyDescent="0.15">
      <c r="A8" s="4">
        <v>325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3.6576519012451199</v>
      </c>
      <c r="L8" s="7">
        <v>2.5685806274414098</v>
      </c>
      <c r="M8">
        <v>2.8675270080566402</v>
      </c>
      <c r="N8">
        <v>5.8190250396728498</v>
      </c>
      <c r="O8">
        <v>1</v>
      </c>
      <c r="P8">
        <v>1</v>
      </c>
      <c r="Q8">
        <v>8</v>
      </c>
      <c r="R8" s="12">
        <v>0.125</v>
      </c>
      <c r="S8" s="12">
        <f t="shared" si="0"/>
        <v>0.1</v>
      </c>
      <c r="T8">
        <v>1.1555366516113299</v>
      </c>
      <c r="U8">
        <v>1.0081539154052701</v>
      </c>
      <c r="V8">
        <v>1.00106644630432</v>
      </c>
      <c r="W8" s="13">
        <v>7.0874691009521502E-3</v>
      </c>
      <c r="X8">
        <v>0.154470205307007</v>
      </c>
      <c r="Y8">
        <v>0.154470205307007</v>
      </c>
      <c r="Z8">
        <v>0.1</v>
      </c>
      <c r="AA8">
        <v>0.7</v>
      </c>
      <c r="AB8">
        <v>0.875</v>
      </c>
      <c r="AC8">
        <v>0.77777777777777801</v>
      </c>
      <c r="AD8">
        <v>0.3</v>
      </c>
      <c r="AE8">
        <v>0.6</v>
      </c>
    </row>
    <row r="9" spans="1:31" x14ac:dyDescent="0.15">
      <c r="A9" s="4">
        <v>385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5.2460403442382804</v>
      </c>
      <c r="L9" s="7">
        <v>2.9169464111328098</v>
      </c>
      <c r="M9">
        <v>1.6693115234375</v>
      </c>
      <c r="N9">
        <v>5.9812927246093697</v>
      </c>
      <c r="O9">
        <v>1</v>
      </c>
      <c r="P9">
        <v>1</v>
      </c>
      <c r="Q9">
        <v>6</v>
      </c>
      <c r="R9" s="12">
        <v>0.16669999999999999</v>
      </c>
      <c r="S9" s="12">
        <f t="shared" si="0"/>
        <v>0.1</v>
      </c>
      <c r="T9">
        <v>1.4900016784668</v>
      </c>
      <c r="U9">
        <v>1.2837930917739899</v>
      </c>
      <c r="V9">
        <v>1.27593898773193</v>
      </c>
      <c r="W9" s="13">
        <v>7.8541040420532192E-3</v>
      </c>
      <c r="X9">
        <v>0.214062690734863</v>
      </c>
      <c r="Y9">
        <v>0.214062690734863</v>
      </c>
      <c r="Z9">
        <v>0.1</v>
      </c>
      <c r="AA9">
        <v>0.5</v>
      </c>
      <c r="AB9">
        <v>0.83333333333333304</v>
      </c>
      <c r="AC9">
        <v>0.625</v>
      </c>
      <c r="AD9">
        <v>0.5</v>
      </c>
      <c r="AE9">
        <v>0.4</v>
      </c>
    </row>
    <row r="10" spans="1:31" x14ac:dyDescent="0.15">
      <c r="A10" s="4">
        <v>561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5.6432609558105504</v>
      </c>
      <c r="L10" s="7">
        <v>3.0678672790527299</v>
      </c>
      <c r="M10">
        <v>1.41549491882324</v>
      </c>
      <c r="N10">
        <v>6.2241153717040998</v>
      </c>
      <c r="O10">
        <v>2</v>
      </c>
      <c r="P10">
        <v>2</v>
      </c>
      <c r="Q10">
        <v>9</v>
      </c>
      <c r="R10" s="12">
        <v>0.22220000000000001</v>
      </c>
      <c r="S10" s="12">
        <f t="shared" si="0"/>
        <v>0.2</v>
      </c>
      <c r="T10">
        <v>1.835205078125</v>
      </c>
      <c r="U10">
        <v>1.5584850311279299</v>
      </c>
      <c r="V10">
        <v>1.5504850149154701</v>
      </c>
      <c r="W10" s="13">
        <v>8.0000162124633806E-3</v>
      </c>
      <c r="X10">
        <v>0.28472006320953402</v>
      </c>
      <c r="Y10">
        <v>0.28472006320953402</v>
      </c>
      <c r="Z10">
        <v>0.2</v>
      </c>
      <c r="AA10">
        <v>0.7</v>
      </c>
      <c r="AB10">
        <v>0.77777777777777801</v>
      </c>
      <c r="AC10">
        <v>0.73684210526315796</v>
      </c>
      <c r="AD10">
        <v>0.3</v>
      </c>
      <c r="AE10">
        <v>0.5</v>
      </c>
    </row>
    <row r="11" spans="1:31" x14ac:dyDescent="0.15">
      <c r="A11" s="4">
        <v>189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5.8059558868408203</v>
      </c>
      <c r="L11" s="7">
        <v>2.54673194885254</v>
      </c>
      <c r="M11">
        <v>1.38120460510254</v>
      </c>
      <c r="N11">
        <v>6.2055225372314498</v>
      </c>
      <c r="O11">
        <v>4</v>
      </c>
      <c r="P11">
        <v>4</v>
      </c>
      <c r="Q11">
        <v>14</v>
      </c>
      <c r="R11" s="12">
        <v>0.28570000000000001</v>
      </c>
      <c r="S11" s="12">
        <f t="shared" si="0"/>
        <v>0.4</v>
      </c>
      <c r="T11">
        <v>1.78583908081055</v>
      </c>
      <c r="U11">
        <v>1.54816341400147</v>
      </c>
      <c r="V11">
        <v>1.53820133209228</v>
      </c>
      <c r="W11" s="13">
        <v>9.9620819091796892E-3</v>
      </c>
      <c r="X11">
        <v>0.247637748718262</v>
      </c>
      <c r="Y11">
        <v>0.247637748718262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4">
        <v>412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4.39042091369629</v>
      </c>
      <c r="L12" s="7">
        <v>3.0820903778076199</v>
      </c>
      <c r="M12">
        <v>2.6876201629638699</v>
      </c>
      <c r="N12">
        <v>6.0485725402831996</v>
      </c>
      <c r="O12">
        <v>2</v>
      </c>
      <c r="P12">
        <v>2</v>
      </c>
      <c r="Q12">
        <v>11</v>
      </c>
      <c r="R12" s="12">
        <v>0.18179999999999999</v>
      </c>
      <c r="S12" s="12">
        <f t="shared" si="0"/>
        <v>0.2</v>
      </c>
      <c r="T12">
        <v>1.3361968994140601</v>
      </c>
      <c r="U12">
        <v>1.1570014953613299</v>
      </c>
      <c r="V12">
        <v>1.1461765766143801</v>
      </c>
      <c r="W12" s="13">
        <v>1.0824918746948201E-2</v>
      </c>
      <c r="X12">
        <v>0.19002032279968301</v>
      </c>
      <c r="Y12">
        <v>0.19002032279968301</v>
      </c>
      <c r="Z12">
        <v>0.2</v>
      </c>
      <c r="AA12">
        <v>0.9</v>
      </c>
      <c r="AB12">
        <v>0.81818181818181801</v>
      </c>
      <c r="AC12">
        <v>0.85714285714285698</v>
      </c>
      <c r="AD12">
        <v>0.1</v>
      </c>
      <c r="AE12">
        <v>0.7</v>
      </c>
    </row>
    <row r="13" spans="1:31" x14ac:dyDescent="0.15">
      <c r="A13" s="4">
        <v>104</v>
      </c>
      <c r="B13">
        <v>12</v>
      </c>
      <c r="C13">
        <v>8</v>
      </c>
      <c r="D13">
        <v>10</v>
      </c>
      <c r="E13">
        <v>10</v>
      </c>
      <c r="F13">
        <v>10</v>
      </c>
      <c r="G13">
        <v>0</v>
      </c>
      <c r="H13">
        <v>2</v>
      </c>
      <c r="I13">
        <v>8</v>
      </c>
      <c r="J13">
        <v>0.6</v>
      </c>
      <c r="K13">
        <v>4.1068992614746103</v>
      </c>
      <c r="L13" s="7">
        <v>2.9443111419677699</v>
      </c>
      <c r="M13">
        <v>3.3899517059326199</v>
      </c>
      <c r="N13">
        <v>6.3699817657470703</v>
      </c>
      <c r="O13">
        <v>1</v>
      </c>
      <c r="P13">
        <v>1</v>
      </c>
      <c r="Q13">
        <v>8</v>
      </c>
      <c r="R13" s="12">
        <v>0.125</v>
      </c>
      <c r="S13" s="12">
        <f t="shared" si="0"/>
        <v>0.1</v>
      </c>
      <c r="T13">
        <v>1.1274662017822299</v>
      </c>
      <c r="U13">
        <v>0.98210525512695301</v>
      </c>
      <c r="V13">
        <v>0.97070252895355202</v>
      </c>
      <c r="W13" s="13">
        <v>1.14027261734009E-2</v>
      </c>
      <c r="X13">
        <v>0.15676367282867401</v>
      </c>
      <c r="Y13">
        <v>0.15676367282867401</v>
      </c>
      <c r="Z13">
        <v>0.1</v>
      </c>
      <c r="AA13">
        <v>0.7</v>
      </c>
      <c r="AB13">
        <v>0.875</v>
      </c>
      <c r="AC13">
        <v>0.77777777777777801</v>
      </c>
      <c r="AD13">
        <v>0.3</v>
      </c>
      <c r="AE13">
        <v>0.6</v>
      </c>
    </row>
    <row r="14" spans="1:31" x14ac:dyDescent="0.15">
      <c r="A14" s="4">
        <v>187</v>
      </c>
      <c r="B14">
        <v>13</v>
      </c>
      <c r="C14">
        <v>7</v>
      </c>
      <c r="D14">
        <v>10</v>
      </c>
      <c r="E14">
        <v>10</v>
      </c>
      <c r="F14">
        <v>9</v>
      </c>
      <c r="G14">
        <v>1</v>
      </c>
      <c r="H14">
        <v>4</v>
      </c>
      <c r="I14">
        <v>6</v>
      </c>
      <c r="J14">
        <v>0.65</v>
      </c>
      <c r="K14">
        <v>4.67765235900879</v>
      </c>
      <c r="L14" s="7">
        <v>2.5900535583496098</v>
      </c>
      <c r="M14">
        <v>2.4286422729492201</v>
      </c>
      <c r="N14">
        <v>4.9499797821044904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1.4386234283447299</v>
      </c>
      <c r="U14">
        <v>1.28062963485718</v>
      </c>
      <c r="V14">
        <v>1.26911640167236</v>
      </c>
      <c r="W14" s="13">
        <v>1.1513233184814399E-2</v>
      </c>
      <c r="X14">
        <v>0.169507026672363</v>
      </c>
      <c r="Y14">
        <v>0.169507026672363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686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4.0363006591796902</v>
      </c>
      <c r="L15" s="7">
        <v>2.8377552032470699</v>
      </c>
      <c r="M15">
        <v>2.8797664642334002</v>
      </c>
      <c r="N15">
        <v>6.0452499389648402</v>
      </c>
      <c r="O15">
        <v>2</v>
      </c>
      <c r="P15">
        <v>2</v>
      </c>
      <c r="Q15">
        <v>11</v>
      </c>
      <c r="R15" s="12">
        <v>0.18179999999999999</v>
      </c>
      <c r="S15" s="12">
        <f t="shared" si="0"/>
        <v>0.2</v>
      </c>
      <c r="T15">
        <v>1.1505279541015601</v>
      </c>
      <c r="U15">
        <v>0.97551059722900402</v>
      </c>
      <c r="V15">
        <v>0.98745936155319203</v>
      </c>
      <c r="W15" s="13">
        <v>1.1948764324188199E-2</v>
      </c>
      <c r="X15">
        <v>0.16306859254837</v>
      </c>
      <c r="Y15">
        <v>0.16306859254837</v>
      </c>
      <c r="Z15">
        <v>0.2</v>
      </c>
      <c r="AA15">
        <v>0.9</v>
      </c>
      <c r="AB15">
        <v>0.81818181818181801</v>
      </c>
      <c r="AC15">
        <v>0.85714285714285698</v>
      </c>
      <c r="AD15">
        <v>0.1</v>
      </c>
      <c r="AE15">
        <v>0.7</v>
      </c>
    </row>
    <row r="16" spans="1:31" x14ac:dyDescent="0.15">
      <c r="A16" s="4">
        <v>414</v>
      </c>
      <c r="B16">
        <v>12</v>
      </c>
      <c r="C16">
        <v>8</v>
      </c>
      <c r="D16">
        <v>10</v>
      </c>
      <c r="E16">
        <v>10</v>
      </c>
      <c r="F16">
        <v>10</v>
      </c>
      <c r="G16">
        <v>0</v>
      </c>
      <c r="H16">
        <v>2</v>
      </c>
      <c r="I16">
        <v>8</v>
      </c>
      <c r="J16">
        <v>0.6</v>
      </c>
      <c r="K16">
        <v>4.4205131530761701</v>
      </c>
      <c r="L16" s="7">
        <v>2.9590759277343701</v>
      </c>
      <c r="M16">
        <v>2.1666221618652299</v>
      </c>
      <c r="N16">
        <v>6.3166141510009801</v>
      </c>
      <c r="O16">
        <v>1</v>
      </c>
      <c r="P16">
        <v>1</v>
      </c>
      <c r="Q16">
        <v>8</v>
      </c>
      <c r="R16" s="12">
        <v>0.125</v>
      </c>
      <c r="S16" s="12">
        <f t="shared" si="0"/>
        <v>0.1</v>
      </c>
      <c r="T16">
        <v>1.4120674133300799</v>
      </c>
      <c r="U16">
        <v>1.1775331497192401</v>
      </c>
      <c r="V16">
        <v>1.1907002925872801</v>
      </c>
      <c r="W16" s="13">
        <v>1.3167142868042001E-2</v>
      </c>
      <c r="X16">
        <v>0.22136712074279799</v>
      </c>
      <c r="Y16">
        <v>0.22136712074279799</v>
      </c>
      <c r="Z16">
        <v>0.1</v>
      </c>
      <c r="AA16">
        <v>0.7</v>
      </c>
      <c r="AB16">
        <v>0.875</v>
      </c>
      <c r="AC16">
        <v>0.77777777777777801</v>
      </c>
      <c r="AD16">
        <v>0.3</v>
      </c>
      <c r="AE16">
        <v>0.6</v>
      </c>
    </row>
    <row r="17" spans="1:31" x14ac:dyDescent="0.15">
      <c r="A17" s="4">
        <v>236</v>
      </c>
      <c r="B17">
        <v>12</v>
      </c>
      <c r="C17">
        <v>8</v>
      </c>
      <c r="D17">
        <v>10</v>
      </c>
      <c r="E17">
        <v>10</v>
      </c>
      <c r="F17">
        <v>9</v>
      </c>
      <c r="G17">
        <v>1</v>
      </c>
      <c r="H17">
        <v>3</v>
      </c>
      <c r="I17">
        <v>7</v>
      </c>
      <c r="J17">
        <v>0.6</v>
      </c>
      <c r="K17">
        <v>4.1250190734863299</v>
      </c>
      <c r="L17" s="7">
        <v>2.65274238586426</v>
      </c>
      <c r="M17">
        <v>2.5325450897216801</v>
      </c>
      <c r="N17">
        <v>4.7358875274658203</v>
      </c>
      <c r="O17">
        <v>2</v>
      </c>
      <c r="P17">
        <v>2</v>
      </c>
      <c r="Q17">
        <v>9</v>
      </c>
      <c r="R17" s="12">
        <v>0.22220000000000001</v>
      </c>
      <c r="S17" s="12">
        <f t="shared" si="0"/>
        <v>0.2</v>
      </c>
      <c r="T17">
        <v>1.1364994049072299</v>
      </c>
      <c r="U17">
        <v>1.01352822780609</v>
      </c>
      <c r="V17">
        <v>0.99596577882766701</v>
      </c>
      <c r="W17" s="13">
        <v>1.75624489784241E-2</v>
      </c>
      <c r="X17">
        <v>0.14053362607955899</v>
      </c>
      <c r="Y17">
        <v>0.14053362607955899</v>
      </c>
      <c r="Z17">
        <v>0.2</v>
      </c>
      <c r="AA17">
        <v>0.7</v>
      </c>
      <c r="AB17">
        <v>0.77777777777777801</v>
      </c>
      <c r="AC17">
        <v>0.73684210526315796</v>
      </c>
      <c r="AD17">
        <v>0.3</v>
      </c>
      <c r="AE17">
        <v>0.5</v>
      </c>
    </row>
    <row r="18" spans="1:31" x14ac:dyDescent="0.15">
      <c r="A18" s="4">
        <v>566</v>
      </c>
      <c r="B18">
        <v>11</v>
      </c>
      <c r="C18">
        <v>9</v>
      </c>
      <c r="D18">
        <v>10</v>
      </c>
      <c r="E18">
        <v>10</v>
      </c>
      <c r="F18">
        <v>8</v>
      </c>
      <c r="G18">
        <v>2</v>
      </c>
      <c r="H18">
        <v>3</v>
      </c>
      <c r="I18">
        <v>7</v>
      </c>
      <c r="J18">
        <v>0.55000000000000004</v>
      </c>
      <c r="K18">
        <v>3.4967308044433598</v>
      </c>
      <c r="L18" s="7">
        <v>2.6135807037353498</v>
      </c>
      <c r="M18">
        <v>2.78175544738769</v>
      </c>
      <c r="N18">
        <v>3.1840724945068399</v>
      </c>
      <c r="O18">
        <v>0</v>
      </c>
      <c r="P18">
        <v>0</v>
      </c>
      <c r="Q18">
        <v>0</v>
      </c>
      <c r="R18" s="12">
        <v>0</v>
      </c>
      <c r="S18" s="12">
        <f t="shared" si="0"/>
        <v>0</v>
      </c>
      <c r="T18">
        <v>0.94896888732910201</v>
      </c>
      <c r="U18">
        <v>0.88380622863769498</v>
      </c>
      <c r="V18">
        <v>0.86435735225677501</v>
      </c>
      <c r="W18" s="13">
        <v>1.94488763809204E-2</v>
      </c>
      <c r="X18">
        <v>8.4611535072326702E-2</v>
      </c>
      <c r="Y18">
        <v>8.4611535072326702E-2</v>
      </c>
      <c r="Z18">
        <v>0</v>
      </c>
      <c r="AA18">
        <v>0</v>
      </c>
      <c r="AB18" t="s">
        <v>29</v>
      </c>
      <c r="AC18" t="s">
        <v>29</v>
      </c>
      <c r="AD18">
        <v>1</v>
      </c>
      <c r="AE18">
        <v>0</v>
      </c>
    </row>
    <row r="19" spans="1:31" x14ac:dyDescent="0.15">
      <c r="A19" s="4">
        <v>605</v>
      </c>
      <c r="B19">
        <v>13</v>
      </c>
      <c r="C19">
        <v>7</v>
      </c>
      <c r="D19">
        <v>10</v>
      </c>
      <c r="E19">
        <v>10</v>
      </c>
      <c r="F19">
        <v>10</v>
      </c>
      <c r="G19">
        <v>0</v>
      </c>
      <c r="H19">
        <v>3</v>
      </c>
      <c r="I19">
        <v>7</v>
      </c>
      <c r="J19">
        <v>0.65</v>
      </c>
      <c r="K19">
        <v>4.4814510345459002</v>
      </c>
      <c r="L19" s="7">
        <v>2.57609939575195</v>
      </c>
      <c r="M19">
        <v>1.6025524139404299</v>
      </c>
      <c r="N19">
        <v>4.96038818359375</v>
      </c>
      <c r="O19">
        <v>2</v>
      </c>
      <c r="P19">
        <v>2</v>
      </c>
      <c r="Q19">
        <v>10</v>
      </c>
      <c r="R19" s="12">
        <v>0.2</v>
      </c>
      <c r="S19" s="12">
        <f t="shared" si="0"/>
        <v>0.2</v>
      </c>
      <c r="T19">
        <v>1.52862548828125</v>
      </c>
      <c r="U19">
        <v>1.3239173889160201</v>
      </c>
      <c r="V19">
        <v>1.3039344549179099</v>
      </c>
      <c r="W19" s="13">
        <v>1.99829339981079E-2</v>
      </c>
      <c r="X19">
        <v>0.22469103336334201</v>
      </c>
      <c r="Y19">
        <v>0.22469103336334201</v>
      </c>
      <c r="Z19">
        <v>0.2</v>
      </c>
      <c r="AA19">
        <v>0.8</v>
      </c>
      <c r="AB19">
        <v>0.8</v>
      </c>
      <c r="AC19">
        <v>0.8</v>
      </c>
      <c r="AD19">
        <v>0.2</v>
      </c>
      <c r="AE19">
        <v>0.6</v>
      </c>
    </row>
    <row r="20" spans="1:31" s="2" customFormat="1" x14ac:dyDescent="0.15">
      <c r="A20" s="17">
        <v>786</v>
      </c>
      <c r="B20" s="2">
        <v>13</v>
      </c>
      <c r="C20" s="2">
        <v>7</v>
      </c>
      <c r="D20" s="2">
        <v>10</v>
      </c>
      <c r="E20" s="2">
        <v>10</v>
      </c>
      <c r="F20" s="2">
        <v>9</v>
      </c>
      <c r="G20" s="2">
        <v>1</v>
      </c>
      <c r="H20" s="2">
        <v>4</v>
      </c>
      <c r="I20" s="2">
        <v>6</v>
      </c>
      <c r="J20" s="2">
        <v>0.65</v>
      </c>
      <c r="K20" s="2">
        <v>5.5067367553710902</v>
      </c>
      <c r="L20" s="2">
        <v>2.5413360595703098</v>
      </c>
      <c r="M20" s="2">
        <v>1.7829017639160201</v>
      </c>
      <c r="N20" s="2">
        <v>6.1494388580322301</v>
      </c>
      <c r="O20" s="2">
        <v>2</v>
      </c>
      <c r="P20" s="2">
        <v>2</v>
      </c>
      <c r="Q20" s="2">
        <v>9</v>
      </c>
      <c r="R20" s="18">
        <v>0.22220000000000001</v>
      </c>
      <c r="S20" s="18">
        <f t="shared" si="0"/>
        <v>0.2</v>
      </c>
      <c r="T20" s="2">
        <v>1.6688861846923799</v>
      </c>
      <c r="U20" s="2">
        <v>1.4334573745727499</v>
      </c>
      <c r="V20" s="2">
        <v>1.4535516500473</v>
      </c>
      <c r="W20" s="2">
        <v>2.0094275474548302E-2</v>
      </c>
      <c r="X20" s="2">
        <v>0.21533453464508101</v>
      </c>
      <c r="Y20" s="2">
        <v>0.21533453464508101</v>
      </c>
      <c r="Z20" s="2">
        <v>0.2</v>
      </c>
      <c r="AA20" s="2">
        <v>0.7</v>
      </c>
      <c r="AB20" s="2">
        <v>0.77777777777777801</v>
      </c>
      <c r="AC20" s="2">
        <v>0.73684210526315796</v>
      </c>
      <c r="AD20" s="2">
        <v>0.3</v>
      </c>
      <c r="AE20" s="2">
        <v>0.5</v>
      </c>
    </row>
    <row r="21" spans="1:31" x14ac:dyDescent="0.15">
      <c r="A21" s="4">
        <v>994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5.8407783508300799</v>
      </c>
      <c r="L21" s="7">
        <v>5.0607795715331996</v>
      </c>
      <c r="M21">
        <v>6.2361831665039098</v>
      </c>
      <c r="N21">
        <v>9.1059703826904297</v>
      </c>
      <c r="O21">
        <v>0</v>
      </c>
      <c r="P21">
        <v>0</v>
      </c>
      <c r="Q21">
        <v>8</v>
      </c>
      <c r="R21" s="12">
        <v>0</v>
      </c>
      <c r="S21" s="12">
        <f t="shared" si="0"/>
        <v>0</v>
      </c>
      <c r="T21">
        <v>1.35232925415039</v>
      </c>
      <c r="U21">
        <v>1.2186088562011701</v>
      </c>
      <c r="V21">
        <v>1.1154925823211701</v>
      </c>
      <c r="W21" s="13">
        <v>0.10311627388000499</v>
      </c>
      <c r="X21">
        <v>0.23683667182922399</v>
      </c>
      <c r="Y21">
        <v>0.23683667182922399</v>
      </c>
      <c r="Z21">
        <v>0</v>
      </c>
      <c r="AA21">
        <v>0.8</v>
      </c>
      <c r="AB21">
        <v>1</v>
      </c>
      <c r="AC21">
        <v>0.88888888888888895</v>
      </c>
      <c r="AD21">
        <v>0.2</v>
      </c>
      <c r="AE21">
        <v>0.8</v>
      </c>
    </row>
    <row r="22" spans="1:31" x14ac:dyDescent="0.15">
      <c r="A22" s="4">
        <v>289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5.1458835601806596</v>
      </c>
      <c r="L22" s="7">
        <v>4.5300865173339799</v>
      </c>
      <c r="M22">
        <v>6.6752796173095703</v>
      </c>
      <c r="N22">
        <v>8.5415077209472692</v>
      </c>
      <c r="O22">
        <v>0</v>
      </c>
      <c r="P22">
        <v>0</v>
      </c>
      <c r="Q22">
        <v>6</v>
      </c>
      <c r="R22" s="12">
        <v>0</v>
      </c>
      <c r="S22" s="12">
        <f t="shared" ref="S22:S56" si="1">O22/E22</f>
        <v>0</v>
      </c>
      <c r="T22">
        <v>1.2673149108886701</v>
      </c>
      <c r="U22">
        <v>1.1575393676757799</v>
      </c>
      <c r="V22">
        <v>1.0490925312042201</v>
      </c>
      <c r="W22" s="13">
        <v>0.10844683647155801</v>
      </c>
      <c r="X22">
        <v>0.21822237968444799</v>
      </c>
      <c r="Y22">
        <v>0.21822237968444799</v>
      </c>
      <c r="Z22">
        <v>0</v>
      </c>
      <c r="AA22">
        <v>0.6</v>
      </c>
      <c r="AB22">
        <v>1</v>
      </c>
      <c r="AC22">
        <v>0.75</v>
      </c>
      <c r="AD22">
        <v>0.4</v>
      </c>
      <c r="AE22">
        <v>0.6</v>
      </c>
    </row>
    <row r="23" spans="1:31" x14ac:dyDescent="0.15">
      <c r="A23" s="4">
        <v>151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5.6671257019043004</v>
      </c>
      <c r="L23" s="7">
        <v>4.5537357330322301</v>
      </c>
      <c r="M23">
        <v>3.1707382202148402</v>
      </c>
      <c r="N23">
        <v>9.5972442626953107</v>
      </c>
      <c r="O23">
        <v>1</v>
      </c>
      <c r="P23">
        <v>1</v>
      </c>
      <c r="Q23">
        <v>6</v>
      </c>
      <c r="R23" s="12">
        <v>0.16669999999999999</v>
      </c>
      <c r="S23" s="12">
        <f t="shared" si="1"/>
        <v>0.1</v>
      </c>
      <c r="T23">
        <v>1.4091281890869101</v>
      </c>
      <c r="U23">
        <v>1.10394859313965</v>
      </c>
      <c r="V23">
        <v>1.18171787261963</v>
      </c>
      <c r="W23" s="13">
        <v>7.7769279479980497E-2</v>
      </c>
      <c r="X23">
        <v>0.22741031646728499</v>
      </c>
      <c r="Y23">
        <v>0.22741031646728499</v>
      </c>
      <c r="Z23">
        <v>0.1</v>
      </c>
      <c r="AA23">
        <v>0.5</v>
      </c>
      <c r="AB23">
        <v>0.83333333333333304</v>
      </c>
      <c r="AC23">
        <v>0.625</v>
      </c>
      <c r="AD23">
        <v>0.5</v>
      </c>
      <c r="AE23">
        <v>0.4</v>
      </c>
    </row>
    <row r="24" spans="1:31" x14ac:dyDescent="0.15">
      <c r="A24" s="4">
        <v>660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5.4647674560546902</v>
      </c>
      <c r="L24" s="7">
        <v>4.6398448944091797</v>
      </c>
      <c r="M24">
        <v>5.1427249908447301</v>
      </c>
      <c r="N24">
        <v>8.8079738616943395</v>
      </c>
      <c r="O24">
        <v>1</v>
      </c>
      <c r="P24">
        <v>1</v>
      </c>
      <c r="Q24">
        <v>9</v>
      </c>
      <c r="R24" s="12">
        <v>0.1111</v>
      </c>
      <c r="S24" s="12">
        <f t="shared" si="1"/>
        <v>0.1</v>
      </c>
      <c r="T24">
        <v>1.4315814971923799</v>
      </c>
      <c r="U24">
        <v>1.2289924621582</v>
      </c>
      <c r="V24">
        <v>1.1694958209991499</v>
      </c>
      <c r="W24" s="13">
        <v>5.9496641159057603E-2</v>
      </c>
      <c r="X24">
        <v>0.26208567619323703</v>
      </c>
      <c r="Y24">
        <v>0.26208567619323703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353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5.7181262969970703</v>
      </c>
      <c r="L25" s="7">
        <v>4.64410400390625</v>
      </c>
      <c r="M25">
        <v>3.29713630676269</v>
      </c>
      <c r="N25">
        <v>9.2436008453369105</v>
      </c>
      <c r="O25">
        <v>1</v>
      </c>
      <c r="P25">
        <v>1</v>
      </c>
      <c r="Q25">
        <v>11</v>
      </c>
      <c r="R25" s="12">
        <v>9.0899999999999995E-2</v>
      </c>
      <c r="S25" s="12">
        <f t="shared" si="1"/>
        <v>0.1</v>
      </c>
      <c r="T25">
        <v>1.5096950531005899</v>
      </c>
      <c r="U25">
        <v>1.1918525695800799</v>
      </c>
      <c r="V25">
        <v>1.2419782876968399</v>
      </c>
      <c r="W25" s="13">
        <v>5.0125718116760198E-2</v>
      </c>
      <c r="X25">
        <v>0.267716765403748</v>
      </c>
      <c r="Y25">
        <v>0.267716765403748</v>
      </c>
      <c r="Z25">
        <v>0.1</v>
      </c>
      <c r="AA25">
        <v>1</v>
      </c>
      <c r="AB25">
        <v>0.90909090909090895</v>
      </c>
      <c r="AC25">
        <v>0.952380952380952</v>
      </c>
      <c r="AD25">
        <v>0</v>
      </c>
      <c r="AE25">
        <v>0.9</v>
      </c>
    </row>
    <row r="26" spans="1:31" x14ac:dyDescent="0.15">
      <c r="A26" s="4">
        <v>116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5.7334957122802699</v>
      </c>
      <c r="L26" s="7">
        <v>4.6566104888915998</v>
      </c>
      <c r="M26">
        <v>3.2517738342285201</v>
      </c>
      <c r="N26">
        <v>9.2079181671142596</v>
      </c>
      <c r="O26">
        <v>1</v>
      </c>
      <c r="P26">
        <v>1</v>
      </c>
      <c r="Q26">
        <v>10</v>
      </c>
      <c r="R26" s="12">
        <v>0.1</v>
      </c>
      <c r="S26" s="12">
        <f t="shared" si="1"/>
        <v>0.1</v>
      </c>
      <c r="T26">
        <v>1.6278133392334</v>
      </c>
      <c r="U26">
        <v>1.3126811981201201</v>
      </c>
      <c r="V26">
        <v>1.35928666591644</v>
      </c>
      <c r="W26" s="13">
        <v>4.6605467796325697E-2</v>
      </c>
      <c r="X26">
        <v>0.26852667331695601</v>
      </c>
      <c r="Y26">
        <v>0.26852667331695601</v>
      </c>
      <c r="Z26">
        <v>0.1</v>
      </c>
      <c r="AA26">
        <v>0.9</v>
      </c>
      <c r="AB26">
        <v>0.9</v>
      </c>
      <c r="AC26">
        <v>0.9</v>
      </c>
      <c r="AD26">
        <v>0.1</v>
      </c>
      <c r="AE26">
        <v>0.8</v>
      </c>
    </row>
    <row r="27" spans="1:31" x14ac:dyDescent="0.15">
      <c r="A27" s="4">
        <v>195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5.6812610626220703</v>
      </c>
      <c r="L27" s="7">
        <v>4.7090530395507804</v>
      </c>
      <c r="M27">
        <v>4.1505641937255904</v>
      </c>
      <c r="N27">
        <v>9.1015338897705096</v>
      </c>
      <c r="O27">
        <v>1</v>
      </c>
      <c r="P27">
        <v>1</v>
      </c>
      <c r="Q27">
        <v>9</v>
      </c>
      <c r="R27" s="12">
        <v>0.1111</v>
      </c>
      <c r="S27" s="12">
        <f t="shared" si="1"/>
        <v>0.1</v>
      </c>
      <c r="T27">
        <v>1.55792236328125</v>
      </c>
      <c r="U27">
        <v>1.2859477996826201</v>
      </c>
      <c r="V27">
        <v>1.2839777469635001</v>
      </c>
      <c r="W27" s="13">
        <v>1.9700527191162101E-3</v>
      </c>
      <c r="X27">
        <v>0.27394461631774902</v>
      </c>
      <c r="Y27">
        <v>0.27394461631774902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286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5.8743190765380904</v>
      </c>
      <c r="L28" s="7">
        <v>4.7347183227539098</v>
      </c>
      <c r="M28">
        <v>3.2579612731933598</v>
      </c>
      <c r="N28">
        <v>9.7551956176757795</v>
      </c>
      <c r="O28">
        <v>1</v>
      </c>
      <c r="P28">
        <v>1</v>
      </c>
      <c r="Q28">
        <v>9</v>
      </c>
      <c r="R28" s="12">
        <v>0.1111</v>
      </c>
      <c r="S28" s="12">
        <f t="shared" si="1"/>
        <v>0.1</v>
      </c>
      <c r="T28">
        <v>1.48899269104004</v>
      </c>
      <c r="U28">
        <v>1.18563079833984</v>
      </c>
      <c r="V28">
        <v>1.2526934146881099</v>
      </c>
      <c r="W28" s="13">
        <v>6.7062616348266602E-2</v>
      </c>
      <c r="X28">
        <v>0.23629927635192899</v>
      </c>
      <c r="Y28">
        <v>0.23629927635192899</v>
      </c>
      <c r="Z28">
        <v>0.1</v>
      </c>
      <c r="AA28">
        <v>0.8</v>
      </c>
      <c r="AB28">
        <v>0.88888888888888895</v>
      </c>
      <c r="AC28">
        <v>0.84210526315789502</v>
      </c>
      <c r="AD28">
        <v>0.2</v>
      </c>
      <c r="AE28">
        <v>0.7</v>
      </c>
    </row>
    <row r="29" spans="1:31" x14ac:dyDescent="0.15">
      <c r="A29" s="4">
        <v>267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6.0652790069580096</v>
      </c>
      <c r="L29" s="7">
        <v>5.4422721862793004</v>
      </c>
      <c r="M29">
        <v>7.7259044647216797</v>
      </c>
      <c r="N29">
        <v>8.7674789428710902</v>
      </c>
      <c r="O29">
        <v>0</v>
      </c>
      <c r="P29">
        <v>0</v>
      </c>
      <c r="Q29">
        <v>9</v>
      </c>
      <c r="R29" s="12">
        <v>0</v>
      </c>
      <c r="S29" s="12">
        <f t="shared" si="1"/>
        <v>0</v>
      </c>
      <c r="T29">
        <v>1.4299144744873</v>
      </c>
      <c r="U29">
        <v>1.3741378784179701</v>
      </c>
      <c r="V29">
        <v>1.18876612186432</v>
      </c>
      <c r="W29" s="13">
        <v>0.18537175655365001</v>
      </c>
      <c r="X29">
        <v>0.24114835262298601</v>
      </c>
      <c r="Y29">
        <v>0.24114835262298601</v>
      </c>
      <c r="Z29">
        <v>0</v>
      </c>
      <c r="AA29">
        <v>0.9</v>
      </c>
      <c r="AB29">
        <v>1</v>
      </c>
      <c r="AC29">
        <v>0.94736842105263197</v>
      </c>
      <c r="AD29">
        <v>0.1</v>
      </c>
      <c r="AE29">
        <v>0.9</v>
      </c>
    </row>
    <row r="30" spans="1:31" x14ac:dyDescent="0.15">
      <c r="A30" s="4">
        <v>65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5.8294639587402299</v>
      </c>
      <c r="L30" s="7">
        <v>5.4500293731689498</v>
      </c>
      <c r="M30">
        <v>8.8486366271972692</v>
      </c>
      <c r="N30">
        <v>7.5705413818359402</v>
      </c>
      <c r="O30">
        <v>0</v>
      </c>
      <c r="P30">
        <v>0</v>
      </c>
      <c r="Q30">
        <v>9</v>
      </c>
      <c r="R30" s="12">
        <v>0</v>
      </c>
      <c r="S30" s="12">
        <f t="shared" si="1"/>
        <v>0</v>
      </c>
      <c r="T30">
        <v>1.2627258300781199</v>
      </c>
      <c r="U30">
        <v>1.3082103729248</v>
      </c>
      <c r="V30">
        <v>1.0530389547348</v>
      </c>
      <c r="W30" s="13">
        <v>0.255171418190002</v>
      </c>
      <c r="X30">
        <v>0.209686875343323</v>
      </c>
      <c r="Y30">
        <v>0.209686875343323</v>
      </c>
      <c r="Z30">
        <v>0</v>
      </c>
      <c r="AA30">
        <v>0.9</v>
      </c>
      <c r="AB30">
        <v>1</v>
      </c>
      <c r="AC30">
        <v>0.94736842105263197</v>
      </c>
      <c r="AD30">
        <v>0.1</v>
      </c>
      <c r="AE30">
        <v>0.9</v>
      </c>
    </row>
    <row r="31" spans="1:31" x14ac:dyDescent="0.15">
      <c r="A31" s="4">
        <v>275</v>
      </c>
      <c r="B31">
        <v>10</v>
      </c>
      <c r="C31">
        <v>10</v>
      </c>
      <c r="D31">
        <v>10</v>
      </c>
      <c r="E31">
        <v>10</v>
      </c>
      <c r="F31">
        <v>9</v>
      </c>
      <c r="G31">
        <v>1</v>
      </c>
      <c r="H31">
        <v>1</v>
      </c>
      <c r="I31">
        <v>9</v>
      </c>
      <c r="J31">
        <v>0.5</v>
      </c>
      <c r="K31">
        <v>5.3192253112793004</v>
      </c>
      <c r="L31" s="7">
        <v>4.7831707000732404</v>
      </c>
      <c r="M31">
        <v>7.2593650817871103</v>
      </c>
      <c r="N31">
        <v>8.1118850708007795</v>
      </c>
      <c r="O31">
        <v>0</v>
      </c>
      <c r="P31">
        <v>0</v>
      </c>
      <c r="Q31">
        <v>5</v>
      </c>
      <c r="R31" s="12">
        <v>0</v>
      </c>
      <c r="S31" s="12">
        <f t="shared" si="1"/>
        <v>0</v>
      </c>
      <c r="T31">
        <v>1.21672439575195</v>
      </c>
      <c r="U31">
        <v>1.1233673095703101</v>
      </c>
      <c r="V31">
        <v>1.01289594173431</v>
      </c>
      <c r="W31" s="13">
        <v>0.11047136783599799</v>
      </c>
      <c r="X31">
        <v>0.20382845401763899</v>
      </c>
      <c r="Y31">
        <v>0.20382845401763899</v>
      </c>
      <c r="Z31">
        <v>0</v>
      </c>
      <c r="AA31">
        <v>0.5</v>
      </c>
      <c r="AB31">
        <v>1</v>
      </c>
      <c r="AC31">
        <v>0.66666666666666696</v>
      </c>
      <c r="AD31">
        <v>0.5</v>
      </c>
      <c r="AE31">
        <v>0.5</v>
      </c>
    </row>
    <row r="32" spans="1:31" x14ac:dyDescent="0.15">
      <c r="A32" s="4">
        <v>419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6.6589317321777299</v>
      </c>
      <c r="L32" s="7">
        <v>5.4290828704834002</v>
      </c>
      <c r="M32">
        <v>4.9798126220703098</v>
      </c>
      <c r="N32">
        <v>5.5876560211181596</v>
      </c>
      <c r="O32">
        <v>0</v>
      </c>
      <c r="P32">
        <v>0</v>
      </c>
      <c r="Q32">
        <v>10</v>
      </c>
      <c r="R32" s="12">
        <v>0</v>
      </c>
      <c r="S32" s="12">
        <f t="shared" si="1"/>
        <v>0</v>
      </c>
      <c r="T32">
        <v>1.7529392242431601</v>
      </c>
      <c r="U32">
        <v>1.67010498046875</v>
      </c>
      <c r="V32">
        <v>1.40238189697266</v>
      </c>
      <c r="W32" s="13">
        <v>0.26772308349609403</v>
      </c>
      <c r="X32">
        <v>0.35055732727050798</v>
      </c>
      <c r="Y32">
        <v>0.35055732727050798</v>
      </c>
      <c r="Z32">
        <v>0</v>
      </c>
      <c r="AA32">
        <v>1</v>
      </c>
      <c r="AB32">
        <v>1</v>
      </c>
      <c r="AC32">
        <v>1</v>
      </c>
      <c r="AD32">
        <v>0</v>
      </c>
      <c r="AE32">
        <v>1</v>
      </c>
    </row>
    <row r="33" spans="1:31" x14ac:dyDescent="0.15">
      <c r="A33" s="4">
        <v>846</v>
      </c>
      <c r="B33">
        <v>12</v>
      </c>
      <c r="C33">
        <v>8</v>
      </c>
      <c r="D33">
        <v>10</v>
      </c>
      <c r="E33">
        <v>10</v>
      </c>
      <c r="F33">
        <v>9</v>
      </c>
      <c r="G33">
        <v>1</v>
      </c>
      <c r="H33">
        <v>3</v>
      </c>
      <c r="I33">
        <v>7</v>
      </c>
      <c r="J33">
        <v>0.6</v>
      </c>
      <c r="K33">
        <v>6.8436431884765598</v>
      </c>
      <c r="L33" s="7">
        <v>5.4243011474609402</v>
      </c>
      <c r="M33">
        <v>4.8639488220214799</v>
      </c>
      <c r="N33">
        <v>3.9306411743164098</v>
      </c>
      <c r="O33">
        <v>1</v>
      </c>
      <c r="P33">
        <v>1</v>
      </c>
      <c r="Q33">
        <v>10</v>
      </c>
      <c r="R33" s="12">
        <v>0.1</v>
      </c>
      <c r="S33" s="12">
        <f t="shared" si="1"/>
        <v>0.1</v>
      </c>
      <c r="T33">
        <v>1.57697105407715</v>
      </c>
      <c r="U33">
        <v>1.5482591390609699</v>
      </c>
      <c r="V33">
        <v>1.29046094417572</v>
      </c>
      <c r="W33" s="13">
        <v>0.25779819488525402</v>
      </c>
      <c r="X33">
        <v>0.286510109901428</v>
      </c>
      <c r="Y33">
        <v>0.286510109901428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258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5.5217914581298801</v>
      </c>
      <c r="L34" s="7">
        <v>5.4143714904785201</v>
      </c>
      <c r="M34">
        <v>9.6779003143310494</v>
      </c>
      <c r="N34">
        <v>5.8114128112793004</v>
      </c>
      <c r="O34">
        <v>0</v>
      </c>
      <c r="P34">
        <v>0</v>
      </c>
      <c r="Q34">
        <v>8</v>
      </c>
      <c r="R34" s="12">
        <v>0</v>
      </c>
      <c r="S34" s="12">
        <f t="shared" si="1"/>
        <v>0</v>
      </c>
      <c r="T34">
        <v>1.28765869140625</v>
      </c>
      <c r="U34">
        <v>1.36114501953125</v>
      </c>
      <c r="V34">
        <v>1.0754998922348</v>
      </c>
      <c r="W34" s="13">
        <v>0.28564512729644798</v>
      </c>
      <c r="X34">
        <v>0.212158799171448</v>
      </c>
      <c r="Y34">
        <v>0.212158799171448</v>
      </c>
      <c r="Z34">
        <v>0</v>
      </c>
      <c r="AA34">
        <v>0.8</v>
      </c>
      <c r="AB34">
        <v>1</v>
      </c>
      <c r="AC34">
        <v>0.88888888888888895</v>
      </c>
      <c r="AD34">
        <v>0.2</v>
      </c>
      <c r="AE34">
        <v>0.8</v>
      </c>
    </row>
    <row r="35" spans="1:31" x14ac:dyDescent="0.15">
      <c r="A35" s="4">
        <v>54</v>
      </c>
      <c r="B35">
        <v>9</v>
      </c>
      <c r="C35">
        <v>11</v>
      </c>
      <c r="D35">
        <v>10</v>
      </c>
      <c r="E35">
        <v>10</v>
      </c>
      <c r="F35">
        <v>8</v>
      </c>
      <c r="G35">
        <v>2</v>
      </c>
      <c r="H35">
        <v>1</v>
      </c>
      <c r="I35">
        <v>9</v>
      </c>
      <c r="J35">
        <v>0.45</v>
      </c>
      <c r="K35">
        <v>6.2606983184814498</v>
      </c>
      <c r="L35" s="7">
        <v>5.9362640380859402</v>
      </c>
      <c r="M35">
        <v>9.4991874694824201</v>
      </c>
      <c r="N35">
        <v>7.20314598083496</v>
      </c>
      <c r="O35">
        <v>0</v>
      </c>
      <c r="P35">
        <v>0</v>
      </c>
      <c r="Q35">
        <v>6</v>
      </c>
      <c r="R35" s="12">
        <v>0</v>
      </c>
      <c r="S35" s="12">
        <f t="shared" si="1"/>
        <v>0</v>
      </c>
      <c r="T35">
        <v>0.99372100830078103</v>
      </c>
      <c r="U35">
        <v>1.0361270904541</v>
      </c>
      <c r="V35">
        <v>0.86705189943313599</v>
      </c>
      <c r="W35" s="13">
        <v>0.16907519102096599</v>
      </c>
      <c r="X35">
        <v>0.12666910886764501</v>
      </c>
      <c r="Y35">
        <v>0.12666910886764501</v>
      </c>
      <c r="Z35">
        <v>0</v>
      </c>
      <c r="AA35">
        <v>0.6</v>
      </c>
      <c r="AB35">
        <v>1</v>
      </c>
      <c r="AC35">
        <v>0.75</v>
      </c>
      <c r="AD35">
        <v>0.4</v>
      </c>
      <c r="AE35">
        <v>0.6</v>
      </c>
    </row>
    <row r="36" spans="1:31" x14ac:dyDescent="0.15">
      <c r="A36" s="4">
        <v>607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5.6619815826415998</v>
      </c>
      <c r="L36" s="7">
        <v>4.8038883209228498</v>
      </c>
      <c r="M36">
        <v>4.7463493347168004</v>
      </c>
      <c r="N36">
        <v>8.5170135498046893</v>
      </c>
      <c r="O36">
        <v>1</v>
      </c>
      <c r="P36">
        <v>1</v>
      </c>
      <c r="Q36">
        <v>11</v>
      </c>
      <c r="R36" s="12">
        <v>9.0899999999999995E-2</v>
      </c>
      <c r="S36" s="12">
        <f t="shared" si="1"/>
        <v>0.1</v>
      </c>
      <c r="T36">
        <v>1.6791191101074201</v>
      </c>
      <c r="U36">
        <v>1.4201602935791</v>
      </c>
      <c r="V36">
        <v>1.3582627773284901</v>
      </c>
      <c r="W36" s="13">
        <v>6.18975162506104E-2</v>
      </c>
      <c r="X36">
        <v>0.320856332778931</v>
      </c>
      <c r="Y36">
        <v>0.320856332778931</v>
      </c>
      <c r="Z36">
        <v>0.1</v>
      </c>
      <c r="AA36">
        <v>1</v>
      </c>
      <c r="AB36">
        <v>0.90909090909090895</v>
      </c>
      <c r="AC36">
        <v>0.952380952380952</v>
      </c>
      <c r="AD36">
        <v>0</v>
      </c>
      <c r="AE36">
        <v>0.9</v>
      </c>
    </row>
    <row r="37" spans="1:31" s="1" customFormat="1" x14ac:dyDescent="0.15">
      <c r="A37" s="5">
        <v>118</v>
      </c>
      <c r="B37" s="1">
        <v>10</v>
      </c>
      <c r="C37" s="1">
        <v>10</v>
      </c>
      <c r="D37" s="1">
        <v>10</v>
      </c>
      <c r="E37" s="1">
        <v>10</v>
      </c>
      <c r="F37" s="1">
        <v>9</v>
      </c>
      <c r="G37" s="1">
        <v>1</v>
      </c>
      <c r="H37" s="1">
        <v>1</v>
      </c>
      <c r="I37" s="1">
        <v>9</v>
      </c>
      <c r="J37" s="1">
        <v>0.5</v>
      </c>
      <c r="K37" s="1">
        <v>6.3139915466308603</v>
      </c>
      <c r="L37" s="1">
        <v>5.6860446929931596</v>
      </c>
      <c r="M37" s="1">
        <v>7.8103752136230504</v>
      </c>
      <c r="N37" s="1">
        <v>8.6398506164550799</v>
      </c>
      <c r="O37" s="1">
        <v>0</v>
      </c>
      <c r="P37" s="1">
        <v>0</v>
      </c>
      <c r="Q37" s="1">
        <v>9</v>
      </c>
      <c r="R37" s="14">
        <v>0</v>
      </c>
      <c r="S37" s="14">
        <f t="shared" si="1"/>
        <v>0</v>
      </c>
      <c r="T37" s="1">
        <v>1.3009033203125</v>
      </c>
      <c r="U37" s="1">
        <v>1.2336368560791</v>
      </c>
      <c r="V37" s="1">
        <v>1.07767033576965</v>
      </c>
      <c r="W37" s="1">
        <v>0.15596652030944799</v>
      </c>
      <c r="X37" s="1">
        <v>0.22323298454284701</v>
      </c>
      <c r="Y37" s="1">
        <v>0.22323298454284701</v>
      </c>
      <c r="Z37" s="1">
        <v>0</v>
      </c>
      <c r="AA37" s="1">
        <v>0.9</v>
      </c>
      <c r="AB37" s="1">
        <v>1</v>
      </c>
      <c r="AC37" s="1">
        <v>0.94736842105263197</v>
      </c>
      <c r="AD37" s="1">
        <v>0.1</v>
      </c>
      <c r="AE37" s="1">
        <v>0.9</v>
      </c>
    </row>
    <row r="38" spans="1:31" x14ac:dyDescent="0.15">
      <c r="A38" s="4">
        <v>790</v>
      </c>
      <c r="B38">
        <v>10</v>
      </c>
      <c r="C38">
        <v>10</v>
      </c>
      <c r="D38">
        <v>10</v>
      </c>
      <c r="E38">
        <v>10</v>
      </c>
      <c r="F38">
        <v>9</v>
      </c>
      <c r="G38">
        <v>1</v>
      </c>
      <c r="H38">
        <v>1</v>
      </c>
      <c r="I38">
        <v>9</v>
      </c>
      <c r="J38">
        <v>0.5</v>
      </c>
      <c r="K38">
        <v>5.3551158905029297</v>
      </c>
      <c r="L38" s="7">
        <v>5.1650123596191397</v>
      </c>
      <c r="M38">
        <v>9.3147354125976598</v>
      </c>
      <c r="N38">
        <v>6.5118122100830096</v>
      </c>
      <c r="O38">
        <v>0</v>
      </c>
      <c r="P38">
        <v>0</v>
      </c>
      <c r="Q38">
        <v>6</v>
      </c>
      <c r="R38" s="12">
        <v>0</v>
      </c>
      <c r="S38" s="12">
        <f t="shared" si="1"/>
        <v>0</v>
      </c>
      <c r="T38">
        <v>1.0275192260742201</v>
      </c>
      <c r="U38">
        <v>1.0669136047363299</v>
      </c>
      <c r="V38">
        <v>0.85900861024856601</v>
      </c>
      <c r="W38" s="13">
        <v>0.20790499448776301</v>
      </c>
      <c r="X38">
        <v>0.16851061582565299</v>
      </c>
      <c r="Y38">
        <v>0.16851061582565299</v>
      </c>
      <c r="Z38">
        <v>0</v>
      </c>
      <c r="AA38">
        <v>0.6</v>
      </c>
      <c r="AB38">
        <v>1</v>
      </c>
      <c r="AC38">
        <v>0.75</v>
      </c>
      <c r="AD38">
        <v>0.4</v>
      </c>
      <c r="AE38">
        <v>0.6</v>
      </c>
    </row>
    <row r="39" spans="1:31" x14ac:dyDescent="0.15">
      <c r="A39" s="4">
        <v>323</v>
      </c>
      <c r="B39">
        <v>10</v>
      </c>
      <c r="C39">
        <v>10</v>
      </c>
      <c r="D39">
        <v>10</v>
      </c>
      <c r="E39">
        <v>10</v>
      </c>
      <c r="F39">
        <v>9</v>
      </c>
      <c r="G39">
        <v>1</v>
      </c>
      <c r="H39">
        <v>1</v>
      </c>
      <c r="I39">
        <v>9</v>
      </c>
      <c r="J39">
        <v>0.5</v>
      </c>
      <c r="K39">
        <v>5.48470115661621</v>
      </c>
      <c r="L39" s="7">
        <v>5.3437862396240199</v>
      </c>
      <c r="M39">
        <v>9.8535671234130895</v>
      </c>
      <c r="N39">
        <v>6.4200363159179696</v>
      </c>
      <c r="O39">
        <v>0</v>
      </c>
      <c r="P39">
        <v>0</v>
      </c>
      <c r="Q39">
        <v>6</v>
      </c>
      <c r="R39" s="12">
        <v>0</v>
      </c>
      <c r="S39" s="12">
        <f t="shared" si="1"/>
        <v>0</v>
      </c>
      <c r="T39">
        <v>1.1613807678222701</v>
      </c>
      <c r="U39">
        <v>1.2126560211181601</v>
      </c>
      <c r="V39">
        <v>0.96215647459030196</v>
      </c>
      <c r="W39" s="13">
        <v>0.25049954652786199</v>
      </c>
      <c r="X39">
        <v>0.199224293231964</v>
      </c>
      <c r="Y39">
        <v>0.199224293231964</v>
      </c>
      <c r="Z39">
        <v>0</v>
      </c>
      <c r="AA39">
        <v>0.6</v>
      </c>
      <c r="AB39">
        <v>1</v>
      </c>
      <c r="AC39">
        <v>0.75</v>
      </c>
      <c r="AD39">
        <v>0.4</v>
      </c>
      <c r="AE39">
        <v>0.6</v>
      </c>
    </row>
    <row r="40" spans="1:31" x14ac:dyDescent="0.15">
      <c r="A40" s="4">
        <v>308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5.3177032470703098</v>
      </c>
      <c r="L40" s="7">
        <v>4.8272476196289098</v>
      </c>
      <c r="M40">
        <v>7.6337261199951199</v>
      </c>
      <c r="N40">
        <v>8.0228576660156197</v>
      </c>
      <c r="O40">
        <v>0</v>
      </c>
      <c r="P40">
        <v>0</v>
      </c>
      <c r="Q40">
        <v>5</v>
      </c>
      <c r="R40" s="12">
        <v>0</v>
      </c>
      <c r="S40" s="12">
        <f t="shared" si="1"/>
        <v>0</v>
      </c>
      <c r="T40">
        <v>1.35099220275879</v>
      </c>
      <c r="U40">
        <v>1.2902698516845701</v>
      </c>
      <c r="V40">
        <v>1.10474145412445</v>
      </c>
      <c r="W40" s="13">
        <v>0.18552839756011999</v>
      </c>
      <c r="X40">
        <v>0.24625074863433799</v>
      </c>
      <c r="Y40">
        <v>0.24625074863433799</v>
      </c>
      <c r="Z40">
        <v>0</v>
      </c>
      <c r="AA40">
        <v>0.5</v>
      </c>
      <c r="AB40">
        <v>1</v>
      </c>
      <c r="AC40">
        <v>0.66666666666666696</v>
      </c>
      <c r="AD40">
        <v>0.5</v>
      </c>
      <c r="AE40">
        <v>0.5</v>
      </c>
    </row>
    <row r="41" spans="1:31" x14ac:dyDescent="0.15">
      <c r="A41" s="4">
        <v>323</v>
      </c>
      <c r="B41">
        <v>10</v>
      </c>
      <c r="C41">
        <v>10</v>
      </c>
      <c r="D41">
        <v>10</v>
      </c>
      <c r="E41">
        <v>10</v>
      </c>
      <c r="F41">
        <v>9</v>
      </c>
      <c r="G41">
        <v>1</v>
      </c>
      <c r="H41">
        <v>1</v>
      </c>
      <c r="I41">
        <v>9</v>
      </c>
      <c r="J41">
        <v>0.5</v>
      </c>
      <c r="K41">
        <v>5.48470115661621</v>
      </c>
      <c r="L41" s="7">
        <v>5.3437862396240199</v>
      </c>
      <c r="M41">
        <v>9.8535671234130895</v>
      </c>
      <c r="N41">
        <v>6.4200363159179696</v>
      </c>
      <c r="O41">
        <v>0</v>
      </c>
      <c r="P41">
        <v>0</v>
      </c>
      <c r="Q41">
        <v>6</v>
      </c>
      <c r="R41" s="12">
        <v>0</v>
      </c>
      <c r="S41" s="12">
        <f t="shared" si="1"/>
        <v>0</v>
      </c>
      <c r="T41">
        <v>1.1613807678222701</v>
      </c>
      <c r="U41">
        <v>1.2126560211181601</v>
      </c>
      <c r="V41">
        <v>0.96215647459030196</v>
      </c>
      <c r="W41" s="13">
        <v>0.25049954652786199</v>
      </c>
      <c r="X41">
        <v>0.199224293231964</v>
      </c>
      <c r="Y41">
        <v>0.199224293231964</v>
      </c>
      <c r="Z41">
        <v>0</v>
      </c>
      <c r="AA41">
        <v>0.6</v>
      </c>
      <c r="AB41">
        <v>1</v>
      </c>
      <c r="AC41">
        <v>0.75</v>
      </c>
      <c r="AD41">
        <v>0.4</v>
      </c>
      <c r="AE41">
        <v>0.6</v>
      </c>
    </row>
    <row r="42" spans="1:31" x14ac:dyDescent="0.15">
      <c r="A42" s="4">
        <v>702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5.5509605407714799</v>
      </c>
      <c r="L42" s="7">
        <v>5.0132389068603498</v>
      </c>
      <c r="M42">
        <v>7.7082958221435502</v>
      </c>
      <c r="N42">
        <v>8.3717288970947301</v>
      </c>
      <c r="O42">
        <v>0</v>
      </c>
      <c r="P42">
        <v>0</v>
      </c>
      <c r="Q42">
        <v>9</v>
      </c>
      <c r="R42" s="12">
        <v>0</v>
      </c>
      <c r="S42" s="12">
        <f t="shared" si="1"/>
        <v>0</v>
      </c>
      <c r="T42">
        <v>1.3755416870117201</v>
      </c>
      <c r="U42">
        <v>1.3148250579834</v>
      </c>
      <c r="V42">
        <v>1.1254360675811801</v>
      </c>
      <c r="W42" s="13">
        <v>0.18938899040222201</v>
      </c>
      <c r="X42">
        <v>0.25010561943054199</v>
      </c>
      <c r="Y42">
        <v>0.25010561943054199</v>
      </c>
      <c r="Z42">
        <v>0</v>
      </c>
      <c r="AA42">
        <v>0.9</v>
      </c>
      <c r="AB42">
        <v>1</v>
      </c>
      <c r="AC42">
        <v>0.94736842105263197</v>
      </c>
      <c r="AD42">
        <v>0.1</v>
      </c>
      <c r="AE42">
        <v>0.9</v>
      </c>
    </row>
    <row r="43" spans="1:31" s="1" customFormat="1" x14ac:dyDescent="0.15">
      <c r="A43" s="5">
        <v>309</v>
      </c>
      <c r="B43" s="1">
        <v>11</v>
      </c>
      <c r="C43" s="1">
        <v>9</v>
      </c>
      <c r="D43" s="1">
        <v>10</v>
      </c>
      <c r="E43" s="1">
        <v>10</v>
      </c>
      <c r="F43" s="1">
        <v>10</v>
      </c>
      <c r="G43" s="1">
        <v>0</v>
      </c>
      <c r="H43" s="1">
        <v>1</v>
      </c>
      <c r="I43" s="1">
        <v>9</v>
      </c>
      <c r="J43" s="1">
        <v>0.55000000000000004</v>
      </c>
      <c r="K43" s="1">
        <v>5.5743694305419904</v>
      </c>
      <c r="L43" s="1">
        <v>5.3778152465820304</v>
      </c>
      <c r="M43" s="1">
        <v>9.6497936248779297</v>
      </c>
      <c r="N43" s="1">
        <v>6.7121925354003897</v>
      </c>
      <c r="O43" s="1">
        <v>0</v>
      </c>
      <c r="P43" s="1">
        <v>0</v>
      </c>
      <c r="Q43" s="1">
        <v>9</v>
      </c>
      <c r="R43" s="14">
        <v>0</v>
      </c>
      <c r="S43" s="14">
        <f t="shared" si="1"/>
        <v>0</v>
      </c>
      <c r="T43" s="1">
        <v>1.39521408081055</v>
      </c>
      <c r="U43" s="1">
        <v>1.4570846557617201</v>
      </c>
      <c r="V43" s="1">
        <v>1.1161485910415601</v>
      </c>
      <c r="W43" s="1">
        <v>0.34093606472015398</v>
      </c>
      <c r="X43" s="1">
        <v>0.27906548976898199</v>
      </c>
      <c r="Y43" s="1">
        <v>0.27906548976898199</v>
      </c>
      <c r="Z43" s="1">
        <v>0</v>
      </c>
      <c r="AA43" s="1">
        <v>0.9</v>
      </c>
      <c r="AB43" s="1">
        <v>1</v>
      </c>
      <c r="AC43" s="1">
        <v>0.94736842105263197</v>
      </c>
      <c r="AD43" s="1">
        <v>0.1</v>
      </c>
      <c r="AE43" s="1">
        <v>0.9</v>
      </c>
    </row>
    <row r="44" spans="1:31" x14ac:dyDescent="0.15">
      <c r="A44" s="4">
        <v>274</v>
      </c>
      <c r="B44">
        <v>9</v>
      </c>
      <c r="C44">
        <v>11</v>
      </c>
      <c r="D44">
        <v>10</v>
      </c>
      <c r="E44">
        <v>10</v>
      </c>
      <c r="F44">
        <v>8</v>
      </c>
      <c r="G44">
        <v>2</v>
      </c>
      <c r="H44">
        <v>1</v>
      </c>
      <c r="I44">
        <v>9</v>
      </c>
      <c r="J44">
        <v>0.45</v>
      </c>
      <c r="K44">
        <v>5.8121471405029297</v>
      </c>
      <c r="L44" s="7">
        <v>4.8344993591308603</v>
      </c>
      <c r="M44">
        <v>4.4628067016601598</v>
      </c>
      <c r="N44">
        <v>9.3634872436523402</v>
      </c>
      <c r="O44">
        <v>1</v>
      </c>
      <c r="P44">
        <v>1</v>
      </c>
      <c r="Q44">
        <v>9</v>
      </c>
      <c r="R44" s="12">
        <v>0.1111</v>
      </c>
      <c r="S44" s="12">
        <f t="shared" si="1"/>
        <v>0.1</v>
      </c>
      <c r="T44">
        <v>1.1546516418457</v>
      </c>
      <c r="U44">
        <v>0.96746063232421897</v>
      </c>
      <c r="V44">
        <v>1.0175075531005899</v>
      </c>
      <c r="W44" s="13">
        <v>5.0046920776367201E-2</v>
      </c>
      <c r="X44">
        <v>0.13714408874511699</v>
      </c>
      <c r="Y44">
        <v>0.13714408874511699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207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5.5835914611816397</v>
      </c>
      <c r="L45" s="7">
        <v>5.3536224365234402</v>
      </c>
      <c r="M45">
        <v>9.2011451721191406</v>
      </c>
      <c r="N45">
        <v>6.5746974945068404</v>
      </c>
      <c r="O45">
        <v>0</v>
      </c>
      <c r="P45">
        <v>0</v>
      </c>
      <c r="Q45">
        <v>6</v>
      </c>
      <c r="R45" s="12">
        <v>0</v>
      </c>
      <c r="S45" s="12">
        <f t="shared" si="1"/>
        <v>0</v>
      </c>
      <c r="T45">
        <v>1.1994609832763701</v>
      </c>
      <c r="U45">
        <v>1.25275802612305</v>
      </c>
      <c r="V45">
        <v>0.99065935611724898</v>
      </c>
      <c r="W45" s="13">
        <v>0.26209867000579801</v>
      </c>
      <c r="X45">
        <v>0.20880162715911901</v>
      </c>
      <c r="Y45">
        <v>0.20880162715911901</v>
      </c>
      <c r="Z45">
        <v>0</v>
      </c>
      <c r="AA45">
        <v>0.6</v>
      </c>
      <c r="AB45">
        <v>1</v>
      </c>
      <c r="AC45">
        <v>0.75</v>
      </c>
      <c r="AD45">
        <v>0.4</v>
      </c>
      <c r="AE45">
        <v>0.6</v>
      </c>
    </row>
    <row r="46" spans="1:31" x14ac:dyDescent="0.15">
      <c r="A46" s="4">
        <v>584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5.1984310150146502</v>
      </c>
      <c r="L46" s="7">
        <v>5.0410709381103498</v>
      </c>
      <c r="M46">
        <v>9.4680709838867205</v>
      </c>
      <c r="N46">
        <v>6.4925422668456996</v>
      </c>
      <c r="O46">
        <v>0</v>
      </c>
      <c r="P46">
        <v>0</v>
      </c>
      <c r="Q46">
        <v>5</v>
      </c>
      <c r="R46" s="12">
        <v>0</v>
      </c>
      <c r="S46" s="12">
        <f t="shared" si="1"/>
        <v>0</v>
      </c>
      <c r="T46">
        <v>1.25978851318359</v>
      </c>
      <c r="U46">
        <v>1.3258132934570299</v>
      </c>
      <c r="V46">
        <v>1.0266653299331701</v>
      </c>
      <c r="W46" s="13">
        <v>0.29914796352386502</v>
      </c>
      <c r="X46">
        <v>0.233123183250427</v>
      </c>
      <c r="Y46">
        <v>0.233123183250427</v>
      </c>
      <c r="Z46">
        <v>0</v>
      </c>
      <c r="AA46">
        <v>0.5</v>
      </c>
      <c r="AB46">
        <v>1</v>
      </c>
      <c r="AC46">
        <v>0.66666666666666696</v>
      </c>
      <c r="AD46">
        <v>0.5</v>
      </c>
      <c r="AE46">
        <v>0.5</v>
      </c>
    </row>
    <row r="47" spans="1:31" x14ac:dyDescent="0.15">
      <c r="A47" s="4">
        <v>621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6.8188171386718697</v>
      </c>
      <c r="L47" s="7">
        <v>5.0278301239013699</v>
      </c>
      <c r="M47">
        <v>3.6847496032714799</v>
      </c>
      <c r="N47">
        <v>7.2760715484619096</v>
      </c>
      <c r="O47">
        <v>2</v>
      </c>
      <c r="P47">
        <v>2</v>
      </c>
      <c r="Q47">
        <v>12</v>
      </c>
      <c r="R47" s="12">
        <v>0.16669999999999999</v>
      </c>
      <c r="S47" s="12">
        <f t="shared" si="1"/>
        <v>0.2</v>
      </c>
      <c r="T47">
        <v>1.9343681335449201</v>
      </c>
      <c r="U47">
        <v>1.7086610794067401</v>
      </c>
      <c r="V47">
        <v>1.57688641548157</v>
      </c>
      <c r="W47" s="13">
        <v>0.13177466392517101</v>
      </c>
      <c r="X47">
        <v>0.35748171806335399</v>
      </c>
      <c r="Y47">
        <v>0.35748171806335399</v>
      </c>
      <c r="Z47">
        <v>0.2</v>
      </c>
      <c r="AA47">
        <v>1</v>
      </c>
      <c r="AB47">
        <v>0.83333333333333304</v>
      </c>
      <c r="AC47">
        <v>0.90909090909090895</v>
      </c>
      <c r="AD47">
        <v>0</v>
      </c>
      <c r="AE47">
        <v>0.8</v>
      </c>
    </row>
    <row r="48" spans="1:31" x14ac:dyDescent="0.15">
      <c r="A48" s="4">
        <v>105</v>
      </c>
      <c r="B48">
        <v>13</v>
      </c>
      <c r="C48">
        <v>7</v>
      </c>
      <c r="D48">
        <v>10</v>
      </c>
      <c r="E48">
        <v>10</v>
      </c>
      <c r="F48">
        <v>10</v>
      </c>
      <c r="G48">
        <v>0</v>
      </c>
      <c r="H48">
        <v>3</v>
      </c>
      <c r="I48">
        <v>7</v>
      </c>
      <c r="J48">
        <v>0.65</v>
      </c>
      <c r="K48">
        <v>5.9191265106201199</v>
      </c>
      <c r="L48" s="7">
        <v>5.3729972839355504</v>
      </c>
      <c r="M48">
        <v>6.1568965911865199</v>
      </c>
      <c r="N48">
        <v>2.9402942657470699</v>
      </c>
      <c r="O48">
        <v>0</v>
      </c>
      <c r="P48">
        <v>0</v>
      </c>
      <c r="Q48">
        <v>10</v>
      </c>
      <c r="R48" s="12">
        <v>0</v>
      </c>
      <c r="S48" s="12">
        <f t="shared" si="1"/>
        <v>0</v>
      </c>
      <c r="T48">
        <v>1.31333351135254</v>
      </c>
      <c r="U48">
        <v>1.3750858306884799</v>
      </c>
      <c r="V48">
        <v>1.0806859731674201</v>
      </c>
      <c r="W48" s="13">
        <v>0.29439985752105702</v>
      </c>
      <c r="X48">
        <v>0.23264753818511999</v>
      </c>
      <c r="Y48">
        <v>0.23264753818511999</v>
      </c>
      <c r="Z48">
        <v>0</v>
      </c>
      <c r="AA48">
        <v>1</v>
      </c>
      <c r="AB48">
        <v>1</v>
      </c>
      <c r="AC48">
        <v>1</v>
      </c>
      <c r="AD48">
        <v>0</v>
      </c>
      <c r="AE48">
        <v>1</v>
      </c>
    </row>
    <row r="49" spans="1:31" s="1" customFormat="1" x14ac:dyDescent="0.15">
      <c r="A49" s="5">
        <v>392</v>
      </c>
      <c r="B49" s="1">
        <v>11</v>
      </c>
      <c r="C49" s="1">
        <v>9</v>
      </c>
      <c r="D49" s="1">
        <v>10</v>
      </c>
      <c r="E49" s="1">
        <v>10</v>
      </c>
      <c r="F49" s="1">
        <v>9</v>
      </c>
      <c r="G49" s="1">
        <v>1</v>
      </c>
      <c r="H49" s="1">
        <v>2</v>
      </c>
      <c r="I49" s="1">
        <v>8</v>
      </c>
      <c r="J49" s="1">
        <v>0.55000000000000004</v>
      </c>
      <c r="K49" s="1">
        <v>5.8897361755371103</v>
      </c>
      <c r="L49" s="1">
        <v>5.5678577423095703</v>
      </c>
      <c r="M49" s="1">
        <v>7.26763916015625</v>
      </c>
      <c r="N49" s="1">
        <v>3.7341194152832</v>
      </c>
      <c r="O49" s="1">
        <v>0</v>
      </c>
      <c r="P49" s="1">
        <v>0</v>
      </c>
      <c r="Q49" s="1">
        <v>7</v>
      </c>
      <c r="R49" s="14">
        <v>0</v>
      </c>
      <c r="S49" s="14">
        <f t="shared" si="1"/>
        <v>0</v>
      </c>
      <c r="T49" s="1">
        <v>1.2469387054443399</v>
      </c>
      <c r="U49" s="1">
        <v>1.2971076965332</v>
      </c>
      <c r="V49" s="1">
        <v>1.0210936069488501</v>
      </c>
      <c r="W49" s="1">
        <v>0.27601408958435097</v>
      </c>
      <c r="X49" s="1">
        <v>0.22584509849548301</v>
      </c>
      <c r="Y49" s="1">
        <v>0.22584509849548301</v>
      </c>
      <c r="Z49" s="1">
        <v>0</v>
      </c>
      <c r="AA49" s="1">
        <v>0.7</v>
      </c>
      <c r="AB49" s="1">
        <v>1</v>
      </c>
      <c r="AC49" s="1">
        <v>0.82352941176470595</v>
      </c>
      <c r="AD49" s="1">
        <v>0.3</v>
      </c>
      <c r="AE49" s="1">
        <v>0.7</v>
      </c>
    </row>
    <row r="50" spans="1:31" x14ac:dyDescent="0.15">
      <c r="A50" s="4">
        <v>653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5.9411201477050799</v>
      </c>
      <c r="L50" s="7">
        <v>5.5073223114013699</v>
      </c>
      <c r="M50">
        <v>8.6984424591064506</v>
      </c>
      <c r="N50">
        <v>7.8836479187011701</v>
      </c>
      <c r="O50">
        <v>0</v>
      </c>
      <c r="P50">
        <v>0</v>
      </c>
      <c r="Q50">
        <v>9</v>
      </c>
      <c r="R50" s="12">
        <v>0</v>
      </c>
      <c r="S50" s="12">
        <f t="shared" si="1"/>
        <v>0</v>
      </c>
      <c r="T50">
        <v>1.36894035339355</v>
      </c>
      <c r="U50">
        <v>1.3908004760742201</v>
      </c>
      <c r="V50">
        <v>1.11475241184235</v>
      </c>
      <c r="W50" s="13">
        <v>0.276048064231873</v>
      </c>
      <c r="X50">
        <v>0.254187941551208</v>
      </c>
      <c r="Y50">
        <v>0.254187941551208</v>
      </c>
      <c r="Z50">
        <v>0</v>
      </c>
      <c r="AA50">
        <v>0.9</v>
      </c>
      <c r="AB50">
        <v>1</v>
      </c>
      <c r="AC50">
        <v>0.94736842105263197</v>
      </c>
      <c r="AD50">
        <v>0.1</v>
      </c>
      <c r="AE50">
        <v>0.9</v>
      </c>
    </row>
    <row r="51" spans="1:31" ht="12" customHeight="1" x14ac:dyDescent="0.15">
      <c r="A51" s="4">
        <v>938</v>
      </c>
      <c r="B51">
        <v>10</v>
      </c>
      <c r="C51">
        <v>10</v>
      </c>
      <c r="D51">
        <v>10</v>
      </c>
      <c r="E51">
        <v>10</v>
      </c>
      <c r="F51">
        <v>9</v>
      </c>
      <c r="G51">
        <v>1</v>
      </c>
      <c r="H51">
        <v>1</v>
      </c>
      <c r="I51">
        <v>9</v>
      </c>
      <c r="J51">
        <v>0.5</v>
      </c>
      <c r="K51">
        <v>5.5520915985107404</v>
      </c>
      <c r="L51" s="7">
        <v>5.2044315338134801</v>
      </c>
      <c r="M51">
        <v>8.7249813079834002</v>
      </c>
      <c r="N51">
        <v>7.3883361816406197</v>
      </c>
      <c r="O51">
        <v>0</v>
      </c>
      <c r="P51">
        <v>0</v>
      </c>
      <c r="Q51">
        <v>6</v>
      </c>
      <c r="R51" s="12">
        <v>0</v>
      </c>
      <c r="S51" s="12">
        <f t="shared" si="1"/>
        <v>0</v>
      </c>
      <c r="T51">
        <v>1.09561538696289</v>
      </c>
      <c r="U51">
        <v>1.11093330383301</v>
      </c>
      <c r="V51">
        <v>0.91721725463867199</v>
      </c>
      <c r="W51" s="13">
        <v>0.19371604919433599</v>
      </c>
      <c r="X51">
        <v>0.178398132324219</v>
      </c>
      <c r="Y51">
        <v>0.178398132324219</v>
      </c>
      <c r="Z51">
        <v>0</v>
      </c>
      <c r="AA51">
        <v>0.6</v>
      </c>
      <c r="AB51">
        <v>1</v>
      </c>
      <c r="AC51">
        <v>0.75</v>
      </c>
      <c r="AD51">
        <v>0.4</v>
      </c>
      <c r="AE51">
        <v>0.6</v>
      </c>
    </row>
    <row r="52" spans="1:31" x14ac:dyDescent="0.15">
      <c r="A52" s="4">
        <v>616</v>
      </c>
      <c r="B52">
        <v>10</v>
      </c>
      <c r="C52">
        <v>10</v>
      </c>
      <c r="D52">
        <v>10</v>
      </c>
      <c r="E52">
        <v>10</v>
      </c>
      <c r="F52">
        <v>9</v>
      </c>
      <c r="G52">
        <v>1</v>
      </c>
      <c r="H52">
        <v>1</v>
      </c>
      <c r="I52">
        <v>9</v>
      </c>
      <c r="J52">
        <v>0.5</v>
      </c>
      <c r="K52">
        <v>5.5353126525878897</v>
      </c>
      <c r="L52" s="7">
        <v>5.1901493072509801</v>
      </c>
      <c r="M52">
        <v>8.9294223785400408</v>
      </c>
      <c r="N52">
        <v>7.6063919067382804</v>
      </c>
      <c r="O52">
        <v>0</v>
      </c>
      <c r="P52">
        <v>0</v>
      </c>
      <c r="Q52">
        <v>2</v>
      </c>
      <c r="R52" s="12">
        <v>0</v>
      </c>
      <c r="S52" s="12">
        <f t="shared" si="1"/>
        <v>0</v>
      </c>
      <c r="T52">
        <v>1.08841705322266</v>
      </c>
      <c r="U52">
        <v>1.1105251312255899</v>
      </c>
      <c r="V52">
        <v>0.920379638671875</v>
      </c>
      <c r="W52" s="13">
        <v>0.19014549255371099</v>
      </c>
      <c r="X52">
        <v>0.168037414550781</v>
      </c>
      <c r="Y52">
        <v>0.168037414550781</v>
      </c>
      <c r="Z52">
        <v>0</v>
      </c>
      <c r="AA52">
        <v>0.2</v>
      </c>
      <c r="AB52">
        <v>1</v>
      </c>
      <c r="AC52">
        <v>0.33333333333333298</v>
      </c>
      <c r="AD52">
        <v>0.8</v>
      </c>
      <c r="AE52">
        <v>0.2</v>
      </c>
    </row>
    <row r="53" spans="1:31" x14ac:dyDescent="0.15">
      <c r="A53" s="4">
        <v>994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5.8407783508300799</v>
      </c>
      <c r="L53" s="7">
        <v>5.0607795715331996</v>
      </c>
      <c r="M53">
        <v>6.2361831665039098</v>
      </c>
      <c r="N53">
        <v>9.1059703826904297</v>
      </c>
      <c r="O53">
        <v>0</v>
      </c>
      <c r="P53">
        <v>0</v>
      </c>
      <c r="Q53">
        <v>8</v>
      </c>
      <c r="R53" s="12">
        <v>0</v>
      </c>
      <c r="S53" s="12">
        <f t="shared" si="1"/>
        <v>0</v>
      </c>
      <c r="T53">
        <v>1.35232925415039</v>
      </c>
      <c r="U53">
        <v>1.2186088562011701</v>
      </c>
      <c r="V53">
        <v>1.1154925823211701</v>
      </c>
      <c r="W53" s="13">
        <v>0.10311627388000499</v>
      </c>
      <c r="X53">
        <v>0.23683667182922399</v>
      </c>
      <c r="Y53">
        <v>0.23683667182922399</v>
      </c>
      <c r="Z53">
        <v>0</v>
      </c>
      <c r="AA53">
        <v>0.8</v>
      </c>
      <c r="AB53">
        <v>1</v>
      </c>
      <c r="AC53">
        <v>0.88888888888888895</v>
      </c>
      <c r="AD53">
        <v>0.2</v>
      </c>
      <c r="AE53">
        <v>0.8</v>
      </c>
    </row>
    <row r="54" spans="1:31" x14ac:dyDescent="0.15">
      <c r="A54" s="4">
        <v>775</v>
      </c>
      <c r="B54">
        <v>11</v>
      </c>
      <c r="C54">
        <v>9</v>
      </c>
      <c r="D54">
        <v>10</v>
      </c>
      <c r="E54">
        <v>10</v>
      </c>
      <c r="F54">
        <v>9</v>
      </c>
      <c r="G54">
        <v>1</v>
      </c>
      <c r="H54">
        <v>2</v>
      </c>
      <c r="I54">
        <v>8</v>
      </c>
      <c r="J54">
        <v>0.55000000000000004</v>
      </c>
      <c r="K54">
        <v>6.2577228546142596</v>
      </c>
      <c r="L54" s="7">
        <v>5.6172313690185502</v>
      </c>
      <c r="M54">
        <v>6.2159576416015598</v>
      </c>
      <c r="N54">
        <v>3.9508628845214799</v>
      </c>
      <c r="O54">
        <v>0</v>
      </c>
      <c r="P54">
        <v>0</v>
      </c>
      <c r="Q54">
        <v>9</v>
      </c>
      <c r="R54" s="12">
        <v>0</v>
      </c>
      <c r="S54" s="12">
        <f t="shared" si="1"/>
        <v>0</v>
      </c>
      <c r="T54">
        <v>1.35386085510254</v>
      </c>
      <c r="U54">
        <v>1.36262035369873</v>
      </c>
      <c r="V54">
        <v>1.11497330665588</v>
      </c>
      <c r="W54" s="13">
        <v>0.24764704704284701</v>
      </c>
      <c r="X54">
        <v>0.238887548446655</v>
      </c>
      <c r="Y54">
        <v>0.238887548446655</v>
      </c>
      <c r="Z54">
        <v>0</v>
      </c>
      <c r="AA54">
        <v>0.9</v>
      </c>
      <c r="AB54">
        <v>1</v>
      </c>
      <c r="AC54">
        <v>0.94736842105263197</v>
      </c>
      <c r="AD54">
        <v>0.1</v>
      </c>
      <c r="AE54">
        <v>0.9</v>
      </c>
    </row>
    <row r="55" spans="1:31" x14ac:dyDescent="0.15">
      <c r="A55" s="4">
        <v>531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6.2345657348632804</v>
      </c>
      <c r="L55" s="7">
        <v>5.6386547088623002</v>
      </c>
      <c r="M55">
        <v>7.9614295959472701</v>
      </c>
      <c r="N55">
        <v>8.5399875640869105</v>
      </c>
      <c r="O55">
        <v>0</v>
      </c>
      <c r="P55">
        <v>0</v>
      </c>
      <c r="Q55">
        <v>10</v>
      </c>
      <c r="R55" s="12">
        <v>0</v>
      </c>
      <c r="S55" s="12">
        <f t="shared" si="1"/>
        <v>0</v>
      </c>
      <c r="T55">
        <v>1.4909801483154299</v>
      </c>
      <c r="U55">
        <v>1.4201698303222701</v>
      </c>
      <c r="V55">
        <v>1.1922562122345</v>
      </c>
      <c r="W55" s="13">
        <v>0.227913618087769</v>
      </c>
      <c r="X55">
        <v>0.29872393608093301</v>
      </c>
      <c r="Y55">
        <v>0.29872393608093301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1</v>
      </c>
    </row>
    <row r="56" spans="1:31" x14ac:dyDescent="0.15">
      <c r="A56" s="4">
        <v>994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5.8407783508300799</v>
      </c>
      <c r="L56" s="7">
        <v>5.0607795715331996</v>
      </c>
      <c r="M56">
        <v>6.2361831665039098</v>
      </c>
      <c r="N56">
        <v>9.1059703826904297</v>
      </c>
      <c r="O56">
        <v>0</v>
      </c>
      <c r="P56">
        <v>0</v>
      </c>
      <c r="Q56">
        <v>8</v>
      </c>
      <c r="R56" s="12">
        <v>0</v>
      </c>
      <c r="S56" s="12">
        <f t="shared" si="1"/>
        <v>0</v>
      </c>
      <c r="T56">
        <v>1.35232925415039</v>
      </c>
      <c r="U56">
        <v>1.2186088562011701</v>
      </c>
      <c r="V56">
        <v>1.1154925823211701</v>
      </c>
      <c r="W56" s="13">
        <v>0.10311627388000499</v>
      </c>
      <c r="X56">
        <v>0.23683667182922399</v>
      </c>
      <c r="Y56">
        <v>0.23683667182922399</v>
      </c>
      <c r="Z56">
        <v>0</v>
      </c>
      <c r="AA56">
        <v>0.8</v>
      </c>
      <c r="AB56">
        <v>1</v>
      </c>
      <c r="AC56">
        <v>0.88888888888888895</v>
      </c>
      <c r="AD56">
        <v>0.2</v>
      </c>
      <c r="AE56">
        <v>0.8</v>
      </c>
    </row>
    <row r="57" spans="1:31" x14ac:dyDescent="0.15">
      <c r="L57" s="8">
        <f>AVERAGE(L2:L56)</f>
        <v>4.3276103626598008</v>
      </c>
      <c r="W57" s="15">
        <f t="shared" ref="W57:AE57" si="2">AVERAGE(W2:W56)</f>
        <v>0.11885711063038219</v>
      </c>
      <c r="Z57" s="9">
        <f t="shared" si="2"/>
        <v>7.8181818181818213E-2</v>
      </c>
      <c r="AA57" s="9">
        <f t="shared" si="2"/>
        <v>0.73636363636363633</v>
      </c>
      <c r="AB57" s="9">
        <f t="shared" si="2"/>
        <v>0.91401715568382236</v>
      </c>
      <c r="AC57" s="9">
        <f t="shared" si="2"/>
        <v>0.80885189801598467</v>
      </c>
      <c r="AD57" s="9">
        <f t="shared" si="2"/>
        <v>0.26363636363636361</v>
      </c>
      <c r="AE57" s="9">
        <f t="shared" si="2"/>
        <v>0.65818181818181809</v>
      </c>
    </row>
    <row r="58" spans="1:31" x14ac:dyDescent="0.15">
      <c r="L58" s="8">
        <f>MAX(L2:L56)</f>
        <v>5.9362640380859402</v>
      </c>
      <c r="W58" s="15">
        <f t="shared" ref="W58:AE58" si="3">MAX(W2:W56)</f>
        <v>0.34093606472015398</v>
      </c>
      <c r="Z58" s="9">
        <f t="shared" si="3"/>
        <v>0.4</v>
      </c>
      <c r="AA58" s="9">
        <f t="shared" si="3"/>
        <v>1</v>
      </c>
      <c r="AB58" s="9">
        <f t="shared" si="3"/>
        <v>1</v>
      </c>
      <c r="AC58" s="9">
        <f t="shared" si="3"/>
        <v>1</v>
      </c>
      <c r="AD58" s="9">
        <f t="shared" si="3"/>
        <v>1</v>
      </c>
      <c r="AE58" s="9">
        <f t="shared" si="3"/>
        <v>1</v>
      </c>
    </row>
    <row r="59" spans="1:31" x14ac:dyDescent="0.15">
      <c r="L59" s="8">
        <f>MIN(L2:L56)</f>
        <v>2.35183525085449</v>
      </c>
      <c r="W59" s="15">
        <f t="shared" ref="W59:AE59" si="4">MIN(W2:W56)</f>
        <v>1.6613006591796901E-3</v>
      </c>
      <c r="Z59" s="9">
        <f t="shared" si="4"/>
        <v>0</v>
      </c>
      <c r="AA59" s="9">
        <f t="shared" si="4"/>
        <v>0</v>
      </c>
      <c r="AB59" s="9">
        <f t="shared" si="4"/>
        <v>0.71428571428571397</v>
      </c>
      <c r="AC59" s="9">
        <f t="shared" si="4"/>
        <v>0.33333333333333298</v>
      </c>
      <c r="AD59" s="9">
        <f t="shared" si="4"/>
        <v>0</v>
      </c>
      <c r="AE59" s="9">
        <f t="shared" si="4"/>
        <v>0</v>
      </c>
    </row>
    <row r="60" spans="1:31" x14ac:dyDescent="0.15">
      <c r="L60" s="7"/>
      <c r="W60" s="13"/>
    </row>
    <row r="61" spans="1:31" x14ac:dyDescent="0.15">
      <c r="K61">
        <v>31</v>
      </c>
      <c r="W61" s="13"/>
    </row>
    <row r="62" spans="1:31" x14ac:dyDescent="0.15">
      <c r="W62" s="13"/>
    </row>
    <row r="63" spans="1:31" x14ac:dyDescent="0.15">
      <c r="K63">
        <v>0.161</v>
      </c>
      <c r="W63" s="13"/>
    </row>
    <row r="64" spans="1:31" x14ac:dyDescent="0.15">
      <c r="W64" s="13"/>
    </row>
    <row r="65" spans="11:23" x14ac:dyDescent="0.15">
      <c r="K65" s="9" t="s">
        <v>10</v>
      </c>
      <c r="L65" s="9" t="s">
        <v>33</v>
      </c>
      <c r="N65" s="9" t="s">
        <v>123</v>
      </c>
      <c r="O65" s="9" t="s">
        <v>127</v>
      </c>
      <c r="P65" s="9" t="s">
        <v>66</v>
      </c>
      <c r="Q65" s="9"/>
      <c r="R65" s="9"/>
      <c r="S65" s="9"/>
      <c r="W65" s="13"/>
    </row>
    <row r="66" spans="11:23" x14ac:dyDescent="0.15">
      <c r="K66" s="9"/>
      <c r="L66" s="9"/>
      <c r="M66" s="9"/>
      <c r="P66" s="9">
        <v>0.2</v>
      </c>
      <c r="Q66" s="9">
        <v>-400</v>
      </c>
      <c r="R66" s="9">
        <v>1600</v>
      </c>
      <c r="S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>
        <v>1</v>
      </c>
      <c r="P67" s="9">
        <v>0.4</v>
      </c>
      <c r="Q67" s="9">
        <v>-800</v>
      </c>
      <c r="R67" s="9">
        <v>1200</v>
      </c>
      <c r="S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>
        <v>2</v>
      </c>
      <c r="P68" s="9">
        <v>0.45</v>
      </c>
      <c r="Q68" s="9">
        <v>-900</v>
      </c>
      <c r="R68" s="9">
        <v>1100</v>
      </c>
      <c r="S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M69" s="9">
        <v>3</v>
      </c>
      <c r="P69" s="9">
        <v>0.49</v>
      </c>
      <c r="Q69" s="9">
        <v>-980</v>
      </c>
      <c r="R69" s="9">
        <v>1020</v>
      </c>
      <c r="S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4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M71" s="9">
        <v>7</v>
      </c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M72" s="9">
        <v>11</v>
      </c>
      <c r="W72" s="13"/>
    </row>
    <row r="73" spans="11:23" x14ac:dyDescent="0.15">
      <c r="K73" s="9" t="s">
        <v>40</v>
      </c>
      <c r="L73" s="9">
        <f>COUNTIF(L2:L56,"&lt;2.479")-COUNTIF(L2:L56,"&lt;2.318")</f>
        <v>1</v>
      </c>
      <c r="M73" s="9">
        <v>14</v>
      </c>
      <c r="W73" s="13"/>
    </row>
    <row r="74" spans="11:23" x14ac:dyDescent="0.15">
      <c r="K74" s="9" t="s">
        <v>41</v>
      </c>
      <c r="L74" s="9">
        <f>COUNTIF(L2:L56,"&lt;2.64")-COUNTIF(L2:L56,"&lt;2.479")</f>
        <v>7</v>
      </c>
      <c r="M74" s="9">
        <v>16</v>
      </c>
    </row>
    <row r="75" spans="11:23" x14ac:dyDescent="0.15">
      <c r="K75" s="9" t="s">
        <v>42</v>
      </c>
      <c r="L75" s="9">
        <f>COUNTIF(L2:L56,"&lt;2.801")-COUNTIF(L2:L56,"&lt;2.64")</f>
        <v>1</v>
      </c>
      <c r="M75" s="9">
        <v>14</v>
      </c>
      <c r="W75" s="13"/>
    </row>
    <row r="76" spans="11:23" x14ac:dyDescent="0.15">
      <c r="K76" s="9" t="s">
        <v>43</v>
      </c>
      <c r="L76" s="9">
        <f>COUNTIF(L2:L56,"&lt;2.962")-COUNTIF(L2:L56,"&lt;2.801")</f>
        <v>7</v>
      </c>
      <c r="M76" s="9">
        <v>11</v>
      </c>
      <c r="W76" s="13"/>
    </row>
    <row r="77" spans="11:23" x14ac:dyDescent="0.15">
      <c r="K77" s="9" t="s">
        <v>44</v>
      </c>
      <c r="L77" s="9">
        <f>COUNTIF(L2:L56,"&lt;3.123")-COUNTIF(L2:L56,"&lt;2.962")</f>
        <v>2</v>
      </c>
      <c r="M77" s="9">
        <v>7</v>
      </c>
      <c r="W77" s="13"/>
    </row>
    <row r="78" spans="11:23" s="2" customFormat="1" x14ac:dyDescent="0.15">
      <c r="K78" s="16" t="s">
        <v>45</v>
      </c>
      <c r="L78" s="16">
        <f>COUNTIF(L2:L56,"&lt;3.284")-COUNTIF(L2:L56,"&lt;3.123")</f>
        <v>1</v>
      </c>
      <c r="M78" s="16">
        <v>4</v>
      </c>
    </row>
    <row r="79" spans="11:23" x14ac:dyDescent="0.15">
      <c r="K79" s="9" t="s">
        <v>46</v>
      </c>
      <c r="L79" s="9">
        <f>COUNTIF(L2:L56,"&lt;3.445")-COUNTIF(L2:L56,"&lt;3.284")</f>
        <v>0</v>
      </c>
      <c r="M79" s="9">
        <v>3</v>
      </c>
      <c r="W79" s="13"/>
    </row>
    <row r="80" spans="11:23" x14ac:dyDescent="0.15">
      <c r="K80" s="9" t="s">
        <v>47</v>
      </c>
      <c r="L80" s="9">
        <f>COUNTIF(L2:L56,"&lt;3.606")-COUNTIF(L2:L56,"&lt;3.445")</f>
        <v>0</v>
      </c>
      <c r="M80" s="9">
        <v>2</v>
      </c>
      <c r="W80" s="13"/>
    </row>
    <row r="81" spans="11:23" x14ac:dyDescent="0.15">
      <c r="K81" s="9" t="s">
        <v>48</v>
      </c>
      <c r="L81" s="9">
        <f>COUNTIF(L2:L56,"&lt;3.767")-COUNTIF(L2:L56,"&lt;3.606")</f>
        <v>0</v>
      </c>
      <c r="M81" s="9">
        <v>1</v>
      </c>
      <c r="W81" s="13"/>
    </row>
    <row r="82" spans="11:23" x14ac:dyDescent="0.15">
      <c r="K82" s="9" t="s">
        <v>49</v>
      </c>
      <c r="L82" s="9">
        <f>COUNTIF(L2:L56,"&lt;3.928")-COUNTIF(L2:L56,"&lt;3.767")</f>
        <v>0</v>
      </c>
      <c r="M82" s="9">
        <v>2</v>
      </c>
    </row>
    <row r="83" spans="11:23" x14ac:dyDescent="0.15">
      <c r="K83" s="9" t="s">
        <v>50</v>
      </c>
      <c r="L83" s="9">
        <f>COUNTIF(L2:L56,"&lt;4.089")-COUNTIF(L2:L56,"&lt;3.928")</f>
        <v>0</v>
      </c>
      <c r="M83" s="9">
        <v>3</v>
      </c>
    </row>
    <row r="84" spans="11:23" x14ac:dyDescent="0.15">
      <c r="K84" s="9" t="s">
        <v>51</v>
      </c>
      <c r="L84" s="9">
        <f>COUNTIF(L2:L56,"&lt;4.25")-COUNTIF(L2:L56,"&lt;4.089")</f>
        <v>0</v>
      </c>
      <c r="M84" s="9">
        <v>4</v>
      </c>
    </row>
    <row r="85" spans="11:23" x14ac:dyDescent="0.15">
      <c r="K85" s="9" t="s">
        <v>52</v>
      </c>
      <c r="L85" s="9">
        <f>COUNTIF(L2:L56,"&lt;4.411")-COUNTIF(L2:L56,"&lt;4.25")</f>
        <v>0</v>
      </c>
      <c r="M85" s="9">
        <v>7</v>
      </c>
    </row>
    <row r="86" spans="11:23" x14ac:dyDescent="0.15">
      <c r="K86" s="9" t="s">
        <v>53</v>
      </c>
      <c r="L86" s="9">
        <f>COUNTIF(L2:L56,"&lt;4.572")-COUNTIF(L2:L56,"&lt;4.411")</f>
        <v>2</v>
      </c>
      <c r="M86" s="9">
        <v>11</v>
      </c>
    </row>
    <row r="87" spans="11:23" x14ac:dyDescent="0.15">
      <c r="K87" s="9" t="s">
        <v>54</v>
      </c>
      <c r="L87" s="9">
        <f>COUNTIF(L2:L56,"&lt;4.733")-COUNTIF(L2:L56,"&lt;4.572")</f>
        <v>4</v>
      </c>
      <c r="M87" s="9">
        <v>14</v>
      </c>
    </row>
    <row r="88" spans="11:23" x14ac:dyDescent="0.15">
      <c r="K88" s="9" t="s">
        <v>55</v>
      </c>
      <c r="L88" s="9">
        <f>COUNTIF(L2:L56,"&lt;4.894")-COUNTIF(L2:L56,"&lt;4.733")</f>
        <v>5</v>
      </c>
      <c r="M88" s="9">
        <v>16</v>
      </c>
      <c r="W88" s="13"/>
    </row>
    <row r="89" spans="11:23" x14ac:dyDescent="0.15">
      <c r="K89" s="9" t="s">
        <v>56</v>
      </c>
      <c r="L89" s="9">
        <f>COUNTIF(L2:L56,"&lt;5.055")-COUNTIF(L2:L56,"&lt;4.894")</f>
        <v>3</v>
      </c>
      <c r="M89" s="9">
        <v>14</v>
      </c>
      <c r="W89" s="13"/>
    </row>
    <row r="90" spans="11:23" x14ac:dyDescent="0.15">
      <c r="K90" s="9" t="s">
        <v>57</v>
      </c>
      <c r="L90" s="9">
        <f>COUNTIF(L2:L56,"&lt;5.216")-COUNTIF(L2:L56,"&lt;5.055")</f>
        <v>6</v>
      </c>
      <c r="M90" s="9">
        <v>11</v>
      </c>
      <c r="W90" s="13"/>
    </row>
    <row r="91" spans="11:23" x14ac:dyDescent="0.15">
      <c r="K91" s="9" t="s">
        <v>58</v>
      </c>
      <c r="L91" s="9">
        <f>COUNTIF(L2:L56,"&lt;5.377")-COUNTIF(L2:L56,"&lt;5.216")</f>
        <v>4</v>
      </c>
      <c r="M91" s="9">
        <v>7</v>
      </c>
      <c r="W91" s="13"/>
    </row>
    <row r="92" spans="11:23" x14ac:dyDescent="0.15">
      <c r="K92" s="9" t="s">
        <v>59</v>
      </c>
      <c r="L92" s="9">
        <f>COUNTIF(L2:L56,"&lt;5.538")-COUNTIF(L2:L56,"&lt;5.377")</f>
        <v>7</v>
      </c>
      <c r="M92" s="9">
        <v>4</v>
      </c>
      <c r="W92" s="13"/>
    </row>
    <row r="93" spans="11:23" x14ac:dyDescent="0.15">
      <c r="K93" s="9" t="s">
        <v>60</v>
      </c>
      <c r="L93" s="9">
        <f>COUNTIF(L2:L56,"&lt;5.699")-COUNTIF(L2:L56,"&lt;5.538")</f>
        <v>4</v>
      </c>
      <c r="M93" s="9">
        <v>3</v>
      </c>
      <c r="N93">
        <v>2.8929999999999998</v>
      </c>
      <c r="O93">
        <v>8.5000000000000006E-2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>
        <v>2</v>
      </c>
      <c r="N94">
        <v>3.8130000000000002</v>
      </c>
      <c r="O94">
        <v>0.11899999999999999</v>
      </c>
      <c r="W94" s="13"/>
    </row>
    <row r="95" spans="11:23" x14ac:dyDescent="0.15">
      <c r="K95" s="9" t="s">
        <v>62</v>
      </c>
      <c r="L95" s="9">
        <f>COUNTIF(L2:L56,"&lt;6.021")-COUNTIF(L2:L56,"&lt;5.86")</f>
        <v>1</v>
      </c>
      <c r="M95" s="9">
        <v>1</v>
      </c>
      <c r="N95">
        <v>4.3250000000000002</v>
      </c>
      <c r="O95">
        <v>0.157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E94"/>
  <sheetViews>
    <sheetView topLeftCell="G40" workbookViewId="0">
      <selection activeCell="P61" sqref="P61:S65"/>
    </sheetView>
  </sheetViews>
  <sheetFormatPr defaultColWidth="8.875" defaultRowHeight="13.5" x14ac:dyDescent="0.15"/>
  <cols>
    <col min="11" max="12" width="20.25" customWidth="1"/>
    <col min="13" max="14" width="12.875"/>
    <col min="20" max="22" width="12.875"/>
    <col min="23" max="23" width="20.62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x14ac:dyDescent="0.15">
      <c r="A2" s="4">
        <v>487</v>
      </c>
      <c r="B2">
        <v>12</v>
      </c>
      <c r="C2">
        <v>8</v>
      </c>
      <c r="D2">
        <v>10</v>
      </c>
      <c r="E2">
        <v>10</v>
      </c>
      <c r="F2">
        <v>9</v>
      </c>
      <c r="G2">
        <v>1</v>
      </c>
      <c r="H2">
        <v>3</v>
      </c>
      <c r="I2">
        <v>7</v>
      </c>
      <c r="J2">
        <v>0.6</v>
      </c>
      <c r="K2">
        <v>4.8785896301269496</v>
      </c>
      <c r="L2" s="7">
        <v>2.8572978973388699</v>
      </c>
      <c r="M2">
        <v>1.7201499938964799</v>
      </c>
      <c r="N2">
        <v>5.1131572723388699</v>
      </c>
      <c r="O2">
        <v>2</v>
      </c>
      <c r="P2">
        <v>2</v>
      </c>
      <c r="Q2">
        <v>9</v>
      </c>
      <c r="R2" s="12">
        <v>0.22220000000000001</v>
      </c>
      <c r="S2" s="12">
        <f t="shared" ref="S2:S20" si="0">O2/E2</f>
        <v>0.2</v>
      </c>
      <c r="T2">
        <v>1.4959297180175799</v>
      </c>
      <c r="U2">
        <v>1.28910255432129</v>
      </c>
      <c r="V2">
        <v>1.28744125366211</v>
      </c>
      <c r="W2" s="13">
        <v>1.6613006591796901E-3</v>
      </c>
      <c r="X2">
        <v>0.208488464355469</v>
      </c>
      <c r="Y2">
        <v>0.208488464355469</v>
      </c>
      <c r="Z2">
        <v>0.2</v>
      </c>
      <c r="AA2">
        <v>0.7</v>
      </c>
      <c r="AB2">
        <v>0.77777777777777801</v>
      </c>
      <c r="AC2">
        <v>0.73684210526315796</v>
      </c>
      <c r="AD2">
        <v>0.3</v>
      </c>
      <c r="AE2">
        <v>0.5</v>
      </c>
    </row>
    <row r="3" spans="1:31" x14ac:dyDescent="0.15">
      <c r="A3" s="4">
        <v>680</v>
      </c>
      <c r="B3">
        <v>13</v>
      </c>
      <c r="C3">
        <v>7</v>
      </c>
      <c r="D3">
        <v>10</v>
      </c>
      <c r="E3">
        <v>10</v>
      </c>
      <c r="F3">
        <v>10</v>
      </c>
      <c r="G3">
        <v>0</v>
      </c>
      <c r="H3">
        <v>3</v>
      </c>
      <c r="I3">
        <v>7</v>
      </c>
      <c r="J3">
        <v>0.65</v>
      </c>
      <c r="K3">
        <v>4.2643280029296902</v>
      </c>
      <c r="L3" s="7">
        <v>2.35183525085449</v>
      </c>
      <c r="M3">
        <v>1.6511344909668</v>
      </c>
      <c r="N3">
        <v>5.3739776611328098</v>
      </c>
      <c r="O3">
        <v>2</v>
      </c>
      <c r="P3">
        <v>2</v>
      </c>
      <c r="Q3">
        <v>7</v>
      </c>
      <c r="R3" s="12">
        <v>0.28570000000000001</v>
      </c>
      <c r="S3" s="12">
        <f t="shared" si="0"/>
        <v>0.2</v>
      </c>
      <c r="T3">
        <v>1.25700187683105</v>
      </c>
      <c r="U3">
        <v>1.0969976186752299</v>
      </c>
      <c r="V3">
        <v>1.10044634342194</v>
      </c>
      <c r="W3" s="13">
        <v>3.4487247467040998E-3</v>
      </c>
      <c r="X3">
        <v>0.15655553340911901</v>
      </c>
      <c r="Y3">
        <v>0.15655553340911901</v>
      </c>
      <c r="Z3">
        <v>0.2</v>
      </c>
      <c r="AA3">
        <v>0.5</v>
      </c>
      <c r="AB3">
        <v>0.71428571428571397</v>
      </c>
      <c r="AC3">
        <v>0.58823529411764697</v>
      </c>
      <c r="AD3">
        <v>0.5</v>
      </c>
      <c r="AE3">
        <v>0.3</v>
      </c>
    </row>
    <row r="4" spans="1:31" x14ac:dyDescent="0.15">
      <c r="A4" s="4">
        <v>609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5.3887996673584002</v>
      </c>
      <c r="L4" s="7">
        <v>2.8711128234863299</v>
      </c>
      <c r="M4">
        <v>1.35124015808105</v>
      </c>
      <c r="N4">
        <v>6.2210502624511701</v>
      </c>
      <c r="O4">
        <v>2</v>
      </c>
      <c r="P4">
        <v>2</v>
      </c>
      <c r="Q4">
        <v>10</v>
      </c>
      <c r="R4" s="12">
        <v>0.2</v>
      </c>
      <c r="S4" s="12">
        <f t="shared" si="0"/>
        <v>0.2</v>
      </c>
      <c r="T4">
        <v>1.8050231933593699</v>
      </c>
      <c r="U4">
        <v>1.5341562032699601</v>
      </c>
      <c r="V4">
        <v>1.53842413425446</v>
      </c>
      <c r="W4" s="13">
        <v>4.2679309844970703E-3</v>
      </c>
      <c r="X4">
        <v>0.26659905910491899</v>
      </c>
      <c r="Y4">
        <v>0.26659905910491899</v>
      </c>
      <c r="Z4">
        <v>0.2</v>
      </c>
      <c r="AA4">
        <v>0.8</v>
      </c>
      <c r="AB4">
        <v>0.8</v>
      </c>
      <c r="AC4">
        <v>0.8</v>
      </c>
      <c r="AD4">
        <v>0.2</v>
      </c>
      <c r="AE4">
        <v>0.6</v>
      </c>
    </row>
    <row r="5" spans="1:31" x14ac:dyDescent="0.15">
      <c r="A5" s="4">
        <v>814</v>
      </c>
      <c r="B5">
        <v>13</v>
      </c>
      <c r="C5">
        <v>7</v>
      </c>
      <c r="D5">
        <v>10</v>
      </c>
      <c r="E5">
        <v>10</v>
      </c>
      <c r="F5">
        <v>10</v>
      </c>
      <c r="G5">
        <v>0</v>
      </c>
      <c r="H5">
        <v>3</v>
      </c>
      <c r="I5">
        <v>7</v>
      </c>
      <c r="J5">
        <v>0.65</v>
      </c>
      <c r="K5">
        <v>5.3610000610351598</v>
      </c>
      <c r="L5" s="7">
        <v>2.9282779693603498</v>
      </c>
      <c r="M5">
        <v>1.5498352050781199</v>
      </c>
      <c r="N5">
        <v>6.1398696899414098</v>
      </c>
      <c r="O5">
        <v>3</v>
      </c>
      <c r="P5">
        <v>3</v>
      </c>
      <c r="Q5">
        <v>12</v>
      </c>
      <c r="R5" s="12">
        <v>0.25</v>
      </c>
      <c r="S5" s="12">
        <f t="shared" si="0"/>
        <v>0.3</v>
      </c>
      <c r="T5">
        <v>1.6367664337158201</v>
      </c>
      <c r="U5">
        <v>1.39278221130371</v>
      </c>
      <c r="V5">
        <v>1.3882811069488501</v>
      </c>
      <c r="W5" s="13">
        <v>4.5011043548584002E-3</v>
      </c>
      <c r="X5">
        <v>0.248485326766968</v>
      </c>
      <c r="Y5">
        <v>0.248485326766968</v>
      </c>
      <c r="Z5">
        <v>0.3</v>
      </c>
      <c r="AA5">
        <v>0.9</v>
      </c>
      <c r="AB5">
        <v>0.75</v>
      </c>
      <c r="AC5">
        <v>0.81818181818181801</v>
      </c>
      <c r="AD5">
        <v>0.1</v>
      </c>
      <c r="AE5">
        <v>0.6</v>
      </c>
    </row>
    <row r="6" spans="1:31" x14ac:dyDescent="0.15">
      <c r="A6" s="4">
        <v>819</v>
      </c>
      <c r="B6">
        <v>13</v>
      </c>
      <c r="C6">
        <v>7</v>
      </c>
      <c r="D6">
        <v>10</v>
      </c>
      <c r="E6">
        <v>10</v>
      </c>
      <c r="F6">
        <v>10</v>
      </c>
      <c r="G6">
        <v>0</v>
      </c>
      <c r="H6">
        <v>3</v>
      </c>
      <c r="I6">
        <v>7</v>
      </c>
      <c r="J6">
        <v>0.65</v>
      </c>
      <c r="K6">
        <v>4.4280471801757804</v>
      </c>
      <c r="L6" s="7">
        <v>2.5254611968994101</v>
      </c>
      <c r="M6">
        <v>1.8223190307617201</v>
      </c>
      <c r="N6">
        <v>5.3374614715576199</v>
      </c>
      <c r="O6">
        <v>1</v>
      </c>
      <c r="P6">
        <v>1</v>
      </c>
      <c r="Q6">
        <v>5</v>
      </c>
      <c r="R6" s="12">
        <v>0.2</v>
      </c>
      <c r="S6" s="12">
        <f t="shared" si="0"/>
        <v>0.1</v>
      </c>
      <c r="T6">
        <v>1.4050273895263701</v>
      </c>
      <c r="U6">
        <v>1.20898497104645</v>
      </c>
      <c r="V6">
        <v>1.20400238037109</v>
      </c>
      <c r="W6" s="13">
        <v>4.9825906753539996E-3</v>
      </c>
      <c r="X6">
        <v>0.20102500915527299</v>
      </c>
      <c r="Y6">
        <v>0.20102500915527299</v>
      </c>
      <c r="Z6">
        <v>0.1</v>
      </c>
      <c r="AA6">
        <v>0.4</v>
      </c>
      <c r="AB6">
        <v>0.8</v>
      </c>
      <c r="AC6">
        <v>0.53333333333333299</v>
      </c>
      <c r="AD6">
        <v>0.6</v>
      </c>
      <c r="AE6">
        <v>0.3</v>
      </c>
    </row>
    <row r="7" spans="1:31" x14ac:dyDescent="0.15">
      <c r="A7" s="4">
        <v>545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4.5164527893066397</v>
      </c>
      <c r="L7" s="7">
        <v>3.1409435272216801</v>
      </c>
      <c r="M7">
        <v>2.5004234313964799</v>
      </c>
      <c r="N7">
        <v>6.0769195556640598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1.3072509765625</v>
      </c>
      <c r="U7">
        <v>1.11740398406982</v>
      </c>
      <c r="V7">
        <v>1.1116291284561199</v>
      </c>
      <c r="W7" s="13">
        <v>5.7748556137085004E-3</v>
      </c>
      <c r="X7">
        <v>0.195621848106384</v>
      </c>
      <c r="Y7">
        <v>0.195621848106384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s="7" customFormat="1" x14ac:dyDescent="0.15">
      <c r="A8" s="4">
        <v>325</v>
      </c>
      <c r="B8">
        <v>12</v>
      </c>
      <c r="C8">
        <v>8</v>
      </c>
      <c r="D8">
        <v>10</v>
      </c>
      <c r="E8">
        <v>10</v>
      </c>
      <c r="F8">
        <v>10</v>
      </c>
      <c r="G8">
        <v>0</v>
      </c>
      <c r="H8">
        <v>2</v>
      </c>
      <c r="I8">
        <v>8</v>
      </c>
      <c r="J8">
        <v>0.6</v>
      </c>
      <c r="K8">
        <v>3.6576519012451199</v>
      </c>
      <c r="L8" s="7">
        <v>2.5685806274414098</v>
      </c>
      <c r="M8">
        <v>2.8675270080566402</v>
      </c>
      <c r="N8">
        <v>5.8190250396728498</v>
      </c>
      <c r="O8">
        <v>1</v>
      </c>
      <c r="P8">
        <v>1</v>
      </c>
      <c r="Q8">
        <v>8</v>
      </c>
      <c r="R8" s="12">
        <v>0.125</v>
      </c>
      <c r="S8" s="12">
        <f t="shared" si="0"/>
        <v>0.1</v>
      </c>
      <c r="T8">
        <v>1.1555366516113299</v>
      </c>
      <c r="U8">
        <v>1.0081539154052701</v>
      </c>
      <c r="V8">
        <v>1.00106644630432</v>
      </c>
      <c r="W8" s="13">
        <v>7.0874691009521502E-3</v>
      </c>
      <c r="X8">
        <v>0.154470205307007</v>
      </c>
      <c r="Y8">
        <v>0.154470205307007</v>
      </c>
      <c r="Z8">
        <v>0.1</v>
      </c>
      <c r="AA8">
        <v>0.7</v>
      </c>
      <c r="AB8">
        <v>0.875</v>
      </c>
      <c r="AC8">
        <v>0.77777777777777801</v>
      </c>
      <c r="AD8">
        <v>0.3</v>
      </c>
      <c r="AE8">
        <v>0.6</v>
      </c>
    </row>
    <row r="9" spans="1:31" x14ac:dyDescent="0.15">
      <c r="A9" s="4">
        <v>385</v>
      </c>
      <c r="B9">
        <v>13</v>
      </c>
      <c r="C9">
        <v>7</v>
      </c>
      <c r="D9">
        <v>10</v>
      </c>
      <c r="E9">
        <v>10</v>
      </c>
      <c r="F9">
        <v>10</v>
      </c>
      <c r="G9">
        <v>0</v>
      </c>
      <c r="H9">
        <v>3</v>
      </c>
      <c r="I9">
        <v>7</v>
      </c>
      <c r="J9">
        <v>0.65</v>
      </c>
      <c r="K9">
        <v>5.2460403442382804</v>
      </c>
      <c r="L9" s="7">
        <v>2.9169464111328098</v>
      </c>
      <c r="M9">
        <v>1.6693115234375</v>
      </c>
      <c r="N9">
        <v>5.9812927246093697</v>
      </c>
      <c r="O9">
        <v>1</v>
      </c>
      <c r="P9">
        <v>1</v>
      </c>
      <c r="Q9">
        <v>6</v>
      </c>
      <c r="R9" s="12">
        <v>0.16669999999999999</v>
      </c>
      <c r="S9" s="12">
        <f t="shared" si="0"/>
        <v>0.1</v>
      </c>
      <c r="T9">
        <v>1.4900016784668</v>
      </c>
      <c r="U9">
        <v>1.2837930917739899</v>
      </c>
      <c r="V9">
        <v>1.27593898773193</v>
      </c>
      <c r="W9" s="13">
        <v>7.8541040420532192E-3</v>
      </c>
      <c r="X9">
        <v>0.214062690734863</v>
      </c>
      <c r="Y9">
        <v>0.214062690734863</v>
      </c>
      <c r="Z9">
        <v>0.1</v>
      </c>
      <c r="AA9">
        <v>0.5</v>
      </c>
      <c r="AB9">
        <v>0.83333333333333304</v>
      </c>
      <c r="AC9">
        <v>0.625</v>
      </c>
      <c r="AD9">
        <v>0.5</v>
      </c>
      <c r="AE9">
        <v>0.4</v>
      </c>
    </row>
    <row r="10" spans="1:31" x14ac:dyDescent="0.15">
      <c r="A10" s="4">
        <v>561</v>
      </c>
      <c r="B10">
        <v>13</v>
      </c>
      <c r="C10">
        <v>7</v>
      </c>
      <c r="D10">
        <v>10</v>
      </c>
      <c r="E10">
        <v>10</v>
      </c>
      <c r="F10">
        <v>10</v>
      </c>
      <c r="G10">
        <v>0</v>
      </c>
      <c r="H10">
        <v>3</v>
      </c>
      <c r="I10">
        <v>7</v>
      </c>
      <c r="J10">
        <v>0.65</v>
      </c>
      <c r="K10">
        <v>5.6432609558105504</v>
      </c>
      <c r="L10" s="7">
        <v>3.0678672790527299</v>
      </c>
      <c r="M10">
        <v>1.41549491882324</v>
      </c>
      <c r="N10">
        <v>6.2241153717040998</v>
      </c>
      <c r="O10">
        <v>2</v>
      </c>
      <c r="P10">
        <v>2</v>
      </c>
      <c r="Q10">
        <v>9</v>
      </c>
      <c r="R10" s="12">
        <v>0.22220000000000001</v>
      </c>
      <c r="S10" s="12">
        <f t="shared" si="0"/>
        <v>0.2</v>
      </c>
      <c r="T10">
        <v>1.835205078125</v>
      </c>
      <c r="U10">
        <v>1.5584850311279299</v>
      </c>
      <c r="V10">
        <v>1.5504850149154701</v>
      </c>
      <c r="W10" s="13">
        <v>8.0000162124633806E-3</v>
      </c>
      <c r="X10">
        <v>0.28472006320953402</v>
      </c>
      <c r="Y10">
        <v>0.28472006320953402</v>
      </c>
      <c r="Z10">
        <v>0.2</v>
      </c>
      <c r="AA10">
        <v>0.7</v>
      </c>
      <c r="AB10">
        <v>0.77777777777777801</v>
      </c>
      <c r="AC10">
        <v>0.73684210526315796</v>
      </c>
      <c r="AD10">
        <v>0.3</v>
      </c>
      <c r="AE10">
        <v>0.5</v>
      </c>
    </row>
    <row r="11" spans="1:31" x14ac:dyDescent="0.15">
      <c r="A11" s="4">
        <v>189</v>
      </c>
      <c r="B11">
        <v>14</v>
      </c>
      <c r="C11">
        <v>6</v>
      </c>
      <c r="D11">
        <v>10</v>
      </c>
      <c r="E11">
        <v>10</v>
      </c>
      <c r="F11">
        <v>10</v>
      </c>
      <c r="G11">
        <v>0</v>
      </c>
      <c r="H11">
        <v>4</v>
      </c>
      <c r="I11">
        <v>6</v>
      </c>
      <c r="J11">
        <v>0.7</v>
      </c>
      <c r="K11">
        <v>5.8059558868408203</v>
      </c>
      <c r="L11" s="7">
        <v>2.54673194885254</v>
      </c>
      <c r="M11">
        <v>1.38120460510254</v>
      </c>
      <c r="N11">
        <v>6.2055225372314498</v>
      </c>
      <c r="O11">
        <v>4</v>
      </c>
      <c r="P11">
        <v>4</v>
      </c>
      <c r="Q11">
        <v>14</v>
      </c>
      <c r="R11" s="12">
        <v>0.28570000000000001</v>
      </c>
      <c r="S11" s="12">
        <f t="shared" si="0"/>
        <v>0.4</v>
      </c>
      <c r="T11">
        <v>1.78583908081055</v>
      </c>
      <c r="U11">
        <v>1.54816341400147</v>
      </c>
      <c r="V11">
        <v>1.53820133209228</v>
      </c>
      <c r="W11" s="13">
        <v>9.9620819091796892E-3</v>
      </c>
      <c r="X11">
        <v>0.247637748718262</v>
      </c>
      <c r="Y11">
        <v>0.247637748718262</v>
      </c>
      <c r="Z11">
        <v>0.4</v>
      </c>
      <c r="AA11">
        <v>1</v>
      </c>
      <c r="AB11">
        <v>0.71428571428571397</v>
      </c>
      <c r="AC11">
        <v>0.83333333333333304</v>
      </c>
      <c r="AD11">
        <v>0</v>
      </c>
      <c r="AE11">
        <v>0.6</v>
      </c>
    </row>
    <row r="12" spans="1:31" x14ac:dyDescent="0.15">
      <c r="A12" s="4">
        <v>412</v>
      </c>
      <c r="B12">
        <v>12</v>
      </c>
      <c r="C12">
        <v>8</v>
      </c>
      <c r="D12">
        <v>10</v>
      </c>
      <c r="E12">
        <v>10</v>
      </c>
      <c r="F12">
        <v>10</v>
      </c>
      <c r="G12">
        <v>0</v>
      </c>
      <c r="H12">
        <v>2</v>
      </c>
      <c r="I12">
        <v>8</v>
      </c>
      <c r="J12">
        <v>0.6</v>
      </c>
      <c r="K12">
        <v>4.39042091369629</v>
      </c>
      <c r="L12" s="7">
        <v>3.0820903778076199</v>
      </c>
      <c r="M12">
        <v>2.6876201629638699</v>
      </c>
      <c r="N12">
        <v>6.0485725402831996</v>
      </c>
      <c r="O12">
        <v>2</v>
      </c>
      <c r="P12">
        <v>2</v>
      </c>
      <c r="Q12">
        <v>11</v>
      </c>
      <c r="R12" s="12">
        <v>0.18179999999999999</v>
      </c>
      <c r="S12" s="12">
        <f t="shared" si="0"/>
        <v>0.2</v>
      </c>
      <c r="T12">
        <v>1.3361968994140601</v>
      </c>
      <c r="U12">
        <v>1.1570014953613299</v>
      </c>
      <c r="V12">
        <v>1.1461765766143801</v>
      </c>
      <c r="W12" s="13">
        <v>1.0824918746948201E-2</v>
      </c>
      <c r="X12">
        <v>0.19002032279968301</v>
      </c>
      <c r="Y12">
        <v>0.19002032279968301</v>
      </c>
      <c r="Z12">
        <v>0.2</v>
      </c>
      <c r="AA12">
        <v>0.9</v>
      </c>
      <c r="AB12">
        <v>0.81818181818181801</v>
      </c>
      <c r="AC12">
        <v>0.85714285714285698</v>
      </c>
      <c r="AD12">
        <v>0.1</v>
      </c>
      <c r="AE12">
        <v>0.7</v>
      </c>
    </row>
    <row r="13" spans="1:31" x14ac:dyDescent="0.15">
      <c r="A13" s="4">
        <v>187</v>
      </c>
      <c r="B13">
        <v>13</v>
      </c>
      <c r="C13">
        <v>7</v>
      </c>
      <c r="D13">
        <v>10</v>
      </c>
      <c r="E13">
        <v>10</v>
      </c>
      <c r="F13">
        <v>9</v>
      </c>
      <c r="G13">
        <v>1</v>
      </c>
      <c r="H13">
        <v>4</v>
      </c>
      <c r="I13">
        <v>6</v>
      </c>
      <c r="J13">
        <v>0.65</v>
      </c>
      <c r="K13">
        <v>4.67765235900879</v>
      </c>
      <c r="L13" s="7">
        <v>2.5900535583496098</v>
      </c>
      <c r="M13">
        <v>2.4286422729492201</v>
      </c>
      <c r="N13">
        <v>4.9499797821044904</v>
      </c>
      <c r="O13">
        <v>1</v>
      </c>
      <c r="P13">
        <v>1</v>
      </c>
      <c r="Q13">
        <v>8</v>
      </c>
      <c r="R13" s="12">
        <v>0.125</v>
      </c>
      <c r="S13" s="12">
        <f t="shared" si="0"/>
        <v>0.1</v>
      </c>
      <c r="T13">
        <v>1.4386234283447299</v>
      </c>
      <c r="U13">
        <v>1.28062963485718</v>
      </c>
      <c r="V13">
        <v>1.26911640167236</v>
      </c>
      <c r="W13" s="13">
        <v>1.1513233184814399E-2</v>
      </c>
      <c r="X13">
        <v>0.169507026672363</v>
      </c>
      <c r="Y13">
        <v>0.169507026672363</v>
      </c>
      <c r="Z13">
        <v>0.1</v>
      </c>
      <c r="AA13">
        <v>0.7</v>
      </c>
      <c r="AB13">
        <v>0.875</v>
      </c>
      <c r="AC13">
        <v>0.77777777777777801</v>
      </c>
      <c r="AD13">
        <v>0.3</v>
      </c>
      <c r="AE13">
        <v>0.6</v>
      </c>
    </row>
    <row r="14" spans="1:31" x14ac:dyDescent="0.15">
      <c r="A14" s="4">
        <v>686</v>
      </c>
      <c r="B14">
        <v>12</v>
      </c>
      <c r="C14">
        <v>8</v>
      </c>
      <c r="D14">
        <v>10</v>
      </c>
      <c r="E14">
        <v>10</v>
      </c>
      <c r="F14">
        <v>10</v>
      </c>
      <c r="G14">
        <v>0</v>
      </c>
      <c r="H14">
        <v>2</v>
      </c>
      <c r="I14">
        <v>8</v>
      </c>
      <c r="J14">
        <v>0.6</v>
      </c>
      <c r="K14">
        <v>4.0363006591796902</v>
      </c>
      <c r="L14" s="7">
        <v>2.8377552032470699</v>
      </c>
      <c r="M14">
        <v>2.8797664642334002</v>
      </c>
      <c r="N14">
        <v>6.0452499389648402</v>
      </c>
      <c r="O14">
        <v>2</v>
      </c>
      <c r="P14">
        <v>2</v>
      </c>
      <c r="Q14">
        <v>11</v>
      </c>
      <c r="R14" s="12">
        <v>0.18179999999999999</v>
      </c>
      <c r="S14" s="12">
        <f t="shared" si="0"/>
        <v>0.2</v>
      </c>
      <c r="T14">
        <v>1.1505279541015601</v>
      </c>
      <c r="U14">
        <v>0.97551059722900402</v>
      </c>
      <c r="V14">
        <v>0.98745936155319203</v>
      </c>
      <c r="W14" s="13">
        <v>1.1948764324188199E-2</v>
      </c>
      <c r="X14">
        <v>0.16306859254837</v>
      </c>
      <c r="Y14">
        <v>0.16306859254837</v>
      </c>
      <c r="Z14">
        <v>0.2</v>
      </c>
      <c r="AA14">
        <v>0.9</v>
      </c>
      <c r="AB14">
        <v>0.81818181818181801</v>
      </c>
      <c r="AC14">
        <v>0.85714285714285698</v>
      </c>
      <c r="AD14">
        <v>0.1</v>
      </c>
      <c r="AE14">
        <v>0.7</v>
      </c>
    </row>
    <row r="15" spans="1:31" x14ac:dyDescent="0.15">
      <c r="A15" s="4">
        <v>414</v>
      </c>
      <c r="B15">
        <v>12</v>
      </c>
      <c r="C15">
        <v>8</v>
      </c>
      <c r="D15">
        <v>10</v>
      </c>
      <c r="E15">
        <v>10</v>
      </c>
      <c r="F15">
        <v>10</v>
      </c>
      <c r="G15">
        <v>0</v>
      </c>
      <c r="H15">
        <v>2</v>
      </c>
      <c r="I15">
        <v>8</v>
      </c>
      <c r="J15">
        <v>0.6</v>
      </c>
      <c r="K15">
        <v>4.4205131530761701</v>
      </c>
      <c r="L15" s="7">
        <v>2.9590759277343701</v>
      </c>
      <c r="M15">
        <v>2.1666221618652299</v>
      </c>
      <c r="N15">
        <v>6.3166141510009801</v>
      </c>
      <c r="O15">
        <v>1</v>
      </c>
      <c r="P15">
        <v>1</v>
      </c>
      <c r="Q15">
        <v>8</v>
      </c>
      <c r="R15" s="12">
        <v>0.125</v>
      </c>
      <c r="S15" s="12">
        <f t="shared" si="0"/>
        <v>0.1</v>
      </c>
      <c r="T15">
        <v>1.4120674133300799</v>
      </c>
      <c r="U15">
        <v>1.1775331497192401</v>
      </c>
      <c r="V15">
        <v>1.1907002925872801</v>
      </c>
      <c r="W15" s="13">
        <v>1.3167142868042001E-2</v>
      </c>
      <c r="X15">
        <v>0.22136712074279799</v>
      </c>
      <c r="Y15">
        <v>0.22136712074279799</v>
      </c>
      <c r="Z15">
        <v>0.1</v>
      </c>
      <c r="AA15">
        <v>0.7</v>
      </c>
      <c r="AB15">
        <v>0.875</v>
      </c>
      <c r="AC15">
        <v>0.77777777777777801</v>
      </c>
      <c r="AD15">
        <v>0.3</v>
      </c>
      <c r="AE15">
        <v>0.6</v>
      </c>
    </row>
    <row r="16" spans="1:31" x14ac:dyDescent="0.15">
      <c r="A16" s="4">
        <v>236</v>
      </c>
      <c r="B16">
        <v>12</v>
      </c>
      <c r="C16">
        <v>8</v>
      </c>
      <c r="D16">
        <v>10</v>
      </c>
      <c r="E16">
        <v>10</v>
      </c>
      <c r="F16">
        <v>9</v>
      </c>
      <c r="G16">
        <v>1</v>
      </c>
      <c r="H16">
        <v>3</v>
      </c>
      <c r="I16">
        <v>7</v>
      </c>
      <c r="J16">
        <v>0.6</v>
      </c>
      <c r="K16">
        <v>4.1250190734863299</v>
      </c>
      <c r="L16" s="7">
        <v>2.65274238586426</v>
      </c>
      <c r="M16">
        <v>2.5325450897216801</v>
      </c>
      <c r="N16">
        <v>4.7358875274658203</v>
      </c>
      <c r="O16">
        <v>2</v>
      </c>
      <c r="P16">
        <v>2</v>
      </c>
      <c r="Q16">
        <v>9</v>
      </c>
      <c r="R16" s="12">
        <v>0.22220000000000001</v>
      </c>
      <c r="S16" s="12">
        <f t="shared" si="0"/>
        <v>0.2</v>
      </c>
      <c r="T16">
        <v>1.1364994049072299</v>
      </c>
      <c r="U16">
        <v>1.01352822780609</v>
      </c>
      <c r="V16">
        <v>0.99596577882766701</v>
      </c>
      <c r="W16" s="13">
        <v>1.75624489784241E-2</v>
      </c>
      <c r="X16">
        <v>0.14053362607955899</v>
      </c>
      <c r="Y16">
        <v>0.14053362607955899</v>
      </c>
      <c r="Z16">
        <v>0.2</v>
      </c>
      <c r="AA16">
        <v>0.7</v>
      </c>
      <c r="AB16">
        <v>0.77777777777777801</v>
      </c>
      <c r="AC16">
        <v>0.73684210526315796</v>
      </c>
      <c r="AD16">
        <v>0.3</v>
      </c>
      <c r="AE16">
        <v>0.5</v>
      </c>
    </row>
    <row r="17" spans="1:31" x14ac:dyDescent="0.15">
      <c r="A17" s="4">
        <v>566</v>
      </c>
      <c r="B17">
        <v>11</v>
      </c>
      <c r="C17">
        <v>9</v>
      </c>
      <c r="D17">
        <v>10</v>
      </c>
      <c r="E17">
        <v>10</v>
      </c>
      <c r="F17">
        <v>8</v>
      </c>
      <c r="G17">
        <v>2</v>
      </c>
      <c r="H17">
        <v>3</v>
      </c>
      <c r="I17">
        <v>7</v>
      </c>
      <c r="J17">
        <v>0.55000000000000004</v>
      </c>
      <c r="K17">
        <v>3.4967308044433598</v>
      </c>
      <c r="L17" s="7">
        <v>2.6135807037353498</v>
      </c>
      <c r="M17">
        <v>2.78175544738769</v>
      </c>
      <c r="N17">
        <v>3.1840724945068399</v>
      </c>
      <c r="O17">
        <v>0</v>
      </c>
      <c r="P17">
        <v>0</v>
      </c>
      <c r="Q17">
        <v>0</v>
      </c>
      <c r="R17" s="12">
        <v>0</v>
      </c>
      <c r="S17" s="12">
        <f t="shared" si="0"/>
        <v>0</v>
      </c>
      <c r="T17">
        <v>0.94896888732910201</v>
      </c>
      <c r="U17">
        <v>0.88380622863769498</v>
      </c>
      <c r="V17">
        <v>0.86435735225677501</v>
      </c>
      <c r="W17" s="13">
        <v>1.94488763809204E-2</v>
      </c>
      <c r="X17">
        <v>8.4611535072326702E-2</v>
      </c>
      <c r="Y17">
        <v>8.4611535072326702E-2</v>
      </c>
      <c r="Z17">
        <v>0</v>
      </c>
      <c r="AA17">
        <v>0</v>
      </c>
      <c r="AB17" t="s">
        <v>29</v>
      </c>
      <c r="AC17" t="s">
        <v>29</v>
      </c>
      <c r="AD17">
        <v>1</v>
      </c>
      <c r="AE17">
        <v>0</v>
      </c>
    </row>
    <row r="18" spans="1:31" x14ac:dyDescent="0.15">
      <c r="A18" s="4">
        <v>605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4.4814510345459002</v>
      </c>
      <c r="L18" s="7">
        <v>2.57609939575195</v>
      </c>
      <c r="M18">
        <v>1.6025524139404299</v>
      </c>
      <c r="N18">
        <v>4.96038818359375</v>
      </c>
      <c r="O18">
        <v>2</v>
      </c>
      <c r="P18">
        <v>2</v>
      </c>
      <c r="Q18">
        <v>10</v>
      </c>
      <c r="R18" s="12">
        <v>0.2</v>
      </c>
      <c r="S18" s="12">
        <f t="shared" si="0"/>
        <v>0.2</v>
      </c>
      <c r="T18">
        <v>1.52862548828125</v>
      </c>
      <c r="U18">
        <v>1.3239173889160201</v>
      </c>
      <c r="V18">
        <v>1.3039344549179099</v>
      </c>
      <c r="W18" s="13">
        <v>1.99829339981079E-2</v>
      </c>
      <c r="X18">
        <v>0.22469103336334201</v>
      </c>
      <c r="Y18">
        <v>0.22469103336334201</v>
      </c>
      <c r="Z18">
        <v>0.2</v>
      </c>
      <c r="AA18">
        <v>0.8</v>
      </c>
      <c r="AB18">
        <v>0.8</v>
      </c>
      <c r="AC18">
        <v>0.8</v>
      </c>
      <c r="AD18">
        <v>0.2</v>
      </c>
      <c r="AE18">
        <v>0.6</v>
      </c>
    </row>
    <row r="19" spans="1:31" s="2" customFormat="1" x14ac:dyDescent="0.15">
      <c r="A19" s="17">
        <v>786</v>
      </c>
      <c r="B19" s="2">
        <v>13</v>
      </c>
      <c r="C19" s="2">
        <v>7</v>
      </c>
      <c r="D19" s="2">
        <v>10</v>
      </c>
      <c r="E19" s="2">
        <v>10</v>
      </c>
      <c r="F19" s="2">
        <v>9</v>
      </c>
      <c r="G19" s="2">
        <v>1</v>
      </c>
      <c r="H19" s="2">
        <v>4</v>
      </c>
      <c r="I19" s="2">
        <v>6</v>
      </c>
      <c r="J19" s="2">
        <v>0.65</v>
      </c>
      <c r="K19" s="2">
        <v>5.5067367553710902</v>
      </c>
      <c r="L19" s="2">
        <v>2.5413360595703098</v>
      </c>
      <c r="M19" s="2">
        <v>1.7829017639160201</v>
      </c>
      <c r="N19" s="2">
        <v>6.1494388580322301</v>
      </c>
      <c r="O19" s="2">
        <v>2</v>
      </c>
      <c r="P19" s="2">
        <v>2</v>
      </c>
      <c r="Q19" s="2">
        <v>9</v>
      </c>
      <c r="R19" s="18">
        <v>0.22220000000000001</v>
      </c>
      <c r="S19" s="18">
        <f t="shared" si="0"/>
        <v>0.2</v>
      </c>
      <c r="T19" s="2">
        <v>1.6688861846923799</v>
      </c>
      <c r="U19" s="2">
        <v>1.4334573745727499</v>
      </c>
      <c r="V19" s="2">
        <v>1.4535516500473</v>
      </c>
      <c r="W19" s="2">
        <v>2.0094275474548302E-2</v>
      </c>
      <c r="X19" s="2">
        <v>0.21533453464508101</v>
      </c>
      <c r="Y19" s="2">
        <v>0.21533453464508101</v>
      </c>
      <c r="Z19" s="2">
        <v>0.2</v>
      </c>
      <c r="AA19" s="2">
        <v>0.7</v>
      </c>
      <c r="AB19" s="2">
        <v>0.77777777777777801</v>
      </c>
      <c r="AC19" s="2">
        <v>0.73684210526315796</v>
      </c>
      <c r="AD19" s="2">
        <v>0.3</v>
      </c>
      <c r="AE19" s="2">
        <v>0.5</v>
      </c>
    </row>
    <row r="20" spans="1:31" x14ac:dyDescent="0.15">
      <c r="A20" s="4">
        <v>994</v>
      </c>
      <c r="B20">
        <v>11</v>
      </c>
      <c r="C20">
        <v>9</v>
      </c>
      <c r="D20">
        <v>10</v>
      </c>
      <c r="E20">
        <v>10</v>
      </c>
      <c r="F20">
        <v>10</v>
      </c>
      <c r="G20">
        <v>0</v>
      </c>
      <c r="H20">
        <v>1</v>
      </c>
      <c r="I20">
        <v>9</v>
      </c>
      <c r="J20">
        <v>0.55000000000000004</v>
      </c>
      <c r="K20">
        <v>5.8407783508300799</v>
      </c>
      <c r="L20" s="7">
        <v>5.0607795715331996</v>
      </c>
      <c r="M20">
        <v>6.2361831665039098</v>
      </c>
      <c r="N20">
        <v>9.1059703826904297</v>
      </c>
      <c r="O20">
        <v>0</v>
      </c>
      <c r="P20">
        <v>0</v>
      </c>
      <c r="Q20">
        <v>8</v>
      </c>
      <c r="R20" s="12">
        <v>0</v>
      </c>
      <c r="S20" s="12">
        <f t="shared" si="0"/>
        <v>0</v>
      </c>
      <c r="T20">
        <v>1.35232925415039</v>
      </c>
      <c r="U20">
        <v>1.2186088562011701</v>
      </c>
      <c r="V20">
        <v>1.1154925823211701</v>
      </c>
      <c r="W20" s="13">
        <v>0.10311627388000499</v>
      </c>
      <c r="X20">
        <v>0.23683667182922399</v>
      </c>
      <c r="Y20">
        <v>0.23683667182922399</v>
      </c>
      <c r="Z20">
        <v>0</v>
      </c>
      <c r="AA20">
        <v>0.8</v>
      </c>
      <c r="AB20">
        <v>1</v>
      </c>
      <c r="AC20">
        <v>0.88888888888888895</v>
      </c>
      <c r="AD20">
        <v>0.2</v>
      </c>
      <c r="AE20">
        <v>0.8</v>
      </c>
    </row>
    <row r="21" spans="1:31" x14ac:dyDescent="0.15">
      <c r="A21" s="4">
        <v>151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5.6671257019043004</v>
      </c>
      <c r="L21" s="7">
        <v>4.5537357330322301</v>
      </c>
      <c r="M21">
        <v>3.1707382202148402</v>
      </c>
      <c r="N21">
        <v>9.5972442626953107</v>
      </c>
      <c r="O21">
        <v>1</v>
      </c>
      <c r="P21">
        <v>1</v>
      </c>
      <c r="Q21">
        <v>6</v>
      </c>
      <c r="R21" s="12">
        <v>0.16669999999999999</v>
      </c>
      <c r="S21" s="12">
        <f t="shared" ref="S21:S52" si="1">O21/E21</f>
        <v>0.1</v>
      </c>
      <c r="T21">
        <v>1.4091281890869101</v>
      </c>
      <c r="U21">
        <v>1.10394859313965</v>
      </c>
      <c r="V21">
        <v>1.18171787261963</v>
      </c>
      <c r="W21" s="13">
        <v>7.7769279479980497E-2</v>
      </c>
      <c r="X21">
        <v>0.22741031646728499</v>
      </c>
      <c r="Y21">
        <v>0.22741031646728499</v>
      </c>
      <c r="Z21">
        <v>0.1</v>
      </c>
      <c r="AA21">
        <v>0.5</v>
      </c>
      <c r="AB21">
        <v>0.83333333333333304</v>
      </c>
      <c r="AC21">
        <v>0.625</v>
      </c>
      <c r="AD21">
        <v>0.5</v>
      </c>
      <c r="AE21">
        <v>0.4</v>
      </c>
    </row>
    <row r="22" spans="1:31" x14ac:dyDescent="0.15">
      <c r="A22" s="4">
        <v>660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5.4647674560546902</v>
      </c>
      <c r="L22" s="7">
        <v>4.6398448944091797</v>
      </c>
      <c r="M22">
        <v>5.1427249908447301</v>
      </c>
      <c r="N22">
        <v>8.8079738616943395</v>
      </c>
      <c r="O22">
        <v>1</v>
      </c>
      <c r="P22">
        <v>1</v>
      </c>
      <c r="Q22">
        <v>9</v>
      </c>
      <c r="R22" s="12">
        <v>0.1111</v>
      </c>
      <c r="S22" s="12">
        <f t="shared" si="1"/>
        <v>0.1</v>
      </c>
      <c r="T22">
        <v>1.4315814971923799</v>
      </c>
      <c r="U22">
        <v>1.2289924621582</v>
      </c>
      <c r="V22">
        <v>1.1694958209991499</v>
      </c>
      <c r="W22" s="13">
        <v>5.9496641159057603E-2</v>
      </c>
      <c r="X22">
        <v>0.26208567619323703</v>
      </c>
      <c r="Y22">
        <v>0.26208567619323703</v>
      </c>
      <c r="Z22">
        <v>0.1</v>
      </c>
      <c r="AA22">
        <v>0.8</v>
      </c>
      <c r="AB22">
        <v>0.88888888888888895</v>
      </c>
      <c r="AC22">
        <v>0.84210526315789502</v>
      </c>
      <c r="AD22">
        <v>0.2</v>
      </c>
      <c r="AE22">
        <v>0.7</v>
      </c>
    </row>
    <row r="23" spans="1:31" x14ac:dyDescent="0.15">
      <c r="A23" s="4">
        <v>353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5.7181262969970703</v>
      </c>
      <c r="L23" s="7">
        <v>4.64410400390625</v>
      </c>
      <c r="M23">
        <v>3.29713630676269</v>
      </c>
      <c r="N23">
        <v>9.2436008453369105</v>
      </c>
      <c r="O23">
        <v>1</v>
      </c>
      <c r="P23">
        <v>1</v>
      </c>
      <c r="Q23">
        <v>11</v>
      </c>
      <c r="R23" s="12">
        <v>9.0899999999999995E-2</v>
      </c>
      <c r="S23" s="12">
        <f t="shared" si="1"/>
        <v>0.1</v>
      </c>
      <c r="T23">
        <v>1.5096950531005899</v>
      </c>
      <c r="U23">
        <v>1.1918525695800799</v>
      </c>
      <c r="V23">
        <v>1.2419782876968399</v>
      </c>
      <c r="W23" s="13">
        <v>5.0125718116760198E-2</v>
      </c>
      <c r="X23">
        <v>0.267716765403748</v>
      </c>
      <c r="Y23">
        <v>0.267716765403748</v>
      </c>
      <c r="Z23">
        <v>0.1</v>
      </c>
      <c r="AA23">
        <v>1</v>
      </c>
      <c r="AB23">
        <v>0.90909090909090895</v>
      </c>
      <c r="AC23">
        <v>0.952380952380952</v>
      </c>
      <c r="AD23">
        <v>0</v>
      </c>
      <c r="AE23">
        <v>0.9</v>
      </c>
    </row>
    <row r="24" spans="1:31" x14ac:dyDescent="0.15">
      <c r="A24" s="4">
        <v>116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5.7334957122802699</v>
      </c>
      <c r="L24" s="7">
        <v>4.6566104888915998</v>
      </c>
      <c r="M24">
        <v>3.2517738342285201</v>
      </c>
      <c r="N24">
        <v>9.2079181671142596</v>
      </c>
      <c r="O24">
        <v>1</v>
      </c>
      <c r="P24">
        <v>1</v>
      </c>
      <c r="Q24">
        <v>10</v>
      </c>
      <c r="R24" s="12">
        <v>0.1</v>
      </c>
      <c r="S24" s="12">
        <f t="shared" si="1"/>
        <v>0.1</v>
      </c>
      <c r="T24">
        <v>1.6278133392334</v>
      </c>
      <c r="U24">
        <v>1.3126811981201201</v>
      </c>
      <c r="V24">
        <v>1.35928666591644</v>
      </c>
      <c r="W24" s="13">
        <v>4.6605467796325697E-2</v>
      </c>
      <c r="X24">
        <v>0.26852667331695601</v>
      </c>
      <c r="Y24">
        <v>0.26852667331695601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195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5.6812610626220703</v>
      </c>
      <c r="L25" s="7">
        <v>4.7090530395507804</v>
      </c>
      <c r="M25">
        <v>4.1505641937255904</v>
      </c>
      <c r="N25">
        <v>9.1015338897705096</v>
      </c>
      <c r="O25">
        <v>1</v>
      </c>
      <c r="P25">
        <v>1</v>
      </c>
      <c r="Q25">
        <v>9</v>
      </c>
      <c r="R25" s="12">
        <v>0.1111</v>
      </c>
      <c r="S25" s="12">
        <f t="shared" si="1"/>
        <v>0.1</v>
      </c>
      <c r="T25">
        <v>1.55792236328125</v>
      </c>
      <c r="U25">
        <v>1.2859477996826201</v>
      </c>
      <c r="V25">
        <v>1.2839777469635001</v>
      </c>
      <c r="W25" s="13">
        <v>1.9700527191162101E-3</v>
      </c>
      <c r="X25">
        <v>0.27394461631774902</v>
      </c>
      <c r="Y25">
        <v>0.27394461631774902</v>
      </c>
      <c r="Z25">
        <v>0.1</v>
      </c>
      <c r="AA25">
        <v>0.8</v>
      </c>
      <c r="AB25">
        <v>0.88888888888888895</v>
      </c>
      <c r="AC25">
        <v>0.84210526315789502</v>
      </c>
      <c r="AD25">
        <v>0.2</v>
      </c>
      <c r="AE25">
        <v>0.7</v>
      </c>
    </row>
    <row r="26" spans="1:31" x14ac:dyDescent="0.15">
      <c r="A26" s="4">
        <v>286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5.8743190765380904</v>
      </c>
      <c r="L26" s="7">
        <v>4.7347183227539098</v>
      </c>
      <c r="M26">
        <v>3.2579612731933598</v>
      </c>
      <c r="N26">
        <v>9.7551956176757795</v>
      </c>
      <c r="O26">
        <v>1</v>
      </c>
      <c r="P26">
        <v>1</v>
      </c>
      <c r="Q26">
        <v>9</v>
      </c>
      <c r="R26" s="12">
        <v>0.1111</v>
      </c>
      <c r="S26" s="12">
        <f t="shared" si="1"/>
        <v>0.1</v>
      </c>
      <c r="T26">
        <v>1.48899269104004</v>
      </c>
      <c r="U26">
        <v>1.18563079833984</v>
      </c>
      <c r="V26">
        <v>1.2526934146881099</v>
      </c>
      <c r="W26" s="13">
        <v>6.7062616348266602E-2</v>
      </c>
      <c r="X26">
        <v>0.23629927635192899</v>
      </c>
      <c r="Y26">
        <v>0.23629927635192899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267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6.0652790069580096</v>
      </c>
      <c r="L27" s="7">
        <v>5.4422721862793004</v>
      </c>
      <c r="M27">
        <v>7.7259044647216797</v>
      </c>
      <c r="N27">
        <v>8.7674789428710902</v>
      </c>
      <c r="O27">
        <v>0</v>
      </c>
      <c r="P27">
        <v>0</v>
      </c>
      <c r="Q27">
        <v>9</v>
      </c>
      <c r="R27" s="12">
        <v>0</v>
      </c>
      <c r="S27" s="12">
        <f t="shared" si="1"/>
        <v>0</v>
      </c>
      <c r="T27">
        <v>1.4299144744873</v>
      </c>
      <c r="U27">
        <v>1.3741378784179701</v>
      </c>
      <c r="V27">
        <v>1.18876612186432</v>
      </c>
      <c r="W27" s="13">
        <v>0.18537175655365001</v>
      </c>
      <c r="X27">
        <v>0.24114835262298601</v>
      </c>
      <c r="Y27">
        <v>0.24114835262298601</v>
      </c>
      <c r="Z27">
        <v>0</v>
      </c>
      <c r="AA27">
        <v>0.9</v>
      </c>
      <c r="AB27">
        <v>1</v>
      </c>
      <c r="AC27">
        <v>0.94736842105263197</v>
      </c>
      <c r="AD27">
        <v>0.1</v>
      </c>
      <c r="AE27">
        <v>0.9</v>
      </c>
    </row>
    <row r="28" spans="1:31" x14ac:dyDescent="0.15">
      <c r="A28" s="4">
        <v>65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5.8294639587402299</v>
      </c>
      <c r="L28" s="7">
        <v>5.4500293731689498</v>
      </c>
      <c r="M28">
        <v>8.8486366271972692</v>
      </c>
      <c r="N28">
        <v>7.5705413818359402</v>
      </c>
      <c r="O28">
        <v>0</v>
      </c>
      <c r="P28">
        <v>0</v>
      </c>
      <c r="Q28">
        <v>9</v>
      </c>
      <c r="R28" s="12">
        <v>0</v>
      </c>
      <c r="S28" s="12">
        <f t="shared" si="1"/>
        <v>0</v>
      </c>
      <c r="T28">
        <v>1.2627258300781199</v>
      </c>
      <c r="U28">
        <v>1.3082103729248</v>
      </c>
      <c r="V28">
        <v>1.0530389547348</v>
      </c>
      <c r="W28" s="13">
        <v>0.255171418190002</v>
      </c>
      <c r="X28">
        <v>0.209686875343323</v>
      </c>
      <c r="Y28">
        <v>0.209686875343323</v>
      </c>
      <c r="Z28">
        <v>0</v>
      </c>
      <c r="AA28">
        <v>0.9</v>
      </c>
      <c r="AB28">
        <v>1</v>
      </c>
      <c r="AC28">
        <v>0.94736842105263197</v>
      </c>
      <c r="AD28">
        <v>0.1</v>
      </c>
      <c r="AE28">
        <v>0.9</v>
      </c>
    </row>
    <row r="29" spans="1:31" x14ac:dyDescent="0.15">
      <c r="A29" s="4">
        <v>275</v>
      </c>
      <c r="B29">
        <v>10</v>
      </c>
      <c r="C29">
        <v>10</v>
      </c>
      <c r="D29">
        <v>10</v>
      </c>
      <c r="E29">
        <v>10</v>
      </c>
      <c r="F29">
        <v>9</v>
      </c>
      <c r="G29">
        <v>1</v>
      </c>
      <c r="H29">
        <v>1</v>
      </c>
      <c r="I29">
        <v>9</v>
      </c>
      <c r="J29">
        <v>0.5</v>
      </c>
      <c r="K29">
        <v>5.3192253112793004</v>
      </c>
      <c r="L29" s="7">
        <v>4.7831707000732404</v>
      </c>
      <c r="M29">
        <v>7.2593650817871103</v>
      </c>
      <c r="N29">
        <v>8.1118850708007795</v>
      </c>
      <c r="O29">
        <v>0</v>
      </c>
      <c r="P29">
        <v>0</v>
      </c>
      <c r="Q29">
        <v>5</v>
      </c>
      <c r="R29" s="12">
        <v>0</v>
      </c>
      <c r="S29" s="12">
        <f t="shared" si="1"/>
        <v>0</v>
      </c>
      <c r="T29">
        <v>1.21672439575195</v>
      </c>
      <c r="U29">
        <v>1.1233673095703101</v>
      </c>
      <c r="V29">
        <v>1.01289594173431</v>
      </c>
      <c r="W29" s="13">
        <v>0.11047136783599799</v>
      </c>
      <c r="X29">
        <v>0.20382845401763899</v>
      </c>
      <c r="Y29">
        <v>0.20382845401763899</v>
      </c>
      <c r="Z29">
        <v>0</v>
      </c>
      <c r="AA29">
        <v>0.5</v>
      </c>
      <c r="AB29">
        <v>1</v>
      </c>
      <c r="AC29">
        <v>0.66666666666666696</v>
      </c>
      <c r="AD29">
        <v>0.5</v>
      </c>
      <c r="AE29">
        <v>0.5</v>
      </c>
    </row>
    <row r="30" spans="1:31" x14ac:dyDescent="0.15">
      <c r="A30" s="4">
        <v>419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6.6589317321777299</v>
      </c>
      <c r="L30" s="7">
        <v>5.4290828704834002</v>
      </c>
      <c r="M30">
        <v>4.9798126220703098</v>
      </c>
      <c r="N30">
        <v>5.5876560211181596</v>
      </c>
      <c r="O30">
        <v>0</v>
      </c>
      <c r="P30">
        <v>0</v>
      </c>
      <c r="Q30">
        <v>10</v>
      </c>
      <c r="R30" s="12">
        <v>0</v>
      </c>
      <c r="S30" s="12">
        <f t="shared" si="1"/>
        <v>0</v>
      </c>
      <c r="T30">
        <v>1.7529392242431601</v>
      </c>
      <c r="U30">
        <v>1.67010498046875</v>
      </c>
      <c r="V30">
        <v>1.40238189697266</v>
      </c>
      <c r="W30" s="13">
        <v>0.26772308349609403</v>
      </c>
      <c r="X30">
        <v>0.35055732727050798</v>
      </c>
      <c r="Y30">
        <v>0.35055732727050798</v>
      </c>
      <c r="Z30">
        <v>0</v>
      </c>
      <c r="AA30">
        <v>1</v>
      </c>
      <c r="AB30">
        <v>1</v>
      </c>
      <c r="AC30">
        <v>1</v>
      </c>
      <c r="AD30">
        <v>0</v>
      </c>
      <c r="AE30">
        <v>1</v>
      </c>
    </row>
    <row r="31" spans="1:31" x14ac:dyDescent="0.15">
      <c r="A31" s="4">
        <v>846</v>
      </c>
      <c r="B31">
        <v>12</v>
      </c>
      <c r="C31">
        <v>8</v>
      </c>
      <c r="D31">
        <v>10</v>
      </c>
      <c r="E31">
        <v>10</v>
      </c>
      <c r="F31">
        <v>9</v>
      </c>
      <c r="G31">
        <v>1</v>
      </c>
      <c r="H31">
        <v>3</v>
      </c>
      <c r="I31">
        <v>7</v>
      </c>
      <c r="J31">
        <v>0.6</v>
      </c>
      <c r="K31">
        <v>6.8436431884765598</v>
      </c>
      <c r="L31" s="7">
        <v>5.4243011474609402</v>
      </c>
      <c r="M31">
        <v>4.8639488220214799</v>
      </c>
      <c r="N31">
        <v>3.9306411743164098</v>
      </c>
      <c r="O31">
        <v>1</v>
      </c>
      <c r="P31">
        <v>1</v>
      </c>
      <c r="Q31">
        <v>10</v>
      </c>
      <c r="R31" s="12">
        <v>0.1</v>
      </c>
      <c r="S31" s="12">
        <f t="shared" si="1"/>
        <v>0.1</v>
      </c>
      <c r="T31">
        <v>1.57697105407715</v>
      </c>
      <c r="U31">
        <v>1.5482591390609699</v>
      </c>
      <c r="V31">
        <v>1.29046094417572</v>
      </c>
      <c r="W31" s="13">
        <v>0.25779819488525402</v>
      </c>
      <c r="X31">
        <v>0.286510109901428</v>
      </c>
      <c r="Y31">
        <v>0.286510109901428</v>
      </c>
      <c r="Z31">
        <v>0.1</v>
      </c>
      <c r="AA31">
        <v>0.9</v>
      </c>
      <c r="AB31">
        <v>0.9</v>
      </c>
      <c r="AC31">
        <v>0.9</v>
      </c>
      <c r="AD31">
        <v>0.1</v>
      </c>
      <c r="AE31">
        <v>0.8</v>
      </c>
    </row>
    <row r="32" spans="1:31" x14ac:dyDescent="0.15">
      <c r="A32" s="4">
        <v>258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5.5217914581298801</v>
      </c>
      <c r="L32" s="7">
        <v>5.4143714904785201</v>
      </c>
      <c r="M32">
        <v>9.6779003143310494</v>
      </c>
      <c r="N32">
        <v>5.8114128112793004</v>
      </c>
      <c r="O32">
        <v>0</v>
      </c>
      <c r="P32">
        <v>0</v>
      </c>
      <c r="Q32">
        <v>8</v>
      </c>
      <c r="R32" s="12">
        <v>0</v>
      </c>
      <c r="S32" s="12">
        <f t="shared" si="1"/>
        <v>0</v>
      </c>
      <c r="T32">
        <v>1.28765869140625</v>
      </c>
      <c r="U32">
        <v>1.36114501953125</v>
      </c>
      <c r="V32">
        <v>1.0754998922348</v>
      </c>
      <c r="W32" s="13">
        <v>0.28564512729644798</v>
      </c>
      <c r="X32">
        <v>0.212158799171448</v>
      </c>
      <c r="Y32">
        <v>0.212158799171448</v>
      </c>
      <c r="Z32">
        <v>0</v>
      </c>
      <c r="AA32">
        <v>0.8</v>
      </c>
      <c r="AB32">
        <v>1</v>
      </c>
      <c r="AC32">
        <v>0.88888888888888895</v>
      </c>
      <c r="AD32">
        <v>0.2</v>
      </c>
      <c r="AE32">
        <v>0.8</v>
      </c>
    </row>
    <row r="33" spans="1:31" x14ac:dyDescent="0.15">
      <c r="A33" s="4">
        <v>54</v>
      </c>
      <c r="B33">
        <v>9</v>
      </c>
      <c r="C33">
        <v>11</v>
      </c>
      <c r="D33">
        <v>10</v>
      </c>
      <c r="E33">
        <v>10</v>
      </c>
      <c r="F33">
        <v>8</v>
      </c>
      <c r="G33">
        <v>2</v>
      </c>
      <c r="H33">
        <v>1</v>
      </c>
      <c r="I33">
        <v>9</v>
      </c>
      <c r="J33">
        <v>0.45</v>
      </c>
      <c r="K33">
        <v>6.2606983184814498</v>
      </c>
      <c r="L33" s="7">
        <v>5.9362640380859402</v>
      </c>
      <c r="M33">
        <v>9.4991874694824201</v>
      </c>
      <c r="N33">
        <v>7.20314598083496</v>
      </c>
      <c r="O33">
        <v>0</v>
      </c>
      <c r="P33">
        <v>0</v>
      </c>
      <c r="Q33">
        <v>6</v>
      </c>
      <c r="R33" s="12">
        <v>0</v>
      </c>
      <c r="S33" s="12">
        <f t="shared" si="1"/>
        <v>0</v>
      </c>
      <c r="T33">
        <v>0.99372100830078103</v>
      </c>
      <c r="U33">
        <v>1.0361270904541</v>
      </c>
      <c r="V33">
        <v>0.86705189943313599</v>
      </c>
      <c r="W33" s="13">
        <v>0.16907519102096599</v>
      </c>
      <c r="X33">
        <v>0.12666910886764501</v>
      </c>
      <c r="Y33">
        <v>0.12666910886764501</v>
      </c>
      <c r="Z33">
        <v>0</v>
      </c>
      <c r="AA33">
        <v>0.6</v>
      </c>
      <c r="AB33">
        <v>1</v>
      </c>
      <c r="AC33">
        <v>0.75</v>
      </c>
      <c r="AD33">
        <v>0.4</v>
      </c>
      <c r="AE33">
        <v>0.6</v>
      </c>
    </row>
    <row r="34" spans="1:31" x14ac:dyDescent="0.15">
      <c r="A34" s="4">
        <v>607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5.6619815826415998</v>
      </c>
      <c r="L34" s="7">
        <v>4.8038883209228498</v>
      </c>
      <c r="M34">
        <v>4.7463493347168004</v>
      </c>
      <c r="N34">
        <v>8.5170135498046893</v>
      </c>
      <c r="O34">
        <v>1</v>
      </c>
      <c r="P34">
        <v>1</v>
      </c>
      <c r="Q34">
        <v>11</v>
      </c>
      <c r="R34" s="12">
        <v>9.0899999999999995E-2</v>
      </c>
      <c r="S34" s="12">
        <f t="shared" si="1"/>
        <v>0.1</v>
      </c>
      <c r="T34">
        <v>1.6791191101074201</v>
      </c>
      <c r="U34">
        <v>1.4201602935791</v>
      </c>
      <c r="V34">
        <v>1.3582627773284901</v>
      </c>
      <c r="W34" s="13">
        <v>6.18975162506104E-2</v>
      </c>
      <c r="X34">
        <v>0.320856332778931</v>
      </c>
      <c r="Y34">
        <v>0.320856332778931</v>
      </c>
      <c r="Z34">
        <v>0.1</v>
      </c>
      <c r="AA34">
        <v>1</v>
      </c>
      <c r="AB34">
        <v>0.90909090909090895</v>
      </c>
      <c r="AC34">
        <v>0.952380952380952</v>
      </c>
      <c r="AD34">
        <v>0</v>
      </c>
      <c r="AE34">
        <v>0.9</v>
      </c>
    </row>
    <row r="35" spans="1:31" s="1" customFormat="1" x14ac:dyDescent="0.15">
      <c r="A35" s="5">
        <v>118</v>
      </c>
      <c r="B35" s="1">
        <v>10</v>
      </c>
      <c r="C35" s="1">
        <v>10</v>
      </c>
      <c r="D35" s="1">
        <v>10</v>
      </c>
      <c r="E35" s="1">
        <v>10</v>
      </c>
      <c r="F35" s="1">
        <v>9</v>
      </c>
      <c r="G35" s="1">
        <v>1</v>
      </c>
      <c r="H35" s="1">
        <v>1</v>
      </c>
      <c r="I35" s="1">
        <v>9</v>
      </c>
      <c r="J35" s="1">
        <v>0.5</v>
      </c>
      <c r="K35" s="1">
        <v>6.3139915466308603</v>
      </c>
      <c r="L35" s="1">
        <v>5.6860446929931596</v>
      </c>
      <c r="M35" s="1">
        <v>7.8103752136230504</v>
      </c>
      <c r="N35" s="1">
        <v>8.6398506164550799</v>
      </c>
      <c r="O35" s="1">
        <v>0</v>
      </c>
      <c r="P35" s="1">
        <v>0</v>
      </c>
      <c r="Q35" s="1">
        <v>9</v>
      </c>
      <c r="R35" s="14">
        <v>0</v>
      </c>
      <c r="S35" s="14">
        <f t="shared" si="1"/>
        <v>0</v>
      </c>
      <c r="T35" s="1">
        <v>1.3009033203125</v>
      </c>
      <c r="U35" s="1">
        <v>1.2336368560791</v>
      </c>
      <c r="V35" s="1">
        <v>1.07767033576965</v>
      </c>
      <c r="W35" s="1">
        <v>0.15596652030944799</v>
      </c>
      <c r="X35" s="1">
        <v>0.22323298454284701</v>
      </c>
      <c r="Y35" s="1">
        <v>0.22323298454284701</v>
      </c>
      <c r="Z35" s="1">
        <v>0</v>
      </c>
      <c r="AA35" s="1">
        <v>0.9</v>
      </c>
      <c r="AB35" s="1">
        <v>1</v>
      </c>
      <c r="AC35" s="1">
        <v>0.94736842105263197</v>
      </c>
      <c r="AD35" s="1">
        <v>0.1</v>
      </c>
      <c r="AE35" s="1">
        <v>0.9</v>
      </c>
    </row>
    <row r="36" spans="1:31" x14ac:dyDescent="0.15">
      <c r="A36" s="4">
        <v>323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5.48470115661621</v>
      </c>
      <c r="L36" s="7">
        <v>5.3437862396240199</v>
      </c>
      <c r="M36">
        <v>9.8535671234130895</v>
      </c>
      <c r="N36">
        <v>6.4200363159179696</v>
      </c>
      <c r="O36">
        <v>0</v>
      </c>
      <c r="P36">
        <v>0</v>
      </c>
      <c r="Q36">
        <v>6</v>
      </c>
      <c r="R36" s="12">
        <v>0</v>
      </c>
      <c r="S36" s="12">
        <f t="shared" si="1"/>
        <v>0</v>
      </c>
      <c r="T36">
        <v>1.1613807678222701</v>
      </c>
      <c r="U36">
        <v>1.2126560211181601</v>
      </c>
      <c r="V36">
        <v>0.96215647459030196</v>
      </c>
      <c r="W36" s="13">
        <v>0.25049954652786199</v>
      </c>
      <c r="X36">
        <v>0.199224293231964</v>
      </c>
      <c r="Y36">
        <v>0.199224293231964</v>
      </c>
      <c r="Z36">
        <v>0</v>
      </c>
      <c r="AA36">
        <v>0.6</v>
      </c>
      <c r="AB36">
        <v>1</v>
      </c>
      <c r="AC36">
        <v>0.75</v>
      </c>
      <c r="AD36">
        <v>0.4</v>
      </c>
      <c r="AE36">
        <v>0.6</v>
      </c>
    </row>
    <row r="37" spans="1:31" x14ac:dyDescent="0.15">
      <c r="A37" s="4">
        <v>323</v>
      </c>
      <c r="B37">
        <v>10</v>
      </c>
      <c r="C37">
        <v>10</v>
      </c>
      <c r="D37">
        <v>10</v>
      </c>
      <c r="E37">
        <v>10</v>
      </c>
      <c r="F37">
        <v>9</v>
      </c>
      <c r="G37">
        <v>1</v>
      </c>
      <c r="H37">
        <v>1</v>
      </c>
      <c r="I37">
        <v>9</v>
      </c>
      <c r="J37">
        <v>0.5</v>
      </c>
      <c r="K37">
        <v>5.48470115661621</v>
      </c>
      <c r="L37" s="7">
        <v>5.3437862396240199</v>
      </c>
      <c r="M37">
        <v>9.8535671234130895</v>
      </c>
      <c r="N37">
        <v>6.4200363159179696</v>
      </c>
      <c r="O37">
        <v>0</v>
      </c>
      <c r="P37">
        <v>0</v>
      </c>
      <c r="Q37">
        <v>6</v>
      </c>
      <c r="R37" s="12">
        <v>0</v>
      </c>
      <c r="S37" s="12">
        <f t="shared" si="1"/>
        <v>0</v>
      </c>
      <c r="T37">
        <v>1.1613807678222701</v>
      </c>
      <c r="U37">
        <v>1.2126560211181601</v>
      </c>
      <c r="V37">
        <v>0.96215647459030196</v>
      </c>
      <c r="W37" s="13">
        <v>0.25049954652786199</v>
      </c>
      <c r="X37">
        <v>0.199224293231964</v>
      </c>
      <c r="Y37">
        <v>0.199224293231964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702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5.5509605407714799</v>
      </c>
      <c r="L38" s="7">
        <v>5.0132389068603498</v>
      </c>
      <c r="M38">
        <v>7.7082958221435502</v>
      </c>
      <c r="N38">
        <v>8.3717288970947301</v>
      </c>
      <c r="O38">
        <v>0</v>
      </c>
      <c r="P38">
        <v>0</v>
      </c>
      <c r="Q38">
        <v>9</v>
      </c>
      <c r="R38" s="12">
        <v>0</v>
      </c>
      <c r="S38" s="12">
        <f t="shared" si="1"/>
        <v>0</v>
      </c>
      <c r="T38">
        <v>1.3755416870117201</v>
      </c>
      <c r="U38">
        <v>1.3148250579834</v>
      </c>
      <c r="V38">
        <v>1.1254360675811801</v>
      </c>
      <c r="W38" s="13">
        <v>0.18938899040222201</v>
      </c>
      <c r="X38">
        <v>0.25010561943054199</v>
      </c>
      <c r="Y38">
        <v>0.25010561943054199</v>
      </c>
      <c r="Z38">
        <v>0</v>
      </c>
      <c r="AA38">
        <v>0.9</v>
      </c>
      <c r="AB38">
        <v>1</v>
      </c>
      <c r="AC38">
        <v>0.94736842105263197</v>
      </c>
      <c r="AD38">
        <v>0.1</v>
      </c>
      <c r="AE38">
        <v>0.9</v>
      </c>
    </row>
    <row r="39" spans="1:31" s="1" customFormat="1" x14ac:dyDescent="0.15">
      <c r="A39" s="5">
        <v>309</v>
      </c>
      <c r="B39" s="1">
        <v>11</v>
      </c>
      <c r="C39" s="1">
        <v>9</v>
      </c>
      <c r="D39" s="1">
        <v>10</v>
      </c>
      <c r="E39" s="1">
        <v>10</v>
      </c>
      <c r="F39" s="1">
        <v>10</v>
      </c>
      <c r="G39" s="1">
        <v>0</v>
      </c>
      <c r="H39" s="1">
        <v>1</v>
      </c>
      <c r="I39" s="1">
        <v>9</v>
      </c>
      <c r="J39" s="1">
        <v>0.55000000000000004</v>
      </c>
      <c r="K39" s="1">
        <v>5.5743694305419904</v>
      </c>
      <c r="L39" s="1">
        <v>5.3778152465820304</v>
      </c>
      <c r="M39" s="1">
        <v>9.6497936248779297</v>
      </c>
      <c r="N39" s="1">
        <v>6.7121925354003897</v>
      </c>
      <c r="O39" s="1">
        <v>0</v>
      </c>
      <c r="P39" s="1">
        <v>0</v>
      </c>
      <c r="Q39" s="1">
        <v>9</v>
      </c>
      <c r="R39" s="14">
        <v>0</v>
      </c>
      <c r="S39" s="14">
        <f t="shared" si="1"/>
        <v>0</v>
      </c>
      <c r="T39" s="1">
        <v>1.39521408081055</v>
      </c>
      <c r="U39" s="1">
        <v>1.4570846557617201</v>
      </c>
      <c r="V39" s="1">
        <v>1.1161485910415601</v>
      </c>
      <c r="W39" s="1">
        <v>0.34093606472015398</v>
      </c>
      <c r="X39" s="1">
        <v>0.27906548976898199</v>
      </c>
      <c r="Y39" s="1">
        <v>0.27906548976898199</v>
      </c>
      <c r="Z39" s="1">
        <v>0</v>
      </c>
      <c r="AA39" s="1">
        <v>0.9</v>
      </c>
      <c r="AB39" s="1">
        <v>1</v>
      </c>
      <c r="AC39" s="1">
        <v>0.94736842105263197</v>
      </c>
      <c r="AD39" s="1">
        <v>0.1</v>
      </c>
      <c r="AE39" s="1">
        <v>0.9</v>
      </c>
    </row>
    <row r="40" spans="1:31" x14ac:dyDescent="0.15">
      <c r="A40" s="4">
        <v>274</v>
      </c>
      <c r="B40">
        <v>9</v>
      </c>
      <c r="C40">
        <v>11</v>
      </c>
      <c r="D40">
        <v>10</v>
      </c>
      <c r="E40">
        <v>10</v>
      </c>
      <c r="F40">
        <v>8</v>
      </c>
      <c r="G40">
        <v>2</v>
      </c>
      <c r="H40">
        <v>1</v>
      </c>
      <c r="I40">
        <v>9</v>
      </c>
      <c r="J40">
        <v>0.45</v>
      </c>
      <c r="K40">
        <v>5.8121471405029297</v>
      </c>
      <c r="L40" s="7">
        <v>4.8344993591308603</v>
      </c>
      <c r="M40">
        <v>4.4628067016601598</v>
      </c>
      <c r="N40">
        <v>9.3634872436523402</v>
      </c>
      <c r="O40">
        <v>1</v>
      </c>
      <c r="P40">
        <v>1</v>
      </c>
      <c r="Q40">
        <v>9</v>
      </c>
      <c r="R40" s="12">
        <v>0.1111</v>
      </c>
      <c r="S40" s="12">
        <f t="shared" si="1"/>
        <v>0.1</v>
      </c>
      <c r="T40">
        <v>1.1546516418457</v>
      </c>
      <c r="U40">
        <v>0.96746063232421897</v>
      </c>
      <c r="V40">
        <v>1.0175075531005899</v>
      </c>
      <c r="W40" s="13">
        <v>5.0046920776367201E-2</v>
      </c>
      <c r="X40">
        <v>0.13714408874511699</v>
      </c>
      <c r="Y40">
        <v>0.13714408874511699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207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5.5835914611816397</v>
      </c>
      <c r="L41" s="7">
        <v>5.3536224365234402</v>
      </c>
      <c r="M41">
        <v>9.2011451721191406</v>
      </c>
      <c r="N41">
        <v>6.5746974945068404</v>
      </c>
      <c r="O41">
        <v>0</v>
      </c>
      <c r="P41">
        <v>0</v>
      </c>
      <c r="Q41">
        <v>6</v>
      </c>
      <c r="R41" s="12">
        <v>0</v>
      </c>
      <c r="S41" s="12">
        <f t="shared" si="1"/>
        <v>0</v>
      </c>
      <c r="T41">
        <v>1.1994609832763701</v>
      </c>
      <c r="U41">
        <v>1.25275802612305</v>
      </c>
      <c r="V41">
        <v>0.99065935611724898</v>
      </c>
      <c r="W41" s="13">
        <v>0.26209867000579801</v>
      </c>
      <c r="X41">
        <v>0.20880162715911901</v>
      </c>
      <c r="Y41">
        <v>0.20880162715911901</v>
      </c>
      <c r="Z41">
        <v>0</v>
      </c>
      <c r="AA41">
        <v>0.6</v>
      </c>
      <c r="AB41">
        <v>1</v>
      </c>
      <c r="AC41">
        <v>0.75</v>
      </c>
      <c r="AD41">
        <v>0.4</v>
      </c>
      <c r="AE41">
        <v>0.6</v>
      </c>
    </row>
    <row r="42" spans="1:31" x14ac:dyDescent="0.15">
      <c r="A42" s="4">
        <v>584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5.1984310150146502</v>
      </c>
      <c r="L42" s="7">
        <v>5.0410709381103498</v>
      </c>
      <c r="M42">
        <v>9.4680709838867205</v>
      </c>
      <c r="N42">
        <v>6.4925422668456996</v>
      </c>
      <c r="O42">
        <v>0</v>
      </c>
      <c r="P42">
        <v>0</v>
      </c>
      <c r="Q42">
        <v>5</v>
      </c>
      <c r="R42" s="12">
        <v>0</v>
      </c>
      <c r="S42" s="12">
        <f t="shared" si="1"/>
        <v>0</v>
      </c>
      <c r="T42">
        <v>1.25978851318359</v>
      </c>
      <c r="U42">
        <v>1.3258132934570299</v>
      </c>
      <c r="V42">
        <v>1.0266653299331701</v>
      </c>
      <c r="W42" s="13">
        <v>0.29914796352386502</v>
      </c>
      <c r="X42">
        <v>0.233123183250427</v>
      </c>
      <c r="Y42">
        <v>0.233123183250427</v>
      </c>
      <c r="Z42">
        <v>0</v>
      </c>
      <c r="AA42">
        <v>0.5</v>
      </c>
      <c r="AB42">
        <v>1</v>
      </c>
      <c r="AC42">
        <v>0.66666666666666696</v>
      </c>
      <c r="AD42">
        <v>0.5</v>
      </c>
      <c r="AE42">
        <v>0.5</v>
      </c>
    </row>
    <row r="43" spans="1:31" x14ac:dyDescent="0.15">
      <c r="A43" s="4">
        <v>621</v>
      </c>
      <c r="B43">
        <v>12</v>
      </c>
      <c r="C43">
        <v>8</v>
      </c>
      <c r="D43">
        <v>10</v>
      </c>
      <c r="E43">
        <v>10</v>
      </c>
      <c r="F43">
        <v>10</v>
      </c>
      <c r="G43">
        <v>0</v>
      </c>
      <c r="H43">
        <v>2</v>
      </c>
      <c r="I43">
        <v>8</v>
      </c>
      <c r="J43">
        <v>0.6</v>
      </c>
      <c r="K43">
        <v>6.8188171386718697</v>
      </c>
      <c r="L43" s="7">
        <v>5.0278301239013699</v>
      </c>
      <c r="M43">
        <v>3.6847496032714799</v>
      </c>
      <c r="N43">
        <v>7.2760715484619096</v>
      </c>
      <c r="O43">
        <v>2</v>
      </c>
      <c r="P43">
        <v>2</v>
      </c>
      <c r="Q43">
        <v>12</v>
      </c>
      <c r="R43" s="12">
        <v>0.16669999999999999</v>
      </c>
      <c r="S43" s="12">
        <f t="shared" si="1"/>
        <v>0.2</v>
      </c>
      <c r="T43">
        <v>1.9343681335449201</v>
      </c>
      <c r="U43">
        <v>1.7086610794067401</v>
      </c>
      <c r="V43">
        <v>1.57688641548157</v>
      </c>
      <c r="W43" s="13">
        <v>0.13177466392517101</v>
      </c>
      <c r="X43">
        <v>0.35748171806335399</v>
      </c>
      <c r="Y43">
        <v>0.35748171806335399</v>
      </c>
      <c r="Z43">
        <v>0.2</v>
      </c>
      <c r="AA43">
        <v>1</v>
      </c>
      <c r="AB43">
        <v>0.83333333333333304</v>
      </c>
      <c r="AC43">
        <v>0.90909090909090895</v>
      </c>
      <c r="AD43">
        <v>0</v>
      </c>
      <c r="AE43">
        <v>0.8</v>
      </c>
    </row>
    <row r="44" spans="1:31" x14ac:dyDescent="0.15">
      <c r="A44" s="4">
        <v>105</v>
      </c>
      <c r="B44">
        <v>13</v>
      </c>
      <c r="C44">
        <v>7</v>
      </c>
      <c r="D44">
        <v>10</v>
      </c>
      <c r="E44">
        <v>10</v>
      </c>
      <c r="F44">
        <v>10</v>
      </c>
      <c r="G44">
        <v>0</v>
      </c>
      <c r="H44">
        <v>3</v>
      </c>
      <c r="I44">
        <v>7</v>
      </c>
      <c r="J44">
        <v>0.65</v>
      </c>
      <c r="K44">
        <v>5.9191265106201199</v>
      </c>
      <c r="L44" s="7">
        <v>5.3729972839355504</v>
      </c>
      <c r="M44">
        <v>6.1568965911865199</v>
      </c>
      <c r="N44">
        <v>2.9402942657470699</v>
      </c>
      <c r="O44">
        <v>0</v>
      </c>
      <c r="P44">
        <v>0</v>
      </c>
      <c r="Q44">
        <v>10</v>
      </c>
      <c r="R44" s="12">
        <v>0</v>
      </c>
      <c r="S44" s="12">
        <f t="shared" si="1"/>
        <v>0</v>
      </c>
      <c r="T44">
        <v>1.31333351135254</v>
      </c>
      <c r="U44">
        <v>1.3750858306884799</v>
      </c>
      <c r="V44">
        <v>1.0806859731674201</v>
      </c>
      <c r="W44" s="13">
        <v>0.29439985752105702</v>
      </c>
      <c r="X44">
        <v>0.23264753818511999</v>
      </c>
      <c r="Y44">
        <v>0.23264753818511999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1</v>
      </c>
    </row>
    <row r="45" spans="1:31" s="1" customFormat="1" x14ac:dyDescent="0.15">
      <c r="A45" s="5">
        <v>392</v>
      </c>
      <c r="B45" s="1">
        <v>11</v>
      </c>
      <c r="C45" s="1">
        <v>9</v>
      </c>
      <c r="D45" s="1">
        <v>10</v>
      </c>
      <c r="E45" s="1">
        <v>10</v>
      </c>
      <c r="F45" s="1">
        <v>9</v>
      </c>
      <c r="G45" s="1">
        <v>1</v>
      </c>
      <c r="H45" s="1">
        <v>2</v>
      </c>
      <c r="I45" s="1">
        <v>8</v>
      </c>
      <c r="J45" s="1">
        <v>0.55000000000000004</v>
      </c>
      <c r="K45" s="1">
        <v>5.8897361755371103</v>
      </c>
      <c r="L45" s="1">
        <v>5.5678577423095703</v>
      </c>
      <c r="M45" s="1">
        <v>7.26763916015625</v>
      </c>
      <c r="N45" s="1">
        <v>3.7341194152832</v>
      </c>
      <c r="O45" s="1">
        <v>0</v>
      </c>
      <c r="P45" s="1">
        <v>0</v>
      </c>
      <c r="Q45" s="1">
        <v>7</v>
      </c>
      <c r="R45" s="14">
        <v>0</v>
      </c>
      <c r="S45" s="14">
        <f t="shared" si="1"/>
        <v>0</v>
      </c>
      <c r="T45" s="1">
        <v>1.2469387054443399</v>
      </c>
      <c r="U45" s="1">
        <v>1.2971076965332</v>
      </c>
      <c r="V45" s="1">
        <v>1.0210936069488501</v>
      </c>
      <c r="W45" s="1">
        <v>0.27601408958435097</v>
      </c>
      <c r="X45" s="1">
        <v>0.22584509849548301</v>
      </c>
      <c r="Y45" s="1">
        <v>0.22584509849548301</v>
      </c>
      <c r="Z45" s="1">
        <v>0</v>
      </c>
      <c r="AA45" s="1">
        <v>0.7</v>
      </c>
      <c r="AB45" s="1">
        <v>1</v>
      </c>
      <c r="AC45" s="1">
        <v>0.82352941176470595</v>
      </c>
      <c r="AD45" s="1">
        <v>0.3</v>
      </c>
      <c r="AE45" s="1">
        <v>0.7</v>
      </c>
    </row>
    <row r="46" spans="1:31" x14ac:dyDescent="0.15">
      <c r="A46" s="4">
        <v>653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5.9411201477050799</v>
      </c>
      <c r="L46" s="7">
        <v>5.5073223114013699</v>
      </c>
      <c r="M46">
        <v>8.6984424591064506</v>
      </c>
      <c r="N46">
        <v>7.8836479187011701</v>
      </c>
      <c r="O46">
        <v>0</v>
      </c>
      <c r="P46">
        <v>0</v>
      </c>
      <c r="Q46">
        <v>9</v>
      </c>
      <c r="R46" s="12">
        <v>0</v>
      </c>
      <c r="S46" s="12">
        <f t="shared" si="1"/>
        <v>0</v>
      </c>
      <c r="T46">
        <v>1.36894035339355</v>
      </c>
      <c r="U46">
        <v>1.3908004760742201</v>
      </c>
      <c r="V46">
        <v>1.11475241184235</v>
      </c>
      <c r="W46" s="13">
        <v>0.276048064231873</v>
      </c>
      <c r="X46">
        <v>0.254187941551208</v>
      </c>
      <c r="Y46">
        <v>0.254187941551208</v>
      </c>
      <c r="Z46">
        <v>0</v>
      </c>
      <c r="AA46">
        <v>0.9</v>
      </c>
      <c r="AB46">
        <v>1</v>
      </c>
      <c r="AC46">
        <v>0.94736842105263197</v>
      </c>
      <c r="AD46">
        <v>0.1</v>
      </c>
      <c r="AE46">
        <v>0.9</v>
      </c>
    </row>
    <row r="47" spans="1:31" ht="12" customHeight="1" x14ac:dyDescent="0.15">
      <c r="A47" s="4">
        <v>938</v>
      </c>
      <c r="B47">
        <v>10</v>
      </c>
      <c r="C47">
        <v>10</v>
      </c>
      <c r="D47">
        <v>10</v>
      </c>
      <c r="E47">
        <v>10</v>
      </c>
      <c r="F47">
        <v>9</v>
      </c>
      <c r="G47">
        <v>1</v>
      </c>
      <c r="H47">
        <v>1</v>
      </c>
      <c r="I47">
        <v>9</v>
      </c>
      <c r="J47">
        <v>0.5</v>
      </c>
      <c r="K47">
        <v>5.5520915985107404</v>
      </c>
      <c r="L47" s="7">
        <v>5.2044315338134801</v>
      </c>
      <c r="M47">
        <v>8.7249813079834002</v>
      </c>
      <c r="N47">
        <v>7.3883361816406197</v>
      </c>
      <c r="O47">
        <v>0</v>
      </c>
      <c r="P47">
        <v>0</v>
      </c>
      <c r="Q47">
        <v>6</v>
      </c>
      <c r="R47" s="12">
        <v>0</v>
      </c>
      <c r="S47" s="12">
        <f t="shared" si="1"/>
        <v>0</v>
      </c>
      <c r="T47">
        <v>1.09561538696289</v>
      </c>
      <c r="U47">
        <v>1.11093330383301</v>
      </c>
      <c r="V47">
        <v>0.91721725463867199</v>
      </c>
      <c r="W47" s="13">
        <v>0.19371604919433599</v>
      </c>
      <c r="X47">
        <v>0.178398132324219</v>
      </c>
      <c r="Y47">
        <v>0.178398132324219</v>
      </c>
      <c r="Z47">
        <v>0</v>
      </c>
      <c r="AA47">
        <v>0.6</v>
      </c>
      <c r="AB47">
        <v>1</v>
      </c>
      <c r="AC47">
        <v>0.75</v>
      </c>
      <c r="AD47">
        <v>0.4</v>
      </c>
      <c r="AE47">
        <v>0.6</v>
      </c>
    </row>
    <row r="48" spans="1:31" x14ac:dyDescent="0.15">
      <c r="A48" s="4">
        <v>616</v>
      </c>
      <c r="B48">
        <v>10</v>
      </c>
      <c r="C48">
        <v>10</v>
      </c>
      <c r="D48">
        <v>10</v>
      </c>
      <c r="E48">
        <v>10</v>
      </c>
      <c r="F48">
        <v>9</v>
      </c>
      <c r="G48">
        <v>1</v>
      </c>
      <c r="H48">
        <v>1</v>
      </c>
      <c r="I48">
        <v>9</v>
      </c>
      <c r="J48">
        <v>0.5</v>
      </c>
      <c r="K48">
        <v>5.5353126525878897</v>
      </c>
      <c r="L48" s="7">
        <v>5.1901493072509801</v>
      </c>
      <c r="M48">
        <v>8.9294223785400408</v>
      </c>
      <c r="N48">
        <v>7.6063919067382804</v>
      </c>
      <c r="O48">
        <v>0</v>
      </c>
      <c r="P48">
        <v>0</v>
      </c>
      <c r="Q48">
        <v>2</v>
      </c>
      <c r="R48" s="12">
        <v>0</v>
      </c>
      <c r="S48" s="12">
        <f t="shared" si="1"/>
        <v>0</v>
      </c>
      <c r="T48">
        <v>1.08841705322266</v>
      </c>
      <c r="U48">
        <v>1.1105251312255899</v>
      </c>
      <c r="V48">
        <v>0.920379638671875</v>
      </c>
      <c r="W48" s="13">
        <v>0.19014549255371099</v>
      </c>
      <c r="X48">
        <v>0.168037414550781</v>
      </c>
      <c r="Y48">
        <v>0.168037414550781</v>
      </c>
      <c r="Z48">
        <v>0</v>
      </c>
      <c r="AA48">
        <v>0.2</v>
      </c>
      <c r="AB48">
        <v>1</v>
      </c>
      <c r="AC48">
        <v>0.33333333333333298</v>
      </c>
      <c r="AD48">
        <v>0.8</v>
      </c>
      <c r="AE48">
        <v>0.2</v>
      </c>
    </row>
    <row r="49" spans="1:31" x14ac:dyDescent="0.15">
      <c r="A49" s="4">
        <v>994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5.8407783508300799</v>
      </c>
      <c r="L49" s="7">
        <v>5.0607795715331996</v>
      </c>
      <c r="M49">
        <v>6.2361831665039098</v>
      </c>
      <c r="N49">
        <v>9.1059703826904297</v>
      </c>
      <c r="O49">
        <v>0</v>
      </c>
      <c r="P49">
        <v>0</v>
      </c>
      <c r="Q49">
        <v>8</v>
      </c>
      <c r="R49" s="12">
        <v>0</v>
      </c>
      <c r="S49" s="12">
        <f t="shared" si="1"/>
        <v>0</v>
      </c>
      <c r="T49">
        <v>1.35232925415039</v>
      </c>
      <c r="U49">
        <v>1.2186088562011701</v>
      </c>
      <c r="V49">
        <v>1.1154925823211701</v>
      </c>
      <c r="W49" s="13">
        <v>0.10311627388000499</v>
      </c>
      <c r="X49">
        <v>0.23683667182922399</v>
      </c>
      <c r="Y49">
        <v>0.23683667182922399</v>
      </c>
      <c r="Z49">
        <v>0</v>
      </c>
      <c r="AA49">
        <v>0.8</v>
      </c>
      <c r="AB49">
        <v>1</v>
      </c>
      <c r="AC49">
        <v>0.88888888888888895</v>
      </c>
      <c r="AD49">
        <v>0.2</v>
      </c>
      <c r="AE49">
        <v>0.8</v>
      </c>
    </row>
    <row r="50" spans="1:31" x14ac:dyDescent="0.15">
      <c r="A50" s="4">
        <v>775</v>
      </c>
      <c r="B50">
        <v>11</v>
      </c>
      <c r="C50">
        <v>9</v>
      </c>
      <c r="D50">
        <v>10</v>
      </c>
      <c r="E50">
        <v>10</v>
      </c>
      <c r="F50">
        <v>9</v>
      </c>
      <c r="G50">
        <v>1</v>
      </c>
      <c r="H50">
        <v>2</v>
      </c>
      <c r="I50">
        <v>8</v>
      </c>
      <c r="J50">
        <v>0.55000000000000004</v>
      </c>
      <c r="K50">
        <v>6.2577228546142596</v>
      </c>
      <c r="L50" s="7">
        <v>5.6172313690185502</v>
      </c>
      <c r="M50">
        <v>6.2159576416015598</v>
      </c>
      <c r="N50">
        <v>3.9508628845214799</v>
      </c>
      <c r="O50">
        <v>0</v>
      </c>
      <c r="P50">
        <v>0</v>
      </c>
      <c r="Q50">
        <v>9</v>
      </c>
      <c r="R50" s="12">
        <v>0</v>
      </c>
      <c r="S50" s="12">
        <f t="shared" si="1"/>
        <v>0</v>
      </c>
      <c r="T50">
        <v>1.35386085510254</v>
      </c>
      <c r="U50">
        <v>1.36262035369873</v>
      </c>
      <c r="V50">
        <v>1.11497330665588</v>
      </c>
      <c r="W50" s="13">
        <v>0.24764704704284701</v>
      </c>
      <c r="X50">
        <v>0.238887548446655</v>
      </c>
      <c r="Y50">
        <v>0.238887548446655</v>
      </c>
      <c r="Z50">
        <v>0</v>
      </c>
      <c r="AA50">
        <v>0.9</v>
      </c>
      <c r="AB50">
        <v>1</v>
      </c>
      <c r="AC50">
        <v>0.94736842105263197</v>
      </c>
      <c r="AD50">
        <v>0.1</v>
      </c>
      <c r="AE50">
        <v>0.9</v>
      </c>
    </row>
    <row r="51" spans="1:31" x14ac:dyDescent="0.15">
      <c r="A51" s="4">
        <v>531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6.2345657348632804</v>
      </c>
      <c r="L51" s="7">
        <v>5.6386547088623002</v>
      </c>
      <c r="M51">
        <v>7.9614295959472701</v>
      </c>
      <c r="N51">
        <v>8.5399875640869105</v>
      </c>
      <c r="O51">
        <v>0</v>
      </c>
      <c r="P51">
        <v>0</v>
      </c>
      <c r="Q51">
        <v>10</v>
      </c>
      <c r="R51" s="12">
        <v>0</v>
      </c>
      <c r="S51" s="12">
        <f t="shared" si="1"/>
        <v>0</v>
      </c>
      <c r="T51">
        <v>1.4909801483154299</v>
      </c>
      <c r="U51">
        <v>1.4201698303222701</v>
      </c>
      <c r="V51">
        <v>1.1922562122345</v>
      </c>
      <c r="W51" s="13">
        <v>0.227913618087769</v>
      </c>
      <c r="X51">
        <v>0.29872393608093301</v>
      </c>
      <c r="Y51">
        <v>0.29872393608093301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1</v>
      </c>
    </row>
    <row r="52" spans="1:31" x14ac:dyDescent="0.15">
      <c r="A52" s="4">
        <v>994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5.8407783508300799</v>
      </c>
      <c r="L52" s="7">
        <v>5.0607795715331996</v>
      </c>
      <c r="M52">
        <v>6.2361831665039098</v>
      </c>
      <c r="N52">
        <v>9.1059703826904297</v>
      </c>
      <c r="O52">
        <v>0</v>
      </c>
      <c r="P52">
        <v>0</v>
      </c>
      <c r="Q52">
        <v>8</v>
      </c>
      <c r="R52" s="12">
        <v>0</v>
      </c>
      <c r="S52" s="12">
        <f t="shared" si="1"/>
        <v>0</v>
      </c>
      <c r="T52">
        <v>1.35232925415039</v>
      </c>
      <c r="U52">
        <v>1.2186088562011701</v>
      </c>
      <c r="V52">
        <v>1.1154925823211701</v>
      </c>
      <c r="W52" s="13">
        <v>0.10311627388000499</v>
      </c>
      <c r="X52">
        <v>0.23683667182922399</v>
      </c>
      <c r="Y52">
        <v>0.23683667182922399</v>
      </c>
      <c r="Z52">
        <v>0</v>
      </c>
      <c r="AA52">
        <v>0.8</v>
      </c>
      <c r="AB52">
        <v>1</v>
      </c>
      <c r="AC52">
        <v>0.88888888888888895</v>
      </c>
      <c r="AD52">
        <v>0.2</v>
      </c>
      <c r="AE52">
        <v>0.8</v>
      </c>
    </row>
    <row r="53" spans="1:31" x14ac:dyDescent="0.15">
      <c r="L53" s="8">
        <f>AVERAGE(L2:L52)</f>
        <v>4.3245473001517496</v>
      </c>
      <c r="W53" s="15">
        <f t="shared" ref="W53:AE53" si="2">AVERAGE(W2:W52)</f>
        <v>0.11811486529368981</v>
      </c>
      <c r="Z53" s="9">
        <f t="shared" si="2"/>
        <v>8.2352941176470629E-2</v>
      </c>
      <c r="AA53" s="9">
        <f t="shared" si="2"/>
        <v>0.74705882352941178</v>
      </c>
      <c r="AB53" s="9">
        <f t="shared" si="2"/>
        <v>0.90963852813852819</v>
      </c>
      <c r="AC53" s="9">
        <f t="shared" si="2"/>
        <v>0.81467116096837444</v>
      </c>
      <c r="AD53" s="9">
        <f t="shared" si="2"/>
        <v>0.25294117647058822</v>
      </c>
      <c r="AE53" s="9">
        <f t="shared" si="2"/>
        <v>0.66470588235294115</v>
      </c>
    </row>
    <row r="54" spans="1:31" x14ac:dyDescent="0.15">
      <c r="L54" s="8">
        <f>MAX(L2:L52)</f>
        <v>5.9362640380859402</v>
      </c>
      <c r="W54" s="15">
        <f t="shared" ref="W54:AE54" si="3">MAX(W2:W52)</f>
        <v>0.34093606472015398</v>
      </c>
      <c r="Z54" s="9">
        <f t="shared" si="3"/>
        <v>0.4</v>
      </c>
      <c r="AA54" s="9">
        <f t="shared" si="3"/>
        <v>1</v>
      </c>
      <c r="AB54" s="9">
        <f t="shared" si="3"/>
        <v>1</v>
      </c>
      <c r="AC54" s="9">
        <f t="shared" si="3"/>
        <v>1</v>
      </c>
      <c r="AD54" s="9">
        <f t="shared" si="3"/>
        <v>1</v>
      </c>
      <c r="AE54" s="9">
        <f t="shared" si="3"/>
        <v>1</v>
      </c>
    </row>
    <row r="55" spans="1:31" x14ac:dyDescent="0.15">
      <c r="L55" s="8">
        <f>MIN(L2:L52)</f>
        <v>2.35183525085449</v>
      </c>
      <c r="W55" s="15">
        <f t="shared" ref="W55:AE55" si="4">MIN(W2:W52)</f>
        <v>1.6613006591796901E-3</v>
      </c>
      <c r="Z55" s="9">
        <f t="shared" si="4"/>
        <v>0</v>
      </c>
      <c r="AA55" s="9">
        <f t="shared" si="4"/>
        <v>0</v>
      </c>
      <c r="AB55" s="9">
        <f t="shared" si="4"/>
        <v>0.71428571428571397</v>
      </c>
      <c r="AC55" s="9">
        <f t="shared" si="4"/>
        <v>0.33333333333333298</v>
      </c>
      <c r="AD55" s="9">
        <f t="shared" si="4"/>
        <v>0</v>
      </c>
      <c r="AE55" s="9">
        <f t="shared" si="4"/>
        <v>0</v>
      </c>
    </row>
    <row r="56" spans="1:31" x14ac:dyDescent="0.15">
      <c r="L56" s="7"/>
      <c r="W56" s="13"/>
    </row>
    <row r="57" spans="1:31" x14ac:dyDescent="0.15">
      <c r="K57">
        <v>31</v>
      </c>
      <c r="W57" s="13"/>
    </row>
    <row r="58" spans="1:31" x14ac:dyDescent="0.15">
      <c r="W58" s="13"/>
    </row>
    <row r="59" spans="1:31" x14ac:dyDescent="0.15">
      <c r="K59">
        <v>0.161</v>
      </c>
      <c r="W59" s="13"/>
    </row>
    <row r="60" spans="1:31" x14ac:dyDescent="0.15">
      <c r="W60" s="13"/>
    </row>
    <row r="61" spans="1:31" x14ac:dyDescent="0.15">
      <c r="K61" s="9" t="s">
        <v>10</v>
      </c>
      <c r="L61" s="9" t="s">
        <v>33</v>
      </c>
      <c r="N61" s="9" t="s">
        <v>123</v>
      </c>
      <c r="O61" s="9" t="s">
        <v>127</v>
      </c>
      <c r="P61" s="9" t="s">
        <v>66</v>
      </c>
      <c r="Q61" s="9"/>
      <c r="R61" s="9"/>
      <c r="S61" s="9"/>
      <c r="W61" s="13"/>
    </row>
    <row r="62" spans="1:31" x14ac:dyDescent="0.15">
      <c r="K62" s="9"/>
      <c r="L62" s="9"/>
      <c r="M62" s="9"/>
      <c r="P62" s="9">
        <v>0.2</v>
      </c>
      <c r="Q62" s="9">
        <v>-400</v>
      </c>
      <c r="R62" s="9">
        <v>1600</v>
      </c>
      <c r="S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>
        <v>1</v>
      </c>
      <c r="P63" s="9">
        <v>0.4</v>
      </c>
      <c r="Q63" s="9">
        <v>-800</v>
      </c>
      <c r="R63" s="9">
        <v>1200</v>
      </c>
      <c r="S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>
        <v>2</v>
      </c>
      <c r="P64" s="9">
        <v>0.45</v>
      </c>
      <c r="Q64" s="9">
        <v>-900</v>
      </c>
      <c r="R64" s="9">
        <v>1100</v>
      </c>
      <c r="S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9">
        <v>3</v>
      </c>
      <c r="P65" s="9">
        <v>0.49</v>
      </c>
      <c r="Q65" s="9">
        <v>-980</v>
      </c>
      <c r="R65" s="9">
        <v>1020</v>
      </c>
      <c r="S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4</v>
      </c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M67" s="9">
        <v>7</v>
      </c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M68" s="9">
        <v>11</v>
      </c>
      <c r="W68" s="13"/>
    </row>
    <row r="69" spans="11:23" x14ac:dyDescent="0.15">
      <c r="K69" s="9" t="s">
        <v>40</v>
      </c>
      <c r="L69" s="9">
        <f>COUNTIF(L2:L52,"&lt;2.479")-COUNTIF(L2:L52,"&lt;2.318")</f>
        <v>1</v>
      </c>
      <c r="M69" s="9">
        <v>14</v>
      </c>
      <c r="W69" s="13"/>
    </row>
    <row r="70" spans="11:23" x14ac:dyDescent="0.15">
      <c r="K70" s="9" t="s">
        <v>41</v>
      </c>
      <c r="L70" s="9">
        <f>COUNTIF(L2:L52,"&lt;2.64")-COUNTIF(L2:L52,"&lt;2.479")</f>
        <v>7</v>
      </c>
      <c r="M70" s="9">
        <v>16</v>
      </c>
    </row>
    <row r="71" spans="11:23" x14ac:dyDescent="0.15">
      <c r="K71" s="9" t="s">
        <v>42</v>
      </c>
      <c r="L71" s="9">
        <f>COUNTIF(L2:L52,"&lt;2.801")-COUNTIF(L2:L52,"&lt;2.64")</f>
        <v>1</v>
      </c>
      <c r="M71" s="9">
        <v>14</v>
      </c>
      <c r="W71" s="13"/>
    </row>
    <row r="72" spans="11:23" x14ac:dyDescent="0.15">
      <c r="K72" s="9" t="s">
        <v>43</v>
      </c>
      <c r="L72" s="9">
        <f>COUNTIF(L2:L52,"&lt;2.962")-COUNTIF(L2:L52,"&lt;2.801")</f>
        <v>6</v>
      </c>
      <c r="M72" s="9">
        <v>11</v>
      </c>
      <c r="W72" s="13"/>
    </row>
    <row r="73" spans="11:23" x14ac:dyDescent="0.15">
      <c r="K73" s="9" t="s">
        <v>44</v>
      </c>
      <c r="L73" s="9">
        <f>COUNTIF(L2:L52,"&lt;3.123")-COUNTIF(L2:L52,"&lt;2.962")</f>
        <v>2</v>
      </c>
      <c r="M73" s="9">
        <v>7</v>
      </c>
      <c r="W73" s="13"/>
    </row>
    <row r="74" spans="11:23" s="2" customFormat="1" x14ac:dyDescent="0.15">
      <c r="K74" s="16" t="s">
        <v>45</v>
      </c>
      <c r="L74" s="16">
        <f>COUNTIF(L2:L52,"&lt;3.284")-COUNTIF(L2:L52,"&lt;3.123")</f>
        <v>1</v>
      </c>
      <c r="M74" s="16">
        <v>4</v>
      </c>
    </row>
    <row r="75" spans="11:23" x14ac:dyDescent="0.15">
      <c r="K75" s="9" t="s">
        <v>46</v>
      </c>
      <c r="L75" s="9">
        <f>COUNTIF(L2:L52,"&lt;3.445")-COUNTIF(L2:L52,"&lt;3.284")</f>
        <v>0</v>
      </c>
      <c r="M75" s="9">
        <v>3</v>
      </c>
      <c r="W75" s="13"/>
    </row>
    <row r="76" spans="11:23" x14ac:dyDescent="0.15">
      <c r="K76" s="9" t="s">
        <v>47</v>
      </c>
      <c r="L76" s="9">
        <f>COUNTIF(L2:L52,"&lt;3.606")-COUNTIF(L2:L52,"&lt;3.445")</f>
        <v>0</v>
      </c>
      <c r="M76" s="9">
        <v>2</v>
      </c>
      <c r="W76" s="13"/>
    </row>
    <row r="77" spans="11:23" x14ac:dyDescent="0.15">
      <c r="K77" s="9" t="s">
        <v>48</v>
      </c>
      <c r="L77" s="9">
        <f>COUNTIF(L2:L52,"&lt;3.767")-COUNTIF(L2:L52,"&lt;3.606")</f>
        <v>0</v>
      </c>
      <c r="M77" s="9">
        <v>1</v>
      </c>
      <c r="W77" s="13"/>
    </row>
    <row r="78" spans="11:23" x14ac:dyDescent="0.15">
      <c r="K78" s="9" t="s">
        <v>49</v>
      </c>
      <c r="L78" s="9">
        <f>COUNTIF(L2:L52,"&lt;3.928")-COUNTIF(L2:L52,"&lt;3.767")</f>
        <v>0</v>
      </c>
      <c r="M78" s="9">
        <v>2</v>
      </c>
    </row>
    <row r="79" spans="11:23" x14ac:dyDescent="0.15">
      <c r="K79" s="9" t="s">
        <v>50</v>
      </c>
      <c r="L79" s="9">
        <f>COUNTIF(L2:L52,"&lt;4.089")-COUNTIF(L2:L52,"&lt;3.928")</f>
        <v>0</v>
      </c>
      <c r="M79" s="9">
        <v>3</v>
      </c>
    </row>
    <row r="80" spans="11:23" x14ac:dyDescent="0.15">
      <c r="K80" s="9" t="s">
        <v>51</v>
      </c>
      <c r="L80" s="9">
        <f>COUNTIF(L2:L52,"&lt;4.25")-COUNTIF(L2:L52,"&lt;4.089")</f>
        <v>0</v>
      </c>
      <c r="M80" s="9">
        <v>4</v>
      </c>
    </row>
    <row r="81" spans="11:23" x14ac:dyDescent="0.15">
      <c r="K81" s="9" t="s">
        <v>52</v>
      </c>
      <c r="L81" s="9">
        <f>COUNTIF(L2:L52,"&lt;4.411")-COUNTIF(L2:L52,"&lt;4.25")</f>
        <v>0</v>
      </c>
      <c r="M81" s="9">
        <v>7</v>
      </c>
    </row>
    <row r="82" spans="11:23" x14ac:dyDescent="0.15">
      <c r="K82" s="9" t="s">
        <v>53</v>
      </c>
      <c r="L82" s="9">
        <f>COUNTIF(L2:L52,"&lt;4.572")-COUNTIF(L2:L52,"&lt;4.411")</f>
        <v>1</v>
      </c>
      <c r="M82" s="9">
        <v>11</v>
      </c>
    </row>
    <row r="83" spans="11:23" x14ac:dyDescent="0.15">
      <c r="K83" s="9" t="s">
        <v>54</v>
      </c>
      <c r="L83" s="9">
        <f>COUNTIF(L2:L52,"&lt;4.733")-COUNTIF(L2:L52,"&lt;4.572")</f>
        <v>4</v>
      </c>
      <c r="M83" s="9">
        <v>14</v>
      </c>
    </row>
    <row r="84" spans="11:23" x14ac:dyDescent="0.15">
      <c r="K84" s="9" t="s">
        <v>55</v>
      </c>
      <c r="L84" s="9">
        <f>COUNTIF(L2:L52,"&lt;4.894")-COUNTIF(L2:L52,"&lt;4.733")</f>
        <v>4</v>
      </c>
      <c r="M84" s="9">
        <v>16</v>
      </c>
      <c r="W84" s="13"/>
    </row>
    <row r="85" spans="11:23" x14ac:dyDescent="0.15">
      <c r="K85" s="9" t="s">
        <v>56</v>
      </c>
      <c r="L85" s="9">
        <f>COUNTIF(L2:L52,"&lt;5.055")-COUNTIF(L2:L52,"&lt;4.894")</f>
        <v>3</v>
      </c>
      <c r="M85" s="9">
        <v>14</v>
      </c>
      <c r="W85" s="13"/>
    </row>
    <row r="86" spans="11:23" x14ac:dyDescent="0.15">
      <c r="K86" s="9" t="s">
        <v>57</v>
      </c>
      <c r="L86" s="9">
        <f>COUNTIF(L2:L52,"&lt;5.216")-COUNTIF(L2:L52,"&lt;5.055")</f>
        <v>5</v>
      </c>
      <c r="M86" s="9">
        <v>11</v>
      </c>
      <c r="W86" s="13"/>
    </row>
    <row r="87" spans="11:23" x14ac:dyDescent="0.15">
      <c r="K87" s="9" t="s">
        <v>58</v>
      </c>
      <c r="L87" s="9">
        <f>COUNTIF(L2:L52,"&lt;5.377")-COUNTIF(L2:L52,"&lt;5.216")</f>
        <v>4</v>
      </c>
      <c r="M87" s="9">
        <v>7</v>
      </c>
      <c r="W87" s="13"/>
    </row>
    <row r="88" spans="11:23" x14ac:dyDescent="0.15">
      <c r="K88" s="9" t="s">
        <v>59</v>
      </c>
      <c r="L88" s="9">
        <f>COUNTIF(L2:L52,"&lt;5.538")-COUNTIF(L2:L52,"&lt;5.377")</f>
        <v>7</v>
      </c>
      <c r="M88" s="9">
        <v>4</v>
      </c>
      <c r="W88" s="13"/>
    </row>
    <row r="89" spans="11:23" x14ac:dyDescent="0.15">
      <c r="K89" s="9" t="s">
        <v>60</v>
      </c>
      <c r="L89" s="9">
        <f>COUNTIF(L2:L52,"&lt;5.699")-COUNTIF(L2:L52,"&lt;5.538")</f>
        <v>4</v>
      </c>
      <c r="M89" s="9">
        <v>3</v>
      </c>
      <c r="N89">
        <v>2.8929999999999998</v>
      </c>
      <c r="O89">
        <v>8.5000000000000006E-2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>
        <v>2</v>
      </c>
      <c r="N90">
        <v>3.8130000000000002</v>
      </c>
      <c r="O90">
        <v>0.11899999999999999</v>
      </c>
      <c r="W90" s="13"/>
    </row>
    <row r="91" spans="11:23" x14ac:dyDescent="0.15">
      <c r="K91" s="9" t="s">
        <v>62</v>
      </c>
      <c r="L91" s="9">
        <f>COUNTIF(L2:L52,"&lt;6.021")-COUNTIF(L2:L52,"&lt;5.86")</f>
        <v>1</v>
      </c>
      <c r="M91" s="9">
        <v>1</v>
      </c>
      <c r="N91">
        <v>4.3250000000000002</v>
      </c>
      <c r="O91">
        <v>0.157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E123"/>
  <sheetViews>
    <sheetView topLeftCell="G103" workbookViewId="0">
      <selection activeCell="G1" sqref="A1:XFD128"/>
    </sheetView>
  </sheetViews>
  <sheetFormatPr defaultColWidth="8.875" defaultRowHeight="13.5" x14ac:dyDescent="0.15"/>
  <cols>
    <col min="11" max="12" width="20.125" customWidth="1"/>
    <col min="13" max="14" width="12.875"/>
    <col min="20" max="22" width="12.875"/>
    <col min="23" max="23" width="22.62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ht="12" customHeight="1" x14ac:dyDescent="0.15">
      <c r="A2" s="4">
        <v>609</v>
      </c>
      <c r="B2">
        <v>13</v>
      </c>
      <c r="C2">
        <v>7</v>
      </c>
      <c r="D2">
        <v>10</v>
      </c>
      <c r="E2">
        <v>10</v>
      </c>
      <c r="F2">
        <v>10</v>
      </c>
      <c r="G2">
        <v>0</v>
      </c>
      <c r="H2">
        <v>3</v>
      </c>
      <c r="I2">
        <v>7</v>
      </c>
      <c r="J2">
        <v>0.65</v>
      </c>
      <c r="K2">
        <v>5.3887996673584002</v>
      </c>
      <c r="L2" s="7">
        <v>2.8711128234863299</v>
      </c>
      <c r="M2">
        <v>1.35124015808105</v>
      </c>
      <c r="N2">
        <v>6.2210502624511701</v>
      </c>
      <c r="O2">
        <v>2</v>
      </c>
      <c r="P2">
        <v>2</v>
      </c>
      <c r="Q2">
        <v>10</v>
      </c>
      <c r="R2" s="12">
        <v>0.2</v>
      </c>
      <c r="S2" s="12">
        <f t="shared" ref="S2:S24" si="0">O2/E2</f>
        <v>0.2</v>
      </c>
      <c r="T2">
        <v>1.8050231933593699</v>
      </c>
      <c r="U2">
        <v>1.5341562032699601</v>
      </c>
      <c r="V2">
        <v>1.53842413425446</v>
      </c>
      <c r="W2" s="13">
        <v>4.2679309844970703E-3</v>
      </c>
      <c r="X2">
        <v>0.26659905910491899</v>
      </c>
      <c r="Y2">
        <v>0.26659905910491899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ht="12" customHeight="1" x14ac:dyDescent="0.15">
      <c r="A3" s="4">
        <v>777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4.4665031433105504</v>
      </c>
      <c r="L3" s="7">
        <v>2.8712577819824201</v>
      </c>
      <c r="M3">
        <v>2.1287269592285201</v>
      </c>
      <c r="N3">
        <v>7.0480537414550799</v>
      </c>
      <c r="O3">
        <v>1</v>
      </c>
      <c r="P3">
        <v>1</v>
      </c>
      <c r="Q3">
        <v>7</v>
      </c>
      <c r="R3" s="12">
        <v>0.1429</v>
      </c>
      <c r="S3" s="12">
        <f t="shared" si="0"/>
        <v>0.1</v>
      </c>
      <c r="T3">
        <v>1.3028812408447299</v>
      </c>
      <c r="U3">
        <v>1.06840896606445</v>
      </c>
      <c r="V3">
        <v>1.1222727298736599</v>
      </c>
      <c r="W3" s="13">
        <v>5.3863763809204102E-2</v>
      </c>
      <c r="X3">
        <v>0.180608510971069</v>
      </c>
      <c r="Y3">
        <v>0.180608510971069</v>
      </c>
      <c r="Z3">
        <v>0.1</v>
      </c>
      <c r="AA3">
        <v>0.6</v>
      </c>
      <c r="AB3">
        <v>0.85714285714285698</v>
      </c>
      <c r="AC3">
        <v>0.70588235294117596</v>
      </c>
      <c r="AD3">
        <v>0.4</v>
      </c>
      <c r="AE3">
        <v>0.5</v>
      </c>
    </row>
    <row r="4" spans="1:31" ht="12" customHeight="1" x14ac:dyDescent="0.15">
      <c r="A4" s="4">
        <v>517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4.7208194732665998</v>
      </c>
      <c r="L4" s="7">
        <v>2.8725395202636701</v>
      </c>
      <c r="M4">
        <v>1.7823657989502</v>
      </c>
      <c r="N4">
        <v>4.6035461425781197</v>
      </c>
      <c r="O4">
        <v>2</v>
      </c>
      <c r="P4">
        <v>2</v>
      </c>
      <c r="Q4">
        <v>10</v>
      </c>
      <c r="R4" s="12">
        <v>0.2</v>
      </c>
      <c r="S4" s="12">
        <f t="shared" si="0"/>
        <v>0.2</v>
      </c>
      <c r="T4">
        <v>1.4440841674804701</v>
      </c>
      <c r="U4">
        <v>1.2877063751220701</v>
      </c>
      <c r="V4">
        <v>1.2229411602020299</v>
      </c>
      <c r="W4" s="13">
        <v>6.4765214920043904E-2</v>
      </c>
      <c r="X4">
        <v>0.22114300727844199</v>
      </c>
      <c r="Y4">
        <v>0.22114300727844199</v>
      </c>
      <c r="Z4">
        <v>0.2</v>
      </c>
      <c r="AA4">
        <v>0.8</v>
      </c>
      <c r="AB4">
        <v>0.8</v>
      </c>
      <c r="AC4">
        <v>0.8</v>
      </c>
      <c r="AD4">
        <v>0.2</v>
      </c>
      <c r="AE4">
        <v>0.6</v>
      </c>
    </row>
    <row r="5" spans="1:31" ht="12" customHeight="1" x14ac:dyDescent="0.15">
      <c r="A5" s="4">
        <v>836</v>
      </c>
      <c r="B5">
        <v>11</v>
      </c>
      <c r="C5">
        <v>9</v>
      </c>
      <c r="D5">
        <v>10</v>
      </c>
      <c r="E5">
        <v>10</v>
      </c>
      <c r="F5">
        <v>10</v>
      </c>
      <c r="G5">
        <v>0</v>
      </c>
      <c r="H5">
        <v>1</v>
      </c>
      <c r="I5">
        <v>9</v>
      </c>
      <c r="J5">
        <v>0.55000000000000004</v>
      </c>
      <c r="K5">
        <v>3.5985736846923801</v>
      </c>
      <c r="L5" s="7">
        <v>2.8937072753906201</v>
      </c>
      <c r="M5">
        <v>4.93465232849121</v>
      </c>
      <c r="N5">
        <v>9.3163528442382795</v>
      </c>
      <c r="O5">
        <v>1</v>
      </c>
      <c r="P5">
        <v>1</v>
      </c>
      <c r="Q5">
        <v>5</v>
      </c>
      <c r="R5" s="12">
        <v>0.2</v>
      </c>
      <c r="S5" s="12">
        <f t="shared" si="0"/>
        <v>0.1</v>
      </c>
      <c r="T5">
        <v>0.96222496032714799</v>
      </c>
      <c r="U5">
        <v>0.78206634521484397</v>
      </c>
      <c r="V5">
        <v>0.85618668794632002</v>
      </c>
      <c r="W5" s="13">
        <v>7.4120342731475802E-2</v>
      </c>
      <c r="X5">
        <v>0.106038272380829</v>
      </c>
      <c r="Y5">
        <v>0.106038272380829</v>
      </c>
      <c r="Z5">
        <v>0.1</v>
      </c>
      <c r="AA5">
        <v>0.4</v>
      </c>
      <c r="AB5">
        <v>0.8</v>
      </c>
      <c r="AC5">
        <v>0.53333333333333299</v>
      </c>
      <c r="AD5">
        <v>0.6</v>
      </c>
      <c r="AE5">
        <v>0.3</v>
      </c>
    </row>
    <row r="6" spans="1:31" x14ac:dyDescent="0.15">
      <c r="A6" s="4">
        <v>952</v>
      </c>
      <c r="B6">
        <v>11</v>
      </c>
      <c r="C6">
        <v>9</v>
      </c>
      <c r="D6">
        <v>10</v>
      </c>
      <c r="E6">
        <v>10</v>
      </c>
      <c r="F6">
        <v>9</v>
      </c>
      <c r="G6">
        <v>1</v>
      </c>
      <c r="H6">
        <v>2</v>
      </c>
      <c r="I6">
        <v>8</v>
      </c>
      <c r="J6">
        <v>0.55000000000000004</v>
      </c>
      <c r="K6">
        <v>3.6047267913818399</v>
      </c>
      <c r="L6" s="7">
        <v>2.9845962524414098</v>
      </c>
      <c r="M6">
        <v>3.90632247924805</v>
      </c>
      <c r="N6">
        <v>4.2528457641601598</v>
      </c>
      <c r="O6">
        <v>0</v>
      </c>
      <c r="P6">
        <v>0</v>
      </c>
      <c r="Q6">
        <v>6</v>
      </c>
      <c r="R6" s="12">
        <v>0</v>
      </c>
      <c r="S6" s="12">
        <f t="shared" si="0"/>
        <v>0</v>
      </c>
      <c r="T6">
        <v>0.949615478515625</v>
      </c>
      <c r="U6">
        <v>0.89764499664306596</v>
      </c>
      <c r="V6">
        <v>0.83979147672653198</v>
      </c>
      <c r="W6" s="13">
        <v>5.7853519916534403E-2</v>
      </c>
      <c r="X6">
        <v>0.109824001789093</v>
      </c>
      <c r="Y6">
        <v>0.109824001789093</v>
      </c>
      <c r="Z6">
        <v>0</v>
      </c>
      <c r="AA6">
        <v>0.6</v>
      </c>
      <c r="AB6">
        <v>1</v>
      </c>
      <c r="AC6">
        <v>0.75</v>
      </c>
      <c r="AD6">
        <v>0.4</v>
      </c>
      <c r="AE6">
        <v>0.6</v>
      </c>
    </row>
    <row r="7" spans="1:31" x14ac:dyDescent="0.15">
      <c r="A7" s="4">
        <v>697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3.9623908996582</v>
      </c>
      <c r="L7" s="7">
        <v>2.9867649078369101</v>
      </c>
      <c r="M7">
        <v>2.3076324462890598</v>
      </c>
      <c r="N7">
        <v>4.0291919708251998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1.25894355773926</v>
      </c>
      <c r="U7">
        <v>1.1423988342285201</v>
      </c>
      <c r="V7">
        <v>1.0782562494277901</v>
      </c>
      <c r="W7" s="13">
        <v>6.4142584800720201E-2</v>
      </c>
      <c r="X7">
        <v>0.18068730831146201</v>
      </c>
      <c r="Y7">
        <v>0.18068730831146201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x14ac:dyDescent="0.15">
      <c r="A8" s="4">
        <v>915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5.2232933044433603</v>
      </c>
      <c r="L8" s="7">
        <v>2.9894428253173801</v>
      </c>
      <c r="M8">
        <v>1.63002586364746</v>
      </c>
      <c r="N8">
        <v>5.50412940979004</v>
      </c>
      <c r="O8">
        <v>2</v>
      </c>
      <c r="P8">
        <v>2</v>
      </c>
      <c r="Q8">
        <v>9</v>
      </c>
      <c r="R8" s="12">
        <v>0.22220000000000001</v>
      </c>
      <c r="S8" s="12">
        <f t="shared" si="0"/>
        <v>0.2</v>
      </c>
      <c r="T8">
        <v>1.7261447906494101</v>
      </c>
      <c r="U8">
        <v>1.4880498647689799</v>
      </c>
      <c r="V8">
        <v>1.44968473911285</v>
      </c>
      <c r="W8" s="13">
        <v>3.8365125656127902E-2</v>
      </c>
      <c r="X8">
        <v>0.27646005153656</v>
      </c>
      <c r="Y8">
        <v>0.27646005153656</v>
      </c>
      <c r="Z8">
        <v>0.2</v>
      </c>
      <c r="AA8">
        <v>0.7</v>
      </c>
      <c r="AB8">
        <v>0.77777777777777801</v>
      </c>
      <c r="AC8">
        <v>0.73684210526315796</v>
      </c>
      <c r="AD8">
        <v>0.3</v>
      </c>
      <c r="AE8">
        <v>0.5</v>
      </c>
    </row>
    <row r="9" spans="1:31" x14ac:dyDescent="0.15">
      <c r="A9" s="4">
        <v>412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4.39042091369629</v>
      </c>
      <c r="L9" s="7">
        <v>3.0820903778076199</v>
      </c>
      <c r="M9">
        <v>2.6876201629638699</v>
      </c>
      <c r="N9">
        <v>6.0485725402831996</v>
      </c>
      <c r="O9">
        <v>2</v>
      </c>
      <c r="P9">
        <v>2</v>
      </c>
      <c r="Q9">
        <v>11</v>
      </c>
      <c r="R9" s="12">
        <v>0.18179999999999999</v>
      </c>
      <c r="S9" s="12">
        <f t="shared" si="0"/>
        <v>0.2</v>
      </c>
      <c r="T9">
        <v>1.3361968994140601</v>
      </c>
      <c r="U9">
        <v>1.1570014953613299</v>
      </c>
      <c r="V9">
        <v>1.1461765766143801</v>
      </c>
      <c r="W9" s="13">
        <v>1.0824918746948201E-2</v>
      </c>
      <c r="X9">
        <v>0.19002032279968301</v>
      </c>
      <c r="Y9">
        <v>0.19002032279968301</v>
      </c>
      <c r="Z9">
        <v>0.2</v>
      </c>
      <c r="AA9">
        <v>0.9</v>
      </c>
      <c r="AB9">
        <v>0.81818181818181801</v>
      </c>
      <c r="AC9">
        <v>0.85714285714285698</v>
      </c>
      <c r="AD9">
        <v>0.1</v>
      </c>
      <c r="AE9">
        <v>0.7</v>
      </c>
    </row>
    <row r="10" spans="1:31" x14ac:dyDescent="0.15">
      <c r="A10" s="4">
        <v>855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4.7200279235839799</v>
      </c>
      <c r="L10" s="7">
        <v>3.0972805023193399</v>
      </c>
      <c r="M10">
        <v>1.77592849731445</v>
      </c>
      <c r="N10">
        <v>6.4620532989501998</v>
      </c>
      <c r="O10">
        <v>2</v>
      </c>
      <c r="P10">
        <v>2</v>
      </c>
      <c r="Q10">
        <v>10</v>
      </c>
      <c r="R10" s="12">
        <v>0.2</v>
      </c>
      <c r="S10" s="12">
        <f t="shared" si="0"/>
        <v>0.2</v>
      </c>
      <c r="T10">
        <v>1.6574802398681601</v>
      </c>
      <c r="U10">
        <v>1.37122821807861</v>
      </c>
      <c r="V10">
        <v>1.40242600440979</v>
      </c>
      <c r="W10" s="13">
        <v>3.1197786331176799E-2</v>
      </c>
      <c r="X10">
        <v>0.25505423545837402</v>
      </c>
      <c r="Y10">
        <v>0.25505423545837402</v>
      </c>
      <c r="Z10">
        <v>0.2</v>
      </c>
      <c r="AA10">
        <v>0.8</v>
      </c>
      <c r="AB10">
        <v>0.8</v>
      </c>
      <c r="AC10">
        <v>0.8</v>
      </c>
      <c r="AD10">
        <v>0.2</v>
      </c>
      <c r="AE10">
        <v>0.6</v>
      </c>
    </row>
    <row r="11" spans="1:31" x14ac:dyDescent="0.15">
      <c r="A11" s="4">
        <v>239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5.1000061035156197</v>
      </c>
      <c r="L11" s="7">
        <v>3.1700057983398402</v>
      </c>
      <c r="M11">
        <v>2.3044471740722701</v>
      </c>
      <c r="N11">
        <v>5.1968040466308603</v>
      </c>
      <c r="O11">
        <v>1</v>
      </c>
      <c r="P11">
        <v>1</v>
      </c>
      <c r="Q11">
        <v>9</v>
      </c>
      <c r="R11" s="12">
        <v>0.1111</v>
      </c>
      <c r="S11" s="12">
        <f t="shared" si="0"/>
        <v>0.1</v>
      </c>
      <c r="T11">
        <v>1.55099296569824</v>
      </c>
      <c r="U11">
        <v>1.38832724094391</v>
      </c>
      <c r="V11">
        <v>1.3118264675140401</v>
      </c>
      <c r="W11" s="13">
        <v>7.6500773429870605E-2</v>
      </c>
      <c r="X11">
        <v>0.23916649818420399</v>
      </c>
      <c r="Y11">
        <v>0.23916649818420399</v>
      </c>
      <c r="Z11">
        <v>0.1</v>
      </c>
      <c r="AA11">
        <v>0.8</v>
      </c>
      <c r="AB11">
        <v>0.88888888888888895</v>
      </c>
      <c r="AC11">
        <v>0.84210526315789502</v>
      </c>
      <c r="AD11">
        <v>0.2</v>
      </c>
      <c r="AE11">
        <v>0.7</v>
      </c>
    </row>
    <row r="12" spans="1:31" x14ac:dyDescent="0.15">
      <c r="A12" s="4">
        <v>163</v>
      </c>
      <c r="B12">
        <v>12</v>
      </c>
      <c r="C12">
        <v>8</v>
      </c>
      <c r="D12">
        <v>10</v>
      </c>
      <c r="E12">
        <v>10</v>
      </c>
      <c r="F12">
        <v>9</v>
      </c>
      <c r="G12">
        <v>1</v>
      </c>
      <c r="H12">
        <v>3</v>
      </c>
      <c r="I12">
        <v>7</v>
      </c>
      <c r="J12">
        <v>0.6</v>
      </c>
      <c r="K12">
        <v>4.5899772644043004</v>
      </c>
      <c r="L12" s="7">
        <v>3.1828632354736301</v>
      </c>
      <c r="M12">
        <v>2.4919319152832</v>
      </c>
      <c r="N12">
        <v>3.7033329010009801</v>
      </c>
      <c r="O12">
        <v>1</v>
      </c>
      <c r="P12">
        <v>1</v>
      </c>
      <c r="Q12">
        <v>6</v>
      </c>
      <c r="R12" s="12">
        <v>0.16669999999999999</v>
      </c>
      <c r="S12" s="12">
        <f t="shared" si="0"/>
        <v>0.1</v>
      </c>
      <c r="T12">
        <v>1.26642417907715</v>
      </c>
      <c r="U12">
        <v>1.1716390848159799</v>
      </c>
      <c r="V12">
        <v>1.09349572658539</v>
      </c>
      <c r="W12" s="13">
        <v>7.8143358230590806E-2</v>
      </c>
      <c r="X12">
        <v>0.17292845249176</v>
      </c>
      <c r="Y12">
        <v>0.17292845249176</v>
      </c>
      <c r="Z12">
        <v>0.1</v>
      </c>
      <c r="AA12">
        <v>0.5</v>
      </c>
      <c r="AB12">
        <v>0.83333333333333304</v>
      </c>
      <c r="AC12">
        <v>0.625</v>
      </c>
      <c r="AD12">
        <v>0.5</v>
      </c>
      <c r="AE12">
        <v>0.4</v>
      </c>
    </row>
    <row r="13" spans="1:31" x14ac:dyDescent="0.15">
      <c r="A13" s="4">
        <v>884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5.1476211547851598</v>
      </c>
      <c r="L13" s="7">
        <v>3.1838417053222701</v>
      </c>
      <c r="M13">
        <v>2.1645317077636701</v>
      </c>
      <c r="N13">
        <v>5.0897922515869096</v>
      </c>
      <c r="O13">
        <v>2</v>
      </c>
      <c r="P13">
        <v>2</v>
      </c>
      <c r="Q13">
        <v>12</v>
      </c>
      <c r="R13" s="12">
        <v>0.16669999999999999</v>
      </c>
      <c r="S13" s="12">
        <f t="shared" si="0"/>
        <v>0.2</v>
      </c>
      <c r="T13">
        <v>1.6790084838867201</v>
      </c>
      <c r="U13">
        <v>1.48879241943359</v>
      </c>
      <c r="V13">
        <v>1.4144386053085301</v>
      </c>
      <c r="W13" s="13">
        <v>7.4353814125060994E-2</v>
      </c>
      <c r="X13">
        <v>0.26456987857818598</v>
      </c>
      <c r="Y13">
        <v>0.26456987857818598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347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4.6474380493164098</v>
      </c>
      <c r="L14" s="7">
        <v>3.1865787506103498</v>
      </c>
      <c r="M14">
        <v>2.9640445709228498</v>
      </c>
      <c r="N14">
        <v>4.5516319274902299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1.3141288757324201</v>
      </c>
      <c r="U14">
        <v>1.2203521728515601</v>
      </c>
      <c r="V14">
        <v>1.12253129482269</v>
      </c>
      <c r="W14" s="13">
        <v>9.7820878028869601E-2</v>
      </c>
      <c r="X14">
        <v>0.191597580909729</v>
      </c>
      <c r="Y14">
        <v>0.191597580909729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692</v>
      </c>
      <c r="B15">
        <v>12</v>
      </c>
      <c r="C15">
        <v>8</v>
      </c>
      <c r="D15">
        <v>10</v>
      </c>
      <c r="E15">
        <v>10</v>
      </c>
      <c r="F15">
        <v>9</v>
      </c>
      <c r="G15">
        <v>1</v>
      </c>
      <c r="H15">
        <v>3</v>
      </c>
      <c r="I15">
        <v>7</v>
      </c>
      <c r="J15">
        <v>0.6</v>
      </c>
      <c r="K15">
        <v>4.4348239898681596</v>
      </c>
      <c r="L15" s="7">
        <v>3.1871223449707</v>
      </c>
      <c r="M15">
        <v>2.7561130523681601</v>
      </c>
      <c r="N15">
        <v>3.5432777404785201</v>
      </c>
      <c r="O15">
        <v>1</v>
      </c>
      <c r="P15">
        <v>1</v>
      </c>
      <c r="Q15">
        <v>7</v>
      </c>
      <c r="R15" s="12">
        <v>0.1429</v>
      </c>
      <c r="S15" s="12">
        <f t="shared" si="0"/>
        <v>0.1</v>
      </c>
      <c r="T15">
        <v>1.0929145812988299</v>
      </c>
      <c r="U15">
        <v>1.0417671203613299</v>
      </c>
      <c r="V15">
        <v>0.95444715023040805</v>
      </c>
      <c r="W15" s="13">
        <v>8.7319970130920396E-2</v>
      </c>
      <c r="X15">
        <v>0.13846743106841999</v>
      </c>
      <c r="Y15">
        <v>0.13846743106841999</v>
      </c>
      <c r="Z15">
        <v>0.1</v>
      </c>
      <c r="AA15">
        <v>0.6</v>
      </c>
      <c r="AB15">
        <v>0.85714285714285698</v>
      </c>
      <c r="AC15">
        <v>0.70588235294117596</v>
      </c>
      <c r="AD15">
        <v>0.4</v>
      </c>
      <c r="AE15">
        <v>0.5</v>
      </c>
    </row>
    <row r="16" spans="1:31" x14ac:dyDescent="0.15">
      <c r="A16" s="4">
        <v>844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4.8539314270019496</v>
      </c>
      <c r="L16" s="7">
        <v>3.1886825561523402</v>
      </c>
      <c r="M16">
        <v>2.2266921997070299</v>
      </c>
      <c r="N16">
        <v>4.1765613555908203</v>
      </c>
      <c r="O16">
        <v>2</v>
      </c>
      <c r="P16">
        <v>2</v>
      </c>
      <c r="Q16">
        <v>12</v>
      </c>
      <c r="R16" s="12">
        <v>0.16669999999999999</v>
      </c>
      <c r="S16" s="12">
        <f t="shared" si="0"/>
        <v>0.2</v>
      </c>
      <c r="T16">
        <v>1.3841915130615201</v>
      </c>
      <c r="U16">
        <v>1.2810930013656601</v>
      </c>
      <c r="V16">
        <v>1.1788806915283201</v>
      </c>
      <c r="W16" s="13">
        <v>0.102212309837341</v>
      </c>
      <c r="X16">
        <v>0.20531082153320299</v>
      </c>
      <c r="Y16">
        <v>0.20531082153320299</v>
      </c>
      <c r="Z16">
        <v>0.2</v>
      </c>
      <c r="AA16">
        <v>1</v>
      </c>
      <c r="AB16">
        <v>0.83333333333333304</v>
      </c>
      <c r="AC16">
        <v>0.90909090909090895</v>
      </c>
      <c r="AD16">
        <v>0</v>
      </c>
      <c r="AE16">
        <v>0.8</v>
      </c>
    </row>
    <row r="17" spans="1:31" x14ac:dyDescent="0.15">
      <c r="A17" s="4">
        <v>644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5.5166740417480504</v>
      </c>
      <c r="L17" s="7">
        <v>2.6217098236084002</v>
      </c>
      <c r="M17">
        <v>1.7777156829834</v>
      </c>
      <c r="N17">
        <v>4.1019325256347701</v>
      </c>
      <c r="O17">
        <v>1</v>
      </c>
      <c r="P17">
        <v>1</v>
      </c>
      <c r="Q17">
        <v>7</v>
      </c>
      <c r="R17" s="12">
        <v>0.1429</v>
      </c>
      <c r="S17" s="12">
        <f t="shared" si="0"/>
        <v>0.1</v>
      </c>
      <c r="T17">
        <v>1.78559494018555</v>
      </c>
      <c r="U17">
        <v>1.66477239131927</v>
      </c>
      <c r="V17">
        <v>1.5288511514663701</v>
      </c>
      <c r="W17" s="13">
        <v>0.135921239852905</v>
      </c>
      <c r="X17">
        <v>0.25674378871917702</v>
      </c>
      <c r="Y17">
        <v>0.25674378871917702</v>
      </c>
      <c r="Z17">
        <v>0.1</v>
      </c>
      <c r="AA17">
        <v>0.6</v>
      </c>
      <c r="AB17">
        <v>0.85714285714285698</v>
      </c>
      <c r="AC17">
        <v>0.70588235294117596</v>
      </c>
      <c r="AD17">
        <v>0.4</v>
      </c>
      <c r="AE17">
        <v>0.5</v>
      </c>
    </row>
    <row r="18" spans="1:31" x14ac:dyDescent="0.15">
      <c r="A18" s="4">
        <v>203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3.5423221588134801</v>
      </c>
      <c r="L18" s="7">
        <v>2.7478790283203098</v>
      </c>
      <c r="M18">
        <v>2.9170284271240199</v>
      </c>
      <c r="N18">
        <v>2.8898010253906201</v>
      </c>
      <c r="O18">
        <v>1</v>
      </c>
      <c r="P18">
        <v>1</v>
      </c>
      <c r="Q18">
        <v>7</v>
      </c>
      <c r="R18" s="12">
        <v>0.1429</v>
      </c>
      <c r="S18" s="12">
        <f t="shared" si="0"/>
        <v>0.1</v>
      </c>
      <c r="T18">
        <v>1.17836761474609</v>
      </c>
      <c r="U18">
        <v>1.1353664398193399</v>
      </c>
      <c r="V18">
        <v>1.0175724029541</v>
      </c>
      <c r="W18" s="13">
        <v>0.117794036865234</v>
      </c>
      <c r="X18">
        <v>0.16079521179199199</v>
      </c>
      <c r="Y18">
        <v>0.16079521179199199</v>
      </c>
      <c r="Z18">
        <v>0.1</v>
      </c>
      <c r="AA18">
        <v>0.6</v>
      </c>
      <c r="AB18">
        <v>0.85714285714285698</v>
      </c>
      <c r="AC18">
        <v>0.70588235294117596</v>
      </c>
      <c r="AD18">
        <v>0.4</v>
      </c>
      <c r="AE18">
        <v>0.5</v>
      </c>
    </row>
    <row r="19" spans="1:31" x14ac:dyDescent="0.15">
      <c r="A19" s="4">
        <v>420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3.8813323974609402</v>
      </c>
      <c r="L19" s="7">
        <v>2.7536201477050799</v>
      </c>
      <c r="M19">
        <v>3.0833549499511701</v>
      </c>
      <c r="N19">
        <v>3.36883544921875</v>
      </c>
      <c r="O19">
        <v>0</v>
      </c>
      <c r="P19">
        <v>0</v>
      </c>
      <c r="Q19">
        <v>0</v>
      </c>
      <c r="R19" s="12">
        <v>0</v>
      </c>
      <c r="S19" s="12">
        <f t="shared" si="0"/>
        <v>0</v>
      </c>
      <c r="T19">
        <v>1.26645278930664</v>
      </c>
      <c r="U19">
        <v>1.2079992294311499</v>
      </c>
      <c r="V19">
        <v>1.0940902233123799</v>
      </c>
      <c r="W19" s="13">
        <v>0.113909006118774</v>
      </c>
      <c r="X19">
        <v>0.172362565994263</v>
      </c>
      <c r="Y19">
        <v>0.172362565994263</v>
      </c>
      <c r="Z19">
        <v>0</v>
      </c>
      <c r="AA19">
        <v>0</v>
      </c>
      <c r="AB19" t="s">
        <v>29</v>
      </c>
      <c r="AC19" t="s">
        <v>29</v>
      </c>
      <c r="AD19">
        <v>1</v>
      </c>
      <c r="AE19">
        <v>0</v>
      </c>
    </row>
    <row r="20" spans="1:31" x14ac:dyDescent="0.15">
      <c r="A20" s="4">
        <v>418</v>
      </c>
      <c r="B20">
        <v>15</v>
      </c>
      <c r="C20">
        <v>5</v>
      </c>
      <c r="D20">
        <v>10</v>
      </c>
      <c r="E20">
        <v>10</v>
      </c>
      <c r="F20">
        <v>10</v>
      </c>
      <c r="G20">
        <v>0</v>
      </c>
      <c r="H20">
        <v>5</v>
      </c>
      <c r="I20">
        <v>5</v>
      </c>
      <c r="J20">
        <v>0.75</v>
      </c>
      <c r="K20">
        <v>4.4448013305664098</v>
      </c>
      <c r="L20" s="7">
        <v>2.7568054199218701</v>
      </c>
      <c r="M20">
        <v>2.61785888671875</v>
      </c>
      <c r="N20">
        <v>3.09810066223144</v>
      </c>
      <c r="O20">
        <v>1</v>
      </c>
      <c r="P20">
        <v>1</v>
      </c>
      <c r="Q20">
        <v>8</v>
      </c>
      <c r="R20" s="12">
        <v>0.125</v>
      </c>
      <c r="S20" s="12">
        <f t="shared" si="0"/>
        <v>0.1</v>
      </c>
      <c r="T20">
        <v>1.3468818664550799</v>
      </c>
      <c r="U20">
        <v>1.3104225397110001</v>
      </c>
      <c r="V20">
        <v>1.1598522663116499</v>
      </c>
      <c r="W20" s="13">
        <v>0.150570273399353</v>
      </c>
      <c r="X20">
        <v>0.18702960014343301</v>
      </c>
      <c r="Y20">
        <v>0.18702960014343301</v>
      </c>
      <c r="Z20">
        <v>0.1</v>
      </c>
      <c r="AA20">
        <v>0.7</v>
      </c>
      <c r="AB20">
        <v>0.875</v>
      </c>
      <c r="AC20">
        <v>0.77777777777777801</v>
      </c>
      <c r="AD20">
        <v>0.3</v>
      </c>
      <c r="AE20">
        <v>0.6</v>
      </c>
    </row>
    <row r="21" spans="1:31" x14ac:dyDescent="0.15">
      <c r="A21" s="4">
        <v>377</v>
      </c>
      <c r="B21">
        <v>14</v>
      </c>
      <c r="C21">
        <v>6</v>
      </c>
      <c r="D21">
        <v>10</v>
      </c>
      <c r="E21">
        <v>10</v>
      </c>
      <c r="F21">
        <v>10</v>
      </c>
      <c r="G21">
        <v>0</v>
      </c>
      <c r="H21">
        <v>4</v>
      </c>
      <c r="I21">
        <v>6</v>
      </c>
      <c r="J21">
        <v>0.7</v>
      </c>
      <c r="K21">
        <v>4.6417942047119096</v>
      </c>
      <c r="L21" s="7">
        <v>2.7789974212646502</v>
      </c>
      <c r="M21">
        <v>2.2768611907959002</v>
      </c>
      <c r="N21">
        <v>3.82009696960449</v>
      </c>
      <c r="O21">
        <v>1</v>
      </c>
      <c r="P21">
        <v>1</v>
      </c>
      <c r="Q21">
        <v>6</v>
      </c>
      <c r="R21" s="12">
        <v>0.16669999999999999</v>
      </c>
      <c r="S21" s="12">
        <f t="shared" si="0"/>
        <v>0.1</v>
      </c>
      <c r="T21">
        <v>1.52300453186035</v>
      </c>
      <c r="U21">
        <v>1.4237847328186</v>
      </c>
      <c r="V21">
        <v>1.3081401586532599</v>
      </c>
      <c r="W21" s="13">
        <v>0.115644574165344</v>
      </c>
      <c r="X21">
        <v>0.21486437320709201</v>
      </c>
      <c r="Y21">
        <v>0.21486437320709201</v>
      </c>
      <c r="Z21">
        <v>0.1</v>
      </c>
      <c r="AA21">
        <v>0.5</v>
      </c>
      <c r="AB21">
        <v>0.83333333333333304</v>
      </c>
      <c r="AC21">
        <v>0.625</v>
      </c>
      <c r="AD21">
        <v>0.5</v>
      </c>
      <c r="AE21">
        <v>0.4</v>
      </c>
    </row>
    <row r="22" spans="1:31" x14ac:dyDescent="0.15">
      <c r="A22" s="4">
        <v>148</v>
      </c>
      <c r="B22">
        <v>15</v>
      </c>
      <c r="C22">
        <v>5</v>
      </c>
      <c r="D22">
        <v>10</v>
      </c>
      <c r="E22">
        <v>10</v>
      </c>
      <c r="F22">
        <v>10</v>
      </c>
      <c r="G22">
        <v>0</v>
      </c>
      <c r="H22">
        <v>5</v>
      </c>
      <c r="I22">
        <v>5</v>
      </c>
      <c r="J22">
        <v>0.75</v>
      </c>
      <c r="K22">
        <v>4.9044284820556596</v>
      </c>
      <c r="L22" s="7">
        <v>2.7793331146240199</v>
      </c>
      <c r="M22">
        <v>2.6688995361328098</v>
      </c>
      <c r="N22">
        <v>4.0293216705322301</v>
      </c>
      <c r="O22">
        <v>0</v>
      </c>
      <c r="P22">
        <v>0</v>
      </c>
      <c r="Q22">
        <v>7</v>
      </c>
      <c r="R22" s="12">
        <v>0</v>
      </c>
      <c r="S22" s="12">
        <f t="shared" si="0"/>
        <v>0</v>
      </c>
      <c r="T22">
        <v>1.4735202789306601</v>
      </c>
      <c r="U22">
        <v>1.3924472332000699</v>
      </c>
      <c r="V22">
        <v>1.27611124515533</v>
      </c>
      <c r="W22" s="13">
        <v>0.11633598804473901</v>
      </c>
      <c r="X22">
        <v>0.19740903377533001</v>
      </c>
      <c r="Y22">
        <v>0.19740903377533001</v>
      </c>
      <c r="Z22">
        <v>0</v>
      </c>
      <c r="AA22">
        <v>0.7</v>
      </c>
      <c r="AB22">
        <v>1</v>
      </c>
      <c r="AC22">
        <v>0.82352941176470595</v>
      </c>
      <c r="AD22">
        <v>0.3</v>
      </c>
      <c r="AE22">
        <v>0.7</v>
      </c>
    </row>
    <row r="23" spans="1:31" x14ac:dyDescent="0.15">
      <c r="A23" s="4">
        <v>433</v>
      </c>
      <c r="B23">
        <v>14</v>
      </c>
      <c r="C23">
        <v>6</v>
      </c>
      <c r="D23">
        <v>10</v>
      </c>
      <c r="E23">
        <v>10</v>
      </c>
      <c r="F23">
        <v>10</v>
      </c>
      <c r="G23">
        <v>0</v>
      </c>
      <c r="H23">
        <v>4</v>
      </c>
      <c r="I23">
        <v>6</v>
      </c>
      <c r="J23">
        <v>0.7</v>
      </c>
      <c r="K23">
        <v>4.6806774139404297</v>
      </c>
      <c r="L23" s="7">
        <v>2.7839107513427699</v>
      </c>
      <c r="M23">
        <v>2.11467361450195</v>
      </c>
      <c r="N23">
        <v>3.6265335083007799</v>
      </c>
      <c r="O23">
        <v>2</v>
      </c>
      <c r="P23">
        <v>2</v>
      </c>
      <c r="Q23">
        <v>10</v>
      </c>
      <c r="R23" s="12">
        <v>0.2</v>
      </c>
      <c r="S23" s="12">
        <f t="shared" si="0"/>
        <v>0.2</v>
      </c>
      <c r="T23">
        <v>1.56283950805664</v>
      </c>
      <c r="U23">
        <v>1.46058320999146</v>
      </c>
      <c r="V23">
        <v>1.3274133205413801</v>
      </c>
      <c r="W23" s="13">
        <v>0.13316988945007299</v>
      </c>
      <c r="X23">
        <v>0.23542618751525901</v>
      </c>
      <c r="Y23">
        <v>0.23542618751525901</v>
      </c>
      <c r="Z23">
        <v>0.2</v>
      </c>
      <c r="AA23">
        <v>0.8</v>
      </c>
      <c r="AB23">
        <v>0.8</v>
      </c>
      <c r="AC23">
        <v>0.8</v>
      </c>
      <c r="AD23">
        <v>0.2</v>
      </c>
      <c r="AE23">
        <v>0.6</v>
      </c>
    </row>
    <row r="24" spans="1:31" x14ac:dyDescent="0.15">
      <c r="A24" s="4">
        <v>558</v>
      </c>
      <c r="B24">
        <v>13</v>
      </c>
      <c r="C24">
        <v>7</v>
      </c>
      <c r="D24">
        <v>10</v>
      </c>
      <c r="E24">
        <v>10</v>
      </c>
      <c r="F24">
        <v>10</v>
      </c>
      <c r="G24">
        <v>0</v>
      </c>
      <c r="H24">
        <v>3</v>
      </c>
      <c r="I24">
        <v>7</v>
      </c>
      <c r="J24">
        <v>0.65</v>
      </c>
      <c r="K24">
        <v>3.7984390258789098</v>
      </c>
      <c r="L24" s="7">
        <v>2.78622245788574</v>
      </c>
      <c r="M24">
        <v>3.10385322570801</v>
      </c>
      <c r="N24">
        <v>3.8278179168701199</v>
      </c>
      <c r="O24">
        <v>0</v>
      </c>
      <c r="P24">
        <v>0</v>
      </c>
      <c r="Q24">
        <v>7</v>
      </c>
      <c r="R24" s="12">
        <v>0</v>
      </c>
      <c r="S24" s="12">
        <f t="shared" si="0"/>
        <v>0</v>
      </c>
      <c r="T24">
        <v>1.1538619995117201</v>
      </c>
      <c r="U24">
        <v>1.09488105773926</v>
      </c>
      <c r="V24">
        <v>0.99403131008148204</v>
      </c>
      <c r="W24" s="13">
        <v>0.100849747657776</v>
      </c>
      <c r="X24">
        <v>0.15983068943023701</v>
      </c>
      <c r="Y24">
        <v>0.15983068943023701</v>
      </c>
      <c r="Z24">
        <v>0</v>
      </c>
      <c r="AA24">
        <v>0.7</v>
      </c>
      <c r="AB24">
        <v>1</v>
      </c>
      <c r="AC24">
        <v>0.82352941176470595</v>
      </c>
      <c r="AD24">
        <v>0.3</v>
      </c>
      <c r="AE24">
        <v>0.7</v>
      </c>
    </row>
    <row r="25" spans="1:31" x14ac:dyDescent="0.15">
      <c r="A25" s="4">
        <v>626</v>
      </c>
      <c r="B25">
        <v>15</v>
      </c>
      <c r="C25">
        <v>5</v>
      </c>
      <c r="D25">
        <v>10</v>
      </c>
      <c r="E25">
        <v>10</v>
      </c>
      <c r="F25">
        <v>10</v>
      </c>
      <c r="G25">
        <v>0</v>
      </c>
      <c r="H25">
        <v>5</v>
      </c>
      <c r="I25">
        <v>5</v>
      </c>
      <c r="J25">
        <v>0.75</v>
      </c>
      <c r="K25">
        <v>4.4488945007324201</v>
      </c>
      <c r="L25" s="7">
        <v>2.7935333251953098</v>
      </c>
      <c r="M25">
        <v>2.5312194824218701</v>
      </c>
      <c r="N25">
        <v>2.78610038757324</v>
      </c>
      <c r="O25">
        <v>2</v>
      </c>
      <c r="P25">
        <v>2</v>
      </c>
      <c r="Q25">
        <v>11</v>
      </c>
      <c r="R25" s="12">
        <v>0.18179999999999999</v>
      </c>
      <c r="S25" s="12">
        <f t="shared" ref="S25:S45" si="1">O25/E25</f>
        <v>0.2</v>
      </c>
      <c r="T25">
        <v>1.4707450866699201</v>
      </c>
      <c r="U25">
        <v>1.4289009571075399</v>
      </c>
      <c r="V25">
        <v>1.2673585414886499</v>
      </c>
      <c r="W25" s="13">
        <v>0.16154241561889701</v>
      </c>
      <c r="X25">
        <v>0.203386545181274</v>
      </c>
      <c r="Y25">
        <v>0.203386545181274</v>
      </c>
      <c r="Z25">
        <v>0.2</v>
      </c>
      <c r="AA25">
        <v>0.9</v>
      </c>
      <c r="AB25">
        <v>0.81818181818181801</v>
      </c>
      <c r="AC25">
        <v>0.85714285714285698</v>
      </c>
      <c r="AD25">
        <v>0.1</v>
      </c>
      <c r="AE25">
        <v>0.7</v>
      </c>
    </row>
    <row r="26" spans="1:31" ht="12" customHeight="1" x14ac:dyDescent="0.15">
      <c r="A26" s="4">
        <v>479</v>
      </c>
      <c r="B26">
        <v>16</v>
      </c>
      <c r="C26">
        <v>4</v>
      </c>
      <c r="D26">
        <v>10</v>
      </c>
      <c r="E26">
        <v>10</v>
      </c>
      <c r="F26">
        <v>10</v>
      </c>
      <c r="G26">
        <v>0</v>
      </c>
      <c r="H26">
        <v>6</v>
      </c>
      <c r="I26">
        <v>4</v>
      </c>
      <c r="J26">
        <v>0.8</v>
      </c>
      <c r="K26">
        <v>5.7573509216308603</v>
      </c>
      <c r="L26" s="7">
        <v>2.7966232299804701</v>
      </c>
      <c r="M26">
        <v>2.2686214447021502</v>
      </c>
      <c r="N26">
        <v>3.6145534515380899</v>
      </c>
      <c r="O26">
        <v>1</v>
      </c>
      <c r="P26">
        <v>1</v>
      </c>
      <c r="Q26">
        <v>9</v>
      </c>
      <c r="R26" s="12">
        <v>0.1111</v>
      </c>
      <c r="S26" s="12">
        <f t="shared" si="1"/>
        <v>0.1</v>
      </c>
      <c r="T26">
        <v>2.0933933258056601</v>
      </c>
      <c r="U26">
        <v>2.00058150291443</v>
      </c>
      <c r="V26">
        <v>1.7778230905532799</v>
      </c>
      <c r="W26" s="13">
        <v>0.22275841236114499</v>
      </c>
      <c r="X26">
        <v>0.31557023525237998</v>
      </c>
      <c r="Y26">
        <v>0.31557023525237998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s="1" customFormat="1" x14ac:dyDescent="0.15">
      <c r="A27" s="5">
        <v>659</v>
      </c>
      <c r="B27" s="1">
        <v>12</v>
      </c>
      <c r="C27" s="1">
        <v>8</v>
      </c>
      <c r="D27" s="1">
        <v>10</v>
      </c>
      <c r="E27" s="1">
        <v>10</v>
      </c>
      <c r="F27" s="1">
        <v>10</v>
      </c>
      <c r="G27" s="1">
        <v>0</v>
      </c>
      <c r="H27" s="1">
        <v>2</v>
      </c>
      <c r="I27" s="1">
        <v>8</v>
      </c>
      <c r="J27" s="1">
        <v>0.6</v>
      </c>
      <c r="K27" s="1">
        <v>4.3166465759277299</v>
      </c>
      <c r="L27" s="1">
        <v>2.7985477447509801</v>
      </c>
      <c r="M27" s="1">
        <v>1.8221378326416</v>
      </c>
      <c r="N27" s="1">
        <v>6.3699645996093697</v>
      </c>
      <c r="O27" s="1">
        <v>2</v>
      </c>
      <c r="P27" s="1">
        <v>2</v>
      </c>
      <c r="Q27" s="1">
        <v>10</v>
      </c>
      <c r="R27" s="14">
        <v>0.2</v>
      </c>
      <c r="S27" s="14">
        <f t="shared" si="1"/>
        <v>0.2</v>
      </c>
      <c r="T27" s="1">
        <v>1.3508815765380899</v>
      </c>
      <c r="U27" s="1">
        <v>1.10294342041016</v>
      </c>
      <c r="V27" s="1">
        <v>1.1480643749237101</v>
      </c>
      <c r="W27" s="1">
        <v>4.5120954513549798E-2</v>
      </c>
      <c r="X27" s="1">
        <v>0.20281720161437999</v>
      </c>
      <c r="Y27" s="1">
        <v>0.20281720161437999</v>
      </c>
      <c r="Z27" s="1">
        <v>0.2</v>
      </c>
      <c r="AA27" s="1">
        <v>0.8</v>
      </c>
      <c r="AB27" s="1">
        <v>0.8</v>
      </c>
      <c r="AC27" s="1">
        <v>0.8</v>
      </c>
      <c r="AD27" s="1">
        <v>0.2</v>
      </c>
      <c r="AE27" s="1">
        <v>0.6</v>
      </c>
    </row>
    <row r="28" spans="1:31" x14ac:dyDescent="0.15">
      <c r="A28" s="4">
        <v>75</v>
      </c>
      <c r="B28">
        <v>12</v>
      </c>
      <c r="C28">
        <v>8</v>
      </c>
      <c r="D28">
        <v>10</v>
      </c>
      <c r="E28">
        <v>10</v>
      </c>
      <c r="F28">
        <v>10</v>
      </c>
      <c r="G28">
        <v>0</v>
      </c>
      <c r="H28">
        <v>2</v>
      </c>
      <c r="I28">
        <v>8</v>
      </c>
      <c r="J28">
        <v>0.6</v>
      </c>
      <c r="K28">
        <v>5.8639144897460902</v>
      </c>
      <c r="L28" s="7">
        <v>4.87412452697754</v>
      </c>
      <c r="M28">
        <v>5.2659111022949201</v>
      </c>
      <c r="N28">
        <v>5.4386901855468697</v>
      </c>
      <c r="O28">
        <v>0</v>
      </c>
      <c r="P28">
        <v>0</v>
      </c>
      <c r="Q28">
        <v>9</v>
      </c>
      <c r="R28" s="12">
        <v>0</v>
      </c>
      <c r="S28" s="12">
        <f t="shared" si="1"/>
        <v>0</v>
      </c>
      <c r="T28">
        <v>1.4279594421386701</v>
      </c>
      <c r="U28">
        <v>1.39291572570801</v>
      </c>
      <c r="V28">
        <v>1.1706302165985101</v>
      </c>
      <c r="W28" s="13">
        <v>0.22228550910949699</v>
      </c>
      <c r="X28">
        <v>0.25732922554016102</v>
      </c>
      <c r="Y28">
        <v>0.25732922554016102</v>
      </c>
      <c r="Z28">
        <v>0</v>
      </c>
      <c r="AA28">
        <v>0.9</v>
      </c>
      <c r="AB28">
        <v>1</v>
      </c>
      <c r="AC28">
        <v>0.94736842105263197</v>
      </c>
      <c r="AD28">
        <v>0.1</v>
      </c>
      <c r="AE28">
        <v>0.9</v>
      </c>
    </row>
    <row r="29" spans="1:31" x14ac:dyDescent="0.15">
      <c r="A29" s="4">
        <v>929</v>
      </c>
      <c r="B29">
        <v>12</v>
      </c>
      <c r="C29">
        <v>8</v>
      </c>
      <c r="D29">
        <v>10</v>
      </c>
      <c r="E29">
        <v>10</v>
      </c>
      <c r="F29">
        <v>10</v>
      </c>
      <c r="G29">
        <v>0</v>
      </c>
      <c r="H29">
        <v>2</v>
      </c>
      <c r="I29">
        <v>8</v>
      </c>
      <c r="J29">
        <v>0.6</v>
      </c>
      <c r="K29">
        <v>5.2012157440185502</v>
      </c>
      <c r="L29" s="7">
        <v>4.8782043457031197</v>
      </c>
      <c r="M29">
        <v>7.3395729064941397</v>
      </c>
      <c r="N29">
        <v>4.6917610168456996</v>
      </c>
      <c r="O29">
        <v>0</v>
      </c>
      <c r="P29">
        <v>0</v>
      </c>
      <c r="Q29">
        <v>8</v>
      </c>
      <c r="R29" s="12">
        <v>0</v>
      </c>
      <c r="S29" s="12">
        <f t="shared" si="1"/>
        <v>0</v>
      </c>
      <c r="T29">
        <v>1.2323017120361299</v>
      </c>
      <c r="U29">
        <v>1.27632236480713</v>
      </c>
      <c r="V29">
        <v>1.0112956762313801</v>
      </c>
      <c r="W29" s="13">
        <v>0.26502668857574502</v>
      </c>
      <c r="X29">
        <v>0.22100603580474901</v>
      </c>
      <c r="Y29">
        <v>0.22100603580474901</v>
      </c>
      <c r="Z29">
        <v>0</v>
      </c>
      <c r="AA29">
        <v>0.8</v>
      </c>
      <c r="AB29">
        <v>1</v>
      </c>
      <c r="AC29">
        <v>0.88888888888888895</v>
      </c>
      <c r="AD29">
        <v>0.2</v>
      </c>
      <c r="AE29">
        <v>0.8</v>
      </c>
    </row>
    <row r="30" spans="1:31" x14ac:dyDescent="0.15">
      <c r="A30" s="4">
        <v>244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6.2065601348876998</v>
      </c>
      <c r="L30" s="7">
        <v>4.8932552337646502</v>
      </c>
      <c r="M30">
        <v>3.8125762939453098</v>
      </c>
      <c r="N30">
        <v>5.2156620025634801</v>
      </c>
      <c r="O30">
        <v>1</v>
      </c>
      <c r="P30">
        <v>1</v>
      </c>
      <c r="Q30">
        <v>11</v>
      </c>
      <c r="R30" s="12">
        <v>9.0899999999999995E-2</v>
      </c>
      <c r="S30" s="12">
        <f t="shared" si="1"/>
        <v>0.1</v>
      </c>
      <c r="T30">
        <v>1.63515853881836</v>
      </c>
      <c r="U30">
        <v>1.52410793304443</v>
      </c>
      <c r="V30">
        <v>1.32188284397125</v>
      </c>
      <c r="W30" s="13">
        <v>0.20222508907318101</v>
      </c>
      <c r="X30">
        <v>0.31327569484710699</v>
      </c>
      <c r="Y30">
        <v>0.31327569484710699</v>
      </c>
      <c r="Z30">
        <v>0.1</v>
      </c>
      <c r="AA30">
        <v>1</v>
      </c>
      <c r="AB30">
        <v>0.90909090909090895</v>
      </c>
      <c r="AC30">
        <v>0.952380952380952</v>
      </c>
      <c r="AD30">
        <v>0</v>
      </c>
      <c r="AE30">
        <v>0.9</v>
      </c>
    </row>
    <row r="31" spans="1:31" s="1" customFormat="1" x14ac:dyDescent="0.15">
      <c r="A31" s="5">
        <v>891</v>
      </c>
      <c r="B31" s="1">
        <v>14</v>
      </c>
      <c r="C31" s="1">
        <v>6</v>
      </c>
      <c r="D31" s="1">
        <v>10</v>
      </c>
      <c r="E31" s="1">
        <v>10</v>
      </c>
      <c r="F31" s="1">
        <v>10</v>
      </c>
      <c r="G31" s="1">
        <v>0</v>
      </c>
      <c r="H31" s="1">
        <v>4</v>
      </c>
      <c r="I31" s="1">
        <v>6</v>
      </c>
      <c r="J31" s="1">
        <v>0.7</v>
      </c>
      <c r="K31" s="1">
        <v>6.64742088317871</v>
      </c>
      <c r="L31" s="1">
        <v>4.8996353149414098</v>
      </c>
      <c r="M31" s="1">
        <v>4.2502155303955096</v>
      </c>
      <c r="N31" s="1">
        <v>3.2870922088622998</v>
      </c>
      <c r="O31" s="1">
        <v>1</v>
      </c>
      <c r="P31" s="1">
        <v>1</v>
      </c>
      <c r="Q31" s="1">
        <v>11</v>
      </c>
      <c r="R31" s="14">
        <v>9.0899999999999995E-2</v>
      </c>
      <c r="S31" s="14">
        <f t="shared" si="1"/>
        <v>0.1</v>
      </c>
      <c r="T31" s="1">
        <v>1.8484134674072299</v>
      </c>
      <c r="U31" s="1">
        <v>1.83244752883911</v>
      </c>
      <c r="V31" s="1">
        <v>1.4993149042129501</v>
      </c>
      <c r="W31" s="1">
        <v>0.33313262462616</v>
      </c>
      <c r="X31" s="1">
        <v>0.34909856319427501</v>
      </c>
      <c r="Y31" s="1">
        <v>0.34909856319427501</v>
      </c>
      <c r="Z31" s="1">
        <v>0.1</v>
      </c>
      <c r="AA31" s="1">
        <v>1</v>
      </c>
      <c r="AB31" s="1">
        <v>0.90909090909090895</v>
      </c>
      <c r="AC31" s="1">
        <v>0.952380952380952</v>
      </c>
      <c r="AD31" s="1">
        <v>0</v>
      </c>
      <c r="AE31" s="1">
        <v>0.9</v>
      </c>
    </row>
    <row r="32" spans="1:31" ht="12" customHeight="1" x14ac:dyDescent="0.15">
      <c r="A32" s="4">
        <v>824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5.1635837554931596</v>
      </c>
      <c r="L32" s="7">
        <v>4.3282947540283203</v>
      </c>
      <c r="M32">
        <v>4.6453266143798801</v>
      </c>
      <c r="N32">
        <v>8.7051639556884801</v>
      </c>
      <c r="O32">
        <v>1</v>
      </c>
      <c r="P32">
        <v>1</v>
      </c>
      <c r="Q32">
        <v>10</v>
      </c>
      <c r="R32" s="12">
        <v>0.1</v>
      </c>
      <c r="S32" s="12">
        <f t="shared" si="1"/>
        <v>0.1</v>
      </c>
      <c r="T32">
        <v>1.5068454742431601</v>
      </c>
      <c r="U32">
        <v>1.2630596160888701</v>
      </c>
      <c r="V32">
        <v>1.2353279590606701</v>
      </c>
      <c r="W32" s="13">
        <v>2.7731657028198201E-2</v>
      </c>
      <c r="X32">
        <v>0.27151751518249501</v>
      </c>
      <c r="Y32">
        <v>0.27151751518249501</v>
      </c>
      <c r="Z32">
        <v>0.1</v>
      </c>
      <c r="AA32">
        <v>0.9</v>
      </c>
      <c r="AB32">
        <v>0.9</v>
      </c>
      <c r="AC32">
        <v>0.9</v>
      </c>
      <c r="AD32">
        <v>0.1</v>
      </c>
      <c r="AE32">
        <v>0.8</v>
      </c>
    </row>
    <row r="33" spans="1:31" x14ac:dyDescent="0.15">
      <c r="A33" s="4">
        <v>284</v>
      </c>
      <c r="B33">
        <v>10</v>
      </c>
      <c r="C33">
        <v>10</v>
      </c>
      <c r="D33">
        <v>10</v>
      </c>
      <c r="E33">
        <v>10</v>
      </c>
      <c r="F33">
        <v>9</v>
      </c>
      <c r="G33">
        <v>1</v>
      </c>
      <c r="H33">
        <v>1</v>
      </c>
      <c r="I33">
        <v>9</v>
      </c>
      <c r="J33">
        <v>0.5</v>
      </c>
      <c r="K33">
        <v>5.2167873382568404</v>
      </c>
      <c r="L33" s="7">
        <v>4.4166011810302699</v>
      </c>
      <c r="M33">
        <v>5.1786956787109402</v>
      </c>
      <c r="N33">
        <v>8.8486213684081996</v>
      </c>
      <c r="O33">
        <v>1</v>
      </c>
      <c r="P33">
        <v>1</v>
      </c>
      <c r="Q33">
        <v>9</v>
      </c>
      <c r="R33" s="12">
        <v>0.1111</v>
      </c>
      <c r="S33" s="12">
        <f t="shared" si="1"/>
        <v>0.1</v>
      </c>
      <c r="T33">
        <v>1.0910396575927701</v>
      </c>
      <c r="U33">
        <v>0.92492294311523404</v>
      </c>
      <c r="V33">
        <v>0.93204516172409102</v>
      </c>
      <c r="W33" s="13">
        <v>7.1222186088562003E-3</v>
      </c>
      <c r="X33">
        <v>0.158994495868683</v>
      </c>
      <c r="Y33">
        <v>0.158994495868683</v>
      </c>
      <c r="Z33">
        <v>0.1</v>
      </c>
      <c r="AA33">
        <v>0.8</v>
      </c>
      <c r="AB33">
        <v>0.88888888888888895</v>
      </c>
      <c r="AC33">
        <v>0.84210526315789502</v>
      </c>
      <c r="AD33">
        <v>0.2</v>
      </c>
      <c r="AE33">
        <v>0.7</v>
      </c>
    </row>
    <row r="34" spans="1:31" x14ac:dyDescent="0.15">
      <c r="A34" s="4">
        <v>871</v>
      </c>
      <c r="B34">
        <v>10</v>
      </c>
      <c r="C34">
        <v>10</v>
      </c>
      <c r="D34">
        <v>10</v>
      </c>
      <c r="E34">
        <v>10</v>
      </c>
      <c r="F34">
        <v>9</v>
      </c>
      <c r="G34">
        <v>1</v>
      </c>
      <c r="H34">
        <v>1</v>
      </c>
      <c r="I34">
        <v>9</v>
      </c>
      <c r="J34">
        <v>0.5</v>
      </c>
      <c r="K34">
        <v>5.3317241668701199</v>
      </c>
      <c r="L34" s="7">
        <v>4.4379978179931596</v>
      </c>
      <c r="M34">
        <v>4.2536773681640598</v>
      </c>
      <c r="N34">
        <v>8.7324657440185494</v>
      </c>
      <c r="O34">
        <v>1</v>
      </c>
      <c r="P34">
        <v>1</v>
      </c>
      <c r="Q34">
        <v>9</v>
      </c>
      <c r="R34" s="12">
        <v>0.1111</v>
      </c>
      <c r="S34" s="12">
        <f t="shared" si="1"/>
        <v>0.1</v>
      </c>
      <c r="T34">
        <v>1.28287506103516</v>
      </c>
      <c r="U34">
        <v>1.03861808776855</v>
      </c>
      <c r="V34">
        <v>1.0701758861541799</v>
      </c>
      <c r="W34" s="13">
        <v>3.1557798385620103E-2</v>
      </c>
      <c r="X34">
        <v>0.212699174880981</v>
      </c>
      <c r="Y34">
        <v>0.212699174880981</v>
      </c>
      <c r="Z34">
        <v>0.1</v>
      </c>
      <c r="AA34">
        <v>0.8</v>
      </c>
      <c r="AB34">
        <v>0.88888888888888895</v>
      </c>
      <c r="AC34">
        <v>0.84210526315789502</v>
      </c>
      <c r="AD34">
        <v>0.2</v>
      </c>
      <c r="AE34">
        <v>0.7</v>
      </c>
    </row>
    <row r="35" spans="1:31" x14ac:dyDescent="0.15">
      <c r="A35" s="4">
        <v>904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5.2344322204589799</v>
      </c>
      <c r="L35" s="7">
        <v>4.5122661590576199</v>
      </c>
      <c r="M35">
        <v>5.8526840209960902</v>
      </c>
      <c r="N35">
        <v>8.7110691070556605</v>
      </c>
      <c r="O35">
        <v>0</v>
      </c>
      <c r="P35">
        <v>0</v>
      </c>
      <c r="Q35">
        <v>5</v>
      </c>
      <c r="R35" s="12">
        <v>0</v>
      </c>
      <c r="S35" s="12">
        <f t="shared" si="1"/>
        <v>0</v>
      </c>
      <c r="T35">
        <v>1.5087947845459</v>
      </c>
      <c r="U35">
        <v>1.3497829437255899</v>
      </c>
      <c r="V35">
        <v>1.27078056335449</v>
      </c>
      <c r="W35" s="13">
        <v>7.9002380371093694E-2</v>
      </c>
      <c r="X35">
        <v>0.238014221191406</v>
      </c>
      <c r="Y35">
        <v>0.238014221191406</v>
      </c>
      <c r="Z35">
        <v>0</v>
      </c>
      <c r="AA35">
        <v>0.5</v>
      </c>
      <c r="AB35">
        <v>1</v>
      </c>
      <c r="AC35">
        <v>0.66666666666666696</v>
      </c>
      <c r="AD35">
        <v>0.5</v>
      </c>
      <c r="AE35">
        <v>0.5</v>
      </c>
    </row>
    <row r="36" spans="1:31" x14ac:dyDescent="0.15">
      <c r="A36" s="4">
        <v>738</v>
      </c>
      <c r="B36">
        <v>11</v>
      </c>
      <c r="C36">
        <v>9</v>
      </c>
      <c r="D36">
        <v>10</v>
      </c>
      <c r="E36">
        <v>10</v>
      </c>
      <c r="F36">
        <v>10</v>
      </c>
      <c r="G36">
        <v>0</v>
      </c>
      <c r="H36">
        <v>1</v>
      </c>
      <c r="I36">
        <v>9</v>
      </c>
      <c r="J36">
        <v>0.55000000000000004</v>
      </c>
      <c r="K36">
        <v>5.1780776977539098</v>
      </c>
      <c r="L36" s="7">
        <v>4.5140037536621103</v>
      </c>
      <c r="M36">
        <v>6.2413272857665998</v>
      </c>
      <c r="N36">
        <v>8.5599708557128906</v>
      </c>
      <c r="O36">
        <v>1</v>
      </c>
      <c r="P36">
        <v>1</v>
      </c>
      <c r="Q36">
        <v>11</v>
      </c>
      <c r="R36" s="12">
        <v>9.0899999999999995E-2</v>
      </c>
      <c r="S36" s="12">
        <f t="shared" si="1"/>
        <v>0.1</v>
      </c>
      <c r="T36">
        <v>1.26169586181641</v>
      </c>
      <c r="U36">
        <v>1.1312885284423799</v>
      </c>
      <c r="V36">
        <v>1.04321956634522</v>
      </c>
      <c r="W36" s="13">
        <v>8.8068962097167997E-2</v>
      </c>
      <c r="X36">
        <v>0.21847629547119099</v>
      </c>
      <c r="Y36">
        <v>0.21847629547119099</v>
      </c>
      <c r="Z36">
        <v>0.1</v>
      </c>
      <c r="AA36">
        <v>1</v>
      </c>
      <c r="AB36">
        <v>0.90909090909090895</v>
      </c>
      <c r="AC36">
        <v>0.952380952380952</v>
      </c>
      <c r="AD36">
        <v>0</v>
      </c>
      <c r="AE36">
        <v>0.9</v>
      </c>
    </row>
    <row r="37" spans="1:31" x14ac:dyDescent="0.15">
      <c r="A37" s="4">
        <v>583</v>
      </c>
      <c r="B37">
        <v>11</v>
      </c>
      <c r="C37">
        <v>9</v>
      </c>
      <c r="D37">
        <v>10</v>
      </c>
      <c r="E37">
        <v>10</v>
      </c>
      <c r="F37">
        <v>9</v>
      </c>
      <c r="G37">
        <v>1</v>
      </c>
      <c r="H37">
        <v>2</v>
      </c>
      <c r="I37">
        <v>8</v>
      </c>
      <c r="J37">
        <v>0.55000000000000004</v>
      </c>
      <c r="K37">
        <v>5.8490123748779297</v>
      </c>
      <c r="L37" s="7">
        <v>4.5238380432128897</v>
      </c>
      <c r="M37">
        <v>3.1948013305664098</v>
      </c>
      <c r="N37">
        <v>4.9645767211914098</v>
      </c>
      <c r="O37">
        <v>1</v>
      </c>
      <c r="P37">
        <v>1</v>
      </c>
      <c r="Q37">
        <v>8</v>
      </c>
      <c r="R37" s="12">
        <v>0.125</v>
      </c>
      <c r="S37" s="12">
        <f t="shared" si="1"/>
        <v>0.1</v>
      </c>
      <c r="T37">
        <v>1.30923271179199</v>
      </c>
      <c r="U37">
        <v>1.22052574157715</v>
      </c>
      <c r="V37">
        <v>1.1324498653411901</v>
      </c>
      <c r="W37" s="13">
        <v>8.80758762359619E-2</v>
      </c>
      <c r="X37">
        <v>0.176782846450806</v>
      </c>
      <c r="Y37">
        <v>0.176782846450806</v>
      </c>
      <c r="Z37">
        <v>0.1</v>
      </c>
      <c r="AA37">
        <v>0.7</v>
      </c>
      <c r="AB37">
        <v>0.875</v>
      </c>
      <c r="AC37">
        <v>0.77777777777777801</v>
      </c>
      <c r="AD37">
        <v>0.3</v>
      </c>
      <c r="AE37">
        <v>0.6</v>
      </c>
    </row>
    <row r="38" spans="1:31" x14ac:dyDescent="0.15">
      <c r="A38" s="4">
        <v>289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5.1458835601806596</v>
      </c>
      <c r="L38" s="7">
        <v>4.5300865173339799</v>
      </c>
      <c r="M38">
        <v>6.6752796173095703</v>
      </c>
      <c r="N38">
        <v>8.5415077209472692</v>
      </c>
      <c r="O38">
        <v>0</v>
      </c>
      <c r="P38">
        <v>0</v>
      </c>
      <c r="Q38">
        <v>6</v>
      </c>
      <c r="R38" s="12">
        <v>0</v>
      </c>
      <c r="S38" s="12">
        <f t="shared" si="1"/>
        <v>0</v>
      </c>
      <c r="T38">
        <v>1.2673149108886701</v>
      </c>
      <c r="U38">
        <v>1.1575393676757799</v>
      </c>
      <c r="V38">
        <v>1.0490925312042201</v>
      </c>
      <c r="W38" s="13">
        <v>0.10844683647155801</v>
      </c>
      <c r="X38">
        <v>0.21822237968444799</v>
      </c>
      <c r="Y38">
        <v>0.21822237968444799</v>
      </c>
      <c r="Z38">
        <v>0</v>
      </c>
      <c r="AA38">
        <v>0.6</v>
      </c>
      <c r="AB38">
        <v>1</v>
      </c>
      <c r="AC38">
        <v>0.75</v>
      </c>
      <c r="AD38">
        <v>0.4</v>
      </c>
      <c r="AE38">
        <v>0.6</v>
      </c>
    </row>
    <row r="39" spans="1:31" x14ac:dyDescent="0.15">
      <c r="A39" s="4">
        <v>151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5.6671257019043004</v>
      </c>
      <c r="L39" s="7">
        <v>4.5537357330322301</v>
      </c>
      <c r="M39">
        <v>3.1707382202148402</v>
      </c>
      <c r="N39">
        <v>9.5972442626953107</v>
      </c>
      <c r="O39">
        <v>1</v>
      </c>
      <c r="P39">
        <v>1</v>
      </c>
      <c r="Q39">
        <v>6</v>
      </c>
      <c r="R39" s="12">
        <v>0.16669999999999999</v>
      </c>
      <c r="S39" s="12">
        <f t="shared" si="1"/>
        <v>0.1</v>
      </c>
      <c r="T39">
        <v>1.4091281890869101</v>
      </c>
      <c r="U39">
        <v>1.10394859313965</v>
      </c>
      <c r="V39">
        <v>1.18171787261963</v>
      </c>
      <c r="W39" s="13">
        <v>7.7769279479980497E-2</v>
      </c>
      <c r="X39">
        <v>0.22741031646728499</v>
      </c>
      <c r="Y39">
        <v>0.22741031646728499</v>
      </c>
      <c r="Z39">
        <v>0.1</v>
      </c>
      <c r="AA39">
        <v>0.5</v>
      </c>
      <c r="AB39">
        <v>0.83333333333333304</v>
      </c>
      <c r="AC39">
        <v>0.625</v>
      </c>
      <c r="AD39">
        <v>0.5</v>
      </c>
      <c r="AE39">
        <v>0.4</v>
      </c>
    </row>
    <row r="40" spans="1:31" x14ac:dyDescent="0.15">
      <c r="A40" s="4">
        <v>660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5.4647674560546902</v>
      </c>
      <c r="L40" s="7">
        <v>4.6398448944091797</v>
      </c>
      <c r="M40">
        <v>5.1427249908447301</v>
      </c>
      <c r="N40">
        <v>8.8079738616943395</v>
      </c>
      <c r="O40">
        <v>1</v>
      </c>
      <c r="P40">
        <v>1</v>
      </c>
      <c r="Q40">
        <v>9</v>
      </c>
      <c r="R40" s="12">
        <v>0.1111</v>
      </c>
      <c r="S40" s="12">
        <f t="shared" si="1"/>
        <v>0.1</v>
      </c>
      <c r="T40">
        <v>1.4315814971923799</v>
      </c>
      <c r="U40">
        <v>1.2289924621582</v>
      </c>
      <c r="V40">
        <v>1.1694958209991499</v>
      </c>
      <c r="W40" s="13">
        <v>5.9496641159057603E-2</v>
      </c>
      <c r="X40">
        <v>0.26208567619323703</v>
      </c>
      <c r="Y40">
        <v>0.26208567619323703</v>
      </c>
      <c r="Z40">
        <v>0.1</v>
      </c>
      <c r="AA40">
        <v>0.8</v>
      </c>
      <c r="AB40">
        <v>0.88888888888888895</v>
      </c>
      <c r="AC40">
        <v>0.84210526315789502</v>
      </c>
      <c r="AD40">
        <v>0.2</v>
      </c>
      <c r="AE40">
        <v>0.7</v>
      </c>
    </row>
    <row r="41" spans="1:31" x14ac:dyDescent="0.15">
      <c r="A41" s="4">
        <v>353</v>
      </c>
      <c r="B41">
        <v>11</v>
      </c>
      <c r="C41">
        <v>9</v>
      </c>
      <c r="D41">
        <v>10</v>
      </c>
      <c r="E41">
        <v>10</v>
      </c>
      <c r="F41">
        <v>10</v>
      </c>
      <c r="G41">
        <v>0</v>
      </c>
      <c r="H41">
        <v>1</v>
      </c>
      <c r="I41">
        <v>9</v>
      </c>
      <c r="J41">
        <v>0.55000000000000004</v>
      </c>
      <c r="K41">
        <v>5.7181262969970703</v>
      </c>
      <c r="L41" s="7">
        <v>4.64410400390625</v>
      </c>
      <c r="M41">
        <v>3.29713630676269</v>
      </c>
      <c r="N41">
        <v>9.2436008453369105</v>
      </c>
      <c r="O41">
        <v>1</v>
      </c>
      <c r="P41">
        <v>1</v>
      </c>
      <c r="Q41">
        <v>11</v>
      </c>
      <c r="R41" s="12">
        <v>9.0899999999999995E-2</v>
      </c>
      <c r="S41" s="12">
        <f t="shared" si="1"/>
        <v>0.1</v>
      </c>
      <c r="T41">
        <v>1.5096950531005899</v>
      </c>
      <c r="U41">
        <v>1.1918525695800799</v>
      </c>
      <c r="V41">
        <v>1.2419782876968399</v>
      </c>
      <c r="W41" s="13">
        <v>5.0125718116760198E-2</v>
      </c>
      <c r="X41">
        <v>0.267716765403748</v>
      </c>
      <c r="Y41">
        <v>0.267716765403748</v>
      </c>
      <c r="Z41">
        <v>0.1</v>
      </c>
      <c r="AA41">
        <v>1</v>
      </c>
      <c r="AB41">
        <v>0.90909090909090895</v>
      </c>
      <c r="AC41">
        <v>0.952380952380952</v>
      </c>
      <c r="AD41">
        <v>0</v>
      </c>
      <c r="AE41">
        <v>0.9</v>
      </c>
    </row>
    <row r="42" spans="1:31" x14ac:dyDescent="0.15">
      <c r="A42" s="4">
        <v>116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5.7334957122802699</v>
      </c>
      <c r="L42" s="7">
        <v>4.6566104888915998</v>
      </c>
      <c r="M42">
        <v>3.2517738342285201</v>
      </c>
      <c r="N42">
        <v>9.2079181671142596</v>
      </c>
      <c r="O42">
        <v>1</v>
      </c>
      <c r="P42">
        <v>1</v>
      </c>
      <c r="Q42">
        <v>10</v>
      </c>
      <c r="R42" s="12">
        <v>0.1</v>
      </c>
      <c r="S42" s="12">
        <f t="shared" si="1"/>
        <v>0.1</v>
      </c>
      <c r="T42">
        <v>1.6278133392334</v>
      </c>
      <c r="U42">
        <v>1.3126811981201201</v>
      </c>
      <c r="V42">
        <v>1.35928666591644</v>
      </c>
      <c r="W42" s="13">
        <v>4.6605467796325697E-2</v>
      </c>
      <c r="X42">
        <v>0.26852667331695601</v>
      </c>
      <c r="Y42">
        <v>0.26852667331695601</v>
      </c>
      <c r="Z42">
        <v>0.1</v>
      </c>
      <c r="AA42">
        <v>0.9</v>
      </c>
      <c r="AB42">
        <v>0.9</v>
      </c>
      <c r="AC42">
        <v>0.9</v>
      </c>
      <c r="AD42">
        <v>0.1</v>
      </c>
      <c r="AE42">
        <v>0.8</v>
      </c>
    </row>
    <row r="43" spans="1:31" x14ac:dyDescent="0.15">
      <c r="A43" s="4">
        <v>195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5.6812610626220703</v>
      </c>
      <c r="L43" s="7">
        <v>4.7090530395507804</v>
      </c>
      <c r="M43">
        <v>4.1505641937255904</v>
      </c>
      <c r="N43">
        <v>9.1015338897705096</v>
      </c>
      <c r="O43">
        <v>1</v>
      </c>
      <c r="P43">
        <v>1</v>
      </c>
      <c r="Q43">
        <v>9</v>
      </c>
      <c r="R43" s="12">
        <v>0.1111</v>
      </c>
      <c r="S43" s="12">
        <f t="shared" si="1"/>
        <v>0.1</v>
      </c>
      <c r="T43">
        <v>1.55792236328125</v>
      </c>
      <c r="U43">
        <v>1.2859477996826201</v>
      </c>
      <c r="V43">
        <v>1.2839777469635001</v>
      </c>
      <c r="W43" s="13">
        <v>1.9700527191162101E-3</v>
      </c>
      <c r="X43">
        <v>0.27394461631774902</v>
      </c>
      <c r="Y43">
        <v>0.27394461631774902</v>
      </c>
      <c r="Z43">
        <v>0.1</v>
      </c>
      <c r="AA43">
        <v>0.8</v>
      </c>
      <c r="AB43">
        <v>0.88888888888888895</v>
      </c>
      <c r="AC43">
        <v>0.84210526315789502</v>
      </c>
      <c r="AD43">
        <v>0.2</v>
      </c>
      <c r="AE43">
        <v>0.7</v>
      </c>
    </row>
    <row r="44" spans="1:31" x14ac:dyDescent="0.15">
      <c r="A44" s="4">
        <v>286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5.8743190765380904</v>
      </c>
      <c r="L44" s="7">
        <v>4.7347183227539098</v>
      </c>
      <c r="M44">
        <v>3.2579612731933598</v>
      </c>
      <c r="N44">
        <v>9.7551956176757795</v>
      </c>
      <c r="O44">
        <v>1</v>
      </c>
      <c r="P44">
        <v>1</v>
      </c>
      <c r="Q44">
        <v>9</v>
      </c>
      <c r="R44" s="12">
        <v>0.1111</v>
      </c>
      <c r="S44" s="12">
        <f t="shared" si="1"/>
        <v>0.1</v>
      </c>
      <c r="T44">
        <v>1.48899269104004</v>
      </c>
      <c r="U44">
        <v>1.18563079833984</v>
      </c>
      <c r="V44">
        <v>1.2526934146881099</v>
      </c>
      <c r="W44" s="13">
        <v>6.7062616348266602E-2</v>
      </c>
      <c r="X44">
        <v>0.23629927635192899</v>
      </c>
      <c r="Y44">
        <v>0.23629927635192899</v>
      </c>
      <c r="Z44">
        <v>0.1</v>
      </c>
      <c r="AA44">
        <v>0.8</v>
      </c>
      <c r="AB44">
        <v>0.88888888888888895</v>
      </c>
      <c r="AC44">
        <v>0.84210526315789502</v>
      </c>
      <c r="AD44">
        <v>0.2</v>
      </c>
      <c r="AE44">
        <v>0.7</v>
      </c>
    </row>
    <row r="45" spans="1:31" x14ac:dyDescent="0.15">
      <c r="A45" s="4">
        <v>114</v>
      </c>
      <c r="B45">
        <v>10</v>
      </c>
      <c r="C45">
        <v>10</v>
      </c>
      <c r="D45">
        <v>10</v>
      </c>
      <c r="E45">
        <v>10</v>
      </c>
      <c r="F45">
        <v>9</v>
      </c>
      <c r="G45">
        <v>1</v>
      </c>
      <c r="H45">
        <v>1</v>
      </c>
      <c r="I45">
        <v>9</v>
      </c>
      <c r="J45">
        <v>0.5</v>
      </c>
      <c r="K45">
        <v>5.3878669738769496</v>
      </c>
      <c r="L45" s="7">
        <v>4.7398757934570304</v>
      </c>
      <c r="M45">
        <v>6.6268539428710902</v>
      </c>
      <c r="N45">
        <v>8.5765495300293004</v>
      </c>
      <c r="O45">
        <v>0</v>
      </c>
      <c r="P45">
        <v>0</v>
      </c>
      <c r="Q45">
        <v>7</v>
      </c>
      <c r="R45" s="12">
        <v>0</v>
      </c>
      <c r="S45" s="12">
        <f t="shared" si="1"/>
        <v>0</v>
      </c>
      <c r="T45">
        <v>1.36931228637695</v>
      </c>
      <c r="U45">
        <v>1.24855613708496</v>
      </c>
      <c r="V45">
        <v>1.15682065486908</v>
      </c>
      <c r="W45" s="13">
        <v>9.1735482215881306E-2</v>
      </c>
      <c r="X45">
        <v>0.21249163150787401</v>
      </c>
      <c r="Y45">
        <v>0.21249163150787401</v>
      </c>
      <c r="Z45">
        <v>0</v>
      </c>
      <c r="AA45">
        <v>0.7</v>
      </c>
      <c r="AB45">
        <v>1</v>
      </c>
      <c r="AC45">
        <v>0.82352941176470595</v>
      </c>
      <c r="AD45">
        <v>0.3</v>
      </c>
      <c r="AE45">
        <v>0.7</v>
      </c>
    </row>
    <row r="46" spans="1:31" x14ac:dyDescent="0.15">
      <c r="A46" s="4">
        <v>60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5.7530899047851598</v>
      </c>
      <c r="L46" s="7">
        <v>5.3917675018310502</v>
      </c>
      <c r="M46">
        <v>8.8905467987060494</v>
      </c>
      <c r="N46">
        <v>7.5007953643798801</v>
      </c>
      <c r="O46">
        <v>0</v>
      </c>
      <c r="P46">
        <v>0</v>
      </c>
      <c r="Q46">
        <v>10</v>
      </c>
      <c r="R46" s="12">
        <v>0</v>
      </c>
      <c r="S46" s="12">
        <f t="shared" ref="S46:S81" si="2">O46/E46</f>
        <v>0</v>
      </c>
      <c r="T46">
        <v>1.2606620788574201</v>
      </c>
      <c r="U46">
        <v>1.2947750091552701</v>
      </c>
      <c r="V46">
        <v>1.0224300622940099</v>
      </c>
      <c r="W46" s="13">
        <v>0.27234494686126698</v>
      </c>
      <c r="X46">
        <v>0.238232016563415</v>
      </c>
      <c r="Y46">
        <v>0.238232016563415</v>
      </c>
      <c r="Z46">
        <v>0</v>
      </c>
      <c r="AA46">
        <v>1</v>
      </c>
      <c r="AB46">
        <v>1</v>
      </c>
      <c r="AC46">
        <v>1</v>
      </c>
      <c r="AD46">
        <v>0</v>
      </c>
      <c r="AE46">
        <v>1</v>
      </c>
    </row>
    <row r="47" spans="1:31" x14ac:dyDescent="0.15">
      <c r="A47" s="4">
        <v>657</v>
      </c>
      <c r="B47">
        <v>11</v>
      </c>
      <c r="C47">
        <v>9</v>
      </c>
      <c r="D47">
        <v>10</v>
      </c>
      <c r="E47">
        <v>10</v>
      </c>
      <c r="F47">
        <v>9</v>
      </c>
      <c r="G47">
        <v>1</v>
      </c>
      <c r="H47">
        <v>2</v>
      </c>
      <c r="I47">
        <v>8</v>
      </c>
      <c r="J47">
        <v>0.55000000000000004</v>
      </c>
      <c r="K47">
        <v>6.63751220703125</v>
      </c>
      <c r="L47" s="7">
        <v>5.3869895935058603</v>
      </c>
      <c r="M47">
        <v>4.1660060882568404</v>
      </c>
      <c r="N47">
        <v>4.7264080047607404</v>
      </c>
      <c r="O47">
        <v>1</v>
      </c>
      <c r="P47">
        <v>1</v>
      </c>
      <c r="Q47">
        <v>10</v>
      </c>
      <c r="R47" s="12">
        <v>0.1</v>
      </c>
      <c r="S47" s="12">
        <f t="shared" si="2"/>
        <v>0.1</v>
      </c>
      <c r="T47">
        <v>1.4264621734619101</v>
      </c>
      <c r="U47">
        <v>1.34857273101807</v>
      </c>
      <c r="V47">
        <v>1.1730268001556401</v>
      </c>
      <c r="W47" s="13">
        <v>0.17554593086242701</v>
      </c>
      <c r="X47">
        <v>0.25343537330627403</v>
      </c>
      <c r="Y47">
        <v>0.25343537330627403</v>
      </c>
      <c r="Z47">
        <v>0.1</v>
      </c>
      <c r="AA47">
        <v>0.9</v>
      </c>
      <c r="AB47">
        <v>0.9</v>
      </c>
      <c r="AC47">
        <v>0.9</v>
      </c>
      <c r="AD47">
        <v>0.1</v>
      </c>
      <c r="AE47">
        <v>0.8</v>
      </c>
    </row>
    <row r="48" spans="1:31" x14ac:dyDescent="0.15">
      <c r="A48" s="4">
        <v>301</v>
      </c>
      <c r="B48">
        <v>11</v>
      </c>
      <c r="C48">
        <v>9</v>
      </c>
      <c r="D48">
        <v>10</v>
      </c>
      <c r="E48">
        <v>10</v>
      </c>
      <c r="F48">
        <v>10</v>
      </c>
      <c r="G48">
        <v>0</v>
      </c>
      <c r="H48">
        <v>1</v>
      </c>
      <c r="I48">
        <v>9</v>
      </c>
      <c r="J48">
        <v>0.55000000000000004</v>
      </c>
      <c r="K48">
        <v>5.7841529846191397</v>
      </c>
      <c r="L48" s="7">
        <v>5.5731964111328098</v>
      </c>
      <c r="M48">
        <v>9.7125816345214808</v>
      </c>
      <c r="N48">
        <v>6.7088909149169904</v>
      </c>
      <c r="O48">
        <v>0</v>
      </c>
      <c r="P48">
        <v>0</v>
      </c>
      <c r="Q48">
        <v>7</v>
      </c>
      <c r="R48" s="12">
        <v>0</v>
      </c>
      <c r="S48" s="12">
        <f t="shared" si="2"/>
        <v>0</v>
      </c>
      <c r="T48">
        <v>1.3871974945068399</v>
      </c>
      <c r="U48">
        <v>1.4548168182373</v>
      </c>
      <c r="V48">
        <v>1.1418998241424601</v>
      </c>
      <c r="W48" s="13">
        <v>0.31291699409484902</v>
      </c>
      <c r="X48">
        <v>0.24529767036437999</v>
      </c>
      <c r="Y48">
        <v>0.24529767036437999</v>
      </c>
      <c r="Z48">
        <v>0</v>
      </c>
      <c r="AA48">
        <v>0.7</v>
      </c>
      <c r="AB48">
        <v>1</v>
      </c>
      <c r="AC48">
        <v>0.82352941176470595</v>
      </c>
      <c r="AD48">
        <v>0.3</v>
      </c>
      <c r="AE48">
        <v>0.7</v>
      </c>
    </row>
    <row r="49" spans="1:31" x14ac:dyDescent="0.15">
      <c r="A49" s="4">
        <v>101</v>
      </c>
      <c r="B49">
        <v>12</v>
      </c>
      <c r="C49">
        <v>8</v>
      </c>
      <c r="D49">
        <v>10</v>
      </c>
      <c r="E49">
        <v>10</v>
      </c>
      <c r="F49">
        <v>9</v>
      </c>
      <c r="G49">
        <v>1</v>
      </c>
      <c r="H49">
        <v>3</v>
      </c>
      <c r="I49">
        <v>7</v>
      </c>
      <c r="J49">
        <v>0.6</v>
      </c>
      <c r="K49">
        <v>6.2399120330810502</v>
      </c>
      <c r="L49" s="7">
        <v>5.4126911163330096</v>
      </c>
      <c r="M49">
        <v>6.2641716003418004</v>
      </c>
      <c r="N49">
        <v>3.9737968444824201</v>
      </c>
      <c r="O49">
        <v>0</v>
      </c>
      <c r="P49">
        <v>0</v>
      </c>
      <c r="Q49">
        <v>9</v>
      </c>
      <c r="R49" s="12">
        <v>0</v>
      </c>
      <c r="S49" s="12">
        <f t="shared" si="2"/>
        <v>0</v>
      </c>
      <c r="T49">
        <v>1.2993335723877</v>
      </c>
      <c r="U49">
        <v>1.3142547607421899</v>
      </c>
      <c r="V49">
        <v>1.0689280033111599</v>
      </c>
      <c r="W49" s="13">
        <v>0.24532675743103</v>
      </c>
      <c r="X49">
        <v>0.230405569076538</v>
      </c>
      <c r="Y49">
        <v>0.230405569076538</v>
      </c>
      <c r="Z49">
        <v>0</v>
      </c>
      <c r="AA49">
        <v>0.9</v>
      </c>
      <c r="AB49">
        <v>1</v>
      </c>
      <c r="AC49">
        <v>0.94736842105263197</v>
      </c>
      <c r="AD49">
        <v>0.1</v>
      </c>
      <c r="AE49">
        <v>0.9</v>
      </c>
    </row>
    <row r="50" spans="1:31" x14ac:dyDescent="0.15">
      <c r="A50" s="4">
        <v>852</v>
      </c>
      <c r="B50">
        <v>12</v>
      </c>
      <c r="C50">
        <v>8</v>
      </c>
      <c r="D50">
        <v>10</v>
      </c>
      <c r="E50">
        <v>10</v>
      </c>
      <c r="F50">
        <v>9</v>
      </c>
      <c r="G50">
        <v>1</v>
      </c>
      <c r="H50">
        <v>3</v>
      </c>
      <c r="I50">
        <v>7</v>
      </c>
      <c r="J50">
        <v>0.6</v>
      </c>
      <c r="K50">
        <v>5.9320735931396502</v>
      </c>
      <c r="L50" s="7">
        <v>5.5071582794189498</v>
      </c>
      <c r="M50">
        <v>7.2756481170654297</v>
      </c>
      <c r="N50">
        <v>3.94279861450195</v>
      </c>
      <c r="O50">
        <v>0</v>
      </c>
      <c r="P50">
        <v>0</v>
      </c>
      <c r="Q50">
        <v>7</v>
      </c>
      <c r="R50" s="12">
        <v>0</v>
      </c>
      <c r="S50" s="12">
        <f t="shared" si="2"/>
        <v>0</v>
      </c>
      <c r="T50">
        <v>1.3075542449951201</v>
      </c>
      <c r="U50">
        <v>1.3452625274658201</v>
      </c>
      <c r="V50">
        <v>1.07959580421448</v>
      </c>
      <c r="W50" s="13">
        <v>0.265666723251343</v>
      </c>
      <c r="X50">
        <v>0.22795844078064001</v>
      </c>
      <c r="Y50">
        <v>0.22795844078064001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775</v>
      </c>
      <c r="B51">
        <v>11</v>
      </c>
      <c r="C51">
        <v>9</v>
      </c>
      <c r="D51">
        <v>10</v>
      </c>
      <c r="E51">
        <v>10</v>
      </c>
      <c r="F51">
        <v>9</v>
      </c>
      <c r="G51">
        <v>1</v>
      </c>
      <c r="H51">
        <v>2</v>
      </c>
      <c r="I51">
        <v>8</v>
      </c>
      <c r="J51">
        <v>0.55000000000000004</v>
      </c>
      <c r="K51">
        <v>6.2577228546142596</v>
      </c>
      <c r="L51" s="7">
        <v>5.6172313690185502</v>
      </c>
      <c r="M51">
        <v>6.2159576416015598</v>
      </c>
      <c r="N51">
        <v>3.9508628845214799</v>
      </c>
      <c r="O51">
        <v>0</v>
      </c>
      <c r="P51">
        <v>0</v>
      </c>
      <c r="Q51">
        <v>9</v>
      </c>
      <c r="R51" s="12">
        <v>0</v>
      </c>
      <c r="S51" s="12">
        <f t="shared" si="2"/>
        <v>0</v>
      </c>
      <c r="T51">
        <v>1.35386085510254</v>
      </c>
      <c r="U51">
        <v>1.36262035369873</v>
      </c>
      <c r="V51">
        <v>1.11497330665588</v>
      </c>
      <c r="W51" s="13">
        <v>0.24764704704284701</v>
      </c>
      <c r="X51">
        <v>0.238887548446655</v>
      </c>
      <c r="Y51">
        <v>0.238887548446655</v>
      </c>
      <c r="Z51">
        <v>0</v>
      </c>
      <c r="AA51">
        <v>0.9</v>
      </c>
      <c r="AB51">
        <v>1</v>
      </c>
      <c r="AC51">
        <v>0.94736842105263197</v>
      </c>
      <c r="AD51">
        <v>0.1</v>
      </c>
      <c r="AE51">
        <v>0.9</v>
      </c>
    </row>
    <row r="52" spans="1:31" x14ac:dyDescent="0.15">
      <c r="A52" s="4">
        <v>267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6.0652790069580096</v>
      </c>
      <c r="L52" s="7">
        <v>5.4422721862793004</v>
      </c>
      <c r="M52">
        <v>7.7259044647216797</v>
      </c>
      <c r="N52">
        <v>8.7674789428710902</v>
      </c>
      <c r="O52">
        <v>0</v>
      </c>
      <c r="P52">
        <v>0</v>
      </c>
      <c r="Q52">
        <v>9</v>
      </c>
      <c r="R52" s="12">
        <v>0</v>
      </c>
      <c r="S52" s="12">
        <f t="shared" si="2"/>
        <v>0</v>
      </c>
      <c r="T52">
        <v>1.4299144744873</v>
      </c>
      <c r="U52">
        <v>1.3741378784179701</v>
      </c>
      <c r="V52">
        <v>1.18876612186432</v>
      </c>
      <c r="W52" s="13">
        <v>0.18537175655365001</v>
      </c>
      <c r="X52">
        <v>0.24114835262298601</v>
      </c>
      <c r="Y52">
        <v>0.24114835262298601</v>
      </c>
      <c r="Z52">
        <v>0</v>
      </c>
      <c r="AA52">
        <v>0.9</v>
      </c>
      <c r="AB52">
        <v>1</v>
      </c>
      <c r="AC52">
        <v>0.94736842105263197</v>
      </c>
      <c r="AD52">
        <v>0.1</v>
      </c>
      <c r="AE52">
        <v>0.9</v>
      </c>
    </row>
    <row r="53" spans="1:31" x14ac:dyDescent="0.15">
      <c r="A53" s="4">
        <v>65</v>
      </c>
      <c r="B53">
        <v>11</v>
      </c>
      <c r="C53">
        <v>9</v>
      </c>
      <c r="D53">
        <v>10</v>
      </c>
      <c r="E53">
        <v>10</v>
      </c>
      <c r="F53">
        <v>10</v>
      </c>
      <c r="G53">
        <v>0</v>
      </c>
      <c r="H53">
        <v>1</v>
      </c>
      <c r="I53">
        <v>9</v>
      </c>
      <c r="J53">
        <v>0.55000000000000004</v>
      </c>
      <c r="K53">
        <v>5.8294639587402299</v>
      </c>
      <c r="L53" s="7">
        <v>5.4500293731689498</v>
      </c>
      <c r="M53">
        <v>8.8486366271972692</v>
      </c>
      <c r="N53">
        <v>7.5705413818359402</v>
      </c>
      <c r="O53">
        <v>0</v>
      </c>
      <c r="P53">
        <v>0</v>
      </c>
      <c r="Q53">
        <v>9</v>
      </c>
      <c r="R53" s="12">
        <v>0</v>
      </c>
      <c r="S53" s="12">
        <f t="shared" si="2"/>
        <v>0</v>
      </c>
      <c r="T53">
        <v>1.2627258300781199</v>
      </c>
      <c r="U53">
        <v>1.3082103729248</v>
      </c>
      <c r="V53">
        <v>1.0530389547348</v>
      </c>
      <c r="W53" s="13">
        <v>0.255171418190002</v>
      </c>
      <c r="X53">
        <v>0.209686875343323</v>
      </c>
      <c r="Y53">
        <v>0.209686875343323</v>
      </c>
      <c r="Z53">
        <v>0</v>
      </c>
      <c r="AA53">
        <v>0.9</v>
      </c>
      <c r="AB53">
        <v>1</v>
      </c>
      <c r="AC53">
        <v>0.94736842105263197</v>
      </c>
      <c r="AD53">
        <v>0.1</v>
      </c>
      <c r="AE53">
        <v>0.9</v>
      </c>
    </row>
    <row r="54" spans="1:31" x14ac:dyDescent="0.15">
      <c r="A54" s="4">
        <v>275</v>
      </c>
      <c r="B54">
        <v>10</v>
      </c>
      <c r="C54">
        <v>10</v>
      </c>
      <c r="D54">
        <v>10</v>
      </c>
      <c r="E54">
        <v>10</v>
      </c>
      <c r="F54">
        <v>9</v>
      </c>
      <c r="G54">
        <v>1</v>
      </c>
      <c r="H54">
        <v>1</v>
      </c>
      <c r="I54">
        <v>9</v>
      </c>
      <c r="J54">
        <v>0.5</v>
      </c>
      <c r="K54">
        <v>5.3192253112793004</v>
      </c>
      <c r="L54" s="7">
        <v>4.7831707000732404</v>
      </c>
      <c r="M54">
        <v>7.2593650817871103</v>
      </c>
      <c r="N54">
        <v>8.1118850708007795</v>
      </c>
      <c r="O54">
        <v>0</v>
      </c>
      <c r="P54">
        <v>0</v>
      </c>
      <c r="Q54">
        <v>5</v>
      </c>
      <c r="R54" s="12">
        <v>0</v>
      </c>
      <c r="S54" s="12">
        <f t="shared" si="2"/>
        <v>0</v>
      </c>
      <c r="T54">
        <v>1.21672439575195</v>
      </c>
      <c r="U54">
        <v>1.1233673095703101</v>
      </c>
      <c r="V54">
        <v>1.01289594173431</v>
      </c>
      <c r="W54" s="13">
        <v>0.11047136783599799</v>
      </c>
      <c r="X54">
        <v>0.20382845401763899</v>
      </c>
      <c r="Y54">
        <v>0.20382845401763899</v>
      </c>
      <c r="Z54">
        <v>0</v>
      </c>
      <c r="AA54">
        <v>0.5</v>
      </c>
      <c r="AB54">
        <v>1</v>
      </c>
      <c r="AC54">
        <v>0.66666666666666696</v>
      </c>
      <c r="AD54">
        <v>0.5</v>
      </c>
      <c r="AE54">
        <v>0.5</v>
      </c>
    </row>
    <row r="55" spans="1:31" x14ac:dyDescent="0.15">
      <c r="A55" s="4">
        <v>419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6.6589317321777299</v>
      </c>
      <c r="L55" s="7">
        <v>5.4290828704834002</v>
      </c>
      <c r="M55">
        <v>4.9798126220703098</v>
      </c>
      <c r="N55">
        <v>5.5876560211181596</v>
      </c>
      <c r="O55">
        <v>0</v>
      </c>
      <c r="P55">
        <v>0</v>
      </c>
      <c r="Q55">
        <v>10</v>
      </c>
      <c r="R55" s="12">
        <v>0</v>
      </c>
      <c r="S55" s="12">
        <f t="shared" si="2"/>
        <v>0</v>
      </c>
      <c r="T55">
        <v>1.7529392242431601</v>
      </c>
      <c r="U55">
        <v>1.67010498046875</v>
      </c>
      <c r="V55">
        <v>1.40238189697266</v>
      </c>
      <c r="W55" s="13">
        <v>0.26772308349609403</v>
      </c>
      <c r="X55">
        <v>0.35055732727050798</v>
      </c>
      <c r="Y55">
        <v>0.35055732727050798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1</v>
      </c>
    </row>
    <row r="56" spans="1:31" x14ac:dyDescent="0.15">
      <c r="A56" s="4">
        <v>846</v>
      </c>
      <c r="B56">
        <v>12</v>
      </c>
      <c r="C56">
        <v>8</v>
      </c>
      <c r="D56">
        <v>10</v>
      </c>
      <c r="E56">
        <v>10</v>
      </c>
      <c r="F56">
        <v>9</v>
      </c>
      <c r="G56">
        <v>1</v>
      </c>
      <c r="H56">
        <v>3</v>
      </c>
      <c r="I56">
        <v>7</v>
      </c>
      <c r="J56">
        <v>0.6</v>
      </c>
      <c r="K56">
        <v>6.8436431884765598</v>
      </c>
      <c r="L56" s="7">
        <v>5.4243011474609402</v>
      </c>
      <c r="M56">
        <v>4.8639488220214799</v>
      </c>
      <c r="N56">
        <v>3.9306411743164098</v>
      </c>
      <c r="O56">
        <v>1</v>
      </c>
      <c r="P56">
        <v>1</v>
      </c>
      <c r="Q56">
        <v>10</v>
      </c>
      <c r="R56" s="12">
        <v>0.1</v>
      </c>
      <c r="S56" s="12">
        <f t="shared" si="2"/>
        <v>0.1</v>
      </c>
      <c r="T56">
        <v>1.57697105407715</v>
      </c>
      <c r="U56">
        <v>1.5482591390609699</v>
      </c>
      <c r="V56">
        <v>1.29046094417572</v>
      </c>
      <c r="W56" s="13">
        <v>0.25779819488525402</v>
      </c>
      <c r="X56">
        <v>0.286510109901428</v>
      </c>
      <c r="Y56">
        <v>0.286510109901428</v>
      </c>
      <c r="Z56">
        <v>0.1</v>
      </c>
      <c r="AA56">
        <v>0.9</v>
      </c>
      <c r="AB56">
        <v>0.9</v>
      </c>
      <c r="AC56">
        <v>0.9</v>
      </c>
      <c r="AD56">
        <v>0.1</v>
      </c>
      <c r="AE56">
        <v>0.8</v>
      </c>
    </row>
    <row r="57" spans="1:31" x14ac:dyDescent="0.15">
      <c r="A57" s="4">
        <v>258</v>
      </c>
      <c r="B57">
        <v>11</v>
      </c>
      <c r="C57">
        <v>9</v>
      </c>
      <c r="D57">
        <v>10</v>
      </c>
      <c r="E57">
        <v>10</v>
      </c>
      <c r="F57">
        <v>10</v>
      </c>
      <c r="G57">
        <v>0</v>
      </c>
      <c r="H57">
        <v>1</v>
      </c>
      <c r="I57">
        <v>9</v>
      </c>
      <c r="J57">
        <v>0.55000000000000004</v>
      </c>
      <c r="K57">
        <v>5.5217914581298801</v>
      </c>
      <c r="L57" s="7">
        <v>5.4143714904785201</v>
      </c>
      <c r="M57">
        <v>9.6779003143310494</v>
      </c>
      <c r="N57">
        <v>5.8114128112793004</v>
      </c>
      <c r="O57">
        <v>0</v>
      </c>
      <c r="P57">
        <v>0</v>
      </c>
      <c r="Q57">
        <v>8</v>
      </c>
      <c r="R57" s="12">
        <v>0</v>
      </c>
      <c r="S57" s="12">
        <f t="shared" si="2"/>
        <v>0</v>
      </c>
      <c r="T57">
        <v>1.28765869140625</v>
      </c>
      <c r="U57">
        <v>1.36114501953125</v>
      </c>
      <c r="V57">
        <v>1.0754998922348</v>
      </c>
      <c r="W57" s="13">
        <v>0.28564512729644798</v>
      </c>
      <c r="X57">
        <v>0.212158799171448</v>
      </c>
      <c r="Y57">
        <v>0.212158799171448</v>
      </c>
      <c r="Z57">
        <v>0</v>
      </c>
      <c r="AA57">
        <v>0.8</v>
      </c>
      <c r="AB57">
        <v>1</v>
      </c>
      <c r="AC57">
        <v>0.88888888888888895</v>
      </c>
      <c r="AD57">
        <v>0.2</v>
      </c>
      <c r="AE57">
        <v>0.8</v>
      </c>
    </row>
    <row r="58" spans="1:31" x14ac:dyDescent="0.15">
      <c r="A58" s="4">
        <v>794</v>
      </c>
      <c r="B58">
        <v>11</v>
      </c>
      <c r="C58">
        <v>9</v>
      </c>
      <c r="D58">
        <v>10</v>
      </c>
      <c r="E58">
        <v>10</v>
      </c>
      <c r="F58">
        <v>10</v>
      </c>
      <c r="G58">
        <v>0</v>
      </c>
      <c r="H58">
        <v>1</v>
      </c>
      <c r="I58">
        <v>9</v>
      </c>
      <c r="J58">
        <v>0.55000000000000004</v>
      </c>
      <c r="K58">
        <v>4.9308834075927699</v>
      </c>
      <c r="L58" s="7">
        <v>4.8005237579345703</v>
      </c>
      <c r="M58">
        <v>9.1999721527099592</v>
      </c>
      <c r="N58">
        <v>6.1918849945068404</v>
      </c>
      <c r="O58">
        <v>0</v>
      </c>
      <c r="P58">
        <v>0</v>
      </c>
      <c r="Q58">
        <v>7</v>
      </c>
      <c r="R58" s="12">
        <v>0</v>
      </c>
      <c r="S58" s="12">
        <f t="shared" si="2"/>
        <v>0</v>
      </c>
      <c r="T58">
        <v>1.1304168701171899</v>
      </c>
      <c r="U58">
        <v>1.1967792510986299</v>
      </c>
      <c r="V58">
        <v>0.92333966493606601</v>
      </c>
      <c r="W58" s="13">
        <v>0.27343958616256703</v>
      </c>
      <c r="X58">
        <v>0.20707720518112199</v>
      </c>
      <c r="Y58">
        <v>0.20707720518112199</v>
      </c>
      <c r="Z58">
        <v>0</v>
      </c>
      <c r="AA58">
        <v>0.7</v>
      </c>
      <c r="AB58">
        <v>1</v>
      </c>
      <c r="AC58">
        <v>0.82352941176470595</v>
      </c>
      <c r="AD58">
        <v>0.3</v>
      </c>
      <c r="AE58">
        <v>0.7</v>
      </c>
    </row>
    <row r="59" spans="1:31" x14ac:dyDescent="0.15">
      <c r="A59" s="4">
        <v>449</v>
      </c>
      <c r="B59">
        <v>11</v>
      </c>
      <c r="C59">
        <v>9</v>
      </c>
      <c r="D59">
        <v>10</v>
      </c>
      <c r="E59">
        <v>10</v>
      </c>
      <c r="F59">
        <v>10</v>
      </c>
      <c r="G59">
        <v>0</v>
      </c>
      <c r="H59">
        <v>1</v>
      </c>
      <c r="I59">
        <v>9</v>
      </c>
      <c r="J59">
        <v>0.55000000000000004</v>
      </c>
      <c r="K59">
        <v>5.3996410369873002</v>
      </c>
      <c r="L59" s="7">
        <v>4.8014621734619096</v>
      </c>
      <c r="M59">
        <v>7.0481109619140598</v>
      </c>
      <c r="N59">
        <v>8.4780426025390607</v>
      </c>
      <c r="O59">
        <v>0</v>
      </c>
      <c r="P59">
        <v>0</v>
      </c>
      <c r="Q59">
        <v>8</v>
      </c>
      <c r="R59" s="12">
        <v>0</v>
      </c>
      <c r="S59" s="12">
        <f t="shared" si="2"/>
        <v>0</v>
      </c>
      <c r="T59">
        <v>1.25810050964355</v>
      </c>
      <c r="U59">
        <v>1.1673889160156199</v>
      </c>
      <c r="V59">
        <v>1.0252326726913401</v>
      </c>
      <c r="W59" s="13">
        <v>0.14215624332428001</v>
      </c>
      <c r="X59">
        <v>0.23286783695221</v>
      </c>
      <c r="Y59">
        <v>0.23286783695221</v>
      </c>
      <c r="Z59">
        <v>0</v>
      </c>
      <c r="AA59">
        <v>0.8</v>
      </c>
      <c r="AB59">
        <v>1</v>
      </c>
      <c r="AC59">
        <v>0.88888888888888895</v>
      </c>
      <c r="AD59">
        <v>0.2</v>
      </c>
      <c r="AE59">
        <v>0.8</v>
      </c>
    </row>
    <row r="60" spans="1:31" x14ac:dyDescent="0.15">
      <c r="A60" s="4">
        <v>607</v>
      </c>
      <c r="B60">
        <v>11</v>
      </c>
      <c r="C60">
        <v>9</v>
      </c>
      <c r="D60">
        <v>10</v>
      </c>
      <c r="E60">
        <v>10</v>
      </c>
      <c r="F60">
        <v>10</v>
      </c>
      <c r="G60">
        <v>0</v>
      </c>
      <c r="H60">
        <v>1</v>
      </c>
      <c r="I60">
        <v>9</v>
      </c>
      <c r="J60">
        <v>0.55000000000000004</v>
      </c>
      <c r="K60">
        <v>5.6619815826415998</v>
      </c>
      <c r="L60" s="7">
        <v>4.8038883209228498</v>
      </c>
      <c r="M60">
        <v>4.7463493347168004</v>
      </c>
      <c r="N60">
        <v>8.5170135498046893</v>
      </c>
      <c r="O60">
        <v>1</v>
      </c>
      <c r="P60">
        <v>1</v>
      </c>
      <c r="Q60">
        <v>11</v>
      </c>
      <c r="R60" s="12">
        <v>9.0899999999999995E-2</v>
      </c>
      <c r="S60" s="12">
        <f t="shared" si="2"/>
        <v>0.1</v>
      </c>
      <c r="T60">
        <v>1.6791191101074201</v>
      </c>
      <c r="U60">
        <v>1.4201602935791</v>
      </c>
      <c r="V60">
        <v>1.3582627773284901</v>
      </c>
      <c r="W60" s="13">
        <v>6.18975162506104E-2</v>
      </c>
      <c r="X60">
        <v>0.320856332778931</v>
      </c>
      <c r="Y60">
        <v>0.320856332778931</v>
      </c>
      <c r="Z60">
        <v>0.1</v>
      </c>
      <c r="AA60">
        <v>1</v>
      </c>
      <c r="AB60">
        <v>0.90909090909090895</v>
      </c>
      <c r="AC60">
        <v>0.952380952380952</v>
      </c>
      <c r="AD60">
        <v>0</v>
      </c>
      <c r="AE60">
        <v>0.9</v>
      </c>
    </row>
    <row r="61" spans="1:31" x14ac:dyDescent="0.15">
      <c r="A61" s="4">
        <v>439</v>
      </c>
      <c r="B61">
        <v>12</v>
      </c>
      <c r="C61">
        <v>8</v>
      </c>
      <c r="D61">
        <v>10</v>
      </c>
      <c r="E61">
        <v>10</v>
      </c>
      <c r="F61">
        <v>10</v>
      </c>
      <c r="G61">
        <v>0</v>
      </c>
      <c r="H61">
        <v>2</v>
      </c>
      <c r="I61">
        <v>8</v>
      </c>
      <c r="J61">
        <v>0.6</v>
      </c>
      <c r="K61">
        <v>6.0493450164794904</v>
      </c>
      <c r="L61" s="7">
        <v>4.8051490783691397</v>
      </c>
      <c r="M61">
        <v>4.1259384155273402</v>
      </c>
      <c r="N61">
        <v>5.37196922302246</v>
      </c>
      <c r="O61">
        <v>1</v>
      </c>
      <c r="P61">
        <v>1</v>
      </c>
      <c r="Q61">
        <v>10</v>
      </c>
      <c r="R61" s="12">
        <v>0.1</v>
      </c>
      <c r="S61" s="12">
        <f t="shared" si="2"/>
        <v>0.1</v>
      </c>
      <c r="T61">
        <v>1.60184478759766</v>
      </c>
      <c r="U61">
        <v>1.5061206817627</v>
      </c>
      <c r="V61">
        <v>1.29638028144836</v>
      </c>
      <c r="W61" s="13">
        <v>0.209740400314331</v>
      </c>
      <c r="X61">
        <v>0.30546450614929199</v>
      </c>
      <c r="Y61">
        <v>0.30546450614929199</v>
      </c>
      <c r="Z61">
        <v>0.1</v>
      </c>
      <c r="AA61">
        <v>0.9</v>
      </c>
      <c r="AB61">
        <v>0.9</v>
      </c>
      <c r="AC61">
        <v>0.9</v>
      </c>
      <c r="AD61">
        <v>0.1</v>
      </c>
      <c r="AE61">
        <v>0.8</v>
      </c>
    </row>
    <row r="62" spans="1:31" x14ac:dyDescent="0.15">
      <c r="A62" s="4">
        <v>207</v>
      </c>
      <c r="B62">
        <v>11</v>
      </c>
      <c r="C62">
        <v>9</v>
      </c>
      <c r="D62">
        <v>10</v>
      </c>
      <c r="E62">
        <v>10</v>
      </c>
      <c r="F62">
        <v>10</v>
      </c>
      <c r="G62">
        <v>0</v>
      </c>
      <c r="H62">
        <v>1</v>
      </c>
      <c r="I62">
        <v>9</v>
      </c>
      <c r="J62">
        <v>0.55000000000000004</v>
      </c>
      <c r="K62">
        <v>5.5835914611816397</v>
      </c>
      <c r="L62" s="7">
        <v>5.3536224365234402</v>
      </c>
      <c r="M62">
        <v>9.2011451721191406</v>
      </c>
      <c r="N62">
        <v>6.5746974945068404</v>
      </c>
      <c r="O62">
        <v>0</v>
      </c>
      <c r="P62">
        <v>0</v>
      </c>
      <c r="Q62">
        <v>6</v>
      </c>
      <c r="R62" s="12">
        <v>0</v>
      </c>
      <c r="S62" s="12">
        <f t="shared" si="2"/>
        <v>0</v>
      </c>
      <c r="T62">
        <v>1.1994609832763701</v>
      </c>
      <c r="U62">
        <v>1.25275802612305</v>
      </c>
      <c r="V62">
        <v>0.99065935611724898</v>
      </c>
      <c r="W62" s="13">
        <v>0.26209867000579801</v>
      </c>
      <c r="X62">
        <v>0.20880162715911901</v>
      </c>
      <c r="Y62">
        <v>0.20880162715911901</v>
      </c>
      <c r="Z62">
        <v>0</v>
      </c>
      <c r="AA62">
        <v>0.6</v>
      </c>
      <c r="AB62">
        <v>1</v>
      </c>
      <c r="AC62">
        <v>0.75</v>
      </c>
      <c r="AD62">
        <v>0.4</v>
      </c>
      <c r="AE62">
        <v>0.6</v>
      </c>
    </row>
    <row r="63" spans="1:31" x14ac:dyDescent="0.15">
      <c r="A63" s="4">
        <v>323</v>
      </c>
      <c r="B63">
        <v>10</v>
      </c>
      <c r="C63">
        <v>10</v>
      </c>
      <c r="D63">
        <v>10</v>
      </c>
      <c r="E63">
        <v>10</v>
      </c>
      <c r="F63">
        <v>9</v>
      </c>
      <c r="G63">
        <v>1</v>
      </c>
      <c r="H63">
        <v>1</v>
      </c>
      <c r="I63">
        <v>9</v>
      </c>
      <c r="J63">
        <v>0.5</v>
      </c>
      <c r="K63">
        <v>5.48470115661621</v>
      </c>
      <c r="L63" s="7">
        <v>5.3437862396240199</v>
      </c>
      <c r="M63">
        <v>9.8535671234130895</v>
      </c>
      <c r="N63">
        <v>6.4200363159179696</v>
      </c>
      <c r="O63">
        <v>0</v>
      </c>
      <c r="P63">
        <v>0</v>
      </c>
      <c r="Q63">
        <v>6</v>
      </c>
      <c r="R63" s="12">
        <v>0</v>
      </c>
      <c r="S63" s="12">
        <f t="shared" si="2"/>
        <v>0</v>
      </c>
      <c r="T63">
        <v>1.1613807678222701</v>
      </c>
      <c r="U63">
        <v>1.2126560211181601</v>
      </c>
      <c r="V63">
        <v>0.96215647459030196</v>
      </c>
      <c r="W63" s="13">
        <v>0.25049954652786199</v>
      </c>
      <c r="X63">
        <v>0.199224293231964</v>
      </c>
      <c r="Y63">
        <v>0.199224293231964</v>
      </c>
      <c r="Z63">
        <v>0</v>
      </c>
      <c r="AA63">
        <v>0.6</v>
      </c>
      <c r="AB63">
        <v>1</v>
      </c>
      <c r="AC63">
        <v>0.75</v>
      </c>
      <c r="AD63">
        <v>0.4</v>
      </c>
      <c r="AE63">
        <v>0.6</v>
      </c>
    </row>
    <row r="64" spans="1:31" x14ac:dyDescent="0.15">
      <c r="A64" s="4">
        <v>308</v>
      </c>
      <c r="B64">
        <v>11</v>
      </c>
      <c r="C64">
        <v>9</v>
      </c>
      <c r="D64">
        <v>10</v>
      </c>
      <c r="E64">
        <v>10</v>
      </c>
      <c r="F64">
        <v>10</v>
      </c>
      <c r="G64">
        <v>0</v>
      </c>
      <c r="H64">
        <v>1</v>
      </c>
      <c r="I64">
        <v>9</v>
      </c>
      <c r="J64">
        <v>0.55000000000000004</v>
      </c>
      <c r="K64">
        <v>5.3177032470703098</v>
      </c>
      <c r="L64" s="7">
        <v>4.8272476196289098</v>
      </c>
      <c r="M64">
        <v>7.6337261199951199</v>
      </c>
      <c r="N64">
        <v>8.0228576660156197</v>
      </c>
      <c r="O64">
        <v>0</v>
      </c>
      <c r="P64">
        <v>0</v>
      </c>
      <c r="Q64">
        <v>5</v>
      </c>
      <c r="R64" s="12">
        <v>0</v>
      </c>
      <c r="S64" s="12">
        <f t="shared" si="2"/>
        <v>0</v>
      </c>
      <c r="T64">
        <v>1.35099220275879</v>
      </c>
      <c r="U64">
        <v>1.2902698516845701</v>
      </c>
      <c r="V64">
        <v>1.10474145412445</v>
      </c>
      <c r="W64" s="13">
        <v>0.18552839756011999</v>
      </c>
      <c r="X64">
        <v>0.24625074863433799</v>
      </c>
      <c r="Y64">
        <v>0.24625074863433799</v>
      </c>
      <c r="Z64">
        <v>0</v>
      </c>
      <c r="AA64">
        <v>0.5</v>
      </c>
      <c r="AB64">
        <v>1</v>
      </c>
      <c r="AC64">
        <v>0.66666666666666696</v>
      </c>
      <c r="AD64">
        <v>0.5</v>
      </c>
      <c r="AE64">
        <v>0.5</v>
      </c>
    </row>
    <row r="65" spans="1:31" x14ac:dyDescent="0.15">
      <c r="A65" s="4">
        <v>800</v>
      </c>
      <c r="B65">
        <v>11</v>
      </c>
      <c r="C65">
        <v>9</v>
      </c>
      <c r="D65">
        <v>10</v>
      </c>
      <c r="E65">
        <v>10</v>
      </c>
      <c r="F65">
        <v>10</v>
      </c>
      <c r="G65">
        <v>0</v>
      </c>
      <c r="H65">
        <v>1</v>
      </c>
      <c r="I65">
        <v>9</v>
      </c>
      <c r="J65">
        <v>0.55000000000000004</v>
      </c>
      <c r="K65">
        <v>4.9737033843994096</v>
      </c>
      <c r="L65" s="7">
        <v>4.8281326293945304</v>
      </c>
      <c r="M65">
        <v>9.1624450683593697</v>
      </c>
      <c r="N65">
        <v>6.2715930938720703</v>
      </c>
      <c r="O65">
        <v>0</v>
      </c>
      <c r="P65">
        <v>0</v>
      </c>
      <c r="Q65">
        <v>8</v>
      </c>
      <c r="R65" s="12">
        <v>0</v>
      </c>
      <c r="S65" s="12">
        <f t="shared" si="2"/>
        <v>0</v>
      </c>
      <c r="T65">
        <v>1.0968055725097701</v>
      </c>
      <c r="U65">
        <v>1.1585578918457</v>
      </c>
      <c r="V65">
        <v>0.90635377168655396</v>
      </c>
      <c r="W65" s="13">
        <v>0.252204120159149</v>
      </c>
      <c r="X65">
        <v>0.190451800823212</v>
      </c>
      <c r="Y65">
        <v>0.190451800823212</v>
      </c>
      <c r="Z65">
        <v>0</v>
      </c>
      <c r="AA65">
        <v>0.8</v>
      </c>
      <c r="AB65">
        <v>1</v>
      </c>
      <c r="AC65">
        <v>0.88888888888888895</v>
      </c>
      <c r="AD65">
        <v>0.2</v>
      </c>
      <c r="AE65">
        <v>0.8</v>
      </c>
    </row>
    <row r="66" spans="1:31" x14ac:dyDescent="0.15">
      <c r="A66" s="4">
        <v>551</v>
      </c>
      <c r="B66">
        <v>12</v>
      </c>
      <c r="C66">
        <v>8</v>
      </c>
      <c r="D66">
        <v>10</v>
      </c>
      <c r="E66">
        <v>10</v>
      </c>
      <c r="F66">
        <v>10</v>
      </c>
      <c r="G66">
        <v>0</v>
      </c>
      <c r="H66">
        <v>2</v>
      </c>
      <c r="I66">
        <v>8</v>
      </c>
      <c r="J66">
        <v>0.6</v>
      </c>
      <c r="K66">
        <v>5.1748046875</v>
      </c>
      <c r="L66" s="7">
        <v>4.8329105377197301</v>
      </c>
      <c r="M66">
        <v>6.2384090423584002</v>
      </c>
      <c r="N66">
        <v>3.46634101867676</v>
      </c>
      <c r="O66">
        <v>0</v>
      </c>
      <c r="P66">
        <v>0</v>
      </c>
      <c r="Q66">
        <v>6</v>
      </c>
      <c r="R66" s="12">
        <v>0</v>
      </c>
      <c r="S66" s="12">
        <f t="shared" si="2"/>
        <v>0</v>
      </c>
      <c r="T66">
        <v>1.2274627685546899</v>
      </c>
      <c r="U66">
        <v>1.2674312591552701</v>
      </c>
      <c r="V66">
        <v>1.0329275131225599</v>
      </c>
      <c r="W66" s="13">
        <v>0.23450374603271501</v>
      </c>
      <c r="X66">
        <v>0.19453525543212899</v>
      </c>
      <c r="Y66">
        <v>0.19453525543212899</v>
      </c>
      <c r="Z66">
        <v>0</v>
      </c>
      <c r="AA66">
        <v>0.6</v>
      </c>
      <c r="AB66">
        <v>1</v>
      </c>
      <c r="AC66">
        <v>0.75</v>
      </c>
      <c r="AD66">
        <v>0.4</v>
      </c>
      <c r="AE66">
        <v>0.6</v>
      </c>
    </row>
    <row r="67" spans="1:31" s="1" customFormat="1" x14ac:dyDescent="0.15">
      <c r="A67" s="5">
        <v>309</v>
      </c>
      <c r="B67" s="1">
        <v>11</v>
      </c>
      <c r="C67" s="1">
        <v>9</v>
      </c>
      <c r="D67" s="1">
        <v>10</v>
      </c>
      <c r="E67" s="1">
        <v>10</v>
      </c>
      <c r="F67" s="1">
        <v>10</v>
      </c>
      <c r="G67" s="1">
        <v>0</v>
      </c>
      <c r="H67" s="1">
        <v>1</v>
      </c>
      <c r="I67" s="1">
        <v>9</v>
      </c>
      <c r="J67" s="1">
        <v>0.55000000000000004</v>
      </c>
      <c r="K67" s="1">
        <v>5.5743694305419904</v>
      </c>
      <c r="L67" s="1">
        <v>5.3778152465820304</v>
      </c>
      <c r="M67" s="1">
        <v>9.6497936248779297</v>
      </c>
      <c r="N67" s="1">
        <v>6.7121925354003897</v>
      </c>
      <c r="O67" s="1">
        <v>0</v>
      </c>
      <c r="P67" s="1">
        <v>0</v>
      </c>
      <c r="Q67" s="1">
        <v>9</v>
      </c>
      <c r="R67" s="14">
        <v>0</v>
      </c>
      <c r="S67" s="14">
        <f t="shared" si="2"/>
        <v>0</v>
      </c>
      <c r="T67" s="1">
        <v>1.39521408081055</v>
      </c>
      <c r="U67" s="1">
        <v>1.4570846557617201</v>
      </c>
      <c r="V67" s="1">
        <v>1.1161485910415601</v>
      </c>
      <c r="W67" s="1">
        <v>0.34093606472015398</v>
      </c>
      <c r="X67" s="1">
        <v>0.27906548976898199</v>
      </c>
      <c r="Y67" s="1">
        <v>0.27906548976898199</v>
      </c>
      <c r="Z67" s="1">
        <v>0</v>
      </c>
      <c r="AA67" s="1">
        <v>0.9</v>
      </c>
      <c r="AB67" s="1">
        <v>1</v>
      </c>
      <c r="AC67" s="1">
        <v>0.94736842105263197</v>
      </c>
      <c r="AD67" s="1">
        <v>0.1</v>
      </c>
      <c r="AE67" s="1">
        <v>0.9</v>
      </c>
    </row>
    <row r="68" spans="1:31" x14ac:dyDescent="0.15">
      <c r="A68" s="4">
        <v>274</v>
      </c>
      <c r="B68">
        <v>9</v>
      </c>
      <c r="C68">
        <v>11</v>
      </c>
      <c r="D68">
        <v>10</v>
      </c>
      <c r="E68">
        <v>10</v>
      </c>
      <c r="F68">
        <v>8</v>
      </c>
      <c r="G68">
        <v>2</v>
      </c>
      <c r="H68">
        <v>1</v>
      </c>
      <c r="I68">
        <v>9</v>
      </c>
      <c r="J68">
        <v>0.45</v>
      </c>
      <c r="K68">
        <v>5.8121471405029297</v>
      </c>
      <c r="L68" s="7">
        <v>4.8344993591308603</v>
      </c>
      <c r="M68">
        <v>4.4628067016601598</v>
      </c>
      <c r="N68">
        <v>9.3634872436523402</v>
      </c>
      <c r="O68">
        <v>1</v>
      </c>
      <c r="P68">
        <v>1</v>
      </c>
      <c r="Q68">
        <v>9</v>
      </c>
      <c r="R68" s="12">
        <v>0.1111</v>
      </c>
      <c r="S68" s="12">
        <f t="shared" si="2"/>
        <v>0.1</v>
      </c>
      <c r="T68">
        <v>1.1546516418457</v>
      </c>
      <c r="U68">
        <v>0.96746063232421897</v>
      </c>
      <c r="V68">
        <v>1.0175075531005899</v>
      </c>
      <c r="W68" s="13">
        <v>5.0046920776367201E-2</v>
      </c>
      <c r="X68">
        <v>0.13714408874511699</v>
      </c>
      <c r="Y68">
        <v>0.13714408874511699</v>
      </c>
      <c r="Z68">
        <v>0.1</v>
      </c>
      <c r="AA68">
        <v>0.8</v>
      </c>
      <c r="AB68">
        <v>0.88888888888888895</v>
      </c>
      <c r="AC68">
        <v>0.84210526315789502</v>
      </c>
      <c r="AD68">
        <v>0.2</v>
      </c>
      <c r="AE68">
        <v>0.7</v>
      </c>
    </row>
    <row r="69" spans="1:31" x14ac:dyDescent="0.15">
      <c r="A69" s="4">
        <v>356</v>
      </c>
      <c r="B69">
        <v>11</v>
      </c>
      <c r="C69">
        <v>9</v>
      </c>
      <c r="D69">
        <v>10</v>
      </c>
      <c r="E69">
        <v>10</v>
      </c>
      <c r="F69">
        <v>10</v>
      </c>
      <c r="G69">
        <v>0</v>
      </c>
      <c r="H69">
        <v>1</v>
      </c>
      <c r="I69">
        <v>9</v>
      </c>
      <c r="J69">
        <v>0.55000000000000004</v>
      </c>
      <c r="K69">
        <v>5.1519794464111301</v>
      </c>
      <c r="L69" s="7">
        <v>4.8374519348144496</v>
      </c>
      <c r="M69">
        <v>8.3553047180175799</v>
      </c>
      <c r="N69">
        <v>7.0539855957031197</v>
      </c>
      <c r="O69">
        <v>0</v>
      </c>
      <c r="P69">
        <v>0</v>
      </c>
      <c r="Q69">
        <v>8</v>
      </c>
      <c r="R69" s="12">
        <v>0</v>
      </c>
      <c r="S69" s="12">
        <f t="shared" si="2"/>
        <v>0</v>
      </c>
      <c r="T69">
        <v>1.11197090148926</v>
      </c>
      <c r="U69">
        <v>1.1456336975097701</v>
      </c>
      <c r="V69">
        <v>0.92981755733490001</v>
      </c>
      <c r="W69" s="13">
        <v>0.215816140174866</v>
      </c>
      <c r="X69">
        <v>0.18215334415435799</v>
      </c>
      <c r="Y69">
        <v>0.18215334415435799</v>
      </c>
      <c r="Z69">
        <v>0</v>
      </c>
      <c r="AA69">
        <v>0.8</v>
      </c>
      <c r="AB69">
        <v>1</v>
      </c>
      <c r="AC69">
        <v>0.88888888888888895</v>
      </c>
      <c r="AD69">
        <v>0.2</v>
      </c>
      <c r="AE69">
        <v>0.8</v>
      </c>
    </row>
    <row r="70" spans="1:31" x14ac:dyDescent="0.15">
      <c r="A70" s="4">
        <v>584</v>
      </c>
      <c r="B70">
        <v>11</v>
      </c>
      <c r="C70">
        <v>9</v>
      </c>
      <c r="D70">
        <v>10</v>
      </c>
      <c r="E70">
        <v>10</v>
      </c>
      <c r="F70">
        <v>10</v>
      </c>
      <c r="G70">
        <v>0</v>
      </c>
      <c r="H70">
        <v>1</v>
      </c>
      <c r="I70">
        <v>9</v>
      </c>
      <c r="J70">
        <v>0.55000000000000004</v>
      </c>
      <c r="K70">
        <v>5.1984310150146502</v>
      </c>
      <c r="L70" s="7">
        <v>5.0410709381103498</v>
      </c>
      <c r="M70">
        <v>9.4680709838867205</v>
      </c>
      <c r="N70">
        <v>6.4925422668456996</v>
      </c>
      <c r="O70">
        <v>0</v>
      </c>
      <c r="P70">
        <v>0</v>
      </c>
      <c r="Q70">
        <v>5</v>
      </c>
      <c r="R70" s="12">
        <v>0</v>
      </c>
      <c r="S70" s="12">
        <f t="shared" si="2"/>
        <v>0</v>
      </c>
      <c r="T70">
        <v>1.25978851318359</v>
      </c>
      <c r="U70">
        <v>1.3258132934570299</v>
      </c>
      <c r="V70">
        <v>1.0266653299331701</v>
      </c>
      <c r="W70" s="13">
        <v>0.29914796352386502</v>
      </c>
      <c r="X70">
        <v>0.233123183250427</v>
      </c>
      <c r="Y70">
        <v>0.233123183250427</v>
      </c>
      <c r="Z70">
        <v>0</v>
      </c>
      <c r="AA70">
        <v>0.5</v>
      </c>
      <c r="AB70">
        <v>1</v>
      </c>
      <c r="AC70">
        <v>0.66666666666666696</v>
      </c>
      <c r="AD70">
        <v>0.5</v>
      </c>
      <c r="AE70">
        <v>0.5</v>
      </c>
    </row>
    <row r="71" spans="1:31" x14ac:dyDescent="0.15">
      <c r="A71" s="4">
        <v>179</v>
      </c>
      <c r="B71">
        <v>11</v>
      </c>
      <c r="C71">
        <v>9</v>
      </c>
      <c r="D71">
        <v>10</v>
      </c>
      <c r="E71">
        <v>10</v>
      </c>
      <c r="F71">
        <v>10</v>
      </c>
      <c r="G71">
        <v>0</v>
      </c>
      <c r="H71">
        <v>1</v>
      </c>
      <c r="I71">
        <v>9</v>
      </c>
      <c r="J71">
        <v>0.55000000000000004</v>
      </c>
      <c r="K71">
        <v>5.2801361083984402</v>
      </c>
      <c r="L71" s="7">
        <v>4.8413734436035201</v>
      </c>
      <c r="M71">
        <v>8.1291599273681605</v>
      </c>
      <c r="N71">
        <v>8.0407562255859393</v>
      </c>
      <c r="O71">
        <v>0</v>
      </c>
      <c r="P71">
        <v>0</v>
      </c>
      <c r="Q71">
        <v>8</v>
      </c>
      <c r="R71" s="12">
        <v>0</v>
      </c>
      <c r="S71" s="12">
        <f t="shared" si="2"/>
        <v>0</v>
      </c>
      <c r="T71">
        <v>1.2432918548584</v>
      </c>
      <c r="U71">
        <v>1.2110080718994101</v>
      </c>
      <c r="V71">
        <v>1.0145747661590601</v>
      </c>
      <c r="W71" s="13">
        <v>0.196433305740356</v>
      </c>
      <c r="X71">
        <v>0.22871708869934099</v>
      </c>
      <c r="Y71">
        <v>0.22871708869934099</v>
      </c>
      <c r="Z71">
        <v>0</v>
      </c>
      <c r="AA71">
        <v>0.8</v>
      </c>
      <c r="AB71">
        <v>1</v>
      </c>
      <c r="AC71">
        <v>0.88888888888888895</v>
      </c>
      <c r="AD71">
        <v>0.2</v>
      </c>
      <c r="AE71">
        <v>0.8</v>
      </c>
    </row>
    <row r="72" spans="1:31" x14ac:dyDescent="0.15">
      <c r="A72" s="4">
        <v>105</v>
      </c>
      <c r="B72">
        <v>13</v>
      </c>
      <c r="C72">
        <v>7</v>
      </c>
      <c r="D72">
        <v>10</v>
      </c>
      <c r="E72">
        <v>10</v>
      </c>
      <c r="F72">
        <v>10</v>
      </c>
      <c r="G72">
        <v>0</v>
      </c>
      <c r="H72">
        <v>3</v>
      </c>
      <c r="I72">
        <v>7</v>
      </c>
      <c r="J72">
        <v>0.65</v>
      </c>
      <c r="K72">
        <v>5.9191265106201199</v>
      </c>
      <c r="L72" s="7">
        <v>5.3729972839355504</v>
      </c>
      <c r="M72">
        <v>6.1568965911865199</v>
      </c>
      <c r="N72">
        <v>2.9402942657470699</v>
      </c>
      <c r="O72">
        <v>0</v>
      </c>
      <c r="P72">
        <v>0</v>
      </c>
      <c r="Q72">
        <v>10</v>
      </c>
      <c r="R72" s="12">
        <v>0</v>
      </c>
      <c r="S72" s="12">
        <f t="shared" si="2"/>
        <v>0</v>
      </c>
      <c r="T72">
        <v>1.31333351135254</v>
      </c>
      <c r="U72">
        <v>1.3750858306884799</v>
      </c>
      <c r="V72">
        <v>1.0806859731674201</v>
      </c>
      <c r="W72" s="13">
        <v>0.29439985752105702</v>
      </c>
      <c r="X72">
        <v>0.23264753818511999</v>
      </c>
      <c r="Y72">
        <v>0.23264753818511999</v>
      </c>
      <c r="Z72">
        <v>0</v>
      </c>
      <c r="AA72">
        <v>1</v>
      </c>
      <c r="AB72">
        <v>1</v>
      </c>
      <c r="AC72">
        <v>1</v>
      </c>
      <c r="AD72">
        <v>0</v>
      </c>
      <c r="AE72">
        <v>1</v>
      </c>
    </row>
    <row r="73" spans="1:31" s="1" customFormat="1" x14ac:dyDescent="0.15">
      <c r="A73" s="5">
        <v>392</v>
      </c>
      <c r="B73" s="1">
        <v>11</v>
      </c>
      <c r="C73" s="1">
        <v>9</v>
      </c>
      <c r="D73" s="1">
        <v>10</v>
      </c>
      <c r="E73" s="1">
        <v>10</v>
      </c>
      <c r="F73" s="1">
        <v>9</v>
      </c>
      <c r="G73" s="1">
        <v>1</v>
      </c>
      <c r="H73" s="1">
        <v>2</v>
      </c>
      <c r="I73" s="1">
        <v>8</v>
      </c>
      <c r="J73" s="1">
        <v>0.55000000000000004</v>
      </c>
      <c r="K73" s="1">
        <v>5.8897361755371103</v>
      </c>
      <c r="L73" s="1">
        <v>5.5678577423095703</v>
      </c>
      <c r="M73" s="1">
        <v>7.26763916015625</v>
      </c>
      <c r="N73" s="1">
        <v>3.7341194152832</v>
      </c>
      <c r="O73" s="1">
        <v>0</v>
      </c>
      <c r="P73" s="1">
        <v>0</v>
      </c>
      <c r="Q73" s="1">
        <v>7</v>
      </c>
      <c r="R73" s="14">
        <v>0</v>
      </c>
      <c r="S73" s="14">
        <f t="shared" si="2"/>
        <v>0</v>
      </c>
      <c r="T73" s="1">
        <v>1.2469387054443399</v>
      </c>
      <c r="U73" s="1">
        <v>1.2971076965332</v>
      </c>
      <c r="V73" s="1">
        <v>1.0210936069488501</v>
      </c>
      <c r="W73" s="1">
        <v>0.27601408958435097</v>
      </c>
      <c r="X73" s="1">
        <v>0.22584509849548301</v>
      </c>
      <c r="Y73" s="1">
        <v>0.22584509849548301</v>
      </c>
      <c r="Z73" s="1">
        <v>0</v>
      </c>
      <c r="AA73" s="1">
        <v>0.7</v>
      </c>
      <c r="AB73" s="1">
        <v>1</v>
      </c>
      <c r="AC73" s="1">
        <v>0.82352941176470595</v>
      </c>
      <c r="AD73" s="1">
        <v>0.3</v>
      </c>
      <c r="AE73" s="1">
        <v>0.7</v>
      </c>
    </row>
    <row r="74" spans="1:31" x14ac:dyDescent="0.15">
      <c r="A74" s="4">
        <v>653</v>
      </c>
      <c r="B74">
        <v>11</v>
      </c>
      <c r="C74">
        <v>9</v>
      </c>
      <c r="D74">
        <v>10</v>
      </c>
      <c r="E74">
        <v>10</v>
      </c>
      <c r="F74">
        <v>10</v>
      </c>
      <c r="G74">
        <v>0</v>
      </c>
      <c r="H74">
        <v>1</v>
      </c>
      <c r="I74">
        <v>9</v>
      </c>
      <c r="J74">
        <v>0.55000000000000004</v>
      </c>
      <c r="K74">
        <v>5.9411201477050799</v>
      </c>
      <c r="L74" s="7">
        <v>5.5073223114013699</v>
      </c>
      <c r="M74">
        <v>8.6984424591064506</v>
      </c>
      <c r="N74">
        <v>7.8836479187011701</v>
      </c>
      <c r="O74">
        <v>0</v>
      </c>
      <c r="P74">
        <v>0</v>
      </c>
      <c r="Q74">
        <v>9</v>
      </c>
      <c r="R74" s="12">
        <v>0</v>
      </c>
      <c r="S74" s="12">
        <f t="shared" si="2"/>
        <v>0</v>
      </c>
      <c r="T74">
        <v>1.36894035339355</v>
      </c>
      <c r="U74">
        <v>1.3908004760742201</v>
      </c>
      <c r="V74">
        <v>1.11475241184235</v>
      </c>
      <c r="W74" s="13">
        <v>0.276048064231873</v>
      </c>
      <c r="X74">
        <v>0.254187941551208</v>
      </c>
      <c r="Y74">
        <v>0.254187941551208</v>
      </c>
      <c r="Z74">
        <v>0</v>
      </c>
      <c r="AA74">
        <v>0.9</v>
      </c>
      <c r="AB74">
        <v>1</v>
      </c>
      <c r="AC74">
        <v>0.94736842105263197</v>
      </c>
      <c r="AD74">
        <v>0.1</v>
      </c>
      <c r="AE74">
        <v>0.9</v>
      </c>
    </row>
    <row r="75" spans="1:31" x14ac:dyDescent="0.15">
      <c r="A75" s="4">
        <v>829</v>
      </c>
      <c r="B75">
        <v>12</v>
      </c>
      <c r="C75">
        <v>8</v>
      </c>
      <c r="D75">
        <v>10</v>
      </c>
      <c r="E75">
        <v>10</v>
      </c>
      <c r="F75">
        <v>10</v>
      </c>
      <c r="G75">
        <v>0</v>
      </c>
      <c r="H75">
        <v>2</v>
      </c>
      <c r="I75">
        <v>8</v>
      </c>
      <c r="J75">
        <v>0.6</v>
      </c>
      <c r="K75">
        <v>5.1654891967773402</v>
      </c>
      <c r="L75" s="7">
        <v>4.8482112884521502</v>
      </c>
      <c r="M75">
        <v>6.8591175079345703</v>
      </c>
      <c r="N75">
        <v>4.1000404357910201</v>
      </c>
      <c r="O75">
        <v>0</v>
      </c>
      <c r="P75">
        <v>0</v>
      </c>
      <c r="Q75">
        <v>7</v>
      </c>
      <c r="R75" s="12">
        <v>0</v>
      </c>
      <c r="S75" s="12">
        <f t="shared" si="2"/>
        <v>0</v>
      </c>
      <c r="T75">
        <v>1.2302303314209</v>
      </c>
      <c r="U75">
        <v>1.2920684814453101</v>
      </c>
      <c r="V75">
        <v>1.00746178627014</v>
      </c>
      <c r="W75" s="13">
        <v>0.28460669517517101</v>
      </c>
      <c r="X75">
        <v>0.222768545150757</v>
      </c>
      <c r="Y75">
        <v>0.222768545150757</v>
      </c>
      <c r="Z75">
        <v>0</v>
      </c>
      <c r="AA75">
        <v>0.7</v>
      </c>
      <c r="AB75">
        <v>1</v>
      </c>
      <c r="AC75">
        <v>0.82352941176470595</v>
      </c>
      <c r="AD75">
        <v>0.3</v>
      </c>
      <c r="AE75">
        <v>0.7</v>
      </c>
    </row>
    <row r="76" spans="1:31" x14ac:dyDescent="0.15">
      <c r="A76" s="4">
        <v>160</v>
      </c>
      <c r="B76">
        <v>12</v>
      </c>
      <c r="C76">
        <v>8</v>
      </c>
      <c r="D76">
        <v>10</v>
      </c>
      <c r="E76">
        <v>10</v>
      </c>
      <c r="F76">
        <v>10</v>
      </c>
      <c r="G76">
        <v>0</v>
      </c>
      <c r="H76">
        <v>2</v>
      </c>
      <c r="I76">
        <v>8</v>
      </c>
      <c r="J76">
        <v>0.6</v>
      </c>
      <c r="K76">
        <v>5.2444000244140598</v>
      </c>
      <c r="L76" s="7">
        <v>4.8585510253906197</v>
      </c>
      <c r="M76">
        <v>6.5633850097656197</v>
      </c>
      <c r="N76">
        <v>4.0602970123290998</v>
      </c>
      <c r="O76">
        <v>0</v>
      </c>
      <c r="P76">
        <v>0</v>
      </c>
      <c r="Q76">
        <v>8</v>
      </c>
      <c r="R76" s="12">
        <v>0</v>
      </c>
      <c r="S76" s="12">
        <f t="shared" si="2"/>
        <v>0</v>
      </c>
      <c r="T76">
        <v>1.3119144439697299</v>
      </c>
      <c r="U76">
        <v>1.3666067123413099</v>
      </c>
      <c r="V76">
        <v>1.0758860111236599</v>
      </c>
      <c r="W76" s="13">
        <v>0.29072070121765098</v>
      </c>
      <c r="X76">
        <v>0.236028432846069</v>
      </c>
      <c r="Y76">
        <v>0.236028432846069</v>
      </c>
      <c r="Z76">
        <v>0</v>
      </c>
      <c r="AA76">
        <v>0.8</v>
      </c>
      <c r="AB76">
        <v>1</v>
      </c>
      <c r="AC76">
        <v>0.88888888888888895</v>
      </c>
      <c r="AD76">
        <v>0.2</v>
      </c>
      <c r="AE76">
        <v>0.8</v>
      </c>
    </row>
    <row r="77" spans="1:31" x14ac:dyDescent="0.15">
      <c r="A77" s="4">
        <v>595</v>
      </c>
      <c r="B77">
        <v>12</v>
      </c>
      <c r="C77">
        <v>8</v>
      </c>
      <c r="D77">
        <v>10</v>
      </c>
      <c r="E77">
        <v>10</v>
      </c>
      <c r="F77">
        <v>10</v>
      </c>
      <c r="G77">
        <v>0</v>
      </c>
      <c r="H77">
        <v>2</v>
      </c>
      <c r="I77">
        <v>8</v>
      </c>
      <c r="J77">
        <v>0.6</v>
      </c>
      <c r="K77">
        <v>6.3415145874023402</v>
      </c>
      <c r="L77" s="7">
        <v>4.8593883514404297</v>
      </c>
      <c r="M77">
        <v>4.0134773254394496</v>
      </c>
      <c r="N77">
        <v>6.3532447814941397</v>
      </c>
      <c r="O77">
        <v>1</v>
      </c>
      <c r="P77">
        <v>1</v>
      </c>
      <c r="Q77">
        <v>11</v>
      </c>
      <c r="R77" s="12">
        <v>9.0899999999999995E-2</v>
      </c>
      <c r="S77" s="12">
        <f t="shared" si="2"/>
        <v>0.1</v>
      </c>
      <c r="T77">
        <v>1.86557960510254</v>
      </c>
      <c r="U77">
        <v>1.6801300048828101</v>
      </c>
      <c r="V77">
        <v>1.5102611780166599</v>
      </c>
      <c r="W77" s="13">
        <v>0.16986882686615001</v>
      </c>
      <c r="X77">
        <v>0.35531842708587702</v>
      </c>
      <c r="Y77">
        <v>0.35531842708587702</v>
      </c>
      <c r="Z77">
        <v>0.1</v>
      </c>
      <c r="AA77">
        <v>1</v>
      </c>
      <c r="AB77">
        <v>0.90909090909090895</v>
      </c>
      <c r="AC77">
        <v>0.952380952380952</v>
      </c>
      <c r="AD77">
        <v>0</v>
      </c>
      <c r="AE77">
        <v>0.9</v>
      </c>
    </row>
    <row r="78" spans="1:31" x14ac:dyDescent="0.15">
      <c r="A78" s="4">
        <v>961</v>
      </c>
      <c r="B78">
        <v>10</v>
      </c>
      <c r="C78">
        <v>10</v>
      </c>
      <c r="D78">
        <v>10</v>
      </c>
      <c r="E78">
        <v>10</v>
      </c>
      <c r="F78">
        <v>9</v>
      </c>
      <c r="G78">
        <v>1</v>
      </c>
      <c r="H78">
        <v>1</v>
      </c>
      <c r="I78">
        <v>9</v>
      </c>
      <c r="J78">
        <v>0.5</v>
      </c>
      <c r="K78">
        <v>5.28835105895996</v>
      </c>
      <c r="L78" s="7">
        <v>4.8606586456298801</v>
      </c>
      <c r="M78">
        <v>7.9808425903320304</v>
      </c>
      <c r="N78">
        <v>7.7437896728515598</v>
      </c>
      <c r="O78">
        <v>0</v>
      </c>
      <c r="P78">
        <v>0</v>
      </c>
      <c r="Q78">
        <v>7</v>
      </c>
      <c r="R78" s="12">
        <v>0</v>
      </c>
      <c r="S78" s="12">
        <f t="shared" si="2"/>
        <v>0</v>
      </c>
      <c r="T78">
        <v>1.14042472839355</v>
      </c>
      <c r="U78">
        <v>1.11396408081055</v>
      </c>
      <c r="V78">
        <v>0.96445715427398704</v>
      </c>
      <c r="W78" s="13">
        <v>0.14950692653656</v>
      </c>
      <c r="X78">
        <v>0.17596757411956801</v>
      </c>
      <c r="Y78">
        <v>0.17596757411956801</v>
      </c>
      <c r="Z78">
        <v>0</v>
      </c>
      <c r="AA78">
        <v>0.7</v>
      </c>
      <c r="AB78">
        <v>1</v>
      </c>
      <c r="AC78">
        <v>0.82352941176470595</v>
      </c>
      <c r="AD78">
        <v>0.3</v>
      </c>
      <c r="AE78">
        <v>0.7</v>
      </c>
    </row>
    <row r="79" spans="1:31" x14ac:dyDescent="0.15">
      <c r="A79" s="4">
        <v>652</v>
      </c>
      <c r="B79">
        <v>13</v>
      </c>
      <c r="C79">
        <v>7</v>
      </c>
      <c r="D79">
        <v>10</v>
      </c>
      <c r="E79">
        <v>10</v>
      </c>
      <c r="F79">
        <v>10</v>
      </c>
      <c r="G79">
        <v>0</v>
      </c>
      <c r="H79">
        <v>3</v>
      </c>
      <c r="I79">
        <v>7</v>
      </c>
      <c r="J79">
        <v>0.65</v>
      </c>
      <c r="K79">
        <v>6.0103168487548801</v>
      </c>
      <c r="L79" s="7">
        <v>5.6038951873779297</v>
      </c>
      <c r="M79">
        <v>6.9054908752441397</v>
      </c>
      <c r="N79">
        <v>3.2141685485839799</v>
      </c>
      <c r="O79">
        <v>0</v>
      </c>
      <c r="P79">
        <v>0</v>
      </c>
      <c r="Q79">
        <v>9</v>
      </c>
      <c r="R79" s="12">
        <v>0</v>
      </c>
      <c r="S79" s="12">
        <f t="shared" si="2"/>
        <v>0</v>
      </c>
      <c r="T79">
        <v>1.3777332305908201</v>
      </c>
      <c r="U79">
        <v>1.45018327236175</v>
      </c>
      <c r="V79">
        <v>1.1160125732421899</v>
      </c>
      <c r="W79" s="13">
        <v>0.33417069911956798</v>
      </c>
      <c r="X79">
        <v>0.26172065734863298</v>
      </c>
      <c r="Y79">
        <v>0.26172065734863298</v>
      </c>
      <c r="Z79">
        <v>0</v>
      </c>
      <c r="AA79">
        <v>0.9</v>
      </c>
      <c r="AB79">
        <v>1</v>
      </c>
      <c r="AC79">
        <v>0.94736842105263197</v>
      </c>
      <c r="AD79">
        <v>0.1</v>
      </c>
      <c r="AE79">
        <v>0.9</v>
      </c>
    </row>
    <row r="80" spans="1:31" x14ac:dyDescent="0.15">
      <c r="A80" s="4">
        <v>531</v>
      </c>
      <c r="B80">
        <v>11</v>
      </c>
      <c r="C80">
        <v>9</v>
      </c>
      <c r="D80">
        <v>10</v>
      </c>
      <c r="E80">
        <v>10</v>
      </c>
      <c r="F80">
        <v>10</v>
      </c>
      <c r="G80">
        <v>0</v>
      </c>
      <c r="H80">
        <v>1</v>
      </c>
      <c r="I80">
        <v>9</v>
      </c>
      <c r="J80">
        <v>0.55000000000000004</v>
      </c>
      <c r="K80">
        <v>6.2345657348632804</v>
      </c>
      <c r="L80" s="7">
        <v>5.6386547088623002</v>
      </c>
      <c r="M80">
        <v>7.9614295959472701</v>
      </c>
      <c r="N80">
        <v>8.5399875640869105</v>
      </c>
      <c r="O80">
        <v>0</v>
      </c>
      <c r="P80">
        <v>0</v>
      </c>
      <c r="Q80">
        <v>10</v>
      </c>
      <c r="R80" s="12">
        <v>0</v>
      </c>
      <c r="S80" s="12">
        <f t="shared" si="2"/>
        <v>0</v>
      </c>
      <c r="T80">
        <v>1.4909801483154299</v>
      </c>
      <c r="U80">
        <v>1.4201698303222701</v>
      </c>
      <c r="V80">
        <v>1.1922562122345</v>
      </c>
      <c r="W80" s="13">
        <v>0.227913618087769</v>
      </c>
      <c r="X80">
        <v>0.29872393608093301</v>
      </c>
      <c r="Y80">
        <v>0.29872393608093301</v>
      </c>
      <c r="Z80">
        <v>0</v>
      </c>
      <c r="AA80">
        <v>1</v>
      </c>
      <c r="AB80">
        <v>1</v>
      </c>
      <c r="AC80">
        <v>1</v>
      </c>
      <c r="AD80">
        <v>0</v>
      </c>
      <c r="AE80">
        <v>1</v>
      </c>
    </row>
    <row r="81" spans="1:31" x14ac:dyDescent="0.15">
      <c r="A81" s="4">
        <v>994</v>
      </c>
      <c r="B81">
        <v>11</v>
      </c>
      <c r="C81">
        <v>9</v>
      </c>
      <c r="D81">
        <v>10</v>
      </c>
      <c r="E81">
        <v>10</v>
      </c>
      <c r="F81">
        <v>10</v>
      </c>
      <c r="G81">
        <v>0</v>
      </c>
      <c r="H81">
        <v>1</v>
      </c>
      <c r="I81">
        <v>9</v>
      </c>
      <c r="J81">
        <v>0.55000000000000004</v>
      </c>
      <c r="K81">
        <v>5.8407783508300799</v>
      </c>
      <c r="L81" s="7">
        <v>5.0607795715331996</v>
      </c>
      <c r="M81">
        <v>6.2361831665039098</v>
      </c>
      <c r="N81">
        <v>9.1059703826904297</v>
      </c>
      <c r="O81">
        <v>0</v>
      </c>
      <c r="P81">
        <v>0</v>
      </c>
      <c r="Q81">
        <v>8</v>
      </c>
      <c r="R81" s="12">
        <v>0</v>
      </c>
      <c r="S81" s="12">
        <f t="shared" si="2"/>
        <v>0</v>
      </c>
      <c r="T81">
        <v>1.35232925415039</v>
      </c>
      <c r="U81">
        <v>1.2186088562011701</v>
      </c>
      <c r="V81">
        <v>1.1154925823211701</v>
      </c>
      <c r="W81" s="13">
        <v>0.10311627388000499</v>
      </c>
      <c r="X81">
        <v>0.23683667182922399</v>
      </c>
      <c r="Y81">
        <v>0.23683667182922399</v>
      </c>
      <c r="Z81">
        <v>0</v>
      </c>
      <c r="AA81">
        <v>0.8</v>
      </c>
      <c r="AB81">
        <v>1</v>
      </c>
      <c r="AC81">
        <v>0.88888888888888895</v>
      </c>
      <c r="AD81">
        <v>0.2</v>
      </c>
      <c r="AE81">
        <v>0.8</v>
      </c>
    </row>
    <row r="82" spans="1:31" x14ac:dyDescent="0.15">
      <c r="L82" s="8">
        <f>AVERAGE(L2:L81)</f>
        <v>4.32463538646698</v>
      </c>
      <c r="W82" s="15">
        <f t="shared" ref="W82:AE82" si="3">AVERAGE(W2:W81)</f>
        <v>0.155490668118</v>
      </c>
      <c r="Z82" s="9">
        <f t="shared" si="3"/>
        <v>6.3749999999999973E-2</v>
      </c>
      <c r="AA82" s="9">
        <f t="shared" si="3"/>
        <v>0.76624999999999976</v>
      </c>
      <c r="AB82" s="9">
        <f t="shared" si="3"/>
        <v>0.92857188521745437</v>
      </c>
      <c r="AC82" s="9">
        <f t="shared" si="3"/>
        <v>0.83556969292067385</v>
      </c>
      <c r="AD82" s="9">
        <f t="shared" si="3"/>
        <v>0.23374999999999996</v>
      </c>
      <c r="AE82" s="9">
        <f t="shared" si="3"/>
        <v>0.70249999999999957</v>
      </c>
    </row>
    <row r="83" spans="1:31" x14ac:dyDescent="0.15">
      <c r="L83" s="8">
        <f>MAX(L2:L81)</f>
        <v>5.6386547088623002</v>
      </c>
      <c r="W83" s="15">
        <f t="shared" ref="W83:AE83" si="4">MAX(W2:W81)</f>
        <v>0.34093606472015398</v>
      </c>
      <c r="Z83" s="9">
        <f t="shared" si="4"/>
        <v>0.2</v>
      </c>
      <c r="AA83" s="9">
        <f t="shared" si="4"/>
        <v>1</v>
      </c>
      <c r="AB83" s="9">
        <f t="shared" si="4"/>
        <v>1</v>
      </c>
      <c r="AC83" s="9">
        <f t="shared" si="4"/>
        <v>1</v>
      </c>
      <c r="AD83" s="9">
        <f t="shared" si="4"/>
        <v>1</v>
      </c>
      <c r="AE83" s="9">
        <f t="shared" si="4"/>
        <v>1</v>
      </c>
    </row>
    <row r="84" spans="1:31" x14ac:dyDescent="0.15">
      <c r="L84" s="8">
        <f>MIN(L2:L81)</f>
        <v>2.6217098236084002</v>
      </c>
      <c r="W84" s="15">
        <f t="shared" ref="W84:AE84" si="5">MIN(W2:W81)</f>
        <v>1.9700527191162101E-3</v>
      </c>
      <c r="Z84" s="9">
        <f t="shared" si="5"/>
        <v>0</v>
      </c>
      <c r="AA84" s="9">
        <f t="shared" si="5"/>
        <v>0</v>
      </c>
      <c r="AB84" s="9">
        <f t="shared" si="5"/>
        <v>0.77777777777777801</v>
      </c>
      <c r="AC84" s="9">
        <f t="shared" si="5"/>
        <v>0.53333333333333299</v>
      </c>
      <c r="AD84" s="9">
        <f t="shared" si="5"/>
        <v>0</v>
      </c>
      <c r="AE84" s="9">
        <f t="shared" si="5"/>
        <v>0</v>
      </c>
    </row>
    <row r="85" spans="1:31" x14ac:dyDescent="0.15">
      <c r="L85" s="7"/>
      <c r="W85" s="13"/>
    </row>
    <row r="86" spans="1:31" x14ac:dyDescent="0.15">
      <c r="K86">
        <v>31</v>
      </c>
      <c r="W86" s="13"/>
    </row>
    <row r="87" spans="1:31" x14ac:dyDescent="0.15">
      <c r="W87" s="13"/>
    </row>
    <row r="88" spans="1:31" x14ac:dyDescent="0.15">
      <c r="K88">
        <v>0.161</v>
      </c>
      <c r="W88" s="13"/>
    </row>
    <row r="89" spans="1:31" x14ac:dyDescent="0.15">
      <c r="W89" s="13"/>
    </row>
    <row r="90" spans="1:31" x14ac:dyDescent="0.15">
      <c r="K90" s="9" t="s">
        <v>10</v>
      </c>
      <c r="L90" s="9" t="s">
        <v>33</v>
      </c>
      <c r="N90" s="9" t="s">
        <v>123</v>
      </c>
      <c r="O90" s="9" t="s">
        <v>127</v>
      </c>
      <c r="P90" s="9" t="s">
        <v>66</v>
      </c>
      <c r="Q90" s="9"/>
      <c r="R90" s="9"/>
      <c r="S90" s="9"/>
      <c r="W90" s="13"/>
    </row>
    <row r="91" spans="1:31" x14ac:dyDescent="0.15">
      <c r="K91" s="9"/>
      <c r="L91" s="9"/>
      <c r="M91" s="9"/>
      <c r="P91" s="9">
        <v>0.2</v>
      </c>
      <c r="Q91" s="9">
        <v>-400</v>
      </c>
      <c r="R91" s="9">
        <v>1600</v>
      </c>
      <c r="S91" s="9">
        <v>80</v>
      </c>
      <c r="W91" s="13"/>
    </row>
    <row r="92" spans="1:31" x14ac:dyDescent="0.15">
      <c r="K92" s="9" t="s">
        <v>34</v>
      </c>
      <c r="L92" s="9">
        <f>COUNTIF(L2:L81,"&lt;1.513")-COUNTIF(L2:L81,"&lt;1.352")</f>
        <v>0</v>
      </c>
      <c r="M92" s="9">
        <v>1</v>
      </c>
      <c r="P92" s="9">
        <v>0.4</v>
      </c>
      <c r="Q92" s="9">
        <v>-800</v>
      </c>
      <c r="R92" s="9">
        <v>1200</v>
      </c>
      <c r="S92" s="9">
        <v>60</v>
      </c>
      <c r="W92" s="13"/>
    </row>
    <row r="93" spans="1:31" x14ac:dyDescent="0.15">
      <c r="K93" s="9" t="s">
        <v>35</v>
      </c>
      <c r="L93" s="9">
        <f>COUNTIF(L2:L81,"&lt;1.674")-COUNTIF(L2:L81,"&lt;1.513")</f>
        <v>0</v>
      </c>
      <c r="M93" s="9">
        <v>2</v>
      </c>
      <c r="P93" s="9">
        <v>0.45</v>
      </c>
      <c r="Q93" s="9">
        <v>-900</v>
      </c>
      <c r="R93" s="9">
        <v>1100</v>
      </c>
      <c r="S93" s="9">
        <v>55</v>
      </c>
      <c r="W93" s="13"/>
    </row>
    <row r="94" spans="1:31" x14ac:dyDescent="0.15">
      <c r="K94" s="9" t="s">
        <v>36</v>
      </c>
      <c r="L94" s="9">
        <f>COUNTIF(L2:L81,"&lt;1.835")-COUNTIF(L2:L81,"&lt;1.674")</f>
        <v>0</v>
      </c>
      <c r="M94" s="9">
        <v>3</v>
      </c>
      <c r="P94" s="9">
        <v>0.49</v>
      </c>
      <c r="Q94" s="9">
        <v>-980</v>
      </c>
      <c r="R94" s="9">
        <v>1020</v>
      </c>
      <c r="S94" s="9">
        <v>51</v>
      </c>
      <c r="W94" s="13"/>
    </row>
    <row r="95" spans="1:31" x14ac:dyDescent="0.15">
      <c r="K95" s="9" t="s">
        <v>37</v>
      </c>
      <c r="L95" s="9">
        <f>COUNTIF(L2:L81,"&lt;1.996")-COUNTIF(L2:L81,"&lt;1.835")</f>
        <v>0</v>
      </c>
      <c r="M95" s="9">
        <v>4</v>
      </c>
      <c r="W95" s="13"/>
    </row>
    <row r="96" spans="1:31" x14ac:dyDescent="0.15">
      <c r="K96" s="9" t="s">
        <v>38</v>
      </c>
      <c r="L96" s="9">
        <f>COUNTIF(L2:L81,"&lt;2.157")-COUNTIF(L2:L81,"&lt;1.996")</f>
        <v>0</v>
      </c>
      <c r="M96" s="9">
        <v>7</v>
      </c>
      <c r="W96" s="13"/>
    </row>
    <row r="97" spans="11:23" x14ac:dyDescent="0.15">
      <c r="K97" s="9" t="s">
        <v>39</v>
      </c>
      <c r="L97" s="9">
        <f>COUNTIF(L2:L81,"&lt;2.318")-COUNTIF(L2:L81,"&lt;2.157")</f>
        <v>0</v>
      </c>
      <c r="M97" s="9">
        <v>11</v>
      </c>
      <c r="W97" s="13"/>
    </row>
    <row r="98" spans="11:23" x14ac:dyDescent="0.15">
      <c r="K98" s="9" t="s">
        <v>40</v>
      </c>
      <c r="L98" s="9">
        <f>COUNTIF(L2:L81,"&lt;2.479")-COUNTIF(L2:L81,"&lt;2.318")</f>
        <v>0</v>
      </c>
      <c r="M98" s="9">
        <v>14</v>
      </c>
      <c r="W98" s="13"/>
    </row>
    <row r="99" spans="11:23" x14ac:dyDescent="0.15">
      <c r="K99" s="9" t="s">
        <v>41</v>
      </c>
      <c r="L99" s="9">
        <f>COUNTIF(L2:L81,"&lt;2.64")-COUNTIF(L2:L81,"&lt;2.479")</f>
        <v>1</v>
      </c>
      <c r="M99" s="9">
        <v>16</v>
      </c>
    </row>
    <row r="100" spans="11:23" x14ac:dyDescent="0.15">
      <c r="K100" s="9" t="s">
        <v>42</v>
      </c>
      <c r="L100" s="9">
        <f>COUNTIF(L2:L81,"&lt;2.801")-COUNTIF(L2:L81,"&lt;2.64")</f>
        <v>10</v>
      </c>
      <c r="M100" s="9">
        <v>14</v>
      </c>
      <c r="W100" s="13"/>
    </row>
    <row r="101" spans="11:23" x14ac:dyDescent="0.15">
      <c r="K101" s="9" t="s">
        <v>43</v>
      </c>
      <c r="L101" s="9">
        <f>COUNTIF(L2:L81,"&lt;2.962")-COUNTIF(L2:L81,"&lt;2.801")</f>
        <v>4</v>
      </c>
      <c r="M101" s="9">
        <v>11</v>
      </c>
      <c r="W101" s="13"/>
    </row>
    <row r="102" spans="11:23" x14ac:dyDescent="0.15">
      <c r="K102" s="9" t="s">
        <v>44</v>
      </c>
      <c r="L102" s="9">
        <f>COUNTIF(L2:L81,"&lt;3.123")-COUNTIF(L2:L81,"&lt;2.962")</f>
        <v>5</v>
      </c>
      <c r="M102" s="9">
        <v>7</v>
      </c>
      <c r="W102" s="13"/>
    </row>
    <row r="103" spans="11:23" s="2" customFormat="1" x14ac:dyDescent="0.15">
      <c r="K103" s="16" t="s">
        <v>45</v>
      </c>
      <c r="L103" s="16">
        <f>COUNTIF(L2:L81,"&lt;3.284")-COUNTIF(L2:L81,"&lt;3.123")</f>
        <v>6</v>
      </c>
      <c r="M103" s="16">
        <v>4</v>
      </c>
    </row>
    <row r="104" spans="11:23" x14ac:dyDescent="0.15">
      <c r="K104" s="9" t="s">
        <v>46</v>
      </c>
      <c r="L104" s="9">
        <f>COUNTIF(L2:L81,"&lt;3.445")-COUNTIF(L2:L81,"&lt;3.284")</f>
        <v>0</v>
      </c>
      <c r="M104" s="9">
        <v>3</v>
      </c>
      <c r="W104" s="13"/>
    </row>
    <row r="105" spans="11:23" x14ac:dyDescent="0.15">
      <c r="K105" s="9" t="s">
        <v>47</v>
      </c>
      <c r="L105" s="9">
        <f>COUNTIF(L2:L81,"&lt;3.606")-COUNTIF(L2:L81,"&lt;3.445")</f>
        <v>0</v>
      </c>
      <c r="M105" s="9">
        <v>2</v>
      </c>
      <c r="W105" s="13"/>
    </row>
    <row r="106" spans="11:23" x14ac:dyDescent="0.15">
      <c r="K106" s="9" t="s">
        <v>48</v>
      </c>
      <c r="L106" s="9">
        <f>COUNTIF(L2:L81,"&lt;3.767")-COUNTIF(L2:L81,"&lt;3.606")</f>
        <v>0</v>
      </c>
      <c r="M106" s="9">
        <v>1</v>
      </c>
      <c r="W106" s="13"/>
    </row>
    <row r="107" spans="11:23" x14ac:dyDescent="0.15">
      <c r="K107" s="9" t="s">
        <v>49</v>
      </c>
      <c r="L107" s="9">
        <f>COUNTIF(L2:L81,"&lt;3.928")-COUNTIF(L2:L81,"&lt;3.767")</f>
        <v>0</v>
      </c>
      <c r="M107" s="9">
        <v>2</v>
      </c>
    </row>
    <row r="108" spans="11:23" x14ac:dyDescent="0.15">
      <c r="K108" s="9" t="s">
        <v>50</v>
      </c>
      <c r="L108" s="9">
        <f>COUNTIF(L2:L81,"&lt;4.089")-COUNTIF(L2:L81,"&lt;3.928")</f>
        <v>0</v>
      </c>
      <c r="M108" s="9">
        <v>3</v>
      </c>
    </row>
    <row r="109" spans="11:23" x14ac:dyDescent="0.15">
      <c r="K109" s="9" t="s">
        <v>51</v>
      </c>
      <c r="L109" s="9">
        <f>COUNTIF(L2:L81,"&lt;4.25")-COUNTIF(L2:L81,"&lt;4.089")</f>
        <v>0</v>
      </c>
      <c r="M109" s="9">
        <v>4</v>
      </c>
    </row>
    <row r="110" spans="11:23" x14ac:dyDescent="0.15">
      <c r="K110" s="9" t="s">
        <v>52</v>
      </c>
      <c r="L110" s="9">
        <f>COUNTIF(L2:L81,"&lt;4.411")-COUNTIF(L2:L81,"&lt;4.25")</f>
        <v>1</v>
      </c>
      <c r="M110" s="9">
        <v>7</v>
      </c>
    </row>
    <row r="111" spans="11:23" x14ac:dyDescent="0.15">
      <c r="K111" s="9" t="s">
        <v>53</v>
      </c>
      <c r="L111" s="9">
        <f>COUNTIF(L2:L81,"&lt;4.572")-COUNTIF(L2:L81,"&lt;4.411")</f>
        <v>7</v>
      </c>
      <c r="M111" s="9">
        <v>11</v>
      </c>
    </row>
    <row r="112" spans="11:23" x14ac:dyDescent="0.15">
      <c r="K112" s="9" t="s">
        <v>54</v>
      </c>
      <c r="L112" s="9">
        <f>COUNTIF(L2:L81,"&lt;4.733")-COUNTIF(L2:L81,"&lt;4.572")</f>
        <v>4</v>
      </c>
      <c r="M112" s="9">
        <v>14</v>
      </c>
    </row>
    <row r="113" spans="11:23" x14ac:dyDescent="0.15">
      <c r="K113" s="9" t="s">
        <v>55</v>
      </c>
      <c r="L113" s="9">
        <f>COUNTIF(L2:L81,"&lt;4.894")-COUNTIF(L2:L81,"&lt;4.733")</f>
        <v>20</v>
      </c>
      <c r="M113" s="9">
        <v>16</v>
      </c>
      <c r="W113" s="13"/>
    </row>
    <row r="114" spans="11:23" x14ac:dyDescent="0.15">
      <c r="K114" s="9" t="s">
        <v>56</v>
      </c>
      <c r="L114" s="9">
        <f>COUNTIF(L2:L81,"&lt;5.055")-COUNTIF(L2:L81,"&lt;4.894")</f>
        <v>2</v>
      </c>
      <c r="M114" s="9">
        <v>14</v>
      </c>
      <c r="W114" s="13"/>
    </row>
    <row r="115" spans="11:23" x14ac:dyDescent="0.15">
      <c r="K115" s="9" t="s">
        <v>57</v>
      </c>
      <c r="L115" s="9">
        <f>COUNTIF(L2:L81,"&lt;5.216")-COUNTIF(L2:L81,"&lt;5.055")</f>
        <v>1</v>
      </c>
      <c r="M115" s="9">
        <v>11</v>
      </c>
      <c r="W115" s="13"/>
    </row>
    <row r="116" spans="11:23" x14ac:dyDescent="0.15">
      <c r="K116" s="9" t="s">
        <v>58</v>
      </c>
      <c r="L116" s="9">
        <f>COUNTIF(L2:L81,"&lt;5.377")-COUNTIF(L2:L81,"&lt;5.216")</f>
        <v>3</v>
      </c>
      <c r="M116" s="9">
        <v>7</v>
      </c>
      <c r="W116" s="13"/>
    </row>
    <row r="117" spans="11:23" x14ac:dyDescent="0.15">
      <c r="K117" s="9" t="s">
        <v>59</v>
      </c>
      <c r="L117" s="9">
        <f>COUNTIF(L2:L81,"&lt;5.538")-COUNTIF(L2:L81,"&lt;5.377")</f>
        <v>11</v>
      </c>
      <c r="M117" s="9">
        <v>4</v>
      </c>
      <c r="W117" s="13"/>
    </row>
    <row r="118" spans="11:23" x14ac:dyDescent="0.15">
      <c r="K118" s="9" t="s">
        <v>60</v>
      </c>
      <c r="L118" s="9">
        <f>COUNTIF(L2:L81,"&lt;5.699")-COUNTIF(L2:L81,"&lt;5.538")</f>
        <v>5</v>
      </c>
      <c r="M118" s="9">
        <v>3</v>
      </c>
      <c r="N118">
        <v>2.8929999999999998</v>
      </c>
      <c r="O118">
        <v>8.5000000000000006E-2</v>
      </c>
      <c r="W118" s="13"/>
    </row>
    <row r="119" spans="11:23" x14ac:dyDescent="0.15">
      <c r="K119" s="9" t="s">
        <v>61</v>
      </c>
      <c r="L119" s="9">
        <f>COUNTIF(L2:L81,"&lt;5.86")-COUNTIF(L2:L81,"&lt;5.699")</f>
        <v>0</v>
      </c>
      <c r="M119" s="9">
        <v>2</v>
      </c>
      <c r="N119">
        <v>3.8130000000000002</v>
      </c>
      <c r="O119">
        <v>0.11899999999999999</v>
      </c>
      <c r="W119" s="13"/>
    </row>
    <row r="120" spans="11:23" x14ac:dyDescent="0.15">
      <c r="K120" s="9" t="s">
        <v>62</v>
      </c>
      <c r="L120" s="9">
        <f>COUNTIF(L2:L81,"&lt;6.021")-COUNTIF(L2:L81,"&lt;5.86")</f>
        <v>0</v>
      </c>
      <c r="M120" s="9">
        <v>1</v>
      </c>
      <c r="N120">
        <v>4.3250000000000002</v>
      </c>
      <c r="O120">
        <v>0.157</v>
      </c>
      <c r="W120" s="13"/>
    </row>
    <row r="121" spans="11:23" x14ac:dyDescent="0.15">
      <c r="K121" s="9" t="s">
        <v>63</v>
      </c>
      <c r="L121" s="9">
        <f>COUNTIF(L2:L81,"&lt;6.182")-COUNTIF(L2:L81,"&lt;6.021")</f>
        <v>0</v>
      </c>
      <c r="M121" s="9"/>
      <c r="W121" s="13"/>
    </row>
    <row r="122" spans="11:23" x14ac:dyDescent="0.15">
      <c r="K122" s="9" t="s">
        <v>64</v>
      </c>
      <c r="L122" s="9">
        <f>COUNTIF(L2:L81,"&lt;6.343")-COUNTIF(L2:L81,"&lt;6.182")</f>
        <v>0</v>
      </c>
      <c r="M122" s="9"/>
      <c r="W122" s="13"/>
    </row>
    <row r="123" spans="11:23" x14ac:dyDescent="0.15">
      <c r="K123" s="9" t="s">
        <v>65</v>
      </c>
      <c r="L123" s="9">
        <f>COUNTIF(L2:L81,"&lt;6.504")-COUNTIF(L2:L81,"&lt;6.343")</f>
        <v>0</v>
      </c>
      <c r="M123" s="9"/>
      <c r="W123" s="13"/>
    </row>
  </sheetData>
  <phoneticPr fontId="5" type="noConversion"/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E103"/>
  <sheetViews>
    <sheetView topLeftCell="G82" workbookViewId="0">
      <selection activeCell="G1" sqref="A1:XFD103"/>
    </sheetView>
  </sheetViews>
  <sheetFormatPr defaultColWidth="8.875" defaultRowHeight="13.5" x14ac:dyDescent="0.15"/>
  <cols>
    <col min="11" max="12" width="20.75" customWidth="1"/>
    <col min="13" max="14" width="12.875"/>
    <col min="20" max="22" width="12.875"/>
    <col min="23" max="23" width="20.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ht="12" customHeight="1" x14ac:dyDescent="0.15">
      <c r="A2" s="4">
        <v>609</v>
      </c>
      <c r="B2">
        <v>13</v>
      </c>
      <c r="C2">
        <v>7</v>
      </c>
      <c r="D2">
        <v>10</v>
      </c>
      <c r="E2">
        <v>10</v>
      </c>
      <c r="F2">
        <v>10</v>
      </c>
      <c r="G2">
        <v>0</v>
      </c>
      <c r="H2">
        <v>3</v>
      </c>
      <c r="I2">
        <v>7</v>
      </c>
      <c r="J2">
        <v>0.65</v>
      </c>
      <c r="K2">
        <v>5.3887996673584002</v>
      </c>
      <c r="L2" s="7">
        <v>2.8711128234863299</v>
      </c>
      <c r="M2">
        <v>1.35124015808105</v>
      </c>
      <c r="N2">
        <v>6.2210502624511701</v>
      </c>
      <c r="O2">
        <v>2</v>
      </c>
      <c r="P2">
        <v>2</v>
      </c>
      <c r="Q2">
        <v>10</v>
      </c>
      <c r="R2" s="12">
        <v>0.2</v>
      </c>
      <c r="S2" s="12">
        <f t="shared" ref="S2:S28" si="0">O2/E2</f>
        <v>0.2</v>
      </c>
      <c r="T2">
        <v>1.8050231933593699</v>
      </c>
      <c r="U2">
        <v>1.5341562032699601</v>
      </c>
      <c r="V2">
        <v>1.53842413425446</v>
      </c>
      <c r="W2" s="13">
        <v>4.2679309844970703E-3</v>
      </c>
      <c r="X2">
        <v>0.26659905910491899</v>
      </c>
      <c r="Y2">
        <v>0.26659905910491899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ht="12" customHeight="1" x14ac:dyDescent="0.15">
      <c r="A3" s="4">
        <v>777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4.4665031433105504</v>
      </c>
      <c r="L3" s="7">
        <v>2.8712577819824201</v>
      </c>
      <c r="M3">
        <v>2.1287269592285201</v>
      </c>
      <c r="N3">
        <v>7.0480537414550799</v>
      </c>
      <c r="O3">
        <v>1</v>
      </c>
      <c r="P3">
        <v>1</v>
      </c>
      <c r="Q3">
        <v>7</v>
      </c>
      <c r="R3" s="12">
        <v>0.1429</v>
      </c>
      <c r="S3" s="12">
        <f t="shared" si="0"/>
        <v>0.1</v>
      </c>
      <c r="T3">
        <v>1.3028812408447299</v>
      </c>
      <c r="U3">
        <v>1.06840896606445</v>
      </c>
      <c r="V3">
        <v>1.1222727298736599</v>
      </c>
      <c r="W3" s="13">
        <v>5.3863763809204102E-2</v>
      </c>
      <c r="X3">
        <v>0.180608510971069</v>
      </c>
      <c r="Y3">
        <v>0.180608510971069</v>
      </c>
      <c r="Z3">
        <v>0.1</v>
      </c>
      <c r="AA3">
        <v>0.6</v>
      </c>
      <c r="AB3">
        <v>0.85714285714285698</v>
      </c>
      <c r="AC3">
        <v>0.70588235294117596</v>
      </c>
      <c r="AD3">
        <v>0.4</v>
      </c>
      <c r="AE3">
        <v>0.5</v>
      </c>
    </row>
    <row r="4" spans="1:31" ht="12" customHeight="1" x14ac:dyDescent="0.15">
      <c r="A4" s="4">
        <v>517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4.7208194732665998</v>
      </c>
      <c r="L4" s="7">
        <v>2.8725395202636701</v>
      </c>
      <c r="M4">
        <v>1.7823657989502</v>
      </c>
      <c r="N4">
        <v>4.6035461425781197</v>
      </c>
      <c r="O4">
        <v>2</v>
      </c>
      <c r="P4">
        <v>2</v>
      </c>
      <c r="Q4">
        <v>10</v>
      </c>
      <c r="R4" s="12">
        <v>0.2</v>
      </c>
      <c r="S4" s="12">
        <f t="shared" si="0"/>
        <v>0.2</v>
      </c>
      <c r="T4">
        <v>1.4440841674804701</v>
      </c>
      <c r="U4">
        <v>1.2877063751220701</v>
      </c>
      <c r="V4">
        <v>1.2229411602020299</v>
      </c>
      <c r="W4" s="13">
        <v>6.4765214920043904E-2</v>
      </c>
      <c r="X4">
        <v>0.22114300727844199</v>
      </c>
      <c r="Y4">
        <v>0.22114300727844199</v>
      </c>
      <c r="Z4">
        <v>0.2</v>
      </c>
      <c r="AA4">
        <v>0.8</v>
      </c>
      <c r="AB4">
        <v>0.8</v>
      </c>
      <c r="AC4">
        <v>0.8</v>
      </c>
      <c r="AD4">
        <v>0.2</v>
      </c>
      <c r="AE4">
        <v>0.6</v>
      </c>
    </row>
    <row r="5" spans="1:31" ht="12" customHeight="1" x14ac:dyDescent="0.15">
      <c r="A5" s="4">
        <v>836</v>
      </c>
      <c r="B5">
        <v>11</v>
      </c>
      <c r="C5">
        <v>9</v>
      </c>
      <c r="D5">
        <v>10</v>
      </c>
      <c r="E5">
        <v>10</v>
      </c>
      <c r="F5">
        <v>10</v>
      </c>
      <c r="G5">
        <v>0</v>
      </c>
      <c r="H5">
        <v>1</v>
      </c>
      <c r="I5">
        <v>9</v>
      </c>
      <c r="J5">
        <v>0.55000000000000004</v>
      </c>
      <c r="K5">
        <v>3.5985736846923801</v>
      </c>
      <c r="L5" s="7">
        <v>2.8937072753906201</v>
      </c>
      <c r="M5">
        <v>4.93465232849121</v>
      </c>
      <c r="N5">
        <v>9.3163528442382795</v>
      </c>
      <c r="O5">
        <v>1</v>
      </c>
      <c r="P5">
        <v>1</v>
      </c>
      <c r="Q5">
        <v>5</v>
      </c>
      <c r="R5" s="12">
        <v>0.2</v>
      </c>
      <c r="S5" s="12">
        <f t="shared" si="0"/>
        <v>0.1</v>
      </c>
      <c r="T5">
        <v>0.96222496032714799</v>
      </c>
      <c r="U5">
        <v>0.78206634521484397</v>
      </c>
      <c r="V5">
        <v>0.85618668794632002</v>
      </c>
      <c r="W5" s="13">
        <v>7.4120342731475802E-2</v>
      </c>
      <c r="X5">
        <v>0.106038272380829</v>
      </c>
      <c r="Y5">
        <v>0.106038272380829</v>
      </c>
      <c r="Z5">
        <v>0.1</v>
      </c>
      <c r="AA5">
        <v>0.4</v>
      </c>
      <c r="AB5">
        <v>0.8</v>
      </c>
      <c r="AC5">
        <v>0.53333333333333299</v>
      </c>
      <c r="AD5">
        <v>0.6</v>
      </c>
      <c r="AE5">
        <v>0.3</v>
      </c>
    </row>
    <row r="6" spans="1:31" x14ac:dyDescent="0.15">
      <c r="A6" s="4">
        <v>952</v>
      </c>
      <c r="B6">
        <v>11</v>
      </c>
      <c r="C6">
        <v>9</v>
      </c>
      <c r="D6">
        <v>10</v>
      </c>
      <c r="E6">
        <v>10</v>
      </c>
      <c r="F6">
        <v>9</v>
      </c>
      <c r="G6">
        <v>1</v>
      </c>
      <c r="H6">
        <v>2</v>
      </c>
      <c r="I6">
        <v>8</v>
      </c>
      <c r="J6">
        <v>0.55000000000000004</v>
      </c>
      <c r="K6">
        <v>3.6047267913818399</v>
      </c>
      <c r="L6" s="7">
        <v>2.9845962524414098</v>
      </c>
      <c r="M6">
        <v>3.90632247924805</v>
      </c>
      <c r="N6">
        <v>4.2528457641601598</v>
      </c>
      <c r="O6">
        <v>0</v>
      </c>
      <c r="P6">
        <v>0</v>
      </c>
      <c r="Q6">
        <v>6</v>
      </c>
      <c r="R6" s="12">
        <v>0</v>
      </c>
      <c r="S6" s="12">
        <f t="shared" si="0"/>
        <v>0</v>
      </c>
      <c r="T6">
        <v>0.949615478515625</v>
      </c>
      <c r="U6">
        <v>0.89764499664306596</v>
      </c>
      <c r="V6">
        <v>0.83979147672653198</v>
      </c>
      <c r="W6" s="13">
        <v>5.7853519916534403E-2</v>
      </c>
      <c r="X6">
        <v>0.109824001789093</v>
      </c>
      <c r="Y6">
        <v>0.109824001789093</v>
      </c>
      <c r="Z6">
        <v>0</v>
      </c>
      <c r="AA6">
        <v>0.6</v>
      </c>
      <c r="AB6">
        <v>1</v>
      </c>
      <c r="AC6">
        <v>0.75</v>
      </c>
      <c r="AD6">
        <v>0.4</v>
      </c>
      <c r="AE6">
        <v>0.6</v>
      </c>
    </row>
    <row r="7" spans="1:31" x14ac:dyDescent="0.15">
      <c r="A7" s="4">
        <v>697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3.9623908996582</v>
      </c>
      <c r="L7" s="7">
        <v>2.9867649078369101</v>
      </c>
      <c r="M7">
        <v>2.3076324462890598</v>
      </c>
      <c r="N7">
        <v>4.0291919708251998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1.25894355773926</v>
      </c>
      <c r="U7">
        <v>1.1423988342285201</v>
      </c>
      <c r="V7">
        <v>1.0782562494277901</v>
      </c>
      <c r="W7" s="13">
        <v>6.4142584800720201E-2</v>
      </c>
      <c r="X7">
        <v>0.18068730831146201</v>
      </c>
      <c r="Y7">
        <v>0.18068730831146201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x14ac:dyDescent="0.15">
      <c r="A8" s="4">
        <v>915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5.2232933044433603</v>
      </c>
      <c r="L8" s="7">
        <v>2.9894428253173801</v>
      </c>
      <c r="M8">
        <v>1.63002586364746</v>
      </c>
      <c r="N8">
        <v>5.50412940979004</v>
      </c>
      <c r="O8">
        <v>2</v>
      </c>
      <c r="P8">
        <v>2</v>
      </c>
      <c r="Q8">
        <v>9</v>
      </c>
      <c r="R8" s="12">
        <v>0.22220000000000001</v>
      </c>
      <c r="S8" s="12">
        <f t="shared" si="0"/>
        <v>0.2</v>
      </c>
      <c r="T8">
        <v>1.7261447906494101</v>
      </c>
      <c r="U8">
        <v>1.4880498647689799</v>
      </c>
      <c r="V8">
        <v>1.44968473911285</v>
      </c>
      <c r="W8" s="13">
        <v>3.8365125656127902E-2</v>
      </c>
      <c r="X8">
        <v>0.27646005153656</v>
      </c>
      <c r="Y8">
        <v>0.27646005153656</v>
      </c>
      <c r="Z8">
        <v>0.2</v>
      </c>
      <c r="AA8">
        <v>0.7</v>
      </c>
      <c r="AB8">
        <v>0.77777777777777801</v>
      </c>
      <c r="AC8">
        <v>0.73684210526315796</v>
      </c>
      <c r="AD8">
        <v>0.3</v>
      </c>
      <c r="AE8">
        <v>0.5</v>
      </c>
    </row>
    <row r="9" spans="1:31" x14ac:dyDescent="0.15">
      <c r="A9" s="4">
        <v>412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4.39042091369629</v>
      </c>
      <c r="L9" s="7">
        <v>3.0820903778076199</v>
      </c>
      <c r="M9">
        <v>2.6876201629638699</v>
      </c>
      <c r="N9">
        <v>6.0485725402831996</v>
      </c>
      <c r="O9">
        <v>2</v>
      </c>
      <c r="P9">
        <v>2</v>
      </c>
      <c r="Q9">
        <v>11</v>
      </c>
      <c r="R9" s="12">
        <v>0.18179999999999999</v>
      </c>
      <c r="S9" s="12">
        <f t="shared" si="0"/>
        <v>0.2</v>
      </c>
      <c r="T9">
        <v>1.3361968994140601</v>
      </c>
      <c r="U9">
        <v>1.1570014953613299</v>
      </c>
      <c r="V9">
        <v>1.1461765766143801</v>
      </c>
      <c r="W9" s="13">
        <v>1.0824918746948201E-2</v>
      </c>
      <c r="X9">
        <v>0.19002032279968301</v>
      </c>
      <c r="Y9">
        <v>0.19002032279968301</v>
      </c>
      <c r="Z9">
        <v>0.2</v>
      </c>
      <c r="AA9">
        <v>0.9</v>
      </c>
      <c r="AB9">
        <v>0.81818181818181801</v>
      </c>
      <c r="AC9">
        <v>0.85714285714285698</v>
      </c>
      <c r="AD9">
        <v>0.1</v>
      </c>
      <c r="AE9">
        <v>0.7</v>
      </c>
    </row>
    <row r="10" spans="1:31" x14ac:dyDescent="0.15">
      <c r="A10" s="4">
        <v>855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4.7200279235839799</v>
      </c>
      <c r="L10" s="7">
        <v>3.0972805023193399</v>
      </c>
      <c r="M10">
        <v>1.77592849731445</v>
      </c>
      <c r="N10">
        <v>6.4620532989501998</v>
      </c>
      <c r="O10">
        <v>2</v>
      </c>
      <c r="P10">
        <v>2</v>
      </c>
      <c r="Q10">
        <v>10</v>
      </c>
      <c r="R10" s="12">
        <v>0.2</v>
      </c>
      <c r="S10" s="12">
        <f t="shared" si="0"/>
        <v>0.2</v>
      </c>
      <c r="T10">
        <v>1.6574802398681601</v>
      </c>
      <c r="U10">
        <v>1.37122821807861</v>
      </c>
      <c r="V10">
        <v>1.40242600440979</v>
      </c>
      <c r="W10" s="13">
        <v>3.1197786331176799E-2</v>
      </c>
      <c r="X10">
        <v>0.25505423545837402</v>
      </c>
      <c r="Y10">
        <v>0.25505423545837402</v>
      </c>
      <c r="Z10">
        <v>0.2</v>
      </c>
      <c r="AA10">
        <v>0.8</v>
      </c>
      <c r="AB10">
        <v>0.8</v>
      </c>
      <c r="AC10">
        <v>0.8</v>
      </c>
      <c r="AD10">
        <v>0.2</v>
      </c>
      <c r="AE10">
        <v>0.6</v>
      </c>
    </row>
    <row r="11" spans="1:31" x14ac:dyDescent="0.15">
      <c r="A11" s="4">
        <v>239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5.1000061035156197</v>
      </c>
      <c r="L11" s="7">
        <v>3.1700057983398402</v>
      </c>
      <c r="M11">
        <v>2.3044471740722701</v>
      </c>
      <c r="N11">
        <v>5.1968040466308603</v>
      </c>
      <c r="O11">
        <v>1</v>
      </c>
      <c r="P11">
        <v>1</v>
      </c>
      <c r="Q11">
        <v>9</v>
      </c>
      <c r="R11" s="12">
        <v>0.1111</v>
      </c>
      <c r="S11" s="12">
        <f t="shared" si="0"/>
        <v>0.1</v>
      </c>
      <c r="T11">
        <v>1.55099296569824</v>
      </c>
      <c r="U11">
        <v>1.38832724094391</v>
      </c>
      <c r="V11">
        <v>1.3118264675140401</v>
      </c>
      <c r="W11" s="13">
        <v>7.6500773429870605E-2</v>
      </c>
      <c r="X11">
        <v>0.23916649818420399</v>
      </c>
      <c r="Y11">
        <v>0.23916649818420399</v>
      </c>
      <c r="Z11">
        <v>0.1</v>
      </c>
      <c r="AA11">
        <v>0.8</v>
      </c>
      <c r="AB11">
        <v>0.88888888888888895</v>
      </c>
      <c r="AC11">
        <v>0.84210526315789502</v>
      </c>
      <c r="AD11">
        <v>0.2</v>
      </c>
      <c r="AE11">
        <v>0.7</v>
      </c>
    </row>
    <row r="12" spans="1:31" x14ac:dyDescent="0.15">
      <c r="A12" s="4">
        <v>163</v>
      </c>
      <c r="B12">
        <v>12</v>
      </c>
      <c r="C12">
        <v>8</v>
      </c>
      <c r="D12">
        <v>10</v>
      </c>
      <c r="E12">
        <v>10</v>
      </c>
      <c r="F12">
        <v>9</v>
      </c>
      <c r="G12">
        <v>1</v>
      </c>
      <c r="H12">
        <v>3</v>
      </c>
      <c r="I12">
        <v>7</v>
      </c>
      <c r="J12">
        <v>0.6</v>
      </c>
      <c r="K12">
        <v>4.5899772644043004</v>
      </c>
      <c r="L12" s="7">
        <v>3.1828632354736301</v>
      </c>
      <c r="M12">
        <v>2.4919319152832</v>
      </c>
      <c r="N12">
        <v>3.7033329010009801</v>
      </c>
      <c r="O12">
        <v>1</v>
      </c>
      <c r="P12">
        <v>1</v>
      </c>
      <c r="Q12">
        <v>6</v>
      </c>
      <c r="R12" s="12">
        <v>0.16669999999999999</v>
      </c>
      <c r="S12" s="12">
        <f t="shared" si="0"/>
        <v>0.1</v>
      </c>
      <c r="T12">
        <v>1.26642417907715</v>
      </c>
      <c r="U12">
        <v>1.1716390848159799</v>
      </c>
      <c r="V12">
        <v>1.09349572658539</v>
      </c>
      <c r="W12" s="13">
        <v>7.8143358230590806E-2</v>
      </c>
      <c r="X12">
        <v>0.17292845249176</v>
      </c>
      <c r="Y12">
        <v>0.17292845249176</v>
      </c>
      <c r="Z12">
        <v>0.1</v>
      </c>
      <c r="AA12">
        <v>0.5</v>
      </c>
      <c r="AB12">
        <v>0.83333333333333304</v>
      </c>
      <c r="AC12">
        <v>0.625</v>
      </c>
      <c r="AD12">
        <v>0.5</v>
      </c>
      <c r="AE12">
        <v>0.4</v>
      </c>
    </row>
    <row r="13" spans="1:31" x14ac:dyDescent="0.15">
      <c r="A13" s="4">
        <v>884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5.1476211547851598</v>
      </c>
      <c r="L13" s="7">
        <v>3.1838417053222701</v>
      </c>
      <c r="M13">
        <v>2.1645317077636701</v>
      </c>
      <c r="N13">
        <v>5.0897922515869096</v>
      </c>
      <c r="O13">
        <v>2</v>
      </c>
      <c r="P13">
        <v>2</v>
      </c>
      <c r="Q13">
        <v>12</v>
      </c>
      <c r="R13" s="12">
        <v>0.16669999999999999</v>
      </c>
      <c r="S13" s="12">
        <f t="shared" si="0"/>
        <v>0.2</v>
      </c>
      <c r="T13">
        <v>1.6790084838867201</v>
      </c>
      <c r="U13">
        <v>1.48879241943359</v>
      </c>
      <c r="V13">
        <v>1.4144386053085301</v>
      </c>
      <c r="W13" s="13">
        <v>7.4353814125060994E-2</v>
      </c>
      <c r="X13">
        <v>0.26456987857818598</v>
      </c>
      <c r="Y13">
        <v>0.26456987857818598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347</v>
      </c>
      <c r="B14">
        <v>13</v>
      </c>
      <c r="C14">
        <v>7</v>
      </c>
      <c r="D14">
        <v>10</v>
      </c>
      <c r="E14">
        <v>10</v>
      </c>
      <c r="F14">
        <v>10</v>
      </c>
      <c r="G14">
        <v>0</v>
      </c>
      <c r="H14">
        <v>3</v>
      </c>
      <c r="I14">
        <v>7</v>
      </c>
      <c r="J14">
        <v>0.65</v>
      </c>
      <c r="K14">
        <v>4.6474380493164098</v>
      </c>
      <c r="L14" s="7">
        <v>3.1865787506103498</v>
      </c>
      <c r="M14">
        <v>2.9640445709228498</v>
      </c>
      <c r="N14">
        <v>4.5516319274902299</v>
      </c>
      <c r="O14">
        <v>1</v>
      </c>
      <c r="P14">
        <v>1</v>
      </c>
      <c r="Q14">
        <v>8</v>
      </c>
      <c r="R14" s="12">
        <v>0.125</v>
      </c>
      <c r="S14" s="12">
        <f t="shared" si="0"/>
        <v>0.1</v>
      </c>
      <c r="T14">
        <v>1.3141288757324201</v>
      </c>
      <c r="U14">
        <v>1.2203521728515601</v>
      </c>
      <c r="V14">
        <v>1.12253129482269</v>
      </c>
      <c r="W14" s="13">
        <v>9.7820878028869601E-2</v>
      </c>
      <c r="X14">
        <v>0.191597580909729</v>
      </c>
      <c r="Y14">
        <v>0.191597580909729</v>
      </c>
      <c r="Z14">
        <v>0.1</v>
      </c>
      <c r="AA14">
        <v>0.7</v>
      </c>
      <c r="AB14">
        <v>0.875</v>
      </c>
      <c r="AC14">
        <v>0.77777777777777801</v>
      </c>
      <c r="AD14">
        <v>0.3</v>
      </c>
      <c r="AE14">
        <v>0.6</v>
      </c>
    </row>
    <row r="15" spans="1:31" x14ac:dyDescent="0.15">
      <c r="A15" s="4">
        <v>692</v>
      </c>
      <c r="B15">
        <v>12</v>
      </c>
      <c r="C15">
        <v>8</v>
      </c>
      <c r="D15">
        <v>10</v>
      </c>
      <c r="E15">
        <v>10</v>
      </c>
      <c r="F15">
        <v>9</v>
      </c>
      <c r="G15">
        <v>1</v>
      </c>
      <c r="H15">
        <v>3</v>
      </c>
      <c r="I15">
        <v>7</v>
      </c>
      <c r="J15">
        <v>0.6</v>
      </c>
      <c r="K15">
        <v>4.4348239898681596</v>
      </c>
      <c r="L15" s="7">
        <v>3.1871223449707</v>
      </c>
      <c r="M15">
        <v>2.7561130523681601</v>
      </c>
      <c r="N15">
        <v>3.5432777404785201</v>
      </c>
      <c r="O15">
        <v>1</v>
      </c>
      <c r="P15">
        <v>1</v>
      </c>
      <c r="Q15">
        <v>7</v>
      </c>
      <c r="R15" s="12">
        <v>0.1429</v>
      </c>
      <c r="S15" s="12">
        <f t="shared" si="0"/>
        <v>0.1</v>
      </c>
      <c r="T15">
        <v>1.0929145812988299</v>
      </c>
      <c r="U15">
        <v>1.0417671203613299</v>
      </c>
      <c r="V15">
        <v>0.95444715023040805</v>
      </c>
      <c r="W15" s="13">
        <v>8.7319970130920396E-2</v>
      </c>
      <c r="X15">
        <v>0.13846743106841999</v>
      </c>
      <c r="Y15">
        <v>0.13846743106841999</v>
      </c>
      <c r="Z15">
        <v>0.1</v>
      </c>
      <c r="AA15">
        <v>0.6</v>
      </c>
      <c r="AB15">
        <v>0.85714285714285698</v>
      </c>
      <c r="AC15">
        <v>0.70588235294117596</v>
      </c>
      <c r="AD15">
        <v>0.4</v>
      </c>
      <c r="AE15">
        <v>0.5</v>
      </c>
    </row>
    <row r="16" spans="1:31" x14ac:dyDescent="0.15">
      <c r="A16" s="4">
        <v>844</v>
      </c>
      <c r="B16">
        <v>13</v>
      </c>
      <c r="C16">
        <v>7</v>
      </c>
      <c r="D16">
        <v>10</v>
      </c>
      <c r="E16">
        <v>10</v>
      </c>
      <c r="F16">
        <v>10</v>
      </c>
      <c r="G16">
        <v>0</v>
      </c>
      <c r="H16">
        <v>3</v>
      </c>
      <c r="I16">
        <v>7</v>
      </c>
      <c r="J16">
        <v>0.65</v>
      </c>
      <c r="K16">
        <v>4.8539314270019496</v>
      </c>
      <c r="L16" s="7">
        <v>3.1886825561523402</v>
      </c>
      <c r="M16">
        <v>2.2266921997070299</v>
      </c>
      <c r="N16">
        <v>4.1765613555908203</v>
      </c>
      <c r="O16">
        <v>2</v>
      </c>
      <c r="P16">
        <v>2</v>
      </c>
      <c r="Q16">
        <v>12</v>
      </c>
      <c r="R16" s="12">
        <v>0.16669999999999999</v>
      </c>
      <c r="S16" s="12">
        <f t="shared" si="0"/>
        <v>0.2</v>
      </c>
      <c r="T16">
        <v>1.3841915130615201</v>
      </c>
      <c r="U16">
        <v>1.2810930013656601</v>
      </c>
      <c r="V16">
        <v>1.1788806915283201</v>
      </c>
      <c r="W16" s="13">
        <v>0.102212309837341</v>
      </c>
      <c r="X16">
        <v>0.20531082153320299</v>
      </c>
      <c r="Y16">
        <v>0.20531082153320299</v>
      </c>
      <c r="Z16">
        <v>0.2</v>
      </c>
      <c r="AA16">
        <v>1</v>
      </c>
      <c r="AB16">
        <v>0.83333333333333304</v>
      </c>
      <c r="AC16">
        <v>0.90909090909090895</v>
      </c>
      <c r="AD16">
        <v>0</v>
      </c>
      <c r="AE16">
        <v>0.8</v>
      </c>
    </row>
    <row r="17" spans="1:31" x14ac:dyDescent="0.15">
      <c r="A17" s="4">
        <v>644</v>
      </c>
      <c r="B17">
        <v>15</v>
      </c>
      <c r="C17">
        <v>5</v>
      </c>
      <c r="D17">
        <v>10</v>
      </c>
      <c r="E17">
        <v>10</v>
      </c>
      <c r="F17">
        <v>10</v>
      </c>
      <c r="G17">
        <v>0</v>
      </c>
      <c r="H17">
        <v>5</v>
      </c>
      <c r="I17">
        <v>5</v>
      </c>
      <c r="J17">
        <v>0.75</v>
      </c>
      <c r="K17">
        <v>5.5166740417480504</v>
      </c>
      <c r="L17" s="7">
        <v>2.6217098236084002</v>
      </c>
      <c r="M17">
        <v>1.7777156829834</v>
      </c>
      <c r="N17">
        <v>4.1019325256347701</v>
      </c>
      <c r="O17">
        <v>1</v>
      </c>
      <c r="P17">
        <v>1</v>
      </c>
      <c r="Q17">
        <v>7</v>
      </c>
      <c r="R17" s="12">
        <v>0.1429</v>
      </c>
      <c r="S17" s="12">
        <f t="shared" si="0"/>
        <v>0.1</v>
      </c>
      <c r="T17">
        <v>1.78559494018555</v>
      </c>
      <c r="U17">
        <v>1.66477239131927</v>
      </c>
      <c r="V17">
        <v>1.5288511514663701</v>
      </c>
      <c r="W17" s="13">
        <v>0.135921239852905</v>
      </c>
      <c r="X17">
        <v>0.25674378871917702</v>
      </c>
      <c r="Y17">
        <v>0.25674378871917702</v>
      </c>
      <c r="Z17">
        <v>0.1</v>
      </c>
      <c r="AA17">
        <v>0.6</v>
      </c>
      <c r="AB17">
        <v>0.85714285714285698</v>
      </c>
      <c r="AC17">
        <v>0.70588235294117596</v>
      </c>
      <c r="AD17">
        <v>0.4</v>
      </c>
      <c r="AE17">
        <v>0.5</v>
      </c>
    </row>
    <row r="18" spans="1:31" x14ac:dyDescent="0.15">
      <c r="A18" s="4">
        <v>203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3.5423221588134801</v>
      </c>
      <c r="L18" s="7">
        <v>2.7478790283203098</v>
      </c>
      <c r="M18">
        <v>2.9170284271240199</v>
      </c>
      <c r="N18">
        <v>2.8898010253906201</v>
      </c>
      <c r="O18">
        <v>1</v>
      </c>
      <c r="P18">
        <v>1</v>
      </c>
      <c r="Q18">
        <v>7</v>
      </c>
      <c r="R18" s="12">
        <v>0.1429</v>
      </c>
      <c r="S18" s="12">
        <f t="shared" si="0"/>
        <v>0.1</v>
      </c>
      <c r="T18">
        <v>1.17836761474609</v>
      </c>
      <c r="U18">
        <v>1.1353664398193399</v>
      </c>
      <c r="V18">
        <v>1.0175724029541</v>
      </c>
      <c r="W18" s="13">
        <v>0.117794036865234</v>
      </c>
      <c r="X18">
        <v>0.16079521179199199</v>
      </c>
      <c r="Y18">
        <v>0.16079521179199199</v>
      </c>
      <c r="Z18">
        <v>0.1</v>
      </c>
      <c r="AA18">
        <v>0.6</v>
      </c>
      <c r="AB18">
        <v>0.85714285714285698</v>
      </c>
      <c r="AC18">
        <v>0.70588235294117596</v>
      </c>
      <c r="AD18">
        <v>0.4</v>
      </c>
      <c r="AE18">
        <v>0.5</v>
      </c>
    </row>
    <row r="19" spans="1:31" x14ac:dyDescent="0.15">
      <c r="A19" s="4">
        <v>420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3.8813323974609402</v>
      </c>
      <c r="L19" s="7">
        <v>2.7536201477050799</v>
      </c>
      <c r="M19">
        <v>3.0833549499511701</v>
      </c>
      <c r="N19">
        <v>3.36883544921875</v>
      </c>
      <c r="O19">
        <v>0</v>
      </c>
      <c r="P19">
        <v>0</v>
      </c>
      <c r="Q19">
        <v>0</v>
      </c>
      <c r="R19" s="12">
        <v>0</v>
      </c>
      <c r="S19" s="12">
        <f t="shared" si="0"/>
        <v>0</v>
      </c>
      <c r="T19">
        <v>1.26645278930664</v>
      </c>
      <c r="U19">
        <v>1.2079992294311499</v>
      </c>
      <c r="V19">
        <v>1.0940902233123799</v>
      </c>
      <c r="W19" s="13">
        <v>0.113909006118774</v>
      </c>
      <c r="X19">
        <v>0.172362565994263</v>
      </c>
      <c r="Y19">
        <v>0.172362565994263</v>
      </c>
      <c r="Z19">
        <v>0</v>
      </c>
      <c r="AA19">
        <v>0</v>
      </c>
      <c r="AB19" t="s">
        <v>29</v>
      </c>
      <c r="AC19" t="s">
        <v>29</v>
      </c>
      <c r="AD19">
        <v>1</v>
      </c>
      <c r="AE19">
        <v>0</v>
      </c>
    </row>
    <row r="20" spans="1:31" x14ac:dyDescent="0.15">
      <c r="A20" s="4">
        <v>377</v>
      </c>
      <c r="B20">
        <v>14</v>
      </c>
      <c r="C20">
        <v>6</v>
      </c>
      <c r="D20">
        <v>10</v>
      </c>
      <c r="E20">
        <v>10</v>
      </c>
      <c r="F20">
        <v>10</v>
      </c>
      <c r="G20">
        <v>0</v>
      </c>
      <c r="H20">
        <v>4</v>
      </c>
      <c r="I20">
        <v>6</v>
      </c>
      <c r="J20">
        <v>0.7</v>
      </c>
      <c r="K20">
        <v>4.6417942047119096</v>
      </c>
      <c r="L20" s="7">
        <v>2.7789974212646502</v>
      </c>
      <c r="M20">
        <v>2.2768611907959002</v>
      </c>
      <c r="N20">
        <v>3.82009696960449</v>
      </c>
      <c r="O20">
        <v>1</v>
      </c>
      <c r="P20">
        <v>1</v>
      </c>
      <c r="Q20">
        <v>6</v>
      </c>
      <c r="R20" s="12">
        <v>0.16669999999999999</v>
      </c>
      <c r="S20" s="12">
        <f t="shared" si="0"/>
        <v>0.1</v>
      </c>
      <c r="T20">
        <v>1.52300453186035</v>
      </c>
      <c r="U20">
        <v>1.4237847328186</v>
      </c>
      <c r="V20">
        <v>1.3081401586532599</v>
      </c>
      <c r="W20" s="13">
        <v>0.115644574165344</v>
      </c>
      <c r="X20">
        <v>0.21486437320709201</v>
      </c>
      <c r="Y20">
        <v>0.21486437320709201</v>
      </c>
      <c r="Z20">
        <v>0.1</v>
      </c>
      <c r="AA20">
        <v>0.5</v>
      </c>
      <c r="AB20">
        <v>0.83333333333333304</v>
      </c>
      <c r="AC20">
        <v>0.625</v>
      </c>
      <c r="AD20">
        <v>0.5</v>
      </c>
      <c r="AE20">
        <v>0.4</v>
      </c>
    </row>
    <row r="21" spans="1:31" x14ac:dyDescent="0.15">
      <c r="A21" s="4">
        <v>148</v>
      </c>
      <c r="B21">
        <v>15</v>
      </c>
      <c r="C21">
        <v>5</v>
      </c>
      <c r="D21">
        <v>10</v>
      </c>
      <c r="E21">
        <v>10</v>
      </c>
      <c r="F21">
        <v>10</v>
      </c>
      <c r="G21">
        <v>0</v>
      </c>
      <c r="H21">
        <v>5</v>
      </c>
      <c r="I21">
        <v>5</v>
      </c>
      <c r="J21">
        <v>0.75</v>
      </c>
      <c r="K21">
        <v>4.9044284820556596</v>
      </c>
      <c r="L21" s="7">
        <v>2.7793331146240199</v>
      </c>
      <c r="M21">
        <v>2.6688995361328098</v>
      </c>
      <c r="N21">
        <v>4.0293216705322301</v>
      </c>
      <c r="O21">
        <v>0</v>
      </c>
      <c r="P21">
        <v>0</v>
      </c>
      <c r="Q21">
        <v>7</v>
      </c>
      <c r="R21" s="12">
        <v>0</v>
      </c>
      <c r="S21" s="12">
        <f t="shared" si="0"/>
        <v>0</v>
      </c>
      <c r="T21">
        <v>1.4735202789306601</v>
      </c>
      <c r="U21">
        <v>1.3924472332000699</v>
      </c>
      <c r="V21">
        <v>1.27611124515533</v>
      </c>
      <c r="W21" s="13">
        <v>0.11633598804473901</v>
      </c>
      <c r="X21">
        <v>0.19740903377533001</v>
      </c>
      <c r="Y21">
        <v>0.19740903377533001</v>
      </c>
      <c r="Z21">
        <v>0</v>
      </c>
      <c r="AA21">
        <v>0.7</v>
      </c>
      <c r="AB21">
        <v>1</v>
      </c>
      <c r="AC21">
        <v>0.82352941176470595</v>
      </c>
      <c r="AD21">
        <v>0.3</v>
      </c>
      <c r="AE21">
        <v>0.7</v>
      </c>
    </row>
    <row r="22" spans="1:31" x14ac:dyDescent="0.15">
      <c r="A22" s="4">
        <v>558</v>
      </c>
      <c r="B22">
        <v>13</v>
      </c>
      <c r="C22">
        <v>7</v>
      </c>
      <c r="D22">
        <v>10</v>
      </c>
      <c r="E22">
        <v>10</v>
      </c>
      <c r="F22">
        <v>10</v>
      </c>
      <c r="G22">
        <v>0</v>
      </c>
      <c r="H22">
        <v>3</v>
      </c>
      <c r="I22">
        <v>7</v>
      </c>
      <c r="J22">
        <v>0.65</v>
      </c>
      <c r="K22">
        <v>3.7984390258789098</v>
      </c>
      <c r="L22" s="7">
        <v>2.78622245788574</v>
      </c>
      <c r="M22">
        <v>3.10385322570801</v>
      </c>
      <c r="N22">
        <v>3.8278179168701199</v>
      </c>
      <c r="O22">
        <v>0</v>
      </c>
      <c r="P22">
        <v>0</v>
      </c>
      <c r="Q22">
        <v>7</v>
      </c>
      <c r="R22" s="12">
        <v>0</v>
      </c>
      <c r="S22" s="12">
        <f t="shared" si="0"/>
        <v>0</v>
      </c>
      <c r="T22">
        <v>1.1538619995117201</v>
      </c>
      <c r="U22">
        <v>1.09488105773926</v>
      </c>
      <c r="V22">
        <v>0.99403131008148204</v>
      </c>
      <c r="W22" s="13">
        <v>0.100849747657776</v>
      </c>
      <c r="X22">
        <v>0.15983068943023701</v>
      </c>
      <c r="Y22">
        <v>0.15983068943023701</v>
      </c>
      <c r="Z22">
        <v>0</v>
      </c>
      <c r="AA22">
        <v>0.7</v>
      </c>
      <c r="AB22">
        <v>1</v>
      </c>
      <c r="AC22">
        <v>0.82352941176470595</v>
      </c>
      <c r="AD22">
        <v>0.3</v>
      </c>
      <c r="AE22">
        <v>0.7</v>
      </c>
    </row>
    <row r="23" spans="1:31" s="1" customFormat="1" x14ac:dyDescent="0.15">
      <c r="A23" s="5">
        <v>659</v>
      </c>
      <c r="B23" s="1">
        <v>12</v>
      </c>
      <c r="C23" s="1">
        <v>8</v>
      </c>
      <c r="D23" s="1">
        <v>10</v>
      </c>
      <c r="E23" s="1">
        <v>10</v>
      </c>
      <c r="F23" s="1">
        <v>10</v>
      </c>
      <c r="G23" s="1">
        <v>0</v>
      </c>
      <c r="H23" s="1">
        <v>2</v>
      </c>
      <c r="I23" s="1">
        <v>8</v>
      </c>
      <c r="J23" s="1">
        <v>0.6</v>
      </c>
      <c r="K23" s="1">
        <v>4.3166465759277299</v>
      </c>
      <c r="L23" s="1">
        <v>2.7985477447509801</v>
      </c>
      <c r="M23" s="1">
        <v>1.8221378326416</v>
      </c>
      <c r="N23" s="1">
        <v>6.3699645996093697</v>
      </c>
      <c r="O23" s="1">
        <v>2</v>
      </c>
      <c r="P23" s="1">
        <v>2</v>
      </c>
      <c r="Q23" s="1">
        <v>10</v>
      </c>
      <c r="R23" s="14">
        <v>0.2</v>
      </c>
      <c r="S23" s="14">
        <f t="shared" si="0"/>
        <v>0.2</v>
      </c>
      <c r="T23" s="1">
        <v>1.3508815765380899</v>
      </c>
      <c r="U23" s="1">
        <v>1.10294342041016</v>
      </c>
      <c r="V23" s="1">
        <v>1.1480643749237101</v>
      </c>
      <c r="W23" s="1">
        <v>4.5120954513549798E-2</v>
      </c>
      <c r="X23" s="1">
        <v>0.20281720161437999</v>
      </c>
      <c r="Y23" s="1">
        <v>0.20281720161437999</v>
      </c>
      <c r="Z23" s="1">
        <v>0.2</v>
      </c>
      <c r="AA23" s="1">
        <v>0.8</v>
      </c>
      <c r="AB23" s="1">
        <v>0.8</v>
      </c>
      <c r="AC23" s="1">
        <v>0.8</v>
      </c>
      <c r="AD23" s="1">
        <v>0.2</v>
      </c>
      <c r="AE23" s="1">
        <v>0.6</v>
      </c>
    </row>
    <row r="24" spans="1:31" x14ac:dyDescent="0.15">
      <c r="A24" s="4">
        <v>151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5.6671257019043004</v>
      </c>
      <c r="L24" s="7">
        <v>4.5537357330322301</v>
      </c>
      <c r="M24">
        <v>3.1707382202148402</v>
      </c>
      <c r="N24">
        <v>9.5972442626953107</v>
      </c>
      <c r="O24">
        <v>1</v>
      </c>
      <c r="P24">
        <v>1</v>
      </c>
      <c r="Q24">
        <v>6</v>
      </c>
      <c r="R24" s="12">
        <v>0.16669999999999999</v>
      </c>
      <c r="S24" s="12">
        <f t="shared" si="0"/>
        <v>0.1</v>
      </c>
      <c r="T24">
        <v>1.4091281890869101</v>
      </c>
      <c r="U24">
        <v>1.10394859313965</v>
      </c>
      <c r="V24">
        <v>1.18171787261963</v>
      </c>
      <c r="W24" s="13">
        <v>7.7769279479980497E-2</v>
      </c>
      <c r="X24">
        <v>0.22741031646728499</v>
      </c>
      <c r="Y24">
        <v>0.22741031646728499</v>
      </c>
      <c r="Z24">
        <v>0.1</v>
      </c>
      <c r="AA24">
        <v>0.5</v>
      </c>
      <c r="AB24">
        <v>0.83333333333333304</v>
      </c>
      <c r="AC24">
        <v>0.625</v>
      </c>
      <c r="AD24">
        <v>0.5</v>
      </c>
      <c r="AE24">
        <v>0.4</v>
      </c>
    </row>
    <row r="25" spans="1:31" x14ac:dyDescent="0.15">
      <c r="A25" s="4">
        <v>660</v>
      </c>
      <c r="B25">
        <v>11</v>
      </c>
      <c r="C25">
        <v>9</v>
      </c>
      <c r="D25">
        <v>10</v>
      </c>
      <c r="E25">
        <v>10</v>
      </c>
      <c r="F25">
        <v>10</v>
      </c>
      <c r="G25">
        <v>0</v>
      </c>
      <c r="H25">
        <v>1</v>
      </c>
      <c r="I25">
        <v>9</v>
      </c>
      <c r="J25">
        <v>0.55000000000000004</v>
      </c>
      <c r="K25">
        <v>5.4647674560546902</v>
      </c>
      <c r="L25" s="7">
        <v>4.6398448944091797</v>
      </c>
      <c r="M25">
        <v>5.1427249908447301</v>
      </c>
      <c r="N25">
        <v>8.8079738616943395</v>
      </c>
      <c r="O25">
        <v>1</v>
      </c>
      <c r="P25">
        <v>1</v>
      </c>
      <c r="Q25">
        <v>9</v>
      </c>
      <c r="R25" s="12">
        <v>0.1111</v>
      </c>
      <c r="S25" s="12">
        <f t="shared" si="0"/>
        <v>0.1</v>
      </c>
      <c r="T25">
        <v>1.4315814971923799</v>
      </c>
      <c r="U25">
        <v>1.2289924621582</v>
      </c>
      <c r="V25">
        <v>1.1694958209991499</v>
      </c>
      <c r="W25" s="13">
        <v>5.9496641159057603E-2</v>
      </c>
      <c r="X25">
        <v>0.26208567619323703</v>
      </c>
      <c r="Y25">
        <v>0.26208567619323703</v>
      </c>
      <c r="Z25">
        <v>0.1</v>
      </c>
      <c r="AA25">
        <v>0.8</v>
      </c>
      <c r="AB25">
        <v>0.88888888888888895</v>
      </c>
      <c r="AC25">
        <v>0.84210526315789502</v>
      </c>
      <c r="AD25">
        <v>0.2</v>
      </c>
      <c r="AE25">
        <v>0.7</v>
      </c>
    </row>
    <row r="26" spans="1:31" x14ac:dyDescent="0.15">
      <c r="A26" s="4">
        <v>195</v>
      </c>
      <c r="B26">
        <v>11</v>
      </c>
      <c r="C26">
        <v>9</v>
      </c>
      <c r="D26">
        <v>10</v>
      </c>
      <c r="E26">
        <v>10</v>
      </c>
      <c r="F26">
        <v>10</v>
      </c>
      <c r="G26">
        <v>0</v>
      </c>
      <c r="H26">
        <v>1</v>
      </c>
      <c r="I26">
        <v>9</v>
      </c>
      <c r="J26">
        <v>0.55000000000000004</v>
      </c>
      <c r="K26">
        <v>5.6812610626220703</v>
      </c>
      <c r="L26" s="7">
        <v>4.7090530395507804</v>
      </c>
      <c r="M26">
        <v>4.1505641937255904</v>
      </c>
      <c r="N26">
        <v>9.1015338897705096</v>
      </c>
      <c r="O26">
        <v>1</v>
      </c>
      <c r="P26">
        <v>1</v>
      </c>
      <c r="Q26">
        <v>9</v>
      </c>
      <c r="R26" s="12">
        <v>0.1111</v>
      </c>
      <c r="S26" s="12">
        <f t="shared" si="0"/>
        <v>0.1</v>
      </c>
      <c r="T26">
        <v>1.55792236328125</v>
      </c>
      <c r="U26">
        <v>1.2859477996826201</v>
      </c>
      <c r="V26">
        <v>1.2839777469635001</v>
      </c>
      <c r="W26" s="13">
        <v>1.9700527191162101E-3</v>
      </c>
      <c r="X26">
        <v>0.27394461631774902</v>
      </c>
      <c r="Y26">
        <v>0.27394461631774902</v>
      </c>
      <c r="Z26">
        <v>0.1</v>
      </c>
      <c r="AA26">
        <v>0.8</v>
      </c>
      <c r="AB26">
        <v>0.88888888888888895</v>
      </c>
      <c r="AC26">
        <v>0.84210526315789502</v>
      </c>
      <c r="AD26">
        <v>0.2</v>
      </c>
      <c r="AE26">
        <v>0.7</v>
      </c>
    </row>
    <row r="27" spans="1:31" x14ac:dyDescent="0.15">
      <c r="A27" s="4">
        <v>286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5.8743190765380904</v>
      </c>
      <c r="L27" s="7">
        <v>4.7347183227539098</v>
      </c>
      <c r="M27">
        <v>3.2579612731933598</v>
      </c>
      <c r="N27">
        <v>9.7551956176757795</v>
      </c>
      <c r="O27">
        <v>1</v>
      </c>
      <c r="P27">
        <v>1</v>
      </c>
      <c r="Q27">
        <v>9</v>
      </c>
      <c r="R27" s="12">
        <v>0.1111</v>
      </c>
      <c r="S27" s="12">
        <f t="shared" si="0"/>
        <v>0.1</v>
      </c>
      <c r="T27">
        <v>1.48899269104004</v>
      </c>
      <c r="U27">
        <v>1.18563079833984</v>
      </c>
      <c r="V27">
        <v>1.2526934146881099</v>
      </c>
      <c r="W27" s="13">
        <v>6.7062616348266602E-2</v>
      </c>
      <c r="X27">
        <v>0.23629927635192899</v>
      </c>
      <c r="Y27">
        <v>0.23629927635192899</v>
      </c>
      <c r="Z27">
        <v>0.1</v>
      </c>
      <c r="AA27">
        <v>0.8</v>
      </c>
      <c r="AB27">
        <v>0.88888888888888895</v>
      </c>
      <c r="AC27">
        <v>0.84210526315789502</v>
      </c>
      <c r="AD27">
        <v>0.2</v>
      </c>
      <c r="AE27">
        <v>0.7</v>
      </c>
    </row>
    <row r="28" spans="1:31" x14ac:dyDescent="0.15">
      <c r="A28" s="4">
        <v>114</v>
      </c>
      <c r="B28">
        <v>10</v>
      </c>
      <c r="C28">
        <v>10</v>
      </c>
      <c r="D28">
        <v>10</v>
      </c>
      <c r="E28">
        <v>10</v>
      </c>
      <c r="F28">
        <v>9</v>
      </c>
      <c r="G28">
        <v>1</v>
      </c>
      <c r="H28">
        <v>1</v>
      </c>
      <c r="I28">
        <v>9</v>
      </c>
      <c r="J28">
        <v>0.5</v>
      </c>
      <c r="K28">
        <v>5.3878669738769496</v>
      </c>
      <c r="L28" s="7">
        <v>4.7398757934570304</v>
      </c>
      <c r="M28">
        <v>6.6268539428710902</v>
      </c>
      <c r="N28">
        <v>8.5765495300293004</v>
      </c>
      <c r="O28">
        <v>0</v>
      </c>
      <c r="P28">
        <v>0</v>
      </c>
      <c r="Q28">
        <v>7</v>
      </c>
      <c r="R28" s="12">
        <v>0</v>
      </c>
      <c r="S28" s="12">
        <f t="shared" si="0"/>
        <v>0</v>
      </c>
      <c r="T28">
        <v>1.36931228637695</v>
      </c>
      <c r="U28">
        <v>1.24855613708496</v>
      </c>
      <c r="V28">
        <v>1.15682065486908</v>
      </c>
      <c r="W28" s="13">
        <v>9.1735482215881306E-2</v>
      </c>
      <c r="X28">
        <v>0.21249163150787401</v>
      </c>
      <c r="Y28">
        <v>0.21249163150787401</v>
      </c>
      <c r="Z28">
        <v>0</v>
      </c>
      <c r="AA28">
        <v>0.7</v>
      </c>
      <c r="AB28">
        <v>1</v>
      </c>
      <c r="AC28">
        <v>0.82352941176470595</v>
      </c>
      <c r="AD28">
        <v>0.3</v>
      </c>
      <c r="AE28">
        <v>0.7</v>
      </c>
    </row>
    <row r="29" spans="1:31" x14ac:dyDescent="0.15">
      <c r="A29" s="4">
        <v>657</v>
      </c>
      <c r="B29">
        <v>11</v>
      </c>
      <c r="C29">
        <v>9</v>
      </c>
      <c r="D29">
        <v>10</v>
      </c>
      <c r="E29">
        <v>10</v>
      </c>
      <c r="F29">
        <v>9</v>
      </c>
      <c r="G29">
        <v>1</v>
      </c>
      <c r="H29">
        <v>2</v>
      </c>
      <c r="I29">
        <v>8</v>
      </c>
      <c r="J29">
        <v>0.55000000000000004</v>
      </c>
      <c r="K29">
        <v>6.63751220703125</v>
      </c>
      <c r="L29" s="7">
        <v>5.3869895935058603</v>
      </c>
      <c r="M29">
        <v>4.1660060882568404</v>
      </c>
      <c r="N29">
        <v>4.7264080047607404</v>
      </c>
      <c r="O29">
        <v>1</v>
      </c>
      <c r="P29">
        <v>1</v>
      </c>
      <c r="Q29">
        <v>10</v>
      </c>
      <c r="R29" s="12">
        <v>0.1</v>
      </c>
      <c r="S29" s="12">
        <f t="shared" ref="S29:S45" si="1">O29/E29</f>
        <v>0.1</v>
      </c>
      <c r="T29">
        <v>1.4264621734619101</v>
      </c>
      <c r="U29">
        <v>1.34857273101807</v>
      </c>
      <c r="V29">
        <v>1.1730268001556401</v>
      </c>
      <c r="W29" s="13">
        <v>0.17554593086242701</v>
      </c>
      <c r="X29">
        <v>0.25343537330627403</v>
      </c>
      <c r="Y29">
        <v>0.25343537330627403</v>
      </c>
      <c r="Z29">
        <v>0.1</v>
      </c>
      <c r="AA29">
        <v>0.9</v>
      </c>
      <c r="AB29">
        <v>0.9</v>
      </c>
      <c r="AC29">
        <v>0.9</v>
      </c>
      <c r="AD29">
        <v>0.1</v>
      </c>
      <c r="AE29">
        <v>0.8</v>
      </c>
    </row>
    <row r="30" spans="1:31" x14ac:dyDescent="0.15">
      <c r="A30" s="4">
        <v>301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5.7841529846191397</v>
      </c>
      <c r="L30" s="7">
        <v>5.5731964111328098</v>
      </c>
      <c r="M30">
        <v>9.7125816345214808</v>
      </c>
      <c r="N30">
        <v>6.7088909149169904</v>
      </c>
      <c r="O30">
        <v>0</v>
      </c>
      <c r="P30">
        <v>0</v>
      </c>
      <c r="Q30">
        <v>7</v>
      </c>
      <c r="R30" s="12">
        <v>0</v>
      </c>
      <c r="S30" s="12">
        <f t="shared" si="1"/>
        <v>0</v>
      </c>
      <c r="T30">
        <v>1.3871974945068399</v>
      </c>
      <c r="U30">
        <v>1.4548168182373</v>
      </c>
      <c r="V30">
        <v>1.1418998241424601</v>
      </c>
      <c r="W30" s="13">
        <v>0.31291699409484902</v>
      </c>
      <c r="X30">
        <v>0.24529767036437999</v>
      </c>
      <c r="Y30">
        <v>0.24529767036437999</v>
      </c>
      <c r="Z30">
        <v>0</v>
      </c>
      <c r="AA30">
        <v>0.7</v>
      </c>
      <c r="AB30">
        <v>1</v>
      </c>
      <c r="AC30">
        <v>0.82352941176470595</v>
      </c>
      <c r="AD30">
        <v>0.3</v>
      </c>
      <c r="AE30">
        <v>0.7</v>
      </c>
    </row>
    <row r="31" spans="1:31" x14ac:dyDescent="0.15">
      <c r="A31" s="4">
        <v>101</v>
      </c>
      <c r="B31">
        <v>12</v>
      </c>
      <c r="C31">
        <v>8</v>
      </c>
      <c r="D31">
        <v>10</v>
      </c>
      <c r="E31">
        <v>10</v>
      </c>
      <c r="F31">
        <v>9</v>
      </c>
      <c r="G31">
        <v>1</v>
      </c>
      <c r="H31">
        <v>3</v>
      </c>
      <c r="I31">
        <v>7</v>
      </c>
      <c r="J31">
        <v>0.6</v>
      </c>
      <c r="K31">
        <v>6.2399120330810502</v>
      </c>
      <c r="L31" s="7">
        <v>5.4126911163330096</v>
      </c>
      <c r="M31">
        <v>6.2641716003418004</v>
      </c>
      <c r="N31">
        <v>3.9737968444824201</v>
      </c>
      <c r="O31">
        <v>0</v>
      </c>
      <c r="P31">
        <v>0</v>
      </c>
      <c r="Q31">
        <v>9</v>
      </c>
      <c r="R31" s="12">
        <v>0</v>
      </c>
      <c r="S31" s="12">
        <f t="shared" si="1"/>
        <v>0</v>
      </c>
      <c r="T31">
        <v>1.2993335723877</v>
      </c>
      <c r="U31">
        <v>1.3142547607421899</v>
      </c>
      <c r="V31">
        <v>1.0689280033111599</v>
      </c>
      <c r="W31" s="13">
        <v>0.24532675743103</v>
      </c>
      <c r="X31">
        <v>0.230405569076538</v>
      </c>
      <c r="Y31">
        <v>0.230405569076538</v>
      </c>
      <c r="Z31">
        <v>0</v>
      </c>
      <c r="AA31">
        <v>0.9</v>
      </c>
      <c r="AB31">
        <v>1</v>
      </c>
      <c r="AC31">
        <v>0.94736842105263197</v>
      </c>
      <c r="AD31">
        <v>0.1</v>
      </c>
      <c r="AE31">
        <v>0.9</v>
      </c>
    </row>
    <row r="32" spans="1:31" x14ac:dyDescent="0.15">
      <c r="A32" s="4">
        <v>852</v>
      </c>
      <c r="B32">
        <v>12</v>
      </c>
      <c r="C32">
        <v>8</v>
      </c>
      <c r="D32">
        <v>10</v>
      </c>
      <c r="E32">
        <v>10</v>
      </c>
      <c r="F32">
        <v>9</v>
      </c>
      <c r="G32">
        <v>1</v>
      </c>
      <c r="H32">
        <v>3</v>
      </c>
      <c r="I32">
        <v>7</v>
      </c>
      <c r="J32">
        <v>0.6</v>
      </c>
      <c r="K32">
        <v>5.9320735931396502</v>
      </c>
      <c r="L32" s="7">
        <v>5.5071582794189498</v>
      </c>
      <c r="M32">
        <v>7.2756481170654297</v>
      </c>
      <c r="N32">
        <v>3.94279861450195</v>
      </c>
      <c r="O32">
        <v>0</v>
      </c>
      <c r="P32">
        <v>0</v>
      </c>
      <c r="Q32">
        <v>7</v>
      </c>
      <c r="R32" s="12">
        <v>0</v>
      </c>
      <c r="S32" s="12">
        <f t="shared" si="1"/>
        <v>0</v>
      </c>
      <c r="T32">
        <v>1.3075542449951201</v>
      </c>
      <c r="U32">
        <v>1.3452625274658201</v>
      </c>
      <c r="V32">
        <v>1.07959580421448</v>
      </c>
      <c r="W32" s="13">
        <v>0.265666723251343</v>
      </c>
      <c r="X32">
        <v>0.22795844078064001</v>
      </c>
      <c r="Y32">
        <v>0.22795844078064001</v>
      </c>
      <c r="Z32">
        <v>0</v>
      </c>
      <c r="AA32">
        <v>0.7</v>
      </c>
      <c r="AB32">
        <v>1</v>
      </c>
      <c r="AC32">
        <v>0.82352941176470595</v>
      </c>
      <c r="AD32">
        <v>0.3</v>
      </c>
      <c r="AE32">
        <v>0.7</v>
      </c>
    </row>
    <row r="33" spans="1:31" x14ac:dyDescent="0.15">
      <c r="A33" s="4">
        <v>775</v>
      </c>
      <c r="B33">
        <v>11</v>
      </c>
      <c r="C33">
        <v>9</v>
      </c>
      <c r="D33">
        <v>10</v>
      </c>
      <c r="E33">
        <v>10</v>
      </c>
      <c r="F33">
        <v>9</v>
      </c>
      <c r="G33">
        <v>1</v>
      </c>
      <c r="H33">
        <v>2</v>
      </c>
      <c r="I33">
        <v>8</v>
      </c>
      <c r="J33">
        <v>0.55000000000000004</v>
      </c>
      <c r="K33">
        <v>6.2577228546142596</v>
      </c>
      <c r="L33" s="7">
        <v>5.6172313690185502</v>
      </c>
      <c r="M33">
        <v>6.2159576416015598</v>
      </c>
      <c r="N33">
        <v>3.9508628845214799</v>
      </c>
      <c r="O33">
        <v>0</v>
      </c>
      <c r="P33">
        <v>0</v>
      </c>
      <c r="Q33">
        <v>9</v>
      </c>
      <c r="R33" s="12">
        <v>0</v>
      </c>
      <c r="S33" s="12">
        <f t="shared" si="1"/>
        <v>0</v>
      </c>
      <c r="T33">
        <v>1.35386085510254</v>
      </c>
      <c r="U33">
        <v>1.36262035369873</v>
      </c>
      <c r="V33">
        <v>1.11497330665588</v>
      </c>
      <c r="W33" s="13">
        <v>0.24764704704284701</v>
      </c>
      <c r="X33">
        <v>0.238887548446655</v>
      </c>
      <c r="Y33">
        <v>0.238887548446655</v>
      </c>
      <c r="Z33">
        <v>0</v>
      </c>
      <c r="AA33">
        <v>0.9</v>
      </c>
      <c r="AB33">
        <v>1</v>
      </c>
      <c r="AC33">
        <v>0.94736842105263197</v>
      </c>
      <c r="AD33">
        <v>0.1</v>
      </c>
      <c r="AE33">
        <v>0.9</v>
      </c>
    </row>
    <row r="34" spans="1:31" x14ac:dyDescent="0.15">
      <c r="A34" s="4">
        <v>267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6.0652790069580096</v>
      </c>
      <c r="L34" s="7">
        <v>5.4422721862793004</v>
      </c>
      <c r="M34">
        <v>7.7259044647216797</v>
      </c>
      <c r="N34">
        <v>8.7674789428710902</v>
      </c>
      <c r="O34">
        <v>0</v>
      </c>
      <c r="P34">
        <v>0</v>
      </c>
      <c r="Q34">
        <v>9</v>
      </c>
      <c r="R34" s="12">
        <v>0</v>
      </c>
      <c r="S34" s="12">
        <f t="shared" si="1"/>
        <v>0</v>
      </c>
      <c r="T34">
        <v>1.4299144744873</v>
      </c>
      <c r="U34">
        <v>1.3741378784179701</v>
      </c>
      <c r="V34">
        <v>1.18876612186432</v>
      </c>
      <c r="W34" s="13">
        <v>0.18537175655365001</v>
      </c>
      <c r="X34">
        <v>0.24114835262298601</v>
      </c>
      <c r="Y34">
        <v>0.24114835262298601</v>
      </c>
      <c r="Z34">
        <v>0</v>
      </c>
      <c r="AA34">
        <v>0.9</v>
      </c>
      <c r="AB34">
        <v>1</v>
      </c>
      <c r="AC34">
        <v>0.94736842105263197</v>
      </c>
      <c r="AD34">
        <v>0.1</v>
      </c>
      <c r="AE34">
        <v>0.9</v>
      </c>
    </row>
    <row r="35" spans="1:31" x14ac:dyDescent="0.15">
      <c r="A35" s="4">
        <v>65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5.8294639587402299</v>
      </c>
      <c r="L35" s="7">
        <v>5.4500293731689498</v>
      </c>
      <c r="M35">
        <v>8.8486366271972692</v>
      </c>
      <c r="N35">
        <v>7.5705413818359402</v>
      </c>
      <c r="O35">
        <v>0</v>
      </c>
      <c r="P35">
        <v>0</v>
      </c>
      <c r="Q35">
        <v>9</v>
      </c>
      <c r="R35" s="12">
        <v>0</v>
      </c>
      <c r="S35" s="12">
        <f t="shared" si="1"/>
        <v>0</v>
      </c>
      <c r="T35">
        <v>1.2627258300781199</v>
      </c>
      <c r="U35">
        <v>1.3082103729248</v>
      </c>
      <c r="V35">
        <v>1.0530389547348</v>
      </c>
      <c r="W35" s="13">
        <v>0.255171418190002</v>
      </c>
      <c r="X35">
        <v>0.209686875343323</v>
      </c>
      <c r="Y35">
        <v>0.209686875343323</v>
      </c>
      <c r="Z35">
        <v>0</v>
      </c>
      <c r="AA35">
        <v>0.9</v>
      </c>
      <c r="AB35">
        <v>1</v>
      </c>
      <c r="AC35">
        <v>0.94736842105263197</v>
      </c>
      <c r="AD35">
        <v>0.1</v>
      </c>
      <c r="AE35">
        <v>0.9</v>
      </c>
    </row>
    <row r="36" spans="1:31" x14ac:dyDescent="0.15">
      <c r="A36" s="4">
        <v>275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5.3192253112793004</v>
      </c>
      <c r="L36" s="7">
        <v>4.7831707000732404</v>
      </c>
      <c r="M36">
        <v>7.2593650817871103</v>
      </c>
      <c r="N36">
        <v>8.1118850708007795</v>
      </c>
      <c r="O36">
        <v>0</v>
      </c>
      <c r="P36">
        <v>0</v>
      </c>
      <c r="Q36">
        <v>5</v>
      </c>
      <c r="R36" s="12">
        <v>0</v>
      </c>
      <c r="S36" s="12">
        <f t="shared" si="1"/>
        <v>0</v>
      </c>
      <c r="T36">
        <v>1.21672439575195</v>
      </c>
      <c r="U36">
        <v>1.1233673095703101</v>
      </c>
      <c r="V36">
        <v>1.01289594173431</v>
      </c>
      <c r="W36" s="13">
        <v>0.11047136783599799</v>
      </c>
      <c r="X36">
        <v>0.20382845401763899</v>
      </c>
      <c r="Y36">
        <v>0.20382845401763899</v>
      </c>
      <c r="Z36">
        <v>0</v>
      </c>
      <c r="AA36">
        <v>0.5</v>
      </c>
      <c r="AB36">
        <v>1</v>
      </c>
      <c r="AC36">
        <v>0.66666666666666696</v>
      </c>
      <c r="AD36">
        <v>0.5</v>
      </c>
      <c r="AE36">
        <v>0.5</v>
      </c>
    </row>
    <row r="37" spans="1:31" x14ac:dyDescent="0.15">
      <c r="A37" s="4">
        <v>419</v>
      </c>
      <c r="B37">
        <v>12</v>
      </c>
      <c r="C37">
        <v>8</v>
      </c>
      <c r="D37">
        <v>10</v>
      </c>
      <c r="E37">
        <v>10</v>
      </c>
      <c r="F37">
        <v>10</v>
      </c>
      <c r="G37">
        <v>0</v>
      </c>
      <c r="H37">
        <v>2</v>
      </c>
      <c r="I37">
        <v>8</v>
      </c>
      <c r="J37">
        <v>0.6</v>
      </c>
      <c r="K37">
        <v>6.6589317321777299</v>
      </c>
      <c r="L37" s="7">
        <v>5.4290828704834002</v>
      </c>
      <c r="M37">
        <v>4.9798126220703098</v>
      </c>
      <c r="N37">
        <v>5.5876560211181596</v>
      </c>
      <c r="O37">
        <v>0</v>
      </c>
      <c r="P37">
        <v>0</v>
      </c>
      <c r="Q37">
        <v>10</v>
      </c>
      <c r="R37" s="12">
        <v>0</v>
      </c>
      <c r="S37" s="12">
        <f t="shared" si="1"/>
        <v>0</v>
      </c>
      <c r="T37">
        <v>1.7529392242431601</v>
      </c>
      <c r="U37">
        <v>1.67010498046875</v>
      </c>
      <c r="V37">
        <v>1.40238189697266</v>
      </c>
      <c r="W37" s="13">
        <v>0.26772308349609403</v>
      </c>
      <c r="X37">
        <v>0.35055732727050798</v>
      </c>
      <c r="Y37">
        <v>0.35055732727050798</v>
      </c>
      <c r="Z37">
        <v>0</v>
      </c>
      <c r="AA37">
        <v>1</v>
      </c>
      <c r="AB37">
        <v>1</v>
      </c>
      <c r="AC37">
        <v>1</v>
      </c>
      <c r="AD37">
        <v>0</v>
      </c>
      <c r="AE37">
        <v>1</v>
      </c>
    </row>
    <row r="38" spans="1:31" x14ac:dyDescent="0.15">
      <c r="A38" s="4">
        <v>846</v>
      </c>
      <c r="B38">
        <v>12</v>
      </c>
      <c r="C38">
        <v>8</v>
      </c>
      <c r="D38">
        <v>10</v>
      </c>
      <c r="E38">
        <v>10</v>
      </c>
      <c r="F38">
        <v>9</v>
      </c>
      <c r="G38">
        <v>1</v>
      </c>
      <c r="H38">
        <v>3</v>
      </c>
      <c r="I38">
        <v>7</v>
      </c>
      <c r="J38">
        <v>0.6</v>
      </c>
      <c r="K38">
        <v>6.8436431884765598</v>
      </c>
      <c r="L38" s="7">
        <v>5.4243011474609402</v>
      </c>
      <c r="M38">
        <v>4.8639488220214799</v>
      </c>
      <c r="N38">
        <v>3.9306411743164098</v>
      </c>
      <c r="O38">
        <v>1</v>
      </c>
      <c r="P38">
        <v>1</v>
      </c>
      <c r="Q38">
        <v>10</v>
      </c>
      <c r="R38" s="12">
        <v>0.1</v>
      </c>
      <c r="S38" s="12">
        <f t="shared" si="1"/>
        <v>0.1</v>
      </c>
      <c r="T38">
        <v>1.57697105407715</v>
      </c>
      <c r="U38">
        <v>1.5482591390609699</v>
      </c>
      <c r="V38">
        <v>1.29046094417572</v>
      </c>
      <c r="W38" s="13">
        <v>0.25779819488525402</v>
      </c>
      <c r="X38">
        <v>0.286510109901428</v>
      </c>
      <c r="Y38">
        <v>0.286510109901428</v>
      </c>
      <c r="Z38">
        <v>0.1</v>
      </c>
      <c r="AA38">
        <v>0.9</v>
      </c>
      <c r="AB38">
        <v>0.9</v>
      </c>
      <c r="AC38">
        <v>0.9</v>
      </c>
      <c r="AD38">
        <v>0.1</v>
      </c>
      <c r="AE38">
        <v>0.8</v>
      </c>
    </row>
    <row r="39" spans="1:31" x14ac:dyDescent="0.15">
      <c r="A39" s="4">
        <v>258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5.5217914581298801</v>
      </c>
      <c r="L39" s="7">
        <v>5.4143714904785201</v>
      </c>
      <c r="M39">
        <v>9.6779003143310494</v>
      </c>
      <c r="N39">
        <v>5.8114128112793004</v>
      </c>
      <c r="O39">
        <v>0</v>
      </c>
      <c r="P39">
        <v>0</v>
      </c>
      <c r="Q39">
        <v>8</v>
      </c>
      <c r="R39" s="12">
        <v>0</v>
      </c>
      <c r="S39" s="12">
        <f t="shared" si="1"/>
        <v>0</v>
      </c>
      <c r="T39">
        <v>1.28765869140625</v>
      </c>
      <c r="U39">
        <v>1.36114501953125</v>
      </c>
      <c r="V39">
        <v>1.0754998922348</v>
      </c>
      <c r="W39" s="13">
        <v>0.28564512729644798</v>
      </c>
      <c r="X39">
        <v>0.212158799171448</v>
      </c>
      <c r="Y39">
        <v>0.212158799171448</v>
      </c>
      <c r="Z39">
        <v>0</v>
      </c>
      <c r="AA39">
        <v>0.8</v>
      </c>
      <c r="AB39">
        <v>1</v>
      </c>
      <c r="AC39">
        <v>0.88888888888888895</v>
      </c>
      <c r="AD39">
        <v>0.2</v>
      </c>
      <c r="AE39">
        <v>0.8</v>
      </c>
    </row>
    <row r="40" spans="1:31" x14ac:dyDescent="0.15">
      <c r="A40" s="4">
        <v>607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5.6619815826415998</v>
      </c>
      <c r="L40" s="7">
        <v>4.8038883209228498</v>
      </c>
      <c r="M40">
        <v>4.7463493347168004</v>
      </c>
      <c r="N40">
        <v>8.5170135498046893</v>
      </c>
      <c r="O40">
        <v>1</v>
      </c>
      <c r="P40">
        <v>1</v>
      </c>
      <c r="Q40">
        <v>11</v>
      </c>
      <c r="R40" s="12">
        <v>9.0899999999999995E-2</v>
      </c>
      <c r="S40" s="12">
        <f t="shared" si="1"/>
        <v>0.1</v>
      </c>
      <c r="T40">
        <v>1.6791191101074201</v>
      </c>
      <c r="U40">
        <v>1.4201602935791</v>
      </c>
      <c r="V40">
        <v>1.3582627773284901</v>
      </c>
      <c r="W40" s="13">
        <v>6.18975162506104E-2</v>
      </c>
      <c r="X40">
        <v>0.320856332778931</v>
      </c>
      <c r="Y40">
        <v>0.320856332778931</v>
      </c>
      <c r="Z40">
        <v>0.1</v>
      </c>
      <c r="AA40">
        <v>1</v>
      </c>
      <c r="AB40">
        <v>0.90909090909090895</v>
      </c>
      <c r="AC40">
        <v>0.952380952380952</v>
      </c>
      <c r="AD40">
        <v>0</v>
      </c>
      <c r="AE40">
        <v>0.9</v>
      </c>
    </row>
    <row r="41" spans="1:31" x14ac:dyDescent="0.15">
      <c r="A41" s="4">
        <v>439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6.0493450164794904</v>
      </c>
      <c r="L41" s="7">
        <v>4.8051490783691397</v>
      </c>
      <c r="M41">
        <v>4.1259384155273402</v>
      </c>
      <c r="N41">
        <v>5.37196922302246</v>
      </c>
      <c r="O41">
        <v>1</v>
      </c>
      <c r="P41">
        <v>1</v>
      </c>
      <c r="Q41">
        <v>10</v>
      </c>
      <c r="R41" s="12">
        <v>0.1</v>
      </c>
      <c r="S41" s="12">
        <f t="shared" si="1"/>
        <v>0.1</v>
      </c>
      <c r="T41">
        <v>1.60184478759766</v>
      </c>
      <c r="U41">
        <v>1.5061206817627</v>
      </c>
      <c r="V41">
        <v>1.29638028144836</v>
      </c>
      <c r="W41" s="13">
        <v>0.209740400314331</v>
      </c>
      <c r="X41">
        <v>0.30546450614929199</v>
      </c>
      <c r="Y41">
        <v>0.30546450614929199</v>
      </c>
      <c r="Z41">
        <v>0.1</v>
      </c>
      <c r="AA41">
        <v>0.9</v>
      </c>
      <c r="AB41">
        <v>0.9</v>
      </c>
      <c r="AC41">
        <v>0.9</v>
      </c>
      <c r="AD41">
        <v>0.1</v>
      </c>
      <c r="AE41">
        <v>0.8</v>
      </c>
    </row>
    <row r="42" spans="1:31" x14ac:dyDescent="0.15">
      <c r="A42" s="4">
        <v>207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5.5835914611816397</v>
      </c>
      <c r="L42" s="7">
        <v>5.3536224365234402</v>
      </c>
      <c r="M42">
        <v>9.2011451721191406</v>
      </c>
      <c r="N42">
        <v>6.5746974945068404</v>
      </c>
      <c r="O42">
        <v>0</v>
      </c>
      <c r="P42">
        <v>0</v>
      </c>
      <c r="Q42">
        <v>6</v>
      </c>
      <c r="R42" s="12">
        <v>0</v>
      </c>
      <c r="S42" s="12">
        <f t="shared" si="1"/>
        <v>0</v>
      </c>
      <c r="T42">
        <v>1.1994609832763701</v>
      </c>
      <c r="U42">
        <v>1.25275802612305</v>
      </c>
      <c r="V42">
        <v>0.99065935611724898</v>
      </c>
      <c r="W42" s="13">
        <v>0.26209867000579801</v>
      </c>
      <c r="X42">
        <v>0.20880162715911901</v>
      </c>
      <c r="Y42">
        <v>0.20880162715911901</v>
      </c>
      <c r="Z42">
        <v>0</v>
      </c>
      <c r="AA42">
        <v>0.6</v>
      </c>
      <c r="AB42">
        <v>1</v>
      </c>
      <c r="AC42">
        <v>0.75</v>
      </c>
      <c r="AD42">
        <v>0.4</v>
      </c>
      <c r="AE42">
        <v>0.6</v>
      </c>
    </row>
    <row r="43" spans="1:31" x14ac:dyDescent="0.15">
      <c r="A43" s="4">
        <v>323</v>
      </c>
      <c r="B43">
        <v>10</v>
      </c>
      <c r="C43">
        <v>10</v>
      </c>
      <c r="D43">
        <v>10</v>
      </c>
      <c r="E43">
        <v>10</v>
      </c>
      <c r="F43">
        <v>9</v>
      </c>
      <c r="G43">
        <v>1</v>
      </c>
      <c r="H43">
        <v>1</v>
      </c>
      <c r="I43">
        <v>9</v>
      </c>
      <c r="J43">
        <v>0.5</v>
      </c>
      <c r="K43">
        <v>5.48470115661621</v>
      </c>
      <c r="L43" s="7">
        <v>5.3437862396240199</v>
      </c>
      <c r="M43">
        <v>9.8535671234130895</v>
      </c>
      <c r="N43">
        <v>6.4200363159179696</v>
      </c>
      <c r="O43">
        <v>0</v>
      </c>
      <c r="P43">
        <v>0</v>
      </c>
      <c r="Q43">
        <v>6</v>
      </c>
      <c r="R43" s="12">
        <v>0</v>
      </c>
      <c r="S43" s="12">
        <f t="shared" si="1"/>
        <v>0</v>
      </c>
      <c r="T43">
        <v>1.1613807678222701</v>
      </c>
      <c r="U43">
        <v>1.2126560211181601</v>
      </c>
      <c r="V43">
        <v>0.96215647459030196</v>
      </c>
      <c r="W43" s="13">
        <v>0.25049954652786199</v>
      </c>
      <c r="X43">
        <v>0.199224293231964</v>
      </c>
      <c r="Y43">
        <v>0.199224293231964</v>
      </c>
      <c r="Z43">
        <v>0</v>
      </c>
      <c r="AA43">
        <v>0.6</v>
      </c>
      <c r="AB43">
        <v>1</v>
      </c>
      <c r="AC43">
        <v>0.75</v>
      </c>
      <c r="AD43">
        <v>0.4</v>
      </c>
      <c r="AE43">
        <v>0.6</v>
      </c>
    </row>
    <row r="44" spans="1:31" x14ac:dyDescent="0.15">
      <c r="A44" s="4">
        <v>308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5.3177032470703098</v>
      </c>
      <c r="L44" s="7">
        <v>4.8272476196289098</v>
      </c>
      <c r="M44">
        <v>7.6337261199951199</v>
      </c>
      <c r="N44">
        <v>8.0228576660156197</v>
      </c>
      <c r="O44">
        <v>0</v>
      </c>
      <c r="P44">
        <v>0</v>
      </c>
      <c r="Q44">
        <v>5</v>
      </c>
      <c r="R44" s="12">
        <v>0</v>
      </c>
      <c r="S44" s="12">
        <f t="shared" si="1"/>
        <v>0</v>
      </c>
      <c r="T44">
        <v>1.35099220275879</v>
      </c>
      <c r="U44">
        <v>1.2902698516845701</v>
      </c>
      <c r="V44">
        <v>1.10474145412445</v>
      </c>
      <c r="W44" s="13">
        <v>0.18552839756011999</v>
      </c>
      <c r="X44">
        <v>0.24625074863433799</v>
      </c>
      <c r="Y44">
        <v>0.24625074863433799</v>
      </c>
      <c r="Z44">
        <v>0</v>
      </c>
      <c r="AA44">
        <v>0.5</v>
      </c>
      <c r="AB44">
        <v>1</v>
      </c>
      <c r="AC44">
        <v>0.66666666666666696</v>
      </c>
      <c r="AD44">
        <v>0.5</v>
      </c>
      <c r="AE44">
        <v>0.5</v>
      </c>
    </row>
    <row r="45" spans="1:31" x14ac:dyDescent="0.15">
      <c r="A45" s="4">
        <v>800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4.9737033843994096</v>
      </c>
      <c r="L45" s="7">
        <v>4.8281326293945304</v>
      </c>
      <c r="M45">
        <v>9.1624450683593697</v>
      </c>
      <c r="N45">
        <v>6.2715930938720703</v>
      </c>
      <c r="O45">
        <v>0</v>
      </c>
      <c r="P45">
        <v>0</v>
      </c>
      <c r="Q45">
        <v>8</v>
      </c>
      <c r="R45" s="12">
        <v>0</v>
      </c>
      <c r="S45" s="12">
        <f t="shared" si="1"/>
        <v>0</v>
      </c>
      <c r="T45">
        <v>1.0968055725097701</v>
      </c>
      <c r="U45">
        <v>1.1585578918457</v>
      </c>
      <c r="V45">
        <v>0.90635377168655396</v>
      </c>
      <c r="W45" s="13">
        <v>0.252204120159149</v>
      </c>
      <c r="X45">
        <v>0.190451800823212</v>
      </c>
      <c r="Y45">
        <v>0.190451800823212</v>
      </c>
      <c r="Z45">
        <v>0</v>
      </c>
      <c r="AA45">
        <v>0.8</v>
      </c>
      <c r="AB45">
        <v>1</v>
      </c>
      <c r="AC45">
        <v>0.88888888888888895</v>
      </c>
      <c r="AD45">
        <v>0.2</v>
      </c>
      <c r="AE45">
        <v>0.8</v>
      </c>
    </row>
    <row r="46" spans="1:31" x14ac:dyDescent="0.15">
      <c r="A46" s="4">
        <v>551</v>
      </c>
      <c r="B46">
        <v>12</v>
      </c>
      <c r="C46">
        <v>8</v>
      </c>
      <c r="D46">
        <v>10</v>
      </c>
      <c r="E46">
        <v>10</v>
      </c>
      <c r="F46">
        <v>10</v>
      </c>
      <c r="G46">
        <v>0</v>
      </c>
      <c r="H46">
        <v>2</v>
      </c>
      <c r="I46">
        <v>8</v>
      </c>
      <c r="J46">
        <v>0.6</v>
      </c>
      <c r="K46">
        <v>5.1748046875</v>
      </c>
      <c r="L46" s="7">
        <v>4.8329105377197301</v>
      </c>
      <c r="M46">
        <v>6.2384090423584002</v>
      </c>
      <c r="N46">
        <v>3.46634101867676</v>
      </c>
      <c r="O46">
        <v>0</v>
      </c>
      <c r="P46">
        <v>0</v>
      </c>
      <c r="Q46">
        <v>6</v>
      </c>
      <c r="R46" s="12">
        <v>0</v>
      </c>
      <c r="S46" s="12">
        <f t="shared" ref="S46:S61" si="2">O46/E46</f>
        <v>0</v>
      </c>
      <c r="T46">
        <v>1.2274627685546899</v>
      </c>
      <c r="U46">
        <v>1.2674312591552701</v>
      </c>
      <c r="V46">
        <v>1.0329275131225599</v>
      </c>
      <c r="W46" s="13">
        <v>0.23450374603271501</v>
      </c>
      <c r="X46">
        <v>0.19453525543212899</v>
      </c>
      <c r="Y46">
        <v>0.19453525543212899</v>
      </c>
      <c r="Z46">
        <v>0</v>
      </c>
      <c r="AA46">
        <v>0.6</v>
      </c>
      <c r="AB46">
        <v>1</v>
      </c>
      <c r="AC46">
        <v>0.75</v>
      </c>
      <c r="AD46">
        <v>0.4</v>
      </c>
      <c r="AE46">
        <v>0.6</v>
      </c>
    </row>
    <row r="47" spans="1:31" s="1" customFormat="1" x14ac:dyDescent="0.15">
      <c r="A47" s="5">
        <v>309</v>
      </c>
      <c r="B47" s="1">
        <v>11</v>
      </c>
      <c r="C47" s="1">
        <v>9</v>
      </c>
      <c r="D47" s="1">
        <v>10</v>
      </c>
      <c r="E47" s="1">
        <v>10</v>
      </c>
      <c r="F47" s="1">
        <v>10</v>
      </c>
      <c r="G47" s="1">
        <v>0</v>
      </c>
      <c r="H47" s="1">
        <v>1</v>
      </c>
      <c r="I47" s="1">
        <v>9</v>
      </c>
      <c r="J47" s="1">
        <v>0.55000000000000004</v>
      </c>
      <c r="K47" s="1">
        <v>5.5743694305419904</v>
      </c>
      <c r="L47" s="1">
        <v>5.3778152465820304</v>
      </c>
      <c r="M47" s="1">
        <v>9.6497936248779297</v>
      </c>
      <c r="N47" s="1">
        <v>6.7121925354003897</v>
      </c>
      <c r="O47" s="1">
        <v>0</v>
      </c>
      <c r="P47" s="1">
        <v>0</v>
      </c>
      <c r="Q47" s="1">
        <v>9</v>
      </c>
      <c r="R47" s="14">
        <v>0</v>
      </c>
      <c r="S47" s="14">
        <f t="shared" si="2"/>
        <v>0</v>
      </c>
      <c r="T47" s="1">
        <v>1.39521408081055</v>
      </c>
      <c r="U47" s="1">
        <v>1.4570846557617201</v>
      </c>
      <c r="V47" s="1">
        <v>1.1161485910415601</v>
      </c>
      <c r="W47" s="1">
        <v>0.34093606472015398</v>
      </c>
      <c r="X47" s="1">
        <v>0.27906548976898199</v>
      </c>
      <c r="Y47" s="1">
        <v>0.27906548976898199</v>
      </c>
      <c r="Z47" s="1">
        <v>0</v>
      </c>
      <c r="AA47" s="1">
        <v>0.9</v>
      </c>
      <c r="AB47" s="1">
        <v>1</v>
      </c>
      <c r="AC47" s="1">
        <v>0.94736842105263197</v>
      </c>
      <c r="AD47" s="1">
        <v>0.1</v>
      </c>
      <c r="AE47" s="1">
        <v>0.9</v>
      </c>
    </row>
    <row r="48" spans="1:31" x14ac:dyDescent="0.15">
      <c r="A48" s="4">
        <v>274</v>
      </c>
      <c r="B48">
        <v>9</v>
      </c>
      <c r="C48">
        <v>11</v>
      </c>
      <c r="D48">
        <v>10</v>
      </c>
      <c r="E48">
        <v>10</v>
      </c>
      <c r="F48">
        <v>8</v>
      </c>
      <c r="G48">
        <v>2</v>
      </c>
      <c r="H48">
        <v>1</v>
      </c>
      <c r="I48">
        <v>9</v>
      </c>
      <c r="J48">
        <v>0.45</v>
      </c>
      <c r="K48">
        <v>5.8121471405029297</v>
      </c>
      <c r="L48" s="7">
        <v>4.8344993591308603</v>
      </c>
      <c r="M48">
        <v>4.4628067016601598</v>
      </c>
      <c r="N48">
        <v>9.3634872436523402</v>
      </c>
      <c r="O48">
        <v>1</v>
      </c>
      <c r="P48">
        <v>1</v>
      </c>
      <c r="Q48">
        <v>9</v>
      </c>
      <c r="R48" s="12">
        <v>0.1111</v>
      </c>
      <c r="S48" s="12">
        <f t="shared" si="2"/>
        <v>0.1</v>
      </c>
      <c r="T48">
        <v>1.1546516418457</v>
      </c>
      <c r="U48">
        <v>0.96746063232421897</v>
      </c>
      <c r="V48">
        <v>1.0175075531005899</v>
      </c>
      <c r="W48" s="13">
        <v>5.0046920776367201E-2</v>
      </c>
      <c r="X48">
        <v>0.13714408874511699</v>
      </c>
      <c r="Y48">
        <v>0.13714408874511699</v>
      </c>
      <c r="Z48">
        <v>0.1</v>
      </c>
      <c r="AA48">
        <v>0.8</v>
      </c>
      <c r="AB48">
        <v>0.88888888888888895</v>
      </c>
      <c r="AC48">
        <v>0.84210526315789502</v>
      </c>
      <c r="AD48">
        <v>0.2</v>
      </c>
      <c r="AE48">
        <v>0.7</v>
      </c>
    </row>
    <row r="49" spans="1:31" x14ac:dyDescent="0.15">
      <c r="A49" s="4">
        <v>356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5.1519794464111301</v>
      </c>
      <c r="L49" s="7">
        <v>4.8374519348144496</v>
      </c>
      <c r="M49">
        <v>8.3553047180175799</v>
      </c>
      <c r="N49">
        <v>7.0539855957031197</v>
      </c>
      <c r="O49">
        <v>0</v>
      </c>
      <c r="P49">
        <v>0</v>
      </c>
      <c r="Q49">
        <v>8</v>
      </c>
      <c r="R49" s="12">
        <v>0</v>
      </c>
      <c r="S49" s="12">
        <f t="shared" si="2"/>
        <v>0</v>
      </c>
      <c r="T49">
        <v>1.11197090148926</v>
      </c>
      <c r="U49">
        <v>1.1456336975097701</v>
      </c>
      <c r="V49">
        <v>0.92981755733490001</v>
      </c>
      <c r="W49" s="13">
        <v>0.215816140174866</v>
      </c>
      <c r="X49">
        <v>0.18215334415435799</v>
      </c>
      <c r="Y49">
        <v>0.18215334415435799</v>
      </c>
      <c r="Z49">
        <v>0</v>
      </c>
      <c r="AA49">
        <v>0.8</v>
      </c>
      <c r="AB49">
        <v>1</v>
      </c>
      <c r="AC49">
        <v>0.88888888888888895</v>
      </c>
      <c r="AD49">
        <v>0.2</v>
      </c>
      <c r="AE49">
        <v>0.8</v>
      </c>
    </row>
    <row r="50" spans="1:31" x14ac:dyDescent="0.15">
      <c r="A50" s="4">
        <v>584</v>
      </c>
      <c r="B50">
        <v>11</v>
      </c>
      <c r="C50">
        <v>9</v>
      </c>
      <c r="D50">
        <v>10</v>
      </c>
      <c r="E50">
        <v>10</v>
      </c>
      <c r="F50">
        <v>10</v>
      </c>
      <c r="G50">
        <v>0</v>
      </c>
      <c r="H50">
        <v>1</v>
      </c>
      <c r="I50">
        <v>9</v>
      </c>
      <c r="J50">
        <v>0.55000000000000004</v>
      </c>
      <c r="K50">
        <v>5.1984310150146502</v>
      </c>
      <c r="L50" s="7">
        <v>5.0410709381103498</v>
      </c>
      <c r="M50">
        <v>9.4680709838867205</v>
      </c>
      <c r="N50">
        <v>6.4925422668456996</v>
      </c>
      <c r="O50">
        <v>0</v>
      </c>
      <c r="P50">
        <v>0</v>
      </c>
      <c r="Q50">
        <v>5</v>
      </c>
      <c r="R50" s="12">
        <v>0</v>
      </c>
      <c r="S50" s="12">
        <f t="shared" si="2"/>
        <v>0</v>
      </c>
      <c r="T50">
        <v>1.25978851318359</v>
      </c>
      <c r="U50">
        <v>1.3258132934570299</v>
      </c>
      <c r="V50">
        <v>1.0266653299331701</v>
      </c>
      <c r="W50" s="13">
        <v>0.29914796352386502</v>
      </c>
      <c r="X50">
        <v>0.233123183250427</v>
      </c>
      <c r="Y50">
        <v>0.233123183250427</v>
      </c>
      <c r="Z50">
        <v>0</v>
      </c>
      <c r="AA50">
        <v>0.5</v>
      </c>
      <c r="AB50">
        <v>1</v>
      </c>
      <c r="AC50">
        <v>0.66666666666666696</v>
      </c>
      <c r="AD50">
        <v>0.5</v>
      </c>
      <c r="AE50">
        <v>0.5</v>
      </c>
    </row>
    <row r="51" spans="1:31" x14ac:dyDescent="0.15">
      <c r="A51" s="4">
        <v>179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5.2801361083984402</v>
      </c>
      <c r="L51" s="7">
        <v>4.8413734436035201</v>
      </c>
      <c r="M51">
        <v>8.1291599273681605</v>
      </c>
      <c r="N51">
        <v>8.0407562255859393</v>
      </c>
      <c r="O51">
        <v>0</v>
      </c>
      <c r="P51">
        <v>0</v>
      </c>
      <c r="Q51">
        <v>8</v>
      </c>
      <c r="R51" s="12">
        <v>0</v>
      </c>
      <c r="S51" s="12">
        <f t="shared" si="2"/>
        <v>0</v>
      </c>
      <c r="T51">
        <v>1.2432918548584</v>
      </c>
      <c r="U51">
        <v>1.2110080718994101</v>
      </c>
      <c r="V51">
        <v>1.0145747661590601</v>
      </c>
      <c r="W51" s="13">
        <v>0.196433305740356</v>
      </c>
      <c r="X51">
        <v>0.22871708869934099</v>
      </c>
      <c r="Y51">
        <v>0.22871708869934099</v>
      </c>
      <c r="Z51">
        <v>0</v>
      </c>
      <c r="AA51">
        <v>0.8</v>
      </c>
      <c r="AB51">
        <v>1</v>
      </c>
      <c r="AC51">
        <v>0.88888888888888895</v>
      </c>
      <c r="AD51">
        <v>0.2</v>
      </c>
      <c r="AE51">
        <v>0.8</v>
      </c>
    </row>
    <row r="52" spans="1:31" x14ac:dyDescent="0.15">
      <c r="A52" s="4">
        <v>105</v>
      </c>
      <c r="B52">
        <v>13</v>
      </c>
      <c r="C52">
        <v>7</v>
      </c>
      <c r="D52">
        <v>10</v>
      </c>
      <c r="E52">
        <v>10</v>
      </c>
      <c r="F52">
        <v>10</v>
      </c>
      <c r="G52">
        <v>0</v>
      </c>
      <c r="H52">
        <v>3</v>
      </c>
      <c r="I52">
        <v>7</v>
      </c>
      <c r="J52">
        <v>0.65</v>
      </c>
      <c r="K52">
        <v>5.9191265106201199</v>
      </c>
      <c r="L52" s="7">
        <v>5.3729972839355504</v>
      </c>
      <c r="M52">
        <v>6.1568965911865199</v>
      </c>
      <c r="N52">
        <v>2.9402942657470699</v>
      </c>
      <c r="O52">
        <v>0</v>
      </c>
      <c r="P52">
        <v>0</v>
      </c>
      <c r="Q52">
        <v>10</v>
      </c>
      <c r="R52" s="12">
        <v>0</v>
      </c>
      <c r="S52" s="12">
        <f t="shared" si="2"/>
        <v>0</v>
      </c>
      <c r="T52">
        <v>1.31333351135254</v>
      </c>
      <c r="U52">
        <v>1.3750858306884799</v>
      </c>
      <c r="V52">
        <v>1.0806859731674201</v>
      </c>
      <c r="W52" s="13">
        <v>0.29439985752105702</v>
      </c>
      <c r="X52">
        <v>0.23264753818511999</v>
      </c>
      <c r="Y52">
        <v>0.23264753818511999</v>
      </c>
      <c r="Z52">
        <v>0</v>
      </c>
      <c r="AA52">
        <v>1</v>
      </c>
      <c r="AB52">
        <v>1</v>
      </c>
      <c r="AC52">
        <v>1</v>
      </c>
      <c r="AD52">
        <v>0</v>
      </c>
      <c r="AE52">
        <v>1</v>
      </c>
    </row>
    <row r="53" spans="1:31" s="1" customFormat="1" x14ac:dyDescent="0.15">
      <c r="A53" s="5">
        <v>392</v>
      </c>
      <c r="B53" s="1">
        <v>11</v>
      </c>
      <c r="C53" s="1">
        <v>9</v>
      </c>
      <c r="D53" s="1">
        <v>10</v>
      </c>
      <c r="E53" s="1">
        <v>10</v>
      </c>
      <c r="F53" s="1">
        <v>9</v>
      </c>
      <c r="G53" s="1">
        <v>1</v>
      </c>
      <c r="H53" s="1">
        <v>2</v>
      </c>
      <c r="I53" s="1">
        <v>8</v>
      </c>
      <c r="J53" s="1">
        <v>0.55000000000000004</v>
      </c>
      <c r="K53" s="1">
        <v>5.8897361755371103</v>
      </c>
      <c r="L53" s="1">
        <v>5.5678577423095703</v>
      </c>
      <c r="M53" s="1">
        <v>7.26763916015625</v>
      </c>
      <c r="N53" s="1">
        <v>3.7341194152832</v>
      </c>
      <c r="O53" s="1">
        <v>0</v>
      </c>
      <c r="P53" s="1">
        <v>0</v>
      </c>
      <c r="Q53" s="1">
        <v>7</v>
      </c>
      <c r="R53" s="14">
        <v>0</v>
      </c>
      <c r="S53" s="14">
        <f t="shared" si="2"/>
        <v>0</v>
      </c>
      <c r="T53" s="1">
        <v>1.2469387054443399</v>
      </c>
      <c r="U53" s="1">
        <v>1.2971076965332</v>
      </c>
      <c r="V53" s="1">
        <v>1.0210936069488501</v>
      </c>
      <c r="W53" s="1">
        <v>0.27601408958435097</v>
      </c>
      <c r="X53" s="1">
        <v>0.22584509849548301</v>
      </c>
      <c r="Y53" s="1">
        <v>0.22584509849548301</v>
      </c>
      <c r="Z53" s="1">
        <v>0</v>
      </c>
      <c r="AA53" s="1">
        <v>0.7</v>
      </c>
      <c r="AB53" s="1">
        <v>1</v>
      </c>
      <c r="AC53" s="1">
        <v>0.82352941176470595</v>
      </c>
      <c r="AD53" s="1">
        <v>0.3</v>
      </c>
      <c r="AE53" s="1">
        <v>0.7</v>
      </c>
    </row>
    <row r="54" spans="1:31" x14ac:dyDescent="0.15">
      <c r="A54" s="4">
        <v>653</v>
      </c>
      <c r="B54">
        <v>11</v>
      </c>
      <c r="C54">
        <v>9</v>
      </c>
      <c r="D54">
        <v>10</v>
      </c>
      <c r="E54">
        <v>10</v>
      </c>
      <c r="F54">
        <v>10</v>
      </c>
      <c r="G54">
        <v>0</v>
      </c>
      <c r="H54">
        <v>1</v>
      </c>
      <c r="I54">
        <v>9</v>
      </c>
      <c r="J54">
        <v>0.55000000000000004</v>
      </c>
      <c r="K54">
        <v>5.9411201477050799</v>
      </c>
      <c r="L54" s="7">
        <v>5.5073223114013699</v>
      </c>
      <c r="M54">
        <v>8.6984424591064506</v>
      </c>
      <c r="N54">
        <v>7.8836479187011701</v>
      </c>
      <c r="O54">
        <v>0</v>
      </c>
      <c r="P54">
        <v>0</v>
      </c>
      <c r="Q54">
        <v>9</v>
      </c>
      <c r="R54" s="12">
        <v>0</v>
      </c>
      <c r="S54" s="12">
        <f t="shared" si="2"/>
        <v>0</v>
      </c>
      <c r="T54">
        <v>1.36894035339355</v>
      </c>
      <c r="U54">
        <v>1.3908004760742201</v>
      </c>
      <c r="V54">
        <v>1.11475241184235</v>
      </c>
      <c r="W54" s="13">
        <v>0.276048064231873</v>
      </c>
      <c r="X54">
        <v>0.254187941551208</v>
      </c>
      <c r="Y54">
        <v>0.254187941551208</v>
      </c>
      <c r="Z54">
        <v>0</v>
      </c>
      <c r="AA54">
        <v>0.9</v>
      </c>
      <c r="AB54">
        <v>1</v>
      </c>
      <c r="AC54">
        <v>0.94736842105263197</v>
      </c>
      <c r="AD54">
        <v>0.1</v>
      </c>
      <c r="AE54">
        <v>0.9</v>
      </c>
    </row>
    <row r="55" spans="1:31" x14ac:dyDescent="0.15">
      <c r="A55" s="4">
        <v>829</v>
      </c>
      <c r="B55">
        <v>12</v>
      </c>
      <c r="C55">
        <v>8</v>
      </c>
      <c r="D55">
        <v>10</v>
      </c>
      <c r="E55">
        <v>10</v>
      </c>
      <c r="F55">
        <v>10</v>
      </c>
      <c r="G55">
        <v>0</v>
      </c>
      <c r="H55">
        <v>2</v>
      </c>
      <c r="I55">
        <v>8</v>
      </c>
      <c r="J55">
        <v>0.6</v>
      </c>
      <c r="K55">
        <v>5.1654891967773402</v>
      </c>
      <c r="L55" s="7">
        <v>4.8482112884521502</v>
      </c>
      <c r="M55">
        <v>6.8591175079345703</v>
      </c>
      <c r="N55">
        <v>4.1000404357910201</v>
      </c>
      <c r="O55">
        <v>0</v>
      </c>
      <c r="P55">
        <v>0</v>
      </c>
      <c r="Q55">
        <v>7</v>
      </c>
      <c r="R55" s="12">
        <v>0</v>
      </c>
      <c r="S55" s="12">
        <f t="shared" si="2"/>
        <v>0</v>
      </c>
      <c r="T55">
        <v>1.2302303314209</v>
      </c>
      <c r="U55">
        <v>1.2920684814453101</v>
      </c>
      <c r="V55">
        <v>1.00746178627014</v>
      </c>
      <c r="W55" s="13">
        <v>0.28460669517517101</v>
      </c>
      <c r="X55">
        <v>0.222768545150757</v>
      </c>
      <c r="Y55">
        <v>0.222768545150757</v>
      </c>
      <c r="Z55">
        <v>0</v>
      </c>
      <c r="AA55">
        <v>0.7</v>
      </c>
      <c r="AB55">
        <v>1</v>
      </c>
      <c r="AC55">
        <v>0.82352941176470595</v>
      </c>
      <c r="AD55">
        <v>0.3</v>
      </c>
      <c r="AE55">
        <v>0.7</v>
      </c>
    </row>
    <row r="56" spans="1:31" x14ac:dyDescent="0.15">
      <c r="A56" s="4">
        <v>160</v>
      </c>
      <c r="B56">
        <v>12</v>
      </c>
      <c r="C56">
        <v>8</v>
      </c>
      <c r="D56">
        <v>10</v>
      </c>
      <c r="E56">
        <v>10</v>
      </c>
      <c r="F56">
        <v>10</v>
      </c>
      <c r="G56">
        <v>0</v>
      </c>
      <c r="H56">
        <v>2</v>
      </c>
      <c r="I56">
        <v>8</v>
      </c>
      <c r="J56">
        <v>0.6</v>
      </c>
      <c r="K56">
        <v>5.2444000244140598</v>
      </c>
      <c r="L56" s="7">
        <v>4.8585510253906197</v>
      </c>
      <c r="M56">
        <v>6.5633850097656197</v>
      </c>
      <c r="N56">
        <v>4.0602970123290998</v>
      </c>
      <c r="O56">
        <v>0</v>
      </c>
      <c r="P56">
        <v>0</v>
      </c>
      <c r="Q56">
        <v>8</v>
      </c>
      <c r="R56" s="12">
        <v>0</v>
      </c>
      <c r="S56" s="12">
        <f t="shared" si="2"/>
        <v>0</v>
      </c>
      <c r="T56">
        <v>1.3119144439697299</v>
      </c>
      <c r="U56">
        <v>1.3666067123413099</v>
      </c>
      <c r="V56">
        <v>1.0758860111236599</v>
      </c>
      <c r="W56" s="13">
        <v>0.29072070121765098</v>
      </c>
      <c r="X56">
        <v>0.236028432846069</v>
      </c>
      <c r="Y56">
        <v>0.236028432846069</v>
      </c>
      <c r="Z56">
        <v>0</v>
      </c>
      <c r="AA56">
        <v>0.8</v>
      </c>
      <c r="AB56">
        <v>1</v>
      </c>
      <c r="AC56">
        <v>0.88888888888888895</v>
      </c>
      <c r="AD56">
        <v>0.2</v>
      </c>
      <c r="AE56">
        <v>0.8</v>
      </c>
    </row>
    <row r="57" spans="1:31" x14ac:dyDescent="0.15">
      <c r="A57" s="4">
        <v>595</v>
      </c>
      <c r="B57">
        <v>12</v>
      </c>
      <c r="C57">
        <v>8</v>
      </c>
      <c r="D57">
        <v>10</v>
      </c>
      <c r="E57">
        <v>10</v>
      </c>
      <c r="F57">
        <v>10</v>
      </c>
      <c r="G57">
        <v>0</v>
      </c>
      <c r="H57">
        <v>2</v>
      </c>
      <c r="I57">
        <v>8</v>
      </c>
      <c r="J57">
        <v>0.6</v>
      </c>
      <c r="K57">
        <v>6.3415145874023402</v>
      </c>
      <c r="L57" s="7">
        <v>4.8593883514404297</v>
      </c>
      <c r="M57">
        <v>4.0134773254394496</v>
      </c>
      <c r="N57">
        <v>6.3532447814941397</v>
      </c>
      <c r="O57">
        <v>1</v>
      </c>
      <c r="P57">
        <v>1</v>
      </c>
      <c r="Q57">
        <v>11</v>
      </c>
      <c r="R57" s="12">
        <v>9.0899999999999995E-2</v>
      </c>
      <c r="S57" s="12">
        <f t="shared" si="2"/>
        <v>0.1</v>
      </c>
      <c r="T57">
        <v>1.86557960510254</v>
      </c>
      <c r="U57">
        <v>1.6801300048828101</v>
      </c>
      <c r="V57">
        <v>1.5102611780166599</v>
      </c>
      <c r="W57" s="13">
        <v>0.16986882686615001</v>
      </c>
      <c r="X57">
        <v>0.35531842708587702</v>
      </c>
      <c r="Y57">
        <v>0.35531842708587702</v>
      </c>
      <c r="Z57">
        <v>0.1</v>
      </c>
      <c r="AA57">
        <v>1</v>
      </c>
      <c r="AB57">
        <v>0.90909090909090895</v>
      </c>
      <c r="AC57">
        <v>0.952380952380952</v>
      </c>
      <c r="AD57">
        <v>0</v>
      </c>
      <c r="AE57">
        <v>0.9</v>
      </c>
    </row>
    <row r="58" spans="1:31" x14ac:dyDescent="0.15">
      <c r="A58" s="4">
        <v>961</v>
      </c>
      <c r="B58">
        <v>10</v>
      </c>
      <c r="C58">
        <v>10</v>
      </c>
      <c r="D58">
        <v>10</v>
      </c>
      <c r="E58">
        <v>10</v>
      </c>
      <c r="F58">
        <v>9</v>
      </c>
      <c r="G58">
        <v>1</v>
      </c>
      <c r="H58">
        <v>1</v>
      </c>
      <c r="I58">
        <v>9</v>
      </c>
      <c r="J58">
        <v>0.5</v>
      </c>
      <c r="K58">
        <v>5.28835105895996</v>
      </c>
      <c r="L58" s="7">
        <v>4.8606586456298801</v>
      </c>
      <c r="M58">
        <v>7.9808425903320304</v>
      </c>
      <c r="N58">
        <v>7.7437896728515598</v>
      </c>
      <c r="O58">
        <v>0</v>
      </c>
      <c r="P58">
        <v>0</v>
      </c>
      <c r="Q58">
        <v>7</v>
      </c>
      <c r="R58" s="12">
        <v>0</v>
      </c>
      <c r="S58" s="12">
        <f t="shared" si="2"/>
        <v>0</v>
      </c>
      <c r="T58">
        <v>1.14042472839355</v>
      </c>
      <c r="U58">
        <v>1.11396408081055</v>
      </c>
      <c r="V58">
        <v>0.96445715427398704</v>
      </c>
      <c r="W58" s="13">
        <v>0.14950692653656</v>
      </c>
      <c r="X58">
        <v>0.17596757411956801</v>
      </c>
      <c r="Y58">
        <v>0.17596757411956801</v>
      </c>
      <c r="Z58">
        <v>0</v>
      </c>
      <c r="AA58">
        <v>0.7</v>
      </c>
      <c r="AB58">
        <v>1</v>
      </c>
      <c r="AC58">
        <v>0.82352941176470595</v>
      </c>
      <c r="AD58">
        <v>0.3</v>
      </c>
      <c r="AE58">
        <v>0.7</v>
      </c>
    </row>
    <row r="59" spans="1:31" x14ac:dyDescent="0.15">
      <c r="A59" s="4">
        <v>652</v>
      </c>
      <c r="B59">
        <v>13</v>
      </c>
      <c r="C59">
        <v>7</v>
      </c>
      <c r="D59">
        <v>10</v>
      </c>
      <c r="E59">
        <v>10</v>
      </c>
      <c r="F59">
        <v>10</v>
      </c>
      <c r="G59">
        <v>0</v>
      </c>
      <c r="H59">
        <v>3</v>
      </c>
      <c r="I59">
        <v>7</v>
      </c>
      <c r="J59">
        <v>0.65</v>
      </c>
      <c r="K59">
        <v>6.0103168487548801</v>
      </c>
      <c r="L59" s="7">
        <v>5.6038951873779297</v>
      </c>
      <c r="M59">
        <v>6.9054908752441397</v>
      </c>
      <c r="N59">
        <v>3.2141685485839799</v>
      </c>
      <c r="O59">
        <v>0</v>
      </c>
      <c r="P59">
        <v>0</v>
      </c>
      <c r="Q59">
        <v>9</v>
      </c>
      <c r="R59" s="12">
        <v>0</v>
      </c>
      <c r="S59" s="12">
        <f t="shared" si="2"/>
        <v>0</v>
      </c>
      <c r="T59">
        <v>1.3777332305908201</v>
      </c>
      <c r="U59">
        <v>1.45018327236175</v>
      </c>
      <c r="V59">
        <v>1.1160125732421899</v>
      </c>
      <c r="W59" s="13">
        <v>0.33417069911956798</v>
      </c>
      <c r="X59">
        <v>0.26172065734863298</v>
      </c>
      <c r="Y59">
        <v>0.26172065734863298</v>
      </c>
      <c r="Z59">
        <v>0</v>
      </c>
      <c r="AA59">
        <v>0.9</v>
      </c>
      <c r="AB59">
        <v>1</v>
      </c>
      <c r="AC59">
        <v>0.94736842105263197</v>
      </c>
      <c r="AD59">
        <v>0.1</v>
      </c>
      <c r="AE59">
        <v>0.9</v>
      </c>
    </row>
    <row r="60" spans="1:31" x14ac:dyDescent="0.15">
      <c r="A60" s="4">
        <v>531</v>
      </c>
      <c r="B60">
        <v>11</v>
      </c>
      <c r="C60">
        <v>9</v>
      </c>
      <c r="D60">
        <v>10</v>
      </c>
      <c r="E60">
        <v>10</v>
      </c>
      <c r="F60">
        <v>10</v>
      </c>
      <c r="G60">
        <v>0</v>
      </c>
      <c r="H60">
        <v>1</v>
      </c>
      <c r="I60">
        <v>9</v>
      </c>
      <c r="J60">
        <v>0.55000000000000004</v>
      </c>
      <c r="K60">
        <v>6.2345657348632804</v>
      </c>
      <c r="L60" s="7">
        <v>5.6386547088623002</v>
      </c>
      <c r="M60">
        <v>7.9614295959472701</v>
      </c>
      <c r="N60">
        <v>8.5399875640869105</v>
      </c>
      <c r="O60">
        <v>0</v>
      </c>
      <c r="P60">
        <v>0</v>
      </c>
      <c r="Q60">
        <v>10</v>
      </c>
      <c r="R60" s="12">
        <v>0</v>
      </c>
      <c r="S60" s="12">
        <f t="shared" si="2"/>
        <v>0</v>
      </c>
      <c r="T60">
        <v>1.4909801483154299</v>
      </c>
      <c r="U60">
        <v>1.4201698303222701</v>
      </c>
      <c r="V60">
        <v>1.1922562122345</v>
      </c>
      <c r="W60" s="13">
        <v>0.227913618087769</v>
      </c>
      <c r="X60">
        <v>0.29872393608093301</v>
      </c>
      <c r="Y60">
        <v>0.29872393608093301</v>
      </c>
      <c r="Z60">
        <v>0</v>
      </c>
      <c r="AA60">
        <v>1</v>
      </c>
      <c r="AB60">
        <v>1</v>
      </c>
      <c r="AC60">
        <v>1</v>
      </c>
      <c r="AD60">
        <v>0</v>
      </c>
      <c r="AE60">
        <v>1</v>
      </c>
    </row>
    <row r="61" spans="1:31" x14ac:dyDescent="0.15">
      <c r="A61" s="4">
        <v>994</v>
      </c>
      <c r="B61">
        <v>11</v>
      </c>
      <c r="C61">
        <v>9</v>
      </c>
      <c r="D61">
        <v>10</v>
      </c>
      <c r="E61">
        <v>10</v>
      </c>
      <c r="F61">
        <v>10</v>
      </c>
      <c r="G61">
        <v>0</v>
      </c>
      <c r="H61">
        <v>1</v>
      </c>
      <c r="I61">
        <v>9</v>
      </c>
      <c r="J61">
        <v>0.55000000000000004</v>
      </c>
      <c r="K61">
        <v>5.8407783508300799</v>
      </c>
      <c r="L61" s="7">
        <v>5.0607795715331996</v>
      </c>
      <c r="M61">
        <v>6.2361831665039098</v>
      </c>
      <c r="N61">
        <v>9.1059703826904297</v>
      </c>
      <c r="O61">
        <v>0</v>
      </c>
      <c r="P61">
        <v>0</v>
      </c>
      <c r="Q61">
        <v>8</v>
      </c>
      <c r="R61" s="12">
        <v>0</v>
      </c>
      <c r="S61" s="12">
        <f t="shared" si="2"/>
        <v>0</v>
      </c>
      <c r="T61">
        <v>1.35232925415039</v>
      </c>
      <c r="U61">
        <v>1.2186088562011701</v>
      </c>
      <c r="V61">
        <v>1.1154925823211701</v>
      </c>
      <c r="W61" s="13">
        <v>0.10311627388000499</v>
      </c>
      <c r="X61">
        <v>0.23683667182922399</v>
      </c>
      <c r="Y61">
        <v>0.23683667182922399</v>
      </c>
      <c r="Z61">
        <v>0</v>
      </c>
      <c r="AA61">
        <v>0.8</v>
      </c>
      <c r="AB61">
        <v>1</v>
      </c>
      <c r="AC61">
        <v>0.88888888888888895</v>
      </c>
      <c r="AD61">
        <v>0.2</v>
      </c>
      <c r="AE61">
        <v>0.8</v>
      </c>
    </row>
    <row r="62" spans="1:31" x14ac:dyDescent="0.15">
      <c r="L62" s="8">
        <f>AVERAGE(L2:L61)</f>
        <v>4.3289530436197916</v>
      </c>
      <c r="W62" s="15">
        <f t="shared" ref="W62:AE62" si="3">AVERAGE(W2:W61)</f>
        <v>0.15889774759610492</v>
      </c>
      <c r="Z62" s="9">
        <f t="shared" si="3"/>
        <v>6.0000000000000026E-2</v>
      </c>
      <c r="AA62" s="9">
        <f t="shared" si="3"/>
        <v>0.74499999999999966</v>
      </c>
      <c r="AB62" s="9">
        <f t="shared" si="3"/>
        <v>0.93027062391469151</v>
      </c>
      <c r="AC62" s="9">
        <f t="shared" si="3"/>
        <v>0.8253580585046707</v>
      </c>
      <c r="AD62" s="9">
        <f t="shared" si="3"/>
        <v>0.25499999999999995</v>
      </c>
      <c r="AE62" s="9">
        <f t="shared" si="3"/>
        <v>0.68499999999999983</v>
      </c>
    </row>
    <row r="63" spans="1:31" x14ac:dyDescent="0.15">
      <c r="L63" s="8">
        <f>MAX(L2:L61)</f>
        <v>5.6386547088623002</v>
      </c>
      <c r="W63" s="15">
        <f t="shared" ref="W63:AE63" si="4">MAX(W2:W61)</f>
        <v>0.34093606472015398</v>
      </c>
      <c r="Z63" s="9">
        <f t="shared" si="4"/>
        <v>0.2</v>
      </c>
      <c r="AA63" s="9">
        <f t="shared" si="4"/>
        <v>1</v>
      </c>
      <c r="AB63" s="9">
        <f t="shared" si="4"/>
        <v>1</v>
      </c>
      <c r="AC63" s="9">
        <f t="shared" si="4"/>
        <v>1</v>
      </c>
      <c r="AD63" s="9">
        <f t="shared" si="4"/>
        <v>1</v>
      </c>
      <c r="AE63" s="9">
        <f t="shared" si="4"/>
        <v>1</v>
      </c>
    </row>
    <row r="64" spans="1:31" x14ac:dyDescent="0.15">
      <c r="L64" s="8">
        <f>MIN(L2:L61)</f>
        <v>2.6217098236084002</v>
      </c>
      <c r="W64" s="15">
        <f t="shared" ref="W64:AE64" si="5">MIN(W2:W61)</f>
        <v>1.9700527191162101E-3</v>
      </c>
      <c r="Z64" s="9">
        <f t="shared" si="5"/>
        <v>0</v>
      </c>
      <c r="AA64" s="9">
        <f t="shared" si="5"/>
        <v>0</v>
      </c>
      <c r="AB64" s="9">
        <f t="shared" si="5"/>
        <v>0.77777777777777801</v>
      </c>
      <c r="AC64" s="9">
        <f t="shared" si="5"/>
        <v>0.53333333333333299</v>
      </c>
      <c r="AD64" s="9">
        <f t="shared" si="5"/>
        <v>0</v>
      </c>
      <c r="AE64" s="9">
        <f t="shared" si="5"/>
        <v>0</v>
      </c>
    </row>
    <row r="65" spans="11:23" x14ac:dyDescent="0.15">
      <c r="L65" s="7"/>
      <c r="W65" s="13"/>
    </row>
    <row r="66" spans="11:23" x14ac:dyDescent="0.15">
      <c r="K66">
        <v>31</v>
      </c>
      <c r="W66" s="13"/>
    </row>
    <row r="67" spans="11:23" x14ac:dyDescent="0.15">
      <c r="W67" s="13"/>
    </row>
    <row r="68" spans="11:23" x14ac:dyDescent="0.15">
      <c r="K68">
        <v>0.161</v>
      </c>
      <c r="W68" s="13"/>
    </row>
    <row r="69" spans="11:23" x14ac:dyDescent="0.15">
      <c r="W69" s="13"/>
    </row>
    <row r="70" spans="11:23" x14ac:dyDescent="0.15">
      <c r="K70" s="9" t="s">
        <v>10</v>
      </c>
      <c r="L70" s="9" t="s">
        <v>33</v>
      </c>
      <c r="N70" s="9" t="s">
        <v>123</v>
      </c>
      <c r="O70" s="9" t="s">
        <v>127</v>
      </c>
      <c r="P70" s="9" t="s">
        <v>66</v>
      </c>
      <c r="Q70" s="9"/>
      <c r="R70" s="9"/>
      <c r="S70" s="9"/>
      <c r="W70" s="13"/>
    </row>
    <row r="71" spans="11:23" x14ac:dyDescent="0.15">
      <c r="K71" s="9"/>
      <c r="L71" s="9"/>
      <c r="M71" s="9"/>
      <c r="P71" s="9">
        <v>0.2</v>
      </c>
      <c r="Q71" s="9">
        <v>-400</v>
      </c>
      <c r="R71" s="9">
        <v>1600</v>
      </c>
      <c r="S71" s="9">
        <v>80</v>
      </c>
      <c r="W71" s="13"/>
    </row>
    <row r="72" spans="11:23" x14ac:dyDescent="0.15">
      <c r="K72" s="9" t="s">
        <v>34</v>
      </c>
      <c r="L72" s="9">
        <f>COUNTIF(L2:L61,"&lt;1.513")-COUNTIF(L2:L61,"&lt;1.352")</f>
        <v>0</v>
      </c>
      <c r="M72" s="9">
        <v>1</v>
      </c>
      <c r="P72" s="9">
        <v>0.4</v>
      </c>
      <c r="Q72" s="9">
        <v>-800</v>
      </c>
      <c r="R72" s="9">
        <v>1200</v>
      </c>
      <c r="S72" s="9">
        <v>60</v>
      </c>
      <c r="W72" s="13"/>
    </row>
    <row r="73" spans="11:23" x14ac:dyDescent="0.15">
      <c r="K73" s="9" t="s">
        <v>35</v>
      </c>
      <c r="L73" s="9">
        <f>COUNTIF(L2:L61,"&lt;1.674")-COUNTIF(L2:L61,"&lt;1.513")</f>
        <v>0</v>
      </c>
      <c r="M73" s="9">
        <v>2</v>
      </c>
      <c r="P73" s="9">
        <v>0.45</v>
      </c>
      <c r="Q73" s="9">
        <v>-900</v>
      </c>
      <c r="R73" s="9">
        <v>1100</v>
      </c>
      <c r="S73" s="9">
        <v>55</v>
      </c>
      <c r="W73" s="13"/>
    </row>
    <row r="74" spans="11:23" x14ac:dyDescent="0.15">
      <c r="K74" s="9" t="s">
        <v>36</v>
      </c>
      <c r="L74" s="9">
        <f>COUNTIF(L2:L61,"&lt;1.835")-COUNTIF(L2:L61,"&lt;1.674")</f>
        <v>0</v>
      </c>
      <c r="M74" s="9">
        <v>3</v>
      </c>
      <c r="P74" s="9">
        <v>0.49</v>
      </c>
      <c r="Q74" s="9">
        <v>-980</v>
      </c>
      <c r="R74" s="9">
        <v>1020</v>
      </c>
      <c r="S74" s="9">
        <v>51</v>
      </c>
      <c r="W74" s="13"/>
    </row>
    <row r="75" spans="11:23" x14ac:dyDescent="0.15">
      <c r="K75" s="9" t="s">
        <v>37</v>
      </c>
      <c r="L75" s="9">
        <f>COUNTIF(L2:L61,"&lt;1.996")-COUNTIF(L2:L61,"&lt;1.835")</f>
        <v>0</v>
      </c>
      <c r="M75" s="9">
        <v>4</v>
      </c>
      <c r="W75" s="13"/>
    </row>
    <row r="76" spans="11:23" x14ac:dyDescent="0.15">
      <c r="K76" s="9" t="s">
        <v>38</v>
      </c>
      <c r="L76" s="9">
        <f>COUNTIF(L2:L61,"&lt;2.157")-COUNTIF(L2:L61,"&lt;1.996")</f>
        <v>0</v>
      </c>
      <c r="M76" s="9">
        <v>7</v>
      </c>
      <c r="W76" s="13"/>
    </row>
    <row r="77" spans="11:23" x14ac:dyDescent="0.15">
      <c r="K77" s="9" t="s">
        <v>39</v>
      </c>
      <c r="L77" s="9">
        <f>COUNTIF(L2:L61,"&lt;2.318")-COUNTIF(L2:L61,"&lt;2.157")</f>
        <v>0</v>
      </c>
      <c r="M77" s="9">
        <v>11</v>
      </c>
      <c r="W77" s="13"/>
    </row>
    <row r="78" spans="11:23" x14ac:dyDescent="0.15">
      <c r="K78" s="9" t="s">
        <v>40</v>
      </c>
      <c r="L78" s="9">
        <f>COUNTIF(L2:L61,"&lt;2.479")-COUNTIF(L2:L61,"&lt;2.318")</f>
        <v>0</v>
      </c>
      <c r="M78" s="9">
        <v>14</v>
      </c>
      <c r="W78" s="13"/>
    </row>
    <row r="79" spans="11:23" x14ac:dyDescent="0.15">
      <c r="K79" s="9" t="s">
        <v>41</v>
      </c>
      <c r="L79" s="9">
        <f>COUNTIF(L2:L61,"&lt;2.64")-COUNTIF(L2:L61,"&lt;2.479")</f>
        <v>1</v>
      </c>
      <c r="M79" s="9">
        <v>16</v>
      </c>
    </row>
    <row r="80" spans="11:23" x14ac:dyDescent="0.15">
      <c r="K80" s="9" t="s">
        <v>42</v>
      </c>
      <c r="L80" s="9">
        <f>COUNTIF(L2:L61,"&lt;2.801")-COUNTIF(L2:L61,"&lt;2.64")</f>
        <v>6</v>
      </c>
      <c r="M80" s="9">
        <v>14</v>
      </c>
      <c r="W80" s="13"/>
    </row>
    <row r="81" spans="11:23" x14ac:dyDescent="0.15">
      <c r="K81" s="9" t="s">
        <v>43</v>
      </c>
      <c r="L81" s="9">
        <f>COUNTIF(L2:L61,"&lt;2.962")-COUNTIF(L2:L61,"&lt;2.801")</f>
        <v>4</v>
      </c>
      <c r="M81" s="9">
        <v>11</v>
      </c>
      <c r="W81" s="13"/>
    </row>
    <row r="82" spans="11:23" x14ac:dyDescent="0.15">
      <c r="K82" s="9" t="s">
        <v>44</v>
      </c>
      <c r="L82" s="9">
        <f>COUNTIF(L2:L61,"&lt;3.123")-COUNTIF(L2:L61,"&lt;2.962")</f>
        <v>5</v>
      </c>
      <c r="M82" s="9">
        <v>7</v>
      </c>
      <c r="W82" s="13"/>
    </row>
    <row r="83" spans="11:23" s="2" customFormat="1" x14ac:dyDescent="0.15">
      <c r="K83" s="16" t="s">
        <v>45</v>
      </c>
      <c r="L83" s="16">
        <f>COUNTIF(L2:L61,"&lt;3.284")-COUNTIF(L2:L61,"&lt;3.123")</f>
        <v>6</v>
      </c>
      <c r="M83" s="16">
        <v>4</v>
      </c>
    </row>
    <row r="84" spans="11:23" x14ac:dyDescent="0.15">
      <c r="K84" s="9" t="s">
        <v>46</v>
      </c>
      <c r="L84" s="9">
        <f>COUNTIF(L2:L61,"&lt;3.445")-COUNTIF(L2:L61,"&lt;3.284")</f>
        <v>0</v>
      </c>
      <c r="M84" s="9">
        <v>3</v>
      </c>
      <c r="W84" s="13"/>
    </row>
    <row r="85" spans="11:23" x14ac:dyDescent="0.15">
      <c r="K85" s="9" t="s">
        <v>47</v>
      </c>
      <c r="L85" s="9">
        <f>COUNTIF(L2:L61,"&lt;3.606")-COUNTIF(L2:L61,"&lt;3.445")</f>
        <v>0</v>
      </c>
      <c r="M85" s="9">
        <v>2</v>
      </c>
      <c r="W85" s="13"/>
    </row>
    <row r="86" spans="11:23" x14ac:dyDescent="0.15">
      <c r="K86" s="9" t="s">
        <v>48</v>
      </c>
      <c r="L86" s="9">
        <f>COUNTIF(L2:L61,"&lt;3.767")-COUNTIF(L2:L61,"&lt;3.606")</f>
        <v>0</v>
      </c>
      <c r="M86" s="9">
        <v>1</v>
      </c>
      <c r="W86" s="13"/>
    </row>
    <row r="87" spans="11:23" x14ac:dyDescent="0.15">
      <c r="K87" s="9" t="s">
        <v>49</v>
      </c>
      <c r="L87" s="9">
        <f>COUNTIF(L2:L61,"&lt;3.928")-COUNTIF(L2:L61,"&lt;3.767")</f>
        <v>0</v>
      </c>
      <c r="M87" s="9">
        <v>2</v>
      </c>
    </row>
    <row r="88" spans="11:23" x14ac:dyDescent="0.15">
      <c r="K88" s="9" t="s">
        <v>50</v>
      </c>
      <c r="L88" s="9">
        <f>COUNTIF(L2:L61,"&lt;4.089")-COUNTIF(L2:L61,"&lt;3.928")</f>
        <v>0</v>
      </c>
      <c r="M88" s="9">
        <v>3</v>
      </c>
    </row>
    <row r="89" spans="11:23" x14ac:dyDescent="0.15">
      <c r="K89" s="9" t="s">
        <v>51</v>
      </c>
      <c r="L89" s="9">
        <f>COUNTIF(L2:L61,"&lt;4.25")-COUNTIF(L2:L61,"&lt;4.089")</f>
        <v>0</v>
      </c>
      <c r="M89" s="9">
        <v>4</v>
      </c>
    </row>
    <row r="90" spans="11:23" x14ac:dyDescent="0.15">
      <c r="K90" s="9" t="s">
        <v>52</v>
      </c>
      <c r="L90" s="9">
        <f>COUNTIF(L2:L61,"&lt;4.411")-COUNTIF(L2:L61,"&lt;4.25")</f>
        <v>0</v>
      </c>
      <c r="M90" s="9">
        <v>7</v>
      </c>
    </row>
    <row r="91" spans="11:23" x14ac:dyDescent="0.15">
      <c r="K91" s="9" t="s">
        <v>53</v>
      </c>
      <c r="L91" s="9">
        <f>COUNTIF(L2:L61,"&lt;4.572")-COUNTIF(L2:L61,"&lt;4.411")</f>
        <v>1</v>
      </c>
      <c r="M91" s="9">
        <v>11</v>
      </c>
    </row>
    <row r="92" spans="11:23" x14ac:dyDescent="0.15">
      <c r="K92" s="9" t="s">
        <v>54</v>
      </c>
      <c r="L92" s="9">
        <f>COUNTIF(L2:L61,"&lt;4.733")-COUNTIF(L2:L61,"&lt;4.572")</f>
        <v>2</v>
      </c>
      <c r="M92" s="9">
        <v>14</v>
      </c>
    </row>
    <row r="93" spans="11:23" x14ac:dyDescent="0.15">
      <c r="K93" s="9" t="s">
        <v>55</v>
      </c>
      <c r="L93" s="9">
        <f>COUNTIF(L2:L61,"&lt;4.894")-COUNTIF(L2:L61,"&lt;4.733")</f>
        <v>15</v>
      </c>
      <c r="M93" s="9">
        <v>16</v>
      </c>
      <c r="W93" s="13"/>
    </row>
    <row r="94" spans="11:23" x14ac:dyDescent="0.15">
      <c r="K94" s="9" t="s">
        <v>56</v>
      </c>
      <c r="L94" s="9">
        <f>COUNTIF(L2:L61,"&lt;5.055")-COUNTIF(L2:L61,"&lt;4.894")</f>
        <v>1</v>
      </c>
      <c r="M94" s="9">
        <v>14</v>
      </c>
      <c r="W94" s="13"/>
    </row>
    <row r="95" spans="11:23" x14ac:dyDescent="0.15">
      <c r="K95" s="9" t="s">
        <v>57</v>
      </c>
      <c r="L95" s="9">
        <f>COUNTIF(L2:L61,"&lt;5.216")-COUNTIF(L2:L61,"&lt;5.055")</f>
        <v>1</v>
      </c>
      <c r="M95" s="9">
        <v>11</v>
      </c>
      <c r="W95" s="13"/>
    </row>
    <row r="96" spans="11:23" x14ac:dyDescent="0.15">
      <c r="K96" s="9" t="s">
        <v>58</v>
      </c>
      <c r="L96" s="9">
        <f>COUNTIF(L2:L61,"&lt;5.377")-COUNTIF(L2:L61,"&lt;5.216")</f>
        <v>3</v>
      </c>
      <c r="M96" s="9">
        <v>7</v>
      </c>
      <c r="W96" s="13"/>
    </row>
    <row r="97" spans="11:23" x14ac:dyDescent="0.15">
      <c r="K97" s="9" t="s">
        <v>59</v>
      </c>
      <c r="L97" s="9">
        <f>COUNTIF(L2:L61,"&lt;5.538")-COUNTIF(L2:L61,"&lt;5.377")</f>
        <v>10</v>
      </c>
      <c r="M97" s="9">
        <v>4</v>
      </c>
      <c r="W97" s="13"/>
    </row>
    <row r="98" spans="11:23" x14ac:dyDescent="0.15">
      <c r="K98" s="9" t="s">
        <v>60</v>
      </c>
      <c r="L98" s="9">
        <f>COUNTIF(L2:L61,"&lt;5.699")-COUNTIF(L2:L61,"&lt;5.538")</f>
        <v>5</v>
      </c>
      <c r="M98" s="9">
        <v>3</v>
      </c>
      <c r="N98">
        <v>2.8929999999999998</v>
      </c>
      <c r="O98">
        <v>8.5000000000000006E-2</v>
      </c>
      <c r="W98" s="13"/>
    </row>
    <row r="99" spans="11:23" x14ac:dyDescent="0.15">
      <c r="K99" s="9" t="s">
        <v>61</v>
      </c>
      <c r="L99" s="9">
        <f>COUNTIF(L2:L61,"&lt;5.86")-COUNTIF(L2:L61,"&lt;5.699")</f>
        <v>0</v>
      </c>
      <c r="M99" s="9">
        <v>2</v>
      </c>
      <c r="N99">
        <v>3.8130000000000002</v>
      </c>
      <c r="O99">
        <v>0.11899999999999999</v>
      </c>
      <c r="W99" s="13"/>
    </row>
    <row r="100" spans="11:23" x14ac:dyDescent="0.15">
      <c r="K100" s="9" t="s">
        <v>62</v>
      </c>
      <c r="L100" s="9">
        <f>COUNTIF(L2:L61,"&lt;6.021")-COUNTIF(L2:L61,"&lt;5.86")</f>
        <v>0</v>
      </c>
      <c r="M100" s="9">
        <v>1</v>
      </c>
      <c r="N100">
        <v>4.3250000000000002</v>
      </c>
      <c r="O100">
        <v>0.157</v>
      </c>
      <c r="W100" s="13"/>
    </row>
    <row r="101" spans="11:23" x14ac:dyDescent="0.15">
      <c r="K101" s="9" t="s">
        <v>63</v>
      </c>
      <c r="L101" s="9">
        <f>COUNTIF(L2:L61,"&lt;6.182")-COUNTIF(L2:L61,"&lt;6.021")</f>
        <v>0</v>
      </c>
      <c r="M101" s="9"/>
      <c r="W101" s="13"/>
    </row>
    <row r="102" spans="11:23" x14ac:dyDescent="0.15">
      <c r="K102" s="9" t="s">
        <v>64</v>
      </c>
      <c r="L102" s="9">
        <f>COUNTIF(L2:L61,"&lt;6.343")-COUNTIF(L2:L61,"&lt;6.182")</f>
        <v>0</v>
      </c>
      <c r="M102" s="9"/>
      <c r="W102" s="13"/>
    </row>
    <row r="103" spans="11:23" x14ac:dyDescent="0.15">
      <c r="K103" s="9" t="s">
        <v>65</v>
      </c>
      <c r="L103" s="9">
        <f>COUNTIF(L2:L61,"&lt;6.504")-COUNTIF(L2:L61,"&lt;6.343")</f>
        <v>0</v>
      </c>
      <c r="M103" s="9"/>
      <c r="W103" s="13"/>
    </row>
  </sheetData>
  <phoneticPr fontId="5" type="noConversion"/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E98"/>
  <sheetViews>
    <sheetView topLeftCell="H85" workbookViewId="0">
      <selection activeCell="H1" sqref="A1:XFD98"/>
    </sheetView>
  </sheetViews>
  <sheetFormatPr defaultColWidth="8.875" defaultRowHeight="13.5" x14ac:dyDescent="0.15"/>
  <cols>
    <col min="11" max="12" width="17.875" customWidth="1"/>
    <col min="13" max="14" width="12.875"/>
    <col min="20" max="22" width="12.875"/>
    <col min="23" max="23" width="22.375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ht="12" customHeight="1" x14ac:dyDescent="0.15">
      <c r="A2" s="4">
        <v>609</v>
      </c>
      <c r="B2">
        <v>13</v>
      </c>
      <c r="C2">
        <v>7</v>
      </c>
      <c r="D2">
        <v>10</v>
      </c>
      <c r="E2">
        <v>10</v>
      </c>
      <c r="F2">
        <v>10</v>
      </c>
      <c r="G2">
        <v>0</v>
      </c>
      <c r="H2">
        <v>3</v>
      </c>
      <c r="I2">
        <v>7</v>
      </c>
      <c r="J2">
        <v>0.65</v>
      </c>
      <c r="K2">
        <v>5.3887996673584002</v>
      </c>
      <c r="L2" s="7">
        <v>2.8711128234863299</v>
      </c>
      <c r="M2">
        <v>1.35124015808105</v>
      </c>
      <c r="N2">
        <v>6.2210502624511701</v>
      </c>
      <c r="O2">
        <v>2</v>
      </c>
      <c r="P2">
        <v>2</v>
      </c>
      <c r="Q2">
        <v>10</v>
      </c>
      <c r="R2" s="12">
        <v>0.2</v>
      </c>
      <c r="S2" s="12">
        <f t="shared" ref="S2:S28" si="0">O2/E2</f>
        <v>0.2</v>
      </c>
      <c r="T2">
        <v>1.8050231933593699</v>
      </c>
      <c r="U2">
        <v>1.5341562032699601</v>
      </c>
      <c r="V2">
        <v>1.53842413425446</v>
      </c>
      <c r="W2" s="13">
        <v>4.2679309844970703E-3</v>
      </c>
      <c r="X2">
        <v>0.26659905910491899</v>
      </c>
      <c r="Y2">
        <v>0.26659905910491899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ht="12" customHeight="1" x14ac:dyDescent="0.15">
      <c r="A3" s="4">
        <v>777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4.4665031433105504</v>
      </c>
      <c r="L3" s="7">
        <v>2.8712577819824201</v>
      </c>
      <c r="M3">
        <v>2.1287269592285201</v>
      </c>
      <c r="N3">
        <v>7.0480537414550799</v>
      </c>
      <c r="O3">
        <v>1</v>
      </c>
      <c r="P3">
        <v>1</v>
      </c>
      <c r="Q3">
        <v>7</v>
      </c>
      <c r="R3" s="12">
        <v>0.1429</v>
      </c>
      <c r="S3" s="12">
        <f t="shared" si="0"/>
        <v>0.1</v>
      </c>
      <c r="T3">
        <v>1.3028812408447299</v>
      </c>
      <c r="U3">
        <v>1.06840896606445</v>
      </c>
      <c r="V3">
        <v>1.1222727298736599</v>
      </c>
      <c r="W3" s="13">
        <v>5.3863763809204102E-2</v>
      </c>
      <c r="X3">
        <v>0.180608510971069</v>
      </c>
      <c r="Y3">
        <v>0.180608510971069</v>
      </c>
      <c r="Z3">
        <v>0.1</v>
      </c>
      <c r="AA3">
        <v>0.6</v>
      </c>
      <c r="AB3">
        <v>0.85714285714285698</v>
      </c>
      <c r="AC3">
        <v>0.70588235294117596</v>
      </c>
      <c r="AD3">
        <v>0.4</v>
      </c>
      <c r="AE3">
        <v>0.5</v>
      </c>
    </row>
    <row r="4" spans="1:31" ht="12" customHeight="1" x14ac:dyDescent="0.15">
      <c r="A4" s="4">
        <v>517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4.7208194732665998</v>
      </c>
      <c r="L4" s="7">
        <v>2.8725395202636701</v>
      </c>
      <c r="M4">
        <v>1.7823657989502</v>
      </c>
      <c r="N4">
        <v>4.6035461425781197</v>
      </c>
      <c r="O4">
        <v>2</v>
      </c>
      <c r="P4">
        <v>2</v>
      </c>
      <c r="Q4">
        <v>10</v>
      </c>
      <c r="R4" s="12">
        <v>0.2</v>
      </c>
      <c r="S4" s="12">
        <f t="shared" si="0"/>
        <v>0.2</v>
      </c>
      <c r="T4">
        <v>1.4440841674804701</v>
      </c>
      <c r="U4">
        <v>1.2877063751220701</v>
      </c>
      <c r="V4">
        <v>1.2229411602020299</v>
      </c>
      <c r="W4" s="13">
        <v>6.4765214920043904E-2</v>
      </c>
      <c r="X4">
        <v>0.22114300727844199</v>
      </c>
      <c r="Y4">
        <v>0.22114300727844199</v>
      </c>
      <c r="Z4">
        <v>0.2</v>
      </c>
      <c r="AA4">
        <v>0.8</v>
      </c>
      <c r="AB4">
        <v>0.8</v>
      </c>
      <c r="AC4">
        <v>0.8</v>
      </c>
      <c r="AD4">
        <v>0.2</v>
      </c>
      <c r="AE4">
        <v>0.6</v>
      </c>
    </row>
    <row r="5" spans="1:31" ht="12" customHeight="1" x14ac:dyDescent="0.15">
      <c r="A5" s="4">
        <v>836</v>
      </c>
      <c r="B5">
        <v>11</v>
      </c>
      <c r="C5">
        <v>9</v>
      </c>
      <c r="D5">
        <v>10</v>
      </c>
      <c r="E5">
        <v>10</v>
      </c>
      <c r="F5">
        <v>10</v>
      </c>
      <c r="G5">
        <v>0</v>
      </c>
      <c r="H5">
        <v>1</v>
      </c>
      <c r="I5">
        <v>9</v>
      </c>
      <c r="J5">
        <v>0.55000000000000004</v>
      </c>
      <c r="K5">
        <v>3.5985736846923801</v>
      </c>
      <c r="L5" s="7">
        <v>2.8937072753906201</v>
      </c>
      <c r="M5">
        <v>4.93465232849121</v>
      </c>
      <c r="N5">
        <v>9.3163528442382795</v>
      </c>
      <c r="O5">
        <v>1</v>
      </c>
      <c r="P5">
        <v>1</v>
      </c>
      <c r="Q5">
        <v>5</v>
      </c>
      <c r="R5" s="12">
        <v>0.2</v>
      </c>
      <c r="S5" s="12">
        <f t="shared" si="0"/>
        <v>0.1</v>
      </c>
      <c r="T5">
        <v>0.96222496032714799</v>
      </c>
      <c r="U5">
        <v>0.78206634521484397</v>
      </c>
      <c r="V5">
        <v>0.85618668794632002</v>
      </c>
      <c r="W5" s="13">
        <v>7.4120342731475802E-2</v>
      </c>
      <c r="X5">
        <v>0.106038272380829</v>
      </c>
      <c r="Y5">
        <v>0.106038272380829</v>
      </c>
      <c r="Z5">
        <v>0.1</v>
      </c>
      <c r="AA5">
        <v>0.4</v>
      </c>
      <c r="AB5">
        <v>0.8</v>
      </c>
      <c r="AC5">
        <v>0.53333333333333299</v>
      </c>
      <c r="AD5">
        <v>0.6</v>
      </c>
      <c r="AE5">
        <v>0.3</v>
      </c>
    </row>
    <row r="6" spans="1:31" x14ac:dyDescent="0.15">
      <c r="A6" s="4">
        <v>952</v>
      </c>
      <c r="B6">
        <v>11</v>
      </c>
      <c r="C6">
        <v>9</v>
      </c>
      <c r="D6">
        <v>10</v>
      </c>
      <c r="E6">
        <v>10</v>
      </c>
      <c r="F6">
        <v>9</v>
      </c>
      <c r="G6">
        <v>1</v>
      </c>
      <c r="H6">
        <v>2</v>
      </c>
      <c r="I6">
        <v>8</v>
      </c>
      <c r="J6">
        <v>0.55000000000000004</v>
      </c>
      <c r="K6">
        <v>3.6047267913818399</v>
      </c>
      <c r="L6" s="7">
        <v>2.9845962524414098</v>
      </c>
      <c r="M6">
        <v>3.90632247924805</v>
      </c>
      <c r="N6">
        <v>4.2528457641601598</v>
      </c>
      <c r="O6">
        <v>0</v>
      </c>
      <c r="P6">
        <v>0</v>
      </c>
      <c r="Q6">
        <v>6</v>
      </c>
      <c r="R6" s="12">
        <v>0</v>
      </c>
      <c r="S6" s="12">
        <f t="shared" si="0"/>
        <v>0</v>
      </c>
      <c r="T6">
        <v>0.949615478515625</v>
      </c>
      <c r="U6">
        <v>0.89764499664306596</v>
      </c>
      <c r="V6">
        <v>0.83979147672653198</v>
      </c>
      <c r="W6" s="13">
        <v>5.7853519916534403E-2</v>
      </c>
      <c r="X6">
        <v>0.109824001789093</v>
      </c>
      <c r="Y6">
        <v>0.109824001789093</v>
      </c>
      <c r="Z6">
        <v>0</v>
      </c>
      <c r="AA6">
        <v>0.6</v>
      </c>
      <c r="AB6">
        <v>1</v>
      </c>
      <c r="AC6">
        <v>0.75</v>
      </c>
      <c r="AD6">
        <v>0.4</v>
      </c>
      <c r="AE6">
        <v>0.6</v>
      </c>
    </row>
    <row r="7" spans="1:31" x14ac:dyDescent="0.15">
      <c r="A7" s="4">
        <v>697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3.9623908996582</v>
      </c>
      <c r="L7" s="7">
        <v>2.9867649078369101</v>
      </c>
      <c r="M7">
        <v>2.3076324462890598</v>
      </c>
      <c r="N7">
        <v>4.0291919708251998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1.25894355773926</v>
      </c>
      <c r="U7">
        <v>1.1423988342285201</v>
      </c>
      <c r="V7">
        <v>1.0782562494277901</v>
      </c>
      <c r="W7" s="13">
        <v>6.4142584800720201E-2</v>
      </c>
      <c r="X7">
        <v>0.18068730831146201</v>
      </c>
      <c r="Y7">
        <v>0.18068730831146201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x14ac:dyDescent="0.15">
      <c r="A8" s="4">
        <v>915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5.2232933044433603</v>
      </c>
      <c r="L8" s="7">
        <v>2.9894428253173801</v>
      </c>
      <c r="M8">
        <v>1.63002586364746</v>
      </c>
      <c r="N8">
        <v>5.50412940979004</v>
      </c>
      <c r="O8">
        <v>2</v>
      </c>
      <c r="P8">
        <v>2</v>
      </c>
      <c r="Q8">
        <v>9</v>
      </c>
      <c r="R8" s="12">
        <v>0.22220000000000001</v>
      </c>
      <c r="S8" s="12">
        <f t="shared" si="0"/>
        <v>0.2</v>
      </c>
      <c r="T8">
        <v>1.7261447906494101</v>
      </c>
      <c r="U8">
        <v>1.4880498647689799</v>
      </c>
      <c r="V8">
        <v>1.44968473911285</v>
      </c>
      <c r="W8" s="13">
        <v>3.8365125656127902E-2</v>
      </c>
      <c r="X8">
        <v>0.27646005153656</v>
      </c>
      <c r="Y8">
        <v>0.27646005153656</v>
      </c>
      <c r="Z8">
        <v>0.2</v>
      </c>
      <c r="AA8">
        <v>0.7</v>
      </c>
      <c r="AB8">
        <v>0.77777777777777801</v>
      </c>
      <c r="AC8">
        <v>0.73684210526315796</v>
      </c>
      <c r="AD8">
        <v>0.3</v>
      </c>
      <c r="AE8">
        <v>0.5</v>
      </c>
    </row>
    <row r="9" spans="1:31" x14ac:dyDescent="0.15">
      <c r="A9" s="4">
        <v>412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4.39042091369629</v>
      </c>
      <c r="L9" s="7">
        <v>3.0820903778076199</v>
      </c>
      <c r="M9">
        <v>2.6876201629638699</v>
      </c>
      <c r="N9">
        <v>6.0485725402831996</v>
      </c>
      <c r="O9">
        <v>2</v>
      </c>
      <c r="P9">
        <v>2</v>
      </c>
      <c r="Q9">
        <v>11</v>
      </c>
      <c r="R9" s="12">
        <v>0.18179999999999999</v>
      </c>
      <c r="S9" s="12">
        <f t="shared" si="0"/>
        <v>0.2</v>
      </c>
      <c r="T9">
        <v>1.3361968994140601</v>
      </c>
      <c r="U9">
        <v>1.1570014953613299</v>
      </c>
      <c r="V9">
        <v>1.1461765766143801</v>
      </c>
      <c r="W9" s="13">
        <v>1.0824918746948201E-2</v>
      </c>
      <c r="X9">
        <v>0.19002032279968301</v>
      </c>
      <c r="Y9">
        <v>0.19002032279968301</v>
      </c>
      <c r="Z9">
        <v>0.2</v>
      </c>
      <c r="AA9">
        <v>0.9</v>
      </c>
      <c r="AB9">
        <v>0.81818181818181801</v>
      </c>
      <c r="AC9">
        <v>0.85714285714285698</v>
      </c>
      <c r="AD9">
        <v>0.1</v>
      </c>
      <c r="AE9">
        <v>0.7</v>
      </c>
    </row>
    <row r="10" spans="1:31" x14ac:dyDescent="0.15">
      <c r="A10" s="4">
        <v>855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4.7200279235839799</v>
      </c>
      <c r="L10" s="7">
        <v>3.0972805023193399</v>
      </c>
      <c r="M10">
        <v>1.77592849731445</v>
      </c>
      <c r="N10">
        <v>6.4620532989501998</v>
      </c>
      <c r="O10">
        <v>2</v>
      </c>
      <c r="P10">
        <v>2</v>
      </c>
      <c r="Q10">
        <v>10</v>
      </c>
      <c r="R10" s="12">
        <v>0.2</v>
      </c>
      <c r="S10" s="12">
        <f t="shared" si="0"/>
        <v>0.2</v>
      </c>
      <c r="T10">
        <v>1.6574802398681601</v>
      </c>
      <c r="U10">
        <v>1.37122821807861</v>
      </c>
      <c r="V10">
        <v>1.40242600440979</v>
      </c>
      <c r="W10" s="13">
        <v>3.1197786331176799E-2</v>
      </c>
      <c r="X10">
        <v>0.25505423545837402</v>
      </c>
      <c r="Y10">
        <v>0.25505423545837402</v>
      </c>
      <c r="Z10">
        <v>0.2</v>
      </c>
      <c r="AA10">
        <v>0.8</v>
      </c>
      <c r="AB10">
        <v>0.8</v>
      </c>
      <c r="AC10">
        <v>0.8</v>
      </c>
      <c r="AD10">
        <v>0.2</v>
      </c>
      <c r="AE10">
        <v>0.6</v>
      </c>
    </row>
    <row r="11" spans="1:31" x14ac:dyDescent="0.15">
      <c r="A11" s="4">
        <v>239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5.1000061035156197</v>
      </c>
      <c r="L11" s="7">
        <v>3.1700057983398402</v>
      </c>
      <c r="M11">
        <v>2.3044471740722701</v>
      </c>
      <c r="N11">
        <v>5.1968040466308603</v>
      </c>
      <c r="O11">
        <v>1</v>
      </c>
      <c r="P11">
        <v>1</v>
      </c>
      <c r="Q11">
        <v>9</v>
      </c>
      <c r="R11" s="12">
        <v>0.1111</v>
      </c>
      <c r="S11" s="12">
        <f t="shared" si="0"/>
        <v>0.1</v>
      </c>
      <c r="T11">
        <v>1.55099296569824</v>
      </c>
      <c r="U11">
        <v>1.38832724094391</v>
      </c>
      <c r="V11">
        <v>1.3118264675140401</v>
      </c>
      <c r="W11" s="13">
        <v>7.6500773429870605E-2</v>
      </c>
      <c r="X11">
        <v>0.23916649818420399</v>
      </c>
      <c r="Y11">
        <v>0.23916649818420399</v>
      </c>
      <c r="Z11">
        <v>0.1</v>
      </c>
      <c r="AA11">
        <v>0.8</v>
      </c>
      <c r="AB11">
        <v>0.88888888888888895</v>
      </c>
      <c r="AC11">
        <v>0.84210526315789502</v>
      </c>
      <c r="AD11">
        <v>0.2</v>
      </c>
      <c r="AE11">
        <v>0.7</v>
      </c>
    </row>
    <row r="12" spans="1:31" x14ac:dyDescent="0.15">
      <c r="A12" s="4">
        <v>163</v>
      </c>
      <c r="B12">
        <v>12</v>
      </c>
      <c r="C12">
        <v>8</v>
      </c>
      <c r="D12">
        <v>10</v>
      </c>
      <c r="E12">
        <v>10</v>
      </c>
      <c r="F12">
        <v>9</v>
      </c>
      <c r="G12">
        <v>1</v>
      </c>
      <c r="H12">
        <v>3</v>
      </c>
      <c r="I12">
        <v>7</v>
      </c>
      <c r="J12">
        <v>0.6</v>
      </c>
      <c r="K12">
        <v>4.5899772644043004</v>
      </c>
      <c r="L12" s="7">
        <v>3.1828632354736301</v>
      </c>
      <c r="M12">
        <v>2.4919319152832</v>
      </c>
      <c r="N12">
        <v>3.7033329010009801</v>
      </c>
      <c r="O12">
        <v>1</v>
      </c>
      <c r="P12">
        <v>1</v>
      </c>
      <c r="Q12">
        <v>6</v>
      </c>
      <c r="R12" s="12">
        <v>0.16669999999999999</v>
      </c>
      <c r="S12" s="12">
        <f t="shared" si="0"/>
        <v>0.1</v>
      </c>
      <c r="T12">
        <v>1.26642417907715</v>
      </c>
      <c r="U12">
        <v>1.1716390848159799</v>
      </c>
      <c r="V12">
        <v>1.09349572658539</v>
      </c>
      <c r="W12" s="13">
        <v>7.8143358230590806E-2</v>
      </c>
      <c r="X12">
        <v>0.17292845249176</v>
      </c>
      <c r="Y12">
        <v>0.17292845249176</v>
      </c>
      <c r="Z12">
        <v>0.1</v>
      </c>
      <c r="AA12">
        <v>0.5</v>
      </c>
      <c r="AB12">
        <v>0.83333333333333304</v>
      </c>
      <c r="AC12">
        <v>0.625</v>
      </c>
      <c r="AD12">
        <v>0.5</v>
      </c>
      <c r="AE12">
        <v>0.4</v>
      </c>
    </row>
    <row r="13" spans="1:31" x14ac:dyDescent="0.15">
      <c r="A13" s="4">
        <v>347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4.6474380493164098</v>
      </c>
      <c r="L13" s="7">
        <v>3.1865787506103498</v>
      </c>
      <c r="M13">
        <v>2.9640445709228498</v>
      </c>
      <c r="N13">
        <v>4.5516319274902299</v>
      </c>
      <c r="O13">
        <v>1</v>
      </c>
      <c r="P13">
        <v>1</v>
      </c>
      <c r="Q13">
        <v>8</v>
      </c>
      <c r="R13" s="12">
        <v>0.125</v>
      </c>
      <c r="S13" s="12">
        <f t="shared" si="0"/>
        <v>0.1</v>
      </c>
      <c r="T13">
        <v>1.3141288757324201</v>
      </c>
      <c r="U13">
        <v>1.2203521728515601</v>
      </c>
      <c r="V13">
        <v>1.12253129482269</v>
      </c>
      <c r="W13" s="13">
        <v>9.7820878028869601E-2</v>
      </c>
      <c r="X13">
        <v>0.191597580909729</v>
      </c>
      <c r="Y13">
        <v>0.191597580909729</v>
      </c>
      <c r="Z13">
        <v>0.1</v>
      </c>
      <c r="AA13">
        <v>0.7</v>
      </c>
      <c r="AB13">
        <v>0.875</v>
      </c>
      <c r="AC13">
        <v>0.77777777777777801</v>
      </c>
      <c r="AD13">
        <v>0.3</v>
      </c>
      <c r="AE13">
        <v>0.6</v>
      </c>
    </row>
    <row r="14" spans="1:31" x14ac:dyDescent="0.15">
      <c r="A14" s="4">
        <v>692</v>
      </c>
      <c r="B14">
        <v>12</v>
      </c>
      <c r="C14">
        <v>8</v>
      </c>
      <c r="D14">
        <v>10</v>
      </c>
      <c r="E14">
        <v>10</v>
      </c>
      <c r="F14">
        <v>9</v>
      </c>
      <c r="G14">
        <v>1</v>
      </c>
      <c r="H14">
        <v>3</v>
      </c>
      <c r="I14">
        <v>7</v>
      </c>
      <c r="J14">
        <v>0.6</v>
      </c>
      <c r="K14">
        <v>4.4348239898681596</v>
      </c>
      <c r="L14" s="7">
        <v>3.1871223449707</v>
      </c>
      <c r="M14">
        <v>2.7561130523681601</v>
      </c>
      <c r="N14">
        <v>3.5432777404785201</v>
      </c>
      <c r="O14">
        <v>1</v>
      </c>
      <c r="P14">
        <v>1</v>
      </c>
      <c r="Q14">
        <v>7</v>
      </c>
      <c r="R14" s="12">
        <v>0.1429</v>
      </c>
      <c r="S14" s="12">
        <f t="shared" si="0"/>
        <v>0.1</v>
      </c>
      <c r="T14">
        <v>1.0929145812988299</v>
      </c>
      <c r="U14">
        <v>1.0417671203613299</v>
      </c>
      <c r="V14">
        <v>0.95444715023040805</v>
      </c>
      <c r="W14" s="13">
        <v>8.7319970130920396E-2</v>
      </c>
      <c r="X14">
        <v>0.13846743106841999</v>
      </c>
      <c r="Y14">
        <v>0.13846743106841999</v>
      </c>
      <c r="Z14">
        <v>0.1</v>
      </c>
      <c r="AA14">
        <v>0.6</v>
      </c>
      <c r="AB14">
        <v>0.85714285714285698</v>
      </c>
      <c r="AC14">
        <v>0.70588235294117596</v>
      </c>
      <c r="AD14">
        <v>0.4</v>
      </c>
      <c r="AE14">
        <v>0.5</v>
      </c>
    </row>
    <row r="15" spans="1:31" x14ac:dyDescent="0.15">
      <c r="A15" s="4">
        <v>844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4.8539314270019496</v>
      </c>
      <c r="L15" s="7">
        <v>3.1886825561523402</v>
      </c>
      <c r="M15">
        <v>2.2266921997070299</v>
      </c>
      <c r="N15">
        <v>4.1765613555908203</v>
      </c>
      <c r="O15">
        <v>2</v>
      </c>
      <c r="P15">
        <v>2</v>
      </c>
      <c r="Q15">
        <v>12</v>
      </c>
      <c r="R15" s="12">
        <v>0.16669999999999999</v>
      </c>
      <c r="S15" s="12">
        <f t="shared" si="0"/>
        <v>0.2</v>
      </c>
      <c r="T15">
        <v>1.3841915130615201</v>
      </c>
      <c r="U15">
        <v>1.2810930013656601</v>
      </c>
      <c r="V15">
        <v>1.1788806915283201</v>
      </c>
      <c r="W15" s="13">
        <v>0.102212309837341</v>
      </c>
      <c r="X15">
        <v>0.20531082153320299</v>
      </c>
      <c r="Y15">
        <v>0.20531082153320299</v>
      </c>
      <c r="Z15">
        <v>0.2</v>
      </c>
      <c r="AA15">
        <v>1</v>
      </c>
      <c r="AB15">
        <v>0.83333333333333304</v>
      </c>
      <c r="AC15">
        <v>0.90909090909090895</v>
      </c>
      <c r="AD15">
        <v>0</v>
      </c>
      <c r="AE15">
        <v>0.8</v>
      </c>
    </row>
    <row r="16" spans="1:31" x14ac:dyDescent="0.15">
      <c r="A16" s="4">
        <v>644</v>
      </c>
      <c r="B16">
        <v>15</v>
      </c>
      <c r="C16">
        <v>5</v>
      </c>
      <c r="D16">
        <v>10</v>
      </c>
      <c r="E16">
        <v>10</v>
      </c>
      <c r="F16">
        <v>10</v>
      </c>
      <c r="G16">
        <v>0</v>
      </c>
      <c r="H16">
        <v>5</v>
      </c>
      <c r="I16">
        <v>5</v>
      </c>
      <c r="J16">
        <v>0.75</v>
      </c>
      <c r="K16">
        <v>5.5166740417480504</v>
      </c>
      <c r="L16" s="7">
        <v>2.6217098236084002</v>
      </c>
      <c r="M16">
        <v>1.7777156829834</v>
      </c>
      <c r="N16">
        <v>4.1019325256347701</v>
      </c>
      <c r="O16">
        <v>1</v>
      </c>
      <c r="P16">
        <v>1</v>
      </c>
      <c r="Q16">
        <v>7</v>
      </c>
      <c r="R16" s="12">
        <v>0.1429</v>
      </c>
      <c r="S16" s="12">
        <f t="shared" si="0"/>
        <v>0.1</v>
      </c>
      <c r="T16">
        <v>1.78559494018555</v>
      </c>
      <c r="U16">
        <v>1.66477239131927</v>
      </c>
      <c r="V16">
        <v>1.5288511514663701</v>
      </c>
      <c r="W16" s="13">
        <v>0.135921239852905</v>
      </c>
      <c r="X16">
        <v>0.25674378871917702</v>
      </c>
      <c r="Y16">
        <v>0.25674378871917702</v>
      </c>
      <c r="Z16">
        <v>0.1</v>
      </c>
      <c r="AA16">
        <v>0.6</v>
      </c>
      <c r="AB16">
        <v>0.85714285714285698</v>
      </c>
      <c r="AC16">
        <v>0.70588235294117596</v>
      </c>
      <c r="AD16">
        <v>0.4</v>
      </c>
      <c r="AE16">
        <v>0.5</v>
      </c>
    </row>
    <row r="17" spans="1:31" x14ac:dyDescent="0.15">
      <c r="A17" s="4">
        <v>203</v>
      </c>
      <c r="B17">
        <v>13</v>
      </c>
      <c r="C17">
        <v>7</v>
      </c>
      <c r="D17">
        <v>10</v>
      </c>
      <c r="E17">
        <v>10</v>
      </c>
      <c r="F17">
        <v>10</v>
      </c>
      <c r="G17">
        <v>0</v>
      </c>
      <c r="H17">
        <v>3</v>
      </c>
      <c r="I17">
        <v>7</v>
      </c>
      <c r="J17">
        <v>0.65</v>
      </c>
      <c r="K17">
        <v>3.5423221588134801</v>
      </c>
      <c r="L17" s="7">
        <v>2.7478790283203098</v>
      </c>
      <c r="M17">
        <v>2.9170284271240199</v>
      </c>
      <c r="N17">
        <v>2.8898010253906201</v>
      </c>
      <c r="O17">
        <v>1</v>
      </c>
      <c r="P17">
        <v>1</v>
      </c>
      <c r="Q17">
        <v>7</v>
      </c>
      <c r="R17" s="12">
        <v>0.1429</v>
      </c>
      <c r="S17" s="12">
        <f t="shared" si="0"/>
        <v>0.1</v>
      </c>
      <c r="T17">
        <v>1.17836761474609</v>
      </c>
      <c r="U17">
        <v>1.1353664398193399</v>
      </c>
      <c r="V17">
        <v>1.0175724029541</v>
      </c>
      <c r="W17" s="13">
        <v>0.117794036865234</v>
      </c>
      <c r="X17">
        <v>0.16079521179199199</v>
      </c>
      <c r="Y17">
        <v>0.16079521179199199</v>
      </c>
      <c r="Z17">
        <v>0.1</v>
      </c>
      <c r="AA17">
        <v>0.6</v>
      </c>
      <c r="AB17">
        <v>0.85714285714285698</v>
      </c>
      <c r="AC17">
        <v>0.70588235294117596</v>
      </c>
      <c r="AD17">
        <v>0.4</v>
      </c>
      <c r="AE17">
        <v>0.5</v>
      </c>
    </row>
    <row r="18" spans="1:31" x14ac:dyDescent="0.15">
      <c r="A18" s="4">
        <v>420</v>
      </c>
      <c r="B18">
        <v>14</v>
      </c>
      <c r="C18">
        <v>6</v>
      </c>
      <c r="D18">
        <v>10</v>
      </c>
      <c r="E18">
        <v>10</v>
      </c>
      <c r="F18">
        <v>10</v>
      </c>
      <c r="G18">
        <v>0</v>
      </c>
      <c r="H18">
        <v>4</v>
      </c>
      <c r="I18">
        <v>6</v>
      </c>
      <c r="J18">
        <v>0.7</v>
      </c>
      <c r="K18">
        <v>3.8813323974609402</v>
      </c>
      <c r="L18" s="7">
        <v>2.7536201477050799</v>
      </c>
      <c r="M18">
        <v>3.0833549499511701</v>
      </c>
      <c r="N18">
        <v>3.36883544921875</v>
      </c>
      <c r="O18">
        <v>0</v>
      </c>
      <c r="P18">
        <v>0</v>
      </c>
      <c r="Q18">
        <v>0</v>
      </c>
      <c r="R18" s="12">
        <v>0</v>
      </c>
      <c r="S18" s="12">
        <f t="shared" si="0"/>
        <v>0</v>
      </c>
      <c r="T18">
        <v>1.26645278930664</v>
      </c>
      <c r="U18">
        <v>1.2079992294311499</v>
      </c>
      <c r="V18">
        <v>1.0940902233123799</v>
      </c>
      <c r="W18" s="13">
        <v>0.113909006118774</v>
      </c>
      <c r="X18">
        <v>0.172362565994263</v>
      </c>
      <c r="Y18">
        <v>0.172362565994263</v>
      </c>
      <c r="Z18">
        <v>0</v>
      </c>
      <c r="AA18">
        <v>0</v>
      </c>
      <c r="AB18" t="s">
        <v>29</v>
      </c>
      <c r="AC18" t="s">
        <v>29</v>
      </c>
      <c r="AD18">
        <v>1</v>
      </c>
      <c r="AE18">
        <v>0</v>
      </c>
    </row>
    <row r="19" spans="1:31" x14ac:dyDescent="0.15">
      <c r="A19" s="4">
        <v>377</v>
      </c>
      <c r="B19">
        <v>14</v>
      </c>
      <c r="C19">
        <v>6</v>
      </c>
      <c r="D19">
        <v>10</v>
      </c>
      <c r="E19">
        <v>10</v>
      </c>
      <c r="F19">
        <v>10</v>
      </c>
      <c r="G19">
        <v>0</v>
      </c>
      <c r="H19">
        <v>4</v>
      </c>
      <c r="I19">
        <v>6</v>
      </c>
      <c r="J19">
        <v>0.7</v>
      </c>
      <c r="K19">
        <v>4.6417942047119096</v>
      </c>
      <c r="L19" s="7">
        <v>2.7789974212646502</v>
      </c>
      <c r="M19">
        <v>2.2768611907959002</v>
      </c>
      <c r="N19">
        <v>3.82009696960449</v>
      </c>
      <c r="O19">
        <v>1</v>
      </c>
      <c r="P19">
        <v>1</v>
      </c>
      <c r="Q19">
        <v>6</v>
      </c>
      <c r="R19" s="12">
        <v>0.16669999999999999</v>
      </c>
      <c r="S19" s="12">
        <f t="shared" si="0"/>
        <v>0.1</v>
      </c>
      <c r="T19">
        <v>1.52300453186035</v>
      </c>
      <c r="U19">
        <v>1.4237847328186</v>
      </c>
      <c r="V19">
        <v>1.3081401586532599</v>
      </c>
      <c r="W19" s="13">
        <v>0.115644574165344</v>
      </c>
      <c r="X19">
        <v>0.21486437320709201</v>
      </c>
      <c r="Y19">
        <v>0.21486437320709201</v>
      </c>
      <c r="Z19">
        <v>0.1</v>
      </c>
      <c r="AA19">
        <v>0.5</v>
      </c>
      <c r="AB19">
        <v>0.83333333333333304</v>
      </c>
      <c r="AC19">
        <v>0.625</v>
      </c>
      <c r="AD19">
        <v>0.5</v>
      </c>
      <c r="AE19">
        <v>0.4</v>
      </c>
    </row>
    <row r="20" spans="1:31" x14ac:dyDescent="0.15">
      <c r="A20" s="4">
        <v>558</v>
      </c>
      <c r="B20">
        <v>13</v>
      </c>
      <c r="C20">
        <v>7</v>
      </c>
      <c r="D20">
        <v>10</v>
      </c>
      <c r="E20">
        <v>10</v>
      </c>
      <c r="F20">
        <v>10</v>
      </c>
      <c r="G20">
        <v>0</v>
      </c>
      <c r="H20">
        <v>3</v>
      </c>
      <c r="I20">
        <v>7</v>
      </c>
      <c r="J20">
        <v>0.65</v>
      </c>
      <c r="K20">
        <v>3.7984390258789098</v>
      </c>
      <c r="L20" s="7">
        <v>2.78622245788574</v>
      </c>
      <c r="M20">
        <v>3.10385322570801</v>
      </c>
      <c r="N20">
        <v>3.8278179168701199</v>
      </c>
      <c r="O20">
        <v>0</v>
      </c>
      <c r="P20">
        <v>0</v>
      </c>
      <c r="Q20">
        <v>7</v>
      </c>
      <c r="R20" s="12">
        <v>0</v>
      </c>
      <c r="S20" s="12">
        <f t="shared" si="0"/>
        <v>0</v>
      </c>
      <c r="T20">
        <v>1.1538619995117201</v>
      </c>
      <c r="U20">
        <v>1.09488105773926</v>
      </c>
      <c r="V20">
        <v>0.99403131008148204</v>
      </c>
      <c r="W20" s="13">
        <v>0.100849747657776</v>
      </c>
      <c r="X20">
        <v>0.15983068943023701</v>
      </c>
      <c r="Y20">
        <v>0.15983068943023701</v>
      </c>
      <c r="Z20">
        <v>0</v>
      </c>
      <c r="AA20">
        <v>0.7</v>
      </c>
      <c r="AB20">
        <v>1</v>
      </c>
      <c r="AC20">
        <v>0.82352941176470595</v>
      </c>
      <c r="AD20">
        <v>0.3</v>
      </c>
      <c r="AE20">
        <v>0.7</v>
      </c>
    </row>
    <row r="21" spans="1:31" s="1" customFormat="1" x14ac:dyDescent="0.15">
      <c r="A21" s="5">
        <v>659</v>
      </c>
      <c r="B21" s="1">
        <v>12</v>
      </c>
      <c r="C21" s="1">
        <v>8</v>
      </c>
      <c r="D21" s="1">
        <v>10</v>
      </c>
      <c r="E21" s="1">
        <v>10</v>
      </c>
      <c r="F21" s="1">
        <v>10</v>
      </c>
      <c r="G21" s="1">
        <v>0</v>
      </c>
      <c r="H21" s="1">
        <v>2</v>
      </c>
      <c r="I21" s="1">
        <v>8</v>
      </c>
      <c r="J21" s="1">
        <v>0.6</v>
      </c>
      <c r="K21" s="1">
        <v>4.3166465759277299</v>
      </c>
      <c r="L21" s="1">
        <v>2.7985477447509801</v>
      </c>
      <c r="M21" s="1">
        <v>1.8221378326416</v>
      </c>
      <c r="N21" s="1">
        <v>6.3699645996093697</v>
      </c>
      <c r="O21" s="1">
        <v>2</v>
      </c>
      <c r="P21" s="1">
        <v>2</v>
      </c>
      <c r="Q21" s="1">
        <v>10</v>
      </c>
      <c r="R21" s="14">
        <v>0.2</v>
      </c>
      <c r="S21" s="14">
        <f t="shared" si="0"/>
        <v>0.2</v>
      </c>
      <c r="T21" s="1">
        <v>1.3508815765380899</v>
      </c>
      <c r="U21" s="1">
        <v>1.10294342041016</v>
      </c>
      <c r="V21" s="1">
        <v>1.1480643749237101</v>
      </c>
      <c r="W21" s="1">
        <v>4.5120954513549798E-2</v>
      </c>
      <c r="X21" s="1">
        <v>0.20281720161437999</v>
      </c>
      <c r="Y21" s="1">
        <v>0.20281720161437999</v>
      </c>
      <c r="Z21" s="1">
        <v>0.2</v>
      </c>
      <c r="AA21" s="1">
        <v>0.8</v>
      </c>
      <c r="AB21" s="1">
        <v>0.8</v>
      </c>
      <c r="AC21" s="1">
        <v>0.8</v>
      </c>
      <c r="AD21" s="1">
        <v>0.2</v>
      </c>
      <c r="AE21" s="1">
        <v>0.6</v>
      </c>
    </row>
    <row r="22" spans="1:31" x14ac:dyDescent="0.15">
      <c r="A22" s="4">
        <v>151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5.6671257019043004</v>
      </c>
      <c r="L22" s="7">
        <v>4.5537357330322301</v>
      </c>
      <c r="M22">
        <v>3.1707382202148402</v>
      </c>
      <c r="N22">
        <v>9.5972442626953107</v>
      </c>
      <c r="O22">
        <v>1</v>
      </c>
      <c r="P22">
        <v>1</v>
      </c>
      <c r="Q22">
        <v>6</v>
      </c>
      <c r="R22" s="12">
        <v>0.16669999999999999</v>
      </c>
      <c r="S22" s="12">
        <f t="shared" si="0"/>
        <v>0.1</v>
      </c>
      <c r="T22">
        <v>1.4091281890869101</v>
      </c>
      <c r="U22">
        <v>1.10394859313965</v>
      </c>
      <c r="V22">
        <v>1.18171787261963</v>
      </c>
      <c r="W22" s="13">
        <v>7.7769279479980497E-2</v>
      </c>
      <c r="X22">
        <v>0.22741031646728499</v>
      </c>
      <c r="Y22">
        <v>0.22741031646728499</v>
      </c>
      <c r="Z22">
        <v>0.1</v>
      </c>
      <c r="AA22">
        <v>0.5</v>
      </c>
      <c r="AB22">
        <v>0.83333333333333304</v>
      </c>
      <c r="AC22">
        <v>0.625</v>
      </c>
      <c r="AD22">
        <v>0.5</v>
      </c>
      <c r="AE22">
        <v>0.4</v>
      </c>
    </row>
    <row r="23" spans="1:31" x14ac:dyDescent="0.15">
      <c r="A23" s="4">
        <v>195</v>
      </c>
      <c r="B23">
        <v>11</v>
      </c>
      <c r="C23">
        <v>9</v>
      </c>
      <c r="D23">
        <v>10</v>
      </c>
      <c r="E23">
        <v>10</v>
      </c>
      <c r="F23">
        <v>10</v>
      </c>
      <c r="G23">
        <v>0</v>
      </c>
      <c r="H23">
        <v>1</v>
      </c>
      <c r="I23">
        <v>9</v>
      </c>
      <c r="J23">
        <v>0.55000000000000004</v>
      </c>
      <c r="K23">
        <v>5.6812610626220703</v>
      </c>
      <c r="L23" s="7">
        <v>4.7090530395507804</v>
      </c>
      <c r="M23">
        <v>4.1505641937255904</v>
      </c>
      <c r="N23">
        <v>9.1015338897705096</v>
      </c>
      <c r="O23">
        <v>1</v>
      </c>
      <c r="P23">
        <v>1</v>
      </c>
      <c r="Q23">
        <v>9</v>
      </c>
      <c r="R23" s="12">
        <v>0.1111</v>
      </c>
      <c r="S23" s="12">
        <f t="shared" si="0"/>
        <v>0.1</v>
      </c>
      <c r="T23">
        <v>1.55792236328125</v>
      </c>
      <c r="U23">
        <v>1.2859477996826201</v>
      </c>
      <c r="V23">
        <v>1.2839777469635001</v>
      </c>
      <c r="W23" s="13">
        <v>1.9700527191162101E-3</v>
      </c>
      <c r="X23">
        <v>0.27394461631774902</v>
      </c>
      <c r="Y23">
        <v>0.27394461631774902</v>
      </c>
      <c r="Z23">
        <v>0.1</v>
      </c>
      <c r="AA23">
        <v>0.8</v>
      </c>
      <c r="AB23">
        <v>0.88888888888888895</v>
      </c>
      <c r="AC23">
        <v>0.84210526315789502</v>
      </c>
      <c r="AD23">
        <v>0.2</v>
      </c>
      <c r="AE23">
        <v>0.7</v>
      </c>
    </row>
    <row r="24" spans="1:31" x14ac:dyDescent="0.15">
      <c r="A24" s="4">
        <v>286</v>
      </c>
      <c r="B24">
        <v>11</v>
      </c>
      <c r="C24">
        <v>9</v>
      </c>
      <c r="D24">
        <v>10</v>
      </c>
      <c r="E24">
        <v>10</v>
      </c>
      <c r="F24">
        <v>10</v>
      </c>
      <c r="G24">
        <v>0</v>
      </c>
      <c r="H24">
        <v>1</v>
      </c>
      <c r="I24">
        <v>9</v>
      </c>
      <c r="J24">
        <v>0.55000000000000004</v>
      </c>
      <c r="K24">
        <v>5.8743190765380904</v>
      </c>
      <c r="L24" s="7">
        <v>4.7347183227539098</v>
      </c>
      <c r="M24">
        <v>3.2579612731933598</v>
      </c>
      <c r="N24">
        <v>9.7551956176757795</v>
      </c>
      <c r="O24">
        <v>1</v>
      </c>
      <c r="P24">
        <v>1</v>
      </c>
      <c r="Q24">
        <v>9</v>
      </c>
      <c r="R24" s="12">
        <v>0.1111</v>
      </c>
      <c r="S24" s="12">
        <f t="shared" si="0"/>
        <v>0.1</v>
      </c>
      <c r="T24">
        <v>1.48899269104004</v>
      </c>
      <c r="U24">
        <v>1.18563079833984</v>
      </c>
      <c r="V24">
        <v>1.2526934146881099</v>
      </c>
      <c r="W24" s="13">
        <v>6.7062616348266602E-2</v>
      </c>
      <c r="X24">
        <v>0.23629927635192899</v>
      </c>
      <c r="Y24">
        <v>0.23629927635192899</v>
      </c>
      <c r="Z24">
        <v>0.1</v>
      </c>
      <c r="AA24">
        <v>0.8</v>
      </c>
      <c r="AB24">
        <v>0.88888888888888895</v>
      </c>
      <c r="AC24">
        <v>0.84210526315789502</v>
      </c>
      <c r="AD24">
        <v>0.2</v>
      </c>
      <c r="AE24">
        <v>0.7</v>
      </c>
    </row>
    <row r="25" spans="1:31" x14ac:dyDescent="0.15">
      <c r="A25" s="4">
        <v>114</v>
      </c>
      <c r="B25">
        <v>10</v>
      </c>
      <c r="C25">
        <v>10</v>
      </c>
      <c r="D25">
        <v>10</v>
      </c>
      <c r="E25">
        <v>10</v>
      </c>
      <c r="F25">
        <v>9</v>
      </c>
      <c r="G25">
        <v>1</v>
      </c>
      <c r="H25">
        <v>1</v>
      </c>
      <c r="I25">
        <v>9</v>
      </c>
      <c r="J25">
        <v>0.5</v>
      </c>
      <c r="K25">
        <v>5.3878669738769496</v>
      </c>
      <c r="L25" s="7">
        <v>4.7398757934570304</v>
      </c>
      <c r="M25">
        <v>6.6268539428710902</v>
      </c>
      <c r="N25">
        <v>8.5765495300293004</v>
      </c>
      <c r="O25">
        <v>0</v>
      </c>
      <c r="P25">
        <v>0</v>
      </c>
      <c r="Q25">
        <v>7</v>
      </c>
      <c r="R25" s="12">
        <v>0</v>
      </c>
      <c r="S25" s="12">
        <f t="shared" si="0"/>
        <v>0</v>
      </c>
      <c r="T25">
        <v>1.36931228637695</v>
      </c>
      <c r="U25">
        <v>1.24855613708496</v>
      </c>
      <c r="V25">
        <v>1.15682065486908</v>
      </c>
      <c r="W25" s="13">
        <v>9.1735482215881306E-2</v>
      </c>
      <c r="X25">
        <v>0.21249163150787401</v>
      </c>
      <c r="Y25">
        <v>0.21249163150787401</v>
      </c>
      <c r="Z25">
        <v>0</v>
      </c>
      <c r="AA25">
        <v>0.7</v>
      </c>
      <c r="AB25">
        <v>1</v>
      </c>
      <c r="AC25">
        <v>0.82352941176470595</v>
      </c>
      <c r="AD25">
        <v>0.3</v>
      </c>
      <c r="AE25">
        <v>0.7</v>
      </c>
    </row>
    <row r="26" spans="1:31" x14ac:dyDescent="0.15">
      <c r="A26" s="4">
        <v>657</v>
      </c>
      <c r="B26">
        <v>11</v>
      </c>
      <c r="C26">
        <v>9</v>
      </c>
      <c r="D26">
        <v>10</v>
      </c>
      <c r="E26">
        <v>10</v>
      </c>
      <c r="F26">
        <v>9</v>
      </c>
      <c r="G26">
        <v>1</v>
      </c>
      <c r="H26">
        <v>2</v>
      </c>
      <c r="I26">
        <v>8</v>
      </c>
      <c r="J26">
        <v>0.55000000000000004</v>
      </c>
      <c r="K26">
        <v>6.63751220703125</v>
      </c>
      <c r="L26" s="7">
        <v>5.3869895935058603</v>
      </c>
      <c r="M26">
        <v>4.1660060882568404</v>
      </c>
      <c r="N26">
        <v>4.7264080047607404</v>
      </c>
      <c r="O26">
        <v>1</v>
      </c>
      <c r="P26">
        <v>1</v>
      </c>
      <c r="Q26">
        <v>10</v>
      </c>
      <c r="R26" s="12">
        <v>0.1</v>
      </c>
      <c r="S26" s="12">
        <f t="shared" si="0"/>
        <v>0.1</v>
      </c>
      <c r="T26">
        <v>1.4264621734619101</v>
      </c>
      <c r="U26">
        <v>1.34857273101807</v>
      </c>
      <c r="V26">
        <v>1.1730268001556401</v>
      </c>
      <c r="W26" s="13">
        <v>0.17554593086242701</v>
      </c>
      <c r="X26">
        <v>0.25343537330627403</v>
      </c>
      <c r="Y26">
        <v>0.25343537330627403</v>
      </c>
      <c r="Z26">
        <v>0.1</v>
      </c>
      <c r="AA26">
        <v>0.9</v>
      </c>
      <c r="AB26">
        <v>0.9</v>
      </c>
      <c r="AC26">
        <v>0.9</v>
      </c>
      <c r="AD26">
        <v>0.1</v>
      </c>
      <c r="AE26">
        <v>0.8</v>
      </c>
    </row>
    <row r="27" spans="1:31" x14ac:dyDescent="0.15">
      <c r="A27" s="4">
        <v>101</v>
      </c>
      <c r="B27">
        <v>12</v>
      </c>
      <c r="C27">
        <v>8</v>
      </c>
      <c r="D27">
        <v>10</v>
      </c>
      <c r="E27">
        <v>10</v>
      </c>
      <c r="F27">
        <v>9</v>
      </c>
      <c r="G27">
        <v>1</v>
      </c>
      <c r="H27">
        <v>3</v>
      </c>
      <c r="I27">
        <v>7</v>
      </c>
      <c r="J27">
        <v>0.6</v>
      </c>
      <c r="K27">
        <v>6.2399120330810502</v>
      </c>
      <c r="L27" s="7">
        <v>5.4126911163330096</v>
      </c>
      <c r="M27">
        <v>6.2641716003418004</v>
      </c>
      <c r="N27">
        <v>3.9737968444824201</v>
      </c>
      <c r="O27">
        <v>0</v>
      </c>
      <c r="P27">
        <v>0</v>
      </c>
      <c r="Q27">
        <v>9</v>
      </c>
      <c r="R27" s="12">
        <v>0</v>
      </c>
      <c r="S27" s="12">
        <f t="shared" si="0"/>
        <v>0</v>
      </c>
      <c r="T27">
        <v>1.2993335723877</v>
      </c>
      <c r="U27">
        <v>1.3142547607421899</v>
      </c>
      <c r="V27">
        <v>1.0689280033111599</v>
      </c>
      <c r="W27" s="13">
        <v>0.24532675743103</v>
      </c>
      <c r="X27">
        <v>0.230405569076538</v>
      </c>
      <c r="Y27">
        <v>0.230405569076538</v>
      </c>
      <c r="Z27">
        <v>0</v>
      </c>
      <c r="AA27">
        <v>0.9</v>
      </c>
      <c r="AB27">
        <v>1</v>
      </c>
      <c r="AC27">
        <v>0.94736842105263197</v>
      </c>
      <c r="AD27">
        <v>0.1</v>
      </c>
      <c r="AE27">
        <v>0.9</v>
      </c>
    </row>
    <row r="28" spans="1:31" x14ac:dyDescent="0.15">
      <c r="A28" s="4">
        <v>852</v>
      </c>
      <c r="B28">
        <v>12</v>
      </c>
      <c r="C28">
        <v>8</v>
      </c>
      <c r="D28">
        <v>10</v>
      </c>
      <c r="E28">
        <v>10</v>
      </c>
      <c r="F28">
        <v>9</v>
      </c>
      <c r="G28">
        <v>1</v>
      </c>
      <c r="H28">
        <v>3</v>
      </c>
      <c r="I28">
        <v>7</v>
      </c>
      <c r="J28">
        <v>0.6</v>
      </c>
      <c r="K28">
        <v>5.9320735931396502</v>
      </c>
      <c r="L28" s="7">
        <v>5.5071582794189498</v>
      </c>
      <c r="M28">
        <v>7.2756481170654297</v>
      </c>
      <c r="N28">
        <v>3.94279861450195</v>
      </c>
      <c r="O28">
        <v>0</v>
      </c>
      <c r="P28">
        <v>0</v>
      </c>
      <c r="Q28">
        <v>7</v>
      </c>
      <c r="R28" s="12">
        <v>0</v>
      </c>
      <c r="S28" s="12">
        <f t="shared" si="0"/>
        <v>0</v>
      </c>
      <c r="T28">
        <v>1.3075542449951201</v>
      </c>
      <c r="U28">
        <v>1.3452625274658201</v>
      </c>
      <c r="V28">
        <v>1.07959580421448</v>
      </c>
      <c r="W28" s="13">
        <v>0.265666723251343</v>
      </c>
      <c r="X28">
        <v>0.22795844078064001</v>
      </c>
      <c r="Y28">
        <v>0.22795844078064001</v>
      </c>
      <c r="Z28">
        <v>0</v>
      </c>
      <c r="AA28">
        <v>0.7</v>
      </c>
      <c r="AB28">
        <v>1</v>
      </c>
      <c r="AC28">
        <v>0.82352941176470595</v>
      </c>
      <c r="AD28">
        <v>0.3</v>
      </c>
      <c r="AE28">
        <v>0.7</v>
      </c>
    </row>
    <row r="29" spans="1:31" x14ac:dyDescent="0.15">
      <c r="A29" s="4">
        <v>267</v>
      </c>
      <c r="B29">
        <v>11</v>
      </c>
      <c r="C29">
        <v>9</v>
      </c>
      <c r="D29">
        <v>10</v>
      </c>
      <c r="E29">
        <v>10</v>
      </c>
      <c r="F29">
        <v>10</v>
      </c>
      <c r="G29">
        <v>0</v>
      </c>
      <c r="H29">
        <v>1</v>
      </c>
      <c r="I29">
        <v>9</v>
      </c>
      <c r="J29">
        <v>0.55000000000000004</v>
      </c>
      <c r="K29">
        <v>6.0652790069580096</v>
      </c>
      <c r="L29" s="7">
        <v>5.4422721862793004</v>
      </c>
      <c r="M29">
        <v>7.7259044647216797</v>
      </c>
      <c r="N29">
        <v>8.7674789428710902</v>
      </c>
      <c r="O29">
        <v>0</v>
      </c>
      <c r="P29">
        <v>0</v>
      </c>
      <c r="Q29">
        <v>9</v>
      </c>
      <c r="R29" s="12">
        <v>0</v>
      </c>
      <c r="S29" s="12">
        <f t="shared" ref="S29:S56" si="1">O29/E29</f>
        <v>0</v>
      </c>
      <c r="T29">
        <v>1.4299144744873</v>
      </c>
      <c r="U29">
        <v>1.3741378784179701</v>
      </c>
      <c r="V29">
        <v>1.18876612186432</v>
      </c>
      <c r="W29" s="13">
        <v>0.18537175655365001</v>
      </c>
      <c r="X29">
        <v>0.24114835262298601</v>
      </c>
      <c r="Y29">
        <v>0.24114835262298601</v>
      </c>
      <c r="Z29">
        <v>0</v>
      </c>
      <c r="AA29">
        <v>0.9</v>
      </c>
      <c r="AB29">
        <v>1</v>
      </c>
      <c r="AC29">
        <v>0.94736842105263197</v>
      </c>
      <c r="AD29">
        <v>0.1</v>
      </c>
      <c r="AE29">
        <v>0.9</v>
      </c>
    </row>
    <row r="30" spans="1:31" x14ac:dyDescent="0.15">
      <c r="A30" s="4">
        <v>65</v>
      </c>
      <c r="B30">
        <v>11</v>
      </c>
      <c r="C30">
        <v>9</v>
      </c>
      <c r="D30">
        <v>10</v>
      </c>
      <c r="E30">
        <v>10</v>
      </c>
      <c r="F30">
        <v>10</v>
      </c>
      <c r="G30">
        <v>0</v>
      </c>
      <c r="H30">
        <v>1</v>
      </c>
      <c r="I30">
        <v>9</v>
      </c>
      <c r="J30">
        <v>0.55000000000000004</v>
      </c>
      <c r="K30">
        <v>5.8294639587402299</v>
      </c>
      <c r="L30" s="7">
        <v>5.4500293731689498</v>
      </c>
      <c r="M30">
        <v>8.8486366271972692</v>
      </c>
      <c r="N30">
        <v>7.5705413818359402</v>
      </c>
      <c r="O30">
        <v>0</v>
      </c>
      <c r="P30">
        <v>0</v>
      </c>
      <c r="Q30">
        <v>9</v>
      </c>
      <c r="R30" s="12">
        <v>0</v>
      </c>
      <c r="S30" s="12">
        <f t="shared" si="1"/>
        <v>0</v>
      </c>
      <c r="T30">
        <v>1.2627258300781199</v>
      </c>
      <c r="U30">
        <v>1.3082103729248</v>
      </c>
      <c r="V30">
        <v>1.0530389547348</v>
      </c>
      <c r="W30" s="13">
        <v>0.255171418190002</v>
      </c>
      <c r="X30">
        <v>0.209686875343323</v>
      </c>
      <c r="Y30">
        <v>0.209686875343323</v>
      </c>
      <c r="Z30">
        <v>0</v>
      </c>
      <c r="AA30">
        <v>0.9</v>
      </c>
      <c r="AB30">
        <v>1</v>
      </c>
      <c r="AC30">
        <v>0.94736842105263197</v>
      </c>
      <c r="AD30">
        <v>0.1</v>
      </c>
      <c r="AE30">
        <v>0.9</v>
      </c>
    </row>
    <row r="31" spans="1:31" x14ac:dyDescent="0.15">
      <c r="A31" s="4">
        <v>275</v>
      </c>
      <c r="B31">
        <v>10</v>
      </c>
      <c r="C31">
        <v>10</v>
      </c>
      <c r="D31">
        <v>10</v>
      </c>
      <c r="E31">
        <v>10</v>
      </c>
      <c r="F31">
        <v>9</v>
      </c>
      <c r="G31">
        <v>1</v>
      </c>
      <c r="H31">
        <v>1</v>
      </c>
      <c r="I31">
        <v>9</v>
      </c>
      <c r="J31">
        <v>0.5</v>
      </c>
      <c r="K31">
        <v>5.3192253112793004</v>
      </c>
      <c r="L31" s="7">
        <v>4.7831707000732404</v>
      </c>
      <c r="M31">
        <v>7.2593650817871103</v>
      </c>
      <c r="N31">
        <v>8.1118850708007795</v>
      </c>
      <c r="O31">
        <v>0</v>
      </c>
      <c r="P31">
        <v>0</v>
      </c>
      <c r="Q31">
        <v>5</v>
      </c>
      <c r="R31" s="12">
        <v>0</v>
      </c>
      <c r="S31" s="12">
        <f t="shared" si="1"/>
        <v>0</v>
      </c>
      <c r="T31">
        <v>1.21672439575195</v>
      </c>
      <c r="U31">
        <v>1.1233673095703101</v>
      </c>
      <c r="V31">
        <v>1.01289594173431</v>
      </c>
      <c r="W31" s="13">
        <v>0.11047136783599799</v>
      </c>
      <c r="X31">
        <v>0.20382845401763899</v>
      </c>
      <c r="Y31">
        <v>0.20382845401763899</v>
      </c>
      <c r="Z31">
        <v>0</v>
      </c>
      <c r="AA31">
        <v>0.5</v>
      </c>
      <c r="AB31">
        <v>1</v>
      </c>
      <c r="AC31">
        <v>0.66666666666666696</v>
      </c>
      <c r="AD31">
        <v>0.5</v>
      </c>
      <c r="AE31">
        <v>0.5</v>
      </c>
    </row>
    <row r="32" spans="1:31" x14ac:dyDescent="0.15">
      <c r="A32" s="4">
        <v>419</v>
      </c>
      <c r="B32">
        <v>12</v>
      </c>
      <c r="C32">
        <v>8</v>
      </c>
      <c r="D32">
        <v>10</v>
      </c>
      <c r="E32">
        <v>10</v>
      </c>
      <c r="F32">
        <v>10</v>
      </c>
      <c r="G32">
        <v>0</v>
      </c>
      <c r="H32">
        <v>2</v>
      </c>
      <c r="I32">
        <v>8</v>
      </c>
      <c r="J32">
        <v>0.6</v>
      </c>
      <c r="K32">
        <v>6.6589317321777299</v>
      </c>
      <c r="L32" s="7">
        <v>5.4290828704834002</v>
      </c>
      <c r="M32">
        <v>4.9798126220703098</v>
      </c>
      <c r="N32">
        <v>5.5876560211181596</v>
      </c>
      <c r="O32">
        <v>0</v>
      </c>
      <c r="P32">
        <v>0</v>
      </c>
      <c r="Q32">
        <v>10</v>
      </c>
      <c r="R32" s="12">
        <v>0</v>
      </c>
      <c r="S32" s="12">
        <f t="shared" si="1"/>
        <v>0</v>
      </c>
      <c r="T32">
        <v>1.7529392242431601</v>
      </c>
      <c r="U32">
        <v>1.67010498046875</v>
      </c>
      <c r="V32">
        <v>1.40238189697266</v>
      </c>
      <c r="W32" s="13">
        <v>0.26772308349609403</v>
      </c>
      <c r="X32">
        <v>0.35055732727050798</v>
      </c>
      <c r="Y32">
        <v>0.35055732727050798</v>
      </c>
      <c r="Z32">
        <v>0</v>
      </c>
      <c r="AA32">
        <v>1</v>
      </c>
      <c r="AB32">
        <v>1</v>
      </c>
      <c r="AC32">
        <v>1</v>
      </c>
      <c r="AD32">
        <v>0</v>
      </c>
      <c r="AE32">
        <v>1</v>
      </c>
    </row>
    <row r="33" spans="1:31" x14ac:dyDescent="0.15">
      <c r="A33" s="4">
        <v>846</v>
      </c>
      <c r="B33">
        <v>12</v>
      </c>
      <c r="C33">
        <v>8</v>
      </c>
      <c r="D33">
        <v>10</v>
      </c>
      <c r="E33">
        <v>10</v>
      </c>
      <c r="F33">
        <v>9</v>
      </c>
      <c r="G33">
        <v>1</v>
      </c>
      <c r="H33">
        <v>3</v>
      </c>
      <c r="I33">
        <v>7</v>
      </c>
      <c r="J33">
        <v>0.6</v>
      </c>
      <c r="K33">
        <v>6.8436431884765598</v>
      </c>
      <c r="L33" s="7">
        <v>5.4243011474609402</v>
      </c>
      <c r="M33">
        <v>4.8639488220214799</v>
      </c>
      <c r="N33">
        <v>3.9306411743164098</v>
      </c>
      <c r="O33">
        <v>1</v>
      </c>
      <c r="P33">
        <v>1</v>
      </c>
      <c r="Q33">
        <v>10</v>
      </c>
      <c r="R33" s="12">
        <v>0.1</v>
      </c>
      <c r="S33" s="12">
        <f t="shared" si="1"/>
        <v>0.1</v>
      </c>
      <c r="T33">
        <v>1.57697105407715</v>
      </c>
      <c r="U33">
        <v>1.5482591390609699</v>
      </c>
      <c r="V33">
        <v>1.29046094417572</v>
      </c>
      <c r="W33" s="13">
        <v>0.25779819488525402</v>
      </c>
      <c r="X33">
        <v>0.286510109901428</v>
      </c>
      <c r="Y33">
        <v>0.286510109901428</v>
      </c>
      <c r="Z33">
        <v>0.1</v>
      </c>
      <c r="AA33">
        <v>0.9</v>
      </c>
      <c r="AB33">
        <v>0.9</v>
      </c>
      <c r="AC33">
        <v>0.9</v>
      </c>
      <c r="AD33">
        <v>0.1</v>
      </c>
      <c r="AE33">
        <v>0.8</v>
      </c>
    </row>
    <row r="34" spans="1:31" x14ac:dyDescent="0.15">
      <c r="A34" s="4">
        <v>258</v>
      </c>
      <c r="B34">
        <v>11</v>
      </c>
      <c r="C34">
        <v>9</v>
      </c>
      <c r="D34">
        <v>10</v>
      </c>
      <c r="E34">
        <v>10</v>
      </c>
      <c r="F34">
        <v>10</v>
      </c>
      <c r="G34">
        <v>0</v>
      </c>
      <c r="H34">
        <v>1</v>
      </c>
      <c r="I34">
        <v>9</v>
      </c>
      <c r="J34">
        <v>0.55000000000000004</v>
      </c>
      <c r="K34">
        <v>5.5217914581298801</v>
      </c>
      <c r="L34" s="7">
        <v>5.4143714904785201</v>
      </c>
      <c r="M34">
        <v>9.6779003143310494</v>
      </c>
      <c r="N34">
        <v>5.8114128112793004</v>
      </c>
      <c r="O34">
        <v>0</v>
      </c>
      <c r="P34">
        <v>0</v>
      </c>
      <c r="Q34">
        <v>8</v>
      </c>
      <c r="R34" s="12">
        <v>0</v>
      </c>
      <c r="S34" s="12">
        <f t="shared" si="1"/>
        <v>0</v>
      </c>
      <c r="T34">
        <v>1.28765869140625</v>
      </c>
      <c r="U34">
        <v>1.36114501953125</v>
      </c>
      <c r="V34">
        <v>1.0754998922348</v>
      </c>
      <c r="W34" s="13">
        <v>0.28564512729644798</v>
      </c>
      <c r="X34">
        <v>0.212158799171448</v>
      </c>
      <c r="Y34">
        <v>0.212158799171448</v>
      </c>
      <c r="Z34">
        <v>0</v>
      </c>
      <c r="AA34">
        <v>0.8</v>
      </c>
      <c r="AB34">
        <v>1</v>
      </c>
      <c r="AC34">
        <v>0.88888888888888895</v>
      </c>
      <c r="AD34">
        <v>0.2</v>
      </c>
      <c r="AE34">
        <v>0.8</v>
      </c>
    </row>
    <row r="35" spans="1:31" x14ac:dyDescent="0.15">
      <c r="A35" s="4">
        <v>607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5.6619815826415998</v>
      </c>
      <c r="L35" s="7">
        <v>4.8038883209228498</v>
      </c>
      <c r="M35">
        <v>4.7463493347168004</v>
      </c>
      <c r="N35">
        <v>8.5170135498046893</v>
      </c>
      <c r="O35">
        <v>1</v>
      </c>
      <c r="P35">
        <v>1</v>
      </c>
      <c r="Q35">
        <v>11</v>
      </c>
      <c r="R35" s="12">
        <v>9.0899999999999995E-2</v>
      </c>
      <c r="S35" s="12">
        <f t="shared" si="1"/>
        <v>0.1</v>
      </c>
      <c r="T35">
        <v>1.6791191101074201</v>
      </c>
      <c r="U35">
        <v>1.4201602935791</v>
      </c>
      <c r="V35">
        <v>1.3582627773284901</v>
      </c>
      <c r="W35" s="13">
        <v>6.18975162506104E-2</v>
      </c>
      <c r="X35">
        <v>0.320856332778931</v>
      </c>
      <c r="Y35">
        <v>0.320856332778931</v>
      </c>
      <c r="Z35">
        <v>0.1</v>
      </c>
      <c r="AA35">
        <v>1</v>
      </c>
      <c r="AB35">
        <v>0.90909090909090895</v>
      </c>
      <c r="AC35">
        <v>0.952380952380952</v>
      </c>
      <c r="AD35">
        <v>0</v>
      </c>
      <c r="AE35">
        <v>0.9</v>
      </c>
    </row>
    <row r="36" spans="1:31" x14ac:dyDescent="0.15">
      <c r="A36" s="4">
        <v>439</v>
      </c>
      <c r="B36">
        <v>12</v>
      </c>
      <c r="C36">
        <v>8</v>
      </c>
      <c r="D36">
        <v>10</v>
      </c>
      <c r="E36">
        <v>10</v>
      </c>
      <c r="F36">
        <v>10</v>
      </c>
      <c r="G36">
        <v>0</v>
      </c>
      <c r="H36">
        <v>2</v>
      </c>
      <c r="I36">
        <v>8</v>
      </c>
      <c r="J36">
        <v>0.6</v>
      </c>
      <c r="K36">
        <v>6.0493450164794904</v>
      </c>
      <c r="L36" s="7">
        <v>4.8051490783691397</v>
      </c>
      <c r="M36">
        <v>4.1259384155273402</v>
      </c>
      <c r="N36">
        <v>5.37196922302246</v>
      </c>
      <c r="O36">
        <v>1</v>
      </c>
      <c r="P36">
        <v>1</v>
      </c>
      <c r="Q36">
        <v>10</v>
      </c>
      <c r="R36" s="12">
        <v>0.1</v>
      </c>
      <c r="S36" s="12">
        <f t="shared" si="1"/>
        <v>0.1</v>
      </c>
      <c r="T36">
        <v>1.60184478759766</v>
      </c>
      <c r="U36">
        <v>1.5061206817627</v>
      </c>
      <c r="V36">
        <v>1.29638028144836</v>
      </c>
      <c r="W36" s="13">
        <v>0.209740400314331</v>
      </c>
      <c r="X36">
        <v>0.30546450614929199</v>
      </c>
      <c r="Y36">
        <v>0.30546450614929199</v>
      </c>
      <c r="Z36">
        <v>0.1</v>
      </c>
      <c r="AA36">
        <v>0.9</v>
      </c>
      <c r="AB36">
        <v>0.9</v>
      </c>
      <c r="AC36">
        <v>0.9</v>
      </c>
      <c r="AD36">
        <v>0.1</v>
      </c>
      <c r="AE36">
        <v>0.8</v>
      </c>
    </row>
    <row r="37" spans="1:31" x14ac:dyDescent="0.15">
      <c r="A37" s="4">
        <v>207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5.5835914611816397</v>
      </c>
      <c r="L37" s="7">
        <v>5.3536224365234402</v>
      </c>
      <c r="M37">
        <v>9.2011451721191406</v>
      </c>
      <c r="N37">
        <v>6.5746974945068404</v>
      </c>
      <c r="O37">
        <v>0</v>
      </c>
      <c r="P37">
        <v>0</v>
      </c>
      <c r="Q37">
        <v>6</v>
      </c>
      <c r="R37" s="12">
        <v>0</v>
      </c>
      <c r="S37" s="12">
        <f t="shared" si="1"/>
        <v>0</v>
      </c>
      <c r="T37">
        <v>1.1994609832763701</v>
      </c>
      <c r="U37">
        <v>1.25275802612305</v>
      </c>
      <c r="V37">
        <v>0.99065935611724898</v>
      </c>
      <c r="W37" s="13">
        <v>0.26209867000579801</v>
      </c>
      <c r="X37">
        <v>0.20880162715911901</v>
      </c>
      <c r="Y37">
        <v>0.20880162715911901</v>
      </c>
      <c r="Z37">
        <v>0</v>
      </c>
      <c r="AA37">
        <v>0.6</v>
      </c>
      <c r="AB37">
        <v>1</v>
      </c>
      <c r="AC37">
        <v>0.75</v>
      </c>
      <c r="AD37">
        <v>0.4</v>
      </c>
      <c r="AE37">
        <v>0.6</v>
      </c>
    </row>
    <row r="38" spans="1:31" x14ac:dyDescent="0.15">
      <c r="A38" s="4">
        <v>323</v>
      </c>
      <c r="B38">
        <v>10</v>
      </c>
      <c r="C38">
        <v>10</v>
      </c>
      <c r="D38">
        <v>10</v>
      </c>
      <c r="E38">
        <v>10</v>
      </c>
      <c r="F38">
        <v>9</v>
      </c>
      <c r="G38">
        <v>1</v>
      </c>
      <c r="H38">
        <v>1</v>
      </c>
      <c r="I38">
        <v>9</v>
      </c>
      <c r="J38">
        <v>0.5</v>
      </c>
      <c r="K38">
        <v>5.48470115661621</v>
      </c>
      <c r="L38" s="7">
        <v>5.3437862396240199</v>
      </c>
      <c r="M38">
        <v>9.8535671234130895</v>
      </c>
      <c r="N38">
        <v>6.4200363159179696</v>
      </c>
      <c r="O38">
        <v>0</v>
      </c>
      <c r="P38">
        <v>0</v>
      </c>
      <c r="Q38">
        <v>6</v>
      </c>
      <c r="R38" s="12">
        <v>0</v>
      </c>
      <c r="S38" s="12">
        <f t="shared" si="1"/>
        <v>0</v>
      </c>
      <c r="T38">
        <v>1.1613807678222701</v>
      </c>
      <c r="U38">
        <v>1.2126560211181601</v>
      </c>
      <c r="V38">
        <v>0.96215647459030196</v>
      </c>
      <c r="W38" s="13">
        <v>0.25049954652786199</v>
      </c>
      <c r="X38">
        <v>0.199224293231964</v>
      </c>
      <c r="Y38">
        <v>0.199224293231964</v>
      </c>
      <c r="Z38">
        <v>0</v>
      </c>
      <c r="AA38">
        <v>0.6</v>
      </c>
      <c r="AB38">
        <v>1</v>
      </c>
      <c r="AC38">
        <v>0.75</v>
      </c>
      <c r="AD38">
        <v>0.4</v>
      </c>
      <c r="AE38">
        <v>0.6</v>
      </c>
    </row>
    <row r="39" spans="1:31" x14ac:dyDescent="0.15">
      <c r="A39" s="4">
        <v>308</v>
      </c>
      <c r="B39">
        <v>11</v>
      </c>
      <c r="C39">
        <v>9</v>
      </c>
      <c r="D39">
        <v>10</v>
      </c>
      <c r="E39">
        <v>10</v>
      </c>
      <c r="F39">
        <v>10</v>
      </c>
      <c r="G39">
        <v>0</v>
      </c>
      <c r="H39">
        <v>1</v>
      </c>
      <c r="I39">
        <v>9</v>
      </c>
      <c r="J39">
        <v>0.55000000000000004</v>
      </c>
      <c r="K39">
        <v>5.3177032470703098</v>
      </c>
      <c r="L39" s="7">
        <v>4.8272476196289098</v>
      </c>
      <c r="M39">
        <v>7.6337261199951199</v>
      </c>
      <c r="N39">
        <v>8.0228576660156197</v>
      </c>
      <c r="O39">
        <v>0</v>
      </c>
      <c r="P39">
        <v>0</v>
      </c>
      <c r="Q39">
        <v>5</v>
      </c>
      <c r="R39" s="12">
        <v>0</v>
      </c>
      <c r="S39" s="12">
        <f t="shared" si="1"/>
        <v>0</v>
      </c>
      <c r="T39">
        <v>1.35099220275879</v>
      </c>
      <c r="U39">
        <v>1.2902698516845701</v>
      </c>
      <c r="V39">
        <v>1.10474145412445</v>
      </c>
      <c r="W39" s="13">
        <v>0.18552839756011999</v>
      </c>
      <c r="X39">
        <v>0.24625074863433799</v>
      </c>
      <c r="Y39">
        <v>0.24625074863433799</v>
      </c>
      <c r="Z39">
        <v>0</v>
      </c>
      <c r="AA39">
        <v>0.5</v>
      </c>
      <c r="AB39">
        <v>1</v>
      </c>
      <c r="AC39">
        <v>0.66666666666666696</v>
      </c>
      <c r="AD39">
        <v>0.5</v>
      </c>
      <c r="AE39">
        <v>0.5</v>
      </c>
    </row>
    <row r="40" spans="1:31" x14ac:dyDescent="0.15">
      <c r="A40" s="4">
        <v>800</v>
      </c>
      <c r="B40">
        <v>11</v>
      </c>
      <c r="C40">
        <v>9</v>
      </c>
      <c r="D40">
        <v>10</v>
      </c>
      <c r="E40">
        <v>10</v>
      </c>
      <c r="F40">
        <v>10</v>
      </c>
      <c r="G40">
        <v>0</v>
      </c>
      <c r="H40">
        <v>1</v>
      </c>
      <c r="I40">
        <v>9</v>
      </c>
      <c r="J40">
        <v>0.55000000000000004</v>
      </c>
      <c r="K40">
        <v>4.9737033843994096</v>
      </c>
      <c r="L40" s="7">
        <v>4.8281326293945304</v>
      </c>
      <c r="M40">
        <v>9.1624450683593697</v>
      </c>
      <c r="N40">
        <v>6.2715930938720703</v>
      </c>
      <c r="O40">
        <v>0</v>
      </c>
      <c r="P40">
        <v>0</v>
      </c>
      <c r="Q40">
        <v>8</v>
      </c>
      <c r="R40" s="12">
        <v>0</v>
      </c>
      <c r="S40" s="12">
        <f t="shared" si="1"/>
        <v>0</v>
      </c>
      <c r="T40">
        <v>1.0968055725097701</v>
      </c>
      <c r="U40">
        <v>1.1585578918457</v>
      </c>
      <c r="V40">
        <v>0.90635377168655396</v>
      </c>
      <c r="W40" s="13">
        <v>0.252204120159149</v>
      </c>
      <c r="X40">
        <v>0.190451800823212</v>
      </c>
      <c r="Y40">
        <v>0.190451800823212</v>
      </c>
      <c r="Z40">
        <v>0</v>
      </c>
      <c r="AA40">
        <v>0.8</v>
      </c>
      <c r="AB40">
        <v>1</v>
      </c>
      <c r="AC40">
        <v>0.88888888888888895</v>
      </c>
      <c r="AD40">
        <v>0.2</v>
      </c>
      <c r="AE40">
        <v>0.8</v>
      </c>
    </row>
    <row r="41" spans="1:31" x14ac:dyDescent="0.15">
      <c r="A41" s="4">
        <v>551</v>
      </c>
      <c r="B41">
        <v>12</v>
      </c>
      <c r="C41">
        <v>8</v>
      </c>
      <c r="D41">
        <v>10</v>
      </c>
      <c r="E41">
        <v>10</v>
      </c>
      <c r="F41">
        <v>10</v>
      </c>
      <c r="G41">
        <v>0</v>
      </c>
      <c r="H41">
        <v>2</v>
      </c>
      <c r="I41">
        <v>8</v>
      </c>
      <c r="J41">
        <v>0.6</v>
      </c>
      <c r="K41">
        <v>5.1748046875</v>
      </c>
      <c r="L41" s="7">
        <v>4.8329105377197301</v>
      </c>
      <c r="M41">
        <v>6.2384090423584002</v>
      </c>
      <c r="N41">
        <v>3.46634101867676</v>
      </c>
      <c r="O41">
        <v>0</v>
      </c>
      <c r="P41">
        <v>0</v>
      </c>
      <c r="Q41">
        <v>6</v>
      </c>
      <c r="R41" s="12">
        <v>0</v>
      </c>
      <c r="S41" s="12">
        <f t="shared" si="1"/>
        <v>0</v>
      </c>
      <c r="T41">
        <v>1.2274627685546899</v>
      </c>
      <c r="U41">
        <v>1.2674312591552701</v>
      </c>
      <c r="V41">
        <v>1.0329275131225599</v>
      </c>
      <c r="W41" s="13">
        <v>0.23450374603271501</v>
      </c>
      <c r="X41">
        <v>0.19453525543212899</v>
      </c>
      <c r="Y41">
        <v>0.19453525543212899</v>
      </c>
      <c r="Z41">
        <v>0</v>
      </c>
      <c r="AA41">
        <v>0.6</v>
      </c>
      <c r="AB41">
        <v>1</v>
      </c>
      <c r="AC41">
        <v>0.75</v>
      </c>
      <c r="AD41">
        <v>0.4</v>
      </c>
      <c r="AE41">
        <v>0.6</v>
      </c>
    </row>
    <row r="42" spans="1:31" s="1" customFormat="1" x14ac:dyDescent="0.15">
      <c r="A42" s="5">
        <v>309</v>
      </c>
      <c r="B42" s="1">
        <v>11</v>
      </c>
      <c r="C42" s="1">
        <v>9</v>
      </c>
      <c r="D42" s="1">
        <v>10</v>
      </c>
      <c r="E42" s="1">
        <v>10</v>
      </c>
      <c r="F42" s="1">
        <v>10</v>
      </c>
      <c r="G42" s="1">
        <v>0</v>
      </c>
      <c r="H42" s="1">
        <v>1</v>
      </c>
      <c r="I42" s="1">
        <v>9</v>
      </c>
      <c r="J42" s="1">
        <v>0.55000000000000004</v>
      </c>
      <c r="K42" s="1">
        <v>5.5743694305419904</v>
      </c>
      <c r="L42" s="1">
        <v>5.3778152465820304</v>
      </c>
      <c r="M42" s="1">
        <v>9.6497936248779297</v>
      </c>
      <c r="N42" s="1">
        <v>6.7121925354003897</v>
      </c>
      <c r="O42" s="1">
        <v>0</v>
      </c>
      <c r="P42" s="1">
        <v>0</v>
      </c>
      <c r="Q42" s="1">
        <v>9</v>
      </c>
      <c r="R42" s="14">
        <v>0</v>
      </c>
      <c r="S42" s="14">
        <f t="shared" si="1"/>
        <v>0</v>
      </c>
      <c r="T42" s="1">
        <v>1.39521408081055</v>
      </c>
      <c r="U42" s="1">
        <v>1.4570846557617201</v>
      </c>
      <c r="V42" s="1">
        <v>1.1161485910415601</v>
      </c>
      <c r="W42" s="1">
        <v>0.34093606472015398</v>
      </c>
      <c r="X42" s="1">
        <v>0.27906548976898199</v>
      </c>
      <c r="Y42" s="1">
        <v>0.27906548976898199</v>
      </c>
      <c r="Z42" s="1">
        <v>0</v>
      </c>
      <c r="AA42" s="1">
        <v>0.9</v>
      </c>
      <c r="AB42" s="1">
        <v>1</v>
      </c>
      <c r="AC42" s="1">
        <v>0.94736842105263197</v>
      </c>
      <c r="AD42" s="1">
        <v>0.1</v>
      </c>
      <c r="AE42" s="1">
        <v>0.9</v>
      </c>
    </row>
    <row r="43" spans="1:31" x14ac:dyDescent="0.15">
      <c r="A43" s="4">
        <v>274</v>
      </c>
      <c r="B43">
        <v>9</v>
      </c>
      <c r="C43">
        <v>11</v>
      </c>
      <c r="D43">
        <v>10</v>
      </c>
      <c r="E43">
        <v>10</v>
      </c>
      <c r="F43">
        <v>8</v>
      </c>
      <c r="G43">
        <v>2</v>
      </c>
      <c r="H43">
        <v>1</v>
      </c>
      <c r="I43">
        <v>9</v>
      </c>
      <c r="J43">
        <v>0.45</v>
      </c>
      <c r="K43">
        <v>5.8121471405029297</v>
      </c>
      <c r="L43" s="7">
        <v>4.8344993591308603</v>
      </c>
      <c r="M43">
        <v>4.4628067016601598</v>
      </c>
      <c r="N43">
        <v>9.3634872436523402</v>
      </c>
      <c r="O43">
        <v>1</v>
      </c>
      <c r="P43">
        <v>1</v>
      </c>
      <c r="Q43">
        <v>9</v>
      </c>
      <c r="R43" s="12">
        <v>0.1111</v>
      </c>
      <c r="S43" s="12">
        <f t="shared" si="1"/>
        <v>0.1</v>
      </c>
      <c r="T43">
        <v>1.1546516418457</v>
      </c>
      <c r="U43">
        <v>0.96746063232421897</v>
      </c>
      <c r="V43">
        <v>1.0175075531005899</v>
      </c>
      <c r="W43" s="13">
        <v>5.0046920776367201E-2</v>
      </c>
      <c r="X43">
        <v>0.13714408874511699</v>
      </c>
      <c r="Y43">
        <v>0.13714408874511699</v>
      </c>
      <c r="Z43">
        <v>0.1</v>
      </c>
      <c r="AA43">
        <v>0.8</v>
      </c>
      <c r="AB43">
        <v>0.88888888888888895</v>
      </c>
      <c r="AC43">
        <v>0.84210526315789502</v>
      </c>
      <c r="AD43">
        <v>0.2</v>
      </c>
      <c r="AE43">
        <v>0.7</v>
      </c>
    </row>
    <row r="44" spans="1:31" x14ac:dyDescent="0.15">
      <c r="A44" s="4">
        <v>356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5.1519794464111301</v>
      </c>
      <c r="L44" s="7">
        <v>4.8374519348144496</v>
      </c>
      <c r="M44">
        <v>8.3553047180175799</v>
      </c>
      <c r="N44">
        <v>7.0539855957031197</v>
      </c>
      <c r="O44">
        <v>0</v>
      </c>
      <c r="P44">
        <v>0</v>
      </c>
      <c r="Q44">
        <v>8</v>
      </c>
      <c r="R44" s="12">
        <v>0</v>
      </c>
      <c r="S44" s="12">
        <f t="shared" si="1"/>
        <v>0</v>
      </c>
      <c r="T44">
        <v>1.11197090148926</v>
      </c>
      <c r="U44">
        <v>1.1456336975097701</v>
      </c>
      <c r="V44">
        <v>0.92981755733490001</v>
      </c>
      <c r="W44" s="13">
        <v>0.215816140174866</v>
      </c>
      <c r="X44">
        <v>0.18215334415435799</v>
      </c>
      <c r="Y44">
        <v>0.18215334415435799</v>
      </c>
      <c r="Z44">
        <v>0</v>
      </c>
      <c r="AA44">
        <v>0.8</v>
      </c>
      <c r="AB44">
        <v>1</v>
      </c>
      <c r="AC44">
        <v>0.88888888888888895</v>
      </c>
      <c r="AD44">
        <v>0.2</v>
      </c>
      <c r="AE44">
        <v>0.8</v>
      </c>
    </row>
    <row r="45" spans="1:31" x14ac:dyDescent="0.15">
      <c r="A45" s="4">
        <v>584</v>
      </c>
      <c r="B45">
        <v>11</v>
      </c>
      <c r="C45">
        <v>9</v>
      </c>
      <c r="D45">
        <v>10</v>
      </c>
      <c r="E45">
        <v>10</v>
      </c>
      <c r="F45">
        <v>10</v>
      </c>
      <c r="G45">
        <v>0</v>
      </c>
      <c r="H45">
        <v>1</v>
      </c>
      <c r="I45">
        <v>9</v>
      </c>
      <c r="J45">
        <v>0.55000000000000004</v>
      </c>
      <c r="K45">
        <v>5.1984310150146502</v>
      </c>
      <c r="L45" s="7">
        <v>5.0410709381103498</v>
      </c>
      <c r="M45">
        <v>9.4680709838867205</v>
      </c>
      <c r="N45">
        <v>6.4925422668456996</v>
      </c>
      <c r="O45">
        <v>0</v>
      </c>
      <c r="P45">
        <v>0</v>
      </c>
      <c r="Q45">
        <v>5</v>
      </c>
      <c r="R45" s="12">
        <v>0</v>
      </c>
      <c r="S45" s="12">
        <f t="shared" si="1"/>
        <v>0</v>
      </c>
      <c r="T45">
        <v>1.25978851318359</v>
      </c>
      <c r="U45">
        <v>1.3258132934570299</v>
      </c>
      <c r="V45">
        <v>1.0266653299331701</v>
      </c>
      <c r="W45" s="13">
        <v>0.29914796352386502</v>
      </c>
      <c r="X45">
        <v>0.233123183250427</v>
      </c>
      <c r="Y45">
        <v>0.233123183250427</v>
      </c>
      <c r="Z45">
        <v>0</v>
      </c>
      <c r="AA45">
        <v>0.5</v>
      </c>
      <c r="AB45">
        <v>1</v>
      </c>
      <c r="AC45">
        <v>0.66666666666666696</v>
      </c>
      <c r="AD45">
        <v>0.5</v>
      </c>
      <c r="AE45">
        <v>0.5</v>
      </c>
    </row>
    <row r="46" spans="1:31" x14ac:dyDescent="0.15">
      <c r="A46" s="4">
        <v>179</v>
      </c>
      <c r="B46">
        <v>11</v>
      </c>
      <c r="C46">
        <v>9</v>
      </c>
      <c r="D46">
        <v>10</v>
      </c>
      <c r="E46">
        <v>10</v>
      </c>
      <c r="F46">
        <v>10</v>
      </c>
      <c r="G46">
        <v>0</v>
      </c>
      <c r="H46">
        <v>1</v>
      </c>
      <c r="I46">
        <v>9</v>
      </c>
      <c r="J46">
        <v>0.55000000000000004</v>
      </c>
      <c r="K46">
        <v>5.2801361083984402</v>
      </c>
      <c r="L46" s="7">
        <v>4.8413734436035201</v>
      </c>
      <c r="M46">
        <v>8.1291599273681605</v>
      </c>
      <c r="N46">
        <v>8.0407562255859393</v>
      </c>
      <c r="O46">
        <v>0</v>
      </c>
      <c r="P46">
        <v>0</v>
      </c>
      <c r="Q46">
        <v>8</v>
      </c>
      <c r="R46" s="12">
        <v>0</v>
      </c>
      <c r="S46" s="12">
        <f t="shared" si="1"/>
        <v>0</v>
      </c>
      <c r="T46">
        <v>1.2432918548584</v>
      </c>
      <c r="U46">
        <v>1.2110080718994101</v>
      </c>
      <c r="V46">
        <v>1.0145747661590601</v>
      </c>
      <c r="W46" s="13">
        <v>0.196433305740356</v>
      </c>
      <c r="X46">
        <v>0.22871708869934099</v>
      </c>
      <c r="Y46">
        <v>0.22871708869934099</v>
      </c>
      <c r="Z46">
        <v>0</v>
      </c>
      <c r="AA46">
        <v>0.8</v>
      </c>
      <c r="AB46">
        <v>1</v>
      </c>
      <c r="AC46">
        <v>0.88888888888888895</v>
      </c>
      <c r="AD46">
        <v>0.2</v>
      </c>
      <c r="AE46">
        <v>0.8</v>
      </c>
    </row>
    <row r="47" spans="1:31" x14ac:dyDescent="0.15">
      <c r="A47" s="4">
        <v>105</v>
      </c>
      <c r="B47">
        <v>13</v>
      </c>
      <c r="C47">
        <v>7</v>
      </c>
      <c r="D47">
        <v>10</v>
      </c>
      <c r="E47">
        <v>10</v>
      </c>
      <c r="F47">
        <v>10</v>
      </c>
      <c r="G47">
        <v>0</v>
      </c>
      <c r="H47">
        <v>3</v>
      </c>
      <c r="I47">
        <v>7</v>
      </c>
      <c r="J47">
        <v>0.65</v>
      </c>
      <c r="K47">
        <v>5.9191265106201199</v>
      </c>
      <c r="L47" s="7">
        <v>5.3729972839355504</v>
      </c>
      <c r="M47">
        <v>6.1568965911865199</v>
      </c>
      <c r="N47">
        <v>2.9402942657470699</v>
      </c>
      <c r="O47">
        <v>0</v>
      </c>
      <c r="P47">
        <v>0</v>
      </c>
      <c r="Q47">
        <v>10</v>
      </c>
      <c r="R47" s="12">
        <v>0</v>
      </c>
      <c r="S47" s="12">
        <f t="shared" si="1"/>
        <v>0</v>
      </c>
      <c r="T47">
        <v>1.31333351135254</v>
      </c>
      <c r="U47">
        <v>1.3750858306884799</v>
      </c>
      <c r="V47">
        <v>1.0806859731674201</v>
      </c>
      <c r="W47" s="13">
        <v>0.29439985752105702</v>
      </c>
      <c r="X47">
        <v>0.23264753818511999</v>
      </c>
      <c r="Y47">
        <v>0.23264753818511999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1</v>
      </c>
    </row>
    <row r="48" spans="1:31" s="1" customFormat="1" x14ac:dyDescent="0.15">
      <c r="A48" s="5">
        <v>392</v>
      </c>
      <c r="B48" s="1">
        <v>11</v>
      </c>
      <c r="C48" s="1">
        <v>9</v>
      </c>
      <c r="D48" s="1">
        <v>10</v>
      </c>
      <c r="E48" s="1">
        <v>10</v>
      </c>
      <c r="F48" s="1">
        <v>9</v>
      </c>
      <c r="G48" s="1">
        <v>1</v>
      </c>
      <c r="H48" s="1">
        <v>2</v>
      </c>
      <c r="I48" s="1">
        <v>8</v>
      </c>
      <c r="J48" s="1">
        <v>0.55000000000000004</v>
      </c>
      <c r="K48" s="1">
        <v>5.8897361755371103</v>
      </c>
      <c r="L48" s="1">
        <v>5.5678577423095703</v>
      </c>
      <c r="M48" s="1">
        <v>7.26763916015625</v>
      </c>
      <c r="N48" s="1">
        <v>3.7341194152832</v>
      </c>
      <c r="O48" s="1">
        <v>0</v>
      </c>
      <c r="P48" s="1">
        <v>0</v>
      </c>
      <c r="Q48" s="1">
        <v>7</v>
      </c>
      <c r="R48" s="14">
        <v>0</v>
      </c>
      <c r="S48" s="14">
        <f t="shared" si="1"/>
        <v>0</v>
      </c>
      <c r="T48" s="1">
        <v>1.2469387054443399</v>
      </c>
      <c r="U48" s="1">
        <v>1.2971076965332</v>
      </c>
      <c r="V48" s="1">
        <v>1.0210936069488501</v>
      </c>
      <c r="W48" s="1">
        <v>0.27601408958435097</v>
      </c>
      <c r="X48" s="1">
        <v>0.22584509849548301</v>
      </c>
      <c r="Y48" s="1">
        <v>0.22584509849548301</v>
      </c>
      <c r="Z48" s="1">
        <v>0</v>
      </c>
      <c r="AA48" s="1">
        <v>0.7</v>
      </c>
      <c r="AB48" s="1">
        <v>1</v>
      </c>
      <c r="AC48" s="1">
        <v>0.82352941176470595</v>
      </c>
      <c r="AD48" s="1">
        <v>0.3</v>
      </c>
      <c r="AE48" s="1">
        <v>0.7</v>
      </c>
    </row>
    <row r="49" spans="1:31" x14ac:dyDescent="0.15">
      <c r="A49" s="4">
        <v>653</v>
      </c>
      <c r="B49">
        <v>11</v>
      </c>
      <c r="C49">
        <v>9</v>
      </c>
      <c r="D49">
        <v>10</v>
      </c>
      <c r="E49">
        <v>10</v>
      </c>
      <c r="F49">
        <v>10</v>
      </c>
      <c r="G49">
        <v>0</v>
      </c>
      <c r="H49">
        <v>1</v>
      </c>
      <c r="I49">
        <v>9</v>
      </c>
      <c r="J49">
        <v>0.55000000000000004</v>
      </c>
      <c r="K49">
        <v>5.9411201477050799</v>
      </c>
      <c r="L49" s="7">
        <v>5.5073223114013699</v>
      </c>
      <c r="M49">
        <v>8.6984424591064506</v>
      </c>
      <c r="N49">
        <v>7.8836479187011701</v>
      </c>
      <c r="O49">
        <v>0</v>
      </c>
      <c r="P49">
        <v>0</v>
      </c>
      <c r="Q49">
        <v>9</v>
      </c>
      <c r="R49" s="12">
        <v>0</v>
      </c>
      <c r="S49" s="12">
        <f t="shared" si="1"/>
        <v>0</v>
      </c>
      <c r="T49">
        <v>1.36894035339355</v>
      </c>
      <c r="U49">
        <v>1.3908004760742201</v>
      </c>
      <c r="V49">
        <v>1.11475241184235</v>
      </c>
      <c r="W49" s="13">
        <v>0.276048064231873</v>
      </c>
      <c r="X49">
        <v>0.254187941551208</v>
      </c>
      <c r="Y49">
        <v>0.254187941551208</v>
      </c>
      <c r="Z49">
        <v>0</v>
      </c>
      <c r="AA49">
        <v>0.9</v>
      </c>
      <c r="AB49">
        <v>1</v>
      </c>
      <c r="AC49">
        <v>0.94736842105263197</v>
      </c>
      <c r="AD49">
        <v>0.1</v>
      </c>
      <c r="AE49">
        <v>0.9</v>
      </c>
    </row>
    <row r="50" spans="1:31" x14ac:dyDescent="0.15">
      <c r="A50" s="4">
        <v>829</v>
      </c>
      <c r="B50">
        <v>12</v>
      </c>
      <c r="C50">
        <v>8</v>
      </c>
      <c r="D50">
        <v>10</v>
      </c>
      <c r="E50">
        <v>10</v>
      </c>
      <c r="F50">
        <v>10</v>
      </c>
      <c r="G50">
        <v>0</v>
      </c>
      <c r="H50">
        <v>2</v>
      </c>
      <c r="I50">
        <v>8</v>
      </c>
      <c r="J50">
        <v>0.6</v>
      </c>
      <c r="K50">
        <v>5.1654891967773402</v>
      </c>
      <c r="L50" s="7">
        <v>4.8482112884521502</v>
      </c>
      <c r="M50">
        <v>6.8591175079345703</v>
      </c>
      <c r="N50">
        <v>4.1000404357910201</v>
      </c>
      <c r="O50">
        <v>0</v>
      </c>
      <c r="P50">
        <v>0</v>
      </c>
      <c r="Q50">
        <v>7</v>
      </c>
      <c r="R50" s="12">
        <v>0</v>
      </c>
      <c r="S50" s="12">
        <f t="shared" si="1"/>
        <v>0</v>
      </c>
      <c r="T50">
        <v>1.2302303314209</v>
      </c>
      <c r="U50">
        <v>1.2920684814453101</v>
      </c>
      <c r="V50">
        <v>1.00746178627014</v>
      </c>
      <c r="W50" s="13">
        <v>0.28460669517517101</v>
      </c>
      <c r="X50">
        <v>0.222768545150757</v>
      </c>
      <c r="Y50">
        <v>0.222768545150757</v>
      </c>
      <c r="Z50">
        <v>0</v>
      </c>
      <c r="AA50">
        <v>0.7</v>
      </c>
      <c r="AB50">
        <v>1</v>
      </c>
      <c r="AC50">
        <v>0.82352941176470595</v>
      </c>
      <c r="AD50">
        <v>0.3</v>
      </c>
      <c r="AE50">
        <v>0.7</v>
      </c>
    </row>
    <row r="51" spans="1:31" x14ac:dyDescent="0.15">
      <c r="A51" s="4">
        <v>160</v>
      </c>
      <c r="B51">
        <v>12</v>
      </c>
      <c r="C51">
        <v>8</v>
      </c>
      <c r="D51">
        <v>10</v>
      </c>
      <c r="E51">
        <v>10</v>
      </c>
      <c r="F51">
        <v>10</v>
      </c>
      <c r="G51">
        <v>0</v>
      </c>
      <c r="H51">
        <v>2</v>
      </c>
      <c r="I51">
        <v>8</v>
      </c>
      <c r="J51">
        <v>0.6</v>
      </c>
      <c r="K51">
        <v>5.2444000244140598</v>
      </c>
      <c r="L51" s="7">
        <v>4.8585510253906197</v>
      </c>
      <c r="M51">
        <v>6.5633850097656197</v>
      </c>
      <c r="N51">
        <v>4.0602970123290998</v>
      </c>
      <c r="O51">
        <v>0</v>
      </c>
      <c r="P51">
        <v>0</v>
      </c>
      <c r="Q51">
        <v>8</v>
      </c>
      <c r="R51" s="12">
        <v>0</v>
      </c>
      <c r="S51" s="12">
        <f t="shared" si="1"/>
        <v>0</v>
      </c>
      <c r="T51">
        <v>1.3119144439697299</v>
      </c>
      <c r="U51">
        <v>1.3666067123413099</v>
      </c>
      <c r="V51">
        <v>1.0758860111236599</v>
      </c>
      <c r="W51" s="13">
        <v>0.29072070121765098</v>
      </c>
      <c r="X51">
        <v>0.236028432846069</v>
      </c>
      <c r="Y51">
        <v>0.236028432846069</v>
      </c>
      <c r="Z51">
        <v>0</v>
      </c>
      <c r="AA51">
        <v>0.8</v>
      </c>
      <c r="AB51">
        <v>1</v>
      </c>
      <c r="AC51">
        <v>0.88888888888888895</v>
      </c>
      <c r="AD51">
        <v>0.2</v>
      </c>
      <c r="AE51">
        <v>0.8</v>
      </c>
    </row>
    <row r="52" spans="1:31" x14ac:dyDescent="0.15">
      <c r="A52" s="4">
        <v>595</v>
      </c>
      <c r="B52">
        <v>12</v>
      </c>
      <c r="C52">
        <v>8</v>
      </c>
      <c r="D52">
        <v>10</v>
      </c>
      <c r="E52">
        <v>10</v>
      </c>
      <c r="F52">
        <v>10</v>
      </c>
      <c r="G52">
        <v>0</v>
      </c>
      <c r="H52">
        <v>2</v>
      </c>
      <c r="I52">
        <v>8</v>
      </c>
      <c r="J52">
        <v>0.6</v>
      </c>
      <c r="K52">
        <v>6.3415145874023402</v>
      </c>
      <c r="L52" s="7">
        <v>4.8593883514404297</v>
      </c>
      <c r="M52">
        <v>4.0134773254394496</v>
      </c>
      <c r="N52">
        <v>6.3532447814941397</v>
      </c>
      <c r="O52">
        <v>1</v>
      </c>
      <c r="P52">
        <v>1</v>
      </c>
      <c r="Q52">
        <v>11</v>
      </c>
      <c r="R52" s="12">
        <v>9.0899999999999995E-2</v>
      </c>
      <c r="S52" s="12">
        <f t="shared" si="1"/>
        <v>0.1</v>
      </c>
      <c r="T52">
        <v>1.86557960510254</v>
      </c>
      <c r="U52">
        <v>1.6801300048828101</v>
      </c>
      <c r="V52">
        <v>1.5102611780166599</v>
      </c>
      <c r="W52" s="13">
        <v>0.16986882686615001</v>
      </c>
      <c r="X52">
        <v>0.35531842708587702</v>
      </c>
      <c r="Y52">
        <v>0.35531842708587702</v>
      </c>
      <c r="Z52">
        <v>0.1</v>
      </c>
      <c r="AA52">
        <v>1</v>
      </c>
      <c r="AB52">
        <v>0.90909090909090895</v>
      </c>
      <c r="AC52">
        <v>0.952380952380952</v>
      </c>
      <c r="AD52">
        <v>0</v>
      </c>
      <c r="AE52">
        <v>0.9</v>
      </c>
    </row>
    <row r="53" spans="1:31" x14ac:dyDescent="0.15">
      <c r="A53" s="4">
        <v>961</v>
      </c>
      <c r="B53">
        <v>10</v>
      </c>
      <c r="C53">
        <v>10</v>
      </c>
      <c r="D53">
        <v>10</v>
      </c>
      <c r="E53">
        <v>10</v>
      </c>
      <c r="F53">
        <v>9</v>
      </c>
      <c r="G53">
        <v>1</v>
      </c>
      <c r="H53">
        <v>1</v>
      </c>
      <c r="I53">
        <v>9</v>
      </c>
      <c r="J53">
        <v>0.5</v>
      </c>
      <c r="K53">
        <v>5.28835105895996</v>
      </c>
      <c r="L53" s="7">
        <v>4.8606586456298801</v>
      </c>
      <c r="M53">
        <v>7.9808425903320304</v>
      </c>
      <c r="N53">
        <v>7.7437896728515598</v>
      </c>
      <c r="O53">
        <v>0</v>
      </c>
      <c r="P53">
        <v>0</v>
      </c>
      <c r="Q53">
        <v>7</v>
      </c>
      <c r="R53" s="12">
        <v>0</v>
      </c>
      <c r="S53" s="12">
        <f t="shared" si="1"/>
        <v>0</v>
      </c>
      <c r="T53">
        <v>1.14042472839355</v>
      </c>
      <c r="U53">
        <v>1.11396408081055</v>
      </c>
      <c r="V53">
        <v>0.96445715427398704</v>
      </c>
      <c r="W53" s="13">
        <v>0.14950692653656</v>
      </c>
      <c r="X53">
        <v>0.17596757411956801</v>
      </c>
      <c r="Y53">
        <v>0.17596757411956801</v>
      </c>
      <c r="Z53">
        <v>0</v>
      </c>
      <c r="AA53">
        <v>0.7</v>
      </c>
      <c r="AB53">
        <v>1</v>
      </c>
      <c r="AC53">
        <v>0.82352941176470595</v>
      </c>
      <c r="AD53">
        <v>0.3</v>
      </c>
      <c r="AE53">
        <v>0.7</v>
      </c>
    </row>
    <row r="54" spans="1:31" x14ac:dyDescent="0.15">
      <c r="A54" s="4">
        <v>652</v>
      </c>
      <c r="B54">
        <v>13</v>
      </c>
      <c r="C54">
        <v>7</v>
      </c>
      <c r="D54">
        <v>10</v>
      </c>
      <c r="E54">
        <v>10</v>
      </c>
      <c r="F54">
        <v>10</v>
      </c>
      <c r="G54">
        <v>0</v>
      </c>
      <c r="H54">
        <v>3</v>
      </c>
      <c r="I54">
        <v>7</v>
      </c>
      <c r="J54">
        <v>0.65</v>
      </c>
      <c r="K54">
        <v>6.0103168487548801</v>
      </c>
      <c r="L54" s="7">
        <v>5.6038951873779297</v>
      </c>
      <c r="M54">
        <v>6.9054908752441397</v>
      </c>
      <c r="N54">
        <v>3.2141685485839799</v>
      </c>
      <c r="O54">
        <v>0</v>
      </c>
      <c r="P54">
        <v>0</v>
      </c>
      <c r="Q54">
        <v>9</v>
      </c>
      <c r="R54" s="12">
        <v>0</v>
      </c>
      <c r="S54" s="12">
        <f t="shared" si="1"/>
        <v>0</v>
      </c>
      <c r="T54">
        <v>1.3777332305908201</v>
      </c>
      <c r="U54">
        <v>1.45018327236175</v>
      </c>
      <c r="V54">
        <v>1.1160125732421899</v>
      </c>
      <c r="W54" s="13">
        <v>0.33417069911956798</v>
      </c>
      <c r="X54">
        <v>0.26172065734863298</v>
      </c>
      <c r="Y54">
        <v>0.26172065734863298</v>
      </c>
      <c r="Z54">
        <v>0</v>
      </c>
      <c r="AA54">
        <v>0.9</v>
      </c>
      <c r="AB54">
        <v>1</v>
      </c>
      <c r="AC54">
        <v>0.94736842105263197</v>
      </c>
      <c r="AD54">
        <v>0.1</v>
      </c>
      <c r="AE54">
        <v>0.9</v>
      </c>
    </row>
    <row r="55" spans="1:31" x14ac:dyDescent="0.15">
      <c r="A55" s="4">
        <v>531</v>
      </c>
      <c r="B55">
        <v>11</v>
      </c>
      <c r="C55">
        <v>9</v>
      </c>
      <c r="D55">
        <v>10</v>
      </c>
      <c r="E55">
        <v>10</v>
      </c>
      <c r="F55">
        <v>10</v>
      </c>
      <c r="G55">
        <v>0</v>
      </c>
      <c r="H55">
        <v>1</v>
      </c>
      <c r="I55">
        <v>9</v>
      </c>
      <c r="J55">
        <v>0.55000000000000004</v>
      </c>
      <c r="K55">
        <v>6.2345657348632804</v>
      </c>
      <c r="L55" s="7">
        <v>5.6386547088623002</v>
      </c>
      <c r="M55">
        <v>7.9614295959472701</v>
      </c>
      <c r="N55">
        <v>8.5399875640869105</v>
      </c>
      <c r="O55">
        <v>0</v>
      </c>
      <c r="P55">
        <v>0</v>
      </c>
      <c r="Q55">
        <v>10</v>
      </c>
      <c r="R55" s="12">
        <v>0</v>
      </c>
      <c r="S55" s="12">
        <f t="shared" si="1"/>
        <v>0</v>
      </c>
      <c r="T55">
        <v>1.4909801483154299</v>
      </c>
      <c r="U55">
        <v>1.4201698303222701</v>
      </c>
      <c r="V55">
        <v>1.1922562122345</v>
      </c>
      <c r="W55" s="13">
        <v>0.227913618087769</v>
      </c>
      <c r="X55">
        <v>0.29872393608093301</v>
      </c>
      <c r="Y55">
        <v>0.29872393608093301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1</v>
      </c>
    </row>
    <row r="56" spans="1:31" x14ac:dyDescent="0.15">
      <c r="A56" s="4">
        <v>994</v>
      </c>
      <c r="B56">
        <v>11</v>
      </c>
      <c r="C56">
        <v>9</v>
      </c>
      <c r="D56">
        <v>10</v>
      </c>
      <c r="E56">
        <v>10</v>
      </c>
      <c r="F56">
        <v>10</v>
      </c>
      <c r="G56">
        <v>0</v>
      </c>
      <c r="H56">
        <v>1</v>
      </c>
      <c r="I56">
        <v>9</v>
      </c>
      <c r="J56">
        <v>0.55000000000000004</v>
      </c>
      <c r="K56">
        <v>5.8407783508300799</v>
      </c>
      <c r="L56" s="7">
        <v>5.0607795715331996</v>
      </c>
      <c r="M56">
        <v>6.2361831665039098</v>
      </c>
      <c r="N56">
        <v>9.1059703826904297</v>
      </c>
      <c r="O56">
        <v>0</v>
      </c>
      <c r="P56">
        <v>0</v>
      </c>
      <c r="Q56">
        <v>8</v>
      </c>
      <c r="R56" s="12">
        <v>0</v>
      </c>
      <c r="S56" s="12">
        <f t="shared" si="1"/>
        <v>0</v>
      </c>
      <c r="T56">
        <v>1.35232925415039</v>
      </c>
      <c r="U56">
        <v>1.2186088562011701</v>
      </c>
      <c r="V56">
        <v>1.1154925823211701</v>
      </c>
      <c r="W56" s="13">
        <v>0.10311627388000499</v>
      </c>
      <c r="X56">
        <v>0.23683667182922399</v>
      </c>
      <c r="Y56">
        <v>0.23683667182922399</v>
      </c>
      <c r="Z56">
        <v>0</v>
      </c>
      <c r="AA56">
        <v>0.8</v>
      </c>
      <c r="AB56">
        <v>1</v>
      </c>
      <c r="AC56">
        <v>0.88888888888888895</v>
      </c>
      <c r="AD56">
        <v>0.2</v>
      </c>
      <c r="AE56">
        <v>0.8</v>
      </c>
    </row>
    <row r="57" spans="1:31" x14ac:dyDescent="0.15">
      <c r="L57" s="8">
        <f>AVERAGE(L2:L56)</f>
        <v>4.3262497295032842</v>
      </c>
      <c r="W57" s="15">
        <f t="shared" ref="W57:AE57" si="2">AVERAGE(W2:W56)</f>
        <v>0.15860207947817709</v>
      </c>
      <c r="Z57" s="9">
        <f t="shared" si="2"/>
        <v>6.0000000000000019E-2</v>
      </c>
      <c r="AA57" s="9">
        <f t="shared" si="2"/>
        <v>0.73818181818181805</v>
      </c>
      <c r="AB57" s="9">
        <f t="shared" si="2"/>
        <v>0.92895823312489956</v>
      </c>
      <c r="AC57" s="9">
        <f t="shared" si="2"/>
        <v>0.82130559323971741</v>
      </c>
      <c r="AD57" s="9">
        <f t="shared" si="2"/>
        <v>0.26181818181818178</v>
      </c>
      <c r="AE57" s="9">
        <f t="shared" si="2"/>
        <v>0.678181818181818</v>
      </c>
    </row>
    <row r="58" spans="1:31" x14ac:dyDescent="0.15">
      <c r="L58" s="8">
        <f>MAX(L2:L56)</f>
        <v>5.6386547088623002</v>
      </c>
      <c r="W58" s="15">
        <f t="shared" ref="W58:AE58" si="3">MAX(W2:W56)</f>
        <v>0.34093606472015398</v>
      </c>
      <c r="Z58" s="9">
        <f t="shared" si="3"/>
        <v>0.2</v>
      </c>
      <c r="AA58" s="9">
        <f t="shared" si="3"/>
        <v>1</v>
      </c>
      <c r="AB58" s="9">
        <f t="shared" si="3"/>
        <v>1</v>
      </c>
      <c r="AC58" s="9">
        <f t="shared" si="3"/>
        <v>1</v>
      </c>
      <c r="AD58" s="9">
        <f t="shared" si="3"/>
        <v>1</v>
      </c>
      <c r="AE58" s="9">
        <f t="shared" si="3"/>
        <v>1</v>
      </c>
    </row>
    <row r="59" spans="1:31" x14ac:dyDescent="0.15">
      <c r="L59" s="8">
        <f>MIN(L2:L56)</f>
        <v>2.6217098236084002</v>
      </c>
      <c r="W59" s="15">
        <f t="shared" ref="W59:AE59" si="4">MIN(W2:W56)</f>
        <v>1.9700527191162101E-3</v>
      </c>
      <c r="Z59" s="9">
        <f t="shared" si="4"/>
        <v>0</v>
      </c>
      <c r="AA59" s="9">
        <f t="shared" si="4"/>
        <v>0</v>
      </c>
      <c r="AB59" s="9">
        <f t="shared" si="4"/>
        <v>0.77777777777777801</v>
      </c>
      <c r="AC59" s="9">
        <f t="shared" si="4"/>
        <v>0.53333333333333299</v>
      </c>
      <c r="AD59" s="9">
        <f t="shared" si="4"/>
        <v>0</v>
      </c>
      <c r="AE59" s="9">
        <f t="shared" si="4"/>
        <v>0</v>
      </c>
    </row>
    <row r="60" spans="1:31" x14ac:dyDescent="0.15">
      <c r="L60" s="7"/>
      <c r="W60" s="13"/>
    </row>
    <row r="61" spans="1:31" x14ac:dyDescent="0.15">
      <c r="K61">
        <v>31</v>
      </c>
      <c r="W61" s="13"/>
    </row>
    <row r="62" spans="1:31" x14ac:dyDescent="0.15">
      <c r="W62" s="13"/>
    </row>
    <row r="63" spans="1:31" x14ac:dyDescent="0.15">
      <c r="K63">
        <v>0.161</v>
      </c>
      <c r="W63" s="13"/>
    </row>
    <row r="64" spans="1:31" x14ac:dyDescent="0.15">
      <c r="W64" s="13"/>
    </row>
    <row r="65" spans="11:23" x14ac:dyDescent="0.15">
      <c r="K65" s="9" t="s">
        <v>10</v>
      </c>
      <c r="L65" s="9" t="s">
        <v>33</v>
      </c>
      <c r="N65" s="9" t="s">
        <v>123</v>
      </c>
      <c r="O65" s="9" t="s">
        <v>127</v>
      </c>
      <c r="P65" s="9" t="s">
        <v>66</v>
      </c>
      <c r="Q65" s="9"/>
      <c r="R65" s="9"/>
      <c r="S65" s="9"/>
      <c r="W65" s="13"/>
    </row>
    <row r="66" spans="11:23" x14ac:dyDescent="0.15">
      <c r="K66" s="9"/>
      <c r="L66" s="9"/>
      <c r="M66" s="9"/>
      <c r="P66" s="9">
        <v>0.2</v>
      </c>
      <c r="Q66" s="9">
        <v>-400</v>
      </c>
      <c r="R66" s="9">
        <v>1600</v>
      </c>
      <c r="S66" s="9">
        <v>80</v>
      </c>
      <c r="W66" s="13"/>
    </row>
    <row r="67" spans="11:23" x14ac:dyDescent="0.15">
      <c r="K67" s="9" t="s">
        <v>34</v>
      </c>
      <c r="L67" s="9">
        <f>COUNTIF(L2:L56,"&lt;1.513")-COUNTIF(L2:L56,"&lt;1.352")</f>
        <v>0</v>
      </c>
      <c r="M67" s="9">
        <v>1</v>
      </c>
      <c r="P67" s="9">
        <v>0.4</v>
      </c>
      <c r="Q67" s="9">
        <v>-800</v>
      </c>
      <c r="R67" s="9">
        <v>1200</v>
      </c>
      <c r="S67" s="9">
        <v>60</v>
      </c>
      <c r="W67" s="13"/>
    </row>
    <row r="68" spans="11:23" x14ac:dyDescent="0.15">
      <c r="K68" s="9" t="s">
        <v>35</v>
      </c>
      <c r="L68" s="9">
        <f>COUNTIF(L2:L56,"&lt;1.674")-COUNTIF(L2:L56,"&lt;1.513")</f>
        <v>0</v>
      </c>
      <c r="M68" s="9">
        <v>2</v>
      </c>
      <c r="P68" s="9">
        <v>0.45</v>
      </c>
      <c r="Q68" s="9">
        <v>-900</v>
      </c>
      <c r="R68" s="9">
        <v>1100</v>
      </c>
      <c r="S68" s="9">
        <v>55</v>
      </c>
      <c r="W68" s="13"/>
    </row>
    <row r="69" spans="11:23" x14ac:dyDescent="0.15">
      <c r="K69" s="9" t="s">
        <v>36</v>
      </c>
      <c r="L69" s="9">
        <f>COUNTIF(L2:L56,"&lt;1.835")-COUNTIF(L2:L56,"&lt;1.674")</f>
        <v>0</v>
      </c>
      <c r="M69" s="9">
        <v>3</v>
      </c>
      <c r="P69" s="9">
        <v>0.49</v>
      </c>
      <c r="Q69" s="9">
        <v>-980</v>
      </c>
      <c r="R69" s="9">
        <v>1020</v>
      </c>
      <c r="S69" s="9">
        <v>51</v>
      </c>
      <c r="W69" s="13"/>
    </row>
    <row r="70" spans="11:23" x14ac:dyDescent="0.15">
      <c r="K70" s="9" t="s">
        <v>37</v>
      </c>
      <c r="L70" s="9">
        <f>COUNTIF(L2:L56,"&lt;1.996")-COUNTIF(L2:L56,"&lt;1.835")</f>
        <v>0</v>
      </c>
      <c r="M70" s="9">
        <v>4</v>
      </c>
      <c r="W70" s="13"/>
    </row>
    <row r="71" spans="11:23" x14ac:dyDescent="0.15">
      <c r="K71" s="9" t="s">
        <v>38</v>
      </c>
      <c r="L71" s="9">
        <f>COUNTIF(L2:L56,"&lt;2.157")-COUNTIF(L2:L56,"&lt;1.996")</f>
        <v>0</v>
      </c>
      <c r="M71" s="9">
        <v>7</v>
      </c>
      <c r="W71" s="13"/>
    </row>
    <row r="72" spans="11:23" x14ac:dyDescent="0.15">
      <c r="K72" s="9" t="s">
        <v>39</v>
      </c>
      <c r="L72" s="9">
        <f>COUNTIF(L2:L56,"&lt;2.318")-COUNTIF(L2:L56,"&lt;2.157")</f>
        <v>0</v>
      </c>
      <c r="M72" s="9">
        <v>11</v>
      </c>
      <c r="W72" s="13"/>
    </row>
    <row r="73" spans="11:23" x14ac:dyDescent="0.15">
      <c r="K73" s="9" t="s">
        <v>40</v>
      </c>
      <c r="L73" s="9">
        <f>COUNTIF(L2:L56,"&lt;2.479")-COUNTIF(L2:L56,"&lt;2.318")</f>
        <v>0</v>
      </c>
      <c r="M73" s="9">
        <v>14</v>
      </c>
      <c r="W73" s="13"/>
    </row>
    <row r="74" spans="11:23" x14ac:dyDescent="0.15">
      <c r="K74" s="9" t="s">
        <v>41</v>
      </c>
      <c r="L74" s="9">
        <f>COUNTIF(L2:L56,"&lt;2.64")-COUNTIF(L2:L56,"&lt;2.479")</f>
        <v>1</v>
      </c>
      <c r="M74" s="9">
        <v>16</v>
      </c>
    </row>
    <row r="75" spans="11:23" x14ac:dyDescent="0.15">
      <c r="K75" s="9" t="s">
        <v>42</v>
      </c>
      <c r="L75" s="9">
        <f>COUNTIF(L2:L56,"&lt;2.801")-COUNTIF(L2:L56,"&lt;2.64")</f>
        <v>5</v>
      </c>
      <c r="M75" s="9">
        <v>14</v>
      </c>
      <c r="W75" s="13"/>
    </row>
    <row r="76" spans="11:23" x14ac:dyDescent="0.15">
      <c r="K76" s="9" t="s">
        <v>43</v>
      </c>
      <c r="L76" s="9">
        <f>COUNTIF(L2:L56,"&lt;2.962")-COUNTIF(L2:L56,"&lt;2.801")</f>
        <v>4</v>
      </c>
      <c r="M76" s="9">
        <v>11</v>
      </c>
      <c r="W76" s="13"/>
    </row>
    <row r="77" spans="11:23" x14ac:dyDescent="0.15">
      <c r="K77" s="9" t="s">
        <v>44</v>
      </c>
      <c r="L77" s="9">
        <f>COUNTIF(L2:L56,"&lt;3.123")-COUNTIF(L2:L56,"&lt;2.962")</f>
        <v>5</v>
      </c>
      <c r="M77" s="9">
        <v>7</v>
      </c>
      <c r="W77" s="13"/>
    </row>
    <row r="78" spans="11:23" s="2" customFormat="1" x14ac:dyDescent="0.15">
      <c r="K78" s="16" t="s">
        <v>45</v>
      </c>
      <c r="L78" s="16">
        <f>COUNTIF(L2:L56,"&lt;3.284")-COUNTIF(L2:L56,"&lt;3.123")</f>
        <v>5</v>
      </c>
      <c r="M78" s="16">
        <v>4</v>
      </c>
    </row>
    <row r="79" spans="11:23" x14ac:dyDescent="0.15">
      <c r="K79" s="9" t="s">
        <v>46</v>
      </c>
      <c r="L79" s="9">
        <f>COUNTIF(L2:L56,"&lt;3.445")-COUNTIF(L2:L56,"&lt;3.284")</f>
        <v>0</v>
      </c>
      <c r="M79" s="9">
        <v>3</v>
      </c>
      <c r="W79" s="13"/>
    </row>
    <row r="80" spans="11:23" x14ac:dyDescent="0.15">
      <c r="K80" s="9" t="s">
        <v>47</v>
      </c>
      <c r="L80" s="9">
        <f>COUNTIF(L2:L56,"&lt;3.606")-COUNTIF(L2:L56,"&lt;3.445")</f>
        <v>0</v>
      </c>
      <c r="M80" s="9">
        <v>2</v>
      </c>
      <c r="W80" s="13"/>
    </row>
    <row r="81" spans="11:23" x14ac:dyDescent="0.15">
      <c r="K81" s="9" t="s">
        <v>48</v>
      </c>
      <c r="L81" s="9">
        <f>COUNTIF(L2:L56,"&lt;3.767")-COUNTIF(L2:L56,"&lt;3.606")</f>
        <v>0</v>
      </c>
      <c r="M81" s="9">
        <v>1</v>
      </c>
      <c r="W81" s="13"/>
    </row>
    <row r="82" spans="11:23" x14ac:dyDescent="0.15">
      <c r="K82" s="9" t="s">
        <v>49</v>
      </c>
      <c r="L82" s="9">
        <f>COUNTIF(L2:L56,"&lt;3.928")-COUNTIF(L2:L56,"&lt;3.767")</f>
        <v>0</v>
      </c>
      <c r="M82" s="9">
        <v>2</v>
      </c>
    </row>
    <row r="83" spans="11:23" x14ac:dyDescent="0.15">
      <c r="K83" s="9" t="s">
        <v>50</v>
      </c>
      <c r="L83" s="9">
        <f>COUNTIF(L2:L56,"&lt;4.089")-COUNTIF(L2:L56,"&lt;3.928")</f>
        <v>0</v>
      </c>
      <c r="M83" s="9">
        <v>3</v>
      </c>
    </row>
    <row r="84" spans="11:23" x14ac:dyDescent="0.15">
      <c r="K84" s="9" t="s">
        <v>51</v>
      </c>
      <c r="L84" s="9">
        <f>COUNTIF(L2:L56,"&lt;4.25")-COUNTIF(L2:L56,"&lt;4.089")</f>
        <v>0</v>
      </c>
      <c r="M84" s="9">
        <v>4</v>
      </c>
    </row>
    <row r="85" spans="11:23" x14ac:dyDescent="0.15">
      <c r="K85" s="9" t="s">
        <v>52</v>
      </c>
      <c r="L85" s="9">
        <f>COUNTIF(L2:L56,"&lt;4.411")-COUNTIF(L2:L56,"&lt;4.25")</f>
        <v>0</v>
      </c>
      <c r="M85" s="9">
        <v>7</v>
      </c>
    </row>
    <row r="86" spans="11:23" x14ac:dyDescent="0.15">
      <c r="K86" s="9" t="s">
        <v>53</v>
      </c>
      <c r="L86" s="9">
        <f>COUNTIF(L2:L56,"&lt;4.572")-COUNTIF(L2:L56,"&lt;4.411")</f>
        <v>1</v>
      </c>
      <c r="M86" s="9">
        <v>11</v>
      </c>
    </row>
    <row r="87" spans="11:23" x14ac:dyDescent="0.15">
      <c r="K87" s="9" t="s">
        <v>54</v>
      </c>
      <c r="L87" s="9">
        <f>COUNTIF(L2:L56,"&lt;4.733")-COUNTIF(L2:L56,"&lt;4.572")</f>
        <v>1</v>
      </c>
      <c r="M87" s="9">
        <v>14</v>
      </c>
    </row>
    <row r="88" spans="11:23" x14ac:dyDescent="0.15">
      <c r="K88" s="9" t="s">
        <v>55</v>
      </c>
      <c r="L88" s="9">
        <f>COUNTIF(L2:L56,"&lt;4.894")-COUNTIF(L2:L56,"&lt;4.733")</f>
        <v>15</v>
      </c>
      <c r="M88" s="9">
        <v>16</v>
      </c>
      <c r="W88" s="13"/>
    </row>
    <row r="89" spans="11:23" x14ac:dyDescent="0.15">
      <c r="K89" s="9" t="s">
        <v>56</v>
      </c>
      <c r="L89" s="9">
        <f>COUNTIF(L2:L56,"&lt;5.055")-COUNTIF(L2:L56,"&lt;4.894")</f>
        <v>1</v>
      </c>
      <c r="M89" s="9">
        <v>14</v>
      </c>
      <c r="W89" s="13"/>
    </row>
    <row r="90" spans="11:23" x14ac:dyDescent="0.15">
      <c r="K90" s="9" t="s">
        <v>57</v>
      </c>
      <c r="L90" s="9">
        <f>COUNTIF(L2:L56,"&lt;5.216")-COUNTIF(L2:L56,"&lt;5.055")</f>
        <v>1</v>
      </c>
      <c r="M90" s="9">
        <v>11</v>
      </c>
      <c r="W90" s="13"/>
    </row>
    <row r="91" spans="11:23" x14ac:dyDescent="0.15">
      <c r="K91" s="9" t="s">
        <v>58</v>
      </c>
      <c r="L91" s="9">
        <f>COUNTIF(L2:L56,"&lt;5.377")-COUNTIF(L2:L56,"&lt;5.216")</f>
        <v>3</v>
      </c>
      <c r="M91" s="9">
        <v>7</v>
      </c>
      <c r="W91" s="13"/>
    </row>
    <row r="92" spans="11:23" x14ac:dyDescent="0.15">
      <c r="K92" s="9" t="s">
        <v>59</v>
      </c>
      <c r="L92" s="9">
        <f>COUNTIF(L2:L56,"&lt;5.538")-COUNTIF(L2:L56,"&lt;5.377")</f>
        <v>10</v>
      </c>
      <c r="M92" s="9">
        <v>4</v>
      </c>
      <c r="W92" s="13"/>
    </row>
    <row r="93" spans="11:23" x14ac:dyDescent="0.15">
      <c r="K93" s="9" t="s">
        <v>60</v>
      </c>
      <c r="L93" s="9">
        <f>COUNTIF(L2:L56,"&lt;5.699")-COUNTIF(L2:L56,"&lt;5.538")</f>
        <v>3</v>
      </c>
      <c r="M93" s="9">
        <v>3</v>
      </c>
      <c r="N93">
        <v>2.8929999999999998</v>
      </c>
      <c r="O93">
        <v>8.5000000000000006E-2</v>
      </c>
      <c r="W93" s="13"/>
    </row>
    <row r="94" spans="11:23" x14ac:dyDescent="0.15">
      <c r="K94" s="9" t="s">
        <v>61</v>
      </c>
      <c r="L94" s="9">
        <f>COUNTIF(L2:L56,"&lt;5.86")-COUNTIF(L2:L56,"&lt;5.699")</f>
        <v>0</v>
      </c>
      <c r="M94" s="9">
        <v>2</v>
      </c>
      <c r="N94">
        <v>3.8130000000000002</v>
      </c>
      <c r="O94">
        <v>0.11899999999999999</v>
      </c>
      <c r="W94" s="13"/>
    </row>
    <row r="95" spans="11:23" x14ac:dyDescent="0.15">
      <c r="K95" s="9" t="s">
        <v>62</v>
      </c>
      <c r="L95" s="9">
        <f>COUNTIF(L2:L56,"&lt;6.021")-COUNTIF(L2:L56,"&lt;5.86")</f>
        <v>0</v>
      </c>
      <c r="M95" s="9">
        <v>1</v>
      </c>
      <c r="N95">
        <v>4.3250000000000002</v>
      </c>
      <c r="O95">
        <v>0.157</v>
      </c>
      <c r="W95" s="13"/>
    </row>
    <row r="96" spans="11:23" x14ac:dyDescent="0.15">
      <c r="K96" s="9" t="s">
        <v>63</v>
      </c>
      <c r="L96" s="9">
        <f>COUNTIF(L2:L56,"&lt;6.182")-COUNTIF(L2:L56,"&lt;6.021")</f>
        <v>0</v>
      </c>
      <c r="M96" s="9"/>
      <c r="W96" s="13"/>
    </row>
    <row r="97" spans="11:23" x14ac:dyDescent="0.15">
      <c r="K97" s="9" t="s">
        <v>64</v>
      </c>
      <c r="L97" s="9">
        <f>COUNTIF(L2:L56,"&lt;6.343")-COUNTIF(L2:L56,"&lt;6.182")</f>
        <v>0</v>
      </c>
      <c r="M97" s="9"/>
      <c r="W97" s="13"/>
    </row>
    <row r="98" spans="11:23" x14ac:dyDescent="0.15">
      <c r="K98" s="9" t="s">
        <v>65</v>
      </c>
      <c r="L98" s="9">
        <f>COUNTIF(L2:L56,"&lt;6.504")-COUNTIF(L2:L56,"&lt;6.343")</f>
        <v>0</v>
      </c>
      <c r="M98" s="9"/>
      <c r="W98" s="13"/>
    </row>
  </sheetData>
  <phoneticPr fontId="5" type="noConversion"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E94"/>
  <sheetViews>
    <sheetView topLeftCell="H30" workbookViewId="0">
      <selection activeCell="H12" sqref="A12:XFD12"/>
    </sheetView>
  </sheetViews>
  <sheetFormatPr defaultColWidth="8.875" defaultRowHeight="13.5" x14ac:dyDescent="0.15"/>
  <cols>
    <col min="11" max="12" width="22.25" customWidth="1"/>
    <col min="13" max="14" width="12.875"/>
    <col min="20" max="22" width="12.875"/>
    <col min="23" max="23" width="21" customWidth="1"/>
    <col min="24" max="25" width="12.875"/>
    <col min="28" max="29" width="12.875"/>
  </cols>
  <sheetData>
    <row r="1" spans="1:3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0" t="s">
        <v>16</v>
      </c>
      <c r="S1" s="10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4" t="s">
        <v>24</v>
      </c>
      <c r="AA1" s="4" t="s">
        <v>25</v>
      </c>
      <c r="AB1" s="4" t="s">
        <v>8</v>
      </c>
      <c r="AC1" s="4" t="s">
        <v>26</v>
      </c>
      <c r="AD1" s="4" t="s">
        <v>27</v>
      </c>
      <c r="AE1" s="4" t="s">
        <v>28</v>
      </c>
    </row>
    <row r="2" spans="1:31" ht="12" customHeight="1" x14ac:dyDescent="0.15">
      <c r="A2" s="4">
        <v>609</v>
      </c>
      <c r="B2">
        <v>13</v>
      </c>
      <c r="C2">
        <v>7</v>
      </c>
      <c r="D2">
        <v>10</v>
      </c>
      <c r="E2">
        <v>10</v>
      </c>
      <c r="F2">
        <v>10</v>
      </c>
      <c r="G2">
        <v>0</v>
      </c>
      <c r="H2">
        <v>3</v>
      </c>
      <c r="I2">
        <v>7</v>
      </c>
      <c r="J2">
        <v>0.65</v>
      </c>
      <c r="K2">
        <v>5.3887996673584002</v>
      </c>
      <c r="L2" s="7">
        <v>2.8711128234863299</v>
      </c>
      <c r="M2">
        <v>1.35124015808105</v>
      </c>
      <c r="N2">
        <v>6.2210502624511701</v>
      </c>
      <c r="O2">
        <v>2</v>
      </c>
      <c r="P2">
        <v>2</v>
      </c>
      <c r="Q2">
        <v>10</v>
      </c>
      <c r="R2" s="12">
        <v>0.2</v>
      </c>
      <c r="S2" s="12">
        <f t="shared" ref="S2:S11" si="0">O2/E2</f>
        <v>0.2</v>
      </c>
      <c r="T2">
        <v>1.8050231933593699</v>
      </c>
      <c r="U2">
        <v>1.5341562032699601</v>
      </c>
      <c r="V2">
        <v>1.53842413425446</v>
      </c>
      <c r="W2" s="13">
        <v>4.2679309844970703E-3</v>
      </c>
      <c r="X2">
        <v>0.26659905910491899</v>
      </c>
      <c r="Y2">
        <v>0.26659905910491899</v>
      </c>
      <c r="Z2">
        <v>0.2</v>
      </c>
      <c r="AA2">
        <v>0.8</v>
      </c>
      <c r="AB2">
        <v>0.8</v>
      </c>
      <c r="AC2">
        <v>0.8</v>
      </c>
      <c r="AD2">
        <v>0.2</v>
      </c>
      <c r="AE2">
        <v>0.6</v>
      </c>
    </row>
    <row r="3" spans="1:31" ht="12" customHeight="1" x14ac:dyDescent="0.15">
      <c r="A3" s="4">
        <v>777</v>
      </c>
      <c r="B3">
        <v>12</v>
      </c>
      <c r="C3">
        <v>8</v>
      </c>
      <c r="D3">
        <v>10</v>
      </c>
      <c r="E3">
        <v>10</v>
      </c>
      <c r="F3">
        <v>10</v>
      </c>
      <c r="G3">
        <v>0</v>
      </c>
      <c r="H3">
        <v>2</v>
      </c>
      <c r="I3">
        <v>8</v>
      </c>
      <c r="J3">
        <v>0.6</v>
      </c>
      <c r="K3">
        <v>4.4665031433105504</v>
      </c>
      <c r="L3" s="7">
        <v>2.8712577819824201</v>
      </c>
      <c r="M3">
        <v>2.1287269592285201</v>
      </c>
      <c r="N3">
        <v>7.0480537414550799</v>
      </c>
      <c r="O3">
        <v>1</v>
      </c>
      <c r="P3">
        <v>1</v>
      </c>
      <c r="Q3">
        <v>7</v>
      </c>
      <c r="R3" s="12">
        <v>0.1429</v>
      </c>
      <c r="S3" s="12">
        <f t="shared" si="0"/>
        <v>0.1</v>
      </c>
      <c r="T3">
        <v>1.3028812408447299</v>
      </c>
      <c r="U3">
        <v>1.06840896606445</v>
      </c>
      <c r="V3">
        <v>1.1222727298736599</v>
      </c>
      <c r="W3" s="13">
        <v>5.3863763809204102E-2</v>
      </c>
      <c r="X3">
        <v>0.180608510971069</v>
      </c>
      <c r="Y3">
        <v>0.180608510971069</v>
      </c>
      <c r="Z3">
        <v>0.1</v>
      </c>
      <c r="AA3">
        <v>0.6</v>
      </c>
      <c r="AB3">
        <v>0.85714285714285698</v>
      </c>
      <c r="AC3">
        <v>0.70588235294117596</v>
      </c>
      <c r="AD3">
        <v>0.4</v>
      </c>
      <c r="AE3">
        <v>0.5</v>
      </c>
    </row>
    <row r="4" spans="1:31" ht="12" customHeight="1" x14ac:dyDescent="0.15">
      <c r="A4" s="4">
        <v>517</v>
      </c>
      <c r="B4">
        <v>13</v>
      </c>
      <c r="C4">
        <v>7</v>
      </c>
      <c r="D4">
        <v>10</v>
      </c>
      <c r="E4">
        <v>10</v>
      </c>
      <c r="F4">
        <v>10</v>
      </c>
      <c r="G4">
        <v>0</v>
      </c>
      <c r="H4">
        <v>3</v>
      </c>
      <c r="I4">
        <v>7</v>
      </c>
      <c r="J4">
        <v>0.65</v>
      </c>
      <c r="K4">
        <v>4.7208194732665998</v>
      </c>
      <c r="L4" s="7">
        <v>2.8725395202636701</v>
      </c>
      <c r="M4">
        <v>1.7823657989502</v>
      </c>
      <c r="N4">
        <v>4.6035461425781197</v>
      </c>
      <c r="O4">
        <v>2</v>
      </c>
      <c r="P4">
        <v>2</v>
      </c>
      <c r="Q4">
        <v>10</v>
      </c>
      <c r="R4" s="12">
        <v>0.2</v>
      </c>
      <c r="S4" s="12">
        <f t="shared" si="0"/>
        <v>0.2</v>
      </c>
      <c r="T4">
        <v>1.4440841674804701</v>
      </c>
      <c r="U4">
        <v>1.2877063751220701</v>
      </c>
      <c r="V4">
        <v>1.2229411602020299</v>
      </c>
      <c r="W4" s="13">
        <v>6.4765214920043904E-2</v>
      </c>
      <c r="X4">
        <v>0.22114300727844199</v>
      </c>
      <c r="Y4">
        <v>0.22114300727844199</v>
      </c>
      <c r="Z4">
        <v>0.2</v>
      </c>
      <c r="AA4">
        <v>0.8</v>
      </c>
      <c r="AB4">
        <v>0.8</v>
      </c>
      <c r="AC4">
        <v>0.8</v>
      </c>
      <c r="AD4">
        <v>0.2</v>
      </c>
      <c r="AE4">
        <v>0.6</v>
      </c>
    </row>
    <row r="5" spans="1:31" ht="12" customHeight="1" x14ac:dyDescent="0.15">
      <c r="A5" s="4">
        <v>836</v>
      </c>
      <c r="B5">
        <v>11</v>
      </c>
      <c r="C5">
        <v>9</v>
      </c>
      <c r="D5">
        <v>10</v>
      </c>
      <c r="E5">
        <v>10</v>
      </c>
      <c r="F5">
        <v>10</v>
      </c>
      <c r="G5">
        <v>0</v>
      </c>
      <c r="H5">
        <v>1</v>
      </c>
      <c r="I5">
        <v>9</v>
      </c>
      <c r="J5">
        <v>0.55000000000000004</v>
      </c>
      <c r="K5">
        <v>3.5985736846923801</v>
      </c>
      <c r="L5" s="7">
        <v>2.8937072753906201</v>
      </c>
      <c r="M5">
        <v>4.93465232849121</v>
      </c>
      <c r="N5">
        <v>9.3163528442382795</v>
      </c>
      <c r="O5">
        <v>1</v>
      </c>
      <c r="P5">
        <v>1</v>
      </c>
      <c r="Q5">
        <v>5</v>
      </c>
      <c r="R5" s="12">
        <v>0.2</v>
      </c>
      <c r="S5" s="12">
        <f t="shared" si="0"/>
        <v>0.1</v>
      </c>
      <c r="T5">
        <v>0.96222496032714799</v>
      </c>
      <c r="U5">
        <v>0.78206634521484397</v>
      </c>
      <c r="V5">
        <v>0.85618668794632002</v>
      </c>
      <c r="W5" s="13">
        <v>7.4120342731475802E-2</v>
      </c>
      <c r="X5">
        <v>0.106038272380829</v>
      </c>
      <c r="Y5">
        <v>0.106038272380829</v>
      </c>
      <c r="Z5">
        <v>0.1</v>
      </c>
      <c r="AA5">
        <v>0.4</v>
      </c>
      <c r="AB5">
        <v>0.8</v>
      </c>
      <c r="AC5">
        <v>0.53333333333333299</v>
      </c>
      <c r="AD5">
        <v>0.6</v>
      </c>
      <c r="AE5">
        <v>0.3</v>
      </c>
    </row>
    <row r="6" spans="1:31" x14ac:dyDescent="0.15">
      <c r="A6" s="4">
        <v>952</v>
      </c>
      <c r="B6">
        <v>11</v>
      </c>
      <c r="C6">
        <v>9</v>
      </c>
      <c r="D6">
        <v>10</v>
      </c>
      <c r="E6">
        <v>10</v>
      </c>
      <c r="F6">
        <v>9</v>
      </c>
      <c r="G6">
        <v>1</v>
      </c>
      <c r="H6">
        <v>2</v>
      </c>
      <c r="I6">
        <v>8</v>
      </c>
      <c r="J6">
        <v>0.55000000000000004</v>
      </c>
      <c r="K6">
        <v>3.6047267913818399</v>
      </c>
      <c r="L6" s="7">
        <v>2.9845962524414098</v>
      </c>
      <c r="M6">
        <v>3.90632247924805</v>
      </c>
      <c r="N6">
        <v>4.2528457641601598</v>
      </c>
      <c r="O6">
        <v>0</v>
      </c>
      <c r="P6">
        <v>0</v>
      </c>
      <c r="Q6">
        <v>6</v>
      </c>
      <c r="R6" s="12">
        <v>0</v>
      </c>
      <c r="S6" s="12">
        <f t="shared" si="0"/>
        <v>0</v>
      </c>
      <c r="T6">
        <v>0.949615478515625</v>
      </c>
      <c r="U6">
        <v>0.89764499664306596</v>
      </c>
      <c r="V6">
        <v>0.83979147672653198</v>
      </c>
      <c r="W6" s="13">
        <v>5.7853519916534403E-2</v>
      </c>
      <c r="X6">
        <v>0.109824001789093</v>
      </c>
      <c r="Y6">
        <v>0.109824001789093</v>
      </c>
      <c r="Z6">
        <v>0</v>
      </c>
      <c r="AA6">
        <v>0.6</v>
      </c>
      <c r="AB6">
        <v>1</v>
      </c>
      <c r="AC6">
        <v>0.75</v>
      </c>
      <c r="AD6">
        <v>0.4</v>
      </c>
      <c r="AE6">
        <v>0.6</v>
      </c>
    </row>
    <row r="7" spans="1:31" x14ac:dyDescent="0.15">
      <c r="A7" s="4">
        <v>697</v>
      </c>
      <c r="B7">
        <v>12</v>
      </c>
      <c r="C7">
        <v>8</v>
      </c>
      <c r="D7">
        <v>10</v>
      </c>
      <c r="E7">
        <v>10</v>
      </c>
      <c r="F7">
        <v>10</v>
      </c>
      <c r="G7">
        <v>0</v>
      </c>
      <c r="H7">
        <v>2</v>
      </c>
      <c r="I7">
        <v>8</v>
      </c>
      <c r="J7">
        <v>0.6</v>
      </c>
      <c r="K7">
        <v>3.9623908996582</v>
      </c>
      <c r="L7" s="7">
        <v>2.9867649078369101</v>
      </c>
      <c r="M7">
        <v>2.3076324462890598</v>
      </c>
      <c r="N7">
        <v>4.0291919708251998</v>
      </c>
      <c r="O7">
        <v>1</v>
      </c>
      <c r="P7">
        <v>1</v>
      </c>
      <c r="Q7">
        <v>7</v>
      </c>
      <c r="R7" s="12">
        <v>0.1429</v>
      </c>
      <c r="S7" s="12">
        <f t="shared" si="0"/>
        <v>0.1</v>
      </c>
      <c r="T7">
        <v>1.25894355773926</v>
      </c>
      <c r="U7">
        <v>1.1423988342285201</v>
      </c>
      <c r="V7">
        <v>1.0782562494277901</v>
      </c>
      <c r="W7" s="13">
        <v>6.4142584800720201E-2</v>
      </c>
      <c r="X7">
        <v>0.18068730831146201</v>
      </c>
      <c r="Y7">
        <v>0.18068730831146201</v>
      </c>
      <c r="Z7">
        <v>0.1</v>
      </c>
      <c r="AA7">
        <v>0.6</v>
      </c>
      <c r="AB7">
        <v>0.85714285714285698</v>
      </c>
      <c r="AC7">
        <v>0.70588235294117596</v>
      </c>
      <c r="AD7">
        <v>0.4</v>
      </c>
      <c r="AE7">
        <v>0.5</v>
      </c>
    </row>
    <row r="8" spans="1:31" x14ac:dyDescent="0.15">
      <c r="A8" s="4">
        <v>915</v>
      </c>
      <c r="B8">
        <v>13</v>
      </c>
      <c r="C8">
        <v>7</v>
      </c>
      <c r="D8">
        <v>10</v>
      </c>
      <c r="E8">
        <v>10</v>
      </c>
      <c r="F8">
        <v>10</v>
      </c>
      <c r="G8">
        <v>0</v>
      </c>
      <c r="H8">
        <v>3</v>
      </c>
      <c r="I8">
        <v>7</v>
      </c>
      <c r="J8">
        <v>0.65</v>
      </c>
      <c r="K8">
        <v>5.2232933044433603</v>
      </c>
      <c r="L8" s="7">
        <v>2.9894428253173801</v>
      </c>
      <c r="M8">
        <v>1.63002586364746</v>
      </c>
      <c r="N8">
        <v>5.50412940979004</v>
      </c>
      <c r="O8">
        <v>2</v>
      </c>
      <c r="P8">
        <v>2</v>
      </c>
      <c r="Q8">
        <v>9</v>
      </c>
      <c r="R8" s="12">
        <v>0.22220000000000001</v>
      </c>
      <c r="S8" s="12">
        <f t="shared" si="0"/>
        <v>0.2</v>
      </c>
      <c r="T8">
        <v>1.7261447906494101</v>
      </c>
      <c r="U8">
        <v>1.4880498647689799</v>
      </c>
      <c r="V8">
        <v>1.44968473911285</v>
      </c>
      <c r="W8" s="13">
        <v>3.8365125656127902E-2</v>
      </c>
      <c r="X8">
        <v>0.27646005153656</v>
      </c>
      <c r="Y8">
        <v>0.27646005153656</v>
      </c>
      <c r="Z8">
        <v>0.2</v>
      </c>
      <c r="AA8">
        <v>0.7</v>
      </c>
      <c r="AB8">
        <v>0.77777777777777801</v>
      </c>
      <c r="AC8">
        <v>0.73684210526315796</v>
      </c>
      <c r="AD8">
        <v>0.3</v>
      </c>
      <c r="AE8">
        <v>0.5</v>
      </c>
    </row>
    <row r="9" spans="1:31" x14ac:dyDescent="0.15">
      <c r="A9" s="4">
        <v>412</v>
      </c>
      <c r="B9">
        <v>12</v>
      </c>
      <c r="C9">
        <v>8</v>
      </c>
      <c r="D9">
        <v>10</v>
      </c>
      <c r="E9">
        <v>10</v>
      </c>
      <c r="F9">
        <v>10</v>
      </c>
      <c r="G9">
        <v>0</v>
      </c>
      <c r="H9">
        <v>2</v>
      </c>
      <c r="I9">
        <v>8</v>
      </c>
      <c r="J9">
        <v>0.6</v>
      </c>
      <c r="K9">
        <v>4.39042091369629</v>
      </c>
      <c r="L9" s="7">
        <v>3.0820903778076199</v>
      </c>
      <c r="M9">
        <v>2.6876201629638699</v>
      </c>
      <c r="N9">
        <v>6.0485725402831996</v>
      </c>
      <c r="O9">
        <v>2</v>
      </c>
      <c r="P9">
        <v>2</v>
      </c>
      <c r="Q9">
        <v>11</v>
      </c>
      <c r="R9" s="12">
        <v>0.18179999999999999</v>
      </c>
      <c r="S9" s="12">
        <f t="shared" si="0"/>
        <v>0.2</v>
      </c>
      <c r="T9">
        <v>1.3361968994140601</v>
      </c>
      <c r="U9">
        <v>1.1570014953613299</v>
      </c>
      <c r="V9">
        <v>1.1461765766143801</v>
      </c>
      <c r="W9" s="13">
        <v>1.0824918746948201E-2</v>
      </c>
      <c r="X9">
        <v>0.19002032279968301</v>
      </c>
      <c r="Y9">
        <v>0.19002032279968301</v>
      </c>
      <c r="Z9">
        <v>0.2</v>
      </c>
      <c r="AA9">
        <v>0.9</v>
      </c>
      <c r="AB9">
        <v>0.81818181818181801</v>
      </c>
      <c r="AC9">
        <v>0.85714285714285698</v>
      </c>
      <c r="AD9">
        <v>0.1</v>
      </c>
      <c r="AE9">
        <v>0.7</v>
      </c>
    </row>
    <row r="10" spans="1:31" x14ac:dyDescent="0.15">
      <c r="A10" s="4">
        <v>855</v>
      </c>
      <c r="B10">
        <v>12</v>
      </c>
      <c r="C10">
        <v>8</v>
      </c>
      <c r="D10">
        <v>10</v>
      </c>
      <c r="E10">
        <v>10</v>
      </c>
      <c r="F10">
        <v>10</v>
      </c>
      <c r="G10">
        <v>0</v>
      </c>
      <c r="H10">
        <v>2</v>
      </c>
      <c r="I10">
        <v>8</v>
      </c>
      <c r="J10">
        <v>0.6</v>
      </c>
      <c r="K10">
        <v>4.7200279235839799</v>
      </c>
      <c r="L10" s="7">
        <v>3.0972805023193399</v>
      </c>
      <c r="M10">
        <v>1.77592849731445</v>
      </c>
      <c r="N10">
        <v>6.4620532989501998</v>
      </c>
      <c r="O10">
        <v>2</v>
      </c>
      <c r="P10">
        <v>2</v>
      </c>
      <c r="Q10">
        <v>10</v>
      </c>
      <c r="R10" s="12">
        <v>0.2</v>
      </c>
      <c r="S10" s="12">
        <f t="shared" si="0"/>
        <v>0.2</v>
      </c>
      <c r="T10">
        <v>1.6574802398681601</v>
      </c>
      <c r="U10">
        <v>1.37122821807861</v>
      </c>
      <c r="V10">
        <v>1.40242600440979</v>
      </c>
      <c r="W10" s="13">
        <v>3.1197786331176799E-2</v>
      </c>
      <c r="X10">
        <v>0.25505423545837402</v>
      </c>
      <c r="Y10">
        <v>0.25505423545837402</v>
      </c>
      <c r="Z10">
        <v>0.2</v>
      </c>
      <c r="AA10">
        <v>0.8</v>
      </c>
      <c r="AB10">
        <v>0.8</v>
      </c>
      <c r="AC10">
        <v>0.8</v>
      </c>
      <c r="AD10">
        <v>0.2</v>
      </c>
      <c r="AE10">
        <v>0.6</v>
      </c>
    </row>
    <row r="11" spans="1:31" x14ac:dyDescent="0.15">
      <c r="A11" s="4">
        <v>239</v>
      </c>
      <c r="B11">
        <v>13</v>
      </c>
      <c r="C11">
        <v>7</v>
      </c>
      <c r="D11">
        <v>10</v>
      </c>
      <c r="E11">
        <v>10</v>
      </c>
      <c r="F11">
        <v>10</v>
      </c>
      <c r="G11">
        <v>0</v>
      </c>
      <c r="H11">
        <v>3</v>
      </c>
      <c r="I11">
        <v>7</v>
      </c>
      <c r="J11">
        <v>0.65</v>
      </c>
      <c r="K11">
        <v>5.1000061035156197</v>
      </c>
      <c r="L11" s="7">
        <v>3.1700057983398402</v>
      </c>
      <c r="M11">
        <v>2.3044471740722701</v>
      </c>
      <c r="N11">
        <v>5.1968040466308603</v>
      </c>
      <c r="O11">
        <v>1</v>
      </c>
      <c r="P11">
        <v>1</v>
      </c>
      <c r="Q11">
        <v>9</v>
      </c>
      <c r="R11" s="12">
        <v>0.1111</v>
      </c>
      <c r="S11" s="12">
        <f t="shared" si="0"/>
        <v>0.1</v>
      </c>
      <c r="T11">
        <v>1.55099296569824</v>
      </c>
      <c r="U11">
        <v>1.38832724094391</v>
      </c>
      <c r="V11">
        <v>1.3118264675140401</v>
      </c>
      <c r="W11" s="13">
        <v>7.6500773429870605E-2</v>
      </c>
      <c r="X11">
        <v>0.23916649818420399</v>
      </c>
      <c r="Y11">
        <v>0.23916649818420399</v>
      </c>
      <c r="Z11">
        <v>0.1</v>
      </c>
      <c r="AA11">
        <v>0.8</v>
      </c>
      <c r="AB11">
        <v>0.88888888888888895</v>
      </c>
      <c r="AC11">
        <v>0.84210526315789502</v>
      </c>
      <c r="AD11">
        <v>0.2</v>
      </c>
      <c r="AE11">
        <v>0.7</v>
      </c>
    </row>
    <row r="12" spans="1:31" x14ac:dyDescent="0.15">
      <c r="A12" s="4">
        <v>692</v>
      </c>
      <c r="B12">
        <v>12</v>
      </c>
      <c r="C12">
        <v>8</v>
      </c>
      <c r="D12">
        <v>10</v>
      </c>
      <c r="E12">
        <v>10</v>
      </c>
      <c r="F12">
        <v>9</v>
      </c>
      <c r="G12">
        <v>1</v>
      </c>
      <c r="H12">
        <v>3</v>
      </c>
      <c r="I12">
        <v>7</v>
      </c>
      <c r="J12">
        <v>0.6</v>
      </c>
      <c r="K12">
        <v>4.4348239898681596</v>
      </c>
      <c r="L12" s="7">
        <v>3.1871223449707</v>
      </c>
      <c r="M12">
        <v>2.7561130523681601</v>
      </c>
      <c r="N12">
        <v>3.5432777404785201</v>
      </c>
      <c r="O12">
        <v>1</v>
      </c>
      <c r="P12">
        <v>1</v>
      </c>
      <c r="Q12">
        <v>7</v>
      </c>
      <c r="R12" s="12">
        <v>0.1429</v>
      </c>
      <c r="S12" s="12">
        <f t="shared" ref="S12:S52" si="1">O12/E12</f>
        <v>0.1</v>
      </c>
      <c r="T12">
        <v>1.0929145812988299</v>
      </c>
      <c r="U12">
        <v>1.0417671203613299</v>
      </c>
      <c r="V12">
        <v>0.95444715023040805</v>
      </c>
      <c r="W12" s="13">
        <v>8.7319970130920396E-2</v>
      </c>
      <c r="X12">
        <v>0.13846743106841999</v>
      </c>
      <c r="Y12">
        <v>0.13846743106841999</v>
      </c>
      <c r="Z12">
        <v>0.1</v>
      </c>
      <c r="AA12">
        <v>0.6</v>
      </c>
      <c r="AB12">
        <v>0.85714285714285698</v>
      </c>
      <c r="AC12">
        <v>0.70588235294117596</v>
      </c>
      <c r="AD12">
        <v>0.4</v>
      </c>
      <c r="AE12">
        <v>0.5</v>
      </c>
    </row>
    <row r="13" spans="1:31" x14ac:dyDescent="0.15">
      <c r="A13" s="4">
        <v>844</v>
      </c>
      <c r="B13">
        <v>13</v>
      </c>
      <c r="C13">
        <v>7</v>
      </c>
      <c r="D13">
        <v>10</v>
      </c>
      <c r="E13">
        <v>10</v>
      </c>
      <c r="F13">
        <v>10</v>
      </c>
      <c r="G13">
        <v>0</v>
      </c>
      <c r="H13">
        <v>3</v>
      </c>
      <c r="I13">
        <v>7</v>
      </c>
      <c r="J13">
        <v>0.65</v>
      </c>
      <c r="K13">
        <v>4.8539314270019496</v>
      </c>
      <c r="L13" s="7">
        <v>3.1886825561523402</v>
      </c>
      <c r="M13">
        <v>2.2266921997070299</v>
      </c>
      <c r="N13">
        <v>4.1765613555908203</v>
      </c>
      <c r="O13">
        <v>2</v>
      </c>
      <c r="P13">
        <v>2</v>
      </c>
      <c r="Q13">
        <v>12</v>
      </c>
      <c r="R13" s="12">
        <v>0.16669999999999999</v>
      </c>
      <c r="S13" s="12">
        <f t="shared" si="1"/>
        <v>0.2</v>
      </c>
      <c r="T13">
        <v>1.3841915130615201</v>
      </c>
      <c r="U13">
        <v>1.2810930013656601</v>
      </c>
      <c r="V13">
        <v>1.1788806915283201</v>
      </c>
      <c r="W13" s="13">
        <v>0.102212309837341</v>
      </c>
      <c r="X13">
        <v>0.20531082153320299</v>
      </c>
      <c r="Y13">
        <v>0.20531082153320299</v>
      </c>
      <c r="Z13">
        <v>0.2</v>
      </c>
      <c r="AA13">
        <v>1</v>
      </c>
      <c r="AB13">
        <v>0.83333333333333304</v>
      </c>
      <c r="AC13">
        <v>0.90909090909090895</v>
      </c>
      <c r="AD13">
        <v>0</v>
      </c>
      <c r="AE13">
        <v>0.8</v>
      </c>
    </row>
    <row r="14" spans="1:31" x14ac:dyDescent="0.15">
      <c r="A14" s="4">
        <v>644</v>
      </c>
      <c r="B14">
        <v>15</v>
      </c>
      <c r="C14">
        <v>5</v>
      </c>
      <c r="D14">
        <v>10</v>
      </c>
      <c r="E14">
        <v>10</v>
      </c>
      <c r="F14">
        <v>10</v>
      </c>
      <c r="G14">
        <v>0</v>
      </c>
      <c r="H14">
        <v>5</v>
      </c>
      <c r="I14">
        <v>5</v>
      </c>
      <c r="J14">
        <v>0.75</v>
      </c>
      <c r="K14">
        <v>5.5166740417480504</v>
      </c>
      <c r="L14" s="7">
        <v>2.6217098236084002</v>
      </c>
      <c r="M14">
        <v>1.7777156829834</v>
      </c>
      <c r="N14">
        <v>4.1019325256347701</v>
      </c>
      <c r="O14">
        <v>1</v>
      </c>
      <c r="P14">
        <v>1</v>
      </c>
      <c r="Q14">
        <v>7</v>
      </c>
      <c r="R14" s="12">
        <v>0.1429</v>
      </c>
      <c r="S14" s="12">
        <f t="shared" si="1"/>
        <v>0.1</v>
      </c>
      <c r="T14">
        <v>1.78559494018555</v>
      </c>
      <c r="U14">
        <v>1.66477239131927</v>
      </c>
      <c r="V14">
        <v>1.5288511514663701</v>
      </c>
      <c r="W14" s="13">
        <v>0.135921239852905</v>
      </c>
      <c r="X14">
        <v>0.25674378871917702</v>
      </c>
      <c r="Y14">
        <v>0.25674378871917702</v>
      </c>
      <c r="Z14">
        <v>0.1</v>
      </c>
      <c r="AA14">
        <v>0.6</v>
      </c>
      <c r="AB14">
        <v>0.85714285714285698</v>
      </c>
      <c r="AC14">
        <v>0.70588235294117596</v>
      </c>
      <c r="AD14">
        <v>0.4</v>
      </c>
      <c r="AE14">
        <v>0.5</v>
      </c>
    </row>
    <row r="15" spans="1:31" x14ac:dyDescent="0.15">
      <c r="A15" s="4">
        <v>203</v>
      </c>
      <c r="B15">
        <v>13</v>
      </c>
      <c r="C15">
        <v>7</v>
      </c>
      <c r="D15">
        <v>10</v>
      </c>
      <c r="E15">
        <v>10</v>
      </c>
      <c r="F15">
        <v>10</v>
      </c>
      <c r="G15">
        <v>0</v>
      </c>
      <c r="H15">
        <v>3</v>
      </c>
      <c r="I15">
        <v>7</v>
      </c>
      <c r="J15">
        <v>0.65</v>
      </c>
      <c r="K15">
        <v>3.5423221588134801</v>
      </c>
      <c r="L15" s="7">
        <v>2.7478790283203098</v>
      </c>
      <c r="M15">
        <v>2.9170284271240199</v>
      </c>
      <c r="N15">
        <v>2.8898010253906201</v>
      </c>
      <c r="O15">
        <v>1</v>
      </c>
      <c r="P15">
        <v>1</v>
      </c>
      <c r="Q15">
        <v>7</v>
      </c>
      <c r="R15" s="12">
        <v>0.1429</v>
      </c>
      <c r="S15" s="12">
        <f t="shared" si="1"/>
        <v>0.1</v>
      </c>
      <c r="T15">
        <v>1.17836761474609</v>
      </c>
      <c r="U15">
        <v>1.1353664398193399</v>
      </c>
      <c r="V15">
        <v>1.0175724029541</v>
      </c>
      <c r="W15" s="13">
        <v>0.117794036865234</v>
      </c>
      <c r="X15">
        <v>0.16079521179199199</v>
      </c>
      <c r="Y15">
        <v>0.16079521179199199</v>
      </c>
      <c r="Z15">
        <v>0.1</v>
      </c>
      <c r="AA15">
        <v>0.6</v>
      </c>
      <c r="AB15">
        <v>0.85714285714285698</v>
      </c>
      <c r="AC15">
        <v>0.70588235294117596</v>
      </c>
      <c r="AD15">
        <v>0.4</v>
      </c>
      <c r="AE15">
        <v>0.5</v>
      </c>
    </row>
    <row r="16" spans="1:31" x14ac:dyDescent="0.15">
      <c r="A16" s="4">
        <v>420</v>
      </c>
      <c r="B16">
        <v>14</v>
      </c>
      <c r="C16">
        <v>6</v>
      </c>
      <c r="D16">
        <v>10</v>
      </c>
      <c r="E16">
        <v>10</v>
      </c>
      <c r="F16">
        <v>10</v>
      </c>
      <c r="G16">
        <v>0</v>
      </c>
      <c r="H16">
        <v>4</v>
      </c>
      <c r="I16">
        <v>6</v>
      </c>
      <c r="J16">
        <v>0.7</v>
      </c>
      <c r="K16">
        <v>3.8813323974609402</v>
      </c>
      <c r="L16" s="7">
        <v>2.7536201477050799</v>
      </c>
      <c r="M16">
        <v>3.0833549499511701</v>
      </c>
      <c r="N16">
        <v>3.36883544921875</v>
      </c>
      <c r="O16">
        <v>0</v>
      </c>
      <c r="P16">
        <v>0</v>
      </c>
      <c r="Q16">
        <v>0</v>
      </c>
      <c r="R16" s="12">
        <v>0</v>
      </c>
      <c r="S16" s="12">
        <f t="shared" si="1"/>
        <v>0</v>
      </c>
      <c r="T16">
        <v>1.26645278930664</v>
      </c>
      <c r="U16">
        <v>1.2079992294311499</v>
      </c>
      <c r="V16">
        <v>1.0940902233123799</v>
      </c>
      <c r="W16" s="13">
        <v>0.113909006118774</v>
      </c>
      <c r="X16">
        <v>0.172362565994263</v>
      </c>
      <c r="Y16">
        <v>0.172362565994263</v>
      </c>
      <c r="Z16">
        <v>0</v>
      </c>
      <c r="AA16">
        <v>0</v>
      </c>
      <c r="AB16" t="s">
        <v>29</v>
      </c>
      <c r="AC16" t="s">
        <v>29</v>
      </c>
      <c r="AD16">
        <v>1</v>
      </c>
      <c r="AE16">
        <v>0</v>
      </c>
    </row>
    <row r="17" spans="1:31" x14ac:dyDescent="0.15">
      <c r="A17" s="4">
        <v>377</v>
      </c>
      <c r="B17">
        <v>14</v>
      </c>
      <c r="C17">
        <v>6</v>
      </c>
      <c r="D17">
        <v>10</v>
      </c>
      <c r="E17">
        <v>10</v>
      </c>
      <c r="F17">
        <v>10</v>
      </c>
      <c r="G17">
        <v>0</v>
      </c>
      <c r="H17">
        <v>4</v>
      </c>
      <c r="I17">
        <v>6</v>
      </c>
      <c r="J17">
        <v>0.7</v>
      </c>
      <c r="K17">
        <v>4.6417942047119096</v>
      </c>
      <c r="L17" s="7">
        <v>2.7789974212646502</v>
      </c>
      <c r="M17">
        <v>2.2768611907959002</v>
      </c>
      <c r="N17">
        <v>3.82009696960449</v>
      </c>
      <c r="O17">
        <v>1</v>
      </c>
      <c r="P17">
        <v>1</v>
      </c>
      <c r="Q17">
        <v>6</v>
      </c>
      <c r="R17" s="12">
        <v>0.16669999999999999</v>
      </c>
      <c r="S17" s="12">
        <f t="shared" si="1"/>
        <v>0.1</v>
      </c>
      <c r="T17">
        <v>1.52300453186035</v>
      </c>
      <c r="U17">
        <v>1.4237847328186</v>
      </c>
      <c r="V17">
        <v>1.3081401586532599</v>
      </c>
      <c r="W17" s="13">
        <v>0.115644574165344</v>
      </c>
      <c r="X17">
        <v>0.21486437320709201</v>
      </c>
      <c r="Y17">
        <v>0.21486437320709201</v>
      </c>
      <c r="Z17">
        <v>0.1</v>
      </c>
      <c r="AA17">
        <v>0.5</v>
      </c>
      <c r="AB17">
        <v>0.83333333333333304</v>
      </c>
      <c r="AC17">
        <v>0.625</v>
      </c>
      <c r="AD17">
        <v>0.5</v>
      </c>
      <c r="AE17">
        <v>0.4</v>
      </c>
    </row>
    <row r="18" spans="1:31" x14ac:dyDescent="0.15">
      <c r="A18" s="4">
        <v>558</v>
      </c>
      <c r="B18">
        <v>13</v>
      </c>
      <c r="C18">
        <v>7</v>
      </c>
      <c r="D18">
        <v>10</v>
      </c>
      <c r="E18">
        <v>10</v>
      </c>
      <c r="F18">
        <v>10</v>
      </c>
      <c r="G18">
        <v>0</v>
      </c>
      <c r="H18">
        <v>3</v>
      </c>
      <c r="I18">
        <v>7</v>
      </c>
      <c r="J18">
        <v>0.65</v>
      </c>
      <c r="K18">
        <v>3.7984390258789098</v>
      </c>
      <c r="L18" s="7">
        <v>2.78622245788574</v>
      </c>
      <c r="M18">
        <v>3.10385322570801</v>
      </c>
      <c r="N18">
        <v>3.8278179168701199</v>
      </c>
      <c r="O18">
        <v>0</v>
      </c>
      <c r="P18">
        <v>0</v>
      </c>
      <c r="Q18">
        <v>7</v>
      </c>
      <c r="R18" s="12">
        <v>0</v>
      </c>
      <c r="S18" s="12">
        <f t="shared" si="1"/>
        <v>0</v>
      </c>
      <c r="T18">
        <v>1.1538619995117201</v>
      </c>
      <c r="U18">
        <v>1.09488105773926</v>
      </c>
      <c r="V18">
        <v>0.99403131008148204</v>
      </c>
      <c r="W18" s="13">
        <v>0.100849747657776</v>
      </c>
      <c r="X18">
        <v>0.15983068943023701</v>
      </c>
      <c r="Y18">
        <v>0.15983068943023701</v>
      </c>
      <c r="Z18">
        <v>0</v>
      </c>
      <c r="AA18">
        <v>0.7</v>
      </c>
      <c r="AB18">
        <v>1</v>
      </c>
      <c r="AC18">
        <v>0.82352941176470595</v>
      </c>
      <c r="AD18">
        <v>0.3</v>
      </c>
      <c r="AE18">
        <v>0.7</v>
      </c>
    </row>
    <row r="19" spans="1:31" s="1" customFormat="1" x14ac:dyDescent="0.15">
      <c r="A19" s="5">
        <v>659</v>
      </c>
      <c r="B19" s="1">
        <v>12</v>
      </c>
      <c r="C19" s="1">
        <v>8</v>
      </c>
      <c r="D19" s="1">
        <v>10</v>
      </c>
      <c r="E19" s="1">
        <v>10</v>
      </c>
      <c r="F19" s="1">
        <v>10</v>
      </c>
      <c r="G19" s="1">
        <v>0</v>
      </c>
      <c r="H19" s="1">
        <v>2</v>
      </c>
      <c r="I19" s="1">
        <v>8</v>
      </c>
      <c r="J19" s="1">
        <v>0.6</v>
      </c>
      <c r="K19" s="1">
        <v>4.3166465759277299</v>
      </c>
      <c r="L19" s="1">
        <v>2.7985477447509801</v>
      </c>
      <c r="M19" s="1">
        <v>1.8221378326416</v>
      </c>
      <c r="N19" s="1">
        <v>6.3699645996093697</v>
      </c>
      <c r="O19" s="1">
        <v>2</v>
      </c>
      <c r="P19" s="1">
        <v>2</v>
      </c>
      <c r="Q19" s="1">
        <v>10</v>
      </c>
      <c r="R19" s="14">
        <v>0.2</v>
      </c>
      <c r="S19" s="14">
        <f t="shared" si="1"/>
        <v>0.2</v>
      </c>
      <c r="T19" s="1">
        <v>1.3508815765380899</v>
      </c>
      <c r="U19" s="1">
        <v>1.10294342041016</v>
      </c>
      <c r="V19" s="1">
        <v>1.1480643749237101</v>
      </c>
      <c r="W19" s="1">
        <v>4.5120954513549798E-2</v>
      </c>
      <c r="X19" s="1">
        <v>0.20281720161437999</v>
      </c>
      <c r="Y19" s="1">
        <v>0.20281720161437999</v>
      </c>
      <c r="Z19" s="1">
        <v>0.2</v>
      </c>
      <c r="AA19" s="1">
        <v>0.8</v>
      </c>
      <c r="AB19" s="1">
        <v>0.8</v>
      </c>
      <c r="AC19" s="1">
        <v>0.8</v>
      </c>
      <c r="AD19" s="1">
        <v>0.2</v>
      </c>
      <c r="AE19" s="1">
        <v>0.6</v>
      </c>
    </row>
    <row r="20" spans="1:31" x14ac:dyDescent="0.15">
      <c r="A20" s="4">
        <v>151</v>
      </c>
      <c r="B20">
        <v>11</v>
      </c>
      <c r="C20">
        <v>9</v>
      </c>
      <c r="D20">
        <v>10</v>
      </c>
      <c r="E20">
        <v>10</v>
      </c>
      <c r="F20">
        <v>10</v>
      </c>
      <c r="G20">
        <v>0</v>
      </c>
      <c r="H20">
        <v>1</v>
      </c>
      <c r="I20">
        <v>9</v>
      </c>
      <c r="J20">
        <v>0.55000000000000004</v>
      </c>
      <c r="K20">
        <v>5.6671257019043004</v>
      </c>
      <c r="L20" s="7">
        <v>4.5537357330322301</v>
      </c>
      <c r="M20">
        <v>3.1707382202148402</v>
      </c>
      <c r="N20">
        <v>9.5972442626953107</v>
      </c>
      <c r="O20">
        <v>1</v>
      </c>
      <c r="P20">
        <v>1</v>
      </c>
      <c r="Q20">
        <v>6</v>
      </c>
      <c r="R20" s="12">
        <v>0.16669999999999999</v>
      </c>
      <c r="S20" s="12">
        <f t="shared" si="1"/>
        <v>0.1</v>
      </c>
      <c r="T20">
        <v>1.4091281890869101</v>
      </c>
      <c r="U20">
        <v>1.10394859313965</v>
      </c>
      <c r="V20">
        <v>1.18171787261963</v>
      </c>
      <c r="W20" s="13">
        <v>7.7769279479980497E-2</v>
      </c>
      <c r="X20">
        <v>0.22741031646728499</v>
      </c>
      <c r="Y20">
        <v>0.22741031646728499</v>
      </c>
      <c r="Z20">
        <v>0.1</v>
      </c>
      <c r="AA20">
        <v>0.5</v>
      </c>
      <c r="AB20">
        <v>0.83333333333333304</v>
      </c>
      <c r="AC20">
        <v>0.625</v>
      </c>
      <c r="AD20">
        <v>0.5</v>
      </c>
      <c r="AE20">
        <v>0.4</v>
      </c>
    </row>
    <row r="21" spans="1:31" x14ac:dyDescent="0.15">
      <c r="A21" s="4">
        <v>195</v>
      </c>
      <c r="B21">
        <v>11</v>
      </c>
      <c r="C21">
        <v>9</v>
      </c>
      <c r="D21">
        <v>10</v>
      </c>
      <c r="E21">
        <v>10</v>
      </c>
      <c r="F21">
        <v>10</v>
      </c>
      <c r="G21">
        <v>0</v>
      </c>
      <c r="H21">
        <v>1</v>
      </c>
      <c r="I21">
        <v>9</v>
      </c>
      <c r="J21">
        <v>0.55000000000000004</v>
      </c>
      <c r="K21">
        <v>5.6812610626220703</v>
      </c>
      <c r="L21" s="7">
        <v>4.7090530395507804</v>
      </c>
      <c r="M21">
        <v>4.1505641937255904</v>
      </c>
      <c r="N21">
        <v>9.1015338897705096</v>
      </c>
      <c r="O21">
        <v>1</v>
      </c>
      <c r="P21">
        <v>1</v>
      </c>
      <c r="Q21">
        <v>9</v>
      </c>
      <c r="R21" s="12">
        <v>0.1111</v>
      </c>
      <c r="S21" s="12">
        <f t="shared" si="1"/>
        <v>0.1</v>
      </c>
      <c r="T21">
        <v>1.55792236328125</v>
      </c>
      <c r="U21">
        <v>1.2859477996826201</v>
      </c>
      <c r="V21">
        <v>1.2839777469635001</v>
      </c>
      <c r="W21" s="13">
        <v>1.9700527191162101E-3</v>
      </c>
      <c r="X21">
        <v>0.27394461631774902</v>
      </c>
      <c r="Y21">
        <v>0.27394461631774902</v>
      </c>
      <c r="Z21">
        <v>0.1</v>
      </c>
      <c r="AA21">
        <v>0.8</v>
      </c>
      <c r="AB21">
        <v>0.88888888888888895</v>
      </c>
      <c r="AC21">
        <v>0.84210526315789502</v>
      </c>
      <c r="AD21">
        <v>0.2</v>
      </c>
      <c r="AE21">
        <v>0.7</v>
      </c>
    </row>
    <row r="22" spans="1:31" x14ac:dyDescent="0.15">
      <c r="A22" s="4">
        <v>286</v>
      </c>
      <c r="B22">
        <v>11</v>
      </c>
      <c r="C22">
        <v>9</v>
      </c>
      <c r="D22">
        <v>10</v>
      </c>
      <c r="E22">
        <v>10</v>
      </c>
      <c r="F22">
        <v>10</v>
      </c>
      <c r="G22">
        <v>0</v>
      </c>
      <c r="H22">
        <v>1</v>
      </c>
      <c r="I22">
        <v>9</v>
      </c>
      <c r="J22">
        <v>0.55000000000000004</v>
      </c>
      <c r="K22">
        <v>5.8743190765380904</v>
      </c>
      <c r="L22" s="7">
        <v>4.7347183227539098</v>
      </c>
      <c r="M22">
        <v>3.2579612731933598</v>
      </c>
      <c r="N22">
        <v>9.7551956176757795</v>
      </c>
      <c r="O22">
        <v>1</v>
      </c>
      <c r="P22">
        <v>1</v>
      </c>
      <c r="Q22">
        <v>9</v>
      </c>
      <c r="R22" s="12">
        <v>0.1111</v>
      </c>
      <c r="S22" s="12">
        <f t="shared" si="1"/>
        <v>0.1</v>
      </c>
      <c r="T22">
        <v>1.48899269104004</v>
      </c>
      <c r="U22">
        <v>1.18563079833984</v>
      </c>
      <c r="V22">
        <v>1.2526934146881099</v>
      </c>
      <c r="W22" s="13">
        <v>6.7062616348266602E-2</v>
      </c>
      <c r="X22">
        <v>0.23629927635192899</v>
      </c>
      <c r="Y22">
        <v>0.23629927635192899</v>
      </c>
      <c r="Z22">
        <v>0.1</v>
      </c>
      <c r="AA22">
        <v>0.8</v>
      </c>
      <c r="AB22">
        <v>0.88888888888888895</v>
      </c>
      <c r="AC22">
        <v>0.84210526315789502</v>
      </c>
      <c r="AD22">
        <v>0.2</v>
      </c>
      <c r="AE22">
        <v>0.7</v>
      </c>
    </row>
    <row r="23" spans="1:31" x14ac:dyDescent="0.15">
      <c r="A23" s="4">
        <v>114</v>
      </c>
      <c r="B23">
        <v>10</v>
      </c>
      <c r="C23">
        <v>10</v>
      </c>
      <c r="D23">
        <v>10</v>
      </c>
      <c r="E23">
        <v>10</v>
      </c>
      <c r="F23">
        <v>9</v>
      </c>
      <c r="G23">
        <v>1</v>
      </c>
      <c r="H23">
        <v>1</v>
      </c>
      <c r="I23">
        <v>9</v>
      </c>
      <c r="J23">
        <v>0.5</v>
      </c>
      <c r="K23">
        <v>5.3878669738769496</v>
      </c>
      <c r="L23" s="7">
        <v>4.7398757934570304</v>
      </c>
      <c r="M23">
        <v>6.6268539428710902</v>
      </c>
      <c r="N23">
        <v>8.5765495300293004</v>
      </c>
      <c r="O23">
        <v>0</v>
      </c>
      <c r="P23">
        <v>0</v>
      </c>
      <c r="Q23">
        <v>7</v>
      </c>
      <c r="R23" s="12">
        <v>0</v>
      </c>
      <c r="S23" s="12">
        <f t="shared" si="1"/>
        <v>0</v>
      </c>
      <c r="T23">
        <v>1.36931228637695</v>
      </c>
      <c r="U23">
        <v>1.24855613708496</v>
      </c>
      <c r="V23">
        <v>1.15682065486908</v>
      </c>
      <c r="W23" s="13">
        <v>9.1735482215881306E-2</v>
      </c>
      <c r="X23">
        <v>0.21249163150787401</v>
      </c>
      <c r="Y23">
        <v>0.21249163150787401</v>
      </c>
      <c r="Z23">
        <v>0</v>
      </c>
      <c r="AA23">
        <v>0.7</v>
      </c>
      <c r="AB23">
        <v>1</v>
      </c>
      <c r="AC23">
        <v>0.82352941176470595</v>
      </c>
      <c r="AD23">
        <v>0.3</v>
      </c>
      <c r="AE23">
        <v>0.7</v>
      </c>
    </row>
    <row r="24" spans="1:31" x14ac:dyDescent="0.15">
      <c r="A24" s="4">
        <v>657</v>
      </c>
      <c r="B24">
        <v>11</v>
      </c>
      <c r="C24">
        <v>9</v>
      </c>
      <c r="D24">
        <v>10</v>
      </c>
      <c r="E24">
        <v>10</v>
      </c>
      <c r="F24">
        <v>9</v>
      </c>
      <c r="G24">
        <v>1</v>
      </c>
      <c r="H24">
        <v>2</v>
      </c>
      <c r="I24">
        <v>8</v>
      </c>
      <c r="J24">
        <v>0.55000000000000004</v>
      </c>
      <c r="K24">
        <v>6.63751220703125</v>
      </c>
      <c r="L24" s="7">
        <v>5.3869895935058603</v>
      </c>
      <c r="M24">
        <v>4.1660060882568404</v>
      </c>
      <c r="N24">
        <v>4.7264080047607404</v>
      </c>
      <c r="O24">
        <v>1</v>
      </c>
      <c r="P24">
        <v>1</v>
      </c>
      <c r="Q24">
        <v>10</v>
      </c>
      <c r="R24" s="12">
        <v>0.1</v>
      </c>
      <c r="S24" s="12">
        <f t="shared" si="1"/>
        <v>0.1</v>
      </c>
      <c r="T24">
        <v>1.4264621734619101</v>
      </c>
      <c r="U24">
        <v>1.34857273101807</v>
      </c>
      <c r="V24">
        <v>1.1730268001556401</v>
      </c>
      <c r="W24" s="13">
        <v>0.17554593086242701</v>
      </c>
      <c r="X24">
        <v>0.25343537330627403</v>
      </c>
      <c r="Y24">
        <v>0.25343537330627403</v>
      </c>
      <c r="Z24">
        <v>0.1</v>
      </c>
      <c r="AA24">
        <v>0.9</v>
      </c>
      <c r="AB24">
        <v>0.9</v>
      </c>
      <c r="AC24">
        <v>0.9</v>
      </c>
      <c r="AD24">
        <v>0.1</v>
      </c>
      <c r="AE24">
        <v>0.8</v>
      </c>
    </row>
    <row r="25" spans="1:31" x14ac:dyDescent="0.15">
      <c r="A25" s="4">
        <v>101</v>
      </c>
      <c r="B25">
        <v>12</v>
      </c>
      <c r="C25">
        <v>8</v>
      </c>
      <c r="D25">
        <v>10</v>
      </c>
      <c r="E25">
        <v>10</v>
      </c>
      <c r="F25">
        <v>9</v>
      </c>
      <c r="G25">
        <v>1</v>
      </c>
      <c r="H25">
        <v>3</v>
      </c>
      <c r="I25">
        <v>7</v>
      </c>
      <c r="J25">
        <v>0.6</v>
      </c>
      <c r="K25">
        <v>6.2399120330810502</v>
      </c>
      <c r="L25" s="7">
        <v>5.4126911163330096</v>
      </c>
      <c r="M25">
        <v>6.2641716003418004</v>
      </c>
      <c r="N25">
        <v>3.9737968444824201</v>
      </c>
      <c r="O25">
        <v>0</v>
      </c>
      <c r="P25">
        <v>0</v>
      </c>
      <c r="Q25">
        <v>9</v>
      </c>
      <c r="R25" s="12">
        <v>0</v>
      </c>
      <c r="S25" s="12">
        <f t="shared" si="1"/>
        <v>0</v>
      </c>
      <c r="T25">
        <v>1.2993335723877</v>
      </c>
      <c r="U25">
        <v>1.3142547607421899</v>
      </c>
      <c r="V25">
        <v>1.0689280033111599</v>
      </c>
      <c r="W25" s="13">
        <v>0.24532675743103</v>
      </c>
      <c r="X25">
        <v>0.230405569076538</v>
      </c>
      <c r="Y25">
        <v>0.230405569076538</v>
      </c>
      <c r="Z25">
        <v>0</v>
      </c>
      <c r="AA25">
        <v>0.9</v>
      </c>
      <c r="AB25">
        <v>1</v>
      </c>
      <c r="AC25">
        <v>0.94736842105263197</v>
      </c>
      <c r="AD25">
        <v>0.1</v>
      </c>
      <c r="AE25">
        <v>0.9</v>
      </c>
    </row>
    <row r="26" spans="1:31" x14ac:dyDescent="0.15">
      <c r="A26" s="4">
        <v>852</v>
      </c>
      <c r="B26">
        <v>12</v>
      </c>
      <c r="C26">
        <v>8</v>
      </c>
      <c r="D26">
        <v>10</v>
      </c>
      <c r="E26">
        <v>10</v>
      </c>
      <c r="F26">
        <v>9</v>
      </c>
      <c r="G26">
        <v>1</v>
      </c>
      <c r="H26">
        <v>3</v>
      </c>
      <c r="I26">
        <v>7</v>
      </c>
      <c r="J26">
        <v>0.6</v>
      </c>
      <c r="K26">
        <v>5.9320735931396502</v>
      </c>
      <c r="L26" s="7">
        <v>5.5071582794189498</v>
      </c>
      <c r="M26">
        <v>7.2756481170654297</v>
      </c>
      <c r="N26">
        <v>3.94279861450195</v>
      </c>
      <c r="O26">
        <v>0</v>
      </c>
      <c r="P26">
        <v>0</v>
      </c>
      <c r="Q26">
        <v>7</v>
      </c>
      <c r="R26" s="12">
        <v>0</v>
      </c>
      <c r="S26" s="12">
        <f t="shared" si="1"/>
        <v>0</v>
      </c>
      <c r="T26">
        <v>1.3075542449951201</v>
      </c>
      <c r="U26">
        <v>1.3452625274658201</v>
      </c>
      <c r="V26">
        <v>1.07959580421448</v>
      </c>
      <c r="W26" s="13">
        <v>0.265666723251343</v>
      </c>
      <c r="X26">
        <v>0.22795844078064001</v>
      </c>
      <c r="Y26">
        <v>0.22795844078064001</v>
      </c>
      <c r="Z26">
        <v>0</v>
      </c>
      <c r="AA26">
        <v>0.7</v>
      </c>
      <c r="AB26">
        <v>1</v>
      </c>
      <c r="AC26">
        <v>0.82352941176470595</v>
      </c>
      <c r="AD26">
        <v>0.3</v>
      </c>
      <c r="AE26">
        <v>0.7</v>
      </c>
    </row>
    <row r="27" spans="1:31" x14ac:dyDescent="0.15">
      <c r="A27" s="4">
        <v>267</v>
      </c>
      <c r="B27">
        <v>11</v>
      </c>
      <c r="C27">
        <v>9</v>
      </c>
      <c r="D27">
        <v>10</v>
      </c>
      <c r="E27">
        <v>10</v>
      </c>
      <c r="F27">
        <v>10</v>
      </c>
      <c r="G27">
        <v>0</v>
      </c>
      <c r="H27">
        <v>1</v>
      </c>
      <c r="I27">
        <v>9</v>
      </c>
      <c r="J27">
        <v>0.55000000000000004</v>
      </c>
      <c r="K27">
        <v>6.0652790069580096</v>
      </c>
      <c r="L27" s="7">
        <v>5.4422721862793004</v>
      </c>
      <c r="M27">
        <v>7.7259044647216797</v>
      </c>
      <c r="N27">
        <v>8.7674789428710902</v>
      </c>
      <c r="O27">
        <v>0</v>
      </c>
      <c r="P27">
        <v>0</v>
      </c>
      <c r="Q27">
        <v>9</v>
      </c>
      <c r="R27" s="12">
        <v>0</v>
      </c>
      <c r="S27" s="12">
        <f t="shared" si="1"/>
        <v>0</v>
      </c>
      <c r="T27">
        <v>1.4299144744873</v>
      </c>
      <c r="U27">
        <v>1.3741378784179701</v>
      </c>
      <c r="V27">
        <v>1.18876612186432</v>
      </c>
      <c r="W27" s="13">
        <v>0.18537175655365001</v>
      </c>
      <c r="X27">
        <v>0.24114835262298601</v>
      </c>
      <c r="Y27">
        <v>0.24114835262298601</v>
      </c>
      <c r="Z27">
        <v>0</v>
      </c>
      <c r="AA27">
        <v>0.9</v>
      </c>
      <c r="AB27">
        <v>1</v>
      </c>
      <c r="AC27">
        <v>0.94736842105263197</v>
      </c>
      <c r="AD27">
        <v>0.1</v>
      </c>
      <c r="AE27">
        <v>0.9</v>
      </c>
    </row>
    <row r="28" spans="1:31" x14ac:dyDescent="0.15">
      <c r="A28" s="4">
        <v>65</v>
      </c>
      <c r="B28">
        <v>11</v>
      </c>
      <c r="C28">
        <v>9</v>
      </c>
      <c r="D28">
        <v>10</v>
      </c>
      <c r="E28">
        <v>10</v>
      </c>
      <c r="F28">
        <v>10</v>
      </c>
      <c r="G28">
        <v>0</v>
      </c>
      <c r="H28">
        <v>1</v>
      </c>
      <c r="I28">
        <v>9</v>
      </c>
      <c r="J28">
        <v>0.55000000000000004</v>
      </c>
      <c r="K28">
        <v>5.8294639587402299</v>
      </c>
      <c r="L28" s="7">
        <v>5.4500293731689498</v>
      </c>
      <c r="M28">
        <v>8.8486366271972692</v>
      </c>
      <c r="N28">
        <v>7.5705413818359402</v>
      </c>
      <c r="O28">
        <v>0</v>
      </c>
      <c r="P28">
        <v>0</v>
      </c>
      <c r="Q28">
        <v>9</v>
      </c>
      <c r="R28" s="12">
        <v>0</v>
      </c>
      <c r="S28" s="12">
        <f t="shared" si="1"/>
        <v>0</v>
      </c>
      <c r="T28">
        <v>1.2627258300781199</v>
      </c>
      <c r="U28">
        <v>1.3082103729248</v>
      </c>
      <c r="V28">
        <v>1.0530389547348</v>
      </c>
      <c r="W28" s="13">
        <v>0.255171418190002</v>
      </c>
      <c r="X28">
        <v>0.209686875343323</v>
      </c>
      <c r="Y28">
        <v>0.209686875343323</v>
      </c>
      <c r="Z28">
        <v>0</v>
      </c>
      <c r="AA28">
        <v>0.9</v>
      </c>
      <c r="AB28">
        <v>1</v>
      </c>
      <c r="AC28">
        <v>0.94736842105263197</v>
      </c>
      <c r="AD28">
        <v>0.1</v>
      </c>
      <c r="AE28">
        <v>0.9</v>
      </c>
    </row>
    <row r="29" spans="1:31" x14ac:dyDescent="0.15">
      <c r="A29" s="4">
        <v>275</v>
      </c>
      <c r="B29">
        <v>10</v>
      </c>
      <c r="C29">
        <v>10</v>
      </c>
      <c r="D29">
        <v>10</v>
      </c>
      <c r="E29">
        <v>10</v>
      </c>
      <c r="F29">
        <v>9</v>
      </c>
      <c r="G29">
        <v>1</v>
      </c>
      <c r="H29">
        <v>1</v>
      </c>
      <c r="I29">
        <v>9</v>
      </c>
      <c r="J29">
        <v>0.5</v>
      </c>
      <c r="K29">
        <v>5.3192253112793004</v>
      </c>
      <c r="L29" s="7">
        <v>4.7831707000732404</v>
      </c>
      <c r="M29">
        <v>7.2593650817871103</v>
      </c>
      <c r="N29">
        <v>8.1118850708007795</v>
      </c>
      <c r="O29">
        <v>0</v>
      </c>
      <c r="P29">
        <v>0</v>
      </c>
      <c r="Q29">
        <v>5</v>
      </c>
      <c r="R29" s="12">
        <v>0</v>
      </c>
      <c r="S29" s="12">
        <f t="shared" si="1"/>
        <v>0</v>
      </c>
      <c r="T29">
        <v>1.21672439575195</v>
      </c>
      <c r="U29">
        <v>1.1233673095703101</v>
      </c>
      <c r="V29">
        <v>1.01289594173431</v>
      </c>
      <c r="W29" s="13">
        <v>0.11047136783599799</v>
      </c>
      <c r="X29">
        <v>0.20382845401763899</v>
      </c>
      <c r="Y29">
        <v>0.20382845401763899</v>
      </c>
      <c r="Z29">
        <v>0</v>
      </c>
      <c r="AA29">
        <v>0.5</v>
      </c>
      <c r="AB29">
        <v>1</v>
      </c>
      <c r="AC29">
        <v>0.66666666666666696</v>
      </c>
      <c r="AD29">
        <v>0.5</v>
      </c>
      <c r="AE29">
        <v>0.5</v>
      </c>
    </row>
    <row r="30" spans="1:31" x14ac:dyDescent="0.15">
      <c r="A30" s="4">
        <v>419</v>
      </c>
      <c r="B30">
        <v>12</v>
      </c>
      <c r="C30">
        <v>8</v>
      </c>
      <c r="D30">
        <v>10</v>
      </c>
      <c r="E30">
        <v>10</v>
      </c>
      <c r="F30">
        <v>10</v>
      </c>
      <c r="G30">
        <v>0</v>
      </c>
      <c r="H30">
        <v>2</v>
      </c>
      <c r="I30">
        <v>8</v>
      </c>
      <c r="J30">
        <v>0.6</v>
      </c>
      <c r="K30">
        <v>6.6589317321777299</v>
      </c>
      <c r="L30" s="7">
        <v>5.4290828704834002</v>
      </c>
      <c r="M30">
        <v>4.9798126220703098</v>
      </c>
      <c r="N30">
        <v>5.5876560211181596</v>
      </c>
      <c r="O30">
        <v>0</v>
      </c>
      <c r="P30">
        <v>0</v>
      </c>
      <c r="Q30">
        <v>10</v>
      </c>
      <c r="R30" s="12">
        <v>0</v>
      </c>
      <c r="S30" s="12">
        <f t="shared" si="1"/>
        <v>0</v>
      </c>
      <c r="T30">
        <v>1.7529392242431601</v>
      </c>
      <c r="U30">
        <v>1.67010498046875</v>
      </c>
      <c r="V30">
        <v>1.40238189697266</v>
      </c>
      <c r="W30" s="13">
        <v>0.26772308349609403</v>
      </c>
      <c r="X30">
        <v>0.35055732727050798</v>
      </c>
      <c r="Y30">
        <v>0.35055732727050798</v>
      </c>
      <c r="Z30">
        <v>0</v>
      </c>
      <c r="AA30">
        <v>1</v>
      </c>
      <c r="AB30">
        <v>1</v>
      </c>
      <c r="AC30">
        <v>1</v>
      </c>
      <c r="AD30">
        <v>0</v>
      </c>
      <c r="AE30">
        <v>1</v>
      </c>
    </row>
    <row r="31" spans="1:31" x14ac:dyDescent="0.15">
      <c r="A31" s="4">
        <v>846</v>
      </c>
      <c r="B31">
        <v>12</v>
      </c>
      <c r="C31">
        <v>8</v>
      </c>
      <c r="D31">
        <v>10</v>
      </c>
      <c r="E31">
        <v>10</v>
      </c>
      <c r="F31">
        <v>9</v>
      </c>
      <c r="G31">
        <v>1</v>
      </c>
      <c r="H31">
        <v>3</v>
      </c>
      <c r="I31">
        <v>7</v>
      </c>
      <c r="J31">
        <v>0.6</v>
      </c>
      <c r="K31">
        <v>6.8436431884765598</v>
      </c>
      <c r="L31" s="7">
        <v>5.4243011474609402</v>
      </c>
      <c r="M31">
        <v>4.8639488220214799</v>
      </c>
      <c r="N31">
        <v>3.9306411743164098</v>
      </c>
      <c r="O31">
        <v>1</v>
      </c>
      <c r="P31">
        <v>1</v>
      </c>
      <c r="Q31">
        <v>10</v>
      </c>
      <c r="R31" s="12">
        <v>0.1</v>
      </c>
      <c r="S31" s="12">
        <f t="shared" si="1"/>
        <v>0.1</v>
      </c>
      <c r="T31">
        <v>1.57697105407715</v>
      </c>
      <c r="U31">
        <v>1.5482591390609699</v>
      </c>
      <c r="V31">
        <v>1.29046094417572</v>
      </c>
      <c r="W31" s="13">
        <v>0.25779819488525402</v>
      </c>
      <c r="X31">
        <v>0.286510109901428</v>
      </c>
      <c r="Y31">
        <v>0.286510109901428</v>
      </c>
      <c r="Z31">
        <v>0.1</v>
      </c>
      <c r="AA31">
        <v>0.9</v>
      </c>
      <c r="AB31">
        <v>0.9</v>
      </c>
      <c r="AC31">
        <v>0.9</v>
      </c>
      <c r="AD31">
        <v>0.1</v>
      </c>
      <c r="AE31">
        <v>0.8</v>
      </c>
    </row>
    <row r="32" spans="1:31" x14ac:dyDescent="0.15">
      <c r="A32" s="4">
        <v>258</v>
      </c>
      <c r="B32">
        <v>11</v>
      </c>
      <c r="C32">
        <v>9</v>
      </c>
      <c r="D32">
        <v>10</v>
      </c>
      <c r="E32">
        <v>10</v>
      </c>
      <c r="F32">
        <v>10</v>
      </c>
      <c r="G32">
        <v>0</v>
      </c>
      <c r="H32">
        <v>1</v>
      </c>
      <c r="I32">
        <v>9</v>
      </c>
      <c r="J32">
        <v>0.55000000000000004</v>
      </c>
      <c r="K32">
        <v>5.5217914581298801</v>
      </c>
      <c r="L32" s="7">
        <v>5.4143714904785201</v>
      </c>
      <c r="M32">
        <v>9.6779003143310494</v>
      </c>
      <c r="N32">
        <v>5.8114128112793004</v>
      </c>
      <c r="O32">
        <v>0</v>
      </c>
      <c r="P32">
        <v>0</v>
      </c>
      <c r="Q32">
        <v>8</v>
      </c>
      <c r="R32" s="12">
        <v>0</v>
      </c>
      <c r="S32" s="12">
        <f t="shared" si="1"/>
        <v>0</v>
      </c>
      <c r="T32">
        <v>1.28765869140625</v>
      </c>
      <c r="U32">
        <v>1.36114501953125</v>
      </c>
      <c r="V32">
        <v>1.0754998922348</v>
      </c>
      <c r="W32" s="13">
        <v>0.28564512729644798</v>
      </c>
      <c r="X32">
        <v>0.212158799171448</v>
      </c>
      <c r="Y32">
        <v>0.212158799171448</v>
      </c>
      <c r="Z32">
        <v>0</v>
      </c>
      <c r="AA32">
        <v>0.8</v>
      </c>
      <c r="AB32">
        <v>1</v>
      </c>
      <c r="AC32">
        <v>0.88888888888888895</v>
      </c>
      <c r="AD32">
        <v>0.2</v>
      </c>
      <c r="AE32">
        <v>0.8</v>
      </c>
    </row>
    <row r="33" spans="1:31" x14ac:dyDescent="0.15">
      <c r="A33" s="4">
        <v>607</v>
      </c>
      <c r="B33">
        <v>11</v>
      </c>
      <c r="C33">
        <v>9</v>
      </c>
      <c r="D33">
        <v>10</v>
      </c>
      <c r="E33">
        <v>10</v>
      </c>
      <c r="F33">
        <v>10</v>
      </c>
      <c r="G33">
        <v>0</v>
      </c>
      <c r="H33">
        <v>1</v>
      </c>
      <c r="I33">
        <v>9</v>
      </c>
      <c r="J33">
        <v>0.55000000000000004</v>
      </c>
      <c r="K33">
        <v>5.6619815826415998</v>
      </c>
      <c r="L33" s="7">
        <v>4.8038883209228498</v>
      </c>
      <c r="M33">
        <v>4.7463493347168004</v>
      </c>
      <c r="N33">
        <v>8.5170135498046893</v>
      </c>
      <c r="O33">
        <v>1</v>
      </c>
      <c r="P33">
        <v>1</v>
      </c>
      <c r="Q33">
        <v>11</v>
      </c>
      <c r="R33" s="12">
        <v>9.0899999999999995E-2</v>
      </c>
      <c r="S33" s="12">
        <f t="shared" si="1"/>
        <v>0.1</v>
      </c>
      <c r="T33">
        <v>1.6791191101074201</v>
      </c>
      <c r="U33">
        <v>1.4201602935791</v>
      </c>
      <c r="V33">
        <v>1.3582627773284901</v>
      </c>
      <c r="W33" s="13">
        <v>6.18975162506104E-2</v>
      </c>
      <c r="X33">
        <v>0.320856332778931</v>
      </c>
      <c r="Y33">
        <v>0.320856332778931</v>
      </c>
      <c r="Z33">
        <v>0.1</v>
      </c>
      <c r="AA33">
        <v>1</v>
      </c>
      <c r="AB33">
        <v>0.90909090909090895</v>
      </c>
      <c r="AC33">
        <v>0.952380952380952</v>
      </c>
      <c r="AD33">
        <v>0</v>
      </c>
      <c r="AE33">
        <v>0.9</v>
      </c>
    </row>
    <row r="34" spans="1:31" x14ac:dyDescent="0.15">
      <c r="A34" s="4">
        <v>439</v>
      </c>
      <c r="B34">
        <v>12</v>
      </c>
      <c r="C34">
        <v>8</v>
      </c>
      <c r="D34">
        <v>10</v>
      </c>
      <c r="E34">
        <v>10</v>
      </c>
      <c r="F34">
        <v>10</v>
      </c>
      <c r="G34">
        <v>0</v>
      </c>
      <c r="H34">
        <v>2</v>
      </c>
      <c r="I34">
        <v>8</v>
      </c>
      <c r="J34">
        <v>0.6</v>
      </c>
      <c r="K34">
        <v>6.0493450164794904</v>
      </c>
      <c r="L34" s="7">
        <v>4.8051490783691397</v>
      </c>
      <c r="M34">
        <v>4.1259384155273402</v>
      </c>
      <c r="N34">
        <v>5.37196922302246</v>
      </c>
      <c r="O34">
        <v>1</v>
      </c>
      <c r="P34">
        <v>1</v>
      </c>
      <c r="Q34">
        <v>10</v>
      </c>
      <c r="R34" s="12">
        <v>0.1</v>
      </c>
      <c r="S34" s="12">
        <f t="shared" si="1"/>
        <v>0.1</v>
      </c>
      <c r="T34">
        <v>1.60184478759766</v>
      </c>
      <c r="U34">
        <v>1.5061206817627</v>
      </c>
      <c r="V34">
        <v>1.29638028144836</v>
      </c>
      <c r="W34" s="13">
        <v>0.209740400314331</v>
      </c>
      <c r="X34">
        <v>0.30546450614929199</v>
      </c>
      <c r="Y34">
        <v>0.30546450614929199</v>
      </c>
      <c r="Z34">
        <v>0.1</v>
      </c>
      <c r="AA34">
        <v>0.9</v>
      </c>
      <c r="AB34">
        <v>0.9</v>
      </c>
      <c r="AC34">
        <v>0.9</v>
      </c>
      <c r="AD34">
        <v>0.1</v>
      </c>
      <c r="AE34">
        <v>0.8</v>
      </c>
    </row>
    <row r="35" spans="1:31" x14ac:dyDescent="0.15">
      <c r="A35" s="4">
        <v>207</v>
      </c>
      <c r="B35">
        <v>11</v>
      </c>
      <c r="C35">
        <v>9</v>
      </c>
      <c r="D35">
        <v>10</v>
      </c>
      <c r="E35">
        <v>10</v>
      </c>
      <c r="F35">
        <v>10</v>
      </c>
      <c r="G35">
        <v>0</v>
      </c>
      <c r="H35">
        <v>1</v>
      </c>
      <c r="I35">
        <v>9</v>
      </c>
      <c r="J35">
        <v>0.55000000000000004</v>
      </c>
      <c r="K35">
        <v>5.5835914611816397</v>
      </c>
      <c r="L35" s="7">
        <v>5.3536224365234402</v>
      </c>
      <c r="M35">
        <v>9.2011451721191406</v>
      </c>
      <c r="N35">
        <v>6.5746974945068404</v>
      </c>
      <c r="O35">
        <v>0</v>
      </c>
      <c r="P35">
        <v>0</v>
      </c>
      <c r="Q35">
        <v>6</v>
      </c>
      <c r="R35" s="12">
        <v>0</v>
      </c>
      <c r="S35" s="12">
        <f t="shared" si="1"/>
        <v>0</v>
      </c>
      <c r="T35">
        <v>1.1994609832763701</v>
      </c>
      <c r="U35">
        <v>1.25275802612305</v>
      </c>
      <c r="V35">
        <v>0.99065935611724898</v>
      </c>
      <c r="W35" s="13">
        <v>0.26209867000579801</v>
      </c>
      <c r="X35">
        <v>0.20880162715911901</v>
      </c>
      <c r="Y35">
        <v>0.20880162715911901</v>
      </c>
      <c r="Z35">
        <v>0</v>
      </c>
      <c r="AA35">
        <v>0.6</v>
      </c>
      <c r="AB35">
        <v>1</v>
      </c>
      <c r="AC35">
        <v>0.75</v>
      </c>
      <c r="AD35">
        <v>0.4</v>
      </c>
      <c r="AE35">
        <v>0.6</v>
      </c>
    </row>
    <row r="36" spans="1:31" x14ac:dyDescent="0.15">
      <c r="A36" s="4">
        <v>323</v>
      </c>
      <c r="B36">
        <v>10</v>
      </c>
      <c r="C36">
        <v>10</v>
      </c>
      <c r="D36">
        <v>10</v>
      </c>
      <c r="E36">
        <v>10</v>
      </c>
      <c r="F36">
        <v>9</v>
      </c>
      <c r="G36">
        <v>1</v>
      </c>
      <c r="H36">
        <v>1</v>
      </c>
      <c r="I36">
        <v>9</v>
      </c>
      <c r="J36">
        <v>0.5</v>
      </c>
      <c r="K36">
        <v>5.48470115661621</v>
      </c>
      <c r="L36" s="7">
        <v>5.3437862396240199</v>
      </c>
      <c r="M36">
        <v>9.8535671234130895</v>
      </c>
      <c r="N36">
        <v>6.4200363159179696</v>
      </c>
      <c r="O36">
        <v>0</v>
      </c>
      <c r="P36">
        <v>0</v>
      </c>
      <c r="Q36">
        <v>6</v>
      </c>
      <c r="R36" s="12">
        <v>0</v>
      </c>
      <c r="S36" s="12">
        <f t="shared" si="1"/>
        <v>0</v>
      </c>
      <c r="T36">
        <v>1.1613807678222701</v>
      </c>
      <c r="U36">
        <v>1.2126560211181601</v>
      </c>
      <c r="V36">
        <v>0.96215647459030196</v>
      </c>
      <c r="W36" s="13">
        <v>0.25049954652786199</v>
      </c>
      <c r="X36">
        <v>0.199224293231964</v>
      </c>
      <c r="Y36">
        <v>0.199224293231964</v>
      </c>
      <c r="Z36">
        <v>0</v>
      </c>
      <c r="AA36">
        <v>0.6</v>
      </c>
      <c r="AB36">
        <v>1</v>
      </c>
      <c r="AC36">
        <v>0.75</v>
      </c>
      <c r="AD36">
        <v>0.4</v>
      </c>
      <c r="AE36">
        <v>0.6</v>
      </c>
    </row>
    <row r="37" spans="1:31" x14ac:dyDescent="0.15">
      <c r="A37" s="4">
        <v>308</v>
      </c>
      <c r="B37">
        <v>11</v>
      </c>
      <c r="C37">
        <v>9</v>
      </c>
      <c r="D37">
        <v>10</v>
      </c>
      <c r="E37">
        <v>10</v>
      </c>
      <c r="F37">
        <v>10</v>
      </c>
      <c r="G37">
        <v>0</v>
      </c>
      <c r="H37">
        <v>1</v>
      </c>
      <c r="I37">
        <v>9</v>
      </c>
      <c r="J37">
        <v>0.55000000000000004</v>
      </c>
      <c r="K37">
        <v>5.3177032470703098</v>
      </c>
      <c r="L37" s="7">
        <v>4.8272476196289098</v>
      </c>
      <c r="M37">
        <v>7.6337261199951199</v>
      </c>
      <c r="N37">
        <v>8.0228576660156197</v>
      </c>
      <c r="O37">
        <v>0</v>
      </c>
      <c r="P37">
        <v>0</v>
      </c>
      <c r="Q37">
        <v>5</v>
      </c>
      <c r="R37" s="12">
        <v>0</v>
      </c>
      <c r="S37" s="12">
        <f t="shared" si="1"/>
        <v>0</v>
      </c>
      <c r="T37">
        <v>1.35099220275879</v>
      </c>
      <c r="U37">
        <v>1.2902698516845701</v>
      </c>
      <c r="V37">
        <v>1.10474145412445</v>
      </c>
      <c r="W37" s="13">
        <v>0.18552839756011999</v>
      </c>
      <c r="X37">
        <v>0.24625074863433799</v>
      </c>
      <c r="Y37">
        <v>0.24625074863433799</v>
      </c>
      <c r="Z37">
        <v>0</v>
      </c>
      <c r="AA37">
        <v>0.5</v>
      </c>
      <c r="AB37">
        <v>1</v>
      </c>
      <c r="AC37">
        <v>0.66666666666666696</v>
      </c>
      <c r="AD37">
        <v>0.5</v>
      </c>
      <c r="AE37">
        <v>0.5</v>
      </c>
    </row>
    <row r="38" spans="1:31" x14ac:dyDescent="0.15">
      <c r="A38" s="4">
        <v>800</v>
      </c>
      <c r="B38">
        <v>11</v>
      </c>
      <c r="C38">
        <v>9</v>
      </c>
      <c r="D38">
        <v>10</v>
      </c>
      <c r="E38">
        <v>10</v>
      </c>
      <c r="F38">
        <v>10</v>
      </c>
      <c r="G38">
        <v>0</v>
      </c>
      <c r="H38">
        <v>1</v>
      </c>
      <c r="I38">
        <v>9</v>
      </c>
      <c r="J38">
        <v>0.55000000000000004</v>
      </c>
      <c r="K38">
        <v>4.9737033843994096</v>
      </c>
      <c r="L38" s="7">
        <v>4.8281326293945304</v>
      </c>
      <c r="M38">
        <v>9.1624450683593697</v>
      </c>
      <c r="N38">
        <v>6.2715930938720703</v>
      </c>
      <c r="O38">
        <v>0</v>
      </c>
      <c r="P38">
        <v>0</v>
      </c>
      <c r="Q38">
        <v>8</v>
      </c>
      <c r="R38" s="12">
        <v>0</v>
      </c>
      <c r="S38" s="12">
        <f t="shared" si="1"/>
        <v>0</v>
      </c>
      <c r="T38">
        <v>1.0968055725097701</v>
      </c>
      <c r="U38">
        <v>1.1585578918457</v>
      </c>
      <c r="V38">
        <v>0.90635377168655396</v>
      </c>
      <c r="W38" s="13">
        <v>0.252204120159149</v>
      </c>
      <c r="X38">
        <v>0.190451800823212</v>
      </c>
      <c r="Y38">
        <v>0.190451800823212</v>
      </c>
      <c r="Z38">
        <v>0</v>
      </c>
      <c r="AA38">
        <v>0.8</v>
      </c>
      <c r="AB38">
        <v>1</v>
      </c>
      <c r="AC38">
        <v>0.88888888888888895</v>
      </c>
      <c r="AD38">
        <v>0.2</v>
      </c>
      <c r="AE38">
        <v>0.8</v>
      </c>
    </row>
    <row r="39" spans="1:31" x14ac:dyDescent="0.15">
      <c r="A39" s="4">
        <v>551</v>
      </c>
      <c r="B39">
        <v>12</v>
      </c>
      <c r="C39">
        <v>8</v>
      </c>
      <c r="D39">
        <v>10</v>
      </c>
      <c r="E39">
        <v>10</v>
      </c>
      <c r="F39">
        <v>10</v>
      </c>
      <c r="G39">
        <v>0</v>
      </c>
      <c r="H39">
        <v>2</v>
      </c>
      <c r="I39">
        <v>8</v>
      </c>
      <c r="J39">
        <v>0.6</v>
      </c>
      <c r="K39">
        <v>5.1748046875</v>
      </c>
      <c r="L39" s="7">
        <v>4.8329105377197301</v>
      </c>
      <c r="M39">
        <v>6.2384090423584002</v>
      </c>
      <c r="N39">
        <v>3.46634101867676</v>
      </c>
      <c r="O39">
        <v>0</v>
      </c>
      <c r="P39">
        <v>0</v>
      </c>
      <c r="Q39">
        <v>6</v>
      </c>
      <c r="R39" s="12">
        <v>0</v>
      </c>
      <c r="S39" s="12">
        <f t="shared" si="1"/>
        <v>0</v>
      </c>
      <c r="T39">
        <v>1.2274627685546899</v>
      </c>
      <c r="U39">
        <v>1.2674312591552701</v>
      </c>
      <c r="V39">
        <v>1.0329275131225599</v>
      </c>
      <c r="W39" s="13">
        <v>0.23450374603271501</v>
      </c>
      <c r="X39">
        <v>0.19453525543212899</v>
      </c>
      <c r="Y39">
        <v>0.19453525543212899</v>
      </c>
      <c r="Z39">
        <v>0</v>
      </c>
      <c r="AA39">
        <v>0.6</v>
      </c>
      <c r="AB39">
        <v>1</v>
      </c>
      <c r="AC39">
        <v>0.75</v>
      </c>
      <c r="AD39">
        <v>0.4</v>
      </c>
      <c r="AE39">
        <v>0.6</v>
      </c>
    </row>
    <row r="40" spans="1:31" s="1" customFormat="1" x14ac:dyDescent="0.15">
      <c r="A40" s="5">
        <v>309</v>
      </c>
      <c r="B40" s="1">
        <v>11</v>
      </c>
      <c r="C40" s="1">
        <v>9</v>
      </c>
      <c r="D40" s="1">
        <v>10</v>
      </c>
      <c r="E40" s="1">
        <v>10</v>
      </c>
      <c r="F40" s="1">
        <v>10</v>
      </c>
      <c r="G40" s="1">
        <v>0</v>
      </c>
      <c r="H40" s="1">
        <v>1</v>
      </c>
      <c r="I40" s="1">
        <v>9</v>
      </c>
      <c r="J40" s="1">
        <v>0.55000000000000004</v>
      </c>
      <c r="K40" s="1">
        <v>5.5743694305419904</v>
      </c>
      <c r="L40" s="1">
        <v>5.3778152465820304</v>
      </c>
      <c r="M40" s="1">
        <v>9.6497936248779297</v>
      </c>
      <c r="N40" s="1">
        <v>6.7121925354003897</v>
      </c>
      <c r="O40" s="1">
        <v>0</v>
      </c>
      <c r="P40" s="1">
        <v>0</v>
      </c>
      <c r="Q40" s="1">
        <v>9</v>
      </c>
      <c r="R40" s="14">
        <v>0</v>
      </c>
      <c r="S40" s="14">
        <f t="shared" si="1"/>
        <v>0</v>
      </c>
      <c r="T40" s="1">
        <v>1.39521408081055</v>
      </c>
      <c r="U40" s="1">
        <v>1.4570846557617201</v>
      </c>
      <c r="V40" s="1">
        <v>1.1161485910415601</v>
      </c>
      <c r="W40" s="1">
        <v>0.34093606472015398</v>
      </c>
      <c r="X40" s="1">
        <v>0.27906548976898199</v>
      </c>
      <c r="Y40" s="1">
        <v>0.27906548976898199</v>
      </c>
      <c r="Z40" s="1">
        <v>0</v>
      </c>
      <c r="AA40" s="1">
        <v>0.9</v>
      </c>
      <c r="AB40" s="1">
        <v>1</v>
      </c>
      <c r="AC40" s="1">
        <v>0.94736842105263197</v>
      </c>
      <c r="AD40" s="1">
        <v>0.1</v>
      </c>
      <c r="AE40" s="1">
        <v>0.9</v>
      </c>
    </row>
    <row r="41" spans="1:31" x14ac:dyDescent="0.15">
      <c r="A41" s="4">
        <v>274</v>
      </c>
      <c r="B41">
        <v>9</v>
      </c>
      <c r="C41">
        <v>11</v>
      </c>
      <c r="D41">
        <v>10</v>
      </c>
      <c r="E41">
        <v>10</v>
      </c>
      <c r="F41">
        <v>8</v>
      </c>
      <c r="G41">
        <v>2</v>
      </c>
      <c r="H41">
        <v>1</v>
      </c>
      <c r="I41">
        <v>9</v>
      </c>
      <c r="J41">
        <v>0.45</v>
      </c>
      <c r="K41">
        <v>5.8121471405029297</v>
      </c>
      <c r="L41" s="7">
        <v>4.8344993591308603</v>
      </c>
      <c r="M41">
        <v>4.4628067016601598</v>
      </c>
      <c r="N41">
        <v>9.3634872436523402</v>
      </c>
      <c r="O41">
        <v>1</v>
      </c>
      <c r="P41">
        <v>1</v>
      </c>
      <c r="Q41">
        <v>9</v>
      </c>
      <c r="R41" s="12">
        <v>0.1111</v>
      </c>
      <c r="S41" s="12">
        <f t="shared" si="1"/>
        <v>0.1</v>
      </c>
      <c r="T41">
        <v>1.1546516418457</v>
      </c>
      <c r="U41">
        <v>0.96746063232421897</v>
      </c>
      <c r="V41">
        <v>1.0175075531005899</v>
      </c>
      <c r="W41" s="13">
        <v>5.0046920776367201E-2</v>
      </c>
      <c r="X41">
        <v>0.13714408874511699</v>
      </c>
      <c r="Y41">
        <v>0.13714408874511699</v>
      </c>
      <c r="Z41">
        <v>0.1</v>
      </c>
      <c r="AA41">
        <v>0.8</v>
      </c>
      <c r="AB41">
        <v>0.88888888888888895</v>
      </c>
      <c r="AC41">
        <v>0.84210526315789502</v>
      </c>
      <c r="AD41">
        <v>0.2</v>
      </c>
      <c r="AE41">
        <v>0.7</v>
      </c>
    </row>
    <row r="42" spans="1:31" x14ac:dyDescent="0.15">
      <c r="A42" s="4">
        <v>356</v>
      </c>
      <c r="B42">
        <v>11</v>
      </c>
      <c r="C42">
        <v>9</v>
      </c>
      <c r="D42">
        <v>10</v>
      </c>
      <c r="E42">
        <v>10</v>
      </c>
      <c r="F42">
        <v>10</v>
      </c>
      <c r="G42">
        <v>0</v>
      </c>
      <c r="H42">
        <v>1</v>
      </c>
      <c r="I42">
        <v>9</v>
      </c>
      <c r="J42">
        <v>0.55000000000000004</v>
      </c>
      <c r="K42">
        <v>5.1519794464111301</v>
      </c>
      <c r="L42" s="7">
        <v>4.8374519348144496</v>
      </c>
      <c r="M42">
        <v>8.3553047180175799</v>
      </c>
      <c r="N42">
        <v>7.0539855957031197</v>
      </c>
      <c r="O42">
        <v>0</v>
      </c>
      <c r="P42">
        <v>0</v>
      </c>
      <c r="Q42">
        <v>8</v>
      </c>
      <c r="R42" s="12">
        <v>0</v>
      </c>
      <c r="S42" s="12">
        <f t="shared" si="1"/>
        <v>0</v>
      </c>
      <c r="T42">
        <v>1.11197090148926</v>
      </c>
      <c r="U42">
        <v>1.1456336975097701</v>
      </c>
      <c r="V42">
        <v>0.92981755733490001</v>
      </c>
      <c r="W42" s="13">
        <v>0.215816140174866</v>
      </c>
      <c r="X42">
        <v>0.18215334415435799</v>
      </c>
      <c r="Y42">
        <v>0.18215334415435799</v>
      </c>
      <c r="Z42">
        <v>0</v>
      </c>
      <c r="AA42">
        <v>0.8</v>
      </c>
      <c r="AB42">
        <v>1</v>
      </c>
      <c r="AC42">
        <v>0.88888888888888895</v>
      </c>
      <c r="AD42">
        <v>0.2</v>
      </c>
      <c r="AE42">
        <v>0.8</v>
      </c>
    </row>
    <row r="43" spans="1:31" x14ac:dyDescent="0.15">
      <c r="A43" s="4">
        <v>584</v>
      </c>
      <c r="B43">
        <v>11</v>
      </c>
      <c r="C43">
        <v>9</v>
      </c>
      <c r="D43">
        <v>10</v>
      </c>
      <c r="E43">
        <v>10</v>
      </c>
      <c r="F43">
        <v>10</v>
      </c>
      <c r="G43">
        <v>0</v>
      </c>
      <c r="H43">
        <v>1</v>
      </c>
      <c r="I43">
        <v>9</v>
      </c>
      <c r="J43">
        <v>0.55000000000000004</v>
      </c>
      <c r="K43">
        <v>5.1984310150146502</v>
      </c>
      <c r="L43" s="7">
        <v>5.0410709381103498</v>
      </c>
      <c r="M43">
        <v>9.4680709838867205</v>
      </c>
      <c r="N43">
        <v>6.4925422668456996</v>
      </c>
      <c r="O43">
        <v>0</v>
      </c>
      <c r="P43">
        <v>0</v>
      </c>
      <c r="Q43">
        <v>5</v>
      </c>
      <c r="R43" s="12">
        <v>0</v>
      </c>
      <c r="S43" s="12">
        <f t="shared" si="1"/>
        <v>0</v>
      </c>
      <c r="T43">
        <v>1.25978851318359</v>
      </c>
      <c r="U43">
        <v>1.3258132934570299</v>
      </c>
      <c r="V43">
        <v>1.0266653299331701</v>
      </c>
      <c r="W43" s="13">
        <v>0.29914796352386502</v>
      </c>
      <c r="X43">
        <v>0.233123183250427</v>
      </c>
      <c r="Y43">
        <v>0.233123183250427</v>
      </c>
      <c r="Z43">
        <v>0</v>
      </c>
      <c r="AA43">
        <v>0.5</v>
      </c>
      <c r="AB43">
        <v>1</v>
      </c>
      <c r="AC43">
        <v>0.66666666666666696</v>
      </c>
      <c r="AD43">
        <v>0.5</v>
      </c>
      <c r="AE43">
        <v>0.5</v>
      </c>
    </row>
    <row r="44" spans="1:31" x14ac:dyDescent="0.15">
      <c r="A44" s="4">
        <v>179</v>
      </c>
      <c r="B44">
        <v>11</v>
      </c>
      <c r="C44">
        <v>9</v>
      </c>
      <c r="D44">
        <v>10</v>
      </c>
      <c r="E44">
        <v>10</v>
      </c>
      <c r="F44">
        <v>10</v>
      </c>
      <c r="G44">
        <v>0</v>
      </c>
      <c r="H44">
        <v>1</v>
      </c>
      <c r="I44">
        <v>9</v>
      </c>
      <c r="J44">
        <v>0.55000000000000004</v>
      </c>
      <c r="K44">
        <v>5.2801361083984402</v>
      </c>
      <c r="L44" s="7">
        <v>4.8413734436035201</v>
      </c>
      <c r="M44">
        <v>8.1291599273681605</v>
      </c>
      <c r="N44">
        <v>8.0407562255859393</v>
      </c>
      <c r="O44">
        <v>0</v>
      </c>
      <c r="P44">
        <v>0</v>
      </c>
      <c r="Q44">
        <v>8</v>
      </c>
      <c r="R44" s="12">
        <v>0</v>
      </c>
      <c r="S44" s="12">
        <f t="shared" si="1"/>
        <v>0</v>
      </c>
      <c r="T44">
        <v>1.2432918548584</v>
      </c>
      <c r="U44">
        <v>1.2110080718994101</v>
      </c>
      <c r="V44">
        <v>1.0145747661590601</v>
      </c>
      <c r="W44" s="13">
        <v>0.196433305740356</v>
      </c>
      <c r="X44">
        <v>0.22871708869934099</v>
      </c>
      <c r="Y44">
        <v>0.22871708869934099</v>
      </c>
      <c r="Z44">
        <v>0</v>
      </c>
      <c r="AA44">
        <v>0.8</v>
      </c>
      <c r="AB44">
        <v>1</v>
      </c>
      <c r="AC44">
        <v>0.88888888888888895</v>
      </c>
      <c r="AD44">
        <v>0.2</v>
      </c>
      <c r="AE44">
        <v>0.8</v>
      </c>
    </row>
    <row r="45" spans="1:31" x14ac:dyDescent="0.15">
      <c r="A45" s="4">
        <v>105</v>
      </c>
      <c r="B45">
        <v>13</v>
      </c>
      <c r="C45">
        <v>7</v>
      </c>
      <c r="D45">
        <v>10</v>
      </c>
      <c r="E45">
        <v>10</v>
      </c>
      <c r="F45">
        <v>10</v>
      </c>
      <c r="G45">
        <v>0</v>
      </c>
      <c r="H45">
        <v>3</v>
      </c>
      <c r="I45">
        <v>7</v>
      </c>
      <c r="J45">
        <v>0.65</v>
      </c>
      <c r="K45">
        <v>5.9191265106201199</v>
      </c>
      <c r="L45" s="7">
        <v>5.3729972839355504</v>
      </c>
      <c r="M45">
        <v>6.1568965911865199</v>
      </c>
      <c r="N45">
        <v>2.9402942657470699</v>
      </c>
      <c r="O45">
        <v>0</v>
      </c>
      <c r="P45">
        <v>0</v>
      </c>
      <c r="Q45">
        <v>10</v>
      </c>
      <c r="R45" s="12">
        <v>0</v>
      </c>
      <c r="S45" s="12">
        <f t="shared" si="1"/>
        <v>0</v>
      </c>
      <c r="T45">
        <v>1.31333351135254</v>
      </c>
      <c r="U45">
        <v>1.3750858306884799</v>
      </c>
      <c r="V45">
        <v>1.0806859731674201</v>
      </c>
      <c r="W45" s="13">
        <v>0.29439985752105702</v>
      </c>
      <c r="X45">
        <v>0.23264753818511999</v>
      </c>
      <c r="Y45">
        <v>0.23264753818511999</v>
      </c>
      <c r="Z45">
        <v>0</v>
      </c>
      <c r="AA45">
        <v>1</v>
      </c>
      <c r="AB45">
        <v>1</v>
      </c>
      <c r="AC45">
        <v>1</v>
      </c>
      <c r="AD45">
        <v>0</v>
      </c>
      <c r="AE45">
        <v>1</v>
      </c>
    </row>
    <row r="46" spans="1:31" x14ac:dyDescent="0.15">
      <c r="A46" s="4">
        <v>829</v>
      </c>
      <c r="B46">
        <v>12</v>
      </c>
      <c r="C46">
        <v>8</v>
      </c>
      <c r="D46">
        <v>10</v>
      </c>
      <c r="E46">
        <v>10</v>
      </c>
      <c r="F46">
        <v>10</v>
      </c>
      <c r="G46">
        <v>0</v>
      </c>
      <c r="H46">
        <v>2</v>
      </c>
      <c r="I46">
        <v>8</v>
      </c>
      <c r="J46">
        <v>0.6</v>
      </c>
      <c r="K46">
        <v>5.1654891967773402</v>
      </c>
      <c r="L46" s="7">
        <v>4.8482112884521502</v>
      </c>
      <c r="M46">
        <v>6.8591175079345703</v>
      </c>
      <c r="N46">
        <v>4.1000404357910201</v>
      </c>
      <c r="O46">
        <v>0</v>
      </c>
      <c r="P46">
        <v>0</v>
      </c>
      <c r="Q46">
        <v>7</v>
      </c>
      <c r="R46" s="12">
        <v>0</v>
      </c>
      <c r="S46" s="12">
        <f t="shared" si="1"/>
        <v>0</v>
      </c>
      <c r="T46">
        <v>1.2302303314209</v>
      </c>
      <c r="U46">
        <v>1.2920684814453101</v>
      </c>
      <c r="V46">
        <v>1.00746178627014</v>
      </c>
      <c r="W46" s="13">
        <v>0.28460669517517101</v>
      </c>
      <c r="X46">
        <v>0.222768545150757</v>
      </c>
      <c r="Y46">
        <v>0.222768545150757</v>
      </c>
      <c r="Z46">
        <v>0</v>
      </c>
      <c r="AA46">
        <v>0.7</v>
      </c>
      <c r="AB46">
        <v>1</v>
      </c>
      <c r="AC46">
        <v>0.82352941176470595</v>
      </c>
      <c r="AD46">
        <v>0.3</v>
      </c>
      <c r="AE46">
        <v>0.7</v>
      </c>
    </row>
    <row r="47" spans="1:31" x14ac:dyDescent="0.15">
      <c r="A47" s="4">
        <v>160</v>
      </c>
      <c r="B47">
        <v>12</v>
      </c>
      <c r="C47">
        <v>8</v>
      </c>
      <c r="D47">
        <v>10</v>
      </c>
      <c r="E47">
        <v>10</v>
      </c>
      <c r="F47">
        <v>10</v>
      </c>
      <c r="G47">
        <v>0</v>
      </c>
      <c r="H47">
        <v>2</v>
      </c>
      <c r="I47">
        <v>8</v>
      </c>
      <c r="J47">
        <v>0.6</v>
      </c>
      <c r="K47">
        <v>5.2444000244140598</v>
      </c>
      <c r="L47" s="7">
        <v>4.8585510253906197</v>
      </c>
      <c r="M47">
        <v>6.5633850097656197</v>
      </c>
      <c r="N47">
        <v>4.0602970123290998</v>
      </c>
      <c r="O47">
        <v>0</v>
      </c>
      <c r="P47">
        <v>0</v>
      </c>
      <c r="Q47">
        <v>8</v>
      </c>
      <c r="R47" s="12">
        <v>0</v>
      </c>
      <c r="S47" s="12">
        <f t="shared" si="1"/>
        <v>0</v>
      </c>
      <c r="T47">
        <v>1.3119144439697299</v>
      </c>
      <c r="U47">
        <v>1.3666067123413099</v>
      </c>
      <c r="V47">
        <v>1.0758860111236599</v>
      </c>
      <c r="W47" s="13">
        <v>0.29072070121765098</v>
      </c>
      <c r="X47">
        <v>0.236028432846069</v>
      </c>
      <c r="Y47">
        <v>0.236028432846069</v>
      </c>
      <c r="Z47">
        <v>0</v>
      </c>
      <c r="AA47">
        <v>0.8</v>
      </c>
      <c r="AB47">
        <v>1</v>
      </c>
      <c r="AC47">
        <v>0.88888888888888895</v>
      </c>
      <c r="AD47">
        <v>0.2</v>
      </c>
      <c r="AE47">
        <v>0.8</v>
      </c>
    </row>
    <row r="48" spans="1:31" x14ac:dyDescent="0.15">
      <c r="A48" s="4">
        <v>595</v>
      </c>
      <c r="B48">
        <v>12</v>
      </c>
      <c r="C48">
        <v>8</v>
      </c>
      <c r="D48">
        <v>10</v>
      </c>
      <c r="E48">
        <v>10</v>
      </c>
      <c r="F48">
        <v>10</v>
      </c>
      <c r="G48">
        <v>0</v>
      </c>
      <c r="H48">
        <v>2</v>
      </c>
      <c r="I48">
        <v>8</v>
      </c>
      <c r="J48">
        <v>0.6</v>
      </c>
      <c r="K48">
        <v>6.3415145874023402</v>
      </c>
      <c r="L48" s="7">
        <v>4.8593883514404297</v>
      </c>
      <c r="M48">
        <v>4.0134773254394496</v>
      </c>
      <c r="N48">
        <v>6.3532447814941397</v>
      </c>
      <c r="O48">
        <v>1</v>
      </c>
      <c r="P48">
        <v>1</v>
      </c>
      <c r="Q48">
        <v>11</v>
      </c>
      <c r="R48" s="12">
        <v>9.0899999999999995E-2</v>
      </c>
      <c r="S48" s="12">
        <f t="shared" si="1"/>
        <v>0.1</v>
      </c>
      <c r="T48">
        <v>1.86557960510254</v>
      </c>
      <c r="U48">
        <v>1.6801300048828101</v>
      </c>
      <c r="V48">
        <v>1.5102611780166599</v>
      </c>
      <c r="W48" s="13">
        <v>0.16986882686615001</v>
      </c>
      <c r="X48">
        <v>0.35531842708587702</v>
      </c>
      <c r="Y48">
        <v>0.35531842708587702</v>
      </c>
      <c r="Z48">
        <v>0.1</v>
      </c>
      <c r="AA48">
        <v>1</v>
      </c>
      <c r="AB48">
        <v>0.90909090909090895</v>
      </c>
      <c r="AC48">
        <v>0.952380952380952</v>
      </c>
      <c r="AD48">
        <v>0</v>
      </c>
      <c r="AE48">
        <v>0.9</v>
      </c>
    </row>
    <row r="49" spans="1:31" x14ac:dyDescent="0.15">
      <c r="A49" s="4">
        <v>961</v>
      </c>
      <c r="B49">
        <v>10</v>
      </c>
      <c r="C49">
        <v>10</v>
      </c>
      <c r="D49">
        <v>10</v>
      </c>
      <c r="E49">
        <v>10</v>
      </c>
      <c r="F49">
        <v>9</v>
      </c>
      <c r="G49">
        <v>1</v>
      </c>
      <c r="H49">
        <v>1</v>
      </c>
      <c r="I49">
        <v>9</v>
      </c>
      <c r="J49">
        <v>0.5</v>
      </c>
      <c r="K49">
        <v>5.28835105895996</v>
      </c>
      <c r="L49" s="7">
        <v>4.8606586456298801</v>
      </c>
      <c r="M49">
        <v>7.9808425903320304</v>
      </c>
      <c r="N49">
        <v>7.7437896728515598</v>
      </c>
      <c r="O49">
        <v>0</v>
      </c>
      <c r="P49">
        <v>0</v>
      </c>
      <c r="Q49">
        <v>7</v>
      </c>
      <c r="R49" s="12">
        <v>0</v>
      </c>
      <c r="S49" s="12">
        <f t="shared" si="1"/>
        <v>0</v>
      </c>
      <c r="T49">
        <v>1.14042472839355</v>
      </c>
      <c r="U49">
        <v>1.11396408081055</v>
      </c>
      <c r="V49">
        <v>0.96445715427398704</v>
      </c>
      <c r="W49" s="13">
        <v>0.14950692653656</v>
      </c>
      <c r="X49">
        <v>0.17596757411956801</v>
      </c>
      <c r="Y49">
        <v>0.17596757411956801</v>
      </c>
      <c r="Z49">
        <v>0</v>
      </c>
      <c r="AA49">
        <v>0.7</v>
      </c>
      <c r="AB49">
        <v>1</v>
      </c>
      <c r="AC49">
        <v>0.82352941176470595</v>
      </c>
      <c r="AD49">
        <v>0.3</v>
      </c>
      <c r="AE49">
        <v>0.7</v>
      </c>
    </row>
    <row r="50" spans="1:31" x14ac:dyDescent="0.15">
      <c r="A50" s="4">
        <v>652</v>
      </c>
      <c r="B50">
        <v>13</v>
      </c>
      <c r="C50">
        <v>7</v>
      </c>
      <c r="D50">
        <v>10</v>
      </c>
      <c r="E50">
        <v>10</v>
      </c>
      <c r="F50">
        <v>10</v>
      </c>
      <c r="G50">
        <v>0</v>
      </c>
      <c r="H50">
        <v>3</v>
      </c>
      <c r="I50">
        <v>7</v>
      </c>
      <c r="J50">
        <v>0.65</v>
      </c>
      <c r="K50">
        <v>6.0103168487548801</v>
      </c>
      <c r="L50" s="7">
        <v>5.6038951873779297</v>
      </c>
      <c r="M50">
        <v>6.9054908752441397</v>
      </c>
      <c r="N50">
        <v>3.2141685485839799</v>
      </c>
      <c r="O50">
        <v>0</v>
      </c>
      <c r="P50">
        <v>0</v>
      </c>
      <c r="Q50">
        <v>9</v>
      </c>
      <c r="R50" s="12">
        <v>0</v>
      </c>
      <c r="S50" s="12">
        <f t="shared" si="1"/>
        <v>0</v>
      </c>
      <c r="T50">
        <v>1.3777332305908201</v>
      </c>
      <c r="U50">
        <v>1.45018327236175</v>
      </c>
      <c r="V50">
        <v>1.1160125732421899</v>
      </c>
      <c r="W50" s="13">
        <v>0.33417069911956798</v>
      </c>
      <c r="X50">
        <v>0.26172065734863298</v>
      </c>
      <c r="Y50">
        <v>0.26172065734863298</v>
      </c>
      <c r="Z50">
        <v>0</v>
      </c>
      <c r="AA50">
        <v>0.9</v>
      </c>
      <c r="AB50">
        <v>1</v>
      </c>
      <c r="AC50">
        <v>0.94736842105263197</v>
      </c>
      <c r="AD50">
        <v>0.1</v>
      </c>
      <c r="AE50">
        <v>0.9</v>
      </c>
    </row>
    <row r="51" spans="1:31" x14ac:dyDescent="0.15">
      <c r="A51" s="4">
        <v>531</v>
      </c>
      <c r="B51">
        <v>11</v>
      </c>
      <c r="C51">
        <v>9</v>
      </c>
      <c r="D51">
        <v>10</v>
      </c>
      <c r="E51">
        <v>10</v>
      </c>
      <c r="F51">
        <v>10</v>
      </c>
      <c r="G51">
        <v>0</v>
      </c>
      <c r="H51">
        <v>1</v>
      </c>
      <c r="I51">
        <v>9</v>
      </c>
      <c r="J51">
        <v>0.55000000000000004</v>
      </c>
      <c r="K51">
        <v>6.2345657348632804</v>
      </c>
      <c r="L51" s="7">
        <v>5.6386547088623002</v>
      </c>
      <c r="M51">
        <v>7.9614295959472701</v>
      </c>
      <c r="N51">
        <v>8.5399875640869105</v>
      </c>
      <c r="O51">
        <v>0</v>
      </c>
      <c r="P51">
        <v>0</v>
      </c>
      <c r="Q51">
        <v>10</v>
      </c>
      <c r="R51" s="12">
        <v>0</v>
      </c>
      <c r="S51" s="12">
        <f t="shared" si="1"/>
        <v>0</v>
      </c>
      <c r="T51">
        <v>1.4909801483154299</v>
      </c>
      <c r="U51">
        <v>1.4201698303222701</v>
      </c>
      <c r="V51">
        <v>1.1922562122345</v>
      </c>
      <c r="W51" s="13">
        <v>0.227913618087769</v>
      </c>
      <c r="X51">
        <v>0.29872393608093301</v>
      </c>
      <c r="Y51">
        <v>0.29872393608093301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1</v>
      </c>
    </row>
    <row r="52" spans="1:31" x14ac:dyDescent="0.15">
      <c r="A52" s="4">
        <v>994</v>
      </c>
      <c r="B52">
        <v>11</v>
      </c>
      <c r="C52">
        <v>9</v>
      </c>
      <c r="D52">
        <v>10</v>
      </c>
      <c r="E52">
        <v>10</v>
      </c>
      <c r="F52">
        <v>10</v>
      </c>
      <c r="G52">
        <v>0</v>
      </c>
      <c r="H52">
        <v>1</v>
      </c>
      <c r="I52">
        <v>9</v>
      </c>
      <c r="J52">
        <v>0.55000000000000004</v>
      </c>
      <c r="K52">
        <v>5.8407783508300799</v>
      </c>
      <c r="L52" s="7">
        <v>5.0607795715331996</v>
      </c>
      <c r="M52">
        <v>6.2361831665039098</v>
      </c>
      <c r="N52">
        <v>9.1059703826904297</v>
      </c>
      <c r="O52">
        <v>0</v>
      </c>
      <c r="P52">
        <v>0</v>
      </c>
      <c r="Q52">
        <v>8</v>
      </c>
      <c r="R52" s="12">
        <v>0</v>
      </c>
      <c r="S52" s="12">
        <f t="shared" si="1"/>
        <v>0</v>
      </c>
      <c r="T52">
        <v>1.35232925415039</v>
      </c>
      <c r="U52">
        <v>1.2186088562011701</v>
      </c>
      <c r="V52">
        <v>1.1154925823211701</v>
      </c>
      <c r="W52" s="13">
        <v>0.10311627388000499</v>
      </c>
      <c r="X52">
        <v>0.23683667182922399</v>
      </c>
      <c r="Y52">
        <v>0.23683667182922399</v>
      </c>
      <c r="Z52">
        <v>0</v>
      </c>
      <c r="AA52">
        <v>0.8</v>
      </c>
      <c r="AB52">
        <v>1</v>
      </c>
      <c r="AC52">
        <v>0.88888888888888895</v>
      </c>
      <c r="AD52">
        <v>0.2</v>
      </c>
      <c r="AE52">
        <v>0.8</v>
      </c>
    </row>
    <row r="53" spans="1:31" x14ac:dyDescent="0.15">
      <c r="L53" s="8">
        <f>AVERAGE(L2:L52)</f>
        <v>4.3235120212330536</v>
      </c>
      <c r="W53" s="15">
        <f t="shared" ref="W53:AE53" si="2">AVERAGE(W2:W52)</f>
        <v>0.1567664310043933</v>
      </c>
      <c r="Z53" s="9">
        <f t="shared" si="2"/>
        <v>6.0784313725490216E-2</v>
      </c>
      <c r="AA53" s="9">
        <f t="shared" si="2"/>
        <v>0.74117647058823521</v>
      </c>
      <c r="AB53" s="9">
        <f t="shared" si="2"/>
        <v>0.92910822510822499</v>
      </c>
      <c r="AC53" s="9">
        <f t="shared" si="2"/>
        <v>0.82353652848699255</v>
      </c>
      <c r="AD53" s="9">
        <f t="shared" si="2"/>
        <v>0.25882352941176462</v>
      </c>
      <c r="AE53" s="9">
        <f t="shared" si="2"/>
        <v>0.68039215686274501</v>
      </c>
    </row>
    <row r="54" spans="1:31" x14ac:dyDescent="0.15">
      <c r="L54" s="8">
        <f>MAX(L2:L52)</f>
        <v>5.6386547088623002</v>
      </c>
      <c r="W54" s="15">
        <f t="shared" ref="W54:AE54" si="3">MAX(W2:W52)</f>
        <v>0.34093606472015398</v>
      </c>
      <c r="Z54" s="9">
        <f t="shared" si="3"/>
        <v>0.2</v>
      </c>
      <c r="AA54" s="9">
        <f t="shared" si="3"/>
        <v>1</v>
      </c>
      <c r="AB54" s="9">
        <f t="shared" si="3"/>
        <v>1</v>
      </c>
      <c r="AC54" s="9">
        <f t="shared" si="3"/>
        <v>1</v>
      </c>
      <c r="AD54" s="9">
        <f t="shared" si="3"/>
        <v>1</v>
      </c>
      <c r="AE54" s="9">
        <f t="shared" si="3"/>
        <v>1</v>
      </c>
    </row>
    <row r="55" spans="1:31" x14ac:dyDescent="0.15">
      <c r="L55" s="8">
        <f>MIN(L2:L52)</f>
        <v>2.6217098236084002</v>
      </c>
      <c r="W55" s="15">
        <f t="shared" ref="W55:AE55" si="4">MIN(W2:W52)</f>
        <v>1.9700527191162101E-3</v>
      </c>
      <c r="Z55" s="9">
        <f t="shared" si="4"/>
        <v>0</v>
      </c>
      <c r="AA55" s="9">
        <f t="shared" si="4"/>
        <v>0</v>
      </c>
      <c r="AB55" s="9">
        <f t="shared" si="4"/>
        <v>0.77777777777777801</v>
      </c>
      <c r="AC55" s="9">
        <f t="shared" si="4"/>
        <v>0.53333333333333299</v>
      </c>
      <c r="AD55" s="9">
        <f t="shared" si="4"/>
        <v>0</v>
      </c>
      <c r="AE55" s="9">
        <f t="shared" si="4"/>
        <v>0</v>
      </c>
    </row>
    <row r="56" spans="1:31" x14ac:dyDescent="0.15">
      <c r="L56" s="7"/>
      <c r="W56" s="13"/>
    </row>
    <row r="57" spans="1:31" x14ac:dyDescent="0.15">
      <c r="K57">
        <v>31</v>
      </c>
      <c r="W57" s="13"/>
    </row>
    <row r="58" spans="1:31" x14ac:dyDescent="0.15">
      <c r="W58" s="13"/>
    </row>
    <row r="59" spans="1:31" x14ac:dyDescent="0.15">
      <c r="K59">
        <v>0.161</v>
      </c>
      <c r="W59" s="13"/>
    </row>
    <row r="60" spans="1:31" x14ac:dyDescent="0.15">
      <c r="W60" s="13"/>
    </row>
    <row r="61" spans="1:31" x14ac:dyDescent="0.15">
      <c r="K61" s="9" t="s">
        <v>10</v>
      </c>
      <c r="L61" s="9" t="s">
        <v>33</v>
      </c>
      <c r="N61" s="9" t="s">
        <v>123</v>
      </c>
      <c r="O61" s="9" t="s">
        <v>127</v>
      </c>
      <c r="P61" s="9" t="s">
        <v>66</v>
      </c>
      <c r="Q61" s="9"/>
      <c r="R61" s="9"/>
      <c r="S61" s="9"/>
      <c r="W61" s="13"/>
    </row>
    <row r="62" spans="1:31" x14ac:dyDescent="0.15">
      <c r="K62" s="9"/>
      <c r="L62" s="9"/>
      <c r="M62" s="9"/>
      <c r="P62" s="9">
        <v>0.2</v>
      </c>
      <c r="Q62" s="9">
        <v>-400</v>
      </c>
      <c r="R62" s="9">
        <v>1600</v>
      </c>
      <c r="S62" s="9">
        <v>80</v>
      </c>
      <c r="W62" s="13"/>
    </row>
    <row r="63" spans="1:31" x14ac:dyDescent="0.15">
      <c r="K63" s="9" t="s">
        <v>34</v>
      </c>
      <c r="L63" s="9">
        <f>COUNTIF(L2:L52,"&lt;1.513")-COUNTIF(L2:L52,"&lt;1.352")</f>
        <v>0</v>
      </c>
      <c r="M63" s="9">
        <v>1</v>
      </c>
      <c r="P63" s="9">
        <v>0.4</v>
      </c>
      <c r="Q63" s="9">
        <v>-800</v>
      </c>
      <c r="R63" s="9">
        <v>1200</v>
      </c>
      <c r="S63" s="9">
        <v>60</v>
      </c>
      <c r="W63" s="13"/>
    </row>
    <row r="64" spans="1:31" x14ac:dyDescent="0.15">
      <c r="K64" s="9" t="s">
        <v>35</v>
      </c>
      <c r="L64" s="9">
        <f>COUNTIF(L2:L52,"&lt;1.674")-COUNTIF(L2:L52,"&lt;1.513")</f>
        <v>0</v>
      </c>
      <c r="M64" s="9">
        <v>2</v>
      </c>
      <c r="P64" s="9">
        <v>0.45</v>
      </c>
      <c r="Q64" s="9">
        <v>-900</v>
      </c>
      <c r="R64" s="9">
        <v>1100</v>
      </c>
      <c r="S64" s="9">
        <v>55</v>
      </c>
      <c r="W64" s="13"/>
    </row>
    <row r="65" spans="11:23" x14ac:dyDescent="0.15">
      <c r="K65" s="9" t="s">
        <v>36</v>
      </c>
      <c r="L65" s="9">
        <f>COUNTIF(L2:L52,"&lt;1.835")-COUNTIF(L2:L52,"&lt;1.674")</f>
        <v>0</v>
      </c>
      <c r="M65" s="9">
        <v>3</v>
      </c>
      <c r="P65" s="9">
        <v>0.49</v>
      </c>
      <c r="Q65" s="9">
        <v>-980</v>
      </c>
      <c r="R65" s="9">
        <v>1020</v>
      </c>
      <c r="S65" s="9">
        <v>51</v>
      </c>
      <c r="W65" s="13"/>
    </row>
    <row r="66" spans="11:23" x14ac:dyDescent="0.15">
      <c r="K66" s="9" t="s">
        <v>37</v>
      </c>
      <c r="L66" s="9">
        <f>COUNTIF(L2:L52,"&lt;1.996")-COUNTIF(L2:L52,"&lt;1.835")</f>
        <v>0</v>
      </c>
      <c r="M66" s="9">
        <v>4</v>
      </c>
      <c r="W66" s="13"/>
    </row>
    <row r="67" spans="11:23" x14ac:dyDescent="0.15">
      <c r="K67" s="9" t="s">
        <v>38</v>
      </c>
      <c r="L67" s="9">
        <f>COUNTIF(L2:L52,"&lt;2.157")-COUNTIF(L2:L52,"&lt;1.996")</f>
        <v>0</v>
      </c>
      <c r="M67" s="9">
        <v>7</v>
      </c>
      <c r="W67" s="13"/>
    </row>
    <row r="68" spans="11:23" x14ac:dyDescent="0.15">
      <c r="K68" s="9" t="s">
        <v>39</v>
      </c>
      <c r="L68" s="9">
        <f>COUNTIF(L2:L52,"&lt;2.318")-COUNTIF(L2:L52,"&lt;2.157")</f>
        <v>0</v>
      </c>
      <c r="M68" s="9">
        <v>11</v>
      </c>
      <c r="W68" s="13"/>
    </row>
    <row r="69" spans="11:23" x14ac:dyDescent="0.15">
      <c r="K69" s="9" t="s">
        <v>40</v>
      </c>
      <c r="L69" s="9">
        <f>COUNTIF(L2:L52,"&lt;2.479")-COUNTIF(L2:L52,"&lt;2.318")</f>
        <v>0</v>
      </c>
      <c r="M69" s="9">
        <v>14</v>
      </c>
      <c r="W69" s="13"/>
    </row>
    <row r="70" spans="11:23" x14ac:dyDescent="0.15">
      <c r="K70" s="9" t="s">
        <v>41</v>
      </c>
      <c r="L70" s="9">
        <f>COUNTIF(L2:L52,"&lt;2.64")-COUNTIF(L2:L52,"&lt;2.479")</f>
        <v>1</v>
      </c>
      <c r="M70" s="9">
        <v>16</v>
      </c>
    </row>
    <row r="71" spans="11:23" x14ac:dyDescent="0.15">
      <c r="K71" s="9" t="s">
        <v>42</v>
      </c>
      <c r="L71" s="9">
        <f>COUNTIF(L2:L52,"&lt;2.801")-COUNTIF(L2:L52,"&lt;2.64")</f>
        <v>5</v>
      </c>
      <c r="M71" s="9">
        <v>14</v>
      </c>
      <c r="W71" s="13"/>
    </row>
    <row r="72" spans="11:23" x14ac:dyDescent="0.15">
      <c r="K72" s="9" t="s">
        <v>43</v>
      </c>
      <c r="L72" s="9">
        <f>COUNTIF(L2:L52,"&lt;2.962")-COUNTIF(L2:L52,"&lt;2.801")</f>
        <v>4</v>
      </c>
      <c r="M72" s="9">
        <v>11</v>
      </c>
      <c r="W72" s="13"/>
    </row>
    <row r="73" spans="11:23" x14ac:dyDescent="0.15">
      <c r="K73" s="9" t="s">
        <v>44</v>
      </c>
      <c r="L73" s="9">
        <f>COUNTIF(L2:L52,"&lt;3.123")-COUNTIF(L2:L52,"&lt;2.962")</f>
        <v>5</v>
      </c>
      <c r="M73" s="9">
        <v>7</v>
      </c>
      <c r="W73" s="13"/>
    </row>
    <row r="74" spans="11:23" s="2" customFormat="1" x14ac:dyDescent="0.15">
      <c r="K74" s="16" t="s">
        <v>45</v>
      </c>
      <c r="L74" s="16">
        <f>COUNTIF(L2:L52,"&lt;3.284")-COUNTIF(L2:L52,"&lt;3.123")</f>
        <v>3</v>
      </c>
      <c r="M74" s="16">
        <v>4</v>
      </c>
    </row>
    <row r="75" spans="11:23" x14ac:dyDescent="0.15">
      <c r="K75" s="9" t="s">
        <v>46</v>
      </c>
      <c r="L75" s="9">
        <f>COUNTIF(L2:L52,"&lt;3.445")-COUNTIF(L2:L52,"&lt;3.284")</f>
        <v>0</v>
      </c>
      <c r="M75" s="9">
        <v>3</v>
      </c>
      <c r="W75" s="13"/>
    </row>
    <row r="76" spans="11:23" x14ac:dyDescent="0.15">
      <c r="K76" s="9" t="s">
        <v>47</v>
      </c>
      <c r="L76" s="9">
        <f>COUNTIF(L2:L52,"&lt;3.606")-COUNTIF(L2:L52,"&lt;3.445")</f>
        <v>0</v>
      </c>
      <c r="M76" s="9">
        <v>2</v>
      </c>
      <c r="W76" s="13"/>
    </row>
    <row r="77" spans="11:23" x14ac:dyDescent="0.15">
      <c r="K77" s="9" t="s">
        <v>48</v>
      </c>
      <c r="L77" s="9">
        <f>COUNTIF(L2:L52,"&lt;3.767")-COUNTIF(L2:L52,"&lt;3.606")</f>
        <v>0</v>
      </c>
      <c r="M77" s="9">
        <v>1</v>
      </c>
      <c r="W77" s="13"/>
    </row>
    <row r="78" spans="11:23" x14ac:dyDescent="0.15">
      <c r="K78" s="9" t="s">
        <v>49</v>
      </c>
      <c r="L78" s="9">
        <f>COUNTIF(L2:L52,"&lt;3.928")-COUNTIF(L2:L52,"&lt;3.767")</f>
        <v>0</v>
      </c>
      <c r="M78" s="9">
        <v>2</v>
      </c>
    </row>
    <row r="79" spans="11:23" x14ac:dyDescent="0.15">
      <c r="K79" s="9" t="s">
        <v>50</v>
      </c>
      <c r="L79" s="9">
        <f>COUNTIF(L2:L52,"&lt;4.089")-COUNTIF(L2:L52,"&lt;3.928")</f>
        <v>0</v>
      </c>
      <c r="M79" s="9">
        <v>3</v>
      </c>
    </row>
    <row r="80" spans="11:23" x14ac:dyDescent="0.15">
      <c r="K80" s="9" t="s">
        <v>51</v>
      </c>
      <c r="L80" s="9">
        <f>COUNTIF(L2:L52,"&lt;4.25")-COUNTIF(L2:L52,"&lt;4.089")</f>
        <v>0</v>
      </c>
      <c r="M80" s="9">
        <v>4</v>
      </c>
    </row>
    <row r="81" spans="11:23" x14ac:dyDescent="0.15">
      <c r="K81" s="9" t="s">
        <v>52</v>
      </c>
      <c r="L81" s="9">
        <f>COUNTIF(L2:L52,"&lt;4.411")-COUNTIF(L2:L52,"&lt;4.25")</f>
        <v>0</v>
      </c>
      <c r="M81" s="9">
        <v>7</v>
      </c>
    </row>
    <row r="82" spans="11:23" x14ac:dyDescent="0.15">
      <c r="K82" s="9" t="s">
        <v>53</v>
      </c>
      <c r="L82" s="9">
        <f>COUNTIF(L2:L52,"&lt;4.572")-COUNTIF(L2:L52,"&lt;4.411")</f>
        <v>1</v>
      </c>
      <c r="M82" s="9">
        <v>11</v>
      </c>
    </row>
    <row r="83" spans="11:23" x14ac:dyDescent="0.15">
      <c r="K83" s="9" t="s">
        <v>54</v>
      </c>
      <c r="L83" s="9">
        <f>COUNTIF(L2:L52,"&lt;4.733")-COUNTIF(L2:L52,"&lt;4.572")</f>
        <v>1</v>
      </c>
      <c r="M83" s="9">
        <v>14</v>
      </c>
    </row>
    <row r="84" spans="11:23" x14ac:dyDescent="0.15">
      <c r="K84" s="9" t="s">
        <v>55</v>
      </c>
      <c r="L84" s="9">
        <f>COUNTIF(L2:L52,"&lt;4.894")-COUNTIF(L2:L52,"&lt;4.733")</f>
        <v>15</v>
      </c>
      <c r="M84" s="9">
        <v>16</v>
      </c>
      <c r="W84" s="13"/>
    </row>
    <row r="85" spans="11:23" x14ac:dyDescent="0.15">
      <c r="K85" s="9" t="s">
        <v>56</v>
      </c>
      <c r="L85" s="9">
        <f>COUNTIF(L2:L52,"&lt;5.055")-COUNTIF(L2:L52,"&lt;4.894")</f>
        <v>1</v>
      </c>
      <c r="M85" s="9">
        <v>14</v>
      </c>
      <c r="W85" s="13"/>
    </row>
    <row r="86" spans="11:23" x14ac:dyDescent="0.15">
      <c r="K86" s="9" t="s">
        <v>57</v>
      </c>
      <c r="L86" s="9">
        <f>COUNTIF(L2:L52,"&lt;5.216")-COUNTIF(L2:L52,"&lt;5.055")</f>
        <v>1</v>
      </c>
      <c r="M86" s="9">
        <v>11</v>
      </c>
      <c r="W86" s="13"/>
    </row>
    <row r="87" spans="11:23" x14ac:dyDescent="0.15">
      <c r="K87" s="9" t="s">
        <v>58</v>
      </c>
      <c r="L87" s="9">
        <f>COUNTIF(L2:L52,"&lt;5.377")-COUNTIF(L2:L52,"&lt;5.216")</f>
        <v>3</v>
      </c>
      <c r="M87" s="9">
        <v>7</v>
      </c>
      <c r="W87" s="13"/>
    </row>
    <row r="88" spans="11:23" x14ac:dyDescent="0.15">
      <c r="K88" s="9" t="s">
        <v>59</v>
      </c>
      <c r="L88" s="9">
        <f>COUNTIF(L2:L52,"&lt;5.538")-COUNTIF(L2:L52,"&lt;5.377")</f>
        <v>9</v>
      </c>
      <c r="M88" s="9">
        <v>4</v>
      </c>
      <c r="W88" s="13"/>
    </row>
    <row r="89" spans="11:23" x14ac:dyDescent="0.15">
      <c r="K89" s="9" t="s">
        <v>60</v>
      </c>
      <c r="L89" s="9">
        <f>COUNTIF(L2:L52,"&lt;5.699")-COUNTIF(L2:L52,"&lt;5.538")</f>
        <v>2</v>
      </c>
      <c r="M89" s="9">
        <v>3</v>
      </c>
      <c r="N89">
        <v>2.8929999999999998</v>
      </c>
      <c r="O89">
        <v>8.5000000000000006E-2</v>
      </c>
      <c r="W89" s="13"/>
    </row>
    <row r="90" spans="11:23" x14ac:dyDescent="0.15">
      <c r="K90" s="9" t="s">
        <v>61</v>
      </c>
      <c r="L90" s="9">
        <f>COUNTIF(L2:L52,"&lt;5.86")-COUNTIF(L2:L52,"&lt;5.699")</f>
        <v>0</v>
      </c>
      <c r="M90" s="9">
        <v>2</v>
      </c>
      <c r="N90">
        <v>3.8130000000000002</v>
      </c>
      <c r="O90">
        <v>0.11899999999999999</v>
      </c>
      <c r="W90" s="13"/>
    </row>
    <row r="91" spans="11:23" x14ac:dyDescent="0.15">
      <c r="K91" s="9" t="s">
        <v>62</v>
      </c>
      <c r="L91" s="9">
        <f>COUNTIF(L2:L52,"&lt;6.021")-COUNTIF(L2:L52,"&lt;5.86")</f>
        <v>0</v>
      </c>
      <c r="M91" s="9">
        <v>1</v>
      </c>
      <c r="N91">
        <v>4.3250000000000002</v>
      </c>
      <c r="O91">
        <v>0.157</v>
      </c>
      <c r="W91" s="13"/>
    </row>
    <row r="92" spans="11:23" x14ac:dyDescent="0.15">
      <c r="K92" s="9" t="s">
        <v>63</v>
      </c>
      <c r="L92" s="9">
        <f>COUNTIF(L2:L52,"&lt;6.182")-COUNTIF(L2:L52,"&lt;6.021")</f>
        <v>0</v>
      </c>
      <c r="M92" s="9"/>
      <c r="W92" s="13"/>
    </row>
    <row r="93" spans="11:23" x14ac:dyDescent="0.15">
      <c r="K93" s="9" t="s">
        <v>64</v>
      </c>
      <c r="L93" s="9">
        <f>COUNTIF(L2:L52,"&lt;6.343")-COUNTIF(L2:L52,"&lt;6.182")</f>
        <v>0</v>
      </c>
      <c r="M93" s="9"/>
      <c r="W93" s="13"/>
    </row>
    <row r="94" spans="11:23" x14ac:dyDescent="0.15">
      <c r="K94" s="9" t="s">
        <v>65</v>
      </c>
      <c r="L94" s="9">
        <f>COUNTIF(L2:L52,"&lt;6.504")-COUNTIF(L2:L52,"&lt;6.343")</f>
        <v>0</v>
      </c>
      <c r="M94" s="9"/>
      <c r="W94" s="13"/>
    </row>
  </sheetData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result</vt:lpstr>
      <vt:lpstr>Sheet1</vt:lpstr>
      <vt:lpstr>Sheet2</vt:lpstr>
      <vt:lpstr>Sheet4</vt:lpstr>
      <vt:lpstr>CIFAR100_N_3.813_d1_20%</vt:lpstr>
      <vt:lpstr>CIFAR100_N_3.813_d1_40%</vt:lpstr>
      <vt:lpstr>CIFAR100_N_3.813_d1_45%</vt:lpstr>
      <vt:lpstr>CIFAR100_N_3.813_d1_49%</vt:lpstr>
      <vt:lpstr>CIFAR100_N_3.813_d2_20%</vt:lpstr>
      <vt:lpstr>CIFAR100_N_3.813_d2_40%</vt:lpstr>
      <vt:lpstr>CIFAR100_N_3.813_d2_45%</vt:lpstr>
      <vt:lpstr>CIFAR100_N_3.813_d2_49%</vt:lpstr>
      <vt:lpstr>CIFAR100_N_3.813_d3_20%</vt:lpstr>
      <vt:lpstr>CIFAR100_N_3.813_d3_40%</vt:lpstr>
      <vt:lpstr>CIFAR100_N_3.813_d3_45%</vt:lpstr>
      <vt:lpstr>CIFAR100_N_3.813_d3_49%</vt:lpstr>
      <vt:lpstr>CIFAR100_N_4.325_d1_20%</vt:lpstr>
      <vt:lpstr>CIFAR100_N_4.325_d1_40%</vt:lpstr>
      <vt:lpstr>CIFAR100_N_4.325_d1_45%</vt:lpstr>
      <vt:lpstr>CIFAR100_N_4.325_d1_49%</vt:lpstr>
      <vt:lpstr>CIFAR100_N_4.325_d2_20%</vt:lpstr>
      <vt:lpstr>CIFAR100_N_4.325_d2_40%</vt:lpstr>
      <vt:lpstr>CIFAR100_N_4.325_d2_45%</vt:lpstr>
      <vt:lpstr>CIFAR100_N_4.325_d2_49%</vt:lpstr>
      <vt:lpstr>CIFAR100_N_4.325_d3_20%</vt:lpstr>
      <vt:lpstr>CIFAR100_N_4.325_d3_40%</vt:lpstr>
      <vt:lpstr>CIFAR100_N_4.325_d3_45%</vt:lpstr>
      <vt:lpstr>CIFAR100_N_4.325_d3_49%</vt:lpstr>
      <vt:lpstr>CIFAR100_N_2.893_d1_20%</vt:lpstr>
      <vt:lpstr>CIFAR100_N_2.893_d1_40%</vt:lpstr>
      <vt:lpstr>CIFAR100_N_2.893_d1_45%</vt:lpstr>
      <vt:lpstr>CIFAR100_N_2.893_d1_49%</vt:lpstr>
      <vt:lpstr>CIFAR100_N_2.893_d2_20%</vt:lpstr>
      <vt:lpstr>CIFAR100_N_2.893_d2_40%</vt:lpstr>
      <vt:lpstr>CIFAR100_N_2.893_d2_45%</vt:lpstr>
      <vt:lpstr>CIFAR100_N_2.893_d2_49%</vt:lpstr>
      <vt:lpstr>CIFAR100_N_2.893_d3_20%</vt:lpstr>
      <vt:lpstr>CIFAR100_N_2.893_d3_40%</vt:lpstr>
      <vt:lpstr>CIFAR100_N_2.893_d3_45%</vt:lpstr>
      <vt:lpstr>CIFAR100_N_2.893_d3_49%</vt:lpstr>
      <vt:lpstr>CIFAR100_U_3.813_d1_20%</vt:lpstr>
      <vt:lpstr>CIFAR100_U_3.813_d1_40%</vt:lpstr>
      <vt:lpstr>CIFAR100_U_3.813_d1_45%</vt:lpstr>
      <vt:lpstr>CIFAR100_U_3.813_d1_49%</vt:lpstr>
      <vt:lpstr>CIFAR100_U_3.813_d2_20%</vt:lpstr>
      <vt:lpstr>CIFAR100_U_3.813_d2_40%</vt:lpstr>
      <vt:lpstr>CIFAR100_U_3.813_d2_45%</vt:lpstr>
      <vt:lpstr>CIFAR100_U_3.813_d2_49%</vt:lpstr>
      <vt:lpstr>CIFAR100_U_3.813_d3_20%</vt:lpstr>
      <vt:lpstr>CIFAR100_U_3.813_d3_40%</vt:lpstr>
      <vt:lpstr>CIFAR100_U_3.813_d3_45%</vt:lpstr>
      <vt:lpstr>CIFAR100_U_3.813_d3_49%</vt:lpstr>
      <vt:lpstr>CIFAR100_U_4.325_d1_20%</vt:lpstr>
      <vt:lpstr>CIFAR100_U_4.325_d1_40%</vt:lpstr>
      <vt:lpstr>CIFAR100_U_4.325_d1_45%</vt:lpstr>
      <vt:lpstr>CIFAR100_U_4.325_d1_49%</vt:lpstr>
      <vt:lpstr>CIFAR100_U_4.325_d2_20%</vt:lpstr>
      <vt:lpstr>CIFAR100_U_4.325_d2_40%</vt:lpstr>
      <vt:lpstr>CIFAR100_U_4.325_d2_45%</vt:lpstr>
      <vt:lpstr>CIFAR100_U_4.325_d2_49%</vt:lpstr>
      <vt:lpstr>CIFAR100_U_4.325_d3_20%</vt:lpstr>
      <vt:lpstr>CIFAR100_U_4.325_d3_40%</vt:lpstr>
      <vt:lpstr>CIFAR100_U_4.325_d3_45%</vt:lpstr>
      <vt:lpstr>CIFAR100_U_4.325_d3_49%</vt:lpstr>
      <vt:lpstr>CIFAR100_U_2.893_d1_20%</vt:lpstr>
      <vt:lpstr>CIFAR100_U_2.893_d1_40%</vt:lpstr>
      <vt:lpstr>CIFAR100_U_2.893_d1_45%</vt:lpstr>
      <vt:lpstr>CIFAR100_U_2.893_d1_49%</vt:lpstr>
      <vt:lpstr>CIFAR100_U_2.893_d2_20%</vt:lpstr>
      <vt:lpstr>CIFAR100_U_2.893_d2_40%</vt:lpstr>
      <vt:lpstr>CIFAR100_U_2.893_d2_45%</vt:lpstr>
      <vt:lpstr>CIFAR100_U_2.893_d2_49%</vt:lpstr>
      <vt:lpstr>CIFAR100_U_2.893_d3_20%</vt:lpstr>
      <vt:lpstr>CIFAR100_U_2.893_d3_40%</vt:lpstr>
      <vt:lpstr>CIFAR100_U_2.893_d3_45%</vt:lpstr>
      <vt:lpstr>CIFAR100_U_2.893_d3_49%</vt:lpstr>
      <vt:lpstr>CIFAR100_B_2.893_d1_20%</vt:lpstr>
      <vt:lpstr>CIFAR100_B_2.893_d1_40%</vt:lpstr>
      <vt:lpstr>CIFAR100_B_2.893_d1_45%</vt:lpstr>
      <vt:lpstr>CIFAR100_B_2.893_d1_49%</vt:lpstr>
      <vt:lpstr>CIFAR100_B_2.893_d2_20%</vt:lpstr>
      <vt:lpstr>CIFAR100_B_2.893_d2_40%</vt:lpstr>
      <vt:lpstr>CIFAR100_B_2.893_d2_45%</vt:lpstr>
      <vt:lpstr>CIFAR100_B_2.893_d2_49%</vt:lpstr>
      <vt:lpstr>CIFAR100_B_2.893_d3_20%</vt:lpstr>
      <vt:lpstr>CIFAR100_B_2.893_d3_40%</vt:lpstr>
      <vt:lpstr>CIFAR100_B_2.893_d3_45%</vt:lpstr>
      <vt:lpstr>CIFAR100_B_2.893_d3_49%</vt:lpstr>
      <vt:lpstr>CIFAR100_B_3.813_d1_20%</vt:lpstr>
      <vt:lpstr>CIFAR100_B_3.813_d1_40%</vt:lpstr>
      <vt:lpstr>CIFAR100_B_3.813_d1_45%</vt:lpstr>
      <vt:lpstr>CIFAR100_B_3.813_d1_49%</vt:lpstr>
      <vt:lpstr>CIFAR100_B_3.813_d2_20%</vt:lpstr>
      <vt:lpstr>CIFAR100_B_3.813_d2_40%</vt:lpstr>
      <vt:lpstr>CIFAR100_B_3.813_d2_45%</vt:lpstr>
      <vt:lpstr>CIFAR100_B_3.813_d2_49%</vt:lpstr>
      <vt:lpstr>CIFAR100_B_3.813_d3_20%</vt:lpstr>
      <vt:lpstr>CIFAR100_B_3.813_d3_40%</vt:lpstr>
      <vt:lpstr>CIFAR100_B_3.813_d3_45%</vt:lpstr>
      <vt:lpstr>CIFAR100_B_3.813_d3_49%</vt:lpstr>
      <vt:lpstr>CIFAR100_B_4.325_d1_20%</vt:lpstr>
      <vt:lpstr>CIFAR100_B_4.325_d1_40%</vt:lpstr>
      <vt:lpstr>CIFAR100_B_4.325_d1_45%</vt:lpstr>
      <vt:lpstr>CIFAR100_B_4.325_d1_49%</vt:lpstr>
      <vt:lpstr>CIFAR100_B_4.325_d2_20%</vt:lpstr>
      <vt:lpstr>CIFAR100_B_4.325_d2_40%</vt:lpstr>
      <vt:lpstr>CIFAR100_B_4.325_d2_45%</vt:lpstr>
      <vt:lpstr>CIFAR100_B_4.325_d2_49%</vt:lpstr>
      <vt:lpstr>CIFAR100_B_4.325_d3_20%</vt:lpstr>
      <vt:lpstr>CIFAR100_B_4.325_d3_40%</vt:lpstr>
      <vt:lpstr>CIFAR100_B_4.325_d3_45%</vt:lpstr>
      <vt:lpstr>CIFAR100_B_4.325_d3_49%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赵清扬</cp:lastModifiedBy>
  <dcterms:created xsi:type="dcterms:W3CDTF">2023-01-06T15:13:00Z</dcterms:created>
  <dcterms:modified xsi:type="dcterms:W3CDTF">2023-02-06T13:00:06Z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E4CCC3169F8C4029900DBD9B5379870C</vt:lpwstr>
  </property>
  <property fmtid="{D5CDD505-2E9C-101B-9397-08002B2CF9AE}" pid="3" name="KSOProductBuildVer">
    <vt:lpwstr>2052-11.1.0.12132</vt:lpwstr>
  </property>
</Properties>
</file>